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KHO\năm 2023\NK THÁNG 1\"/>
    </mc:Choice>
  </mc:AlternateContent>
  <bookViews>
    <workbookView xWindow="-120" yWindow="-120" windowWidth="24240" windowHeight="13140" tabRatio="847" firstSheet="6" activeTab="7"/>
  </bookViews>
  <sheets>
    <sheet name="Trung chuyển" sheetId="2" r:id="rId1"/>
    <sheet name="Trả hàng" sheetId="3" r:id="rId2"/>
    <sheet name="Kho" sheetId="4" r:id="rId3"/>
    <sheet name="Đổi hàng" sheetId="5" r:id="rId4"/>
    <sheet name="Sheet1" sheetId="14" r:id="rId5"/>
    <sheet name="Hàng xì kho" sheetId="6" r:id="rId6"/>
    <sheet name="Nhập kho hcm" sheetId="7" r:id="rId7"/>
    <sheet name="kho đà nẵng" sheetId="15" r:id="rId8"/>
  </sheets>
  <externalReferences>
    <externalReference r:id="rId9"/>
    <externalReference r:id="rId10"/>
  </externalReferences>
  <definedNames>
    <definedName name="_xlnm._FilterDatabase" localSheetId="3" hidden="1">'Đổi hàng'!$A$26:$T$4993</definedName>
    <definedName name="_xlnm._FilterDatabase" localSheetId="5" hidden="1">'Hàng xì kho'!$A$25:$N$522</definedName>
    <definedName name="_xlnm._FilterDatabase" localSheetId="6" hidden="1">'Nhập kho hcm'!$A$1:$AP$24</definedName>
    <definedName name="_xlnm._FilterDatabase" localSheetId="1" hidden="1">'Trả hàng'!$A$2:$XFC$1341</definedName>
    <definedName name="_xlnm._FilterDatabase" localSheetId="0" hidden="1">'Trung chuyển'!$25:$4182</definedName>
    <definedName name="Mã_hàng">'Nhập kho hcm'!$D$6:$D$37</definedName>
    <definedName name="Số_lượng">'Nhập kho hcm'!$E$6:$E$37</definedName>
    <definedName name="Z_1F9A873A_DE10_465E_A024_482F6F64D911_.wvu.Cols" localSheetId="3" hidden="1">'Đổi hàng'!$I:$I</definedName>
    <definedName name="Z_1F9A873A_DE10_465E_A024_482F6F64D911_.wvu.Cols" localSheetId="1" hidden="1">'Trả hàng'!$H:$H</definedName>
    <definedName name="Z_1F9A873A_DE10_465E_A024_482F6F64D911_.wvu.Cols" localSheetId="0" hidden="1">'Trung chuyển'!$E:$H</definedName>
    <definedName name="Z_1F9A873A_DE10_465E_A024_482F6F64D911_.wvu.FilterData" localSheetId="3" hidden="1">'Đổi hàng'!$A$26:$T$4993</definedName>
    <definedName name="Z_1F9A873A_DE10_465E_A024_482F6F64D911_.wvu.FilterData" localSheetId="5" hidden="1">'Hàng xì kho'!$A$25:$N$520</definedName>
    <definedName name="Z_1F9A873A_DE10_465E_A024_482F6F64D911_.wvu.FilterData" localSheetId="1" hidden="1">'Trả hàng'!$A$2:$R$846</definedName>
    <definedName name="Z_1F9A873A_DE10_465E_A024_482F6F64D911_.wvu.FilterData" localSheetId="0" hidden="1">'Trung chuyển'!$A$25:$R$2105</definedName>
    <definedName name="Z_1F9A873A_DE10_465E_A024_482F6F64D911_.wvu.Rows" localSheetId="3" hidden="1">'Đổi hàng'!$1:$21</definedName>
    <definedName name="Z_1F9A873A_DE10_465E_A024_482F6F64D911_.wvu.Rows" localSheetId="0" hidden="1">'Trung chuyển'!$1:$20</definedName>
    <definedName name="Z_220CBAF2_A142_4834_8AEB_BDD7FBC2A806_.wvu.Cols" localSheetId="3" hidden="1">'Đổi hàng'!$I:$I</definedName>
    <definedName name="Z_220CBAF2_A142_4834_8AEB_BDD7FBC2A806_.wvu.Cols" localSheetId="1" hidden="1">'Trả hàng'!$H:$H</definedName>
    <definedName name="Z_220CBAF2_A142_4834_8AEB_BDD7FBC2A806_.wvu.Cols" localSheetId="0" hidden="1">'Trung chuyển'!$E:$H</definedName>
    <definedName name="Z_220CBAF2_A142_4834_8AEB_BDD7FBC2A806_.wvu.FilterData" localSheetId="3" hidden="1">'Đổi hàng'!$A$26:$T$4993</definedName>
    <definedName name="Z_220CBAF2_A142_4834_8AEB_BDD7FBC2A806_.wvu.FilterData" localSheetId="5" hidden="1">'Hàng xì kho'!$A$25:$N$520</definedName>
    <definedName name="Z_220CBAF2_A142_4834_8AEB_BDD7FBC2A806_.wvu.FilterData" localSheetId="1" hidden="1">'Trả hàng'!$A$2:$R$846</definedName>
    <definedName name="Z_220CBAF2_A142_4834_8AEB_BDD7FBC2A806_.wvu.FilterData" localSheetId="0" hidden="1">'Trung chuyển'!$A$25:$R$2105</definedName>
    <definedName name="Z_220CBAF2_A142_4834_8AEB_BDD7FBC2A806_.wvu.Rows" localSheetId="3" hidden="1">'Đổi hàng'!$1:$21</definedName>
    <definedName name="Z_220CBAF2_A142_4834_8AEB_BDD7FBC2A806_.wvu.Rows" localSheetId="0" hidden="1">'Trung chuyển'!$1:$20</definedName>
    <definedName name="Z_62799132_7D15_4F21_8D6A_947E0C017079_.wvu.FilterData" localSheetId="1" hidden="1">'Trả hàng'!$A$2:$R$846</definedName>
  </definedNames>
  <calcPr calcId="162913"/>
  <customWorkbookViews>
    <customWorkbookView name="Admin - Personal View" guid="{220CBAF2-A142-4834-8AEB-BDD7FBC2A806}" mergeInterval="0" personalView="1" maximized="1" xWindow="-11" yWindow="-11" windowWidth="1942" windowHeight="1042" tabRatio="607" activeSheetId="7"/>
    <customWorkbookView name="NTPC01 - Personal View" guid="{1F9A873A-DE10-465E-A024-482F6F64D911}" mergeInterval="0" personalView="1" maximized="1" xWindow="-8" yWindow="-8" windowWidth="1456" windowHeight="876" tabRatio="607" activeSheetId="1"/>
  </customWorkbookViews>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8" i="7" l="1"/>
  <c r="B23" i="15" l="1"/>
  <c r="B3" i="15"/>
  <c r="B4" i="15"/>
  <c r="B5" i="15"/>
  <c r="B6" i="15"/>
  <c r="B7" i="15"/>
  <c r="B8" i="15"/>
  <c r="B9" i="15"/>
  <c r="B10" i="15"/>
  <c r="B11" i="15"/>
  <c r="B12" i="15"/>
  <c r="B13" i="15"/>
  <c r="B14" i="15"/>
  <c r="B15" i="15"/>
  <c r="B16" i="15"/>
  <c r="B17" i="15"/>
  <c r="B18" i="15"/>
  <c r="B19" i="15"/>
  <c r="B20" i="15"/>
  <c r="B21" i="15"/>
  <c r="B22" i="15"/>
  <c r="B2" i="15"/>
  <c r="B2" i="7" l="1"/>
  <c r="E23" i="15"/>
  <c r="D23" i="15"/>
  <c r="F23" i="15"/>
  <c r="B27" i="6" l="1"/>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26" i="6"/>
  <c r="B28" i="5" l="1"/>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K18" i="14" s="1"/>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K22" i="14" s="1"/>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B2505" i="5"/>
  <c r="B2506" i="5"/>
  <c r="B2507" i="5"/>
  <c r="B2508" i="5"/>
  <c r="B2509" i="5"/>
  <c r="B2510" i="5"/>
  <c r="B2511" i="5"/>
  <c r="B2512" i="5"/>
  <c r="B2513" i="5"/>
  <c r="B2514" i="5"/>
  <c r="B2515" i="5"/>
  <c r="B2516" i="5"/>
  <c r="B2517" i="5"/>
  <c r="B2518" i="5"/>
  <c r="B2519" i="5"/>
  <c r="B2520" i="5"/>
  <c r="B2521" i="5"/>
  <c r="B2522" i="5"/>
  <c r="B2523" i="5"/>
  <c r="B2524" i="5"/>
  <c r="B2525" i="5"/>
  <c r="B2526" i="5"/>
  <c r="B2527" i="5"/>
  <c r="B2528" i="5"/>
  <c r="B2529" i="5"/>
  <c r="B2530" i="5"/>
  <c r="B2531" i="5"/>
  <c r="B2532" i="5"/>
  <c r="B2533" i="5"/>
  <c r="B2534" i="5"/>
  <c r="B2535" i="5"/>
  <c r="B2536" i="5"/>
  <c r="B2537" i="5"/>
  <c r="B2538" i="5"/>
  <c r="B2539" i="5"/>
  <c r="B2540" i="5"/>
  <c r="B2541" i="5"/>
  <c r="B2542" i="5"/>
  <c r="B2543" i="5"/>
  <c r="B2544" i="5"/>
  <c r="B2545" i="5"/>
  <c r="B2546" i="5"/>
  <c r="B2547" i="5"/>
  <c r="B2548" i="5"/>
  <c r="B2549" i="5"/>
  <c r="B2550" i="5"/>
  <c r="B2551" i="5"/>
  <c r="B2552" i="5"/>
  <c r="B2553" i="5"/>
  <c r="B2554" i="5"/>
  <c r="B2555" i="5"/>
  <c r="B2556" i="5"/>
  <c r="B2557" i="5"/>
  <c r="B2558" i="5"/>
  <c r="B2559" i="5"/>
  <c r="B2560" i="5"/>
  <c r="B2561" i="5"/>
  <c r="B2562" i="5"/>
  <c r="B2563" i="5"/>
  <c r="B2564" i="5"/>
  <c r="B2565" i="5"/>
  <c r="B2566" i="5"/>
  <c r="B2567" i="5"/>
  <c r="B2568" i="5"/>
  <c r="B2569" i="5"/>
  <c r="B2570" i="5"/>
  <c r="B2571" i="5"/>
  <c r="B2572" i="5"/>
  <c r="B2573" i="5"/>
  <c r="B2574" i="5"/>
  <c r="B2575" i="5"/>
  <c r="B2576" i="5"/>
  <c r="B2577" i="5"/>
  <c r="B2578" i="5"/>
  <c r="B2579" i="5"/>
  <c r="B2580" i="5"/>
  <c r="B2581" i="5"/>
  <c r="B2582" i="5"/>
  <c r="B2583" i="5"/>
  <c r="B2584" i="5"/>
  <c r="B2585" i="5"/>
  <c r="B2586" i="5"/>
  <c r="B2587" i="5"/>
  <c r="B2588" i="5"/>
  <c r="B2589" i="5"/>
  <c r="B2590" i="5"/>
  <c r="B2591" i="5"/>
  <c r="B2592" i="5"/>
  <c r="B2593" i="5"/>
  <c r="B2594" i="5"/>
  <c r="B2595" i="5"/>
  <c r="B2596" i="5"/>
  <c r="B2597" i="5"/>
  <c r="B2598" i="5"/>
  <c r="B2599" i="5"/>
  <c r="B2600" i="5"/>
  <c r="B2601" i="5"/>
  <c r="B2602" i="5"/>
  <c r="B2603" i="5"/>
  <c r="B2604" i="5"/>
  <c r="B2605" i="5"/>
  <c r="B2606" i="5"/>
  <c r="B2607" i="5"/>
  <c r="B2608" i="5"/>
  <c r="B2609" i="5"/>
  <c r="B2610" i="5"/>
  <c r="B2611" i="5"/>
  <c r="B2612" i="5"/>
  <c r="B2613" i="5"/>
  <c r="B2614" i="5"/>
  <c r="B2615" i="5"/>
  <c r="B2616" i="5"/>
  <c r="B2617" i="5"/>
  <c r="B2618" i="5"/>
  <c r="B2619" i="5"/>
  <c r="B2620" i="5"/>
  <c r="B2621" i="5"/>
  <c r="B2622" i="5"/>
  <c r="B2623" i="5"/>
  <c r="B2624" i="5"/>
  <c r="B2625" i="5"/>
  <c r="B2626" i="5"/>
  <c r="B2627" i="5"/>
  <c r="B2628" i="5"/>
  <c r="B2629" i="5"/>
  <c r="B2630" i="5"/>
  <c r="B2631" i="5"/>
  <c r="B2632" i="5"/>
  <c r="B2633" i="5"/>
  <c r="B2634" i="5"/>
  <c r="B2635" i="5"/>
  <c r="B2636" i="5"/>
  <c r="B2637" i="5"/>
  <c r="B2638" i="5"/>
  <c r="B2639" i="5"/>
  <c r="B2640" i="5"/>
  <c r="B2641" i="5"/>
  <c r="B2642" i="5"/>
  <c r="B2643" i="5"/>
  <c r="B2644" i="5"/>
  <c r="B2645" i="5"/>
  <c r="B2646" i="5"/>
  <c r="B2647" i="5"/>
  <c r="B2648" i="5"/>
  <c r="B2649" i="5"/>
  <c r="B2650" i="5"/>
  <c r="B2651" i="5"/>
  <c r="B2652" i="5"/>
  <c r="B2653" i="5"/>
  <c r="B2654" i="5"/>
  <c r="B2655" i="5"/>
  <c r="B2656" i="5"/>
  <c r="B2657" i="5"/>
  <c r="B2658" i="5"/>
  <c r="B2659" i="5"/>
  <c r="B2660" i="5"/>
  <c r="B2661" i="5"/>
  <c r="B2662" i="5"/>
  <c r="B2663" i="5"/>
  <c r="B2664" i="5"/>
  <c r="B2665" i="5"/>
  <c r="B2666" i="5"/>
  <c r="B2667" i="5"/>
  <c r="B2668" i="5"/>
  <c r="B2669" i="5"/>
  <c r="B2670" i="5"/>
  <c r="B2671" i="5"/>
  <c r="B2672" i="5"/>
  <c r="B2673" i="5"/>
  <c r="B2674" i="5"/>
  <c r="B2675" i="5"/>
  <c r="B2676" i="5"/>
  <c r="B2677" i="5"/>
  <c r="B2678" i="5"/>
  <c r="B2679" i="5"/>
  <c r="B2680" i="5"/>
  <c r="B2681" i="5"/>
  <c r="B2682" i="5"/>
  <c r="B2683" i="5"/>
  <c r="B2684" i="5"/>
  <c r="B2685" i="5"/>
  <c r="B2686" i="5"/>
  <c r="B2687" i="5"/>
  <c r="B2688" i="5"/>
  <c r="B2689" i="5"/>
  <c r="B2690" i="5"/>
  <c r="B2691" i="5"/>
  <c r="B2692" i="5"/>
  <c r="B2693" i="5"/>
  <c r="B2694" i="5"/>
  <c r="B2695" i="5"/>
  <c r="B2696" i="5"/>
  <c r="B2697" i="5"/>
  <c r="B2698" i="5"/>
  <c r="B2699" i="5"/>
  <c r="B2700" i="5"/>
  <c r="B2701" i="5"/>
  <c r="B2702" i="5"/>
  <c r="B2703" i="5"/>
  <c r="B2704" i="5"/>
  <c r="B2705" i="5"/>
  <c r="B2706" i="5"/>
  <c r="B2707" i="5"/>
  <c r="B2708" i="5"/>
  <c r="B2709" i="5"/>
  <c r="B2710" i="5"/>
  <c r="B2711" i="5"/>
  <c r="B2712" i="5"/>
  <c r="B2713" i="5"/>
  <c r="B2714" i="5"/>
  <c r="B2715" i="5"/>
  <c r="B2716" i="5"/>
  <c r="B2717" i="5"/>
  <c r="B2718" i="5"/>
  <c r="B2719" i="5"/>
  <c r="B2720" i="5"/>
  <c r="B2721" i="5"/>
  <c r="B2722" i="5"/>
  <c r="B2723" i="5"/>
  <c r="B2724" i="5"/>
  <c r="B2725" i="5"/>
  <c r="B2726" i="5"/>
  <c r="B2727" i="5"/>
  <c r="B2728" i="5"/>
  <c r="B2729" i="5"/>
  <c r="B2730" i="5"/>
  <c r="B2731" i="5"/>
  <c r="B2732" i="5"/>
  <c r="B2733" i="5"/>
  <c r="B2734" i="5"/>
  <c r="B2735" i="5"/>
  <c r="B2736" i="5"/>
  <c r="B2737" i="5"/>
  <c r="B2738" i="5"/>
  <c r="B2739" i="5"/>
  <c r="B2740" i="5"/>
  <c r="B2741" i="5"/>
  <c r="B2742" i="5"/>
  <c r="B2743" i="5"/>
  <c r="B2744" i="5"/>
  <c r="B2745" i="5"/>
  <c r="B2746" i="5"/>
  <c r="B2747" i="5"/>
  <c r="B2748" i="5"/>
  <c r="B2749" i="5"/>
  <c r="B2750" i="5"/>
  <c r="B2751" i="5"/>
  <c r="B2752" i="5"/>
  <c r="B2753" i="5"/>
  <c r="B2754" i="5"/>
  <c r="B2755" i="5"/>
  <c r="B2756" i="5"/>
  <c r="B2757" i="5"/>
  <c r="B2758" i="5"/>
  <c r="B2759" i="5"/>
  <c r="B2760" i="5"/>
  <c r="B2761" i="5"/>
  <c r="B2762" i="5"/>
  <c r="B2763" i="5"/>
  <c r="B2764" i="5"/>
  <c r="B2765" i="5"/>
  <c r="B2766" i="5"/>
  <c r="B2767" i="5"/>
  <c r="B2768" i="5"/>
  <c r="B2769" i="5"/>
  <c r="B2770" i="5"/>
  <c r="B2771" i="5"/>
  <c r="B2772" i="5"/>
  <c r="B2773" i="5"/>
  <c r="B2774" i="5"/>
  <c r="B2775" i="5"/>
  <c r="B2776" i="5"/>
  <c r="B2777" i="5"/>
  <c r="B2778" i="5"/>
  <c r="B2779" i="5"/>
  <c r="B2780" i="5"/>
  <c r="B2781" i="5"/>
  <c r="B2782" i="5"/>
  <c r="B2783" i="5"/>
  <c r="B2784" i="5"/>
  <c r="B2785" i="5"/>
  <c r="B2786" i="5"/>
  <c r="B2787" i="5"/>
  <c r="B2788" i="5"/>
  <c r="B2789" i="5"/>
  <c r="B2790" i="5"/>
  <c r="B2791" i="5"/>
  <c r="B2792" i="5"/>
  <c r="B2793" i="5"/>
  <c r="B2794" i="5"/>
  <c r="B2795" i="5"/>
  <c r="B2796" i="5"/>
  <c r="B2797" i="5"/>
  <c r="B2798" i="5"/>
  <c r="B2799" i="5"/>
  <c r="B2800" i="5"/>
  <c r="B2801" i="5"/>
  <c r="B2802" i="5"/>
  <c r="B2803" i="5"/>
  <c r="B2804" i="5"/>
  <c r="B2805" i="5"/>
  <c r="B2806" i="5"/>
  <c r="B2807" i="5"/>
  <c r="B2808" i="5"/>
  <c r="B2809" i="5"/>
  <c r="B2810" i="5"/>
  <c r="B2811" i="5"/>
  <c r="B2812" i="5"/>
  <c r="B2813" i="5"/>
  <c r="B2814" i="5"/>
  <c r="B2815" i="5"/>
  <c r="B2816" i="5"/>
  <c r="B2817" i="5"/>
  <c r="B2818" i="5"/>
  <c r="B2819" i="5"/>
  <c r="B2820" i="5"/>
  <c r="B2821" i="5"/>
  <c r="B2822" i="5"/>
  <c r="B2823" i="5"/>
  <c r="B2824" i="5"/>
  <c r="B2825" i="5"/>
  <c r="B2826" i="5"/>
  <c r="B2827" i="5"/>
  <c r="B2828" i="5"/>
  <c r="B2829" i="5"/>
  <c r="B2830" i="5"/>
  <c r="B2831" i="5"/>
  <c r="B2832" i="5"/>
  <c r="B2833" i="5"/>
  <c r="B2834" i="5"/>
  <c r="B2835" i="5"/>
  <c r="B2836" i="5"/>
  <c r="B2837" i="5"/>
  <c r="B2838" i="5"/>
  <c r="B2839" i="5"/>
  <c r="B2840" i="5"/>
  <c r="B2841" i="5"/>
  <c r="B2842" i="5"/>
  <c r="B2843" i="5"/>
  <c r="B2844" i="5"/>
  <c r="B2845" i="5"/>
  <c r="B2846" i="5"/>
  <c r="B2847" i="5"/>
  <c r="B2848" i="5"/>
  <c r="B2849" i="5"/>
  <c r="B2850" i="5"/>
  <c r="B2851" i="5"/>
  <c r="B2852" i="5"/>
  <c r="B2853" i="5"/>
  <c r="B2854" i="5"/>
  <c r="B2855" i="5"/>
  <c r="B2856" i="5"/>
  <c r="B2857" i="5"/>
  <c r="B2858" i="5"/>
  <c r="B2859" i="5"/>
  <c r="B2860" i="5"/>
  <c r="B2861" i="5"/>
  <c r="B2862" i="5"/>
  <c r="B2863" i="5"/>
  <c r="B2864" i="5"/>
  <c r="B2865" i="5"/>
  <c r="B2866" i="5"/>
  <c r="B2867" i="5"/>
  <c r="B2868" i="5"/>
  <c r="B2869" i="5"/>
  <c r="B2870" i="5"/>
  <c r="B2871" i="5"/>
  <c r="B2872" i="5"/>
  <c r="B2873" i="5"/>
  <c r="B2874" i="5"/>
  <c r="B2875" i="5"/>
  <c r="B2876" i="5"/>
  <c r="B2877" i="5"/>
  <c r="B2878" i="5"/>
  <c r="B2879" i="5"/>
  <c r="B2880" i="5"/>
  <c r="B2881" i="5"/>
  <c r="B2882" i="5"/>
  <c r="B2883" i="5"/>
  <c r="B2884" i="5"/>
  <c r="B2885" i="5"/>
  <c r="B2886" i="5"/>
  <c r="B2887" i="5"/>
  <c r="B2888" i="5"/>
  <c r="B2889" i="5"/>
  <c r="B2890" i="5"/>
  <c r="B2891" i="5"/>
  <c r="B2892" i="5"/>
  <c r="B2893" i="5"/>
  <c r="B2894" i="5"/>
  <c r="B2895" i="5"/>
  <c r="B2896" i="5"/>
  <c r="B2897" i="5"/>
  <c r="B2898" i="5"/>
  <c r="B2899" i="5"/>
  <c r="B2900" i="5"/>
  <c r="B2901" i="5"/>
  <c r="B2902" i="5"/>
  <c r="B2903" i="5"/>
  <c r="B2904" i="5"/>
  <c r="B2905" i="5"/>
  <c r="B2906" i="5"/>
  <c r="B2907" i="5"/>
  <c r="B2908" i="5"/>
  <c r="B2909" i="5"/>
  <c r="B2910" i="5"/>
  <c r="B2911" i="5"/>
  <c r="B2912" i="5"/>
  <c r="B2913" i="5"/>
  <c r="B2914" i="5"/>
  <c r="B2915" i="5"/>
  <c r="B2916" i="5"/>
  <c r="B2917" i="5"/>
  <c r="B2918" i="5"/>
  <c r="B2919" i="5"/>
  <c r="B2920" i="5"/>
  <c r="B2921" i="5"/>
  <c r="B2922" i="5"/>
  <c r="B2923" i="5"/>
  <c r="B2924" i="5"/>
  <c r="B2925" i="5"/>
  <c r="B2926" i="5"/>
  <c r="B2927" i="5"/>
  <c r="B2928" i="5"/>
  <c r="B2929" i="5"/>
  <c r="B2930" i="5"/>
  <c r="B2931" i="5"/>
  <c r="B2932" i="5"/>
  <c r="B2933" i="5"/>
  <c r="B2934" i="5"/>
  <c r="B2935" i="5"/>
  <c r="B2936" i="5"/>
  <c r="B2937" i="5"/>
  <c r="B2938" i="5"/>
  <c r="B2939" i="5"/>
  <c r="B2940" i="5"/>
  <c r="B2941" i="5"/>
  <c r="B2942" i="5"/>
  <c r="B2943" i="5"/>
  <c r="B2944" i="5"/>
  <c r="B2945" i="5"/>
  <c r="B2946" i="5"/>
  <c r="B2947" i="5"/>
  <c r="B2948" i="5"/>
  <c r="B2949" i="5"/>
  <c r="B2950" i="5"/>
  <c r="B2951" i="5"/>
  <c r="B2952" i="5"/>
  <c r="B2953" i="5"/>
  <c r="B2954" i="5"/>
  <c r="B2955" i="5"/>
  <c r="B2956" i="5"/>
  <c r="B2957" i="5"/>
  <c r="B2958" i="5"/>
  <c r="B2959" i="5"/>
  <c r="B2960" i="5"/>
  <c r="B2961" i="5"/>
  <c r="B2962" i="5"/>
  <c r="B2963" i="5"/>
  <c r="B2964" i="5"/>
  <c r="B2965" i="5"/>
  <c r="B2966" i="5"/>
  <c r="B2967" i="5"/>
  <c r="B2968" i="5"/>
  <c r="B2969" i="5"/>
  <c r="B2970" i="5"/>
  <c r="B2971" i="5"/>
  <c r="B2972" i="5"/>
  <c r="B2973" i="5"/>
  <c r="B2974" i="5"/>
  <c r="B2975" i="5"/>
  <c r="B2976" i="5"/>
  <c r="B2977" i="5"/>
  <c r="B2978" i="5"/>
  <c r="B2979" i="5"/>
  <c r="B2980" i="5"/>
  <c r="B2981" i="5"/>
  <c r="B2982" i="5"/>
  <c r="B2983" i="5"/>
  <c r="B2984" i="5"/>
  <c r="B2985" i="5"/>
  <c r="B2986" i="5"/>
  <c r="B2987" i="5"/>
  <c r="B2988" i="5"/>
  <c r="B2989" i="5"/>
  <c r="B2990" i="5"/>
  <c r="B2991" i="5"/>
  <c r="B2992" i="5"/>
  <c r="B2993" i="5"/>
  <c r="B2994" i="5"/>
  <c r="B2995" i="5"/>
  <c r="B2996" i="5"/>
  <c r="B2997" i="5"/>
  <c r="B2998" i="5"/>
  <c r="B2999" i="5"/>
  <c r="B3000" i="5"/>
  <c r="B3001" i="5"/>
  <c r="B3002" i="5"/>
  <c r="B3003" i="5"/>
  <c r="B3004" i="5"/>
  <c r="B3005" i="5"/>
  <c r="B3006" i="5"/>
  <c r="B3007" i="5"/>
  <c r="B3008" i="5"/>
  <c r="B3009" i="5"/>
  <c r="B3010" i="5"/>
  <c r="B3011" i="5"/>
  <c r="B3012" i="5"/>
  <c r="B3013" i="5"/>
  <c r="B3014" i="5"/>
  <c r="B3015" i="5"/>
  <c r="B3016" i="5"/>
  <c r="B3017" i="5"/>
  <c r="B3018" i="5"/>
  <c r="B3019" i="5"/>
  <c r="B3020" i="5"/>
  <c r="B3021" i="5"/>
  <c r="B3022" i="5"/>
  <c r="B3023" i="5"/>
  <c r="B3024" i="5"/>
  <c r="B3025" i="5"/>
  <c r="B3026" i="5"/>
  <c r="B3027" i="5"/>
  <c r="B3028" i="5"/>
  <c r="B3029" i="5"/>
  <c r="B3030" i="5"/>
  <c r="B3031" i="5"/>
  <c r="B3032" i="5"/>
  <c r="B3033" i="5"/>
  <c r="B3034" i="5"/>
  <c r="B3035" i="5"/>
  <c r="B3036" i="5"/>
  <c r="B3037" i="5"/>
  <c r="B3038" i="5"/>
  <c r="B3039" i="5"/>
  <c r="B3040" i="5"/>
  <c r="B3041" i="5"/>
  <c r="B3042" i="5"/>
  <c r="B3043" i="5"/>
  <c r="B3044" i="5"/>
  <c r="B3045" i="5"/>
  <c r="B3046" i="5"/>
  <c r="B3047" i="5"/>
  <c r="B3048" i="5"/>
  <c r="B3049" i="5"/>
  <c r="B3050" i="5"/>
  <c r="B3051" i="5"/>
  <c r="B3052" i="5"/>
  <c r="B3053" i="5"/>
  <c r="B3054" i="5"/>
  <c r="B3055" i="5"/>
  <c r="B3056" i="5"/>
  <c r="B3057" i="5"/>
  <c r="B3058" i="5"/>
  <c r="B3059" i="5"/>
  <c r="B3060" i="5"/>
  <c r="B3061" i="5"/>
  <c r="B3062" i="5"/>
  <c r="B3063" i="5"/>
  <c r="B3064" i="5"/>
  <c r="B3065" i="5"/>
  <c r="B3066" i="5"/>
  <c r="B3067" i="5"/>
  <c r="B3068" i="5"/>
  <c r="B3069" i="5"/>
  <c r="B3070" i="5"/>
  <c r="B3071" i="5"/>
  <c r="B3072" i="5"/>
  <c r="B3073" i="5"/>
  <c r="B3074" i="5"/>
  <c r="B3075" i="5"/>
  <c r="B3076" i="5"/>
  <c r="B3077" i="5"/>
  <c r="B3078" i="5"/>
  <c r="B3079" i="5"/>
  <c r="B3080" i="5"/>
  <c r="B3081" i="5"/>
  <c r="B3082" i="5"/>
  <c r="B3083" i="5"/>
  <c r="B3084" i="5"/>
  <c r="B3085" i="5"/>
  <c r="B3086" i="5"/>
  <c r="B3087" i="5"/>
  <c r="B3088" i="5"/>
  <c r="B3089" i="5"/>
  <c r="B3090" i="5"/>
  <c r="B3091" i="5"/>
  <c r="B3092" i="5"/>
  <c r="B3093" i="5"/>
  <c r="B3094" i="5"/>
  <c r="B3095" i="5"/>
  <c r="B3096" i="5"/>
  <c r="B3097" i="5"/>
  <c r="B3098" i="5"/>
  <c r="B3099" i="5"/>
  <c r="B3100" i="5"/>
  <c r="B3101" i="5"/>
  <c r="B3102" i="5"/>
  <c r="B3103" i="5"/>
  <c r="B3104" i="5"/>
  <c r="B3105" i="5"/>
  <c r="B3106" i="5"/>
  <c r="B3107" i="5"/>
  <c r="B3108" i="5"/>
  <c r="B3109" i="5"/>
  <c r="B3110" i="5"/>
  <c r="B3111" i="5"/>
  <c r="B3112" i="5"/>
  <c r="B3113" i="5"/>
  <c r="B3114" i="5"/>
  <c r="B3115" i="5"/>
  <c r="B3116" i="5"/>
  <c r="B3117" i="5"/>
  <c r="B3118" i="5"/>
  <c r="B3119" i="5"/>
  <c r="B3120" i="5"/>
  <c r="B3121" i="5"/>
  <c r="B3122" i="5"/>
  <c r="B3123" i="5"/>
  <c r="B3124" i="5"/>
  <c r="B3125" i="5"/>
  <c r="B3126" i="5"/>
  <c r="B3127" i="5"/>
  <c r="B3128" i="5"/>
  <c r="B3129" i="5"/>
  <c r="B3130" i="5"/>
  <c r="B3131" i="5"/>
  <c r="B3132" i="5"/>
  <c r="B3133" i="5"/>
  <c r="B3134" i="5"/>
  <c r="B3135" i="5"/>
  <c r="B3136" i="5"/>
  <c r="B3137" i="5"/>
  <c r="B3138" i="5"/>
  <c r="B3139" i="5"/>
  <c r="B3140" i="5"/>
  <c r="B3141" i="5"/>
  <c r="B3142" i="5"/>
  <c r="B3143" i="5"/>
  <c r="B3144" i="5"/>
  <c r="B3145" i="5"/>
  <c r="B3146" i="5"/>
  <c r="B3147" i="5"/>
  <c r="B3148" i="5"/>
  <c r="B3149" i="5"/>
  <c r="B3150" i="5"/>
  <c r="B3151" i="5"/>
  <c r="B3152" i="5"/>
  <c r="B3153" i="5"/>
  <c r="B3154" i="5"/>
  <c r="B3155" i="5"/>
  <c r="B3156" i="5"/>
  <c r="B3157" i="5"/>
  <c r="B3158" i="5"/>
  <c r="B3159" i="5"/>
  <c r="B3160" i="5"/>
  <c r="B3161" i="5"/>
  <c r="B3162" i="5"/>
  <c r="B3163" i="5"/>
  <c r="B3164" i="5"/>
  <c r="B3165" i="5"/>
  <c r="B3166" i="5"/>
  <c r="B3167" i="5"/>
  <c r="B3168" i="5"/>
  <c r="B3169" i="5"/>
  <c r="B3170" i="5"/>
  <c r="B3171" i="5"/>
  <c r="B3172" i="5"/>
  <c r="B3173" i="5"/>
  <c r="B3174" i="5"/>
  <c r="B3175" i="5"/>
  <c r="B3176" i="5"/>
  <c r="B3177" i="5"/>
  <c r="B3178" i="5"/>
  <c r="B3179" i="5"/>
  <c r="B3180" i="5"/>
  <c r="B3181" i="5"/>
  <c r="B3182" i="5"/>
  <c r="B3183" i="5"/>
  <c r="B3184" i="5"/>
  <c r="B3185" i="5"/>
  <c r="B3186" i="5"/>
  <c r="B3187" i="5"/>
  <c r="B3188" i="5"/>
  <c r="B3189" i="5"/>
  <c r="B3190" i="5"/>
  <c r="B3191" i="5"/>
  <c r="B3192" i="5"/>
  <c r="B3193" i="5"/>
  <c r="B3194" i="5"/>
  <c r="B3195" i="5"/>
  <c r="B3196" i="5"/>
  <c r="B3197" i="5"/>
  <c r="B3198" i="5"/>
  <c r="B3199" i="5"/>
  <c r="B3200" i="5"/>
  <c r="B3201" i="5"/>
  <c r="B3202" i="5"/>
  <c r="B3203" i="5"/>
  <c r="B3204" i="5"/>
  <c r="B3205" i="5"/>
  <c r="B3206" i="5"/>
  <c r="B3207" i="5"/>
  <c r="B3208" i="5"/>
  <c r="B3209" i="5"/>
  <c r="B3210" i="5"/>
  <c r="B3211" i="5"/>
  <c r="B3212" i="5"/>
  <c r="B3213" i="5"/>
  <c r="B3214" i="5"/>
  <c r="B3215" i="5"/>
  <c r="B3216" i="5"/>
  <c r="B3217" i="5"/>
  <c r="B3218" i="5"/>
  <c r="B3219" i="5"/>
  <c r="B3220" i="5"/>
  <c r="B3221" i="5"/>
  <c r="B3222" i="5"/>
  <c r="B3223" i="5"/>
  <c r="B3224" i="5"/>
  <c r="B3225" i="5"/>
  <c r="B3226" i="5"/>
  <c r="B3227" i="5"/>
  <c r="B3228" i="5"/>
  <c r="B3229" i="5"/>
  <c r="B3230" i="5"/>
  <c r="B3231" i="5"/>
  <c r="B3232" i="5"/>
  <c r="B3233" i="5"/>
  <c r="B3234" i="5"/>
  <c r="B3235" i="5"/>
  <c r="B3236" i="5"/>
  <c r="B3237" i="5"/>
  <c r="B3238" i="5"/>
  <c r="B3239" i="5"/>
  <c r="B3240" i="5"/>
  <c r="B3241" i="5"/>
  <c r="B3242" i="5"/>
  <c r="B3243" i="5"/>
  <c r="B3244" i="5"/>
  <c r="B3245" i="5"/>
  <c r="B3246" i="5"/>
  <c r="B3247" i="5"/>
  <c r="B3248" i="5"/>
  <c r="B3249" i="5"/>
  <c r="B3250" i="5"/>
  <c r="B3251" i="5"/>
  <c r="B3252" i="5"/>
  <c r="B3253" i="5"/>
  <c r="B3254" i="5"/>
  <c r="B3255" i="5"/>
  <c r="B3256" i="5"/>
  <c r="B3257" i="5"/>
  <c r="B3258" i="5"/>
  <c r="B3259" i="5"/>
  <c r="B3260" i="5"/>
  <c r="B3261" i="5"/>
  <c r="B3262" i="5"/>
  <c r="B3263" i="5"/>
  <c r="B3264" i="5"/>
  <c r="B3265" i="5"/>
  <c r="B3266" i="5"/>
  <c r="B3267" i="5"/>
  <c r="B3268" i="5"/>
  <c r="B3269" i="5"/>
  <c r="B3270" i="5"/>
  <c r="B3271" i="5"/>
  <c r="B3272" i="5"/>
  <c r="B3273" i="5"/>
  <c r="B3274" i="5"/>
  <c r="B3275" i="5"/>
  <c r="B3276" i="5"/>
  <c r="B3277" i="5"/>
  <c r="B3278" i="5"/>
  <c r="B3279" i="5"/>
  <c r="B3280" i="5"/>
  <c r="B3281" i="5"/>
  <c r="B3282" i="5"/>
  <c r="B3283" i="5"/>
  <c r="B3284" i="5"/>
  <c r="B3285" i="5"/>
  <c r="B3286" i="5"/>
  <c r="B3287" i="5"/>
  <c r="B3288" i="5"/>
  <c r="B3289" i="5"/>
  <c r="B3290" i="5"/>
  <c r="B3291" i="5"/>
  <c r="B3292" i="5"/>
  <c r="B3293" i="5"/>
  <c r="B3294" i="5"/>
  <c r="B3295" i="5"/>
  <c r="B3296" i="5"/>
  <c r="B3297" i="5"/>
  <c r="B3298" i="5"/>
  <c r="B3299" i="5"/>
  <c r="B3300" i="5"/>
  <c r="B3301" i="5"/>
  <c r="B3302" i="5"/>
  <c r="B3303" i="5"/>
  <c r="B3304" i="5"/>
  <c r="B3305" i="5"/>
  <c r="B3306" i="5"/>
  <c r="B3307" i="5"/>
  <c r="B3308" i="5"/>
  <c r="B3309" i="5"/>
  <c r="B3310" i="5"/>
  <c r="B3311" i="5"/>
  <c r="B3312" i="5"/>
  <c r="B3313" i="5"/>
  <c r="B3314" i="5"/>
  <c r="B3315" i="5"/>
  <c r="B3316" i="5"/>
  <c r="B3317" i="5"/>
  <c r="B3318" i="5"/>
  <c r="B3319" i="5"/>
  <c r="B3320" i="5"/>
  <c r="B3321" i="5"/>
  <c r="B3322" i="5"/>
  <c r="B3323" i="5"/>
  <c r="B3324" i="5"/>
  <c r="B3325" i="5"/>
  <c r="B3326" i="5"/>
  <c r="B3327" i="5"/>
  <c r="B3328" i="5"/>
  <c r="B3329" i="5"/>
  <c r="B3330" i="5"/>
  <c r="B3331" i="5"/>
  <c r="B3332" i="5"/>
  <c r="B3333" i="5"/>
  <c r="B3334" i="5"/>
  <c r="B3335" i="5"/>
  <c r="B3336" i="5"/>
  <c r="B3337" i="5"/>
  <c r="B3338" i="5"/>
  <c r="B3339" i="5"/>
  <c r="B3340" i="5"/>
  <c r="B3341" i="5"/>
  <c r="B3342" i="5"/>
  <c r="B3343" i="5"/>
  <c r="B3344" i="5"/>
  <c r="B3345" i="5"/>
  <c r="B3346" i="5"/>
  <c r="B3347" i="5"/>
  <c r="B3348" i="5"/>
  <c r="B3349" i="5"/>
  <c r="B3350" i="5"/>
  <c r="B3351" i="5"/>
  <c r="B3352" i="5"/>
  <c r="B3353" i="5"/>
  <c r="B3354" i="5"/>
  <c r="B3355" i="5"/>
  <c r="B3356" i="5"/>
  <c r="B3357" i="5"/>
  <c r="B3358" i="5"/>
  <c r="B3359" i="5"/>
  <c r="B3360" i="5"/>
  <c r="B3361" i="5"/>
  <c r="B3362" i="5"/>
  <c r="B3363" i="5"/>
  <c r="B3364" i="5"/>
  <c r="B3365" i="5"/>
  <c r="B3366" i="5"/>
  <c r="B3367" i="5"/>
  <c r="B3368" i="5"/>
  <c r="B3369" i="5"/>
  <c r="B3370" i="5"/>
  <c r="B3371" i="5"/>
  <c r="B3372" i="5"/>
  <c r="B3373" i="5"/>
  <c r="B3374" i="5"/>
  <c r="B3375" i="5"/>
  <c r="B3376" i="5"/>
  <c r="B3377" i="5"/>
  <c r="B3378" i="5"/>
  <c r="B3379" i="5"/>
  <c r="B3380" i="5"/>
  <c r="B3381" i="5"/>
  <c r="B3382" i="5"/>
  <c r="B3383" i="5"/>
  <c r="B3384" i="5"/>
  <c r="B3385" i="5"/>
  <c r="B3386" i="5"/>
  <c r="B3387" i="5"/>
  <c r="B3388" i="5"/>
  <c r="B3389" i="5"/>
  <c r="B3390" i="5"/>
  <c r="B3391" i="5"/>
  <c r="B3392" i="5"/>
  <c r="B3393" i="5"/>
  <c r="B3394" i="5"/>
  <c r="B3395" i="5"/>
  <c r="B3396" i="5"/>
  <c r="B3397" i="5"/>
  <c r="B3398" i="5"/>
  <c r="B3399" i="5"/>
  <c r="B3400" i="5"/>
  <c r="B3401" i="5"/>
  <c r="B3402" i="5"/>
  <c r="B3403" i="5"/>
  <c r="B3404" i="5"/>
  <c r="B3405" i="5"/>
  <c r="B3406" i="5"/>
  <c r="B3407" i="5"/>
  <c r="B3408" i="5"/>
  <c r="B3409" i="5"/>
  <c r="B3410" i="5"/>
  <c r="B3411" i="5"/>
  <c r="B3412" i="5"/>
  <c r="B3413" i="5"/>
  <c r="B3414" i="5"/>
  <c r="B3415" i="5"/>
  <c r="B3416" i="5"/>
  <c r="B3417" i="5"/>
  <c r="B3418" i="5"/>
  <c r="B3419" i="5"/>
  <c r="B3420" i="5"/>
  <c r="B3421" i="5"/>
  <c r="B3422" i="5"/>
  <c r="B3423" i="5"/>
  <c r="B3424" i="5"/>
  <c r="B3425" i="5"/>
  <c r="B3426" i="5"/>
  <c r="B3427" i="5"/>
  <c r="B3428" i="5"/>
  <c r="B3429" i="5"/>
  <c r="B3430" i="5"/>
  <c r="B3431" i="5"/>
  <c r="B3432" i="5"/>
  <c r="B3433" i="5"/>
  <c r="B3434" i="5"/>
  <c r="B3435" i="5"/>
  <c r="B3436" i="5"/>
  <c r="B3437" i="5"/>
  <c r="B3438" i="5"/>
  <c r="B3439" i="5"/>
  <c r="B3440" i="5"/>
  <c r="B3441" i="5"/>
  <c r="B3442" i="5"/>
  <c r="B3443" i="5"/>
  <c r="B3444" i="5"/>
  <c r="B3445" i="5"/>
  <c r="B3446" i="5"/>
  <c r="B3447" i="5"/>
  <c r="B3448" i="5"/>
  <c r="B3449" i="5"/>
  <c r="B3450" i="5"/>
  <c r="B3451" i="5"/>
  <c r="B3452" i="5"/>
  <c r="B3453" i="5"/>
  <c r="B3454" i="5"/>
  <c r="B3455" i="5"/>
  <c r="B3456" i="5"/>
  <c r="B3457" i="5"/>
  <c r="B3458" i="5"/>
  <c r="B3459" i="5"/>
  <c r="B3460" i="5"/>
  <c r="B3461" i="5"/>
  <c r="B3462" i="5"/>
  <c r="B3463" i="5"/>
  <c r="B3464" i="5"/>
  <c r="B3465" i="5"/>
  <c r="B3466" i="5"/>
  <c r="B3467" i="5"/>
  <c r="B3468" i="5"/>
  <c r="B3469" i="5"/>
  <c r="B3470" i="5"/>
  <c r="B3471" i="5"/>
  <c r="B3472" i="5"/>
  <c r="B3473" i="5"/>
  <c r="B3474" i="5"/>
  <c r="B3475" i="5"/>
  <c r="B3476" i="5"/>
  <c r="B3477" i="5"/>
  <c r="B3478" i="5"/>
  <c r="B3479" i="5"/>
  <c r="B3480" i="5"/>
  <c r="B3481" i="5"/>
  <c r="B3482" i="5"/>
  <c r="B3483" i="5"/>
  <c r="B3484" i="5"/>
  <c r="B3485" i="5"/>
  <c r="B3486" i="5"/>
  <c r="B3487" i="5"/>
  <c r="B3488" i="5"/>
  <c r="B3489" i="5"/>
  <c r="B3490" i="5"/>
  <c r="B3491" i="5"/>
  <c r="B3492" i="5"/>
  <c r="B3493" i="5"/>
  <c r="B3494" i="5"/>
  <c r="B3495" i="5"/>
  <c r="B3496" i="5"/>
  <c r="B3497" i="5"/>
  <c r="B3498" i="5"/>
  <c r="B3499" i="5"/>
  <c r="B3500" i="5"/>
  <c r="B3501" i="5"/>
  <c r="B3502" i="5"/>
  <c r="B3503" i="5"/>
  <c r="B3504" i="5"/>
  <c r="B3505" i="5"/>
  <c r="B3506" i="5"/>
  <c r="B3507" i="5"/>
  <c r="B3508" i="5"/>
  <c r="B3509" i="5"/>
  <c r="B3510" i="5"/>
  <c r="B3511" i="5"/>
  <c r="B3512" i="5"/>
  <c r="B3513" i="5"/>
  <c r="B3514" i="5"/>
  <c r="B3515" i="5"/>
  <c r="B3516" i="5"/>
  <c r="B3517" i="5"/>
  <c r="B3518" i="5"/>
  <c r="B3519" i="5"/>
  <c r="B3520" i="5"/>
  <c r="B3521" i="5"/>
  <c r="B3522" i="5"/>
  <c r="B3523" i="5"/>
  <c r="B3524" i="5"/>
  <c r="B3525" i="5"/>
  <c r="B3526" i="5"/>
  <c r="B3527" i="5"/>
  <c r="B3528" i="5"/>
  <c r="B3529" i="5"/>
  <c r="B3530" i="5"/>
  <c r="B3531" i="5"/>
  <c r="B3532" i="5"/>
  <c r="B3533" i="5"/>
  <c r="B3534" i="5"/>
  <c r="B3535" i="5"/>
  <c r="B3536" i="5"/>
  <c r="B3537" i="5"/>
  <c r="B3538" i="5"/>
  <c r="B3539" i="5"/>
  <c r="B3540" i="5"/>
  <c r="B3541" i="5"/>
  <c r="B3542" i="5"/>
  <c r="B3543" i="5"/>
  <c r="B3544" i="5"/>
  <c r="B3545" i="5"/>
  <c r="B3546" i="5"/>
  <c r="B3547" i="5"/>
  <c r="B3548" i="5"/>
  <c r="B3549" i="5"/>
  <c r="B3550" i="5"/>
  <c r="B3551" i="5"/>
  <c r="B3552" i="5"/>
  <c r="B3553" i="5"/>
  <c r="B3554" i="5"/>
  <c r="B3555" i="5"/>
  <c r="B3556" i="5"/>
  <c r="B3557" i="5"/>
  <c r="B3558" i="5"/>
  <c r="B3559" i="5"/>
  <c r="B3560" i="5"/>
  <c r="B3561" i="5"/>
  <c r="B3562" i="5"/>
  <c r="B3563" i="5"/>
  <c r="B3564" i="5"/>
  <c r="B3565" i="5"/>
  <c r="B3566" i="5"/>
  <c r="B3567" i="5"/>
  <c r="B3568" i="5"/>
  <c r="B3569" i="5"/>
  <c r="B3570" i="5"/>
  <c r="B3571" i="5"/>
  <c r="B3572" i="5"/>
  <c r="B3573" i="5"/>
  <c r="B3574" i="5"/>
  <c r="B3575" i="5"/>
  <c r="B3576" i="5"/>
  <c r="B3577" i="5"/>
  <c r="B3578" i="5"/>
  <c r="B3579" i="5"/>
  <c r="B3580" i="5"/>
  <c r="B3581" i="5"/>
  <c r="B3582" i="5"/>
  <c r="B3583" i="5"/>
  <c r="B3584" i="5"/>
  <c r="B3585" i="5"/>
  <c r="B3586" i="5"/>
  <c r="B3587" i="5"/>
  <c r="B3588" i="5"/>
  <c r="B3589" i="5"/>
  <c r="B3590" i="5"/>
  <c r="B3591" i="5"/>
  <c r="B3592" i="5"/>
  <c r="B3593" i="5"/>
  <c r="B3594" i="5"/>
  <c r="B3595" i="5"/>
  <c r="B3596" i="5"/>
  <c r="B3597" i="5"/>
  <c r="B3598" i="5"/>
  <c r="B3599" i="5"/>
  <c r="B3600" i="5"/>
  <c r="B3601" i="5"/>
  <c r="B3602" i="5"/>
  <c r="B3603" i="5"/>
  <c r="B3604" i="5"/>
  <c r="B3605" i="5"/>
  <c r="B3606" i="5"/>
  <c r="B3607" i="5"/>
  <c r="B3608" i="5"/>
  <c r="B3609" i="5"/>
  <c r="B3610" i="5"/>
  <c r="B3611" i="5"/>
  <c r="B3612" i="5"/>
  <c r="B3613" i="5"/>
  <c r="B3614" i="5"/>
  <c r="B3615" i="5"/>
  <c r="B3616" i="5"/>
  <c r="B3617" i="5"/>
  <c r="B3618" i="5"/>
  <c r="B3619" i="5"/>
  <c r="B3620" i="5"/>
  <c r="B3621" i="5"/>
  <c r="B3622" i="5"/>
  <c r="B3623" i="5"/>
  <c r="B3624" i="5"/>
  <c r="B3625" i="5"/>
  <c r="B3626" i="5"/>
  <c r="B3627" i="5"/>
  <c r="B3628" i="5"/>
  <c r="B3629" i="5"/>
  <c r="B3630" i="5"/>
  <c r="B3631" i="5"/>
  <c r="B3632" i="5"/>
  <c r="B3633" i="5"/>
  <c r="B3634" i="5"/>
  <c r="B3635" i="5"/>
  <c r="B3636" i="5"/>
  <c r="B3637" i="5"/>
  <c r="B3638" i="5"/>
  <c r="B3639" i="5"/>
  <c r="B3640" i="5"/>
  <c r="B3641" i="5"/>
  <c r="B3642" i="5"/>
  <c r="B3643" i="5"/>
  <c r="B3644" i="5"/>
  <c r="B3645" i="5"/>
  <c r="B3646" i="5"/>
  <c r="B3647" i="5"/>
  <c r="B3648" i="5"/>
  <c r="B3649" i="5"/>
  <c r="B3650" i="5"/>
  <c r="B3651" i="5"/>
  <c r="B3652" i="5"/>
  <c r="B3653" i="5"/>
  <c r="B3654" i="5"/>
  <c r="B3655" i="5"/>
  <c r="B3656" i="5"/>
  <c r="B3657" i="5"/>
  <c r="B3658" i="5"/>
  <c r="B3659" i="5"/>
  <c r="B3660" i="5"/>
  <c r="B3661" i="5"/>
  <c r="B3662" i="5"/>
  <c r="B3663" i="5"/>
  <c r="B3664" i="5"/>
  <c r="B3665" i="5"/>
  <c r="B3666" i="5"/>
  <c r="B3667" i="5"/>
  <c r="B3668" i="5"/>
  <c r="B3669" i="5"/>
  <c r="B3670" i="5"/>
  <c r="B3671" i="5"/>
  <c r="B3672" i="5"/>
  <c r="B3673" i="5"/>
  <c r="B3674" i="5"/>
  <c r="B3675" i="5"/>
  <c r="B3676" i="5"/>
  <c r="B3677" i="5"/>
  <c r="B3678" i="5"/>
  <c r="B3679" i="5"/>
  <c r="B3680" i="5"/>
  <c r="B3681" i="5"/>
  <c r="B3682" i="5"/>
  <c r="B3683" i="5"/>
  <c r="B3684" i="5"/>
  <c r="B3685" i="5"/>
  <c r="B3686" i="5"/>
  <c r="B3687" i="5"/>
  <c r="B3688" i="5"/>
  <c r="B3689" i="5"/>
  <c r="B3690" i="5"/>
  <c r="B3691" i="5"/>
  <c r="B3692" i="5"/>
  <c r="B3693" i="5"/>
  <c r="B3694" i="5"/>
  <c r="B3695" i="5"/>
  <c r="B3696" i="5"/>
  <c r="B3697" i="5"/>
  <c r="B3698" i="5"/>
  <c r="B3699" i="5"/>
  <c r="B3700" i="5"/>
  <c r="B3701" i="5"/>
  <c r="B3702" i="5"/>
  <c r="B3703" i="5"/>
  <c r="B3704" i="5"/>
  <c r="B3705" i="5"/>
  <c r="B3706" i="5"/>
  <c r="B3707" i="5"/>
  <c r="B3708" i="5"/>
  <c r="B3709" i="5"/>
  <c r="B3710" i="5"/>
  <c r="B3711" i="5"/>
  <c r="B3712" i="5"/>
  <c r="B3713" i="5"/>
  <c r="B3714" i="5"/>
  <c r="B3715" i="5"/>
  <c r="B3716" i="5"/>
  <c r="B3717" i="5"/>
  <c r="B3718" i="5"/>
  <c r="B3719" i="5"/>
  <c r="B3720" i="5"/>
  <c r="B3721" i="5"/>
  <c r="B3722" i="5"/>
  <c r="B3723" i="5"/>
  <c r="B3724" i="5"/>
  <c r="B3725" i="5"/>
  <c r="B3726" i="5"/>
  <c r="B3727" i="5"/>
  <c r="B3728" i="5"/>
  <c r="B3729" i="5"/>
  <c r="B3730" i="5"/>
  <c r="B3731" i="5"/>
  <c r="B3732" i="5"/>
  <c r="B3733" i="5"/>
  <c r="B3734" i="5"/>
  <c r="B3735" i="5"/>
  <c r="B3736" i="5"/>
  <c r="B3737" i="5"/>
  <c r="B3738" i="5"/>
  <c r="B3739" i="5"/>
  <c r="B3740" i="5"/>
  <c r="B3741" i="5"/>
  <c r="B3742" i="5"/>
  <c r="B3743" i="5"/>
  <c r="B3744" i="5"/>
  <c r="B3745" i="5"/>
  <c r="B3746" i="5"/>
  <c r="B3747" i="5"/>
  <c r="B3748" i="5"/>
  <c r="B3749" i="5"/>
  <c r="B3750" i="5"/>
  <c r="B3751" i="5"/>
  <c r="B3752" i="5"/>
  <c r="B3753" i="5"/>
  <c r="B3754" i="5"/>
  <c r="B3755" i="5"/>
  <c r="B3756" i="5"/>
  <c r="B3757" i="5"/>
  <c r="B3758" i="5"/>
  <c r="B3759" i="5"/>
  <c r="B3760" i="5"/>
  <c r="B3761" i="5"/>
  <c r="B3762" i="5"/>
  <c r="B3763" i="5"/>
  <c r="B3764" i="5"/>
  <c r="B3765" i="5"/>
  <c r="B3766" i="5"/>
  <c r="B3767" i="5"/>
  <c r="B3768" i="5"/>
  <c r="B3769" i="5"/>
  <c r="B3770" i="5"/>
  <c r="B3771" i="5"/>
  <c r="B3772" i="5"/>
  <c r="B3773" i="5"/>
  <c r="B3774" i="5"/>
  <c r="B3775" i="5"/>
  <c r="B3776" i="5"/>
  <c r="B3777" i="5"/>
  <c r="B3778" i="5"/>
  <c r="B3779" i="5"/>
  <c r="B3780" i="5"/>
  <c r="B3781" i="5"/>
  <c r="B3782" i="5"/>
  <c r="B3783" i="5"/>
  <c r="B3784" i="5"/>
  <c r="B3785" i="5"/>
  <c r="B3786" i="5"/>
  <c r="B3787" i="5"/>
  <c r="B3788" i="5"/>
  <c r="B3789" i="5"/>
  <c r="B3790" i="5"/>
  <c r="B3791" i="5"/>
  <c r="B3792" i="5"/>
  <c r="B3793" i="5"/>
  <c r="B3794" i="5"/>
  <c r="B3795" i="5"/>
  <c r="B3796" i="5"/>
  <c r="B3797" i="5"/>
  <c r="B3798" i="5"/>
  <c r="B3799" i="5"/>
  <c r="B3800" i="5"/>
  <c r="B3801" i="5"/>
  <c r="B3802" i="5"/>
  <c r="B3803" i="5"/>
  <c r="B3804" i="5"/>
  <c r="B3805" i="5"/>
  <c r="B3806" i="5"/>
  <c r="B3807" i="5"/>
  <c r="B3808" i="5"/>
  <c r="B3809" i="5"/>
  <c r="B3810" i="5"/>
  <c r="B3811" i="5"/>
  <c r="B3812" i="5"/>
  <c r="B3813" i="5"/>
  <c r="B3814" i="5"/>
  <c r="B3815" i="5"/>
  <c r="B3816" i="5"/>
  <c r="B3817" i="5"/>
  <c r="B3818" i="5"/>
  <c r="B3819" i="5"/>
  <c r="B3820" i="5"/>
  <c r="B3821" i="5"/>
  <c r="B3822" i="5"/>
  <c r="B3823" i="5"/>
  <c r="B3824" i="5"/>
  <c r="B3825" i="5"/>
  <c r="B3826" i="5"/>
  <c r="B3827" i="5"/>
  <c r="B3828" i="5"/>
  <c r="B3829" i="5"/>
  <c r="B3830" i="5"/>
  <c r="B3831" i="5"/>
  <c r="B3832" i="5"/>
  <c r="B3833" i="5"/>
  <c r="B3834" i="5"/>
  <c r="B3835" i="5"/>
  <c r="B3836" i="5"/>
  <c r="B3837" i="5"/>
  <c r="B3838" i="5"/>
  <c r="B3839" i="5"/>
  <c r="B3840" i="5"/>
  <c r="B3841" i="5"/>
  <c r="B3842" i="5"/>
  <c r="B3843" i="5"/>
  <c r="B3844" i="5"/>
  <c r="B3845" i="5"/>
  <c r="B3846" i="5"/>
  <c r="B3847" i="5"/>
  <c r="B3848" i="5"/>
  <c r="B3849" i="5"/>
  <c r="B3850" i="5"/>
  <c r="B3851" i="5"/>
  <c r="B3852" i="5"/>
  <c r="B3853" i="5"/>
  <c r="B3854" i="5"/>
  <c r="B3855" i="5"/>
  <c r="B3856" i="5"/>
  <c r="B3857" i="5"/>
  <c r="B3858" i="5"/>
  <c r="B3859" i="5"/>
  <c r="B3860" i="5"/>
  <c r="B3861" i="5"/>
  <c r="B3862" i="5"/>
  <c r="B3863" i="5"/>
  <c r="B3864" i="5"/>
  <c r="B3865" i="5"/>
  <c r="B3866" i="5"/>
  <c r="B3867" i="5"/>
  <c r="B3868" i="5"/>
  <c r="B3869" i="5"/>
  <c r="B3870" i="5"/>
  <c r="B3871" i="5"/>
  <c r="B3872" i="5"/>
  <c r="B3873" i="5"/>
  <c r="B3874" i="5"/>
  <c r="B3875" i="5"/>
  <c r="B3876" i="5"/>
  <c r="B3877" i="5"/>
  <c r="B3878" i="5"/>
  <c r="B3879" i="5"/>
  <c r="B3880" i="5"/>
  <c r="B3881" i="5"/>
  <c r="B3882" i="5"/>
  <c r="B3883" i="5"/>
  <c r="B3884" i="5"/>
  <c r="B3885" i="5"/>
  <c r="B3886" i="5"/>
  <c r="B3887" i="5"/>
  <c r="B3888" i="5"/>
  <c r="B3889" i="5"/>
  <c r="B3890" i="5"/>
  <c r="B3891" i="5"/>
  <c r="B3892" i="5"/>
  <c r="B3893" i="5"/>
  <c r="B3894" i="5"/>
  <c r="B3895" i="5"/>
  <c r="B3896" i="5"/>
  <c r="B3897" i="5"/>
  <c r="B3898" i="5"/>
  <c r="B3899" i="5"/>
  <c r="B3900" i="5"/>
  <c r="B3901" i="5"/>
  <c r="B3902" i="5"/>
  <c r="B3903" i="5"/>
  <c r="B3904" i="5"/>
  <c r="B3905" i="5"/>
  <c r="B3906" i="5"/>
  <c r="B3907" i="5"/>
  <c r="B3908" i="5"/>
  <c r="B3909" i="5"/>
  <c r="B3910" i="5"/>
  <c r="B3911" i="5"/>
  <c r="B3912" i="5"/>
  <c r="B3913" i="5"/>
  <c r="B3914" i="5"/>
  <c r="B3915" i="5"/>
  <c r="B3916" i="5"/>
  <c r="B3917" i="5"/>
  <c r="B3918" i="5"/>
  <c r="B3919" i="5"/>
  <c r="B3920" i="5"/>
  <c r="B3921" i="5"/>
  <c r="B3922" i="5"/>
  <c r="B3923" i="5"/>
  <c r="B3924" i="5"/>
  <c r="B3925" i="5"/>
  <c r="B3926" i="5"/>
  <c r="B3927" i="5"/>
  <c r="B3928" i="5"/>
  <c r="B3929" i="5"/>
  <c r="B3930" i="5"/>
  <c r="B3931" i="5"/>
  <c r="B3932" i="5"/>
  <c r="B3933" i="5"/>
  <c r="B3934" i="5"/>
  <c r="B3935" i="5"/>
  <c r="B3936" i="5"/>
  <c r="B3937" i="5"/>
  <c r="B3938" i="5"/>
  <c r="B3939" i="5"/>
  <c r="B3940" i="5"/>
  <c r="B3941" i="5"/>
  <c r="B3942" i="5"/>
  <c r="B3943" i="5"/>
  <c r="B3944" i="5"/>
  <c r="B3945" i="5"/>
  <c r="B3946" i="5"/>
  <c r="B3947" i="5"/>
  <c r="B3948" i="5"/>
  <c r="B3949" i="5"/>
  <c r="B3950" i="5"/>
  <c r="B3951" i="5"/>
  <c r="B3952" i="5"/>
  <c r="B3953" i="5"/>
  <c r="B3954" i="5"/>
  <c r="B3955" i="5"/>
  <c r="B3956" i="5"/>
  <c r="B3957" i="5"/>
  <c r="B3958" i="5"/>
  <c r="B3959" i="5"/>
  <c r="B3960" i="5"/>
  <c r="B3961" i="5"/>
  <c r="B3962" i="5"/>
  <c r="B3963" i="5"/>
  <c r="B3964" i="5"/>
  <c r="B3965" i="5"/>
  <c r="B3966" i="5"/>
  <c r="B3967" i="5"/>
  <c r="B3968" i="5"/>
  <c r="B3969" i="5"/>
  <c r="B3970" i="5"/>
  <c r="B3971" i="5"/>
  <c r="B3972" i="5"/>
  <c r="B3973" i="5"/>
  <c r="B3974" i="5"/>
  <c r="B3975" i="5"/>
  <c r="B3976" i="5"/>
  <c r="B3977" i="5"/>
  <c r="B3978" i="5"/>
  <c r="B3979" i="5"/>
  <c r="B3980" i="5"/>
  <c r="B3981" i="5"/>
  <c r="B3982" i="5"/>
  <c r="B3983" i="5"/>
  <c r="B3984" i="5"/>
  <c r="B3985" i="5"/>
  <c r="B3986" i="5"/>
  <c r="B3987" i="5"/>
  <c r="B3988" i="5"/>
  <c r="B3989" i="5"/>
  <c r="B3990" i="5"/>
  <c r="B3991" i="5"/>
  <c r="B3992" i="5"/>
  <c r="B3993" i="5"/>
  <c r="B3994" i="5"/>
  <c r="B3995" i="5"/>
  <c r="B3996" i="5"/>
  <c r="B3997" i="5"/>
  <c r="B3998" i="5"/>
  <c r="B3999" i="5"/>
  <c r="B4000" i="5"/>
  <c r="B4001" i="5"/>
  <c r="B4002" i="5"/>
  <c r="B4003" i="5"/>
  <c r="B4004" i="5"/>
  <c r="B4005" i="5"/>
  <c r="B4006" i="5"/>
  <c r="B4007" i="5"/>
  <c r="B4008" i="5"/>
  <c r="B4009" i="5"/>
  <c r="B4010" i="5"/>
  <c r="B4011" i="5"/>
  <c r="B4012" i="5"/>
  <c r="B4013" i="5"/>
  <c r="B4014" i="5"/>
  <c r="B4015" i="5"/>
  <c r="B4016" i="5"/>
  <c r="B4017" i="5"/>
  <c r="B4018" i="5"/>
  <c r="B4019" i="5"/>
  <c r="B4020" i="5"/>
  <c r="B4021" i="5"/>
  <c r="B4022" i="5"/>
  <c r="B4023" i="5"/>
  <c r="B4024" i="5"/>
  <c r="B4025" i="5"/>
  <c r="B4026" i="5"/>
  <c r="B4027" i="5"/>
  <c r="B4028" i="5"/>
  <c r="B4029" i="5"/>
  <c r="B4030" i="5"/>
  <c r="B4031" i="5"/>
  <c r="B4032" i="5"/>
  <c r="B4033" i="5"/>
  <c r="B4034" i="5"/>
  <c r="B4035" i="5"/>
  <c r="B4036" i="5"/>
  <c r="B4037" i="5"/>
  <c r="B4038" i="5"/>
  <c r="B4039" i="5"/>
  <c r="B4040" i="5"/>
  <c r="B4041" i="5"/>
  <c r="B4042" i="5"/>
  <c r="B4043" i="5"/>
  <c r="B4044" i="5"/>
  <c r="B4045" i="5"/>
  <c r="B4046" i="5"/>
  <c r="B4047" i="5"/>
  <c r="B4048" i="5"/>
  <c r="B4049" i="5"/>
  <c r="B4050" i="5"/>
  <c r="B4051" i="5"/>
  <c r="B4052" i="5"/>
  <c r="B4053" i="5"/>
  <c r="B4054" i="5"/>
  <c r="B4055" i="5"/>
  <c r="B4056" i="5"/>
  <c r="B4057" i="5"/>
  <c r="B4058" i="5"/>
  <c r="B4059" i="5"/>
  <c r="B4060" i="5"/>
  <c r="B4061" i="5"/>
  <c r="B4062" i="5"/>
  <c r="B4063" i="5"/>
  <c r="B4064" i="5"/>
  <c r="B4065" i="5"/>
  <c r="B4066" i="5"/>
  <c r="B4067" i="5"/>
  <c r="B4068" i="5"/>
  <c r="B4069" i="5"/>
  <c r="B4070" i="5"/>
  <c r="B4071" i="5"/>
  <c r="B4072" i="5"/>
  <c r="B4073" i="5"/>
  <c r="B4074" i="5"/>
  <c r="B4075" i="5"/>
  <c r="B4076" i="5"/>
  <c r="B4077" i="5"/>
  <c r="B4078" i="5"/>
  <c r="B4079" i="5"/>
  <c r="B4080" i="5"/>
  <c r="B4081" i="5"/>
  <c r="B4082" i="5"/>
  <c r="B4083" i="5"/>
  <c r="B4084" i="5"/>
  <c r="B4085" i="5"/>
  <c r="B4086" i="5"/>
  <c r="B4087" i="5"/>
  <c r="B4088" i="5"/>
  <c r="B4089" i="5"/>
  <c r="B4090" i="5"/>
  <c r="B4091" i="5"/>
  <c r="B4092" i="5"/>
  <c r="B4093" i="5"/>
  <c r="B4094" i="5"/>
  <c r="B4095" i="5"/>
  <c r="B4096" i="5"/>
  <c r="B4097" i="5"/>
  <c r="B4098" i="5"/>
  <c r="B4099" i="5"/>
  <c r="B4100" i="5"/>
  <c r="B4101" i="5"/>
  <c r="B4102" i="5"/>
  <c r="B4103" i="5"/>
  <c r="B4104" i="5"/>
  <c r="B4105" i="5"/>
  <c r="B4106" i="5"/>
  <c r="B4107" i="5"/>
  <c r="B4108" i="5"/>
  <c r="B4109" i="5"/>
  <c r="B4110" i="5"/>
  <c r="B4111" i="5"/>
  <c r="B4112" i="5"/>
  <c r="B4113" i="5"/>
  <c r="B4114" i="5"/>
  <c r="B4115" i="5"/>
  <c r="B4116" i="5"/>
  <c r="B4117" i="5"/>
  <c r="B4118" i="5"/>
  <c r="B4119" i="5"/>
  <c r="B4120" i="5"/>
  <c r="B4121" i="5"/>
  <c r="B4122" i="5"/>
  <c r="B4123" i="5"/>
  <c r="B4124" i="5"/>
  <c r="B4125" i="5"/>
  <c r="B4126" i="5"/>
  <c r="B4127" i="5"/>
  <c r="B4128" i="5"/>
  <c r="B4129" i="5"/>
  <c r="B4130" i="5"/>
  <c r="B4131" i="5"/>
  <c r="B4132" i="5"/>
  <c r="B4133" i="5"/>
  <c r="B4134" i="5"/>
  <c r="B4135" i="5"/>
  <c r="B4136" i="5"/>
  <c r="B4137" i="5"/>
  <c r="B4138" i="5"/>
  <c r="B4139" i="5"/>
  <c r="B4140" i="5"/>
  <c r="B4141" i="5"/>
  <c r="B4142" i="5"/>
  <c r="B4143" i="5"/>
  <c r="B4144" i="5"/>
  <c r="B4145" i="5"/>
  <c r="B4146" i="5"/>
  <c r="B4147" i="5"/>
  <c r="B4148" i="5"/>
  <c r="B4149" i="5"/>
  <c r="B4150" i="5"/>
  <c r="B4151" i="5"/>
  <c r="B4152" i="5"/>
  <c r="B4153" i="5"/>
  <c r="B4154" i="5"/>
  <c r="B4155" i="5"/>
  <c r="B4156" i="5"/>
  <c r="B4157" i="5"/>
  <c r="B4158" i="5"/>
  <c r="B4159" i="5"/>
  <c r="B4160" i="5"/>
  <c r="B4161" i="5"/>
  <c r="B4162" i="5"/>
  <c r="B4163" i="5"/>
  <c r="B4164" i="5"/>
  <c r="B4165" i="5"/>
  <c r="B4166" i="5"/>
  <c r="B4167" i="5"/>
  <c r="B4168" i="5"/>
  <c r="B4169" i="5"/>
  <c r="B4170" i="5"/>
  <c r="B4171" i="5"/>
  <c r="B4172" i="5"/>
  <c r="B4173" i="5"/>
  <c r="B4174" i="5"/>
  <c r="B4175" i="5"/>
  <c r="B4176" i="5"/>
  <c r="B4177" i="5"/>
  <c r="B4178" i="5"/>
  <c r="B4179" i="5"/>
  <c r="B4180" i="5"/>
  <c r="B4181" i="5"/>
  <c r="B4182" i="5"/>
  <c r="B4183" i="5"/>
  <c r="B4184" i="5"/>
  <c r="B4185" i="5"/>
  <c r="B4186" i="5"/>
  <c r="B4187" i="5"/>
  <c r="B4188" i="5"/>
  <c r="B4189" i="5"/>
  <c r="B4190" i="5"/>
  <c r="B4191" i="5"/>
  <c r="B4192" i="5"/>
  <c r="B4193" i="5"/>
  <c r="B4194" i="5"/>
  <c r="B4195" i="5"/>
  <c r="B4196" i="5"/>
  <c r="B4197" i="5"/>
  <c r="B4198" i="5"/>
  <c r="B4199" i="5"/>
  <c r="B4200" i="5"/>
  <c r="B4201" i="5"/>
  <c r="B4202" i="5"/>
  <c r="B4203" i="5"/>
  <c r="B4204" i="5"/>
  <c r="B4205" i="5"/>
  <c r="B4206" i="5"/>
  <c r="B4207" i="5"/>
  <c r="B4208" i="5"/>
  <c r="B4209" i="5"/>
  <c r="B4210" i="5"/>
  <c r="B4211" i="5"/>
  <c r="B4212" i="5"/>
  <c r="B4213" i="5"/>
  <c r="B4214" i="5"/>
  <c r="B4215" i="5"/>
  <c r="B4216" i="5"/>
  <c r="B4217" i="5"/>
  <c r="B4218" i="5"/>
  <c r="B4219" i="5"/>
  <c r="B4220" i="5"/>
  <c r="B4221" i="5"/>
  <c r="B4222" i="5"/>
  <c r="B4223" i="5"/>
  <c r="B4224" i="5"/>
  <c r="B4225" i="5"/>
  <c r="B4226" i="5"/>
  <c r="B4227" i="5"/>
  <c r="B4228" i="5"/>
  <c r="B4229" i="5"/>
  <c r="B4230" i="5"/>
  <c r="B4231" i="5"/>
  <c r="B4232" i="5"/>
  <c r="B4233" i="5"/>
  <c r="B4234" i="5"/>
  <c r="B4235" i="5"/>
  <c r="B4236" i="5"/>
  <c r="B4237" i="5"/>
  <c r="B4238" i="5"/>
  <c r="B4239" i="5"/>
  <c r="B4240" i="5"/>
  <c r="B4241" i="5"/>
  <c r="B4242" i="5"/>
  <c r="B4243" i="5"/>
  <c r="B4244" i="5"/>
  <c r="B4245" i="5"/>
  <c r="B4246" i="5"/>
  <c r="B4247" i="5"/>
  <c r="B4248" i="5"/>
  <c r="B4249" i="5"/>
  <c r="B4250" i="5"/>
  <c r="B4251" i="5"/>
  <c r="B4252" i="5"/>
  <c r="B4253" i="5"/>
  <c r="B4254" i="5"/>
  <c r="B4255" i="5"/>
  <c r="B4256" i="5"/>
  <c r="B4257" i="5"/>
  <c r="B4258" i="5"/>
  <c r="B4259" i="5"/>
  <c r="B4260" i="5"/>
  <c r="B4261" i="5"/>
  <c r="B4262" i="5"/>
  <c r="B4263" i="5"/>
  <c r="B4264" i="5"/>
  <c r="B4265" i="5"/>
  <c r="B4266" i="5"/>
  <c r="B4267" i="5"/>
  <c r="B4268" i="5"/>
  <c r="B4269" i="5"/>
  <c r="B4270" i="5"/>
  <c r="B4271" i="5"/>
  <c r="B4272" i="5"/>
  <c r="B4273" i="5"/>
  <c r="B4274" i="5"/>
  <c r="B4275" i="5"/>
  <c r="B4276" i="5"/>
  <c r="B4277" i="5"/>
  <c r="B4278" i="5"/>
  <c r="B4279" i="5"/>
  <c r="B4280" i="5"/>
  <c r="B4281" i="5"/>
  <c r="B4282" i="5"/>
  <c r="B4283" i="5"/>
  <c r="B4284" i="5"/>
  <c r="B4285" i="5"/>
  <c r="B4286" i="5"/>
  <c r="B4287" i="5"/>
  <c r="B4288" i="5"/>
  <c r="B4289" i="5"/>
  <c r="B4290" i="5"/>
  <c r="B4291" i="5"/>
  <c r="B4292" i="5"/>
  <c r="B4293" i="5"/>
  <c r="B4294" i="5"/>
  <c r="B4295" i="5"/>
  <c r="B4296" i="5"/>
  <c r="B4297" i="5"/>
  <c r="B4298" i="5"/>
  <c r="B4299" i="5"/>
  <c r="B4300" i="5"/>
  <c r="B4301" i="5"/>
  <c r="B4302" i="5"/>
  <c r="B4303" i="5"/>
  <c r="B4304" i="5"/>
  <c r="B4305" i="5"/>
  <c r="B4306" i="5"/>
  <c r="B4307" i="5"/>
  <c r="B4308" i="5"/>
  <c r="B4309" i="5"/>
  <c r="B4310" i="5"/>
  <c r="B4311" i="5"/>
  <c r="B4312" i="5"/>
  <c r="B4313" i="5"/>
  <c r="B4314" i="5"/>
  <c r="B4315" i="5"/>
  <c r="B4316" i="5"/>
  <c r="B4317" i="5"/>
  <c r="B4318" i="5"/>
  <c r="B4319" i="5"/>
  <c r="B4320" i="5"/>
  <c r="B4321" i="5"/>
  <c r="B4322" i="5"/>
  <c r="B4323" i="5"/>
  <c r="B4324" i="5"/>
  <c r="B4325" i="5"/>
  <c r="B4326" i="5"/>
  <c r="B4327" i="5"/>
  <c r="B4328" i="5"/>
  <c r="B4329" i="5"/>
  <c r="B4330" i="5"/>
  <c r="B4331" i="5"/>
  <c r="B4332" i="5"/>
  <c r="B4333" i="5"/>
  <c r="B4334" i="5"/>
  <c r="B4335" i="5"/>
  <c r="B4336" i="5"/>
  <c r="B4337" i="5"/>
  <c r="B4338" i="5"/>
  <c r="B4339" i="5"/>
  <c r="B4340" i="5"/>
  <c r="B4341" i="5"/>
  <c r="B4342" i="5"/>
  <c r="B4343" i="5"/>
  <c r="B4344" i="5"/>
  <c r="B4345" i="5"/>
  <c r="B4346" i="5"/>
  <c r="B4347" i="5"/>
  <c r="B4348" i="5"/>
  <c r="B4349" i="5"/>
  <c r="B4350" i="5"/>
  <c r="B4351" i="5"/>
  <c r="B4352" i="5"/>
  <c r="B4353" i="5"/>
  <c r="B4354" i="5"/>
  <c r="B4355" i="5"/>
  <c r="B4356" i="5"/>
  <c r="B4357" i="5"/>
  <c r="B4358" i="5"/>
  <c r="B4359" i="5"/>
  <c r="B4360" i="5"/>
  <c r="B4361" i="5"/>
  <c r="B4362" i="5"/>
  <c r="B4363" i="5"/>
  <c r="B4364" i="5"/>
  <c r="B4365" i="5"/>
  <c r="B4366" i="5"/>
  <c r="B4367" i="5"/>
  <c r="B4368" i="5"/>
  <c r="B4369" i="5"/>
  <c r="B4370" i="5"/>
  <c r="B4371" i="5"/>
  <c r="B4372" i="5"/>
  <c r="B4373" i="5"/>
  <c r="B4374" i="5"/>
  <c r="B4375" i="5"/>
  <c r="B4376" i="5"/>
  <c r="B4377" i="5"/>
  <c r="B4378" i="5"/>
  <c r="B4379" i="5"/>
  <c r="B4380" i="5"/>
  <c r="B4381" i="5"/>
  <c r="B4382" i="5"/>
  <c r="B4383" i="5"/>
  <c r="B4384" i="5"/>
  <c r="B4385" i="5"/>
  <c r="B4386" i="5"/>
  <c r="B4387" i="5"/>
  <c r="B4388" i="5"/>
  <c r="B4389" i="5"/>
  <c r="B4390" i="5"/>
  <c r="B4391" i="5"/>
  <c r="B4392" i="5"/>
  <c r="B4393" i="5"/>
  <c r="B4394" i="5"/>
  <c r="B4395" i="5"/>
  <c r="B4396" i="5"/>
  <c r="B4397" i="5"/>
  <c r="B4398" i="5"/>
  <c r="B4399" i="5"/>
  <c r="B4400" i="5"/>
  <c r="B4401" i="5"/>
  <c r="B4402" i="5"/>
  <c r="B4403" i="5"/>
  <c r="B4404" i="5"/>
  <c r="B4405" i="5"/>
  <c r="B4406" i="5"/>
  <c r="B4407" i="5"/>
  <c r="B4408" i="5"/>
  <c r="B4409" i="5"/>
  <c r="B4410" i="5"/>
  <c r="B4411" i="5"/>
  <c r="B4412" i="5"/>
  <c r="B4413" i="5"/>
  <c r="B4414" i="5"/>
  <c r="B4415" i="5"/>
  <c r="B4416" i="5"/>
  <c r="B4417" i="5"/>
  <c r="B4418" i="5"/>
  <c r="B4419" i="5"/>
  <c r="B4420" i="5"/>
  <c r="B4421" i="5"/>
  <c r="B4422" i="5"/>
  <c r="B4423" i="5"/>
  <c r="B4424" i="5"/>
  <c r="B4425" i="5"/>
  <c r="B4426" i="5"/>
  <c r="B4427" i="5"/>
  <c r="B4428" i="5"/>
  <c r="B4429" i="5"/>
  <c r="B4430" i="5"/>
  <c r="B4431" i="5"/>
  <c r="B4432" i="5"/>
  <c r="B4433" i="5"/>
  <c r="B4434" i="5"/>
  <c r="B4435" i="5"/>
  <c r="B4436" i="5"/>
  <c r="B4437" i="5"/>
  <c r="B4438" i="5"/>
  <c r="B4439" i="5"/>
  <c r="B4440" i="5"/>
  <c r="B4441" i="5"/>
  <c r="B4442" i="5"/>
  <c r="B4443" i="5"/>
  <c r="B4444" i="5"/>
  <c r="B4445" i="5"/>
  <c r="B4446" i="5"/>
  <c r="B4447" i="5"/>
  <c r="B4448" i="5"/>
  <c r="B4449" i="5"/>
  <c r="B4450" i="5"/>
  <c r="B4451" i="5"/>
  <c r="B4452" i="5"/>
  <c r="B4453" i="5"/>
  <c r="B4454" i="5"/>
  <c r="B4455" i="5"/>
  <c r="B4456" i="5"/>
  <c r="B4457" i="5"/>
  <c r="B4458" i="5"/>
  <c r="B4459" i="5"/>
  <c r="B4460" i="5"/>
  <c r="B4461" i="5"/>
  <c r="B4462" i="5"/>
  <c r="B4463" i="5"/>
  <c r="B4464" i="5"/>
  <c r="B4465" i="5"/>
  <c r="B4466" i="5"/>
  <c r="B4467" i="5"/>
  <c r="B4468" i="5"/>
  <c r="B4469" i="5"/>
  <c r="B4470" i="5"/>
  <c r="B4471" i="5"/>
  <c r="B4472" i="5"/>
  <c r="B4473" i="5"/>
  <c r="B4474" i="5"/>
  <c r="B4475" i="5"/>
  <c r="B4476" i="5"/>
  <c r="B4477" i="5"/>
  <c r="B4478" i="5"/>
  <c r="B4479" i="5"/>
  <c r="B4480" i="5"/>
  <c r="B4481" i="5"/>
  <c r="B4482" i="5"/>
  <c r="B4483" i="5"/>
  <c r="B4484" i="5"/>
  <c r="B4485" i="5"/>
  <c r="B4486" i="5"/>
  <c r="B4487" i="5"/>
  <c r="B4488" i="5"/>
  <c r="B4489" i="5"/>
  <c r="B4490" i="5"/>
  <c r="B4491" i="5"/>
  <c r="B4492" i="5"/>
  <c r="B4493" i="5"/>
  <c r="B4494" i="5"/>
  <c r="B4495" i="5"/>
  <c r="B4496" i="5"/>
  <c r="B4497" i="5"/>
  <c r="B4498" i="5"/>
  <c r="B4499" i="5"/>
  <c r="B4500" i="5"/>
  <c r="B4501" i="5"/>
  <c r="B4502" i="5"/>
  <c r="B4503" i="5"/>
  <c r="B4504" i="5"/>
  <c r="B4505" i="5"/>
  <c r="B4506" i="5"/>
  <c r="B4507" i="5"/>
  <c r="B4508" i="5"/>
  <c r="B4509" i="5"/>
  <c r="B4510" i="5"/>
  <c r="B4511" i="5"/>
  <c r="B4512" i="5"/>
  <c r="B4513" i="5"/>
  <c r="B4514" i="5"/>
  <c r="B4515" i="5"/>
  <c r="B4516" i="5"/>
  <c r="B4517" i="5"/>
  <c r="B4518" i="5"/>
  <c r="B4519" i="5"/>
  <c r="B4520" i="5"/>
  <c r="B4521" i="5"/>
  <c r="B4522" i="5"/>
  <c r="B4523" i="5"/>
  <c r="B4524" i="5"/>
  <c r="B4525" i="5"/>
  <c r="B4526" i="5"/>
  <c r="B4527" i="5"/>
  <c r="B4528" i="5"/>
  <c r="B4529" i="5"/>
  <c r="B4530" i="5"/>
  <c r="B4531" i="5"/>
  <c r="B4532" i="5"/>
  <c r="B4533" i="5"/>
  <c r="B4534" i="5"/>
  <c r="B4535" i="5"/>
  <c r="B4536" i="5"/>
  <c r="B4537" i="5"/>
  <c r="B4538" i="5"/>
  <c r="B4539" i="5"/>
  <c r="B4540" i="5"/>
  <c r="B4541" i="5"/>
  <c r="B4542" i="5"/>
  <c r="B4543" i="5"/>
  <c r="B4544" i="5"/>
  <c r="B4545" i="5"/>
  <c r="B4546" i="5"/>
  <c r="B4547" i="5"/>
  <c r="B4548" i="5"/>
  <c r="B4549" i="5"/>
  <c r="B4550" i="5"/>
  <c r="B4551" i="5"/>
  <c r="B4552" i="5"/>
  <c r="B4553" i="5"/>
  <c r="B4554" i="5"/>
  <c r="B4555" i="5"/>
  <c r="B4556" i="5"/>
  <c r="B4557" i="5"/>
  <c r="B4558" i="5"/>
  <c r="B4559" i="5"/>
  <c r="B4560" i="5"/>
  <c r="B4561" i="5"/>
  <c r="B4562" i="5"/>
  <c r="B4563" i="5"/>
  <c r="B4564" i="5"/>
  <c r="B4565" i="5"/>
  <c r="B4566" i="5"/>
  <c r="B4567" i="5"/>
  <c r="B4568" i="5"/>
  <c r="B4569" i="5"/>
  <c r="B4570" i="5"/>
  <c r="B4571" i="5"/>
  <c r="B4572" i="5"/>
  <c r="B4573" i="5"/>
  <c r="B4574" i="5"/>
  <c r="B4575" i="5"/>
  <c r="B4576" i="5"/>
  <c r="B4577" i="5"/>
  <c r="B4578" i="5"/>
  <c r="B4579" i="5"/>
  <c r="B4580" i="5"/>
  <c r="B4581" i="5"/>
  <c r="B4582" i="5"/>
  <c r="B4583" i="5"/>
  <c r="B4584" i="5"/>
  <c r="B4585" i="5"/>
  <c r="B4586" i="5"/>
  <c r="B4587" i="5"/>
  <c r="B4588" i="5"/>
  <c r="B4589" i="5"/>
  <c r="B4590" i="5"/>
  <c r="B4591" i="5"/>
  <c r="B4592" i="5"/>
  <c r="B4593" i="5"/>
  <c r="B4594" i="5"/>
  <c r="B4595" i="5"/>
  <c r="B4596" i="5"/>
  <c r="B4597" i="5"/>
  <c r="B4598" i="5"/>
  <c r="B4599" i="5"/>
  <c r="B4600" i="5"/>
  <c r="B4601" i="5"/>
  <c r="B4602" i="5"/>
  <c r="B4603" i="5"/>
  <c r="B4604" i="5"/>
  <c r="B4605" i="5"/>
  <c r="B4606" i="5"/>
  <c r="B4607" i="5"/>
  <c r="B4608" i="5"/>
  <c r="B4609" i="5"/>
  <c r="B4610" i="5"/>
  <c r="B4611" i="5"/>
  <c r="B4612" i="5"/>
  <c r="B4613" i="5"/>
  <c r="B4614" i="5"/>
  <c r="B4615" i="5"/>
  <c r="B4616" i="5"/>
  <c r="B4617" i="5"/>
  <c r="B4618" i="5"/>
  <c r="B4619" i="5"/>
  <c r="B4620" i="5"/>
  <c r="B4621" i="5"/>
  <c r="B4622" i="5"/>
  <c r="B4623" i="5"/>
  <c r="B4624" i="5"/>
  <c r="B4625" i="5"/>
  <c r="B4626" i="5"/>
  <c r="B4627" i="5"/>
  <c r="B4628" i="5"/>
  <c r="B4629" i="5"/>
  <c r="B4630" i="5"/>
  <c r="B4631" i="5"/>
  <c r="B4632" i="5"/>
  <c r="B4633" i="5"/>
  <c r="B4634" i="5"/>
  <c r="B4635" i="5"/>
  <c r="B4636" i="5"/>
  <c r="B4637" i="5"/>
  <c r="B4638" i="5"/>
  <c r="B4639" i="5"/>
  <c r="B4640" i="5"/>
  <c r="B4641" i="5"/>
  <c r="B4642" i="5"/>
  <c r="B4643" i="5"/>
  <c r="B4644" i="5"/>
  <c r="B4645" i="5"/>
  <c r="B4646" i="5"/>
  <c r="B4647" i="5"/>
  <c r="B4648" i="5"/>
  <c r="B4649" i="5"/>
  <c r="B4650" i="5"/>
  <c r="B4651" i="5"/>
  <c r="B4652" i="5"/>
  <c r="B4653" i="5"/>
  <c r="B4654" i="5"/>
  <c r="B4655" i="5"/>
  <c r="B4656" i="5"/>
  <c r="B4657" i="5"/>
  <c r="B4658" i="5"/>
  <c r="B4659" i="5"/>
  <c r="B4660" i="5"/>
  <c r="B4661" i="5"/>
  <c r="B4662" i="5"/>
  <c r="B4663" i="5"/>
  <c r="B4664" i="5"/>
  <c r="B4665" i="5"/>
  <c r="B4666" i="5"/>
  <c r="B4667" i="5"/>
  <c r="B4668" i="5"/>
  <c r="B4669" i="5"/>
  <c r="B4670" i="5"/>
  <c r="B4671" i="5"/>
  <c r="B4672" i="5"/>
  <c r="B4673" i="5"/>
  <c r="B4674" i="5"/>
  <c r="B4675" i="5"/>
  <c r="B4676" i="5"/>
  <c r="B4677" i="5"/>
  <c r="B4678" i="5"/>
  <c r="B4679" i="5"/>
  <c r="B4680" i="5"/>
  <c r="B4681" i="5"/>
  <c r="B4682" i="5"/>
  <c r="B4683" i="5"/>
  <c r="B4684" i="5"/>
  <c r="B4685" i="5"/>
  <c r="B4686" i="5"/>
  <c r="B4687" i="5"/>
  <c r="B4688" i="5"/>
  <c r="B4689" i="5"/>
  <c r="B4690" i="5"/>
  <c r="B4691" i="5"/>
  <c r="B4692" i="5"/>
  <c r="B4693" i="5"/>
  <c r="B4694" i="5"/>
  <c r="B4695" i="5"/>
  <c r="B4696" i="5"/>
  <c r="B4697" i="5"/>
  <c r="B4698" i="5"/>
  <c r="B4699" i="5"/>
  <c r="B4700" i="5"/>
  <c r="B4701" i="5"/>
  <c r="B4702" i="5"/>
  <c r="B4703" i="5"/>
  <c r="B4704" i="5"/>
  <c r="B4705" i="5"/>
  <c r="B4706" i="5"/>
  <c r="B4707" i="5"/>
  <c r="B4708" i="5"/>
  <c r="B4709" i="5"/>
  <c r="B4710" i="5"/>
  <c r="B4711" i="5"/>
  <c r="B4712" i="5"/>
  <c r="B4713" i="5"/>
  <c r="B4714" i="5"/>
  <c r="B4715" i="5"/>
  <c r="B4716" i="5"/>
  <c r="B4717" i="5"/>
  <c r="B4718" i="5"/>
  <c r="B4719" i="5"/>
  <c r="B4720" i="5"/>
  <c r="B4721" i="5"/>
  <c r="B4722" i="5"/>
  <c r="B4723" i="5"/>
  <c r="B4724" i="5"/>
  <c r="B4725" i="5"/>
  <c r="B4726" i="5"/>
  <c r="B4727" i="5"/>
  <c r="B4728" i="5"/>
  <c r="B4729" i="5"/>
  <c r="B4730" i="5"/>
  <c r="B4731" i="5"/>
  <c r="B4732" i="5"/>
  <c r="B4733" i="5"/>
  <c r="B4734" i="5"/>
  <c r="B4735" i="5"/>
  <c r="B4736" i="5"/>
  <c r="B4737" i="5"/>
  <c r="B4738" i="5"/>
  <c r="B4739" i="5"/>
  <c r="B4740" i="5"/>
  <c r="B4741" i="5"/>
  <c r="B4742" i="5"/>
  <c r="B4743" i="5"/>
  <c r="B4744" i="5"/>
  <c r="B4745" i="5"/>
  <c r="B4746" i="5"/>
  <c r="B4747" i="5"/>
  <c r="B4748" i="5"/>
  <c r="B4749" i="5"/>
  <c r="B4750" i="5"/>
  <c r="B4751" i="5"/>
  <c r="B4752" i="5"/>
  <c r="B4753" i="5"/>
  <c r="B4754" i="5"/>
  <c r="B4755" i="5"/>
  <c r="B4756" i="5"/>
  <c r="B4757" i="5"/>
  <c r="B4758" i="5"/>
  <c r="B4759" i="5"/>
  <c r="B4760" i="5"/>
  <c r="B4761" i="5"/>
  <c r="B4762" i="5"/>
  <c r="B4763" i="5"/>
  <c r="B4764" i="5"/>
  <c r="B4765" i="5"/>
  <c r="B4766" i="5"/>
  <c r="B4767" i="5"/>
  <c r="B4768" i="5"/>
  <c r="B4769" i="5"/>
  <c r="B4770" i="5"/>
  <c r="B4771" i="5"/>
  <c r="B4772" i="5"/>
  <c r="B4773" i="5"/>
  <c r="B4774" i="5"/>
  <c r="B4775" i="5"/>
  <c r="B4776" i="5"/>
  <c r="B4777" i="5"/>
  <c r="B4778" i="5"/>
  <c r="B4779" i="5"/>
  <c r="B4780" i="5"/>
  <c r="B4781" i="5"/>
  <c r="B4782" i="5"/>
  <c r="B4783" i="5"/>
  <c r="B4784" i="5"/>
  <c r="B4785" i="5"/>
  <c r="B4786" i="5"/>
  <c r="B4787" i="5"/>
  <c r="B4788" i="5"/>
  <c r="B4789" i="5"/>
  <c r="B4790" i="5"/>
  <c r="B4791" i="5"/>
  <c r="B4792" i="5"/>
  <c r="B4793" i="5"/>
  <c r="B4794" i="5"/>
  <c r="B4795" i="5"/>
  <c r="B4796" i="5"/>
  <c r="B4797" i="5"/>
  <c r="B4798" i="5"/>
  <c r="B4799" i="5"/>
  <c r="B4800" i="5"/>
  <c r="B4801" i="5"/>
  <c r="B4802" i="5"/>
  <c r="B4803" i="5"/>
  <c r="B4804" i="5"/>
  <c r="B4805" i="5"/>
  <c r="B4806" i="5"/>
  <c r="B4807" i="5"/>
  <c r="B4808" i="5"/>
  <c r="B4809" i="5"/>
  <c r="B4810" i="5"/>
  <c r="B4811" i="5"/>
  <c r="B4812" i="5"/>
  <c r="B4813" i="5"/>
  <c r="B4814" i="5"/>
  <c r="B4815" i="5"/>
  <c r="B4816" i="5"/>
  <c r="B4817" i="5"/>
  <c r="B4818" i="5"/>
  <c r="B4819" i="5"/>
  <c r="B4820" i="5"/>
  <c r="B4821" i="5"/>
  <c r="B4822" i="5"/>
  <c r="B4823" i="5"/>
  <c r="B4824" i="5"/>
  <c r="B4825" i="5"/>
  <c r="B4826" i="5"/>
  <c r="B4827" i="5"/>
  <c r="B4828" i="5"/>
  <c r="B4829" i="5"/>
  <c r="B4830" i="5"/>
  <c r="B4831" i="5"/>
  <c r="B4832" i="5"/>
  <c r="B4833" i="5"/>
  <c r="B4834" i="5"/>
  <c r="B4835" i="5"/>
  <c r="B4836" i="5"/>
  <c r="B4837" i="5"/>
  <c r="B4838" i="5"/>
  <c r="B4839" i="5"/>
  <c r="B4840" i="5"/>
  <c r="B4841" i="5"/>
  <c r="B4842" i="5"/>
  <c r="B4843" i="5"/>
  <c r="B4844" i="5"/>
  <c r="B4845" i="5"/>
  <c r="B4846" i="5"/>
  <c r="B4847" i="5"/>
  <c r="B4848" i="5"/>
  <c r="B4849" i="5"/>
  <c r="B4850" i="5"/>
  <c r="B4851" i="5"/>
  <c r="B4852" i="5"/>
  <c r="B4853" i="5"/>
  <c r="B4854" i="5"/>
  <c r="B4855" i="5"/>
  <c r="B4856" i="5"/>
  <c r="B4857" i="5"/>
  <c r="B4858" i="5"/>
  <c r="B4859" i="5"/>
  <c r="B4860" i="5"/>
  <c r="B4861" i="5"/>
  <c r="B4862" i="5"/>
  <c r="B4863" i="5"/>
  <c r="B4864" i="5"/>
  <c r="B4865" i="5"/>
  <c r="B4866" i="5"/>
  <c r="B4867" i="5"/>
  <c r="B4868" i="5"/>
  <c r="B4869" i="5"/>
  <c r="B4870" i="5"/>
  <c r="B4871" i="5"/>
  <c r="B4872" i="5"/>
  <c r="B4873" i="5"/>
  <c r="B4874" i="5"/>
  <c r="B4875" i="5"/>
  <c r="B4876" i="5"/>
  <c r="B4877" i="5"/>
  <c r="B4878" i="5"/>
  <c r="B4879" i="5"/>
  <c r="B4880" i="5"/>
  <c r="B4881" i="5"/>
  <c r="B4882" i="5"/>
  <c r="B4883" i="5"/>
  <c r="B4884" i="5"/>
  <c r="B4885" i="5"/>
  <c r="B4886" i="5"/>
  <c r="B4887" i="5"/>
  <c r="B4888" i="5"/>
  <c r="B4889" i="5"/>
  <c r="B4890" i="5"/>
  <c r="B4891" i="5"/>
  <c r="B4892" i="5"/>
  <c r="B4893" i="5"/>
  <c r="B4894" i="5"/>
  <c r="B4895" i="5"/>
  <c r="B4896" i="5"/>
  <c r="B4897" i="5"/>
  <c r="B4898" i="5"/>
  <c r="B4899" i="5"/>
  <c r="B4900" i="5"/>
  <c r="B4901" i="5"/>
  <c r="B4902" i="5"/>
  <c r="B4903" i="5"/>
  <c r="B4904" i="5"/>
  <c r="B4905" i="5"/>
  <c r="B4906" i="5"/>
  <c r="B4907" i="5"/>
  <c r="B4908" i="5"/>
  <c r="B4909" i="5"/>
  <c r="B4910" i="5"/>
  <c r="B4911" i="5"/>
  <c r="B4912" i="5"/>
  <c r="B4913" i="5"/>
  <c r="B4914" i="5"/>
  <c r="B4915" i="5"/>
  <c r="B4916" i="5"/>
  <c r="B4917" i="5"/>
  <c r="B4918" i="5"/>
  <c r="B4919" i="5"/>
  <c r="B4920" i="5"/>
  <c r="B4921" i="5"/>
  <c r="B4922" i="5"/>
  <c r="B4923" i="5"/>
  <c r="B4924" i="5"/>
  <c r="B4925" i="5"/>
  <c r="B4926" i="5"/>
  <c r="B4927" i="5"/>
  <c r="B4928" i="5"/>
  <c r="B4929" i="5"/>
  <c r="B4930" i="5"/>
  <c r="B4931" i="5"/>
  <c r="B4932" i="5"/>
  <c r="B4933" i="5"/>
  <c r="B4934" i="5"/>
  <c r="B4935" i="5"/>
  <c r="B4936" i="5"/>
  <c r="B4937" i="5"/>
  <c r="B4938" i="5"/>
  <c r="B4939" i="5"/>
  <c r="B4940" i="5"/>
  <c r="B4941" i="5"/>
  <c r="B4942" i="5"/>
  <c r="B4943" i="5"/>
  <c r="B4944" i="5"/>
  <c r="B4945" i="5"/>
  <c r="B4946" i="5"/>
  <c r="B4947" i="5"/>
  <c r="B4948" i="5"/>
  <c r="B4949" i="5"/>
  <c r="B4950" i="5"/>
  <c r="B4951" i="5"/>
  <c r="B4952" i="5"/>
  <c r="B4953" i="5"/>
  <c r="B4954" i="5"/>
  <c r="B4955" i="5"/>
  <c r="B4956" i="5"/>
  <c r="B4957" i="5"/>
  <c r="B4958" i="5"/>
  <c r="B4959" i="5"/>
  <c r="B4960" i="5"/>
  <c r="B4961" i="5"/>
  <c r="B4962" i="5"/>
  <c r="B4963" i="5"/>
  <c r="B4964" i="5"/>
  <c r="B4965" i="5"/>
  <c r="B4966" i="5"/>
  <c r="B4967" i="5"/>
  <c r="B4968" i="5"/>
  <c r="B4969" i="5"/>
  <c r="B4970" i="5"/>
  <c r="B4971" i="5"/>
  <c r="B4972" i="5"/>
  <c r="B4973" i="5"/>
  <c r="B4974" i="5"/>
  <c r="B4975" i="5"/>
  <c r="B4976" i="5"/>
  <c r="B4977" i="5"/>
  <c r="B4978" i="5"/>
  <c r="B4979" i="5"/>
  <c r="B4980" i="5"/>
  <c r="B4981" i="5"/>
  <c r="B4982" i="5"/>
  <c r="B4983" i="5"/>
  <c r="B4984" i="5"/>
  <c r="B4985" i="5"/>
  <c r="B4986" i="5"/>
  <c r="B4987" i="5"/>
  <c r="B4988" i="5"/>
  <c r="B4989" i="5"/>
  <c r="B4990" i="5"/>
  <c r="B4991" i="5"/>
  <c r="B4992" i="5"/>
  <c r="B4993" i="5"/>
  <c r="B27" i="5"/>
  <c r="N4993" i="5"/>
  <c r="N4992" i="5"/>
  <c r="N4991" i="5"/>
  <c r="N4990" i="5"/>
  <c r="N4989" i="5"/>
  <c r="N4988" i="5"/>
  <c r="N4987" i="5"/>
  <c r="N4986" i="5"/>
  <c r="N4985" i="5"/>
  <c r="N4984" i="5"/>
  <c r="N4983" i="5"/>
  <c r="N4982" i="5"/>
  <c r="N4981" i="5"/>
  <c r="N4980" i="5"/>
  <c r="N4979" i="5"/>
  <c r="N4978" i="5"/>
  <c r="N4977" i="5"/>
  <c r="N4976" i="5"/>
  <c r="N4975" i="5"/>
  <c r="N4974" i="5"/>
  <c r="N4973" i="5"/>
  <c r="N4972" i="5"/>
  <c r="N4971" i="5"/>
  <c r="N4970" i="5"/>
  <c r="N4969" i="5"/>
  <c r="N4968" i="5"/>
  <c r="N4967" i="5"/>
  <c r="N4966" i="5"/>
  <c r="N4965" i="5"/>
  <c r="N4964" i="5"/>
  <c r="N4963" i="5"/>
  <c r="N4962" i="5"/>
  <c r="N4961" i="5"/>
  <c r="N4960" i="5"/>
  <c r="N4959" i="5"/>
  <c r="N4958" i="5"/>
  <c r="N4957" i="5"/>
  <c r="N4956" i="5"/>
  <c r="N4955" i="5"/>
  <c r="N4954" i="5"/>
  <c r="N4953" i="5"/>
  <c r="N4952" i="5"/>
  <c r="N4951" i="5"/>
  <c r="N4950" i="5"/>
  <c r="N4949" i="5"/>
  <c r="N4948" i="5"/>
  <c r="N4947" i="5"/>
  <c r="N4946" i="5"/>
  <c r="N4945" i="5"/>
  <c r="N4944" i="5"/>
  <c r="N4943" i="5"/>
  <c r="N4942" i="5"/>
  <c r="N4941" i="5"/>
  <c r="N4940" i="5"/>
  <c r="N4939" i="5"/>
  <c r="N4938" i="5"/>
  <c r="N4937" i="5"/>
  <c r="N4936" i="5"/>
  <c r="N4935" i="5"/>
  <c r="N4934" i="5"/>
  <c r="N4933" i="5"/>
  <c r="N4932" i="5"/>
  <c r="N4931" i="5"/>
  <c r="N4930" i="5"/>
  <c r="N4929" i="5"/>
  <c r="N4928" i="5"/>
  <c r="N4927" i="5"/>
  <c r="N4926" i="5"/>
  <c r="N4925" i="5"/>
  <c r="N4924" i="5"/>
  <c r="N4923" i="5"/>
  <c r="N4922" i="5"/>
  <c r="N4921" i="5"/>
  <c r="N4920" i="5"/>
  <c r="N4919" i="5"/>
  <c r="N4918" i="5"/>
  <c r="N4917" i="5"/>
  <c r="N4916" i="5"/>
  <c r="N4915" i="5"/>
  <c r="N4914" i="5"/>
  <c r="N4913" i="5"/>
  <c r="N4912" i="5"/>
  <c r="N4911" i="5"/>
  <c r="N4910" i="5"/>
  <c r="N4909" i="5"/>
  <c r="N4908" i="5"/>
  <c r="N4907" i="5"/>
  <c r="N4906" i="5"/>
  <c r="N4905" i="5"/>
  <c r="N4904" i="5"/>
  <c r="N4903" i="5"/>
  <c r="N4902" i="5"/>
  <c r="N4901" i="5"/>
  <c r="N4900" i="5"/>
  <c r="N4899" i="5"/>
  <c r="N4898" i="5"/>
  <c r="N4897" i="5"/>
  <c r="N4896" i="5"/>
  <c r="N4895" i="5"/>
  <c r="N4894" i="5"/>
  <c r="N4893" i="5"/>
  <c r="N4892" i="5"/>
  <c r="N4891" i="5"/>
  <c r="N4890" i="5"/>
  <c r="N4889" i="5"/>
  <c r="N4888" i="5"/>
  <c r="N4887" i="5"/>
  <c r="N4886" i="5"/>
  <c r="N4885" i="5"/>
  <c r="N4884" i="5"/>
  <c r="N4883" i="5"/>
  <c r="N4882" i="5"/>
  <c r="N4881" i="5"/>
  <c r="N4880" i="5"/>
  <c r="N4879" i="5"/>
  <c r="N4878" i="5"/>
  <c r="N4877" i="5"/>
  <c r="N4876" i="5"/>
  <c r="N4875" i="5"/>
  <c r="N4874" i="5"/>
  <c r="N4873" i="5"/>
  <c r="N4872" i="5"/>
  <c r="N4871" i="5"/>
  <c r="N4870" i="5"/>
  <c r="N4869" i="5"/>
  <c r="N4868" i="5"/>
  <c r="N4867" i="5"/>
  <c r="N4866" i="5"/>
  <c r="N4865" i="5"/>
  <c r="N4864" i="5"/>
  <c r="N4863" i="5"/>
  <c r="N4862" i="5"/>
  <c r="N4861" i="5"/>
  <c r="N4860" i="5"/>
  <c r="N4859" i="5"/>
  <c r="N4858" i="5"/>
  <c r="N4857" i="5"/>
  <c r="N4856" i="5"/>
  <c r="N4855" i="5"/>
  <c r="N4854" i="5"/>
  <c r="N4853" i="5"/>
  <c r="N4852" i="5"/>
  <c r="N4851" i="5"/>
  <c r="N4850" i="5"/>
  <c r="N4849" i="5"/>
  <c r="N4848" i="5"/>
  <c r="N4847" i="5"/>
  <c r="N4846" i="5"/>
  <c r="N4845" i="5"/>
  <c r="N4844" i="5"/>
  <c r="N4843" i="5"/>
  <c r="N4842" i="5"/>
  <c r="N4841" i="5"/>
  <c r="N4840" i="5"/>
  <c r="N4839" i="5"/>
  <c r="N4838" i="5"/>
  <c r="N4837" i="5"/>
  <c r="N4836" i="5"/>
  <c r="N4835" i="5"/>
  <c r="N4834" i="5"/>
  <c r="N4833" i="5"/>
  <c r="N4832" i="5"/>
  <c r="N4831" i="5"/>
  <c r="N4830" i="5"/>
  <c r="N4829" i="5"/>
  <c r="N4828" i="5"/>
  <c r="N4827" i="5"/>
  <c r="N4826" i="5"/>
  <c r="N4825" i="5"/>
  <c r="N4824" i="5"/>
  <c r="N4823" i="5"/>
  <c r="N4822" i="5"/>
  <c r="N4821" i="5"/>
  <c r="N4820" i="5"/>
  <c r="N4819" i="5"/>
  <c r="N4818" i="5"/>
  <c r="N4817" i="5"/>
  <c r="N4816" i="5"/>
  <c r="N4815" i="5"/>
  <c r="N4814" i="5"/>
  <c r="N4813" i="5"/>
  <c r="N4812" i="5"/>
  <c r="N4811" i="5"/>
  <c r="N4810" i="5"/>
  <c r="N4809" i="5"/>
  <c r="N4808" i="5"/>
  <c r="N4807" i="5"/>
  <c r="N4806" i="5"/>
  <c r="N4805" i="5"/>
  <c r="N4804" i="5"/>
  <c r="N4803" i="5"/>
  <c r="N4802" i="5"/>
  <c r="N4801" i="5"/>
  <c r="N4800" i="5"/>
  <c r="N4799" i="5"/>
  <c r="N4798" i="5"/>
  <c r="N4797" i="5"/>
  <c r="N4796" i="5"/>
  <c r="N4795" i="5"/>
  <c r="N4794" i="5"/>
  <c r="N4793" i="5"/>
  <c r="N4792" i="5"/>
  <c r="N4791" i="5"/>
  <c r="N4790" i="5"/>
  <c r="N4789" i="5"/>
  <c r="N4788" i="5"/>
  <c r="N4787" i="5"/>
  <c r="N4786" i="5"/>
  <c r="N4785" i="5"/>
  <c r="N4784" i="5"/>
  <c r="N4783" i="5"/>
  <c r="N4782" i="5"/>
  <c r="N4781" i="5"/>
  <c r="N4780" i="5"/>
  <c r="N4779" i="5"/>
  <c r="N4778" i="5"/>
  <c r="N4777" i="5"/>
  <c r="N4776" i="5"/>
  <c r="N4775" i="5"/>
  <c r="N4774" i="5"/>
  <c r="N4773" i="5"/>
  <c r="N4772" i="5"/>
  <c r="N4771" i="5"/>
  <c r="N4770" i="5"/>
  <c r="N4769" i="5"/>
  <c r="N4768" i="5"/>
  <c r="N4767" i="5"/>
  <c r="N4766" i="5"/>
  <c r="N4765" i="5"/>
  <c r="N4764" i="5"/>
  <c r="N4763" i="5"/>
  <c r="N4762" i="5"/>
  <c r="N4761" i="5"/>
  <c r="N4760" i="5"/>
  <c r="N4759" i="5"/>
  <c r="N4758" i="5"/>
  <c r="N4757" i="5"/>
  <c r="N4756" i="5"/>
  <c r="N4755" i="5"/>
  <c r="N4754" i="5"/>
  <c r="N4753" i="5"/>
  <c r="N4752" i="5"/>
  <c r="N4751" i="5"/>
  <c r="N4750" i="5"/>
  <c r="N4749" i="5"/>
  <c r="N4748" i="5"/>
  <c r="N4747" i="5"/>
  <c r="N4746" i="5"/>
  <c r="N4745" i="5"/>
  <c r="N4744" i="5"/>
  <c r="N4743" i="5"/>
  <c r="N4742" i="5"/>
  <c r="N4741" i="5"/>
  <c r="N4740" i="5"/>
  <c r="N4739" i="5"/>
  <c r="N4738" i="5"/>
  <c r="N4737" i="5"/>
  <c r="N4736" i="5"/>
  <c r="N4735" i="5"/>
  <c r="N4734" i="5"/>
  <c r="N4733" i="5"/>
  <c r="N4732" i="5"/>
  <c r="N4731" i="5"/>
  <c r="N4730" i="5"/>
  <c r="N4729" i="5"/>
  <c r="N4728" i="5"/>
  <c r="N4727" i="5"/>
  <c r="N4726" i="5"/>
  <c r="N4725" i="5"/>
  <c r="N4724" i="5"/>
  <c r="N4723" i="5"/>
  <c r="N4722" i="5"/>
  <c r="N4721" i="5"/>
  <c r="N4720" i="5"/>
  <c r="N4719" i="5"/>
  <c r="N4718" i="5"/>
  <c r="N4717" i="5"/>
  <c r="N4716" i="5"/>
  <c r="N4715" i="5"/>
  <c r="N4714" i="5"/>
  <c r="N4713" i="5"/>
  <c r="N4712" i="5"/>
  <c r="N4711" i="5"/>
  <c r="N4710" i="5"/>
  <c r="N4709" i="5"/>
  <c r="N4708" i="5"/>
  <c r="N4707" i="5"/>
  <c r="N4706" i="5"/>
  <c r="N4705" i="5"/>
  <c r="N4704" i="5"/>
  <c r="N4703" i="5"/>
  <c r="N4702" i="5"/>
  <c r="N4701" i="5"/>
  <c r="N4700" i="5"/>
  <c r="N4699" i="5"/>
  <c r="N4698" i="5"/>
  <c r="N4697" i="5"/>
  <c r="N4696" i="5"/>
  <c r="N4695" i="5"/>
  <c r="N4694" i="5"/>
  <c r="N4693" i="5"/>
  <c r="N4692" i="5"/>
  <c r="N4691" i="5"/>
  <c r="N4690" i="5"/>
  <c r="N4689" i="5"/>
  <c r="N4688" i="5"/>
  <c r="N4687" i="5"/>
  <c r="N4686" i="5"/>
  <c r="N4685" i="5"/>
  <c r="N4684" i="5"/>
  <c r="N4683" i="5"/>
  <c r="N4682" i="5"/>
  <c r="N4681" i="5"/>
  <c r="N4680" i="5"/>
  <c r="N4679" i="5"/>
  <c r="N4678" i="5"/>
  <c r="N4677" i="5"/>
  <c r="N4676" i="5"/>
  <c r="N4675" i="5"/>
  <c r="N4674" i="5"/>
  <c r="N4673" i="5"/>
  <c r="N4672" i="5"/>
  <c r="N4671" i="5"/>
  <c r="N4670" i="5"/>
  <c r="N4669" i="5"/>
  <c r="N4668" i="5"/>
  <c r="N4667" i="5"/>
  <c r="N4666" i="5"/>
  <c r="N4665" i="5"/>
  <c r="N4664" i="5"/>
  <c r="N4663" i="5"/>
  <c r="N4662" i="5"/>
  <c r="N4661" i="5"/>
  <c r="N4660" i="5"/>
  <c r="N4659" i="5"/>
  <c r="N4658" i="5"/>
  <c r="N4657" i="5"/>
  <c r="N4656" i="5"/>
  <c r="N4655" i="5"/>
  <c r="N4654" i="5"/>
  <c r="N4653" i="5"/>
  <c r="N4652" i="5"/>
  <c r="N4651" i="5"/>
  <c r="N4650" i="5"/>
  <c r="N4649" i="5"/>
  <c r="N4648" i="5"/>
  <c r="N4647" i="5"/>
  <c r="N4646" i="5"/>
  <c r="N4645" i="5"/>
  <c r="N4644" i="5"/>
  <c r="N4643" i="5"/>
  <c r="N4642" i="5"/>
  <c r="N4641" i="5"/>
  <c r="N4640" i="5"/>
  <c r="N4639" i="5"/>
  <c r="N4638" i="5"/>
  <c r="N4637" i="5"/>
  <c r="N4636" i="5"/>
  <c r="N4635" i="5"/>
  <c r="N4634" i="5"/>
  <c r="N4633" i="5"/>
  <c r="N4632" i="5"/>
  <c r="N4631" i="5"/>
  <c r="N4630" i="5"/>
  <c r="N4629" i="5"/>
  <c r="N4628" i="5"/>
  <c r="N4627" i="5"/>
  <c r="N4626" i="5"/>
  <c r="N4625" i="5"/>
  <c r="N4624" i="5"/>
  <c r="N4623" i="5"/>
  <c r="N4622" i="5"/>
  <c r="N4621" i="5"/>
  <c r="N4620" i="5"/>
  <c r="N4619" i="5"/>
  <c r="N4618" i="5"/>
  <c r="N4617" i="5"/>
  <c r="N4616" i="5"/>
  <c r="N4615" i="5"/>
  <c r="N4614" i="5"/>
  <c r="N4613" i="5"/>
  <c r="N4612" i="5"/>
  <c r="N4611" i="5"/>
  <c r="N4610" i="5"/>
  <c r="N4609" i="5"/>
  <c r="N4608" i="5"/>
  <c r="N4607" i="5"/>
  <c r="N4606" i="5"/>
  <c r="N4605" i="5"/>
  <c r="N4604" i="5"/>
  <c r="N4603" i="5"/>
  <c r="N4602" i="5"/>
  <c r="N4601" i="5"/>
  <c r="N4600" i="5"/>
  <c r="N4599" i="5"/>
  <c r="N4598" i="5"/>
  <c r="N4597" i="5"/>
  <c r="N4596" i="5"/>
  <c r="N4595" i="5"/>
  <c r="N4594" i="5"/>
  <c r="N4593" i="5"/>
  <c r="N4592" i="5"/>
  <c r="N4591" i="5"/>
  <c r="N4590" i="5"/>
  <c r="N4589" i="5"/>
  <c r="N4588" i="5"/>
  <c r="N4587" i="5"/>
  <c r="N4586" i="5"/>
  <c r="N4585" i="5"/>
  <c r="N4584" i="5"/>
  <c r="N4583" i="5"/>
  <c r="N4582" i="5"/>
  <c r="N4581" i="5"/>
  <c r="N4580" i="5"/>
  <c r="N4579" i="5"/>
  <c r="N4578" i="5"/>
  <c r="N4577" i="5"/>
  <c r="N4576" i="5"/>
  <c r="N4575" i="5"/>
  <c r="N4574" i="5"/>
  <c r="N4573" i="5"/>
  <c r="N4572" i="5"/>
  <c r="N4571" i="5"/>
  <c r="N4570" i="5"/>
  <c r="N4569" i="5"/>
  <c r="N4568" i="5"/>
  <c r="N4567" i="5"/>
  <c r="N4566" i="5"/>
  <c r="N4565" i="5"/>
  <c r="N4564" i="5"/>
  <c r="N4563" i="5"/>
  <c r="N4562" i="5"/>
  <c r="N4561" i="5"/>
  <c r="N4560" i="5"/>
  <c r="N4559" i="5"/>
  <c r="N4558" i="5"/>
  <c r="N4557" i="5"/>
  <c r="N4556" i="5"/>
  <c r="N4555" i="5"/>
  <c r="N4554" i="5"/>
  <c r="N4553" i="5"/>
  <c r="N4552" i="5"/>
  <c r="N4551" i="5"/>
  <c r="N4550" i="5"/>
  <c r="N4549" i="5"/>
  <c r="N4548" i="5"/>
  <c r="N4547" i="5"/>
  <c r="N4546" i="5"/>
  <c r="N4545" i="5"/>
  <c r="N4544" i="5"/>
  <c r="N4543" i="5"/>
  <c r="N4542" i="5"/>
  <c r="N4541" i="5"/>
  <c r="N4540" i="5"/>
  <c r="N4539" i="5"/>
  <c r="N4538" i="5"/>
  <c r="N4537" i="5"/>
  <c r="N4536" i="5"/>
  <c r="N4535" i="5"/>
  <c r="N4534" i="5"/>
  <c r="N4533" i="5"/>
  <c r="N4532" i="5"/>
  <c r="N4531" i="5"/>
  <c r="N4530" i="5"/>
  <c r="N4529" i="5"/>
  <c r="N4528" i="5"/>
  <c r="N4527" i="5"/>
  <c r="N4526" i="5"/>
  <c r="N4525" i="5"/>
  <c r="N4524" i="5"/>
  <c r="N4523" i="5"/>
  <c r="N4522" i="5"/>
  <c r="N4521" i="5"/>
  <c r="N4520" i="5"/>
  <c r="N4519" i="5"/>
  <c r="N4518" i="5"/>
  <c r="N4517" i="5"/>
  <c r="N4516" i="5"/>
  <c r="N4515" i="5"/>
  <c r="N4514" i="5"/>
  <c r="N4513" i="5"/>
  <c r="N4512" i="5"/>
  <c r="N4511" i="5"/>
  <c r="N4510" i="5"/>
  <c r="N4509" i="5"/>
  <c r="N4508" i="5"/>
  <c r="N4507" i="5"/>
  <c r="N4506" i="5"/>
  <c r="N4505" i="5"/>
  <c r="N4504" i="5"/>
  <c r="N4503" i="5"/>
  <c r="N4502" i="5"/>
  <c r="N4501" i="5"/>
  <c r="N4500" i="5"/>
  <c r="N4499" i="5"/>
  <c r="N4498" i="5"/>
  <c r="N4497" i="5"/>
  <c r="N4496" i="5"/>
  <c r="N4495" i="5"/>
  <c r="N4494" i="5"/>
  <c r="N4493" i="5"/>
  <c r="N4492" i="5"/>
  <c r="N4491" i="5"/>
  <c r="N4490" i="5"/>
  <c r="N4489" i="5"/>
  <c r="N4488" i="5"/>
  <c r="N4487" i="5"/>
  <c r="N4486" i="5"/>
  <c r="N4485" i="5"/>
  <c r="N4484" i="5"/>
  <c r="N4483" i="5"/>
  <c r="N4482" i="5"/>
  <c r="N4481" i="5"/>
  <c r="N4480" i="5"/>
  <c r="N4479" i="5"/>
  <c r="N4478" i="5"/>
  <c r="N4477" i="5"/>
  <c r="N4476" i="5"/>
  <c r="N4475" i="5"/>
  <c r="N4474" i="5"/>
  <c r="N4473" i="5"/>
  <c r="N4472" i="5"/>
  <c r="N4471" i="5"/>
  <c r="N4470" i="5"/>
  <c r="N4469" i="5"/>
  <c r="N4468" i="5"/>
  <c r="N4467" i="5"/>
  <c r="N4466" i="5"/>
  <c r="N4465" i="5"/>
  <c r="N4464" i="5"/>
  <c r="N4463" i="5"/>
  <c r="N4462" i="5"/>
  <c r="N4461" i="5"/>
  <c r="N4460" i="5"/>
  <c r="N4459" i="5"/>
  <c r="N4458" i="5"/>
  <c r="N4457" i="5"/>
  <c r="N4456" i="5"/>
  <c r="N4455" i="5"/>
  <c r="N4454" i="5"/>
  <c r="N4453" i="5"/>
  <c r="N4452" i="5"/>
  <c r="N4451" i="5"/>
  <c r="N4450" i="5"/>
  <c r="N4449" i="5"/>
  <c r="N4448" i="5"/>
  <c r="N4447" i="5"/>
  <c r="N4446" i="5"/>
  <c r="N4445" i="5"/>
  <c r="N4444" i="5"/>
  <c r="N4443" i="5"/>
  <c r="N4442" i="5"/>
  <c r="N4441" i="5"/>
  <c r="N4440" i="5"/>
  <c r="N4439" i="5"/>
  <c r="N4438" i="5"/>
  <c r="N4437" i="5"/>
  <c r="N4436" i="5"/>
  <c r="N4435" i="5"/>
  <c r="N4434" i="5"/>
  <c r="N4433" i="5"/>
  <c r="N4432" i="5"/>
  <c r="N4431" i="5"/>
  <c r="N4430" i="5"/>
  <c r="N4429" i="5"/>
  <c r="N4428" i="5"/>
  <c r="N4427" i="5"/>
  <c r="N4426" i="5"/>
  <c r="N4425" i="5"/>
  <c r="N4424" i="5"/>
  <c r="N4423" i="5"/>
  <c r="N4422" i="5"/>
  <c r="N4421" i="5"/>
  <c r="N4420" i="5"/>
  <c r="N4419" i="5"/>
  <c r="N4418" i="5"/>
  <c r="N4417" i="5"/>
  <c r="N4416" i="5"/>
  <c r="N4415" i="5"/>
  <c r="N4414" i="5"/>
  <c r="N4413" i="5"/>
  <c r="N4412" i="5"/>
  <c r="N4411" i="5"/>
  <c r="N4410" i="5"/>
  <c r="N4409" i="5"/>
  <c r="N4408" i="5"/>
  <c r="N4407" i="5"/>
  <c r="N4406" i="5"/>
  <c r="N4405" i="5"/>
  <c r="N4404" i="5"/>
  <c r="N4403" i="5"/>
  <c r="N4402" i="5"/>
  <c r="N4401" i="5"/>
  <c r="N4400" i="5"/>
  <c r="N4399" i="5"/>
  <c r="N4398" i="5"/>
  <c r="N4397" i="5"/>
  <c r="N4396" i="5"/>
  <c r="N4395" i="5"/>
  <c r="N4394" i="5"/>
  <c r="N4393" i="5"/>
  <c r="N4392" i="5"/>
  <c r="N4391" i="5"/>
  <c r="N4390" i="5"/>
  <c r="N4389" i="5"/>
  <c r="N4388" i="5"/>
  <c r="N4387" i="5"/>
  <c r="N4386" i="5"/>
  <c r="N4385" i="5"/>
  <c r="N4384" i="5"/>
  <c r="N4383" i="5"/>
  <c r="N4382" i="5"/>
  <c r="N4381" i="5"/>
  <c r="N4380" i="5"/>
  <c r="N4379" i="5"/>
  <c r="N4378" i="5"/>
  <c r="N4377" i="5"/>
  <c r="N4376" i="5"/>
  <c r="N4375" i="5"/>
  <c r="N4374" i="5"/>
  <c r="N4373" i="5"/>
  <c r="N4372" i="5"/>
  <c r="N4371" i="5"/>
  <c r="N4370" i="5"/>
  <c r="N4369" i="5"/>
  <c r="N4368" i="5"/>
  <c r="N4367" i="5"/>
  <c r="N4366" i="5"/>
  <c r="N4365" i="5"/>
  <c r="N4364" i="5"/>
  <c r="N4363" i="5"/>
  <c r="N4362" i="5"/>
  <c r="N4361" i="5"/>
  <c r="N4360" i="5"/>
  <c r="N4359" i="5"/>
  <c r="N4358" i="5"/>
  <c r="N4357" i="5"/>
  <c r="N4356" i="5"/>
  <c r="N4355" i="5"/>
  <c r="N4354" i="5"/>
  <c r="N4353" i="5"/>
  <c r="N4352" i="5"/>
  <c r="N4351" i="5"/>
  <c r="N4350" i="5"/>
  <c r="N4349" i="5"/>
  <c r="N4348" i="5"/>
  <c r="N4347" i="5"/>
  <c r="N4346" i="5"/>
  <c r="N4345" i="5"/>
  <c r="N4344" i="5"/>
  <c r="N4343" i="5"/>
  <c r="N4342" i="5"/>
  <c r="N4341" i="5"/>
  <c r="N4340" i="5"/>
  <c r="N4339" i="5"/>
  <c r="N4338" i="5"/>
  <c r="N4337" i="5"/>
  <c r="N4336" i="5"/>
  <c r="N4335" i="5"/>
  <c r="N4334" i="5"/>
  <c r="N4333" i="5"/>
  <c r="N4332" i="5"/>
  <c r="N4331" i="5"/>
  <c r="N4330" i="5"/>
  <c r="N4329" i="5"/>
  <c r="N4328" i="5"/>
  <c r="N4327" i="5"/>
  <c r="N4326" i="5"/>
  <c r="N4325" i="5"/>
  <c r="N4324" i="5"/>
  <c r="N4323" i="5"/>
  <c r="N4322" i="5"/>
  <c r="N4321" i="5"/>
  <c r="N4320" i="5"/>
  <c r="N4319" i="5"/>
  <c r="N4318" i="5"/>
  <c r="N4317" i="5"/>
  <c r="N4316" i="5"/>
  <c r="N4315" i="5"/>
  <c r="N4314" i="5"/>
  <c r="N4313" i="5"/>
  <c r="N4312" i="5"/>
  <c r="N4311" i="5"/>
  <c r="N4310" i="5"/>
  <c r="N4309" i="5"/>
  <c r="N4308" i="5"/>
  <c r="N4307" i="5"/>
  <c r="N4306" i="5"/>
  <c r="N4305" i="5"/>
  <c r="N4304" i="5"/>
  <c r="N4303" i="5"/>
  <c r="N4302" i="5"/>
  <c r="N4301" i="5"/>
  <c r="N4300" i="5"/>
  <c r="N4299" i="5"/>
  <c r="N4298" i="5"/>
  <c r="N4297" i="5"/>
  <c r="N4296" i="5"/>
  <c r="N4295" i="5"/>
  <c r="N4294" i="5"/>
  <c r="N4293" i="5"/>
  <c r="N4292" i="5"/>
  <c r="N4291" i="5"/>
  <c r="N4290" i="5"/>
  <c r="N4289" i="5"/>
  <c r="N4288" i="5"/>
  <c r="N4287" i="5"/>
  <c r="N4286" i="5"/>
  <c r="N4285" i="5"/>
  <c r="N4284" i="5"/>
  <c r="N4283" i="5"/>
  <c r="N4282" i="5"/>
  <c r="N4281" i="5"/>
  <c r="N4280" i="5"/>
  <c r="N4279" i="5"/>
  <c r="N4278" i="5"/>
  <c r="N4277" i="5"/>
  <c r="N4276" i="5"/>
  <c r="N4275" i="5"/>
  <c r="N4274" i="5"/>
  <c r="N4273" i="5"/>
  <c r="N4272" i="5"/>
  <c r="N4271" i="5"/>
  <c r="N4270" i="5"/>
  <c r="N4269" i="5"/>
  <c r="N4268" i="5"/>
  <c r="N4267" i="5"/>
  <c r="N4266" i="5"/>
  <c r="N4265" i="5"/>
  <c r="N4264" i="5"/>
  <c r="N4263" i="5"/>
  <c r="N4262" i="5"/>
  <c r="N4261" i="5"/>
  <c r="N4260" i="5"/>
  <c r="N4259" i="5"/>
  <c r="N4258" i="5"/>
  <c r="N4257" i="5"/>
  <c r="N4256" i="5"/>
  <c r="N4255" i="5"/>
  <c r="N4254" i="5"/>
  <c r="N4253" i="5"/>
  <c r="N4252" i="5"/>
  <c r="N4251" i="5"/>
  <c r="N4250" i="5"/>
  <c r="N4249" i="5"/>
  <c r="N4248" i="5"/>
  <c r="N4247" i="5"/>
  <c r="N4246" i="5"/>
  <c r="N4245" i="5"/>
  <c r="N4244" i="5"/>
  <c r="N4243" i="5"/>
  <c r="N4242" i="5"/>
  <c r="N4241" i="5"/>
  <c r="N4240" i="5"/>
  <c r="N4239" i="5"/>
  <c r="N4238" i="5"/>
  <c r="N4237" i="5"/>
  <c r="N4236" i="5"/>
  <c r="N4235" i="5"/>
  <c r="N4234" i="5"/>
  <c r="N4233" i="5"/>
  <c r="N4232" i="5"/>
  <c r="N4231" i="5"/>
  <c r="N4230" i="5"/>
  <c r="N4229" i="5"/>
  <c r="N4228" i="5"/>
  <c r="N4227" i="5"/>
  <c r="N4226" i="5"/>
  <c r="N4225" i="5"/>
  <c r="N4224" i="5"/>
  <c r="N4223" i="5"/>
  <c r="N4222" i="5"/>
  <c r="N4221" i="5"/>
  <c r="N4220" i="5"/>
  <c r="N4219" i="5"/>
  <c r="N4218" i="5"/>
  <c r="N4217" i="5"/>
  <c r="N4216" i="5"/>
  <c r="N4215" i="5"/>
  <c r="N4214" i="5"/>
  <c r="N4213" i="5"/>
  <c r="N4212" i="5"/>
  <c r="N4211" i="5"/>
  <c r="N4210" i="5"/>
  <c r="N4209" i="5"/>
  <c r="N4208" i="5"/>
  <c r="N4207" i="5"/>
  <c r="N4206" i="5"/>
  <c r="N4205" i="5"/>
  <c r="N4204" i="5"/>
  <c r="N4203" i="5"/>
  <c r="N4202" i="5"/>
  <c r="N4201" i="5"/>
  <c r="N4200" i="5"/>
  <c r="N4199" i="5"/>
  <c r="N4198" i="5"/>
  <c r="N4197" i="5"/>
  <c r="N4196" i="5"/>
  <c r="N4195" i="5"/>
  <c r="N4194" i="5"/>
  <c r="N4193" i="5"/>
  <c r="N4192" i="5"/>
  <c r="N4191" i="5"/>
  <c r="N4190" i="5"/>
  <c r="N4189" i="5"/>
  <c r="N4188" i="5"/>
  <c r="N4187" i="5"/>
  <c r="N4186" i="5"/>
  <c r="N4185" i="5"/>
  <c r="N4184" i="5"/>
  <c r="N4183" i="5"/>
  <c r="N4182" i="5"/>
  <c r="N4181" i="5"/>
  <c r="N4180" i="5"/>
  <c r="N4179" i="5"/>
  <c r="N4178" i="5"/>
  <c r="N4177" i="5"/>
  <c r="N4176" i="5"/>
  <c r="N4175" i="5"/>
  <c r="N4174" i="5"/>
  <c r="N4173" i="5"/>
  <c r="N4172" i="5"/>
  <c r="N4171" i="5"/>
  <c r="N4170" i="5"/>
  <c r="N4169" i="5"/>
  <c r="N4168" i="5"/>
  <c r="N4167" i="5"/>
  <c r="N4166" i="5"/>
  <c r="N4165" i="5"/>
  <c r="N4164" i="5"/>
  <c r="N4163" i="5"/>
  <c r="N4162" i="5"/>
  <c r="N4161" i="5"/>
  <c r="N4160" i="5"/>
  <c r="N4159" i="5"/>
  <c r="N4158" i="5"/>
  <c r="N4157" i="5"/>
  <c r="N4156" i="5"/>
  <c r="N4155" i="5"/>
  <c r="N4154" i="5"/>
  <c r="N4153" i="5"/>
  <c r="N4152" i="5"/>
  <c r="N4151" i="5"/>
  <c r="N4150" i="5"/>
  <c r="N4149" i="5"/>
  <c r="N4148" i="5"/>
  <c r="N4147" i="5"/>
  <c r="N4146" i="5"/>
  <c r="N4145" i="5"/>
  <c r="N4144" i="5"/>
  <c r="N4143" i="5"/>
  <c r="N4142" i="5"/>
  <c r="N4141" i="5"/>
  <c r="N4140" i="5"/>
  <c r="N4139" i="5"/>
  <c r="N4138" i="5"/>
  <c r="N4137" i="5"/>
  <c r="N4136" i="5"/>
  <c r="N4135" i="5"/>
  <c r="N4134" i="5"/>
  <c r="N4133" i="5"/>
  <c r="N4132" i="5"/>
  <c r="N4131" i="5"/>
  <c r="N4130" i="5"/>
  <c r="N4129" i="5"/>
  <c r="N4128" i="5"/>
  <c r="N4127" i="5"/>
  <c r="N4126" i="5"/>
  <c r="N4125" i="5"/>
  <c r="N4124" i="5"/>
  <c r="N4123" i="5"/>
  <c r="N4122" i="5"/>
  <c r="N4121" i="5"/>
  <c r="N4120" i="5"/>
  <c r="N4119" i="5"/>
  <c r="N4118" i="5"/>
  <c r="N4117" i="5"/>
  <c r="N4116" i="5"/>
  <c r="N4115" i="5"/>
  <c r="N4114" i="5"/>
  <c r="N4113" i="5"/>
  <c r="N4112" i="5"/>
  <c r="N4111" i="5"/>
  <c r="N4110" i="5"/>
  <c r="N4109" i="5"/>
  <c r="N4108" i="5"/>
  <c r="N4107" i="5"/>
  <c r="N4106" i="5"/>
  <c r="N4105" i="5"/>
  <c r="N4104" i="5"/>
  <c r="N4103" i="5"/>
  <c r="N4102" i="5"/>
  <c r="N4101" i="5"/>
  <c r="N4100" i="5"/>
  <c r="N4099" i="5"/>
  <c r="N4098" i="5"/>
  <c r="N4097" i="5"/>
  <c r="N4096" i="5"/>
  <c r="N4095" i="5"/>
  <c r="N4094" i="5"/>
  <c r="N4093" i="5"/>
  <c r="N4092" i="5"/>
  <c r="N4091" i="5"/>
  <c r="N4090" i="5"/>
  <c r="N4089" i="5"/>
  <c r="N4088" i="5"/>
  <c r="N4087" i="5"/>
  <c r="N4086" i="5"/>
  <c r="N4085" i="5"/>
  <c r="N4084" i="5"/>
  <c r="N4083" i="5"/>
  <c r="N4082" i="5"/>
  <c r="N4081" i="5"/>
  <c r="N4080" i="5"/>
  <c r="N4079" i="5"/>
  <c r="N4078" i="5"/>
  <c r="N4077" i="5"/>
  <c r="N4076" i="5"/>
  <c r="N4075" i="5"/>
  <c r="N4074" i="5"/>
  <c r="N4073" i="5"/>
  <c r="N4072" i="5"/>
  <c r="N4071" i="5"/>
  <c r="N4070" i="5"/>
  <c r="N4069" i="5"/>
  <c r="N4068" i="5"/>
  <c r="N4067" i="5"/>
  <c r="N4066" i="5"/>
  <c r="N4065" i="5"/>
  <c r="N4064" i="5"/>
  <c r="N4063" i="5"/>
  <c r="N4062" i="5"/>
  <c r="N4061" i="5"/>
  <c r="N4060" i="5"/>
  <c r="N4059" i="5"/>
  <c r="N4058" i="5"/>
  <c r="N4057" i="5"/>
  <c r="N4056" i="5"/>
  <c r="N4055" i="5"/>
  <c r="N4054" i="5"/>
  <c r="N4053" i="5"/>
  <c r="N4052" i="5"/>
  <c r="N4051" i="5"/>
  <c r="N4050" i="5"/>
  <c r="N4049" i="5"/>
  <c r="N4048" i="5"/>
  <c r="N4047" i="5"/>
  <c r="N4046" i="5"/>
  <c r="N4045" i="5"/>
  <c r="N4044" i="5"/>
  <c r="N4043" i="5"/>
  <c r="N4042" i="5"/>
  <c r="N4041" i="5"/>
  <c r="N4040" i="5"/>
  <c r="N4039" i="5"/>
  <c r="N4038" i="5"/>
  <c r="N4037" i="5"/>
  <c r="N4036" i="5"/>
  <c r="N4035" i="5"/>
  <c r="N4034" i="5"/>
  <c r="N4033" i="5"/>
  <c r="N4032" i="5"/>
  <c r="N4031" i="5"/>
  <c r="N4030" i="5"/>
  <c r="N4029" i="5"/>
  <c r="N4028" i="5"/>
  <c r="N4027" i="5"/>
  <c r="N4026" i="5"/>
  <c r="N4025" i="5"/>
  <c r="N4024" i="5"/>
  <c r="N4023" i="5"/>
  <c r="N4022" i="5"/>
  <c r="N4021" i="5"/>
  <c r="N4020" i="5"/>
  <c r="N4019" i="5"/>
  <c r="N4018" i="5"/>
  <c r="N4017" i="5"/>
  <c r="N4016" i="5"/>
  <c r="N4015" i="5"/>
  <c r="N4014" i="5"/>
  <c r="N4013" i="5"/>
  <c r="N4012" i="5"/>
  <c r="N4011" i="5"/>
  <c r="N4010" i="5"/>
  <c r="N4009" i="5"/>
  <c r="N4008" i="5"/>
  <c r="N4007" i="5"/>
  <c r="N4006" i="5"/>
  <c r="N4005" i="5"/>
  <c r="N4004" i="5"/>
  <c r="N4003" i="5"/>
  <c r="N4002" i="5"/>
  <c r="N4001" i="5"/>
  <c r="N4000" i="5"/>
  <c r="N3999" i="5"/>
  <c r="N3998" i="5"/>
  <c r="N3997" i="5"/>
  <c r="N3996" i="5"/>
  <c r="N3995" i="5"/>
  <c r="N3994" i="5"/>
  <c r="N3993" i="5"/>
  <c r="N3992" i="5"/>
  <c r="N3991" i="5"/>
  <c r="N3990" i="5"/>
  <c r="N3989" i="5"/>
  <c r="N3988" i="5"/>
  <c r="N3987" i="5"/>
  <c r="N3986" i="5"/>
  <c r="N3985" i="5"/>
  <c r="N3984" i="5"/>
  <c r="N3983" i="5"/>
  <c r="N3982" i="5"/>
  <c r="N3981" i="5"/>
  <c r="N3980" i="5"/>
  <c r="N3979" i="5"/>
  <c r="N3978" i="5"/>
  <c r="N3977" i="5"/>
  <c r="N3976" i="5"/>
  <c r="N3975" i="5"/>
  <c r="N3974" i="5"/>
  <c r="N3973" i="5"/>
  <c r="N3972" i="5"/>
  <c r="N3971" i="5"/>
  <c r="N3970" i="5"/>
  <c r="N3969" i="5"/>
  <c r="N3968" i="5"/>
  <c r="N3967" i="5"/>
  <c r="N3966" i="5"/>
  <c r="N3965" i="5"/>
  <c r="N3964" i="5"/>
  <c r="N3963" i="5"/>
  <c r="N3962" i="5"/>
  <c r="N3961" i="5"/>
  <c r="N3960" i="5"/>
  <c r="N3959" i="5"/>
  <c r="N3958" i="5"/>
  <c r="N3957" i="5"/>
  <c r="N3956" i="5"/>
  <c r="N3955" i="5"/>
  <c r="N3954" i="5"/>
  <c r="N3953" i="5"/>
  <c r="N3952" i="5"/>
  <c r="N3951" i="5"/>
  <c r="N3950" i="5"/>
  <c r="N3949" i="5"/>
  <c r="N3948" i="5"/>
  <c r="N3947" i="5"/>
  <c r="N3946" i="5"/>
  <c r="N3945" i="5"/>
  <c r="N3944" i="5"/>
  <c r="N3943" i="5"/>
  <c r="N3942" i="5"/>
  <c r="N3941" i="5"/>
  <c r="N3940" i="5"/>
  <c r="N3939" i="5"/>
  <c r="N3938" i="5"/>
  <c r="N3937" i="5"/>
  <c r="N3936" i="5"/>
  <c r="N3935" i="5"/>
  <c r="N3934" i="5"/>
  <c r="N3933" i="5"/>
  <c r="N3932" i="5"/>
  <c r="N3931" i="5"/>
  <c r="N3930" i="5"/>
  <c r="N3929" i="5"/>
  <c r="N3928" i="5"/>
  <c r="N3927" i="5"/>
  <c r="N3926" i="5"/>
  <c r="N3925" i="5"/>
  <c r="N3924" i="5"/>
  <c r="N3923" i="5"/>
  <c r="N3922" i="5"/>
  <c r="N3921" i="5"/>
  <c r="N3920" i="5"/>
  <c r="N3919" i="5"/>
  <c r="N3918" i="5"/>
  <c r="N3917" i="5"/>
  <c r="N3916" i="5"/>
  <c r="N3915" i="5"/>
  <c r="N3914" i="5"/>
  <c r="N3913" i="5"/>
  <c r="N3912" i="5"/>
  <c r="N3911" i="5"/>
  <c r="N3910" i="5"/>
  <c r="N3909" i="5"/>
  <c r="N3908" i="5"/>
  <c r="N3907" i="5"/>
  <c r="N3906" i="5"/>
  <c r="N3905" i="5"/>
  <c r="N3904" i="5"/>
  <c r="N3903" i="5"/>
  <c r="N3902" i="5"/>
  <c r="N3901" i="5"/>
  <c r="N3900" i="5"/>
  <c r="N3899" i="5"/>
  <c r="N3898" i="5"/>
  <c r="N3897" i="5"/>
  <c r="N3896" i="5"/>
  <c r="N3895" i="5"/>
  <c r="N3894" i="5"/>
  <c r="N3893" i="5"/>
  <c r="N3892" i="5"/>
  <c r="N3891" i="5"/>
  <c r="N3890" i="5"/>
  <c r="N3889" i="5"/>
  <c r="N3888" i="5"/>
  <c r="N3887" i="5"/>
  <c r="N3886" i="5"/>
  <c r="N3885" i="5"/>
  <c r="N3884" i="5"/>
  <c r="N3883" i="5"/>
  <c r="N3882" i="5"/>
  <c r="N3881" i="5"/>
  <c r="N3880" i="5"/>
  <c r="N3879" i="5"/>
  <c r="N3878" i="5"/>
  <c r="N3877" i="5"/>
  <c r="N3876" i="5"/>
  <c r="N3875" i="5"/>
  <c r="N3874" i="5"/>
  <c r="N3873" i="5"/>
  <c r="N3872" i="5"/>
  <c r="N3871" i="5"/>
  <c r="N3870" i="5"/>
  <c r="N3869" i="5"/>
  <c r="N3868" i="5"/>
  <c r="N3867" i="5"/>
  <c r="N3866" i="5"/>
  <c r="N3865" i="5"/>
  <c r="N3864" i="5"/>
  <c r="N3863" i="5"/>
  <c r="N3862" i="5"/>
  <c r="N3861" i="5"/>
  <c r="N3860" i="5"/>
  <c r="N3859" i="5"/>
  <c r="N3858" i="5"/>
  <c r="N3857" i="5"/>
  <c r="N3856" i="5"/>
  <c r="N3855" i="5"/>
  <c r="N3854" i="5"/>
  <c r="N3853" i="5"/>
  <c r="N3852" i="5"/>
  <c r="N3851" i="5"/>
  <c r="N3850" i="5"/>
  <c r="N3849" i="5"/>
  <c r="N3848" i="5"/>
  <c r="N3847" i="5"/>
  <c r="N3846" i="5"/>
  <c r="N3845" i="5"/>
  <c r="N3844" i="5"/>
  <c r="N3843" i="5"/>
  <c r="N3842" i="5"/>
  <c r="N3841" i="5"/>
  <c r="N3840" i="5"/>
  <c r="N3839" i="5"/>
  <c r="N3838" i="5"/>
  <c r="N3837" i="5"/>
  <c r="N3836" i="5"/>
  <c r="N3835" i="5"/>
  <c r="N3834" i="5"/>
  <c r="N3833" i="5"/>
  <c r="N3832" i="5"/>
  <c r="N3831" i="5"/>
  <c r="N3830" i="5"/>
  <c r="N3829" i="5"/>
  <c r="N3828" i="5"/>
  <c r="N3827" i="5"/>
  <c r="N3826" i="5"/>
  <c r="N3825" i="5"/>
  <c r="N3824" i="5"/>
  <c r="N3823" i="5"/>
  <c r="N3822" i="5"/>
  <c r="N3821" i="5"/>
  <c r="N3820" i="5"/>
  <c r="N3819" i="5"/>
  <c r="N3818" i="5"/>
  <c r="N3817" i="5"/>
  <c r="N3816" i="5"/>
  <c r="N3815" i="5"/>
  <c r="N3814" i="5"/>
  <c r="N3813" i="5"/>
  <c r="N3812" i="5"/>
  <c r="N3811" i="5"/>
  <c r="N3810" i="5"/>
  <c r="N3809" i="5"/>
  <c r="N3808" i="5"/>
  <c r="N3807" i="5"/>
  <c r="N3806" i="5"/>
  <c r="N3805" i="5"/>
  <c r="N3804" i="5"/>
  <c r="N3803" i="5"/>
  <c r="N3802" i="5"/>
  <c r="N3801" i="5"/>
  <c r="N3800" i="5"/>
  <c r="N3799" i="5"/>
  <c r="N3798" i="5"/>
  <c r="N3797" i="5"/>
  <c r="N3796" i="5"/>
  <c r="N3795" i="5"/>
  <c r="N3794" i="5"/>
  <c r="N3793" i="5"/>
  <c r="N3792" i="5"/>
  <c r="N3791" i="5"/>
  <c r="N3790" i="5"/>
  <c r="N3789" i="5"/>
  <c r="N3788" i="5"/>
  <c r="N3787" i="5"/>
  <c r="N3786" i="5"/>
  <c r="N3785" i="5"/>
  <c r="N3784" i="5"/>
  <c r="N3783" i="5"/>
  <c r="N3782" i="5"/>
  <c r="N3781" i="5"/>
  <c r="N3780" i="5"/>
  <c r="N3779" i="5"/>
  <c r="N3778" i="5"/>
  <c r="N3777" i="5"/>
  <c r="N3776" i="5"/>
  <c r="N3775" i="5"/>
  <c r="N3774" i="5"/>
  <c r="N3773" i="5"/>
  <c r="N3772" i="5"/>
  <c r="N3771" i="5"/>
  <c r="N3770" i="5"/>
  <c r="N3769" i="5"/>
  <c r="N3768" i="5"/>
  <c r="N3767" i="5"/>
  <c r="N3766" i="5"/>
  <c r="N3765" i="5"/>
  <c r="N3764" i="5"/>
  <c r="N3763" i="5"/>
  <c r="N3762" i="5"/>
  <c r="N3761" i="5"/>
  <c r="N3760" i="5"/>
  <c r="N3759" i="5"/>
  <c r="N3758" i="5"/>
  <c r="N3757" i="5"/>
  <c r="N3756" i="5"/>
  <c r="N3755" i="5"/>
  <c r="N3754" i="5"/>
  <c r="N3753" i="5"/>
  <c r="N3752" i="5"/>
  <c r="N3751" i="5"/>
  <c r="N3750" i="5"/>
  <c r="N3749" i="5"/>
  <c r="N3748" i="5"/>
  <c r="N3747" i="5"/>
  <c r="N3746" i="5"/>
  <c r="N3745" i="5"/>
  <c r="N3744" i="5"/>
  <c r="N3743" i="5"/>
  <c r="N3742" i="5"/>
  <c r="N3741" i="5"/>
  <c r="N3740" i="5"/>
  <c r="N3739" i="5"/>
  <c r="N3738" i="5"/>
  <c r="N3737" i="5"/>
  <c r="N3736" i="5"/>
  <c r="N3735" i="5"/>
  <c r="N3734" i="5"/>
  <c r="N3733" i="5"/>
  <c r="N3732" i="5"/>
  <c r="N3731" i="5"/>
  <c r="N3730" i="5"/>
  <c r="N3729" i="5"/>
  <c r="N3728" i="5"/>
  <c r="N3727" i="5"/>
  <c r="N3726" i="5"/>
  <c r="N3725" i="5"/>
  <c r="N3724" i="5"/>
  <c r="N3723" i="5"/>
  <c r="N3722" i="5"/>
  <c r="N3721" i="5"/>
  <c r="N3720" i="5"/>
  <c r="N3719" i="5"/>
  <c r="N3718" i="5"/>
  <c r="N3717" i="5"/>
  <c r="N3716" i="5"/>
  <c r="N3715" i="5"/>
  <c r="N3714" i="5"/>
  <c r="N3713" i="5"/>
  <c r="N3712" i="5"/>
  <c r="N3711" i="5"/>
  <c r="N3710" i="5"/>
  <c r="N3709" i="5"/>
  <c r="N3708" i="5"/>
  <c r="N3707" i="5"/>
  <c r="N3706" i="5"/>
  <c r="N3705" i="5"/>
  <c r="N3704" i="5"/>
  <c r="N3703" i="5"/>
  <c r="N3702" i="5"/>
  <c r="N3701" i="5"/>
  <c r="N3700" i="5"/>
  <c r="N3699" i="5"/>
  <c r="N3698" i="5"/>
  <c r="N3697" i="5"/>
  <c r="N3696" i="5"/>
  <c r="N3695" i="5"/>
  <c r="N3694" i="5"/>
  <c r="N3693" i="5"/>
  <c r="N3692" i="5"/>
  <c r="N3691" i="5"/>
  <c r="N3690" i="5"/>
  <c r="N3689" i="5"/>
  <c r="N3688" i="5"/>
  <c r="N3687" i="5"/>
  <c r="N3686" i="5"/>
  <c r="N3685" i="5"/>
  <c r="N3684" i="5"/>
  <c r="N3683" i="5"/>
  <c r="N3682" i="5"/>
  <c r="N3681" i="5"/>
  <c r="N3680" i="5"/>
  <c r="N3679" i="5"/>
  <c r="N3678" i="5"/>
  <c r="N3677" i="5"/>
  <c r="N3676" i="5"/>
  <c r="N3675" i="5"/>
  <c r="N3674" i="5"/>
  <c r="N3673" i="5"/>
  <c r="N3672" i="5"/>
  <c r="N3671" i="5"/>
  <c r="N3670" i="5"/>
  <c r="N3669" i="5"/>
  <c r="N3668" i="5"/>
  <c r="N3667" i="5"/>
  <c r="N3666" i="5"/>
  <c r="N3665" i="5"/>
  <c r="N3664" i="5"/>
  <c r="N3663" i="5"/>
  <c r="N3662" i="5"/>
  <c r="N3661" i="5"/>
  <c r="N3660" i="5"/>
  <c r="N3659" i="5"/>
  <c r="N3658" i="5"/>
  <c r="N3657" i="5"/>
  <c r="N3656" i="5"/>
  <c r="N3655" i="5"/>
  <c r="N3654" i="5"/>
  <c r="N3653" i="5"/>
  <c r="N3652" i="5"/>
  <c r="N3651" i="5"/>
  <c r="N3650" i="5"/>
  <c r="N3649" i="5"/>
  <c r="N3648" i="5"/>
  <c r="N3647" i="5"/>
  <c r="N3646" i="5"/>
  <c r="N3645" i="5"/>
  <c r="N3644" i="5"/>
  <c r="N3643" i="5"/>
  <c r="N3642" i="5"/>
  <c r="N3641" i="5"/>
  <c r="N3640" i="5"/>
  <c r="N3639" i="5"/>
  <c r="N3638" i="5"/>
  <c r="N3637" i="5"/>
  <c r="N3636" i="5"/>
  <c r="N3635" i="5"/>
  <c r="N3634" i="5"/>
  <c r="N3633" i="5"/>
  <c r="N3632" i="5"/>
  <c r="N3631" i="5"/>
  <c r="N3630" i="5"/>
  <c r="N3629" i="5"/>
  <c r="N3628" i="5"/>
  <c r="N3627" i="5"/>
  <c r="N3626" i="5"/>
  <c r="N3625" i="5"/>
  <c r="N3624" i="5"/>
  <c r="N3623" i="5"/>
  <c r="N3622" i="5"/>
  <c r="N3621" i="5"/>
  <c r="N3620" i="5"/>
  <c r="N3619" i="5"/>
  <c r="N3618" i="5"/>
  <c r="N3617" i="5"/>
  <c r="N3616" i="5"/>
  <c r="N3615" i="5"/>
  <c r="N3614" i="5"/>
  <c r="N3613" i="5"/>
  <c r="N3612" i="5"/>
  <c r="N3611" i="5"/>
  <c r="N3610" i="5"/>
  <c r="N3609" i="5"/>
  <c r="N3608" i="5"/>
  <c r="N3607" i="5"/>
  <c r="N3606" i="5"/>
  <c r="N3605" i="5"/>
  <c r="N3604" i="5"/>
  <c r="N3603" i="5"/>
  <c r="N3602" i="5"/>
  <c r="N3601" i="5"/>
  <c r="N3600" i="5"/>
  <c r="N3599" i="5"/>
  <c r="N3598" i="5"/>
  <c r="N3597" i="5"/>
  <c r="N3596" i="5"/>
  <c r="N3595" i="5"/>
  <c r="N3594" i="5"/>
  <c r="N3593" i="5"/>
  <c r="N3592" i="5"/>
  <c r="N3591" i="5"/>
  <c r="N3590" i="5"/>
  <c r="N3589" i="5"/>
  <c r="N3588" i="5"/>
  <c r="N3587" i="5"/>
  <c r="N3586" i="5"/>
  <c r="N3585" i="5"/>
  <c r="N3584" i="5"/>
  <c r="N3583" i="5"/>
  <c r="N3582" i="5"/>
  <c r="N3581" i="5"/>
  <c r="N3580" i="5"/>
  <c r="N3579" i="5"/>
  <c r="N3578" i="5"/>
  <c r="N3577" i="5"/>
  <c r="N3576" i="5"/>
  <c r="N3575" i="5"/>
  <c r="N3574" i="5"/>
  <c r="N3573" i="5"/>
  <c r="N3572" i="5"/>
  <c r="N3571" i="5"/>
  <c r="N3570" i="5"/>
  <c r="N3569" i="5"/>
  <c r="N3568" i="5"/>
  <c r="N3567" i="5"/>
  <c r="N3566" i="5"/>
  <c r="N3565" i="5"/>
  <c r="N3564" i="5"/>
  <c r="N3563" i="5"/>
  <c r="N3562" i="5"/>
  <c r="N3561" i="5"/>
  <c r="N3560" i="5"/>
  <c r="N3559" i="5"/>
  <c r="N3558" i="5"/>
  <c r="N3557" i="5"/>
  <c r="N3556" i="5"/>
  <c r="N3555" i="5"/>
  <c r="N3554" i="5"/>
  <c r="N3553" i="5"/>
  <c r="N3552" i="5"/>
  <c r="N3551" i="5"/>
  <c r="N3550" i="5"/>
  <c r="N3549" i="5"/>
  <c r="N3548" i="5"/>
  <c r="N3547" i="5"/>
  <c r="N3546" i="5"/>
  <c r="N3545" i="5"/>
  <c r="N3544" i="5"/>
  <c r="N3543" i="5"/>
  <c r="N3542" i="5"/>
  <c r="N3541" i="5"/>
  <c r="N3540" i="5"/>
  <c r="N3539" i="5"/>
  <c r="N3538" i="5"/>
  <c r="N3537" i="5"/>
  <c r="N3536" i="5"/>
  <c r="N3535" i="5"/>
  <c r="N3534" i="5"/>
  <c r="N3533" i="5"/>
  <c r="N3532" i="5"/>
  <c r="N3531" i="5"/>
  <c r="N3530" i="5"/>
  <c r="N3529" i="5"/>
  <c r="N3528" i="5"/>
  <c r="N3527" i="5"/>
  <c r="N3526" i="5"/>
  <c r="N3525" i="5"/>
  <c r="N3524" i="5"/>
  <c r="N3523" i="5"/>
  <c r="N3522" i="5"/>
  <c r="N3521" i="5"/>
  <c r="N3520" i="5"/>
  <c r="N3519" i="5"/>
  <c r="N3518" i="5"/>
  <c r="N3517" i="5"/>
  <c r="N3516" i="5"/>
  <c r="N3515" i="5"/>
  <c r="N3514" i="5"/>
  <c r="N3513" i="5"/>
  <c r="N3512" i="5"/>
  <c r="N3511" i="5"/>
  <c r="N3510" i="5"/>
  <c r="N3509" i="5"/>
  <c r="N3508" i="5"/>
  <c r="N3507" i="5"/>
  <c r="N3506" i="5"/>
  <c r="N3505" i="5"/>
  <c r="N3504" i="5"/>
  <c r="N3503" i="5"/>
  <c r="N3502" i="5"/>
  <c r="N3501" i="5"/>
  <c r="N3500" i="5"/>
  <c r="N3499" i="5"/>
  <c r="N3498" i="5"/>
  <c r="N3497" i="5"/>
  <c r="N3496" i="5"/>
  <c r="N3495" i="5"/>
  <c r="N3494" i="5"/>
  <c r="N3493" i="5"/>
  <c r="N3492" i="5"/>
  <c r="N3491" i="5"/>
  <c r="N3490" i="5"/>
  <c r="N3489" i="5"/>
  <c r="N3488" i="5"/>
  <c r="N3487" i="5"/>
  <c r="N3486" i="5"/>
  <c r="N3485" i="5"/>
  <c r="N3484" i="5"/>
  <c r="N3483" i="5"/>
  <c r="N3482" i="5"/>
  <c r="N3481" i="5"/>
  <c r="N3480" i="5"/>
  <c r="N3479" i="5"/>
  <c r="N3478" i="5"/>
  <c r="N3477" i="5"/>
  <c r="N3476" i="5"/>
  <c r="N3475" i="5"/>
  <c r="N3474" i="5"/>
  <c r="N3473" i="5"/>
  <c r="N3472" i="5"/>
  <c r="N3471" i="5"/>
  <c r="N3470" i="5"/>
  <c r="N3469" i="5"/>
  <c r="N3468" i="5"/>
  <c r="N3467" i="5"/>
  <c r="N3466" i="5"/>
  <c r="N3465" i="5"/>
  <c r="N3464" i="5"/>
  <c r="N3463" i="5"/>
  <c r="N3462" i="5"/>
  <c r="N3461" i="5"/>
  <c r="N3460" i="5"/>
  <c r="N3459" i="5"/>
  <c r="N3458" i="5"/>
  <c r="N3457" i="5"/>
  <c r="N3456" i="5"/>
  <c r="N3455" i="5"/>
  <c r="N3454" i="5"/>
  <c r="N3453" i="5"/>
  <c r="N3452" i="5"/>
  <c r="N3451" i="5"/>
  <c r="N3450" i="5"/>
  <c r="N3449" i="5"/>
  <c r="N3448" i="5"/>
  <c r="N3447" i="5"/>
  <c r="N3446" i="5"/>
  <c r="N3445" i="5"/>
  <c r="N3444" i="5"/>
  <c r="N3443" i="5"/>
  <c r="N3442" i="5"/>
  <c r="N3441" i="5"/>
  <c r="N3440" i="5"/>
  <c r="N3439" i="5"/>
  <c r="N3438" i="5"/>
  <c r="N3437" i="5"/>
  <c r="N3436" i="5"/>
  <c r="N3435" i="5"/>
  <c r="N3434" i="5"/>
  <c r="N3433" i="5"/>
  <c r="N3432" i="5"/>
  <c r="N3431" i="5"/>
  <c r="N3430" i="5"/>
  <c r="N3429" i="5"/>
  <c r="N3428" i="5"/>
  <c r="N3427" i="5"/>
  <c r="N3426" i="5"/>
  <c r="N3425" i="5"/>
  <c r="N3424" i="5"/>
  <c r="N3423" i="5"/>
  <c r="N3422" i="5"/>
  <c r="N3421" i="5"/>
  <c r="N3420" i="5"/>
  <c r="N3419" i="5"/>
  <c r="N3418" i="5"/>
  <c r="N3417" i="5"/>
  <c r="N3416" i="5"/>
  <c r="N3415" i="5"/>
  <c r="N3414" i="5"/>
  <c r="N3413" i="5"/>
  <c r="N3412" i="5"/>
  <c r="N3411" i="5"/>
  <c r="N3410" i="5"/>
  <c r="N3409" i="5"/>
  <c r="N3408" i="5"/>
  <c r="N3407" i="5"/>
  <c r="N3406" i="5"/>
  <c r="N3405" i="5"/>
  <c r="N3404" i="5"/>
  <c r="N3403" i="5"/>
  <c r="N3402" i="5"/>
  <c r="N3401" i="5"/>
  <c r="N3400" i="5"/>
  <c r="N3399" i="5"/>
  <c r="N3398" i="5"/>
  <c r="N3397" i="5"/>
  <c r="N3396" i="5"/>
  <c r="N3395" i="5"/>
  <c r="N3394" i="5"/>
  <c r="N3393" i="5"/>
  <c r="N3392" i="5"/>
  <c r="N3391" i="5"/>
  <c r="N3390" i="5"/>
  <c r="N3389" i="5"/>
  <c r="N3388" i="5"/>
  <c r="N3387" i="5"/>
  <c r="N3386" i="5"/>
  <c r="N3385" i="5"/>
  <c r="N3384" i="5"/>
  <c r="N3383" i="5"/>
  <c r="N3382" i="5"/>
  <c r="N3381" i="5"/>
  <c r="N3380" i="5"/>
  <c r="N3379" i="5"/>
  <c r="N3378" i="5"/>
  <c r="N3377" i="5"/>
  <c r="N3376" i="5"/>
  <c r="N3375" i="5"/>
  <c r="N3374" i="5"/>
  <c r="N3373" i="5"/>
  <c r="N3372" i="5"/>
  <c r="N3371" i="5"/>
  <c r="N3370" i="5"/>
  <c r="N3369" i="5"/>
  <c r="N3368" i="5"/>
  <c r="N3367" i="5"/>
  <c r="N3366" i="5"/>
  <c r="N3365" i="5"/>
  <c r="N3364" i="5"/>
  <c r="N3363" i="5"/>
  <c r="N3362" i="5"/>
  <c r="N3361" i="5"/>
  <c r="N3360" i="5"/>
  <c r="N3359" i="5"/>
  <c r="N3358" i="5"/>
  <c r="N3357" i="5"/>
  <c r="N3356" i="5"/>
  <c r="N3355" i="5"/>
  <c r="N3354" i="5"/>
  <c r="N3353" i="5"/>
  <c r="N3352" i="5"/>
  <c r="N3351" i="5"/>
  <c r="N3350" i="5"/>
  <c r="N3349" i="5"/>
  <c r="N3348" i="5"/>
  <c r="N3347" i="5"/>
  <c r="N3346" i="5"/>
  <c r="N3345" i="5"/>
  <c r="N3344" i="5"/>
  <c r="N3343" i="5"/>
  <c r="N3342" i="5"/>
  <c r="N3341" i="5"/>
  <c r="N3340" i="5"/>
  <c r="N3339" i="5"/>
  <c r="N3338" i="5"/>
  <c r="N3337" i="5"/>
  <c r="N3336" i="5"/>
  <c r="N3335" i="5"/>
  <c r="N3334" i="5"/>
  <c r="N3333" i="5"/>
  <c r="N3332" i="5"/>
  <c r="N3331" i="5"/>
  <c r="N3330" i="5"/>
  <c r="N3329" i="5"/>
  <c r="N3328" i="5"/>
  <c r="N3327" i="5"/>
  <c r="N3326" i="5"/>
  <c r="N3325" i="5"/>
  <c r="N3324" i="5"/>
  <c r="N3323" i="5"/>
  <c r="N3322" i="5"/>
  <c r="N3321" i="5"/>
  <c r="N3320" i="5"/>
  <c r="N3319" i="5"/>
  <c r="N3318" i="5"/>
  <c r="N3317" i="5"/>
  <c r="N3316" i="5"/>
  <c r="N3315" i="5"/>
  <c r="N3314" i="5"/>
  <c r="N3313" i="5"/>
  <c r="N3312" i="5"/>
  <c r="N3311" i="5"/>
  <c r="N3310" i="5"/>
  <c r="N3309" i="5"/>
  <c r="N3308" i="5"/>
  <c r="N3307" i="5"/>
  <c r="N3306" i="5"/>
  <c r="N3305" i="5"/>
  <c r="N3304" i="5"/>
  <c r="N3303" i="5"/>
  <c r="N3302" i="5"/>
  <c r="N3301" i="5"/>
  <c r="N3300" i="5"/>
  <c r="N3299" i="5"/>
  <c r="N3298" i="5"/>
  <c r="N3297" i="5"/>
  <c r="N3296" i="5"/>
  <c r="N3295" i="5"/>
  <c r="N3294" i="5"/>
  <c r="N3293" i="5"/>
  <c r="N3292" i="5"/>
  <c r="N3291" i="5"/>
  <c r="N3290" i="5"/>
  <c r="N3289" i="5"/>
  <c r="N3288" i="5"/>
  <c r="N3287" i="5"/>
  <c r="N3286" i="5"/>
  <c r="N3285" i="5"/>
  <c r="N3284" i="5"/>
  <c r="N3283" i="5"/>
  <c r="N3282" i="5"/>
  <c r="N3281" i="5"/>
  <c r="N3280" i="5"/>
  <c r="N3279" i="5"/>
  <c r="N3278" i="5"/>
  <c r="N3277" i="5"/>
  <c r="N3276" i="5"/>
  <c r="N3275" i="5"/>
  <c r="N3274" i="5"/>
  <c r="N3273" i="5"/>
  <c r="N3272" i="5"/>
  <c r="N3271" i="5"/>
  <c r="N3270" i="5"/>
  <c r="N3269" i="5"/>
  <c r="N3268" i="5"/>
  <c r="N3267" i="5"/>
  <c r="N3266" i="5"/>
  <c r="N3265" i="5"/>
  <c r="N3264" i="5"/>
  <c r="N3263" i="5"/>
  <c r="N3262" i="5"/>
  <c r="N3261" i="5"/>
  <c r="N3260" i="5"/>
  <c r="N3259" i="5"/>
  <c r="N3258" i="5"/>
  <c r="N3257" i="5"/>
  <c r="N3256" i="5"/>
  <c r="N3255" i="5"/>
  <c r="N3254" i="5"/>
  <c r="N3253" i="5"/>
  <c r="N3252" i="5"/>
  <c r="N3251" i="5"/>
  <c r="N3250" i="5"/>
  <c r="N3249" i="5"/>
  <c r="N3248" i="5"/>
  <c r="N3247" i="5"/>
  <c r="N3246" i="5"/>
  <c r="N3245" i="5"/>
  <c r="N3244" i="5"/>
  <c r="N3243" i="5"/>
  <c r="N3242" i="5"/>
  <c r="N3241" i="5"/>
  <c r="N3240" i="5"/>
  <c r="N3239" i="5"/>
  <c r="N3238" i="5"/>
  <c r="N3237" i="5"/>
  <c r="N3236" i="5"/>
  <c r="N3235" i="5"/>
  <c r="N3234" i="5"/>
  <c r="N3233" i="5"/>
  <c r="N3232" i="5"/>
  <c r="N3231" i="5"/>
  <c r="N3230" i="5"/>
  <c r="N3229" i="5"/>
  <c r="N3228" i="5"/>
  <c r="N3227" i="5"/>
  <c r="N3226" i="5"/>
  <c r="N3225" i="5"/>
  <c r="N3224" i="5"/>
  <c r="N3223" i="5"/>
  <c r="N3222" i="5"/>
  <c r="N3221" i="5"/>
  <c r="N3220" i="5"/>
  <c r="N3219" i="5"/>
  <c r="N3218" i="5"/>
  <c r="N3217" i="5"/>
  <c r="N3216" i="5"/>
  <c r="N3215" i="5"/>
  <c r="N3214" i="5"/>
  <c r="N3213" i="5"/>
  <c r="N3212" i="5"/>
  <c r="N3211" i="5"/>
  <c r="N3210" i="5"/>
  <c r="N3209" i="5"/>
  <c r="N3208" i="5"/>
  <c r="N3207" i="5"/>
  <c r="N3206" i="5"/>
  <c r="N3205" i="5"/>
  <c r="N3204" i="5"/>
  <c r="N3203" i="5"/>
  <c r="N3202" i="5"/>
  <c r="N3201" i="5"/>
  <c r="N3200" i="5"/>
  <c r="N3199" i="5"/>
  <c r="N3198" i="5"/>
  <c r="N3197" i="5"/>
  <c r="N3196" i="5"/>
  <c r="N3195" i="5"/>
  <c r="N3194" i="5"/>
  <c r="N3193" i="5"/>
  <c r="N3192" i="5"/>
  <c r="N3191" i="5"/>
  <c r="N3190" i="5"/>
  <c r="N3189" i="5"/>
  <c r="N3188" i="5"/>
  <c r="N3187" i="5"/>
  <c r="N3186" i="5"/>
  <c r="N3185" i="5"/>
  <c r="N3184" i="5"/>
  <c r="N3183" i="5"/>
  <c r="N3182" i="5"/>
  <c r="N3181" i="5"/>
  <c r="N3180" i="5"/>
  <c r="N3179" i="5"/>
  <c r="N3178" i="5"/>
  <c r="N3177" i="5"/>
  <c r="N3176" i="5"/>
  <c r="N3175" i="5"/>
  <c r="N3174" i="5"/>
  <c r="N3173" i="5"/>
  <c r="N3172" i="5"/>
  <c r="N3171" i="5"/>
  <c r="N3170" i="5"/>
  <c r="N3169" i="5"/>
  <c r="N3168" i="5"/>
  <c r="N3167" i="5"/>
  <c r="N3166" i="5"/>
  <c r="N3165" i="5"/>
  <c r="N3164" i="5"/>
  <c r="N3163" i="5"/>
  <c r="N3162" i="5"/>
  <c r="N3161" i="5"/>
  <c r="N3160" i="5"/>
  <c r="N3159" i="5"/>
  <c r="N3158" i="5"/>
  <c r="N3157" i="5"/>
  <c r="N3156" i="5"/>
  <c r="N3155" i="5"/>
  <c r="N3154" i="5"/>
  <c r="N3153" i="5"/>
  <c r="N3152" i="5"/>
  <c r="N3151" i="5"/>
  <c r="N3150" i="5"/>
  <c r="N3149" i="5"/>
  <c r="N3148" i="5"/>
  <c r="N3147" i="5"/>
  <c r="N3146" i="5"/>
  <c r="N3145" i="5"/>
  <c r="N3144" i="5"/>
  <c r="N3143" i="5"/>
  <c r="N3142" i="5"/>
  <c r="N3141" i="5"/>
  <c r="N3140" i="5"/>
  <c r="N3139" i="5"/>
  <c r="N3138" i="5"/>
  <c r="N3137" i="5"/>
  <c r="N3136" i="5"/>
  <c r="N3135" i="5"/>
  <c r="N3134" i="5"/>
  <c r="N3133" i="5"/>
  <c r="N3132" i="5"/>
  <c r="N3131" i="5"/>
  <c r="N3130" i="5"/>
  <c r="N3129" i="5"/>
  <c r="N3128" i="5"/>
  <c r="N3127" i="5"/>
  <c r="N3126" i="5"/>
  <c r="N3125" i="5"/>
  <c r="N3124" i="5"/>
  <c r="N3123" i="5"/>
  <c r="N3122" i="5"/>
  <c r="N3121" i="5"/>
  <c r="N3120" i="5"/>
  <c r="N3119" i="5"/>
  <c r="N3118" i="5"/>
  <c r="N3117" i="5"/>
  <c r="N3116" i="5"/>
  <c r="N3115" i="5"/>
  <c r="N3114" i="5"/>
  <c r="N3113" i="5"/>
  <c r="N3112" i="5"/>
  <c r="N3111" i="5"/>
  <c r="N3110" i="5"/>
  <c r="N3109" i="5"/>
  <c r="N3108" i="5"/>
  <c r="N3107" i="5"/>
  <c r="N3106" i="5"/>
  <c r="N3105" i="5"/>
  <c r="N3104" i="5"/>
  <c r="N3103" i="5"/>
  <c r="N3102" i="5"/>
  <c r="N3101" i="5"/>
  <c r="N3100" i="5"/>
  <c r="N3099" i="5"/>
  <c r="N3098" i="5"/>
  <c r="N3097" i="5"/>
  <c r="N3096" i="5"/>
  <c r="N3095" i="5"/>
  <c r="N3094" i="5"/>
  <c r="N3093" i="5"/>
  <c r="N3092" i="5"/>
  <c r="N3091" i="5"/>
  <c r="N3090" i="5"/>
  <c r="N3089" i="5"/>
  <c r="N3088" i="5"/>
  <c r="N3087" i="5"/>
  <c r="N3086" i="5"/>
  <c r="N3085" i="5"/>
  <c r="N3084" i="5"/>
  <c r="N3083" i="5"/>
  <c r="N3082" i="5"/>
  <c r="N3081" i="5"/>
  <c r="N3080" i="5"/>
  <c r="N3079" i="5"/>
  <c r="N3078" i="5"/>
  <c r="N3077" i="5"/>
  <c r="N3076" i="5"/>
  <c r="N3075" i="5"/>
  <c r="N3074" i="5"/>
  <c r="N3073" i="5"/>
  <c r="N3072" i="5"/>
  <c r="N3071" i="5"/>
  <c r="N3070" i="5"/>
  <c r="N3069" i="5"/>
  <c r="N3068" i="5"/>
  <c r="N3067" i="5"/>
  <c r="N3066" i="5"/>
  <c r="N3065" i="5"/>
  <c r="N3064" i="5"/>
  <c r="N3063" i="5"/>
  <c r="N3062" i="5"/>
  <c r="N3061" i="5"/>
  <c r="N3060" i="5"/>
  <c r="N3059" i="5"/>
  <c r="N3058" i="5"/>
  <c r="N3057" i="5"/>
  <c r="N3056" i="5"/>
  <c r="N3055" i="5"/>
  <c r="N3054" i="5"/>
  <c r="N3053" i="5"/>
  <c r="N3052" i="5"/>
  <c r="N3051" i="5"/>
  <c r="N3050" i="5"/>
  <c r="N3049" i="5"/>
  <c r="N3048" i="5"/>
  <c r="N3047" i="5"/>
  <c r="N3046" i="5"/>
  <c r="N3045" i="5"/>
  <c r="N3044" i="5"/>
  <c r="N3043" i="5"/>
  <c r="N3042" i="5"/>
  <c r="N3041" i="5"/>
  <c r="N3040" i="5"/>
  <c r="N3039" i="5"/>
  <c r="N3038" i="5"/>
  <c r="N3037" i="5"/>
  <c r="N3036" i="5"/>
  <c r="N3035" i="5"/>
  <c r="N3034" i="5"/>
  <c r="N3033" i="5"/>
  <c r="N3032" i="5"/>
  <c r="N3031" i="5"/>
  <c r="N3030" i="5"/>
  <c r="N3029" i="5"/>
  <c r="N3028" i="5"/>
  <c r="N3027" i="5"/>
  <c r="N3026" i="5"/>
  <c r="N3025" i="5"/>
  <c r="N3024" i="5"/>
  <c r="N3023" i="5"/>
  <c r="N3022" i="5"/>
  <c r="N3021" i="5"/>
  <c r="N3020" i="5"/>
  <c r="N3019" i="5"/>
  <c r="N3018" i="5"/>
  <c r="N3017" i="5"/>
  <c r="N3016" i="5"/>
  <c r="N3015" i="5"/>
  <c r="N3014" i="5"/>
  <c r="N3013" i="5"/>
  <c r="N3012" i="5"/>
  <c r="N3011" i="5"/>
  <c r="N3010" i="5"/>
  <c r="N3009" i="5"/>
  <c r="N3008" i="5"/>
  <c r="N3007" i="5"/>
  <c r="N3006" i="5"/>
  <c r="N3005" i="5"/>
  <c r="N3004" i="5"/>
  <c r="N3003" i="5"/>
  <c r="N3002" i="5"/>
  <c r="N3001" i="5"/>
  <c r="N3000" i="5"/>
  <c r="N2999" i="5"/>
  <c r="N2998" i="5"/>
  <c r="N2997" i="5"/>
  <c r="N2996" i="5"/>
  <c r="N2995" i="5"/>
  <c r="N2994" i="5"/>
  <c r="N2993" i="5"/>
  <c r="N2992" i="5"/>
  <c r="N2991" i="5"/>
  <c r="N2990" i="5"/>
  <c r="N2989" i="5"/>
  <c r="N2988" i="5"/>
  <c r="N2987" i="5"/>
  <c r="N2986" i="5"/>
  <c r="N2985" i="5"/>
  <c r="N2984" i="5"/>
  <c r="N2983" i="5"/>
  <c r="N2982" i="5"/>
  <c r="N2981" i="5"/>
  <c r="N2980" i="5"/>
  <c r="N2979" i="5"/>
  <c r="N2978" i="5"/>
  <c r="N2977" i="5"/>
  <c r="N2976" i="5"/>
  <c r="N2975" i="5"/>
  <c r="N2974" i="5"/>
  <c r="N2973" i="5"/>
  <c r="N2972" i="5"/>
  <c r="N2971" i="5"/>
  <c r="N2970" i="5"/>
  <c r="N2969" i="5"/>
  <c r="N2968" i="5"/>
  <c r="N2967" i="5"/>
  <c r="N2966" i="5"/>
  <c r="N2965" i="5"/>
  <c r="N2964" i="5"/>
  <c r="N2963" i="5"/>
  <c r="N2962" i="5"/>
  <c r="N2961" i="5"/>
  <c r="N2960" i="5"/>
  <c r="N2959" i="5"/>
  <c r="N2958" i="5"/>
  <c r="N2957" i="5"/>
  <c r="N2956" i="5"/>
  <c r="N2955" i="5"/>
  <c r="N2954" i="5"/>
  <c r="N2953" i="5"/>
  <c r="N2952" i="5"/>
  <c r="N2951" i="5"/>
  <c r="N2950" i="5"/>
  <c r="N2949" i="5"/>
  <c r="N2948" i="5"/>
  <c r="N2947" i="5"/>
  <c r="N2946" i="5"/>
  <c r="N2945" i="5"/>
  <c r="N2944" i="5"/>
  <c r="N2943" i="5"/>
  <c r="N2942" i="5"/>
  <c r="N2941" i="5"/>
  <c r="N2940" i="5"/>
  <c r="N2939" i="5"/>
  <c r="N2938" i="5"/>
  <c r="N2937" i="5"/>
  <c r="N2936" i="5"/>
  <c r="N2935" i="5"/>
  <c r="N2934" i="5"/>
  <c r="N2933" i="5"/>
  <c r="N2932" i="5"/>
  <c r="N2931" i="5"/>
  <c r="N2930" i="5"/>
  <c r="N2929" i="5"/>
  <c r="N2928" i="5"/>
  <c r="N2927" i="5"/>
  <c r="N2926" i="5"/>
  <c r="N2925" i="5"/>
  <c r="N2924" i="5"/>
  <c r="N2923" i="5"/>
  <c r="N2922" i="5"/>
  <c r="N2921" i="5"/>
  <c r="N2920" i="5"/>
  <c r="N2919" i="5"/>
  <c r="N2918" i="5"/>
  <c r="N2917" i="5"/>
  <c r="N2916" i="5"/>
  <c r="N2915" i="5"/>
  <c r="N2914" i="5"/>
  <c r="N2913" i="5"/>
  <c r="N2912" i="5"/>
  <c r="N2911" i="5"/>
  <c r="N2910" i="5"/>
  <c r="N2909" i="5"/>
  <c r="N2908" i="5"/>
  <c r="N2907" i="5"/>
  <c r="N2906" i="5"/>
  <c r="N2905" i="5"/>
  <c r="N2904" i="5"/>
  <c r="N2903" i="5"/>
  <c r="N2902" i="5"/>
  <c r="N2901" i="5"/>
  <c r="N2900" i="5"/>
  <c r="N2899" i="5"/>
  <c r="N2898" i="5"/>
  <c r="N2897" i="5"/>
  <c r="N2896" i="5"/>
  <c r="N2895" i="5"/>
  <c r="N2894" i="5"/>
  <c r="N2893" i="5"/>
  <c r="N2892" i="5"/>
  <c r="N2891" i="5"/>
  <c r="N2890" i="5"/>
  <c r="N2889" i="5"/>
  <c r="N2888" i="5"/>
  <c r="N2887" i="5"/>
  <c r="N2886" i="5"/>
  <c r="N2885" i="5"/>
  <c r="N2884" i="5"/>
  <c r="N2883" i="5"/>
  <c r="N2882" i="5"/>
  <c r="N2881" i="5"/>
  <c r="N2880" i="5"/>
  <c r="N2879" i="5"/>
  <c r="N2878" i="5"/>
  <c r="N2877" i="5"/>
  <c r="N2876" i="5"/>
  <c r="N2875" i="5"/>
  <c r="N2874" i="5"/>
  <c r="N2873" i="5"/>
  <c r="N2872" i="5"/>
  <c r="N2871" i="5"/>
  <c r="N2870" i="5"/>
  <c r="N2869" i="5"/>
  <c r="N2868" i="5"/>
  <c r="N2867" i="5"/>
  <c r="N2866" i="5"/>
  <c r="N2865" i="5"/>
  <c r="N2864" i="5"/>
  <c r="N2863" i="5"/>
  <c r="N2862" i="5"/>
  <c r="N2861" i="5"/>
  <c r="N2860" i="5"/>
  <c r="N2859" i="5"/>
  <c r="N2858" i="5"/>
  <c r="N2857" i="5"/>
  <c r="N2856" i="5"/>
  <c r="N2855" i="5"/>
  <c r="N2854" i="5"/>
  <c r="N2853" i="5"/>
  <c r="N2852" i="5"/>
  <c r="N2851" i="5"/>
  <c r="N2850" i="5"/>
  <c r="N2849" i="5"/>
  <c r="N2848" i="5"/>
  <c r="N2847" i="5"/>
  <c r="N2846" i="5"/>
  <c r="N2845" i="5"/>
  <c r="N2844" i="5"/>
  <c r="N2843" i="5"/>
  <c r="N2842" i="5"/>
  <c r="N2841" i="5"/>
  <c r="N2840" i="5"/>
  <c r="N2839" i="5"/>
  <c r="N2838" i="5"/>
  <c r="N2837" i="5"/>
  <c r="N2836" i="5"/>
  <c r="N2835" i="5"/>
  <c r="N2834" i="5"/>
  <c r="N2833" i="5"/>
  <c r="N2832" i="5"/>
  <c r="N2831" i="5"/>
  <c r="N2830" i="5"/>
  <c r="N2829" i="5"/>
  <c r="N2828" i="5"/>
  <c r="N2827" i="5"/>
  <c r="N2826" i="5"/>
  <c r="N2825" i="5"/>
  <c r="N2824" i="5"/>
  <c r="N2823" i="5"/>
  <c r="N2822" i="5"/>
  <c r="N2821" i="5"/>
  <c r="N2820" i="5"/>
  <c r="N2819" i="5"/>
  <c r="N2818" i="5"/>
  <c r="N2817" i="5"/>
  <c r="N2816" i="5"/>
  <c r="N2815" i="5"/>
  <c r="N2814" i="5"/>
  <c r="N2813" i="5"/>
  <c r="N2812" i="5"/>
  <c r="N2811" i="5"/>
  <c r="N2810" i="5"/>
  <c r="N2809" i="5"/>
  <c r="N2808" i="5"/>
  <c r="N2807" i="5"/>
  <c r="N2806" i="5"/>
  <c r="N2805" i="5"/>
  <c r="N2804" i="5"/>
  <c r="N2803" i="5"/>
  <c r="N2802" i="5"/>
  <c r="N2801" i="5"/>
  <c r="N2800" i="5"/>
  <c r="N2799" i="5"/>
  <c r="N2798" i="5"/>
  <c r="N2797" i="5"/>
  <c r="N2796" i="5"/>
  <c r="N2795" i="5"/>
  <c r="N2794" i="5"/>
  <c r="N2793" i="5"/>
  <c r="N2792" i="5"/>
  <c r="N2791" i="5"/>
  <c r="N2790" i="5"/>
  <c r="N2789" i="5"/>
  <c r="N2788" i="5"/>
  <c r="N2787" i="5"/>
  <c r="N2786" i="5"/>
  <c r="N2785" i="5"/>
  <c r="N2784" i="5"/>
  <c r="N2783" i="5"/>
  <c r="N2782" i="5"/>
  <c r="N2781" i="5"/>
  <c r="N2780" i="5"/>
  <c r="N2779" i="5"/>
  <c r="N2778" i="5"/>
  <c r="N2777" i="5"/>
  <c r="N2776" i="5"/>
  <c r="N2775" i="5"/>
  <c r="N2774" i="5"/>
  <c r="N2773" i="5"/>
  <c r="N2772" i="5"/>
  <c r="N2771" i="5"/>
  <c r="N2770" i="5"/>
  <c r="N2769" i="5"/>
  <c r="N2768" i="5"/>
  <c r="N2767" i="5"/>
  <c r="N2766" i="5"/>
  <c r="N2765" i="5"/>
  <c r="N2764" i="5"/>
  <c r="N2763" i="5"/>
  <c r="N2762" i="5"/>
  <c r="N2761" i="5"/>
  <c r="N2760" i="5"/>
  <c r="N2759" i="5"/>
  <c r="N2758" i="5"/>
  <c r="N2757" i="5"/>
  <c r="N2756" i="5"/>
  <c r="N2755" i="5"/>
  <c r="N2754" i="5"/>
  <c r="N2753" i="5"/>
  <c r="N2752" i="5"/>
  <c r="N2751" i="5"/>
  <c r="N2750" i="5"/>
  <c r="N2749" i="5"/>
  <c r="N2748" i="5"/>
  <c r="N2747" i="5"/>
  <c r="N2746" i="5"/>
  <c r="N2745" i="5"/>
  <c r="N2744" i="5"/>
  <c r="N2743" i="5"/>
  <c r="N2742" i="5"/>
  <c r="N2741" i="5"/>
  <c r="N2740" i="5"/>
  <c r="N2739" i="5"/>
  <c r="N2738" i="5"/>
  <c r="N2737" i="5"/>
  <c r="N2736" i="5"/>
  <c r="N2735" i="5"/>
  <c r="N2734" i="5"/>
  <c r="N2733" i="5"/>
  <c r="N2732" i="5"/>
  <c r="N2731" i="5"/>
  <c r="N2730" i="5"/>
  <c r="N2729" i="5"/>
  <c r="N2728" i="5"/>
  <c r="N2727" i="5"/>
  <c r="N2726" i="5"/>
  <c r="N2725" i="5"/>
  <c r="N2724" i="5"/>
  <c r="N2723" i="5"/>
  <c r="N2722" i="5"/>
  <c r="N2721" i="5"/>
  <c r="N2720" i="5"/>
  <c r="N2719" i="5"/>
  <c r="N2718" i="5"/>
  <c r="N2717" i="5"/>
  <c r="N2716" i="5"/>
  <c r="N2715" i="5"/>
  <c r="N2714" i="5"/>
  <c r="N2713" i="5"/>
  <c r="N2712" i="5"/>
  <c r="N2711" i="5"/>
  <c r="N2710" i="5"/>
  <c r="N2709" i="5"/>
  <c r="N2708" i="5"/>
  <c r="N2707" i="5"/>
  <c r="N2706" i="5"/>
  <c r="N2705" i="5"/>
  <c r="N2704" i="5"/>
  <c r="N2703" i="5"/>
  <c r="N2702" i="5"/>
  <c r="N2701" i="5"/>
  <c r="N2700" i="5"/>
  <c r="N2699" i="5"/>
  <c r="N2698" i="5"/>
  <c r="N2697" i="5"/>
  <c r="N2696" i="5"/>
  <c r="N2695" i="5"/>
  <c r="N2694" i="5"/>
  <c r="N2693" i="5"/>
  <c r="N2692" i="5"/>
  <c r="N2691" i="5"/>
  <c r="N2690" i="5"/>
  <c r="N2689" i="5"/>
  <c r="N2688" i="5"/>
  <c r="N2687" i="5"/>
  <c r="N2686" i="5"/>
  <c r="N2685" i="5"/>
  <c r="N2684" i="5"/>
  <c r="N2683" i="5"/>
  <c r="N2682" i="5"/>
  <c r="N2681" i="5"/>
  <c r="N2680" i="5"/>
  <c r="N2679" i="5"/>
  <c r="N2678" i="5"/>
  <c r="N2677" i="5"/>
  <c r="N2676" i="5"/>
  <c r="N2675" i="5"/>
  <c r="N2674" i="5"/>
  <c r="N2673" i="5"/>
  <c r="N2672" i="5"/>
  <c r="N2671" i="5"/>
  <c r="N2670" i="5"/>
  <c r="N2669" i="5"/>
  <c r="N2668" i="5"/>
  <c r="N2667" i="5"/>
  <c r="N2666" i="5"/>
  <c r="N2665" i="5"/>
  <c r="N2664" i="5"/>
  <c r="N2663" i="5"/>
  <c r="N2662" i="5"/>
  <c r="N2661" i="5"/>
  <c r="N2660" i="5"/>
  <c r="N2659" i="5"/>
  <c r="N2658" i="5"/>
  <c r="N2657" i="5"/>
  <c r="N2656" i="5"/>
  <c r="N2655" i="5"/>
  <c r="N2654" i="5"/>
  <c r="N2653" i="5"/>
  <c r="N2652" i="5"/>
  <c r="N2651" i="5"/>
  <c r="N2650" i="5"/>
  <c r="N2649" i="5"/>
  <c r="N2648" i="5"/>
  <c r="N2647" i="5"/>
  <c r="N2646" i="5"/>
  <c r="N2645" i="5"/>
  <c r="N2644" i="5"/>
  <c r="N2643" i="5"/>
  <c r="N2642" i="5"/>
  <c r="N2641" i="5"/>
  <c r="N2640" i="5"/>
  <c r="N2639" i="5"/>
  <c r="N2638" i="5"/>
  <c r="N2637" i="5"/>
  <c r="N2636" i="5"/>
  <c r="N2635" i="5"/>
  <c r="N2634" i="5"/>
  <c r="N2633" i="5"/>
  <c r="N2632" i="5"/>
  <c r="N2631" i="5"/>
  <c r="N2630" i="5"/>
  <c r="N2629" i="5"/>
  <c r="N2628" i="5"/>
  <c r="N2627" i="5"/>
  <c r="N2626" i="5"/>
  <c r="N2625" i="5"/>
  <c r="N2624" i="5"/>
  <c r="N2623" i="5"/>
  <c r="N2622" i="5"/>
  <c r="N2621" i="5"/>
  <c r="N2620" i="5"/>
  <c r="N2619" i="5"/>
  <c r="N2618" i="5"/>
  <c r="N2617" i="5"/>
  <c r="N2616" i="5"/>
  <c r="N2615" i="5"/>
  <c r="N2614" i="5"/>
  <c r="N2613" i="5"/>
  <c r="N2612" i="5"/>
  <c r="N2611" i="5"/>
  <c r="N2610" i="5"/>
  <c r="N2609" i="5"/>
  <c r="N2608" i="5"/>
  <c r="N2607" i="5"/>
  <c r="N2606" i="5"/>
  <c r="N2605" i="5"/>
  <c r="N2604" i="5"/>
  <c r="N2603" i="5"/>
  <c r="N2602" i="5"/>
  <c r="N2601" i="5"/>
  <c r="N2600" i="5"/>
  <c r="N2599" i="5"/>
  <c r="N2598" i="5"/>
  <c r="N2597" i="5"/>
  <c r="N2596" i="5"/>
  <c r="N2595" i="5"/>
  <c r="N2594" i="5"/>
  <c r="N2593" i="5"/>
  <c r="N2592" i="5"/>
  <c r="N2591" i="5"/>
  <c r="N2590" i="5"/>
  <c r="N2589" i="5"/>
  <c r="N2588" i="5"/>
  <c r="N2587" i="5"/>
  <c r="N2586" i="5"/>
  <c r="N2585" i="5"/>
  <c r="N2584" i="5"/>
  <c r="N2583" i="5"/>
  <c r="N2582" i="5"/>
  <c r="N2581" i="5"/>
  <c r="N2580" i="5"/>
  <c r="N2579" i="5"/>
  <c r="N2578" i="5"/>
  <c r="N2577" i="5"/>
  <c r="N2576" i="5"/>
  <c r="N2575" i="5"/>
  <c r="N2574" i="5"/>
  <c r="N2573" i="5"/>
  <c r="N2572" i="5"/>
  <c r="N2571" i="5"/>
  <c r="N2570" i="5"/>
  <c r="N2569" i="5"/>
  <c r="N2568" i="5"/>
  <c r="N2567" i="5"/>
  <c r="N2566" i="5"/>
  <c r="N2565" i="5"/>
  <c r="N2564" i="5"/>
  <c r="N2563" i="5"/>
  <c r="N2562" i="5"/>
  <c r="N2561" i="5"/>
  <c r="N2560" i="5"/>
  <c r="N2559" i="5"/>
  <c r="N2558" i="5"/>
  <c r="N2557" i="5"/>
  <c r="N2556" i="5"/>
  <c r="N2555" i="5"/>
  <c r="N2554" i="5"/>
  <c r="N2553" i="5"/>
  <c r="N2552" i="5"/>
  <c r="N2551" i="5"/>
  <c r="N2550" i="5"/>
  <c r="N2549" i="5"/>
  <c r="N2548" i="5"/>
  <c r="N2547" i="5"/>
  <c r="N2546" i="5"/>
  <c r="N2545" i="5"/>
  <c r="N2544" i="5"/>
  <c r="N2543" i="5"/>
  <c r="N2542" i="5"/>
  <c r="N2541" i="5"/>
  <c r="N2540" i="5"/>
  <c r="N2539" i="5"/>
  <c r="N2538" i="5"/>
  <c r="N2537" i="5"/>
  <c r="N2536" i="5"/>
  <c r="N2535" i="5"/>
  <c r="N2534" i="5"/>
  <c r="N2533" i="5"/>
  <c r="N2532" i="5"/>
  <c r="N2531" i="5"/>
  <c r="N2530" i="5"/>
  <c r="N2529" i="5"/>
  <c r="N2528" i="5"/>
  <c r="N2527" i="5"/>
  <c r="N2526" i="5"/>
  <c r="N2525" i="5"/>
  <c r="N2524" i="5"/>
  <c r="N2523" i="5"/>
  <c r="N2522" i="5"/>
  <c r="N2521" i="5"/>
  <c r="N2520" i="5"/>
  <c r="N2519" i="5"/>
  <c r="N2518" i="5"/>
  <c r="N2517" i="5"/>
  <c r="N2516" i="5"/>
  <c r="N2515" i="5"/>
  <c r="N2514" i="5"/>
  <c r="N2513" i="5"/>
  <c r="N2512" i="5"/>
  <c r="N2511" i="5"/>
  <c r="N2510" i="5"/>
  <c r="N2509" i="5"/>
  <c r="N2508" i="5"/>
  <c r="N2507" i="5"/>
  <c r="N2506" i="5"/>
  <c r="N2505" i="5"/>
  <c r="N2504" i="5"/>
  <c r="N2503" i="5"/>
  <c r="N2502" i="5"/>
  <c r="N2501" i="5"/>
  <c r="N2500" i="5"/>
  <c r="N2499" i="5"/>
  <c r="N2498" i="5"/>
  <c r="N2497" i="5"/>
  <c r="N2496" i="5"/>
  <c r="N2495" i="5"/>
  <c r="N2494" i="5"/>
  <c r="N2493" i="5"/>
  <c r="N2492" i="5"/>
  <c r="N2491" i="5"/>
  <c r="N2490" i="5"/>
  <c r="N2489" i="5"/>
  <c r="N2488" i="5"/>
  <c r="N2487" i="5"/>
  <c r="N2486" i="5"/>
  <c r="N2485" i="5"/>
  <c r="N2484" i="5"/>
  <c r="N2483" i="5"/>
  <c r="N2482" i="5"/>
  <c r="N2481" i="5"/>
  <c r="N2480" i="5"/>
  <c r="N2479" i="5"/>
  <c r="N2478" i="5"/>
  <c r="N2477" i="5"/>
  <c r="N2476" i="5"/>
  <c r="N2475" i="5"/>
  <c r="N2474" i="5"/>
  <c r="N2473" i="5"/>
  <c r="N2472" i="5"/>
  <c r="N2471" i="5"/>
  <c r="N2470" i="5"/>
  <c r="N2469" i="5"/>
  <c r="N2468" i="5"/>
  <c r="N2467" i="5"/>
  <c r="N2466" i="5"/>
  <c r="N2465" i="5"/>
  <c r="N2464" i="5"/>
  <c r="N2463" i="5"/>
  <c r="N2462" i="5"/>
  <c r="N2461" i="5"/>
  <c r="N2460" i="5"/>
  <c r="N2459" i="5"/>
  <c r="N2458" i="5"/>
  <c r="N2457" i="5"/>
  <c r="N2456" i="5"/>
  <c r="N2455" i="5"/>
  <c r="N2454" i="5"/>
  <c r="N2453" i="5"/>
  <c r="N2452" i="5"/>
  <c r="N2451" i="5"/>
  <c r="N2450" i="5"/>
  <c r="N2449" i="5"/>
  <c r="N2448" i="5"/>
  <c r="N2447" i="5"/>
  <c r="N2446" i="5"/>
  <c r="N2445" i="5"/>
  <c r="N2444" i="5"/>
  <c r="N2443" i="5"/>
  <c r="N2442" i="5"/>
  <c r="N2441" i="5"/>
  <c r="N2440" i="5"/>
  <c r="N2439" i="5"/>
  <c r="N2438" i="5"/>
  <c r="N2437" i="5"/>
  <c r="N2436" i="5"/>
  <c r="N2435" i="5"/>
  <c r="N2434" i="5"/>
  <c r="N2433" i="5"/>
  <c r="N2432" i="5"/>
  <c r="N2431" i="5"/>
  <c r="N2430" i="5"/>
  <c r="N2429" i="5"/>
  <c r="N2428" i="5"/>
  <c r="N2427" i="5"/>
  <c r="N2426" i="5"/>
  <c r="N2425" i="5"/>
  <c r="N2424" i="5"/>
  <c r="N2423" i="5"/>
  <c r="N2422" i="5"/>
  <c r="N2421" i="5"/>
  <c r="N2420" i="5"/>
  <c r="N2419" i="5"/>
  <c r="N2418" i="5"/>
  <c r="N2417" i="5"/>
  <c r="N2416" i="5"/>
  <c r="N2415" i="5"/>
  <c r="N2414" i="5"/>
  <c r="N2413" i="5"/>
  <c r="N2412" i="5"/>
  <c r="N2411" i="5"/>
  <c r="N2410" i="5"/>
  <c r="N2409" i="5"/>
  <c r="N2408" i="5"/>
  <c r="N2407" i="5"/>
  <c r="N2406" i="5"/>
  <c r="N2405" i="5"/>
  <c r="N2404" i="5"/>
  <c r="N2403" i="5"/>
  <c r="N2402" i="5"/>
  <c r="N2401" i="5"/>
  <c r="N2400" i="5"/>
  <c r="N2399" i="5"/>
  <c r="N2398" i="5"/>
  <c r="N2397" i="5"/>
  <c r="N2396" i="5"/>
  <c r="N2395" i="5"/>
  <c r="N2394" i="5"/>
  <c r="N2393" i="5"/>
  <c r="N2392" i="5"/>
  <c r="N2391" i="5"/>
  <c r="N2390" i="5"/>
  <c r="N2389" i="5"/>
  <c r="N2388" i="5"/>
  <c r="N2387" i="5"/>
  <c r="N2386" i="5"/>
  <c r="N2385" i="5"/>
  <c r="N2384" i="5"/>
  <c r="N2383" i="5"/>
  <c r="N2382" i="5"/>
  <c r="N2381" i="5"/>
  <c r="N2380" i="5"/>
  <c r="N2379" i="5"/>
  <c r="N2378" i="5"/>
  <c r="N2377" i="5"/>
  <c r="N2376" i="5"/>
  <c r="N2375" i="5"/>
  <c r="N2374" i="5"/>
  <c r="N2373" i="5"/>
  <c r="N2372" i="5"/>
  <c r="N2371" i="5"/>
  <c r="N2370" i="5"/>
  <c r="N2369" i="5"/>
  <c r="N2368" i="5"/>
  <c r="N2367" i="5"/>
  <c r="N2366" i="5"/>
  <c r="N2365" i="5"/>
  <c r="N2364" i="5"/>
  <c r="N2363" i="5"/>
  <c r="N2362" i="5"/>
  <c r="N2361" i="5"/>
  <c r="N2360" i="5"/>
  <c r="N2359" i="5"/>
  <c r="N2358" i="5"/>
  <c r="N2357" i="5"/>
  <c r="N2356" i="5"/>
  <c r="N2355" i="5"/>
  <c r="N2354" i="5"/>
  <c r="N2353" i="5"/>
  <c r="N2352" i="5"/>
  <c r="N2351" i="5"/>
  <c r="N2350" i="5"/>
  <c r="N2349" i="5"/>
  <c r="N2348" i="5"/>
  <c r="N2347" i="5"/>
  <c r="N2346" i="5"/>
  <c r="N2345" i="5"/>
  <c r="N2344" i="5"/>
  <c r="N2343" i="5"/>
  <c r="N2342" i="5"/>
  <c r="N2341" i="5"/>
  <c r="N2340" i="5"/>
  <c r="N2339" i="5"/>
  <c r="N2338" i="5"/>
  <c r="N2337" i="5"/>
  <c r="N2336" i="5"/>
  <c r="N2335" i="5"/>
  <c r="N2334" i="5"/>
  <c r="N2333" i="5"/>
  <c r="N2332" i="5"/>
  <c r="N2331" i="5"/>
  <c r="N2330" i="5"/>
  <c r="N2329" i="5"/>
  <c r="N2328" i="5"/>
  <c r="N2327" i="5"/>
  <c r="N2326" i="5"/>
  <c r="N2325" i="5"/>
  <c r="N2324" i="5"/>
  <c r="N2323" i="5"/>
  <c r="N2322" i="5"/>
  <c r="N2321" i="5"/>
  <c r="N2320" i="5"/>
  <c r="N2319" i="5"/>
  <c r="N2318" i="5"/>
  <c r="N2317" i="5"/>
  <c r="N2316" i="5"/>
  <c r="N2315" i="5"/>
  <c r="N2314" i="5"/>
  <c r="N2313" i="5"/>
  <c r="N2312" i="5"/>
  <c r="N2311" i="5"/>
  <c r="N2310" i="5"/>
  <c r="N2309" i="5"/>
  <c r="N2308" i="5"/>
  <c r="N2307" i="5"/>
  <c r="N2306" i="5"/>
  <c r="N2305" i="5"/>
  <c r="N2304" i="5"/>
  <c r="N2303" i="5"/>
  <c r="N2302" i="5"/>
  <c r="N2301" i="5"/>
  <c r="N2300" i="5"/>
  <c r="N2299" i="5"/>
  <c r="N2298" i="5"/>
  <c r="N2297" i="5"/>
  <c r="N2296" i="5"/>
  <c r="N2295" i="5"/>
  <c r="N2294" i="5"/>
  <c r="N2293" i="5"/>
  <c r="N2292" i="5"/>
  <c r="N2291" i="5"/>
  <c r="N2290" i="5"/>
  <c r="N2289" i="5"/>
  <c r="N2288" i="5"/>
  <c r="N2287" i="5"/>
  <c r="N2286" i="5"/>
  <c r="N2285" i="5"/>
  <c r="N2284" i="5"/>
  <c r="N2283" i="5"/>
  <c r="N2282" i="5"/>
  <c r="N2281" i="5"/>
  <c r="N2280" i="5"/>
  <c r="N2279" i="5"/>
  <c r="N2278" i="5"/>
  <c r="N2277" i="5"/>
  <c r="N2276" i="5"/>
  <c r="N2275" i="5"/>
  <c r="N2274" i="5"/>
  <c r="N2273" i="5"/>
  <c r="N2272" i="5"/>
  <c r="N2271" i="5"/>
  <c r="N2270" i="5"/>
  <c r="N2269" i="5"/>
  <c r="N2268" i="5"/>
  <c r="N2267" i="5"/>
  <c r="N2266" i="5"/>
  <c r="N2265" i="5"/>
  <c r="N2264" i="5"/>
  <c r="N2263" i="5"/>
  <c r="N2262" i="5"/>
  <c r="N2261" i="5"/>
  <c r="N2260" i="5"/>
  <c r="N2259" i="5"/>
  <c r="N2258" i="5"/>
  <c r="N2257" i="5"/>
  <c r="N2256" i="5"/>
  <c r="N2255" i="5"/>
  <c r="N2254" i="5"/>
  <c r="N2253" i="5"/>
  <c r="N2252" i="5"/>
  <c r="N2251" i="5"/>
  <c r="N2250" i="5"/>
  <c r="N2249" i="5"/>
  <c r="N2248" i="5"/>
  <c r="N2247" i="5"/>
  <c r="N2246" i="5"/>
  <c r="N2245" i="5"/>
  <c r="N2244" i="5"/>
  <c r="N2243" i="5"/>
  <c r="N2242" i="5"/>
  <c r="N2241" i="5"/>
  <c r="N2240" i="5"/>
  <c r="N2239" i="5"/>
  <c r="N2238" i="5"/>
  <c r="N2237" i="5"/>
  <c r="N2236" i="5"/>
  <c r="N2235" i="5"/>
  <c r="N2234" i="5"/>
  <c r="N2233" i="5"/>
  <c r="N2232" i="5"/>
  <c r="N2231" i="5"/>
  <c r="N2230" i="5"/>
  <c r="N2229" i="5"/>
  <c r="N2228" i="5"/>
  <c r="N2227" i="5"/>
  <c r="N2226" i="5"/>
  <c r="N2225" i="5"/>
  <c r="N2224" i="5"/>
  <c r="N2223" i="5"/>
  <c r="N2222" i="5"/>
  <c r="N2221" i="5"/>
  <c r="N2220" i="5"/>
  <c r="N2219" i="5"/>
  <c r="N2218" i="5"/>
  <c r="N2217" i="5"/>
  <c r="N2216" i="5"/>
  <c r="N2215" i="5"/>
  <c r="N2214" i="5"/>
  <c r="N2213" i="5"/>
  <c r="N2212" i="5"/>
  <c r="N2211" i="5"/>
  <c r="N2210" i="5"/>
  <c r="N2209" i="5"/>
  <c r="N2208" i="5"/>
  <c r="N2207" i="5"/>
  <c r="N2206" i="5"/>
  <c r="N2205" i="5"/>
  <c r="N2204" i="5"/>
  <c r="N2203" i="5"/>
  <c r="N2202" i="5"/>
  <c r="N2201" i="5"/>
  <c r="N2200" i="5"/>
  <c r="N2199" i="5"/>
  <c r="N2198" i="5"/>
  <c r="N2197" i="5"/>
  <c r="N2196" i="5"/>
  <c r="N2195" i="5"/>
  <c r="N2194" i="5"/>
  <c r="N2193" i="5"/>
  <c r="N2192" i="5"/>
  <c r="N2191" i="5"/>
  <c r="N2190" i="5"/>
  <c r="N2189" i="5"/>
  <c r="N2188" i="5"/>
  <c r="N2187" i="5"/>
  <c r="N2186" i="5"/>
  <c r="N2185" i="5"/>
  <c r="N2184" i="5"/>
  <c r="N2183" i="5"/>
  <c r="N2182" i="5"/>
  <c r="N2181" i="5"/>
  <c r="N2180" i="5"/>
  <c r="N2179" i="5"/>
  <c r="N2178" i="5"/>
  <c r="N2177" i="5"/>
  <c r="N2176" i="5"/>
  <c r="N2175" i="5"/>
  <c r="N2174" i="5"/>
  <c r="N2173" i="5"/>
  <c r="N2172" i="5"/>
  <c r="N2171" i="5"/>
  <c r="N2170" i="5"/>
  <c r="N2169" i="5"/>
  <c r="N2168" i="5"/>
  <c r="N2167" i="5"/>
  <c r="N2166" i="5"/>
  <c r="N2165" i="5"/>
  <c r="N2164" i="5"/>
  <c r="N2163" i="5"/>
  <c r="N2162" i="5"/>
  <c r="N2161" i="5"/>
  <c r="N2160" i="5"/>
  <c r="N2159" i="5"/>
  <c r="N2158" i="5"/>
  <c r="N2157" i="5"/>
  <c r="N2156" i="5"/>
  <c r="N2155" i="5"/>
  <c r="N2154" i="5"/>
  <c r="N2153" i="5"/>
  <c r="N2152" i="5"/>
  <c r="N2151" i="5"/>
  <c r="N2150" i="5"/>
  <c r="N2149" i="5"/>
  <c r="N2148" i="5"/>
  <c r="N2147" i="5"/>
  <c r="N2146" i="5"/>
  <c r="N2145" i="5"/>
  <c r="N2144" i="5"/>
  <c r="N2143" i="5"/>
  <c r="N2142" i="5"/>
  <c r="N2141" i="5"/>
  <c r="N2140" i="5"/>
  <c r="N2139" i="5"/>
  <c r="N2138" i="5"/>
  <c r="N2137" i="5"/>
  <c r="N2136" i="5"/>
  <c r="N2135" i="5"/>
  <c r="N2134" i="5"/>
  <c r="N2133" i="5"/>
  <c r="N2132" i="5"/>
  <c r="N2131" i="5"/>
  <c r="N2130" i="5"/>
  <c r="N2129" i="5"/>
  <c r="N2128" i="5"/>
  <c r="N2127" i="5"/>
  <c r="N2126" i="5"/>
  <c r="N2125" i="5"/>
  <c r="N2124" i="5"/>
  <c r="N2123" i="5"/>
  <c r="N2122" i="5"/>
  <c r="N2121" i="5"/>
  <c r="N2120" i="5"/>
  <c r="N2119" i="5"/>
  <c r="N2118" i="5"/>
  <c r="N2117" i="5"/>
  <c r="N2116" i="5"/>
  <c r="N2115" i="5"/>
  <c r="N2114" i="5"/>
  <c r="N2113" i="5"/>
  <c r="N2112" i="5"/>
  <c r="N2111" i="5"/>
  <c r="N2110" i="5"/>
  <c r="N2109" i="5"/>
  <c r="N2108" i="5"/>
  <c r="N2107" i="5"/>
  <c r="N2106" i="5"/>
  <c r="N2105" i="5"/>
  <c r="N2104" i="5"/>
  <c r="N2103" i="5"/>
  <c r="N2102" i="5"/>
  <c r="N2101" i="5"/>
  <c r="N2100" i="5"/>
  <c r="N2099" i="5"/>
  <c r="N2098" i="5"/>
  <c r="N2097" i="5"/>
  <c r="N2096" i="5"/>
  <c r="N2095" i="5"/>
  <c r="N2094" i="5"/>
  <c r="N2093" i="5"/>
  <c r="N2092" i="5"/>
  <c r="N2091" i="5"/>
  <c r="N2090" i="5"/>
  <c r="N2089" i="5"/>
  <c r="N2088" i="5"/>
  <c r="N2087" i="5"/>
  <c r="N2086" i="5"/>
  <c r="N2085" i="5"/>
  <c r="N2084" i="5"/>
  <c r="N2083" i="5"/>
  <c r="N2082" i="5"/>
  <c r="N2081" i="5"/>
  <c r="N2080" i="5"/>
  <c r="N2079" i="5"/>
  <c r="N2078" i="5"/>
  <c r="N2077" i="5"/>
  <c r="N2076" i="5"/>
  <c r="N2075" i="5"/>
  <c r="N2074" i="5"/>
  <c r="N2073" i="5"/>
  <c r="N2072" i="5"/>
  <c r="N2071" i="5"/>
  <c r="N2070" i="5"/>
  <c r="N2069" i="5"/>
  <c r="N2068" i="5"/>
  <c r="N2067" i="5"/>
  <c r="N2066" i="5"/>
  <c r="N2065" i="5"/>
  <c r="N2064" i="5"/>
  <c r="N2063" i="5"/>
  <c r="N2062" i="5"/>
  <c r="N2061" i="5"/>
  <c r="N2060" i="5"/>
  <c r="N2059" i="5"/>
  <c r="N2058" i="5"/>
  <c r="N2057" i="5"/>
  <c r="N2056" i="5"/>
  <c r="N2055" i="5"/>
  <c r="N2054" i="5"/>
  <c r="N2053" i="5"/>
  <c r="N2052" i="5"/>
  <c r="N2051" i="5"/>
  <c r="N2050" i="5"/>
  <c r="N2049" i="5"/>
  <c r="N2048" i="5"/>
  <c r="N2047" i="5"/>
  <c r="N2046" i="5"/>
  <c r="N2045" i="5"/>
  <c r="N2044" i="5"/>
  <c r="N2043" i="5"/>
  <c r="N2042" i="5"/>
  <c r="N2041" i="5"/>
  <c r="N2040" i="5"/>
  <c r="N2039" i="5"/>
  <c r="N2038" i="5"/>
  <c r="N2037" i="5"/>
  <c r="N2036" i="5"/>
  <c r="N2035" i="5"/>
  <c r="N2034" i="5"/>
  <c r="N2033" i="5"/>
  <c r="N2032" i="5"/>
  <c r="N2031" i="5"/>
  <c r="N2030" i="5"/>
  <c r="N2029" i="5"/>
  <c r="N2028" i="5"/>
  <c r="N2027" i="5"/>
  <c r="N2026" i="5"/>
  <c r="N2025" i="5"/>
  <c r="N2024" i="5"/>
  <c r="N2023" i="5"/>
  <c r="N2022" i="5"/>
  <c r="N2021" i="5"/>
  <c r="N2020" i="5"/>
  <c r="N2019" i="5"/>
  <c r="N2018" i="5"/>
  <c r="N2017" i="5"/>
  <c r="N2016" i="5"/>
  <c r="N2015" i="5"/>
  <c r="N2014" i="5"/>
  <c r="N2013" i="5"/>
  <c r="N2012" i="5"/>
  <c r="N2011" i="5"/>
  <c r="N2010" i="5"/>
  <c r="N2009" i="5"/>
  <c r="N2008" i="5"/>
  <c r="N2007" i="5"/>
  <c r="N2006" i="5"/>
  <c r="N2005" i="5"/>
  <c r="N2004" i="5"/>
  <c r="N2003" i="5"/>
  <c r="N2002" i="5"/>
  <c r="N2001" i="5"/>
  <c r="N2000" i="5"/>
  <c r="N1999" i="5"/>
  <c r="N1998" i="5"/>
  <c r="N1997" i="5"/>
  <c r="N1996" i="5"/>
  <c r="N1995" i="5"/>
  <c r="N1994" i="5"/>
  <c r="N1993" i="5"/>
  <c r="N1992" i="5"/>
  <c r="N1991" i="5"/>
  <c r="N1990" i="5"/>
  <c r="N1989" i="5"/>
  <c r="N1988" i="5"/>
  <c r="N1987" i="5"/>
  <c r="N1986" i="5"/>
  <c r="N1985" i="5"/>
  <c r="N1984" i="5"/>
  <c r="N1983" i="5"/>
  <c r="N1982" i="5"/>
  <c r="N1981" i="5"/>
  <c r="N1980" i="5"/>
  <c r="N1979" i="5"/>
  <c r="N1978" i="5"/>
  <c r="N1977" i="5"/>
  <c r="N1976" i="5"/>
  <c r="N1975" i="5"/>
  <c r="N1974" i="5"/>
  <c r="N1973" i="5"/>
  <c r="N1972" i="5"/>
  <c r="N1971" i="5"/>
  <c r="N1970" i="5"/>
  <c r="N1969" i="5"/>
  <c r="N1968" i="5"/>
  <c r="N1967" i="5"/>
  <c r="N1966" i="5"/>
  <c r="N1965" i="5"/>
  <c r="N1964" i="5"/>
  <c r="N1963" i="5"/>
  <c r="N1962" i="5"/>
  <c r="N1961" i="5"/>
  <c r="N1960" i="5"/>
  <c r="N1959" i="5"/>
  <c r="N1958" i="5"/>
  <c r="N1957" i="5"/>
  <c r="N1956" i="5"/>
  <c r="N1955" i="5"/>
  <c r="N1954" i="5"/>
  <c r="N1953" i="5"/>
  <c r="N1952" i="5"/>
  <c r="N1951" i="5"/>
  <c r="N1950" i="5"/>
  <c r="N1949" i="5"/>
  <c r="N1948" i="5"/>
  <c r="N1947" i="5"/>
  <c r="N1946" i="5"/>
  <c r="N1945" i="5"/>
  <c r="N1944" i="5"/>
  <c r="N1943" i="5"/>
  <c r="N1942" i="5"/>
  <c r="N1941" i="5"/>
  <c r="N1940" i="5"/>
  <c r="N1939" i="5"/>
  <c r="N1938" i="5"/>
  <c r="N1937" i="5"/>
  <c r="N1936" i="5"/>
  <c r="N1935" i="5"/>
  <c r="N1934" i="5"/>
  <c r="N1933" i="5"/>
  <c r="N1932" i="5"/>
  <c r="N1931" i="5"/>
  <c r="N1930" i="5"/>
  <c r="N1929" i="5"/>
  <c r="N1928" i="5"/>
  <c r="N1927" i="5"/>
  <c r="N1926" i="5"/>
  <c r="N1925" i="5"/>
  <c r="N1924" i="5"/>
  <c r="N1923" i="5"/>
  <c r="N1922" i="5"/>
  <c r="N1921" i="5"/>
  <c r="N1920" i="5"/>
  <c r="N1919" i="5"/>
  <c r="N1918" i="5"/>
  <c r="N1917" i="5"/>
  <c r="N1916" i="5"/>
  <c r="N1915" i="5"/>
  <c r="N1914" i="5"/>
  <c r="N1913" i="5"/>
  <c r="N1912" i="5"/>
  <c r="N1911" i="5"/>
  <c r="N1910" i="5"/>
  <c r="N1909" i="5"/>
  <c r="N1908" i="5"/>
  <c r="N1907" i="5"/>
  <c r="N1906" i="5"/>
  <c r="N1905" i="5"/>
  <c r="N1904" i="5"/>
  <c r="N1903" i="5"/>
  <c r="N1902" i="5"/>
  <c r="N1901" i="5"/>
  <c r="N1900" i="5"/>
  <c r="N1899" i="5"/>
  <c r="N1898" i="5"/>
  <c r="N1897" i="5"/>
  <c r="N1896" i="5"/>
  <c r="N1895" i="5"/>
  <c r="N1894" i="5"/>
  <c r="N1893" i="5"/>
  <c r="N1892" i="5"/>
  <c r="N1891" i="5"/>
  <c r="N1890" i="5"/>
  <c r="N1889" i="5"/>
  <c r="N1888" i="5"/>
  <c r="N1887" i="5"/>
  <c r="N1886" i="5"/>
  <c r="N1885" i="5"/>
  <c r="N1884" i="5"/>
  <c r="N1883" i="5"/>
  <c r="N1882" i="5"/>
  <c r="N1881" i="5"/>
  <c r="N1880" i="5"/>
  <c r="N1879" i="5"/>
  <c r="N1878" i="5"/>
  <c r="N1877" i="5"/>
  <c r="N1876" i="5"/>
  <c r="N1875" i="5"/>
  <c r="N1874" i="5"/>
  <c r="N1873" i="5"/>
  <c r="N1872" i="5"/>
  <c r="N1871" i="5"/>
  <c r="N1870" i="5"/>
  <c r="N1869" i="5"/>
  <c r="N1868" i="5"/>
  <c r="N1867" i="5"/>
  <c r="N1866" i="5"/>
  <c r="N1865" i="5"/>
  <c r="N1864" i="5"/>
  <c r="N1863" i="5"/>
  <c r="N1862" i="5"/>
  <c r="N1861" i="5"/>
  <c r="N1860" i="5"/>
  <c r="N1859" i="5"/>
  <c r="N1858" i="5"/>
  <c r="N1857" i="5"/>
  <c r="N1856" i="5"/>
  <c r="N1855" i="5"/>
  <c r="N1854" i="5"/>
  <c r="N1853" i="5"/>
  <c r="N1852" i="5"/>
  <c r="N1851" i="5"/>
  <c r="N1850" i="5"/>
  <c r="N1849" i="5"/>
  <c r="N1848" i="5"/>
  <c r="N1847" i="5"/>
  <c r="N1846" i="5"/>
  <c r="N1845" i="5"/>
  <c r="N1844" i="5"/>
  <c r="N1843" i="5"/>
  <c r="N1842" i="5"/>
  <c r="N1841" i="5"/>
  <c r="N1840" i="5"/>
  <c r="N1839" i="5"/>
  <c r="N1838" i="5"/>
  <c r="N1837" i="5"/>
  <c r="N1836" i="5"/>
  <c r="N1835" i="5"/>
  <c r="N1834" i="5"/>
  <c r="N1833" i="5"/>
  <c r="N1832" i="5"/>
  <c r="N1831" i="5"/>
  <c r="N1830" i="5"/>
  <c r="N1829" i="5"/>
  <c r="N1828" i="5"/>
  <c r="N1827" i="5"/>
  <c r="N1826" i="5"/>
  <c r="N1825" i="5"/>
  <c r="N1824" i="5"/>
  <c r="N1823" i="5"/>
  <c r="N1822" i="5"/>
  <c r="N1821" i="5"/>
  <c r="N1820" i="5"/>
  <c r="N1819" i="5"/>
  <c r="N1818" i="5"/>
  <c r="N1817" i="5"/>
  <c r="N1816" i="5"/>
  <c r="N1815" i="5"/>
  <c r="N1814" i="5"/>
  <c r="N1813" i="5"/>
  <c r="N1812" i="5"/>
  <c r="N1811" i="5"/>
  <c r="N1810" i="5"/>
  <c r="N1809" i="5"/>
  <c r="N1808" i="5"/>
  <c r="N1807" i="5"/>
  <c r="N1806" i="5"/>
  <c r="N1805" i="5"/>
  <c r="N1804" i="5"/>
  <c r="N1803" i="5"/>
  <c r="N1802" i="5"/>
  <c r="N1801" i="5"/>
  <c r="N1800" i="5"/>
  <c r="N1799" i="5"/>
  <c r="N1798" i="5"/>
  <c r="N1797" i="5"/>
  <c r="N1796" i="5"/>
  <c r="N1795" i="5"/>
  <c r="N1794" i="5"/>
  <c r="N1793" i="5"/>
  <c r="N1792" i="5"/>
  <c r="N1791" i="5"/>
  <c r="N1790" i="5"/>
  <c r="N1789" i="5"/>
  <c r="N1788" i="5"/>
  <c r="N1787" i="5"/>
  <c r="N1786" i="5"/>
  <c r="N1785" i="5"/>
  <c r="N1784" i="5"/>
  <c r="N1783" i="5"/>
  <c r="N1782" i="5"/>
  <c r="N1781" i="5"/>
  <c r="N1780" i="5"/>
  <c r="N1779" i="5"/>
  <c r="N1778" i="5"/>
  <c r="N1777" i="5"/>
  <c r="N1776" i="5"/>
  <c r="N1775" i="5"/>
  <c r="N1774" i="5"/>
  <c r="N1773" i="5"/>
  <c r="N1772" i="5"/>
  <c r="N1771" i="5"/>
  <c r="N1770" i="5"/>
  <c r="N1769" i="5"/>
  <c r="N1768" i="5"/>
  <c r="N1767" i="5"/>
  <c r="N1766" i="5"/>
  <c r="N1765" i="5"/>
  <c r="N1764" i="5"/>
  <c r="N1763" i="5"/>
  <c r="N1762" i="5"/>
  <c r="N1761" i="5"/>
  <c r="N1760" i="5"/>
  <c r="N1759" i="5"/>
  <c r="N1758" i="5"/>
  <c r="N1757" i="5"/>
  <c r="N1756" i="5"/>
  <c r="N1755" i="5"/>
  <c r="N1754" i="5"/>
  <c r="N1753" i="5"/>
  <c r="N1752" i="5"/>
  <c r="N1751" i="5"/>
  <c r="N1750" i="5"/>
  <c r="N1749" i="5"/>
  <c r="N1748" i="5"/>
  <c r="N1747" i="5"/>
  <c r="N1746" i="5"/>
  <c r="N1745" i="5"/>
  <c r="N1744" i="5"/>
  <c r="N1743" i="5"/>
  <c r="N1742" i="5"/>
  <c r="N1741" i="5"/>
  <c r="N1740" i="5"/>
  <c r="N1739" i="5"/>
  <c r="N1738" i="5"/>
  <c r="N1737" i="5"/>
  <c r="N1736" i="5"/>
  <c r="N1735" i="5"/>
  <c r="N1734" i="5"/>
  <c r="N1733" i="5"/>
  <c r="N1732" i="5"/>
  <c r="N1731" i="5"/>
  <c r="N1730" i="5"/>
  <c r="N1729" i="5"/>
  <c r="N1728" i="5"/>
  <c r="N1727" i="5"/>
  <c r="N1726" i="5"/>
  <c r="N1725" i="5"/>
  <c r="N1724" i="5"/>
  <c r="N1723" i="5"/>
  <c r="N1722" i="5"/>
  <c r="N1721" i="5"/>
  <c r="N1720" i="5"/>
  <c r="N1719" i="5"/>
  <c r="N1718" i="5"/>
  <c r="N1717" i="5"/>
  <c r="N1716" i="5"/>
  <c r="N1715" i="5"/>
  <c r="N1714" i="5"/>
  <c r="N1713" i="5"/>
  <c r="N1712" i="5"/>
  <c r="N1711" i="5"/>
  <c r="N1710" i="5"/>
  <c r="N1709" i="5"/>
  <c r="N1708" i="5"/>
  <c r="N1707" i="5"/>
  <c r="N1706" i="5"/>
  <c r="N1705" i="5"/>
  <c r="N1704" i="5"/>
  <c r="N1703" i="5"/>
  <c r="N1702" i="5"/>
  <c r="N1701" i="5"/>
  <c r="N1700" i="5"/>
  <c r="N1699" i="5"/>
  <c r="N1698" i="5"/>
  <c r="N1697" i="5"/>
  <c r="N1696" i="5"/>
  <c r="N1695" i="5"/>
  <c r="N1694" i="5"/>
  <c r="N1693" i="5"/>
  <c r="N1692" i="5"/>
  <c r="N1691" i="5"/>
  <c r="N1690" i="5"/>
  <c r="N1689" i="5"/>
  <c r="N1688" i="5"/>
  <c r="N1687" i="5"/>
  <c r="N1686" i="5"/>
  <c r="N1685" i="5"/>
  <c r="N1684" i="5"/>
  <c r="N1683" i="5"/>
  <c r="N1682" i="5"/>
  <c r="N1681" i="5"/>
  <c r="N1680" i="5"/>
  <c r="N1679" i="5"/>
  <c r="N1678" i="5"/>
  <c r="N1677" i="5"/>
  <c r="N1676" i="5"/>
  <c r="N1675" i="5"/>
  <c r="N1674" i="5"/>
  <c r="N1673" i="5"/>
  <c r="N1672" i="5"/>
  <c r="N1671" i="5"/>
  <c r="N1670" i="5"/>
  <c r="N1669" i="5"/>
  <c r="N1668" i="5"/>
  <c r="N1667" i="5"/>
  <c r="N1666" i="5"/>
  <c r="N1665" i="5"/>
  <c r="N1664" i="5"/>
  <c r="N1663" i="5"/>
  <c r="N1662" i="5"/>
  <c r="N1661" i="5"/>
  <c r="N1660" i="5"/>
  <c r="N1659" i="5"/>
  <c r="N1658" i="5"/>
  <c r="N1657" i="5"/>
  <c r="N1656" i="5"/>
  <c r="N1655" i="5"/>
  <c r="N1654" i="5"/>
  <c r="N1653" i="5"/>
  <c r="N1652" i="5"/>
  <c r="N1651" i="5"/>
  <c r="N1650" i="5"/>
  <c r="N1649" i="5"/>
  <c r="N1648" i="5"/>
  <c r="N1647" i="5"/>
  <c r="N1646" i="5"/>
  <c r="N1645" i="5"/>
  <c r="N1644" i="5"/>
  <c r="N1643" i="5"/>
  <c r="N1642" i="5"/>
  <c r="N1641" i="5"/>
  <c r="N1640" i="5"/>
  <c r="N1639" i="5"/>
  <c r="N1638" i="5"/>
  <c r="N1637" i="5"/>
  <c r="N1636" i="5"/>
  <c r="N1635" i="5"/>
  <c r="N1634" i="5"/>
  <c r="N1633" i="5"/>
  <c r="N1632" i="5"/>
  <c r="N1631" i="5"/>
  <c r="N1630" i="5"/>
  <c r="N1629" i="5"/>
  <c r="N1628" i="5"/>
  <c r="N1627" i="5"/>
  <c r="N1626" i="5"/>
  <c r="N1625" i="5"/>
  <c r="N1624" i="5"/>
  <c r="N1623" i="5"/>
  <c r="N1622" i="5"/>
  <c r="N1621" i="5"/>
  <c r="N1620" i="5"/>
  <c r="N1619" i="5"/>
  <c r="N1618" i="5"/>
  <c r="N1617" i="5"/>
  <c r="N1616" i="5"/>
  <c r="N1615" i="5"/>
  <c r="N1614" i="5"/>
  <c r="N1613" i="5"/>
  <c r="N1612" i="5"/>
  <c r="N1611" i="5"/>
  <c r="N1610" i="5"/>
  <c r="N1609" i="5"/>
  <c r="N1608" i="5"/>
  <c r="N1607" i="5"/>
  <c r="N1606" i="5"/>
  <c r="N1605" i="5"/>
  <c r="N1604" i="5"/>
  <c r="N1603" i="5"/>
  <c r="N1602" i="5"/>
  <c r="N1601" i="5"/>
  <c r="N1600" i="5"/>
  <c r="N1599" i="5"/>
  <c r="N1598" i="5"/>
  <c r="N1597" i="5"/>
  <c r="N1596" i="5"/>
  <c r="N1595" i="5"/>
  <c r="N1594" i="5"/>
  <c r="N1593" i="5"/>
  <c r="N1592" i="5"/>
  <c r="N1591" i="5"/>
  <c r="N1590" i="5"/>
  <c r="N1589" i="5"/>
  <c r="N1588" i="5"/>
  <c r="N1587" i="5"/>
  <c r="N1586" i="5"/>
  <c r="N1585" i="5"/>
  <c r="N1584" i="5"/>
  <c r="N1583" i="5"/>
  <c r="N1582" i="5"/>
  <c r="N1581" i="5"/>
  <c r="N1580" i="5"/>
  <c r="N1579" i="5"/>
  <c r="N1578" i="5"/>
  <c r="N1577" i="5"/>
  <c r="N1576" i="5"/>
  <c r="N1575" i="5"/>
  <c r="N1574" i="5"/>
  <c r="N1573" i="5"/>
  <c r="N1572" i="5"/>
  <c r="N1571" i="5"/>
  <c r="N1570" i="5"/>
  <c r="N1569" i="5"/>
  <c r="N1568" i="5"/>
  <c r="N1567" i="5"/>
  <c r="N1566" i="5"/>
  <c r="N1565" i="5"/>
  <c r="N1564" i="5"/>
  <c r="N1563" i="5"/>
  <c r="N1562" i="5"/>
  <c r="N1561" i="5"/>
  <c r="N1560" i="5"/>
  <c r="N1559" i="5"/>
  <c r="N1558" i="5"/>
  <c r="N1557" i="5"/>
  <c r="N1556" i="5"/>
  <c r="N1555" i="5"/>
  <c r="N1554" i="5"/>
  <c r="N1553" i="5"/>
  <c r="N1552" i="5"/>
  <c r="N1551" i="5"/>
  <c r="N1550" i="5"/>
  <c r="N1549" i="5"/>
  <c r="N1548" i="5"/>
  <c r="N1547" i="5"/>
  <c r="N1546" i="5"/>
  <c r="N1545" i="5"/>
  <c r="N1544" i="5"/>
  <c r="N1543" i="5"/>
  <c r="N1542" i="5"/>
  <c r="N1541" i="5"/>
  <c r="N1540" i="5"/>
  <c r="N1539" i="5"/>
  <c r="N1538" i="5"/>
  <c r="N1537" i="5"/>
  <c r="N1536" i="5"/>
  <c r="N1535" i="5"/>
  <c r="N1534" i="5"/>
  <c r="N1533" i="5"/>
  <c r="N1532" i="5"/>
  <c r="N1531" i="5"/>
  <c r="N1530" i="5"/>
  <c r="N1529" i="5"/>
  <c r="N1528" i="5"/>
  <c r="N1527" i="5"/>
  <c r="N1526" i="5"/>
  <c r="N1525" i="5"/>
  <c r="N1524" i="5"/>
  <c r="N1523" i="5"/>
  <c r="N1522" i="5"/>
  <c r="N1521" i="5"/>
  <c r="N1520" i="5"/>
  <c r="N1519" i="5"/>
  <c r="N1518" i="5"/>
  <c r="N1517" i="5"/>
  <c r="N1516" i="5"/>
  <c r="N1515" i="5"/>
  <c r="N1514" i="5"/>
  <c r="N1513" i="5"/>
  <c r="N1512" i="5"/>
  <c r="N1511" i="5"/>
  <c r="N1510" i="5"/>
  <c r="N1509" i="5"/>
  <c r="N1508" i="5"/>
  <c r="N1507" i="5"/>
  <c r="N1506" i="5"/>
  <c r="N1505" i="5"/>
  <c r="N1504" i="5"/>
  <c r="N1503" i="5"/>
  <c r="N1502" i="5"/>
  <c r="N1501" i="5"/>
  <c r="N1500" i="5"/>
  <c r="N1499" i="5"/>
  <c r="N1498" i="5"/>
  <c r="N1497" i="5"/>
  <c r="N1496" i="5"/>
  <c r="N1495" i="5"/>
  <c r="N1494" i="5"/>
  <c r="N1493" i="5"/>
  <c r="N1492" i="5"/>
  <c r="N1491" i="5"/>
  <c r="N1490" i="5"/>
  <c r="N1489" i="5"/>
  <c r="N1488" i="5"/>
  <c r="N1487" i="5"/>
  <c r="N1486" i="5"/>
  <c r="N1485" i="5"/>
  <c r="N1484" i="5"/>
  <c r="N1483" i="5"/>
  <c r="N1482" i="5"/>
  <c r="N1481" i="5"/>
  <c r="N1480" i="5"/>
  <c r="N1479" i="5"/>
  <c r="N1478" i="5"/>
  <c r="N1477" i="5"/>
  <c r="N1476" i="5"/>
  <c r="N1475" i="5"/>
  <c r="N1474" i="5"/>
  <c r="N1473" i="5"/>
  <c r="N1472" i="5"/>
  <c r="N1471" i="5"/>
  <c r="N1470" i="5"/>
  <c r="N1469" i="5"/>
  <c r="N1468" i="5"/>
  <c r="N1467" i="5"/>
  <c r="N1466" i="5"/>
  <c r="N1465" i="5"/>
  <c r="N1464" i="5"/>
  <c r="N1463" i="5"/>
  <c r="N1462" i="5"/>
  <c r="N1461" i="5"/>
  <c r="N1460" i="5"/>
  <c r="N1459" i="5"/>
  <c r="N1458" i="5"/>
  <c r="N1457" i="5"/>
  <c r="N1456" i="5"/>
  <c r="N1455" i="5"/>
  <c r="N1454" i="5"/>
  <c r="N1453" i="5"/>
  <c r="N1452" i="5"/>
  <c r="N1451" i="5"/>
  <c r="N1450" i="5"/>
  <c r="N1449" i="5"/>
  <c r="N1448" i="5"/>
  <c r="N1447" i="5"/>
  <c r="N1446" i="5"/>
  <c r="N1445" i="5"/>
  <c r="N1444" i="5"/>
  <c r="N1443" i="5"/>
  <c r="N1442" i="5"/>
  <c r="N1441" i="5"/>
  <c r="N1440" i="5"/>
  <c r="N1439" i="5"/>
  <c r="N1438" i="5"/>
  <c r="N1437" i="5"/>
  <c r="N1436" i="5"/>
  <c r="N1435" i="5"/>
  <c r="N1434" i="5"/>
  <c r="N1433" i="5"/>
  <c r="N1432" i="5"/>
  <c r="N1431" i="5"/>
  <c r="N1430" i="5"/>
  <c r="N1429" i="5"/>
  <c r="N1428" i="5"/>
  <c r="N1427" i="5"/>
  <c r="N1426" i="5"/>
  <c r="N1425" i="5"/>
  <c r="N1424" i="5"/>
  <c r="N1423" i="5"/>
  <c r="N1422" i="5"/>
  <c r="N1421" i="5"/>
  <c r="N1420" i="5"/>
  <c r="N1419" i="5"/>
  <c r="N1418" i="5"/>
  <c r="N1417" i="5"/>
  <c r="N1416" i="5"/>
  <c r="N1415" i="5"/>
  <c r="N1414" i="5"/>
  <c r="N1413" i="5"/>
  <c r="N1412" i="5"/>
  <c r="N1411" i="5"/>
  <c r="N1410" i="5"/>
  <c r="N1409" i="5"/>
  <c r="N1408" i="5"/>
  <c r="N1407" i="5"/>
  <c r="N1406" i="5"/>
  <c r="N1405" i="5"/>
  <c r="N1404" i="5"/>
  <c r="N1403" i="5"/>
  <c r="N1402" i="5"/>
  <c r="N1401" i="5"/>
  <c r="N1400" i="5"/>
  <c r="N1399" i="5"/>
  <c r="N1398" i="5"/>
  <c r="N1397" i="5"/>
  <c r="N1396" i="5"/>
  <c r="N1395" i="5"/>
  <c r="N1394" i="5"/>
  <c r="N1393" i="5"/>
  <c r="N1392" i="5"/>
  <c r="N1391" i="5"/>
  <c r="N1390" i="5"/>
  <c r="N1389" i="5"/>
  <c r="N1388" i="5"/>
  <c r="N1387" i="5"/>
  <c r="N1386" i="5"/>
  <c r="N1385" i="5"/>
  <c r="N1384" i="5"/>
  <c r="N1383" i="5"/>
  <c r="N1382" i="5"/>
  <c r="N1381" i="5"/>
  <c r="N1380" i="5"/>
  <c r="N1379" i="5"/>
  <c r="N1378" i="5"/>
  <c r="N1377" i="5"/>
  <c r="N1376" i="5"/>
  <c r="N1375" i="5"/>
  <c r="N1374" i="5"/>
  <c r="N1373" i="5"/>
  <c r="N1372" i="5"/>
  <c r="N1371" i="5"/>
  <c r="N1370" i="5"/>
  <c r="N1369" i="5"/>
  <c r="N1368" i="5"/>
  <c r="N1367" i="5"/>
  <c r="N1366" i="5"/>
  <c r="N1365" i="5"/>
  <c r="N1364" i="5"/>
  <c r="N1363" i="5"/>
  <c r="N1362" i="5"/>
  <c r="N1361" i="5"/>
  <c r="N1360" i="5"/>
  <c r="N1359" i="5"/>
  <c r="N1358" i="5"/>
  <c r="N1357" i="5"/>
  <c r="N1356" i="5"/>
  <c r="N1355" i="5"/>
  <c r="N1354" i="5"/>
  <c r="N1353" i="5"/>
  <c r="N1352" i="5"/>
  <c r="N1351" i="5"/>
  <c r="N1350" i="5"/>
  <c r="N1349" i="5"/>
  <c r="N1348" i="5"/>
  <c r="N1347" i="5"/>
  <c r="N1346" i="5"/>
  <c r="N1345" i="5"/>
  <c r="N1344" i="5"/>
  <c r="N1343" i="5"/>
  <c r="N1342" i="5"/>
  <c r="N1341" i="5"/>
  <c r="N1340" i="5"/>
  <c r="N1339" i="5"/>
  <c r="N1338" i="5"/>
  <c r="N1337" i="5"/>
  <c r="N1336" i="5"/>
  <c r="N1335" i="5"/>
  <c r="N1334" i="5"/>
  <c r="N1333" i="5"/>
  <c r="N1332" i="5"/>
  <c r="N1331" i="5"/>
  <c r="N1330" i="5"/>
  <c r="N1329" i="5"/>
  <c r="N1328" i="5"/>
  <c r="N1327" i="5"/>
  <c r="N1326" i="5"/>
  <c r="N1325" i="5"/>
  <c r="N1324" i="5"/>
  <c r="N1323" i="5"/>
  <c r="N1322" i="5"/>
  <c r="N1321" i="5"/>
  <c r="N1320" i="5"/>
  <c r="N1319" i="5"/>
  <c r="N1318" i="5"/>
  <c r="N1317" i="5"/>
  <c r="N1316" i="5"/>
  <c r="N1315" i="5"/>
  <c r="N1314" i="5"/>
  <c r="N1313" i="5"/>
  <c r="N1312" i="5"/>
  <c r="N1311" i="5"/>
  <c r="N1310" i="5"/>
  <c r="N1309" i="5"/>
  <c r="N1308" i="5"/>
  <c r="N1307" i="5"/>
  <c r="N1306" i="5"/>
  <c r="N1305" i="5"/>
  <c r="N1304" i="5"/>
  <c r="N1303" i="5"/>
  <c r="N1302" i="5"/>
  <c r="N1301" i="5"/>
  <c r="N1300" i="5"/>
  <c r="N1299" i="5"/>
  <c r="N1298" i="5"/>
  <c r="N1297" i="5"/>
  <c r="N1296" i="5"/>
  <c r="N1295" i="5"/>
  <c r="N1294" i="5"/>
  <c r="N1293" i="5"/>
  <c r="N1292" i="5"/>
  <c r="N1291" i="5"/>
  <c r="N1290" i="5"/>
  <c r="N1289" i="5"/>
  <c r="N1288" i="5"/>
  <c r="N1287" i="5"/>
  <c r="N1286" i="5"/>
  <c r="N1285" i="5"/>
  <c r="N1284" i="5"/>
  <c r="N1283" i="5"/>
  <c r="N1282" i="5"/>
  <c r="N1281" i="5"/>
  <c r="N1280" i="5"/>
  <c r="N1279" i="5"/>
  <c r="N1278" i="5"/>
  <c r="N1277" i="5"/>
  <c r="N1276" i="5"/>
  <c r="N1275" i="5"/>
  <c r="N1274" i="5"/>
  <c r="N1273" i="5"/>
  <c r="N1272" i="5"/>
  <c r="N1271" i="5"/>
  <c r="N1270" i="5"/>
  <c r="N1269" i="5"/>
  <c r="N1268" i="5"/>
  <c r="N1267" i="5"/>
  <c r="N1266" i="5"/>
  <c r="N1265" i="5"/>
  <c r="N1264" i="5"/>
  <c r="N1263" i="5"/>
  <c r="N1262" i="5"/>
  <c r="N1261" i="5"/>
  <c r="N1260" i="5"/>
  <c r="N1259" i="5"/>
  <c r="N1258" i="5"/>
  <c r="N1257" i="5"/>
  <c r="N1256" i="5"/>
  <c r="N1255" i="5"/>
  <c r="N1254" i="5"/>
  <c r="N1253" i="5"/>
  <c r="N1252" i="5"/>
  <c r="N1251" i="5"/>
  <c r="N1250" i="5"/>
  <c r="N1249" i="5"/>
  <c r="N1248" i="5"/>
  <c r="N1247" i="5"/>
  <c r="N1246" i="5"/>
  <c r="N1245" i="5"/>
  <c r="N1244" i="5"/>
  <c r="N1243" i="5"/>
  <c r="N1242" i="5"/>
  <c r="N1241" i="5"/>
  <c r="N1240" i="5"/>
  <c r="N1239" i="5"/>
  <c r="N1238" i="5"/>
  <c r="N1237" i="5"/>
  <c r="N1236" i="5"/>
  <c r="N1235" i="5"/>
  <c r="N1234" i="5"/>
  <c r="N1233" i="5"/>
  <c r="N1232" i="5"/>
  <c r="N1231" i="5"/>
  <c r="N1230" i="5"/>
  <c r="N1229" i="5"/>
  <c r="N1228" i="5"/>
  <c r="N1227" i="5"/>
  <c r="N1226" i="5"/>
  <c r="N1225" i="5"/>
  <c r="N1224" i="5"/>
  <c r="N1223" i="5"/>
  <c r="N1222" i="5"/>
  <c r="N1221" i="5"/>
  <c r="N1220" i="5"/>
  <c r="N1219" i="5"/>
  <c r="N1218" i="5"/>
  <c r="N1217" i="5"/>
  <c r="N1216" i="5"/>
  <c r="N1215" i="5"/>
  <c r="N1214" i="5"/>
  <c r="N1213" i="5"/>
  <c r="N1212" i="5"/>
  <c r="N1211" i="5"/>
  <c r="N1210" i="5"/>
  <c r="N1209" i="5"/>
  <c r="N1208" i="5"/>
  <c r="N1207" i="5"/>
  <c r="N1206" i="5"/>
  <c r="N1205" i="5"/>
  <c r="N1204" i="5"/>
  <c r="N1203" i="5"/>
  <c r="N1202" i="5"/>
  <c r="N1201" i="5"/>
  <c r="N1200" i="5"/>
  <c r="N1199" i="5"/>
  <c r="N1198" i="5"/>
  <c r="N1197" i="5"/>
  <c r="N1196" i="5"/>
  <c r="N1195" i="5"/>
  <c r="N1194" i="5"/>
  <c r="N1193" i="5"/>
  <c r="N1192" i="5"/>
  <c r="N1191" i="5"/>
  <c r="N1190" i="5"/>
  <c r="N1189" i="5"/>
  <c r="N1188" i="5"/>
  <c r="N1187" i="5"/>
  <c r="N1186" i="5"/>
  <c r="N1185" i="5"/>
  <c r="N1184" i="5"/>
  <c r="N1183" i="5"/>
  <c r="N1182" i="5"/>
  <c r="N1181" i="5"/>
  <c r="N1180" i="5"/>
  <c r="N1179" i="5"/>
  <c r="N1178" i="5"/>
  <c r="N1177" i="5"/>
  <c r="N1176" i="5"/>
  <c r="N1175" i="5"/>
  <c r="N1174" i="5"/>
  <c r="N1173" i="5"/>
  <c r="N1172" i="5"/>
  <c r="N1171" i="5"/>
  <c r="N1170" i="5"/>
  <c r="N1169" i="5"/>
  <c r="N1168" i="5"/>
  <c r="N1167" i="5"/>
  <c r="N1166" i="5"/>
  <c r="N1165" i="5"/>
  <c r="N1164" i="5"/>
  <c r="N1163" i="5"/>
  <c r="N1162" i="5"/>
  <c r="N1161" i="5"/>
  <c r="N1160" i="5"/>
  <c r="N1159" i="5"/>
  <c r="N1158" i="5"/>
  <c r="N1157" i="5"/>
  <c r="N1156" i="5"/>
  <c r="N1155" i="5"/>
  <c r="N1154" i="5"/>
  <c r="N1153" i="5"/>
  <c r="N1152" i="5"/>
  <c r="N1151" i="5"/>
  <c r="N1150" i="5"/>
  <c r="N1149" i="5"/>
  <c r="N1148" i="5"/>
  <c r="N1147" i="5"/>
  <c r="N1146" i="5"/>
  <c r="N1145" i="5"/>
  <c r="N1144" i="5"/>
  <c r="N1143" i="5"/>
  <c r="N1142" i="5"/>
  <c r="N1141" i="5"/>
  <c r="N1140" i="5"/>
  <c r="N1139" i="5"/>
  <c r="N1138" i="5"/>
  <c r="N1137" i="5"/>
  <c r="N1136" i="5"/>
  <c r="N1135" i="5"/>
  <c r="N1134" i="5"/>
  <c r="N1133" i="5"/>
  <c r="N1132" i="5"/>
  <c r="N1131" i="5"/>
  <c r="N1130" i="5"/>
  <c r="N1129" i="5"/>
  <c r="N1128" i="5"/>
  <c r="N1127" i="5"/>
  <c r="N1126" i="5"/>
  <c r="N1125" i="5"/>
  <c r="N1124" i="5"/>
  <c r="N1123" i="5"/>
  <c r="N1122" i="5"/>
  <c r="N1121" i="5"/>
  <c r="N1120" i="5"/>
  <c r="N1119" i="5"/>
  <c r="N1118" i="5"/>
  <c r="N1117" i="5"/>
  <c r="N1116" i="5"/>
  <c r="N1115" i="5"/>
  <c r="N1114" i="5"/>
  <c r="N1113" i="5"/>
  <c r="N1112" i="5"/>
  <c r="N1111" i="5"/>
  <c r="N1110" i="5"/>
  <c r="N1109" i="5"/>
  <c r="N1108" i="5"/>
  <c r="N1107" i="5"/>
  <c r="N1106" i="5"/>
  <c r="N1105" i="5"/>
  <c r="N1104" i="5"/>
  <c r="N1103" i="5"/>
  <c r="N1102" i="5"/>
  <c r="N1101" i="5"/>
  <c r="N1100" i="5"/>
  <c r="N1099" i="5"/>
  <c r="N1098" i="5"/>
  <c r="N1097" i="5"/>
  <c r="N1096" i="5"/>
  <c r="N1095" i="5"/>
  <c r="N1094" i="5"/>
  <c r="N1093" i="5"/>
  <c r="N1092" i="5"/>
  <c r="N1091" i="5"/>
  <c r="N1090" i="5"/>
  <c r="N1089" i="5"/>
  <c r="N1088" i="5"/>
  <c r="N1087" i="5"/>
  <c r="N1086" i="5"/>
  <c r="N1085" i="5"/>
  <c r="N1084" i="5"/>
  <c r="N1083" i="5"/>
  <c r="N1082" i="5"/>
  <c r="N1081" i="5"/>
  <c r="N1080" i="5"/>
  <c r="N1079" i="5"/>
  <c r="N1078" i="5"/>
  <c r="N1077" i="5"/>
  <c r="N1076" i="5"/>
  <c r="N1075" i="5"/>
  <c r="N1074" i="5"/>
  <c r="N1073" i="5"/>
  <c r="N1072" i="5"/>
  <c r="N1071" i="5"/>
  <c r="N1070" i="5"/>
  <c r="N1069" i="5"/>
  <c r="N1068" i="5"/>
  <c r="N1067" i="5"/>
  <c r="N1066" i="5"/>
  <c r="N1065" i="5"/>
  <c r="N1064" i="5"/>
  <c r="N1063" i="5"/>
  <c r="N1062" i="5"/>
  <c r="N1061" i="5"/>
  <c r="N1060" i="5"/>
  <c r="N1059" i="5"/>
  <c r="N1058" i="5"/>
  <c r="N1057" i="5"/>
  <c r="N1056" i="5"/>
  <c r="N1055" i="5"/>
  <c r="N1054" i="5"/>
  <c r="N1053" i="5"/>
  <c r="N1052" i="5"/>
  <c r="N1051" i="5"/>
  <c r="N1050" i="5"/>
  <c r="N1049" i="5"/>
  <c r="N1048" i="5"/>
  <c r="N1047" i="5"/>
  <c r="N1046" i="5"/>
  <c r="N1045" i="5"/>
  <c r="N1044" i="5"/>
  <c r="N1043" i="5"/>
  <c r="N1042" i="5"/>
  <c r="N1041" i="5"/>
  <c r="N1040" i="5"/>
  <c r="N1039" i="5"/>
  <c r="N1038" i="5"/>
  <c r="N1037" i="5"/>
  <c r="N1036" i="5"/>
  <c r="N1035" i="5"/>
  <c r="N1034" i="5"/>
  <c r="N1033" i="5"/>
  <c r="N1032" i="5"/>
  <c r="N1031" i="5"/>
  <c r="N1030" i="5"/>
  <c r="N1029" i="5"/>
  <c r="N1028" i="5"/>
  <c r="N1027" i="5"/>
  <c r="N1026" i="5"/>
  <c r="N1025" i="5"/>
  <c r="N1024" i="5"/>
  <c r="N1023" i="5"/>
  <c r="N1022" i="5"/>
  <c r="N1021" i="5"/>
  <c r="N1020" i="5"/>
  <c r="N1019" i="5"/>
  <c r="N1018" i="5"/>
  <c r="N1017" i="5"/>
  <c r="N1016" i="5"/>
  <c r="N1015" i="5"/>
  <c r="N1014" i="5"/>
  <c r="N1013" i="5"/>
  <c r="N1012" i="5"/>
  <c r="N1011" i="5"/>
  <c r="N1010" i="5"/>
  <c r="N1009" i="5"/>
  <c r="N1008" i="5"/>
  <c r="N1007" i="5"/>
  <c r="N1006" i="5"/>
  <c r="N1005" i="5"/>
  <c r="N1004" i="5"/>
  <c r="N1003" i="5"/>
  <c r="N1002" i="5"/>
  <c r="N1001" i="5"/>
  <c r="N1000" i="5"/>
  <c r="N999" i="5"/>
  <c r="N998" i="5"/>
  <c r="N997" i="5"/>
  <c r="N996" i="5"/>
  <c r="N995" i="5"/>
  <c r="N994" i="5"/>
  <c r="N993" i="5"/>
  <c r="N992" i="5"/>
  <c r="N991" i="5"/>
  <c r="N990" i="5"/>
  <c r="N989" i="5"/>
  <c r="N988" i="5"/>
  <c r="N987" i="5"/>
  <c r="N986" i="5"/>
  <c r="N985" i="5"/>
  <c r="N984" i="5"/>
  <c r="N983" i="5"/>
  <c r="N982" i="5"/>
  <c r="N981" i="5"/>
  <c r="N980" i="5"/>
  <c r="N979" i="5"/>
  <c r="N978" i="5"/>
  <c r="N977" i="5"/>
  <c r="N976" i="5"/>
  <c r="N975" i="5"/>
  <c r="N974" i="5"/>
  <c r="N973" i="5"/>
  <c r="N972" i="5"/>
  <c r="N971" i="5"/>
  <c r="N970" i="5"/>
  <c r="N969" i="5"/>
  <c r="N968" i="5"/>
  <c r="N967" i="5"/>
  <c r="N966" i="5"/>
  <c r="N965" i="5"/>
  <c r="N964" i="5"/>
  <c r="N963" i="5"/>
  <c r="N962" i="5"/>
  <c r="N961" i="5"/>
  <c r="N960" i="5"/>
  <c r="N959" i="5"/>
  <c r="N958" i="5"/>
  <c r="N957" i="5"/>
  <c r="N956" i="5"/>
  <c r="N955" i="5"/>
  <c r="N954" i="5"/>
  <c r="N953" i="5"/>
  <c r="N952" i="5"/>
  <c r="N951" i="5"/>
  <c r="N950" i="5"/>
  <c r="N949" i="5"/>
  <c r="N948" i="5"/>
  <c r="N947" i="5"/>
  <c r="N946" i="5"/>
  <c r="N945" i="5"/>
  <c r="N944" i="5"/>
  <c r="N943" i="5"/>
  <c r="N942" i="5"/>
  <c r="N941" i="5"/>
  <c r="N940" i="5"/>
  <c r="N939" i="5"/>
  <c r="N938" i="5"/>
  <c r="N937" i="5"/>
  <c r="N936" i="5"/>
  <c r="N935" i="5"/>
  <c r="N934" i="5"/>
  <c r="N933" i="5"/>
  <c r="N932" i="5"/>
  <c r="N931" i="5"/>
  <c r="N930" i="5"/>
  <c r="N929" i="5"/>
  <c r="N928" i="5"/>
  <c r="N927" i="5"/>
  <c r="N926" i="5"/>
  <c r="N925" i="5"/>
  <c r="N924" i="5"/>
  <c r="N923" i="5"/>
  <c r="N922" i="5"/>
  <c r="N921" i="5"/>
  <c r="N920" i="5"/>
  <c r="N919" i="5"/>
  <c r="N918" i="5"/>
  <c r="N917" i="5"/>
  <c r="N916" i="5"/>
  <c r="N915" i="5"/>
  <c r="N914" i="5"/>
  <c r="N913" i="5"/>
  <c r="N912" i="5"/>
  <c r="N911" i="5"/>
  <c r="N910" i="5"/>
  <c r="N909" i="5"/>
  <c r="N908" i="5"/>
  <c r="N907" i="5"/>
  <c r="N906" i="5"/>
  <c r="N905" i="5"/>
  <c r="N904" i="5"/>
  <c r="N903" i="5"/>
  <c r="N902" i="5"/>
  <c r="N901" i="5"/>
  <c r="N900" i="5"/>
  <c r="N899" i="5"/>
  <c r="N898" i="5"/>
  <c r="N897" i="5"/>
  <c r="N896" i="5"/>
  <c r="N895" i="5"/>
  <c r="N894" i="5"/>
  <c r="N893" i="5"/>
  <c r="N892" i="5"/>
  <c r="N891" i="5"/>
  <c r="N890" i="5"/>
  <c r="N889" i="5"/>
  <c r="N888" i="5"/>
  <c r="N887" i="5"/>
  <c r="N886" i="5"/>
  <c r="N885" i="5"/>
  <c r="N884" i="5"/>
  <c r="N883" i="5"/>
  <c r="N882" i="5"/>
  <c r="N881" i="5"/>
  <c r="N880" i="5"/>
  <c r="N879" i="5"/>
  <c r="N878" i="5"/>
  <c r="N877" i="5"/>
  <c r="N876" i="5"/>
  <c r="N875" i="5"/>
  <c r="N874" i="5"/>
  <c r="N873" i="5"/>
  <c r="N872" i="5"/>
  <c r="N871" i="5"/>
  <c r="N870" i="5"/>
  <c r="N869" i="5"/>
  <c r="N868" i="5"/>
  <c r="N867" i="5"/>
  <c r="N866" i="5"/>
  <c r="N865" i="5"/>
  <c r="N864" i="5"/>
  <c r="N863" i="5"/>
  <c r="N862" i="5"/>
  <c r="N861" i="5"/>
  <c r="N860" i="5"/>
  <c r="N859" i="5"/>
  <c r="N858" i="5"/>
  <c r="N857" i="5"/>
  <c r="N856" i="5"/>
  <c r="N855" i="5"/>
  <c r="N854" i="5"/>
  <c r="N853" i="5"/>
  <c r="N852" i="5"/>
  <c r="N851" i="5"/>
  <c r="N850" i="5"/>
  <c r="N849" i="5"/>
  <c r="N848" i="5"/>
  <c r="N847" i="5"/>
  <c r="N846" i="5"/>
  <c r="N845" i="5"/>
  <c r="N844" i="5"/>
  <c r="N843" i="5"/>
  <c r="N842" i="5"/>
  <c r="N841" i="5"/>
  <c r="N840" i="5"/>
  <c r="N839" i="5"/>
  <c r="N838" i="5"/>
  <c r="N837" i="5"/>
  <c r="N836" i="5"/>
  <c r="N835" i="5"/>
  <c r="N834" i="5"/>
  <c r="N833" i="5"/>
  <c r="N832" i="5"/>
  <c r="N831" i="5"/>
  <c r="N830" i="5"/>
  <c r="N829" i="5"/>
  <c r="N828" i="5"/>
  <c r="N827" i="5"/>
  <c r="N826" i="5"/>
  <c r="N825" i="5"/>
  <c r="N824" i="5"/>
  <c r="N823" i="5"/>
  <c r="N822" i="5"/>
  <c r="N821" i="5"/>
  <c r="N820" i="5"/>
  <c r="N819" i="5"/>
  <c r="N818" i="5"/>
  <c r="N817" i="5"/>
  <c r="N816" i="5"/>
  <c r="N815" i="5"/>
  <c r="N814" i="5"/>
  <c r="N813" i="5"/>
  <c r="N812" i="5"/>
  <c r="N811" i="5"/>
  <c r="N810" i="5"/>
  <c r="N809" i="5"/>
  <c r="N808" i="5"/>
  <c r="N807" i="5"/>
  <c r="N806" i="5"/>
  <c r="N805" i="5"/>
  <c r="N804" i="5"/>
  <c r="N803" i="5"/>
  <c r="N802" i="5"/>
  <c r="N801" i="5"/>
  <c r="N800" i="5"/>
  <c r="N799" i="5"/>
  <c r="N798" i="5"/>
  <c r="N797" i="5"/>
  <c r="N796" i="5"/>
  <c r="N795" i="5"/>
  <c r="N794" i="5"/>
  <c r="N793" i="5"/>
  <c r="N792" i="5"/>
  <c r="N791" i="5"/>
  <c r="N790" i="5"/>
  <c r="N789" i="5"/>
  <c r="N788" i="5"/>
  <c r="N787" i="5"/>
  <c r="N786" i="5"/>
  <c r="N785" i="5"/>
  <c r="N784" i="5"/>
  <c r="N783" i="5"/>
  <c r="N782" i="5"/>
  <c r="N781" i="5"/>
  <c r="N780" i="5"/>
  <c r="N779" i="5"/>
  <c r="N778" i="5"/>
  <c r="N777" i="5"/>
  <c r="N776" i="5"/>
  <c r="N775" i="5"/>
  <c r="N774" i="5"/>
  <c r="N773" i="5"/>
  <c r="N772" i="5"/>
  <c r="N771" i="5"/>
  <c r="N770" i="5"/>
  <c r="N769" i="5"/>
  <c r="N768" i="5"/>
  <c r="N767" i="5"/>
  <c r="N766" i="5"/>
  <c r="N765" i="5"/>
  <c r="N764" i="5"/>
  <c r="N763" i="5"/>
  <c r="N762" i="5"/>
  <c r="N761" i="5"/>
  <c r="N760" i="5"/>
  <c r="N759" i="5"/>
  <c r="N758" i="5"/>
  <c r="N757" i="5"/>
  <c r="N756" i="5"/>
  <c r="N755" i="5"/>
  <c r="N754" i="5"/>
  <c r="N753" i="5"/>
  <c r="N752" i="5"/>
  <c r="N751" i="5"/>
  <c r="N750" i="5"/>
  <c r="N749" i="5"/>
  <c r="N748" i="5"/>
  <c r="N747" i="5"/>
  <c r="N746" i="5"/>
  <c r="N745" i="5"/>
  <c r="N744" i="5"/>
  <c r="N743" i="5"/>
  <c r="N742" i="5"/>
  <c r="N741" i="5"/>
  <c r="N740" i="5"/>
  <c r="N739" i="5"/>
  <c r="N738" i="5"/>
  <c r="N737" i="5"/>
  <c r="N736" i="5"/>
  <c r="N735" i="5"/>
  <c r="N734" i="5"/>
  <c r="N733" i="5"/>
  <c r="N732" i="5"/>
  <c r="N731" i="5"/>
  <c r="N730" i="5"/>
  <c r="N729" i="5"/>
  <c r="N728" i="5"/>
  <c r="N727" i="5"/>
  <c r="N726" i="5"/>
  <c r="N725" i="5"/>
  <c r="N724" i="5"/>
  <c r="N723" i="5"/>
  <c r="N722" i="5"/>
  <c r="N721" i="5"/>
  <c r="N720" i="5"/>
  <c r="N719" i="5"/>
  <c r="N718" i="5"/>
  <c r="N717" i="5"/>
  <c r="N716" i="5"/>
  <c r="N715" i="5"/>
  <c r="N714" i="5"/>
  <c r="N713" i="5"/>
  <c r="N712" i="5"/>
  <c r="N711" i="5"/>
  <c r="N710" i="5"/>
  <c r="N709" i="5"/>
  <c r="N708" i="5"/>
  <c r="N707" i="5"/>
  <c r="N706" i="5"/>
  <c r="N705" i="5"/>
  <c r="N704" i="5"/>
  <c r="N703" i="5"/>
  <c r="N702" i="5"/>
  <c r="N701" i="5"/>
  <c r="N700" i="5"/>
  <c r="N699" i="5"/>
  <c r="N698" i="5"/>
  <c r="N697" i="5"/>
  <c r="N696" i="5"/>
  <c r="N695" i="5"/>
  <c r="N694" i="5"/>
  <c r="N693" i="5"/>
  <c r="N692" i="5"/>
  <c r="N691" i="5"/>
  <c r="N690" i="5"/>
  <c r="N689" i="5"/>
  <c r="N688" i="5"/>
  <c r="N687" i="5"/>
  <c r="N686" i="5"/>
  <c r="N685" i="5"/>
  <c r="N684" i="5"/>
  <c r="N683" i="5"/>
  <c r="N682" i="5"/>
  <c r="N681" i="5"/>
  <c r="N680" i="5"/>
  <c r="N679" i="5"/>
  <c r="N678" i="5"/>
  <c r="N677" i="5"/>
  <c r="N676" i="5"/>
  <c r="N675" i="5"/>
  <c r="N674" i="5"/>
  <c r="N673" i="5"/>
  <c r="N672" i="5"/>
  <c r="N671" i="5"/>
  <c r="N670" i="5"/>
  <c r="N669" i="5"/>
  <c r="N668" i="5"/>
  <c r="N667" i="5"/>
  <c r="N666" i="5"/>
  <c r="N665" i="5"/>
  <c r="N664" i="5"/>
  <c r="N663" i="5"/>
  <c r="N662" i="5"/>
  <c r="N661" i="5"/>
  <c r="N660" i="5"/>
  <c r="N659" i="5"/>
  <c r="N658" i="5"/>
  <c r="N657" i="5"/>
  <c r="N656" i="5"/>
  <c r="N655" i="5"/>
  <c r="N654" i="5"/>
  <c r="N653" i="5"/>
  <c r="N652" i="5"/>
  <c r="N651" i="5"/>
  <c r="N650" i="5"/>
  <c r="N649" i="5"/>
  <c r="N648" i="5"/>
  <c r="N647" i="5"/>
  <c r="N646" i="5"/>
  <c r="N645" i="5"/>
  <c r="N644" i="5"/>
  <c r="N643" i="5"/>
  <c r="N642" i="5"/>
  <c r="N641" i="5"/>
  <c r="N640" i="5"/>
  <c r="N639" i="5"/>
  <c r="N638" i="5"/>
  <c r="N637" i="5"/>
  <c r="N636" i="5"/>
  <c r="N635" i="5"/>
  <c r="N634" i="5"/>
  <c r="N633" i="5"/>
  <c r="N632" i="5"/>
  <c r="N631" i="5"/>
  <c r="N630" i="5"/>
  <c r="N629" i="5"/>
  <c r="N628" i="5"/>
  <c r="N627" i="5"/>
  <c r="N626" i="5"/>
  <c r="N625" i="5"/>
  <c r="N624" i="5"/>
  <c r="N623" i="5"/>
  <c r="N622" i="5"/>
  <c r="N621" i="5"/>
  <c r="N620" i="5"/>
  <c r="N619" i="5"/>
  <c r="N618" i="5"/>
  <c r="N617" i="5"/>
  <c r="N616" i="5"/>
  <c r="N615" i="5"/>
  <c r="N614" i="5"/>
  <c r="N613" i="5"/>
  <c r="N612" i="5"/>
  <c r="N611" i="5"/>
  <c r="N610" i="5"/>
  <c r="N609" i="5"/>
  <c r="N608" i="5"/>
  <c r="N607" i="5"/>
  <c r="N606" i="5"/>
  <c r="N605" i="5"/>
  <c r="N604" i="5"/>
  <c r="N603" i="5"/>
  <c r="N602" i="5"/>
  <c r="N601" i="5"/>
  <c r="N600" i="5"/>
  <c r="N599" i="5"/>
  <c r="N598" i="5"/>
  <c r="N597" i="5"/>
  <c r="N596" i="5"/>
  <c r="N595" i="5"/>
  <c r="N594" i="5"/>
  <c r="N593" i="5"/>
  <c r="N592" i="5"/>
  <c r="N591" i="5"/>
  <c r="N590" i="5"/>
  <c r="N589" i="5"/>
  <c r="N588" i="5"/>
  <c r="N587" i="5"/>
  <c r="N586" i="5"/>
  <c r="N585" i="5"/>
  <c r="N584" i="5"/>
  <c r="N583" i="5"/>
  <c r="N582" i="5"/>
  <c r="N581" i="5"/>
  <c r="N580" i="5"/>
  <c r="N579" i="5"/>
  <c r="N578" i="5"/>
  <c r="N577" i="5"/>
  <c r="N576" i="5"/>
  <c r="N575" i="5"/>
  <c r="N574" i="5"/>
  <c r="N573" i="5"/>
  <c r="N572" i="5"/>
  <c r="N571" i="5"/>
  <c r="N570" i="5"/>
  <c r="N569" i="5"/>
  <c r="N568" i="5"/>
  <c r="N567" i="5"/>
  <c r="N566" i="5"/>
  <c r="N565" i="5"/>
  <c r="N564" i="5"/>
  <c r="N563" i="5"/>
  <c r="N562" i="5"/>
  <c r="N561" i="5"/>
  <c r="N560" i="5"/>
  <c r="N559" i="5"/>
  <c r="N558" i="5"/>
  <c r="N557" i="5"/>
  <c r="N556" i="5"/>
  <c r="N555" i="5"/>
  <c r="N554" i="5"/>
  <c r="N553" i="5"/>
  <c r="N552" i="5"/>
  <c r="N551" i="5"/>
  <c r="N550" i="5"/>
  <c r="N549" i="5"/>
  <c r="N548" i="5"/>
  <c r="N547" i="5"/>
  <c r="N546" i="5"/>
  <c r="N545" i="5"/>
  <c r="N544" i="5"/>
  <c r="N543" i="5"/>
  <c r="N542" i="5"/>
  <c r="N541" i="5"/>
  <c r="N540" i="5"/>
  <c r="N539" i="5"/>
  <c r="N538" i="5"/>
  <c r="N537" i="5"/>
  <c r="N536" i="5"/>
  <c r="N535" i="5"/>
  <c r="N534" i="5"/>
  <c r="N533" i="5"/>
  <c r="N532" i="5"/>
  <c r="N531" i="5"/>
  <c r="N530" i="5"/>
  <c r="N529" i="5"/>
  <c r="N528" i="5"/>
  <c r="N527" i="5"/>
  <c r="N526" i="5"/>
  <c r="N525" i="5"/>
  <c r="N524" i="5"/>
  <c r="N523" i="5"/>
  <c r="N522" i="5"/>
  <c r="N521" i="5"/>
  <c r="N520" i="5"/>
  <c r="N519" i="5"/>
  <c r="N518" i="5"/>
  <c r="N517" i="5"/>
  <c r="N516" i="5"/>
  <c r="N515" i="5"/>
  <c r="N514" i="5"/>
  <c r="N513" i="5"/>
  <c r="N512" i="5"/>
  <c r="N511" i="5"/>
  <c r="N510" i="5"/>
  <c r="N509" i="5"/>
  <c r="N508" i="5"/>
  <c r="N507" i="5"/>
  <c r="N506" i="5"/>
  <c r="N505" i="5"/>
  <c r="N504" i="5"/>
  <c r="N503" i="5"/>
  <c r="N502" i="5"/>
  <c r="N501" i="5"/>
  <c r="N500" i="5"/>
  <c r="N499" i="5"/>
  <c r="N498" i="5"/>
  <c r="N497" i="5"/>
  <c r="N496" i="5"/>
  <c r="N495" i="5"/>
  <c r="N494" i="5"/>
  <c r="N493" i="5"/>
  <c r="N492" i="5"/>
  <c r="N491" i="5"/>
  <c r="N490" i="5"/>
  <c r="N489" i="5"/>
  <c r="N488" i="5"/>
  <c r="N487" i="5"/>
  <c r="N486" i="5"/>
  <c r="N485" i="5"/>
  <c r="N484" i="5"/>
  <c r="N483" i="5"/>
  <c r="N482" i="5"/>
  <c r="N481" i="5"/>
  <c r="N480" i="5"/>
  <c r="N479" i="5"/>
  <c r="N478" i="5"/>
  <c r="N477" i="5"/>
  <c r="N476" i="5"/>
  <c r="N475" i="5"/>
  <c r="N474" i="5"/>
  <c r="N473" i="5"/>
  <c r="N472" i="5"/>
  <c r="N471" i="5"/>
  <c r="N470" i="5"/>
  <c r="N469" i="5"/>
  <c r="N468" i="5"/>
  <c r="N467" i="5"/>
  <c r="N466" i="5"/>
  <c r="N465" i="5"/>
  <c r="N464" i="5"/>
  <c r="N463" i="5"/>
  <c r="N462" i="5"/>
  <c r="N461" i="5"/>
  <c r="N460" i="5"/>
  <c r="N459" i="5"/>
  <c r="N458" i="5"/>
  <c r="N457" i="5"/>
  <c r="N456" i="5"/>
  <c r="N455" i="5"/>
  <c r="N454" i="5"/>
  <c r="N453" i="5"/>
  <c r="N452" i="5"/>
  <c r="N451" i="5"/>
  <c r="N450" i="5"/>
  <c r="N449" i="5"/>
  <c r="N448" i="5"/>
  <c r="N447" i="5"/>
  <c r="N446" i="5"/>
  <c r="N445" i="5"/>
  <c r="N444" i="5"/>
  <c r="N443" i="5"/>
  <c r="N442" i="5"/>
  <c r="N441" i="5"/>
  <c r="N440" i="5"/>
  <c r="N439" i="5"/>
  <c r="N438" i="5"/>
  <c r="N437" i="5"/>
  <c r="N436" i="5"/>
  <c r="N435" i="5"/>
  <c r="N434" i="5"/>
  <c r="N433" i="5"/>
  <c r="N432" i="5"/>
  <c r="N431" i="5"/>
  <c r="N430" i="5"/>
  <c r="N429" i="5"/>
  <c r="N428" i="5"/>
  <c r="N427" i="5"/>
  <c r="N426" i="5"/>
  <c r="N425" i="5"/>
  <c r="N424" i="5"/>
  <c r="N423" i="5"/>
  <c r="N422" i="5"/>
  <c r="N421" i="5"/>
  <c r="N420" i="5"/>
  <c r="N419" i="5"/>
  <c r="N418" i="5"/>
  <c r="N417" i="5"/>
  <c r="N416" i="5"/>
  <c r="N415" i="5"/>
  <c r="N414" i="5"/>
  <c r="N413" i="5"/>
  <c r="N412" i="5"/>
  <c r="N411" i="5"/>
  <c r="N410" i="5"/>
  <c r="N409" i="5"/>
  <c r="N408" i="5"/>
  <c r="N407" i="5"/>
  <c r="N406" i="5"/>
  <c r="N405" i="5"/>
  <c r="N404" i="5"/>
  <c r="N403" i="5"/>
  <c r="N402" i="5"/>
  <c r="N401" i="5"/>
  <c r="N400" i="5"/>
  <c r="N399" i="5"/>
  <c r="N398" i="5"/>
  <c r="N397" i="5"/>
  <c r="N396" i="5"/>
  <c r="N395" i="5"/>
  <c r="N394" i="5"/>
  <c r="N393" i="5"/>
  <c r="N392" i="5"/>
  <c r="N338" i="5"/>
  <c r="N336" i="5"/>
  <c r="N327" i="5"/>
  <c r="N325" i="5"/>
  <c r="N324" i="5"/>
  <c r="N322" i="5"/>
  <c r="N268" i="5"/>
  <c r="N247" i="5"/>
  <c r="N192" i="5"/>
  <c r="N144" i="5"/>
  <c r="N127" i="5"/>
  <c r="N117" i="5"/>
  <c r="N115" i="5"/>
  <c r="N96" i="5"/>
  <c r="N81" i="5"/>
  <c r="N389" i="5"/>
  <c r="N390" i="5"/>
  <c r="N391" i="5"/>
  <c r="K21" i="14" l="1"/>
  <c r="K19" i="14"/>
  <c r="K17" i="14"/>
  <c r="K20" i="14"/>
  <c r="K10" i="14"/>
  <c r="K2" i="14"/>
  <c r="K16" i="14"/>
  <c r="K8" i="14"/>
  <c r="K15" i="14"/>
  <c r="K13" i="14"/>
  <c r="K12" i="14"/>
  <c r="K7" i="14"/>
  <c r="K14" i="14"/>
  <c r="K6" i="14"/>
  <c r="K5" i="14"/>
  <c r="K11" i="14"/>
  <c r="K4" i="14"/>
  <c r="K3" i="14"/>
  <c r="K9" i="14"/>
  <c r="N316" i="5" l="1"/>
  <c r="N317" i="5"/>
  <c r="N318" i="5"/>
  <c r="N319" i="5"/>
  <c r="N320" i="5"/>
  <c r="N321" i="5"/>
  <c r="N323" i="5"/>
  <c r="N326" i="5"/>
  <c r="N328" i="5"/>
  <c r="N329" i="5"/>
  <c r="L1753" i="2" l="1"/>
  <c r="M1753" i="2" s="1"/>
  <c r="K1753" i="2"/>
  <c r="L1752" i="2"/>
  <c r="M1752" i="2" s="1"/>
  <c r="K1752" i="2"/>
  <c r="M294" i="3" l="1"/>
  <c r="N294" i="3" s="1"/>
  <c r="P294" i="3" s="1"/>
  <c r="L294" i="3"/>
  <c r="I294" i="3"/>
  <c r="Q294" i="3" s="1"/>
  <c r="H294" i="3"/>
  <c r="G294" i="3"/>
  <c r="D294" i="3"/>
  <c r="D295" i="3" l="1"/>
  <c r="D296" i="3"/>
  <c r="D297" i="3"/>
  <c r="D298" i="3"/>
  <c r="L1742" i="2"/>
  <c r="M1742" i="2" s="1"/>
  <c r="K1742" i="2"/>
  <c r="L1741" i="2"/>
  <c r="M1741" i="2" s="1"/>
  <c r="K1741" i="2"/>
  <c r="L1740" i="2"/>
  <c r="M1740" i="2" s="1"/>
  <c r="K1740" i="2"/>
  <c r="L1739" i="2"/>
  <c r="M1739" i="2" s="1"/>
  <c r="K1739" i="2"/>
  <c r="L1738" i="2"/>
  <c r="M1738" i="2" s="1"/>
  <c r="K1738" i="2"/>
  <c r="L1737" i="2"/>
  <c r="M1737" i="2" s="1"/>
  <c r="K1737" i="2"/>
  <c r="L1736" i="2"/>
  <c r="M1736" i="2" s="1"/>
  <c r="K1736" i="2"/>
  <c r="L1735" i="2"/>
  <c r="M1735" i="2" s="1"/>
  <c r="K1735" i="2"/>
  <c r="L1734" i="2"/>
  <c r="M1734" i="2" s="1"/>
  <c r="K1734" i="2"/>
  <c r="L1733" i="2"/>
  <c r="M1733" i="2" s="1"/>
  <c r="K1733" i="2"/>
  <c r="E347" i="5" l="1"/>
  <c r="E348" i="5"/>
  <c r="AP3" i="7" l="1"/>
  <c r="AP4" i="7"/>
  <c r="AP5" i="7"/>
  <c r="AP6" i="7"/>
  <c r="AP7" i="7"/>
  <c r="AP8" i="7"/>
  <c r="AP9" i="7"/>
  <c r="AP10" i="7"/>
  <c r="AP11" i="7"/>
  <c r="AP12" i="7"/>
  <c r="AP13" i="7"/>
  <c r="AP14" i="7"/>
  <c r="AP15" i="7"/>
  <c r="AP16" i="7"/>
  <c r="AP17" i="7"/>
  <c r="AP18" i="7"/>
  <c r="AP19" i="7"/>
  <c r="AP20" i="7"/>
  <c r="AP21" i="7"/>
  <c r="AP22" i="7"/>
  <c r="AP23" i="7"/>
  <c r="AP24" i="7"/>
  <c r="AP25" i="7"/>
  <c r="AP26" i="7"/>
  <c r="AP27" i="7"/>
  <c r="AP2" i="7"/>
  <c r="E277" i="5" l="1"/>
  <c r="E278" i="5"/>
  <c r="E279" i="5"/>
  <c r="E280" i="5"/>
  <c r="L1644" i="2" l="1"/>
  <c r="M1644" i="2" s="1"/>
  <c r="K1644" i="2"/>
  <c r="L1643" i="2"/>
  <c r="M1643" i="2" s="1"/>
  <c r="K1643" i="2"/>
  <c r="F233" i="6" l="1"/>
  <c r="F171" i="6"/>
  <c r="B4" i="7" l="1"/>
  <c r="B3" i="7"/>
  <c r="B5" i="7"/>
  <c r="B6" i="7"/>
  <c r="B7" i="7"/>
  <c r="B9" i="7"/>
  <c r="B10" i="7"/>
  <c r="B11" i="7"/>
  <c r="B12" i="7"/>
  <c r="B13" i="7"/>
  <c r="B14" i="7"/>
  <c r="B15" i="7"/>
  <c r="B16" i="7"/>
  <c r="B17" i="7"/>
  <c r="B18" i="7"/>
  <c r="B19" i="7"/>
  <c r="B20" i="7"/>
  <c r="B21" i="7"/>
  <c r="B22" i="7"/>
  <c r="J1683" i="2" l="1"/>
  <c r="J1682" i="2"/>
  <c r="J1681" i="2"/>
  <c r="J1680" i="2"/>
  <c r="J1679" i="2"/>
  <c r="J1673" i="2"/>
  <c r="J1672" i="2"/>
  <c r="J1671" i="2"/>
  <c r="J1661" i="2"/>
  <c r="E138" i="6" l="1"/>
  <c r="AI23" i="7" l="1"/>
  <c r="AH23" i="7"/>
  <c r="AG23" i="7"/>
  <c r="AF23" i="7"/>
  <c r="AE23" i="7"/>
  <c r="AD23" i="7"/>
  <c r="AC23" i="7"/>
  <c r="AB23" i="7"/>
  <c r="AA23" i="7"/>
  <c r="Z23" i="7"/>
  <c r="Y23" i="7"/>
  <c r="X23" i="7"/>
  <c r="W23" i="7"/>
  <c r="V23" i="7"/>
  <c r="U23" i="7"/>
  <c r="T23" i="7"/>
  <c r="S23" i="7"/>
  <c r="R23" i="7"/>
  <c r="Q23" i="7"/>
  <c r="P23" i="7"/>
  <c r="O23" i="7"/>
  <c r="N23" i="7"/>
  <c r="M23" i="7"/>
  <c r="L23" i="7"/>
  <c r="K23" i="7"/>
  <c r="J23" i="7"/>
  <c r="I23" i="7"/>
  <c r="H23" i="7"/>
  <c r="G23" i="7"/>
  <c r="F23" i="7"/>
  <c r="E23" i="7"/>
  <c r="C22" i="7"/>
  <c r="C21" i="7"/>
  <c r="C20" i="7"/>
  <c r="C19" i="7"/>
  <c r="C18" i="7"/>
  <c r="C17" i="7"/>
  <c r="C16" i="7"/>
  <c r="C15" i="7"/>
  <c r="C14" i="7"/>
  <c r="C13" i="7"/>
  <c r="C12" i="7"/>
  <c r="C11" i="7"/>
  <c r="C10" i="7"/>
  <c r="C9" i="7"/>
  <c r="C8" i="7"/>
  <c r="C7" i="7"/>
  <c r="C6" i="7"/>
  <c r="C5" i="7"/>
  <c r="C4" i="7"/>
  <c r="C3" i="7"/>
  <c r="I7" i="4"/>
  <c r="F520" i="6"/>
  <c r="G520" i="6" s="1"/>
  <c r="H520" i="6" s="1"/>
  <c r="F519" i="6"/>
  <c r="G519" i="6" s="1"/>
  <c r="H519" i="6" s="1"/>
  <c r="F518" i="6"/>
  <c r="G518" i="6" s="1"/>
  <c r="H518" i="6" s="1"/>
  <c r="F517" i="6"/>
  <c r="G517" i="6" s="1"/>
  <c r="H517" i="6" s="1"/>
  <c r="F516" i="6"/>
  <c r="G516" i="6" s="1"/>
  <c r="H516" i="6" s="1"/>
  <c r="F515" i="6"/>
  <c r="G515" i="6" s="1"/>
  <c r="H515" i="6" s="1"/>
  <c r="F514" i="6"/>
  <c r="G514" i="6" s="1"/>
  <c r="H514" i="6" s="1"/>
  <c r="F513" i="6"/>
  <c r="G513" i="6" s="1"/>
  <c r="H513" i="6" s="1"/>
  <c r="F512" i="6"/>
  <c r="G512" i="6" s="1"/>
  <c r="H512" i="6" s="1"/>
  <c r="F511" i="6"/>
  <c r="G511" i="6" s="1"/>
  <c r="H511" i="6" s="1"/>
  <c r="F510" i="6"/>
  <c r="G510" i="6" s="1"/>
  <c r="H510" i="6" s="1"/>
  <c r="F509" i="6"/>
  <c r="G509" i="6" s="1"/>
  <c r="H509" i="6" s="1"/>
  <c r="F508" i="6"/>
  <c r="G508" i="6" s="1"/>
  <c r="H508" i="6" s="1"/>
  <c r="F507" i="6"/>
  <c r="G507" i="6" s="1"/>
  <c r="H507" i="6" s="1"/>
  <c r="F506" i="6"/>
  <c r="G506" i="6" s="1"/>
  <c r="H506" i="6" s="1"/>
  <c r="F505" i="6"/>
  <c r="G505" i="6" s="1"/>
  <c r="H505" i="6" s="1"/>
  <c r="F504" i="6"/>
  <c r="G504" i="6" s="1"/>
  <c r="H504" i="6" s="1"/>
  <c r="F503" i="6"/>
  <c r="G503" i="6" s="1"/>
  <c r="H503" i="6" s="1"/>
  <c r="F502" i="6"/>
  <c r="G502" i="6" s="1"/>
  <c r="H502" i="6" s="1"/>
  <c r="F501" i="6"/>
  <c r="G501" i="6" s="1"/>
  <c r="H501" i="6" s="1"/>
  <c r="F500" i="6"/>
  <c r="G500" i="6" s="1"/>
  <c r="H500" i="6" s="1"/>
  <c r="F499" i="6"/>
  <c r="G499" i="6" s="1"/>
  <c r="H499" i="6" s="1"/>
  <c r="F498" i="6"/>
  <c r="G498" i="6" s="1"/>
  <c r="H498" i="6" s="1"/>
  <c r="F497" i="6"/>
  <c r="G497" i="6" s="1"/>
  <c r="H497" i="6" s="1"/>
  <c r="F496" i="6"/>
  <c r="G496" i="6" s="1"/>
  <c r="H496" i="6" s="1"/>
  <c r="F495" i="6"/>
  <c r="G495" i="6" s="1"/>
  <c r="H495" i="6" s="1"/>
  <c r="F494" i="6"/>
  <c r="G494" i="6" s="1"/>
  <c r="H494" i="6" s="1"/>
  <c r="F493" i="6"/>
  <c r="G493" i="6" s="1"/>
  <c r="H493" i="6" s="1"/>
  <c r="F492" i="6"/>
  <c r="G492" i="6" s="1"/>
  <c r="H492" i="6" s="1"/>
  <c r="F491" i="6"/>
  <c r="G491" i="6" s="1"/>
  <c r="H491" i="6" s="1"/>
  <c r="F490" i="6"/>
  <c r="G490" i="6" s="1"/>
  <c r="H490" i="6" s="1"/>
  <c r="F489" i="6"/>
  <c r="G489" i="6" s="1"/>
  <c r="H489" i="6" s="1"/>
  <c r="F488" i="6"/>
  <c r="G488" i="6" s="1"/>
  <c r="H488" i="6" s="1"/>
  <c r="F487" i="6"/>
  <c r="G487" i="6" s="1"/>
  <c r="H487" i="6" s="1"/>
  <c r="F486" i="6"/>
  <c r="G486" i="6" s="1"/>
  <c r="H486" i="6" s="1"/>
  <c r="F485" i="6"/>
  <c r="G485" i="6" s="1"/>
  <c r="H485" i="6" s="1"/>
  <c r="F484" i="6"/>
  <c r="G484" i="6" s="1"/>
  <c r="H484" i="6" s="1"/>
  <c r="F483" i="6"/>
  <c r="G483" i="6" s="1"/>
  <c r="H483" i="6" s="1"/>
  <c r="F482" i="6"/>
  <c r="G482" i="6" s="1"/>
  <c r="H482" i="6" s="1"/>
  <c r="F481" i="6"/>
  <c r="G481" i="6" s="1"/>
  <c r="H481" i="6" s="1"/>
  <c r="F480" i="6"/>
  <c r="G480" i="6" s="1"/>
  <c r="H480" i="6" s="1"/>
  <c r="F479" i="6"/>
  <c r="G479" i="6" s="1"/>
  <c r="H479" i="6" s="1"/>
  <c r="F478" i="6"/>
  <c r="G478" i="6" s="1"/>
  <c r="H478" i="6" s="1"/>
  <c r="F477" i="6"/>
  <c r="G477" i="6" s="1"/>
  <c r="H477" i="6" s="1"/>
  <c r="F476" i="6"/>
  <c r="G476" i="6" s="1"/>
  <c r="H476" i="6" s="1"/>
  <c r="F475" i="6"/>
  <c r="G475" i="6" s="1"/>
  <c r="H475" i="6" s="1"/>
  <c r="F474" i="6"/>
  <c r="G474" i="6" s="1"/>
  <c r="H474" i="6" s="1"/>
  <c r="F473" i="6"/>
  <c r="G473" i="6" s="1"/>
  <c r="H473" i="6" s="1"/>
  <c r="F472" i="6"/>
  <c r="G472" i="6" s="1"/>
  <c r="H472" i="6" s="1"/>
  <c r="F471" i="6"/>
  <c r="G471" i="6" s="1"/>
  <c r="H471" i="6" s="1"/>
  <c r="F470" i="6"/>
  <c r="G470" i="6" s="1"/>
  <c r="H470" i="6" s="1"/>
  <c r="F469" i="6"/>
  <c r="G469" i="6" s="1"/>
  <c r="H469" i="6" s="1"/>
  <c r="F468" i="6"/>
  <c r="G468" i="6" s="1"/>
  <c r="H468" i="6" s="1"/>
  <c r="F467" i="6"/>
  <c r="G467" i="6" s="1"/>
  <c r="H467" i="6" s="1"/>
  <c r="F466" i="6"/>
  <c r="G466" i="6" s="1"/>
  <c r="H466" i="6" s="1"/>
  <c r="F465" i="6"/>
  <c r="G465" i="6" s="1"/>
  <c r="H465" i="6" s="1"/>
  <c r="F464" i="6"/>
  <c r="G464" i="6" s="1"/>
  <c r="H464" i="6" s="1"/>
  <c r="F463" i="6"/>
  <c r="G463" i="6" s="1"/>
  <c r="H463" i="6" s="1"/>
  <c r="F462" i="6"/>
  <c r="G462" i="6" s="1"/>
  <c r="H462" i="6" s="1"/>
  <c r="F461" i="6"/>
  <c r="G461" i="6" s="1"/>
  <c r="H461" i="6" s="1"/>
  <c r="F460" i="6"/>
  <c r="G460" i="6" s="1"/>
  <c r="H460" i="6" s="1"/>
  <c r="F459" i="6"/>
  <c r="G459" i="6" s="1"/>
  <c r="H459" i="6" s="1"/>
  <c r="F458" i="6"/>
  <c r="G458" i="6" s="1"/>
  <c r="H458" i="6" s="1"/>
  <c r="F457" i="6"/>
  <c r="G457" i="6" s="1"/>
  <c r="H457" i="6" s="1"/>
  <c r="F456" i="6"/>
  <c r="G456" i="6" s="1"/>
  <c r="H456" i="6" s="1"/>
  <c r="F455" i="6"/>
  <c r="G455" i="6" s="1"/>
  <c r="H455" i="6" s="1"/>
  <c r="F454" i="6"/>
  <c r="G454" i="6" s="1"/>
  <c r="H454" i="6" s="1"/>
  <c r="F453" i="6"/>
  <c r="G453" i="6" s="1"/>
  <c r="H453" i="6" s="1"/>
  <c r="F452" i="6"/>
  <c r="G452" i="6" s="1"/>
  <c r="H452" i="6" s="1"/>
  <c r="F451" i="6"/>
  <c r="G451" i="6" s="1"/>
  <c r="H451" i="6" s="1"/>
  <c r="F450" i="6"/>
  <c r="G450" i="6" s="1"/>
  <c r="H450" i="6" s="1"/>
  <c r="F449" i="6"/>
  <c r="G449" i="6" s="1"/>
  <c r="H449" i="6" s="1"/>
  <c r="F448" i="6"/>
  <c r="G448" i="6" s="1"/>
  <c r="H448" i="6" s="1"/>
  <c r="F447" i="6"/>
  <c r="G447" i="6" s="1"/>
  <c r="H447" i="6" s="1"/>
  <c r="F446" i="6"/>
  <c r="G446" i="6" s="1"/>
  <c r="H446" i="6" s="1"/>
  <c r="F445" i="6"/>
  <c r="G445" i="6" s="1"/>
  <c r="H445" i="6" s="1"/>
  <c r="F444" i="6"/>
  <c r="G444" i="6" s="1"/>
  <c r="H444" i="6" s="1"/>
  <c r="F443" i="6"/>
  <c r="G443" i="6" s="1"/>
  <c r="H443" i="6" s="1"/>
  <c r="F442" i="6"/>
  <c r="G442" i="6" s="1"/>
  <c r="H442" i="6" s="1"/>
  <c r="F441" i="6"/>
  <c r="G441" i="6" s="1"/>
  <c r="H441" i="6" s="1"/>
  <c r="F440" i="6"/>
  <c r="G440" i="6" s="1"/>
  <c r="H440" i="6" s="1"/>
  <c r="F439" i="6"/>
  <c r="G439" i="6" s="1"/>
  <c r="H439" i="6" s="1"/>
  <c r="F438" i="6"/>
  <c r="G438" i="6" s="1"/>
  <c r="H438" i="6" s="1"/>
  <c r="F437" i="6"/>
  <c r="G437" i="6" s="1"/>
  <c r="H437" i="6" s="1"/>
  <c r="F436" i="6"/>
  <c r="G436" i="6" s="1"/>
  <c r="H436" i="6" s="1"/>
  <c r="F435" i="6"/>
  <c r="G435" i="6" s="1"/>
  <c r="H435" i="6" s="1"/>
  <c r="F434" i="6"/>
  <c r="G434" i="6" s="1"/>
  <c r="H434" i="6" s="1"/>
  <c r="F433" i="6"/>
  <c r="G433" i="6" s="1"/>
  <c r="H433" i="6" s="1"/>
  <c r="F432" i="6"/>
  <c r="G432" i="6" s="1"/>
  <c r="H432" i="6" s="1"/>
  <c r="F431" i="6"/>
  <c r="G431" i="6" s="1"/>
  <c r="H431" i="6" s="1"/>
  <c r="F430" i="6"/>
  <c r="G430" i="6" s="1"/>
  <c r="H430" i="6" s="1"/>
  <c r="F429" i="6"/>
  <c r="G429" i="6" s="1"/>
  <c r="H429" i="6" s="1"/>
  <c r="F428" i="6"/>
  <c r="G428" i="6" s="1"/>
  <c r="H428" i="6" s="1"/>
  <c r="F427" i="6"/>
  <c r="G427" i="6" s="1"/>
  <c r="H427" i="6" s="1"/>
  <c r="F426" i="6"/>
  <c r="G426" i="6" s="1"/>
  <c r="H426" i="6" s="1"/>
  <c r="F425" i="6"/>
  <c r="G425" i="6" s="1"/>
  <c r="H425" i="6" s="1"/>
  <c r="F424" i="6"/>
  <c r="G424" i="6" s="1"/>
  <c r="H424" i="6" s="1"/>
  <c r="F423" i="6"/>
  <c r="G423" i="6" s="1"/>
  <c r="H423" i="6" s="1"/>
  <c r="F422" i="6"/>
  <c r="G422" i="6" s="1"/>
  <c r="H422" i="6" s="1"/>
  <c r="F421" i="6"/>
  <c r="G421" i="6" s="1"/>
  <c r="H421" i="6" s="1"/>
  <c r="F420" i="6"/>
  <c r="G420" i="6" s="1"/>
  <c r="H420" i="6" s="1"/>
  <c r="F419" i="6"/>
  <c r="G419" i="6" s="1"/>
  <c r="H419" i="6" s="1"/>
  <c r="F418" i="6"/>
  <c r="G418" i="6" s="1"/>
  <c r="H418" i="6" s="1"/>
  <c r="F417" i="6"/>
  <c r="G417" i="6" s="1"/>
  <c r="H417" i="6" s="1"/>
  <c r="F416" i="6"/>
  <c r="G416" i="6" s="1"/>
  <c r="H416" i="6" s="1"/>
  <c r="F415" i="6"/>
  <c r="G415" i="6" s="1"/>
  <c r="H415" i="6" s="1"/>
  <c r="F414" i="6"/>
  <c r="G414" i="6" s="1"/>
  <c r="H414" i="6" s="1"/>
  <c r="F413" i="6"/>
  <c r="G413" i="6" s="1"/>
  <c r="H413" i="6" s="1"/>
  <c r="F412" i="6"/>
  <c r="G412" i="6" s="1"/>
  <c r="H412" i="6" s="1"/>
  <c r="F411" i="6"/>
  <c r="G411" i="6" s="1"/>
  <c r="H411" i="6" s="1"/>
  <c r="F410" i="6"/>
  <c r="G410" i="6" s="1"/>
  <c r="H410" i="6" s="1"/>
  <c r="F409" i="6"/>
  <c r="G409" i="6" s="1"/>
  <c r="H409" i="6" s="1"/>
  <c r="F408" i="6"/>
  <c r="G408" i="6" s="1"/>
  <c r="H408" i="6" s="1"/>
  <c r="F407" i="6"/>
  <c r="G407" i="6" s="1"/>
  <c r="H407" i="6" s="1"/>
  <c r="F406" i="6"/>
  <c r="G406" i="6" s="1"/>
  <c r="H406" i="6" s="1"/>
  <c r="F405" i="6"/>
  <c r="G405" i="6" s="1"/>
  <c r="H405" i="6" s="1"/>
  <c r="F404" i="6"/>
  <c r="G404" i="6" s="1"/>
  <c r="H404" i="6" s="1"/>
  <c r="F403" i="6"/>
  <c r="G403" i="6" s="1"/>
  <c r="H403" i="6" s="1"/>
  <c r="F402" i="6"/>
  <c r="G402" i="6" s="1"/>
  <c r="H402" i="6" s="1"/>
  <c r="F401" i="6"/>
  <c r="G401" i="6" s="1"/>
  <c r="H401" i="6" s="1"/>
  <c r="F400" i="6"/>
  <c r="G400" i="6" s="1"/>
  <c r="H400" i="6" s="1"/>
  <c r="F399" i="6"/>
  <c r="G399" i="6" s="1"/>
  <c r="H399" i="6" s="1"/>
  <c r="F398" i="6"/>
  <c r="G398" i="6" s="1"/>
  <c r="H398" i="6" s="1"/>
  <c r="F397" i="6"/>
  <c r="G397" i="6" s="1"/>
  <c r="H397" i="6" s="1"/>
  <c r="F396" i="6"/>
  <c r="G396" i="6" s="1"/>
  <c r="H396" i="6" s="1"/>
  <c r="F395" i="6"/>
  <c r="G395" i="6" s="1"/>
  <c r="H395" i="6" s="1"/>
  <c r="F394" i="6"/>
  <c r="G394" i="6" s="1"/>
  <c r="H394" i="6" s="1"/>
  <c r="F393" i="6"/>
  <c r="G393" i="6" s="1"/>
  <c r="H393" i="6" s="1"/>
  <c r="F392" i="6"/>
  <c r="G392" i="6" s="1"/>
  <c r="H392" i="6" s="1"/>
  <c r="F391" i="6"/>
  <c r="G391" i="6" s="1"/>
  <c r="H391" i="6" s="1"/>
  <c r="F390" i="6"/>
  <c r="G390" i="6" s="1"/>
  <c r="H390" i="6" s="1"/>
  <c r="F389" i="6"/>
  <c r="G389" i="6" s="1"/>
  <c r="H389" i="6" s="1"/>
  <c r="F388" i="6"/>
  <c r="G388" i="6" s="1"/>
  <c r="H388" i="6" s="1"/>
  <c r="F387" i="6"/>
  <c r="G387" i="6" s="1"/>
  <c r="H387" i="6" s="1"/>
  <c r="F386" i="6"/>
  <c r="G386" i="6" s="1"/>
  <c r="H386" i="6" s="1"/>
  <c r="F385" i="6"/>
  <c r="G385" i="6" s="1"/>
  <c r="H385" i="6" s="1"/>
  <c r="F384" i="6"/>
  <c r="G384" i="6" s="1"/>
  <c r="H384" i="6" s="1"/>
  <c r="F383" i="6"/>
  <c r="G383" i="6" s="1"/>
  <c r="H383" i="6" s="1"/>
  <c r="F382" i="6"/>
  <c r="G382" i="6" s="1"/>
  <c r="H382" i="6" s="1"/>
  <c r="F381" i="6"/>
  <c r="G381" i="6" s="1"/>
  <c r="H381" i="6" s="1"/>
  <c r="F380" i="6"/>
  <c r="G380" i="6" s="1"/>
  <c r="H380" i="6" s="1"/>
  <c r="F379" i="6"/>
  <c r="G379" i="6" s="1"/>
  <c r="H379" i="6" s="1"/>
  <c r="F378" i="6"/>
  <c r="G378" i="6" s="1"/>
  <c r="H378" i="6" s="1"/>
  <c r="F377" i="6"/>
  <c r="G377" i="6" s="1"/>
  <c r="H377" i="6" s="1"/>
  <c r="F376" i="6"/>
  <c r="G376" i="6" s="1"/>
  <c r="H376" i="6" s="1"/>
  <c r="F375" i="6"/>
  <c r="G375" i="6" s="1"/>
  <c r="H375" i="6" s="1"/>
  <c r="F374" i="6"/>
  <c r="G374" i="6" s="1"/>
  <c r="H374" i="6" s="1"/>
  <c r="F373" i="6"/>
  <c r="G373" i="6" s="1"/>
  <c r="H373" i="6" s="1"/>
  <c r="F372" i="6"/>
  <c r="G372" i="6" s="1"/>
  <c r="H372" i="6" s="1"/>
  <c r="F371" i="6"/>
  <c r="G371" i="6" s="1"/>
  <c r="H371" i="6" s="1"/>
  <c r="F370" i="6"/>
  <c r="G370" i="6" s="1"/>
  <c r="H370" i="6" s="1"/>
  <c r="F369" i="6"/>
  <c r="G369" i="6" s="1"/>
  <c r="H369" i="6" s="1"/>
  <c r="F368" i="6"/>
  <c r="G368" i="6" s="1"/>
  <c r="H368" i="6" s="1"/>
  <c r="F367" i="6"/>
  <c r="G367" i="6" s="1"/>
  <c r="H367" i="6" s="1"/>
  <c r="F366" i="6"/>
  <c r="G366" i="6" s="1"/>
  <c r="H366" i="6" s="1"/>
  <c r="F365" i="6"/>
  <c r="G365" i="6" s="1"/>
  <c r="H365" i="6" s="1"/>
  <c r="F364" i="6"/>
  <c r="G364" i="6" s="1"/>
  <c r="H364" i="6" s="1"/>
  <c r="F363" i="6"/>
  <c r="G363" i="6" s="1"/>
  <c r="H363" i="6" s="1"/>
  <c r="F362" i="6"/>
  <c r="G362" i="6" s="1"/>
  <c r="H362" i="6" s="1"/>
  <c r="F361" i="6"/>
  <c r="G361" i="6" s="1"/>
  <c r="H361" i="6" s="1"/>
  <c r="F360" i="6"/>
  <c r="G360" i="6" s="1"/>
  <c r="H360" i="6" s="1"/>
  <c r="F359" i="6"/>
  <c r="G359" i="6" s="1"/>
  <c r="H359" i="6" s="1"/>
  <c r="F358" i="6"/>
  <c r="G358" i="6" s="1"/>
  <c r="H358" i="6" s="1"/>
  <c r="F357" i="6"/>
  <c r="G357" i="6" s="1"/>
  <c r="H357" i="6" s="1"/>
  <c r="F356" i="6"/>
  <c r="G356" i="6" s="1"/>
  <c r="H356" i="6" s="1"/>
  <c r="F355" i="6"/>
  <c r="G355" i="6" s="1"/>
  <c r="H355" i="6" s="1"/>
  <c r="F354" i="6"/>
  <c r="G354" i="6" s="1"/>
  <c r="H354" i="6" s="1"/>
  <c r="F353" i="6"/>
  <c r="G353" i="6" s="1"/>
  <c r="H353" i="6" s="1"/>
  <c r="F352" i="6"/>
  <c r="G352" i="6" s="1"/>
  <c r="H352" i="6" s="1"/>
  <c r="F351" i="6"/>
  <c r="G351" i="6" s="1"/>
  <c r="H351" i="6" s="1"/>
  <c r="F350" i="6"/>
  <c r="G350" i="6" s="1"/>
  <c r="H350" i="6" s="1"/>
  <c r="F349" i="6"/>
  <c r="G349" i="6" s="1"/>
  <c r="H349" i="6" s="1"/>
  <c r="F348" i="6"/>
  <c r="G348" i="6" s="1"/>
  <c r="H348" i="6" s="1"/>
  <c r="F347" i="6"/>
  <c r="G347" i="6" s="1"/>
  <c r="H347" i="6" s="1"/>
  <c r="F346" i="6"/>
  <c r="G346" i="6" s="1"/>
  <c r="H346" i="6" s="1"/>
  <c r="F345" i="6"/>
  <c r="G345" i="6" s="1"/>
  <c r="H345" i="6" s="1"/>
  <c r="F344" i="6"/>
  <c r="G344" i="6" s="1"/>
  <c r="H344" i="6" s="1"/>
  <c r="F343" i="6"/>
  <c r="G343" i="6" s="1"/>
  <c r="H343" i="6" s="1"/>
  <c r="F342" i="6"/>
  <c r="G342" i="6" s="1"/>
  <c r="H342" i="6" s="1"/>
  <c r="F341" i="6"/>
  <c r="G341" i="6" s="1"/>
  <c r="H341" i="6" s="1"/>
  <c r="F340" i="6"/>
  <c r="G340" i="6" s="1"/>
  <c r="H340" i="6" s="1"/>
  <c r="F339" i="6"/>
  <c r="G339" i="6" s="1"/>
  <c r="H339" i="6" s="1"/>
  <c r="F338" i="6"/>
  <c r="G338" i="6" s="1"/>
  <c r="H338" i="6" s="1"/>
  <c r="F337" i="6"/>
  <c r="G337" i="6" s="1"/>
  <c r="H337" i="6" s="1"/>
  <c r="F336" i="6"/>
  <c r="G336" i="6" s="1"/>
  <c r="H336" i="6" s="1"/>
  <c r="F335" i="6"/>
  <c r="G335" i="6" s="1"/>
  <c r="H335" i="6" s="1"/>
  <c r="F334" i="6"/>
  <c r="G334" i="6" s="1"/>
  <c r="H334" i="6" s="1"/>
  <c r="F333" i="6"/>
  <c r="G333" i="6" s="1"/>
  <c r="H333" i="6" s="1"/>
  <c r="F332" i="6"/>
  <c r="G332" i="6" s="1"/>
  <c r="H332" i="6" s="1"/>
  <c r="F331" i="6"/>
  <c r="G331" i="6" s="1"/>
  <c r="H331" i="6" s="1"/>
  <c r="F330" i="6"/>
  <c r="G330" i="6" s="1"/>
  <c r="H330" i="6" s="1"/>
  <c r="F329" i="6"/>
  <c r="G329" i="6" s="1"/>
  <c r="H329" i="6" s="1"/>
  <c r="F328" i="6"/>
  <c r="G328" i="6" s="1"/>
  <c r="H328" i="6" s="1"/>
  <c r="F327" i="6"/>
  <c r="G327" i="6" s="1"/>
  <c r="H327" i="6" s="1"/>
  <c r="F326" i="6"/>
  <c r="G326" i="6" s="1"/>
  <c r="H326" i="6" s="1"/>
  <c r="F325" i="6"/>
  <c r="G325" i="6" s="1"/>
  <c r="H325" i="6" s="1"/>
  <c r="F324" i="6"/>
  <c r="G324" i="6" s="1"/>
  <c r="H324" i="6" s="1"/>
  <c r="F323" i="6"/>
  <c r="G323" i="6" s="1"/>
  <c r="H323" i="6" s="1"/>
  <c r="F322" i="6"/>
  <c r="G322" i="6" s="1"/>
  <c r="H322" i="6" s="1"/>
  <c r="F321" i="6"/>
  <c r="G321" i="6" s="1"/>
  <c r="H321" i="6" s="1"/>
  <c r="F320" i="6"/>
  <c r="G320" i="6" s="1"/>
  <c r="H320" i="6" s="1"/>
  <c r="F319" i="6"/>
  <c r="G319" i="6" s="1"/>
  <c r="H319" i="6" s="1"/>
  <c r="F318" i="6"/>
  <c r="G318" i="6" s="1"/>
  <c r="H318" i="6" s="1"/>
  <c r="F317" i="6"/>
  <c r="G317" i="6" s="1"/>
  <c r="H317" i="6" s="1"/>
  <c r="F316" i="6"/>
  <c r="G316" i="6" s="1"/>
  <c r="H316" i="6" s="1"/>
  <c r="F315" i="6"/>
  <c r="G315" i="6" s="1"/>
  <c r="H315" i="6" s="1"/>
  <c r="F314" i="6"/>
  <c r="G314" i="6" s="1"/>
  <c r="H314" i="6" s="1"/>
  <c r="F313" i="6"/>
  <c r="G313" i="6" s="1"/>
  <c r="H313" i="6" s="1"/>
  <c r="F312" i="6"/>
  <c r="G312" i="6" s="1"/>
  <c r="H312" i="6" s="1"/>
  <c r="F311" i="6"/>
  <c r="G311" i="6" s="1"/>
  <c r="H311" i="6" s="1"/>
  <c r="F310" i="6"/>
  <c r="G310" i="6" s="1"/>
  <c r="H310" i="6" s="1"/>
  <c r="F309" i="6"/>
  <c r="G309" i="6" s="1"/>
  <c r="H309" i="6" s="1"/>
  <c r="F308" i="6"/>
  <c r="G308" i="6" s="1"/>
  <c r="H308" i="6" s="1"/>
  <c r="F307" i="6"/>
  <c r="G307" i="6" s="1"/>
  <c r="H307" i="6" s="1"/>
  <c r="F306" i="6"/>
  <c r="G306" i="6" s="1"/>
  <c r="H306" i="6" s="1"/>
  <c r="F305" i="6"/>
  <c r="G305" i="6" s="1"/>
  <c r="H305" i="6" s="1"/>
  <c r="F304" i="6"/>
  <c r="G304" i="6" s="1"/>
  <c r="H304" i="6" s="1"/>
  <c r="F303" i="6"/>
  <c r="G303" i="6" s="1"/>
  <c r="H303" i="6" s="1"/>
  <c r="F302" i="6"/>
  <c r="G302" i="6" s="1"/>
  <c r="H302" i="6" s="1"/>
  <c r="F301" i="6"/>
  <c r="G301" i="6" s="1"/>
  <c r="H301" i="6" s="1"/>
  <c r="F300" i="6"/>
  <c r="G300" i="6" s="1"/>
  <c r="H300" i="6" s="1"/>
  <c r="F299" i="6"/>
  <c r="G299" i="6" s="1"/>
  <c r="H299" i="6" s="1"/>
  <c r="F298" i="6"/>
  <c r="G298" i="6" s="1"/>
  <c r="H298" i="6" s="1"/>
  <c r="F297" i="6"/>
  <c r="G297" i="6" s="1"/>
  <c r="H297" i="6" s="1"/>
  <c r="F296" i="6"/>
  <c r="G296" i="6" s="1"/>
  <c r="H296" i="6" s="1"/>
  <c r="F295" i="6"/>
  <c r="G295" i="6" s="1"/>
  <c r="H295" i="6" s="1"/>
  <c r="F294" i="6"/>
  <c r="G294" i="6" s="1"/>
  <c r="H294" i="6" s="1"/>
  <c r="F293" i="6"/>
  <c r="G293" i="6" s="1"/>
  <c r="H293" i="6" s="1"/>
  <c r="F292" i="6"/>
  <c r="G292" i="6" s="1"/>
  <c r="H292" i="6" s="1"/>
  <c r="F291" i="6"/>
  <c r="G291" i="6" s="1"/>
  <c r="H291" i="6" s="1"/>
  <c r="F290" i="6"/>
  <c r="G290" i="6" s="1"/>
  <c r="H290" i="6" s="1"/>
  <c r="F289" i="6"/>
  <c r="G289" i="6" s="1"/>
  <c r="H289" i="6" s="1"/>
  <c r="F288" i="6"/>
  <c r="G288" i="6" s="1"/>
  <c r="H288" i="6" s="1"/>
  <c r="F287" i="6"/>
  <c r="G287" i="6" s="1"/>
  <c r="H287" i="6" s="1"/>
  <c r="F286" i="6"/>
  <c r="G286" i="6" s="1"/>
  <c r="H286" i="6" s="1"/>
  <c r="F285" i="6"/>
  <c r="G285" i="6" s="1"/>
  <c r="H285" i="6" s="1"/>
  <c r="F284" i="6"/>
  <c r="G284" i="6" s="1"/>
  <c r="H284" i="6" s="1"/>
  <c r="F283" i="6"/>
  <c r="G283" i="6" s="1"/>
  <c r="H283" i="6" s="1"/>
  <c r="F282" i="6"/>
  <c r="G282" i="6" s="1"/>
  <c r="H282" i="6" s="1"/>
  <c r="F281" i="6"/>
  <c r="G281" i="6" s="1"/>
  <c r="H281" i="6" s="1"/>
  <c r="F280" i="6"/>
  <c r="G280" i="6" s="1"/>
  <c r="H280" i="6" s="1"/>
  <c r="F279" i="6"/>
  <c r="G279" i="6" s="1"/>
  <c r="H279" i="6" s="1"/>
  <c r="F278" i="6"/>
  <c r="G278" i="6" s="1"/>
  <c r="H278" i="6" s="1"/>
  <c r="F277" i="6"/>
  <c r="G277" i="6" s="1"/>
  <c r="H277" i="6" s="1"/>
  <c r="F276" i="6"/>
  <c r="G276" i="6" s="1"/>
  <c r="H276" i="6" s="1"/>
  <c r="F275" i="6"/>
  <c r="G275" i="6" s="1"/>
  <c r="H275" i="6" s="1"/>
  <c r="F274" i="6"/>
  <c r="G274" i="6" s="1"/>
  <c r="H274" i="6" s="1"/>
  <c r="F273" i="6"/>
  <c r="G273" i="6" s="1"/>
  <c r="H273" i="6" s="1"/>
  <c r="F272" i="6"/>
  <c r="G272" i="6" s="1"/>
  <c r="H272" i="6" s="1"/>
  <c r="F271" i="6"/>
  <c r="G271" i="6" s="1"/>
  <c r="H271" i="6" s="1"/>
  <c r="F270" i="6"/>
  <c r="G270" i="6" s="1"/>
  <c r="H270" i="6" s="1"/>
  <c r="F269" i="6"/>
  <c r="G269" i="6" s="1"/>
  <c r="H269" i="6" s="1"/>
  <c r="F268" i="6"/>
  <c r="G268" i="6" s="1"/>
  <c r="H268" i="6" s="1"/>
  <c r="F267" i="6"/>
  <c r="G267" i="6" s="1"/>
  <c r="H267" i="6" s="1"/>
  <c r="F266" i="6"/>
  <c r="G266" i="6" s="1"/>
  <c r="H266" i="6" s="1"/>
  <c r="F265" i="6"/>
  <c r="G265" i="6" s="1"/>
  <c r="H265" i="6" s="1"/>
  <c r="F264" i="6"/>
  <c r="G264" i="6" s="1"/>
  <c r="H264" i="6" s="1"/>
  <c r="F263" i="6"/>
  <c r="G263" i="6" s="1"/>
  <c r="H263" i="6" s="1"/>
  <c r="F262" i="6"/>
  <c r="G262" i="6" s="1"/>
  <c r="H262" i="6" s="1"/>
  <c r="F261" i="6"/>
  <c r="G261" i="6" s="1"/>
  <c r="H261" i="6" s="1"/>
  <c r="F260" i="6"/>
  <c r="G260" i="6" s="1"/>
  <c r="H260" i="6" s="1"/>
  <c r="F259" i="6"/>
  <c r="G259" i="6" s="1"/>
  <c r="H259" i="6" s="1"/>
  <c r="F258" i="6"/>
  <c r="G258" i="6" s="1"/>
  <c r="H258" i="6" s="1"/>
  <c r="F257" i="6"/>
  <c r="G257" i="6" s="1"/>
  <c r="H257" i="6" s="1"/>
  <c r="F256" i="6"/>
  <c r="G256" i="6" s="1"/>
  <c r="H256" i="6" s="1"/>
  <c r="F255" i="6"/>
  <c r="G255" i="6" s="1"/>
  <c r="H255" i="6" s="1"/>
  <c r="F254" i="6"/>
  <c r="G254" i="6" s="1"/>
  <c r="H254" i="6" s="1"/>
  <c r="F253" i="6"/>
  <c r="G253" i="6" s="1"/>
  <c r="H253" i="6" s="1"/>
  <c r="F252" i="6"/>
  <c r="G252" i="6" s="1"/>
  <c r="H252" i="6" s="1"/>
  <c r="F251" i="6"/>
  <c r="G251" i="6" s="1"/>
  <c r="H251" i="6" s="1"/>
  <c r="F250" i="6"/>
  <c r="G250" i="6" s="1"/>
  <c r="H250" i="6" s="1"/>
  <c r="F249" i="6"/>
  <c r="G249" i="6" s="1"/>
  <c r="H249" i="6" s="1"/>
  <c r="F248" i="6"/>
  <c r="G248" i="6" s="1"/>
  <c r="H248" i="6" s="1"/>
  <c r="F247" i="6"/>
  <c r="G247" i="6" s="1"/>
  <c r="H247" i="6" s="1"/>
  <c r="F246" i="6"/>
  <c r="G246" i="6" s="1"/>
  <c r="H246" i="6" s="1"/>
  <c r="F245" i="6"/>
  <c r="G245" i="6" s="1"/>
  <c r="H245" i="6" s="1"/>
  <c r="F244" i="6"/>
  <c r="G244" i="6" s="1"/>
  <c r="H244" i="6" s="1"/>
  <c r="F243" i="6"/>
  <c r="G243" i="6" s="1"/>
  <c r="H243" i="6" s="1"/>
  <c r="F242" i="6"/>
  <c r="G242" i="6" s="1"/>
  <c r="H242" i="6" s="1"/>
  <c r="F241" i="6"/>
  <c r="G241" i="6" s="1"/>
  <c r="H241" i="6" s="1"/>
  <c r="F240" i="6"/>
  <c r="G240" i="6" s="1"/>
  <c r="H240" i="6" s="1"/>
  <c r="F239" i="6"/>
  <c r="G239" i="6" s="1"/>
  <c r="H239" i="6" s="1"/>
  <c r="F238" i="6"/>
  <c r="G238" i="6" s="1"/>
  <c r="H238" i="6" s="1"/>
  <c r="F237" i="6"/>
  <c r="G237" i="6" s="1"/>
  <c r="H237" i="6" s="1"/>
  <c r="F236" i="6"/>
  <c r="G236" i="6" s="1"/>
  <c r="H236" i="6" s="1"/>
  <c r="F235" i="6"/>
  <c r="G235" i="6" s="1"/>
  <c r="H235" i="6" s="1"/>
  <c r="F234" i="6"/>
  <c r="G234" i="6" s="1"/>
  <c r="H234" i="6" s="1"/>
  <c r="G233" i="6"/>
  <c r="H233" i="6" s="1"/>
  <c r="F232" i="6"/>
  <c r="G232" i="6" s="1"/>
  <c r="H232" i="6" s="1"/>
  <c r="F231" i="6"/>
  <c r="G231" i="6" s="1"/>
  <c r="H231" i="6" s="1"/>
  <c r="F230" i="6"/>
  <c r="G230" i="6" s="1"/>
  <c r="H230" i="6" s="1"/>
  <c r="F229" i="6"/>
  <c r="G229" i="6" s="1"/>
  <c r="H229" i="6" s="1"/>
  <c r="F228" i="6"/>
  <c r="G228" i="6" s="1"/>
  <c r="H228" i="6" s="1"/>
  <c r="F227" i="6"/>
  <c r="G227" i="6" s="1"/>
  <c r="H227" i="6" s="1"/>
  <c r="F226" i="6"/>
  <c r="G226" i="6" s="1"/>
  <c r="H226" i="6" s="1"/>
  <c r="F225" i="6"/>
  <c r="G225" i="6" s="1"/>
  <c r="H225" i="6" s="1"/>
  <c r="F224" i="6"/>
  <c r="G224" i="6" s="1"/>
  <c r="H224" i="6" s="1"/>
  <c r="F223" i="6"/>
  <c r="G223" i="6" s="1"/>
  <c r="H223" i="6" s="1"/>
  <c r="F222" i="6"/>
  <c r="G222" i="6" s="1"/>
  <c r="H222" i="6" s="1"/>
  <c r="F221" i="6"/>
  <c r="G221" i="6" s="1"/>
  <c r="H221" i="6" s="1"/>
  <c r="F220" i="6"/>
  <c r="G220" i="6" s="1"/>
  <c r="H220" i="6" s="1"/>
  <c r="F219" i="6"/>
  <c r="G219" i="6" s="1"/>
  <c r="H219" i="6" s="1"/>
  <c r="F218" i="6"/>
  <c r="G218" i="6" s="1"/>
  <c r="H218" i="6" s="1"/>
  <c r="F217" i="6"/>
  <c r="G217" i="6" s="1"/>
  <c r="H217" i="6" s="1"/>
  <c r="F216" i="6"/>
  <c r="G216" i="6" s="1"/>
  <c r="H216" i="6" s="1"/>
  <c r="F215" i="6"/>
  <c r="G215" i="6" s="1"/>
  <c r="H215" i="6" s="1"/>
  <c r="F214" i="6"/>
  <c r="G214" i="6" s="1"/>
  <c r="H214" i="6" s="1"/>
  <c r="F213" i="6"/>
  <c r="G213" i="6" s="1"/>
  <c r="H213" i="6" s="1"/>
  <c r="F212" i="6"/>
  <c r="G212" i="6" s="1"/>
  <c r="H212" i="6" s="1"/>
  <c r="F211" i="6"/>
  <c r="G211" i="6" s="1"/>
  <c r="H211" i="6" s="1"/>
  <c r="F210" i="6"/>
  <c r="G210" i="6" s="1"/>
  <c r="H210" i="6" s="1"/>
  <c r="F209" i="6"/>
  <c r="G209" i="6" s="1"/>
  <c r="H209" i="6" s="1"/>
  <c r="F208" i="6"/>
  <c r="G208" i="6" s="1"/>
  <c r="H208" i="6" s="1"/>
  <c r="F207" i="6"/>
  <c r="G207" i="6" s="1"/>
  <c r="H207" i="6" s="1"/>
  <c r="F206" i="6"/>
  <c r="G206" i="6" s="1"/>
  <c r="H206" i="6" s="1"/>
  <c r="F205" i="6"/>
  <c r="G205" i="6" s="1"/>
  <c r="H205" i="6" s="1"/>
  <c r="F204" i="6"/>
  <c r="G204" i="6" s="1"/>
  <c r="H204" i="6" s="1"/>
  <c r="F203" i="6"/>
  <c r="G203" i="6" s="1"/>
  <c r="H203" i="6" s="1"/>
  <c r="F202" i="6"/>
  <c r="G202" i="6" s="1"/>
  <c r="H202" i="6" s="1"/>
  <c r="F201" i="6"/>
  <c r="G201" i="6" s="1"/>
  <c r="H201" i="6" s="1"/>
  <c r="F200" i="6"/>
  <c r="G200" i="6" s="1"/>
  <c r="H200" i="6" s="1"/>
  <c r="F199" i="6"/>
  <c r="G199" i="6" s="1"/>
  <c r="H199" i="6" s="1"/>
  <c r="F198" i="6"/>
  <c r="G198" i="6" s="1"/>
  <c r="H198" i="6" s="1"/>
  <c r="F197" i="6"/>
  <c r="G197" i="6" s="1"/>
  <c r="H197" i="6" s="1"/>
  <c r="F196" i="6"/>
  <c r="G196" i="6" s="1"/>
  <c r="H196" i="6" s="1"/>
  <c r="F195" i="6"/>
  <c r="G195" i="6" s="1"/>
  <c r="H195" i="6" s="1"/>
  <c r="F194" i="6"/>
  <c r="G194" i="6" s="1"/>
  <c r="H194" i="6" s="1"/>
  <c r="F193" i="6"/>
  <c r="G193" i="6" s="1"/>
  <c r="H193" i="6" s="1"/>
  <c r="F192" i="6"/>
  <c r="G192" i="6" s="1"/>
  <c r="H192" i="6" s="1"/>
  <c r="F191" i="6"/>
  <c r="G191" i="6" s="1"/>
  <c r="H191" i="6" s="1"/>
  <c r="F190" i="6"/>
  <c r="G190" i="6" s="1"/>
  <c r="H190" i="6" s="1"/>
  <c r="F189" i="6"/>
  <c r="G189" i="6" s="1"/>
  <c r="H189" i="6" s="1"/>
  <c r="F188" i="6"/>
  <c r="G188" i="6" s="1"/>
  <c r="H188" i="6" s="1"/>
  <c r="F187" i="6"/>
  <c r="G187" i="6" s="1"/>
  <c r="H187" i="6" s="1"/>
  <c r="F186" i="6"/>
  <c r="G186" i="6" s="1"/>
  <c r="H186" i="6" s="1"/>
  <c r="F185" i="6"/>
  <c r="G185" i="6" s="1"/>
  <c r="H185" i="6" s="1"/>
  <c r="F184" i="6"/>
  <c r="G184" i="6" s="1"/>
  <c r="H184" i="6" s="1"/>
  <c r="F183" i="6"/>
  <c r="G183" i="6" s="1"/>
  <c r="H183" i="6" s="1"/>
  <c r="F182" i="6"/>
  <c r="G182" i="6" s="1"/>
  <c r="H182" i="6" s="1"/>
  <c r="F181" i="6"/>
  <c r="G181" i="6" s="1"/>
  <c r="H181" i="6" s="1"/>
  <c r="F180" i="6"/>
  <c r="G180" i="6" s="1"/>
  <c r="H180" i="6" s="1"/>
  <c r="F179" i="6"/>
  <c r="G179" i="6" s="1"/>
  <c r="H179" i="6" s="1"/>
  <c r="F178" i="6"/>
  <c r="G178" i="6" s="1"/>
  <c r="H178" i="6" s="1"/>
  <c r="F177" i="6"/>
  <c r="G177" i="6" s="1"/>
  <c r="H177" i="6" s="1"/>
  <c r="F176" i="6"/>
  <c r="G176" i="6" s="1"/>
  <c r="H176" i="6" s="1"/>
  <c r="F175" i="6"/>
  <c r="G175" i="6" s="1"/>
  <c r="H175" i="6" s="1"/>
  <c r="F174" i="6"/>
  <c r="G174" i="6" s="1"/>
  <c r="H174" i="6" s="1"/>
  <c r="F173" i="6"/>
  <c r="G173" i="6" s="1"/>
  <c r="H173" i="6" s="1"/>
  <c r="F172" i="6"/>
  <c r="G172" i="6" s="1"/>
  <c r="H172" i="6" s="1"/>
  <c r="G171" i="6"/>
  <c r="H171" i="6" s="1"/>
  <c r="F170" i="6"/>
  <c r="G170" i="6" s="1"/>
  <c r="H170" i="6" s="1"/>
  <c r="F169" i="6"/>
  <c r="G169" i="6" s="1"/>
  <c r="H169" i="6" s="1"/>
  <c r="F168" i="6"/>
  <c r="G168" i="6" s="1"/>
  <c r="H168" i="6" s="1"/>
  <c r="F167" i="6"/>
  <c r="G167" i="6" s="1"/>
  <c r="H167" i="6" s="1"/>
  <c r="F166" i="6"/>
  <c r="G166" i="6" s="1"/>
  <c r="H166" i="6" s="1"/>
  <c r="F165" i="6"/>
  <c r="G165" i="6" s="1"/>
  <c r="H165" i="6" s="1"/>
  <c r="F164" i="6"/>
  <c r="G164" i="6" s="1"/>
  <c r="H164" i="6" s="1"/>
  <c r="F163" i="6"/>
  <c r="G163" i="6" s="1"/>
  <c r="H163" i="6" s="1"/>
  <c r="F162" i="6"/>
  <c r="G162" i="6" s="1"/>
  <c r="H162" i="6" s="1"/>
  <c r="F161" i="6"/>
  <c r="G161" i="6" s="1"/>
  <c r="H161" i="6" s="1"/>
  <c r="F160" i="6"/>
  <c r="G160" i="6" s="1"/>
  <c r="H160" i="6" s="1"/>
  <c r="F159" i="6"/>
  <c r="G159" i="6" s="1"/>
  <c r="H159" i="6" s="1"/>
  <c r="F158" i="6"/>
  <c r="G158" i="6" s="1"/>
  <c r="H158" i="6" s="1"/>
  <c r="F157" i="6"/>
  <c r="G157" i="6" s="1"/>
  <c r="H157" i="6" s="1"/>
  <c r="F156" i="6"/>
  <c r="G156" i="6" s="1"/>
  <c r="H156" i="6" s="1"/>
  <c r="F155" i="6"/>
  <c r="G155" i="6" s="1"/>
  <c r="H155" i="6" s="1"/>
  <c r="F154" i="6"/>
  <c r="G154" i="6" s="1"/>
  <c r="H154" i="6" s="1"/>
  <c r="F153" i="6"/>
  <c r="G153" i="6" s="1"/>
  <c r="H153" i="6" s="1"/>
  <c r="F152" i="6"/>
  <c r="G152" i="6" s="1"/>
  <c r="H152" i="6" s="1"/>
  <c r="F151" i="6"/>
  <c r="G151" i="6" s="1"/>
  <c r="H151" i="6" s="1"/>
  <c r="F150" i="6"/>
  <c r="G150" i="6" s="1"/>
  <c r="H150" i="6" s="1"/>
  <c r="F149" i="6"/>
  <c r="G149" i="6" s="1"/>
  <c r="H149" i="6" s="1"/>
  <c r="F148" i="6"/>
  <c r="G148" i="6" s="1"/>
  <c r="H148" i="6" s="1"/>
  <c r="F147" i="6"/>
  <c r="G147" i="6" s="1"/>
  <c r="H147" i="6" s="1"/>
  <c r="F146" i="6"/>
  <c r="G146" i="6" s="1"/>
  <c r="H146" i="6" s="1"/>
  <c r="F145" i="6"/>
  <c r="G145" i="6" s="1"/>
  <c r="H145" i="6" s="1"/>
  <c r="F144" i="6"/>
  <c r="G144" i="6" s="1"/>
  <c r="H144" i="6" s="1"/>
  <c r="F143" i="6"/>
  <c r="G143" i="6" s="1"/>
  <c r="H143" i="6" s="1"/>
  <c r="F142" i="6"/>
  <c r="G142" i="6" s="1"/>
  <c r="H142" i="6" s="1"/>
  <c r="F141" i="6"/>
  <c r="G141" i="6" s="1"/>
  <c r="H141" i="6" s="1"/>
  <c r="F140" i="6"/>
  <c r="G140" i="6" s="1"/>
  <c r="H140" i="6" s="1"/>
  <c r="F139" i="6"/>
  <c r="G139" i="6" s="1"/>
  <c r="H139" i="6" s="1"/>
  <c r="F138" i="6"/>
  <c r="G138" i="6" s="1"/>
  <c r="H138" i="6" s="1"/>
  <c r="F137" i="6"/>
  <c r="G137" i="6" s="1"/>
  <c r="H137" i="6" s="1"/>
  <c r="F136" i="6"/>
  <c r="G136" i="6" s="1"/>
  <c r="H136" i="6" s="1"/>
  <c r="F135" i="6"/>
  <c r="G135" i="6" s="1"/>
  <c r="H135" i="6" s="1"/>
  <c r="F134" i="6"/>
  <c r="G134" i="6" s="1"/>
  <c r="H134" i="6" s="1"/>
  <c r="F133" i="6"/>
  <c r="G133" i="6" s="1"/>
  <c r="H133" i="6" s="1"/>
  <c r="F132" i="6"/>
  <c r="G132" i="6" s="1"/>
  <c r="H132" i="6" s="1"/>
  <c r="F131" i="6"/>
  <c r="G131" i="6" s="1"/>
  <c r="H131" i="6" s="1"/>
  <c r="F130" i="6"/>
  <c r="G130" i="6" s="1"/>
  <c r="H130" i="6" s="1"/>
  <c r="F129" i="6"/>
  <c r="G129" i="6" s="1"/>
  <c r="H129" i="6" s="1"/>
  <c r="F128" i="6"/>
  <c r="G128" i="6" s="1"/>
  <c r="H128" i="6" s="1"/>
  <c r="F127" i="6"/>
  <c r="G127" i="6" s="1"/>
  <c r="H127" i="6" s="1"/>
  <c r="F126" i="6"/>
  <c r="G126" i="6" s="1"/>
  <c r="H126" i="6" s="1"/>
  <c r="F125" i="6"/>
  <c r="G125" i="6" s="1"/>
  <c r="H125" i="6" s="1"/>
  <c r="F124" i="6"/>
  <c r="G124" i="6" s="1"/>
  <c r="H124" i="6" s="1"/>
  <c r="F123" i="6"/>
  <c r="G123" i="6" s="1"/>
  <c r="H123" i="6" s="1"/>
  <c r="F122" i="6"/>
  <c r="G122" i="6" s="1"/>
  <c r="H122" i="6" s="1"/>
  <c r="F121" i="6"/>
  <c r="G121" i="6" s="1"/>
  <c r="H121" i="6" s="1"/>
  <c r="F120" i="6"/>
  <c r="G120" i="6" s="1"/>
  <c r="H120" i="6" s="1"/>
  <c r="F119" i="6"/>
  <c r="G119" i="6" s="1"/>
  <c r="H119" i="6" s="1"/>
  <c r="F118" i="6"/>
  <c r="G118" i="6" s="1"/>
  <c r="H118" i="6" s="1"/>
  <c r="F117" i="6"/>
  <c r="G117" i="6" s="1"/>
  <c r="H117" i="6" s="1"/>
  <c r="F116" i="6"/>
  <c r="G116" i="6" s="1"/>
  <c r="H116" i="6" s="1"/>
  <c r="F115" i="6"/>
  <c r="G115" i="6" s="1"/>
  <c r="H115" i="6" s="1"/>
  <c r="F114" i="6"/>
  <c r="G114" i="6" s="1"/>
  <c r="H114" i="6" s="1"/>
  <c r="F113" i="6"/>
  <c r="G113" i="6" s="1"/>
  <c r="H113" i="6" s="1"/>
  <c r="F112" i="6"/>
  <c r="G112" i="6" s="1"/>
  <c r="H112" i="6" s="1"/>
  <c r="F111" i="6"/>
  <c r="G111" i="6" s="1"/>
  <c r="H111" i="6" s="1"/>
  <c r="F110" i="6"/>
  <c r="G110" i="6" s="1"/>
  <c r="H110" i="6" s="1"/>
  <c r="F109" i="6"/>
  <c r="G109" i="6" s="1"/>
  <c r="H109" i="6" s="1"/>
  <c r="F108" i="6"/>
  <c r="G108" i="6" s="1"/>
  <c r="H108" i="6" s="1"/>
  <c r="F107" i="6"/>
  <c r="G107" i="6" s="1"/>
  <c r="H107" i="6" s="1"/>
  <c r="F106" i="6"/>
  <c r="G106" i="6" s="1"/>
  <c r="H106" i="6" s="1"/>
  <c r="F105" i="6"/>
  <c r="G105" i="6" s="1"/>
  <c r="H105" i="6" s="1"/>
  <c r="F104" i="6"/>
  <c r="G104" i="6" s="1"/>
  <c r="H104" i="6" s="1"/>
  <c r="F103" i="6"/>
  <c r="G103" i="6" s="1"/>
  <c r="H103" i="6" s="1"/>
  <c r="F102" i="6"/>
  <c r="G102" i="6" s="1"/>
  <c r="H102" i="6" s="1"/>
  <c r="F101" i="6"/>
  <c r="G101" i="6" s="1"/>
  <c r="H101" i="6" s="1"/>
  <c r="F100" i="6"/>
  <c r="G100" i="6" s="1"/>
  <c r="H100" i="6" s="1"/>
  <c r="F99" i="6"/>
  <c r="G99" i="6" s="1"/>
  <c r="H99" i="6" s="1"/>
  <c r="F98" i="6"/>
  <c r="G98" i="6" s="1"/>
  <c r="H98" i="6" s="1"/>
  <c r="F97" i="6"/>
  <c r="G97" i="6" s="1"/>
  <c r="H97" i="6" s="1"/>
  <c r="F96" i="6"/>
  <c r="G96" i="6" s="1"/>
  <c r="H96" i="6" s="1"/>
  <c r="F95" i="6"/>
  <c r="G95" i="6" s="1"/>
  <c r="H95" i="6" s="1"/>
  <c r="F94" i="6"/>
  <c r="G94" i="6" s="1"/>
  <c r="H94" i="6" s="1"/>
  <c r="F93" i="6"/>
  <c r="G93" i="6" s="1"/>
  <c r="H93" i="6" s="1"/>
  <c r="F92" i="6"/>
  <c r="G92" i="6" s="1"/>
  <c r="H92" i="6" s="1"/>
  <c r="F91" i="6"/>
  <c r="G91" i="6" s="1"/>
  <c r="H91" i="6" s="1"/>
  <c r="F90" i="6"/>
  <c r="G90" i="6" s="1"/>
  <c r="H90" i="6" s="1"/>
  <c r="F89" i="6"/>
  <c r="G89" i="6" s="1"/>
  <c r="H89" i="6" s="1"/>
  <c r="F88" i="6"/>
  <c r="G88" i="6" s="1"/>
  <c r="H88" i="6" s="1"/>
  <c r="F87" i="6"/>
  <c r="G87" i="6" s="1"/>
  <c r="H87" i="6" s="1"/>
  <c r="F86" i="6"/>
  <c r="G86" i="6" s="1"/>
  <c r="H86" i="6" s="1"/>
  <c r="F85" i="6"/>
  <c r="G85" i="6" s="1"/>
  <c r="H85" i="6" s="1"/>
  <c r="F84" i="6"/>
  <c r="G84" i="6" s="1"/>
  <c r="H84" i="6" s="1"/>
  <c r="F83" i="6"/>
  <c r="G83" i="6" s="1"/>
  <c r="H83" i="6" s="1"/>
  <c r="F82" i="6"/>
  <c r="G82" i="6" s="1"/>
  <c r="H82" i="6" s="1"/>
  <c r="F81" i="6"/>
  <c r="G81" i="6" s="1"/>
  <c r="H81" i="6" s="1"/>
  <c r="F80" i="6"/>
  <c r="G80" i="6" s="1"/>
  <c r="H80" i="6" s="1"/>
  <c r="F79" i="6"/>
  <c r="G79" i="6" s="1"/>
  <c r="H79" i="6" s="1"/>
  <c r="F78" i="6"/>
  <c r="G78" i="6" s="1"/>
  <c r="H78" i="6" s="1"/>
  <c r="F77" i="6"/>
  <c r="G77" i="6" s="1"/>
  <c r="H77" i="6" s="1"/>
  <c r="F76" i="6"/>
  <c r="G76" i="6" s="1"/>
  <c r="H76" i="6" s="1"/>
  <c r="F75" i="6"/>
  <c r="G75" i="6" s="1"/>
  <c r="H75" i="6" s="1"/>
  <c r="F74" i="6"/>
  <c r="G74" i="6" s="1"/>
  <c r="H74" i="6" s="1"/>
  <c r="F73" i="6"/>
  <c r="G73" i="6" s="1"/>
  <c r="H73" i="6" s="1"/>
  <c r="F72" i="6"/>
  <c r="G72" i="6" s="1"/>
  <c r="H72" i="6" s="1"/>
  <c r="F71" i="6"/>
  <c r="G71" i="6" s="1"/>
  <c r="H71" i="6" s="1"/>
  <c r="F70" i="6"/>
  <c r="G70" i="6" s="1"/>
  <c r="H70" i="6" s="1"/>
  <c r="F69" i="6"/>
  <c r="G69" i="6" s="1"/>
  <c r="H69" i="6" s="1"/>
  <c r="F68" i="6"/>
  <c r="G68" i="6" s="1"/>
  <c r="H68" i="6" s="1"/>
  <c r="F67" i="6"/>
  <c r="G67" i="6" s="1"/>
  <c r="H67" i="6" s="1"/>
  <c r="F66" i="6"/>
  <c r="G66" i="6" s="1"/>
  <c r="H66" i="6" s="1"/>
  <c r="F65" i="6"/>
  <c r="G65" i="6" s="1"/>
  <c r="H65" i="6" s="1"/>
  <c r="F64" i="6"/>
  <c r="G64" i="6" s="1"/>
  <c r="H64" i="6" s="1"/>
  <c r="F63" i="6"/>
  <c r="G63" i="6" s="1"/>
  <c r="H63" i="6" s="1"/>
  <c r="F62" i="6"/>
  <c r="G62" i="6" s="1"/>
  <c r="H62" i="6" s="1"/>
  <c r="F61" i="6"/>
  <c r="G61" i="6" s="1"/>
  <c r="H61" i="6" s="1"/>
  <c r="F60" i="6"/>
  <c r="G60" i="6" s="1"/>
  <c r="H60" i="6" s="1"/>
  <c r="F59" i="6"/>
  <c r="G59" i="6" s="1"/>
  <c r="H59" i="6" s="1"/>
  <c r="F58" i="6"/>
  <c r="G58" i="6" s="1"/>
  <c r="H58" i="6" s="1"/>
  <c r="F57" i="6"/>
  <c r="G57" i="6" s="1"/>
  <c r="H57" i="6" s="1"/>
  <c r="F56" i="6"/>
  <c r="G56" i="6" s="1"/>
  <c r="H56" i="6" s="1"/>
  <c r="F55" i="6"/>
  <c r="G55" i="6" s="1"/>
  <c r="H55" i="6" s="1"/>
  <c r="F54" i="6"/>
  <c r="G54" i="6" s="1"/>
  <c r="H54" i="6" s="1"/>
  <c r="F53" i="6"/>
  <c r="G53" i="6" s="1"/>
  <c r="H53" i="6" s="1"/>
  <c r="F52" i="6"/>
  <c r="G52" i="6" s="1"/>
  <c r="H52" i="6" s="1"/>
  <c r="F51" i="6"/>
  <c r="G51" i="6" s="1"/>
  <c r="H51" i="6" s="1"/>
  <c r="F50" i="6"/>
  <c r="G50" i="6" s="1"/>
  <c r="H50" i="6" s="1"/>
  <c r="F49" i="6"/>
  <c r="G49" i="6" s="1"/>
  <c r="H49" i="6" s="1"/>
  <c r="F48" i="6"/>
  <c r="G48" i="6" s="1"/>
  <c r="H48" i="6" s="1"/>
  <c r="F47" i="6"/>
  <c r="G47" i="6" s="1"/>
  <c r="H47" i="6" s="1"/>
  <c r="F46" i="6"/>
  <c r="G46" i="6" s="1"/>
  <c r="H46" i="6" s="1"/>
  <c r="F45" i="6"/>
  <c r="G45" i="6" s="1"/>
  <c r="H45" i="6" s="1"/>
  <c r="F44" i="6"/>
  <c r="G44" i="6" s="1"/>
  <c r="H44" i="6" s="1"/>
  <c r="F43" i="6"/>
  <c r="G43" i="6" s="1"/>
  <c r="H43" i="6" s="1"/>
  <c r="F42" i="6"/>
  <c r="G42" i="6" s="1"/>
  <c r="H42" i="6" s="1"/>
  <c r="F41" i="6"/>
  <c r="G41" i="6" s="1"/>
  <c r="H41" i="6" s="1"/>
  <c r="F40" i="6"/>
  <c r="G40" i="6" s="1"/>
  <c r="H40" i="6" s="1"/>
  <c r="F39" i="6"/>
  <c r="G39" i="6" s="1"/>
  <c r="H39" i="6" s="1"/>
  <c r="F38" i="6"/>
  <c r="G38" i="6" s="1"/>
  <c r="H38" i="6" s="1"/>
  <c r="F37" i="6"/>
  <c r="G37" i="6" s="1"/>
  <c r="H37" i="6" s="1"/>
  <c r="F36" i="6"/>
  <c r="G36" i="6" s="1"/>
  <c r="H36" i="6" s="1"/>
  <c r="F35" i="6"/>
  <c r="G35" i="6" s="1"/>
  <c r="H35" i="6" s="1"/>
  <c r="F34" i="6"/>
  <c r="G34" i="6" s="1"/>
  <c r="H34" i="6" s="1"/>
  <c r="F33" i="6"/>
  <c r="G33" i="6" s="1"/>
  <c r="H33" i="6" s="1"/>
  <c r="F32" i="6"/>
  <c r="G32" i="6" s="1"/>
  <c r="H32" i="6" s="1"/>
  <c r="F31" i="6"/>
  <c r="G31" i="6" s="1"/>
  <c r="H31" i="6" s="1"/>
  <c r="F30" i="6"/>
  <c r="G30" i="6" s="1"/>
  <c r="H30" i="6" s="1"/>
  <c r="F29" i="6"/>
  <c r="G29" i="6" s="1"/>
  <c r="H29" i="6" s="1"/>
  <c r="F28" i="6"/>
  <c r="G28" i="6" s="1"/>
  <c r="H28" i="6" s="1"/>
  <c r="F27" i="6"/>
  <c r="F26" i="6"/>
  <c r="G26" i="6" s="1"/>
  <c r="H26" i="6" s="1"/>
  <c r="E24" i="6"/>
  <c r="O4993" i="5"/>
  <c r="Q4993" i="5" s="1"/>
  <c r="M4993" i="5"/>
  <c r="J4993" i="5"/>
  <c r="R4993" i="5" s="1"/>
  <c r="I4993" i="5"/>
  <c r="H4993" i="5"/>
  <c r="E4993" i="5"/>
  <c r="O4992" i="5"/>
  <c r="Q4992" i="5" s="1"/>
  <c r="M4992" i="5"/>
  <c r="J4992" i="5"/>
  <c r="R4992" i="5" s="1"/>
  <c r="I4992" i="5"/>
  <c r="H4992" i="5"/>
  <c r="E4992" i="5"/>
  <c r="O4991" i="5"/>
  <c r="Q4991" i="5" s="1"/>
  <c r="M4991" i="5"/>
  <c r="J4991" i="5"/>
  <c r="R4991" i="5" s="1"/>
  <c r="I4991" i="5"/>
  <c r="H4991" i="5"/>
  <c r="E4991" i="5"/>
  <c r="O4990" i="5"/>
  <c r="Q4990" i="5" s="1"/>
  <c r="M4990" i="5"/>
  <c r="J4990" i="5"/>
  <c r="R4990" i="5" s="1"/>
  <c r="I4990" i="5"/>
  <c r="H4990" i="5"/>
  <c r="E4990" i="5"/>
  <c r="O4989" i="5"/>
  <c r="Q4989" i="5" s="1"/>
  <c r="M4989" i="5"/>
  <c r="J4989" i="5"/>
  <c r="R4989" i="5" s="1"/>
  <c r="I4989" i="5"/>
  <c r="H4989" i="5"/>
  <c r="E4989" i="5"/>
  <c r="O4988" i="5"/>
  <c r="Q4988" i="5" s="1"/>
  <c r="M4988" i="5"/>
  <c r="J4988" i="5"/>
  <c r="R4988" i="5" s="1"/>
  <c r="I4988" i="5"/>
  <c r="H4988" i="5"/>
  <c r="E4988" i="5"/>
  <c r="O4987" i="5"/>
  <c r="Q4987" i="5" s="1"/>
  <c r="M4987" i="5"/>
  <c r="J4987" i="5"/>
  <c r="R4987" i="5" s="1"/>
  <c r="I4987" i="5"/>
  <c r="H4987" i="5"/>
  <c r="E4987" i="5"/>
  <c r="O4986" i="5"/>
  <c r="Q4986" i="5" s="1"/>
  <c r="M4986" i="5"/>
  <c r="J4986" i="5"/>
  <c r="R4986" i="5" s="1"/>
  <c r="I4986" i="5"/>
  <c r="H4986" i="5"/>
  <c r="E4986" i="5"/>
  <c r="O4985" i="5"/>
  <c r="Q4985" i="5" s="1"/>
  <c r="M4985" i="5"/>
  <c r="J4985" i="5"/>
  <c r="R4985" i="5" s="1"/>
  <c r="I4985" i="5"/>
  <c r="H4985" i="5"/>
  <c r="E4985" i="5"/>
  <c r="O4984" i="5"/>
  <c r="Q4984" i="5" s="1"/>
  <c r="M4984" i="5"/>
  <c r="J4984" i="5"/>
  <c r="R4984" i="5" s="1"/>
  <c r="I4984" i="5"/>
  <c r="H4984" i="5"/>
  <c r="E4984" i="5"/>
  <c r="O4983" i="5"/>
  <c r="Q4983" i="5" s="1"/>
  <c r="M4983" i="5"/>
  <c r="J4983" i="5"/>
  <c r="R4983" i="5" s="1"/>
  <c r="I4983" i="5"/>
  <c r="H4983" i="5"/>
  <c r="E4983" i="5"/>
  <c r="O4982" i="5"/>
  <c r="Q4982" i="5" s="1"/>
  <c r="M4982" i="5"/>
  <c r="J4982" i="5"/>
  <c r="R4982" i="5" s="1"/>
  <c r="I4982" i="5"/>
  <c r="H4982" i="5"/>
  <c r="E4982" i="5"/>
  <c r="O4981" i="5"/>
  <c r="Q4981" i="5" s="1"/>
  <c r="M4981" i="5"/>
  <c r="J4981" i="5"/>
  <c r="R4981" i="5" s="1"/>
  <c r="I4981" i="5"/>
  <c r="H4981" i="5"/>
  <c r="E4981" i="5"/>
  <c r="O4980" i="5"/>
  <c r="Q4980" i="5" s="1"/>
  <c r="M4980" i="5"/>
  <c r="J4980" i="5"/>
  <c r="R4980" i="5" s="1"/>
  <c r="I4980" i="5"/>
  <c r="H4980" i="5"/>
  <c r="E4980" i="5"/>
  <c r="O4979" i="5"/>
  <c r="Q4979" i="5" s="1"/>
  <c r="M4979" i="5"/>
  <c r="J4979" i="5"/>
  <c r="R4979" i="5" s="1"/>
  <c r="I4979" i="5"/>
  <c r="H4979" i="5"/>
  <c r="E4979" i="5"/>
  <c r="O4978" i="5"/>
  <c r="Q4978" i="5" s="1"/>
  <c r="M4978" i="5"/>
  <c r="J4978" i="5"/>
  <c r="R4978" i="5" s="1"/>
  <c r="I4978" i="5"/>
  <c r="H4978" i="5"/>
  <c r="E4978" i="5"/>
  <c r="O4977" i="5"/>
  <c r="Q4977" i="5" s="1"/>
  <c r="M4977" i="5"/>
  <c r="J4977" i="5"/>
  <c r="R4977" i="5" s="1"/>
  <c r="I4977" i="5"/>
  <c r="H4977" i="5"/>
  <c r="E4977" i="5"/>
  <c r="O4976" i="5"/>
  <c r="Q4976" i="5" s="1"/>
  <c r="M4976" i="5"/>
  <c r="J4976" i="5"/>
  <c r="R4976" i="5" s="1"/>
  <c r="I4976" i="5"/>
  <c r="H4976" i="5"/>
  <c r="E4976" i="5"/>
  <c r="O4975" i="5"/>
  <c r="Q4975" i="5" s="1"/>
  <c r="M4975" i="5"/>
  <c r="J4975" i="5"/>
  <c r="R4975" i="5" s="1"/>
  <c r="I4975" i="5"/>
  <c r="H4975" i="5"/>
  <c r="E4975" i="5"/>
  <c r="O4974" i="5"/>
  <c r="Q4974" i="5" s="1"/>
  <c r="M4974" i="5"/>
  <c r="J4974" i="5"/>
  <c r="R4974" i="5" s="1"/>
  <c r="I4974" i="5"/>
  <c r="H4974" i="5"/>
  <c r="E4974" i="5"/>
  <c r="O4973" i="5"/>
  <c r="Q4973" i="5" s="1"/>
  <c r="M4973" i="5"/>
  <c r="J4973" i="5"/>
  <c r="R4973" i="5" s="1"/>
  <c r="I4973" i="5"/>
  <c r="H4973" i="5"/>
  <c r="E4973" i="5"/>
  <c r="O4972" i="5"/>
  <c r="Q4972" i="5" s="1"/>
  <c r="M4972" i="5"/>
  <c r="J4972" i="5"/>
  <c r="R4972" i="5" s="1"/>
  <c r="I4972" i="5"/>
  <c r="H4972" i="5"/>
  <c r="E4972" i="5"/>
  <c r="O4971" i="5"/>
  <c r="Q4971" i="5" s="1"/>
  <c r="M4971" i="5"/>
  <c r="J4971" i="5"/>
  <c r="R4971" i="5" s="1"/>
  <c r="I4971" i="5"/>
  <c r="H4971" i="5"/>
  <c r="E4971" i="5"/>
  <c r="O4970" i="5"/>
  <c r="Q4970" i="5" s="1"/>
  <c r="M4970" i="5"/>
  <c r="J4970" i="5"/>
  <c r="R4970" i="5" s="1"/>
  <c r="I4970" i="5"/>
  <c r="H4970" i="5"/>
  <c r="E4970" i="5"/>
  <c r="O4969" i="5"/>
  <c r="Q4969" i="5" s="1"/>
  <c r="M4969" i="5"/>
  <c r="J4969" i="5"/>
  <c r="R4969" i="5" s="1"/>
  <c r="I4969" i="5"/>
  <c r="H4969" i="5"/>
  <c r="E4969" i="5"/>
  <c r="O4968" i="5"/>
  <c r="Q4968" i="5" s="1"/>
  <c r="M4968" i="5"/>
  <c r="J4968" i="5"/>
  <c r="R4968" i="5" s="1"/>
  <c r="I4968" i="5"/>
  <c r="H4968" i="5"/>
  <c r="E4968" i="5"/>
  <c r="O4967" i="5"/>
  <c r="Q4967" i="5" s="1"/>
  <c r="M4967" i="5"/>
  <c r="J4967" i="5"/>
  <c r="R4967" i="5" s="1"/>
  <c r="I4967" i="5"/>
  <c r="H4967" i="5"/>
  <c r="E4967" i="5"/>
  <c r="O4966" i="5"/>
  <c r="Q4966" i="5" s="1"/>
  <c r="M4966" i="5"/>
  <c r="J4966" i="5"/>
  <c r="R4966" i="5" s="1"/>
  <c r="I4966" i="5"/>
  <c r="H4966" i="5"/>
  <c r="E4966" i="5"/>
  <c r="O4965" i="5"/>
  <c r="Q4965" i="5" s="1"/>
  <c r="M4965" i="5"/>
  <c r="J4965" i="5"/>
  <c r="R4965" i="5" s="1"/>
  <c r="I4965" i="5"/>
  <c r="H4965" i="5"/>
  <c r="E4965" i="5"/>
  <c r="O4964" i="5"/>
  <c r="Q4964" i="5" s="1"/>
  <c r="M4964" i="5"/>
  <c r="J4964" i="5"/>
  <c r="R4964" i="5" s="1"/>
  <c r="I4964" i="5"/>
  <c r="H4964" i="5"/>
  <c r="E4964" i="5"/>
  <c r="O4963" i="5"/>
  <c r="Q4963" i="5" s="1"/>
  <c r="M4963" i="5"/>
  <c r="J4963" i="5"/>
  <c r="R4963" i="5" s="1"/>
  <c r="I4963" i="5"/>
  <c r="H4963" i="5"/>
  <c r="E4963" i="5"/>
  <c r="O4962" i="5"/>
  <c r="Q4962" i="5" s="1"/>
  <c r="M4962" i="5"/>
  <c r="J4962" i="5"/>
  <c r="R4962" i="5" s="1"/>
  <c r="I4962" i="5"/>
  <c r="H4962" i="5"/>
  <c r="E4962" i="5"/>
  <c r="O4961" i="5"/>
  <c r="Q4961" i="5" s="1"/>
  <c r="M4961" i="5"/>
  <c r="J4961" i="5"/>
  <c r="R4961" i="5" s="1"/>
  <c r="I4961" i="5"/>
  <c r="H4961" i="5"/>
  <c r="E4961" i="5"/>
  <c r="O4960" i="5"/>
  <c r="Q4960" i="5" s="1"/>
  <c r="M4960" i="5"/>
  <c r="J4960" i="5"/>
  <c r="R4960" i="5" s="1"/>
  <c r="I4960" i="5"/>
  <c r="H4960" i="5"/>
  <c r="E4960" i="5"/>
  <c r="O4959" i="5"/>
  <c r="Q4959" i="5" s="1"/>
  <c r="M4959" i="5"/>
  <c r="J4959" i="5"/>
  <c r="R4959" i="5" s="1"/>
  <c r="I4959" i="5"/>
  <c r="H4959" i="5"/>
  <c r="E4959" i="5"/>
  <c r="O4958" i="5"/>
  <c r="Q4958" i="5" s="1"/>
  <c r="M4958" i="5"/>
  <c r="J4958" i="5"/>
  <c r="R4958" i="5" s="1"/>
  <c r="I4958" i="5"/>
  <c r="H4958" i="5"/>
  <c r="E4958" i="5"/>
  <c r="O4957" i="5"/>
  <c r="Q4957" i="5" s="1"/>
  <c r="M4957" i="5"/>
  <c r="J4957" i="5"/>
  <c r="R4957" i="5" s="1"/>
  <c r="I4957" i="5"/>
  <c r="H4957" i="5"/>
  <c r="E4957" i="5"/>
  <c r="O4956" i="5"/>
  <c r="Q4956" i="5" s="1"/>
  <c r="M4956" i="5"/>
  <c r="J4956" i="5"/>
  <c r="R4956" i="5" s="1"/>
  <c r="I4956" i="5"/>
  <c r="H4956" i="5"/>
  <c r="E4956" i="5"/>
  <c r="O4955" i="5"/>
  <c r="Q4955" i="5" s="1"/>
  <c r="M4955" i="5"/>
  <c r="J4955" i="5"/>
  <c r="R4955" i="5" s="1"/>
  <c r="I4955" i="5"/>
  <c r="H4955" i="5"/>
  <c r="E4955" i="5"/>
  <c r="O4954" i="5"/>
  <c r="Q4954" i="5" s="1"/>
  <c r="M4954" i="5"/>
  <c r="J4954" i="5"/>
  <c r="R4954" i="5" s="1"/>
  <c r="I4954" i="5"/>
  <c r="H4954" i="5"/>
  <c r="E4954" i="5"/>
  <c r="O4953" i="5"/>
  <c r="Q4953" i="5" s="1"/>
  <c r="M4953" i="5"/>
  <c r="J4953" i="5"/>
  <c r="R4953" i="5" s="1"/>
  <c r="I4953" i="5"/>
  <c r="H4953" i="5"/>
  <c r="E4953" i="5"/>
  <c r="O4952" i="5"/>
  <c r="Q4952" i="5" s="1"/>
  <c r="M4952" i="5"/>
  <c r="J4952" i="5"/>
  <c r="R4952" i="5" s="1"/>
  <c r="I4952" i="5"/>
  <c r="H4952" i="5"/>
  <c r="E4952" i="5"/>
  <c r="O4951" i="5"/>
  <c r="Q4951" i="5" s="1"/>
  <c r="M4951" i="5"/>
  <c r="J4951" i="5"/>
  <c r="R4951" i="5" s="1"/>
  <c r="I4951" i="5"/>
  <c r="H4951" i="5"/>
  <c r="E4951" i="5"/>
  <c r="O4950" i="5"/>
  <c r="Q4950" i="5" s="1"/>
  <c r="M4950" i="5"/>
  <c r="J4950" i="5"/>
  <c r="R4950" i="5" s="1"/>
  <c r="I4950" i="5"/>
  <c r="H4950" i="5"/>
  <c r="E4950" i="5"/>
  <c r="O4949" i="5"/>
  <c r="Q4949" i="5" s="1"/>
  <c r="M4949" i="5"/>
  <c r="J4949" i="5"/>
  <c r="R4949" i="5" s="1"/>
  <c r="I4949" i="5"/>
  <c r="H4949" i="5"/>
  <c r="E4949" i="5"/>
  <c r="O4948" i="5"/>
  <c r="Q4948" i="5" s="1"/>
  <c r="M4948" i="5"/>
  <c r="J4948" i="5"/>
  <c r="R4948" i="5" s="1"/>
  <c r="I4948" i="5"/>
  <c r="H4948" i="5"/>
  <c r="E4948" i="5"/>
  <c r="O4947" i="5"/>
  <c r="Q4947" i="5" s="1"/>
  <c r="M4947" i="5"/>
  <c r="J4947" i="5"/>
  <c r="R4947" i="5" s="1"/>
  <c r="I4947" i="5"/>
  <c r="H4947" i="5"/>
  <c r="E4947" i="5"/>
  <c r="O4946" i="5"/>
  <c r="Q4946" i="5" s="1"/>
  <c r="M4946" i="5"/>
  <c r="J4946" i="5"/>
  <c r="R4946" i="5" s="1"/>
  <c r="I4946" i="5"/>
  <c r="H4946" i="5"/>
  <c r="E4946" i="5"/>
  <c r="O4945" i="5"/>
  <c r="Q4945" i="5" s="1"/>
  <c r="M4945" i="5"/>
  <c r="J4945" i="5"/>
  <c r="R4945" i="5" s="1"/>
  <c r="I4945" i="5"/>
  <c r="H4945" i="5"/>
  <c r="E4945" i="5"/>
  <c r="O4944" i="5"/>
  <c r="Q4944" i="5" s="1"/>
  <c r="M4944" i="5"/>
  <c r="J4944" i="5"/>
  <c r="R4944" i="5" s="1"/>
  <c r="I4944" i="5"/>
  <c r="H4944" i="5"/>
  <c r="E4944" i="5"/>
  <c r="O4943" i="5"/>
  <c r="Q4943" i="5" s="1"/>
  <c r="M4943" i="5"/>
  <c r="J4943" i="5"/>
  <c r="R4943" i="5" s="1"/>
  <c r="I4943" i="5"/>
  <c r="H4943" i="5"/>
  <c r="E4943" i="5"/>
  <c r="O4942" i="5"/>
  <c r="Q4942" i="5" s="1"/>
  <c r="M4942" i="5"/>
  <c r="J4942" i="5"/>
  <c r="R4942" i="5" s="1"/>
  <c r="I4942" i="5"/>
  <c r="H4942" i="5"/>
  <c r="E4942" i="5"/>
  <c r="O4941" i="5"/>
  <c r="Q4941" i="5" s="1"/>
  <c r="M4941" i="5"/>
  <c r="J4941" i="5"/>
  <c r="R4941" i="5" s="1"/>
  <c r="I4941" i="5"/>
  <c r="H4941" i="5"/>
  <c r="E4941" i="5"/>
  <c r="O4940" i="5"/>
  <c r="Q4940" i="5" s="1"/>
  <c r="M4940" i="5"/>
  <c r="J4940" i="5"/>
  <c r="R4940" i="5" s="1"/>
  <c r="I4940" i="5"/>
  <c r="H4940" i="5"/>
  <c r="E4940" i="5"/>
  <c r="O4939" i="5"/>
  <c r="Q4939" i="5" s="1"/>
  <c r="M4939" i="5"/>
  <c r="J4939" i="5"/>
  <c r="R4939" i="5" s="1"/>
  <c r="I4939" i="5"/>
  <c r="H4939" i="5"/>
  <c r="E4939" i="5"/>
  <c r="O4938" i="5"/>
  <c r="Q4938" i="5" s="1"/>
  <c r="M4938" i="5"/>
  <c r="J4938" i="5"/>
  <c r="R4938" i="5" s="1"/>
  <c r="I4938" i="5"/>
  <c r="H4938" i="5"/>
  <c r="E4938" i="5"/>
  <c r="O4937" i="5"/>
  <c r="Q4937" i="5" s="1"/>
  <c r="M4937" i="5"/>
  <c r="J4937" i="5"/>
  <c r="R4937" i="5" s="1"/>
  <c r="I4937" i="5"/>
  <c r="H4937" i="5"/>
  <c r="E4937" i="5"/>
  <c r="O4936" i="5"/>
  <c r="Q4936" i="5" s="1"/>
  <c r="M4936" i="5"/>
  <c r="J4936" i="5"/>
  <c r="R4936" i="5" s="1"/>
  <c r="I4936" i="5"/>
  <c r="H4936" i="5"/>
  <c r="E4936" i="5"/>
  <c r="O4935" i="5"/>
  <c r="Q4935" i="5" s="1"/>
  <c r="M4935" i="5"/>
  <c r="J4935" i="5"/>
  <c r="R4935" i="5" s="1"/>
  <c r="I4935" i="5"/>
  <c r="H4935" i="5"/>
  <c r="E4935" i="5"/>
  <c r="O4934" i="5"/>
  <c r="Q4934" i="5" s="1"/>
  <c r="M4934" i="5"/>
  <c r="J4934" i="5"/>
  <c r="R4934" i="5" s="1"/>
  <c r="I4934" i="5"/>
  <c r="H4934" i="5"/>
  <c r="E4934" i="5"/>
  <c r="O4933" i="5"/>
  <c r="Q4933" i="5" s="1"/>
  <c r="M4933" i="5"/>
  <c r="J4933" i="5"/>
  <c r="R4933" i="5" s="1"/>
  <c r="I4933" i="5"/>
  <c r="H4933" i="5"/>
  <c r="E4933" i="5"/>
  <c r="O4932" i="5"/>
  <c r="Q4932" i="5" s="1"/>
  <c r="M4932" i="5"/>
  <c r="J4932" i="5"/>
  <c r="R4932" i="5" s="1"/>
  <c r="I4932" i="5"/>
  <c r="H4932" i="5"/>
  <c r="E4932" i="5"/>
  <c r="O4931" i="5"/>
  <c r="Q4931" i="5" s="1"/>
  <c r="M4931" i="5"/>
  <c r="J4931" i="5"/>
  <c r="R4931" i="5" s="1"/>
  <c r="I4931" i="5"/>
  <c r="H4931" i="5"/>
  <c r="E4931" i="5"/>
  <c r="O4930" i="5"/>
  <c r="Q4930" i="5" s="1"/>
  <c r="M4930" i="5"/>
  <c r="J4930" i="5"/>
  <c r="R4930" i="5" s="1"/>
  <c r="I4930" i="5"/>
  <c r="H4930" i="5"/>
  <c r="E4930" i="5"/>
  <c r="O4929" i="5"/>
  <c r="Q4929" i="5" s="1"/>
  <c r="M4929" i="5"/>
  <c r="J4929" i="5"/>
  <c r="R4929" i="5" s="1"/>
  <c r="I4929" i="5"/>
  <c r="H4929" i="5"/>
  <c r="E4929" i="5"/>
  <c r="O4928" i="5"/>
  <c r="Q4928" i="5" s="1"/>
  <c r="M4928" i="5"/>
  <c r="J4928" i="5"/>
  <c r="R4928" i="5" s="1"/>
  <c r="I4928" i="5"/>
  <c r="H4928" i="5"/>
  <c r="E4928" i="5"/>
  <c r="O4927" i="5"/>
  <c r="Q4927" i="5" s="1"/>
  <c r="M4927" i="5"/>
  <c r="J4927" i="5"/>
  <c r="R4927" i="5" s="1"/>
  <c r="I4927" i="5"/>
  <c r="H4927" i="5"/>
  <c r="E4927" i="5"/>
  <c r="O4926" i="5"/>
  <c r="Q4926" i="5" s="1"/>
  <c r="M4926" i="5"/>
  <c r="J4926" i="5"/>
  <c r="R4926" i="5" s="1"/>
  <c r="I4926" i="5"/>
  <c r="H4926" i="5"/>
  <c r="E4926" i="5"/>
  <c r="O4925" i="5"/>
  <c r="Q4925" i="5" s="1"/>
  <c r="M4925" i="5"/>
  <c r="J4925" i="5"/>
  <c r="R4925" i="5" s="1"/>
  <c r="I4925" i="5"/>
  <c r="H4925" i="5"/>
  <c r="E4925" i="5"/>
  <c r="O4924" i="5"/>
  <c r="Q4924" i="5" s="1"/>
  <c r="M4924" i="5"/>
  <c r="J4924" i="5"/>
  <c r="R4924" i="5" s="1"/>
  <c r="I4924" i="5"/>
  <c r="H4924" i="5"/>
  <c r="E4924" i="5"/>
  <c r="O4923" i="5"/>
  <c r="Q4923" i="5" s="1"/>
  <c r="M4923" i="5"/>
  <c r="J4923" i="5"/>
  <c r="R4923" i="5" s="1"/>
  <c r="I4923" i="5"/>
  <c r="H4923" i="5"/>
  <c r="E4923" i="5"/>
  <c r="O4922" i="5"/>
  <c r="Q4922" i="5" s="1"/>
  <c r="M4922" i="5"/>
  <c r="J4922" i="5"/>
  <c r="R4922" i="5" s="1"/>
  <c r="I4922" i="5"/>
  <c r="H4922" i="5"/>
  <c r="E4922" i="5"/>
  <c r="O4921" i="5"/>
  <c r="Q4921" i="5" s="1"/>
  <c r="M4921" i="5"/>
  <c r="J4921" i="5"/>
  <c r="R4921" i="5" s="1"/>
  <c r="I4921" i="5"/>
  <c r="H4921" i="5"/>
  <c r="E4921" i="5"/>
  <c r="O4920" i="5"/>
  <c r="Q4920" i="5" s="1"/>
  <c r="M4920" i="5"/>
  <c r="J4920" i="5"/>
  <c r="R4920" i="5" s="1"/>
  <c r="I4920" i="5"/>
  <c r="H4920" i="5"/>
  <c r="E4920" i="5"/>
  <c r="O4919" i="5"/>
  <c r="Q4919" i="5" s="1"/>
  <c r="M4919" i="5"/>
  <c r="J4919" i="5"/>
  <c r="R4919" i="5" s="1"/>
  <c r="I4919" i="5"/>
  <c r="H4919" i="5"/>
  <c r="E4919" i="5"/>
  <c r="O4918" i="5"/>
  <c r="Q4918" i="5" s="1"/>
  <c r="M4918" i="5"/>
  <c r="J4918" i="5"/>
  <c r="R4918" i="5" s="1"/>
  <c r="I4918" i="5"/>
  <c r="H4918" i="5"/>
  <c r="E4918" i="5"/>
  <c r="O4917" i="5"/>
  <c r="Q4917" i="5" s="1"/>
  <c r="M4917" i="5"/>
  <c r="J4917" i="5"/>
  <c r="R4917" i="5" s="1"/>
  <c r="I4917" i="5"/>
  <c r="H4917" i="5"/>
  <c r="E4917" i="5"/>
  <c r="O4916" i="5"/>
  <c r="Q4916" i="5" s="1"/>
  <c r="M4916" i="5"/>
  <c r="J4916" i="5"/>
  <c r="R4916" i="5" s="1"/>
  <c r="I4916" i="5"/>
  <c r="H4916" i="5"/>
  <c r="E4916" i="5"/>
  <c r="O4915" i="5"/>
  <c r="Q4915" i="5" s="1"/>
  <c r="M4915" i="5"/>
  <c r="J4915" i="5"/>
  <c r="R4915" i="5" s="1"/>
  <c r="I4915" i="5"/>
  <c r="H4915" i="5"/>
  <c r="E4915" i="5"/>
  <c r="O4914" i="5"/>
  <c r="Q4914" i="5" s="1"/>
  <c r="M4914" i="5"/>
  <c r="J4914" i="5"/>
  <c r="R4914" i="5" s="1"/>
  <c r="I4914" i="5"/>
  <c r="H4914" i="5"/>
  <c r="E4914" i="5"/>
  <c r="O4913" i="5"/>
  <c r="Q4913" i="5" s="1"/>
  <c r="M4913" i="5"/>
  <c r="J4913" i="5"/>
  <c r="R4913" i="5" s="1"/>
  <c r="I4913" i="5"/>
  <c r="H4913" i="5"/>
  <c r="E4913" i="5"/>
  <c r="O4912" i="5"/>
  <c r="Q4912" i="5" s="1"/>
  <c r="M4912" i="5"/>
  <c r="J4912" i="5"/>
  <c r="R4912" i="5" s="1"/>
  <c r="I4912" i="5"/>
  <c r="H4912" i="5"/>
  <c r="E4912" i="5"/>
  <c r="O4911" i="5"/>
  <c r="Q4911" i="5" s="1"/>
  <c r="M4911" i="5"/>
  <c r="J4911" i="5"/>
  <c r="R4911" i="5" s="1"/>
  <c r="I4911" i="5"/>
  <c r="H4911" i="5"/>
  <c r="E4911" i="5"/>
  <c r="O4910" i="5"/>
  <c r="Q4910" i="5" s="1"/>
  <c r="M4910" i="5"/>
  <c r="J4910" i="5"/>
  <c r="R4910" i="5" s="1"/>
  <c r="I4910" i="5"/>
  <c r="H4910" i="5"/>
  <c r="E4910" i="5"/>
  <c r="O4909" i="5"/>
  <c r="Q4909" i="5" s="1"/>
  <c r="M4909" i="5"/>
  <c r="J4909" i="5"/>
  <c r="R4909" i="5" s="1"/>
  <c r="I4909" i="5"/>
  <c r="H4909" i="5"/>
  <c r="E4909" i="5"/>
  <c r="O4908" i="5"/>
  <c r="Q4908" i="5" s="1"/>
  <c r="M4908" i="5"/>
  <c r="J4908" i="5"/>
  <c r="R4908" i="5" s="1"/>
  <c r="I4908" i="5"/>
  <c r="H4908" i="5"/>
  <c r="E4908" i="5"/>
  <c r="O4907" i="5"/>
  <c r="Q4907" i="5" s="1"/>
  <c r="M4907" i="5"/>
  <c r="J4907" i="5"/>
  <c r="R4907" i="5" s="1"/>
  <c r="I4907" i="5"/>
  <c r="H4907" i="5"/>
  <c r="E4907" i="5"/>
  <c r="O4906" i="5"/>
  <c r="Q4906" i="5" s="1"/>
  <c r="M4906" i="5"/>
  <c r="J4906" i="5"/>
  <c r="R4906" i="5" s="1"/>
  <c r="I4906" i="5"/>
  <c r="H4906" i="5"/>
  <c r="E4906" i="5"/>
  <c r="O4905" i="5"/>
  <c r="Q4905" i="5" s="1"/>
  <c r="M4905" i="5"/>
  <c r="J4905" i="5"/>
  <c r="R4905" i="5" s="1"/>
  <c r="I4905" i="5"/>
  <c r="H4905" i="5"/>
  <c r="E4905" i="5"/>
  <c r="O4904" i="5"/>
  <c r="Q4904" i="5" s="1"/>
  <c r="M4904" i="5"/>
  <c r="J4904" i="5"/>
  <c r="R4904" i="5" s="1"/>
  <c r="I4904" i="5"/>
  <c r="H4904" i="5"/>
  <c r="E4904" i="5"/>
  <c r="O4903" i="5"/>
  <c r="Q4903" i="5" s="1"/>
  <c r="M4903" i="5"/>
  <c r="J4903" i="5"/>
  <c r="R4903" i="5" s="1"/>
  <c r="I4903" i="5"/>
  <c r="H4903" i="5"/>
  <c r="E4903" i="5"/>
  <c r="O4902" i="5"/>
  <c r="Q4902" i="5" s="1"/>
  <c r="M4902" i="5"/>
  <c r="J4902" i="5"/>
  <c r="R4902" i="5" s="1"/>
  <c r="I4902" i="5"/>
  <c r="H4902" i="5"/>
  <c r="E4902" i="5"/>
  <c r="O4901" i="5"/>
  <c r="Q4901" i="5" s="1"/>
  <c r="M4901" i="5"/>
  <c r="J4901" i="5"/>
  <c r="R4901" i="5" s="1"/>
  <c r="I4901" i="5"/>
  <c r="H4901" i="5"/>
  <c r="E4901" i="5"/>
  <c r="O4900" i="5"/>
  <c r="Q4900" i="5" s="1"/>
  <c r="M4900" i="5"/>
  <c r="J4900" i="5"/>
  <c r="R4900" i="5" s="1"/>
  <c r="I4900" i="5"/>
  <c r="H4900" i="5"/>
  <c r="E4900" i="5"/>
  <c r="O4899" i="5"/>
  <c r="Q4899" i="5" s="1"/>
  <c r="M4899" i="5"/>
  <c r="J4899" i="5"/>
  <c r="R4899" i="5" s="1"/>
  <c r="I4899" i="5"/>
  <c r="H4899" i="5"/>
  <c r="E4899" i="5"/>
  <c r="O4898" i="5"/>
  <c r="Q4898" i="5" s="1"/>
  <c r="M4898" i="5"/>
  <c r="J4898" i="5"/>
  <c r="R4898" i="5" s="1"/>
  <c r="I4898" i="5"/>
  <c r="H4898" i="5"/>
  <c r="E4898" i="5"/>
  <c r="O4897" i="5"/>
  <c r="Q4897" i="5" s="1"/>
  <c r="M4897" i="5"/>
  <c r="J4897" i="5"/>
  <c r="R4897" i="5" s="1"/>
  <c r="I4897" i="5"/>
  <c r="H4897" i="5"/>
  <c r="E4897" i="5"/>
  <c r="O4896" i="5"/>
  <c r="Q4896" i="5" s="1"/>
  <c r="M4896" i="5"/>
  <c r="J4896" i="5"/>
  <c r="R4896" i="5" s="1"/>
  <c r="I4896" i="5"/>
  <c r="H4896" i="5"/>
  <c r="E4896" i="5"/>
  <c r="O4895" i="5"/>
  <c r="Q4895" i="5" s="1"/>
  <c r="M4895" i="5"/>
  <c r="J4895" i="5"/>
  <c r="R4895" i="5" s="1"/>
  <c r="I4895" i="5"/>
  <c r="H4895" i="5"/>
  <c r="E4895" i="5"/>
  <c r="O4894" i="5"/>
  <c r="Q4894" i="5" s="1"/>
  <c r="M4894" i="5"/>
  <c r="J4894" i="5"/>
  <c r="R4894" i="5" s="1"/>
  <c r="I4894" i="5"/>
  <c r="H4894" i="5"/>
  <c r="E4894" i="5"/>
  <c r="O4893" i="5"/>
  <c r="Q4893" i="5" s="1"/>
  <c r="M4893" i="5"/>
  <c r="J4893" i="5"/>
  <c r="R4893" i="5" s="1"/>
  <c r="I4893" i="5"/>
  <c r="H4893" i="5"/>
  <c r="E4893" i="5"/>
  <c r="O4892" i="5"/>
  <c r="Q4892" i="5" s="1"/>
  <c r="M4892" i="5"/>
  <c r="J4892" i="5"/>
  <c r="R4892" i="5" s="1"/>
  <c r="I4892" i="5"/>
  <c r="H4892" i="5"/>
  <c r="E4892" i="5"/>
  <c r="O4891" i="5"/>
  <c r="Q4891" i="5" s="1"/>
  <c r="M4891" i="5"/>
  <c r="J4891" i="5"/>
  <c r="R4891" i="5" s="1"/>
  <c r="I4891" i="5"/>
  <c r="H4891" i="5"/>
  <c r="E4891" i="5"/>
  <c r="O4890" i="5"/>
  <c r="Q4890" i="5" s="1"/>
  <c r="M4890" i="5"/>
  <c r="J4890" i="5"/>
  <c r="R4890" i="5" s="1"/>
  <c r="I4890" i="5"/>
  <c r="H4890" i="5"/>
  <c r="E4890" i="5"/>
  <c r="O4889" i="5"/>
  <c r="Q4889" i="5" s="1"/>
  <c r="M4889" i="5"/>
  <c r="J4889" i="5"/>
  <c r="R4889" i="5" s="1"/>
  <c r="I4889" i="5"/>
  <c r="H4889" i="5"/>
  <c r="E4889" i="5"/>
  <c r="O4888" i="5"/>
  <c r="Q4888" i="5" s="1"/>
  <c r="M4888" i="5"/>
  <c r="J4888" i="5"/>
  <c r="R4888" i="5" s="1"/>
  <c r="I4888" i="5"/>
  <c r="H4888" i="5"/>
  <c r="E4888" i="5"/>
  <c r="O4887" i="5"/>
  <c r="Q4887" i="5" s="1"/>
  <c r="M4887" i="5"/>
  <c r="J4887" i="5"/>
  <c r="R4887" i="5" s="1"/>
  <c r="I4887" i="5"/>
  <c r="H4887" i="5"/>
  <c r="E4887" i="5"/>
  <c r="O4886" i="5"/>
  <c r="Q4886" i="5" s="1"/>
  <c r="M4886" i="5"/>
  <c r="J4886" i="5"/>
  <c r="R4886" i="5" s="1"/>
  <c r="I4886" i="5"/>
  <c r="H4886" i="5"/>
  <c r="E4886" i="5"/>
  <c r="O4885" i="5"/>
  <c r="Q4885" i="5" s="1"/>
  <c r="M4885" i="5"/>
  <c r="J4885" i="5"/>
  <c r="R4885" i="5" s="1"/>
  <c r="I4885" i="5"/>
  <c r="H4885" i="5"/>
  <c r="E4885" i="5"/>
  <c r="O4884" i="5"/>
  <c r="Q4884" i="5" s="1"/>
  <c r="M4884" i="5"/>
  <c r="J4884" i="5"/>
  <c r="R4884" i="5" s="1"/>
  <c r="I4884" i="5"/>
  <c r="H4884" i="5"/>
  <c r="E4884" i="5"/>
  <c r="O4883" i="5"/>
  <c r="Q4883" i="5" s="1"/>
  <c r="M4883" i="5"/>
  <c r="J4883" i="5"/>
  <c r="R4883" i="5" s="1"/>
  <c r="I4883" i="5"/>
  <c r="H4883" i="5"/>
  <c r="E4883" i="5"/>
  <c r="O4882" i="5"/>
  <c r="Q4882" i="5" s="1"/>
  <c r="M4882" i="5"/>
  <c r="J4882" i="5"/>
  <c r="R4882" i="5" s="1"/>
  <c r="I4882" i="5"/>
  <c r="H4882" i="5"/>
  <c r="E4882" i="5"/>
  <c r="O4881" i="5"/>
  <c r="Q4881" i="5" s="1"/>
  <c r="M4881" i="5"/>
  <c r="J4881" i="5"/>
  <c r="R4881" i="5" s="1"/>
  <c r="I4881" i="5"/>
  <c r="H4881" i="5"/>
  <c r="E4881" i="5"/>
  <c r="O4880" i="5"/>
  <c r="Q4880" i="5" s="1"/>
  <c r="M4880" i="5"/>
  <c r="J4880" i="5"/>
  <c r="R4880" i="5" s="1"/>
  <c r="I4880" i="5"/>
  <c r="H4880" i="5"/>
  <c r="E4880" i="5"/>
  <c r="O4879" i="5"/>
  <c r="Q4879" i="5" s="1"/>
  <c r="M4879" i="5"/>
  <c r="J4879" i="5"/>
  <c r="R4879" i="5" s="1"/>
  <c r="I4879" i="5"/>
  <c r="H4879" i="5"/>
  <c r="E4879" i="5"/>
  <c r="O4878" i="5"/>
  <c r="Q4878" i="5" s="1"/>
  <c r="M4878" i="5"/>
  <c r="J4878" i="5"/>
  <c r="R4878" i="5" s="1"/>
  <c r="I4878" i="5"/>
  <c r="H4878" i="5"/>
  <c r="E4878" i="5"/>
  <c r="O4877" i="5"/>
  <c r="Q4877" i="5" s="1"/>
  <c r="M4877" i="5"/>
  <c r="J4877" i="5"/>
  <c r="R4877" i="5" s="1"/>
  <c r="I4877" i="5"/>
  <c r="H4877" i="5"/>
  <c r="E4877" i="5"/>
  <c r="O4876" i="5"/>
  <c r="Q4876" i="5" s="1"/>
  <c r="M4876" i="5"/>
  <c r="J4876" i="5"/>
  <c r="R4876" i="5" s="1"/>
  <c r="I4876" i="5"/>
  <c r="H4876" i="5"/>
  <c r="E4876" i="5"/>
  <c r="O4875" i="5"/>
  <c r="Q4875" i="5" s="1"/>
  <c r="M4875" i="5"/>
  <c r="J4875" i="5"/>
  <c r="R4875" i="5" s="1"/>
  <c r="I4875" i="5"/>
  <c r="H4875" i="5"/>
  <c r="E4875" i="5"/>
  <c r="O4874" i="5"/>
  <c r="Q4874" i="5" s="1"/>
  <c r="M4874" i="5"/>
  <c r="J4874" i="5"/>
  <c r="R4874" i="5" s="1"/>
  <c r="I4874" i="5"/>
  <c r="H4874" i="5"/>
  <c r="E4874" i="5"/>
  <c r="O4873" i="5"/>
  <c r="Q4873" i="5" s="1"/>
  <c r="M4873" i="5"/>
  <c r="J4873" i="5"/>
  <c r="R4873" i="5" s="1"/>
  <c r="I4873" i="5"/>
  <c r="H4873" i="5"/>
  <c r="E4873" i="5"/>
  <c r="O4872" i="5"/>
  <c r="Q4872" i="5" s="1"/>
  <c r="M4872" i="5"/>
  <c r="J4872" i="5"/>
  <c r="R4872" i="5" s="1"/>
  <c r="I4872" i="5"/>
  <c r="H4872" i="5"/>
  <c r="E4872" i="5"/>
  <c r="O4871" i="5"/>
  <c r="Q4871" i="5" s="1"/>
  <c r="M4871" i="5"/>
  <c r="J4871" i="5"/>
  <c r="R4871" i="5" s="1"/>
  <c r="I4871" i="5"/>
  <c r="H4871" i="5"/>
  <c r="E4871" i="5"/>
  <c r="O4870" i="5"/>
  <c r="Q4870" i="5" s="1"/>
  <c r="M4870" i="5"/>
  <c r="J4870" i="5"/>
  <c r="R4870" i="5" s="1"/>
  <c r="I4870" i="5"/>
  <c r="H4870" i="5"/>
  <c r="E4870" i="5"/>
  <c r="O4869" i="5"/>
  <c r="Q4869" i="5" s="1"/>
  <c r="M4869" i="5"/>
  <c r="J4869" i="5"/>
  <c r="R4869" i="5" s="1"/>
  <c r="I4869" i="5"/>
  <c r="H4869" i="5"/>
  <c r="E4869" i="5"/>
  <c r="O4868" i="5"/>
  <c r="Q4868" i="5" s="1"/>
  <c r="M4868" i="5"/>
  <c r="J4868" i="5"/>
  <c r="R4868" i="5" s="1"/>
  <c r="I4868" i="5"/>
  <c r="H4868" i="5"/>
  <c r="E4868" i="5"/>
  <c r="O4867" i="5"/>
  <c r="Q4867" i="5" s="1"/>
  <c r="M4867" i="5"/>
  <c r="J4867" i="5"/>
  <c r="R4867" i="5" s="1"/>
  <c r="I4867" i="5"/>
  <c r="H4867" i="5"/>
  <c r="E4867" i="5"/>
  <c r="O4866" i="5"/>
  <c r="Q4866" i="5" s="1"/>
  <c r="M4866" i="5"/>
  <c r="J4866" i="5"/>
  <c r="R4866" i="5" s="1"/>
  <c r="I4866" i="5"/>
  <c r="H4866" i="5"/>
  <c r="E4866" i="5"/>
  <c r="O4865" i="5"/>
  <c r="Q4865" i="5" s="1"/>
  <c r="M4865" i="5"/>
  <c r="J4865" i="5"/>
  <c r="R4865" i="5" s="1"/>
  <c r="I4865" i="5"/>
  <c r="H4865" i="5"/>
  <c r="E4865" i="5"/>
  <c r="O4864" i="5"/>
  <c r="Q4864" i="5" s="1"/>
  <c r="M4864" i="5"/>
  <c r="J4864" i="5"/>
  <c r="R4864" i="5" s="1"/>
  <c r="I4864" i="5"/>
  <c r="H4864" i="5"/>
  <c r="E4864" i="5"/>
  <c r="O4863" i="5"/>
  <c r="Q4863" i="5" s="1"/>
  <c r="M4863" i="5"/>
  <c r="J4863" i="5"/>
  <c r="R4863" i="5" s="1"/>
  <c r="I4863" i="5"/>
  <c r="H4863" i="5"/>
  <c r="E4863" i="5"/>
  <c r="O4862" i="5"/>
  <c r="Q4862" i="5" s="1"/>
  <c r="M4862" i="5"/>
  <c r="J4862" i="5"/>
  <c r="R4862" i="5" s="1"/>
  <c r="I4862" i="5"/>
  <c r="H4862" i="5"/>
  <c r="E4862" i="5"/>
  <c r="O4861" i="5"/>
  <c r="Q4861" i="5" s="1"/>
  <c r="M4861" i="5"/>
  <c r="J4861" i="5"/>
  <c r="R4861" i="5" s="1"/>
  <c r="I4861" i="5"/>
  <c r="H4861" i="5"/>
  <c r="E4861" i="5"/>
  <c r="O4860" i="5"/>
  <c r="Q4860" i="5" s="1"/>
  <c r="M4860" i="5"/>
  <c r="J4860" i="5"/>
  <c r="R4860" i="5" s="1"/>
  <c r="I4860" i="5"/>
  <c r="H4860" i="5"/>
  <c r="E4860" i="5"/>
  <c r="O4859" i="5"/>
  <c r="Q4859" i="5" s="1"/>
  <c r="M4859" i="5"/>
  <c r="J4859" i="5"/>
  <c r="R4859" i="5" s="1"/>
  <c r="I4859" i="5"/>
  <c r="H4859" i="5"/>
  <c r="E4859" i="5"/>
  <c r="O4858" i="5"/>
  <c r="Q4858" i="5" s="1"/>
  <c r="M4858" i="5"/>
  <c r="J4858" i="5"/>
  <c r="R4858" i="5" s="1"/>
  <c r="I4858" i="5"/>
  <c r="H4858" i="5"/>
  <c r="E4858" i="5"/>
  <c r="O4857" i="5"/>
  <c r="Q4857" i="5" s="1"/>
  <c r="M4857" i="5"/>
  <c r="J4857" i="5"/>
  <c r="R4857" i="5" s="1"/>
  <c r="I4857" i="5"/>
  <c r="H4857" i="5"/>
  <c r="E4857" i="5"/>
  <c r="O4856" i="5"/>
  <c r="Q4856" i="5" s="1"/>
  <c r="M4856" i="5"/>
  <c r="J4856" i="5"/>
  <c r="R4856" i="5" s="1"/>
  <c r="I4856" i="5"/>
  <c r="H4856" i="5"/>
  <c r="E4856" i="5"/>
  <c r="O4855" i="5"/>
  <c r="Q4855" i="5" s="1"/>
  <c r="M4855" i="5"/>
  <c r="J4855" i="5"/>
  <c r="R4855" i="5" s="1"/>
  <c r="I4855" i="5"/>
  <c r="H4855" i="5"/>
  <c r="E4855" i="5"/>
  <c r="O4854" i="5"/>
  <c r="Q4854" i="5" s="1"/>
  <c r="M4854" i="5"/>
  <c r="J4854" i="5"/>
  <c r="R4854" i="5" s="1"/>
  <c r="I4854" i="5"/>
  <c r="H4854" i="5"/>
  <c r="E4854" i="5"/>
  <c r="O4853" i="5"/>
  <c r="Q4853" i="5" s="1"/>
  <c r="M4853" i="5"/>
  <c r="J4853" i="5"/>
  <c r="R4853" i="5" s="1"/>
  <c r="I4853" i="5"/>
  <c r="H4853" i="5"/>
  <c r="E4853" i="5"/>
  <c r="O4852" i="5"/>
  <c r="Q4852" i="5" s="1"/>
  <c r="M4852" i="5"/>
  <c r="J4852" i="5"/>
  <c r="R4852" i="5" s="1"/>
  <c r="I4852" i="5"/>
  <c r="H4852" i="5"/>
  <c r="E4852" i="5"/>
  <c r="O4851" i="5"/>
  <c r="Q4851" i="5" s="1"/>
  <c r="M4851" i="5"/>
  <c r="J4851" i="5"/>
  <c r="R4851" i="5" s="1"/>
  <c r="I4851" i="5"/>
  <c r="H4851" i="5"/>
  <c r="E4851" i="5"/>
  <c r="O4850" i="5"/>
  <c r="Q4850" i="5" s="1"/>
  <c r="M4850" i="5"/>
  <c r="J4850" i="5"/>
  <c r="R4850" i="5" s="1"/>
  <c r="I4850" i="5"/>
  <c r="H4850" i="5"/>
  <c r="E4850" i="5"/>
  <c r="O4849" i="5"/>
  <c r="Q4849" i="5" s="1"/>
  <c r="M4849" i="5"/>
  <c r="J4849" i="5"/>
  <c r="R4849" i="5" s="1"/>
  <c r="I4849" i="5"/>
  <c r="H4849" i="5"/>
  <c r="E4849" i="5"/>
  <c r="O4848" i="5"/>
  <c r="Q4848" i="5" s="1"/>
  <c r="M4848" i="5"/>
  <c r="J4848" i="5"/>
  <c r="R4848" i="5" s="1"/>
  <c r="I4848" i="5"/>
  <c r="H4848" i="5"/>
  <c r="E4848" i="5"/>
  <c r="O4847" i="5"/>
  <c r="Q4847" i="5" s="1"/>
  <c r="M4847" i="5"/>
  <c r="J4847" i="5"/>
  <c r="R4847" i="5" s="1"/>
  <c r="I4847" i="5"/>
  <c r="H4847" i="5"/>
  <c r="E4847" i="5"/>
  <c r="O4846" i="5"/>
  <c r="Q4846" i="5" s="1"/>
  <c r="M4846" i="5"/>
  <c r="J4846" i="5"/>
  <c r="R4846" i="5" s="1"/>
  <c r="I4846" i="5"/>
  <c r="H4846" i="5"/>
  <c r="E4846" i="5"/>
  <c r="O4845" i="5"/>
  <c r="Q4845" i="5" s="1"/>
  <c r="M4845" i="5"/>
  <c r="J4845" i="5"/>
  <c r="R4845" i="5" s="1"/>
  <c r="I4845" i="5"/>
  <c r="H4845" i="5"/>
  <c r="E4845" i="5"/>
  <c r="O4844" i="5"/>
  <c r="Q4844" i="5" s="1"/>
  <c r="M4844" i="5"/>
  <c r="J4844" i="5"/>
  <c r="R4844" i="5" s="1"/>
  <c r="I4844" i="5"/>
  <c r="H4844" i="5"/>
  <c r="E4844" i="5"/>
  <c r="O4843" i="5"/>
  <c r="Q4843" i="5" s="1"/>
  <c r="M4843" i="5"/>
  <c r="J4843" i="5"/>
  <c r="R4843" i="5" s="1"/>
  <c r="I4843" i="5"/>
  <c r="H4843" i="5"/>
  <c r="E4843" i="5"/>
  <c r="O4842" i="5"/>
  <c r="Q4842" i="5" s="1"/>
  <c r="M4842" i="5"/>
  <c r="J4842" i="5"/>
  <c r="R4842" i="5" s="1"/>
  <c r="I4842" i="5"/>
  <c r="H4842" i="5"/>
  <c r="E4842" i="5"/>
  <c r="O4841" i="5"/>
  <c r="Q4841" i="5" s="1"/>
  <c r="M4841" i="5"/>
  <c r="J4841" i="5"/>
  <c r="R4841" i="5" s="1"/>
  <c r="I4841" i="5"/>
  <c r="H4841" i="5"/>
  <c r="E4841" i="5"/>
  <c r="O4840" i="5"/>
  <c r="Q4840" i="5" s="1"/>
  <c r="M4840" i="5"/>
  <c r="J4840" i="5"/>
  <c r="R4840" i="5" s="1"/>
  <c r="I4840" i="5"/>
  <c r="H4840" i="5"/>
  <c r="E4840" i="5"/>
  <c r="O4839" i="5"/>
  <c r="Q4839" i="5" s="1"/>
  <c r="M4839" i="5"/>
  <c r="J4839" i="5"/>
  <c r="R4839" i="5" s="1"/>
  <c r="I4839" i="5"/>
  <c r="H4839" i="5"/>
  <c r="E4839" i="5"/>
  <c r="O4838" i="5"/>
  <c r="Q4838" i="5" s="1"/>
  <c r="M4838" i="5"/>
  <c r="J4838" i="5"/>
  <c r="R4838" i="5" s="1"/>
  <c r="I4838" i="5"/>
  <c r="H4838" i="5"/>
  <c r="E4838" i="5"/>
  <c r="O4837" i="5"/>
  <c r="Q4837" i="5" s="1"/>
  <c r="M4837" i="5"/>
  <c r="J4837" i="5"/>
  <c r="R4837" i="5" s="1"/>
  <c r="I4837" i="5"/>
  <c r="H4837" i="5"/>
  <c r="E4837" i="5"/>
  <c r="O4836" i="5"/>
  <c r="Q4836" i="5" s="1"/>
  <c r="M4836" i="5"/>
  <c r="J4836" i="5"/>
  <c r="R4836" i="5" s="1"/>
  <c r="I4836" i="5"/>
  <c r="H4836" i="5"/>
  <c r="E4836" i="5"/>
  <c r="O4835" i="5"/>
  <c r="Q4835" i="5" s="1"/>
  <c r="M4835" i="5"/>
  <c r="J4835" i="5"/>
  <c r="R4835" i="5" s="1"/>
  <c r="I4835" i="5"/>
  <c r="H4835" i="5"/>
  <c r="E4835" i="5"/>
  <c r="O4834" i="5"/>
  <c r="Q4834" i="5" s="1"/>
  <c r="M4834" i="5"/>
  <c r="J4834" i="5"/>
  <c r="R4834" i="5" s="1"/>
  <c r="I4834" i="5"/>
  <c r="H4834" i="5"/>
  <c r="E4834" i="5"/>
  <c r="O4833" i="5"/>
  <c r="Q4833" i="5" s="1"/>
  <c r="M4833" i="5"/>
  <c r="J4833" i="5"/>
  <c r="R4833" i="5" s="1"/>
  <c r="I4833" i="5"/>
  <c r="H4833" i="5"/>
  <c r="E4833" i="5"/>
  <c r="O4832" i="5"/>
  <c r="Q4832" i="5" s="1"/>
  <c r="M4832" i="5"/>
  <c r="J4832" i="5"/>
  <c r="R4832" i="5" s="1"/>
  <c r="I4832" i="5"/>
  <c r="H4832" i="5"/>
  <c r="E4832" i="5"/>
  <c r="O4831" i="5"/>
  <c r="Q4831" i="5" s="1"/>
  <c r="M4831" i="5"/>
  <c r="J4831" i="5"/>
  <c r="R4831" i="5" s="1"/>
  <c r="I4831" i="5"/>
  <c r="H4831" i="5"/>
  <c r="E4831" i="5"/>
  <c r="O4830" i="5"/>
  <c r="Q4830" i="5" s="1"/>
  <c r="M4830" i="5"/>
  <c r="J4830" i="5"/>
  <c r="R4830" i="5" s="1"/>
  <c r="I4830" i="5"/>
  <c r="H4830" i="5"/>
  <c r="E4830" i="5"/>
  <c r="O4829" i="5"/>
  <c r="Q4829" i="5" s="1"/>
  <c r="M4829" i="5"/>
  <c r="J4829" i="5"/>
  <c r="R4829" i="5" s="1"/>
  <c r="I4829" i="5"/>
  <c r="H4829" i="5"/>
  <c r="E4829" i="5"/>
  <c r="O4828" i="5"/>
  <c r="Q4828" i="5" s="1"/>
  <c r="M4828" i="5"/>
  <c r="J4828" i="5"/>
  <c r="R4828" i="5" s="1"/>
  <c r="I4828" i="5"/>
  <c r="H4828" i="5"/>
  <c r="E4828" i="5"/>
  <c r="O4827" i="5"/>
  <c r="Q4827" i="5" s="1"/>
  <c r="M4827" i="5"/>
  <c r="J4827" i="5"/>
  <c r="R4827" i="5" s="1"/>
  <c r="I4827" i="5"/>
  <c r="H4827" i="5"/>
  <c r="E4827" i="5"/>
  <c r="O4826" i="5"/>
  <c r="Q4826" i="5" s="1"/>
  <c r="M4826" i="5"/>
  <c r="J4826" i="5"/>
  <c r="R4826" i="5" s="1"/>
  <c r="I4826" i="5"/>
  <c r="H4826" i="5"/>
  <c r="E4826" i="5"/>
  <c r="O4825" i="5"/>
  <c r="Q4825" i="5" s="1"/>
  <c r="M4825" i="5"/>
  <c r="J4825" i="5"/>
  <c r="R4825" i="5" s="1"/>
  <c r="I4825" i="5"/>
  <c r="H4825" i="5"/>
  <c r="E4825" i="5"/>
  <c r="O4824" i="5"/>
  <c r="Q4824" i="5" s="1"/>
  <c r="M4824" i="5"/>
  <c r="J4824" i="5"/>
  <c r="R4824" i="5" s="1"/>
  <c r="I4824" i="5"/>
  <c r="H4824" i="5"/>
  <c r="E4824" i="5"/>
  <c r="O4823" i="5"/>
  <c r="Q4823" i="5" s="1"/>
  <c r="M4823" i="5"/>
  <c r="J4823" i="5"/>
  <c r="R4823" i="5" s="1"/>
  <c r="I4823" i="5"/>
  <c r="H4823" i="5"/>
  <c r="E4823" i="5"/>
  <c r="O4822" i="5"/>
  <c r="Q4822" i="5" s="1"/>
  <c r="M4822" i="5"/>
  <c r="J4822" i="5"/>
  <c r="R4822" i="5" s="1"/>
  <c r="I4822" i="5"/>
  <c r="H4822" i="5"/>
  <c r="E4822" i="5"/>
  <c r="O4821" i="5"/>
  <c r="Q4821" i="5" s="1"/>
  <c r="M4821" i="5"/>
  <c r="J4821" i="5"/>
  <c r="R4821" i="5" s="1"/>
  <c r="I4821" i="5"/>
  <c r="H4821" i="5"/>
  <c r="E4821" i="5"/>
  <c r="O4820" i="5"/>
  <c r="Q4820" i="5" s="1"/>
  <c r="M4820" i="5"/>
  <c r="J4820" i="5"/>
  <c r="R4820" i="5" s="1"/>
  <c r="I4820" i="5"/>
  <c r="H4820" i="5"/>
  <c r="E4820" i="5"/>
  <c r="O4819" i="5"/>
  <c r="Q4819" i="5" s="1"/>
  <c r="M4819" i="5"/>
  <c r="J4819" i="5"/>
  <c r="R4819" i="5" s="1"/>
  <c r="I4819" i="5"/>
  <c r="H4819" i="5"/>
  <c r="E4819" i="5"/>
  <c r="O4818" i="5"/>
  <c r="Q4818" i="5" s="1"/>
  <c r="M4818" i="5"/>
  <c r="J4818" i="5"/>
  <c r="R4818" i="5" s="1"/>
  <c r="I4818" i="5"/>
  <c r="H4818" i="5"/>
  <c r="E4818" i="5"/>
  <c r="O4817" i="5"/>
  <c r="Q4817" i="5" s="1"/>
  <c r="M4817" i="5"/>
  <c r="J4817" i="5"/>
  <c r="R4817" i="5" s="1"/>
  <c r="I4817" i="5"/>
  <c r="H4817" i="5"/>
  <c r="E4817" i="5"/>
  <c r="O4816" i="5"/>
  <c r="Q4816" i="5" s="1"/>
  <c r="M4816" i="5"/>
  <c r="J4816" i="5"/>
  <c r="R4816" i="5" s="1"/>
  <c r="I4816" i="5"/>
  <c r="H4816" i="5"/>
  <c r="E4816" i="5"/>
  <c r="O4815" i="5"/>
  <c r="Q4815" i="5" s="1"/>
  <c r="M4815" i="5"/>
  <c r="J4815" i="5"/>
  <c r="R4815" i="5" s="1"/>
  <c r="I4815" i="5"/>
  <c r="H4815" i="5"/>
  <c r="E4815" i="5"/>
  <c r="O4814" i="5"/>
  <c r="Q4814" i="5" s="1"/>
  <c r="M4814" i="5"/>
  <c r="J4814" i="5"/>
  <c r="R4814" i="5" s="1"/>
  <c r="I4814" i="5"/>
  <c r="H4814" i="5"/>
  <c r="E4814" i="5"/>
  <c r="O4813" i="5"/>
  <c r="Q4813" i="5" s="1"/>
  <c r="M4813" i="5"/>
  <c r="J4813" i="5"/>
  <c r="R4813" i="5" s="1"/>
  <c r="I4813" i="5"/>
  <c r="H4813" i="5"/>
  <c r="E4813" i="5"/>
  <c r="O4812" i="5"/>
  <c r="Q4812" i="5" s="1"/>
  <c r="M4812" i="5"/>
  <c r="J4812" i="5"/>
  <c r="R4812" i="5" s="1"/>
  <c r="I4812" i="5"/>
  <c r="H4812" i="5"/>
  <c r="E4812" i="5"/>
  <c r="O4811" i="5"/>
  <c r="Q4811" i="5" s="1"/>
  <c r="M4811" i="5"/>
  <c r="J4811" i="5"/>
  <c r="R4811" i="5" s="1"/>
  <c r="I4811" i="5"/>
  <c r="H4811" i="5"/>
  <c r="E4811" i="5"/>
  <c r="O4810" i="5"/>
  <c r="Q4810" i="5" s="1"/>
  <c r="M4810" i="5"/>
  <c r="J4810" i="5"/>
  <c r="R4810" i="5" s="1"/>
  <c r="I4810" i="5"/>
  <c r="H4810" i="5"/>
  <c r="E4810" i="5"/>
  <c r="O4809" i="5"/>
  <c r="Q4809" i="5" s="1"/>
  <c r="M4809" i="5"/>
  <c r="J4809" i="5"/>
  <c r="R4809" i="5" s="1"/>
  <c r="I4809" i="5"/>
  <c r="H4809" i="5"/>
  <c r="E4809" i="5"/>
  <c r="O4808" i="5"/>
  <c r="Q4808" i="5" s="1"/>
  <c r="M4808" i="5"/>
  <c r="J4808" i="5"/>
  <c r="R4808" i="5" s="1"/>
  <c r="I4808" i="5"/>
  <c r="H4808" i="5"/>
  <c r="E4808" i="5"/>
  <c r="O4807" i="5"/>
  <c r="Q4807" i="5" s="1"/>
  <c r="M4807" i="5"/>
  <c r="J4807" i="5"/>
  <c r="R4807" i="5" s="1"/>
  <c r="I4807" i="5"/>
  <c r="H4807" i="5"/>
  <c r="E4807" i="5"/>
  <c r="O4806" i="5"/>
  <c r="Q4806" i="5" s="1"/>
  <c r="M4806" i="5"/>
  <c r="J4806" i="5"/>
  <c r="R4806" i="5" s="1"/>
  <c r="I4806" i="5"/>
  <c r="H4806" i="5"/>
  <c r="E4806" i="5"/>
  <c r="O4805" i="5"/>
  <c r="Q4805" i="5" s="1"/>
  <c r="M4805" i="5"/>
  <c r="J4805" i="5"/>
  <c r="R4805" i="5" s="1"/>
  <c r="I4805" i="5"/>
  <c r="H4805" i="5"/>
  <c r="E4805" i="5"/>
  <c r="O4804" i="5"/>
  <c r="Q4804" i="5" s="1"/>
  <c r="M4804" i="5"/>
  <c r="J4804" i="5"/>
  <c r="R4804" i="5" s="1"/>
  <c r="I4804" i="5"/>
  <c r="H4804" i="5"/>
  <c r="E4804" i="5"/>
  <c r="O4803" i="5"/>
  <c r="Q4803" i="5" s="1"/>
  <c r="M4803" i="5"/>
  <c r="J4803" i="5"/>
  <c r="R4803" i="5" s="1"/>
  <c r="I4803" i="5"/>
  <c r="H4803" i="5"/>
  <c r="E4803" i="5"/>
  <c r="O4802" i="5"/>
  <c r="Q4802" i="5" s="1"/>
  <c r="M4802" i="5"/>
  <c r="J4802" i="5"/>
  <c r="R4802" i="5" s="1"/>
  <c r="I4802" i="5"/>
  <c r="H4802" i="5"/>
  <c r="E4802" i="5"/>
  <c r="O4801" i="5"/>
  <c r="Q4801" i="5" s="1"/>
  <c r="M4801" i="5"/>
  <c r="J4801" i="5"/>
  <c r="R4801" i="5" s="1"/>
  <c r="I4801" i="5"/>
  <c r="H4801" i="5"/>
  <c r="E4801" i="5"/>
  <c r="O4800" i="5"/>
  <c r="Q4800" i="5" s="1"/>
  <c r="M4800" i="5"/>
  <c r="J4800" i="5"/>
  <c r="R4800" i="5" s="1"/>
  <c r="I4800" i="5"/>
  <c r="H4800" i="5"/>
  <c r="E4800" i="5"/>
  <c r="O4799" i="5"/>
  <c r="Q4799" i="5" s="1"/>
  <c r="M4799" i="5"/>
  <c r="J4799" i="5"/>
  <c r="R4799" i="5" s="1"/>
  <c r="I4799" i="5"/>
  <c r="H4799" i="5"/>
  <c r="E4799" i="5"/>
  <c r="O4798" i="5"/>
  <c r="Q4798" i="5" s="1"/>
  <c r="M4798" i="5"/>
  <c r="J4798" i="5"/>
  <c r="R4798" i="5" s="1"/>
  <c r="I4798" i="5"/>
  <c r="H4798" i="5"/>
  <c r="E4798" i="5"/>
  <c r="O4797" i="5"/>
  <c r="Q4797" i="5" s="1"/>
  <c r="M4797" i="5"/>
  <c r="J4797" i="5"/>
  <c r="R4797" i="5" s="1"/>
  <c r="I4797" i="5"/>
  <c r="H4797" i="5"/>
  <c r="E4797" i="5"/>
  <c r="O4796" i="5"/>
  <c r="Q4796" i="5" s="1"/>
  <c r="M4796" i="5"/>
  <c r="J4796" i="5"/>
  <c r="R4796" i="5" s="1"/>
  <c r="I4796" i="5"/>
  <c r="H4796" i="5"/>
  <c r="E4796" i="5"/>
  <c r="O4795" i="5"/>
  <c r="Q4795" i="5" s="1"/>
  <c r="M4795" i="5"/>
  <c r="J4795" i="5"/>
  <c r="R4795" i="5" s="1"/>
  <c r="I4795" i="5"/>
  <c r="H4795" i="5"/>
  <c r="E4795" i="5"/>
  <c r="O4794" i="5"/>
  <c r="Q4794" i="5" s="1"/>
  <c r="M4794" i="5"/>
  <c r="J4794" i="5"/>
  <c r="R4794" i="5" s="1"/>
  <c r="I4794" i="5"/>
  <c r="H4794" i="5"/>
  <c r="E4794" i="5"/>
  <c r="O4793" i="5"/>
  <c r="Q4793" i="5" s="1"/>
  <c r="M4793" i="5"/>
  <c r="J4793" i="5"/>
  <c r="R4793" i="5" s="1"/>
  <c r="I4793" i="5"/>
  <c r="H4793" i="5"/>
  <c r="E4793" i="5"/>
  <c r="O4792" i="5"/>
  <c r="Q4792" i="5" s="1"/>
  <c r="M4792" i="5"/>
  <c r="J4792" i="5"/>
  <c r="R4792" i="5" s="1"/>
  <c r="I4792" i="5"/>
  <c r="H4792" i="5"/>
  <c r="E4792" i="5"/>
  <c r="O4791" i="5"/>
  <c r="Q4791" i="5" s="1"/>
  <c r="M4791" i="5"/>
  <c r="J4791" i="5"/>
  <c r="R4791" i="5" s="1"/>
  <c r="I4791" i="5"/>
  <c r="H4791" i="5"/>
  <c r="E4791" i="5"/>
  <c r="O4790" i="5"/>
  <c r="Q4790" i="5" s="1"/>
  <c r="M4790" i="5"/>
  <c r="J4790" i="5"/>
  <c r="R4790" i="5" s="1"/>
  <c r="I4790" i="5"/>
  <c r="H4790" i="5"/>
  <c r="E4790" i="5"/>
  <c r="O4789" i="5"/>
  <c r="Q4789" i="5" s="1"/>
  <c r="M4789" i="5"/>
  <c r="J4789" i="5"/>
  <c r="R4789" i="5" s="1"/>
  <c r="I4789" i="5"/>
  <c r="H4789" i="5"/>
  <c r="E4789" i="5"/>
  <c r="O4788" i="5"/>
  <c r="Q4788" i="5" s="1"/>
  <c r="M4788" i="5"/>
  <c r="J4788" i="5"/>
  <c r="R4788" i="5" s="1"/>
  <c r="I4788" i="5"/>
  <c r="H4788" i="5"/>
  <c r="E4788" i="5"/>
  <c r="O4787" i="5"/>
  <c r="Q4787" i="5" s="1"/>
  <c r="M4787" i="5"/>
  <c r="J4787" i="5"/>
  <c r="R4787" i="5" s="1"/>
  <c r="I4787" i="5"/>
  <c r="H4787" i="5"/>
  <c r="E4787" i="5"/>
  <c r="O4786" i="5"/>
  <c r="Q4786" i="5" s="1"/>
  <c r="M4786" i="5"/>
  <c r="J4786" i="5"/>
  <c r="R4786" i="5" s="1"/>
  <c r="I4786" i="5"/>
  <c r="H4786" i="5"/>
  <c r="E4786" i="5"/>
  <c r="O4785" i="5"/>
  <c r="Q4785" i="5" s="1"/>
  <c r="M4785" i="5"/>
  <c r="J4785" i="5"/>
  <c r="R4785" i="5" s="1"/>
  <c r="I4785" i="5"/>
  <c r="H4785" i="5"/>
  <c r="E4785" i="5"/>
  <c r="O4784" i="5"/>
  <c r="Q4784" i="5" s="1"/>
  <c r="M4784" i="5"/>
  <c r="J4784" i="5"/>
  <c r="R4784" i="5" s="1"/>
  <c r="I4784" i="5"/>
  <c r="H4784" i="5"/>
  <c r="E4784" i="5"/>
  <c r="O4783" i="5"/>
  <c r="Q4783" i="5" s="1"/>
  <c r="M4783" i="5"/>
  <c r="J4783" i="5"/>
  <c r="R4783" i="5" s="1"/>
  <c r="I4783" i="5"/>
  <c r="H4783" i="5"/>
  <c r="E4783" i="5"/>
  <c r="O4782" i="5"/>
  <c r="Q4782" i="5" s="1"/>
  <c r="M4782" i="5"/>
  <c r="J4782" i="5"/>
  <c r="R4782" i="5" s="1"/>
  <c r="I4782" i="5"/>
  <c r="H4782" i="5"/>
  <c r="E4782" i="5"/>
  <c r="O4781" i="5"/>
  <c r="Q4781" i="5" s="1"/>
  <c r="M4781" i="5"/>
  <c r="J4781" i="5"/>
  <c r="R4781" i="5" s="1"/>
  <c r="I4781" i="5"/>
  <c r="H4781" i="5"/>
  <c r="E4781" i="5"/>
  <c r="O4780" i="5"/>
  <c r="Q4780" i="5" s="1"/>
  <c r="M4780" i="5"/>
  <c r="J4780" i="5"/>
  <c r="R4780" i="5" s="1"/>
  <c r="I4780" i="5"/>
  <c r="H4780" i="5"/>
  <c r="E4780" i="5"/>
  <c r="O4779" i="5"/>
  <c r="Q4779" i="5" s="1"/>
  <c r="M4779" i="5"/>
  <c r="J4779" i="5"/>
  <c r="R4779" i="5" s="1"/>
  <c r="I4779" i="5"/>
  <c r="H4779" i="5"/>
  <c r="E4779" i="5"/>
  <c r="O4778" i="5"/>
  <c r="Q4778" i="5" s="1"/>
  <c r="M4778" i="5"/>
  <c r="J4778" i="5"/>
  <c r="R4778" i="5" s="1"/>
  <c r="I4778" i="5"/>
  <c r="H4778" i="5"/>
  <c r="E4778" i="5"/>
  <c r="O4777" i="5"/>
  <c r="Q4777" i="5" s="1"/>
  <c r="M4777" i="5"/>
  <c r="J4777" i="5"/>
  <c r="R4777" i="5" s="1"/>
  <c r="I4777" i="5"/>
  <c r="H4777" i="5"/>
  <c r="E4777" i="5"/>
  <c r="O4776" i="5"/>
  <c r="Q4776" i="5" s="1"/>
  <c r="M4776" i="5"/>
  <c r="J4776" i="5"/>
  <c r="R4776" i="5" s="1"/>
  <c r="I4776" i="5"/>
  <c r="H4776" i="5"/>
  <c r="E4776" i="5"/>
  <c r="O4775" i="5"/>
  <c r="Q4775" i="5" s="1"/>
  <c r="M4775" i="5"/>
  <c r="J4775" i="5"/>
  <c r="R4775" i="5" s="1"/>
  <c r="I4775" i="5"/>
  <c r="H4775" i="5"/>
  <c r="E4775" i="5"/>
  <c r="O4774" i="5"/>
  <c r="Q4774" i="5" s="1"/>
  <c r="M4774" i="5"/>
  <c r="J4774" i="5"/>
  <c r="R4774" i="5" s="1"/>
  <c r="I4774" i="5"/>
  <c r="H4774" i="5"/>
  <c r="E4774" i="5"/>
  <c r="O4773" i="5"/>
  <c r="Q4773" i="5" s="1"/>
  <c r="M4773" i="5"/>
  <c r="J4773" i="5"/>
  <c r="R4773" i="5" s="1"/>
  <c r="I4773" i="5"/>
  <c r="H4773" i="5"/>
  <c r="E4773" i="5"/>
  <c r="O4772" i="5"/>
  <c r="Q4772" i="5" s="1"/>
  <c r="M4772" i="5"/>
  <c r="J4772" i="5"/>
  <c r="R4772" i="5" s="1"/>
  <c r="I4772" i="5"/>
  <c r="H4772" i="5"/>
  <c r="E4772" i="5"/>
  <c r="O4771" i="5"/>
  <c r="Q4771" i="5" s="1"/>
  <c r="M4771" i="5"/>
  <c r="J4771" i="5"/>
  <c r="R4771" i="5" s="1"/>
  <c r="I4771" i="5"/>
  <c r="H4771" i="5"/>
  <c r="E4771" i="5"/>
  <c r="O4770" i="5"/>
  <c r="Q4770" i="5" s="1"/>
  <c r="M4770" i="5"/>
  <c r="J4770" i="5"/>
  <c r="R4770" i="5" s="1"/>
  <c r="I4770" i="5"/>
  <c r="H4770" i="5"/>
  <c r="E4770" i="5"/>
  <c r="O4769" i="5"/>
  <c r="Q4769" i="5" s="1"/>
  <c r="M4769" i="5"/>
  <c r="J4769" i="5"/>
  <c r="R4769" i="5" s="1"/>
  <c r="I4769" i="5"/>
  <c r="H4769" i="5"/>
  <c r="E4769" i="5"/>
  <c r="O4768" i="5"/>
  <c r="Q4768" i="5" s="1"/>
  <c r="M4768" i="5"/>
  <c r="J4768" i="5"/>
  <c r="R4768" i="5" s="1"/>
  <c r="I4768" i="5"/>
  <c r="H4768" i="5"/>
  <c r="E4768" i="5"/>
  <c r="O4767" i="5"/>
  <c r="Q4767" i="5" s="1"/>
  <c r="M4767" i="5"/>
  <c r="J4767" i="5"/>
  <c r="R4767" i="5" s="1"/>
  <c r="I4767" i="5"/>
  <c r="H4767" i="5"/>
  <c r="E4767" i="5"/>
  <c r="O4766" i="5"/>
  <c r="Q4766" i="5" s="1"/>
  <c r="M4766" i="5"/>
  <c r="J4766" i="5"/>
  <c r="R4766" i="5" s="1"/>
  <c r="I4766" i="5"/>
  <c r="H4766" i="5"/>
  <c r="E4766" i="5"/>
  <c r="O4765" i="5"/>
  <c r="Q4765" i="5" s="1"/>
  <c r="M4765" i="5"/>
  <c r="J4765" i="5"/>
  <c r="R4765" i="5" s="1"/>
  <c r="I4765" i="5"/>
  <c r="H4765" i="5"/>
  <c r="E4765" i="5"/>
  <c r="O4764" i="5"/>
  <c r="Q4764" i="5" s="1"/>
  <c r="M4764" i="5"/>
  <c r="J4764" i="5"/>
  <c r="R4764" i="5" s="1"/>
  <c r="I4764" i="5"/>
  <c r="H4764" i="5"/>
  <c r="E4764" i="5"/>
  <c r="O4763" i="5"/>
  <c r="Q4763" i="5" s="1"/>
  <c r="M4763" i="5"/>
  <c r="J4763" i="5"/>
  <c r="R4763" i="5" s="1"/>
  <c r="I4763" i="5"/>
  <c r="H4763" i="5"/>
  <c r="E4763" i="5"/>
  <c r="O4762" i="5"/>
  <c r="Q4762" i="5" s="1"/>
  <c r="M4762" i="5"/>
  <c r="J4762" i="5"/>
  <c r="R4762" i="5" s="1"/>
  <c r="I4762" i="5"/>
  <c r="H4762" i="5"/>
  <c r="E4762" i="5"/>
  <c r="O4761" i="5"/>
  <c r="Q4761" i="5" s="1"/>
  <c r="M4761" i="5"/>
  <c r="J4761" i="5"/>
  <c r="R4761" i="5" s="1"/>
  <c r="I4761" i="5"/>
  <c r="H4761" i="5"/>
  <c r="E4761" i="5"/>
  <c r="O4760" i="5"/>
  <c r="Q4760" i="5" s="1"/>
  <c r="M4760" i="5"/>
  <c r="J4760" i="5"/>
  <c r="R4760" i="5" s="1"/>
  <c r="I4760" i="5"/>
  <c r="H4760" i="5"/>
  <c r="E4760" i="5"/>
  <c r="O4759" i="5"/>
  <c r="Q4759" i="5" s="1"/>
  <c r="M4759" i="5"/>
  <c r="J4759" i="5"/>
  <c r="R4759" i="5" s="1"/>
  <c r="I4759" i="5"/>
  <c r="H4759" i="5"/>
  <c r="E4759" i="5"/>
  <c r="O4758" i="5"/>
  <c r="Q4758" i="5" s="1"/>
  <c r="M4758" i="5"/>
  <c r="J4758" i="5"/>
  <c r="R4758" i="5" s="1"/>
  <c r="I4758" i="5"/>
  <c r="H4758" i="5"/>
  <c r="E4758" i="5"/>
  <c r="O4757" i="5"/>
  <c r="Q4757" i="5" s="1"/>
  <c r="M4757" i="5"/>
  <c r="J4757" i="5"/>
  <c r="R4757" i="5" s="1"/>
  <c r="I4757" i="5"/>
  <c r="H4757" i="5"/>
  <c r="E4757" i="5"/>
  <c r="O4756" i="5"/>
  <c r="Q4756" i="5" s="1"/>
  <c r="M4756" i="5"/>
  <c r="J4756" i="5"/>
  <c r="R4756" i="5" s="1"/>
  <c r="I4756" i="5"/>
  <c r="H4756" i="5"/>
  <c r="E4756" i="5"/>
  <c r="O4755" i="5"/>
  <c r="Q4755" i="5" s="1"/>
  <c r="M4755" i="5"/>
  <c r="J4755" i="5"/>
  <c r="R4755" i="5" s="1"/>
  <c r="I4755" i="5"/>
  <c r="H4755" i="5"/>
  <c r="E4755" i="5"/>
  <c r="O4754" i="5"/>
  <c r="Q4754" i="5" s="1"/>
  <c r="M4754" i="5"/>
  <c r="J4754" i="5"/>
  <c r="R4754" i="5" s="1"/>
  <c r="I4754" i="5"/>
  <c r="H4754" i="5"/>
  <c r="E4754" i="5"/>
  <c r="O4753" i="5"/>
  <c r="Q4753" i="5" s="1"/>
  <c r="M4753" i="5"/>
  <c r="J4753" i="5"/>
  <c r="R4753" i="5" s="1"/>
  <c r="I4753" i="5"/>
  <c r="H4753" i="5"/>
  <c r="E4753" i="5"/>
  <c r="O4752" i="5"/>
  <c r="Q4752" i="5" s="1"/>
  <c r="M4752" i="5"/>
  <c r="J4752" i="5"/>
  <c r="R4752" i="5" s="1"/>
  <c r="I4752" i="5"/>
  <c r="H4752" i="5"/>
  <c r="E4752" i="5"/>
  <c r="O4751" i="5"/>
  <c r="Q4751" i="5" s="1"/>
  <c r="M4751" i="5"/>
  <c r="J4751" i="5"/>
  <c r="R4751" i="5" s="1"/>
  <c r="I4751" i="5"/>
  <c r="H4751" i="5"/>
  <c r="E4751" i="5"/>
  <c r="O4750" i="5"/>
  <c r="Q4750" i="5" s="1"/>
  <c r="M4750" i="5"/>
  <c r="J4750" i="5"/>
  <c r="R4750" i="5" s="1"/>
  <c r="I4750" i="5"/>
  <c r="H4750" i="5"/>
  <c r="E4750" i="5"/>
  <c r="O4749" i="5"/>
  <c r="Q4749" i="5" s="1"/>
  <c r="M4749" i="5"/>
  <c r="J4749" i="5"/>
  <c r="R4749" i="5" s="1"/>
  <c r="I4749" i="5"/>
  <c r="H4749" i="5"/>
  <c r="E4749" i="5"/>
  <c r="O4748" i="5"/>
  <c r="Q4748" i="5" s="1"/>
  <c r="M4748" i="5"/>
  <c r="J4748" i="5"/>
  <c r="R4748" i="5" s="1"/>
  <c r="I4748" i="5"/>
  <c r="H4748" i="5"/>
  <c r="E4748" i="5"/>
  <c r="O4747" i="5"/>
  <c r="Q4747" i="5" s="1"/>
  <c r="M4747" i="5"/>
  <c r="J4747" i="5"/>
  <c r="R4747" i="5" s="1"/>
  <c r="I4747" i="5"/>
  <c r="H4747" i="5"/>
  <c r="E4747" i="5"/>
  <c r="O4746" i="5"/>
  <c r="Q4746" i="5" s="1"/>
  <c r="M4746" i="5"/>
  <c r="J4746" i="5"/>
  <c r="R4746" i="5" s="1"/>
  <c r="I4746" i="5"/>
  <c r="H4746" i="5"/>
  <c r="E4746" i="5"/>
  <c r="O4745" i="5"/>
  <c r="Q4745" i="5" s="1"/>
  <c r="M4745" i="5"/>
  <c r="J4745" i="5"/>
  <c r="R4745" i="5" s="1"/>
  <c r="I4745" i="5"/>
  <c r="H4745" i="5"/>
  <c r="E4745" i="5"/>
  <c r="O4744" i="5"/>
  <c r="Q4744" i="5" s="1"/>
  <c r="M4744" i="5"/>
  <c r="J4744" i="5"/>
  <c r="R4744" i="5" s="1"/>
  <c r="I4744" i="5"/>
  <c r="H4744" i="5"/>
  <c r="E4744" i="5"/>
  <c r="O4743" i="5"/>
  <c r="Q4743" i="5" s="1"/>
  <c r="M4743" i="5"/>
  <c r="J4743" i="5"/>
  <c r="R4743" i="5" s="1"/>
  <c r="I4743" i="5"/>
  <c r="H4743" i="5"/>
  <c r="E4743" i="5"/>
  <c r="O4742" i="5"/>
  <c r="Q4742" i="5" s="1"/>
  <c r="M4742" i="5"/>
  <c r="J4742" i="5"/>
  <c r="R4742" i="5" s="1"/>
  <c r="I4742" i="5"/>
  <c r="H4742" i="5"/>
  <c r="E4742" i="5"/>
  <c r="O4741" i="5"/>
  <c r="Q4741" i="5" s="1"/>
  <c r="M4741" i="5"/>
  <c r="J4741" i="5"/>
  <c r="R4741" i="5" s="1"/>
  <c r="I4741" i="5"/>
  <c r="H4741" i="5"/>
  <c r="E4741" i="5"/>
  <c r="O4740" i="5"/>
  <c r="Q4740" i="5" s="1"/>
  <c r="M4740" i="5"/>
  <c r="J4740" i="5"/>
  <c r="R4740" i="5" s="1"/>
  <c r="I4740" i="5"/>
  <c r="H4740" i="5"/>
  <c r="E4740" i="5"/>
  <c r="O4739" i="5"/>
  <c r="Q4739" i="5" s="1"/>
  <c r="M4739" i="5"/>
  <c r="J4739" i="5"/>
  <c r="R4739" i="5" s="1"/>
  <c r="I4739" i="5"/>
  <c r="H4739" i="5"/>
  <c r="E4739" i="5"/>
  <c r="O4738" i="5"/>
  <c r="Q4738" i="5" s="1"/>
  <c r="M4738" i="5"/>
  <c r="J4738" i="5"/>
  <c r="R4738" i="5" s="1"/>
  <c r="I4738" i="5"/>
  <c r="H4738" i="5"/>
  <c r="E4738" i="5"/>
  <c r="O4737" i="5"/>
  <c r="Q4737" i="5" s="1"/>
  <c r="M4737" i="5"/>
  <c r="J4737" i="5"/>
  <c r="R4737" i="5" s="1"/>
  <c r="I4737" i="5"/>
  <c r="H4737" i="5"/>
  <c r="E4737" i="5"/>
  <c r="O4736" i="5"/>
  <c r="Q4736" i="5" s="1"/>
  <c r="M4736" i="5"/>
  <c r="J4736" i="5"/>
  <c r="R4736" i="5" s="1"/>
  <c r="I4736" i="5"/>
  <c r="H4736" i="5"/>
  <c r="E4736" i="5"/>
  <c r="O4735" i="5"/>
  <c r="Q4735" i="5" s="1"/>
  <c r="M4735" i="5"/>
  <c r="J4735" i="5"/>
  <c r="R4735" i="5" s="1"/>
  <c r="I4735" i="5"/>
  <c r="H4735" i="5"/>
  <c r="E4735" i="5"/>
  <c r="O4734" i="5"/>
  <c r="Q4734" i="5" s="1"/>
  <c r="M4734" i="5"/>
  <c r="J4734" i="5"/>
  <c r="R4734" i="5" s="1"/>
  <c r="I4734" i="5"/>
  <c r="H4734" i="5"/>
  <c r="E4734" i="5"/>
  <c r="O4733" i="5"/>
  <c r="Q4733" i="5" s="1"/>
  <c r="M4733" i="5"/>
  <c r="J4733" i="5"/>
  <c r="R4733" i="5" s="1"/>
  <c r="I4733" i="5"/>
  <c r="H4733" i="5"/>
  <c r="E4733" i="5"/>
  <c r="O4732" i="5"/>
  <c r="Q4732" i="5" s="1"/>
  <c r="M4732" i="5"/>
  <c r="J4732" i="5"/>
  <c r="R4732" i="5" s="1"/>
  <c r="I4732" i="5"/>
  <c r="H4732" i="5"/>
  <c r="E4732" i="5"/>
  <c r="O4731" i="5"/>
  <c r="Q4731" i="5" s="1"/>
  <c r="M4731" i="5"/>
  <c r="J4731" i="5"/>
  <c r="R4731" i="5" s="1"/>
  <c r="I4731" i="5"/>
  <c r="H4731" i="5"/>
  <c r="E4731" i="5"/>
  <c r="O4730" i="5"/>
  <c r="Q4730" i="5" s="1"/>
  <c r="M4730" i="5"/>
  <c r="J4730" i="5"/>
  <c r="R4730" i="5" s="1"/>
  <c r="I4730" i="5"/>
  <c r="H4730" i="5"/>
  <c r="E4730" i="5"/>
  <c r="O4729" i="5"/>
  <c r="Q4729" i="5" s="1"/>
  <c r="M4729" i="5"/>
  <c r="J4729" i="5"/>
  <c r="R4729" i="5" s="1"/>
  <c r="I4729" i="5"/>
  <c r="H4729" i="5"/>
  <c r="E4729" i="5"/>
  <c r="O4728" i="5"/>
  <c r="Q4728" i="5" s="1"/>
  <c r="M4728" i="5"/>
  <c r="J4728" i="5"/>
  <c r="R4728" i="5" s="1"/>
  <c r="I4728" i="5"/>
  <c r="H4728" i="5"/>
  <c r="E4728" i="5"/>
  <c r="O4727" i="5"/>
  <c r="Q4727" i="5" s="1"/>
  <c r="M4727" i="5"/>
  <c r="J4727" i="5"/>
  <c r="R4727" i="5" s="1"/>
  <c r="I4727" i="5"/>
  <c r="H4727" i="5"/>
  <c r="E4727" i="5"/>
  <c r="O4726" i="5"/>
  <c r="Q4726" i="5" s="1"/>
  <c r="M4726" i="5"/>
  <c r="J4726" i="5"/>
  <c r="R4726" i="5" s="1"/>
  <c r="I4726" i="5"/>
  <c r="H4726" i="5"/>
  <c r="E4726" i="5"/>
  <c r="O4725" i="5"/>
  <c r="Q4725" i="5" s="1"/>
  <c r="M4725" i="5"/>
  <c r="J4725" i="5"/>
  <c r="R4725" i="5" s="1"/>
  <c r="I4725" i="5"/>
  <c r="H4725" i="5"/>
  <c r="E4725" i="5"/>
  <c r="O4724" i="5"/>
  <c r="Q4724" i="5" s="1"/>
  <c r="M4724" i="5"/>
  <c r="J4724" i="5"/>
  <c r="R4724" i="5" s="1"/>
  <c r="I4724" i="5"/>
  <c r="H4724" i="5"/>
  <c r="E4724" i="5"/>
  <c r="O4723" i="5"/>
  <c r="Q4723" i="5" s="1"/>
  <c r="M4723" i="5"/>
  <c r="J4723" i="5"/>
  <c r="R4723" i="5" s="1"/>
  <c r="I4723" i="5"/>
  <c r="H4723" i="5"/>
  <c r="E4723" i="5"/>
  <c r="O4722" i="5"/>
  <c r="Q4722" i="5" s="1"/>
  <c r="M4722" i="5"/>
  <c r="J4722" i="5"/>
  <c r="R4722" i="5" s="1"/>
  <c r="I4722" i="5"/>
  <c r="H4722" i="5"/>
  <c r="E4722" i="5"/>
  <c r="O4721" i="5"/>
  <c r="Q4721" i="5" s="1"/>
  <c r="M4721" i="5"/>
  <c r="J4721" i="5"/>
  <c r="R4721" i="5" s="1"/>
  <c r="I4721" i="5"/>
  <c r="H4721" i="5"/>
  <c r="E4721" i="5"/>
  <c r="O4720" i="5"/>
  <c r="Q4720" i="5" s="1"/>
  <c r="M4720" i="5"/>
  <c r="J4720" i="5"/>
  <c r="R4720" i="5" s="1"/>
  <c r="I4720" i="5"/>
  <c r="H4720" i="5"/>
  <c r="E4720" i="5"/>
  <c r="O4719" i="5"/>
  <c r="Q4719" i="5" s="1"/>
  <c r="M4719" i="5"/>
  <c r="J4719" i="5"/>
  <c r="R4719" i="5" s="1"/>
  <c r="I4719" i="5"/>
  <c r="H4719" i="5"/>
  <c r="E4719" i="5"/>
  <c r="O4718" i="5"/>
  <c r="Q4718" i="5" s="1"/>
  <c r="M4718" i="5"/>
  <c r="J4718" i="5"/>
  <c r="R4718" i="5" s="1"/>
  <c r="I4718" i="5"/>
  <c r="H4718" i="5"/>
  <c r="E4718" i="5"/>
  <c r="O4717" i="5"/>
  <c r="Q4717" i="5" s="1"/>
  <c r="M4717" i="5"/>
  <c r="J4717" i="5"/>
  <c r="R4717" i="5" s="1"/>
  <c r="I4717" i="5"/>
  <c r="H4717" i="5"/>
  <c r="E4717" i="5"/>
  <c r="O4716" i="5"/>
  <c r="Q4716" i="5" s="1"/>
  <c r="M4716" i="5"/>
  <c r="J4716" i="5"/>
  <c r="R4716" i="5" s="1"/>
  <c r="I4716" i="5"/>
  <c r="H4716" i="5"/>
  <c r="E4716" i="5"/>
  <c r="O4715" i="5"/>
  <c r="Q4715" i="5" s="1"/>
  <c r="M4715" i="5"/>
  <c r="J4715" i="5"/>
  <c r="R4715" i="5" s="1"/>
  <c r="I4715" i="5"/>
  <c r="H4715" i="5"/>
  <c r="E4715" i="5"/>
  <c r="O4714" i="5"/>
  <c r="Q4714" i="5" s="1"/>
  <c r="M4714" i="5"/>
  <c r="J4714" i="5"/>
  <c r="R4714" i="5" s="1"/>
  <c r="I4714" i="5"/>
  <c r="H4714" i="5"/>
  <c r="E4714" i="5"/>
  <c r="O4713" i="5"/>
  <c r="Q4713" i="5" s="1"/>
  <c r="M4713" i="5"/>
  <c r="J4713" i="5"/>
  <c r="R4713" i="5" s="1"/>
  <c r="I4713" i="5"/>
  <c r="H4713" i="5"/>
  <c r="E4713" i="5"/>
  <c r="O4712" i="5"/>
  <c r="Q4712" i="5" s="1"/>
  <c r="M4712" i="5"/>
  <c r="J4712" i="5"/>
  <c r="R4712" i="5" s="1"/>
  <c r="I4712" i="5"/>
  <c r="H4712" i="5"/>
  <c r="E4712" i="5"/>
  <c r="O4711" i="5"/>
  <c r="Q4711" i="5" s="1"/>
  <c r="M4711" i="5"/>
  <c r="J4711" i="5"/>
  <c r="R4711" i="5" s="1"/>
  <c r="I4711" i="5"/>
  <c r="H4711" i="5"/>
  <c r="E4711" i="5"/>
  <c r="O4710" i="5"/>
  <c r="Q4710" i="5" s="1"/>
  <c r="M4710" i="5"/>
  <c r="J4710" i="5"/>
  <c r="R4710" i="5" s="1"/>
  <c r="I4710" i="5"/>
  <c r="H4710" i="5"/>
  <c r="E4710" i="5"/>
  <c r="O4709" i="5"/>
  <c r="Q4709" i="5" s="1"/>
  <c r="M4709" i="5"/>
  <c r="J4709" i="5"/>
  <c r="R4709" i="5" s="1"/>
  <c r="I4709" i="5"/>
  <c r="H4709" i="5"/>
  <c r="E4709" i="5"/>
  <c r="O4708" i="5"/>
  <c r="Q4708" i="5" s="1"/>
  <c r="M4708" i="5"/>
  <c r="J4708" i="5"/>
  <c r="R4708" i="5" s="1"/>
  <c r="I4708" i="5"/>
  <c r="H4708" i="5"/>
  <c r="E4708" i="5"/>
  <c r="O4707" i="5"/>
  <c r="Q4707" i="5" s="1"/>
  <c r="M4707" i="5"/>
  <c r="J4707" i="5"/>
  <c r="R4707" i="5" s="1"/>
  <c r="I4707" i="5"/>
  <c r="H4707" i="5"/>
  <c r="E4707" i="5"/>
  <c r="O4706" i="5"/>
  <c r="Q4706" i="5" s="1"/>
  <c r="M4706" i="5"/>
  <c r="J4706" i="5"/>
  <c r="R4706" i="5" s="1"/>
  <c r="I4706" i="5"/>
  <c r="H4706" i="5"/>
  <c r="E4706" i="5"/>
  <c r="O4705" i="5"/>
  <c r="Q4705" i="5" s="1"/>
  <c r="M4705" i="5"/>
  <c r="J4705" i="5"/>
  <c r="R4705" i="5" s="1"/>
  <c r="I4705" i="5"/>
  <c r="H4705" i="5"/>
  <c r="E4705" i="5"/>
  <c r="O4704" i="5"/>
  <c r="Q4704" i="5" s="1"/>
  <c r="M4704" i="5"/>
  <c r="J4704" i="5"/>
  <c r="R4704" i="5" s="1"/>
  <c r="I4704" i="5"/>
  <c r="H4704" i="5"/>
  <c r="E4704" i="5"/>
  <c r="O4703" i="5"/>
  <c r="Q4703" i="5" s="1"/>
  <c r="M4703" i="5"/>
  <c r="J4703" i="5"/>
  <c r="R4703" i="5" s="1"/>
  <c r="I4703" i="5"/>
  <c r="H4703" i="5"/>
  <c r="E4703" i="5"/>
  <c r="O4702" i="5"/>
  <c r="Q4702" i="5" s="1"/>
  <c r="M4702" i="5"/>
  <c r="J4702" i="5"/>
  <c r="R4702" i="5" s="1"/>
  <c r="I4702" i="5"/>
  <c r="H4702" i="5"/>
  <c r="E4702" i="5"/>
  <c r="O4701" i="5"/>
  <c r="Q4701" i="5" s="1"/>
  <c r="M4701" i="5"/>
  <c r="J4701" i="5"/>
  <c r="R4701" i="5" s="1"/>
  <c r="I4701" i="5"/>
  <c r="H4701" i="5"/>
  <c r="E4701" i="5"/>
  <c r="O4700" i="5"/>
  <c r="Q4700" i="5" s="1"/>
  <c r="M4700" i="5"/>
  <c r="J4700" i="5"/>
  <c r="R4700" i="5" s="1"/>
  <c r="I4700" i="5"/>
  <c r="H4700" i="5"/>
  <c r="E4700" i="5"/>
  <c r="O4699" i="5"/>
  <c r="Q4699" i="5" s="1"/>
  <c r="M4699" i="5"/>
  <c r="J4699" i="5"/>
  <c r="R4699" i="5" s="1"/>
  <c r="I4699" i="5"/>
  <c r="H4699" i="5"/>
  <c r="E4699" i="5"/>
  <c r="O4698" i="5"/>
  <c r="Q4698" i="5" s="1"/>
  <c r="M4698" i="5"/>
  <c r="J4698" i="5"/>
  <c r="R4698" i="5" s="1"/>
  <c r="I4698" i="5"/>
  <c r="H4698" i="5"/>
  <c r="E4698" i="5"/>
  <c r="O4697" i="5"/>
  <c r="Q4697" i="5" s="1"/>
  <c r="M4697" i="5"/>
  <c r="J4697" i="5"/>
  <c r="R4697" i="5" s="1"/>
  <c r="I4697" i="5"/>
  <c r="H4697" i="5"/>
  <c r="E4697" i="5"/>
  <c r="O4696" i="5"/>
  <c r="Q4696" i="5" s="1"/>
  <c r="M4696" i="5"/>
  <c r="J4696" i="5"/>
  <c r="R4696" i="5" s="1"/>
  <c r="I4696" i="5"/>
  <c r="H4696" i="5"/>
  <c r="E4696" i="5"/>
  <c r="O4695" i="5"/>
  <c r="Q4695" i="5" s="1"/>
  <c r="M4695" i="5"/>
  <c r="J4695" i="5"/>
  <c r="R4695" i="5" s="1"/>
  <c r="I4695" i="5"/>
  <c r="H4695" i="5"/>
  <c r="E4695" i="5"/>
  <c r="O4694" i="5"/>
  <c r="Q4694" i="5" s="1"/>
  <c r="M4694" i="5"/>
  <c r="J4694" i="5"/>
  <c r="R4694" i="5" s="1"/>
  <c r="I4694" i="5"/>
  <c r="H4694" i="5"/>
  <c r="E4694" i="5"/>
  <c r="O4693" i="5"/>
  <c r="Q4693" i="5" s="1"/>
  <c r="M4693" i="5"/>
  <c r="J4693" i="5"/>
  <c r="R4693" i="5" s="1"/>
  <c r="I4693" i="5"/>
  <c r="H4693" i="5"/>
  <c r="E4693" i="5"/>
  <c r="O4692" i="5"/>
  <c r="Q4692" i="5" s="1"/>
  <c r="M4692" i="5"/>
  <c r="J4692" i="5"/>
  <c r="R4692" i="5" s="1"/>
  <c r="I4692" i="5"/>
  <c r="H4692" i="5"/>
  <c r="E4692" i="5"/>
  <c r="O4691" i="5"/>
  <c r="Q4691" i="5" s="1"/>
  <c r="M4691" i="5"/>
  <c r="J4691" i="5"/>
  <c r="R4691" i="5" s="1"/>
  <c r="I4691" i="5"/>
  <c r="H4691" i="5"/>
  <c r="E4691" i="5"/>
  <c r="O4690" i="5"/>
  <c r="Q4690" i="5" s="1"/>
  <c r="M4690" i="5"/>
  <c r="J4690" i="5"/>
  <c r="R4690" i="5" s="1"/>
  <c r="I4690" i="5"/>
  <c r="H4690" i="5"/>
  <c r="E4690" i="5"/>
  <c r="O4689" i="5"/>
  <c r="Q4689" i="5" s="1"/>
  <c r="M4689" i="5"/>
  <c r="J4689" i="5"/>
  <c r="R4689" i="5" s="1"/>
  <c r="I4689" i="5"/>
  <c r="H4689" i="5"/>
  <c r="E4689" i="5"/>
  <c r="O4688" i="5"/>
  <c r="Q4688" i="5" s="1"/>
  <c r="M4688" i="5"/>
  <c r="J4688" i="5"/>
  <c r="R4688" i="5" s="1"/>
  <c r="I4688" i="5"/>
  <c r="H4688" i="5"/>
  <c r="E4688" i="5"/>
  <c r="O4687" i="5"/>
  <c r="Q4687" i="5" s="1"/>
  <c r="M4687" i="5"/>
  <c r="J4687" i="5"/>
  <c r="R4687" i="5" s="1"/>
  <c r="I4687" i="5"/>
  <c r="H4687" i="5"/>
  <c r="E4687" i="5"/>
  <c r="O4686" i="5"/>
  <c r="Q4686" i="5" s="1"/>
  <c r="M4686" i="5"/>
  <c r="J4686" i="5"/>
  <c r="R4686" i="5" s="1"/>
  <c r="I4686" i="5"/>
  <c r="H4686" i="5"/>
  <c r="E4686" i="5"/>
  <c r="O4685" i="5"/>
  <c r="Q4685" i="5" s="1"/>
  <c r="M4685" i="5"/>
  <c r="J4685" i="5"/>
  <c r="R4685" i="5" s="1"/>
  <c r="I4685" i="5"/>
  <c r="H4685" i="5"/>
  <c r="E4685" i="5"/>
  <c r="O4684" i="5"/>
  <c r="Q4684" i="5" s="1"/>
  <c r="M4684" i="5"/>
  <c r="J4684" i="5"/>
  <c r="R4684" i="5" s="1"/>
  <c r="I4684" i="5"/>
  <c r="H4684" i="5"/>
  <c r="E4684" i="5"/>
  <c r="O4683" i="5"/>
  <c r="Q4683" i="5" s="1"/>
  <c r="M4683" i="5"/>
  <c r="J4683" i="5"/>
  <c r="R4683" i="5" s="1"/>
  <c r="I4683" i="5"/>
  <c r="H4683" i="5"/>
  <c r="E4683" i="5"/>
  <c r="O4682" i="5"/>
  <c r="Q4682" i="5" s="1"/>
  <c r="M4682" i="5"/>
  <c r="J4682" i="5"/>
  <c r="R4682" i="5" s="1"/>
  <c r="I4682" i="5"/>
  <c r="H4682" i="5"/>
  <c r="E4682" i="5"/>
  <c r="O4681" i="5"/>
  <c r="Q4681" i="5" s="1"/>
  <c r="M4681" i="5"/>
  <c r="J4681" i="5"/>
  <c r="R4681" i="5" s="1"/>
  <c r="I4681" i="5"/>
  <c r="H4681" i="5"/>
  <c r="E4681" i="5"/>
  <c r="O4680" i="5"/>
  <c r="Q4680" i="5" s="1"/>
  <c r="M4680" i="5"/>
  <c r="J4680" i="5"/>
  <c r="R4680" i="5" s="1"/>
  <c r="I4680" i="5"/>
  <c r="H4680" i="5"/>
  <c r="E4680" i="5"/>
  <c r="O4679" i="5"/>
  <c r="Q4679" i="5" s="1"/>
  <c r="M4679" i="5"/>
  <c r="J4679" i="5"/>
  <c r="R4679" i="5" s="1"/>
  <c r="I4679" i="5"/>
  <c r="H4679" i="5"/>
  <c r="E4679" i="5"/>
  <c r="O4678" i="5"/>
  <c r="Q4678" i="5" s="1"/>
  <c r="M4678" i="5"/>
  <c r="J4678" i="5"/>
  <c r="R4678" i="5" s="1"/>
  <c r="I4678" i="5"/>
  <c r="H4678" i="5"/>
  <c r="E4678" i="5"/>
  <c r="O4677" i="5"/>
  <c r="Q4677" i="5" s="1"/>
  <c r="M4677" i="5"/>
  <c r="J4677" i="5"/>
  <c r="R4677" i="5" s="1"/>
  <c r="I4677" i="5"/>
  <c r="H4677" i="5"/>
  <c r="E4677" i="5"/>
  <c r="O4676" i="5"/>
  <c r="Q4676" i="5" s="1"/>
  <c r="M4676" i="5"/>
  <c r="J4676" i="5"/>
  <c r="R4676" i="5" s="1"/>
  <c r="I4676" i="5"/>
  <c r="H4676" i="5"/>
  <c r="E4676" i="5"/>
  <c r="O4675" i="5"/>
  <c r="Q4675" i="5" s="1"/>
  <c r="M4675" i="5"/>
  <c r="J4675" i="5"/>
  <c r="R4675" i="5" s="1"/>
  <c r="I4675" i="5"/>
  <c r="H4675" i="5"/>
  <c r="E4675" i="5"/>
  <c r="O4674" i="5"/>
  <c r="Q4674" i="5" s="1"/>
  <c r="M4674" i="5"/>
  <c r="J4674" i="5"/>
  <c r="R4674" i="5" s="1"/>
  <c r="I4674" i="5"/>
  <c r="H4674" i="5"/>
  <c r="E4674" i="5"/>
  <c r="O4673" i="5"/>
  <c r="Q4673" i="5" s="1"/>
  <c r="M4673" i="5"/>
  <c r="J4673" i="5"/>
  <c r="R4673" i="5" s="1"/>
  <c r="I4673" i="5"/>
  <c r="H4673" i="5"/>
  <c r="E4673" i="5"/>
  <c r="O4672" i="5"/>
  <c r="Q4672" i="5" s="1"/>
  <c r="M4672" i="5"/>
  <c r="J4672" i="5"/>
  <c r="R4672" i="5" s="1"/>
  <c r="I4672" i="5"/>
  <c r="H4672" i="5"/>
  <c r="E4672" i="5"/>
  <c r="O4671" i="5"/>
  <c r="Q4671" i="5" s="1"/>
  <c r="M4671" i="5"/>
  <c r="J4671" i="5"/>
  <c r="R4671" i="5" s="1"/>
  <c r="I4671" i="5"/>
  <c r="H4671" i="5"/>
  <c r="E4671" i="5"/>
  <c r="O4670" i="5"/>
  <c r="Q4670" i="5" s="1"/>
  <c r="M4670" i="5"/>
  <c r="J4670" i="5"/>
  <c r="R4670" i="5" s="1"/>
  <c r="I4670" i="5"/>
  <c r="H4670" i="5"/>
  <c r="E4670" i="5"/>
  <c r="O4669" i="5"/>
  <c r="Q4669" i="5" s="1"/>
  <c r="M4669" i="5"/>
  <c r="J4669" i="5"/>
  <c r="R4669" i="5" s="1"/>
  <c r="I4669" i="5"/>
  <c r="H4669" i="5"/>
  <c r="E4669" i="5"/>
  <c r="O4668" i="5"/>
  <c r="Q4668" i="5" s="1"/>
  <c r="M4668" i="5"/>
  <c r="J4668" i="5"/>
  <c r="R4668" i="5" s="1"/>
  <c r="I4668" i="5"/>
  <c r="H4668" i="5"/>
  <c r="E4668" i="5"/>
  <c r="O4667" i="5"/>
  <c r="Q4667" i="5" s="1"/>
  <c r="M4667" i="5"/>
  <c r="J4667" i="5"/>
  <c r="R4667" i="5" s="1"/>
  <c r="I4667" i="5"/>
  <c r="H4667" i="5"/>
  <c r="E4667" i="5"/>
  <c r="O4666" i="5"/>
  <c r="Q4666" i="5" s="1"/>
  <c r="M4666" i="5"/>
  <c r="J4666" i="5"/>
  <c r="R4666" i="5" s="1"/>
  <c r="I4666" i="5"/>
  <c r="H4666" i="5"/>
  <c r="E4666" i="5"/>
  <c r="O4665" i="5"/>
  <c r="Q4665" i="5" s="1"/>
  <c r="M4665" i="5"/>
  <c r="J4665" i="5"/>
  <c r="R4665" i="5" s="1"/>
  <c r="I4665" i="5"/>
  <c r="H4665" i="5"/>
  <c r="E4665" i="5"/>
  <c r="O4664" i="5"/>
  <c r="Q4664" i="5" s="1"/>
  <c r="M4664" i="5"/>
  <c r="J4664" i="5"/>
  <c r="R4664" i="5" s="1"/>
  <c r="I4664" i="5"/>
  <c r="H4664" i="5"/>
  <c r="E4664" i="5"/>
  <c r="O4663" i="5"/>
  <c r="Q4663" i="5" s="1"/>
  <c r="M4663" i="5"/>
  <c r="J4663" i="5"/>
  <c r="R4663" i="5" s="1"/>
  <c r="I4663" i="5"/>
  <c r="H4663" i="5"/>
  <c r="E4663" i="5"/>
  <c r="O4662" i="5"/>
  <c r="Q4662" i="5" s="1"/>
  <c r="M4662" i="5"/>
  <c r="J4662" i="5"/>
  <c r="R4662" i="5" s="1"/>
  <c r="I4662" i="5"/>
  <c r="H4662" i="5"/>
  <c r="E4662" i="5"/>
  <c r="O4661" i="5"/>
  <c r="Q4661" i="5" s="1"/>
  <c r="M4661" i="5"/>
  <c r="J4661" i="5"/>
  <c r="R4661" i="5" s="1"/>
  <c r="I4661" i="5"/>
  <c r="H4661" i="5"/>
  <c r="E4661" i="5"/>
  <c r="O4660" i="5"/>
  <c r="Q4660" i="5" s="1"/>
  <c r="M4660" i="5"/>
  <c r="J4660" i="5"/>
  <c r="R4660" i="5" s="1"/>
  <c r="I4660" i="5"/>
  <c r="H4660" i="5"/>
  <c r="E4660" i="5"/>
  <c r="O4659" i="5"/>
  <c r="Q4659" i="5" s="1"/>
  <c r="M4659" i="5"/>
  <c r="J4659" i="5"/>
  <c r="R4659" i="5" s="1"/>
  <c r="I4659" i="5"/>
  <c r="H4659" i="5"/>
  <c r="E4659" i="5"/>
  <c r="O4658" i="5"/>
  <c r="Q4658" i="5" s="1"/>
  <c r="M4658" i="5"/>
  <c r="J4658" i="5"/>
  <c r="R4658" i="5" s="1"/>
  <c r="I4658" i="5"/>
  <c r="H4658" i="5"/>
  <c r="E4658" i="5"/>
  <c r="O4657" i="5"/>
  <c r="Q4657" i="5" s="1"/>
  <c r="M4657" i="5"/>
  <c r="J4657" i="5"/>
  <c r="R4657" i="5" s="1"/>
  <c r="I4657" i="5"/>
  <c r="H4657" i="5"/>
  <c r="E4657" i="5"/>
  <c r="O4656" i="5"/>
  <c r="Q4656" i="5" s="1"/>
  <c r="M4656" i="5"/>
  <c r="J4656" i="5"/>
  <c r="R4656" i="5" s="1"/>
  <c r="I4656" i="5"/>
  <c r="H4656" i="5"/>
  <c r="E4656" i="5"/>
  <c r="O4655" i="5"/>
  <c r="Q4655" i="5" s="1"/>
  <c r="M4655" i="5"/>
  <c r="J4655" i="5"/>
  <c r="R4655" i="5" s="1"/>
  <c r="I4655" i="5"/>
  <c r="H4655" i="5"/>
  <c r="E4655" i="5"/>
  <c r="O4654" i="5"/>
  <c r="Q4654" i="5" s="1"/>
  <c r="M4654" i="5"/>
  <c r="J4654" i="5"/>
  <c r="R4654" i="5" s="1"/>
  <c r="I4654" i="5"/>
  <c r="H4654" i="5"/>
  <c r="E4654" i="5"/>
  <c r="O4653" i="5"/>
  <c r="Q4653" i="5" s="1"/>
  <c r="M4653" i="5"/>
  <c r="J4653" i="5"/>
  <c r="R4653" i="5" s="1"/>
  <c r="I4653" i="5"/>
  <c r="H4653" i="5"/>
  <c r="E4653" i="5"/>
  <c r="O4652" i="5"/>
  <c r="Q4652" i="5" s="1"/>
  <c r="M4652" i="5"/>
  <c r="J4652" i="5"/>
  <c r="R4652" i="5" s="1"/>
  <c r="I4652" i="5"/>
  <c r="H4652" i="5"/>
  <c r="E4652" i="5"/>
  <c r="O4651" i="5"/>
  <c r="Q4651" i="5" s="1"/>
  <c r="M4651" i="5"/>
  <c r="J4651" i="5"/>
  <c r="R4651" i="5" s="1"/>
  <c r="I4651" i="5"/>
  <c r="H4651" i="5"/>
  <c r="E4651" i="5"/>
  <c r="O4650" i="5"/>
  <c r="Q4650" i="5" s="1"/>
  <c r="M4650" i="5"/>
  <c r="J4650" i="5"/>
  <c r="R4650" i="5" s="1"/>
  <c r="I4650" i="5"/>
  <c r="H4650" i="5"/>
  <c r="E4650" i="5"/>
  <c r="O4649" i="5"/>
  <c r="Q4649" i="5" s="1"/>
  <c r="M4649" i="5"/>
  <c r="J4649" i="5"/>
  <c r="R4649" i="5" s="1"/>
  <c r="I4649" i="5"/>
  <c r="H4649" i="5"/>
  <c r="E4649" i="5"/>
  <c r="O4648" i="5"/>
  <c r="Q4648" i="5" s="1"/>
  <c r="M4648" i="5"/>
  <c r="J4648" i="5"/>
  <c r="R4648" i="5" s="1"/>
  <c r="I4648" i="5"/>
  <c r="H4648" i="5"/>
  <c r="E4648" i="5"/>
  <c r="O4647" i="5"/>
  <c r="Q4647" i="5" s="1"/>
  <c r="M4647" i="5"/>
  <c r="J4647" i="5"/>
  <c r="R4647" i="5" s="1"/>
  <c r="I4647" i="5"/>
  <c r="H4647" i="5"/>
  <c r="E4647" i="5"/>
  <c r="O4646" i="5"/>
  <c r="Q4646" i="5" s="1"/>
  <c r="M4646" i="5"/>
  <c r="J4646" i="5"/>
  <c r="R4646" i="5" s="1"/>
  <c r="I4646" i="5"/>
  <c r="H4646" i="5"/>
  <c r="E4646" i="5"/>
  <c r="O4645" i="5"/>
  <c r="Q4645" i="5" s="1"/>
  <c r="M4645" i="5"/>
  <c r="J4645" i="5"/>
  <c r="R4645" i="5" s="1"/>
  <c r="I4645" i="5"/>
  <c r="H4645" i="5"/>
  <c r="E4645" i="5"/>
  <c r="O4644" i="5"/>
  <c r="Q4644" i="5" s="1"/>
  <c r="M4644" i="5"/>
  <c r="J4644" i="5"/>
  <c r="R4644" i="5" s="1"/>
  <c r="I4644" i="5"/>
  <c r="H4644" i="5"/>
  <c r="E4644" i="5"/>
  <c r="O4643" i="5"/>
  <c r="Q4643" i="5" s="1"/>
  <c r="M4643" i="5"/>
  <c r="J4643" i="5"/>
  <c r="R4643" i="5" s="1"/>
  <c r="I4643" i="5"/>
  <c r="H4643" i="5"/>
  <c r="E4643" i="5"/>
  <c r="O4642" i="5"/>
  <c r="Q4642" i="5" s="1"/>
  <c r="M4642" i="5"/>
  <c r="J4642" i="5"/>
  <c r="R4642" i="5" s="1"/>
  <c r="I4642" i="5"/>
  <c r="H4642" i="5"/>
  <c r="E4642" i="5"/>
  <c r="O4641" i="5"/>
  <c r="Q4641" i="5" s="1"/>
  <c r="M4641" i="5"/>
  <c r="J4641" i="5"/>
  <c r="R4641" i="5" s="1"/>
  <c r="I4641" i="5"/>
  <c r="H4641" i="5"/>
  <c r="E4641" i="5"/>
  <c r="O4640" i="5"/>
  <c r="Q4640" i="5" s="1"/>
  <c r="M4640" i="5"/>
  <c r="J4640" i="5"/>
  <c r="R4640" i="5" s="1"/>
  <c r="I4640" i="5"/>
  <c r="H4640" i="5"/>
  <c r="E4640" i="5"/>
  <c r="O4639" i="5"/>
  <c r="Q4639" i="5" s="1"/>
  <c r="M4639" i="5"/>
  <c r="J4639" i="5"/>
  <c r="R4639" i="5" s="1"/>
  <c r="I4639" i="5"/>
  <c r="H4639" i="5"/>
  <c r="E4639" i="5"/>
  <c r="O4638" i="5"/>
  <c r="Q4638" i="5" s="1"/>
  <c r="M4638" i="5"/>
  <c r="J4638" i="5"/>
  <c r="R4638" i="5" s="1"/>
  <c r="I4638" i="5"/>
  <c r="H4638" i="5"/>
  <c r="E4638" i="5"/>
  <c r="O4637" i="5"/>
  <c r="Q4637" i="5" s="1"/>
  <c r="M4637" i="5"/>
  <c r="J4637" i="5"/>
  <c r="R4637" i="5" s="1"/>
  <c r="I4637" i="5"/>
  <c r="H4637" i="5"/>
  <c r="E4637" i="5"/>
  <c r="O4636" i="5"/>
  <c r="Q4636" i="5" s="1"/>
  <c r="M4636" i="5"/>
  <c r="J4636" i="5"/>
  <c r="R4636" i="5" s="1"/>
  <c r="I4636" i="5"/>
  <c r="H4636" i="5"/>
  <c r="E4636" i="5"/>
  <c r="O4635" i="5"/>
  <c r="Q4635" i="5" s="1"/>
  <c r="M4635" i="5"/>
  <c r="J4635" i="5"/>
  <c r="R4635" i="5" s="1"/>
  <c r="I4635" i="5"/>
  <c r="H4635" i="5"/>
  <c r="E4635" i="5"/>
  <c r="O4634" i="5"/>
  <c r="Q4634" i="5" s="1"/>
  <c r="M4634" i="5"/>
  <c r="J4634" i="5"/>
  <c r="R4634" i="5" s="1"/>
  <c r="I4634" i="5"/>
  <c r="H4634" i="5"/>
  <c r="E4634" i="5"/>
  <c r="O4633" i="5"/>
  <c r="Q4633" i="5" s="1"/>
  <c r="M4633" i="5"/>
  <c r="J4633" i="5"/>
  <c r="R4633" i="5" s="1"/>
  <c r="I4633" i="5"/>
  <c r="H4633" i="5"/>
  <c r="E4633" i="5"/>
  <c r="O4632" i="5"/>
  <c r="Q4632" i="5" s="1"/>
  <c r="M4632" i="5"/>
  <c r="J4632" i="5"/>
  <c r="R4632" i="5" s="1"/>
  <c r="I4632" i="5"/>
  <c r="H4632" i="5"/>
  <c r="E4632" i="5"/>
  <c r="O4631" i="5"/>
  <c r="Q4631" i="5" s="1"/>
  <c r="M4631" i="5"/>
  <c r="J4631" i="5"/>
  <c r="R4631" i="5" s="1"/>
  <c r="I4631" i="5"/>
  <c r="H4631" i="5"/>
  <c r="E4631" i="5"/>
  <c r="O4630" i="5"/>
  <c r="Q4630" i="5" s="1"/>
  <c r="M4630" i="5"/>
  <c r="J4630" i="5"/>
  <c r="R4630" i="5" s="1"/>
  <c r="I4630" i="5"/>
  <c r="H4630" i="5"/>
  <c r="E4630" i="5"/>
  <c r="O4629" i="5"/>
  <c r="Q4629" i="5" s="1"/>
  <c r="M4629" i="5"/>
  <c r="J4629" i="5"/>
  <c r="R4629" i="5" s="1"/>
  <c r="I4629" i="5"/>
  <c r="H4629" i="5"/>
  <c r="E4629" i="5"/>
  <c r="O4628" i="5"/>
  <c r="Q4628" i="5" s="1"/>
  <c r="M4628" i="5"/>
  <c r="J4628" i="5"/>
  <c r="R4628" i="5" s="1"/>
  <c r="I4628" i="5"/>
  <c r="H4628" i="5"/>
  <c r="E4628" i="5"/>
  <c r="O4627" i="5"/>
  <c r="Q4627" i="5" s="1"/>
  <c r="M4627" i="5"/>
  <c r="J4627" i="5"/>
  <c r="R4627" i="5" s="1"/>
  <c r="I4627" i="5"/>
  <c r="H4627" i="5"/>
  <c r="E4627" i="5"/>
  <c r="O4626" i="5"/>
  <c r="Q4626" i="5" s="1"/>
  <c r="M4626" i="5"/>
  <c r="J4626" i="5"/>
  <c r="R4626" i="5" s="1"/>
  <c r="I4626" i="5"/>
  <c r="H4626" i="5"/>
  <c r="E4626" i="5"/>
  <c r="O4625" i="5"/>
  <c r="Q4625" i="5" s="1"/>
  <c r="M4625" i="5"/>
  <c r="J4625" i="5"/>
  <c r="R4625" i="5" s="1"/>
  <c r="I4625" i="5"/>
  <c r="H4625" i="5"/>
  <c r="E4625" i="5"/>
  <c r="O4624" i="5"/>
  <c r="Q4624" i="5" s="1"/>
  <c r="M4624" i="5"/>
  <c r="J4624" i="5"/>
  <c r="R4624" i="5" s="1"/>
  <c r="I4624" i="5"/>
  <c r="H4624" i="5"/>
  <c r="E4624" i="5"/>
  <c r="O4623" i="5"/>
  <c r="Q4623" i="5" s="1"/>
  <c r="M4623" i="5"/>
  <c r="J4623" i="5"/>
  <c r="R4623" i="5" s="1"/>
  <c r="I4623" i="5"/>
  <c r="H4623" i="5"/>
  <c r="E4623" i="5"/>
  <c r="O4622" i="5"/>
  <c r="Q4622" i="5" s="1"/>
  <c r="M4622" i="5"/>
  <c r="J4622" i="5"/>
  <c r="R4622" i="5" s="1"/>
  <c r="I4622" i="5"/>
  <c r="H4622" i="5"/>
  <c r="E4622" i="5"/>
  <c r="O4621" i="5"/>
  <c r="Q4621" i="5" s="1"/>
  <c r="M4621" i="5"/>
  <c r="J4621" i="5"/>
  <c r="R4621" i="5" s="1"/>
  <c r="I4621" i="5"/>
  <c r="H4621" i="5"/>
  <c r="E4621" i="5"/>
  <c r="O4620" i="5"/>
  <c r="Q4620" i="5" s="1"/>
  <c r="M4620" i="5"/>
  <c r="J4620" i="5"/>
  <c r="R4620" i="5" s="1"/>
  <c r="I4620" i="5"/>
  <c r="H4620" i="5"/>
  <c r="E4620" i="5"/>
  <c r="O4619" i="5"/>
  <c r="Q4619" i="5" s="1"/>
  <c r="M4619" i="5"/>
  <c r="J4619" i="5"/>
  <c r="R4619" i="5" s="1"/>
  <c r="I4619" i="5"/>
  <c r="H4619" i="5"/>
  <c r="E4619" i="5"/>
  <c r="O4618" i="5"/>
  <c r="Q4618" i="5" s="1"/>
  <c r="M4618" i="5"/>
  <c r="J4618" i="5"/>
  <c r="R4618" i="5" s="1"/>
  <c r="I4618" i="5"/>
  <c r="H4618" i="5"/>
  <c r="E4618" i="5"/>
  <c r="O4617" i="5"/>
  <c r="Q4617" i="5" s="1"/>
  <c r="M4617" i="5"/>
  <c r="J4617" i="5"/>
  <c r="R4617" i="5" s="1"/>
  <c r="I4617" i="5"/>
  <c r="H4617" i="5"/>
  <c r="E4617" i="5"/>
  <c r="O4616" i="5"/>
  <c r="Q4616" i="5" s="1"/>
  <c r="M4616" i="5"/>
  <c r="J4616" i="5"/>
  <c r="R4616" i="5" s="1"/>
  <c r="I4616" i="5"/>
  <c r="H4616" i="5"/>
  <c r="E4616" i="5"/>
  <c r="O4615" i="5"/>
  <c r="Q4615" i="5" s="1"/>
  <c r="M4615" i="5"/>
  <c r="J4615" i="5"/>
  <c r="R4615" i="5" s="1"/>
  <c r="I4615" i="5"/>
  <c r="H4615" i="5"/>
  <c r="E4615" i="5"/>
  <c r="O4614" i="5"/>
  <c r="Q4614" i="5" s="1"/>
  <c r="M4614" i="5"/>
  <c r="J4614" i="5"/>
  <c r="R4614" i="5" s="1"/>
  <c r="I4614" i="5"/>
  <c r="H4614" i="5"/>
  <c r="E4614" i="5"/>
  <c r="O4613" i="5"/>
  <c r="Q4613" i="5" s="1"/>
  <c r="M4613" i="5"/>
  <c r="J4613" i="5"/>
  <c r="R4613" i="5" s="1"/>
  <c r="I4613" i="5"/>
  <c r="H4613" i="5"/>
  <c r="E4613" i="5"/>
  <c r="O4612" i="5"/>
  <c r="Q4612" i="5" s="1"/>
  <c r="M4612" i="5"/>
  <c r="J4612" i="5"/>
  <c r="R4612" i="5" s="1"/>
  <c r="I4612" i="5"/>
  <c r="H4612" i="5"/>
  <c r="E4612" i="5"/>
  <c r="O4611" i="5"/>
  <c r="Q4611" i="5" s="1"/>
  <c r="M4611" i="5"/>
  <c r="J4611" i="5"/>
  <c r="R4611" i="5" s="1"/>
  <c r="I4611" i="5"/>
  <c r="H4611" i="5"/>
  <c r="E4611" i="5"/>
  <c r="O4610" i="5"/>
  <c r="Q4610" i="5" s="1"/>
  <c r="M4610" i="5"/>
  <c r="J4610" i="5"/>
  <c r="R4610" i="5" s="1"/>
  <c r="I4610" i="5"/>
  <c r="H4610" i="5"/>
  <c r="E4610" i="5"/>
  <c r="O4609" i="5"/>
  <c r="Q4609" i="5" s="1"/>
  <c r="M4609" i="5"/>
  <c r="J4609" i="5"/>
  <c r="R4609" i="5" s="1"/>
  <c r="I4609" i="5"/>
  <c r="H4609" i="5"/>
  <c r="E4609" i="5"/>
  <c r="O4608" i="5"/>
  <c r="Q4608" i="5" s="1"/>
  <c r="M4608" i="5"/>
  <c r="J4608" i="5"/>
  <c r="R4608" i="5" s="1"/>
  <c r="I4608" i="5"/>
  <c r="H4608" i="5"/>
  <c r="E4608" i="5"/>
  <c r="O4607" i="5"/>
  <c r="Q4607" i="5" s="1"/>
  <c r="M4607" i="5"/>
  <c r="J4607" i="5"/>
  <c r="R4607" i="5" s="1"/>
  <c r="I4607" i="5"/>
  <c r="H4607" i="5"/>
  <c r="E4607" i="5"/>
  <c r="O4606" i="5"/>
  <c r="Q4606" i="5" s="1"/>
  <c r="M4606" i="5"/>
  <c r="J4606" i="5"/>
  <c r="R4606" i="5" s="1"/>
  <c r="I4606" i="5"/>
  <c r="H4606" i="5"/>
  <c r="E4606" i="5"/>
  <c r="O4605" i="5"/>
  <c r="Q4605" i="5" s="1"/>
  <c r="M4605" i="5"/>
  <c r="J4605" i="5"/>
  <c r="R4605" i="5" s="1"/>
  <c r="I4605" i="5"/>
  <c r="H4605" i="5"/>
  <c r="E4605" i="5"/>
  <c r="O4604" i="5"/>
  <c r="Q4604" i="5" s="1"/>
  <c r="M4604" i="5"/>
  <c r="J4604" i="5"/>
  <c r="R4604" i="5" s="1"/>
  <c r="I4604" i="5"/>
  <c r="H4604" i="5"/>
  <c r="E4604" i="5"/>
  <c r="O4603" i="5"/>
  <c r="Q4603" i="5" s="1"/>
  <c r="M4603" i="5"/>
  <c r="J4603" i="5"/>
  <c r="R4603" i="5" s="1"/>
  <c r="I4603" i="5"/>
  <c r="H4603" i="5"/>
  <c r="E4603" i="5"/>
  <c r="O4602" i="5"/>
  <c r="Q4602" i="5" s="1"/>
  <c r="M4602" i="5"/>
  <c r="J4602" i="5"/>
  <c r="R4602" i="5" s="1"/>
  <c r="I4602" i="5"/>
  <c r="H4602" i="5"/>
  <c r="E4602" i="5"/>
  <c r="O4601" i="5"/>
  <c r="Q4601" i="5" s="1"/>
  <c r="M4601" i="5"/>
  <c r="J4601" i="5"/>
  <c r="R4601" i="5" s="1"/>
  <c r="I4601" i="5"/>
  <c r="H4601" i="5"/>
  <c r="E4601" i="5"/>
  <c r="O4600" i="5"/>
  <c r="Q4600" i="5" s="1"/>
  <c r="M4600" i="5"/>
  <c r="J4600" i="5"/>
  <c r="R4600" i="5" s="1"/>
  <c r="I4600" i="5"/>
  <c r="H4600" i="5"/>
  <c r="E4600" i="5"/>
  <c r="O4599" i="5"/>
  <c r="Q4599" i="5" s="1"/>
  <c r="M4599" i="5"/>
  <c r="J4599" i="5"/>
  <c r="R4599" i="5" s="1"/>
  <c r="I4599" i="5"/>
  <c r="H4599" i="5"/>
  <c r="E4599" i="5"/>
  <c r="O4598" i="5"/>
  <c r="Q4598" i="5" s="1"/>
  <c r="M4598" i="5"/>
  <c r="J4598" i="5"/>
  <c r="R4598" i="5" s="1"/>
  <c r="I4598" i="5"/>
  <c r="H4598" i="5"/>
  <c r="E4598" i="5"/>
  <c r="O4597" i="5"/>
  <c r="Q4597" i="5" s="1"/>
  <c r="M4597" i="5"/>
  <c r="J4597" i="5"/>
  <c r="R4597" i="5" s="1"/>
  <c r="I4597" i="5"/>
  <c r="H4597" i="5"/>
  <c r="E4597" i="5"/>
  <c r="O4596" i="5"/>
  <c r="Q4596" i="5" s="1"/>
  <c r="M4596" i="5"/>
  <c r="J4596" i="5"/>
  <c r="R4596" i="5" s="1"/>
  <c r="I4596" i="5"/>
  <c r="H4596" i="5"/>
  <c r="E4596" i="5"/>
  <c r="O4595" i="5"/>
  <c r="Q4595" i="5" s="1"/>
  <c r="M4595" i="5"/>
  <c r="J4595" i="5"/>
  <c r="R4595" i="5" s="1"/>
  <c r="I4595" i="5"/>
  <c r="H4595" i="5"/>
  <c r="E4595" i="5"/>
  <c r="O4594" i="5"/>
  <c r="Q4594" i="5" s="1"/>
  <c r="M4594" i="5"/>
  <c r="J4594" i="5"/>
  <c r="R4594" i="5" s="1"/>
  <c r="I4594" i="5"/>
  <c r="H4594" i="5"/>
  <c r="E4594" i="5"/>
  <c r="O4593" i="5"/>
  <c r="Q4593" i="5" s="1"/>
  <c r="M4593" i="5"/>
  <c r="J4593" i="5"/>
  <c r="R4593" i="5" s="1"/>
  <c r="I4593" i="5"/>
  <c r="H4593" i="5"/>
  <c r="E4593" i="5"/>
  <c r="O4592" i="5"/>
  <c r="Q4592" i="5" s="1"/>
  <c r="M4592" i="5"/>
  <c r="J4592" i="5"/>
  <c r="R4592" i="5" s="1"/>
  <c r="I4592" i="5"/>
  <c r="H4592" i="5"/>
  <c r="E4592" i="5"/>
  <c r="O4591" i="5"/>
  <c r="Q4591" i="5" s="1"/>
  <c r="M4591" i="5"/>
  <c r="J4591" i="5"/>
  <c r="R4591" i="5" s="1"/>
  <c r="I4591" i="5"/>
  <c r="H4591" i="5"/>
  <c r="E4591" i="5"/>
  <c r="O4590" i="5"/>
  <c r="Q4590" i="5" s="1"/>
  <c r="M4590" i="5"/>
  <c r="J4590" i="5"/>
  <c r="R4590" i="5" s="1"/>
  <c r="I4590" i="5"/>
  <c r="H4590" i="5"/>
  <c r="E4590" i="5"/>
  <c r="O4589" i="5"/>
  <c r="Q4589" i="5" s="1"/>
  <c r="M4589" i="5"/>
  <c r="J4589" i="5"/>
  <c r="R4589" i="5" s="1"/>
  <c r="I4589" i="5"/>
  <c r="H4589" i="5"/>
  <c r="E4589" i="5"/>
  <c r="O4588" i="5"/>
  <c r="Q4588" i="5" s="1"/>
  <c r="M4588" i="5"/>
  <c r="J4588" i="5"/>
  <c r="R4588" i="5" s="1"/>
  <c r="I4588" i="5"/>
  <c r="H4588" i="5"/>
  <c r="E4588" i="5"/>
  <c r="O4587" i="5"/>
  <c r="Q4587" i="5" s="1"/>
  <c r="M4587" i="5"/>
  <c r="J4587" i="5"/>
  <c r="R4587" i="5" s="1"/>
  <c r="I4587" i="5"/>
  <c r="H4587" i="5"/>
  <c r="E4587" i="5"/>
  <c r="O4586" i="5"/>
  <c r="Q4586" i="5" s="1"/>
  <c r="M4586" i="5"/>
  <c r="J4586" i="5"/>
  <c r="R4586" i="5" s="1"/>
  <c r="I4586" i="5"/>
  <c r="H4586" i="5"/>
  <c r="E4586" i="5"/>
  <c r="O4585" i="5"/>
  <c r="Q4585" i="5" s="1"/>
  <c r="M4585" i="5"/>
  <c r="J4585" i="5"/>
  <c r="R4585" i="5" s="1"/>
  <c r="I4585" i="5"/>
  <c r="H4585" i="5"/>
  <c r="E4585" i="5"/>
  <c r="O4584" i="5"/>
  <c r="Q4584" i="5" s="1"/>
  <c r="M4584" i="5"/>
  <c r="J4584" i="5"/>
  <c r="R4584" i="5" s="1"/>
  <c r="I4584" i="5"/>
  <c r="H4584" i="5"/>
  <c r="E4584" i="5"/>
  <c r="O4583" i="5"/>
  <c r="Q4583" i="5" s="1"/>
  <c r="M4583" i="5"/>
  <c r="J4583" i="5"/>
  <c r="R4583" i="5" s="1"/>
  <c r="I4583" i="5"/>
  <c r="H4583" i="5"/>
  <c r="E4583" i="5"/>
  <c r="O4582" i="5"/>
  <c r="Q4582" i="5" s="1"/>
  <c r="M4582" i="5"/>
  <c r="J4582" i="5"/>
  <c r="R4582" i="5" s="1"/>
  <c r="I4582" i="5"/>
  <c r="H4582" i="5"/>
  <c r="E4582" i="5"/>
  <c r="O4581" i="5"/>
  <c r="Q4581" i="5" s="1"/>
  <c r="M4581" i="5"/>
  <c r="J4581" i="5"/>
  <c r="R4581" i="5" s="1"/>
  <c r="I4581" i="5"/>
  <c r="H4581" i="5"/>
  <c r="E4581" i="5"/>
  <c r="O4580" i="5"/>
  <c r="Q4580" i="5" s="1"/>
  <c r="M4580" i="5"/>
  <c r="J4580" i="5"/>
  <c r="R4580" i="5" s="1"/>
  <c r="I4580" i="5"/>
  <c r="H4580" i="5"/>
  <c r="E4580" i="5"/>
  <c r="O4579" i="5"/>
  <c r="Q4579" i="5" s="1"/>
  <c r="M4579" i="5"/>
  <c r="J4579" i="5"/>
  <c r="R4579" i="5" s="1"/>
  <c r="I4579" i="5"/>
  <c r="H4579" i="5"/>
  <c r="E4579" i="5"/>
  <c r="O4578" i="5"/>
  <c r="Q4578" i="5" s="1"/>
  <c r="M4578" i="5"/>
  <c r="J4578" i="5"/>
  <c r="R4578" i="5" s="1"/>
  <c r="I4578" i="5"/>
  <c r="H4578" i="5"/>
  <c r="E4578" i="5"/>
  <c r="O4577" i="5"/>
  <c r="Q4577" i="5" s="1"/>
  <c r="M4577" i="5"/>
  <c r="J4577" i="5"/>
  <c r="R4577" i="5" s="1"/>
  <c r="I4577" i="5"/>
  <c r="H4577" i="5"/>
  <c r="E4577" i="5"/>
  <c r="O4576" i="5"/>
  <c r="Q4576" i="5" s="1"/>
  <c r="M4576" i="5"/>
  <c r="J4576" i="5"/>
  <c r="R4576" i="5" s="1"/>
  <c r="I4576" i="5"/>
  <c r="H4576" i="5"/>
  <c r="E4576" i="5"/>
  <c r="O4575" i="5"/>
  <c r="Q4575" i="5" s="1"/>
  <c r="M4575" i="5"/>
  <c r="J4575" i="5"/>
  <c r="R4575" i="5" s="1"/>
  <c r="I4575" i="5"/>
  <c r="H4575" i="5"/>
  <c r="E4575" i="5"/>
  <c r="O4574" i="5"/>
  <c r="Q4574" i="5" s="1"/>
  <c r="M4574" i="5"/>
  <c r="J4574" i="5"/>
  <c r="R4574" i="5" s="1"/>
  <c r="I4574" i="5"/>
  <c r="H4574" i="5"/>
  <c r="E4574" i="5"/>
  <c r="O4573" i="5"/>
  <c r="Q4573" i="5" s="1"/>
  <c r="M4573" i="5"/>
  <c r="J4573" i="5"/>
  <c r="R4573" i="5" s="1"/>
  <c r="I4573" i="5"/>
  <c r="H4573" i="5"/>
  <c r="E4573" i="5"/>
  <c r="O4572" i="5"/>
  <c r="Q4572" i="5" s="1"/>
  <c r="M4572" i="5"/>
  <c r="J4572" i="5"/>
  <c r="R4572" i="5" s="1"/>
  <c r="I4572" i="5"/>
  <c r="H4572" i="5"/>
  <c r="E4572" i="5"/>
  <c r="O4571" i="5"/>
  <c r="Q4571" i="5" s="1"/>
  <c r="M4571" i="5"/>
  <c r="J4571" i="5"/>
  <c r="R4571" i="5" s="1"/>
  <c r="I4571" i="5"/>
  <c r="H4571" i="5"/>
  <c r="E4571" i="5"/>
  <c r="O4570" i="5"/>
  <c r="Q4570" i="5" s="1"/>
  <c r="M4570" i="5"/>
  <c r="J4570" i="5"/>
  <c r="R4570" i="5" s="1"/>
  <c r="I4570" i="5"/>
  <c r="H4570" i="5"/>
  <c r="E4570" i="5"/>
  <c r="O4569" i="5"/>
  <c r="Q4569" i="5" s="1"/>
  <c r="M4569" i="5"/>
  <c r="J4569" i="5"/>
  <c r="R4569" i="5" s="1"/>
  <c r="I4569" i="5"/>
  <c r="H4569" i="5"/>
  <c r="E4569" i="5"/>
  <c r="O4568" i="5"/>
  <c r="Q4568" i="5" s="1"/>
  <c r="M4568" i="5"/>
  <c r="J4568" i="5"/>
  <c r="R4568" i="5" s="1"/>
  <c r="I4568" i="5"/>
  <c r="H4568" i="5"/>
  <c r="E4568" i="5"/>
  <c r="O4567" i="5"/>
  <c r="Q4567" i="5" s="1"/>
  <c r="M4567" i="5"/>
  <c r="J4567" i="5"/>
  <c r="R4567" i="5" s="1"/>
  <c r="I4567" i="5"/>
  <c r="H4567" i="5"/>
  <c r="E4567" i="5"/>
  <c r="O4566" i="5"/>
  <c r="Q4566" i="5" s="1"/>
  <c r="M4566" i="5"/>
  <c r="J4566" i="5"/>
  <c r="R4566" i="5" s="1"/>
  <c r="I4566" i="5"/>
  <c r="H4566" i="5"/>
  <c r="E4566" i="5"/>
  <c r="O4565" i="5"/>
  <c r="Q4565" i="5" s="1"/>
  <c r="M4565" i="5"/>
  <c r="J4565" i="5"/>
  <c r="R4565" i="5" s="1"/>
  <c r="I4565" i="5"/>
  <c r="H4565" i="5"/>
  <c r="E4565" i="5"/>
  <c r="O4564" i="5"/>
  <c r="Q4564" i="5" s="1"/>
  <c r="M4564" i="5"/>
  <c r="J4564" i="5"/>
  <c r="R4564" i="5" s="1"/>
  <c r="I4564" i="5"/>
  <c r="H4564" i="5"/>
  <c r="E4564" i="5"/>
  <c r="O4563" i="5"/>
  <c r="Q4563" i="5" s="1"/>
  <c r="M4563" i="5"/>
  <c r="J4563" i="5"/>
  <c r="R4563" i="5" s="1"/>
  <c r="I4563" i="5"/>
  <c r="H4563" i="5"/>
  <c r="E4563" i="5"/>
  <c r="O4562" i="5"/>
  <c r="Q4562" i="5" s="1"/>
  <c r="M4562" i="5"/>
  <c r="J4562" i="5"/>
  <c r="R4562" i="5" s="1"/>
  <c r="I4562" i="5"/>
  <c r="H4562" i="5"/>
  <c r="E4562" i="5"/>
  <c r="O4561" i="5"/>
  <c r="Q4561" i="5" s="1"/>
  <c r="M4561" i="5"/>
  <c r="J4561" i="5"/>
  <c r="R4561" i="5" s="1"/>
  <c r="I4561" i="5"/>
  <c r="H4561" i="5"/>
  <c r="E4561" i="5"/>
  <c r="O4560" i="5"/>
  <c r="Q4560" i="5" s="1"/>
  <c r="M4560" i="5"/>
  <c r="J4560" i="5"/>
  <c r="R4560" i="5" s="1"/>
  <c r="I4560" i="5"/>
  <c r="H4560" i="5"/>
  <c r="E4560" i="5"/>
  <c r="O4559" i="5"/>
  <c r="Q4559" i="5" s="1"/>
  <c r="M4559" i="5"/>
  <c r="J4559" i="5"/>
  <c r="R4559" i="5" s="1"/>
  <c r="I4559" i="5"/>
  <c r="H4559" i="5"/>
  <c r="E4559" i="5"/>
  <c r="O4558" i="5"/>
  <c r="Q4558" i="5" s="1"/>
  <c r="M4558" i="5"/>
  <c r="J4558" i="5"/>
  <c r="R4558" i="5" s="1"/>
  <c r="I4558" i="5"/>
  <c r="H4558" i="5"/>
  <c r="E4558" i="5"/>
  <c r="O4557" i="5"/>
  <c r="Q4557" i="5" s="1"/>
  <c r="M4557" i="5"/>
  <c r="J4557" i="5"/>
  <c r="R4557" i="5" s="1"/>
  <c r="I4557" i="5"/>
  <c r="H4557" i="5"/>
  <c r="E4557" i="5"/>
  <c r="O4556" i="5"/>
  <c r="Q4556" i="5" s="1"/>
  <c r="M4556" i="5"/>
  <c r="J4556" i="5"/>
  <c r="R4556" i="5" s="1"/>
  <c r="I4556" i="5"/>
  <c r="H4556" i="5"/>
  <c r="E4556" i="5"/>
  <c r="O4555" i="5"/>
  <c r="Q4555" i="5" s="1"/>
  <c r="M4555" i="5"/>
  <c r="J4555" i="5"/>
  <c r="R4555" i="5" s="1"/>
  <c r="I4555" i="5"/>
  <c r="H4555" i="5"/>
  <c r="E4555" i="5"/>
  <c r="O4554" i="5"/>
  <c r="Q4554" i="5" s="1"/>
  <c r="M4554" i="5"/>
  <c r="J4554" i="5"/>
  <c r="R4554" i="5" s="1"/>
  <c r="I4554" i="5"/>
  <c r="H4554" i="5"/>
  <c r="E4554" i="5"/>
  <c r="O4553" i="5"/>
  <c r="Q4553" i="5" s="1"/>
  <c r="M4553" i="5"/>
  <c r="J4553" i="5"/>
  <c r="R4553" i="5" s="1"/>
  <c r="I4553" i="5"/>
  <c r="H4553" i="5"/>
  <c r="E4553" i="5"/>
  <c r="O4552" i="5"/>
  <c r="Q4552" i="5" s="1"/>
  <c r="M4552" i="5"/>
  <c r="J4552" i="5"/>
  <c r="R4552" i="5" s="1"/>
  <c r="I4552" i="5"/>
  <c r="H4552" i="5"/>
  <c r="E4552" i="5"/>
  <c r="O4551" i="5"/>
  <c r="Q4551" i="5" s="1"/>
  <c r="M4551" i="5"/>
  <c r="J4551" i="5"/>
  <c r="R4551" i="5" s="1"/>
  <c r="I4551" i="5"/>
  <c r="H4551" i="5"/>
  <c r="E4551" i="5"/>
  <c r="O4550" i="5"/>
  <c r="Q4550" i="5" s="1"/>
  <c r="M4550" i="5"/>
  <c r="J4550" i="5"/>
  <c r="R4550" i="5" s="1"/>
  <c r="I4550" i="5"/>
  <c r="H4550" i="5"/>
  <c r="E4550" i="5"/>
  <c r="O4549" i="5"/>
  <c r="Q4549" i="5" s="1"/>
  <c r="M4549" i="5"/>
  <c r="J4549" i="5"/>
  <c r="R4549" i="5" s="1"/>
  <c r="I4549" i="5"/>
  <c r="H4549" i="5"/>
  <c r="E4549" i="5"/>
  <c r="O4548" i="5"/>
  <c r="Q4548" i="5" s="1"/>
  <c r="M4548" i="5"/>
  <c r="J4548" i="5"/>
  <c r="R4548" i="5" s="1"/>
  <c r="I4548" i="5"/>
  <c r="H4548" i="5"/>
  <c r="E4548" i="5"/>
  <c r="O4547" i="5"/>
  <c r="Q4547" i="5" s="1"/>
  <c r="M4547" i="5"/>
  <c r="J4547" i="5"/>
  <c r="R4547" i="5" s="1"/>
  <c r="I4547" i="5"/>
  <c r="H4547" i="5"/>
  <c r="E4547" i="5"/>
  <c r="O4546" i="5"/>
  <c r="Q4546" i="5" s="1"/>
  <c r="M4546" i="5"/>
  <c r="J4546" i="5"/>
  <c r="R4546" i="5" s="1"/>
  <c r="I4546" i="5"/>
  <c r="H4546" i="5"/>
  <c r="E4546" i="5"/>
  <c r="O4545" i="5"/>
  <c r="Q4545" i="5" s="1"/>
  <c r="M4545" i="5"/>
  <c r="J4545" i="5"/>
  <c r="R4545" i="5" s="1"/>
  <c r="I4545" i="5"/>
  <c r="H4545" i="5"/>
  <c r="E4545" i="5"/>
  <c r="O4544" i="5"/>
  <c r="Q4544" i="5" s="1"/>
  <c r="M4544" i="5"/>
  <c r="J4544" i="5"/>
  <c r="R4544" i="5" s="1"/>
  <c r="I4544" i="5"/>
  <c r="H4544" i="5"/>
  <c r="E4544" i="5"/>
  <c r="O4543" i="5"/>
  <c r="Q4543" i="5" s="1"/>
  <c r="M4543" i="5"/>
  <c r="J4543" i="5"/>
  <c r="R4543" i="5" s="1"/>
  <c r="I4543" i="5"/>
  <c r="H4543" i="5"/>
  <c r="E4543" i="5"/>
  <c r="O4542" i="5"/>
  <c r="Q4542" i="5" s="1"/>
  <c r="M4542" i="5"/>
  <c r="J4542" i="5"/>
  <c r="R4542" i="5" s="1"/>
  <c r="I4542" i="5"/>
  <c r="H4542" i="5"/>
  <c r="E4542" i="5"/>
  <c r="O4541" i="5"/>
  <c r="Q4541" i="5" s="1"/>
  <c r="M4541" i="5"/>
  <c r="J4541" i="5"/>
  <c r="R4541" i="5" s="1"/>
  <c r="I4541" i="5"/>
  <c r="H4541" i="5"/>
  <c r="E4541" i="5"/>
  <c r="O4540" i="5"/>
  <c r="Q4540" i="5" s="1"/>
  <c r="M4540" i="5"/>
  <c r="J4540" i="5"/>
  <c r="R4540" i="5" s="1"/>
  <c r="I4540" i="5"/>
  <c r="H4540" i="5"/>
  <c r="E4540" i="5"/>
  <c r="O4539" i="5"/>
  <c r="Q4539" i="5" s="1"/>
  <c r="M4539" i="5"/>
  <c r="J4539" i="5"/>
  <c r="R4539" i="5" s="1"/>
  <c r="I4539" i="5"/>
  <c r="H4539" i="5"/>
  <c r="E4539" i="5"/>
  <c r="O4538" i="5"/>
  <c r="Q4538" i="5" s="1"/>
  <c r="M4538" i="5"/>
  <c r="J4538" i="5"/>
  <c r="R4538" i="5" s="1"/>
  <c r="I4538" i="5"/>
  <c r="H4538" i="5"/>
  <c r="E4538" i="5"/>
  <c r="O4537" i="5"/>
  <c r="Q4537" i="5" s="1"/>
  <c r="M4537" i="5"/>
  <c r="J4537" i="5"/>
  <c r="R4537" i="5" s="1"/>
  <c r="I4537" i="5"/>
  <c r="H4537" i="5"/>
  <c r="E4537" i="5"/>
  <c r="O4536" i="5"/>
  <c r="Q4536" i="5" s="1"/>
  <c r="M4536" i="5"/>
  <c r="J4536" i="5"/>
  <c r="R4536" i="5" s="1"/>
  <c r="I4536" i="5"/>
  <c r="H4536" i="5"/>
  <c r="E4536" i="5"/>
  <c r="O4535" i="5"/>
  <c r="Q4535" i="5" s="1"/>
  <c r="M4535" i="5"/>
  <c r="J4535" i="5"/>
  <c r="R4535" i="5" s="1"/>
  <c r="I4535" i="5"/>
  <c r="H4535" i="5"/>
  <c r="E4535" i="5"/>
  <c r="O4534" i="5"/>
  <c r="Q4534" i="5" s="1"/>
  <c r="M4534" i="5"/>
  <c r="J4534" i="5"/>
  <c r="R4534" i="5" s="1"/>
  <c r="I4534" i="5"/>
  <c r="H4534" i="5"/>
  <c r="E4534" i="5"/>
  <c r="O4533" i="5"/>
  <c r="Q4533" i="5" s="1"/>
  <c r="M4533" i="5"/>
  <c r="J4533" i="5"/>
  <c r="R4533" i="5" s="1"/>
  <c r="I4533" i="5"/>
  <c r="H4533" i="5"/>
  <c r="E4533" i="5"/>
  <c r="O4532" i="5"/>
  <c r="Q4532" i="5" s="1"/>
  <c r="M4532" i="5"/>
  <c r="J4532" i="5"/>
  <c r="R4532" i="5" s="1"/>
  <c r="I4532" i="5"/>
  <c r="H4532" i="5"/>
  <c r="E4532" i="5"/>
  <c r="O4531" i="5"/>
  <c r="Q4531" i="5" s="1"/>
  <c r="M4531" i="5"/>
  <c r="J4531" i="5"/>
  <c r="R4531" i="5" s="1"/>
  <c r="I4531" i="5"/>
  <c r="H4531" i="5"/>
  <c r="E4531" i="5"/>
  <c r="O4530" i="5"/>
  <c r="Q4530" i="5" s="1"/>
  <c r="M4530" i="5"/>
  <c r="J4530" i="5"/>
  <c r="R4530" i="5" s="1"/>
  <c r="I4530" i="5"/>
  <c r="H4530" i="5"/>
  <c r="E4530" i="5"/>
  <c r="O4529" i="5"/>
  <c r="Q4529" i="5" s="1"/>
  <c r="M4529" i="5"/>
  <c r="J4529" i="5"/>
  <c r="R4529" i="5" s="1"/>
  <c r="I4529" i="5"/>
  <c r="H4529" i="5"/>
  <c r="E4529" i="5"/>
  <c r="O4528" i="5"/>
  <c r="Q4528" i="5" s="1"/>
  <c r="M4528" i="5"/>
  <c r="J4528" i="5"/>
  <c r="R4528" i="5" s="1"/>
  <c r="I4528" i="5"/>
  <c r="H4528" i="5"/>
  <c r="E4528" i="5"/>
  <c r="O4527" i="5"/>
  <c r="Q4527" i="5" s="1"/>
  <c r="M4527" i="5"/>
  <c r="J4527" i="5"/>
  <c r="R4527" i="5" s="1"/>
  <c r="I4527" i="5"/>
  <c r="H4527" i="5"/>
  <c r="E4527" i="5"/>
  <c r="O4526" i="5"/>
  <c r="Q4526" i="5" s="1"/>
  <c r="M4526" i="5"/>
  <c r="J4526" i="5"/>
  <c r="R4526" i="5" s="1"/>
  <c r="I4526" i="5"/>
  <c r="H4526" i="5"/>
  <c r="E4526" i="5"/>
  <c r="O4525" i="5"/>
  <c r="Q4525" i="5" s="1"/>
  <c r="M4525" i="5"/>
  <c r="J4525" i="5"/>
  <c r="R4525" i="5" s="1"/>
  <c r="I4525" i="5"/>
  <c r="H4525" i="5"/>
  <c r="E4525" i="5"/>
  <c r="O4524" i="5"/>
  <c r="Q4524" i="5" s="1"/>
  <c r="M4524" i="5"/>
  <c r="J4524" i="5"/>
  <c r="R4524" i="5" s="1"/>
  <c r="I4524" i="5"/>
  <c r="H4524" i="5"/>
  <c r="E4524" i="5"/>
  <c r="O4523" i="5"/>
  <c r="Q4523" i="5" s="1"/>
  <c r="M4523" i="5"/>
  <c r="J4523" i="5"/>
  <c r="R4523" i="5" s="1"/>
  <c r="I4523" i="5"/>
  <c r="H4523" i="5"/>
  <c r="E4523" i="5"/>
  <c r="O4522" i="5"/>
  <c r="Q4522" i="5" s="1"/>
  <c r="M4522" i="5"/>
  <c r="J4522" i="5"/>
  <c r="R4522" i="5" s="1"/>
  <c r="I4522" i="5"/>
  <c r="H4522" i="5"/>
  <c r="E4522" i="5"/>
  <c r="O4521" i="5"/>
  <c r="Q4521" i="5" s="1"/>
  <c r="M4521" i="5"/>
  <c r="J4521" i="5"/>
  <c r="R4521" i="5" s="1"/>
  <c r="I4521" i="5"/>
  <c r="H4521" i="5"/>
  <c r="E4521" i="5"/>
  <c r="O4520" i="5"/>
  <c r="Q4520" i="5" s="1"/>
  <c r="M4520" i="5"/>
  <c r="J4520" i="5"/>
  <c r="R4520" i="5" s="1"/>
  <c r="I4520" i="5"/>
  <c r="H4520" i="5"/>
  <c r="E4520" i="5"/>
  <c r="O4519" i="5"/>
  <c r="Q4519" i="5" s="1"/>
  <c r="M4519" i="5"/>
  <c r="J4519" i="5"/>
  <c r="R4519" i="5" s="1"/>
  <c r="I4519" i="5"/>
  <c r="H4519" i="5"/>
  <c r="E4519" i="5"/>
  <c r="O4518" i="5"/>
  <c r="Q4518" i="5" s="1"/>
  <c r="M4518" i="5"/>
  <c r="J4518" i="5"/>
  <c r="R4518" i="5" s="1"/>
  <c r="I4518" i="5"/>
  <c r="H4518" i="5"/>
  <c r="E4518" i="5"/>
  <c r="O4517" i="5"/>
  <c r="Q4517" i="5" s="1"/>
  <c r="M4517" i="5"/>
  <c r="J4517" i="5"/>
  <c r="R4517" i="5" s="1"/>
  <c r="I4517" i="5"/>
  <c r="H4517" i="5"/>
  <c r="E4517" i="5"/>
  <c r="O4516" i="5"/>
  <c r="Q4516" i="5" s="1"/>
  <c r="M4516" i="5"/>
  <c r="J4516" i="5"/>
  <c r="R4516" i="5" s="1"/>
  <c r="I4516" i="5"/>
  <c r="H4516" i="5"/>
  <c r="E4516" i="5"/>
  <c r="O4515" i="5"/>
  <c r="Q4515" i="5" s="1"/>
  <c r="M4515" i="5"/>
  <c r="J4515" i="5"/>
  <c r="R4515" i="5" s="1"/>
  <c r="I4515" i="5"/>
  <c r="H4515" i="5"/>
  <c r="E4515" i="5"/>
  <c r="O4514" i="5"/>
  <c r="Q4514" i="5" s="1"/>
  <c r="M4514" i="5"/>
  <c r="J4514" i="5"/>
  <c r="R4514" i="5" s="1"/>
  <c r="I4514" i="5"/>
  <c r="H4514" i="5"/>
  <c r="E4514" i="5"/>
  <c r="O4513" i="5"/>
  <c r="Q4513" i="5" s="1"/>
  <c r="M4513" i="5"/>
  <c r="J4513" i="5"/>
  <c r="R4513" i="5" s="1"/>
  <c r="I4513" i="5"/>
  <c r="H4513" i="5"/>
  <c r="E4513" i="5"/>
  <c r="O4512" i="5"/>
  <c r="Q4512" i="5" s="1"/>
  <c r="M4512" i="5"/>
  <c r="J4512" i="5"/>
  <c r="R4512" i="5" s="1"/>
  <c r="I4512" i="5"/>
  <c r="H4512" i="5"/>
  <c r="E4512" i="5"/>
  <c r="O4511" i="5"/>
  <c r="Q4511" i="5" s="1"/>
  <c r="M4511" i="5"/>
  <c r="J4511" i="5"/>
  <c r="R4511" i="5" s="1"/>
  <c r="I4511" i="5"/>
  <c r="H4511" i="5"/>
  <c r="E4511" i="5"/>
  <c r="O4510" i="5"/>
  <c r="Q4510" i="5" s="1"/>
  <c r="M4510" i="5"/>
  <c r="J4510" i="5"/>
  <c r="R4510" i="5" s="1"/>
  <c r="I4510" i="5"/>
  <c r="H4510" i="5"/>
  <c r="E4510" i="5"/>
  <c r="O4509" i="5"/>
  <c r="Q4509" i="5" s="1"/>
  <c r="M4509" i="5"/>
  <c r="J4509" i="5"/>
  <c r="R4509" i="5" s="1"/>
  <c r="I4509" i="5"/>
  <c r="H4509" i="5"/>
  <c r="E4509" i="5"/>
  <c r="O4508" i="5"/>
  <c r="Q4508" i="5" s="1"/>
  <c r="M4508" i="5"/>
  <c r="J4508" i="5"/>
  <c r="R4508" i="5" s="1"/>
  <c r="I4508" i="5"/>
  <c r="H4508" i="5"/>
  <c r="E4508" i="5"/>
  <c r="O4507" i="5"/>
  <c r="Q4507" i="5" s="1"/>
  <c r="M4507" i="5"/>
  <c r="J4507" i="5"/>
  <c r="R4507" i="5" s="1"/>
  <c r="I4507" i="5"/>
  <c r="H4507" i="5"/>
  <c r="E4507" i="5"/>
  <c r="O4506" i="5"/>
  <c r="Q4506" i="5" s="1"/>
  <c r="M4506" i="5"/>
  <c r="J4506" i="5"/>
  <c r="R4506" i="5" s="1"/>
  <c r="I4506" i="5"/>
  <c r="H4506" i="5"/>
  <c r="E4506" i="5"/>
  <c r="O4505" i="5"/>
  <c r="Q4505" i="5" s="1"/>
  <c r="M4505" i="5"/>
  <c r="J4505" i="5"/>
  <c r="R4505" i="5" s="1"/>
  <c r="I4505" i="5"/>
  <c r="H4505" i="5"/>
  <c r="E4505" i="5"/>
  <c r="O4504" i="5"/>
  <c r="Q4504" i="5" s="1"/>
  <c r="M4504" i="5"/>
  <c r="J4504" i="5"/>
  <c r="R4504" i="5" s="1"/>
  <c r="I4504" i="5"/>
  <c r="H4504" i="5"/>
  <c r="E4504" i="5"/>
  <c r="O4503" i="5"/>
  <c r="Q4503" i="5" s="1"/>
  <c r="M4503" i="5"/>
  <c r="J4503" i="5"/>
  <c r="R4503" i="5" s="1"/>
  <c r="I4503" i="5"/>
  <c r="H4503" i="5"/>
  <c r="E4503" i="5"/>
  <c r="O4502" i="5"/>
  <c r="Q4502" i="5" s="1"/>
  <c r="M4502" i="5"/>
  <c r="J4502" i="5"/>
  <c r="R4502" i="5" s="1"/>
  <c r="I4502" i="5"/>
  <c r="H4502" i="5"/>
  <c r="E4502" i="5"/>
  <c r="O4501" i="5"/>
  <c r="Q4501" i="5" s="1"/>
  <c r="M4501" i="5"/>
  <c r="J4501" i="5"/>
  <c r="R4501" i="5" s="1"/>
  <c r="I4501" i="5"/>
  <c r="H4501" i="5"/>
  <c r="E4501" i="5"/>
  <c r="O4500" i="5"/>
  <c r="Q4500" i="5" s="1"/>
  <c r="M4500" i="5"/>
  <c r="J4500" i="5"/>
  <c r="R4500" i="5" s="1"/>
  <c r="I4500" i="5"/>
  <c r="H4500" i="5"/>
  <c r="E4500" i="5"/>
  <c r="O4499" i="5"/>
  <c r="Q4499" i="5" s="1"/>
  <c r="M4499" i="5"/>
  <c r="J4499" i="5"/>
  <c r="R4499" i="5" s="1"/>
  <c r="I4499" i="5"/>
  <c r="H4499" i="5"/>
  <c r="E4499" i="5"/>
  <c r="O4498" i="5"/>
  <c r="Q4498" i="5" s="1"/>
  <c r="M4498" i="5"/>
  <c r="J4498" i="5"/>
  <c r="R4498" i="5" s="1"/>
  <c r="I4498" i="5"/>
  <c r="H4498" i="5"/>
  <c r="E4498" i="5"/>
  <c r="O4497" i="5"/>
  <c r="Q4497" i="5" s="1"/>
  <c r="M4497" i="5"/>
  <c r="J4497" i="5"/>
  <c r="R4497" i="5" s="1"/>
  <c r="I4497" i="5"/>
  <c r="H4497" i="5"/>
  <c r="E4497" i="5"/>
  <c r="O4496" i="5"/>
  <c r="Q4496" i="5" s="1"/>
  <c r="M4496" i="5"/>
  <c r="J4496" i="5"/>
  <c r="R4496" i="5" s="1"/>
  <c r="I4496" i="5"/>
  <c r="H4496" i="5"/>
  <c r="E4496" i="5"/>
  <c r="O4495" i="5"/>
  <c r="Q4495" i="5" s="1"/>
  <c r="M4495" i="5"/>
  <c r="J4495" i="5"/>
  <c r="R4495" i="5" s="1"/>
  <c r="I4495" i="5"/>
  <c r="H4495" i="5"/>
  <c r="E4495" i="5"/>
  <c r="O4494" i="5"/>
  <c r="Q4494" i="5" s="1"/>
  <c r="M4494" i="5"/>
  <c r="J4494" i="5"/>
  <c r="R4494" i="5" s="1"/>
  <c r="I4494" i="5"/>
  <c r="H4494" i="5"/>
  <c r="E4494" i="5"/>
  <c r="O4493" i="5"/>
  <c r="Q4493" i="5" s="1"/>
  <c r="M4493" i="5"/>
  <c r="J4493" i="5"/>
  <c r="R4493" i="5" s="1"/>
  <c r="I4493" i="5"/>
  <c r="H4493" i="5"/>
  <c r="E4493" i="5"/>
  <c r="O4492" i="5"/>
  <c r="Q4492" i="5" s="1"/>
  <c r="M4492" i="5"/>
  <c r="J4492" i="5"/>
  <c r="R4492" i="5" s="1"/>
  <c r="I4492" i="5"/>
  <c r="H4492" i="5"/>
  <c r="E4492" i="5"/>
  <c r="O4491" i="5"/>
  <c r="Q4491" i="5" s="1"/>
  <c r="M4491" i="5"/>
  <c r="J4491" i="5"/>
  <c r="R4491" i="5" s="1"/>
  <c r="I4491" i="5"/>
  <c r="H4491" i="5"/>
  <c r="E4491" i="5"/>
  <c r="O4490" i="5"/>
  <c r="Q4490" i="5" s="1"/>
  <c r="M4490" i="5"/>
  <c r="J4490" i="5"/>
  <c r="R4490" i="5" s="1"/>
  <c r="I4490" i="5"/>
  <c r="H4490" i="5"/>
  <c r="E4490" i="5"/>
  <c r="O4489" i="5"/>
  <c r="Q4489" i="5" s="1"/>
  <c r="M4489" i="5"/>
  <c r="J4489" i="5"/>
  <c r="R4489" i="5" s="1"/>
  <c r="I4489" i="5"/>
  <c r="H4489" i="5"/>
  <c r="E4489" i="5"/>
  <c r="O4488" i="5"/>
  <c r="Q4488" i="5" s="1"/>
  <c r="M4488" i="5"/>
  <c r="J4488" i="5"/>
  <c r="R4488" i="5" s="1"/>
  <c r="I4488" i="5"/>
  <c r="H4488" i="5"/>
  <c r="E4488" i="5"/>
  <c r="O4487" i="5"/>
  <c r="Q4487" i="5" s="1"/>
  <c r="M4487" i="5"/>
  <c r="J4487" i="5"/>
  <c r="R4487" i="5" s="1"/>
  <c r="I4487" i="5"/>
  <c r="H4487" i="5"/>
  <c r="E4487" i="5"/>
  <c r="O4486" i="5"/>
  <c r="Q4486" i="5" s="1"/>
  <c r="M4486" i="5"/>
  <c r="J4486" i="5"/>
  <c r="R4486" i="5" s="1"/>
  <c r="I4486" i="5"/>
  <c r="H4486" i="5"/>
  <c r="E4486" i="5"/>
  <c r="O4485" i="5"/>
  <c r="Q4485" i="5" s="1"/>
  <c r="M4485" i="5"/>
  <c r="J4485" i="5"/>
  <c r="R4485" i="5" s="1"/>
  <c r="I4485" i="5"/>
  <c r="H4485" i="5"/>
  <c r="E4485" i="5"/>
  <c r="O4484" i="5"/>
  <c r="Q4484" i="5" s="1"/>
  <c r="M4484" i="5"/>
  <c r="J4484" i="5"/>
  <c r="R4484" i="5" s="1"/>
  <c r="I4484" i="5"/>
  <c r="H4484" i="5"/>
  <c r="E4484" i="5"/>
  <c r="O4483" i="5"/>
  <c r="Q4483" i="5" s="1"/>
  <c r="M4483" i="5"/>
  <c r="J4483" i="5"/>
  <c r="R4483" i="5" s="1"/>
  <c r="I4483" i="5"/>
  <c r="H4483" i="5"/>
  <c r="E4483" i="5"/>
  <c r="O4482" i="5"/>
  <c r="Q4482" i="5" s="1"/>
  <c r="M4482" i="5"/>
  <c r="J4482" i="5"/>
  <c r="R4482" i="5" s="1"/>
  <c r="I4482" i="5"/>
  <c r="H4482" i="5"/>
  <c r="E4482" i="5"/>
  <c r="O4481" i="5"/>
  <c r="Q4481" i="5" s="1"/>
  <c r="M4481" i="5"/>
  <c r="J4481" i="5"/>
  <c r="R4481" i="5" s="1"/>
  <c r="I4481" i="5"/>
  <c r="H4481" i="5"/>
  <c r="E4481" i="5"/>
  <c r="O4480" i="5"/>
  <c r="Q4480" i="5" s="1"/>
  <c r="M4480" i="5"/>
  <c r="J4480" i="5"/>
  <c r="R4480" i="5" s="1"/>
  <c r="I4480" i="5"/>
  <c r="H4480" i="5"/>
  <c r="E4480" i="5"/>
  <c r="O4479" i="5"/>
  <c r="Q4479" i="5" s="1"/>
  <c r="M4479" i="5"/>
  <c r="J4479" i="5"/>
  <c r="R4479" i="5" s="1"/>
  <c r="I4479" i="5"/>
  <c r="H4479" i="5"/>
  <c r="E4479" i="5"/>
  <c r="O4478" i="5"/>
  <c r="Q4478" i="5" s="1"/>
  <c r="M4478" i="5"/>
  <c r="J4478" i="5"/>
  <c r="R4478" i="5" s="1"/>
  <c r="I4478" i="5"/>
  <c r="H4478" i="5"/>
  <c r="E4478" i="5"/>
  <c r="O4477" i="5"/>
  <c r="Q4477" i="5" s="1"/>
  <c r="M4477" i="5"/>
  <c r="J4477" i="5"/>
  <c r="R4477" i="5" s="1"/>
  <c r="I4477" i="5"/>
  <c r="H4477" i="5"/>
  <c r="E4477" i="5"/>
  <c r="O4476" i="5"/>
  <c r="Q4476" i="5" s="1"/>
  <c r="M4476" i="5"/>
  <c r="J4476" i="5"/>
  <c r="R4476" i="5" s="1"/>
  <c r="I4476" i="5"/>
  <c r="H4476" i="5"/>
  <c r="E4476" i="5"/>
  <c r="O4475" i="5"/>
  <c r="Q4475" i="5" s="1"/>
  <c r="M4475" i="5"/>
  <c r="J4475" i="5"/>
  <c r="R4475" i="5" s="1"/>
  <c r="I4475" i="5"/>
  <c r="H4475" i="5"/>
  <c r="E4475" i="5"/>
  <c r="O4474" i="5"/>
  <c r="Q4474" i="5" s="1"/>
  <c r="M4474" i="5"/>
  <c r="J4474" i="5"/>
  <c r="R4474" i="5" s="1"/>
  <c r="I4474" i="5"/>
  <c r="H4474" i="5"/>
  <c r="E4474" i="5"/>
  <c r="O4473" i="5"/>
  <c r="Q4473" i="5" s="1"/>
  <c r="M4473" i="5"/>
  <c r="J4473" i="5"/>
  <c r="R4473" i="5" s="1"/>
  <c r="I4473" i="5"/>
  <c r="H4473" i="5"/>
  <c r="E4473" i="5"/>
  <c r="O4472" i="5"/>
  <c r="Q4472" i="5" s="1"/>
  <c r="M4472" i="5"/>
  <c r="J4472" i="5"/>
  <c r="R4472" i="5" s="1"/>
  <c r="I4472" i="5"/>
  <c r="H4472" i="5"/>
  <c r="E4472" i="5"/>
  <c r="O4471" i="5"/>
  <c r="Q4471" i="5" s="1"/>
  <c r="M4471" i="5"/>
  <c r="J4471" i="5"/>
  <c r="R4471" i="5" s="1"/>
  <c r="I4471" i="5"/>
  <c r="H4471" i="5"/>
  <c r="E4471" i="5"/>
  <c r="O4470" i="5"/>
  <c r="Q4470" i="5" s="1"/>
  <c r="M4470" i="5"/>
  <c r="J4470" i="5"/>
  <c r="R4470" i="5" s="1"/>
  <c r="I4470" i="5"/>
  <c r="H4470" i="5"/>
  <c r="E4470" i="5"/>
  <c r="O4469" i="5"/>
  <c r="Q4469" i="5" s="1"/>
  <c r="M4469" i="5"/>
  <c r="J4469" i="5"/>
  <c r="R4469" i="5" s="1"/>
  <c r="I4469" i="5"/>
  <c r="H4469" i="5"/>
  <c r="E4469" i="5"/>
  <c r="O4468" i="5"/>
  <c r="Q4468" i="5" s="1"/>
  <c r="M4468" i="5"/>
  <c r="J4468" i="5"/>
  <c r="R4468" i="5" s="1"/>
  <c r="I4468" i="5"/>
  <c r="H4468" i="5"/>
  <c r="E4468" i="5"/>
  <c r="O4467" i="5"/>
  <c r="Q4467" i="5" s="1"/>
  <c r="M4467" i="5"/>
  <c r="J4467" i="5"/>
  <c r="R4467" i="5" s="1"/>
  <c r="I4467" i="5"/>
  <c r="H4467" i="5"/>
  <c r="E4467" i="5"/>
  <c r="O4466" i="5"/>
  <c r="Q4466" i="5" s="1"/>
  <c r="M4466" i="5"/>
  <c r="J4466" i="5"/>
  <c r="R4466" i="5" s="1"/>
  <c r="I4466" i="5"/>
  <c r="H4466" i="5"/>
  <c r="E4466" i="5"/>
  <c r="O4465" i="5"/>
  <c r="Q4465" i="5" s="1"/>
  <c r="M4465" i="5"/>
  <c r="J4465" i="5"/>
  <c r="R4465" i="5" s="1"/>
  <c r="I4465" i="5"/>
  <c r="H4465" i="5"/>
  <c r="E4465" i="5"/>
  <c r="O4464" i="5"/>
  <c r="Q4464" i="5" s="1"/>
  <c r="M4464" i="5"/>
  <c r="J4464" i="5"/>
  <c r="R4464" i="5" s="1"/>
  <c r="I4464" i="5"/>
  <c r="H4464" i="5"/>
  <c r="E4464" i="5"/>
  <c r="O4463" i="5"/>
  <c r="Q4463" i="5" s="1"/>
  <c r="M4463" i="5"/>
  <c r="J4463" i="5"/>
  <c r="R4463" i="5" s="1"/>
  <c r="I4463" i="5"/>
  <c r="H4463" i="5"/>
  <c r="E4463" i="5"/>
  <c r="O4462" i="5"/>
  <c r="Q4462" i="5" s="1"/>
  <c r="M4462" i="5"/>
  <c r="J4462" i="5"/>
  <c r="R4462" i="5" s="1"/>
  <c r="I4462" i="5"/>
  <c r="H4462" i="5"/>
  <c r="E4462" i="5"/>
  <c r="O4461" i="5"/>
  <c r="Q4461" i="5" s="1"/>
  <c r="M4461" i="5"/>
  <c r="J4461" i="5"/>
  <c r="R4461" i="5" s="1"/>
  <c r="I4461" i="5"/>
  <c r="H4461" i="5"/>
  <c r="E4461" i="5"/>
  <c r="O4460" i="5"/>
  <c r="Q4460" i="5" s="1"/>
  <c r="M4460" i="5"/>
  <c r="J4460" i="5"/>
  <c r="R4460" i="5" s="1"/>
  <c r="I4460" i="5"/>
  <c r="H4460" i="5"/>
  <c r="E4460" i="5"/>
  <c r="O4459" i="5"/>
  <c r="Q4459" i="5" s="1"/>
  <c r="M4459" i="5"/>
  <c r="J4459" i="5"/>
  <c r="R4459" i="5" s="1"/>
  <c r="I4459" i="5"/>
  <c r="H4459" i="5"/>
  <c r="E4459" i="5"/>
  <c r="O4458" i="5"/>
  <c r="Q4458" i="5" s="1"/>
  <c r="M4458" i="5"/>
  <c r="J4458" i="5"/>
  <c r="R4458" i="5" s="1"/>
  <c r="I4458" i="5"/>
  <c r="H4458" i="5"/>
  <c r="E4458" i="5"/>
  <c r="O4457" i="5"/>
  <c r="Q4457" i="5" s="1"/>
  <c r="M4457" i="5"/>
  <c r="J4457" i="5"/>
  <c r="R4457" i="5" s="1"/>
  <c r="I4457" i="5"/>
  <c r="H4457" i="5"/>
  <c r="E4457" i="5"/>
  <c r="O4456" i="5"/>
  <c r="Q4456" i="5" s="1"/>
  <c r="M4456" i="5"/>
  <c r="J4456" i="5"/>
  <c r="R4456" i="5" s="1"/>
  <c r="I4456" i="5"/>
  <c r="H4456" i="5"/>
  <c r="E4456" i="5"/>
  <c r="O4455" i="5"/>
  <c r="Q4455" i="5" s="1"/>
  <c r="M4455" i="5"/>
  <c r="J4455" i="5"/>
  <c r="R4455" i="5" s="1"/>
  <c r="I4455" i="5"/>
  <c r="H4455" i="5"/>
  <c r="E4455" i="5"/>
  <c r="O4454" i="5"/>
  <c r="Q4454" i="5" s="1"/>
  <c r="M4454" i="5"/>
  <c r="J4454" i="5"/>
  <c r="R4454" i="5" s="1"/>
  <c r="I4454" i="5"/>
  <c r="H4454" i="5"/>
  <c r="E4454" i="5"/>
  <c r="O4453" i="5"/>
  <c r="Q4453" i="5" s="1"/>
  <c r="M4453" i="5"/>
  <c r="J4453" i="5"/>
  <c r="R4453" i="5" s="1"/>
  <c r="I4453" i="5"/>
  <c r="H4453" i="5"/>
  <c r="E4453" i="5"/>
  <c r="O4452" i="5"/>
  <c r="Q4452" i="5" s="1"/>
  <c r="M4452" i="5"/>
  <c r="J4452" i="5"/>
  <c r="R4452" i="5" s="1"/>
  <c r="I4452" i="5"/>
  <c r="H4452" i="5"/>
  <c r="E4452" i="5"/>
  <c r="O4451" i="5"/>
  <c r="Q4451" i="5" s="1"/>
  <c r="M4451" i="5"/>
  <c r="J4451" i="5"/>
  <c r="R4451" i="5" s="1"/>
  <c r="I4451" i="5"/>
  <c r="H4451" i="5"/>
  <c r="E4451" i="5"/>
  <c r="O4450" i="5"/>
  <c r="Q4450" i="5" s="1"/>
  <c r="M4450" i="5"/>
  <c r="J4450" i="5"/>
  <c r="R4450" i="5" s="1"/>
  <c r="I4450" i="5"/>
  <c r="H4450" i="5"/>
  <c r="E4450" i="5"/>
  <c r="O4449" i="5"/>
  <c r="Q4449" i="5" s="1"/>
  <c r="M4449" i="5"/>
  <c r="J4449" i="5"/>
  <c r="R4449" i="5" s="1"/>
  <c r="I4449" i="5"/>
  <c r="H4449" i="5"/>
  <c r="E4449" i="5"/>
  <c r="O4448" i="5"/>
  <c r="Q4448" i="5" s="1"/>
  <c r="M4448" i="5"/>
  <c r="J4448" i="5"/>
  <c r="R4448" i="5" s="1"/>
  <c r="I4448" i="5"/>
  <c r="H4448" i="5"/>
  <c r="E4448" i="5"/>
  <c r="O4447" i="5"/>
  <c r="Q4447" i="5" s="1"/>
  <c r="M4447" i="5"/>
  <c r="J4447" i="5"/>
  <c r="R4447" i="5" s="1"/>
  <c r="I4447" i="5"/>
  <c r="H4447" i="5"/>
  <c r="E4447" i="5"/>
  <c r="O4446" i="5"/>
  <c r="Q4446" i="5" s="1"/>
  <c r="M4446" i="5"/>
  <c r="J4446" i="5"/>
  <c r="R4446" i="5" s="1"/>
  <c r="I4446" i="5"/>
  <c r="H4446" i="5"/>
  <c r="E4446" i="5"/>
  <c r="O4445" i="5"/>
  <c r="Q4445" i="5" s="1"/>
  <c r="M4445" i="5"/>
  <c r="J4445" i="5"/>
  <c r="R4445" i="5" s="1"/>
  <c r="I4445" i="5"/>
  <c r="H4445" i="5"/>
  <c r="E4445" i="5"/>
  <c r="O4444" i="5"/>
  <c r="Q4444" i="5" s="1"/>
  <c r="M4444" i="5"/>
  <c r="J4444" i="5"/>
  <c r="R4444" i="5" s="1"/>
  <c r="I4444" i="5"/>
  <c r="H4444" i="5"/>
  <c r="E4444" i="5"/>
  <c r="O4443" i="5"/>
  <c r="Q4443" i="5" s="1"/>
  <c r="M4443" i="5"/>
  <c r="J4443" i="5"/>
  <c r="R4443" i="5" s="1"/>
  <c r="I4443" i="5"/>
  <c r="H4443" i="5"/>
  <c r="E4443" i="5"/>
  <c r="O4442" i="5"/>
  <c r="Q4442" i="5" s="1"/>
  <c r="M4442" i="5"/>
  <c r="J4442" i="5"/>
  <c r="R4442" i="5" s="1"/>
  <c r="I4442" i="5"/>
  <c r="H4442" i="5"/>
  <c r="E4442" i="5"/>
  <c r="O4441" i="5"/>
  <c r="Q4441" i="5" s="1"/>
  <c r="M4441" i="5"/>
  <c r="J4441" i="5"/>
  <c r="R4441" i="5" s="1"/>
  <c r="I4441" i="5"/>
  <c r="H4441" i="5"/>
  <c r="E4441" i="5"/>
  <c r="O4440" i="5"/>
  <c r="Q4440" i="5" s="1"/>
  <c r="M4440" i="5"/>
  <c r="J4440" i="5"/>
  <c r="R4440" i="5" s="1"/>
  <c r="I4440" i="5"/>
  <c r="H4440" i="5"/>
  <c r="E4440" i="5"/>
  <c r="O4439" i="5"/>
  <c r="Q4439" i="5" s="1"/>
  <c r="M4439" i="5"/>
  <c r="J4439" i="5"/>
  <c r="R4439" i="5" s="1"/>
  <c r="I4439" i="5"/>
  <c r="H4439" i="5"/>
  <c r="E4439" i="5"/>
  <c r="O4438" i="5"/>
  <c r="Q4438" i="5" s="1"/>
  <c r="M4438" i="5"/>
  <c r="J4438" i="5"/>
  <c r="R4438" i="5" s="1"/>
  <c r="I4438" i="5"/>
  <c r="H4438" i="5"/>
  <c r="E4438" i="5"/>
  <c r="O4437" i="5"/>
  <c r="Q4437" i="5" s="1"/>
  <c r="M4437" i="5"/>
  <c r="J4437" i="5"/>
  <c r="R4437" i="5" s="1"/>
  <c r="I4437" i="5"/>
  <c r="H4437" i="5"/>
  <c r="E4437" i="5"/>
  <c r="O4436" i="5"/>
  <c r="Q4436" i="5" s="1"/>
  <c r="M4436" i="5"/>
  <c r="J4436" i="5"/>
  <c r="R4436" i="5" s="1"/>
  <c r="I4436" i="5"/>
  <c r="H4436" i="5"/>
  <c r="E4436" i="5"/>
  <c r="O4435" i="5"/>
  <c r="Q4435" i="5" s="1"/>
  <c r="M4435" i="5"/>
  <c r="J4435" i="5"/>
  <c r="R4435" i="5" s="1"/>
  <c r="I4435" i="5"/>
  <c r="H4435" i="5"/>
  <c r="E4435" i="5"/>
  <c r="O4434" i="5"/>
  <c r="Q4434" i="5" s="1"/>
  <c r="M4434" i="5"/>
  <c r="J4434" i="5"/>
  <c r="R4434" i="5" s="1"/>
  <c r="I4434" i="5"/>
  <c r="H4434" i="5"/>
  <c r="E4434" i="5"/>
  <c r="O4433" i="5"/>
  <c r="Q4433" i="5" s="1"/>
  <c r="M4433" i="5"/>
  <c r="J4433" i="5"/>
  <c r="R4433" i="5" s="1"/>
  <c r="I4433" i="5"/>
  <c r="H4433" i="5"/>
  <c r="E4433" i="5"/>
  <c r="O4432" i="5"/>
  <c r="Q4432" i="5" s="1"/>
  <c r="M4432" i="5"/>
  <c r="J4432" i="5"/>
  <c r="R4432" i="5" s="1"/>
  <c r="I4432" i="5"/>
  <c r="H4432" i="5"/>
  <c r="E4432" i="5"/>
  <c r="O4431" i="5"/>
  <c r="Q4431" i="5" s="1"/>
  <c r="M4431" i="5"/>
  <c r="J4431" i="5"/>
  <c r="R4431" i="5" s="1"/>
  <c r="I4431" i="5"/>
  <c r="H4431" i="5"/>
  <c r="E4431" i="5"/>
  <c r="O4430" i="5"/>
  <c r="Q4430" i="5" s="1"/>
  <c r="M4430" i="5"/>
  <c r="J4430" i="5"/>
  <c r="R4430" i="5" s="1"/>
  <c r="I4430" i="5"/>
  <c r="H4430" i="5"/>
  <c r="E4430" i="5"/>
  <c r="O4429" i="5"/>
  <c r="Q4429" i="5" s="1"/>
  <c r="M4429" i="5"/>
  <c r="J4429" i="5"/>
  <c r="R4429" i="5" s="1"/>
  <c r="I4429" i="5"/>
  <c r="H4429" i="5"/>
  <c r="E4429" i="5"/>
  <c r="O4428" i="5"/>
  <c r="Q4428" i="5" s="1"/>
  <c r="M4428" i="5"/>
  <c r="J4428" i="5"/>
  <c r="R4428" i="5" s="1"/>
  <c r="I4428" i="5"/>
  <c r="H4428" i="5"/>
  <c r="E4428" i="5"/>
  <c r="O4427" i="5"/>
  <c r="Q4427" i="5" s="1"/>
  <c r="M4427" i="5"/>
  <c r="J4427" i="5"/>
  <c r="R4427" i="5" s="1"/>
  <c r="I4427" i="5"/>
  <c r="H4427" i="5"/>
  <c r="E4427" i="5"/>
  <c r="O4426" i="5"/>
  <c r="Q4426" i="5" s="1"/>
  <c r="M4426" i="5"/>
  <c r="J4426" i="5"/>
  <c r="R4426" i="5" s="1"/>
  <c r="I4426" i="5"/>
  <c r="H4426" i="5"/>
  <c r="E4426" i="5"/>
  <c r="O4425" i="5"/>
  <c r="Q4425" i="5" s="1"/>
  <c r="M4425" i="5"/>
  <c r="J4425" i="5"/>
  <c r="R4425" i="5" s="1"/>
  <c r="I4425" i="5"/>
  <c r="H4425" i="5"/>
  <c r="E4425" i="5"/>
  <c r="O4424" i="5"/>
  <c r="Q4424" i="5" s="1"/>
  <c r="M4424" i="5"/>
  <c r="J4424" i="5"/>
  <c r="R4424" i="5" s="1"/>
  <c r="I4424" i="5"/>
  <c r="H4424" i="5"/>
  <c r="E4424" i="5"/>
  <c r="O4423" i="5"/>
  <c r="Q4423" i="5" s="1"/>
  <c r="M4423" i="5"/>
  <c r="J4423" i="5"/>
  <c r="R4423" i="5" s="1"/>
  <c r="I4423" i="5"/>
  <c r="H4423" i="5"/>
  <c r="E4423" i="5"/>
  <c r="O4422" i="5"/>
  <c r="Q4422" i="5" s="1"/>
  <c r="M4422" i="5"/>
  <c r="J4422" i="5"/>
  <c r="R4422" i="5" s="1"/>
  <c r="I4422" i="5"/>
  <c r="H4422" i="5"/>
  <c r="E4422" i="5"/>
  <c r="O4421" i="5"/>
  <c r="Q4421" i="5" s="1"/>
  <c r="M4421" i="5"/>
  <c r="J4421" i="5"/>
  <c r="R4421" i="5" s="1"/>
  <c r="I4421" i="5"/>
  <c r="H4421" i="5"/>
  <c r="E4421" i="5"/>
  <c r="O4420" i="5"/>
  <c r="Q4420" i="5" s="1"/>
  <c r="M4420" i="5"/>
  <c r="J4420" i="5"/>
  <c r="R4420" i="5" s="1"/>
  <c r="I4420" i="5"/>
  <c r="H4420" i="5"/>
  <c r="E4420" i="5"/>
  <c r="O4419" i="5"/>
  <c r="Q4419" i="5" s="1"/>
  <c r="M4419" i="5"/>
  <c r="J4419" i="5"/>
  <c r="R4419" i="5" s="1"/>
  <c r="I4419" i="5"/>
  <c r="H4419" i="5"/>
  <c r="E4419" i="5"/>
  <c r="O4418" i="5"/>
  <c r="Q4418" i="5" s="1"/>
  <c r="M4418" i="5"/>
  <c r="J4418" i="5"/>
  <c r="R4418" i="5" s="1"/>
  <c r="I4418" i="5"/>
  <c r="H4418" i="5"/>
  <c r="E4418" i="5"/>
  <c r="O4417" i="5"/>
  <c r="Q4417" i="5" s="1"/>
  <c r="M4417" i="5"/>
  <c r="J4417" i="5"/>
  <c r="R4417" i="5" s="1"/>
  <c r="I4417" i="5"/>
  <c r="H4417" i="5"/>
  <c r="E4417" i="5"/>
  <c r="O4416" i="5"/>
  <c r="Q4416" i="5" s="1"/>
  <c r="M4416" i="5"/>
  <c r="J4416" i="5"/>
  <c r="R4416" i="5" s="1"/>
  <c r="I4416" i="5"/>
  <c r="H4416" i="5"/>
  <c r="E4416" i="5"/>
  <c r="O4415" i="5"/>
  <c r="Q4415" i="5" s="1"/>
  <c r="M4415" i="5"/>
  <c r="J4415" i="5"/>
  <c r="R4415" i="5" s="1"/>
  <c r="I4415" i="5"/>
  <c r="H4415" i="5"/>
  <c r="E4415" i="5"/>
  <c r="O4414" i="5"/>
  <c r="Q4414" i="5" s="1"/>
  <c r="M4414" i="5"/>
  <c r="J4414" i="5"/>
  <c r="R4414" i="5" s="1"/>
  <c r="I4414" i="5"/>
  <c r="H4414" i="5"/>
  <c r="E4414" i="5"/>
  <c r="O4413" i="5"/>
  <c r="Q4413" i="5" s="1"/>
  <c r="M4413" i="5"/>
  <c r="J4413" i="5"/>
  <c r="R4413" i="5" s="1"/>
  <c r="I4413" i="5"/>
  <c r="H4413" i="5"/>
  <c r="E4413" i="5"/>
  <c r="O4412" i="5"/>
  <c r="Q4412" i="5" s="1"/>
  <c r="M4412" i="5"/>
  <c r="J4412" i="5"/>
  <c r="R4412" i="5" s="1"/>
  <c r="I4412" i="5"/>
  <c r="H4412" i="5"/>
  <c r="E4412" i="5"/>
  <c r="O4411" i="5"/>
  <c r="Q4411" i="5" s="1"/>
  <c r="M4411" i="5"/>
  <c r="J4411" i="5"/>
  <c r="R4411" i="5" s="1"/>
  <c r="I4411" i="5"/>
  <c r="H4411" i="5"/>
  <c r="E4411" i="5"/>
  <c r="O4410" i="5"/>
  <c r="Q4410" i="5" s="1"/>
  <c r="M4410" i="5"/>
  <c r="J4410" i="5"/>
  <c r="R4410" i="5" s="1"/>
  <c r="I4410" i="5"/>
  <c r="H4410" i="5"/>
  <c r="E4410" i="5"/>
  <c r="O4409" i="5"/>
  <c r="Q4409" i="5" s="1"/>
  <c r="M4409" i="5"/>
  <c r="J4409" i="5"/>
  <c r="R4409" i="5" s="1"/>
  <c r="I4409" i="5"/>
  <c r="H4409" i="5"/>
  <c r="E4409" i="5"/>
  <c r="O4408" i="5"/>
  <c r="Q4408" i="5" s="1"/>
  <c r="M4408" i="5"/>
  <c r="J4408" i="5"/>
  <c r="R4408" i="5" s="1"/>
  <c r="I4408" i="5"/>
  <c r="H4408" i="5"/>
  <c r="E4408" i="5"/>
  <c r="O4407" i="5"/>
  <c r="Q4407" i="5" s="1"/>
  <c r="M4407" i="5"/>
  <c r="J4407" i="5"/>
  <c r="R4407" i="5" s="1"/>
  <c r="I4407" i="5"/>
  <c r="H4407" i="5"/>
  <c r="E4407" i="5"/>
  <c r="O4406" i="5"/>
  <c r="Q4406" i="5" s="1"/>
  <c r="M4406" i="5"/>
  <c r="J4406" i="5"/>
  <c r="R4406" i="5" s="1"/>
  <c r="I4406" i="5"/>
  <c r="H4406" i="5"/>
  <c r="E4406" i="5"/>
  <c r="O4405" i="5"/>
  <c r="Q4405" i="5" s="1"/>
  <c r="M4405" i="5"/>
  <c r="J4405" i="5"/>
  <c r="R4405" i="5" s="1"/>
  <c r="I4405" i="5"/>
  <c r="H4405" i="5"/>
  <c r="E4405" i="5"/>
  <c r="O4404" i="5"/>
  <c r="Q4404" i="5" s="1"/>
  <c r="M4404" i="5"/>
  <c r="J4404" i="5"/>
  <c r="R4404" i="5" s="1"/>
  <c r="I4404" i="5"/>
  <c r="H4404" i="5"/>
  <c r="E4404" i="5"/>
  <c r="O4403" i="5"/>
  <c r="Q4403" i="5" s="1"/>
  <c r="M4403" i="5"/>
  <c r="J4403" i="5"/>
  <c r="R4403" i="5" s="1"/>
  <c r="I4403" i="5"/>
  <c r="H4403" i="5"/>
  <c r="E4403" i="5"/>
  <c r="O4402" i="5"/>
  <c r="Q4402" i="5" s="1"/>
  <c r="M4402" i="5"/>
  <c r="J4402" i="5"/>
  <c r="R4402" i="5" s="1"/>
  <c r="I4402" i="5"/>
  <c r="H4402" i="5"/>
  <c r="E4402" i="5"/>
  <c r="O4401" i="5"/>
  <c r="Q4401" i="5" s="1"/>
  <c r="M4401" i="5"/>
  <c r="J4401" i="5"/>
  <c r="R4401" i="5" s="1"/>
  <c r="I4401" i="5"/>
  <c r="H4401" i="5"/>
  <c r="E4401" i="5"/>
  <c r="O4400" i="5"/>
  <c r="Q4400" i="5" s="1"/>
  <c r="M4400" i="5"/>
  <c r="J4400" i="5"/>
  <c r="R4400" i="5" s="1"/>
  <c r="I4400" i="5"/>
  <c r="H4400" i="5"/>
  <c r="E4400" i="5"/>
  <c r="O4399" i="5"/>
  <c r="Q4399" i="5" s="1"/>
  <c r="M4399" i="5"/>
  <c r="J4399" i="5"/>
  <c r="R4399" i="5" s="1"/>
  <c r="I4399" i="5"/>
  <c r="H4399" i="5"/>
  <c r="E4399" i="5"/>
  <c r="O4398" i="5"/>
  <c r="Q4398" i="5" s="1"/>
  <c r="M4398" i="5"/>
  <c r="J4398" i="5"/>
  <c r="R4398" i="5" s="1"/>
  <c r="I4398" i="5"/>
  <c r="H4398" i="5"/>
  <c r="E4398" i="5"/>
  <c r="O4397" i="5"/>
  <c r="Q4397" i="5" s="1"/>
  <c r="M4397" i="5"/>
  <c r="J4397" i="5"/>
  <c r="R4397" i="5" s="1"/>
  <c r="I4397" i="5"/>
  <c r="H4397" i="5"/>
  <c r="E4397" i="5"/>
  <c r="O4396" i="5"/>
  <c r="Q4396" i="5" s="1"/>
  <c r="M4396" i="5"/>
  <c r="J4396" i="5"/>
  <c r="R4396" i="5" s="1"/>
  <c r="I4396" i="5"/>
  <c r="H4396" i="5"/>
  <c r="E4396" i="5"/>
  <c r="O4395" i="5"/>
  <c r="Q4395" i="5" s="1"/>
  <c r="M4395" i="5"/>
  <c r="J4395" i="5"/>
  <c r="R4395" i="5" s="1"/>
  <c r="I4395" i="5"/>
  <c r="H4395" i="5"/>
  <c r="E4395" i="5"/>
  <c r="O4394" i="5"/>
  <c r="Q4394" i="5" s="1"/>
  <c r="M4394" i="5"/>
  <c r="J4394" i="5"/>
  <c r="R4394" i="5" s="1"/>
  <c r="I4394" i="5"/>
  <c r="H4394" i="5"/>
  <c r="E4394" i="5"/>
  <c r="O4393" i="5"/>
  <c r="Q4393" i="5" s="1"/>
  <c r="M4393" i="5"/>
  <c r="J4393" i="5"/>
  <c r="R4393" i="5" s="1"/>
  <c r="I4393" i="5"/>
  <c r="H4393" i="5"/>
  <c r="E4393" i="5"/>
  <c r="O4392" i="5"/>
  <c r="Q4392" i="5" s="1"/>
  <c r="M4392" i="5"/>
  <c r="J4392" i="5"/>
  <c r="R4392" i="5" s="1"/>
  <c r="I4392" i="5"/>
  <c r="H4392" i="5"/>
  <c r="E4392" i="5"/>
  <c r="O4391" i="5"/>
  <c r="Q4391" i="5" s="1"/>
  <c r="M4391" i="5"/>
  <c r="J4391" i="5"/>
  <c r="R4391" i="5" s="1"/>
  <c r="I4391" i="5"/>
  <c r="H4391" i="5"/>
  <c r="E4391" i="5"/>
  <c r="O4390" i="5"/>
  <c r="Q4390" i="5" s="1"/>
  <c r="M4390" i="5"/>
  <c r="J4390" i="5"/>
  <c r="R4390" i="5" s="1"/>
  <c r="I4390" i="5"/>
  <c r="H4390" i="5"/>
  <c r="E4390" i="5"/>
  <c r="O4389" i="5"/>
  <c r="Q4389" i="5" s="1"/>
  <c r="M4389" i="5"/>
  <c r="J4389" i="5"/>
  <c r="R4389" i="5" s="1"/>
  <c r="I4389" i="5"/>
  <c r="H4389" i="5"/>
  <c r="E4389" i="5"/>
  <c r="O4388" i="5"/>
  <c r="Q4388" i="5" s="1"/>
  <c r="M4388" i="5"/>
  <c r="J4388" i="5"/>
  <c r="R4388" i="5" s="1"/>
  <c r="I4388" i="5"/>
  <c r="H4388" i="5"/>
  <c r="E4388" i="5"/>
  <c r="O4387" i="5"/>
  <c r="Q4387" i="5" s="1"/>
  <c r="M4387" i="5"/>
  <c r="J4387" i="5"/>
  <c r="R4387" i="5" s="1"/>
  <c r="I4387" i="5"/>
  <c r="H4387" i="5"/>
  <c r="E4387" i="5"/>
  <c r="O4386" i="5"/>
  <c r="Q4386" i="5" s="1"/>
  <c r="M4386" i="5"/>
  <c r="J4386" i="5"/>
  <c r="R4386" i="5" s="1"/>
  <c r="I4386" i="5"/>
  <c r="H4386" i="5"/>
  <c r="E4386" i="5"/>
  <c r="O4385" i="5"/>
  <c r="Q4385" i="5" s="1"/>
  <c r="M4385" i="5"/>
  <c r="J4385" i="5"/>
  <c r="R4385" i="5" s="1"/>
  <c r="I4385" i="5"/>
  <c r="H4385" i="5"/>
  <c r="E4385" i="5"/>
  <c r="O4384" i="5"/>
  <c r="Q4384" i="5" s="1"/>
  <c r="M4384" i="5"/>
  <c r="J4384" i="5"/>
  <c r="R4384" i="5" s="1"/>
  <c r="I4384" i="5"/>
  <c r="H4384" i="5"/>
  <c r="E4384" i="5"/>
  <c r="O4383" i="5"/>
  <c r="Q4383" i="5" s="1"/>
  <c r="M4383" i="5"/>
  <c r="J4383" i="5"/>
  <c r="R4383" i="5" s="1"/>
  <c r="I4383" i="5"/>
  <c r="H4383" i="5"/>
  <c r="E4383" i="5"/>
  <c r="O4382" i="5"/>
  <c r="Q4382" i="5" s="1"/>
  <c r="M4382" i="5"/>
  <c r="J4382" i="5"/>
  <c r="R4382" i="5" s="1"/>
  <c r="I4382" i="5"/>
  <c r="H4382" i="5"/>
  <c r="E4382" i="5"/>
  <c r="O4381" i="5"/>
  <c r="Q4381" i="5" s="1"/>
  <c r="M4381" i="5"/>
  <c r="J4381" i="5"/>
  <c r="R4381" i="5" s="1"/>
  <c r="I4381" i="5"/>
  <c r="H4381" i="5"/>
  <c r="E4381" i="5"/>
  <c r="O4380" i="5"/>
  <c r="Q4380" i="5" s="1"/>
  <c r="M4380" i="5"/>
  <c r="J4380" i="5"/>
  <c r="R4380" i="5" s="1"/>
  <c r="I4380" i="5"/>
  <c r="H4380" i="5"/>
  <c r="E4380" i="5"/>
  <c r="O4379" i="5"/>
  <c r="Q4379" i="5" s="1"/>
  <c r="M4379" i="5"/>
  <c r="J4379" i="5"/>
  <c r="R4379" i="5" s="1"/>
  <c r="I4379" i="5"/>
  <c r="H4379" i="5"/>
  <c r="E4379" i="5"/>
  <c r="O4378" i="5"/>
  <c r="Q4378" i="5" s="1"/>
  <c r="M4378" i="5"/>
  <c r="J4378" i="5"/>
  <c r="R4378" i="5" s="1"/>
  <c r="I4378" i="5"/>
  <c r="H4378" i="5"/>
  <c r="E4378" i="5"/>
  <c r="O4377" i="5"/>
  <c r="Q4377" i="5" s="1"/>
  <c r="M4377" i="5"/>
  <c r="J4377" i="5"/>
  <c r="R4377" i="5" s="1"/>
  <c r="I4377" i="5"/>
  <c r="H4377" i="5"/>
  <c r="E4377" i="5"/>
  <c r="O4376" i="5"/>
  <c r="Q4376" i="5" s="1"/>
  <c r="M4376" i="5"/>
  <c r="J4376" i="5"/>
  <c r="R4376" i="5" s="1"/>
  <c r="I4376" i="5"/>
  <c r="H4376" i="5"/>
  <c r="E4376" i="5"/>
  <c r="O4375" i="5"/>
  <c r="Q4375" i="5" s="1"/>
  <c r="M4375" i="5"/>
  <c r="J4375" i="5"/>
  <c r="R4375" i="5" s="1"/>
  <c r="I4375" i="5"/>
  <c r="H4375" i="5"/>
  <c r="E4375" i="5"/>
  <c r="O4374" i="5"/>
  <c r="Q4374" i="5" s="1"/>
  <c r="M4374" i="5"/>
  <c r="J4374" i="5"/>
  <c r="R4374" i="5" s="1"/>
  <c r="I4374" i="5"/>
  <c r="H4374" i="5"/>
  <c r="E4374" i="5"/>
  <c r="O4373" i="5"/>
  <c r="Q4373" i="5" s="1"/>
  <c r="M4373" i="5"/>
  <c r="J4373" i="5"/>
  <c r="R4373" i="5" s="1"/>
  <c r="I4373" i="5"/>
  <c r="H4373" i="5"/>
  <c r="E4373" i="5"/>
  <c r="O4372" i="5"/>
  <c r="Q4372" i="5" s="1"/>
  <c r="M4372" i="5"/>
  <c r="J4372" i="5"/>
  <c r="R4372" i="5" s="1"/>
  <c r="I4372" i="5"/>
  <c r="H4372" i="5"/>
  <c r="E4372" i="5"/>
  <c r="O4371" i="5"/>
  <c r="Q4371" i="5" s="1"/>
  <c r="M4371" i="5"/>
  <c r="J4371" i="5"/>
  <c r="R4371" i="5" s="1"/>
  <c r="I4371" i="5"/>
  <c r="H4371" i="5"/>
  <c r="E4371" i="5"/>
  <c r="O4370" i="5"/>
  <c r="Q4370" i="5" s="1"/>
  <c r="M4370" i="5"/>
  <c r="J4370" i="5"/>
  <c r="R4370" i="5" s="1"/>
  <c r="I4370" i="5"/>
  <c r="H4370" i="5"/>
  <c r="E4370" i="5"/>
  <c r="O4369" i="5"/>
  <c r="Q4369" i="5" s="1"/>
  <c r="M4369" i="5"/>
  <c r="J4369" i="5"/>
  <c r="R4369" i="5" s="1"/>
  <c r="I4369" i="5"/>
  <c r="H4369" i="5"/>
  <c r="E4369" i="5"/>
  <c r="O4368" i="5"/>
  <c r="Q4368" i="5" s="1"/>
  <c r="M4368" i="5"/>
  <c r="J4368" i="5"/>
  <c r="R4368" i="5" s="1"/>
  <c r="I4368" i="5"/>
  <c r="H4368" i="5"/>
  <c r="E4368" i="5"/>
  <c r="O4367" i="5"/>
  <c r="Q4367" i="5" s="1"/>
  <c r="M4367" i="5"/>
  <c r="J4367" i="5"/>
  <c r="R4367" i="5" s="1"/>
  <c r="I4367" i="5"/>
  <c r="H4367" i="5"/>
  <c r="E4367" i="5"/>
  <c r="O4366" i="5"/>
  <c r="Q4366" i="5" s="1"/>
  <c r="M4366" i="5"/>
  <c r="J4366" i="5"/>
  <c r="R4366" i="5" s="1"/>
  <c r="I4366" i="5"/>
  <c r="H4366" i="5"/>
  <c r="E4366" i="5"/>
  <c r="O4365" i="5"/>
  <c r="Q4365" i="5" s="1"/>
  <c r="M4365" i="5"/>
  <c r="J4365" i="5"/>
  <c r="R4365" i="5" s="1"/>
  <c r="I4365" i="5"/>
  <c r="H4365" i="5"/>
  <c r="E4365" i="5"/>
  <c r="O4364" i="5"/>
  <c r="Q4364" i="5" s="1"/>
  <c r="M4364" i="5"/>
  <c r="J4364" i="5"/>
  <c r="R4364" i="5" s="1"/>
  <c r="I4364" i="5"/>
  <c r="H4364" i="5"/>
  <c r="E4364" i="5"/>
  <c r="O4363" i="5"/>
  <c r="Q4363" i="5" s="1"/>
  <c r="M4363" i="5"/>
  <c r="J4363" i="5"/>
  <c r="R4363" i="5" s="1"/>
  <c r="I4363" i="5"/>
  <c r="H4363" i="5"/>
  <c r="E4363" i="5"/>
  <c r="O4362" i="5"/>
  <c r="Q4362" i="5" s="1"/>
  <c r="M4362" i="5"/>
  <c r="J4362" i="5"/>
  <c r="R4362" i="5" s="1"/>
  <c r="I4362" i="5"/>
  <c r="H4362" i="5"/>
  <c r="E4362" i="5"/>
  <c r="O4361" i="5"/>
  <c r="Q4361" i="5" s="1"/>
  <c r="M4361" i="5"/>
  <c r="J4361" i="5"/>
  <c r="R4361" i="5" s="1"/>
  <c r="I4361" i="5"/>
  <c r="H4361" i="5"/>
  <c r="E4361" i="5"/>
  <c r="O4360" i="5"/>
  <c r="Q4360" i="5" s="1"/>
  <c r="M4360" i="5"/>
  <c r="J4360" i="5"/>
  <c r="R4360" i="5" s="1"/>
  <c r="I4360" i="5"/>
  <c r="H4360" i="5"/>
  <c r="E4360" i="5"/>
  <c r="O4359" i="5"/>
  <c r="Q4359" i="5" s="1"/>
  <c r="M4359" i="5"/>
  <c r="J4359" i="5"/>
  <c r="R4359" i="5" s="1"/>
  <c r="I4359" i="5"/>
  <c r="H4359" i="5"/>
  <c r="E4359" i="5"/>
  <c r="O4358" i="5"/>
  <c r="Q4358" i="5" s="1"/>
  <c r="M4358" i="5"/>
  <c r="J4358" i="5"/>
  <c r="R4358" i="5" s="1"/>
  <c r="I4358" i="5"/>
  <c r="H4358" i="5"/>
  <c r="E4358" i="5"/>
  <c r="O4357" i="5"/>
  <c r="Q4357" i="5" s="1"/>
  <c r="M4357" i="5"/>
  <c r="J4357" i="5"/>
  <c r="R4357" i="5" s="1"/>
  <c r="I4357" i="5"/>
  <c r="H4357" i="5"/>
  <c r="E4357" i="5"/>
  <c r="O4356" i="5"/>
  <c r="Q4356" i="5" s="1"/>
  <c r="M4356" i="5"/>
  <c r="J4356" i="5"/>
  <c r="R4356" i="5" s="1"/>
  <c r="I4356" i="5"/>
  <c r="H4356" i="5"/>
  <c r="E4356" i="5"/>
  <c r="O4355" i="5"/>
  <c r="Q4355" i="5" s="1"/>
  <c r="M4355" i="5"/>
  <c r="J4355" i="5"/>
  <c r="R4355" i="5" s="1"/>
  <c r="I4355" i="5"/>
  <c r="H4355" i="5"/>
  <c r="E4355" i="5"/>
  <c r="O4354" i="5"/>
  <c r="Q4354" i="5" s="1"/>
  <c r="M4354" i="5"/>
  <c r="J4354" i="5"/>
  <c r="R4354" i="5" s="1"/>
  <c r="I4354" i="5"/>
  <c r="H4354" i="5"/>
  <c r="E4354" i="5"/>
  <c r="O4353" i="5"/>
  <c r="Q4353" i="5" s="1"/>
  <c r="M4353" i="5"/>
  <c r="J4353" i="5"/>
  <c r="R4353" i="5" s="1"/>
  <c r="I4353" i="5"/>
  <c r="H4353" i="5"/>
  <c r="E4353" i="5"/>
  <c r="O4352" i="5"/>
  <c r="Q4352" i="5" s="1"/>
  <c r="M4352" i="5"/>
  <c r="J4352" i="5"/>
  <c r="R4352" i="5" s="1"/>
  <c r="I4352" i="5"/>
  <c r="H4352" i="5"/>
  <c r="E4352" i="5"/>
  <c r="O4351" i="5"/>
  <c r="Q4351" i="5" s="1"/>
  <c r="M4351" i="5"/>
  <c r="J4351" i="5"/>
  <c r="R4351" i="5" s="1"/>
  <c r="I4351" i="5"/>
  <c r="H4351" i="5"/>
  <c r="E4351" i="5"/>
  <c r="O4350" i="5"/>
  <c r="Q4350" i="5" s="1"/>
  <c r="M4350" i="5"/>
  <c r="J4350" i="5"/>
  <c r="R4350" i="5" s="1"/>
  <c r="I4350" i="5"/>
  <c r="H4350" i="5"/>
  <c r="E4350" i="5"/>
  <c r="O4349" i="5"/>
  <c r="Q4349" i="5" s="1"/>
  <c r="M4349" i="5"/>
  <c r="J4349" i="5"/>
  <c r="R4349" i="5" s="1"/>
  <c r="I4349" i="5"/>
  <c r="H4349" i="5"/>
  <c r="E4349" i="5"/>
  <c r="O4348" i="5"/>
  <c r="Q4348" i="5" s="1"/>
  <c r="M4348" i="5"/>
  <c r="J4348" i="5"/>
  <c r="R4348" i="5" s="1"/>
  <c r="I4348" i="5"/>
  <c r="H4348" i="5"/>
  <c r="E4348" i="5"/>
  <c r="O4347" i="5"/>
  <c r="Q4347" i="5" s="1"/>
  <c r="M4347" i="5"/>
  <c r="J4347" i="5"/>
  <c r="R4347" i="5" s="1"/>
  <c r="I4347" i="5"/>
  <c r="H4347" i="5"/>
  <c r="E4347" i="5"/>
  <c r="O4346" i="5"/>
  <c r="Q4346" i="5" s="1"/>
  <c r="M4346" i="5"/>
  <c r="J4346" i="5"/>
  <c r="R4346" i="5" s="1"/>
  <c r="I4346" i="5"/>
  <c r="H4346" i="5"/>
  <c r="E4346" i="5"/>
  <c r="O4345" i="5"/>
  <c r="Q4345" i="5" s="1"/>
  <c r="M4345" i="5"/>
  <c r="J4345" i="5"/>
  <c r="R4345" i="5" s="1"/>
  <c r="I4345" i="5"/>
  <c r="H4345" i="5"/>
  <c r="E4345" i="5"/>
  <c r="O4344" i="5"/>
  <c r="Q4344" i="5" s="1"/>
  <c r="M4344" i="5"/>
  <c r="J4344" i="5"/>
  <c r="R4344" i="5" s="1"/>
  <c r="I4344" i="5"/>
  <c r="H4344" i="5"/>
  <c r="E4344" i="5"/>
  <c r="O4343" i="5"/>
  <c r="Q4343" i="5" s="1"/>
  <c r="M4343" i="5"/>
  <c r="J4343" i="5"/>
  <c r="R4343" i="5" s="1"/>
  <c r="I4343" i="5"/>
  <c r="H4343" i="5"/>
  <c r="E4343" i="5"/>
  <c r="O4342" i="5"/>
  <c r="Q4342" i="5" s="1"/>
  <c r="M4342" i="5"/>
  <c r="J4342" i="5"/>
  <c r="R4342" i="5" s="1"/>
  <c r="I4342" i="5"/>
  <c r="H4342" i="5"/>
  <c r="E4342" i="5"/>
  <c r="O4341" i="5"/>
  <c r="Q4341" i="5" s="1"/>
  <c r="M4341" i="5"/>
  <c r="J4341" i="5"/>
  <c r="R4341" i="5" s="1"/>
  <c r="I4341" i="5"/>
  <c r="H4341" i="5"/>
  <c r="E4341" i="5"/>
  <c r="O4340" i="5"/>
  <c r="Q4340" i="5" s="1"/>
  <c r="M4340" i="5"/>
  <c r="J4340" i="5"/>
  <c r="R4340" i="5" s="1"/>
  <c r="I4340" i="5"/>
  <c r="H4340" i="5"/>
  <c r="E4340" i="5"/>
  <c r="O4339" i="5"/>
  <c r="Q4339" i="5" s="1"/>
  <c r="M4339" i="5"/>
  <c r="J4339" i="5"/>
  <c r="R4339" i="5" s="1"/>
  <c r="I4339" i="5"/>
  <c r="H4339" i="5"/>
  <c r="E4339" i="5"/>
  <c r="O4338" i="5"/>
  <c r="Q4338" i="5" s="1"/>
  <c r="M4338" i="5"/>
  <c r="J4338" i="5"/>
  <c r="R4338" i="5" s="1"/>
  <c r="I4338" i="5"/>
  <c r="H4338" i="5"/>
  <c r="E4338" i="5"/>
  <c r="O4337" i="5"/>
  <c r="Q4337" i="5" s="1"/>
  <c r="M4337" i="5"/>
  <c r="J4337" i="5"/>
  <c r="R4337" i="5" s="1"/>
  <c r="I4337" i="5"/>
  <c r="H4337" i="5"/>
  <c r="E4337" i="5"/>
  <c r="O4336" i="5"/>
  <c r="Q4336" i="5" s="1"/>
  <c r="M4336" i="5"/>
  <c r="J4336" i="5"/>
  <c r="R4336" i="5" s="1"/>
  <c r="I4336" i="5"/>
  <c r="H4336" i="5"/>
  <c r="E4336" i="5"/>
  <c r="O4335" i="5"/>
  <c r="Q4335" i="5" s="1"/>
  <c r="M4335" i="5"/>
  <c r="J4335" i="5"/>
  <c r="R4335" i="5" s="1"/>
  <c r="I4335" i="5"/>
  <c r="H4335" i="5"/>
  <c r="E4335" i="5"/>
  <c r="O4334" i="5"/>
  <c r="Q4334" i="5" s="1"/>
  <c r="M4334" i="5"/>
  <c r="J4334" i="5"/>
  <c r="R4334" i="5" s="1"/>
  <c r="I4334" i="5"/>
  <c r="H4334" i="5"/>
  <c r="E4334" i="5"/>
  <c r="O4333" i="5"/>
  <c r="Q4333" i="5" s="1"/>
  <c r="M4333" i="5"/>
  <c r="J4333" i="5"/>
  <c r="R4333" i="5" s="1"/>
  <c r="I4333" i="5"/>
  <c r="H4333" i="5"/>
  <c r="E4333" i="5"/>
  <c r="O4332" i="5"/>
  <c r="Q4332" i="5" s="1"/>
  <c r="M4332" i="5"/>
  <c r="J4332" i="5"/>
  <c r="R4332" i="5" s="1"/>
  <c r="I4332" i="5"/>
  <c r="H4332" i="5"/>
  <c r="E4332" i="5"/>
  <c r="O4331" i="5"/>
  <c r="Q4331" i="5" s="1"/>
  <c r="M4331" i="5"/>
  <c r="J4331" i="5"/>
  <c r="R4331" i="5" s="1"/>
  <c r="I4331" i="5"/>
  <c r="H4331" i="5"/>
  <c r="E4331" i="5"/>
  <c r="O4330" i="5"/>
  <c r="Q4330" i="5" s="1"/>
  <c r="M4330" i="5"/>
  <c r="J4330" i="5"/>
  <c r="R4330" i="5" s="1"/>
  <c r="I4330" i="5"/>
  <c r="H4330" i="5"/>
  <c r="E4330" i="5"/>
  <c r="O4329" i="5"/>
  <c r="Q4329" i="5" s="1"/>
  <c r="M4329" i="5"/>
  <c r="J4329" i="5"/>
  <c r="R4329" i="5" s="1"/>
  <c r="I4329" i="5"/>
  <c r="H4329" i="5"/>
  <c r="E4329" i="5"/>
  <c r="O4328" i="5"/>
  <c r="Q4328" i="5" s="1"/>
  <c r="M4328" i="5"/>
  <c r="J4328" i="5"/>
  <c r="R4328" i="5" s="1"/>
  <c r="I4328" i="5"/>
  <c r="H4328" i="5"/>
  <c r="E4328" i="5"/>
  <c r="O4327" i="5"/>
  <c r="Q4327" i="5" s="1"/>
  <c r="M4327" i="5"/>
  <c r="J4327" i="5"/>
  <c r="R4327" i="5" s="1"/>
  <c r="I4327" i="5"/>
  <c r="H4327" i="5"/>
  <c r="E4327" i="5"/>
  <c r="O4326" i="5"/>
  <c r="Q4326" i="5" s="1"/>
  <c r="M4326" i="5"/>
  <c r="J4326" i="5"/>
  <c r="R4326" i="5" s="1"/>
  <c r="I4326" i="5"/>
  <c r="H4326" i="5"/>
  <c r="E4326" i="5"/>
  <c r="O4325" i="5"/>
  <c r="Q4325" i="5" s="1"/>
  <c r="M4325" i="5"/>
  <c r="J4325" i="5"/>
  <c r="R4325" i="5" s="1"/>
  <c r="I4325" i="5"/>
  <c r="H4325" i="5"/>
  <c r="E4325" i="5"/>
  <c r="O4324" i="5"/>
  <c r="Q4324" i="5" s="1"/>
  <c r="M4324" i="5"/>
  <c r="J4324" i="5"/>
  <c r="R4324" i="5" s="1"/>
  <c r="I4324" i="5"/>
  <c r="H4324" i="5"/>
  <c r="E4324" i="5"/>
  <c r="O4323" i="5"/>
  <c r="Q4323" i="5" s="1"/>
  <c r="M4323" i="5"/>
  <c r="J4323" i="5"/>
  <c r="R4323" i="5" s="1"/>
  <c r="I4323" i="5"/>
  <c r="H4323" i="5"/>
  <c r="E4323" i="5"/>
  <c r="O4322" i="5"/>
  <c r="Q4322" i="5" s="1"/>
  <c r="M4322" i="5"/>
  <c r="J4322" i="5"/>
  <c r="R4322" i="5" s="1"/>
  <c r="I4322" i="5"/>
  <c r="H4322" i="5"/>
  <c r="E4322" i="5"/>
  <c r="O4321" i="5"/>
  <c r="Q4321" i="5" s="1"/>
  <c r="M4321" i="5"/>
  <c r="J4321" i="5"/>
  <c r="R4321" i="5" s="1"/>
  <c r="I4321" i="5"/>
  <c r="H4321" i="5"/>
  <c r="E4321" i="5"/>
  <c r="O4320" i="5"/>
  <c r="Q4320" i="5" s="1"/>
  <c r="M4320" i="5"/>
  <c r="J4320" i="5"/>
  <c r="R4320" i="5" s="1"/>
  <c r="I4320" i="5"/>
  <c r="H4320" i="5"/>
  <c r="E4320" i="5"/>
  <c r="O4319" i="5"/>
  <c r="Q4319" i="5" s="1"/>
  <c r="M4319" i="5"/>
  <c r="J4319" i="5"/>
  <c r="R4319" i="5" s="1"/>
  <c r="I4319" i="5"/>
  <c r="H4319" i="5"/>
  <c r="E4319" i="5"/>
  <c r="O4318" i="5"/>
  <c r="Q4318" i="5" s="1"/>
  <c r="M4318" i="5"/>
  <c r="J4318" i="5"/>
  <c r="R4318" i="5" s="1"/>
  <c r="I4318" i="5"/>
  <c r="H4318" i="5"/>
  <c r="E4318" i="5"/>
  <c r="O4317" i="5"/>
  <c r="Q4317" i="5" s="1"/>
  <c r="M4317" i="5"/>
  <c r="J4317" i="5"/>
  <c r="R4317" i="5" s="1"/>
  <c r="I4317" i="5"/>
  <c r="H4317" i="5"/>
  <c r="E4317" i="5"/>
  <c r="O4316" i="5"/>
  <c r="Q4316" i="5" s="1"/>
  <c r="M4316" i="5"/>
  <c r="J4316" i="5"/>
  <c r="R4316" i="5" s="1"/>
  <c r="I4316" i="5"/>
  <c r="H4316" i="5"/>
  <c r="E4316" i="5"/>
  <c r="O4315" i="5"/>
  <c r="Q4315" i="5" s="1"/>
  <c r="M4315" i="5"/>
  <c r="J4315" i="5"/>
  <c r="R4315" i="5" s="1"/>
  <c r="I4315" i="5"/>
  <c r="H4315" i="5"/>
  <c r="E4315" i="5"/>
  <c r="O4314" i="5"/>
  <c r="Q4314" i="5" s="1"/>
  <c r="M4314" i="5"/>
  <c r="J4314" i="5"/>
  <c r="R4314" i="5" s="1"/>
  <c r="I4314" i="5"/>
  <c r="H4314" i="5"/>
  <c r="E4314" i="5"/>
  <c r="O4313" i="5"/>
  <c r="Q4313" i="5" s="1"/>
  <c r="M4313" i="5"/>
  <c r="J4313" i="5"/>
  <c r="R4313" i="5" s="1"/>
  <c r="I4313" i="5"/>
  <c r="H4313" i="5"/>
  <c r="E4313" i="5"/>
  <c r="O4312" i="5"/>
  <c r="Q4312" i="5" s="1"/>
  <c r="M4312" i="5"/>
  <c r="J4312" i="5"/>
  <c r="R4312" i="5" s="1"/>
  <c r="I4312" i="5"/>
  <c r="H4312" i="5"/>
  <c r="E4312" i="5"/>
  <c r="O4311" i="5"/>
  <c r="Q4311" i="5" s="1"/>
  <c r="M4311" i="5"/>
  <c r="J4311" i="5"/>
  <c r="R4311" i="5" s="1"/>
  <c r="I4311" i="5"/>
  <c r="H4311" i="5"/>
  <c r="E4311" i="5"/>
  <c r="O4310" i="5"/>
  <c r="Q4310" i="5" s="1"/>
  <c r="M4310" i="5"/>
  <c r="J4310" i="5"/>
  <c r="R4310" i="5" s="1"/>
  <c r="I4310" i="5"/>
  <c r="H4310" i="5"/>
  <c r="E4310" i="5"/>
  <c r="O4309" i="5"/>
  <c r="Q4309" i="5" s="1"/>
  <c r="M4309" i="5"/>
  <c r="J4309" i="5"/>
  <c r="R4309" i="5" s="1"/>
  <c r="I4309" i="5"/>
  <c r="H4309" i="5"/>
  <c r="E4309" i="5"/>
  <c r="O4308" i="5"/>
  <c r="Q4308" i="5" s="1"/>
  <c r="M4308" i="5"/>
  <c r="J4308" i="5"/>
  <c r="R4308" i="5" s="1"/>
  <c r="I4308" i="5"/>
  <c r="H4308" i="5"/>
  <c r="E4308" i="5"/>
  <c r="O4307" i="5"/>
  <c r="Q4307" i="5" s="1"/>
  <c r="M4307" i="5"/>
  <c r="J4307" i="5"/>
  <c r="R4307" i="5" s="1"/>
  <c r="I4307" i="5"/>
  <c r="H4307" i="5"/>
  <c r="E4307" i="5"/>
  <c r="O4306" i="5"/>
  <c r="Q4306" i="5" s="1"/>
  <c r="M4306" i="5"/>
  <c r="J4306" i="5"/>
  <c r="R4306" i="5" s="1"/>
  <c r="I4306" i="5"/>
  <c r="H4306" i="5"/>
  <c r="E4306" i="5"/>
  <c r="O4305" i="5"/>
  <c r="Q4305" i="5" s="1"/>
  <c r="M4305" i="5"/>
  <c r="J4305" i="5"/>
  <c r="R4305" i="5" s="1"/>
  <c r="I4305" i="5"/>
  <c r="H4305" i="5"/>
  <c r="E4305" i="5"/>
  <c r="O4304" i="5"/>
  <c r="Q4304" i="5" s="1"/>
  <c r="M4304" i="5"/>
  <c r="J4304" i="5"/>
  <c r="R4304" i="5" s="1"/>
  <c r="I4304" i="5"/>
  <c r="H4304" i="5"/>
  <c r="E4304" i="5"/>
  <c r="O4303" i="5"/>
  <c r="Q4303" i="5" s="1"/>
  <c r="M4303" i="5"/>
  <c r="J4303" i="5"/>
  <c r="R4303" i="5" s="1"/>
  <c r="I4303" i="5"/>
  <c r="H4303" i="5"/>
  <c r="E4303" i="5"/>
  <c r="O4302" i="5"/>
  <c r="Q4302" i="5" s="1"/>
  <c r="M4302" i="5"/>
  <c r="J4302" i="5"/>
  <c r="R4302" i="5" s="1"/>
  <c r="I4302" i="5"/>
  <c r="H4302" i="5"/>
  <c r="E4302" i="5"/>
  <c r="O4301" i="5"/>
  <c r="Q4301" i="5" s="1"/>
  <c r="M4301" i="5"/>
  <c r="J4301" i="5"/>
  <c r="R4301" i="5" s="1"/>
  <c r="I4301" i="5"/>
  <c r="H4301" i="5"/>
  <c r="E4301" i="5"/>
  <c r="O4300" i="5"/>
  <c r="Q4300" i="5" s="1"/>
  <c r="M4300" i="5"/>
  <c r="J4300" i="5"/>
  <c r="R4300" i="5" s="1"/>
  <c r="I4300" i="5"/>
  <c r="H4300" i="5"/>
  <c r="E4300" i="5"/>
  <c r="O4299" i="5"/>
  <c r="Q4299" i="5" s="1"/>
  <c r="M4299" i="5"/>
  <c r="J4299" i="5"/>
  <c r="R4299" i="5" s="1"/>
  <c r="I4299" i="5"/>
  <c r="H4299" i="5"/>
  <c r="E4299" i="5"/>
  <c r="O4298" i="5"/>
  <c r="Q4298" i="5" s="1"/>
  <c r="M4298" i="5"/>
  <c r="J4298" i="5"/>
  <c r="R4298" i="5" s="1"/>
  <c r="I4298" i="5"/>
  <c r="H4298" i="5"/>
  <c r="E4298" i="5"/>
  <c r="O4297" i="5"/>
  <c r="Q4297" i="5" s="1"/>
  <c r="M4297" i="5"/>
  <c r="J4297" i="5"/>
  <c r="R4297" i="5" s="1"/>
  <c r="I4297" i="5"/>
  <c r="H4297" i="5"/>
  <c r="E4297" i="5"/>
  <c r="O4296" i="5"/>
  <c r="Q4296" i="5" s="1"/>
  <c r="M4296" i="5"/>
  <c r="J4296" i="5"/>
  <c r="R4296" i="5" s="1"/>
  <c r="I4296" i="5"/>
  <c r="H4296" i="5"/>
  <c r="E4296" i="5"/>
  <c r="O4295" i="5"/>
  <c r="Q4295" i="5" s="1"/>
  <c r="M4295" i="5"/>
  <c r="J4295" i="5"/>
  <c r="R4295" i="5" s="1"/>
  <c r="I4295" i="5"/>
  <c r="H4295" i="5"/>
  <c r="E4295" i="5"/>
  <c r="O4294" i="5"/>
  <c r="Q4294" i="5" s="1"/>
  <c r="M4294" i="5"/>
  <c r="J4294" i="5"/>
  <c r="R4294" i="5" s="1"/>
  <c r="I4294" i="5"/>
  <c r="H4294" i="5"/>
  <c r="E4294" i="5"/>
  <c r="O4293" i="5"/>
  <c r="Q4293" i="5" s="1"/>
  <c r="M4293" i="5"/>
  <c r="J4293" i="5"/>
  <c r="R4293" i="5" s="1"/>
  <c r="I4293" i="5"/>
  <c r="H4293" i="5"/>
  <c r="E4293" i="5"/>
  <c r="O4292" i="5"/>
  <c r="Q4292" i="5" s="1"/>
  <c r="M4292" i="5"/>
  <c r="J4292" i="5"/>
  <c r="R4292" i="5" s="1"/>
  <c r="I4292" i="5"/>
  <c r="H4292" i="5"/>
  <c r="E4292" i="5"/>
  <c r="O4291" i="5"/>
  <c r="Q4291" i="5" s="1"/>
  <c r="M4291" i="5"/>
  <c r="J4291" i="5"/>
  <c r="R4291" i="5" s="1"/>
  <c r="I4291" i="5"/>
  <c r="H4291" i="5"/>
  <c r="E4291" i="5"/>
  <c r="O4290" i="5"/>
  <c r="Q4290" i="5" s="1"/>
  <c r="M4290" i="5"/>
  <c r="J4290" i="5"/>
  <c r="R4290" i="5" s="1"/>
  <c r="I4290" i="5"/>
  <c r="H4290" i="5"/>
  <c r="E4290" i="5"/>
  <c r="O4289" i="5"/>
  <c r="Q4289" i="5" s="1"/>
  <c r="M4289" i="5"/>
  <c r="J4289" i="5"/>
  <c r="R4289" i="5" s="1"/>
  <c r="I4289" i="5"/>
  <c r="H4289" i="5"/>
  <c r="E4289" i="5"/>
  <c r="O4288" i="5"/>
  <c r="Q4288" i="5" s="1"/>
  <c r="M4288" i="5"/>
  <c r="J4288" i="5"/>
  <c r="R4288" i="5" s="1"/>
  <c r="I4288" i="5"/>
  <c r="H4288" i="5"/>
  <c r="E4288" i="5"/>
  <c r="O4287" i="5"/>
  <c r="Q4287" i="5" s="1"/>
  <c r="M4287" i="5"/>
  <c r="J4287" i="5"/>
  <c r="R4287" i="5" s="1"/>
  <c r="I4287" i="5"/>
  <c r="H4287" i="5"/>
  <c r="E4287" i="5"/>
  <c r="O4286" i="5"/>
  <c r="Q4286" i="5" s="1"/>
  <c r="M4286" i="5"/>
  <c r="J4286" i="5"/>
  <c r="R4286" i="5" s="1"/>
  <c r="I4286" i="5"/>
  <c r="H4286" i="5"/>
  <c r="E4286" i="5"/>
  <c r="O4285" i="5"/>
  <c r="Q4285" i="5" s="1"/>
  <c r="M4285" i="5"/>
  <c r="J4285" i="5"/>
  <c r="R4285" i="5" s="1"/>
  <c r="I4285" i="5"/>
  <c r="H4285" i="5"/>
  <c r="E4285" i="5"/>
  <c r="O4284" i="5"/>
  <c r="Q4284" i="5" s="1"/>
  <c r="M4284" i="5"/>
  <c r="J4284" i="5"/>
  <c r="R4284" i="5" s="1"/>
  <c r="I4284" i="5"/>
  <c r="H4284" i="5"/>
  <c r="E4284" i="5"/>
  <c r="O4283" i="5"/>
  <c r="Q4283" i="5" s="1"/>
  <c r="M4283" i="5"/>
  <c r="J4283" i="5"/>
  <c r="R4283" i="5" s="1"/>
  <c r="I4283" i="5"/>
  <c r="H4283" i="5"/>
  <c r="E4283" i="5"/>
  <c r="O4282" i="5"/>
  <c r="Q4282" i="5" s="1"/>
  <c r="M4282" i="5"/>
  <c r="J4282" i="5"/>
  <c r="R4282" i="5" s="1"/>
  <c r="I4282" i="5"/>
  <c r="H4282" i="5"/>
  <c r="E4282" i="5"/>
  <c r="O4281" i="5"/>
  <c r="Q4281" i="5" s="1"/>
  <c r="M4281" i="5"/>
  <c r="J4281" i="5"/>
  <c r="R4281" i="5" s="1"/>
  <c r="I4281" i="5"/>
  <c r="H4281" i="5"/>
  <c r="E4281" i="5"/>
  <c r="O4280" i="5"/>
  <c r="Q4280" i="5" s="1"/>
  <c r="M4280" i="5"/>
  <c r="J4280" i="5"/>
  <c r="R4280" i="5" s="1"/>
  <c r="I4280" i="5"/>
  <c r="H4280" i="5"/>
  <c r="E4280" i="5"/>
  <c r="O4279" i="5"/>
  <c r="Q4279" i="5" s="1"/>
  <c r="M4279" i="5"/>
  <c r="J4279" i="5"/>
  <c r="R4279" i="5" s="1"/>
  <c r="I4279" i="5"/>
  <c r="H4279" i="5"/>
  <c r="E4279" i="5"/>
  <c r="O4278" i="5"/>
  <c r="Q4278" i="5" s="1"/>
  <c r="M4278" i="5"/>
  <c r="J4278" i="5"/>
  <c r="R4278" i="5" s="1"/>
  <c r="I4278" i="5"/>
  <c r="H4278" i="5"/>
  <c r="E4278" i="5"/>
  <c r="O4277" i="5"/>
  <c r="Q4277" i="5" s="1"/>
  <c r="M4277" i="5"/>
  <c r="J4277" i="5"/>
  <c r="R4277" i="5" s="1"/>
  <c r="I4277" i="5"/>
  <c r="H4277" i="5"/>
  <c r="E4277" i="5"/>
  <c r="O4276" i="5"/>
  <c r="Q4276" i="5" s="1"/>
  <c r="M4276" i="5"/>
  <c r="J4276" i="5"/>
  <c r="R4276" i="5" s="1"/>
  <c r="I4276" i="5"/>
  <c r="H4276" i="5"/>
  <c r="E4276" i="5"/>
  <c r="O4275" i="5"/>
  <c r="Q4275" i="5" s="1"/>
  <c r="M4275" i="5"/>
  <c r="J4275" i="5"/>
  <c r="R4275" i="5" s="1"/>
  <c r="I4275" i="5"/>
  <c r="H4275" i="5"/>
  <c r="E4275" i="5"/>
  <c r="O4274" i="5"/>
  <c r="Q4274" i="5" s="1"/>
  <c r="M4274" i="5"/>
  <c r="J4274" i="5"/>
  <c r="R4274" i="5" s="1"/>
  <c r="I4274" i="5"/>
  <c r="H4274" i="5"/>
  <c r="E4274" i="5"/>
  <c r="O4273" i="5"/>
  <c r="Q4273" i="5" s="1"/>
  <c r="M4273" i="5"/>
  <c r="J4273" i="5"/>
  <c r="R4273" i="5" s="1"/>
  <c r="I4273" i="5"/>
  <c r="H4273" i="5"/>
  <c r="E4273" i="5"/>
  <c r="O4272" i="5"/>
  <c r="Q4272" i="5" s="1"/>
  <c r="M4272" i="5"/>
  <c r="J4272" i="5"/>
  <c r="R4272" i="5" s="1"/>
  <c r="I4272" i="5"/>
  <c r="H4272" i="5"/>
  <c r="E4272" i="5"/>
  <c r="O4271" i="5"/>
  <c r="Q4271" i="5" s="1"/>
  <c r="M4271" i="5"/>
  <c r="J4271" i="5"/>
  <c r="R4271" i="5" s="1"/>
  <c r="I4271" i="5"/>
  <c r="H4271" i="5"/>
  <c r="E4271" i="5"/>
  <c r="O4270" i="5"/>
  <c r="Q4270" i="5" s="1"/>
  <c r="M4270" i="5"/>
  <c r="J4270" i="5"/>
  <c r="R4270" i="5" s="1"/>
  <c r="I4270" i="5"/>
  <c r="H4270" i="5"/>
  <c r="E4270" i="5"/>
  <c r="O4269" i="5"/>
  <c r="Q4269" i="5" s="1"/>
  <c r="M4269" i="5"/>
  <c r="J4269" i="5"/>
  <c r="R4269" i="5" s="1"/>
  <c r="I4269" i="5"/>
  <c r="H4269" i="5"/>
  <c r="E4269" i="5"/>
  <c r="O4268" i="5"/>
  <c r="Q4268" i="5" s="1"/>
  <c r="M4268" i="5"/>
  <c r="J4268" i="5"/>
  <c r="R4268" i="5" s="1"/>
  <c r="I4268" i="5"/>
  <c r="H4268" i="5"/>
  <c r="E4268" i="5"/>
  <c r="O4267" i="5"/>
  <c r="Q4267" i="5" s="1"/>
  <c r="M4267" i="5"/>
  <c r="J4267" i="5"/>
  <c r="R4267" i="5" s="1"/>
  <c r="I4267" i="5"/>
  <c r="H4267" i="5"/>
  <c r="E4267" i="5"/>
  <c r="O4266" i="5"/>
  <c r="Q4266" i="5" s="1"/>
  <c r="M4266" i="5"/>
  <c r="J4266" i="5"/>
  <c r="R4266" i="5" s="1"/>
  <c r="I4266" i="5"/>
  <c r="H4266" i="5"/>
  <c r="E4266" i="5"/>
  <c r="O4265" i="5"/>
  <c r="Q4265" i="5" s="1"/>
  <c r="M4265" i="5"/>
  <c r="J4265" i="5"/>
  <c r="R4265" i="5" s="1"/>
  <c r="I4265" i="5"/>
  <c r="H4265" i="5"/>
  <c r="E4265" i="5"/>
  <c r="O4264" i="5"/>
  <c r="Q4264" i="5" s="1"/>
  <c r="M4264" i="5"/>
  <c r="J4264" i="5"/>
  <c r="R4264" i="5" s="1"/>
  <c r="I4264" i="5"/>
  <c r="H4264" i="5"/>
  <c r="E4264" i="5"/>
  <c r="O4263" i="5"/>
  <c r="Q4263" i="5" s="1"/>
  <c r="M4263" i="5"/>
  <c r="J4263" i="5"/>
  <c r="R4263" i="5" s="1"/>
  <c r="I4263" i="5"/>
  <c r="H4263" i="5"/>
  <c r="E4263" i="5"/>
  <c r="O4262" i="5"/>
  <c r="Q4262" i="5" s="1"/>
  <c r="M4262" i="5"/>
  <c r="J4262" i="5"/>
  <c r="R4262" i="5" s="1"/>
  <c r="I4262" i="5"/>
  <c r="H4262" i="5"/>
  <c r="E4262" i="5"/>
  <c r="O4261" i="5"/>
  <c r="Q4261" i="5" s="1"/>
  <c r="M4261" i="5"/>
  <c r="J4261" i="5"/>
  <c r="R4261" i="5" s="1"/>
  <c r="I4261" i="5"/>
  <c r="H4261" i="5"/>
  <c r="E4261" i="5"/>
  <c r="O4260" i="5"/>
  <c r="Q4260" i="5" s="1"/>
  <c r="M4260" i="5"/>
  <c r="J4260" i="5"/>
  <c r="R4260" i="5" s="1"/>
  <c r="I4260" i="5"/>
  <c r="H4260" i="5"/>
  <c r="E4260" i="5"/>
  <c r="O4259" i="5"/>
  <c r="Q4259" i="5" s="1"/>
  <c r="M4259" i="5"/>
  <c r="J4259" i="5"/>
  <c r="R4259" i="5" s="1"/>
  <c r="I4259" i="5"/>
  <c r="H4259" i="5"/>
  <c r="E4259" i="5"/>
  <c r="O4258" i="5"/>
  <c r="Q4258" i="5" s="1"/>
  <c r="M4258" i="5"/>
  <c r="J4258" i="5"/>
  <c r="R4258" i="5" s="1"/>
  <c r="I4258" i="5"/>
  <c r="H4258" i="5"/>
  <c r="E4258" i="5"/>
  <c r="O4257" i="5"/>
  <c r="Q4257" i="5" s="1"/>
  <c r="M4257" i="5"/>
  <c r="J4257" i="5"/>
  <c r="R4257" i="5" s="1"/>
  <c r="I4257" i="5"/>
  <c r="H4257" i="5"/>
  <c r="E4257" i="5"/>
  <c r="O4256" i="5"/>
  <c r="Q4256" i="5" s="1"/>
  <c r="M4256" i="5"/>
  <c r="J4256" i="5"/>
  <c r="R4256" i="5" s="1"/>
  <c r="I4256" i="5"/>
  <c r="H4256" i="5"/>
  <c r="E4256" i="5"/>
  <c r="O4255" i="5"/>
  <c r="Q4255" i="5" s="1"/>
  <c r="M4255" i="5"/>
  <c r="J4255" i="5"/>
  <c r="R4255" i="5" s="1"/>
  <c r="I4255" i="5"/>
  <c r="H4255" i="5"/>
  <c r="E4255" i="5"/>
  <c r="O4254" i="5"/>
  <c r="Q4254" i="5" s="1"/>
  <c r="M4254" i="5"/>
  <c r="J4254" i="5"/>
  <c r="R4254" i="5" s="1"/>
  <c r="I4254" i="5"/>
  <c r="H4254" i="5"/>
  <c r="E4254" i="5"/>
  <c r="O4253" i="5"/>
  <c r="Q4253" i="5" s="1"/>
  <c r="M4253" i="5"/>
  <c r="J4253" i="5"/>
  <c r="R4253" i="5" s="1"/>
  <c r="I4253" i="5"/>
  <c r="H4253" i="5"/>
  <c r="E4253" i="5"/>
  <c r="O4252" i="5"/>
  <c r="Q4252" i="5" s="1"/>
  <c r="M4252" i="5"/>
  <c r="J4252" i="5"/>
  <c r="R4252" i="5" s="1"/>
  <c r="I4252" i="5"/>
  <c r="H4252" i="5"/>
  <c r="E4252" i="5"/>
  <c r="O4251" i="5"/>
  <c r="Q4251" i="5" s="1"/>
  <c r="M4251" i="5"/>
  <c r="J4251" i="5"/>
  <c r="R4251" i="5" s="1"/>
  <c r="I4251" i="5"/>
  <c r="H4251" i="5"/>
  <c r="E4251" i="5"/>
  <c r="O4250" i="5"/>
  <c r="Q4250" i="5" s="1"/>
  <c r="M4250" i="5"/>
  <c r="J4250" i="5"/>
  <c r="R4250" i="5" s="1"/>
  <c r="I4250" i="5"/>
  <c r="H4250" i="5"/>
  <c r="E4250" i="5"/>
  <c r="O4249" i="5"/>
  <c r="Q4249" i="5" s="1"/>
  <c r="M4249" i="5"/>
  <c r="J4249" i="5"/>
  <c r="R4249" i="5" s="1"/>
  <c r="I4249" i="5"/>
  <c r="H4249" i="5"/>
  <c r="E4249" i="5"/>
  <c r="O4248" i="5"/>
  <c r="Q4248" i="5" s="1"/>
  <c r="M4248" i="5"/>
  <c r="J4248" i="5"/>
  <c r="R4248" i="5" s="1"/>
  <c r="I4248" i="5"/>
  <c r="H4248" i="5"/>
  <c r="E4248" i="5"/>
  <c r="O4247" i="5"/>
  <c r="Q4247" i="5" s="1"/>
  <c r="M4247" i="5"/>
  <c r="J4247" i="5"/>
  <c r="R4247" i="5" s="1"/>
  <c r="I4247" i="5"/>
  <c r="H4247" i="5"/>
  <c r="E4247" i="5"/>
  <c r="O4246" i="5"/>
  <c r="Q4246" i="5" s="1"/>
  <c r="M4246" i="5"/>
  <c r="J4246" i="5"/>
  <c r="R4246" i="5" s="1"/>
  <c r="I4246" i="5"/>
  <c r="H4246" i="5"/>
  <c r="E4246" i="5"/>
  <c r="O4245" i="5"/>
  <c r="Q4245" i="5" s="1"/>
  <c r="M4245" i="5"/>
  <c r="J4245" i="5"/>
  <c r="R4245" i="5" s="1"/>
  <c r="I4245" i="5"/>
  <c r="H4245" i="5"/>
  <c r="E4245" i="5"/>
  <c r="O4244" i="5"/>
  <c r="Q4244" i="5" s="1"/>
  <c r="M4244" i="5"/>
  <c r="J4244" i="5"/>
  <c r="R4244" i="5" s="1"/>
  <c r="I4244" i="5"/>
  <c r="H4244" i="5"/>
  <c r="E4244" i="5"/>
  <c r="O4243" i="5"/>
  <c r="Q4243" i="5" s="1"/>
  <c r="M4243" i="5"/>
  <c r="J4243" i="5"/>
  <c r="R4243" i="5" s="1"/>
  <c r="I4243" i="5"/>
  <c r="H4243" i="5"/>
  <c r="E4243" i="5"/>
  <c r="O4242" i="5"/>
  <c r="Q4242" i="5" s="1"/>
  <c r="M4242" i="5"/>
  <c r="J4242" i="5"/>
  <c r="R4242" i="5" s="1"/>
  <c r="I4242" i="5"/>
  <c r="H4242" i="5"/>
  <c r="E4242" i="5"/>
  <c r="O4241" i="5"/>
  <c r="Q4241" i="5" s="1"/>
  <c r="M4241" i="5"/>
  <c r="J4241" i="5"/>
  <c r="R4241" i="5" s="1"/>
  <c r="I4241" i="5"/>
  <c r="H4241" i="5"/>
  <c r="E4241" i="5"/>
  <c r="O4240" i="5"/>
  <c r="Q4240" i="5" s="1"/>
  <c r="M4240" i="5"/>
  <c r="J4240" i="5"/>
  <c r="R4240" i="5" s="1"/>
  <c r="I4240" i="5"/>
  <c r="H4240" i="5"/>
  <c r="E4240" i="5"/>
  <c r="O4239" i="5"/>
  <c r="Q4239" i="5" s="1"/>
  <c r="M4239" i="5"/>
  <c r="J4239" i="5"/>
  <c r="R4239" i="5" s="1"/>
  <c r="I4239" i="5"/>
  <c r="H4239" i="5"/>
  <c r="E4239" i="5"/>
  <c r="O4238" i="5"/>
  <c r="Q4238" i="5" s="1"/>
  <c r="M4238" i="5"/>
  <c r="J4238" i="5"/>
  <c r="R4238" i="5" s="1"/>
  <c r="I4238" i="5"/>
  <c r="H4238" i="5"/>
  <c r="E4238" i="5"/>
  <c r="O4237" i="5"/>
  <c r="Q4237" i="5" s="1"/>
  <c r="M4237" i="5"/>
  <c r="J4237" i="5"/>
  <c r="R4237" i="5" s="1"/>
  <c r="I4237" i="5"/>
  <c r="H4237" i="5"/>
  <c r="E4237" i="5"/>
  <c r="O4236" i="5"/>
  <c r="Q4236" i="5" s="1"/>
  <c r="M4236" i="5"/>
  <c r="J4236" i="5"/>
  <c r="R4236" i="5" s="1"/>
  <c r="I4236" i="5"/>
  <c r="H4236" i="5"/>
  <c r="E4236" i="5"/>
  <c r="O4235" i="5"/>
  <c r="Q4235" i="5" s="1"/>
  <c r="M4235" i="5"/>
  <c r="J4235" i="5"/>
  <c r="R4235" i="5" s="1"/>
  <c r="I4235" i="5"/>
  <c r="H4235" i="5"/>
  <c r="E4235" i="5"/>
  <c r="O4234" i="5"/>
  <c r="Q4234" i="5" s="1"/>
  <c r="M4234" i="5"/>
  <c r="J4234" i="5"/>
  <c r="R4234" i="5" s="1"/>
  <c r="I4234" i="5"/>
  <c r="H4234" i="5"/>
  <c r="E4234" i="5"/>
  <c r="O4233" i="5"/>
  <c r="Q4233" i="5" s="1"/>
  <c r="M4233" i="5"/>
  <c r="J4233" i="5"/>
  <c r="R4233" i="5" s="1"/>
  <c r="I4233" i="5"/>
  <c r="H4233" i="5"/>
  <c r="E4233" i="5"/>
  <c r="O4232" i="5"/>
  <c r="Q4232" i="5" s="1"/>
  <c r="M4232" i="5"/>
  <c r="J4232" i="5"/>
  <c r="R4232" i="5" s="1"/>
  <c r="I4232" i="5"/>
  <c r="H4232" i="5"/>
  <c r="E4232" i="5"/>
  <c r="O4231" i="5"/>
  <c r="Q4231" i="5" s="1"/>
  <c r="M4231" i="5"/>
  <c r="J4231" i="5"/>
  <c r="R4231" i="5" s="1"/>
  <c r="I4231" i="5"/>
  <c r="H4231" i="5"/>
  <c r="E4231" i="5"/>
  <c r="O4230" i="5"/>
  <c r="Q4230" i="5" s="1"/>
  <c r="M4230" i="5"/>
  <c r="J4230" i="5"/>
  <c r="R4230" i="5" s="1"/>
  <c r="I4230" i="5"/>
  <c r="H4230" i="5"/>
  <c r="E4230" i="5"/>
  <c r="O4229" i="5"/>
  <c r="Q4229" i="5" s="1"/>
  <c r="M4229" i="5"/>
  <c r="J4229" i="5"/>
  <c r="R4229" i="5" s="1"/>
  <c r="I4229" i="5"/>
  <c r="H4229" i="5"/>
  <c r="E4229" i="5"/>
  <c r="O4228" i="5"/>
  <c r="Q4228" i="5" s="1"/>
  <c r="M4228" i="5"/>
  <c r="J4228" i="5"/>
  <c r="R4228" i="5" s="1"/>
  <c r="I4228" i="5"/>
  <c r="H4228" i="5"/>
  <c r="E4228" i="5"/>
  <c r="O4227" i="5"/>
  <c r="Q4227" i="5" s="1"/>
  <c r="M4227" i="5"/>
  <c r="J4227" i="5"/>
  <c r="R4227" i="5" s="1"/>
  <c r="I4227" i="5"/>
  <c r="H4227" i="5"/>
  <c r="E4227" i="5"/>
  <c r="O4226" i="5"/>
  <c r="Q4226" i="5" s="1"/>
  <c r="M4226" i="5"/>
  <c r="J4226" i="5"/>
  <c r="R4226" i="5" s="1"/>
  <c r="I4226" i="5"/>
  <c r="H4226" i="5"/>
  <c r="E4226" i="5"/>
  <c r="O4225" i="5"/>
  <c r="Q4225" i="5" s="1"/>
  <c r="M4225" i="5"/>
  <c r="J4225" i="5"/>
  <c r="R4225" i="5" s="1"/>
  <c r="I4225" i="5"/>
  <c r="H4225" i="5"/>
  <c r="E4225" i="5"/>
  <c r="O4224" i="5"/>
  <c r="Q4224" i="5" s="1"/>
  <c r="M4224" i="5"/>
  <c r="J4224" i="5"/>
  <c r="R4224" i="5" s="1"/>
  <c r="I4224" i="5"/>
  <c r="H4224" i="5"/>
  <c r="E4224" i="5"/>
  <c r="O4223" i="5"/>
  <c r="Q4223" i="5" s="1"/>
  <c r="M4223" i="5"/>
  <c r="J4223" i="5"/>
  <c r="R4223" i="5" s="1"/>
  <c r="I4223" i="5"/>
  <c r="H4223" i="5"/>
  <c r="E4223" i="5"/>
  <c r="O4222" i="5"/>
  <c r="Q4222" i="5" s="1"/>
  <c r="M4222" i="5"/>
  <c r="J4222" i="5"/>
  <c r="R4222" i="5" s="1"/>
  <c r="I4222" i="5"/>
  <c r="H4222" i="5"/>
  <c r="E4222" i="5"/>
  <c r="O4221" i="5"/>
  <c r="Q4221" i="5" s="1"/>
  <c r="M4221" i="5"/>
  <c r="J4221" i="5"/>
  <c r="R4221" i="5" s="1"/>
  <c r="I4221" i="5"/>
  <c r="H4221" i="5"/>
  <c r="E4221" i="5"/>
  <c r="O4220" i="5"/>
  <c r="Q4220" i="5" s="1"/>
  <c r="M4220" i="5"/>
  <c r="J4220" i="5"/>
  <c r="R4220" i="5" s="1"/>
  <c r="I4220" i="5"/>
  <c r="H4220" i="5"/>
  <c r="E4220" i="5"/>
  <c r="O4219" i="5"/>
  <c r="Q4219" i="5" s="1"/>
  <c r="M4219" i="5"/>
  <c r="J4219" i="5"/>
  <c r="R4219" i="5" s="1"/>
  <c r="I4219" i="5"/>
  <c r="H4219" i="5"/>
  <c r="E4219" i="5"/>
  <c r="O4218" i="5"/>
  <c r="Q4218" i="5" s="1"/>
  <c r="M4218" i="5"/>
  <c r="J4218" i="5"/>
  <c r="R4218" i="5" s="1"/>
  <c r="I4218" i="5"/>
  <c r="H4218" i="5"/>
  <c r="E4218" i="5"/>
  <c r="O4217" i="5"/>
  <c r="Q4217" i="5" s="1"/>
  <c r="M4217" i="5"/>
  <c r="J4217" i="5"/>
  <c r="R4217" i="5" s="1"/>
  <c r="I4217" i="5"/>
  <c r="H4217" i="5"/>
  <c r="E4217" i="5"/>
  <c r="O4216" i="5"/>
  <c r="Q4216" i="5" s="1"/>
  <c r="M4216" i="5"/>
  <c r="J4216" i="5"/>
  <c r="R4216" i="5" s="1"/>
  <c r="I4216" i="5"/>
  <c r="H4216" i="5"/>
  <c r="E4216" i="5"/>
  <c r="O4215" i="5"/>
  <c r="Q4215" i="5" s="1"/>
  <c r="M4215" i="5"/>
  <c r="J4215" i="5"/>
  <c r="R4215" i="5" s="1"/>
  <c r="I4215" i="5"/>
  <c r="H4215" i="5"/>
  <c r="E4215" i="5"/>
  <c r="O4214" i="5"/>
  <c r="Q4214" i="5" s="1"/>
  <c r="M4214" i="5"/>
  <c r="J4214" i="5"/>
  <c r="R4214" i="5" s="1"/>
  <c r="I4214" i="5"/>
  <c r="H4214" i="5"/>
  <c r="E4214" i="5"/>
  <c r="O4213" i="5"/>
  <c r="Q4213" i="5" s="1"/>
  <c r="M4213" i="5"/>
  <c r="J4213" i="5"/>
  <c r="R4213" i="5" s="1"/>
  <c r="I4213" i="5"/>
  <c r="H4213" i="5"/>
  <c r="E4213" i="5"/>
  <c r="O4212" i="5"/>
  <c r="Q4212" i="5" s="1"/>
  <c r="M4212" i="5"/>
  <c r="J4212" i="5"/>
  <c r="R4212" i="5" s="1"/>
  <c r="I4212" i="5"/>
  <c r="H4212" i="5"/>
  <c r="E4212" i="5"/>
  <c r="O4211" i="5"/>
  <c r="Q4211" i="5" s="1"/>
  <c r="M4211" i="5"/>
  <c r="J4211" i="5"/>
  <c r="R4211" i="5" s="1"/>
  <c r="I4211" i="5"/>
  <c r="H4211" i="5"/>
  <c r="E4211" i="5"/>
  <c r="O4210" i="5"/>
  <c r="Q4210" i="5" s="1"/>
  <c r="M4210" i="5"/>
  <c r="J4210" i="5"/>
  <c r="R4210" i="5" s="1"/>
  <c r="I4210" i="5"/>
  <c r="H4210" i="5"/>
  <c r="E4210" i="5"/>
  <c r="O4209" i="5"/>
  <c r="Q4209" i="5" s="1"/>
  <c r="M4209" i="5"/>
  <c r="J4209" i="5"/>
  <c r="R4209" i="5" s="1"/>
  <c r="I4209" i="5"/>
  <c r="H4209" i="5"/>
  <c r="E4209" i="5"/>
  <c r="O4208" i="5"/>
  <c r="Q4208" i="5" s="1"/>
  <c r="M4208" i="5"/>
  <c r="J4208" i="5"/>
  <c r="R4208" i="5" s="1"/>
  <c r="I4208" i="5"/>
  <c r="H4208" i="5"/>
  <c r="E4208" i="5"/>
  <c r="O4207" i="5"/>
  <c r="Q4207" i="5" s="1"/>
  <c r="M4207" i="5"/>
  <c r="J4207" i="5"/>
  <c r="R4207" i="5" s="1"/>
  <c r="I4207" i="5"/>
  <c r="H4207" i="5"/>
  <c r="E4207" i="5"/>
  <c r="O4206" i="5"/>
  <c r="Q4206" i="5" s="1"/>
  <c r="M4206" i="5"/>
  <c r="J4206" i="5"/>
  <c r="R4206" i="5" s="1"/>
  <c r="I4206" i="5"/>
  <c r="H4206" i="5"/>
  <c r="E4206" i="5"/>
  <c r="O4205" i="5"/>
  <c r="Q4205" i="5" s="1"/>
  <c r="M4205" i="5"/>
  <c r="J4205" i="5"/>
  <c r="R4205" i="5" s="1"/>
  <c r="I4205" i="5"/>
  <c r="H4205" i="5"/>
  <c r="E4205" i="5"/>
  <c r="O4204" i="5"/>
  <c r="Q4204" i="5" s="1"/>
  <c r="M4204" i="5"/>
  <c r="J4204" i="5"/>
  <c r="R4204" i="5" s="1"/>
  <c r="I4204" i="5"/>
  <c r="H4204" i="5"/>
  <c r="E4204" i="5"/>
  <c r="O4203" i="5"/>
  <c r="Q4203" i="5" s="1"/>
  <c r="M4203" i="5"/>
  <c r="J4203" i="5"/>
  <c r="R4203" i="5" s="1"/>
  <c r="I4203" i="5"/>
  <c r="H4203" i="5"/>
  <c r="E4203" i="5"/>
  <c r="O4202" i="5"/>
  <c r="Q4202" i="5" s="1"/>
  <c r="M4202" i="5"/>
  <c r="J4202" i="5"/>
  <c r="R4202" i="5" s="1"/>
  <c r="I4202" i="5"/>
  <c r="H4202" i="5"/>
  <c r="E4202" i="5"/>
  <c r="O4201" i="5"/>
  <c r="Q4201" i="5" s="1"/>
  <c r="M4201" i="5"/>
  <c r="J4201" i="5"/>
  <c r="R4201" i="5" s="1"/>
  <c r="I4201" i="5"/>
  <c r="H4201" i="5"/>
  <c r="E4201" i="5"/>
  <c r="O4200" i="5"/>
  <c r="Q4200" i="5" s="1"/>
  <c r="M4200" i="5"/>
  <c r="J4200" i="5"/>
  <c r="R4200" i="5" s="1"/>
  <c r="I4200" i="5"/>
  <c r="H4200" i="5"/>
  <c r="E4200" i="5"/>
  <c r="O4199" i="5"/>
  <c r="Q4199" i="5" s="1"/>
  <c r="M4199" i="5"/>
  <c r="J4199" i="5"/>
  <c r="R4199" i="5" s="1"/>
  <c r="I4199" i="5"/>
  <c r="H4199" i="5"/>
  <c r="E4199" i="5"/>
  <c r="O4198" i="5"/>
  <c r="Q4198" i="5" s="1"/>
  <c r="M4198" i="5"/>
  <c r="J4198" i="5"/>
  <c r="R4198" i="5" s="1"/>
  <c r="I4198" i="5"/>
  <c r="H4198" i="5"/>
  <c r="E4198" i="5"/>
  <c r="O4197" i="5"/>
  <c r="Q4197" i="5" s="1"/>
  <c r="M4197" i="5"/>
  <c r="J4197" i="5"/>
  <c r="R4197" i="5" s="1"/>
  <c r="I4197" i="5"/>
  <c r="H4197" i="5"/>
  <c r="E4197" i="5"/>
  <c r="O4196" i="5"/>
  <c r="Q4196" i="5" s="1"/>
  <c r="M4196" i="5"/>
  <c r="J4196" i="5"/>
  <c r="R4196" i="5" s="1"/>
  <c r="I4196" i="5"/>
  <c r="H4196" i="5"/>
  <c r="E4196" i="5"/>
  <c r="O4195" i="5"/>
  <c r="Q4195" i="5" s="1"/>
  <c r="M4195" i="5"/>
  <c r="J4195" i="5"/>
  <c r="R4195" i="5" s="1"/>
  <c r="I4195" i="5"/>
  <c r="H4195" i="5"/>
  <c r="E4195" i="5"/>
  <c r="O4194" i="5"/>
  <c r="Q4194" i="5" s="1"/>
  <c r="M4194" i="5"/>
  <c r="J4194" i="5"/>
  <c r="R4194" i="5" s="1"/>
  <c r="I4194" i="5"/>
  <c r="H4194" i="5"/>
  <c r="E4194" i="5"/>
  <c r="O4193" i="5"/>
  <c r="Q4193" i="5" s="1"/>
  <c r="M4193" i="5"/>
  <c r="J4193" i="5"/>
  <c r="R4193" i="5" s="1"/>
  <c r="I4193" i="5"/>
  <c r="H4193" i="5"/>
  <c r="E4193" i="5"/>
  <c r="O4192" i="5"/>
  <c r="Q4192" i="5" s="1"/>
  <c r="M4192" i="5"/>
  <c r="J4192" i="5"/>
  <c r="R4192" i="5" s="1"/>
  <c r="I4192" i="5"/>
  <c r="H4192" i="5"/>
  <c r="E4192" i="5"/>
  <c r="O4191" i="5"/>
  <c r="Q4191" i="5" s="1"/>
  <c r="M4191" i="5"/>
  <c r="J4191" i="5"/>
  <c r="R4191" i="5" s="1"/>
  <c r="I4191" i="5"/>
  <c r="H4191" i="5"/>
  <c r="E4191" i="5"/>
  <c r="O4190" i="5"/>
  <c r="Q4190" i="5" s="1"/>
  <c r="M4190" i="5"/>
  <c r="J4190" i="5"/>
  <c r="R4190" i="5" s="1"/>
  <c r="I4190" i="5"/>
  <c r="H4190" i="5"/>
  <c r="E4190" i="5"/>
  <c r="O4189" i="5"/>
  <c r="Q4189" i="5" s="1"/>
  <c r="M4189" i="5"/>
  <c r="J4189" i="5"/>
  <c r="R4189" i="5" s="1"/>
  <c r="I4189" i="5"/>
  <c r="H4189" i="5"/>
  <c r="E4189" i="5"/>
  <c r="O4188" i="5"/>
  <c r="Q4188" i="5" s="1"/>
  <c r="M4188" i="5"/>
  <c r="J4188" i="5"/>
  <c r="R4188" i="5" s="1"/>
  <c r="I4188" i="5"/>
  <c r="H4188" i="5"/>
  <c r="E4188" i="5"/>
  <c r="O4187" i="5"/>
  <c r="Q4187" i="5" s="1"/>
  <c r="M4187" i="5"/>
  <c r="J4187" i="5"/>
  <c r="R4187" i="5" s="1"/>
  <c r="I4187" i="5"/>
  <c r="H4187" i="5"/>
  <c r="E4187" i="5"/>
  <c r="O4186" i="5"/>
  <c r="Q4186" i="5" s="1"/>
  <c r="M4186" i="5"/>
  <c r="J4186" i="5"/>
  <c r="R4186" i="5" s="1"/>
  <c r="I4186" i="5"/>
  <c r="H4186" i="5"/>
  <c r="E4186" i="5"/>
  <c r="O4185" i="5"/>
  <c r="Q4185" i="5" s="1"/>
  <c r="M4185" i="5"/>
  <c r="J4185" i="5"/>
  <c r="R4185" i="5" s="1"/>
  <c r="I4185" i="5"/>
  <c r="H4185" i="5"/>
  <c r="E4185" i="5"/>
  <c r="O4184" i="5"/>
  <c r="Q4184" i="5" s="1"/>
  <c r="M4184" i="5"/>
  <c r="J4184" i="5"/>
  <c r="R4184" i="5" s="1"/>
  <c r="I4184" i="5"/>
  <c r="H4184" i="5"/>
  <c r="E4184" i="5"/>
  <c r="O4183" i="5"/>
  <c r="Q4183" i="5" s="1"/>
  <c r="M4183" i="5"/>
  <c r="J4183" i="5"/>
  <c r="R4183" i="5" s="1"/>
  <c r="I4183" i="5"/>
  <c r="H4183" i="5"/>
  <c r="E4183" i="5"/>
  <c r="O4182" i="5"/>
  <c r="Q4182" i="5" s="1"/>
  <c r="M4182" i="5"/>
  <c r="J4182" i="5"/>
  <c r="R4182" i="5" s="1"/>
  <c r="I4182" i="5"/>
  <c r="H4182" i="5"/>
  <c r="E4182" i="5"/>
  <c r="O4181" i="5"/>
  <c r="Q4181" i="5" s="1"/>
  <c r="M4181" i="5"/>
  <c r="J4181" i="5"/>
  <c r="R4181" i="5" s="1"/>
  <c r="I4181" i="5"/>
  <c r="H4181" i="5"/>
  <c r="E4181" i="5"/>
  <c r="O4180" i="5"/>
  <c r="Q4180" i="5" s="1"/>
  <c r="M4180" i="5"/>
  <c r="J4180" i="5"/>
  <c r="R4180" i="5" s="1"/>
  <c r="I4180" i="5"/>
  <c r="H4180" i="5"/>
  <c r="E4180" i="5"/>
  <c r="O4179" i="5"/>
  <c r="Q4179" i="5" s="1"/>
  <c r="M4179" i="5"/>
  <c r="J4179" i="5"/>
  <c r="R4179" i="5" s="1"/>
  <c r="I4179" i="5"/>
  <c r="H4179" i="5"/>
  <c r="E4179" i="5"/>
  <c r="O4178" i="5"/>
  <c r="Q4178" i="5" s="1"/>
  <c r="M4178" i="5"/>
  <c r="J4178" i="5"/>
  <c r="R4178" i="5" s="1"/>
  <c r="I4178" i="5"/>
  <c r="H4178" i="5"/>
  <c r="E4178" i="5"/>
  <c r="O4177" i="5"/>
  <c r="Q4177" i="5" s="1"/>
  <c r="M4177" i="5"/>
  <c r="J4177" i="5"/>
  <c r="R4177" i="5" s="1"/>
  <c r="I4177" i="5"/>
  <c r="H4177" i="5"/>
  <c r="E4177" i="5"/>
  <c r="O4176" i="5"/>
  <c r="Q4176" i="5" s="1"/>
  <c r="M4176" i="5"/>
  <c r="J4176" i="5"/>
  <c r="R4176" i="5" s="1"/>
  <c r="I4176" i="5"/>
  <c r="H4176" i="5"/>
  <c r="E4176" i="5"/>
  <c r="O4175" i="5"/>
  <c r="Q4175" i="5" s="1"/>
  <c r="M4175" i="5"/>
  <c r="J4175" i="5"/>
  <c r="R4175" i="5" s="1"/>
  <c r="I4175" i="5"/>
  <c r="H4175" i="5"/>
  <c r="E4175" i="5"/>
  <c r="O4174" i="5"/>
  <c r="Q4174" i="5" s="1"/>
  <c r="M4174" i="5"/>
  <c r="J4174" i="5"/>
  <c r="R4174" i="5" s="1"/>
  <c r="I4174" i="5"/>
  <c r="H4174" i="5"/>
  <c r="E4174" i="5"/>
  <c r="O4173" i="5"/>
  <c r="Q4173" i="5" s="1"/>
  <c r="M4173" i="5"/>
  <c r="J4173" i="5"/>
  <c r="R4173" i="5" s="1"/>
  <c r="I4173" i="5"/>
  <c r="H4173" i="5"/>
  <c r="E4173" i="5"/>
  <c r="O4172" i="5"/>
  <c r="Q4172" i="5" s="1"/>
  <c r="M4172" i="5"/>
  <c r="J4172" i="5"/>
  <c r="R4172" i="5" s="1"/>
  <c r="I4172" i="5"/>
  <c r="H4172" i="5"/>
  <c r="E4172" i="5"/>
  <c r="O4171" i="5"/>
  <c r="Q4171" i="5" s="1"/>
  <c r="M4171" i="5"/>
  <c r="J4171" i="5"/>
  <c r="R4171" i="5" s="1"/>
  <c r="I4171" i="5"/>
  <c r="H4171" i="5"/>
  <c r="E4171" i="5"/>
  <c r="O4170" i="5"/>
  <c r="Q4170" i="5" s="1"/>
  <c r="M4170" i="5"/>
  <c r="J4170" i="5"/>
  <c r="R4170" i="5" s="1"/>
  <c r="I4170" i="5"/>
  <c r="H4170" i="5"/>
  <c r="E4170" i="5"/>
  <c r="O4169" i="5"/>
  <c r="Q4169" i="5" s="1"/>
  <c r="M4169" i="5"/>
  <c r="J4169" i="5"/>
  <c r="R4169" i="5" s="1"/>
  <c r="I4169" i="5"/>
  <c r="H4169" i="5"/>
  <c r="E4169" i="5"/>
  <c r="O4168" i="5"/>
  <c r="Q4168" i="5" s="1"/>
  <c r="M4168" i="5"/>
  <c r="J4168" i="5"/>
  <c r="R4168" i="5" s="1"/>
  <c r="I4168" i="5"/>
  <c r="H4168" i="5"/>
  <c r="E4168" i="5"/>
  <c r="O4167" i="5"/>
  <c r="Q4167" i="5" s="1"/>
  <c r="M4167" i="5"/>
  <c r="J4167" i="5"/>
  <c r="R4167" i="5" s="1"/>
  <c r="I4167" i="5"/>
  <c r="H4167" i="5"/>
  <c r="E4167" i="5"/>
  <c r="O4166" i="5"/>
  <c r="Q4166" i="5" s="1"/>
  <c r="M4166" i="5"/>
  <c r="J4166" i="5"/>
  <c r="R4166" i="5" s="1"/>
  <c r="I4166" i="5"/>
  <c r="H4166" i="5"/>
  <c r="E4166" i="5"/>
  <c r="O4165" i="5"/>
  <c r="Q4165" i="5" s="1"/>
  <c r="M4165" i="5"/>
  <c r="J4165" i="5"/>
  <c r="R4165" i="5" s="1"/>
  <c r="I4165" i="5"/>
  <c r="H4165" i="5"/>
  <c r="E4165" i="5"/>
  <c r="O4164" i="5"/>
  <c r="Q4164" i="5" s="1"/>
  <c r="M4164" i="5"/>
  <c r="J4164" i="5"/>
  <c r="R4164" i="5" s="1"/>
  <c r="I4164" i="5"/>
  <c r="H4164" i="5"/>
  <c r="E4164" i="5"/>
  <c r="O4163" i="5"/>
  <c r="Q4163" i="5" s="1"/>
  <c r="M4163" i="5"/>
  <c r="J4163" i="5"/>
  <c r="R4163" i="5" s="1"/>
  <c r="I4163" i="5"/>
  <c r="H4163" i="5"/>
  <c r="E4163" i="5"/>
  <c r="O4162" i="5"/>
  <c r="Q4162" i="5" s="1"/>
  <c r="M4162" i="5"/>
  <c r="J4162" i="5"/>
  <c r="R4162" i="5" s="1"/>
  <c r="I4162" i="5"/>
  <c r="H4162" i="5"/>
  <c r="E4162" i="5"/>
  <c r="O4161" i="5"/>
  <c r="Q4161" i="5" s="1"/>
  <c r="M4161" i="5"/>
  <c r="J4161" i="5"/>
  <c r="R4161" i="5" s="1"/>
  <c r="I4161" i="5"/>
  <c r="H4161" i="5"/>
  <c r="E4161" i="5"/>
  <c r="O4160" i="5"/>
  <c r="Q4160" i="5" s="1"/>
  <c r="M4160" i="5"/>
  <c r="J4160" i="5"/>
  <c r="R4160" i="5" s="1"/>
  <c r="I4160" i="5"/>
  <c r="H4160" i="5"/>
  <c r="E4160" i="5"/>
  <c r="O4159" i="5"/>
  <c r="Q4159" i="5" s="1"/>
  <c r="M4159" i="5"/>
  <c r="J4159" i="5"/>
  <c r="R4159" i="5" s="1"/>
  <c r="I4159" i="5"/>
  <c r="H4159" i="5"/>
  <c r="E4159" i="5"/>
  <c r="O4158" i="5"/>
  <c r="Q4158" i="5" s="1"/>
  <c r="M4158" i="5"/>
  <c r="J4158" i="5"/>
  <c r="R4158" i="5" s="1"/>
  <c r="I4158" i="5"/>
  <c r="H4158" i="5"/>
  <c r="E4158" i="5"/>
  <c r="O4157" i="5"/>
  <c r="Q4157" i="5" s="1"/>
  <c r="M4157" i="5"/>
  <c r="J4157" i="5"/>
  <c r="R4157" i="5" s="1"/>
  <c r="I4157" i="5"/>
  <c r="H4157" i="5"/>
  <c r="E4157" i="5"/>
  <c r="O4156" i="5"/>
  <c r="Q4156" i="5" s="1"/>
  <c r="M4156" i="5"/>
  <c r="J4156" i="5"/>
  <c r="R4156" i="5" s="1"/>
  <c r="I4156" i="5"/>
  <c r="H4156" i="5"/>
  <c r="E4156" i="5"/>
  <c r="O4155" i="5"/>
  <c r="Q4155" i="5" s="1"/>
  <c r="M4155" i="5"/>
  <c r="J4155" i="5"/>
  <c r="R4155" i="5" s="1"/>
  <c r="I4155" i="5"/>
  <c r="H4155" i="5"/>
  <c r="E4155" i="5"/>
  <c r="O4154" i="5"/>
  <c r="Q4154" i="5" s="1"/>
  <c r="M4154" i="5"/>
  <c r="J4154" i="5"/>
  <c r="R4154" i="5" s="1"/>
  <c r="I4154" i="5"/>
  <c r="H4154" i="5"/>
  <c r="E4154" i="5"/>
  <c r="O4153" i="5"/>
  <c r="Q4153" i="5" s="1"/>
  <c r="M4153" i="5"/>
  <c r="J4153" i="5"/>
  <c r="R4153" i="5" s="1"/>
  <c r="I4153" i="5"/>
  <c r="H4153" i="5"/>
  <c r="E4153" i="5"/>
  <c r="O4152" i="5"/>
  <c r="Q4152" i="5" s="1"/>
  <c r="M4152" i="5"/>
  <c r="J4152" i="5"/>
  <c r="R4152" i="5" s="1"/>
  <c r="I4152" i="5"/>
  <c r="H4152" i="5"/>
  <c r="E4152" i="5"/>
  <c r="O4151" i="5"/>
  <c r="Q4151" i="5" s="1"/>
  <c r="M4151" i="5"/>
  <c r="J4151" i="5"/>
  <c r="R4151" i="5" s="1"/>
  <c r="I4151" i="5"/>
  <c r="H4151" i="5"/>
  <c r="E4151" i="5"/>
  <c r="O4150" i="5"/>
  <c r="Q4150" i="5" s="1"/>
  <c r="M4150" i="5"/>
  <c r="J4150" i="5"/>
  <c r="R4150" i="5" s="1"/>
  <c r="I4150" i="5"/>
  <c r="H4150" i="5"/>
  <c r="E4150" i="5"/>
  <c r="O4149" i="5"/>
  <c r="Q4149" i="5" s="1"/>
  <c r="M4149" i="5"/>
  <c r="J4149" i="5"/>
  <c r="R4149" i="5" s="1"/>
  <c r="I4149" i="5"/>
  <c r="H4149" i="5"/>
  <c r="E4149" i="5"/>
  <c r="O4148" i="5"/>
  <c r="Q4148" i="5" s="1"/>
  <c r="M4148" i="5"/>
  <c r="J4148" i="5"/>
  <c r="R4148" i="5" s="1"/>
  <c r="I4148" i="5"/>
  <c r="H4148" i="5"/>
  <c r="E4148" i="5"/>
  <c r="O4147" i="5"/>
  <c r="Q4147" i="5" s="1"/>
  <c r="M4147" i="5"/>
  <c r="J4147" i="5"/>
  <c r="R4147" i="5" s="1"/>
  <c r="I4147" i="5"/>
  <c r="H4147" i="5"/>
  <c r="E4147" i="5"/>
  <c r="O4146" i="5"/>
  <c r="Q4146" i="5" s="1"/>
  <c r="M4146" i="5"/>
  <c r="J4146" i="5"/>
  <c r="R4146" i="5" s="1"/>
  <c r="I4146" i="5"/>
  <c r="H4146" i="5"/>
  <c r="E4146" i="5"/>
  <c r="O4145" i="5"/>
  <c r="Q4145" i="5" s="1"/>
  <c r="M4145" i="5"/>
  <c r="J4145" i="5"/>
  <c r="R4145" i="5" s="1"/>
  <c r="I4145" i="5"/>
  <c r="H4145" i="5"/>
  <c r="E4145" i="5"/>
  <c r="O4144" i="5"/>
  <c r="Q4144" i="5" s="1"/>
  <c r="M4144" i="5"/>
  <c r="J4144" i="5"/>
  <c r="R4144" i="5" s="1"/>
  <c r="I4144" i="5"/>
  <c r="H4144" i="5"/>
  <c r="E4144" i="5"/>
  <c r="O4143" i="5"/>
  <c r="Q4143" i="5" s="1"/>
  <c r="M4143" i="5"/>
  <c r="J4143" i="5"/>
  <c r="R4143" i="5" s="1"/>
  <c r="I4143" i="5"/>
  <c r="H4143" i="5"/>
  <c r="E4143" i="5"/>
  <c r="O4142" i="5"/>
  <c r="Q4142" i="5" s="1"/>
  <c r="M4142" i="5"/>
  <c r="J4142" i="5"/>
  <c r="R4142" i="5" s="1"/>
  <c r="I4142" i="5"/>
  <c r="H4142" i="5"/>
  <c r="E4142" i="5"/>
  <c r="O4141" i="5"/>
  <c r="Q4141" i="5" s="1"/>
  <c r="M4141" i="5"/>
  <c r="J4141" i="5"/>
  <c r="R4141" i="5" s="1"/>
  <c r="I4141" i="5"/>
  <c r="H4141" i="5"/>
  <c r="E4141" i="5"/>
  <c r="O4140" i="5"/>
  <c r="Q4140" i="5" s="1"/>
  <c r="M4140" i="5"/>
  <c r="J4140" i="5"/>
  <c r="R4140" i="5" s="1"/>
  <c r="I4140" i="5"/>
  <c r="H4140" i="5"/>
  <c r="E4140" i="5"/>
  <c r="O4139" i="5"/>
  <c r="Q4139" i="5" s="1"/>
  <c r="M4139" i="5"/>
  <c r="J4139" i="5"/>
  <c r="R4139" i="5" s="1"/>
  <c r="I4139" i="5"/>
  <c r="H4139" i="5"/>
  <c r="E4139" i="5"/>
  <c r="O4138" i="5"/>
  <c r="Q4138" i="5" s="1"/>
  <c r="M4138" i="5"/>
  <c r="J4138" i="5"/>
  <c r="R4138" i="5" s="1"/>
  <c r="I4138" i="5"/>
  <c r="H4138" i="5"/>
  <c r="E4138" i="5"/>
  <c r="O4137" i="5"/>
  <c r="Q4137" i="5" s="1"/>
  <c r="M4137" i="5"/>
  <c r="J4137" i="5"/>
  <c r="R4137" i="5" s="1"/>
  <c r="I4137" i="5"/>
  <c r="H4137" i="5"/>
  <c r="E4137" i="5"/>
  <c r="O4136" i="5"/>
  <c r="Q4136" i="5" s="1"/>
  <c r="M4136" i="5"/>
  <c r="J4136" i="5"/>
  <c r="R4136" i="5" s="1"/>
  <c r="I4136" i="5"/>
  <c r="H4136" i="5"/>
  <c r="E4136" i="5"/>
  <c r="O4135" i="5"/>
  <c r="Q4135" i="5" s="1"/>
  <c r="M4135" i="5"/>
  <c r="J4135" i="5"/>
  <c r="R4135" i="5" s="1"/>
  <c r="I4135" i="5"/>
  <c r="H4135" i="5"/>
  <c r="E4135" i="5"/>
  <c r="O4134" i="5"/>
  <c r="Q4134" i="5" s="1"/>
  <c r="M4134" i="5"/>
  <c r="J4134" i="5"/>
  <c r="R4134" i="5" s="1"/>
  <c r="I4134" i="5"/>
  <c r="H4134" i="5"/>
  <c r="E4134" i="5"/>
  <c r="O4133" i="5"/>
  <c r="Q4133" i="5" s="1"/>
  <c r="M4133" i="5"/>
  <c r="J4133" i="5"/>
  <c r="R4133" i="5" s="1"/>
  <c r="I4133" i="5"/>
  <c r="H4133" i="5"/>
  <c r="E4133" i="5"/>
  <c r="O4132" i="5"/>
  <c r="Q4132" i="5" s="1"/>
  <c r="M4132" i="5"/>
  <c r="J4132" i="5"/>
  <c r="R4132" i="5" s="1"/>
  <c r="I4132" i="5"/>
  <c r="H4132" i="5"/>
  <c r="E4132" i="5"/>
  <c r="O4131" i="5"/>
  <c r="Q4131" i="5" s="1"/>
  <c r="M4131" i="5"/>
  <c r="J4131" i="5"/>
  <c r="R4131" i="5" s="1"/>
  <c r="I4131" i="5"/>
  <c r="H4131" i="5"/>
  <c r="E4131" i="5"/>
  <c r="O4130" i="5"/>
  <c r="Q4130" i="5" s="1"/>
  <c r="M4130" i="5"/>
  <c r="J4130" i="5"/>
  <c r="R4130" i="5" s="1"/>
  <c r="I4130" i="5"/>
  <c r="H4130" i="5"/>
  <c r="E4130" i="5"/>
  <c r="O4129" i="5"/>
  <c r="Q4129" i="5" s="1"/>
  <c r="M4129" i="5"/>
  <c r="J4129" i="5"/>
  <c r="R4129" i="5" s="1"/>
  <c r="I4129" i="5"/>
  <c r="H4129" i="5"/>
  <c r="E4129" i="5"/>
  <c r="O4128" i="5"/>
  <c r="Q4128" i="5" s="1"/>
  <c r="M4128" i="5"/>
  <c r="J4128" i="5"/>
  <c r="R4128" i="5" s="1"/>
  <c r="I4128" i="5"/>
  <c r="H4128" i="5"/>
  <c r="E4128" i="5"/>
  <c r="O4127" i="5"/>
  <c r="Q4127" i="5" s="1"/>
  <c r="M4127" i="5"/>
  <c r="J4127" i="5"/>
  <c r="R4127" i="5" s="1"/>
  <c r="I4127" i="5"/>
  <c r="H4127" i="5"/>
  <c r="E4127" i="5"/>
  <c r="O4126" i="5"/>
  <c r="Q4126" i="5" s="1"/>
  <c r="M4126" i="5"/>
  <c r="J4126" i="5"/>
  <c r="R4126" i="5" s="1"/>
  <c r="I4126" i="5"/>
  <c r="H4126" i="5"/>
  <c r="E4126" i="5"/>
  <c r="O4125" i="5"/>
  <c r="Q4125" i="5" s="1"/>
  <c r="M4125" i="5"/>
  <c r="J4125" i="5"/>
  <c r="R4125" i="5" s="1"/>
  <c r="I4125" i="5"/>
  <c r="H4125" i="5"/>
  <c r="E4125" i="5"/>
  <c r="O4124" i="5"/>
  <c r="Q4124" i="5" s="1"/>
  <c r="M4124" i="5"/>
  <c r="J4124" i="5"/>
  <c r="R4124" i="5" s="1"/>
  <c r="I4124" i="5"/>
  <c r="H4124" i="5"/>
  <c r="E4124" i="5"/>
  <c r="O4123" i="5"/>
  <c r="Q4123" i="5" s="1"/>
  <c r="M4123" i="5"/>
  <c r="J4123" i="5"/>
  <c r="R4123" i="5" s="1"/>
  <c r="I4123" i="5"/>
  <c r="H4123" i="5"/>
  <c r="E4123" i="5"/>
  <c r="O4122" i="5"/>
  <c r="Q4122" i="5" s="1"/>
  <c r="M4122" i="5"/>
  <c r="J4122" i="5"/>
  <c r="R4122" i="5" s="1"/>
  <c r="I4122" i="5"/>
  <c r="H4122" i="5"/>
  <c r="E4122" i="5"/>
  <c r="O4121" i="5"/>
  <c r="Q4121" i="5" s="1"/>
  <c r="M4121" i="5"/>
  <c r="J4121" i="5"/>
  <c r="R4121" i="5" s="1"/>
  <c r="I4121" i="5"/>
  <c r="H4121" i="5"/>
  <c r="E4121" i="5"/>
  <c r="O4120" i="5"/>
  <c r="Q4120" i="5" s="1"/>
  <c r="M4120" i="5"/>
  <c r="J4120" i="5"/>
  <c r="R4120" i="5" s="1"/>
  <c r="I4120" i="5"/>
  <c r="H4120" i="5"/>
  <c r="E4120" i="5"/>
  <c r="O4119" i="5"/>
  <c r="Q4119" i="5" s="1"/>
  <c r="M4119" i="5"/>
  <c r="J4119" i="5"/>
  <c r="R4119" i="5" s="1"/>
  <c r="I4119" i="5"/>
  <c r="H4119" i="5"/>
  <c r="E4119" i="5"/>
  <c r="O4118" i="5"/>
  <c r="Q4118" i="5" s="1"/>
  <c r="M4118" i="5"/>
  <c r="J4118" i="5"/>
  <c r="R4118" i="5" s="1"/>
  <c r="I4118" i="5"/>
  <c r="H4118" i="5"/>
  <c r="E4118" i="5"/>
  <c r="O4117" i="5"/>
  <c r="Q4117" i="5" s="1"/>
  <c r="M4117" i="5"/>
  <c r="J4117" i="5"/>
  <c r="R4117" i="5" s="1"/>
  <c r="I4117" i="5"/>
  <c r="H4117" i="5"/>
  <c r="E4117" i="5"/>
  <c r="O4116" i="5"/>
  <c r="Q4116" i="5" s="1"/>
  <c r="M4116" i="5"/>
  <c r="J4116" i="5"/>
  <c r="R4116" i="5" s="1"/>
  <c r="I4116" i="5"/>
  <c r="H4116" i="5"/>
  <c r="E4116" i="5"/>
  <c r="O4115" i="5"/>
  <c r="Q4115" i="5" s="1"/>
  <c r="M4115" i="5"/>
  <c r="J4115" i="5"/>
  <c r="R4115" i="5" s="1"/>
  <c r="I4115" i="5"/>
  <c r="H4115" i="5"/>
  <c r="E4115" i="5"/>
  <c r="O4114" i="5"/>
  <c r="Q4114" i="5" s="1"/>
  <c r="M4114" i="5"/>
  <c r="J4114" i="5"/>
  <c r="R4114" i="5" s="1"/>
  <c r="I4114" i="5"/>
  <c r="H4114" i="5"/>
  <c r="E4114" i="5"/>
  <c r="O4113" i="5"/>
  <c r="Q4113" i="5" s="1"/>
  <c r="M4113" i="5"/>
  <c r="J4113" i="5"/>
  <c r="R4113" i="5" s="1"/>
  <c r="I4113" i="5"/>
  <c r="H4113" i="5"/>
  <c r="E4113" i="5"/>
  <c r="O4112" i="5"/>
  <c r="Q4112" i="5" s="1"/>
  <c r="M4112" i="5"/>
  <c r="J4112" i="5"/>
  <c r="R4112" i="5" s="1"/>
  <c r="I4112" i="5"/>
  <c r="H4112" i="5"/>
  <c r="E4112" i="5"/>
  <c r="O4111" i="5"/>
  <c r="Q4111" i="5" s="1"/>
  <c r="M4111" i="5"/>
  <c r="J4111" i="5"/>
  <c r="R4111" i="5" s="1"/>
  <c r="I4111" i="5"/>
  <c r="H4111" i="5"/>
  <c r="E4111" i="5"/>
  <c r="O4110" i="5"/>
  <c r="Q4110" i="5" s="1"/>
  <c r="M4110" i="5"/>
  <c r="J4110" i="5"/>
  <c r="R4110" i="5" s="1"/>
  <c r="I4110" i="5"/>
  <c r="H4110" i="5"/>
  <c r="E4110" i="5"/>
  <c r="O4109" i="5"/>
  <c r="Q4109" i="5" s="1"/>
  <c r="M4109" i="5"/>
  <c r="J4109" i="5"/>
  <c r="R4109" i="5" s="1"/>
  <c r="I4109" i="5"/>
  <c r="H4109" i="5"/>
  <c r="E4109" i="5"/>
  <c r="O4108" i="5"/>
  <c r="Q4108" i="5" s="1"/>
  <c r="M4108" i="5"/>
  <c r="J4108" i="5"/>
  <c r="R4108" i="5" s="1"/>
  <c r="I4108" i="5"/>
  <c r="H4108" i="5"/>
  <c r="E4108" i="5"/>
  <c r="O4107" i="5"/>
  <c r="Q4107" i="5" s="1"/>
  <c r="M4107" i="5"/>
  <c r="J4107" i="5"/>
  <c r="R4107" i="5" s="1"/>
  <c r="I4107" i="5"/>
  <c r="H4107" i="5"/>
  <c r="E4107" i="5"/>
  <c r="O4106" i="5"/>
  <c r="Q4106" i="5" s="1"/>
  <c r="M4106" i="5"/>
  <c r="J4106" i="5"/>
  <c r="R4106" i="5" s="1"/>
  <c r="I4106" i="5"/>
  <c r="H4106" i="5"/>
  <c r="E4106" i="5"/>
  <c r="O4105" i="5"/>
  <c r="Q4105" i="5" s="1"/>
  <c r="M4105" i="5"/>
  <c r="J4105" i="5"/>
  <c r="R4105" i="5" s="1"/>
  <c r="I4105" i="5"/>
  <c r="H4105" i="5"/>
  <c r="E4105" i="5"/>
  <c r="O4104" i="5"/>
  <c r="Q4104" i="5" s="1"/>
  <c r="M4104" i="5"/>
  <c r="J4104" i="5"/>
  <c r="R4104" i="5" s="1"/>
  <c r="I4104" i="5"/>
  <c r="H4104" i="5"/>
  <c r="E4104" i="5"/>
  <c r="O4103" i="5"/>
  <c r="Q4103" i="5" s="1"/>
  <c r="M4103" i="5"/>
  <c r="J4103" i="5"/>
  <c r="R4103" i="5" s="1"/>
  <c r="I4103" i="5"/>
  <c r="H4103" i="5"/>
  <c r="E4103" i="5"/>
  <c r="O4102" i="5"/>
  <c r="Q4102" i="5" s="1"/>
  <c r="M4102" i="5"/>
  <c r="J4102" i="5"/>
  <c r="R4102" i="5" s="1"/>
  <c r="I4102" i="5"/>
  <c r="H4102" i="5"/>
  <c r="E4102" i="5"/>
  <c r="O4101" i="5"/>
  <c r="Q4101" i="5" s="1"/>
  <c r="M4101" i="5"/>
  <c r="J4101" i="5"/>
  <c r="R4101" i="5" s="1"/>
  <c r="I4101" i="5"/>
  <c r="H4101" i="5"/>
  <c r="E4101" i="5"/>
  <c r="O4100" i="5"/>
  <c r="Q4100" i="5" s="1"/>
  <c r="M4100" i="5"/>
  <c r="J4100" i="5"/>
  <c r="R4100" i="5" s="1"/>
  <c r="I4100" i="5"/>
  <c r="H4100" i="5"/>
  <c r="E4100" i="5"/>
  <c r="O4099" i="5"/>
  <c r="Q4099" i="5" s="1"/>
  <c r="M4099" i="5"/>
  <c r="J4099" i="5"/>
  <c r="R4099" i="5" s="1"/>
  <c r="I4099" i="5"/>
  <c r="H4099" i="5"/>
  <c r="E4099" i="5"/>
  <c r="O4098" i="5"/>
  <c r="Q4098" i="5" s="1"/>
  <c r="M4098" i="5"/>
  <c r="J4098" i="5"/>
  <c r="R4098" i="5" s="1"/>
  <c r="I4098" i="5"/>
  <c r="H4098" i="5"/>
  <c r="E4098" i="5"/>
  <c r="O4097" i="5"/>
  <c r="Q4097" i="5" s="1"/>
  <c r="M4097" i="5"/>
  <c r="J4097" i="5"/>
  <c r="R4097" i="5" s="1"/>
  <c r="I4097" i="5"/>
  <c r="H4097" i="5"/>
  <c r="E4097" i="5"/>
  <c r="O4096" i="5"/>
  <c r="Q4096" i="5" s="1"/>
  <c r="M4096" i="5"/>
  <c r="J4096" i="5"/>
  <c r="R4096" i="5" s="1"/>
  <c r="I4096" i="5"/>
  <c r="H4096" i="5"/>
  <c r="E4096" i="5"/>
  <c r="O4095" i="5"/>
  <c r="Q4095" i="5" s="1"/>
  <c r="M4095" i="5"/>
  <c r="J4095" i="5"/>
  <c r="R4095" i="5" s="1"/>
  <c r="I4095" i="5"/>
  <c r="H4095" i="5"/>
  <c r="E4095" i="5"/>
  <c r="O4094" i="5"/>
  <c r="Q4094" i="5" s="1"/>
  <c r="M4094" i="5"/>
  <c r="J4094" i="5"/>
  <c r="R4094" i="5" s="1"/>
  <c r="I4094" i="5"/>
  <c r="H4094" i="5"/>
  <c r="E4094" i="5"/>
  <c r="O4093" i="5"/>
  <c r="Q4093" i="5" s="1"/>
  <c r="M4093" i="5"/>
  <c r="J4093" i="5"/>
  <c r="R4093" i="5" s="1"/>
  <c r="I4093" i="5"/>
  <c r="H4093" i="5"/>
  <c r="E4093" i="5"/>
  <c r="O4092" i="5"/>
  <c r="Q4092" i="5" s="1"/>
  <c r="M4092" i="5"/>
  <c r="J4092" i="5"/>
  <c r="R4092" i="5" s="1"/>
  <c r="I4092" i="5"/>
  <c r="H4092" i="5"/>
  <c r="E4092" i="5"/>
  <c r="O4091" i="5"/>
  <c r="Q4091" i="5" s="1"/>
  <c r="M4091" i="5"/>
  <c r="J4091" i="5"/>
  <c r="R4091" i="5" s="1"/>
  <c r="I4091" i="5"/>
  <c r="H4091" i="5"/>
  <c r="E4091" i="5"/>
  <c r="O4090" i="5"/>
  <c r="Q4090" i="5" s="1"/>
  <c r="M4090" i="5"/>
  <c r="J4090" i="5"/>
  <c r="R4090" i="5" s="1"/>
  <c r="I4090" i="5"/>
  <c r="H4090" i="5"/>
  <c r="E4090" i="5"/>
  <c r="O4089" i="5"/>
  <c r="Q4089" i="5" s="1"/>
  <c r="M4089" i="5"/>
  <c r="J4089" i="5"/>
  <c r="R4089" i="5" s="1"/>
  <c r="I4089" i="5"/>
  <c r="H4089" i="5"/>
  <c r="E4089" i="5"/>
  <c r="O4088" i="5"/>
  <c r="Q4088" i="5" s="1"/>
  <c r="M4088" i="5"/>
  <c r="J4088" i="5"/>
  <c r="R4088" i="5" s="1"/>
  <c r="I4088" i="5"/>
  <c r="H4088" i="5"/>
  <c r="E4088" i="5"/>
  <c r="O4087" i="5"/>
  <c r="Q4087" i="5" s="1"/>
  <c r="M4087" i="5"/>
  <c r="J4087" i="5"/>
  <c r="R4087" i="5" s="1"/>
  <c r="I4087" i="5"/>
  <c r="H4087" i="5"/>
  <c r="E4087" i="5"/>
  <c r="O4086" i="5"/>
  <c r="Q4086" i="5" s="1"/>
  <c r="M4086" i="5"/>
  <c r="J4086" i="5"/>
  <c r="R4086" i="5" s="1"/>
  <c r="I4086" i="5"/>
  <c r="H4086" i="5"/>
  <c r="E4086" i="5"/>
  <c r="O4085" i="5"/>
  <c r="Q4085" i="5" s="1"/>
  <c r="M4085" i="5"/>
  <c r="J4085" i="5"/>
  <c r="R4085" i="5" s="1"/>
  <c r="I4085" i="5"/>
  <c r="H4085" i="5"/>
  <c r="E4085" i="5"/>
  <c r="O4084" i="5"/>
  <c r="Q4084" i="5" s="1"/>
  <c r="M4084" i="5"/>
  <c r="J4084" i="5"/>
  <c r="R4084" i="5" s="1"/>
  <c r="I4084" i="5"/>
  <c r="H4084" i="5"/>
  <c r="E4084" i="5"/>
  <c r="O4083" i="5"/>
  <c r="Q4083" i="5" s="1"/>
  <c r="M4083" i="5"/>
  <c r="J4083" i="5"/>
  <c r="R4083" i="5" s="1"/>
  <c r="I4083" i="5"/>
  <c r="H4083" i="5"/>
  <c r="E4083" i="5"/>
  <c r="O4082" i="5"/>
  <c r="Q4082" i="5" s="1"/>
  <c r="M4082" i="5"/>
  <c r="J4082" i="5"/>
  <c r="R4082" i="5" s="1"/>
  <c r="I4082" i="5"/>
  <c r="H4082" i="5"/>
  <c r="E4082" i="5"/>
  <c r="O4081" i="5"/>
  <c r="Q4081" i="5" s="1"/>
  <c r="M4081" i="5"/>
  <c r="J4081" i="5"/>
  <c r="R4081" i="5" s="1"/>
  <c r="I4081" i="5"/>
  <c r="H4081" i="5"/>
  <c r="E4081" i="5"/>
  <c r="O4080" i="5"/>
  <c r="Q4080" i="5" s="1"/>
  <c r="M4080" i="5"/>
  <c r="J4080" i="5"/>
  <c r="R4080" i="5" s="1"/>
  <c r="I4080" i="5"/>
  <c r="H4080" i="5"/>
  <c r="E4080" i="5"/>
  <c r="O4079" i="5"/>
  <c r="Q4079" i="5" s="1"/>
  <c r="M4079" i="5"/>
  <c r="J4079" i="5"/>
  <c r="R4079" i="5" s="1"/>
  <c r="I4079" i="5"/>
  <c r="H4079" i="5"/>
  <c r="E4079" i="5"/>
  <c r="O4078" i="5"/>
  <c r="Q4078" i="5" s="1"/>
  <c r="M4078" i="5"/>
  <c r="J4078" i="5"/>
  <c r="R4078" i="5" s="1"/>
  <c r="I4078" i="5"/>
  <c r="H4078" i="5"/>
  <c r="E4078" i="5"/>
  <c r="O4077" i="5"/>
  <c r="Q4077" i="5" s="1"/>
  <c r="M4077" i="5"/>
  <c r="J4077" i="5"/>
  <c r="R4077" i="5" s="1"/>
  <c r="I4077" i="5"/>
  <c r="H4077" i="5"/>
  <c r="E4077" i="5"/>
  <c r="O4076" i="5"/>
  <c r="Q4076" i="5" s="1"/>
  <c r="M4076" i="5"/>
  <c r="J4076" i="5"/>
  <c r="R4076" i="5" s="1"/>
  <c r="I4076" i="5"/>
  <c r="H4076" i="5"/>
  <c r="E4076" i="5"/>
  <c r="O4075" i="5"/>
  <c r="Q4075" i="5" s="1"/>
  <c r="M4075" i="5"/>
  <c r="J4075" i="5"/>
  <c r="R4075" i="5" s="1"/>
  <c r="I4075" i="5"/>
  <c r="H4075" i="5"/>
  <c r="E4075" i="5"/>
  <c r="O4074" i="5"/>
  <c r="Q4074" i="5" s="1"/>
  <c r="M4074" i="5"/>
  <c r="J4074" i="5"/>
  <c r="R4074" i="5" s="1"/>
  <c r="I4074" i="5"/>
  <c r="H4074" i="5"/>
  <c r="E4074" i="5"/>
  <c r="O4073" i="5"/>
  <c r="Q4073" i="5" s="1"/>
  <c r="M4073" i="5"/>
  <c r="J4073" i="5"/>
  <c r="R4073" i="5" s="1"/>
  <c r="I4073" i="5"/>
  <c r="H4073" i="5"/>
  <c r="E4073" i="5"/>
  <c r="O4072" i="5"/>
  <c r="Q4072" i="5" s="1"/>
  <c r="M4072" i="5"/>
  <c r="J4072" i="5"/>
  <c r="R4072" i="5" s="1"/>
  <c r="I4072" i="5"/>
  <c r="H4072" i="5"/>
  <c r="E4072" i="5"/>
  <c r="O4071" i="5"/>
  <c r="Q4071" i="5" s="1"/>
  <c r="M4071" i="5"/>
  <c r="J4071" i="5"/>
  <c r="R4071" i="5" s="1"/>
  <c r="I4071" i="5"/>
  <c r="H4071" i="5"/>
  <c r="E4071" i="5"/>
  <c r="O4070" i="5"/>
  <c r="Q4070" i="5" s="1"/>
  <c r="M4070" i="5"/>
  <c r="J4070" i="5"/>
  <c r="R4070" i="5" s="1"/>
  <c r="I4070" i="5"/>
  <c r="H4070" i="5"/>
  <c r="E4070" i="5"/>
  <c r="O4069" i="5"/>
  <c r="Q4069" i="5" s="1"/>
  <c r="M4069" i="5"/>
  <c r="J4069" i="5"/>
  <c r="R4069" i="5" s="1"/>
  <c r="I4069" i="5"/>
  <c r="H4069" i="5"/>
  <c r="E4069" i="5"/>
  <c r="O4068" i="5"/>
  <c r="Q4068" i="5" s="1"/>
  <c r="M4068" i="5"/>
  <c r="J4068" i="5"/>
  <c r="R4068" i="5" s="1"/>
  <c r="I4068" i="5"/>
  <c r="H4068" i="5"/>
  <c r="E4068" i="5"/>
  <c r="O4067" i="5"/>
  <c r="Q4067" i="5" s="1"/>
  <c r="M4067" i="5"/>
  <c r="J4067" i="5"/>
  <c r="R4067" i="5" s="1"/>
  <c r="I4067" i="5"/>
  <c r="H4067" i="5"/>
  <c r="E4067" i="5"/>
  <c r="O4066" i="5"/>
  <c r="Q4066" i="5" s="1"/>
  <c r="M4066" i="5"/>
  <c r="J4066" i="5"/>
  <c r="R4066" i="5" s="1"/>
  <c r="I4066" i="5"/>
  <c r="H4066" i="5"/>
  <c r="E4066" i="5"/>
  <c r="O4065" i="5"/>
  <c r="Q4065" i="5" s="1"/>
  <c r="M4065" i="5"/>
  <c r="J4065" i="5"/>
  <c r="R4065" i="5" s="1"/>
  <c r="I4065" i="5"/>
  <c r="H4065" i="5"/>
  <c r="E4065" i="5"/>
  <c r="O4064" i="5"/>
  <c r="Q4064" i="5" s="1"/>
  <c r="M4064" i="5"/>
  <c r="J4064" i="5"/>
  <c r="R4064" i="5" s="1"/>
  <c r="I4064" i="5"/>
  <c r="H4064" i="5"/>
  <c r="E4064" i="5"/>
  <c r="O4063" i="5"/>
  <c r="Q4063" i="5" s="1"/>
  <c r="M4063" i="5"/>
  <c r="J4063" i="5"/>
  <c r="R4063" i="5" s="1"/>
  <c r="I4063" i="5"/>
  <c r="H4063" i="5"/>
  <c r="E4063" i="5"/>
  <c r="O4062" i="5"/>
  <c r="Q4062" i="5" s="1"/>
  <c r="M4062" i="5"/>
  <c r="J4062" i="5"/>
  <c r="R4062" i="5" s="1"/>
  <c r="I4062" i="5"/>
  <c r="H4062" i="5"/>
  <c r="E4062" i="5"/>
  <c r="O4061" i="5"/>
  <c r="Q4061" i="5" s="1"/>
  <c r="M4061" i="5"/>
  <c r="J4061" i="5"/>
  <c r="R4061" i="5" s="1"/>
  <c r="I4061" i="5"/>
  <c r="H4061" i="5"/>
  <c r="E4061" i="5"/>
  <c r="O4060" i="5"/>
  <c r="Q4060" i="5" s="1"/>
  <c r="M4060" i="5"/>
  <c r="J4060" i="5"/>
  <c r="R4060" i="5" s="1"/>
  <c r="I4060" i="5"/>
  <c r="H4060" i="5"/>
  <c r="E4060" i="5"/>
  <c r="O4059" i="5"/>
  <c r="Q4059" i="5" s="1"/>
  <c r="M4059" i="5"/>
  <c r="J4059" i="5"/>
  <c r="R4059" i="5" s="1"/>
  <c r="I4059" i="5"/>
  <c r="H4059" i="5"/>
  <c r="E4059" i="5"/>
  <c r="O4058" i="5"/>
  <c r="Q4058" i="5" s="1"/>
  <c r="M4058" i="5"/>
  <c r="J4058" i="5"/>
  <c r="R4058" i="5" s="1"/>
  <c r="I4058" i="5"/>
  <c r="H4058" i="5"/>
  <c r="E4058" i="5"/>
  <c r="O4057" i="5"/>
  <c r="Q4057" i="5" s="1"/>
  <c r="M4057" i="5"/>
  <c r="J4057" i="5"/>
  <c r="R4057" i="5" s="1"/>
  <c r="I4057" i="5"/>
  <c r="H4057" i="5"/>
  <c r="E4057" i="5"/>
  <c r="O4056" i="5"/>
  <c r="Q4056" i="5" s="1"/>
  <c r="M4056" i="5"/>
  <c r="J4056" i="5"/>
  <c r="R4056" i="5" s="1"/>
  <c r="I4056" i="5"/>
  <c r="H4056" i="5"/>
  <c r="E4056" i="5"/>
  <c r="O4055" i="5"/>
  <c r="Q4055" i="5" s="1"/>
  <c r="M4055" i="5"/>
  <c r="J4055" i="5"/>
  <c r="R4055" i="5" s="1"/>
  <c r="I4055" i="5"/>
  <c r="H4055" i="5"/>
  <c r="E4055" i="5"/>
  <c r="O4054" i="5"/>
  <c r="Q4054" i="5" s="1"/>
  <c r="M4054" i="5"/>
  <c r="J4054" i="5"/>
  <c r="R4054" i="5" s="1"/>
  <c r="I4054" i="5"/>
  <c r="H4054" i="5"/>
  <c r="E4054" i="5"/>
  <c r="O4053" i="5"/>
  <c r="Q4053" i="5" s="1"/>
  <c r="M4053" i="5"/>
  <c r="J4053" i="5"/>
  <c r="R4053" i="5" s="1"/>
  <c r="I4053" i="5"/>
  <c r="H4053" i="5"/>
  <c r="E4053" i="5"/>
  <c r="O4052" i="5"/>
  <c r="Q4052" i="5" s="1"/>
  <c r="M4052" i="5"/>
  <c r="J4052" i="5"/>
  <c r="R4052" i="5" s="1"/>
  <c r="I4052" i="5"/>
  <c r="H4052" i="5"/>
  <c r="E4052" i="5"/>
  <c r="O4051" i="5"/>
  <c r="Q4051" i="5" s="1"/>
  <c r="M4051" i="5"/>
  <c r="J4051" i="5"/>
  <c r="R4051" i="5" s="1"/>
  <c r="I4051" i="5"/>
  <c r="H4051" i="5"/>
  <c r="E4051" i="5"/>
  <c r="O4050" i="5"/>
  <c r="Q4050" i="5" s="1"/>
  <c r="M4050" i="5"/>
  <c r="J4050" i="5"/>
  <c r="R4050" i="5" s="1"/>
  <c r="I4050" i="5"/>
  <c r="H4050" i="5"/>
  <c r="E4050" i="5"/>
  <c r="O4049" i="5"/>
  <c r="Q4049" i="5" s="1"/>
  <c r="M4049" i="5"/>
  <c r="J4049" i="5"/>
  <c r="R4049" i="5" s="1"/>
  <c r="I4049" i="5"/>
  <c r="H4049" i="5"/>
  <c r="E4049" i="5"/>
  <c r="O4048" i="5"/>
  <c r="Q4048" i="5" s="1"/>
  <c r="M4048" i="5"/>
  <c r="J4048" i="5"/>
  <c r="R4048" i="5" s="1"/>
  <c r="I4048" i="5"/>
  <c r="H4048" i="5"/>
  <c r="E4048" i="5"/>
  <c r="O4047" i="5"/>
  <c r="Q4047" i="5" s="1"/>
  <c r="M4047" i="5"/>
  <c r="J4047" i="5"/>
  <c r="R4047" i="5" s="1"/>
  <c r="I4047" i="5"/>
  <c r="H4047" i="5"/>
  <c r="E4047" i="5"/>
  <c r="O4046" i="5"/>
  <c r="Q4046" i="5" s="1"/>
  <c r="M4046" i="5"/>
  <c r="J4046" i="5"/>
  <c r="R4046" i="5" s="1"/>
  <c r="I4046" i="5"/>
  <c r="H4046" i="5"/>
  <c r="E4046" i="5"/>
  <c r="O4045" i="5"/>
  <c r="Q4045" i="5" s="1"/>
  <c r="M4045" i="5"/>
  <c r="J4045" i="5"/>
  <c r="R4045" i="5" s="1"/>
  <c r="I4045" i="5"/>
  <c r="H4045" i="5"/>
  <c r="E4045" i="5"/>
  <c r="O4044" i="5"/>
  <c r="Q4044" i="5" s="1"/>
  <c r="M4044" i="5"/>
  <c r="J4044" i="5"/>
  <c r="R4044" i="5" s="1"/>
  <c r="I4044" i="5"/>
  <c r="H4044" i="5"/>
  <c r="E4044" i="5"/>
  <c r="O4043" i="5"/>
  <c r="Q4043" i="5" s="1"/>
  <c r="M4043" i="5"/>
  <c r="J4043" i="5"/>
  <c r="R4043" i="5" s="1"/>
  <c r="I4043" i="5"/>
  <c r="H4043" i="5"/>
  <c r="E4043" i="5"/>
  <c r="O4042" i="5"/>
  <c r="Q4042" i="5" s="1"/>
  <c r="M4042" i="5"/>
  <c r="J4042" i="5"/>
  <c r="R4042" i="5" s="1"/>
  <c r="I4042" i="5"/>
  <c r="H4042" i="5"/>
  <c r="E4042" i="5"/>
  <c r="O4041" i="5"/>
  <c r="Q4041" i="5" s="1"/>
  <c r="M4041" i="5"/>
  <c r="J4041" i="5"/>
  <c r="R4041" i="5" s="1"/>
  <c r="I4041" i="5"/>
  <c r="H4041" i="5"/>
  <c r="E4041" i="5"/>
  <c r="O4040" i="5"/>
  <c r="Q4040" i="5" s="1"/>
  <c r="M4040" i="5"/>
  <c r="J4040" i="5"/>
  <c r="R4040" i="5" s="1"/>
  <c r="I4040" i="5"/>
  <c r="H4040" i="5"/>
  <c r="E4040" i="5"/>
  <c r="O4039" i="5"/>
  <c r="Q4039" i="5" s="1"/>
  <c r="M4039" i="5"/>
  <c r="J4039" i="5"/>
  <c r="R4039" i="5" s="1"/>
  <c r="I4039" i="5"/>
  <c r="H4039" i="5"/>
  <c r="E4039" i="5"/>
  <c r="O4038" i="5"/>
  <c r="Q4038" i="5" s="1"/>
  <c r="M4038" i="5"/>
  <c r="J4038" i="5"/>
  <c r="R4038" i="5" s="1"/>
  <c r="I4038" i="5"/>
  <c r="H4038" i="5"/>
  <c r="E4038" i="5"/>
  <c r="O4037" i="5"/>
  <c r="Q4037" i="5" s="1"/>
  <c r="M4037" i="5"/>
  <c r="J4037" i="5"/>
  <c r="R4037" i="5" s="1"/>
  <c r="I4037" i="5"/>
  <c r="H4037" i="5"/>
  <c r="E4037" i="5"/>
  <c r="O4036" i="5"/>
  <c r="Q4036" i="5" s="1"/>
  <c r="M4036" i="5"/>
  <c r="J4036" i="5"/>
  <c r="R4036" i="5" s="1"/>
  <c r="I4036" i="5"/>
  <c r="H4036" i="5"/>
  <c r="E4036" i="5"/>
  <c r="O4035" i="5"/>
  <c r="Q4035" i="5" s="1"/>
  <c r="M4035" i="5"/>
  <c r="J4035" i="5"/>
  <c r="R4035" i="5" s="1"/>
  <c r="I4035" i="5"/>
  <c r="H4035" i="5"/>
  <c r="E4035" i="5"/>
  <c r="O4034" i="5"/>
  <c r="Q4034" i="5" s="1"/>
  <c r="M4034" i="5"/>
  <c r="J4034" i="5"/>
  <c r="R4034" i="5" s="1"/>
  <c r="I4034" i="5"/>
  <c r="H4034" i="5"/>
  <c r="E4034" i="5"/>
  <c r="O4033" i="5"/>
  <c r="Q4033" i="5" s="1"/>
  <c r="M4033" i="5"/>
  <c r="J4033" i="5"/>
  <c r="R4033" i="5" s="1"/>
  <c r="I4033" i="5"/>
  <c r="H4033" i="5"/>
  <c r="E4033" i="5"/>
  <c r="O4032" i="5"/>
  <c r="Q4032" i="5" s="1"/>
  <c r="M4032" i="5"/>
  <c r="J4032" i="5"/>
  <c r="R4032" i="5" s="1"/>
  <c r="I4032" i="5"/>
  <c r="H4032" i="5"/>
  <c r="E4032" i="5"/>
  <c r="O4031" i="5"/>
  <c r="Q4031" i="5" s="1"/>
  <c r="M4031" i="5"/>
  <c r="J4031" i="5"/>
  <c r="R4031" i="5" s="1"/>
  <c r="I4031" i="5"/>
  <c r="H4031" i="5"/>
  <c r="E4031" i="5"/>
  <c r="O4030" i="5"/>
  <c r="Q4030" i="5" s="1"/>
  <c r="M4030" i="5"/>
  <c r="J4030" i="5"/>
  <c r="R4030" i="5" s="1"/>
  <c r="I4030" i="5"/>
  <c r="H4030" i="5"/>
  <c r="E4030" i="5"/>
  <c r="O4029" i="5"/>
  <c r="Q4029" i="5" s="1"/>
  <c r="M4029" i="5"/>
  <c r="J4029" i="5"/>
  <c r="R4029" i="5" s="1"/>
  <c r="I4029" i="5"/>
  <c r="H4029" i="5"/>
  <c r="E4029" i="5"/>
  <c r="O4028" i="5"/>
  <c r="Q4028" i="5" s="1"/>
  <c r="M4028" i="5"/>
  <c r="J4028" i="5"/>
  <c r="R4028" i="5" s="1"/>
  <c r="I4028" i="5"/>
  <c r="H4028" i="5"/>
  <c r="E4028" i="5"/>
  <c r="O4027" i="5"/>
  <c r="Q4027" i="5" s="1"/>
  <c r="M4027" i="5"/>
  <c r="J4027" i="5"/>
  <c r="R4027" i="5" s="1"/>
  <c r="I4027" i="5"/>
  <c r="H4027" i="5"/>
  <c r="E4027" i="5"/>
  <c r="O4026" i="5"/>
  <c r="Q4026" i="5" s="1"/>
  <c r="M4026" i="5"/>
  <c r="J4026" i="5"/>
  <c r="R4026" i="5" s="1"/>
  <c r="I4026" i="5"/>
  <c r="H4026" i="5"/>
  <c r="E4026" i="5"/>
  <c r="O4025" i="5"/>
  <c r="Q4025" i="5" s="1"/>
  <c r="M4025" i="5"/>
  <c r="J4025" i="5"/>
  <c r="R4025" i="5" s="1"/>
  <c r="I4025" i="5"/>
  <c r="H4025" i="5"/>
  <c r="E4025" i="5"/>
  <c r="O4024" i="5"/>
  <c r="Q4024" i="5" s="1"/>
  <c r="M4024" i="5"/>
  <c r="J4024" i="5"/>
  <c r="R4024" i="5" s="1"/>
  <c r="I4024" i="5"/>
  <c r="H4024" i="5"/>
  <c r="E4024" i="5"/>
  <c r="O4023" i="5"/>
  <c r="Q4023" i="5" s="1"/>
  <c r="M4023" i="5"/>
  <c r="J4023" i="5"/>
  <c r="R4023" i="5" s="1"/>
  <c r="I4023" i="5"/>
  <c r="H4023" i="5"/>
  <c r="E4023" i="5"/>
  <c r="O4022" i="5"/>
  <c r="Q4022" i="5" s="1"/>
  <c r="M4022" i="5"/>
  <c r="J4022" i="5"/>
  <c r="R4022" i="5" s="1"/>
  <c r="I4022" i="5"/>
  <c r="H4022" i="5"/>
  <c r="E4022" i="5"/>
  <c r="O4021" i="5"/>
  <c r="Q4021" i="5" s="1"/>
  <c r="M4021" i="5"/>
  <c r="J4021" i="5"/>
  <c r="R4021" i="5" s="1"/>
  <c r="I4021" i="5"/>
  <c r="H4021" i="5"/>
  <c r="E4021" i="5"/>
  <c r="O4020" i="5"/>
  <c r="Q4020" i="5" s="1"/>
  <c r="M4020" i="5"/>
  <c r="J4020" i="5"/>
  <c r="R4020" i="5" s="1"/>
  <c r="I4020" i="5"/>
  <c r="H4020" i="5"/>
  <c r="E4020" i="5"/>
  <c r="O4019" i="5"/>
  <c r="Q4019" i="5" s="1"/>
  <c r="M4019" i="5"/>
  <c r="J4019" i="5"/>
  <c r="R4019" i="5" s="1"/>
  <c r="I4019" i="5"/>
  <c r="H4019" i="5"/>
  <c r="E4019" i="5"/>
  <c r="O4018" i="5"/>
  <c r="Q4018" i="5" s="1"/>
  <c r="M4018" i="5"/>
  <c r="J4018" i="5"/>
  <c r="R4018" i="5" s="1"/>
  <c r="I4018" i="5"/>
  <c r="H4018" i="5"/>
  <c r="E4018" i="5"/>
  <c r="O4017" i="5"/>
  <c r="Q4017" i="5" s="1"/>
  <c r="M4017" i="5"/>
  <c r="J4017" i="5"/>
  <c r="R4017" i="5" s="1"/>
  <c r="I4017" i="5"/>
  <c r="H4017" i="5"/>
  <c r="E4017" i="5"/>
  <c r="O4016" i="5"/>
  <c r="Q4016" i="5" s="1"/>
  <c r="M4016" i="5"/>
  <c r="J4016" i="5"/>
  <c r="R4016" i="5" s="1"/>
  <c r="I4016" i="5"/>
  <c r="H4016" i="5"/>
  <c r="E4016" i="5"/>
  <c r="O4015" i="5"/>
  <c r="Q4015" i="5" s="1"/>
  <c r="M4015" i="5"/>
  <c r="J4015" i="5"/>
  <c r="R4015" i="5" s="1"/>
  <c r="I4015" i="5"/>
  <c r="H4015" i="5"/>
  <c r="E4015" i="5"/>
  <c r="O4014" i="5"/>
  <c r="Q4014" i="5" s="1"/>
  <c r="M4014" i="5"/>
  <c r="J4014" i="5"/>
  <c r="R4014" i="5" s="1"/>
  <c r="I4014" i="5"/>
  <c r="H4014" i="5"/>
  <c r="E4014" i="5"/>
  <c r="O4013" i="5"/>
  <c r="Q4013" i="5" s="1"/>
  <c r="M4013" i="5"/>
  <c r="J4013" i="5"/>
  <c r="R4013" i="5" s="1"/>
  <c r="I4013" i="5"/>
  <c r="H4013" i="5"/>
  <c r="E4013" i="5"/>
  <c r="O4012" i="5"/>
  <c r="Q4012" i="5" s="1"/>
  <c r="M4012" i="5"/>
  <c r="J4012" i="5"/>
  <c r="R4012" i="5" s="1"/>
  <c r="I4012" i="5"/>
  <c r="H4012" i="5"/>
  <c r="E4012" i="5"/>
  <c r="O4011" i="5"/>
  <c r="Q4011" i="5" s="1"/>
  <c r="M4011" i="5"/>
  <c r="J4011" i="5"/>
  <c r="R4011" i="5" s="1"/>
  <c r="I4011" i="5"/>
  <c r="H4011" i="5"/>
  <c r="E4011" i="5"/>
  <c r="O4010" i="5"/>
  <c r="Q4010" i="5" s="1"/>
  <c r="M4010" i="5"/>
  <c r="J4010" i="5"/>
  <c r="R4010" i="5" s="1"/>
  <c r="I4010" i="5"/>
  <c r="H4010" i="5"/>
  <c r="E4010" i="5"/>
  <c r="O4009" i="5"/>
  <c r="Q4009" i="5" s="1"/>
  <c r="M4009" i="5"/>
  <c r="J4009" i="5"/>
  <c r="R4009" i="5" s="1"/>
  <c r="I4009" i="5"/>
  <c r="H4009" i="5"/>
  <c r="E4009" i="5"/>
  <c r="O4008" i="5"/>
  <c r="Q4008" i="5" s="1"/>
  <c r="M4008" i="5"/>
  <c r="J4008" i="5"/>
  <c r="R4008" i="5" s="1"/>
  <c r="I4008" i="5"/>
  <c r="H4008" i="5"/>
  <c r="E4008" i="5"/>
  <c r="O4007" i="5"/>
  <c r="Q4007" i="5" s="1"/>
  <c r="M4007" i="5"/>
  <c r="J4007" i="5"/>
  <c r="R4007" i="5" s="1"/>
  <c r="I4007" i="5"/>
  <c r="H4007" i="5"/>
  <c r="E4007" i="5"/>
  <c r="O4006" i="5"/>
  <c r="Q4006" i="5" s="1"/>
  <c r="M4006" i="5"/>
  <c r="J4006" i="5"/>
  <c r="R4006" i="5" s="1"/>
  <c r="I4006" i="5"/>
  <c r="H4006" i="5"/>
  <c r="E4006" i="5"/>
  <c r="O4005" i="5"/>
  <c r="Q4005" i="5" s="1"/>
  <c r="M4005" i="5"/>
  <c r="J4005" i="5"/>
  <c r="R4005" i="5" s="1"/>
  <c r="I4005" i="5"/>
  <c r="H4005" i="5"/>
  <c r="E4005" i="5"/>
  <c r="O4004" i="5"/>
  <c r="Q4004" i="5" s="1"/>
  <c r="M4004" i="5"/>
  <c r="J4004" i="5"/>
  <c r="R4004" i="5" s="1"/>
  <c r="I4004" i="5"/>
  <c r="H4004" i="5"/>
  <c r="E4004" i="5"/>
  <c r="O4003" i="5"/>
  <c r="Q4003" i="5" s="1"/>
  <c r="M4003" i="5"/>
  <c r="J4003" i="5"/>
  <c r="R4003" i="5" s="1"/>
  <c r="I4003" i="5"/>
  <c r="H4003" i="5"/>
  <c r="E4003" i="5"/>
  <c r="O4002" i="5"/>
  <c r="Q4002" i="5" s="1"/>
  <c r="M4002" i="5"/>
  <c r="J4002" i="5"/>
  <c r="R4002" i="5" s="1"/>
  <c r="I4002" i="5"/>
  <c r="H4002" i="5"/>
  <c r="E4002" i="5"/>
  <c r="O4001" i="5"/>
  <c r="Q4001" i="5" s="1"/>
  <c r="M4001" i="5"/>
  <c r="J4001" i="5"/>
  <c r="R4001" i="5" s="1"/>
  <c r="I4001" i="5"/>
  <c r="H4001" i="5"/>
  <c r="E4001" i="5"/>
  <c r="O4000" i="5"/>
  <c r="Q4000" i="5" s="1"/>
  <c r="M4000" i="5"/>
  <c r="J4000" i="5"/>
  <c r="R4000" i="5" s="1"/>
  <c r="I4000" i="5"/>
  <c r="H4000" i="5"/>
  <c r="E4000" i="5"/>
  <c r="O3999" i="5"/>
  <c r="Q3999" i="5" s="1"/>
  <c r="M3999" i="5"/>
  <c r="J3999" i="5"/>
  <c r="R3999" i="5" s="1"/>
  <c r="I3999" i="5"/>
  <c r="H3999" i="5"/>
  <c r="E3999" i="5"/>
  <c r="O3998" i="5"/>
  <c r="Q3998" i="5" s="1"/>
  <c r="M3998" i="5"/>
  <c r="J3998" i="5"/>
  <c r="R3998" i="5" s="1"/>
  <c r="I3998" i="5"/>
  <c r="H3998" i="5"/>
  <c r="E3998" i="5"/>
  <c r="O3997" i="5"/>
  <c r="Q3997" i="5" s="1"/>
  <c r="M3997" i="5"/>
  <c r="J3997" i="5"/>
  <c r="R3997" i="5" s="1"/>
  <c r="I3997" i="5"/>
  <c r="H3997" i="5"/>
  <c r="E3997" i="5"/>
  <c r="O3996" i="5"/>
  <c r="Q3996" i="5" s="1"/>
  <c r="M3996" i="5"/>
  <c r="J3996" i="5"/>
  <c r="R3996" i="5" s="1"/>
  <c r="I3996" i="5"/>
  <c r="H3996" i="5"/>
  <c r="E3996" i="5"/>
  <c r="O3995" i="5"/>
  <c r="Q3995" i="5" s="1"/>
  <c r="M3995" i="5"/>
  <c r="J3995" i="5"/>
  <c r="R3995" i="5" s="1"/>
  <c r="I3995" i="5"/>
  <c r="H3995" i="5"/>
  <c r="E3995" i="5"/>
  <c r="O3994" i="5"/>
  <c r="Q3994" i="5" s="1"/>
  <c r="M3994" i="5"/>
  <c r="J3994" i="5"/>
  <c r="R3994" i="5" s="1"/>
  <c r="I3994" i="5"/>
  <c r="H3994" i="5"/>
  <c r="E3994" i="5"/>
  <c r="O3993" i="5"/>
  <c r="Q3993" i="5" s="1"/>
  <c r="M3993" i="5"/>
  <c r="J3993" i="5"/>
  <c r="R3993" i="5" s="1"/>
  <c r="I3993" i="5"/>
  <c r="H3993" i="5"/>
  <c r="E3993" i="5"/>
  <c r="O3992" i="5"/>
  <c r="Q3992" i="5" s="1"/>
  <c r="M3992" i="5"/>
  <c r="J3992" i="5"/>
  <c r="R3992" i="5" s="1"/>
  <c r="I3992" i="5"/>
  <c r="H3992" i="5"/>
  <c r="E3992" i="5"/>
  <c r="O3991" i="5"/>
  <c r="Q3991" i="5" s="1"/>
  <c r="M3991" i="5"/>
  <c r="J3991" i="5"/>
  <c r="R3991" i="5" s="1"/>
  <c r="I3991" i="5"/>
  <c r="H3991" i="5"/>
  <c r="E3991" i="5"/>
  <c r="O3990" i="5"/>
  <c r="Q3990" i="5" s="1"/>
  <c r="M3990" i="5"/>
  <c r="J3990" i="5"/>
  <c r="R3990" i="5" s="1"/>
  <c r="I3990" i="5"/>
  <c r="H3990" i="5"/>
  <c r="E3990" i="5"/>
  <c r="O3989" i="5"/>
  <c r="Q3989" i="5" s="1"/>
  <c r="M3989" i="5"/>
  <c r="J3989" i="5"/>
  <c r="R3989" i="5" s="1"/>
  <c r="I3989" i="5"/>
  <c r="H3989" i="5"/>
  <c r="E3989" i="5"/>
  <c r="O3988" i="5"/>
  <c r="Q3988" i="5" s="1"/>
  <c r="M3988" i="5"/>
  <c r="J3988" i="5"/>
  <c r="R3988" i="5" s="1"/>
  <c r="I3988" i="5"/>
  <c r="H3988" i="5"/>
  <c r="E3988" i="5"/>
  <c r="O3987" i="5"/>
  <c r="Q3987" i="5" s="1"/>
  <c r="M3987" i="5"/>
  <c r="J3987" i="5"/>
  <c r="R3987" i="5" s="1"/>
  <c r="I3987" i="5"/>
  <c r="H3987" i="5"/>
  <c r="E3987" i="5"/>
  <c r="O3986" i="5"/>
  <c r="Q3986" i="5" s="1"/>
  <c r="M3986" i="5"/>
  <c r="J3986" i="5"/>
  <c r="R3986" i="5" s="1"/>
  <c r="I3986" i="5"/>
  <c r="H3986" i="5"/>
  <c r="E3986" i="5"/>
  <c r="O3985" i="5"/>
  <c r="Q3985" i="5" s="1"/>
  <c r="M3985" i="5"/>
  <c r="J3985" i="5"/>
  <c r="R3985" i="5" s="1"/>
  <c r="I3985" i="5"/>
  <c r="H3985" i="5"/>
  <c r="E3985" i="5"/>
  <c r="O3984" i="5"/>
  <c r="Q3984" i="5" s="1"/>
  <c r="M3984" i="5"/>
  <c r="J3984" i="5"/>
  <c r="R3984" i="5" s="1"/>
  <c r="I3984" i="5"/>
  <c r="H3984" i="5"/>
  <c r="E3984" i="5"/>
  <c r="O3983" i="5"/>
  <c r="Q3983" i="5" s="1"/>
  <c r="M3983" i="5"/>
  <c r="J3983" i="5"/>
  <c r="R3983" i="5" s="1"/>
  <c r="I3983" i="5"/>
  <c r="H3983" i="5"/>
  <c r="E3983" i="5"/>
  <c r="O3982" i="5"/>
  <c r="Q3982" i="5" s="1"/>
  <c r="M3982" i="5"/>
  <c r="J3982" i="5"/>
  <c r="R3982" i="5" s="1"/>
  <c r="I3982" i="5"/>
  <c r="H3982" i="5"/>
  <c r="E3982" i="5"/>
  <c r="O3981" i="5"/>
  <c r="Q3981" i="5" s="1"/>
  <c r="M3981" i="5"/>
  <c r="J3981" i="5"/>
  <c r="R3981" i="5" s="1"/>
  <c r="I3981" i="5"/>
  <c r="H3981" i="5"/>
  <c r="E3981" i="5"/>
  <c r="O3980" i="5"/>
  <c r="Q3980" i="5" s="1"/>
  <c r="M3980" i="5"/>
  <c r="J3980" i="5"/>
  <c r="R3980" i="5" s="1"/>
  <c r="I3980" i="5"/>
  <c r="H3980" i="5"/>
  <c r="E3980" i="5"/>
  <c r="O3979" i="5"/>
  <c r="Q3979" i="5" s="1"/>
  <c r="M3979" i="5"/>
  <c r="J3979" i="5"/>
  <c r="R3979" i="5" s="1"/>
  <c r="I3979" i="5"/>
  <c r="H3979" i="5"/>
  <c r="E3979" i="5"/>
  <c r="O3978" i="5"/>
  <c r="Q3978" i="5" s="1"/>
  <c r="M3978" i="5"/>
  <c r="J3978" i="5"/>
  <c r="R3978" i="5" s="1"/>
  <c r="I3978" i="5"/>
  <c r="H3978" i="5"/>
  <c r="E3978" i="5"/>
  <c r="O3977" i="5"/>
  <c r="Q3977" i="5" s="1"/>
  <c r="M3977" i="5"/>
  <c r="J3977" i="5"/>
  <c r="R3977" i="5" s="1"/>
  <c r="I3977" i="5"/>
  <c r="H3977" i="5"/>
  <c r="E3977" i="5"/>
  <c r="O3976" i="5"/>
  <c r="Q3976" i="5" s="1"/>
  <c r="M3976" i="5"/>
  <c r="J3976" i="5"/>
  <c r="R3976" i="5" s="1"/>
  <c r="I3976" i="5"/>
  <c r="H3976" i="5"/>
  <c r="E3976" i="5"/>
  <c r="O3975" i="5"/>
  <c r="Q3975" i="5" s="1"/>
  <c r="M3975" i="5"/>
  <c r="J3975" i="5"/>
  <c r="R3975" i="5" s="1"/>
  <c r="I3975" i="5"/>
  <c r="H3975" i="5"/>
  <c r="E3975" i="5"/>
  <c r="O3974" i="5"/>
  <c r="Q3974" i="5" s="1"/>
  <c r="M3974" i="5"/>
  <c r="J3974" i="5"/>
  <c r="R3974" i="5" s="1"/>
  <c r="I3974" i="5"/>
  <c r="H3974" i="5"/>
  <c r="E3974" i="5"/>
  <c r="O3973" i="5"/>
  <c r="Q3973" i="5" s="1"/>
  <c r="M3973" i="5"/>
  <c r="J3973" i="5"/>
  <c r="R3973" i="5" s="1"/>
  <c r="I3973" i="5"/>
  <c r="H3973" i="5"/>
  <c r="E3973" i="5"/>
  <c r="O3972" i="5"/>
  <c r="Q3972" i="5" s="1"/>
  <c r="M3972" i="5"/>
  <c r="J3972" i="5"/>
  <c r="R3972" i="5" s="1"/>
  <c r="I3972" i="5"/>
  <c r="H3972" i="5"/>
  <c r="E3972" i="5"/>
  <c r="O3971" i="5"/>
  <c r="Q3971" i="5" s="1"/>
  <c r="M3971" i="5"/>
  <c r="J3971" i="5"/>
  <c r="R3971" i="5" s="1"/>
  <c r="I3971" i="5"/>
  <c r="H3971" i="5"/>
  <c r="E3971" i="5"/>
  <c r="O3970" i="5"/>
  <c r="Q3970" i="5" s="1"/>
  <c r="M3970" i="5"/>
  <c r="J3970" i="5"/>
  <c r="R3970" i="5" s="1"/>
  <c r="I3970" i="5"/>
  <c r="H3970" i="5"/>
  <c r="E3970" i="5"/>
  <c r="O3969" i="5"/>
  <c r="Q3969" i="5" s="1"/>
  <c r="M3969" i="5"/>
  <c r="J3969" i="5"/>
  <c r="R3969" i="5" s="1"/>
  <c r="I3969" i="5"/>
  <c r="H3969" i="5"/>
  <c r="E3969" i="5"/>
  <c r="O3968" i="5"/>
  <c r="Q3968" i="5" s="1"/>
  <c r="M3968" i="5"/>
  <c r="J3968" i="5"/>
  <c r="R3968" i="5" s="1"/>
  <c r="I3968" i="5"/>
  <c r="H3968" i="5"/>
  <c r="E3968" i="5"/>
  <c r="O3967" i="5"/>
  <c r="Q3967" i="5" s="1"/>
  <c r="M3967" i="5"/>
  <c r="J3967" i="5"/>
  <c r="R3967" i="5" s="1"/>
  <c r="I3967" i="5"/>
  <c r="H3967" i="5"/>
  <c r="E3967" i="5"/>
  <c r="O3966" i="5"/>
  <c r="Q3966" i="5" s="1"/>
  <c r="M3966" i="5"/>
  <c r="J3966" i="5"/>
  <c r="R3966" i="5" s="1"/>
  <c r="I3966" i="5"/>
  <c r="H3966" i="5"/>
  <c r="E3966" i="5"/>
  <c r="O3965" i="5"/>
  <c r="Q3965" i="5" s="1"/>
  <c r="M3965" i="5"/>
  <c r="J3965" i="5"/>
  <c r="R3965" i="5" s="1"/>
  <c r="I3965" i="5"/>
  <c r="H3965" i="5"/>
  <c r="E3965" i="5"/>
  <c r="O3964" i="5"/>
  <c r="Q3964" i="5" s="1"/>
  <c r="M3964" i="5"/>
  <c r="J3964" i="5"/>
  <c r="R3964" i="5" s="1"/>
  <c r="I3964" i="5"/>
  <c r="H3964" i="5"/>
  <c r="E3964" i="5"/>
  <c r="O3963" i="5"/>
  <c r="Q3963" i="5" s="1"/>
  <c r="M3963" i="5"/>
  <c r="J3963" i="5"/>
  <c r="R3963" i="5" s="1"/>
  <c r="I3963" i="5"/>
  <c r="H3963" i="5"/>
  <c r="E3963" i="5"/>
  <c r="O3962" i="5"/>
  <c r="Q3962" i="5" s="1"/>
  <c r="M3962" i="5"/>
  <c r="J3962" i="5"/>
  <c r="R3962" i="5" s="1"/>
  <c r="I3962" i="5"/>
  <c r="H3962" i="5"/>
  <c r="E3962" i="5"/>
  <c r="O3961" i="5"/>
  <c r="Q3961" i="5" s="1"/>
  <c r="M3961" i="5"/>
  <c r="J3961" i="5"/>
  <c r="R3961" i="5" s="1"/>
  <c r="I3961" i="5"/>
  <c r="H3961" i="5"/>
  <c r="E3961" i="5"/>
  <c r="O3960" i="5"/>
  <c r="Q3960" i="5" s="1"/>
  <c r="M3960" i="5"/>
  <c r="J3960" i="5"/>
  <c r="R3960" i="5" s="1"/>
  <c r="I3960" i="5"/>
  <c r="H3960" i="5"/>
  <c r="E3960" i="5"/>
  <c r="O3959" i="5"/>
  <c r="Q3959" i="5" s="1"/>
  <c r="M3959" i="5"/>
  <c r="J3959" i="5"/>
  <c r="R3959" i="5" s="1"/>
  <c r="I3959" i="5"/>
  <c r="H3959" i="5"/>
  <c r="E3959" i="5"/>
  <c r="O3958" i="5"/>
  <c r="Q3958" i="5" s="1"/>
  <c r="M3958" i="5"/>
  <c r="J3958" i="5"/>
  <c r="R3958" i="5" s="1"/>
  <c r="I3958" i="5"/>
  <c r="H3958" i="5"/>
  <c r="E3958" i="5"/>
  <c r="O3957" i="5"/>
  <c r="Q3957" i="5" s="1"/>
  <c r="M3957" i="5"/>
  <c r="J3957" i="5"/>
  <c r="R3957" i="5" s="1"/>
  <c r="I3957" i="5"/>
  <c r="H3957" i="5"/>
  <c r="E3957" i="5"/>
  <c r="O3956" i="5"/>
  <c r="Q3956" i="5" s="1"/>
  <c r="M3956" i="5"/>
  <c r="J3956" i="5"/>
  <c r="R3956" i="5" s="1"/>
  <c r="I3956" i="5"/>
  <c r="H3956" i="5"/>
  <c r="E3956" i="5"/>
  <c r="O3955" i="5"/>
  <c r="Q3955" i="5" s="1"/>
  <c r="M3955" i="5"/>
  <c r="J3955" i="5"/>
  <c r="R3955" i="5" s="1"/>
  <c r="I3955" i="5"/>
  <c r="H3955" i="5"/>
  <c r="E3955" i="5"/>
  <c r="O3954" i="5"/>
  <c r="Q3954" i="5" s="1"/>
  <c r="M3954" i="5"/>
  <c r="J3954" i="5"/>
  <c r="R3954" i="5" s="1"/>
  <c r="I3954" i="5"/>
  <c r="H3954" i="5"/>
  <c r="E3954" i="5"/>
  <c r="O3953" i="5"/>
  <c r="Q3953" i="5" s="1"/>
  <c r="M3953" i="5"/>
  <c r="J3953" i="5"/>
  <c r="R3953" i="5" s="1"/>
  <c r="I3953" i="5"/>
  <c r="H3953" i="5"/>
  <c r="E3953" i="5"/>
  <c r="O3952" i="5"/>
  <c r="Q3952" i="5" s="1"/>
  <c r="M3952" i="5"/>
  <c r="J3952" i="5"/>
  <c r="R3952" i="5" s="1"/>
  <c r="I3952" i="5"/>
  <c r="H3952" i="5"/>
  <c r="E3952" i="5"/>
  <c r="O3951" i="5"/>
  <c r="Q3951" i="5" s="1"/>
  <c r="M3951" i="5"/>
  <c r="J3951" i="5"/>
  <c r="R3951" i="5" s="1"/>
  <c r="I3951" i="5"/>
  <c r="H3951" i="5"/>
  <c r="E3951" i="5"/>
  <c r="O3950" i="5"/>
  <c r="Q3950" i="5" s="1"/>
  <c r="M3950" i="5"/>
  <c r="J3950" i="5"/>
  <c r="R3950" i="5" s="1"/>
  <c r="I3950" i="5"/>
  <c r="H3950" i="5"/>
  <c r="E3950" i="5"/>
  <c r="O3949" i="5"/>
  <c r="Q3949" i="5" s="1"/>
  <c r="M3949" i="5"/>
  <c r="J3949" i="5"/>
  <c r="R3949" i="5" s="1"/>
  <c r="I3949" i="5"/>
  <c r="H3949" i="5"/>
  <c r="E3949" i="5"/>
  <c r="O3948" i="5"/>
  <c r="Q3948" i="5" s="1"/>
  <c r="M3948" i="5"/>
  <c r="J3948" i="5"/>
  <c r="R3948" i="5" s="1"/>
  <c r="I3948" i="5"/>
  <c r="H3948" i="5"/>
  <c r="E3948" i="5"/>
  <c r="O3947" i="5"/>
  <c r="Q3947" i="5" s="1"/>
  <c r="M3947" i="5"/>
  <c r="J3947" i="5"/>
  <c r="R3947" i="5" s="1"/>
  <c r="I3947" i="5"/>
  <c r="H3947" i="5"/>
  <c r="E3947" i="5"/>
  <c r="O3946" i="5"/>
  <c r="Q3946" i="5" s="1"/>
  <c r="M3946" i="5"/>
  <c r="J3946" i="5"/>
  <c r="R3946" i="5" s="1"/>
  <c r="I3946" i="5"/>
  <c r="H3946" i="5"/>
  <c r="E3946" i="5"/>
  <c r="O3945" i="5"/>
  <c r="Q3945" i="5" s="1"/>
  <c r="M3945" i="5"/>
  <c r="J3945" i="5"/>
  <c r="R3945" i="5" s="1"/>
  <c r="I3945" i="5"/>
  <c r="H3945" i="5"/>
  <c r="E3945" i="5"/>
  <c r="O3944" i="5"/>
  <c r="Q3944" i="5" s="1"/>
  <c r="M3944" i="5"/>
  <c r="J3944" i="5"/>
  <c r="R3944" i="5" s="1"/>
  <c r="I3944" i="5"/>
  <c r="H3944" i="5"/>
  <c r="E3944" i="5"/>
  <c r="O3943" i="5"/>
  <c r="Q3943" i="5" s="1"/>
  <c r="M3943" i="5"/>
  <c r="J3943" i="5"/>
  <c r="R3943" i="5" s="1"/>
  <c r="I3943" i="5"/>
  <c r="H3943" i="5"/>
  <c r="E3943" i="5"/>
  <c r="O3942" i="5"/>
  <c r="Q3942" i="5" s="1"/>
  <c r="M3942" i="5"/>
  <c r="J3942" i="5"/>
  <c r="R3942" i="5" s="1"/>
  <c r="I3942" i="5"/>
  <c r="H3942" i="5"/>
  <c r="E3942" i="5"/>
  <c r="O3941" i="5"/>
  <c r="Q3941" i="5" s="1"/>
  <c r="M3941" i="5"/>
  <c r="J3941" i="5"/>
  <c r="R3941" i="5" s="1"/>
  <c r="I3941" i="5"/>
  <c r="H3941" i="5"/>
  <c r="E3941" i="5"/>
  <c r="O3940" i="5"/>
  <c r="Q3940" i="5" s="1"/>
  <c r="M3940" i="5"/>
  <c r="J3940" i="5"/>
  <c r="R3940" i="5" s="1"/>
  <c r="I3940" i="5"/>
  <c r="H3940" i="5"/>
  <c r="E3940" i="5"/>
  <c r="O3939" i="5"/>
  <c r="Q3939" i="5" s="1"/>
  <c r="M3939" i="5"/>
  <c r="J3939" i="5"/>
  <c r="R3939" i="5" s="1"/>
  <c r="I3939" i="5"/>
  <c r="H3939" i="5"/>
  <c r="E3939" i="5"/>
  <c r="O3938" i="5"/>
  <c r="Q3938" i="5" s="1"/>
  <c r="M3938" i="5"/>
  <c r="J3938" i="5"/>
  <c r="R3938" i="5" s="1"/>
  <c r="I3938" i="5"/>
  <c r="H3938" i="5"/>
  <c r="E3938" i="5"/>
  <c r="O3937" i="5"/>
  <c r="Q3937" i="5" s="1"/>
  <c r="M3937" i="5"/>
  <c r="J3937" i="5"/>
  <c r="R3937" i="5" s="1"/>
  <c r="I3937" i="5"/>
  <c r="H3937" i="5"/>
  <c r="E3937" i="5"/>
  <c r="O3936" i="5"/>
  <c r="Q3936" i="5" s="1"/>
  <c r="M3936" i="5"/>
  <c r="J3936" i="5"/>
  <c r="R3936" i="5" s="1"/>
  <c r="I3936" i="5"/>
  <c r="H3936" i="5"/>
  <c r="E3936" i="5"/>
  <c r="O3935" i="5"/>
  <c r="Q3935" i="5" s="1"/>
  <c r="M3935" i="5"/>
  <c r="J3935" i="5"/>
  <c r="R3935" i="5" s="1"/>
  <c r="I3935" i="5"/>
  <c r="H3935" i="5"/>
  <c r="E3935" i="5"/>
  <c r="O3934" i="5"/>
  <c r="Q3934" i="5" s="1"/>
  <c r="M3934" i="5"/>
  <c r="J3934" i="5"/>
  <c r="R3934" i="5" s="1"/>
  <c r="I3934" i="5"/>
  <c r="H3934" i="5"/>
  <c r="E3934" i="5"/>
  <c r="O3933" i="5"/>
  <c r="Q3933" i="5" s="1"/>
  <c r="M3933" i="5"/>
  <c r="J3933" i="5"/>
  <c r="R3933" i="5" s="1"/>
  <c r="I3933" i="5"/>
  <c r="H3933" i="5"/>
  <c r="E3933" i="5"/>
  <c r="O3932" i="5"/>
  <c r="Q3932" i="5" s="1"/>
  <c r="M3932" i="5"/>
  <c r="J3932" i="5"/>
  <c r="R3932" i="5" s="1"/>
  <c r="I3932" i="5"/>
  <c r="H3932" i="5"/>
  <c r="E3932" i="5"/>
  <c r="O3931" i="5"/>
  <c r="Q3931" i="5" s="1"/>
  <c r="M3931" i="5"/>
  <c r="J3931" i="5"/>
  <c r="R3931" i="5" s="1"/>
  <c r="I3931" i="5"/>
  <c r="H3931" i="5"/>
  <c r="E3931" i="5"/>
  <c r="O3930" i="5"/>
  <c r="Q3930" i="5" s="1"/>
  <c r="M3930" i="5"/>
  <c r="J3930" i="5"/>
  <c r="R3930" i="5" s="1"/>
  <c r="I3930" i="5"/>
  <c r="H3930" i="5"/>
  <c r="E3930" i="5"/>
  <c r="O3929" i="5"/>
  <c r="Q3929" i="5" s="1"/>
  <c r="M3929" i="5"/>
  <c r="J3929" i="5"/>
  <c r="R3929" i="5" s="1"/>
  <c r="I3929" i="5"/>
  <c r="H3929" i="5"/>
  <c r="E3929" i="5"/>
  <c r="O3928" i="5"/>
  <c r="Q3928" i="5" s="1"/>
  <c r="M3928" i="5"/>
  <c r="J3928" i="5"/>
  <c r="R3928" i="5" s="1"/>
  <c r="I3928" i="5"/>
  <c r="H3928" i="5"/>
  <c r="E3928" i="5"/>
  <c r="O3927" i="5"/>
  <c r="Q3927" i="5" s="1"/>
  <c r="M3927" i="5"/>
  <c r="J3927" i="5"/>
  <c r="R3927" i="5" s="1"/>
  <c r="I3927" i="5"/>
  <c r="H3927" i="5"/>
  <c r="E3927" i="5"/>
  <c r="O3926" i="5"/>
  <c r="Q3926" i="5" s="1"/>
  <c r="M3926" i="5"/>
  <c r="J3926" i="5"/>
  <c r="R3926" i="5" s="1"/>
  <c r="I3926" i="5"/>
  <c r="H3926" i="5"/>
  <c r="E3926" i="5"/>
  <c r="O3925" i="5"/>
  <c r="Q3925" i="5" s="1"/>
  <c r="M3925" i="5"/>
  <c r="J3925" i="5"/>
  <c r="R3925" i="5" s="1"/>
  <c r="I3925" i="5"/>
  <c r="H3925" i="5"/>
  <c r="E3925" i="5"/>
  <c r="O3924" i="5"/>
  <c r="Q3924" i="5" s="1"/>
  <c r="M3924" i="5"/>
  <c r="J3924" i="5"/>
  <c r="R3924" i="5" s="1"/>
  <c r="I3924" i="5"/>
  <c r="H3924" i="5"/>
  <c r="E3924" i="5"/>
  <c r="O3923" i="5"/>
  <c r="Q3923" i="5" s="1"/>
  <c r="M3923" i="5"/>
  <c r="J3923" i="5"/>
  <c r="R3923" i="5" s="1"/>
  <c r="I3923" i="5"/>
  <c r="H3923" i="5"/>
  <c r="E3923" i="5"/>
  <c r="O3922" i="5"/>
  <c r="Q3922" i="5" s="1"/>
  <c r="M3922" i="5"/>
  <c r="J3922" i="5"/>
  <c r="R3922" i="5" s="1"/>
  <c r="I3922" i="5"/>
  <c r="H3922" i="5"/>
  <c r="E3922" i="5"/>
  <c r="O3921" i="5"/>
  <c r="Q3921" i="5" s="1"/>
  <c r="M3921" i="5"/>
  <c r="J3921" i="5"/>
  <c r="R3921" i="5" s="1"/>
  <c r="I3921" i="5"/>
  <c r="H3921" i="5"/>
  <c r="E3921" i="5"/>
  <c r="O3920" i="5"/>
  <c r="Q3920" i="5" s="1"/>
  <c r="M3920" i="5"/>
  <c r="J3920" i="5"/>
  <c r="R3920" i="5" s="1"/>
  <c r="I3920" i="5"/>
  <c r="H3920" i="5"/>
  <c r="E3920" i="5"/>
  <c r="O3919" i="5"/>
  <c r="Q3919" i="5" s="1"/>
  <c r="M3919" i="5"/>
  <c r="J3919" i="5"/>
  <c r="R3919" i="5" s="1"/>
  <c r="I3919" i="5"/>
  <c r="H3919" i="5"/>
  <c r="E3919" i="5"/>
  <c r="O3918" i="5"/>
  <c r="Q3918" i="5" s="1"/>
  <c r="M3918" i="5"/>
  <c r="J3918" i="5"/>
  <c r="R3918" i="5" s="1"/>
  <c r="I3918" i="5"/>
  <c r="H3918" i="5"/>
  <c r="E3918" i="5"/>
  <c r="O3917" i="5"/>
  <c r="Q3917" i="5" s="1"/>
  <c r="M3917" i="5"/>
  <c r="J3917" i="5"/>
  <c r="R3917" i="5" s="1"/>
  <c r="I3917" i="5"/>
  <c r="H3917" i="5"/>
  <c r="E3917" i="5"/>
  <c r="O3916" i="5"/>
  <c r="Q3916" i="5" s="1"/>
  <c r="M3916" i="5"/>
  <c r="J3916" i="5"/>
  <c r="R3916" i="5" s="1"/>
  <c r="I3916" i="5"/>
  <c r="H3916" i="5"/>
  <c r="E3916" i="5"/>
  <c r="O3915" i="5"/>
  <c r="Q3915" i="5" s="1"/>
  <c r="M3915" i="5"/>
  <c r="J3915" i="5"/>
  <c r="R3915" i="5" s="1"/>
  <c r="I3915" i="5"/>
  <c r="H3915" i="5"/>
  <c r="E3915" i="5"/>
  <c r="O3914" i="5"/>
  <c r="Q3914" i="5" s="1"/>
  <c r="M3914" i="5"/>
  <c r="J3914" i="5"/>
  <c r="R3914" i="5" s="1"/>
  <c r="I3914" i="5"/>
  <c r="H3914" i="5"/>
  <c r="E3914" i="5"/>
  <c r="O3913" i="5"/>
  <c r="Q3913" i="5" s="1"/>
  <c r="M3913" i="5"/>
  <c r="J3913" i="5"/>
  <c r="R3913" i="5" s="1"/>
  <c r="I3913" i="5"/>
  <c r="H3913" i="5"/>
  <c r="E3913" i="5"/>
  <c r="O3912" i="5"/>
  <c r="Q3912" i="5" s="1"/>
  <c r="M3912" i="5"/>
  <c r="J3912" i="5"/>
  <c r="R3912" i="5" s="1"/>
  <c r="I3912" i="5"/>
  <c r="H3912" i="5"/>
  <c r="E3912" i="5"/>
  <c r="O3911" i="5"/>
  <c r="Q3911" i="5" s="1"/>
  <c r="M3911" i="5"/>
  <c r="J3911" i="5"/>
  <c r="R3911" i="5" s="1"/>
  <c r="I3911" i="5"/>
  <c r="H3911" i="5"/>
  <c r="E3911" i="5"/>
  <c r="O3910" i="5"/>
  <c r="Q3910" i="5" s="1"/>
  <c r="M3910" i="5"/>
  <c r="J3910" i="5"/>
  <c r="R3910" i="5" s="1"/>
  <c r="I3910" i="5"/>
  <c r="H3910" i="5"/>
  <c r="E3910" i="5"/>
  <c r="O3909" i="5"/>
  <c r="Q3909" i="5" s="1"/>
  <c r="M3909" i="5"/>
  <c r="J3909" i="5"/>
  <c r="R3909" i="5" s="1"/>
  <c r="I3909" i="5"/>
  <c r="H3909" i="5"/>
  <c r="E3909" i="5"/>
  <c r="O3908" i="5"/>
  <c r="Q3908" i="5" s="1"/>
  <c r="M3908" i="5"/>
  <c r="J3908" i="5"/>
  <c r="R3908" i="5" s="1"/>
  <c r="I3908" i="5"/>
  <c r="H3908" i="5"/>
  <c r="E3908" i="5"/>
  <c r="O3907" i="5"/>
  <c r="Q3907" i="5" s="1"/>
  <c r="M3907" i="5"/>
  <c r="J3907" i="5"/>
  <c r="R3907" i="5" s="1"/>
  <c r="I3907" i="5"/>
  <c r="H3907" i="5"/>
  <c r="E3907" i="5"/>
  <c r="O3906" i="5"/>
  <c r="Q3906" i="5" s="1"/>
  <c r="M3906" i="5"/>
  <c r="J3906" i="5"/>
  <c r="R3906" i="5" s="1"/>
  <c r="I3906" i="5"/>
  <c r="H3906" i="5"/>
  <c r="E3906" i="5"/>
  <c r="O3905" i="5"/>
  <c r="Q3905" i="5" s="1"/>
  <c r="M3905" i="5"/>
  <c r="J3905" i="5"/>
  <c r="R3905" i="5" s="1"/>
  <c r="I3905" i="5"/>
  <c r="H3905" i="5"/>
  <c r="E3905" i="5"/>
  <c r="O3904" i="5"/>
  <c r="Q3904" i="5" s="1"/>
  <c r="M3904" i="5"/>
  <c r="J3904" i="5"/>
  <c r="R3904" i="5" s="1"/>
  <c r="I3904" i="5"/>
  <c r="H3904" i="5"/>
  <c r="E3904" i="5"/>
  <c r="O3903" i="5"/>
  <c r="Q3903" i="5" s="1"/>
  <c r="M3903" i="5"/>
  <c r="J3903" i="5"/>
  <c r="R3903" i="5" s="1"/>
  <c r="I3903" i="5"/>
  <c r="H3903" i="5"/>
  <c r="E3903" i="5"/>
  <c r="O3902" i="5"/>
  <c r="Q3902" i="5" s="1"/>
  <c r="M3902" i="5"/>
  <c r="J3902" i="5"/>
  <c r="R3902" i="5" s="1"/>
  <c r="I3902" i="5"/>
  <c r="H3902" i="5"/>
  <c r="E3902" i="5"/>
  <c r="O3901" i="5"/>
  <c r="Q3901" i="5" s="1"/>
  <c r="M3901" i="5"/>
  <c r="J3901" i="5"/>
  <c r="R3901" i="5" s="1"/>
  <c r="I3901" i="5"/>
  <c r="H3901" i="5"/>
  <c r="E3901" i="5"/>
  <c r="O3900" i="5"/>
  <c r="Q3900" i="5" s="1"/>
  <c r="M3900" i="5"/>
  <c r="J3900" i="5"/>
  <c r="R3900" i="5" s="1"/>
  <c r="I3900" i="5"/>
  <c r="H3900" i="5"/>
  <c r="E3900" i="5"/>
  <c r="O3899" i="5"/>
  <c r="Q3899" i="5" s="1"/>
  <c r="M3899" i="5"/>
  <c r="J3899" i="5"/>
  <c r="R3899" i="5" s="1"/>
  <c r="I3899" i="5"/>
  <c r="H3899" i="5"/>
  <c r="E3899" i="5"/>
  <c r="O3898" i="5"/>
  <c r="Q3898" i="5" s="1"/>
  <c r="M3898" i="5"/>
  <c r="J3898" i="5"/>
  <c r="R3898" i="5" s="1"/>
  <c r="I3898" i="5"/>
  <c r="H3898" i="5"/>
  <c r="E3898" i="5"/>
  <c r="O3897" i="5"/>
  <c r="Q3897" i="5" s="1"/>
  <c r="M3897" i="5"/>
  <c r="J3897" i="5"/>
  <c r="R3897" i="5" s="1"/>
  <c r="I3897" i="5"/>
  <c r="H3897" i="5"/>
  <c r="E3897" i="5"/>
  <c r="O3896" i="5"/>
  <c r="Q3896" i="5" s="1"/>
  <c r="M3896" i="5"/>
  <c r="J3896" i="5"/>
  <c r="R3896" i="5" s="1"/>
  <c r="I3896" i="5"/>
  <c r="H3896" i="5"/>
  <c r="E3896" i="5"/>
  <c r="O3895" i="5"/>
  <c r="Q3895" i="5" s="1"/>
  <c r="M3895" i="5"/>
  <c r="J3895" i="5"/>
  <c r="R3895" i="5" s="1"/>
  <c r="I3895" i="5"/>
  <c r="H3895" i="5"/>
  <c r="E3895" i="5"/>
  <c r="O3894" i="5"/>
  <c r="Q3894" i="5" s="1"/>
  <c r="M3894" i="5"/>
  <c r="J3894" i="5"/>
  <c r="R3894" i="5" s="1"/>
  <c r="I3894" i="5"/>
  <c r="H3894" i="5"/>
  <c r="E3894" i="5"/>
  <c r="O3893" i="5"/>
  <c r="Q3893" i="5" s="1"/>
  <c r="M3893" i="5"/>
  <c r="J3893" i="5"/>
  <c r="R3893" i="5" s="1"/>
  <c r="I3893" i="5"/>
  <c r="H3893" i="5"/>
  <c r="E3893" i="5"/>
  <c r="O3892" i="5"/>
  <c r="Q3892" i="5" s="1"/>
  <c r="M3892" i="5"/>
  <c r="J3892" i="5"/>
  <c r="R3892" i="5" s="1"/>
  <c r="I3892" i="5"/>
  <c r="H3892" i="5"/>
  <c r="E3892" i="5"/>
  <c r="O3891" i="5"/>
  <c r="Q3891" i="5" s="1"/>
  <c r="M3891" i="5"/>
  <c r="J3891" i="5"/>
  <c r="R3891" i="5" s="1"/>
  <c r="I3891" i="5"/>
  <c r="H3891" i="5"/>
  <c r="E3891" i="5"/>
  <c r="O3890" i="5"/>
  <c r="Q3890" i="5" s="1"/>
  <c r="M3890" i="5"/>
  <c r="J3890" i="5"/>
  <c r="R3890" i="5" s="1"/>
  <c r="I3890" i="5"/>
  <c r="H3890" i="5"/>
  <c r="E3890" i="5"/>
  <c r="O3889" i="5"/>
  <c r="Q3889" i="5" s="1"/>
  <c r="M3889" i="5"/>
  <c r="J3889" i="5"/>
  <c r="R3889" i="5" s="1"/>
  <c r="I3889" i="5"/>
  <c r="H3889" i="5"/>
  <c r="E3889" i="5"/>
  <c r="O3888" i="5"/>
  <c r="Q3888" i="5" s="1"/>
  <c r="M3888" i="5"/>
  <c r="J3888" i="5"/>
  <c r="R3888" i="5" s="1"/>
  <c r="I3888" i="5"/>
  <c r="H3888" i="5"/>
  <c r="E3888" i="5"/>
  <c r="O3887" i="5"/>
  <c r="Q3887" i="5" s="1"/>
  <c r="M3887" i="5"/>
  <c r="J3887" i="5"/>
  <c r="R3887" i="5" s="1"/>
  <c r="I3887" i="5"/>
  <c r="H3887" i="5"/>
  <c r="E3887" i="5"/>
  <c r="O3886" i="5"/>
  <c r="Q3886" i="5" s="1"/>
  <c r="M3886" i="5"/>
  <c r="J3886" i="5"/>
  <c r="R3886" i="5" s="1"/>
  <c r="I3886" i="5"/>
  <c r="H3886" i="5"/>
  <c r="E3886" i="5"/>
  <c r="O3885" i="5"/>
  <c r="Q3885" i="5" s="1"/>
  <c r="M3885" i="5"/>
  <c r="J3885" i="5"/>
  <c r="R3885" i="5" s="1"/>
  <c r="I3885" i="5"/>
  <c r="H3885" i="5"/>
  <c r="E3885" i="5"/>
  <c r="O3884" i="5"/>
  <c r="Q3884" i="5" s="1"/>
  <c r="M3884" i="5"/>
  <c r="J3884" i="5"/>
  <c r="R3884" i="5" s="1"/>
  <c r="I3884" i="5"/>
  <c r="H3884" i="5"/>
  <c r="E3884" i="5"/>
  <c r="O3883" i="5"/>
  <c r="Q3883" i="5" s="1"/>
  <c r="M3883" i="5"/>
  <c r="J3883" i="5"/>
  <c r="R3883" i="5" s="1"/>
  <c r="I3883" i="5"/>
  <c r="H3883" i="5"/>
  <c r="E3883" i="5"/>
  <c r="O3882" i="5"/>
  <c r="Q3882" i="5" s="1"/>
  <c r="M3882" i="5"/>
  <c r="J3882" i="5"/>
  <c r="R3882" i="5" s="1"/>
  <c r="I3882" i="5"/>
  <c r="H3882" i="5"/>
  <c r="E3882" i="5"/>
  <c r="O3881" i="5"/>
  <c r="Q3881" i="5" s="1"/>
  <c r="M3881" i="5"/>
  <c r="J3881" i="5"/>
  <c r="R3881" i="5" s="1"/>
  <c r="I3881" i="5"/>
  <c r="H3881" i="5"/>
  <c r="E3881" i="5"/>
  <c r="O3880" i="5"/>
  <c r="Q3880" i="5" s="1"/>
  <c r="M3880" i="5"/>
  <c r="J3880" i="5"/>
  <c r="R3880" i="5" s="1"/>
  <c r="I3880" i="5"/>
  <c r="H3880" i="5"/>
  <c r="E3880" i="5"/>
  <c r="O3879" i="5"/>
  <c r="Q3879" i="5" s="1"/>
  <c r="M3879" i="5"/>
  <c r="J3879" i="5"/>
  <c r="R3879" i="5" s="1"/>
  <c r="I3879" i="5"/>
  <c r="H3879" i="5"/>
  <c r="E3879" i="5"/>
  <c r="O3878" i="5"/>
  <c r="Q3878" i="5" s="1"/>
  <c r="M3878" i="5"/>
  <c r="J3878" i="5"/>
  <c r="R3878" i="5" s="1"/>
  <c r="I3878" i="5"/>
  <c r="H3878" i="5"/>
  <c r="E3878" i="5"/>
  <c r="O3877" i="5"/>
  <c r="Q3877" i="5" s="1"/>
  <c r="M3877" i="5"/>
  <c r="J3877" i="5"/>
  <c r="R3877" i="5" s="1"/>
  <c r="I3877" i="5"/>
  <c r="H3877" i="5"/>
  <c r="E3877" i="5"/>
  <c r="O3876" i="5"/>
  <c r="Q3876" i="5" s="1"/>
  <c r="M3876" i="5"/>
  <c r="J3876" i="5"/>
  <c r="R3876" i="5" s="1"/>
  <c r="I3876" i="5"/>
  <c r="H3876" i="5"/>
  <c r="E3876" i="5"/>
  <c r="O3875" i="5"/>
  <c r="Q3875" i="5" s="1"/>
  <c r="M3875" i="5"/>
  <c r="J3875" i="5"/>
  <c r="R3875" i="5" s="1"/>
  <c r="I3875" i="5"/>
  <c r="H3875" i="5"/>
  <c r="E3875" i="5"/>
  <c r="O3874" i="5"/>
  <c r="Q3874" i="5" s="1"/>
  <c r="M3874" i="5"/>
  <c r="J3874" i="5"/>
  <c r="R3874" i="5" s="1"/>
  <c r="I3874" i="5"/>
  <c r="H3874" i="5"/>
  <c r="E3874" i="5"/>
  <c r="O3873" i="5"/>
  <c r="Q3873" i="5" s="1"/>
  <c r="M3873" i="5"/>
  <c r="J3873" i="5"/>
  <c r="R3873" i="5" s="1"/>
  <c r="I3873" i="5"/>
  <c r="H3873" i="5"/>
  <c r="E3873" i="5"/>
  <c r="O3872" i="5"/>
  <c r="Q3872" i="5" s="1"/>
  <c r="M3872" i="5"/>
  <c r="J3872" i="5"/>
  <c r="R3872" i="5" s="1"/>
  <c r="I3872" i="5"/>
  <c r="H3872" i="5"/>
  <c r="E3872" i="5"/>
  <c r="O3871" i="5"/>
  <c r="Q3871" i="5" s="1"/>
  <c r="M3871" i="5"/>
  <c r="J3871" i="5"/>
  <c r="R3871" i="5" s="1"/>
  <c r="I3871" i="5"/>
  <c r="H3871" i="5"/>
  <c r="E3871" i="5"/>
  <c r="O3870" i="5"/>
  <c r="Q3870" i="5" s="1"/>
  <c r="M3870" i="5"/>
  <c r="J3870" i="5"/>
  <c r="R3870" i="5" s="1"/>
  <c r="I3870" i="5"/>
  <c r="H3870" i="5"/>
  <c r="E3870" i="5"/>
  <c r="O3869" i="5"/>
  <c r="Q3869" i="5" s="1"/>
  <c r="M3869" i="5"/>
  <c r="J3869" i="5"/>
  <c r="R3869" i="5" s="1"/>
  <c r="I3869" i="5"/>
  <c r="H3869" i="5"/>
  <c r="E3869" i="5"/>
  <c r="O3868" i="5"/>
  <c r="Q3868" i="5" s="1"/>
  <c r="M3868" i="5"/>
  <c r="J3868" i="5"/>
  <c r="R3868" i="5" s="1"/>
  <c r="I3868" i="5"/>
  <c r="H3868" i="5"/>
  <c r="E3868" i="5"/>
  <c r="O3867" i="5"/>
  <c r="Q3867" i="5" s="1"/>
  <c r="M3867" i="5"/>
  <c r="J3867" i="5"/>
  <c r="R3867" i="5" s="1"/>
  <c r="I3867" i="5"/>
  <c r="H3867" i="5"/>
  <c r="E3867" i="5"/>
  <c r="O3866" i="5"/>
  <c r="Q3866" i="5" s="1"/>
  <c r="M3866" i="5"/>
  <c r="J3866" i="5"/>
  <c r="R3866" i="5" s="1"/>
  <c r="I3866" i="5"/>
  <c r="H3866" i="5"/>
  <c r="E3866" i="5"/>
  <c r="O3865" i="5"/>
  <c r="Q3865" i="5" s="1"/>
  <c r="M3865" i="5"/>
  <c r="J3865" i="5"/>
  <c r="R3865" i="5" s="1"/>
  <c r="I3865" i="5"/>
  <c r="H3865" i="5"/>
  <c r="E3865" i="5"/>
  <c r="O3864" i="5"/>
  <c r="Q3864" i="5" s="1"/>
  <c r="M3864" i="5"/>
  <c r="J3864" i="5"/>
  <c r="R3864" i="5" s="1"/>
  <c r="I3864" i="5"/>
  <c r="H3864" i="5"/>
  <c r="E3864" i="5"/>
  <c r="O3863" i="5"/>
  <c r="Q3863" i="5" s="1"/>
  <c r="M3863" i="5"/>
  <c r="J3863" i="5"/>
  <c r="R3863" i="5" s="1"/>
  <c r="I3863" i="5"/>
  <c r="H3863" i="5"/>
  <c r="E3863" i="5"/>
  <c r="O3862" i="5"/>
  <c r="Q3862" i="5" s="1"/>
  <c r="M3862" i="5"/>
  <c r="J3862" i="5"/>
  <c r="R3862" i="5" s="1"/>
  <c r="I3862" i="5"/>
  <c r="H3862" i="5"/>
  <c r="E3862" i="5"/>
  <c r="O3861" i="5"/>
  <c r="Q3861" i="5" s="1"/>
  <c r="M3861" i="5"/>
  <c r="J3861" i="5"/>
  <c r="R3861" i="5" s="1"/>
  <c r="I3861" i="5"/>
  <c r="H3861" i="5"/>
  <c r="E3861" i="5"/>
  <c r="O3860" i="5"/>
  <c r="Q3860" i="5" s="1"/>
  <c r="M3860" i="5"/>
  <c r="J3860" i="5"/>
  <c r="R3860" i="5" s="1"/>
  <c r="I3860" i="5"/>
  <c r="H3860" i="5"/>
  <c r="E3860" i="5"/>
  <c r="O3859" i="5"/>
  <c r="Q3859" i="5" s="1"/>
  <c r="M3859" i="5"/>
  <c r="J3859" i="5"/>
  <c r="R3859" i="5" s="1"/>
  <c r="I3859" i="5"/>
  <c r="H3859" i="5"/>
  <c r="E3859" i="5"/>
  <c r="O3858" i="5"/>
  <c r="Q3858" i="5" s="1"/>
  <c r="M3858" i="5"/>
  <c r="J3858" i="5"/>
  <c r="R3858" i="5" s="1"/>
  <c r="I3858" i="5"/>
  <c r="H3858" i="5"/>
  <c r="E3858" i="5"/>
  <c r="O3857" i="5"/>
  <c r="Q3857" i="5" s="1"/>
  <c r="M3857" i="5"/>
  <c r="J3857" i="5"/>
  <c r="R3857" i="5" s="1"/>
  <c r="I3857" i="5"/>
  <c r="H3857" i="5"/>
  <c r="E3857" i="5"/>
  <c r="O3856" i="5"/>
  <c r="Q3856" i="5" s="1"/>
  <c r="M3856" i="5"/>
  <c r="J3856" i="5"/>
  <c r="R3856" i="5" s="1"/>
  <c r="I3856" i="5"/>
  <c r="H3856" i="5"/>
  <c r="E3856" i="5"/>
  <c r="O3855" i="5"/>
  <c r="Q3855" i="5" s="1"/>
  <c r="M3855" i="5"/>
  <c r="J3855" i="5"/>
  <c r="R3855" i="5" s="1"/>
  <c r="I3855" i="5"/>
  <c r="H3855" i="5"/>
  <c r="E3855" i="5"/>
  <c r="O3854" i="5"/>
  <c r="Q3854" i="5" s="1"/>
  <c r="M3854" i="5"/>
  <c r="J3854" i="5"/>
  <c r="R3854" i="5" s="1"/>
  <c r="I3854" i="5"/>
  <c r="H3854" i="5"/>
  <c r="E3854" i="5"/>
  <c r="O3853" i="5"/>
  <c r="Q3853" i="5" s="1"/>
  <c r="M3853" i="5"/>
  <c r="J3853" i="5"/>
  <c r="R3853" i="5" s="1"/>
  <c r="I3853" i="5"/>
  <c r="H3853" i="5"/>
  <c r="E3853" i="5"/>
  <c r="O3852" i="5"/>
  <c r="Q3852" i="5" s="1"/>
  <c r="M3852" i="5"/>
  <c r="J3852" i="5"/>
  <c r="R3852" i="5" s="1"/>
  <c r="I3852" i="5"/>
  <c r="H3852" i="5"/>
  <c r="E3852" i="5"/>
  <c r="O3851" i="5"/>
  <c r="Q3851" i="5" s="1"/>
  <c r="M3851" i="5"/>
  <c r="J3851" i="5"/>
  <c r="R3851" i="5" s="1"/>
  <c r="I3851" i="5"/>
  <c r="H3851" i="5"/>
  <c r="E3851" i="5"/>
  <c r="O3850" i="5"/>
  <c r="Q3850" i="5" s="1"/>
  <c r="M3850" i="5"/>
  <c r="J3850" i="5"/>
  <c r="R3850" i="5" s="1"/>
  <c r="I3850" i="5"/>
  <c r="H3850" i="5"/>
  <c r="E3850" i="5"/>
  <c r="O3849" i="5"/>
  <c r="Q3849" i="5" s="1"/>
  <c r="M3849" i="5"/>
  <c r="J3849" i="5"/>
  <c r="R3849" i="5" s="1"/>
  <c r="I3849" i="5"/>
  <c r="H3849" i="5"/>
  <c r="E3849" i="5"/>
  <c r="O3848" i="5"/>
  <c r="Q3848" i="5" s="1"/>
  <c r="M3848" i="5"/>
  <c r="J3848" i="5"/>
  <c r="R3848" i="5" s="1"/>
  <c r="I3848" i="5"/>
  <c r="H3848" i="5"/>
  <c r="E3848" i="5"/>
  <c r="O3847" i="5"/>
  <c r="Q3847" i="5" s="1"/>
  <c r="M3847" i="5"/>
  <c r="J3847" i="5"/>
  <c r="R3847" i="5" s="1"/>
  <c r="I3847" i="5"/>
  <c r="H3847" i="5"/>
  <c r="E3847" i="5"/>
  <c r="O3846" i="5"/>
  <c r="Q3846" i="5" s="1"/>
  <c r="M3846" i="5"/>
  <c r="J3846" i="5"/>
  <c r="R3846" i="5" s="1"/>
  <c r="I3846" i="5"/>
  <c r="H3846" i="5"/>
  <c r="E3846" i="5"/>
  <c r="O3845" i="5"/>
  <c r="Q3845" i="5" s="1"/>
  <c r="M3845" i="5"/>
  <c r="J3845" i="5"/>
  <c r="R3845" i="5" s="1"/>
  <c r="I3845" i="5"/>
  <c r="H3845" i="5"/>
  <c r="E3845" i="5"/>
  <c r="O3844" i="5"/>
  <c r="Q3844" i="5" s="1"/>
  <c r="M3844" i="5"/>
  <c r="J3844" i="5"/>
  <c r="R3844" i="5" s="1"/>
  <c r="I3844" i="5"/>
  <c r="H3844" i="5"/>
  <c r="E3844" i="5"/>
  <c r="O3843" i="5"/>
  <c r="Q3843" i="5" s="1"/>
  <c r="M3843" i="5"/>
  <c r="J3843" i="5"/>
  <c r="R3843" i="5" s="1"/>
  <c r="I3843" i="5"/>
  <c r="H3843" i="5"/>
  <c r="E3843" i="5"/>
  <c r="O3842" i="5"/>
  <c r="Q3842" i="5" s="1"/>
  <c r="M3842" i="5"/>
  <c r="J3842" i="5"/>
  <c r="R3842" i="5" s="1"/>
  <c r="I3842" i="5"/>
  <c r="H3842" i="5"/>
  <c r="E3842" i="5"/>
  <c r="O3841" i="5"/>
  <c r="Q3841" i="5" s="1"/>
  <c r="M3841" i="5"/>
  <c r="J3841" i="5"/>
  <c r="R3841" i="5" s="1"/>
  <c r="I3841" i="5"/>
  <c r="H3841" i="5"/>
  <c r="E3841" i="5"/>
  <c r="O3840" i="5"/>
  <c r="Q3840" i="5" s="1"/>
  <c r="M3840" i="5"/>
  <c r="J3840" i="5"/>
  <c r="R3840" i="5" s="1"/>
  <c r="I3840" i="5"/>
  <c r="H3840" i="5"/>
  <c r="E3840" i="5"/>
  <c r="O3839" i="5"/>
  <c r="Q3839" i="5" s="1"/>
  <c r="M3839" i="5"/>
  <c r="J3839" i="5"/>
  <c r="R3839" i="5" s="1"/>
  <c r="I3839" i="5"/>
  <c r="H3839" i="5"/>
  <c r="E3839" i="5"/>
  <c r="O3838" i="5"/>
  <c r="Q3838" i="5" s="1"/>
  <c r="M3838" i="5"/>
  <c r="J3838" i="5"/>
  <c r="R3838" i="5" s="1"/>
  <c r="I3838" i="5"/>
  <c r="H3838" i="5"/>
  <c r="E3838" i="5"/>
  <c r="O3837" i="5"/>
  <c r="Q3837" i="5" s="1"/>
  <c r="M3837" i="5"/>
  <c r="J3837" i="5"/>
  <c r="R3837" i="5" s="1"/>
  <c r="I3837" i="5"/>
  <c r="H3837" i="5"/>
  <c r="E3837" i="5"/>
  <c r="O3836" i="5"/>
  <c r="Q3836" i="5" s="1"/>
  <c r="M3836" i="5"/>
  <c r="J3836" i="5"/>
  <c r="R3836" i="5" s="1"/>
  <c r="I3836" i="5"/>
  <c r="H3836" i="5"/>
  <c r="E3836" i="5"/>
  <c r="O3835" i="5"/>
  <c r="Q3835" i="5" s="1"/>
  <c r="M3835" i="5"/>
  <c r="J3835" i="5"/>
  <c r="R3835" i="5" s="1"/>
  <c r="I3835" i="5"/>
  <c r="H3835" i="5"/>
  <c r="E3835" i="5"/>
  <c r="O3834" i="5"/>
  <c r="Q3834" i="5" s="1"/>
  <c r="M3834" i="5"/>
  <c r="J3834" i="5"/>
  <c r="R3834" i="5" s="1"/>
  <c r="I3834" i="5"/>
  <c r="H3834" i="5"/>
  <c r="E3834" i="5"/>
  <c r="O3833" i="5"/>
  <c r="Q3833" i="5" s="1"/>
  <c r="M3833" i="5"/>
  <c r="J3833" i="5"/>
  <c r="R3833" i="5" s="1"/>
  <c r="I3833" i="5"/>
  <c r="H3833" i="5"/>
  <c r="E3833" i="5"/>
  <c r="O3832" i="5"/>
  <c r="Q3832" i="5" s="1"/>
  <c r="M3832" i="5"/>
  <c r="J3832" i="5"/>
  <c r="R3832" i="5" s="1"/>
  <c r="I3832" i="5"/>
  <c r="H3832" i="5"/>
  <c r="E3832" i="5"/>
  <c r="O3831" i="5"/>
  <c r="Q3831" i="5" s="1"/>
  <c r="M3831" i="5"/>
  <c r="J3831" i="5"/>
  <c r="R3831" i="5" s="1"/>
  <c r="I3831" i="5"/>
  <c r="H3831" i="5"/>
  <c r="E3831" i="5"/>
  <c r="O3830" i="5"/>
  <c r="Q3830" i="5" s="1"/>
  <c r="M3830" i="5"/>
  <c r="J3830" i="5"/>
  <c r="R3830" i="5" s="1"/>
  <c r="I3830" i="5"/>
  <c r="H3830" i="5"/>
  <c r="E3830" i="5"/>
  <c r="O3829" i="5"/>
  <c r="Q3829" i="5" s="1"/>
  <c r="M3829" i="5"/>
  <c r="J3829" i="5"/>
  <c r="R3829" i="5" s="1"/>
  <c r="I3829" i="5"/>
  <c r="H3829" i="5"/>
  <c r="E3829" i="5"/>
  <c r="O3828" i="5"/>
  <c r="Q3828" i="5" s="1"/>
  <c r="M3828" i="5"/>
  <c r="J3828" i="5"/>
  <c r="R3828" i="5" s="1"/>
  <c r="I3828" i="5"/>
  <c r="H3828" i="5"/>
  <c r="E3828" i="5"/>
  <c r="O3827" i="5"/>
  <c r="Q3827" i="5" s="1"/>
  <c r="M3827" i="5"/>
  <c r="J3827" i="5"/>
  <c r="R3827" i="5" s="1"/>
  <c r="I3827" i="5"/>
  <c r="H3827" i="5"/>
  <c r="E3827" i="5"/>
  <c r="O3826" i="5"/>
  <c r="Q3826" i="5" s="1"/>
  <c r="M3826" i="5"/>
  <c r="J3826" i="5"/>
  <c r="R3826" i="5" s="1"/>
  <c r="I3826" i="5"/>
  <c r="H3826" i="5"/>
  <c r="E3826" i="5"/>
  <c r="O3825" i="5"/>
  <c r="Q3825" i="5" s="1"/>
  <c r="M3825" i="5"/>
  <c r="J3825" i="5"/>
  <c r="R3825" i="5" s="1"/>
  <c r="I3825" i="5"/>
  <c r="H3825" i="5"/>
  <c r="E3825" i="5"/>
  <c r="O3824" i="5"/>
  <c r="Q3824" i="5" s="1"/>
  <c r="M3824" i="5"/>
  <c r="J3824" i="5"/>
  <c r="R3824" i="5" s="1"/>
  <c r="I3824" i="5"/>
  <c r="H3824" i="5"/>
  <c r="E3824" i="5"/>
  <c r="O3823" i="5"/>
  <c r="Q3823" i="5" s="1"/>
  <c r="M3823" i="5"/>
  <c r="J3823" i="5"/>
  <c r="R3823" i="5" s="1"/>
  <c r="I3823" i="5"/>
  <c r="H3823" i="5"/>
  <c r="E3823" i="5"/>
  <c r="O3822" i="5"/>
  <c r="Q3822" i="5" s="1"/>
  <c r="M3822" i="5"/>
  <c r="J3822" i="5"/>
  <c r="R3822" i="5" s="1"/>
  <c r="I3822" i="5"/>
  <c r="H3822" i="5"/>
  <c r="E3822" i="5"/>
  <c r="O3821" i="5"/>
  <c r="Q3821" i="5" s="1"/>
  <c r="M3821" i="5"/>
  <c r="J3821" i="5"/>
  <c r="R3821" i="5" s="1"/>
  <c r="I3821" i="5"/>
  <c r="H3821" i="5"/>
  <c r="E3821" i="5"/>
  <c r="O3820" i="5"/>
  <c r="Q3820" i="5" s="1"/>
  <c r="M3820" i="5"/>
  <c r="J3820" i="5"/>
  <c r="R3820" i="5" s="1"/>
  <c r="I3820" i="5"/>
  <c r="H3820" i="5"/>
  <c r="E3820" i="5"/>
  <c r="O3819" i="5"/>
  <c r="Q3819" i="5" s="1"/>
  <c r="M3819" i="5"/>
  <c r="J3819" i="5"/>
  <c r="R3819" i="5" s="1"/>
  <c r="I3819" i="5"/>
  <c r="H3819" i="5"/>
  <c r="E3819" i="5"/>
  <c r="O3818" i="5"/>
  <c r="Q3818" i="5" s="1"/>
  <c r="M3818" i="5"/>
  <c r="J3818" i="5"/>
  <c r="R3818" i="5" s="1"/>
  <c r="I3818" i="5"/>
  <c r="H3818" i="5"/>
  <c r="E3818" i="5"/>
  <c r="O3817" i="5"/>
  <c r="Q3817" i="5" s="1"/>
  <c r="M3817" i="5"/>
  <c r="J3817" i="5"/>
  <c r="R3817" i="5" s="1"/>
  <c r="I3817" i="5"/>
  <c r="H3817" i="5"/>
  <c r="E3817" i="5"/>
  <c r="O3816" i="5"/>
  <c r="Q3816" i="5" s="1"/>
  <c r="M3816" i="5"/>
  <c r="J3816" i="5"/>
  <c r="R3816" i="5" s="1"/>
  <c r="I3816" i="5"/>
  <c r="H3816" i="5"/>
  <c r="E3816" i="5"/>
  <c r="O3815" i="5"/>
  <c r="Q3815" i="5" s="1"/>
  <c r="M3815" i="5"/>
  <c r="J3815" i="5"/>
  <c r="R3815" i="5" s="1"/>
  <c r="I3815" i="5"/>
  <c r="H3815" i="5"/>
  <c r="E3815" i="5"/>
  <c r="O3814" i="5"/>
  <c r="Q3814" i="5" s="1"/>
  <c r="M3814" i="5"/>
  <c r="J3814" i="5"/>
  <c r="R3814" i="5" s="1"/>
  <c r="I3814" i="5"/>
  <c r="H3814" i="5"/>
  <c r="E3814" i="5"/>
  <c r="O3813" i="5"/>
  <c r="Q3813" i="5" s="1"/>
  <c r="M3813" i="5"/>
  <c r="J3813" i="5"/>
  <c r="R3813" i="5" s="1"/>
  <c r="I3813" i="5"/>
  <c r="H3813" i="5"/>
  <c r="E3813" i="5"/>
  <c r="O3812" i="5"/>
  <c r="Q3812" i="5" s="1"/>
  <c r="M3812" i="5"/>
  <c r="J3812" i="5"/>
  <c r="R3812" i="5" s="1"/>
  <c r="I3812" i="5"/>
  <c r="H3812" i="5"/>
  <c r="E3812" i="5"/>
  <c r="O3811" i="5"/>
  <c r="Q3811" i="5" s="1"/>
  <c r="M3811" i="5"/>
  <c r="J3811" i="5"/>
  <c r="R3811" i="5" s="1"/>
  <c r="I3811" i="5"/>
  <c r="H3811" i="5"/>
  <c r="E3811" i="5"/>
  <c r="O3810" i="5"/>
  <c r="Q3810" i="5" s="1"/>
  <c r="M3810" i="5"/>
  <c r="J3810" i="5"/>
  <c r="R3810" i="5" s="1"/>
  <c r="I3810" i="5"/>
  <c r="H3810" i="5"/>
  <c r="E3810" i="5"/>
  <c r="O3809" i="5"/>
  <c r="Q3809" i="5" s="1"/>
  <c r="M3809" i="5"/>
  <c r="J3809" i="5"/>
  <c r="R3809" i="5" s="1"/>
  <c r="I3809" i="5"/>
  <c r="H3809" i="5"/>
  <c r="E3809" i="5"/>
  <c r="O3808" i="5"/>
  <c r="Q3808" i="5" s="1"/>
  <c r="M3808" i="5"/>
  <c r="J3808" i="5"/>
  <c r="R3808" i="5" s="1"/>
  <c r="I3808" i="5"/>
  <c r="H3808" i="5"/>
  <c r="E3808" i="5"/>
  <c r="O3807" i="5"/>
  <c r="Q3807" i="5" s="1"/>
  <c r="M3807" i="5"/>
  <c r="J3807" i="5"/>
  <c r="R3807" i="5" s="1"/>
  <c r="I3807" i="5"/>
  <c r="H3807" i="5"/>
  <c r="E3807" i="5"/>
  <c r="O3806" i="5"/>
  <c r="Q3806" i="5" s="1"/>
  <c r="M3806" i="5"/>
  <c r="J3806" i="5"/>
  <c r="R3806" i="5" s="1"/>
  <c r="I3806" i="5"/>
  <c r="H3806" i="5"/>
  <c r="E3806" i="5"/>
  <c r="O3805" i="5"/>
  <c r="Q3805" i="5" s="1"/>
  <c r="M3805" i="5"/>
  <c r="J3805" i="5"/>
  <c r="R3805" i="5" s="1"/>
  <c r="I3805" i="5"/>
  <c r="H3805" i="5"/>
  <c r="E3805" i="5"/>
  <c r="O3804" i="5"/>
  <c r="Q3804" i="5" s="1"/>
  <c r="M3804" i="5"/>
  <c r="J3804" i="5"/>
  <c r="R3804" i="5" s="1"/>
  <c r="I3804" i="5"/>
  <c r="H3804" i="5"/>
  <c r="E3804" i="5"/>
  <c r="O3803" i="5"/>
  <c r="Q3803" i="5" s="1"/>
  <c r="M3803" i="5"/>
  <c r="J3803" i="5"/>
  <c r="R3803" i="5" s="1"/>
  <c r="I3803" i="5"/>
  <c r="H3803" i="5"/>
  <c r="E3803" i="5"/>
  <c r="O3802" i="5"/>
  <c r="Q3802" i="5" s="1"/>
  <c r="M3802" i="5"/>
  <c r="J3802" i="5"/>
  <c r="R3802" i="5" s="1"/>
  <c r="I3802" i="5"/>
  <c r="H3802" i="5"/>
  <c r="E3802" i="5"/>
  <c r="O3801" i="5"/>
  <c r="Q3801" i="5" s="1"/>
  <c r="M3801" i="5"/>
  <c r="J3801" i="5"/>
  <c r="R3801" i="5" s="1"/>
  <c r="I3801" i="5"/>
  <c r="H3801" i="5"/>
  <c r="E3801" i="5"/>
  <c r="O3800" i="5"/>
  <c r="Q3800" i="5" s="1"/>
  <c r="M3800" i="5"/>
  <c r="J3800" i="5"/>
  <c r="R3800" i="5" s="1"/>
  <c r="I3800" i="5"/>
  <c r="H3800" i="5"/>
  <c r="E3800" i="5"/>
  <c r="O3799" i="5"/>
  <c r="Q3799" i="5" s="1"/>
  <c r="M3799" i="5"/>
  <c r="J3799" i="5"/>
  <c r="R3799" i="5" s="1"/>
  <c r="I3799" i="5"/>
  <c r="H3799" i="5"/>
  <c r="E3799" i="5"/>
  <c r="O3798" i="5"/>
  <c r="Q3798" i="5" s="1"/>
  <c r="M3798" i="5"/>
  <c r="J3798" i="5"/>
  <c r="R3798" i="5" s="1"/>
  <c r="I3798" i="5"/>
  <c r="H3798" i="5"/>
  <c r="E3798" i="5"/>
  <c r="O3797" i="5"/>
  <c r="Q3797" i="5" s="1"/>
  <c r="M3797" i="5"/>
  <c r="J3797" i="5"/>
  <c r="R3797" i="5" s="1"/>
  <c r="I3797" i="5"/>
  <c r="H3797" i="5"/>
  <c r="E3797" i="5"/>
  <c r="O3796" i="5"/>
  <c r="Q3796" i="5" s="1"/>
  <c r="M3796" i="5"/>
  <c r="J3796" i="5"/>
  <c r="R3796" i="5" s="1"/>
  <c r="I3796" i="5"/>
  <c r="H3796" i="5"/>
  <c r="E3796" i="5"/>
  <c r="O3795" i="5"/>
  <c r="Q3795" i="5" s="1"/>
  <c r="M3795" i="5"/>
  <c r="J3795" i="5"/>
  <c r="R3795" i="5" s="1"/>
  <c r="I3795" i="5"/>
  <c r="H3795" i="5"/>
  <c r="E3795" i="5"/>
  <c r="O3794" i="5"/>
  <c r="Q3794" i="5" s="1"/>
  <c r="M3794" i="5"/>
  <c r="J3794" i="5"/>
  <c r="R3794" i="5" s="1"/>
  <c r="I3794" i="5"/>
  <c r="H3794" i="5"/>
  <c r="E3794" i="5"/>
  <c r="O3793" i="5"/>
  <c r="Q3793" i="5" s="1"/>
  <c r="M3793" i="5"/>
  <c r="J3793" i="5"/>
  <c r="R3793" i="5" s="1"/>
  <c r="I3793" i="5"/>
  <c r="H3793" i="5"/>
  <c r="E3793" i="5"/>
  <c r="O3792" i="5"/>
  <c r="Q3792" i="5" s="1"/>
  <c r="M3792" i="5"/>
  <c r="J3792" i="5"/>
  <c r="R3792" i="5" s="1"/>
  <c r="I3792" i="5"/>
  <c r="H3792" i="5"/>
  <c r="E3792" i="5"/>
  <c r="O3791" i="5"/>
  <c r="Q3791" i="5" s="1"/>
  <c r="M3791" i="5"/>
  <c r="J3791" i="5"/>
  <c r="R3791" i="5" s="1"/>
  <c r="I3791" i="5"/>
  <c r="H3791" i="5"/>
  <c r="E3791" i="5"/>
  <c r="O3790" i="5"/>
  <c r="Q3790" i="5" s="1"/>
  <c r="M3790" i="5"/>
  <c r="J3790" i="5"/>
  <c r="R3790" i="5" s="1"/>
  <c r="I3790" i="5"/>
  <c r="H3790" i="5"/>
  <c r="E3790" i="5"/>
  <c r="O3789" i="5"/>
  <c r="Q3789" i="5" s="1"/>
  <c r="M3789" i="5"/>
  <c r="J3789" i="5"/>
  <c r="R3789" i="5" s="1"/>
  <c r="I3789" i="5"/>
  <c r="H3789" i="5"/>
  <c r="E3789" i="5"/>
  <c r="O3788" i="5"/>
  <c r="Q3788" i="5" s="1"/>
  <c r="M3788" i="5"/>
  <c r="J3788" i="5"/>
  <c r="R3788" i="5" s="1"/>
  <c r="I3788" i="5"/>
  <c r="H3788" i="5"/>
  <c r="E3788" i="5"/>
  <c r="O3787" i="5"/>
  <c r="Q3787" i="5" s="1"/>
  <c r="M3787" i="5"/>
  <c r="J3787" i="5"/>
  <c r="R3787" i="5" s="1"/>
  <c r="I3787" i="5"/>
  <c r="H3787" i="5"/>
  <c r="E3787" i="5"/>
  <c r="O3786" i="5"/>
  <c r="Q3786" i="5" s="1"/>
  <c r="M3786" i="5"/>
  <c r="J3786" i="5"/>
  <c r="R3786" i="5" s="1"/>
  <c r="I3786" i="5"/>
  <c r="H3786" i="5"/>
  <c r="E3786" i="5"/>
  <c r="O3785" i="5"/>
  <c r="Q3785" i="5" s="1"/>
  <c r="M3785" i="5"/>
  <c r="J3785" i="5"/>
  <c r="R3785" i="5" s="1"/>
  <c r="I3785" i="5"/>
  <c r="H3785" i="5"/>
  <c r="E3785" i="5"/>
  <c r="O3784" i="5"/>
  <c r="Q3784" i="5" s="1"/>
  <c r="M3784" i="5"/>
  <c r="J3784" i="5"/>
  <c r="R3784" i="5" s="1"/>
  <c r="I3784" i="5"/>
  <c r="H3784" i="5"/>
  <c r="E3784" i="5"/>
  <c r="O3783" i="5"/>
  <c r="Q3783" i="5" s="1"/>
  <c r="M3783" i="5"/>
  <c r="J3783" i="5"/>
  <c r="R3783" i="5" s="1"/>
  <c r="I3783" i="5"/>
  <c r="H3783" i="5"/>
  <c r="E3783" i="5"/>
  <c r="O3782" i="5"/>
  <c r="Q3782" i="5" s="1"/>
  <c r="M3782" i="5"/>
  <c r="J3782" i="5"/>
  <c r="R3782" i="5" s="1"/>
  <c r="I3782" i="5"/>
  <c r="H3782" i="5"/>
  <c r="E3782" i="5"/>
  <c r="O3781" i="5"/>
  <c r="Q3781" i="5" s="1"/>
  <c r="M3781" i="5"/>
  <c r="J3781" i="5"/>
  <c r="R3781" i="5" s="1"/>
  <c r="I3781" i="5"/>
  <c r="H3781" i="5"/>
  <c r="E3781" i="5"/>
  <c r="O3780" i="5"/>
  <c r="Q3780" i="5" s="1"/>
  <c r="M3780" i="5"/>
  <c r="J3780" i="5"/>
  <c r="R3780" i="5" s="1"/>
  <c r="I3780" i="5"/>
  <c r="H3780" i="5"/>
  <c r="E3780" i="5"/>
  <c r="O3779" i="5"/>
  <c r="Q3779" i="5" s="1"/>
  <c r="M3779" i="5"/>
  <c r="J3779" i="5"/>
  <c r="R3779" i="5" s="1"/>
  <c r="I3779" i="5"/>
  <c r="H3779" i="5"/>
  <c r="E3779" i="5"/>
  <c r="O3778" i="5"/>
  <c r="Q3778" i="5" s="1"/>
  <c r="M3778" i="5"/>
  <c r="J3778" i="5"/>
  <c r="R3778" i="5" s="1"/>
  <c r="I3778" i="5"/>
  <c r="H3778" i="5"/>
  <c r="E3778" i="5"/>
  <c r="O3777" i="5"/>
  <c r="Q3777" i="5" s="1"/>
  <c r="M3777" i="5"/>
  <c r="J3777" i="5"/>
  <c r="R3777" i="5" s="1"/>
  <c r="I3777" i="5"/>
  <c r="H3777" i="5"/>
  <c r="E3777" i="5"/>
  <c r="O3776" i="5"/>
  <c r="Q3776" i="5" s="1"/>
  <c r="M3776" i="5"/>
  <c r="J3776" i="5"/>
  <c r="R3776" i="5" s="1"/>
  <c r="I3776" i="5"/>
  <c r="H3776" i="5"/>
  <c r="E3776" i="5"/>
  <c r="O3775" i="5"/>
  <c r="Q3775" i="5" s="1"/>
  <c r="M3775" i="5"/>
  <c r="J3775" i="5"/>
  <c r="R3775" i="5" s="1"/>
  <c r="I3775" i="5"/>
  <c r="H3775" i="5"/>
  <c r="E3775" i="5"/>
  <c r="O3774" i="5"/>
  <c r="Q3774" i="5" s="1"/>
  <c r="M3774" i="5"/>
  <c r="J3774" i="5"/>
  <c r="R3774" i="5" s="1"/>
  <c r="I3774" i="5"/>
  <c r="H3774" i="5"/>
  <c r="E3774" i="5"/>
  <c r="O3773" i="5"/>
  <c r="Q3773" i="5" s="1"/>
  <c r="M3773" i="5"/>
  <c r="J3773" i="5"/>
  <c r="R3773" i="5" s="1"/>
  <c r="I3773" i="5"/>
  <c r="H3773" i="5"/>
  <c r="E3773" i="5"/>
  <c r="O3772" i="5"/>
  <c r="Q3772" i="5" s="1"/>
  <c r="M3772" i="5"/>
  <c r="J3772" i="5"/>
  <c r="R3772" i="5" s="1"/>
  <c r="I3772" i="5"/>
  <c r="H3772" i="5"/>
  <c r="E3772" i="5"/>
  <c r="O3771" i="5"/>
  <c r="Q3771" i="5" s="1"/>
  <c r="M3771" i="5"/>
  <c r="J3771" i="5"/>
  <c r="R3771" i="5" s="1"/>
  <c r="I3771" i="5"/>
  <c r="H3771" i="5"/>
  <c r="E3771" i="5"/>
  <c r="O3770" i="5"/>
  <c r="Q3770" i="5" s="1"/>
  <c r="M3770" i="5"/>
  <c r="J3770" i="5"/>
  <c r="R3770" i="5" s="1"/>
  <c r="I3770" i="5"/>
  <c r="H3770" i="5"/>
  <c r="E3770" i="5"/>
  <c r="O3769" i="5"/>
  <c r="Q3769" i="5" s="1"/>
  <c r="M3769" i="5"/>
  <c r="J3769" i="5"/>
  <c r="R3769" i="5" s="1"/>
  <c r="I3769" i="5"/>
  <c r="H3769" i="5"/>
  <c r="E3769" i="5"/>
  <c r="O3768" i="5"/>
  <c r="Q3768" i="5" s="1"/>
  <c r="M3768" i="5"/>
  <c r="J3768" i="5"/>
  <c r="R3768" i="5" s="1"/>
  <c r="I3768" i="5"/>
  <c r="H3768" i="5"/>
  <c r="E3768" i="5"/>
  <c r="O3767" i="5"/>
  <c r="Q3767" i="5" s="1"/>
  <c r="M3767" i="5"/>
  <c r="J3767" i="5"/>
  <c r="R3767" i="5" s="1"/>
  <c r="I3767" i="5"/>
  <c r="H3767" i="5"/>
  <c r="E3767" i="5"/>
  <c r="O3766" i="5"/>
  <c r="Q3766" i="5" s="1"/>
  <c r="M3766" i="5"/>
  <c r="J3766" i="5"/>
  <c r="R3766" i="5" s="1"/>
  <c r="I3766" i="5"/>
  <c r="H3766" i="5"/>
  <c r="E3766" i="5"/>
  <c r="O3765" i="5"/>
  <c r="Q3765" i="5" s="1"/>
  <c r="M3765" i="5"/>
  <c r="J3765" i="5"/>
  <c r="R3765" i="5" s="1"/>
  <c r="I3765" i="5"/>
  <c r="H3765" i="5"/>
  <c r="E3765" i="5"/>
  <c r="O3764" i="5"/>
  <c r="Q3764" i="5" s="1"/>
  <c r="M3764" i="5"/>
  <c r="J3764" i="5"/>
  <c r="R3764" i="5" s="1"/>
  <c r="I3764" i="5"/>
  <c r="H3764" i="5"/>
  <c r="E3764" i="5"/>
  <c r="O3763" i="5"/>
  <c r="Q3763" i="5" s="1"/>
  <c r="M3763" i="5"/>
  <c r="J3763" i="5"/>
  <c r="R3763" i="5" s="1"/>
  <c r="I3763" i="5"/>
  <c r="H3763" i="5"/>
  <c r="E3763" i="5"/>
  <c r="O3762" i="5"/>
  <c r="Q3762" i="5" s="1"/>
  <c r="M3762" i="5"/>
  <c r="J3762" i="5"/>
  <c r="R3762" i="5" s="1"/>
  <c r="I3762" i="5"/>
  <c r="H3762" i="5"/>
  <c r="E3762" i="5"/>
  <c r="O3761" i="5"/>
  <c r="Q3761" i="5" s="1"/>
  <c r="M3761" i="5"/>
  <c r="J3761" i="5"/>
  <c r="R3761" i="5" s="1"/>
  <c r="I3761" i="5"/>
  <c r="H3761" i="5"/>
  <c r="E3761" i="5"/>
  <c r="O3760" i="5"/>
  <c r="Q3760" i="5" s="1"/>
  <c r="M3760" i="5"/>
  <c r="J3760" i="5"/>
  <c r="R3760" i="5" s="1"/>
  <c r="I3760" i="5"/>
  <c r="H3760" i="5"/>
  <c r="E3760" i="5"/>
  <c r="O3759" i="5"/>
  <c r="Q3759" i="5" s="1"/>
  <c r="M3759" i="5"/>
  <c r="J3759" i="5"/>
  <c r="R3759" i="5" s="1"/>
  <c r="I3759" i="5"/>
  <c r="H3759" i="5"/>
  <c r="E3759" i="5"/>
  <c r="O3758" i="5"/>
  <c r="Q3758" i="5" s="1"/>
  <c r="M3758" i="5"/>
  <c r="J3758" i="5"/>
  <c r="R3758" i="5" s="1"/>
  <c r="I3758" i="5"/>
  <c r="H3758" i="5"/>
  <c r="E3758" i="5"/>
  <c r="O3757" i="5"/>
  <c r="Q3757" i="5" s="1"/>
  <c r="M3757" i="5"/>
  <c r="J3757" i="5"/>
  <c r="R3757" i="5" s="1"/>
  <c r="I3757" i="5"/>
  <c r="H3757" i="5"/>
  <c r="E3757" i="5"/>
  <c r="O3756" i="5"/>
  <c r="Q3756" i="5" s="1"/>
  <c r="M3756" i="5"/>
  <c r="J3756" i="5"/>
  <c r="R3756" i="5" s="1"/>
  <c r="I3756" i="5"/>
  <c r="H3756" i="5"/>
  <c r="E3756" i="5"/>
  <c r="O3755" i="5"/>
  <c r="Q3755" i="5" s="1"/>
  <c r="M3755" i="5"/>
  <c r="J3755" i="5"/>
  <c r="R3755" i="5" s="1"/>
  <c r="I3755" i="5"/>
  <c r="H3755" i="5"/>
  <c r="E3755" i="5"/>
  <c r="O3754" i="5"/>
  <c r="Q3754" i="5" s="1"/>
  <c r="M3754" i="5"/>
  <c r="J3754" i="5"/>
  <c r="R3754" i="5" s="1"/>
  <c r="I3754" i="5"/>
  <c r="H3754" i="5"/>
  <c r="E3754" i="5"/>
  <c r="O3753" i="5"/>
  <c r="Q3753" i="5" s="1"/>
  <c r="M3753" i="5"/>
  <c r="J3753" i="5"/>
  <c r="R3753" i="5" s="1"/>
  <c r="I3753" i="5"/>
  <c r="H3753" i="5"/>
  <c r="E3753" i="5"/>
  <c r="O3752" i="5"/>
  <c r="Q3752" i="5" s="1"/>
  <c r="M3752" i="5"/>
  <c r="J3752" i="5"/>
  <c r="R3752" i="5" s="1"/>
  <c r="I3752" i="5"/>
  <c r="H3752" i="5"/>
  <c r="E3752" i="5"/>
  <c r="O3751" i="5"/>
  <c r="Q3751" i="5" s="1"/>
  <c r="M3751" i="5"/>
  <c r="J3751" i="5"/>
  <c r="R3751" i="5" s="1"/>
  <c r="I3751" i="5"/>
  <c r="H3751" i="5"/>
  <c r="E3751" i="5"/>
  <c r="O3750" i="5"/>
  <c r="Q3750" i="5" s="1"/>
  <c r="M3750" i="5"/>
  <c r="J3750" i="5"/>
  <c r="R3750" i="5" s="1"/>
  <c r="I3750" i="5"/>
  <c r="H3750" i="5"/>
  <c r="E3750" i="5"/>
  <c r="O3749" i="5"/>
  <c r="Q3749" i="5" s="1"/>
  <c r="M3749" i="5"/>
  <c r="J3749" i="5"/>
  <c r="R3749" i="5" s="1"/>
  <c r="I3749" i="5"/>
  <c r="H3749" i="5"/>
  <c r="E3749" i="5"/>
  <c r="O3748" i="5"/>
  <c r="Q3748" i="5" s="1"/>
  <c r="M3748" i="5"/>
  <c r="J3748" i="5"/>
  <c r="R3748" i="5" s="1"/>
  <c r="I3748" i="5"/>
  <c r="H3748" i="5"/>
  <c r="E3748" i="5"/>
  <c r="O3747" i="5"/>
  <c r="Q3747" i="5" s="1"/>
  <c r="M3747" i="5"/>
  <c r="J3747" i="5"/>
  <c r="R3747" i="5" s="1"/>
  <c r="I3747" i="5"/>
  <c r="H3747" i="5"/>
  <c r="E3747" i="5"/>
  <c r="O3746" i="5"/>
  <c r="Q3746" i="5" s="1"/>
  <c r="M3746" i="5"/>
  <c r="J3746" i="5"/>
  <c r="R3746" i="5" s="1"/>
  <c r="I3746" i="5"/>
  <c r="H3746" i="5"/>
  <c r="E3746" i="5"/>
  <c r="O3745" i="5"/>
  <c r="Q3745" i="5" s="1"/>
  <c r="M3745" i="5"/>
  <c r="J3745" i="5"/>
  <c r="R3745" i="5" s="1"/>
  <c r="I3745" i="5"/>
  <c r="H3745" i="5"/>
  <c r="E3745" i="5"/>
  <c r="O3744" i="5"/>
  <c r="Q3744" i="5" s="1"/>
  <c r="M3744" i="5"/>
  <c r="J3744" i="5"/>
  <c r="R3744" i="5" s="1"/>
  <c r="I3744" i="5"/>
  <c r="H3744" i="5"/>
  <c r="E3744" i="5"/>
  <c r="O3743" i="5"/>
  <c r="Q3743" i="5" s="1"/>
  <c r="M3743" i="5"/>
  <c r="J3743" i="5"/>
  <c r="R3743" i="5" s="1"/>
  <c r="I3743" i="5"/>
  <c r="H3743" i="5"/>
  <c r="E3743" i="5"/>
  <c r="O3742" i="5"/>
  <c r="Q3742" i="5" s="1"/>
  <c r="M3742" i="5"/>
  <c r="J3742" i="5"/>
  <c r="R3742" i="5" s="1"/>
  <c r="I3742" i="5"/>
  <c r="H3742" i="5"/>
  <c r="E3742" i="5"/>
  <c r="O3741" i="5"/>
  <c r="Q3741" i="5" s="1"/>
  <c r="M3741" i="5"/>
  <c r="J3741" i="5"/>
  <c r="R3741" i="5" s="1"/>
  <c r="I3741" i="5"/>
  <c r="H3741" i="5"/>
  <c r="E3741" i="5"/>
  <c r="O3740" i="5"/>
  <c r="Q3740" i="5" s="1"/>
  <c r="M3740" i="5"/>
  <c r="J3740" i="5"/>
  <c r="R3740" i="5" s="1"/>
  <c r="I3740" i="5"/>
  <c r="H3740" i="5"/>
  <c r="E3740" i="5"/>
  <c r="O3739" i="5"/>
  <c r="Q3739" i="5" s="1"/>
  <c r="M3739" i="5"/>
  <c r="J3739" i="5"/>
  <c r="R3739" i="5" s="1"/>
  <c r="I3739" i="5"/>
  <c r="H3739" i="5"/>
  <c r="E3739" i="5"/>
  <c r="O3738" i="5"/>
  <c r="Q3738" i="5" s="1"/>
  <c r="M3738" i="5"/>
  <c r="J3738" i="5"/>
  <c r="R3738" i="5" s="1"/>
  <c r="I3738" i="5"/>
  <c r="H3738" i="5"/>
  <c r="E3738" i="5"/>
  <c r="O3737" i="5"/>
  <c r="Q3737" i="5" s="1"/>
  <c r="M3737" i="5"/>
  <c r="J3737" i="5"/>
  <c r="R3737" i="5" s="1"/>
  <c r="I3737" i="5"/>
  <c r="H3737" i="5"/>
  <c r="E3737" i="5"/>
  <c r="O3736" i="5"/>
  <c r="Q3736" i="5" s="1"/>
  <c r="M3736" i="5"/>
  <c r="J3736" i="5"/>
  <c r="R3736" i="5" s="1"/>
  <c r="I3736" i="5"/>
  <c r="H3736" i="5"/>
  <c r="E3736" i="5"/>
  <c r="O3735" i="5"/>
  <c r="Q3735" i="5" s="1"/>
  <c r="M3735" i="5"/>
  <c r="J3735" i="5"/>
  <c r="R3735" i="5" s="1"/>
  <c r="I3735" i="5"/>
  <c r="H3735" i="5"/>
  <c r="E3735" i="5"/>
  <c r="O3734" i="5"/>
  <c r="Q3734" i="5" s="1"/>
  <c r="M3734" i="5"/>
  <c r="J3734" i="5"/>
  <c r="R3734" i="5" s="1"/>
  <c r="I3734" i="5"/>
  <c r="H3734" i="5"/>
  <c r="E3734" i="5"/>
  <c r="O3733" i="5"/>
  <c r="Q3733" i="5" s="1"/>
  <c r="M3733" i="5"/>
  <c r="J3733" i="5"/>
  <c r="R3733" i="5" s="1"/>
  <c r="I3733" i="5"/>
  <c r="H3733" i="5"/>
  <c r="E3733" i="5"/>
  <c r="O3732" i="5"/>
  <c r="Q3732" i="5" s="1"/>
  <c r="M3732" i="5"/>
  <c r="J3732" i="5"/>
  <c r="R3732" i="5" s="1"/>
  <c r="I3732" i="5"/>
  <c r="H3732" i="5"/>
  <c r="E3732" i="5"/>
  <c r="O3731" i="5"/>
  <c r="Q3731" i="5" s="1"/>
  <c r="M3731" i="5"/>
  <c r="J3731" i="5"/>
  <c r="R3731" i="5" s="1"/>
  <c r="I3731" i="5"/>
  <c r="H3731" i="5"/>
  <c r="E3731" i="5"/>
  <c r="O3730" i="5"/>
  <c r="Q3730" i="5" s="1"/>
  <c r="M3730" i="5"/>
  <c r="J3730" i="5"/>
  <c r="R3730" i="5" s="1"/>
  <c r="I3730" i="5"/>
  <c r="H3730" i="5"/>
  <c r="E3730" i="5"/>
  <c r="O3729" i="5"/>
  <c r="Q3729" i="5" s="1"/>
  <c r="M3729" i="5"/>
  <c r="J3729" i="5"/>
  <c r="R3729" i="5" s="1"/>
  <c r="I3729" i="5"/>
  <c r="H3729" i="5"/>
  <c r="E3729" i="5"/>
  <c r="O3728" i="5"/>
  <c r="Q3728" i="5" s="1"/>
  <c r="M3728" i="5"/>
  <c r="J3728" i="5"/>
  <c r="R3728" i="5" s="1"/>
  <c r="I3728" i="5"/>
  <c r="H3728" i="5"/>
  <c r="E3728" i="5"/>
  <c r="O3727" i="5"/>
  <c r="Q3727" i="5" s="1"/>
  <c r="M3727" i="5"/>
  <c r="J3727" i="5"/>
  <c r="R3727" i="5" s="1"/>
  <c r="I3727" i="5"/>
  <c r="H3727" i="5"/>
  <c r="E3727" i="5"/>
  <c r="O3726" i="5"/>
  <c r="Q3726" i="5" s="1"/>
  <c r="M3726" i="5"/>
  <c r="J3726" i="5"/>
  <c r="R3726" i="5" s="1"/>
  <c r="I3726" i="5"/>
  <c r="H3726" i="5"/>
  <c r="E3726" i="5"/>
  <c r="O3725" i="5"/>
  <c r="Q3725" i="5" s="1"/>
  <c r="M3725" i="5"/>
  <c r="J3725" i="5"/>
  <c r="R3725" i="5" s="1"/>
  <c r="I3725" i="5"/>
  <c r="H3725" i="5"/>
  <c r="E3725" i="5"/>
  <c r="O3724" i="5"/>
  <c r="Q3724" i="5" s="1"/>
  <c r="M3724" i="5"/>
  <c r="J3724" i="5"/>
  <c r="R3724" i="5" s="1"/>
  <c r="I3724" i="5"/>
  <c r="H3724" i="5"/>
  <c r="E3724" i="5"/>
  <c r="O3723" i="5"/>
  <c r="Q3723" i="5" s="1"/>
  <c r="M3723" i="5"/>
  <c r="J3723" i="5"/>
  <c r="R3723" i="5" s="1"/>
  <c r="I3723" i="5"/>
  <c r="H3723" i="5"/>
  <c r="E3723" i="5"/>
  <c r="O3722" i="5"/>
  <c r="Q3722" i="5" s="1"/>
  <c r="M3722" i="5"/>
  <c r="J3722" i="5"/>
  <c r="R3722" i="5" s="1"/>
  <c r="I3722" i="5"/>
  <c r="H3722" i="5"/>
  <c r="E3722" i="5"/>
  <c r="O3721" i="5"/>
  <c r="Q3721" i="5" s="1"/>
  <c r="M3721" i="5"/>
  <c r="J3721" i="5"/>
  <c r="R3721" i="5" s="1"/>
  <c r="I3721" i="5"/>
  <c r="H3721" i="5"/>
  <c r="E3721" i="5"/>
  <c r="O3720" i="5"/>
  <c r="Q3720" i="5" s="1"/>
  <c r="M3720" i="5"/>
  <c r="J3720" i="5"/>
  <c r="R3720" i="5" s="1"/>
  <c r="I3720" i="5"/>
  <c r="H3720" i="5"/>
  <c r="E3720" i="5"/>
  <c r="O3719" i="5"/>
  <c r="Q3719" i="5" s="1"/>
  <c r="M3719" i="5"/>
  <c r="J3719" i="5"/>
  <c r="R3719" i="5" s="1"/>
  <c r="I3719" i="5"/>
  <c r="H3719" i="5"/>
  <c r="E3719" i="5"/>
  <c r="O3718" i="5"/>
  <c r="Q3718" i="5" s="1"/>
  <c r="M3718" i="5"/>
  <c r="J3718" i="5"/>
  <c r="R3718" i="5" s="1"/>
  <c r="I3718" i="5"/>
  <c r="H3718" i="5"/>
  <c r="E3718" i="5"/>
  <c r="O3717" i="5"/>
  <c r="Q3717" i="5" s="1"/>
  <c r="M3717" i="5"/>
  <c r="J3717" i="5"/>
  <c r="R3717" i="5" s="1"/>
  <c r="I3717" i="5"/>
  <c r="H3717" i="5"/>
  <c r="E3717" i="5"/>
  <c r="O3716" i="5"/>
  <c r="Q3716" i="5" s="1"/>
  <c r="M3716" i="5"/>
  <c r="J3716" i="5"/>
  <c r="R3716" i="5" s="1"/>
  <c r="I3716" i="5"/>
  <c r="H3716" i="5"/>
  <c r="E3716" i="5"/>
  <c r="O3715" i="5"/>
  <c r="Q3715" i="5" s="1"/>
  <c r="M3715" i="5"/>
  <c r="J3715" i="5"/>
  <c r="R3715" i="5" s="1"/>
  <c r="I3715" i="5"/>
  <c r="H3715" i="5"/>
  <c r="E3715" i="5"/>
  <c r="O3714" i="5"/>
  <c r="Q3714" i="5" s="1"/>
  <c r="M3714" i="5"/>
  <c r="J3714" i="5"/>
  <c r="R3714" i="5" s="1"/>
  <c r="I3714" i="5"/>
  <c r="H3714" i="5"/>
  <c r="E3714" i="5"/>
  <c r="O3713" i="5"/>
  <c r="Q3713" i="5" s="1"/>
  <c r="M3713" i="5"/>
  <c r="J3713" i="5"/>
  <c r="R3713" i="5" s="1"/>
  <c r="I3713" i="5"/>
  <c r="H3713" i="5"/>
  <c r="E3713" i="5"/>
  <c r="O3712" i="5"/>
  <c r="Q3712" i="5" s="1"/>
  <c r="M3712" i="5"/>
  <c r="J3712" i="5"/>
  <c r="R3712" i="5" s="1"/>
  <c r="I3712" i="5"/>
  <c r="H3712" i="5"/>
  <c r="E3712" i="5"/>
  <c r="O3711" i="5"/>
  <c r="Q3711" i="5" s="1"/>
  <c r="M3711" i="5"/>
  <c r="J3711" i="5"/>
  <c r="R3711" i="5" s="1"/>
  <c r="I3711" i="5"/>
  <c r="H3711" i="5"/>
  <c r="E3711" i="5"/>
  <c r="O3710" i="5"/>
  <c r="Q3710" i="5" s="1"/>
  <c r="M3710" i="5"/>
  <c r="J3710" i="5"/>
  <c r="R3710" i="5" s="1"/>
  <c r="I3710" i="5"/>
  <c r="H3710" i="5"/>
  <c r="E3710" i="5"/>
  <c r="O3709" i="5"/>
  <c r="Q3709" i="5" s="1"/>
  <c r="M3709" i="5"/>
  <c r="J3709" i="5"/>
  <c r="R3709" i="5" s="1"/>
  <c r="I3709" i="5"/>
  <c r="H3709" i="5"/>
  <c r="E3709" i="5"/>
  <c r="O3708" i="5"/>
  <c r="Q3708" i="5" s="1"/>
  <c r="M3708" i="5"/>
  <c r="J3708" i="5"/>
  <c r="R3708" i="5" s="1"/>
  <c r="I3708" i="5"/>
  <c r="H3708" i="5"/>
  <c r="E3708" i="5"/>
  <c r="O3707" i="5"/>
  <c r="Q3707" i="5" s="1"/>
  <c r="M3707" i="5"/>
  <c r="J3707" i="5"/>
  <c r="R3707" i="5" s="1"/>
  <c r="I3707" i="5"/>
  <c r="H3707" i="5"/>
  <c r="E3707" i="5"/>
  <c r="O3706" i="5"/>
  <c r="Q3706" i="5" s="1"/>
  <c r="M3706" i="5"/>
  <c r="J3706" i="5"/>
  <c r="R3706" i="5" s="1"/>
  <c r="I3706" i="5"/>
  <c r="H3706" i="5"/>
  <c r="E3706" i="5"/>
  <c r="O3705" i="5"/>
  <c r="Q3705" i="5" s="1"/>
  <c r="M3705" i="5"/>
  <c r="J3705" i="5"/>
  <c r="R3705" i="5" s="1"/>
  <c r="I3705" i="5"/>
  <c r="H3705" i="5"/>
  <c r="E3705" i="5"/>
  <c r="O3704" i="5"/>
  <c r="Q3704" i="5" s="1"/>
  <c r="M3704" i="5"/>
  <c r="J3704" i="5"/>
  <c r="R3704" i="5" s="1"/>
  <c r="I3704" i="5"/>
  <c r="H3704" i="5"/>
  <c r="E3704" i="5"/>
  <c r="O3703" i="5"/>
  <c r="Q3703" i="5" s="1"/>
  <c r="M3703" i="5"/>
  <c r="J3703" i="5"/>
  <c r="R3703" i="5" s="1"/>
  <c r="I3703" i="5"/>
  <c r="H3703" i="5"/>
  <c r="E3703" i="5"/>
  <c r="O3702" i="5"/>
  <c r="Q3702" i="5" s="1"/>
  <c r="M3702" i="5"/>
  <c r="J3702" i="5"/>
  <c r="R3702" i="5" s="1"/>
  <c r="I3702" i="5"/>
  <c r="H3702" i="5"/>
  <c r="E3702" i="5"/>
  <c r="O3701" i="5"/>
  <c r="Q3701" i="5" s="1"/>
  <c r="M3701" i="5"/>
  <c r="J3701" i="5"/>
  <c r="R3701" i="5" s="1"/>
  <c r="I3701" i="5"/>
  <c r="H3701" i="5"/>
  <c r="E3701" i="5"/>
  <c r="O3700" i="5"/>
  <c r="Q3700" i="5" s="1"/>
  <c r="M3700" i="5"/>
  <c r="J3700" i="5"/>
  <c r="R3700" i="5" s="1"/>
  <c r="I3700" i="5"/>
  <c r="H3700" i="5"/>
  <c r="E3700" i="5"/>
  <c r="O3699" i="5"/>
  <c r="Q3699" i="5" s="1"/>
  <c r="M3699" i="5"/>
  <c r="J3699" i="5"/>
  <c r="R3699" i="5" s="1"/>
  <c r="I3699" i="5"/>
  <c r="H3699" i="5"/>
  <c r="E3699" i="5"/>
  <c r="O3698" i="5"/>
  <c r="Q3698" i="5" s="1"/>
  <c r="M3698" i="5"/>
  <c r="J3698" i="5"/>
  <c r="R3698" i="5" s="1"/>
  <c r="I3698" i="5"/>
  <c r="H3698" i="5"/>
  <c r="E3698" i="5"/>
  <c r="O3697" i="5"/>
  <c r="Q3697" i="5" s="1"/>
  <c r="M3697" i="5"/>
  <c r="J3697" i="5"/>
  <c r="R3697" i="5" s="1"/>
  <c r="I3697" i="5"/>
  <c r="H3697" i="5"/>
  <c r="E3697" i="5"/>
  <c r="O3696" i="5"/>
  <c r="Q3696" i="5" s="1"/>
  <c r="M3696" i="5"/>
  <c r="J3696" i="5"/>
  <c r="R3696" i="5" s="1"/>
  <c r="I3696" i="5"/>
  <c r="H3696" i="5"/>
  <c r="E3696" i="5"/>
  <c r="O3695" i="5"/>
  <c r="Q3695" i="5" s="1"/>
  <c r="M3695" i="5"/>
  <c r="J3695" i="5"/>
  <c r="R3695" i="5" s="1"/>
  <c r="I3695" i="5"/>
  <c r="H3695" i="5"/>
  <c r="E3695" i="5"/>
  <c r="O3694" i="5"/>
  <c r="Q3694" i="5" s="1"/>
  <c r="M3694" i="5"/>
  <c r="J3694" i="5"/>
  <c r="R3694" i="5" s="1"/>
  <c r="I3694" i="5"/>
  <c r="H3694" i="5"/>
  <c r="E3694" i="5"/>
  <c r="O3693" i="5"/>
  <c r="Q3693" i="5" s="1"/>
  <c r="M3693" i="5"/>
  <c r="J3693" i="5"/>
  <c r="R3693" i="5" s="1"/>
  <c r="I3693" i="5"/>
  <c r="H3693" i="5"/>
  <c r="E3693" i="5"/>
  <c r="O3692" i="5"/>
  <c r="Q3692" i="5" s="1"/>
  <c r="M3692" i="5"/>
  <c r="J3692" i="5"/>
  <c r="R3692" i="5" s="1"/>
  <c r="I3692" i="5"/>
  <c r="H3692" i="5"/>
  <c r="E3692" i="5"/>
  <c r="O3691" i="5"/>
  <c r="Q3691" i="5" s="1"/>
  <c r="M3691" i="5"/>
  <c r="J3691" i="5"/>
  <c r="R3691" i="5" s="1"/>
  <c r="I3691" i="5"/>
  <c r="H3691" i="5"/>
  <c r="E3691" i="5"/>
  <c r="O3690" i="5"/>
  <c r="Q3690" i="5" s="1"/>
  <c r="M3690" i="5"/>
  <c r="J3690" i="5"/>
  <c r="R3690" i="5" s="1"/>
  <c r="I3690" i="5"/>
  <c r="H3690" i="5"/>
  <c r="E3690" i="5"/>
  <c r="O3689" i="5"/>
  <c r="Q3689" i="5" s="1"/>
  <c r="M3689" i="5"/>
  <c r="J3689" i="5"/>
  <c r="R3689" i="5" s="1"/>
  <c r="I3689" i="5"/>
  <c r="H3689" i="5"/>
  <c r="E3689" i="5"/>
  <c r="O3688" i="5"/>
  <c r="Q3688" i="5" s="1"/>
  <c r="M3688" i="5"/>
  <c r="J3688" i="5"/>
  <c r="R3688" i="5" s="1"/>
  <c r="I3688" i="5"/>
  <c r="H3688" i="5"/>
  <c r="E3688" i="5"/>
  <c r="O3687" i="5"/>
  <c r="Q3687" i="5" s="1"/>
  <c r="M3687" i="5"/>
  <c r="J3687" i="5"/>
  <c r="R3687" i="5" s="1"/>
  <c r="I3687" i="5"/>
  <c r="H3687" i="5"/>
  <c r="E3687" i="5"/>
  <c r="O3686" i="5"/>
  <c r="Q3686" i="5" s="1"/>
  <c r="M3686" i="5"/>
  <c r="J3686" i="5"/>
  <c r="R3686" i="5" s="1"/>
  <c r="I3686" i="5"/>
  <c r="H3686" i="5"/>
  <c r="E3686" i="5"/>
  <c r="O3685" i="5"/>
  <c r="Q3685" i="5" s="1"/>
  <c r="M3685" i="5"/>
  <c r="J3685" i="5"/>
  <c r="R3685" i="5" s="1"/>
  <c r="I3685" i="5"/>
  <c r="H3685" i="5"/>
  <c r="E3685" i="5"/>
  <c r="O3684" i="5"/>
  <c r="Q3684" i="5" s="1"/>
  <c r="M3684" i="5"/>
  <c r="J3684" i="5"/>
  <c r="R3684" i="5" s="1"/>
  <c r="I3684" i="5"/>
  <c r="H3684" i="5"/>
  <c r="E3684" i="5"/>
  <c r="O3683" i="5"/>
  <c r="Q3683" i="5" s="1"/>
  <c r="M3683" i="5"/>
  <c r="J3683" i="5"/>
  <c r="R3683" i="5" s="1"/>
  <c r="I3683" i="5"/>
  <c r="H3683" i="5"/>
  <c r="E3683" i="5"/>
  <c r="O3682" i="5"/>
  <c r="Q3682" i="5" s="1"/>
  <c r="M3682" i="5"/>
  <c r="J3682" i="5"/>
  <c r="R3682" i="5" s="1"/>
  <c r="I3682" i="5"/>
  <c r="H3682" i="5"/>
  <c r="E3682" i="5"/>
  <c r="O3681" i="5"/>
  <c r="Q3681" i="5" s="1"/>
  <c r="M3681" i="5"/>
  <c r="J3681" i="5"/>
  <c r="R3681" i="5" s="1"/>
  <c r="I3681" i="5"/>
  <c r="H3681" i="5"/>
  <c r="E3681" i="5"/>
  <c r="O3680" i="5"/>
  <c r="Q3680" i="5" s="1"/>
  <c r="M3680" i="5"/>
  <c r="J3680" i="5"/>
  <c r="R3680" i="5" s="1"/>
  <c r="I3680" i="5"/>
  <c r="H3680" i="5"/>
  <c r="E3680" i="5"/>
  <c r="O3679" i="5"/>
  <c r="Q3679" i="5" s="1"/>
  <c r="M3679" i="5"/>
  <c r="J3679" i="5"/>
  <c r="R3679" i="5" s="1"/>
  <c r="I3679" i="5"/>
  <c r="H3679" i="5"/>
  <c r="E3679" i="5"/>
  <c r="O3678" i="5"/>
  <c r="Q3678" i="5" s="1"/>
  <c r="M3678" i="5"/>
  <c r="J3678" i="5"/>
  <c r="R3678" i="5" s="1"/>
  <c r="I3678" i="5"/>
  <c r="H3678" i="5"/>
  <c r="E3678" i="5"/>
  <c r="O3677" i="5"/>
  <c r="Q3677" i="5" s="1"/>
  <c r="M3677" i="5"/>
  <c r="J3677" i="5"/>
  <c r="R3677" i="5" s="1"/>
  <c r="I3677" i="5"/>
  <c r="H3677" i="5"/>
  <c r="E3677" i="5"/>
  <c r="O3676" i="5"/>
  <c r="Q3676" i="5" s="1"/>
  <c r="M3676" i="5"/>
  <c r="J3676" i="5"/>
  <c r="R3676" i="5" s="1"/>
  <c r="I3676" i="5"/>
  <c r="H3676" i="5"/>
  <c r="E3676" i="5"/>
  <c r="O3675" i="5"/>
  <c r="Q3675" i="5" s="1"/>
  <c r="M3675" i="5"/>
  <c r="J3675" i="5"/>
  <c r="R3675" i="5" s="1"/>
  <c r="I3675" i="5"/>
  <c r="H3675" i="5"/>
  <c r="E3675" i="5"/>
  <c r="O3674" i="5"/>
  <c r="Q3674" i="5" s="1"/>
  <c r="M3674" i="5"/>
  <c r="J3674" i="5"/>
  <c r="R3674" i="5" s="1"/>
  <c r="I3674" i="5"/>
  <c r="H3674" i="5"/>
  <c r="E3674" i="5"/>
  <c r="O3673" i="5"/>
  <c r="Q3673" i="5" s="1"/>
  <c r="M3673" i="5"/>
  <c r="J3673" i="5"/>
  <c r="R3673" i="5" s="1"/>
  <c r="I3673" i="5"/>
  <c r="H3673" i="5"/>
  <c r="E3673" i="5"/>
  <c r="O3672" i="5"/>
  <c r="Q3672" i="5" s="1"/>
  <c r="M3672" i="5"/>
  <c r="J3672" i="5"/>
  <c r="R3672" i="5" s="1"/>
  <c r="I3672" i="5"/>
  <c r="H3672" i="5"/>
  <c r="E3672" i="5"/>
  <c r="O3671" i="5"/>
  <c r="Q3671" i="5" s="1"/>
  <c r="M3671" i="5"/>
  <c r="J3671" i="5"/>
  <c r="R3671" i="5" s="1"/>
  <c r="I3671" i="5"/>
  <c r="H3671" i="5"/>
  <c r="E3671" i="5"/>
  <c r="O3670" i="5"/>
  <c r="Q3670" i="5" s="1"/>
  <c r="M3670" i="5"/>
  <c r="J3670" i="5"/>
  <c r="R3670" i="5" s="1"/>
  <c r="I3670" i="5"/>
  <c r="H3670" i="5"/>
  <c r="E3670" i="5"/>
  <c r="O3669" i="5"/>
  <c r="Q3669" i="5" s="1"/>
  <c r="M3669" i="5"/>
  <c r="J3669" i="5"/>
  <c r="R3669" i="5" s="1"/>
  <c r="I3669" i="5"/>
  <c r="H3669" i="5"/>
  <c r="E3669" i="5"/>
  <c r="O3668" i="5"/>
  <c r="Q3668" i="5" s="1"/>
  <c r="M3668" i="5"/>
  <c r="J3668" i="5"/>
  <c r="R3668" i="5" s="1"/>
  <c r="I3668" i="5"/>
  <c r="H3668" i="5"/>
  <c r="E3668" i="5"/>
  <c r="O3667" i="5"/>
  <c r="Q3667" i="5" s="1"/>
  <c r="M3667" i="5"/>
  <c r="J3667" i="5"/>
  <c r="R3667" i="5" s="1"/>
  <c r="I3667" i="5"/>
  <c r="H3667" i="5"/>
  <c r="E3667" i="5"/>
  <c r="O3666" i="5"/>
  <c r="Q3666" i="5" s="1"/>
  <c r="M3666" i="5"/>
  <c r="J3666" i="5"/>
  <c r="R3666" i="5" s="1"/>
  <c r="I3666" i="5"/>
  <c r="H3666" i="5"/>
  <c r="E3666" i="5"/>
  <c r="O3665" i="5"/>
  <c r="Q3665" i="5" s="1"/>
  <c r="M3665" i="5"/>
  <c r="J3665" i="5"/>
  <c r="R3665" i="5" s="1"/>
  <c r="I3665" i="5"/>
  <c r="H3665" i="5"/>
  <c r="E3665" i="5"/>
  <c r="O3664" i="5"/>
  <c r="Q3664" i="5" s="1"/>
  <c r="M3664" i="5"/>
  <c r="J3664" i="5"/>
  <c r="R3664" i="5" s="1"/>
  <c r="I3664" i="5"/>
  <c r="H3664" i="5"/>
  <c r="E3664" i="5"/>
  <c r="O3663" i="5"/>
  <c r="Q3663" i="5" s="1"/>
  <c r="M3663" i="5"/>
  <c r="J3663" i="5"/>
  <c r="R3663" i="5" s="1"/>
  <c r="I3663" i="5"/>
  <c r="H3663" i="5"/>
  <c r="E3663" i="5"/>
  <c r="O3662" i="5"/>
  <c r="Q3662" i="5" s="1"/>
  <c r="M3662" i="5"/>
  <c r="J3662" i="5"/>
  <c r="R3662" i="5" s="1"/>
  <c r="I3662" i="5"/>
  <c r="H3662" i="5"/>
  <c r="E3662" i="5"/>
  <c r="O3661" i="5"/>
  <c r="Q3661" i="5" s="1"/>
  <c r="M3661" i="5"/>
  <c r="J3661" i="5"/>
  <c r="R3661" i="5" s="1"/>
  <c r="I3661" i="5"/>
  <c r="H3661" i="5"/>
  <c r="E3661" i="5"/>
  <c r="O3660" i="5"/>
  <c r="Q3660" i="5" s="1"/>
  <c r="M3660" i="5"/>
  <c r="J3660" i="5"/>
  <c r="R3660" i="5" s="1"/>
  <c r="I3660" i="5"/>
  <c r="H3660" i="5"/>
  <c r="E3660" i="5"/>
  <c r="O3659" i="5"/>
  <c r="Q3659" i="5" s="1"/>
  <c r="M3659" i="5"/>
  <c r="J3659" i="5"/>
  <c r="R3659" i="5" s="1"/>
  <c r="I3659" i="5"/>
  <c r="H3659" i="5"/>
  <c r="E3659" i="5"/>
  <c r="O3658" i="5"/>
  <c r="Q3658" i="5" s="1"/>
  <c r="M3658" i="5"/>
  <c r="J3658" i="5"/>
  <c r="R3658" i="5" s="1"/>
  <c r="I3658" i="5"/>
  <c r="H3658" i="5"/>
  <c r="E3658" i="5"/>
  <c r="O3657" i="5"/>
  <c r="Q3657" i="5" s="1"/>
  <c r="M3657" i="5"/>
  <c r="J3657" i="5"/>
  <c r="R3657" i="5" s="1"/>
  <c r="I3657" i="5"/>
  <c r="H3657" i="5"/>
  <c r="E3657" i="5"/>
  <c r="O3656" i="5"/>
  <c r="Q3656" i="5" s="1"/>
  <c r="M3656" i="5"/>
  <c r="J3656" i="5"/>
  <c r="R3656" i="5" s="1"/>
  <c r="I3656" i="5"/>
  <c r="H3656" i="5"/>
  <c r="E3656" i="5"/>
  <c r="O3655" i="5"/>
  <c r="Q3655" i="5" s="1"/>
  <c r="M3655" i="5"/>
  <c r="J3655" i="5"/>
  <c r="R3655" i="5" s="1"/>
  <c r="I3655" i="5"/>
  <c r="H3655" i="5"/>
  <c r="E3655" i="5"/>
  <c r="O3654" i="5"/>
  <c r="Q3654" i="5" s="1"/>
  <c r="M3654" i="5"/>
  <c r="J3654" i="5"/>
  <c r="R3654" i="5" s="1"/>
  <c r="I3654" i="5"/>
  <c r="H3654" i="5"/>
  <c r="E3654" i="5"/>
  <c r="O3653" i="5"/>
  <c r="Q3653" i="5" s="1"/>
  <c r="M3653" i="5"/>
  <c r="J3653" i="5"/>
  <c r="R3653" i="5" s="1"/>
  <c r="I3653" i="5"/>
  <c r="H3653" i="5"/>
  <c r="E3653" i="5"/>
  <c r="O3652" i="5"/>
  <c r="Q3652" i="5" s="1"/>
  <c r="M3652" i="5"/>
  <c r="J3652" i="5"/>
  <c r="R3652" i="5" s="1"/>
  <c r="I3652" i="5"/>
  <c r="H3652" i="5"/>
  <c r="E3652" i="5"/>
  <c r="O3651" i="5"/>
  <c r="Q3651" i="5" s="1"/>
  <c r="M3651" i="5"/>
  <c r="J3651" i="5"/>
  <c r="R3651" i="5" s="1"/>
  <c r="I3651" i="5"/>
  <c r="H3651" i="5"/>
  <c r="E3651" i="5"/>
  <c r="O3650" i="5"/>
  <c r="Q3650" i="5" s="1"/>
  <c r="M3650" i="5"/>
  <c r="J3650" i="5"/>
  <c r="R3650" i="5" s="1"/>
  <c r="I3650" i="5"/>
  <c r="H3650" i="5"/>
  <c r="E3650" i="5"/>
  <c r="O3649" i="5"/>
  <c r="Q3649" i="5" s="1"/>
  <c r="M3649" i="5"/>
  <c r="J3649" i="5"/>
  <c r="R3649" i="5" s="1"/>
  <c r="I3649" i="5"/>
  <c r="H3649" i="5"/>
  <c r="E3649" i="5"/>
  <c r="O3648" i="5"/>
  <c r="Q3648" i="5" s="1"/>
  <c r="M3648" i="5"/>
  <c r="J3648" i="5"/>
  <c r="R3648" i="5" s="1"/>
  <c r="I3648" i="5"/>
  <c r="H3648" i="5"/>
  <c r="E3648" i="5"/>
  <c r="O3647" i="5"/>
  <c r="Q3647" i="5" s="1"/>
  <c r="M3647" i="5"/>
  <c r="J3647" i="5"/>
  <c r="R3647" i="5" s="1"/>
  <c r="I3647" i="5"/>
  <c r="H3647" i="5"/>
  <c r="E3647" i="5"/>
  <c r="O3646" i="5"/>
  <c r="Q3646" i="5" s="1"/>
  <c r="M3646" i="5"/>
  <c r="J3646" i="5"/>
  <c r="R3646" i="5" s="1"/>
  <c r="I3646" i="5"/>
  <c r="H3646" i="5"/>
  <c r="E3646" i="5"/>
  <c r="O3645" i="5"/>
  <c r="Q3645" i="5" s="1"/>
  <c r="M3645" i="5"/>
  <c r="J3645" i="5"/>
  <c r="R3645" i="5" s="1"/>
  <c r="I3645" i="5"/>
  <c r="H3645" i="5"/>
  <c r="E3645" i="5"/>
  <c r="O3644" i="5"/>
  <c r="Q3644" i="5" s="1"/>
  <c r="M3644" i="5"/>
  <c r="J3644" i="5"/>
  <c r="R3644" i="5" s="1"/>
  <c r="I3644" i="5"/>
  <c r="H3644" i="5"/>
  <c r="E3644" i="5"/>
  <c r="O3643" i="5"/>
  <c r="Q3643" i="5" s="1"/>
  <c r="M3643" i="5"/>
  <c r="J3643" i="5"/>
  <c r="R3643" i="5" s="1"/>
  <c r="I3643" i="5"/>
  <c r="H3643" i="5"/>
  <c r="E3643" i="5"/>
  <c r="O3642" i="5"/>
  <c r="Q3642" i="5" s="1"/>
  <c r="M3642" i="5"/>
  <c r="J3642" i="5"/>
  <c r="R3642" i="5" s="1"/>
  <c r="I3642" i="5"/>
  <c r="H3642" i="5"/>
  <c r="E3642" i="5"/>
  <c r="O3641" i="5"/>
  <c r="Q3641" i="5" s="1"/>
  <c r="M3641" i="5"/>
  <c r="J3641" i="5"/>
  <c r="R3641" i="5" s="1"/>
  <c r="I3641" i="5"/>
  <c r="H3641" i="5"/>
  <c r="E3641" i="5"/>
  <c r="O3640" i="5"/>
  <c r="Q3640" i="5" s="1"/>
  <c r="M3640" i="5"/>
  <c r="J3640" i="5"/>
  <c r="R3640" i="5" s="1"/>
  <c r="I3640" i="5"/>
  <c r="H3640" i="5"/>
  <c r="E3640" i="5"/>
  <c r="O3639" i="5"/>
  <c r="Q3639" i="5" s="1"/>
  <c r="M3639" i="5"/>
  <c r="J3639" i="5"/>
  <c r="R3639" i="5" s="1"/>
  <c r="I3639" i="5"/>
  <c r="H3639" i="5"/>
  <c r="E3639" i="5"/>
  <c r="O3638" i="5"/>
  <c r="Q3638" i="5" s="1"/>
  <c r="M3638" i="5"/>
  <c r="J3638" i="5"/>
  <c r="R3638" i="5" s="1"/>
  <c r="I3638" i="5"/>
  <c r="H3638" i="5"/>
  <c r="E3638" i="5"/>
  <c r="O3637" i="5"/>
  <c r="Q3637" i="5" s="1"/>
  <c r="M3637" i="5"/>
  <c r="J3637" i="5"/>
  <c r="R3637" i="5" s="1"/>
  <c r="I3637" i="5"/>
  <c r="H3637" i="5"/>
  <c r="E3637" i="5"/>
  <c r="O3636" i="5"/>
  <c r="Q3636" i="5" s="1"/>
  <c r="M3636" i="5"/>
  <c r="J3636" i="5"/>
  <c r="R3636" i="5" s="1"/>
  <c r="I3636" i="5"/>
  <c r="H3636" i="5"/>
  <c r="E3636" i="5"/>
  <c r="O3635" i="5"/>
  <c r="Q3635" i="5" s="1"/>
  <c r="M3635" i="5"/>
  <c r="J3635" i="5"/>
  <c r="R3635" i="5" s="1"/>
  <c r="I3635" i="5"/>
  <c r="H3635" i="5"/>
  <c r="E3635" i="5"/>
  <c r="O3634" i="5"/>
  <c r="Q3634" i="5" s="1"/>
  <c r="M3634" i="5"/>
  <c r="J3634" i="5"/>
  <c r="R3634" i="5" s="1"/>
  <c r="I3634" i="5"/>
  <c r="H3634" i="5"/>
  <c r="E3634" i="5"/>
  <c r="O3633" i="5"/>
  <c r="Q3633" i="5" s="1"/>
  <c r="M3633" i="5"/>
  <c r="J3633" i="5"/>
  <c r="R3633" i="5" s="1"/>
  <c r="I3633" i="5"/>
  <c r="H3633" i="5"/>
  <c r="E3633" i="5"/>
  <c r="O3632" i="5"/>
  <c r="Q3632" i="5" s="1"/>
  <c r="M3632" i="5"/>
  <c r="J3632" i="5"/>
  <c r="R3632" i="5" s="1"/>
  <c r="I3632" i="5"/>
  <c r="H3632" i="5"/>
  <c r="E3632" i="5"/>
  <c r="O3631" i="5"/>
  <c r="Q3631" i="5" s="1"/>
  <c r="M3631" i="5"/>
  <c r="J3631" i="5"/>
  <c r="R3631" i="5" s="1"/>
  <c r="I3631" i="5"/>
  <c r="H3631" i="5"/>
  <c r="E3631" i="5"/>
  <c r="O3630" i="5"/>
  <c r="Q3630" i="5" s="1"/>
  <c r="M3630" i="5"/>
  <c r="J3630" i="5"/>
  <c r="R3630" i="5" s="1"/>
  <c r="I3630" i="5"/>
  <c r="H3630" i="5"/>
  <c r="E3630" i="5"/>
  <c r="O3629" i="5"/>
  <c r="Q3629" i="5" s="1"/>
  <c r="M3629" i="5"/>
  <c r="J3629" i="5"/>
  <c r="R3629" i="5" s="1"/>
  <c r="I3629" i="5"/>
  <c r="H3629" i="5"/>
  <c r="E3629" i="5"/>
  <c r="O3628" i="5"/>
  <c r="Q3628" i="5" s="1"/>
  <c r="M3628" i="5"/>
  <c r="J3628" i="5"/>
  <c r="R3628" i="5" s="1"/>
  <c r="I3628" i="5"/>
  <c r="H3628" i="5"/>
  <c r="E3628" i="5"/>
  <c r="O3627" i="5"/>
  <c r="Q3627" i="5" s="1"/>
  <c r="M3627" i="5"/>
  <c r="J3627" i="5"/>
  <c r="R3627" i="5" s="1"/>
  <c r="I3627" i="5"/>
  <c r="H3627" i="5"/>
  <c r="E3627" i="5"/>
  <c r="O3626" i="5"/>
  <c r="Q3626" i="5" s="1"/>
  <c r="M3626" i="5"/>
  <c r="J3626" i="5"/>
  <c r="R3626" i="5" s="1"/>
  <c r="I3626" i="5"/>
  <c r="H3626" i="5"/>
  <c r="E3626" i="5"/>
  <c r="O3625" i="5"/>
  <c r="Q3625" i="5" s="1"/>
  <c r="M3625" i="5"/>
  <c r="J3625" i="5"/>
  <c r="R3625" i="5" s="1"/>
  <c r="I3625" i="5"/>
  <c r="H3625" i="5"/>
  <c r="E3625" i="5"/>
  <c r="O3624" i="5"/>
  <c r="Q3624" i="5" s="1"/>
  <c r="M3624" i="5"/>
  <c r="J3624" i="5"/>
  <c r="R3624" i="5" s="1"/>
  <c r="I3624" i="5"/>
  <c r="H3624" i="5"/>
  <c r="E3624" i="5"/>
  <c r="O3623" i="5"/>
  <c r="Q3623" i="5" s="1"/>
  <c r="M3623" i="5"/>
  <c r="J3623" i="5"/>
  <c r="R3623" i="5" s="1"/>
  <c r="I3623" i="5"/>
  <c r="H3623" i="5"/>
  <c r="E3623" i="5"/>
  <c r="O3622" i="5"/>
  <c r="Q3622" i="5" s="1"/>
  <c r="M3622" i="5"/>
  <c r="J3622" i="5"/>
  <c r="R3622" i="5" s="1"/>
  <c r="I3622" i="5"/>
  <c r="H3622" i="5"/>
  <c r="E3622" i="5"/>
  <c r="O3621" i="5"/>
  <c r="Q3621" i="5" s="1"/>
  <c r="M3621" i="5"/>
  <c r="J3621" i="5"/>
  <c r="R3621" i="5" s="1"/>
  <c r="I3621" i="5"/>
  <c r="H3621" i="5"/>
  <c r="E3621" i="5"/>
  <c r="O3620" i="5"/>
  <c r="Q3620" i="5" s="1"/>
  <c r="M3620" i="5"/>
  <c r="J3620" i="5"/>
  <c r="R3620" i="5" s="1"/>
  <c r="I3620" i="5"/>
  <c r="H3620" i="5"/>
  <c r="E3620" i="5"/>
  <c r="O3619" i="5"/>
  <c r="Q3619" i="5" s="1"/>
  <c r="M3619" i="5"/>
  <c r="J3619" i="5"/>
  <c r="R3619" i="5" s="1"/>
  <c r="I3619" i="5"/>
  <c r="H3619" i="5"/>
  <c r="E3619" i="5"/>
  <c r="O3618" i="5"/>
  <c r="Q3618" i="5" s="1"/>
  <c r="M3618" i="5"/>
  <c r="J3618" i="5"/>
  <c r="R3618" i="5" s="1"/>
  <c r="I3618" i="5"/>
  <c r="H3618" i="5"/>
  <c r="E3618" i="5"/>
  <c r="O3617" i="5"/>
  <c r="Q3617" i="5" s="1"/>
  <c r="M3617" i="5"/>
  <c r="J3617" i="5"/>
  <c r="R3617" i="5" s="1"/>
  <c r="I3617" i="5"/>
  <c r="H3617" i="5"/>
  <c r="E3617" i="5"/>
  <c r="O3616" i="5"/>
  <c r="Q3616" i="5" s="1"/>
  <c r="M3616" i="5"/>
  <c r="J3616" i="5"/>
  <c r="R3616" i="5" s="1"/>
  <c r="I3616" i="5"/>
  <c r="H3616" i="5"/>
  <c r="E3616" i="5"/>
  <c r="O3615" i="5"/>
  <c r="Q3615" i="5" s="1"/>
  <c r="M3615" i="5"/>
  <c r="J3615" i="5"/>
  <c r="R3615" i="5" s="1"/>
  <c r="I3615" i="5"/>
  <c r="H3615" i="5"/>
  <c r="E3615" i="5"/>
  <c r="O3614" i="5"/>
  <c r="Q3614" i="5" s="1"/>
  <c r="M3614" i="5"/>
  <c r="J3614" i="5"/>
  <c r="R3614" i="5" s="1"/>
  <c r="I3614" i="5"/>
  <c r="H3614" i="5"/>
  <c r="E3614" i="5"/>
  <c r="O3613" i="5"/>
  <c r="Q3613" i="5" s="1"/>
  <c r="M3613" i="5"/>
  <c r="J3613" i="5"/>
  <c r="R3613" i="5" s="1"/>
  <c r="I3613" i="5"/>
  <c r="H3613" i="5"/>
  <c r="E3613" i="5"/>
  <c r="O3612" i="5"/>
  <c r="Q3612" i="5" s="1"/>
  <c r="M3612" i="5"/>
  <c r="J3612" i="5"/>
  <c r="R3612" i="5" s="1"/>
  <c r="I3612" i="5"/>
  <c r="H3612" i="5"/>
  <c r="E3612" i="5"/>
  <c r="O3611" i="5"/>
  <c r="Q3611" i="5" s="1"/>
  <c r="M3611" i="5"/>
  <c r="J3611" i="5"/>
  <c r="R3611" i="5" s="1"/>
  <c r="I3611" i="5"/>
  <c r="H3611" i="5"/>
  <c r="E3611" i="5"/>
  <c r="O3610" i="5"/>
  <c r="Q3610" i="5" s="1"/>
  <c r="M3610" i="5"/>
  <c r="J3610" i="5"/>
  <c r="R3610" i="5" s="1"/>
  <c r="I3610" i="5"/>
  <c r="H3610" i="5"/>
  <c r="E3610" i="5"/>
  <c r="O3609" i="5"/>
  <c r="Q3609" i="5" s="1"/>
  <c r="M3609" i="5"/>
  <c r="J3609" i="5"/>
  <c r="R3609" i="5" s="1"/>
  <c r="I3609" i="5"/>
  <c r="H3609" i="5"/>
  <c r="E3609" i="5"/>
  <c r="O3608" i="5"/>
  <c r="Q3608" i="5" s="1"/>
  <c r="M3608" i="5"/>
  <c r="J3608" i="5"/>
  <c r="R3608" i="5" s="1"/>
  <c r="I3608" i="5"/>
  <c r="H3608" i="5"/>
  <c r="E3608" i="5"/>
  <c r="O3607" i="5"/>
  <c r="Q3607" i="5" s="1"/>
  <c r="M3607" i="5"/>
  <c r="J3607" i="5"/>
  <c r="R3607" i="5" s="1"/>
  <c r="I3607" i="5"/>
  <c r="H3607" i="5"/>
  <c r="E3607" i="5"/>
  <c r="O3606" i="5"/>
  <c r="Q3606" i="5" s="1"/>
  <c r="M3606" i="5"/>
  <c r="J3606" i="5"/>
  <c r="R3606" i="5" s="1"/>
  <c r="I3606" i="5"/>
  <c r="H3606" i="5"/>
  <c r="E3606" i="5"/>
  <c r="O3605" i="5"/>
  <c r="Q3605" i="5" s="1"/>
  <c r="M3605" i="5"/>
  <c r="J3605" i="5"/>
  <c r="R3605" i="5" s="1"/>
  <c r="I3605" i="5"/>
  <c r="H3605" i="5"/>
  <c r="E3605" i="5"/>
  <c r="O3604" i="5"/>
  <c r="Q3604" i="5" s="1"/>
  <c r="M3604" i="5"/>
  <c r="J3604" i="5"/>
  <c r="R3604" i="5" s="1"/>
  <c r="I3604" i="5"/>
  <c r="H3604" i="5"/>
  <c r="E3604" i="5"/>
  <c r="O3603" i="5"/>
  <c r="Q3603" i="5" s="1"/>
  <c r="M3603" i="5"/>
  <c r="J3603" i="5"/>
  <c r="R3603" i="5" s="1"/>
  <c r="I3603" i="5"/>
  <c r="H3603" i="5"/>
  <c r="E3603" i="5"/>
  <c r="O3602" i="5"/>
  <c r="Q3602" i="5" s="1"/>
  <c r="M3602" i="5"/>
  <c r="J3602" i="5"/>
  <c r="R3602" i="5" s="1"/>
  <c r="I3602" i="5"/>
  <c r="H3602" i="5"/>
  <c r="E3602" i="5"/>
  <c r="O3601" i="5"/>
  <c r="Q3601" i="5" s="1"/>
  <c r="M3601" i="5"/>
  <c r="J3601" i="5"/>
  <c r="R3601" i="5" s="1"/>
  <c r="I3601" i="5"/>
  <c r="H3601" i="5"/>
  <c r="E3601" i="5"/>
  <c r="O3600" i="5"/>
  <c r="Q3600" i="5" s="1"/>
  <c r="M3600" i="5"/>
  <c r="J3600" i="5"/>
  <c r="R3600" i="5" s="1"/>
  <c r="I3600" i="5"/>
  <c r="H3600" i="5"/>
  <c r="E3600" i="5"/>
  <c r="O3599" i="5"/>
  <c r="Q3599" i="5" s="1"/>
  <c r="M3599" i="5"/>
  <c r="J3599" i="5"/>
  <c r="R3599" i="5" s="1"/>
  <c r="I3599" i="5"/>
  <c r="H3599" i="5"/>
  <c r="E3599" i="5"/>
  <c r="O3598" i="5"/>
  <c r="Q3598" i="5" s="1"/>
  <c r="M3598" i="5"/>
  <c r="J3598" i="5"/>
  <c r="R3598" i="5" s="1"/>
  <c r="I3598" i="5"/>
  <c r="H3598" i="5"/>
  <c r="E3598" i="5"/>
  <c r="O3597" i="5"/>
  <c r="Q3597" i="5" s="1"/>
  <c r="M3597" i="5"/>
  <c r="J3597" i="5"/>
  <c r="R3597" i="5" s="1"/>
  <c r="I3597" i="5"/>
  <c r="H3597" i="5"/>
  <c r="E3597" i="5"/>
  <c r="O3596" i="5"/>
  <c r="Q3596" i="5" s="1"/>
  <c r="M3596" i="5"/>
  <c r="J3596" i="5"/>
  <c r="R3596" i="5" s="1"/>
  <c r="I3596" i="5"/>
  <c r="H3596" i="5"/>
  <c r="E3596" i="5"/>
  <c r="O3595" i="5"/>
  <c r="Q3595" i="5" s="1"/>
  <c r="M3595" i="5"/>
  <c r="J3595" i="5"/>
  <c r="R3595" i="5" s="1"/>
  <c r="I3595" i="5"/>
  <c r="H3595" i="5"/>
  <c r="E3595" i="5"/>
  <c r="O3594" i="5"/>
  <c r="Q3594" i="5" s="1"/>
  <c r="M3594" i="5"/>
  <c r="J3594" i="5"/>
  <c r="R3594" i="5" s="1"/>
  <c r="I3594" i="5"/>
  <c r="H3594" i="5"/>
  <c r="E3594" i="5"/>
  <c r="O3593" i="5"/>
  <c r="Q3593" i="5" s="1"/>
  <c r="M3593" i="5"/>
  <c r="J3593" i="5"/>
  <c r="R3593" i="5" s="1"/>
  <c r="I3593" i="5"/>
  <c r="H3593" i="5"/>
  <c r="E3593" i="5"/>
  <c r="O3592" i="5"/>
  <c r="Q3592" i="5" s="1"/>
  <c r="M3592" i="5"/>
  <c r="J3592" i="5"/>
  <c r="R3592" i="5" s="1"/>
  <c r="I3592" i="5"/>
  <c r="H3592" i="5"/>
  <c r="E3592" i="5"/>
  <c r="O3591" i="5"/>
  <c r="Q3591" i="5" s="1"/>
  <c r="M3591" i="5"/>
  <c r="J3591" i="5"/>
  <c r="R3591" i="5" s="1"/>
  <c r="I3591" i="5"/>
  <c r="H3591" i="5"/>
  <c r="E3591" i="5"/>
  <c r="O3590" i="5"/>
  <c r="Q3590" i="5" s="1"/>
  <c r="M3590" i="5"/>
  <c r="J3590" i="5"/>
  <c r="R3590" i="5" s="1"/>
  <c r="I3590" i="5"/>
  <c r="H3590" i="5"/>
  <c r="E3590" i="5"/>
  <c r="O3589" i="5"/>
  <c r="Q3589" i="5" s="1"/>
  <c r="M3589" i="5"/>
  <c r="J3589" i="5"/>
  <c r="R3589" i="5" s="1"/>
  <c r="I3589" i="5"/>
  <c r="H3589" i="5"/>
  <c r="E3589" i="5"/>
  <c r="O3588" i="5"/>
  <c r="Q3588" i="5" s="1"/>
  <c r="M3588" i="5"/>
  <c r="J3588" i="5"/>
  <c r="R3588" i="5" s="1"/>
  <c r="I3588" i="5"/>
  <c r="H3588" i="5"/>
  <c r="E3588" i="5"/>
  <c r="O3587" i="5"/>
  <c r="Q3587" i="5" s="1"/>
  <c r="M3587" i="5"/>
  <c r="J3587" i="5"/>
  <c r="R3587" i="5" s="1"/>
  <c r="I3587" i="5"/>
  <c r="H3587" i="5"/>
  <c r="E3587" i="5"/>
  <c r="O3586" i="5"/>
  <c r="Q3586" i="5" s="1"/>
  <c r="M3586" i="5"/>
  <c r="J3586" i="5"/>
  <c r="R3586" i="5" s="1"/>
  <c r="I3586" i="5"/>
  <c r="H3586" i="5"/>
  <c r="E3586" i="5"/>
  <c r="O3585" i="5"/>
  <c r="Q3585" i="5" s="1"/>
  <c r="M3585" i="5"/>
  <c r="J3585" i="5"/>
  <c r="R3585" i="5" s="1"/>
  <c r="I3585" i="5"/>
  <c r="H3585" i="5"/>
  <c r="E3585" i="5"/>
  <c r="O3584" i="5"/>
  <c r="Q3584" i="5" s="1"/>
  <c r="M3584" i="5"/>
  <c r="J3584" i="5"/>
  <c r="R3584" i="5" s="1"/>
  <c r="I3584" i="5"/>
  <c r="H3584" i="5"/>
  <c r="E3584" i="5"/>
  <c r="O3583" i="5"/>
  <c r="Q3583" i="5" s="1"/>
  <c r="M3583" i="5"/>
  <c r="J3583" i="5"/>
  <c r="R3583" i="5" s="1"/>
  <c r="I3583" i="5"/>
  <c r="H3583" i="5"/>
  <c r="E3583" i="5"/>
  <c r="O3582" i="5"/>
  <c r="Q3582" i="5" s="1"/>
  <c r="M3582" i="5"/>
  <c r="J3582" i="5"/>
  <c r="R3582" i="5" s="1"/>
  <c r="I3582" i="5"/>
  <c r="H3582" i="5"/>
  <c r="E3582" i="5"/>
  <c r="O3581" i="5"/>
  <c r="Q3581" i="5" s="1"/>
  <c r="M3581" i="5"/>
  <c r="J3581" i="5"/>
  <c r="R3581" i="5" s="1"/>
  <c r="I3581" i="5"/>
  <c r="H3581" i="5"/>
  <c r="E3581" i="5"/>
  <c r="O3580" i="5"/>
  <c r="Q3580" i="5" s="1"/>
  <c r="M3580" i="5"/>
  <c r="J3580" i="5"/>
  <c r="R3580" i="5" s="1"/>
  <c r="I3580" i="5"/>
  <c r="H3580" i="5"/>
  <c r="E3580" i="5"/>
  <c r="O3579" i="5"/>
  <c r="Q3579" i="5" s="1"/>
  <c r="M3579" i="5"/>
  <c r="J3579" i="5"/>
  <c r="R3579" i="5" s="1"/>
  <c r="I3579" i="5"/>
  <c r="H3579" i="5"/>
  <c r="E3579" i="5"/>
  <c r="O3578" i="5"/>
  <c r="Q3578" i="5" s="1"/>
  <c r="M3578" i="5"/>
  <c r="J3578" i="5"/>
  <c r="R3578" i="5" s="1"/>
  <c r="I3578" i="5"/>
  <c r="H3578" i="5"/>
  <c r="E3578" i="5"/>
  <c r="O3577" i="5"/>
  <c r="Q3577" i="5" s="1"/>
  <c r="M3577" i="5"/>
  <c r="J3577" i="5"/>
  <c r="R3577" i="5" s="1"/>
  <c r="I3577" i="5"/>
  <c r="H3577" i="5"/>
  <c r="E3577" i="5"/>
  <c r="O3576" i="5"/>
  <c r="Q3576" i="5" s="1"/>
  <c r="M3576" i="5"/>
  <c r="J3576" i="5"/>
  <c r="R3576" i="5" s="1"/>
  <c r="I3576" i="5"/>
  <c r="H3576" i="5"/>
  <c r="E3576" i="5"/>
  <c r="O3575" i="5"/>
  <c r="Q3575" i="5" s="1"/>
  <c r="M3575" i="5"/>
  <c r="J3575" i="5"/>
  <c r="R3575" i="5" s="1"/>
  <c r="I3575" i="5"/>
  <c r="H3575" i="5"/>
  <c r="E3575" i="5"/>
  <c r="O3574" i="5"/>
  <c r="Q3574" i="5" s="1"/>
  <c r="M3574" i="5"/>
  <c r="J3574" i="5"/>
  <c r="R3574" i="5" s="1"/>
  <c r="I3574" i="5"/>
  <c r="H3574" i="5"/>
  <c r="E3574" i="5"/>
  <c r="O3573" i="5"/>
  <c r="Q3573" i="5" s="1"/>
  <c r="M3573" i="5"/>
  <c r="J3573" i="5"/>
  <c r="R3573" i="5" s="1"/>
  <c r="I3573" i="5"/>
  <c r="H3573" i="5"/>
  <c r="E3573" i="5"/>
  <c r="O3572" i="5"/>
  <c r="Q3572" i="5" s="1"/>
  <c r="M3572" i="5"/>
  <c r="J3572" i="5"/>
  <c r="R3572" i="5" s="1"/>
  <c r="I3572" i="5"/>
  <c r="H3572" i="5"/>
  <c r="E3572" i="5"/>
  <c r="O3571" i="5"/>
  <c r="Q3571" i="5" s="1"/>
  <c r="M3571" i="5"/>
  <c r="J3571" i="5"/>
  <c r="R3571" i="5" s="1"/>
  <c r="I3571" i="5"/>
  <c r="H3571" i="5"/>
  <c r="E3571" i="5"/>
  <c r="O3570" i="5"/>
  <c r="Q3570" i="5" s="1"/>
  <c r="M3570" i="5"/>
  <c r="J3570" i="5"/>
  <c r="R3570" i="5" s="1"/>
  <c r="I3570" i="5"/>
  <c r="H3570" i="5"/>
  <c r="E3570" i="5"/>
  <c r="O3569" i="5"/>
  <c r="Q3569" i="5" s="1"/>
  <c r="M3569" i="5"/>
  <c r="J3569" i="5"/>
  <c r="R3569" i="5" s="1"/>
  <c r="I3569" i="5"/>
  <c r="H3569" i="5"/>
  <c r="E3569" i="5"/>
  <c r="O3568" i="5"/>
  <c r="Q3568" i="5" s="1"/>
  <c r="M3568" i="5"/>
  <c r="J3568" i="5"/>
  <c r="R3568" i="5" s="1"/>
  <c r="I3568" i="5"/>
  <c r="H3568" i="5"/>
  <c r="E3568" i="5"/>
  <c r="O3567" i="5"/>
  <c r="Q3567" i="5" s="1"/>
  <c r="M3567" i="5"/>
  <c r="J3567" i="5"/>
  <c r="R3567" i="5" s="1"/>
  <c r="I3567" i="5"/>
  <c r="H3567" i="5"/>
  <c r="E3567" i="5"/>
  <c r="O3566" i="5"/>
  <c r="Q3566" i="5" s="1"/>
  <c r="M3566" i="5"/>
  <c r="J3566" i="5"/>
  <c r="R3566" i="5" s="1"/>
  <c r="I3566" i="5"/>
  <c r="H3566" i="5"/>
  <c r="E3566" i="5"/>
  <c r="O3565" i="5"/>
  <c r="Q3565" i="5" s="1"/>
  <c r="M3565" i="5"/>
  <c r="J3565" i="5"/>
  <c r="R3565" i="5" s="1"/>
  <c r="I3565" i="5"/>
  <c r="H3565" i="5"/>
  <c r="E3565" i="5"/>
  <c r="O3564" i="5"/>
  <c r="Q3564" i="5" s="1"/>
  <c r="M3564" i="5"/>
  <c r="J3564" i="5"/>
  <c r="R3564" i="5" s="1"/>
  <c r="I3564" i="5"/>
  <c r="H3564" i="5"/>
  <c r="E3564" i="5"/>
  <c r="O3563" i="5"/>
  <c r="Q3563" i="5" s="1"/>
  <c r="M3563" i="5"/>
  <c r="J3563" i="5"/>
  <c r="R3563" i="5" s="1"/>
  <c r="I3563" i="5"/>
  <c r="H3563" i="5"/>
  <c r="E3563" i="5"/>
  <c r="O3562" i="5"/>
  <c r="Q3562" i="5" s="1"/>
  <c r="M3562" i="5"/>
  <c r="J3562" i="5"/>
  <c r="R3562" i="5" s="1"/>
  <c r="I3562" i="5"/>
  <c r="H3562" i="5"/>
  <c r="E3562" i="5"/>
  <c r="O3561" i="5"/>
  <c r="Q3561" i="5" s="1"/>
  <c r="M3561" i="5"/>
  <c r="J3561" i="5"/>
  <c r="R3561" i="5" s="1"/>
  <c r="I3561" i="5"/>
  <c r="H3561" i="5"/>
  <c r="E3561" i="5"/>
  <c r="O3560" i="5"/>
  <c r="Q3560" i="5" s="1"/>
  <c r="M3560" i="5"/>
  <c r="J3560" i="5"/>
  <c r="R3560" i="5" s="1"/>
  <c r="I3560" i="5"/>
  <c r="H3560" i="5"/>
  <c r="E3560" i="5"/>
  <c r="O3559" i="5"/>
  <c r="Q3559" i="5" s="1"/>
  <c r="M3559" i="5"/>
  <c r="J3559" i="5"/>
  <c r="R3559" i="5" s="1"/>
  <c r="I3559" i="5"/>
  <c r="H3559" i="5"/>
  <c r="E3559" i="5"/>
  <c r="O3558" i="5"/>
  <c r="Q3558" i="5" s="1"/>
  <c r="M3558" i="5"/>
  <c r="J3558" i="5"/>
  <c r="R3558" i="5" s="1"/>
  <c r="I3558" i="5"/>
  <c r="H3558" i="5"/>
  <c r="E3558" i="5"/>
  <c r="O3557" i="5"/>
  <c r="Q3557" i="5" s="1"/>
  <c r="M3557" i="5"/>
  <c r="J3557" i="5"/>
  <c r="R3557" i="5" s="1"/>
  <c r="I3557" i="5"/>
  <c r="H3557" i="5"/>
  <c r="E3557" i="5"/>
  <c r="O3556" i="5"/>
  <c r="Q3556" i="5" s="1"/>
  <c r="M3556" i="5"/>
  <c r="J3556" i="5"/>
  <c r="R3556" i="5" s="1"/>
  <c r="I3556" i="5"/>
  <c r="H3556" i="5"/>
  <c r="E3556" i="5"/>
  <c r="O3555" i="5"/>
  <c r="Q3555" i="5" s="1"/>
  <c r="M3555" i="5"/>
  <c r="J3555" i="5"/>
  <c r="R3555" i="5" s="1"/>
  <c r="I3555" i="5"/>
  <c r="H3555" i="5"/>
  <c r="E3555" i="5"/>
  <c r="O3554" i="5"/>
  <c r="Q3554" i="5" s="1"/>
  <c r="M3554" i="5"/>
  <c r="J3554" i="5"/>
  <c r="R3554" i="5" s="1"/>
  <c r="I3554" i="5"/>
  <c r="H3554" i="5"/>
  <c r="E3554" i="5"/>
  <c r="O3553" i="5"/>
  <c r="Q3553" i="5" s="1"/>
  <c r="M3553" i="5"/>
  <c r="J3553" i="5"/>
  <c r="R3553" i="5" s="1"/>
  <c r="I3553" i="5"/>
  <c r="H3553" i="5"/>
  <c r="E3553" i="5"/>
  <c r="O3552" i="5"/>
  <c r="Q3552" i="5" s="1"/>
  <c r="M3552" i="5"/>
  <c r="J3552" i="5"/>
  <c r="R3552" i="5" s="1"/>
  <c r="I3552" i="5"/>
  <c r="H3552" i="5"/>
  <c r="E3552" i="5"/>
  <c r="O3551" i="5"/>
  <c r="Q3551" i="5" s="1"/>
  <c r="M3551" i="5"/>
  <c r="J3551" i="5"/>
  <c r="R3551" i="5" s="1"/>
  <c r="I3551" i="5"/>
  <c r="H3551" i="5"/>
  <c r="E3551" i="5"/>
  <c r="O3550" i="5"/>
  <c r="Q3550" i="5" s="1"/>
  <c r="M3550" i="5"/>
  <c r="J3550" i="5"/>
  <c r="R3550" i="5" s="1"/>
  <c r="I3550" i="5"/>
  <c r="H3550" i="5"/>
  <c r="E3550" i="5"/>
  <c r="O3549" i="5"/>
  <c r="Q3549" i="5" s="1"/>
  <c r="M3549" i="5"/>
  <c r="J3549" i="5"/>
  <c r="R3549" i="5" s="1"/>
  <c r="I3549" i="5"/>
  <c r="H3549" i="5"/>
  <c r="E3549" i="5"/>
  <c r="O3548" i="5"/>
  <c r="Q3548" i="5" s="1"/>
  <c r="M3548" i="5"/>
  <c r="J3548" i="5"/>
  <c r="R3548" i="5" s="1"/>
  <c r="I3548" i="5"/>
  <c r="H3548" i="5"/>
  <c r="E3548" i="5"/>
  <c r="O3547" i="5"/>
  <c r="Q3547" i="5" s="1"/>
  <c r="M3547" i="5"/>
  <c r="J3547" i="5"/>
  <c r="R3547" i="5" s="1"/>
  <c r="I3547" i="5"/>
  <c r="H3547" i="5"/>
  <c r="E3547" i="5"/>
  <c r="O3546" i="5"/>
  <c r="Q3546" i="5" s="1"/>
  <c r="M3546" i="5"/>
  <c r="J3546" i="5"/>
  <c r="R3546" i="5" s="1"/>
  <c r="I3546" i="5"/>
  <c r="H3546" i="5"/>
  <c r="E3546" i="5"/>
  <c r="O3545" i="5"/>
  <c r="Q3545" i="5" s="1"/>
  <c r="M3545" i="5"/>
  <c r="J3545" i="5"/>
  <c r="R3545" i="5" s="1"/>
  <c r="I3545" i="5"/>
  <c r="H3545" i="5"/>
  <c r="E3545" i="5"/>
  <c r="O3544" i="5"/>
  <c r="Q3544" i="5" s="1"/>
  <c r="M3544" i="5"/>
  <c r="J3544" i="5"/>
  <c r="R3544" i="5" s="1"/>
  <c r="I3544" i="5"/>
  <c r="H3544" i="5"/>
  <c r="E3544" i="5"/>
  <c r="O3543" i="5"/>
  <c r="Q3543" i="5" s="1"/>
  <c r="M3543" i="5"/>
  <c r="J3543" i="5"/>
  <c r="R3543" i="5" s="1"/>
  <c r="I3543" i="5"/>
  <c r="H3543" i="5"/>
  <c r="E3543" i="5"/>
  <c r="O3542" i="5"/>
  <c r="Q3542" i="5" s="1"/>
  <c r="M3542" i="5"/>
  <c r="J3542" i="5"/>
  <c r="R3542" i="5" s="1"/>
  <c r="I3542" i="5"/>
  <c r="H3542" i="5"/>
  <c r="E3542" i="5"/>
  <c r="O3541" i="5"/>
  <c r="Q3541" i="5" s="1"/>
  <c r="M3541" i="5"/>
  <c r="J3541" i="5"/>
  <c r="R3541" i="5" s="1"/>
  <c r="I3541" i="5"/>
  <c r="H3541" i="5"/>
  <c r="E3541" i="5"/>
  <c r="O3540" i="5"/>
  <c r="Q3540" i="5" s="1"/>
  <c r="M3540" i="5"/>
  <c r="J3540" i="5"/>
  <c r="R3540" i="5" s="1"/>
  <c r="I3540" i="5"/>
  <c r="H3540" i="5"/>
  <c r="E3540" i="5"/>
  <c r="O3539" i="5"/>
  <c r="Q3539" i="5" s="1"/>
  <c r="M3539" i="5"/>
  <c r="J3539" i="5"/>
  <c r="R3539" i="5" s="1"/>
  <c r="I3539" i="5"/>
  <c r="H3539" i="5"/>
  <c r="E3539" i="5"/>
  <c r="O3538" i="5"/>
  <c r="Q3538" i="5" s="1"/>
  <c r="M3538" i="5"/>
  <c r="J3538" i="5"/>
  <c r="R3538" i="5" s="1"/>
  <c r="I3538" i="5"/>
  <c r="H3538" i="5"/>
  <c r="E3538" i="5"/>
  <c r="O3537" i="5"/>
  <c r="Q3537" i="5" s="1"/>
  <c r="M3537" i="5"/>
  <c r="J3537" i="5"/>
  <c r="R3537" i="5" s="1"/>
  <c r="I3537" i="5"/>
  <c r="H3537" i="5"/>
  <c r="E3537" i="5"/>
  <c r="O3536" i="5"/>
  <c r="Q3536" i="5" s="1"/>
  <c r="M3536" i="5"/>
  <c r="J3536" i="5"/>
  <c r="R3536" i="5" s="1"/>
  <c r="I3536" i="5"/>
  <c r="H3536" i="5"/>
  <c r="E3536" i="5"/>
  <c r="O3535" i="5"/>
  <c r="Q3535" i="5" s="1"/>
  <c r="M3535" i="5"/>
  <c r="J3535" i="5"/>
  <c r="R3535" i="5" s="1"/>
  <c r="I3535" i="5"/>
  <c r="H3535" i="5"/>
  <c r="E3535" i="5"/>
  <c r="O3534" i="5"/>
  <c r="Q3534" i="5" s="1"/>
  <c r="M3534" i="5"/>
  <c r="J3534" i="5"/>
  <c r="R3534" i="5" s="1"/>
  <c r="I3534" i="5"/>
  <c r="H3534" i="5"/>
  <c r="E3534" i="5"/>
  <c r="O3533" i="5"/>
  <c r="Q3533" i="5" s="1"/>
  <c r="M3533" i="5"/>
  <c r="J3533" i="5"/>
  <c r="R3533" i="5" s="1"/>
  <c r="I3533" i="5"/>
  <c r="H3533" i="5"/>
  <c r="E3533" i="5"/>
  <c r="O3532" i="5"/>
  <c r="Q3532" i="5" s="1"/>
  <c r="M3532" i="5"/>
  <c r="J3532" i="5"/>
  <c r="R3532" i="5" s="1"/>
  <c r="I3532" i="5"/>
  <c r="H3532" i="5"/>
  <c r="E3532" i="5"/>
  <c r="O3531" i="5"/>
  <c r="Q3531" i="5" s="1"/>
  <c r="M3531" i="5"/>
  <c r="J3531" i="5"/>
  <c r="R3531" i="5" s="1"/>
  <c r="I3531" i="5"/>
  <c r="H3531" i="5"/>
  <c r="E3531" i="5"/>
  <c r="O3530" i="5"/>
  <c r="Q3530" i="5" s="1"/>
  <c r="M3530" i="5"/>
  <c r="J3530" i="5"/>
  <c r="R3530" i="5" s="1"/>
  <c r="I3530" i="5"/>
  <c r="H3530" i="5"/>
  <c r="E3530" i="5"/>
  <c r="O3529" i="5"/>
  <c r="Q3529" i="5" s="1"/>
  <c r="M3529" i="5"/>
  <c r="J3529" i="5"/>
  <c r="R3529" i="5" s="1"/>
  <c r="I3529" i="5"/>
  <c r="H3529" i="5"/>
  <c r="E3529" i="5"/>
  <c r="O3528" i="5"/>
  <c r="Q3528" i="5" s="1"/>
  <c r="M3528" i="5"/>
  <c r="J3528" i="5"/>
  <c r="R3528" i="5" s="1"/>
  <c r="I3528" i="5"/>
  <c r="H3528" i="5"/>
  <c r="E3528" i="5"/>
  <c r="O3527" i="5"/>
  <c r="Q3527" i="5" s="1"/>
  <c r="M3527" i="5"/>
  <c r="J3527" i="5"/>
  <c r="R3527" i="5" s="1"/>
  <c r="I3527" i="5"/>
  <c r="H3527" i="5"/>
  <c r="E3527" i="5"/>
  <c r="O3526" i="5"/>
  <c r="Q3526" i="5" s="1"/>
  <c r="M3526" i="5"/>
  <c r="J3526" i="5"/>
  <c r="R3526" i="5" s="1"/>
  <c r="I3526" i="5"/>
  <c r="H3526" i="5"/>
  <c r="E3526" i="5"/>
  <c r="O3525" i="5"/>
  <c r="Q3525" i="5" s="1"/>
  <c r="M3525" i="5"/>
  <c r="J3525" i="5"/>
  <c r="R3525" i="5" s="1"/>
  <c r="I3525" i="5"/>
  <c r="H3525" i="5"/>
  <c r="E3525" i="5"/>
  <c r="O3524" i="5"/>
  <c r="Q3524" i="5" s="1"/>
  <c r="M3524" i="5"/>
  <c r="J3524" i="5"/>
  <c r="R3524" i="5" s="1"/>
  <c r="I3524" i="5"/>
  <c r="H3524" i="5"/>
  <c r="E3524" i="5"/>
  <c r="O3523" i="5"/>
  <c r="Q3523" i="5" s="1"/>
  <c r="M3523" i="5"/>
  <c r="J3523" i="5"/>
  <c r="R3523" i="5" s="1"/>
  <c r="I3523" i="5"/>
  <c r="H3523" i="5"/>
  <c r="E3523" i="5"/>
  <c r="O3522" i="5"/>
  <c r="Q3522" i="5" s="1"/>
  <c r="M3522" i="5"/>
  <c r="J3522" i="5"/>
  <c r="R3522" i="5" s="1"/>
  <c r="I3522" i="5"/>
  <c r="H3522" i="5"/>
  <c r="E3522" i="5"/>
  <c r="O3521" i="5"/>
  <c r="Q3521" i="5" s="1"/>
  <c r="M3521" i="5"/>
  <c r="J3521" i="5"/>
  <c r="R3521" i="5" s="1"/>
  <c r="I3521" i="5"/>
  <c r="H3521" i="5"/>
  <c r="E3521" i="5"/>
  <c r="O3520" i="5"/>
  <c r="Q3520" i="5" s="1"/>
  <c r="M3520" i="5"/>
  <c r="J3520" i="5"/>
  <c r="R3520" i="5" s="1"/>
  <c r="I3520" i="5"/>
  <c r="H3520" i="5"/>
  <c r="E3520" i="5"/>
  <c r="O3519" i="5"/>
  <c r="Q3519" i="5" s="1"/>
  <c r="M3519" i="5"/>
  <c r="J3519" i="5"/>
  <c r="R3519" i="5" s="1"/>
  <c r="I3519" i="5"/>
  <c r="H3519" i="5"/>
  <c r="E3519" i="5"/>
  <c r="O3518" i="5"/>
  <c r="Q3518" i="5" s="1"/>
  <c r="M3518" i="5"/>
  <c r="J3518" i="5"/>
  <c r="R3518" i="5" s="1"/>
  <c r="I3518" i="5"/>
  <c r="H3518" i="5"/>
  <c r="E3518" i="5"/>
  <c r="O3517" i="5"/>
  <c r="Q3517" i="5" s="1"/>
  <c r="M3517" i="5"/>
  <c r="J3517" i="5"/>
  <c r="R3517" i="5" s="1"/>
  <c r="I3517" i="5"/>
  <c r="H3517" i="5"/>
  <c r="E3517" i="5"/>
  <c r="O3516" i="5"/>
  <c r="Q3516" i="5" s="1"/>
  <c r="M3516" i="5"/>
  <c r="J3516" i="5"/>
  <c r="R3516" i="5" s="1"/>
  <c r="I3516" i="5"/>
  <c r="H3516" i="5"/>
  <c r="E3516" i="5"/>
  <c r="O3515" i="5"/>
  <c r="Q3515" i="5" s="1"/>
  <c r="M3515" i="5"/>
  <c r="J3515" i="5"/>
  <c r="R3515" i="5" s="1"/>
  <c r="I3515" i="5"/>
  <c r="H3515" i="5"/>
  <c r="E3515" i="5"/>
  <c r="O3514" i="5"/>
  <c r="Q3514" i="5" s="1"/>
  <c r="M3514" i="5"/>
  <c r="J3514" i="5"/>
  <c r="R3514" i="5" s="1"/>
  <c r="I3514" i="5"/>
  <c r="H3514" i="5"/>
  <c r="E3514" i="5"/>
  <c r="O3513" i="5"/>
  <c r="Q3513" i="5" s="1"/>
  <c r="M3513" i="5"/>
  <c r="J3513" i="5"/>
  <c r="R3513" i="5" s="1"/>
  <c r="I3513" i="5"/>
  <c r="H3513" i="5"/>
  <c r="E3513" i="5"/>
  <c r="O3512" i="5"/>
  <c r="Q3512" i="5" s="1"/>
  <c r="M3512" i="5"/>
  <c r="J3512" i="5"/>
  <c r="R3512" i="5" s="1"/>
  <c r="I3512" i="5"/>
  <c r="H3512" i="5"/>
  <c r="E3512" i="5"/>
  <c r="O3511" i="5"/>
  <c r="Q3511" i="5" s="1"/>
  <c r="M3511" i="5"/>
  <c r="J3511" i="5"/>
  <c r="R3511" i="5" s="1"/>
  <c r="I3511" i="5"/>
  <c r="H3511" i="5"/>
  <c r="E3511" i="5"/>
  <c r="O3510" i="5"/>
  <c r="Q3510" i="5" s="1"/>
  <c r="M3510" i="5"/>
  <c r="J3510" i="5"/>
  <c r="R3510" i="5" s="1"/>
  <c r="I3510" i="5"/>
  <c r="H3510" i="5"/>
  <c r="E3510" i="5"/>
  <c r="O3509" i="5"/>
  <c r="Q3509" i="5" s="1"/>
  <c r="M3509" i="5"/>
  <c r="J3509" i="5"/>
  <c r="R3509" i="5" s="1"/>
  <c r="I3509" i="5"/>
  <c r="H3509" i="5"/>
  <c r="E3509" i="5"/>
  <c r="O3508" i="5"/>
  <c r="Q3508" i="5" s="1"/>
  <c r="M3508" i="5"/>
  <c r="J3508" i="5"/>
  <c r="R3508" i="5" s="1"/>
  <c r="I3508" i="5"/>
  <c r="H3508" i="5"/>
  <c r="E3508" i="5"/>
  <c r="O3507" i="5"/>
  <c r="Q3507" i="5" s="1"/>
  <c r="M3507" i="5"/>
  <c r="J3507" i="5"/>
  <c r="R3507" i="5" s="1"/>
  <c r="I3507" i="5"/>
  <c r="H3507" i="5"/>
  <c r="E3507" i="5"/>
  <c r="O3506" i="5"/>
  <c r="Q3506" i="5" s="1"/>
  <c r="M3506" i="5"/>
  <c r="J3506" i="5"/>
  <c r="R3506" i="5" s="1"/>
  <c r="I3506" i="5"/>
  <c r="H3506" i="5"/>
  <c r="E3506" i="5"/>
  <c r="O3505" i="5"/>
  <c r="Q3505" i="5" s="1"/>
  <c r="M3505" i="5"/>
  <c r="J3505" i="5"/>
  <c r="R3505" i="5" s="1"/>
  <c r="I3505" i="5"/>
  <c r="H3505" i="5"/>
  <c r="E3505" i="5"/>
  <c r="O3504" i="5"/>
  <c r="Q3504" i="5" s="1"/>
  <c r="M3504" i="5"/>
  <c r="J3504" i="5"/>
  <c r="R3504" i="5" s="1"/>
  <c r="I3504" i="5"/>
  <c r="H3504" i="5"/>
  <c r="E3504" i="5"/>
  <c r="O3503" i="5"/>
  <c r="Q3503" i="5" s="1"/>
  <c r="M3503" i="5"/>
  <c r="J3503" i="5"/>
  <c r="R3503" i="5" s="1"/>
  <c r="I3503" i="5"/>
  <c r="H3503" i="5"/>
  <c r="E3503" i="5"/>
  <c r="O3502" i="5"/>
  <c r="Q3502" i="5" s="1"/>
  <c r="M3502" i="5"/>
  <c r="J3502" i="5"/>
  <c r="R3502" i="5" s="1"/>
  <c r="I3502" i="5"/>
  <c r="H3502" i="5"/>
  <c r="E3502" i="5"/>
  <c r="O3501" i="5"/>
  <c r="Q3501" i="5" s="1"/>
  <c r="M3501" i="5"/>
  <c r="J3501" i="5"/>
  <c r="R3501" i="5" s="1"/>
  <c r="I3501" i="5"/>
  <c r="H3501" i="5"/>
  <c r="E3501" i="5"/>
  <c r="O3500" i="5"/>
  <c r="Q3500" i="5" s="1"/>
  <c r="M3500" i="5"/>
  <c r="J3500" i="5"/>
  <c r="R3500" i="5" s="1"/>
  <c r="I3500" i="5"/>
  <c r="H3500" i="5"/>
  <c r="E3500" i="5"/>
  <c r="O3499" i="5"/>
  <c r="Q3499" i="5" s="1"/>
  <c r="M3499" i="5"/>
  <c r="J3499" i="5"/>
  <c r="R3499" i="5" s="1"/>
  <c r="I3499" i="5"/>
  <c r="H3499" i="5"/>
  <c r="E3499" i="5"/>
  <c r="O3498" i="5"/>
  <c r="Q3498" i="5" s="1"/>
  <c r="M3498" i="5"/>
  <c r="J3498" i="5"/>
  <c r="R3498" i="5" s="1"/>
  <c r="I3498" i="5"/>
  <c r="H3498" i="5"/>
  <c r="E3498" i="5"/>
  <c r="O3497" i="5"/>
  <c r="Q3497" i="5" s="1"/>
  <c r="M3497" i="5"/>
  <c r="J3497" i="5"/>
  <c r="R3497" i="5" s="1"/>
  <c r="I3497" i="5"/>
  <c r="H3497" i="5"/>
  <c r="E3497" i="5"/>
  <c r="O3496" i="5"/>
  <c r="Q3496" i="5" s="1"/>
  <c r="M3496" i="5"/>
  <c r="J3496" i="5"/>
  <c r="R3496" i="5" s="1"/>
  <c r="I3496" i="5"/>
  <c r="H3496" i="5"/>
  <c r="E3496" i="5"/>
  <c r="O3495" i="5"/>
  <c r="Q3495" i="5" s="1"/>
  <c r="M3495" i="5"/>
  <c r="J3495" i="5"/>
  <c r="R3495" i="5" s="1"/>
  <c r="I3495" i="5"/>
  <c r="H3495" i="5"/>
  <c r="E3495" i="5"/>
  <c r="O3494" i="5"/>
  <c r="Q3494" i="5" s="1"/>
  <c r="M3494" i="5"/>
  <c r="J3494" i="5"/>
  <c r="R3494" i="5" s="1"/>
  <c r="I3494" i="5"/>
  <c r="H3494" i="5"/>
  <c r="E3494" i="5"/>
  <c r="O3493" i="5"/>
  <c r="Q3493" i="5" s="1"/>
  <c r="M3493" i="5"/>
  <c r="J3493" i="5"/>
  <c r="R3493" i="5" s="1"/>
  <c r="I3493" i="5"/>
  <c r="H3493" i="5"/>
  <c r="E3493" i="5"/>
  <c r="O3492" i="5"/>
  <c r="Q3492" i="5" s="1"/>
  <c r="M3492" i="5"/>
  <c r="J3492" i="5"/>
  <c r="R3492" i="5" s="1"/>
  <c r="I3492" i="5"/>
  <c r="H3492" i="5"/>
  <c r="E3492" i="5"/>
  <c r="O3491" i="5"/>
  <c r="Q3491" i="5" s="1"/>
  <c r="M3491" i="5"/>
  <c r="J3491" i="5"/>
  <c r="R3491" i="5" s="1"/>
  <c r="I3491" i="5"/>
  <c r="H3491" i="5"/>
  <c r="E3491" i="5"/>
  <c r="O3490" i="5"/>
  <c r="Q3490" i="5" s="1"/>
  <c r="M3490" i="5"/>
  <c r="J3490" i="5"/>
  <c r="R3490" i="5" s="1"/>
  <c r="I3490" i="5"/>
  <c r="H3490" i="5"/>
  <c r="E3490" i="5"/>
  <c r="O3489" i="5"/>
  <c r="Q3489" i="5" s="1"/>
  <c r="M3489" i="5"/>
  <c r="J3489" i="5"/>
  <c r="R3489" i="5" s="1"/>
  <c r="I3489" i="5"/>
  <c r="H3489" i="5"/>
  <c r="E3489" i="5"/>
  <c r="O3488" i="5"/>
  <c r="Q3488" i="5" s="1"/>
  <c r="M3488" i="5"/>
  <c r="J3488" i="5"/>
  <c r="R3488" i="5" s="1"/>
  <c r="I3488" i="5"/>
  <c r="H3488" i="5"/>
  <c r="E3488" i="5"/>
  <c r="O3487" i="5"/>
  <c r="Q3487" i="5" s="1"/>
  <c r="M3487" i="5"/>
  <c r="J3487" i="5"/>
  <c r="R3487" i="5" s="1"/>
  <c r="I3487" i="5"/>
  <c r="H3487" i="5"/>
  <c r="E3487" i="5"/>
  <c r="O3486" i="5"/>
  <c r="Q3486" i="5" s="1"/>
  <c r="M3486" i="5"/>
  <c r="J3486" i="5"/>
  <c r="R3486" i="5" s="1"/>
  <c r="I3486" i="5"/>
  <c r="H3486" i="5"/>
  <c r="E3486" i="5"/>
  <c r="O3485" i="5"/>
  <c r="Q3485" i="5" s="1"/>
  <c r="M3485" i="5"/>
  <c r="J3485" i="5"/>
  <c r="R3485" i="5" s="1"/>
  <c r="I3485" i="5"/>
  <c r="H3485" i="5"/>
  <c r="E3485" i="5"/>
  <c r="O3484" i="5"/>
  <c r="Q3484" i="5" s="1"/>
  <c r="M3484" i="5"/>
  <c r="J3484" i="5"/>
  <c r="R3484" i="5" s="1"/>
  <c r="I3484" i="5"/>
  <c r="H3484" i="5"/>
  <c r="E3484" i="5"/>
  <c r="O3483" i="5"/>
  <c r="Q3483" i="5" s="1"/>
  <c r="M3483" i="5"/>
  <c r="J3483" i="5"/>
  <c r="R3483" i="5" s="1"/>
  <c r="I3483" i="5"/>
  <c r="H3483" i="5"/>
  <c r="E3483" i="5"/>
  <c r="O3482" i="5"/>
  <c r="Q3482" i="5" s="1"/>
  <c r="M3482" i="5"/>
  <c r="J3482" i="5"/>
  <c r="R3482" i="5" s="1"/>
  <c r="I3482" i="5"/>
  <c r="H3482" i="5"/>
  <c r="E3482" i="5"/>
  <c r="O3481" i="5"/>
  <c r="Q3481" i="5" s="1"/>
  <c r="M3481" i="5"/>
  <c r="J3481" i="5"/>
  <c r="R3481" i="5" s="1"/>
  <c r="I3481" i="5"/>
  <c r="H3481" i="5"/>
  <c r="E3481" i="5"/>
  <c r="O3480" i="5"/>
  <c r="Q3480" i="5" s="1"/>
  <c r="M3480" i="5"/>
  <c r="J3480" i="5"/>
  <c r="R3480" i="5" s="1"/>
  <c r="I3480" i="5"/>
  <c r="H3480" i="5"/>
  <c r="E3480" i="5"/>
  <c r="O3479" i="5"/>
  <c r="Q3479" i="5" s="1"/>
  <c r="M3479" i="5"/>
  <c r="J3479" i="5"/>
  <c r="R3479" i="5" s="1"/>
  <c r="I3479" i="5"/>
  <c r="H3479" i="5"/>
  <c r="E3479" i="5"/>
  <c r="O3478" i="5"/>
  <c r="Q3478" i="5" s="1"/>
  <c r="M3478" i="5"/>
  <c r="J3478" i="5"/>
  <c r="R3478" i="5" s="1"/>
  <c r="I3478" i="5"/>
  <c r="H3478" i="5"/>
  <c r="E3478" i="5"/>
  <c r="O3477" i="5"/>
  <c r="Q3477" i="5" s="1"/>
  <c r="M3477" i="5"/>
  <c r="J3477" i="5"/>
  <c r="R3477" i="5" s="1"/>
  <c r="I3477" i="5"/>
  <c r="H3477" i="5"/>
  <c r="E3477" i="5"/>
  <c r="O3476" i="5"/>
  <c r="Q3476" i="5" s="1"/>
  <c r="M3476" i="5"/>
  <c r="J3476" i="5"/>
  <c r="R3476" i="5" s="1"/>
  <c r="I3476" i="5"/>
  <c r="H3476" i="5"/>
  <c r="E3476" i="5"/>
  <c r="O3475" i="5"/>
  <c r="Q3475" i="5" s="1"/>
  <c r="M3475" i="5"/>
  <c r="J3475" i="5"/>
  <c r="R3475" i="5" s="1"/>
  <c r="I3475" i="5"/>
  <c r="H3475" i="5"/>
  <c r="E3475" i="5"/>
  <c r="O3474" i="5"/>
  <c r="Q3474" i="5" s="1"/>
  <c r="M3474" i="5"/>
  <c r="J3474" i="5"/>
  <c r="R3474" i="5" s="1"/>
  <c r="I3474" i="5"/>
  <c r="H3474" i="5"/>
  <c r="E3474" i="5"/>
  <c r="O3473" i="5"/>
  <c r="Q3473" i="5" s="1"/>
  <c r="M3473" i="5"/>
  <c r="J3473" i="5"/>
  <c r="R3473" i="5" s="1"/>
  <c r="I3473" i="5"/>
  <c r="H3473" i="5"/>
  <c r="E3473" i="5"/>
  <c r="O3472" i="5"/>
  <c r="Q3472" i="5" s="1"/>
  <c r="M3472" i="5"/>
  <c r="J3472" i="5"/>
  <c r="R3472" i="5" s="1"/>
  <c r="I3472" i="5"/>
  <c r="H3472" i="5"/>
  <c r="E3472" i="5"/>
  <c r="O3471" i="5"/>
  <c r="Q3471" i="5" s="1"/>
  <c r="M3471" i="5"/>
  <c r="J3471" i="5"/>
  <c r="R3471" i="5" s="1"/>
  <c r="I3471" i="5"/>
  <c r="H3471" i="5"/>
  <c r="E3471" i="5"/>
  <c r="O3470" i="5"/>
  <c r="Q3470" i="5" s="1"/>
  <c r="M3470" i="5"/>
  <c r="J3470" i="5"/>
  <c r="R3470" i="5" s="1"/>
  <c r="I3470" i="5"/>
  <c r="H3470" i="5"/>
  <c r="E3470" i="5"/>
  <c r="O3469" i="5"/>
  <c r="Q3469" i="5" s="1"/>
  <c r="M3469" i="5"/>
  <c r="J3469" i="5"/>
  <c r="R3469" i="5" s="1"/>
  <c r="I3469" i="5"/>
  <c r="H3469" i="5"/>
  <c r="E3469" i="5"/>
  <c r="O3468" i="5"/>
  <c r="Q3468" i="5" s="1"/>
  <c r="M3468" i="5"/>
  <c r="J3468" i="5"/>
  <c r="R3468" i="5" s="1"/>
  <c r="I3468" i="5"/>
  <c r="H3468" i="5"/>
  <c r="E3468" i="5"/>
  <c r="O3467" i="5"/>
  <c r="Q3467" i="5" s="1"/>
  <c r="M3467" i="5"/>
  <c r="J3467" i="5"/>
  <c r="R3467" i="5" s="1"/>
  <c r="I3467" i="5"/>
  <c r="H3467" i="5"/>
  <c r="E3467" i="5"/>
  <c r="O3466" i="5"/>
  <c r="Q3466" i="5" s="1"/>
  <c r="M3466" i="5"/>
  <c r="J3466" i="5"/>
  <c r="R3466" i="5" s="1"/>
  <c r="I3466" i="5"/>
  <c r="H3466" i="5"/>
  <c r="E3466" i="5"/>
  <c r="O3465" i="5"/>
  <c r="Q3465" i="5" s="1"/>
  <c r="M3465" i="5"/>
  <c r="J3465" i="5"/>
  <c r="R3465" i="5" s="1"/>
  <c r="I3465" i="5"/>
  <c r="H3465" i="5"/>
  <c r="E3465" i="5"/>
  <c r="O3464" i="5"/>
  <c r="Q3464" i="5" s="1"/>
  <c r="M3464" i="5"/>
  <c r="J3464" i="5"/>
  <c r="R3464" i="5" s="1"/>
  <c r="I3464" i="5"/>
  <c r="H3464" i="5"/>
  <c r="E3464" i="5"/>
  <c r="O3463" i="5"/>
  <c r="Q3463" i="5" s="1"/>
  <c r="M3463" i="5"/>
  <c r="J3463" i="5"/>
  <c r="R3463" i="5" s="1"/>
  <c r="I3463" i="5"/>
  <c r="H3463" i="5"/>
  <c r="E3463" i="5"/>
  <c r="O3462" i="5"/>
  <c r="Q3462" i="5" s="1"/>
  <c r="M3462" i="5"/>
  <c r="J3462" i="5"/>
  <c r="R3462" i="5" s="1"/>
  <c r="I3462" i="5"/>
  <c r="H3462" i="5"/>
  <c r="E3462" i="5"/>
  <c r="O3461" i="5"/>
  <c r="Q3461" i="5" s="1"/>
  <c r="M3461" i="5"/>
  <c r="J3461" i="5"/>
  <c r="R3461" i="5" s="1"/>
  <c r="I3461" i="5"/>
  <c r="H3461" i="5"/>
  <c r="E3461" i="5"/>
  <c r="O3460" i="5"/>
  <c r="Q3460" i="5" s="1"/>
  <c r="M3460" i="5"/>
  <c r="J3460" i="5"/>
  <c r="R3460" i="5" s="1"/>
  <c r="I3460" i="5"/>
  <c r="H3460" i="5"/>
  <c r="E3460" i="5"/>
  <c r="O3459" i="5"/>
  <c r="Q3459" i="5" s="1"/>
  <c r="M3459" i="5"/>
  <c r="J3459" i="5"/>
  <c r="R3459" i="5" s="1"/>
  <c r="I3459" i="5"/>
  <c r="H3459" i="5"/>
  <c r="E3459" i="5"/>
  <c r="O3458" i="5"/>
  <c r="Q3458" i="5" s="1"/>
  <c r="M3458" i="5"/>
  <c r="J3458" i="5"/>
  <c r="R3458" i="5" s="1"/>
  <c r="I3458" i="5"/>
  <c r="H3458" i="5"/>
  <c r="E3458" i="5"/>
  <c r="O3457" i="5"/>
  <c r="Q3457" i="5" s="1"/>
  <c r="M3457" i="5"/>
  <c r="J3457" i="5"/>
  <c r="R3457" i="5" s="1"/>
  <c r="I3457" i="5"/>
  <c r="H3457" i="5"/>
  <c r="E3457" i="5"/>
  <c r="O3456" i="5"/>
  <c r="Q3456" i="5" s="1"/>
  <c r="M3456" i="5"/>
  <c r="J3456" i="5"/>
  <c r="R3456" i="5" s="1"/>
  <c r="I3456" i="5"/>
  <c r="H3456" i="5"/>
  <c r="E3456" i="5"/>
  <c r="O3455" i="5"/>
  <c r="Q3455" i="5" s="1"/>
  <c r="M3455" i="5"/>
  <c r="J3455" i="5"/>
  <c r="R3455" i="5" s="1"/>
  <c r="I3455" i="5"/>
  <c r="H3455" i="5"/>
  <c r="E3455" i="5"/>
  <c r="O3454" i="5"/>
  <c r="Q3454" i="5" s="1"/>
  <c r="M3454" i="5"/>
  <c r="J3454" i="5"/>
  <c r="R3454" i="5" s="1"/>
  <c r="I3454" i="5"/>
  <c r="H3454" i="5"/>
  <c r="E3454" i="5"/>
  <c r="O3453" i="5"/>
  <c r="Q3453" i="5" s="1"/>
  <c r="M3453" i="5"/>
  <c r="J3453" i="5"/>
  <c r="R3453" i="5" s="1"/>
  <c r="I3453" i="5"/>
  <c r="H3453" i="5"/>
  <c r="E3453" i="5"/>
  <c r="O3452" i="5"/>
  <c r="Q3452" i="5" s="1"/>
  <c r="M3452" i="5"/>
  <c r="J3452" i="5"/>
  <c r="R3452" i="5" s="1"/>
  <c r="I3452" i="5"/>
  <c r="H3452" i="5"/>
  <c r="E3452" i="5"/>
  <c r="O3451" i="5"/>
  <c r="Q3451" i="5" s="1"/>
  <c r="M3451" i="5"/>
  <c r="J3451" i="5"/>
  <c r="R3451" i="5" s="1"/>
  <c r="I3451" i="5"/>
  <c r="H3451" i="5"/>
  <c r="E3451" i="5"/>
  <c r="O3450" i="5"/>
  <c r="Q3450" i="5" s="1"/>
  <c r="M3450" i="5"/>
  <c r="J3450" i="5"/>
  <c r="R3450" i="5" s="1"/>
  <c r="I3450" i="5"/>
  <c r="H3450" i="5"/>
  <c r="E3450" i="5"/>
  <c r="O3449" i="5"/>
  <c r="Q3449" i="5" s="1"/>
  <c r="M3449" i="5"/>
  <c r="J3449" i="5"/>
  <c r="R3449" i="5" s="1"/>
  <c r="I3449" i="5"/>
  <c r="H3449" i="5"/>
  <c r="E3449" i="5"/>
  <c r="O3448" i="5"/>
  <c r="Q3448" i="5" s="1"/>
  <c r="M3448" i="5"/>
  <c r="J3448" i="5"/>
  <c r="R3448" i="5" s="1"/>
  <c r="I3448" i="5"/>
  <c r="H3448" i="5"/>
  <c r="E3448" i="5"/>
  <c r="O3447" i="5"/>
  <c r="Q3447" i="5" s="1"/>
  <c r="M3447" i="5"/>
  <c r="J3447" i="5"/>
  <c r="R3447" i="5" s="1"/>
  <c r="I3447" i="5"/>
  <c r="H3447" i="5"/>
  <c r="E3447" i="5"/>
  <c r="O3446" i="5"/>
  <c r="Q3446" i="5" s="1"/>
  <c r="M3446" i="5"/>
  <c r="J3446" i="5"/>
  <c r="R3446" i="5" s="1"/>
  <c r="I3446" i="5"/>
  <c r="H3446" i="5"/>
  <c r="E3446" i="5"/>
  <c r="O3445" i="5"/>
  <c r="Q3445" i="5" s="1"/>
  <c r="M3445" i="5"/>
  <c r="J3445" i="5"/>
  <c r="R3445" i="5" s="1"/>
  <c r="I3445" i="5"/>
  <c r="H3445" i="5"/>
  <c r="E3445" i="5"/>
  <c r="O3444" i="5"/>
  <c r="Q3444" i="5" s="1"/>
  <c r="M3444" i="5"/>
  <c r="J3444" i="5"/>
  <c r="R3444" i="5" s="1"/>
  <c r="I3444" i="5"/>
  <c r="H3444" i="5"/>
  <c r="E3444" i="5"/>
  <c r="O3443" i="5"/>
  <c r="Q3443" i="5" s="1"/>
  <c r="M3443" i="5"/>
  <c r="J3443" i="5"/>
  <c r="R3443" i="5" s="1"/>
  <c r="I3443" i="5"/>
  <c r="H3443" i="5"/>
  <c r="E3443" i="5"/>
  <c r="O3442" i="5"/>
  <c r="Q3442" i="5" s="1"/>
  <c r="M3442" i="5"/>
  <c r="J3442" i="5"/>
  <c r="R3442" i="5" s="1"/>
  <c r="I3442" i="5"/>
  <c r="H3442" i="5"/>
  <c r="E3442" i="5"/>
  <c r="O3441" i="5"/>
  <c r="Q3441" i="5" s="1"/>
  <c r="M3441" i="5"/>
  <c r="J3441" i="5"/>
  <c r="R3441" i="5" s="1"/>
  <c r="I3441" i="5"/>
  <c r="H3441" i="5"/>
  <c r="E3441" i="5"/>
  <c r="O3440" i="5"/>
  <c r="Q3440" i="5" s="1"/>
  <c r="M3440" i="5"/>
  <c r="J3440" i="5"/>
  <c r="R3440" i="5" s="1"/>
  <c r="I3440" i="5"/>
  <c r="H3440" i="5"/>
  <c r="E3440" i="5"/>
  <c r="O3439" i="5"/>
  <c r="Q3439" i="5" s="1"/>
  <c r="M3439" i="5"/>
  <c r="J3439" i="5"/>
  <c r="R3439" i="5" s="1"/>
  <c r="I3439" i="5"/>
  <c r="H3439" i="5"/>
  <c r="E3439" i="5"/>
  <c r="O3438" i="5"/>
  <c r="Q3438" i="5" s="1"/>
  <c r="M3438" i="5"/>
  <c r="J3438" i="5"/>
  <c r="R3438" i="5" s="1"/>
  <c r="I3438" i="5"/>
  <c r="H3438" i="5"/>
  <c r="E3438" i="5"/>
  <c r="O3437" i="5"/>
  <c r="Q3437" i="5" s="1"/>
  <c r="M3437" i="5"/>
  <c r="J3437" i="5"/>
  <c r="R3437" i="5" s="1"/>
  <c r="I3437" i="5"/>
  <c r="H3437" i="5"/>
  <c r="E3437" i="5"/>
  <c r="O3436" i="5"/>
  <c r="Q3436" i="5" s="1"/>
  <c r="M3436" i="5"/>
  <c r="J3436" i="5"/>
  <c r="R3436" i="5" s="1"/>
  <c r="I3436" i="5"/>
  <c r="H3436" i="5"/>
  <c r="E3436" i="5"/>
  <c r="O3435" i="5"/>
  <c r="Q3435" i="5" s="1"/>
  <c r="M3435" i="5"/>
  <c r="J3435" i="5"/>
  <c r="R3435" i="5" s="1"/>
  <c r="I3435" i="5"/>
  <c r="H3435" i="5"/>
  <c r="E3435" i="5"/>
  <c r="O3434" i="5"/>
  <c r="Q3434" i="5" s="1"/>
  <c r="M3434" i="5"/>
  <c r="J3434" i="5"/>
  <c r="R3434" i="5" s="1"/>
  <c r="I3434" i="5"/>
  <c r="H3434" i="5"/>
  <c r="E3434" i="5"/>
  <c r="O3433" i="5"/>
  <c r="Q3433" i="5" s="1"/>
  <c r="M3433" i="5"/>
  <c r="J3433" i="5"/>
  <c r="R3433" i="5" s="1"/>
  <c r="I3433" i="5"/>
  <c r="H3433" i="5"/>
  <c r="E3433" i="5"/>
  <c r="O3432" i="5"/>
  <c r="Q3432" i="5" s="1"/>
  <c r="M3432" i="5"/>
  <c r="J3432" i="5"/>
  <c r="R3432" i="5" s="1"/>
  <c r="I3432" i="5"/>
  <c r="H3432" i="5"/>
  <c r="E3432" i="5"/>
  <c r="O3431" i="5"/>
  <c r="Q3431" i="5" s="1"/>
  <c r="M3431" i="5"/>
  <c r="J3431" i="5"/>
  <c r="R3431" i="5" s="1"/>
  <c r="I3431" i="5"/>
  <c r="H3431" i="5"/>
  <c r="E3431" i="5"/>
  <c r="O3430" i="5"/>
  <c r="Q3430" i="5" s="1"/>
  <c r="M3430" i="5"/>
  <c r="J3430" i="5"/>
  <c r="R3430" i="5" s="1"/>
  <c r="I3430" i="5"/>
  <c r="H3430" i="5"/>
  <c r="E3430" i="5"/>
  <c r="O3429" i="5"/>
  <c r="Q3429" i="5" s="1"/>
  <c r="M3429" i="5"/>
  <c r="J3429" i="5"/>
  <c r="R3429" i="5" s="1"/>
  <c r="I3429" i="5"/>
  <c r="H3429" i="5"/>
  <c r="E3429" i="5"/>
  <c r="O3428" i="5"/>
  <c r="Q3428" i="5" s="1"/>
  <c r="M3428" i="5"/>
  <c r="J3428" i="5"/>
  <c r="R3428" i="5" s="1"/>
  <c r="I3428" i="5"/>
  <c r="H3428" i="5"/>
  <c r="E3428" i="5"/>
  <c r="O3427" i="5"/>
  <c r="Q3427" i="5" s="1"/>
  <c r="M3427" i="5"/>
  <c r="J3427" i="5"/>
  <c r="R3427" i="5" s="1"/>
  <c r="I3427" i="5"/>
  <c r="H3427" i="5"/>
  <c r="E3427" i="5"/>
  <c r="O3426" i="5"/>
  <c r="Q3426" i="5" s="1"/>
  <c r="M3426" i="5"/>
  <c r="J3426" i="5"/>
  <c r="R3426" i="5" s="1"/>
  <c r="I3426" i="5"/>
  <c r="H3426" i="5"/>
  <c r="E3426" i="5"/>
  <c r="O3425" i="5"/>
  <c r="Q3425" i="5" s="1"/>
  <c r="M3425" i="5"/>
  <c r="J3425" i="5"/>
  <c r="R3425" i="5" s="1"/>
  <c r="I3425" i="5"/>
  <c r="H3425" i="5"/>
  <c r="E3425" i="5"/>
  <c r="O3424" i="5"/>
  <c r="Q3424" i="5" s="1"/>
  <c r="M3424" i="5"/>
  <c r="J3424" i="5"/>
  <c r="R3424" i="5" s="1"/>
  <c r="I3424" i="5"/>
  <c r="H3424" i="5"/>
  <c r="E3424" i="5"/>
  <c r="O3423" i="5"/>
  <c r="Q3423" i="5" s="1"/>
  <c r="M3423" i="5"/>
  <c r="J3423" i="5"/>
  <c r="R3423" i="5" s="1"/>
  <c r="I3423" i="5"/>
  <c r="H3423" i="5"/>
  <c r="E3423" i="5"/>
  <c r="O3422" i="5"/>
  <c r="Q3422" i="5" s="1"/>
  <c r="M3422" i="5"/>
  <c r="J3422" i="5"/>
  <c r="R3422" i="5" s="1"/>
  <c r="I3422" i="5"/>
  <c r="H3422" i="5"/>
  <c r="E3422" i="5"/>
  <c r="O3421" i="5"/>
  <c r="Q3421" i="5" s="1"/>
  <c r="M3421" i="5"/>
  <c r="J3421" i="5"/>
  <c r="R3421" i="5" s="1"/>
  <c r="I3421" i="5"/>
  <c r="H3421" i="5"/>
  <c r="E3421" i="5"/>
  <c r="O3420" i="5"/>
  <c r="Q3420" i="5" s="1"/>
  <c r="M3420" i="5"/>
  <c r="J3420" i="5"/>
  <c r="R3420" i="5" s="1"/>
  <c r="I3420" i="5"/>
  <c r="H3420" i="5"/>
  <c r="E3420" i="5"/>
  <c r="O3419" i="5"/>
  <c r="Q3419" i="5" s="1"/>
  <c r="M3419" i="5"/>
  <c r="J3419" i="5"/>
  <c r="R3419" i="5" s="1"/>
  <c r="I3419" i="5"/>
  <c r="H3419" i="5"/>
  <c r="E3419" i="5"/>
  <c r="O3418" i="5"/>
  <c r="Q3418" i="5" s="1"/>
  <c r="M3418" i="5"/>
  <c r="J3418" i="5"/>
  <c r="R3418" i="5" s="1"/>
  <c r="I3418" i="5"/>
  <c r="H3418" i="5"/>
  <c r="E3418" i="5"/>
  <c r="O3417" i="5"/>
  <c r="Q3417" i="5" s="1"/>
  <c r="M3417" i="5"/>
  <c r="J3417" i="5"/>
  <c r="R3417" i="5" s="1"/>
  <c r="I3417" i="5"/>
  <c r="H3417" i="5"/>
  <c r="E3417" i="5"/>
  <c r="O3416" i="5"/>
  <c r="Q3416" i="5" s="1"/>
  <c r="M3416" i="5"/>
  <c r="J3416" i="5"/>
  <c r="R3416" i="5" s="1"/>
  <c r="I3416" i="5"/>
  <c r="H3416" i="5"/>
  <c r="E3416" i="5"/>
  <c r="O3415" i="5"/>
  <c r="Q3415" i="5" s="1"/>
  <c r="M3415" i="5"/>
  <c r="J3415" i="5"/>
  <c r="R3415" i="5" s="1"/>
  <c r="I3415" i="5"/>
  <c r="H3415" i="5"/>
  <c r="E3415" i="5"/>
  <c r="O3414" i="5"/>
  <c r="Q3414" i="5" s="1"/>
  <c r="M3414" i="5"/>
  <c r="J3414" i="5"/>
  <c r="R3414" i="5" s="1"/>
  <c r="I3414" i="5"/>
  <c r="H3414" i="5"/>
  <c r="E3414" i="5"/>
  <c r="O3413" i="5"/>
  <c r="Q3413" i="5" s="1"/>
  <c r="M3413" i="5"/>
  <c r="J3413" i="5"/>
  <c r="R3413" i="5" s="1"/>
  <c r="I3413" i="5"/>
  <c r="H3413" i="5"/>
  <c r="E3413" i="5"/>
  <c r="O3412" i="5"/>
  <c r="Q3412" i="5" s="1"/>
  <c r="M3412" i="5"/>
  <c r="J3412" i="5"/>
  <c r="R3412" i="5" s="1"/>
  <c r="I3412" i="5"/>
  <c r="H3412" i="5"/>
  <c r="E3412" i="5"/>
  <c r="O3411" i="5"/>
  <c r="Q3411" i="5" s="1"/>
  <c r="M3411" i="5"/>
  <c r="J3411" i="5"/>
  <c r="R3411" i="5" s="1"/>
  <c r="I3411" i="5"/>
  <c r="H3411" i="5"/>
  <c r="E3411" i="5"/>
  <c r="O3410" i="5"/>
  <c r="Q3410" i="5" s="1"/>
  <c r="M3410" i="5"/>
  <c r="J3410" i="5"/>
  <c r="R3410" i="5" s="1"/>
  <c r="I3410" i="5"/>
  <c r="H3410" i="5"/>
  <c r="E3410" i="5"/>
  <c r="O3409" i="5"/>
  <c r="Q3409" i="5" s="1"/>
  <c r="M3409" i="5"/>
  <c r="J3409" i="5"/>
  <c r="R3409" i="5" s="1"/>
  <c r="I3409" i="5"/>
  <c r="H3409" i="5"/>
  <c r="E3409" i="5"/>
  <c r="O3408" i="5"/>
  <c r="Q3408" i="5" s="1"/>
  <c r="M3408" i="5"/>
  <c r="J3408" i="5"/>
  <c r="R3408" i="5" s="1"/>
  <c r="I3408" i="5"/>
  <c r="H3408" i="5"/>
  <c r="E3408" i="5"/>
  <c r="O3407" i="5"/>
  <c r="Q3407" i="5" s="1"/>
  <c r="M3407" i="5"/>
  <c r="J3407" i="5"/>
  <c r="R3407" i="5" s="1"/>
  <c r="I3407" i="5"/>
  <c r="H3407" i="5"/>
  <c r="E3407" i="5"/>
  <c r="O3406" i="5"/>
  <c r="Q3406" i="5" s="1"/>
  <c r="M3406" i="5"/>
  <c r="J3406" i="5"/>
  <c r="R3406" i="5" s="1"/>
  <c r="I3406" i="5"/>
  <c r="H3406" i="5"/>
  <c r="E3406" i="5"/>
  <c r="O3405" i="5"/>
  <c r="Q3405" i="5" s="1"/>
  <c r="M3405" i="5"/>
  <c r="J3405" i="5"/>
  <c r="R3405" i="5" s="1"/>
  <c r="I3405" i="5"/>
  <c r="H3405" i="5"/>
  <c r="E3405" i="5"/>
  <c r="O3404" i="5"/>
  <c r="Q3404" i="5" s="1"/>
  <c r="M3404" i="5"/>
  <c r="J3404" i="5"/>
  <c r="R3404" i="5" s="1"/>
  <c r="I3404" i="5"/>
  <c r="H3404" i="5"/>
  <c r="E3404" i="5"/>
  <c r="O3403" i="5"/>
  <c r="Q3403" i="5" s="1"/>
  <c r="M3403" i="5"/>
  <c r="J3403" i="5"/>
  <c r="R3403" i="5" s="1"/>
  <c r="I3403" i="5"/>
  <c r="H3403" i="5"/>
  <c r="E3403" i="5"/>
  <c r="O3402" i="5"/>
  <c r="Q3402" i="5" s="1"/>
  <c r="M3402" i="5"/>
  <c r="J3402" i="5"/>
  <c r="R3402" i="5" s="1"/>
  <c r="I3402" i="5"/>
  <c r="H3402" i="5"/>
  <c r="E3402" i="5"/>
  <c r="O3401" i="5"/>
  <c r="Q3401" i="5" s="1"/>
  <c r="M3401" i="5"/>
  <c r="J3401" i="5"/>
  <c r="R3401" i="5" s="1"/>
  <c r="I3401" i="5"/>
  <c r="H3401" i="5"/>
  <c r="E3401" i="5"/>
  <c r="O3400" i="5"/>
  <c r="Q3400" i="5" s="1"/>
  <c r="M3400" i="5"/>
  <c r="J3400" i="5"/>
  <c r="R3400" i="5" s="1"/>
  <c r="I3400" i="5"/>
  <c r="H3400" i="5"/>
  <c r="E3400" i="5"/>
  <c r="O3399" i="5"/>
  <c r="Q3399" i="5" s="1"/>
  <c r="M3399" i="5"/>
  <c r="J3399" i="5"/>
  <c r="R3399" i="5" s="1"/>
  <c r="I3399" i="5"/>
  <c r="H3399" i="5"/>
  <c r="E3399" i="5"/>
  <c r="O3398" i="5"/>
  <c r="Q3398" i="5" s="1"/>
  <c r="M3398" i="5"/>
  <c r="J3398" i="5"/>
  <c r="R3398" i="5" s="1"/>
  <c r="I3398" i="5"/>
  <c r="H3398" i="5"/>
  <c r="E3398" i="5"/>
  <c r="O3397" i="5"/>
  <c r="Q3397" i="5" s="1"/>
  <c r="M3397" i="5"/>
  <c r="J3397" i="5"/>
  <c r="R3397" i="5" s="1"/>
  <c r="I3397" i="5"/>
  <c r="H3397" i="5"/>
  <c r="E3397" i="5"/>
  <c r="O3396" i="5"/>
  <c r="Q3396" i="5" s="1"/>
  <c r="M3396" i="5"/>
  <c r="J3396" i="5"/>
  <c r="R3396" i="5" s="1"/>
  <c r="I3396" i="5"/>
  <c r="H3396" i="5"/>
  <c r="E3396" i="5"/>
  <c r="O3395" i="5"/>
  <c r="Q3395" i="5" s="1"/>
  <c r="M3395" i="5"/>
  <c r="J3395" i="5"/>
  <c r="R3395" i="5" s="1"/>
  <c r="I3395" i="5"/>
  <c r="H3395" i="5"/>
  <c r="E3395" i="5"/>
  <c r="O3394" i="5"/>
  <c r="Q3394" i="5" s="1"/>
  <c r="M3394" i="5"/>
  <c r="J3394" i="5"/>
  <c r="R3394" i="5" s="1"/>
  <c r="I3394" i="5"/>
  <c r="H3394" i="5"/>
  <c r="E3394" i="5"/>
  <c r="O3393" i="5"/>
  <c r="Q3393" i="5" s="1"/>
  <c r="M3393" i="5"/>
  <c r="J3393" i="5"/>
  <c r="R3393" i="5" s="1"/>
  <c r="I3393" i="5"/>
  <c r="H3393" i="5"/>
  <c r="E3393" i="5"/>
  <c r="O3392" i="5"/>
  <c r="Q3392" i="5" s="1"/>
  <c r="M3392" i="5"/>
  <c r="J3392" i="5"/>
  <c r="R3392" i="5" s="1"/>
  <c r="I3392" i="5"/>
  <c r="H3392" i="5"/>
  <c r="E3392" i="5"/>
  <c r="O3391" i="5"/>
  <c r="Q3391" i="5" s="1"/>
  <c r="M3391" i="5"/>
  <c r="J3391" i="5"/>
  <c r="R3391" i="5" s="1"/>
  <c r="I3391" i="5"/>
  <c r="H3391" i="5"/>
  <c r="E3391" i="5"/>
  <c r="O3390" i="5"/>
  <c r="Q3390" i="5" s="1"/>
  <c r="M3390" i="5"/>
  <c r="J3390" i="5"/>
  <c r="R3390" i="5" s="1"/>
  <c r="I3390" i="5"/>
  <c r="H3390" i="5"/>
  <c r="E3390" i="5"/>
  <c r="O3389" i="5"/>
  <c r="Q3389" i="5" s="1"/>
  <c r="M3389" i="5"/>
  <c r="J3389" i="5"/>
  <c r="R3389" i="5" s="1"/>
  <c r="I3389" i="5"/>
  <c r="H3389" i="5"/>
  <c r="E3389" i="5"/>
  <c r="O3388" i="5"/>
  <c r="Q3388" i="5" s="1"/>
  <c r="M3388" i="5"/>
  <c r="J3388" i="5"/>
  <c r="R3388" i="5" s="1"/>
  <c r="I3388" i="5"/>
  <c r="H3388" i="5"/>
  <c r="E3388" i="5"/>
  <c r="O3387" i="5"/>
  <c r="Q3387" i="5" s="1"/>
  <c r="M3387" i="5"/>
  <c r="J3387" i="5"/>
  <c r="R3387" i="5" s="1"/>
  <c r="I3387" i="5"/>
  <c r="H3387" i="5"/>
  <c r="E3387" i="5"/>
  <c r="O3386" i="5"/>
  <c r="Q3386" i="5" s="1"/>
  <c r="M3386" i="5"/>
  <c r="J3386" i="5"/>
  <c r="R3386" i="5" s="1"/>
  <c r="I3386" i="5"/>
  <c r="H3386" i="5"/>
  <c r="E3386" i="5"/>
  <c r="O3385" i="5"/>
  <c r="Q3385" i="5" s="1"/>
  <c r="M3385" i="5"/>
  <c r="J3385" i="5"/>
  <c r="R3385" i="5" s="1"/>
  <c r="I3385" i="5"/>
  <c r="H3385" i="5"/>
  <c r="E3385" i="5"/>
  <c r="O3384" i="5"/>
  <c r="Q3384" i="5" s="1"/>
  <c r="M3384" i="5"/>
  <c r="J3384" i="5"/>
  <c r="R3384" i="5" s="1"/>
  <c r="I3384" i="5"/>
  <c r="H3384" i="5"/>
  <c r="E3384" i="5"/>
  <c r="O3383" i="5"/>
  <c r="Q3383" i="5" s="1"/>
  <c r="M3383" i="5"/>
  <c r="J3383" i="5"/>
  <c r="R3383" i="5" s="1"/>
  <c r="I3383" i="5"/>
  <c r="H3383" i="5"/>
  <c r="E3383" i="5"/>
  <c r="O3382" i="5"/>
  <c r="Q3382" i="5" s="1"/>
  <c r="M3382" i="5"/>
  <c r="J3382" i="5"/>
  <c r="R3382" i="5" s="1"/>
  <c r="I3382" i="5"/>
  <c r="H3382" i="5"/>
  <c r="E3382" i="5"/>
  <c r="O3381" i="5"/>
  <c r="Q3381" i="5" s="1"/>
  <c r="M3381" i="5"/>
  <c r="J3381" i="5"/>
  <c r="R3381" i="5" s="1"/>
  <c r="I3381" i="5"/>
  <c r="H3381" i="5"/>
  <c r="E3381" i="5"/>
  <c r="O3380" i="5"/>
  <c r="Q3380" i="5" s="1"/>
  <c r="M3380" i="5"/>
  <c r="J3380" i="5"/>
  <c r="R3380" i="5" s="1"/>
  <c r="I3380" i="5"/>
  <c r="H3380" i="5"/>
  <c r="E3380" i="5"/>
  <c r="O3379" i="5"/>
  <c r="Q3379" i="5" s="1"/>
  <c r="M3379" i="5"/>
  <c r="J3379" i="5"/>
  <c r="R3379" i="5" s="1"/>
  <c r="I3379" i="5"/>
  <c r="H3379" i="5"/>
  <c r="E3379" i="5"/>
  <c r="O3378" i="5"/>
  <c r="Q3378" i="5" s="1"/>
  <c r="M3378" i="5"/>
  <c r="J3378" i="5"/>
  <c r="R3378" i="5" s="1"/>
  <c r="I3378" i="5"/>
  <c r="H3378" i="5"/>
  <c r="E3378" i="5"/>
  <c r="O3377" i="5"/>
  <c r="Q3377" i="5" s="1"/>
  <c r="M3377" i="5"/>
  <c r="J3377" i="5"/>
  <c r="R3377" i="5" s="1"/>
  <c r="I3377" i="5"/>
  <c r="H3377" i="5"/>
  <c r="E3377" i="5"/>
  <c r="O3376" i="5"/>
  <c r="Q3376" i="5" s="1"/>
  <c r="M3376" i="5"/>
  <c r="J3376" i="5"/>
  <c r="R3376" i="5" s="1"/>
  <c r="I3376" i="5"/>
  <c r="H3376" i="5"/>
  <c r="E3376" i="5"/>
  <c r="O3375" i="5"/>
  <c r="Q3375" i="5" s="1"/>
  <c r="M3375" i="5"/>
  <c r="J3375" i="5"/>
  <c r="R3375" i="5" s="1"/>
  <c r="I3375" i="5"/>
  <c r="H3375" i="5"/>
  <c r="E3375" i="5"/>
  <c r="O3374" i="5"/>
  <c r="Q3374" i="5" s="1"/>
  <c r="M3374" i="5"/>
  <c r="J3374" i="5"/>
  <c r="R3374" i="5" s="1"/>
  <c r="I3374" i="5"/>
  <c r="H3374" i="5"/>
  <c r="E3374" i="5"/>
  <c r="O3373" i="5"/>
  <c r="Q3373" i="5" s="1"/>
  <c r="M3373" i="5"/>
  <c r="J3373" i="5"/>
  <c r="R3373" i="5" s="1"/>
  <c r="I3373" i="5"/>
  <c r="H3373" i="5"/>
  <c r="E3373" i="5"/>
  <c r="O3372" i="5"/>
  <c r="Q3372" i="5" s="1"/>
  <c r="M3372" i="5"/>
  <c r="J3372" i="5"/>
  <c r="R3372" i="5" s="1"/>
  <c r="I3372" i="5"/>
  <c r="H3372" i="5"/>
  <c r="E3372" i="5"/>
  <c r="O3371" i="5"/>
  <c r="Q3371" i="5" s="1"/>
  <c r="M3371" i="5"/>
  <c r="J3371" i="5"/>
  <c r="R3371" i="5" s="1"/>
  <c r="I3371" i="5"/>
  <c r="H3371" i="5"/>
  <c r="E3371" i="5"/>
  <c r="O3370" i="5"/>
  <c r="Q3370" i="5" s="1"/>
  <c r="M3370" i="5"/>
  <c r="J3370" i="5"/>
  <c r="R3370" i="5" s="1"/>
  <c r="I3370" i="5"/>
  <c r="H3370" i="5"/>
  <c r="E3370" i="5"/>
  <c r="O3369" i="5"/>
  <c r="Q3369" i="5" s="1"/>
  <c r="M3369" i="5"/>
  <c r="J3369" i="5"/>
  <c r="R3369" i="5" s="1"/>
  <c r="I3369" i="5"/>
  <c r="H3369" i="5"/>
  <c r="E3369" i="5"/>
  <c r="O3368" i="5"/>
  <c r="Q3368" i="5" s="1"/>
  <c r="M3368" i="5"/>
  <c r="J3368" i="5"/>
  <c r="R3368" i="5" s="1"/>
  <c r="I3368" i="5"/>
  <c r="H3368" i="5"/>
  <c r="E3368" i="5"/>
  <c r="O3367" i="5"/>
  <c r="Q3367" i="5" s="1"/>
  <c r="M3367" i="5"/>
  <c r="J3367" i="5"/>
  <c r="R3367" i="5" s="1"/>
  <c r="I3367" i="5"/>
  <c r="H3367" i="5"/>
  <c r="E3367" i="5"/>
  <c r="O3366" i="5"/>
  <c r="Q3366" i="5" s="1"/>
  <c r="M3366" i="5"/>
  <c r="J3366" i="5"/>
  <c r="R3366" i="5" s="1"/>
  <c r="I3366" i="5"/>
  <c r="H3366" i="5"/>
  <c r="E3366" i="5"/>
  <c r="O3365" i="5"/>
  <c r="Q3365" i="5" s="1"/>
  <c r="M3365" i="5"/>
  <c r="J3365" i="5"/>
  <c r="R3365" i="5" s="1"/>
  <c r="I3365" i="5"/>
  <c r="H3365" i="5"/>
  <c r="E3365" i="5"/>
  <c r="O3364" i="5"/>
  <c r="Q3364" i="5" s="1"/>
  <c r="M3364" i="5"/>
  <c r="J3364" i="5"/>
  <c r="R3364" i="5" s="1"/>
  <c r="I3364" i="5"/>
  <c r="H3364" i="5"/>
  <c r="E3364" i="5"/>
  <c r="O3363" i="5"/>
  <c r="Q3363" i="5" s="1"/>
  <c r="M3363" i="5"/>
  <c r="J3363" i="5"/>
  <c r="R3363" i="5" s="1"/>
  <c r="I3363" i="5"/>
  <c r="H3363" i="5"/>
  <c r="E3363" i="5"/>
  <c r="O3362" i="5"/>
  <c r="Q3362" i="5" s="1"/>
  <c r="M3362" i="5"/>
  <c r="J3362" i="5"/>
  <c r="R3362" i="5" s="1"/>
  <c r="I3362" i="5"/>
  <c r="H3362" i="5"/>
  <c r="E3362" i="5"/>
  <c r="O3361" i="5"/>
  <c r="Q3361" i="5" s="1"/>
  <c r="M3361" i="5"/>
  <c r="J3361" i="5"/>
  <c r="R3361" i="5" s="1"/>
  <c r="I3361" i="5"/>
  <c r="H3361" i="5"/>
  <c r="E3361" i="5"/>
  <c r="O3360" i="5"/>
  <c r="Q3360" i="5" s="1"/>
  <c r="M3360" i="5"/>
  <c r="J3360" i="5"/>
  <c r="R3360" i="5" s="1"/>
  <c r="I3360" i="5"/>
  <c r="H3360" i="5"/>
  <c r="E3360" i="5"/>
  <c r="O3359" i="5"/>
  <c r="Q3359" i="5" s="1"/>
  <c r="M3359" i="5"/>
  <c r="J3359" i="5"/>
  <c r="R3359" i="5" s="1"/>
  <c r="I3359" i="5"/>
  <c r="H3359" i="5"/>
  <c r="E3359" i="5"/>
  <c r="O3358" i="5"/>
  <c r="Q3358" i="5" s="1"/>
  <c r="M3358" i="5"/>
  <c r="J3358" i="5"/>
  <c r="R3358" i="5" s="1"/>
  <c r="I3358" i="5"/>
  <c r="H3358" i="5"/>
  <c r="E3358" i="5"/>
  <c r="O3357" i="5"/>
  <c r="Q3357" i="5" s="1"/>
  <c r="M3357" i="5"/>
  <c r="J3357" i="5"/>
  <c r="R3357" i="5" s="1"/>
  <c r="I3357" i="5"/>
  <c r="H3357" i="5"/>
  <c r="E3357" i="5"/>
  <c r="O3356" i="5"/>
  <c r="Q3356" i="5" s="1"/>
  <c r="M3356" i="5"/>
  <c r="J3356" i="5"/>
  <c r="R3356" i="5" s="1"/>
  <c r="I3356" i="5"/>
  <c r="H3356" i="5"/>
  <c r="E3356" i="5"/>
  <c r="O3355" i="5"/>
  <c r="Q3355" i="5" s="1"/>
  <c r="M3355" i="5"/>
  <c r="J3355" i="5"/>
  <c r="R3355" i="5" s="1"/>
  <c r="I3355" i="5"/>
  <c r="H3355" i="5"/>
  <c r="E3355" i="5"/>
  <c r="O3354" i="5"/>
  <c r="Q3354" i="5" s="1"/>
  <c r="M3354" i="5"/>
  <c r="J3354" i="5"/>
  <c r="R3354" i="5" s="1"/>
  <c r="I3354" i="5"/>
  <c r="H3354" i="5"/>
  <c r="E3354" i="5"/>
  <c r="O3353" i="5"/>
  <c r="Q3353" i="5" s="1"/>
  <c r="M3353" i="5"/>
  <c r="J3353" i="5"/>
  <c r="R3353" i="5" s="1"/>
  <c r="I3353" i="5"/>
  <c r="H3353" i="5"/>
  <c r="E3353" i="5"/>
  <c r="O3352" i="5"/>
  <c r="Q3352" i="5" s="1"/>
  <c r="M3352" i="5"/>
  <c r="J3352" i="5"/>
  <c r="R3352" i="5" s="1"/>
  <c r="I3352" i="5"/>
  <c r="H3352" i="5"/>
  <c r="E3352" i="5"/>
  <c r="O3351" i="5"/>
  <c r="Q3351" i="5" s="1"/>
  <c r="M3351" i="5"/>
  <c r="J3351" i="5"/>
  <c r="R3351" i="5" s="1"/>
  <c r="I3351" i="5"/>
  <c r="H3351" i="5"/>
  <c r="E3351" i="5"/>
  <c r="O3350" i="5"/>
  <c r="Q3350" i="5" s="1"/>
  <c r="M3350" i="5"/>
  <c r="J3350" i="5"/>
  <c r="R3350" i="5" s="1"/>
  <c r="I3350" i="5"/>
  <c r="H3350" i="5"/>
  <c r="E3350" i="5"/>
  <c r="O3349" i="5"/>
  <c r="Q3349" i="5" s="1"/>
  <c r="M3349" i="5"/>
  <c r="J3349" i="5"/>
  <c r="R3349" i="5" s="1"/>
  <c r="I3349" i="5"/>
  <c r="H3349" i="5"/>
  <c r="E3349" i="5"/>
  <c r="O3348" i="5"/>
  <c r="Q3348" i="5" s="1"/>
  <c r="M3348" i="5"/>
  <c r="J3348" i="5"/>
  <c r="R3348" i="5" s="1"/>
  <c r="I3348" i="5"/>
  <c r="H3348" i="5"/>
  <c r="E3348" i="5"/>
  <c r="O3347" i="5"/>
  <c r="Q3347" i="5" s="1"/>
  <c r="M3347" i="5"/>
  <c r="J3347" i="5"/>
  <c r="R3347" i="5" s="1"/>
  <c r="I3347" i="5"/>
  <c r="H3347" i="5"/>
  <c r="E3347" i="5"/>
  <c r="O3346" i="5"/>
  <c r="Q3346" i="5" s="1"/>
  <c r="M3346" i="5"/>
  <c r="J3346" i="5"/>
  <c r="R3346" i="5" s="1"/>
  <c r="I3346" i="5"/>
  <c r="H3346" i="5"/>
  <c r="E3346" i="5"/>
  <c r="O3345" i="5"/>
  <c r="Q3345" i="5" s="1"/>
  <c r="M3345" i="5"/>
  <c r="J3345" i="5"/>
  <c r="R3345" i="5" s="1"/>
  <c r="I3345" i="5"/>
  <c r="H3345" i="5"/>
  <c r="E3345" i="5"/>
  <c r="O3344" i="5"/>
  <c r="Q3344" i="5" s="1"/>
  <c r="M3344" i="5"/>
  <c r="J3344" i="5"/>
  <c r="R3344" i="5" s="1"/>
  <c r="I3344" i="5"/>
  <c r="H3344" i="5"/>
  <c r="E3344" i="5"/>
  <c r="O3343" i="5"/>
  <c r="Q3343" i="5" s="1"/>
  <c r="M3343" i="5"/>
  <c r="J3343" i="5"/>
  <c r="R3343" i="5" s="1"/>
  <c r="I3343" i="5"/>
  <c r="H3343" i="5"/>
  <c r="E3343" i="5"/>
  <c r="O3342" i="5"/>
  <c r="Q3342" i="5" s="1"/>
  <c r="M3342" i="5"/>
  <c r="J3342" i="5"/>
  <c r="R3342" i="5" s="1"/>
  <c r="I3342" i="5"/>
  <c r="H3342" i="5"/>
  <c r="E3342" i="5"/>
  <c r="O3341" i="5"/>
  <c r="Q3341" i="5" s="1"/>
  <c r="M3341" i="5"/>
  <c r="J3341" i="5"/>
  <c r="R3341" i="5" s="1"/>
  <c r="I3341" i="5"/>
  <c r="H3341" i="5"/>
  <c r="E3341" i="5"/>
  <c r="O3340" i="5"/>
  <c r="Q3340" i="5" s="1"/>
  <c r="M3340" i="5"/>
  <c r="J3340" i="5"/>
  <c r="R3340" i="5" s="1"/>
  <c r="I3340" i="5"/>
  <c r="H3340" i="5"/>
  <c r="E3340" i="5"/>
  <c r="O3339" i="5"/>
  <c r="Q3339" i="5" s="1"/>
  <c r="M3339" i="5"/>
  <c r="J3339" i="5"/>
  <c r="R3339" i="5" s="1"/>
  <c r="I3339" i="5"/>
  <c r="H3339" i="5"/>
  <c r="E3339" i="5"/>
  <c r="O3338" i="5"/>
  <c r="Q3338" i="5" s="1"/>
  <c r="M3338" i="5"/>
  <c r="J3338" i="5"/>
  <c r="R3338" i="5" s="1"/>
  <c r="I3338" i="5"/>
  <c r="H3338" i="5"/>
  <c r="E3338" i="5"/>
  <c r="O3337" i="5"/>
  <c r="Q3337" i="5" s="1"/>
  <c r="M3337" i="5"/>
  <c r="J3337" i="5"/>
  <c r="R3337" i="5" s="1"/>
  <c r="I3337" i="5"/>
  <c r="H3337" i="5"/>
  <c r="E3337" i="5"/>
  <c r="O3336" i="5"/>
  <c r="Q3336" i="5" s="1"/>
  <c r="M3336" i="5"/>
  <c r="J3336" i="5"/>
  <c r="R3336" i="5" s="1"/>
  <c r="I3336" i="5"/>
  <c r="H3336" i="5"/>
  <c r="E3336" i="5"/>
  <c r="O3335" i="5"/>
  <c r="Q3335" i="5" s="1"/>
  <c r="M3335" i="5"/>
  <c r="J3335" i="5"/>
  <c r="R3335" i="5" s="1"/>
  <c r="I3335" i="5"/>
  <c r="H3335" i="5"/>
  <c r="E3335" i="5"/>
  <c r="O3334" i="5"/>
  <c r="Q3334" i="5" s="1"/>
  <c r="M3334" i="5"/>
  <c r="J3334" i="5"/>
  <c r="R3334" i="5" s="1"/>
  <c r="I3334" i="5"/>
  <c r="H3334" i="5"/>
  <c r="E3334" i="5"/>
  <c r="O3333" i="5"/>
  <c r="Q3333" i="5" s="1"/>
  <c r="M3333" i="5"/>
  <c r="J3333" i="5"/>
  <c r="R3333" i="5" s="1"/>
  <c r="I3333" i="5"/>
  <c r="H3333" i="5"/>
  <c r="E3333" i="5"/>
  <c r="O3332" i="5"/>
  <c r="Q3332" i="5" s="1"/>
  <c r="M3332" i="5"/>
  <c r="J3332" i="5"/>
  <c r="R3332" i="5" s="1"/>
  <c r="I3332" i="5"/>
  <c r="H3332" i="5"/>
  <c r="E3332" i="5"/>
  <c r="O3331" i="5"/>
  <c r="Q3331" i="5" s="1"/>
  <c r="M3331" i="5"/>
  <c r="J3331" i="5"/>
  <c r="R3331" i="5" s="1"/>
  <c r="I3331" i="5"/>
  <c r="H3331" i="5"/>
  <c r="E3331" i="5"/>
  <c r="O3330" i="5"/>
  <c r="Q3330" i="5" s="1"/>
  <c r="M3330" i="5"/>
  <c r="J3330" i="5"/>
  <c r="R3330" i="5" s="1"/>
  <c r="I3330" i="5"/>
  <c r="H3330" i="5"/>
  <c r="E3330" i="5"/>
  <c r="O3329" i="5"/>
  <c r="Q3329" i="5" s="1"/>
  <c r="M3329" i="5"/>
  <c r="J3329" i="5"/>
  <c r="R3329" i="5" s="1"/>
  <c r="I3329" i="5"/>
  <c r="H3329" i="5"/>
  <c r="E3329" i="5"/>
  <c r="O3328" i="5"/>
  <c r="Q3328" i="5" s="1"/>
  <c r="M3328" i="5"/>
  <c r="J3328" i="5"/>
  <c r="R3328" i="5" s="1"/>
  <c r="I3328" i="5"/>
  <c r="H3328" i="5"/>
  <c r="E3328" i="5"/>
  <c r="O3327" i="5"/>
  <c r="Q3327" i="5" s="1"/>
  <c r="M3327" i="5"/>
  <c r="J3327" i="5"/>
  <c r="R3327" i="5" s="1"/>
  <c r="I3327" i="5"/>
  <c r="H3327" i="5"/>
  <c r="E3327" i="5"/>
  <c r="O3326" i="5"/>
  <c r="Q3326" i="5" s="1"/>
  <c r="M3326" i="5"/>
  <c r="J3326" i="5"/>
  <c r="R3326" i="5" s="1"/>
  <c r="I3326" i="5"/>
  <c r="H3326" i="5"/>
  <c r="E3326" i="5"/>
  <c r="O3325" i="5"/>
  <c r="Q3325" i="5" s="1"/>
  <c r="M3325" i="5"/>
  <c r="J3325" i="5"/>
  <c r="R3325" i="5" s="1"/>
  <c r="I3325" i="5"/>
  <c r="H3325" i="5"/>
  <c r="E3325" i="5"/>
  <c r="O3324" i="5"/>
  <c r="Q3324" i="5" s="1"/>
  <c r="M3324" i="5"/>
  <c r="J3324" i="5"/>
  <c r="R3324" i="5" s="1"/>
  <c r="I3324" i="5"/>
  <c r="H3324" i="5"/>
  <c r="E3324" i="5"/>
  <c r="O3323" i="5"/>
  <c r="Q3323" i="5" s="1"/>
  <c r="M3323" i="5"/>
  <c r="J3323" i="5"/>
  <c r="R3323" i="5" s="1"/>
  <c r="I3323" i="5"/>
  <c r="H3323" i="5"/>
  <c r="E3323" i="5"/>
  <c r="O3322" i="5"/>
  <c r="Q3322" i="5" s="1"/>
  <c r="M3322" i="5"/>
  <c r="J3322" i="5"/>
  <c r="R3322" i="5" s="1"/>
  <c r="I3322" i="5"/>
  <c r="H3322" i="5"/>
  <c r="E3322" i="5"/>
  <c r="O3321" i="5"/>
  <c r="Q3321" i="5" s="1"/>
  <c r="M3321" i="5"/>
  <c r="J3321" i="5"/>
  <c r="R3321" i="5" s="1"/>
  <c r="I3321" i="5"/>
  <c r="H3321" i="5"/>
  <c r="E3321" i="5"/>
  <c r="O3320" i="5"/>
  <c r="Q3320" i="5" s="1"/>
  <c r="M3320" i="5"/>
  <c r="J3320" i="5"/>
  <c r="R3320" i="5" s="1"/>
  <c r="I3320" i="5"/>
  <c r="H3320" i="5"/>
  <c r="E3320" i="5"/>
  <c r="O3319" i="5"/>
  <c r="Q3319" i="5" s="1"/>
  <c r="M3319" i="5"/>
  <c r="J3319" i="5"/>
  <c r="R3319" i="5" s="1"/>
  <c r="I3319" i="5"/>
  <c r="H3319" i="5"/>
  <c r="E3319" i="5"/>
  <c r="O3318" i="5"/>
  <c r="Q3318" i="5" s="1"/>
  <c r="M3318" i="5"/>
  <c r="J3318" i="5"/>
  <c r="R3318" i="5" s="1"/>
  <c r="I3318" i="5"/>
  <c r="H3318" i="5"/>
  <c r="E3318" i="5"/>
  <c r="O3317" i="5"/>
  <c r="Q3317" i="5" s="1"/>
  <c r="M3317" i="5"/>
  <c r="J3317" i="5"/>
  <c r="R3317" i="5" s="1"/>
  <c r="I3317" i="5"/>
  <c r="H3317" i="5"/>
  <c r="E3317" i="5"/>
  <c r="O3316" i="5"/>
  <c r="Q3316" i="5" s="1"/>
  <c r="M3316" i="5"/>
  <c r="J3316" i="5"/>
  <c r="R3316" i="5" s="1"/>
  <c r="I3316" i="5"/>
  <c r="H3316" i="5"/>
  <c r="E3316" i="5"/>
  <c r="O3315" i="5"/>
  <c r="Q3315" i="5" s="1"/>
  <c r="M3315" i="5"/>
  <c r="J3315" i="5"/>
  <c r="R3315" i="5" s="1"/>
  <c r="I3315" i="5"/>
  <c r="H3315" i="5"/>
  <c r="E3315" i="5"/>
  <c r="O3314" i="5"/>
  <c r="Q3314" i="5" s="1"/>
  <c r="M3314" i="5"/>
  <c r="J3314" i="5"/>
  <c r="R3314" i="5" s="1"/>
  <c r="I3314" i="5"/>
  <c r="H3314" i="5"/>
  <c r="E3314" i="5"/>
  <c r="O3313" i="5"/>
  <c r="Q3313" i="5" s="1"/>
  <c r="M3313" i="5"/>
  <c r="J3313" i="5"/>
  <c r="R3313" i="5" s="1"/>
  <c r="I3313" i="5"/>
  <c r="H3313" i="5"/>
  <c r="E3313" i="5"/>
  <c r="O3312" i="5"/>
  <c r="Q3312" i="5" s="1"/>
  <c r="M3312" i="5"/>
  <c r="J3312" i="5"/>
  <c r="R3312" i="5" s="1"/>
  <c r="I3312" i="5"/>
  <c r="H3312" i="5"/>
  <c r="E3312" i="5"/>
  <c r="O3311" i="5"/>
  <c r="Q3311" i="5" s="1"/>
  <c r="M3311" i="5"/>
  <c r="J3311" i="5"/>
  <c r="R3311" i="5" s="1"/>
  <c r="I3311" i="5"/>
  <c r="H3311" i="5"/>
  <c r="E3311" i="5"/>
  <c r="O3310" i="5"/>
  <c r="Q3310" i="5" s="1"/>
  <c r="M3310" i="5"/>
  <c r="J3310" i="5"/>
  <c r="R3310" i="5" s="1"/>
  <c r="I3310" i="5"/>
  <c r="H3310" i="5"/>
  <c r="E3310" i="5"/>
  <c r="O3309" i="5"/>
  <c r="Q3309" i="5" s="1"/>
  <c r="M3309" i="5"/>
  <c r="J3309" i="5"/>
  <c r="R3309" i="5" s="1"/>
  <c r="I3309" i="5"/>
  <c r="H3309" i="5"/>
  <c r="E3309" i="5"/>
  <c r="O3308" i="5"/>
  <c r="Q3308" i="5" s="1"/>
  <c r="M3308" i="5"/>
  <c r="J3308" i="5"/>
  <c r="R3308" i="5" s="1"/>
  <c r="I3308" i="5"/>
  <c r="H3308" i="5"/>
  <c r="E3308" i="5"/>
  <c r="O3307" i="5"/>
  <c r="Q3307" i="5" s="1"/>
  <c r="M3307" i="5"/>
  <c r="J3307" i="5"/>
  <c r="R3307" i="5" s="1"/>
  <c r="I3307" i="5"/>
  <c r="H3307" i="5"/>
  <c r="E3307" i="5"/>
  <c r="O3306" i="5"/>
  <c r="Q3306" i="5" s="1"/>
  <c r="M3306" i="5"/>
  <c r="J3306" i="5"/>
  <c r="R3306" i="5" s="1"/>
  <c r="I3306" i="5"/>
  <c r="H3306" i="5"/>
  <c r="E3306" i="5"/>
  <c r="O3305" i="5"/>
  <c r="Q3305" i="5" s="1"/>
  <c r="M3305" i="5"/>
  <c r="J3305" i="5"/>
  <c r="R3305" i="5" s="1"/>
  <c r="I3305" i="5"/>
  <c r="H3305" i="5"/>
  <c r="E3305" i="5"/>
  <c r="O3304" i="5"/>
  <c r="Q3304" i="5" s="1"/>
  <c r="M3304" i="5"/>
  <c r="J3304" i="5"/>
  <c r="R3304" i="5" s="1"/>
  <c r="I3304" i="5"/>
  <c r="H3304" i="5"/>
  <c r="E3304" i="5"/>
  <c r="O3303" i="5"/>
  <c r="Q3303" i="5" s="1"/>
  <c r="M3303" i="5"/>
  <c r="J3303" i="5"/>
  <c r="R3303" i="5" s="1"/>
  <c r="I3303" i="5"/>
  <c r="H3303" i="5"/>
  <c r="E3303" i="5"/>
  <c r="O3302" i="5"/>
  <c r="Q3302" i="5" s="1"/>
  <c r="M3302" i="5"/>
  <c r="J3302" i="5"/>
  <c r="R3302" i="5" s="1"/>
  <c r="I3302" i="5"/>
  <c r="H3302" i="5"/>
  <c r="E3302" i="5"/>
  <c r="O3301" i="5"/>
  <c r="Q3301" i="5" s="1"/>
  <c r="M3301" i="5"/>
  <c r="J3301" i="5"/>
  <c r="R3301" i="5" s="1"/>
  <c r="I3301" i="5"/>
  <c r="H3301" i="5"/>
  <c r="E3301" i="5"/>
  <c r="O3300" i="5"/>
  <c r="Q3300" i="5" s="1"/>
  <c r="M3300" i="5"/>
  <c r="J3300" i="5"/>
  <c r="R3300" i="5" s="1"/>
  <c r="I3300" i="5"/>
  <c r="H3300" i="5"/>
  <c r="E3300" i="5"/>
  <c r="O3299" i="5"/>
  <c r="Q3299" i="5" s="1"/>
  <c r="M3299" i="5"/>
  <c r="J3299" i="5"/>
  <c r="R3299" i="5" s="1"/>
  <c r="I3299" i="5"/>
  <c r="H3299" i="5"/>
  <c r="E3299" i="5"/>
  <c r="O3298" i="5"/>
  <c r="Q3298" i="5" s="1"/>
  <c r="M3298" i="5"/>
  <c r="J3298" i="5"/>
  <c r="R3298" i="5" s="1"/>
  <c r="I3298" i="5"/>
  <c r="H3298" i="5"/>
  <c r="E3298" i="5"/>
  <c r="O3297" i="5"/>
  <c r="Q3297" i="5" s="1"/>
  <c r="M3297" i="5"/>
  <c r="J3297" i="5"/>
  <c r="R3297" i="5" s="1"/>
  <c r="I3297" i="5"/>
  <c r="H3297" i="5"/>
  <c r="E3297" i="5"/>
  <c r="O3296" i="5"/>
  <c r="Q3296" i="5" s="1"/>
  <c r="M3296" i="5"/>
  <c r="J3296" i="5"/>
  <c r="R3296" i="5" s="1"/>
  <c r="I3296" i="5"/>
  <c r="H3296" i="5"/>
  <c r="E3296" i="5"/>
  <c r="O3295" i="5"/>
  <c r="Q3295" i="5" s="1"/>
  <c r="M3295" i="5"/>
  <c r="J3295" i="5"/>
  <c r="R3295" i="5" s="1"/>
  <c r="I3295" i="5"/>
  <c r="H3295" i="5"/>
  <c r="E3295" i="5"/>
  <c r="O3294" i="5"/>
  <c r="Q3294" i="5" s="1"/>
  <c r="M3294" i="5"/>
  <c r="J3294" i="5"/>
  <c r="R3294" i="5" s="1"/>
  <c r="I3294" i="5"/>
  <c r="H3294" i="5"/>
  <c r="E3294" i="5"/>
  <c r="O3293" i="5"/>
  <c r="Q3293" i="5" s="1"/>
  <c r="M3293" i="5"/>
  <c r="J3293" i="5"/>
  <c r="R3293" i="5" s="1"/>
  <c r="I3293" i="5"/>
  <c r="H3293" i="5"/>
  <c r="E3293" i="5"/>
  <c r="O3292" i="5"/>
  <c r="Q3292" i="5" s="1"/>
  <c r="M3292" i="5"/>
  <c r="J3292" i="5"/>
  <c r="R3292" i="5" s="1"/>
  <c r="I3292" i="5"/>
  <c r="H3292" i="5"/>
  <c r="E3292" i="5"/>
  <c r="O3291" i="5"/>
  <c r="Q3291" i="5" s="1"/>
  <c r="M3291" i="5"/>
  <c r="J3291" i="5"/>
  <c r="R3291" i="5" s="1"/>
  <c r="I3291" i="5"/>
  <c r="H3291" i="5"/>
  <c r="E3291" i="5"/>
  <c r="O3290" i="5"/>
  <c r="Q3290" i="5" s="1"/>
  <c r="M3290" i="5"/>
  <c r="J3290" i="5"/>
  <c r="R3290" i="5" s="1"/>
  <c r="I3290" i="5"/>
  <c r="H3290" i="5"/>
  <c r="E3290" i="5"/>
  <c r="O3289" i="5"/>
  <c r="Q3289" i="5" s="1"/>
  <c r="M3289" i="5"/>
  <c r="J3289" i="5"/>
  <c r="R3289" i="5" s="1"/>
  <c r="I3289" i="5"/>
  <c r="H3289" i="5"/>
  <c r="E3289" i="5"/>
  <c r="O3288" i="5"/>
  <c r="Q3288" i="5" s="1"/>
  <c r="M3288" i="5"/>
  <c r="J3288" i="5"/>
  <c r="R3288" i="5" s="1"/>
  <c r="I3288" i="5"/>
  <c r="H3288" i="5"/>
  <c r="E3288" i="5"/>
  <c r="O3287" i="5"/>
  <c r="Q3287" i="5" s="1"/>
  <c r="M3287" i="5"/>
  <c r="J3287" i="5"/>
  <c r="R3287" i="5" s="1"/>
  <c r="I3287" i="5"/>
  <c r="H3287" i="5"/>
  <c r="E3287" i="5"/>
  <c r="O3286" i="5"/>
  <c r="Q3286" i="5" s="1"/>
  <c r="M3286" i="5"/>
  <c r="J3286" i="5"/>
  <c r="R3286" i="5" s="1"/>
  <c r="I3286" i="5"/>
  <c r="H3286" i="5"/>
  <c r="E3286" i="5"/>
  <c r="O3285" i="5"/>
  <c r="Q3285" i="5" s="1"/>
  <c r="M3285" i="5"/>
  <c r="J3285" i="5"/>
  <c r="R3285" i="5" s="1"/>
  <c r="I3285" i="5"/>
  <c r="H3285" i="5"/>
  <c r="E3285" i="5"/>
  <c r="O3284" i="5"/>
  <c r="Q3284" i="5" s="1"/>
  <c r="M3284" i="5"/>
  <c r="J3284" i="5"/>
  <c r="R3284" i="5" s="1"/>
  <c r="I3284" i="5"/>
  <c r="H3284" i="5"/>
  <c r="E3284" i="5"/>
  <c r="O3283" i="5"/>
  <c r="Q3283" i="5" s="1"/>
  <c r="M3283" i="5"/>
  <c r="J3283" i="5"/>
  <c r="R3283" i="5" s="1"/>
  <c r="I3283" i="5"/>
  <c r="H3283" i="5"/>
  <c r="E3283" i="5"/>
  <c r="O3282" i="5"/>
  <c r="Q3282" i="5" s="1"/>
  <c r="M3282" i="5"/>
  <c r="J3282" i="5"/>
  <c r="R3282" i="5" s="1"/>
  <c r="I3282" i="5"/>
  <c r="H3282" i="5"/>
  <c r="E3282" i="5"/>
  <c r="O3281" i="5"/>
  <c r="Q3281" i="5" s="1"/>
  <c r="M3281" i="5"/>
  <c r="J3281" i="5"/>
  <c r="R3281" i="5" s="1"/>
  <c r="I3281" i="5"/>
  <c r="H3281" i="5"/>
  <c r="E3281" i="5"/>
  <c r="O3280" i="5"/>
  <c r="Q3280" i="5" s="1"/>
  <c r="M3280" i="5"/>
  <c r="J3280" i="5"/>
  <c r="R3280" i="5" s="1"/>
  <c r="I3280" i="5"/>
  <c r="H3280" i="5"/>
  <c r="E3280" i="5"/>
  <c r="O3279" i="5"/>
  <c r="Q3279" i="5" s="1"/>
  <c r="M3279" i="5"/>
  <c r="J3279" i="5"/>
  <c r="R3279" i="5" s="1"/>
  <c r="I3279" i="5"/>
  <c r="H3279" i="5"/>
  <c r="E3279" i="5"/>
  <c r="O3278" i="5"/>
  <c r="Q3278" i="5" s="1"/>
  <c r="M3278" i="5"/>
  <c r="J3278" i="5"/>
  <c r="R3278" i="5" s="1"/>
  <c r="I3278" i="5"/>
  <c r="H3278" i="5"/>
  <c r="E3278" i="5"/>
  <c r="O3277" i="5"/>
  <c r="Q3277" i="5" s="1"/>
  <c r="M3277" i="5"/>
  <c r="J3277" i="5"/>
  <c r="R3277" i="5" s="1"/>
  <c r="I3277" i="5"/>
  <c r="H3277" i="5"/>
  <c r="E3277" i="5"/>
  <c r="O3276" i="5"/>
  <c r="Q3276" i="5" s="1"/>
  <c r="M3276" i="5"/>
  <c r="J3276" i="5"/>
  <c r="R3276" i="5" s="1"/>
  <c r="I3276" i="5"/>
  <c r="H3276" i="5"/>
  <c r="E3276" i="5"/>
  <c r="O3275" i="5"/>
  <c r="Q3275" i="5" s="1"/>
  <c r="M3275" i="5"/>
  <c r="J3275" i="5"/>
  <c r="R3275" i="5" s="1"/>
  <c r="I3275" i="5"/>
  <c r="H3275" i="5"/>
  <c r="E3275" i="5"/>
  <c r="O3274" i="5"/>
  <c r="Q3274" i="5" s="1"/>
  <c r="M3274" i="5"/>
  <c r="J3274" i="5"/>
  <c r="R3274" i="5" s="1"/>
  <c r="I3274" i="5"/>
  <c r="H3274" i="5"/>
  <c r="E3274" i="5"/>
  <c r="O3273" i="5"/>
  <c r="Q3273" i="5" s="1"/>
  <c r="M3273" i="5"/>
  <c r="J3273" i="5"/>
  <c r="R3273" i="5" s="1"/>
  <c r="I3273" i="5"/>
  <c r="H3273" i="5"/>
  <c r="E3273" i="5"/>
  <c r="O3272" i="5"/>
  <c r="Q3272" i="5" s="1"/>
  <c r="M3272" i="5"/>
  <c r="J3272" i="5"/>
  <c r="R3272" i="5" s="1"/>
  <c r="I3272" i="5"/>
  <c r="H3272" i="5"/>
  <c r="E3272" i="5"/>
  <c r="O3271" i="5"/>
  <c r="Q3271" i="5" s="1"/>
  <c r="M3271" i="5"/>
  <c r="J3271" i="5"/>
  <c r="R3271" i="5" s="1"/>
  <c r="I3271" i="5"/>
  <c r="H3271" i="5"/>
  <c r="E3271" i="5"/>
  <c r="O3270" i="5"/>
  <c r="Q3270" i="5" s="1"/>
  <c r="M3270" i="5"/>
  <c r="J3270" i="5"/>
  <c r="R3270" i="5" s="1"/>
  <c r="I3270" i="5"/>
  <c r="H3270" i="5"/>
  <c r="E3270" i="5"/>
  <c r="O3269" i="5"/>
  <c r="Q3269" i="5" s="1"/>
  <c r="M3269" i="5"/>
  <c r="J3269" i="5"/>
  <c r="R3269" i="5" s="1"/>
  <c r="I3269" i="5"/>
  <c r="H3269" i="5"/>
  <c r="E3269" i="5"/>
  <c r="O3268" i="5"/>
  <c r="Q3268" i="5" s="1"/>
  <c r="M3268" i="5"/>
  <c r="J3268" i="5"/>
  <c r="R3268" i="5" s="1"/>
  <c r="I3268" i="5"/>
  <c r="H3268" i="5"/>
  <c r="E3268" i="5"/>
  <c r="O3267" i="5"/>
  <c r="Q3267" i="5" s="1"/>
  <c r="M3267" i="5"/>
  <c r="J3267" i="5"/>
  <c r="R3267" i="5" s="1"/>
  <c r="I3267" i="5"/>
  <c r="H3267" i="5"/>
  <c r="E3267" i="5"/>
  <c r="O3266" i="5"/>
  <c r="Q3266" i="5" s="1"/>
  <c r="M3266" i="5"/>
  <c r="J3266" i="5"/>
  <c r="R3266" i="5" s="1"/>
  <c r="I3266" i="5"/>
  <c r="H3266" i="5"/>
  <c r="E3266" i="5"/>
  <c r="O3265" i="5"/>
  <c r="Q3265" i="5" s="1"/>
  <c r="M3265" i="5"/>
  <c r="J3265" i="5"/>
  <c r="R3265" i="5" s="1"/>
  <c r="I3265" i="5"/>
  <c r="H3265" i="5"/>
  <c r="E3265" i="5"/>
  <c r="O3264" i="5"/>
  <c r="Q3264" i="5" s="1"/>
  <c r="M3264" i="5"/>
  <c r="J3264" i="5"/>
  <c r="R3264" i="5" s="1"/>
  <c r="I3264" i="5"/>
  <c r="H3264" i="5"/>
  <c r="E3264" i="5"/>
  <c r="O3263" i="5"/>
  <c r="Q3263" i="5" s="1"/>
  <c r="M3263" i="5"/>
  <c r="J3263" i="5"/>
  <c r="R3263" i="5" s="1"/>
  <c r="I3263" i="5"/>
  <c r="H3263" i="5"/>
  <c r="E3263" i="5"/>
  <c r="O3262" i="5"/>
  <c r="Q3262" i="5" s="1"/>
  <c r="M3262" i="5"/>
  <c r="J3262" i="5"/>
  <c r="R3262" i="5" s="1"/>
  <c r="I3262" i="5"/>
  <c r="H3262" i="5"/>
  <c r="E3262" i="5"/>
  <c r="O3261" i="5"/>
  <c r="Q3261" i="5" s="1"/>
  <c r="M3261" i="5"/>
  <c r="J3261" i="5"/>
  <c r="R3261" i="5" s="1"/>
  <c r="I3261" i="5"/>
  <c r="H3261" i="5"/>
  <c r="E3261" i="5"/>
  <c r="O3260" i="5"/>
  <c r="Q3260" i="5" s="1"/>
  <c r="M3260" i="5"/>
  <c r="J3260" i="5"/>
  <c r="R3260" i="5" s="1"/>
  <c r="I3260" i="5"/>
  <c r="H3260" i="5"/>
  <c r="E3260" i="5"/>
  <c r="O3259" i="5"/>
  <c r="Q3259" i="5" s="1"/>
  <c r="M3259" i="5"/>
  <c r="J3259" i="5"/>
  <c r="R3259" i="5" s="1"/>
  <c r="I3259" i="5"/>
  <c r="H3259" i="5"/>
  <c r="E3259" i="5"/>
  <c r="O3258" i="5"/>
  <c r="Q3258" i="5" s="1"/>
  <c r="M3258" i="5"/>
  <c r="J3258" i="5"/>
  <c r="R3258" i="5" s="1"/>
  <c r="I3258" i="5"/>
  <c r="H3258" i="5"/>
  <c r="E3258" i="5"/>
  <c r="O3257" i="5"/>
  <c r="Q3257" i="5" s="1"/>
  <c r="M3257" i="5"/>
  <c r="J3257" i="5"/>
  <c r="R3257" i="5" s="1"/>
  <c r="I3257" i="5"/>
  <c r="H3257" i="5"/>
  <c r="E3257" i="5"/>
  <c r="O3256" i="5"/>
  <c r="Q3256" i="5" s="1"/>
  <c r="M3256" i="5"/>
  <c r="J3256" i="5"/>
  <c r="R3256" i="5" s="1"/>
  <c r="I3256" i="5"/>
  <c r="H3256" i="5"/>
  <c r="E3256" i="5"/>
  <c r="O3255" i="5"/>
  <c r="Q3255" i="5" s="1"/>
  <c r="M3255" i="5"/>
  <c r="J3255" i="5"/>
  <c r="R3255" i="5" s="1"/>
  <c r="I3255" i="5"/>
  <c r="H3255" i="5"/>
  <c r="E3255" i="5"/>
  <c r="O3254" i="5"/>
  <c r="Q3254" i="5" s="1"/>
  <c r="M3254" i="5"/>
  <c r="J3254" i="5"/>
  <c r="R3254" i="5" s="1"/>
  <c r="I3254" i="5"/>
  <c r="H3254" i="5"/>
  <c r="E3254" i="5"/>
  <c r="O3253" i="5"/>
  <c r="Q3253" i="5" s="1"/>
  <c r="M3253" i="5"/>
  <c r="J3253" i="5"/>
  <c r="R3253" i="5" s="1"/>
  <c r="I3253" i="5"/>
  <c r="H3253" i="5"/>
  <c r="E3253" i="5"/>
  <c r="O3252" i="5"/>
  <c r="Q3252" i="5" s="1"/>
  <c r="M3252" i="5"/>
  <c r="J3252" i="5"/>
  <c r="R3252" i="5" s="1"/>
  <c r="I3252" i="5"/>
  <c r="H3252" i="5"/>
  <c r="E3252" i="5"/>
  <c r="O3251" i="5"/>
  <c r="Q3251" i="5" s="1"/>
  <c r="M3251" i="5"/>
  <c r="J3251" i="5"/>
  <c r="R3251" i="5" s="1"/>
  <c r="I3251" i="5"/>
  <c r="H3251" i="5"/>
  <c r="E3251" i="5"/>
  <c r="O3250" i="5"/>
  <c r="Q3250" i="5" s="1"/>
  <c r="M3250" i="5"/>
  <c r="J3250" i="5"/>
  <c r="R3250" i="5" s="1"/>
  <c r="I3250" i="5"/>
  <c r="H3250" i="5"/>
  <c r="E3250" i="5"/>
  <c r="O3249" i="5"/>
  <c r="Q3249" i="5" s="1"/>
  <c r="M3249" i="5"/>
  <c r="J3249" i="5"/>
  <c r="R3249" i="5" s="1"/>
  <c r="I3249" i="5"/>
  <c r="H3249" i="5"/>
  <c r="E3249" i="5"/>
  <c r="O3248" i="5"/>
  <c r="Q3248" i="5" s="1"/>
  <c r="M3248" i="5"/>
  <c r="J3248" i="5"/>
  <c r="R3248" i="5" s="1"/>
  <c r="I3248" i="5"/>
  <c r="H3248" i="5"/>
  <c r="E3248" i="5"/>
  <c r="O3247" i="5"/>
  <c r="Q3247" i="5" s="1"/>
  <c r="M3247" i="5"/>
  <c r="J3247" i="5"/>
  <c r="R3247" i="5" s="1"/>
  <c r="I3247" i="5"/>
  <c r="H3247" i="5"/>
  <c r="E3247" i="5"/>
  <c r="O3246" i="5"/>
  <c r="Q3246" i="5" s="1"/>
  <c r="M3246" i="5"/>
  <c r="J3246" i="5"/>
  <c r="R3246" i="5" s="1"/>
  <c r="I3246" i="5"/>
  <c r="H3246" i="5"/>
  <c r="E3246" i="5"/>
  <c r="O3245" i="5"/>
  <c r="Q3245" i="5" s="1"/>
  <c r="M3245" i="5"/>
  <c r="J3245" i="5"/>
  <c r="R3245" i="5" s="1"/>
  <c r="I3245" i="5"/>
  <c r="H3245" i="5"/>
  <c r="E3245" i="5"/>
  <c r="O3244" i="5"/>
  <c r="Q3244" i="5" s="1"/>
  <c r="M3244" i="5"/>
  <c r="J3244" i="5"/>
  <c r="R3244" i="5" s="1"/>
  <c r="I3244" i="5"/>
  <c r="H3244" i="5"/>
  <c r="E3244" i="5"/>
  <c r="O3243" i="5"/>
  <c r="Q3243" i="5" s="1"/>
  <c r="M3243" i="5"/>
  <c r="J3243" i="5"/>
  <c r="R3243" i="5" s="1"/>
  <c r="I3243" i="5"/>
  <c r="H3243" i="5"/>
  <c r="E3243" i="5"/>
  <c r="O3242" i="5"/>
  <c r="Q3242" i="5" s="1"/>
  <c r="M3242" i="5"/>
  <c r="J3242" i="5"/>
  <c r="R3242" i="5" s="1"/>
  <c r="I3242" i="5"/>
  <c r="H3242" i="5"/>
  <c r="E3242" i="5"/>
  <c r="O3241" i="5"/>
  <c r="Q3241" i="5" s="1"/>
  <c r="M3241" i="5"/>
  <c r="J3241" i="5"/>
  <c r="R3241" i="5" s="1"/>
  <c r="I3241" i="5"/>
  <c r="H3241" i="5"/>
  <c r="E3241" i="5"/>
  <c r="O3240" i="5"/>
  <c r="Q3240" i="5" s="1"/>
  <c r="M3240" i="5"/>
  <c r="J3240" i="5"/>
  <c r="R3240" i="5" s="1"/>
  <c r="I3240" i="5"/>
  <c r="H3240" i="5"/>
  <c r="E3240" i="5"/>
  <c r="O3239" i="5"/>
  <c r="Q3239" i="5" s="1"/>
  <c r="M3239" i="5"/>
  <c r="J3239" i="5"/>
  <c r="R3239" i="5" s="1"/>
  <c r="I3239" i="5"/>
  <c r="H3239" i="5"/>
  <c r="E3239" i="5"/>
  <c r="O3238" i="5"/>
  <c r="Q3238" i="5" s="1"/>
  <c r="M3238" i="5"/>
  <c r="J3238" i="5"/>
  <c r="R3238" i="5" s="1"/>
  <c r="I3238" i="5"/>
  <c r="H3238" i="5"/>
  <c r="E3238" i="5"/>
  <c r="O3237" i="5"/>
  <c r="Q3237" i="5" s="1"/>
  <c r="M3237" i="5"/>
  <c r="J3237" i="5"/>
  <c r="R3237" i="5" s="1"/>
  <c r="I3237" i="5"/>
  <c r="H3237" i="5"/>
  <c r="E3237" i="5"/>
  <c r="O3236" i="5"/>
  <c r="Q3236" i="5" s="1"/>
  <c r="M3236" i="5"/>
  <c r="J3236" i="5"/>
  <c r="R3236" i="5" s="1"/>
  <c r="I3236" i="5"/>
  <c r="H3236" i="5"/>
  <c r="E3236" i="5"/>
  <c r="O3235" i="5"/>
  <c r="Q3235" i="5" s="1"/>
  <c r="M3235" i="5"/>
  <c r="J3235" i="5"/>
  <c r="R3235" i="5" s="1"/>
  <c r="I3235" i="5"/>
  <c r="H3235" i="5"/>
  <c r="E3235" i="5"/>
  <c r="O3234" i="5"/>
  <c r="Q3234" i="5" s="1"/>
  <c r="M3234" i="5"/>
  <c r="J3234" i="5"/>
  <c r="R3234" i="5" s="1"/>
  <c r="I3234" i="5"/>
  <c r="H3234" i="5"/>
  <c r="E3234" i="5"/>
  <c r="O3233" i="5"/>
  <c r="Q3233" i="5" s="1"/>
  <c r="M3233" i="5"/>
  <c r="J3233" i="5"/>
  <c r="R3233" i="5" s="1"/>
  <c r="I3233" i="5"/>
  <c r="H3233" i="5"/>
  <c r="E3233" i="5"/>
  <c r="O3232" i="5"/>
  <c r="Q3232" i="5" s="1"/>
  <c r="M3232" i="5"/>
  <c r="J3232" i="5"/>
  <c r="R3232" i="5" s="1"/>
  <c r="I3232" i="5"/>
  <c r="H3232" i="5"/>
  <c r="E3232" i="5"/>
  <c r="O3231" i="5"/>
  <c r="Q3231" i="5" s="1"/>
  <c r="M3231" i="5"/>
  <c r="J3231" i="5"/>
  <c r="R3231" i="5" s="1"/>
  <c r="I3231" i="5"/>
  <c r="H3231" i="5"/>
  <c r="E3231" i="5"/>
  <c r="O3230" i="5"/>
  <c r="Q3230" i="5" s="1"/>
  <c r="M3230" i="5"/>
  <c r="J3230" i="5"/>
  <c r="R3230" i="5" s="1"/>
  <c r="I3230" i="5"/>
  <c r="H3230" i="5"/>
  <c r="E3230" i="5"/>
  <c r="O3229" i="5"/>
  <c r="Q3229" i="5" s="1"/>
  <c r="M3229" i="5"/>
  <c r="J3229" i="5"/>
  <c r="R3229" i="5" s="1"/>
  <c r="I3229" i="5"/>
  <c r="H3229" i="5"/>
  <c r="E3229" i="5"/>
  <c r="O3228" i="5"/>
  <c r="Q3228" i="5" s="1"/>
  <c r="M3228" i="5"/>
  <c r="J3228" i="5"/>
  <c r="R3228" i="5" s="1"/>
  <c r="I3228" i="5"/>
  <c r="H3228" i="5"/>
  <c r="E3228" i="5"/>
  <c r="O3227" i="5"/>
  <c r="Q3227" i="5" s="1"/>
  <c r="M3227" i="5"/>
  <c r="J3227" i="5"/>
  <c r="R3227" i="5" s="1"/>
  <c r="I3227" i="5"/>
  <c r="H3227" i="5"/>
  <c r="E3227" i="5"/>
  <c r="O3226" i="5"/>
  <c r="Q3226" i="5" s="1"/>
  <c r="M3226" i="5"/>
  <c r="J3226" i="5"/>
  <c r="R3226" i="5" s="1"/>
  <c r="I3226" i="5"/>
  <c r="H3226" i="5"/>
  <c r="E3226" i="5"/>
  <c r="O3225" i="5"/>
  <c r="Q3225" i="5" s="1"/>
  <c r="M3225" i="5"/>
  <c r="J3225" i="5"/>
  <c r="R3225" i="5" s="1"/>
  <c r="I3225" i="5"/>
  <c r="H3225" i="5"/>
  <c r="E3225" i="5"/>
  <c r="O3224" i="5"/>
  <c r="Q3224" i="5" s="1"/>
  <c r="M3224" i="5"/>
  <c r="J3224" i="5"/>
  <c r="R3224" i="5" s="1"/>
  <c r="I3224" i="5"/>
  <c r="H3224" i="5"/>
  <c r="E3224" i="5"/>
  <c r="O3223" i="5"/>
  <c r="Q3223" i="5" s="1"/>
  <c r="M3223" i="5"/>
  <c r="J3223" i="5"/>
  <c r="R3223" i="5" s="1"/>
  <c r="I3223" i="5"/>
  <c r="H3223" i="5"/>
  <c r="E3223" i="5"/>
  <c r="O3222" i="5"/>
  <c r="Q3222" i="5" s="1"/>
  <c r="M3222" i="5"/>
  <c r="J3222" i="5"/>
  <c r="R3222" i="5" s="1"/>
  <c r="I3222" i="5"/>
  <c r="H3222" i="5"/>
  <c r="E3222" i="5"/>
  <c r="O3221" i="5"/>
  <c r="Q3221" i="5" s="1"/>
  <c r="M3221" i="5"/>
  <c r="J3221" i="5"/>
  <c r="R3221" i="5" s="1"/>
  <c r="I3221" i="5"/>
  <c r="H3221" i="5"/>
  <c r="E3221" i="5"/>
  <c r="O3220" i="5"/>
  <c r="Q3220" i="5" s="1"/>
  <c r="M3220" i="5"/>
  <c r="J3220" i="5"/>
  <c r="R3220" i="5" s="1"/>
  <c r="I3220" i="5"/>
  <c r="H3220" i="5"/>
  <c r="E3220" i="5"/>
  <c r="O3219" i="5"/>
  <c r="Q3219" i="5" s="1"/>
  <c r="M3219" i="5"/>
  <c r="J3219" i="5"/>
  <c r="R3219" i="5" s="1"/>
  <c r="I3219" i="5"/>
  <c r="H3219" i="5"/>
  <c r="E3219" i="5"/>
  <c r="O3218" i="5"/>
  <c r="Q3218" i="5" s="1"/>
  <c r="M3218" i="5"/>
  <c r="J3218" i="5"/>
  <c r="R3218" i="5" s="1"/>
  <c r="I3218" i="5"/>
  <c r="H3218" i="5"/>
  <c r="E3218" i="5"/>
  <c r="O3217" i="5"/>
  <c r="Q3217" i="5" s="1"/>
  <c r="M3217" i="5"/>
  <c r="J3217" i="5"/>
  <c r="R3217" i="5" s="1"/>
  <c r="I3217" i="5"/>
  <c r="H3217" i="5"/>
  <c r="E3217" i="5"/>
  <c r="O3216" i="5"/>
  <c r="Q3216" i="5" s="1"/>
  <c r="M3216" i="5"/>
  <c r="J3216" i="5"/>
  <c r="R3216" i="5" s="1"/>
  <c r="I3216" i="5"/>
  <c r="H3216" i="5"/>
  <c r="E3216" i="5"/>
  <c r="O3215" i="5"/>
  <c r="Q3215" i="5" s="1"/>
  <c r="M3215" i="5"/>
  <c r="J3215" i="5"/>
  <c r="R3215" i="5" s="1"/>
  <c r="I3215" i="5"/>
  <c r="H3215" i="5"/>
  <c r="E3215" i="5"/>
  <c r="O3214" i="5"/>
  <c r="Q3214" i="5" s="1"/>
  <c r="M3214" i="5"/>
  <c r="J3214" i="5"/>
  <c r="R3214" i="5" s="1"/>
  <c r="I3214" i="5"/>
  <c r="H3214" i="5"/>
  <c r="E3214" i="5"/>
  <c r="O3213" i="5"/>
  <c r="Q3213" i="5" s="1"/>
  <c r="M3213" i="5"/>
  <c r="J3213" i="5"/>
  <c r="R3213" i="5" s="1"/>
  <c r="I3213" i="5"/>
  <c r="H3213" i="5"/>
  <c r="E3213" i="5"/>
  <c r="O3212" i="5"/>
  <c r="Q3212" i="5" s="1"/>
  <c r="M3212" i="5"/>
  <c r="J3212" i="5"/>
  <c r="R3212" i="5" s="1"/>
  <c r="I3212" i="5"/>
  <c r="H3212" i="5"/>
  <c r="E3212" i="5"/>
  <c r="O3211" i="5"/>
  <c r="Q3211" i="5" s="1"/>
  <c r="M3211" i="5"/>
  <c r="J3211" i="5"/>
  <c r="R3211" i="5" s="1"/>
  <c r="I3211" i="5"/>
  <c r="H3211" i="5"/>
  <c r="E3211" i="5"/>
  <c r="O3210" i="5"/>
  <c r="Q3210" i="5" s="1"/>
  <c r="M3210" i="5"/>
  <c r="J3210" i="5"/>
  <c r="R3210" i="5" s="1"/>
  <c r="I3210" i="5"/>
  <c r="H3210" i="5"/>
  <c r="E3210" i="5"/>
  <c r="O3209" i="5"/>
  <c r="Q3209" i="5" s="1"/>
  <c r="M3209" i="5"/>
  <c r="J3209" i="5"/>
  <c r="R3209" i="5" s="1"/>
  <c r="I3209" i="5"/>
  <c r="H3209" i="5"/>
  <c r="E3209" i="5"/>
  <c r="O3208" i="5"/>
  <c r="Q3208" i="5" s="1"/>
  <c r="M3208" i="5"/>
  <c r="J3208" i="5"/>
  <c r="R3208" i="5" s="1"/>
  <c r="I3208" i="5"/>
  <c r="H3208" i="5"/>
  <c r="E3208" i="5"/>
  <c r="O3207" i="5"/>
  <c r="Q3207" i="5" s="1"/>
  <c r="M3207" i="5"/>
  <c r="J3207" i="5"/>
  <c r="R3207" i="5" s="1"/>
  <c r="I3207" i="5"/>
  <c r="H3207" i="5"/>
  <c r="E3207" i="5"/>
  <c r="O3206" i="5"/>
  <c r="Q3206" i="5" s="1"/>
  <c r="M3206" i="5"/>
  <c r="J3206" i="5"/>
  <c r="R3206" i="5" s="1"/>
  <c r="I3206" i="5"/>
  <c r="H3206" i="5"/>
  <c r="E3206" i="5"/>
  <c r="O3205" i="5"/>
  <c r="Q3205" i="5" s="1"/>
  <c r="M3205" i="5"/>
  <c r="J3205" i="5"/>
  <c r="R3205" i="5" s="1"/>
  <c r="I3205" i="5"/>
  <c r="H3205" i="5"/>
  <c r="E3205" i="5"/>
  <c r="O3204" i="5"/>
  <c r="Q3204" i="5" s="1"/>
  <c r="M3204" i="5"/>
  <c r="J3204" i="5"/>
  <c r="R3204" i="5" s="1"/>
  <c r="I3204" i="5"/>
  <c r="H3204" i="5"/>
  <c r="E3204" i="5"/>
  <c r="O3203" i="5"/>
  <c r="Q3203" i="5" s="1"/>
  <c r="M3203" i="5"/>
  <c r="J3203" i="5"/>
  <c r="R3203" i="5" s="1"/>
  <c r="I3203" i="5"/>
  <c r="H3203" i="5"/>
  <c r="E3203" i="5"/>
  <c r="O3202" i="5"/>
  <c r="Q3202" i="5" s="1"/>
  <c r="M3202" i="5"/>
  <c r="J3202" i="5"/>
  <c r="R3202" i="5" s="1"/>
  <c r="I3202" i="5"/>
  <c r="H3202" i="5"/>
  <c r="E3202" i="5"/>
  <c r="O3201" i="5"/>
  <c r="Q3201" i="5" s="1"/>
  <c r="M3201" i="5"/>
  <c r="J3201" i="5"/>
  <c r="R3201" i="5" s="1"/>
  <c r="I3201" i="5"/>
  <c r="H3201" i="5"/>
  <c r="E3201" i="5"/>
  <c r="O3200" i="5"/>
  <c r="Q3200" i="5" s="1"/>
  <c r="M3200" i="5"/>
  <c r="J3200" i="5"/>
  <c r="R3200" i="5" s="1"/>
  <c r="I3200" i="5"/>
  <c r="H3200" i="5"/>
  <c r="E3200" i="5"/>
  <c r="O3199" i="5"/>
  <c r="Q3199" i="5" s="1"/>
  <c r="M3199" i="5"/>
  <c r="J3199" i="5"/>
  <c r="R3199" i="5" s="1"/>
  <c r="I3199" i="5"/>
  <c r="H3199" i="5"/>
  <c r="E3199" i="5"/>
  <c r="O3198" i="5"/>
  <c r="Q3198" i="5" s="1"/>
  <c r="M3198" i="5"/>
  <c r="J3198" i="5"/>
  <c r="R3198" i="5" s="1"/>
  <c r="I3198" i="5"/>
  <c r="H3198" i="5"/>
  <c r="E3198" i="5"/>
  <c r="O3197" i="5"/>
  <c r="Q3197" i="5" s="1"/>
  <c r="M3197" i="5"/>
  <c r="J3197" i="5"/>
  <c r="R3197" i="5" s="1"/>
  <c r="I3197" i="5"/>
  <c r="H3197" i="5"/>
  <c r="E3197" i="5"/>
  <c r="O3196" i="5"/>
  <c r="Q3196" i="5" s="1"/>
  <c r="M3196" i="5"/>
  <c r="J3196" i="5"/>
  <c r="R3196" i="5" s="1"/>
  <c r="I3196" i="5"/>
  <c r="H3196" i="5"/>
  <c r="E3196" i="5"/>
  <c r="O3195" i="5"/>
  <c r="Q3195" i="5" s="1"/>
  <c r="M3195" i="5"/>
  <c r="J3195" i="5"/>
  <c r="R3195" i="5" s="1"/>
  <c r="I3195" i="5"/>
  <c r="H3195" i="5"/>
  <c r="E3195" i="5"/>
  <c r="O3194" i="5"/>
  <c r="Q3194" i="5" s="1"/>
  <c r="M3194" i="5"/>
  <c r="J3194" i="5"/>
  <c r="R3194" i="5" s="1"/>
  <c r="I3194" i="5"/>
  <c r="H3194" i="5"/>
  <c r="E3194" i="5"/>
  <c r="O3193" i="5"/>
  <c r="Q3193" i="5" s="1"/>
  <c r="M3193" i="5"/>
  <c r="J3193" i="5"/>
  <c r="R3193" i="5" s="1"/>
  <c r="I3193" i="5"/>
  <c r="H3193" i="5"/>
  <c r="E3193" i="5"/>
  <c r="O3192" i="5"/>
  <c r="Q3192" i="5" s="1"/>
  <c r="M3192" i="5"/>
  <c r="J3192" i="5"/>
  <c r="R3192" i="5" s="1"/>
  <c r="I3192" i="5"/>
  <c r="H3192" i="5"/>
  <c r="E3192" i="5"/>
  <c r="O3191" i="5"/>
  <c r="Q3191" i="5" s="1"/>
  <c r="M3191" i="5"/>
  <c r="J3191" i="5"/>
  <c r="R3191" i="5" s="1"/>
  <c r="I3191" i="5"/>
  <c r="H3191" i="5"/>
  <c r="E3191" i="5"/>
  <c r="O3190" i="5"/>
  <c r="Q3190" i="5" s="1"/>
  <c r="M3190" i="5"/>
  <c r="J3190" i="5"/>
  <c r="R3190" i="5" s="1"/>
  <c r="I3190" i="5"/>
  <c r="H3190" i="5"/>
  <c r="E3190" i="5"/>
  <c r="O3189" i="5"/>
  <c r="Q3189" i="5" s="1"/>
  <c r="M3189" i="5"/>
  <c r="J3189" i="5"/>
  <c r="R3189" i="5" s="1"/>
  <c r="I3189" i="5"/>
  <c r="H3189" i="5"/>
  <c r="E3189" i="5"/>
  <c r="O3188" i="5"/>
  <c r="Q3188" i="5" s="1"/>
  <c r="M3188" i="5"/>
  <c r="J3188" i="5"/>
  <c r="R3188" i="5" s="1"/>
  <c r="I3188" i="5"/>
  <c r="H3188" i="5"/>
  <c r="E3188" i="5"/>
  <c r="O3187" i="5"/>
  <c r="Q3187" i="5" s="1"/>
  <c r="M3187" i="5"/>
  <c r="J3187" i="5"/>
  <c r="R3187" i="5" s="1"/>
  <c r="I3187" i="5"/>
  <c r="H3187" i="5"/>
  <c r="E3187" i="5"/>
  <c r="O3186" i="5"/>
  <c r="Q3186" i="5" s="1"/>
  <c r="M3186" i="5"/>
  <c r="J3186" i="5"/>
  <c r="R3186" i="5" s="1"/>
  <c r="I3186" i="5"/>
  <c r="H3186" i="5"/>
  <c r="E3186" i="5"/>
  <c r="O3185" i="5"/>
  <c r="Q3185" i="5" s="1"/>
  <c r="M3185" i="5"/>
  <c r="J3185" i="5"/>
  <c r="R3185" i="5" s="1"/>
  <c r="I3185" i="5"/>
  <c r="H3185" i="5"/>
  <c r="E3185" i="5"/>
  <c r="O3184" i="5"/>
  <c r="Q3184" i="5" s="1"/>
  <c r="M3184" i="5"/>
  <c r="J3184" i="5"/>
  <c r="R3184" i="5" s="1"/>
  <c r="I3184" i="5"/>
  <c r="H3184" i="5"/>
  <c r="E3184" i="5"/>
  <c r="O3183" i="5"/>
  <c r="Q3183" i="5" s="1"/>
  <c r="M3183" i="5"/>
  <c r="J3183" i="5"/>
  <c r="R3183" i="5" s="1"/>
  <c r="I3183" i="5"/>
  <c r="H3183" i="5"/>
  <c r="E3183" i="5"/>
  <c r="O3182" i="5"/>
  <c r="Q3182" i="5" s="1"/>
  <c r="M3182" i="5"/>
  <c r="J3182" i="5"/>
  <c r="R3182" i="5" s="1"/>
  <c r="I3182" i="5"/>
  <c r="H3182" i="5"/>
  <c r="E3182" i="5"/>
  <c r="O3181" i="5"/>
  <c r="Q3181" i="5" s="1"/>
  <c r="M3181" i="5"/>
  <c r="J3181" i="5"/>
  <c r="R3181" i="5" s="1"/>
  <c r="I3181" i="5"/>
  <c r="H3181" i="5"/>
  <c r="E3181" i="5"/>
  <c r="O3180" i="5"/>
  <c r="Q3180" i="5" s="1"/>
  <c r="M3180" i="5"/>
  <c r="J3180" i="5"/>
  <c r="R3180" i="5" s="1"/>
  <c r="I3180" i="5"/>
  <c r="H3180" i="5"/>
  <c r="E3180" i="5"/>
  <c r="O3179" i="5"/>
  <c r="Q3179" i="5" s="1"/>
  <c r="M3179" i="5"/>
  <c r="J3179" i="5"/>
  <c r="R3179" i="5" s="1"/>
  <c r="I3179" i="5"/>
  <c r="H3179" i="5"/>
  <c r="E3179" i="5"/>
  <c r="O3178" i="5"/>
  <c r="Q3178" i="5" s="1"/>
  <c r="M3178" i="5"/>
  <c r="J3178" i="5"/>
  <c r="R3178" i="5" s="1"/>
  <c r="I3178" i="5"/>
  <c r="H3178" i="5"/>
  <c r="E3178" i="5"/>
  <c r="O3177" i="5"/>
  <c r="Q3177" i="5" s="1"/>
  <c r="M3177" i="5"/>
  <c r="J3177" i="5"/>
  <c r="R3177" i="5" s="1"/>
  <c r="I3177" i="5"/>
  <c r="H3177" i="5"/>
  <c r="E3177" i="5"/>
  <c r="O3176" i="5"/>
  <c r="Q3176" i="5" s="1"/>
  <c r="M3176" i="5"/>
  <c r="J3176" i="5"/>
  <c r="R3176" i="5" s="1"/>
  <c r="I3176" i="5"/>
  <c r="H3176" i="5"/>
  <c r="E3176" i="5"/>
  <c r="O3175" i="5"/>
  <c r="Q3175" i="5" s="1"/>
  <c r="M3175" i="5"/>
  <c r="J3175" i="5"/>
  <c r="R3175" i="5" s="1"/>
  <c r="I3175" i="5"/>
  <c r="H3175" i="5"/>
  <c r="E3175" i="5"/>
  <c r="O3174" i="5"/>
  <c r="Q3174" i="5" s="1"/>
  <c r="M3174" i="5"/>
  <c r="J3174" i="5"/>
  <c r="R3174" i="5" s="1"/>
  <c r="I3174" i="5"/>
  <c r="H3174" i="5"/>
  <c r="E3174" i="5"/>
  <c r="O3173" i="5"/>
  <c r="Q3173" i="5" s="1"/>
  <c r="M3173" i="5"/>
  <c r="J3173" i="5"/>
  <c r="R3173" i="5" s="1"/>
  <c r="I3173" i="5"/>
  <c r="H3173" i="5"/>
  <c r="E3173" i="5"/>
  <c r="O3172" i="5"/>
  <c r="Q3172" i="5" s="1"/>
  <c r="M3172" i="5"/>
  <c r="J3172" i="5"/>
  <c r="R3172" i="5" s="1"/>
  <c r="I3172" i="5"/>
  <c r="H3172" i="5"/>
  <c r="E3172" i="5"/>
  <c r="O3171" i="5"/>
  <c r="Q3171" i="5" s="1"/>
  <c r="M3171" i="5"/>
  <c r="J3171" i="5"/>
  <c r="R3171" i="5" s="1"/>
  <c r="I3171" i="5"/>
  <c r="H3171" i="5"/>
  <c r="E3171" i="5"/>
  <c r="O3170" i="5"/>
  <c r="Q3170" i="5" s="1"/>
  <c r="M3170" i="5"/>
  <c r="J3170" i="5"/>
  <c r="R3170" i="5" s="1"/>
  <c r="I3170" i="5"/>
  <c r="H3170" i="5"/>
  <c r="E3170" i="5"/>
  <c r="O3169" i="5"/>
  <c r="Q3169" i="5" s="1"/>
  <c r="M3169" i="5"/>
  <c r="J3169" i="5"/>
  <c r="R3169" i="5" s="1"/>
  <c r="I3169" i="5"/>
  <c r="H3169" i="5"/>
  <c r="E3169" i="5"/>
  <c r="O3168" i="5"/>
  <c r="Q3168" i="5" s="1"/>
  <c r="M3168" i="5"/>
  <c r="J3168" i="5"/>
  <c r="R3168" i="5" s="1"/>
  <c r="I3168" i="5"/>
  <c r="H3168" i="5"/>
  <c r="E3168" i="5"/>
  <c r="O3167" i="5"/>
  <c r="Q3167" i="5" s="1"/>
  <c r="M3167" i="5"/>
  <c r="J3167" i="5"/>
  <c r="R3167" i="5" s="1"/>
  <c r="I3167" i="5"/>
  <c r="H3167" i="5"/>
  <c r="E3167" i="5"/>
  <c r="O3166" i="5"/>
  <c r="Q3166" i="5" s="1"/>
  <c r="M3166" i="5"/>
  <c r="J3166" i="5"/>
  <c r="R3166" i="5" s="1"/>
  <c r="I3166" i="5"/>
  <c r="H3166" i="5"/>
  <c r="E3166" i="5"/>
  <c r="O3165" i="5"/>
  <c r="Q3165" i="5" s="1"/>
  <c r="M3165" i="5"/>
  <c r="J3165" i="5"/>
  <c r="R3165" i="5" s="1"/>
  <c r="I3165" i="5"/>
  <c r="H3165" i="5"/>
  <c r="E3165" i="5"/>
  <c r="O3164" i="5"/>
  <c r="Q3164" i="5" s="1"/>
  <c r="M3164" i="5"/>
  <c r="J3164" i="5"/>
  <c r="R3164" i="5" s="1"/>
  <c r="I3164" i="5"/>
  <c r="H3164" i="5"/>
  <c r="E3164" i="5"/>
  <c r="O3163" i="5"/>
  <c r="Q3163" i="5" s="1"/>
  <c r="M3163" i="5"/>
  <c r="J3163" i="5"/>
  <c r="R3163" i="5" s="1"/>
  <c r="I3163" i="5"/>
  <c r="H3163" i="5"/>
  <c r="E3163" i="5"/>
  <c r="O3162" i="5"/>
  <c r="Q3162" i="5" s="1"/>
  <c r="M3162" i="5"/>
  <c r="J3162" i="5"/>
  <c r="R3162" i="5" s="1"/>
  <c r="I3162" i="5"/>
  <c r="H3162" i="5"/>
  <c r="E3162" i="5"/>
  <c r="O3161" i="5"/>
  <c r="Q3161" i="5" s="1"/>
  <c r="M3161" i="5"/>
  <c r="J3161" i="5"/>
  <c r="R3161" i="5" s="1"/>
  <c r="I3161" i="5"/>
  <c r="H3161" i="5"/>
  <c r="E3161" i="5"/>
  <c r="O3160" i="5"/>
  <c r="Q3160" i="5" s="1"/>
  <c r="M3160" i="5"/>
  <c r="J3160" i="5"/>
  <c r="R3160" i="5" s="1"/>
  <c r="I3160" i="5"/>
  <c r="H3160" i="5"/>
  <c r="E3160" i="5"/>
  <c r="O3159" i="5"/>
  <c r="Q3159" i="5" s="1"/>
  <c r="M3159" i="5"/>
  <c r="J3159" i="5"/>
  <c r="R3159" i="5" s="1"/>
  <c r="I3159" i="5"/>
  <c r="H3159" i="5"/>
  <c r="E3159" i="5"/>
  <c r="O3158" i="5"/>
  <c r="Q3158" i="5" s="1"/>
  <c r="M3158" i="5"/>
  <c r="J3158" i="5"/>
  <c r="R3158" i="5" s="1"/>
  <c r="I3158" i="5"/>
  <c r="H3158" i="5"/>
  <c r="E3158" i="5"/>
  <c r="O3157" i="5"/>
  <c r="Q3157" i="5" s="1"/>
  <c r="M3157" i="5"/>
  <c r="J3157" i="5"/>
  <c r="R3157" i="5" s="1"/>
  <c r="I3157" i="5"/>
  <c r="H3157" i="5"/>
  <c r="E3157" i="5"/>
  <c r="O3156" i="5"/>
  <c r="Q3156" i="5" s="1"/>
  <c r="M3156" i="5"/>
  <c r="J3156" i="5"/>
  <c r="R3156" i="5" s="1"/>
  <c r="I3156" i="5"/>
  <c r="H3156" i="5"/>
  <c r="E3156" i="5"/>
  <c r="O3155" i="5"/>
  <c r="Q3155" i="5" s="1"/>
  <c r="M3155" i="5"/>
  <c r="J3155" i="5"/>
  <c r="R3155" i="5" s="1"/>
  <c r="I3155" i="5"/>
  <c r="H3155" i="5"/>
  <c r="E3155" i="5"/>
  <c r="O3154" i="5"/>
  <c r="Q3154" i="5" s="1"/>
  <c r="M3154" i="5"/>
  <c r="J3154" i="5"/>
  <c r="R3154" i="5" s="1"/>
  <c r="I3154" i="5"/>
  <c r="H3154" i="5"/>
  <c r="E3154" i="5"/>
  <c r="O3153" i="5"/>
  <c r="Q3153" i="5" s="1"/>
  <c r="M3153" i="5"/>
  <c r="J3153" i="5"/>
  <c r="R3153" i="5" s="1"/>
  <c r="I3153" i="5"/>
  <c r="H3153" i="5"/>
  <c r="E3153" i="5"/>
  <c r="O3152" i="5"/>
  <c r="Q3152" i="5" s="1"/>
  <c r="M3152" i="5"/>
  <c r="J3152" i="5"/>
  <c r="R3152" i="5" s="1"/>
  <c r="I3152" i="5"/>
  <c r="H3152" i="5"/>
  <c r="E3152" i="5"/>
  <c r="O3151" i="5"/>
  <c r="Q3151" i="5" s="1"/>
  <c r="M3151" i="5"/>
  <c r="J3151" i="5"/>
  <c r="R3151" i="5" s="1"/>
  <c r="I3151" i="5"/>
  <c r="H3151" i="5"/>
  <c r="E3151" i="5"/>
  <c r="O3150" i="5"/>
  <c r="Q3150" i="5" s="1"/>
  <c r="M3150" i="5"/>
  <c r="J3150" i="5"/>
  <c r="R3150" i="5" s="1"/>
  <c r="I3150" i="5"/>
  <c r="H3150" i="5"/>
  <c r="E3150" i="5"/>
  <c r="O3149" i="5"/>
  <c r="Q3149" i="5" s="1"/>
  <c r="M3149" i="5"/>
  <c r="J3149" i="5"/>
  <c r="R3149" i="5" s="1"/>
  <c r="I3149" i="5"/>
  <c r="H3149" i="5"/>
  <c r="E3149" i="5"/>
  <c r="O3148" i="5"/>
  <c r="Q3148" i="5" s="1"/>
  <c r="M3148" i="5"/>
  <c r="J3148" i="5"/>
  <c r="R3148" i="5" s="1"/>
  <c r="I3148" i="5"/>
  <c r="H3148" i="5"/>
  <c r="E3148" i="5"/>
  <c r="O3147" i="5"/>
  <c r="Q3147" i="5" s="1"/>
  <c r="M3147" i="5"/>
  <c r="J3147" i="5"/>
  <c r="R3147" i="5" s="1"/>
  <c r="I3147" i="5"/>
  <c r="H3147" i="5"/>
  <c r="E3147" i="5"/>
  <c r="O3146" i="5"/>
  <c r="Q3146" i="5" s="1"/>
  <c r="M3146" i="5"/>
  <c r="J3146" i="5"/>
  <c r="R3146" i="5" s="1"/>
  <c r="I3146" i="5"/>
  <c r="H3146" i="5"/>
  <c r="E3146" i="5"/>
  <c r="O3145" i="5"/>
  <c r="Q3145" i="5" s="1"/>
  <c r="M3145" i="5"/>
  <c r="J3145" i="5"/>
  <c r="R3145" i="5" s="1"/>
  <c r="I3145" i="5"/>
  <c r="H3145" i="5"/>
  <c r="E3145" i="5"/>
  <c r="O3144" i="5"/>
  <c r="Q3144" i="5" s="1"/>
  <c r="M3144" i="5"/>
  <c r="J3144" i="5"/>
  <c r="R3144" i="5" s="1"/>
  <c r="I3144" i="5"/>
  <c r="H3144" i="5"/>
  <c r="E3144" i="5"/>
  <c r="O3143" i="5"/>
  <c r="Q3143" i="5" s="1"/>
  <c r="M3143" i="5"/>
  <c r="J3143" i="5"/>
  <c r="R3143" i="5" s="1"/>
  <c r="I3143" i="5"/>
  <c r="H3143" i="5"/>
  <c r="E3143" i="5"/>
  <c r="O3142" i="5"/>
  <c r="Q3142" i="5" s="1"/>
  <c r="M3142" i="5"/>
  <c r="J3142" i="5"/>
  <c r="R3142" i="5" s="1"/>
  <c r="I3142" i="5"/>
  <c r="H3142" i="5"/>
  <c r="E3142" i="5"/>
  <c r="O3141" i="5"/>
  <c r="Q3141" i="5" s="1"/>
  <c r="M3141" i="5"/>
  <c r="J3141" i="5"/>
  <c r="R3141" i="5" s="1"/>
  <c r="I3141" i="5"/>
  <c r="H3141" i="5"/>
  <c r="E3141" i="5"/>
  <c r="O3140" i="5"/>
  <c r="Q3140" i="5" s="1"/>
  <c r="M3140" i="5"/>
  <c r="J3140" i="5"/>
  <c r="R3140" i="5" s="1"/>
  <c r="I3140" i="5"/>
  <c r="H3140" i="5"/>
  <c r="E3140" i="5"/>
  <c r="O3139" i="5"/>
  <c r="Q3139" i="5" s="1"/>
  <c r="M3139" i="5"/>
  <c r="J3139" i="5"/>
  <c r="R3139" i="5" s="1"/>
  <c r="I3139" i="5"/>
  <c r="H3139" i="5"/>
  <c r="E3139" i="5"/>
  <c r="O3138" i="5"/>
  <c r="Q3138" i="5" s="1"/>
  <c r="M3138" i="5"/>
  <c r="J3138" i="5"/>
  <c r="R3138" i="5" s="1"/>
  <c r="I3138" i="5"/>
  <c r="H3138" i="5"/>
  <c r="E3138" i="5"/>
  <c r="O3137" i="5"/>
  <c r="Q3137" i="5" s="1"/>
  <c r="M3137" i="5"/>
  <c r="J3137" i="5"/>
  <c r="R3137" i="5" s="1"/>
  <c r="I3137" i="5"/>
  <c r="H3137" i="5"/>
  <c r="E3137" i="5"/>
  <c r="O3136" i="5"/>
  <c r="Q3136" i="5" s="1"/>
  <c r="M3136" i="5"/>
  <c r="J3136" i="5"/>
  <c r="R3136" i="5" s="1"/>
  <c r="I3136" i="5"/>
  <c r="H3136" i="5"/>
  <c r="E3136" i="5"/>
  <c r="O3135" i="5"/>
  <c r="Q3135" i="5" s="1"/>
  <c r="M3135" i="5"/>
  <c r="J3135" i="5"/>
  <c r="R3135" i="5" s="1"/>
  <c r="I3135" i="5"/>
  <c r="H3135" i="5"/>
  <c r="E3135" i="5"/>
  <c r="O3134" i="5"/>
  <c r="Q3134" i="5" s="1"/>
  <c r="M3134" i="5"/>
  <c r="J3134" i="5"/>
  <c r="R3134" i="5" s="1"/>
  <c r="I3134" i="5"/>
  <c r="H3134" i="5"/>
  <c r="E3134" i="5"/>
  <c r="O3133" i="5"/>
  <c r="Q3133" i="5" s="1"/>
  <c r="M3133" i="5"/>
  <c r="J3133" i="5"/>
  <c r="R3133" i="5" s="1"/>
  <c r="I3133" i="5"/>
  <c r="H3133" i="5"/>
  <c r="E3133" i="5"/>
  <c r="O3132" i="5"/>
  <c r="Q3132" i="5" s="1"/>
  <c r="M3132" i="5"/>
  <c r="J3132" i="5"/>
  <c r="R3132" i="5" s="1"/>
  <c r="I3132" i="5"/>
  <c r="H3132" i="5"/>
  <c r="E3132" i="5"/>
  <c r="O3131" i="5"/>
  <c r="Q3131" i="5" s="1"/>
  <c r="M3131" i="5"/>
  <c r="J3131" i="5"/>
  <c r="R3131" i="5" s="1"/>
  <c r="I3131" i="5"/>
  <c r="H3131" i="5"/>
  <c r="E3131" i="5"/>
  <c r="O3130" i="5"/>
  <c r="Q3130" i="5" s="1"/>
  <c r="M3130" i="5"/>
  <c r="J3130" i="5"/>
  <c r="R3130" i="5" s="1"/>
  <c r="I3130" i="5"/>
  <c r="H3130" i="5"/>
  <c r="E3130" i="5"/>
  <c r="O3129" i="5"/>
  <c r="Q3129" i="5" s="1"/>
  <c r="M3129" i="5"/>
  <c r="J3129" i="5"/>
  <c r="R3129" i="5" s="1"/>
  <c r="I3129" i="5"/>
  <c r="H3129" i="5"/>
  <c r="E3129" i="5"/>
  <c r="O3128" i="5"/>
  <c r="Q3128" i="5" s="1"/>
  <c r="M3128" i="5"/>
  <c r="J3128" i="5"/>
  <c r="R3128" i="5" s="1"/>
  <c r="I3128" i="5"/>
  <c r="H3128" i="5"/>
  <c r="E3128" i="5"/>
  <c r="O3127" i="5"/>
  <c r="Q3127" i="5" s="1"/>
  <c r="M3127" i="5"/>
  <c r="J3127" i="5"/>
  <c r="R3127" i="5" s="1"/>
  <c r="I3127" i="5"/>
  <c r="H3127" i="5"/>
  <c r="E3127" i="5"/>
  <c r="O3126" i="5"/>
  <c r="Q3126" i="5" s="1"/>
  <c r="M3126" i="5"/>
  <c r="J3126" i="5"/>
  <c r="R3126" i="5" s="1"/>
  <c r="I3126" i="5"/>
  <c r="H3126" i="5"/>
  <c r="E3126" i="5"/>
  <c r="O3125" i="5"/>
  <c r="Q3125" i="5" s="1"/>
  <c r="M3125" i="5"/>
  <c r="J3125" i="5"/>
  <c r="R3125" i="5" s="1"/>
  <c r="I3125" i="5"/>
  <c r="H3125" i="5"/>
  <c r="E3125" i="5"/>
  <c r="O3124" i="5"/>
  <c r="Q3124" i="5" s="1"/>
  <c r="M3124" i="5"/>
  <c r="J3124" i="5"/>
  <c r="R3124" i="5" s="1"/>
  <c r="I3124" i="5"/>
  <c r="H3124" i="5"/>
  <c r="E3124" i="5"/>
  <c r="O3123" i="5"/>
  <c r="Q3123" i="5" s="1"/>
  <c r="M3123" i="5"/>
  <c r="J3123" i="5"/>
  <c r="R3123" i="5" s="1"/>
  <c r="I3123" i="5"/>
  <c r="H3123" i="5"/>
  <c r="E3123" i="5"/>
  <c r="O3122" i="5"/>
  <c r="Q3122" i="5" s="1"/>
  <c r="M3122" i="5"/>
  <c r="J3122" i="5"/>
  <c r="R3122" i="5" s="1"/>
  <c r="I3122" i="5"/>
  <c r="H3122" i="5"/>
  <c r="E3122" i="5"/>
  <c r="O3121" i="5"/>
  <c r="Q3121" i="5" s="1"/>
  <c r="M3121" i="5"/>
  <c r="J3121" i="5"/>
  <c r="R3121" i="5" s="1"/>
  <c r="I3121" i="5"/>
  <c r="H3121" i="5"/>
  <c r="E3121" i="5"/>
  <c r="O3120" i="5"/>
  <c r="Q3120" i="5" s="1"/>
  <c r="M3120" i="5"/>
  <c r="J3120" i="5"/>
  <c r="R3120" i="5" s="1"/>
  <c r="I3120" i="5"/>
  <c r="H3120" i="5"/>
  <c r="E3120" i="5"/>
  <c r="O3119" i="5"/>
  <c r="Q3119" i="5" s="1"/>
  <c r="M3119" i="5"/>
  <c r="J3119" i="5"/>
  <c r="R3119" i="5" s="1"/>
  <c r="I3119" i="5"/>
  <c r="H3119" i="5"/>
  <c r="E3119" i="5"/>
  <c r="O3118" i="5"/>
  <c r="Q3118" i="5" s="1"/>
  <c r="M3118" i="5"/>
  <c r="J3118" i="5"/>
  <c r="R3118" i="5" s="1"/>
  <c r="I3118" i="5"/>
  <c r="H3118" i="5"/>
  <c r="E3118" i="5"/>
  <c r="O3117" i="5"/>
  <c r="Q3117" i="5" s="1"/>
  <c r="M3117" i="5"/>
  <c r="J3117" i="5"/>
  <c r="R3117" i="5" s="1"/>
  <c r="I3117" i="5"/>
  <c r="H3117" i="5"/>
  <c r="E3117" i="5"/>
  <c r="O3116" i="5"/>
  <c r="Q3116" i="5" s="1"/>
  <c r="M3116" i="5"/>
  <c r="J3116" i="5"/>
  <c r="R3116" i="5" s="1"/>
  <c r="I3116" i="5"/>
  <c r="H3116" i="5"/>
  <c r="E3116" i="5"/>
  <c r="O3115" i="5"/>
  <c r="Q3115" i="5" s="1"/>
  <c r="M3115" i="5"/>
  <c r="J3115" i="5"/>
  <c r="R3115" i="5" s="1"/>
  <c r="I3115" i="5"/>
  <c r="H3115" i="5"/>
  <c r="E3115" i="5"/>
  <c r="O3114" i="5"/>
  <c r="Q3114" i="5" s="1"/>
  <c r="M3114" i="5"/>
  <c r="J3114" i="5"/>
  <c r="R3114" i="5" s="1"/>
  <c r="I3114" i="5"/>
  <c r="H3114" i="5"/>
  <c r="E3114" i="5"/>
  <c r="O3113" i="5"/>
  <c r="Q3113" i="5" s="1"/>
  <c r="M3113" i="5"/>
  <c r="J3113" i="5"/>
  <c r="R3113" i="5" s="1"/>
  <c r="I3113" i="5"/>
  <c r="H3113" i="5"/>
  <c r="E3113" i="5"/>
  <c r="O3112" i="5"/>
  <c r="Q3112" i="5" s="1"/>
  <c r="M3112" i="5"/>
  <c r="J3112" i="5"/>
  <c r="R3112" i="5" s="1"/>
  <c r="I3112" i="5"/>
  <c r="H3112" i="5"/>
  <c r="E3112" i="5"/>
  <c r="O3111" i="5"/>
  <c r="Q3111" i="5" s="1"/>
  <c r="M3111" i="5"/>
  <c r="J3111" i="5"/>
  <c r="R3111" i="5" s="1"/>
  <c r="I3111" i="5"/>
  <c r="H3111" i="5"/>
  <c r="E3111" i="5"/>
  <c r="O3110" i="5"/>
  <c r="Q3110" i="5" s="1"/>
  <c r="M3110" i="5"/>
  <c r="J3110" i="5"/>
  <c r="R3110" i="5" s="1"/>
  <c r="I3110" i="5"/>
  <c r="H3110" i="5"/>
  <c r="E3110" i="5"/>
  <c r="O3109" i="5"/>
  <c r="Q3109" i="5" s="1"/>
  <c r="M3109" i="5"/>
  <c r="J3109" i="5"/>
  <c r="R3109" i="5" s="1"/>
  <c r="I3109" i="5"/>
  <c r="H3109" i="5"/>
  <c r="E3109" i="5"/>
  <c r="O3108" i="5"/>
  <c r="Q3108" i="5" s="1"/>
  <c r="M3108" i="5"/>
  <c r="J3108" i="5"/>
  <c r="R3108" i="5" s="1"/>
  <c r="I3108" i="5"/>
  <c r="H3108" i="5"/>
  <c r="E3108" i="5"/>
  <c r="O3107" i="5"/>
  <c r="Q3107" i="5" s="1"/>
  <c r="M3107" i="5"/>
  <c r="J3107" i="5"/>
  <c r="R3107" i="5" s="1"/>
  <c r="I3107" i="5"/>
  <c r="H3107" i="5"/>
  <c r="E3107" i="5"/>
  <c r="O3106" i="5"/>
  <c r="Q3106" i="5" s="1"/>
  <c r="M3106" i="5"/>
  <c r="J3106" i="5"/>
  <c r="R3106" i="5" s="1"/>
  <c r="I3106" i="5"/>
  <c r="H3106" i="5"/>
  <c r="E3106" i="5"/>
  <c r="O3105" i="5"/>
  <c r="Q3105" i="5" s="1"/>
  <c r="M3105" i="5"/>
  <c r="J3105" i="5"/>
  <c r="R3105" i="5" s="1"/>
  <c r="I3105" i="5"/>
  <c r="H3105" i="5"/>
  <c r="E3105" i="5"/>
  <c r="O3104" i="5"/>
  <c r="Q3104" i="5" s="1"/>
  <c r="M3104" i="5"/>
  <c r="J3104" i="5"/>
  <c r="R3104" i="5" s="1"/>
  <c r="I3104" i="5"/>
  <c r="H3104" i="5"/>
  <c r="E3104" i="5"/>
  <c r="O3103" i="5"/>
  <c r="Q3103" i="5" s="1"/>
  <c r="M3103" i="5"/>
  <c r="J3103" i="5"/>
  <c r="R3103" i="5" s="1"/>
  <c r="I3103" i="5"/>
  <c r="H3103" i="5"/>
  <c r="E3103" i="5"/>
  <c r="O3102" i="5"/>
  <c r="Q3102" i="5" s="1"/>
  <c r="M3102" i="5"/>
  <c r="J3102" i="5"/>
  <c r="R3102" i="5" s="1"/>
  <c r="I3102" i="5"/>
  <c r="H3102" i="5"/>
  <c r="E3102" i="5"/>
  <c r="O3101" i="5"/>
  <c r="Q3101" i="5" s="1"/>
  <c r="M3101" i="5"/>
  <c r="J3101" i="5"/>
  <c r="R3101" i="5" s="1"/>
  <c r="I3101" i="5"/>
  <c r="H3101" i="5"/>
  <c r="E3101" i="5"/>
  <c r="O3100" i="5"/>
  <c r="Q3100" i="5" s="1"/>
  <c r="M3100" i="5"/>
  <c r="J3100" i="5"/>
  <c r="R3100" i="5" s="1"/>
  <c r="I3100" i="5"/>
  <c r="H3100" i="5"/>
  <c r="E3100" i="5"/>
  <c r="O3099" i="5"/>
  <c r="Q3099" i="5" s="1"/>
  <c r="M3099" i="5"/>
  <c r="J3099" i="5"/>
  <c r="R3099" i="5" s="1"/>
  <c r="I3099" i="5"/>
  <c r="H3099" i="5"/>
  <c r="E3099" i="5"/>
  <c r="O3098" i="5"/>
  <c r="Q3098" i="5" s="1"/>
  <c r="M3098" i="5"/>
  <c r="J3098" i="5"/>
  <c r="R3098" i="5" s="1"/>
  <c r="I3098" i="5"/>
  <c r="H3098" i="5"/>
  <c r="E3098" i="5"/>
  <c r="O3097" i="5"/>
  <c r="Q3097" i="5" s="1"/>
  <c r="M3097" i="5"/>
  <c r="J3097" i="5"/>
  <c r="R3097" i="5" s="1"/>
  <c r="I3097" i="5"/>
  <c r="H3097" i="5"/>
  <c r="E3097" i="5"/>
  <c r="O3096" i="5"/>
  <c r="Q3096" i="5" s="1"/>
  <c r="M3096" i="5"/>
  <c r="J3096" i="5"/>
  <c r="R3096" i="5" s="1"/>
  <c r="I3096" i="5"/>
  <c r="H3096" i="5"/>
  <c r="E3096" i="5"/>
  <c r="O3095" i="5"/>
  <c r="Q3095" i="5" s="1"/>
  <c r="M3095" i="5"/>
  <c r="J3095" i="5"/>
  <c r="R3095" i="5" s="1"/>
  <c r="I3095" i="5"/>
  <c r="H3095" i="5"/>
  <c r="E3095" i="5"/>
  <c r="O3094" i="5"/>
  <c r="Q3094" i="5" s="1"/>
  <c r="M3094" i="5"/>
  <c r="J3094" i="5"/>
  <c r="R3094" i="5" s="1"/>
  <c r="I3094" i="5"/>
  <c r="H3094" i="5"/>
  <c r="E3094" i="5"/>
  <c r="O3093" i="5"/>
  <c r="Q3093" i="5" s="1"/>
  <c r="M3093" i="5"/>
  <c r="J3093" i="5"/>
  <c r="R3093" i="5" s="1"/>
  <c r="I3093" i="5"/>
  <c r="H3093" i="5"/>
  <c r="E3093" i="5"/>
  <c r="O3092" i="5"/>
  <c r="Q3092" i="5" s="1"/>
  <c r="M3092" i="5"/>
  <c r="J3092" i="5"/>
  <c r="R3092" i="5" s="1"/>
  <c r="I3092" i="5"/>
  <c r="H3092" i="5"/>
  <c r="E3092" i="5"/>
  <c r="O3091" i="5"/>
  <c r="Q3091" i="5" s="1"/>
  <c r="M3091" i="5"/>
  <c r="J3091" i="5"/>
  <c r="R3091" i="5" s="1"/>
  <c r="I3091" i="5"/>
  <c r="H3091" i="5"/>
  <c r="E3091" i="5"/>
  <c r="O3090" i="5"/>
  <c r="Q3090" i="5" s="1"/>
  <c r="M3090" i="5"/>
  <c r="J3090" i="5"/>
  <c r="R3090" i="5" s="1"/>
  <c r="I3090" i="5"/>
  <c r="H3090" i="5"/>
  <c r="E3090" i="5"/>
  <c r="O3089" i="5"/>
  <c r="Q3089" i="5" s="1"/>
  <c r="M3089" i="5"/>
  <c r="J3089" i="5"/>
  <c r="R3089" i="5" s="1"/>
  <c r="I3089" i="5"/>
  <c r="H3089" i="5"/>
  <c r="E3089" i="5"/>
  <c r="O3088" i="5"/>
  <c r="Q3088" i="5" s="1"/>
  <c r="M3088" i="5"/>
  <c r="J3088" i="5"/>
  <c r="R3088" i="5" s="1"/>
  <c r="I3088" i="5"/>
  <c r="H3088" i="5"/>
  <c r="E3088" i="5"/>
  <c r="O3087" i="5"/>
  <c r="Q3087" i="5" s="1"/>
  <c r="M3087" i="5"/>
  <c r="J3087" i="5"/>
  <c r="R3087" i="5" s="1"/>
  <c r="I3087" i="5"/>
  <c r="H3087" i="5"/>
  <c r="E3087" i="5"/>
  <c r="O3086" i="5"/>
  <c r="Q3086" i="5" s="1"/>
  <c r="M3086" i="5"/>
  <c r="J3086" i="5"/>
  <c r="R3086" i="5" s="1"/>
  <c r="I3086" i="5"/>
  <c r="H3086" i="5"/>
  <c r="E3086" i="5"/>
  <c r="O3085" i="5"/>
  <c r="Q3085" i="5" s="1"/>
  <c r="M3085" i="5"/>
  <c r="J3085" i="5"/>
  <c r="R3085" i="5" s="1"/>
  <c r="I3085" i="5"/>
  <c r="H3085" i="5"/>
  <c r="E3085" i="5"/>
  <c r="O3084" i="5"/>
  <c r="Q3084" i="5" s="1"/>
  <c r="M3084" i="5"/>
  <c r="J3084" i="5"/>
  <c r="R3084" i="5" s="1"/>
  <c r="I3084" i="5"/>
  <c r="H3084" i="5"/>
  <c r="E3084" i="5"/>
  <c r="O3083" i="5"/>
  <c r="Q3083" i="5" s="1"/>
  <c r="M3083" i="5"/>
  <c r="J3083" i="5"/>
  <c r="R3083" i="5" s="1"/>
  <c r="I3083" i="5"/>
  <c r="H3083" i="5"/>
  <c r="E3083" i="5"/>
  <c r="O3082" i="5"/>
  <c r="Q3082" i="5" s="1"/>
  <c r="M3082" i="5"/>
  <c r="J3082" i="5"/>
  <c r="R3082" i="5" s="1"/>
  <c r="I3082" i="5"/>
  <c r="H3082" i="5"/>
  <c r="E3082" i="5"/>
  <c r="O3081" i="5"/>
  <c r="Q3081" i="5" s="1"/>
  <c r="M3081" i="5"/>
  <c r="J3081" i="5"/>
  <c r="R3081" i="5" s="1"/>
  <c r="I3081" i="5"/>
  <c r="H3081" i="5"/>
  <c r="E3081" i="5"/>
  <c r="O3080" i="5"/>
  <c r="Q3080" i="5" s="1"/>
  <c r="M3080" i="5"/>
  <c r="J3080" i="5"/>
  <c r="R3080" i="5" s="1"/>
  <c r="I3080" i="5"/>
  <c r="H3080" i="5"/>
  <c r="E3080" i="5"/>
  <c r="O3079" i="5"/>
  <c r="Q3079" i="5" s="1"/>
  <c r="M3079" i="5"/>
  <c r="J3079" i="5"/>
  <c r="R3079" i="5" s="1"/>
  <c r="I3079" i="5"/>
  <c r="H3079" i="5"/>
  <c r="E3079" i="5"/>
  <c r="O3078" i="5"/>
  <c r="Q3078" i="5" s="1"/>
  <c r="M3078" i="5"/>
  <c r="J3078" i="5"/>
  <c r="R3078" i="5" s="1"/>
  <c r="I3078" i="5"/>
  <c r="H3078" i="5"/>
  <c r="E3078" i="5"/>
  <c r="O3077" i="5"/>
  <c r="Q3077" i="5" s="1"/>
  <c r="M3077" i="5"/>
  <c r="J3077" i="5"/>
  <c r="R3077" i="5" s="1"/>
  <c r="I3077" i="5"/>
  <c r="H3077" i="5"/>
  <c r="E3077" i="5"/>
  <c r="O3076" i="5"/>
  <c r="Q3076" i="5" s="1"/>
  <c r="M3076" i="5"/>
  <c r="J3076" i="5"/>
  <c r="R3076" i="5" s="1"/>
  <c r="I3076" i="5"/>
  <c r="H3076" i="5"/>
  <c r="E3076" i="5"/>
  <c r="O3075" i="5"/>
  <c r="Q3075" i="5" s="1"/>
  <c r="M3075" i="5"/>
  <c r="J3075" i="5"/>
  <c r="R3075" i="5" s="1"/>
  <c r="I3075" i="5"/>
  <c r="H3075" i="5"/>
  <c r="E3075" i="5"/>
  <c r="O3074" i="5"/>
  <c r="Q3074" i="5" s="1"/>
  <c r="M3074" i="5"/>
  <c r="J3074" i="5"/>
  <c r="R3074" i="5" s="1"/>
  <c r="I3074" i="5"/>
  <c r="H3074" i="5"/>
  <c r="E3074" i="5"/>
  <c r="O3073" i="5"/>
  <c r="Q3073" i="5" s="1"/>
  <c r="M3073" i="5"/>
  <c r="J3073" i="5"/>
  <c r="R3073" i="5" s="1"/>
  <c r="I3073" i="5"/>
  <c r="H3073" i="5"/>
  <c r="E3073" i="5"/>
  <c r="O3072" i="5"/>
  <c r="Q3072" i="5" s="1"/>
  <c r="M3072" i="5"/>
  <c r="J3072" i="5"/>
  <c r="R3072" i="5" s="1"/>
  <c r="I3072" i="5"/>
  <c r="H3072" i="5"/>
  <c r="E3072" i="5"/>
  <c r="O3071" i="5"/>
  <c r="Q3071" i="5" s="1"/>
  <c r="M3071" i="5"/>
  <c r="J3071" i="5"/>
  <c r="R3071" i="5" s="1"/>
  <c r="I3071" i="5"/>
  <c r="H3071" i="5"/>
  <c r="E3071" i="5"/>
  <c r="O3070" i="5"/>
  <c r="Q3070" i="5" s="1"/>
  <c r="M3070" i="5"/>
  <c r="J3070" i="5"/>
  <c r="R3070" i="5" s="1"/>
  <c r="I3070" i="5"/>
  <c r="H3070" i="5"/>
  <c r="E3070" i="5"/>
  <c r="O3069" i="5"/>
  <c r="Q3069" i="5" s="1"/>
  <c r="M3069" i="5"/>
  <c r="J3069" i="5"/>
  <c r="R3069" i="5" s="1"/>
  <c r="I3069" i="5"/>
  <c r="H3069" i="5"/>
  <c r="E3069" i="5"/>
  <c r="O3068" i="5"/>
  <c r="Q3068" i="5" s="1"/>
  <c r="M3068" i="5"/>
  <c r="J3068" i="5"/>
  <c r="R3068" i="5" s="1"/>
  <c r="I3068" i="5"/>
  <c r="H3068" i="5"/>
  <c r="E3068" i="5"/>
  <c r="O3067" i="5"/>
  <c r="Q3067" i="5" s="1"/>
  <c r="M3067" i="5"/>
  <c r="J3067" i="5"/>
  <c r="R3067" i="5" s="1"/>
  <c r="I3067" i="5"/>
  <c r="H3067" i="5"/>
  <c r="E3067" i="5"/>
  <c r="O3066" i="5"/>
  <c r="Q3066" i="5" s="1"/>
  <c r="M3066" i="5"/>
  <c r="J3066" i="5"/>
  <c r="R3066" i="5" s="1"/>
  <c r="I3066" i="5"/>
  <c r="H3066" i="5"/>
  <c r="E3066" i="5"/>
  <c r="O3065" i="5"/>
  <c r="Q3065" i="5" s="1"/>
  <c r="M3065" i="5"/>
  <c r="J3065" i="5"/>
  <c r="R3065" i="5" s="1"/>
  <c r="I3065" i="5"/>
  <c r="H3065" i="5"/>
  <c r="E3065" i="5"/>
  <c r="O3064" i="5"/>
  <c r="Q3064" i="5" s="1"/>
  <c r="M3064" i="5"/>
  <c r="J3064" i="5"/>
  <c r="R3064" i="5" s="1"/>
  <c r="I3064" i="5"/>
  <c r="H3064" i="5"/>
  <c r="E3064" i="5"/>
  <c r="O3063" i="5"/>
  <c r="Q3063" i="5" s="1"/>
  <c r="M3063" i="5"/>
  <c r="J3063" i="5"/>
  <c r="R3063" i="5" s="1"/>
  <c r="I3063" i="5"/>
  <c r="H3063" i="5"/>
  <c r="E3063" i="5"/>
  <c r="O3062" i="5"/>
  <c r="Q3062" i="5" s="1"/>
  <c r="M3062" i="5"/>
  <c r="J3062" i="5"/>
  <c r="R3062" i="5" s="1"/>
  <c r="I3062" i="5"/>
  <c r="H3062" i="5"/>
  <c r="E3062" i="5"/>
  <c r="O3061" i="5"/>
  <c r="Q3061" i="5" s="1"/>
  <c r="M3061" i="5"/>
  <c r="J3061" i="5"/>
  <c r="R3061" i="5" s="1"/>
  <c r="I3061" i="5"/>
  <c r="H3061" i="5"/>
  <c r="E3061" i="5"/>
  <c r="O3060" i="5"/>
  <c r="Q3060" i="5" s="1"/>
  <c r="M3060" i="5"/>
  <c r="J3060" i="5"/>
  <c r="R3060" i="5" s="1"/>
  <c r="I3060" i="5"/>
  <c r="H3060" i="5"/>
  <c r="E3060" i="5"/>
  <c r="O3059" i="5"/>
  <c r="Q3059" i="5" s="1"/>
  <c r="M3059" i="5"/>
  <c r="J3059" i="5"/>
  <c r="R3059" i="5" s="1"/>
  <c r="I3059" i="5"/>
  <c r="H3059" i="5"/>
  <c r="E3059" i="5"/>
  <c r="O3058" i="5"/>
  <c r="Q3058" i="5" s="1"/>
  <c r="M3058" i="5"/>
  <c r="J3058" i="5"/>
  <c r="R3058" i="5" s="1"/>
  <c r="I3058" i="5"/>
  <c r="H3058" i="5"/>
  <c r="E3058" i="5"/>
  <c r="O3057" i="5"/>
  <c r="Q3057" i="5" s="1"/>
  <c r="M3057" i="5"/>
  <c r="J3057" i="5"/>
  <c r="R3057" i="5" s="1"/>
  <c r="I3057" i="5"/>
  <c r="H3057" i="5"/>
  <c r="E3057" i="5"/>
  <c r="O3056" i="5"/>
  <c r="Q3056" i="5" s="1"/>
  <c r="M3056" i="5"/>
  <c r="J3056" i="5"/>
  <c r="R3056" i="5" s="1"/>
  <c r="I3056" i="5"/>
  <c r="H3056" i="5"/>
  <c r="E3056" i="5"/>
  <c r="O3055" i="5"/>
  <c r="Q3055" i="5" s="1"/>
  <c r="M3055" i="5"/>
  <c r="J3055" i="5"/>
  <c r="R3055" i="5" s="1"/>
  <c r="I3055" i="5"/>
  <c r="H3055" i="5"/>
  <c r="E3055" i="5"/>
  <c r="O3054" i="5"/>
  <c r="Q3054" i="5" s="1"/>
  <c r="M3054" i="5"/>
  <c r="J3054" i="5"/>
  <c r="R3054" i="5" s="1"/>
  <c r="I3054" i="5"/>
  <c r="H3054" i="5"/>
  <c r="E3054" i="5"/>
  <c r="O3053" i="5"/>
  <c r="Q3053" i="5" s="1"/>
  <c r="M3053" i="5"/>
  <c r="J3053" i="5"/>
  <c r="R3053" i="5" s="1"/>
  <c r="I3053" i="5"/>
  <c r="H3053" i="5"/>
  <c r="E3053" i="5"/>
  <c r="O3052" i="5"/>
  <c r="Q3052" i="5" s="1"/>
  <c r="M3052" i="5"/>
  <c r="J3052" i="5"/>
  <c r="R3052" i="5" s="1"/>
  <c r="I3052" i="5"/>
  <c r="H3052" i="5"/>
  <c r="E3052" i="5"/>
  <c r="O3051" i="5"/>
  <c r="Q3051" i="5" s="1"/>
  <c r="M3051" i="5"/>
  <c r="J3051" i="5"/>
  <c r="R3051" i="5" s="1"/>
  <c r="I3051" i="5"/>
  <c r="H3051" i="5"/>
  <c r="E3051" i="5"/>
  <c r="O3050" i="5"/>
  <c r="Q3050" i="5" s="1"/>
  <c r="M3050" i="5"/>
  <c r="J3050" i="5"/>
  <c r="R3050" i="5" s="1"/>
  <c r="I3050" i="5"/>
  <c r="H3050" i="5"/>
  <c r="E3050" i="5"/>
  <c r="O3049" i="5"/>
  <c r="Q3049" i="5" s="1"/>
  <c r="M3049" i="5"/>
  <c r="J3049" i="5"/>
  <c r="R3049" i="5" s="1"/>
  <c r="I3049" i="5"/>
  <c r="H3049" i="5"/>
  <c r="E3049" i="5"/>
  <c r="O3048" i="5"/>
  <c r="Q3048" i="5" s="1"/>
  <c r="M3048" i="5"/>
  <c r="J3048" i="5"/>
  <c r="R3048" i="5" s="1"/>
  <c r="I3048" i="5"/>
  <c r="H3048" i="5"/>
  <c r="E3048" i="5"/>
  <c r="O3047" i="5"/>
  <c r="Q3047" i="5" s="1"/>
  <c r="M3047" i="5"/>
  <c r="J3047" i="5"/>
  <c r="R3047" i="5" s="1"/>
  <c r="I3047" i="5"/>
  <c r="H3047" i="5"/>
  <c r="E3047" i="5"/>
  <c r="O3046" i="5"/>
  <c r="Q3046" i="5" s="1"/>
  <c r="M3046" i="5"/>
  <c r="J3046" i="5"/>
  <c r="R3046" i="5" s="1"/>
  <c r="I3046" i="5"/>
  <c r="H3046" i="5"/>
  <c r="E3046" i="5"/>
  <c r="O3045" i="5"/>
  <c r="Q3045" i="5" s="1"/>
  <c r="M3045" i="5"/>
  <c r="J3045" i="5"/>
  <c r="R3045" i="5" s="1"/>
  <c r="I3045" i="5"/>
  <c r="H3045" i="5"/>
  <c r="E3045" i="5"/>
  <c r="O3044" i="5"/>
  <c r="Q3044" i="5" s="1"/>
  <c r="M3044" i="5"/>
  <c r="J3044" i="5"/>
  <c r="R3044" i="5" s="1"/>
  <c r="I3044" i="5"/>
  <c r="H3044" i="5"/>
  <c r="E3044" i="5"/>
  <c r="O3043" i="5"/>
  <c r="Q3043" i="5" s="1"/>
  <c r="M3043" i="5"/>
  <c r="J3043" i="5"/>
  <c r="R3043" i="5" s="1"/>
  <c r="I3043" i="5"/>
  <c r="H3043" i="5"/>
  <c r="E3043" i="5"/>
  <c r="O3042" i="5"/>
  <c r="Q3042" i="5" s="1"/>
  <c r="M3042" i="5"/>
  <c r="J3042" i="5"/>
  <c r="R3042" i="5" s="1"/>
  <c r="I3042" i="5"/>
  <c r="H3042" i="5"/>
  <c r="E3042" i="5"/>
  <c r="O3041" i="5"/>
  <c r="Q3041" i="5" s="1"/>
  <c r="M3041" i="5"/>
  <c r="J3041" i="5"/>
  <c r="R3041" i="5" s="1"/>
  <c r="I3041" i="5"/>
  <c r="H3041" i="5"/>
  <c r="E3041" i="5"/>
  <c r="O3040" i="5"/>
  <c r="Q3040" i="5" s="1"/>
  <c r="M3040" i="5"/>
  <c r="J3040" i="5"/>
  <c r="R3040" i="5" s="1"/>
  <c r="I3040" i="5"/>
  <c r="H3040" i="5"/>
  <c r="E3040" i="5"/>
  <c r="O3039" i="5"/>
  <c r="Q3039" i="5" s="1"/>
  <c r="M3039" i="5"/>
  <c r="J3039" i="5"/>
  <c r="R3039" i="5" s="1"/>
  <c r="I3039" i="5"/>
  <c r="H3039" i="5"/>
  <c r="E3039" i="5"/>
  <c r="O3038" i="5"/>
  <c r="Q3038" i="5" s="1"/>
  <c r="M3038" i="5"/>
  <c r="J3038" i="5"/>
  <c r="R3038" i="5" s="1"/>
  <c r="I3038" i="5"/>
  <c r="H3038" i="5"/>
  <c r="E3038" i="5"/>
  <c r="O3037" i="5"/>
  <c r="Q3037" i="5" s="1"/>
  <c r="M3037" i="5"/>
  <c r="J3037" i="5"/>
  <c r="R3037" i="5" s="1"/>
  <c r="I3037" i="5"/>
  <c r="H3037" i="5"/>
  <c r="E3037" i="5"/>
  <c r="O3036" i="5"/>
  <c r="Q3036" i="5" s="1"/>
  <c r="M3036" i="5"/>
  <c r="J3036" i="5"/>
  <c r="R3036" i="5" s="1"/>
  <c r="I3036" i="5"/>
  <c r="H3036" i="5"/>
  <c r="E3036" i="5"/>
  <c r="O3035" i="5"/>
  <c r="Q3035" i="5" s="1"/>
  <c r="M3035" i="5"/>
  <c r="J3035" i="5"/>
  <c r="R3035" i="5" s="1"/>
  <c r="I3035" i="5"/>
  <c r="H3035" i="5"/>
  <c r="E3035" i="5"/>
  <c r="O3034" i="5"/>
  <c r="Q3034" i="5" s="1"/>
  <c r="M3034" i="5"/>
  <c r="J3034" i="5"/>
  <c r="R3034" i="5" s="1"/>
  <c r="I3034" i="5"/>
  <c r="H3034" i="5"/>
  <c r="E3034" i="5"/>
  <c r="O3033" i="5"/>
  <c r="Q3033" i="5" s="1"/>
  <c r="M3033" i="5"/>
  <c r="J3033" i="5"/>
  <c r="R3033" i="5" s="1"/>
  <c r="I3033" i="5"/>
  <c r="H3033" i="5"/>
  <c r="E3033" i="5"/>
  <c r="O3032" i="5"/>
  <c r="Q3032" i="5" s="1"/>
  <c r="M3032" i="5"/>
  <c r="J3032" i="5"/>
  <c r="R3032" i="5" s="1"/>
  <c r="I3032" i="5"/>
  <c r="H3032" i="5"/>
  <c r="E3032" i="5"/>
  <c r="O3031" i="5"/>
  <c r="Q3031" i="5" s="1"/>
  <c r="M3031" i="5"/>
  <c r="J3031" i="5"/>
  <c r="R3031" i="5" s="1"/>
  <c r="I3031" i="5"/>
  <c r="H3031" i="5"/>
  <c r="E3031" i="5"/>
  <c r="O3030" i="5"/>
  <c r="Q3030" i="5" s="1"/>
  <c r="M3030" i="5"/>
  <c r="J3030" i="5"/>
  <c r="R3030" i="5" s="1"/>
  <c r="I3030" i="5"/>
  <c r="H3030" i="5"/>
  <c r="E3030" i="5"/>
  <c r="O3029" i="5"/>
  <c r="Q3029" i="5" s="1"/>
  <c r="M3029" i="5"/>
  <c r="J3029" i="5"/>
  <c r="R3029" i="5" s="1"/>
  <c r="I3029" i="5"/>
  <c r="H3029" i="5"/>
  <c r="E3029" i="5"/>
  <c r="O3028" i="5"/>
  <c r="Q3028" i="5" s="1"/>
  <c r="M3028" i="5"/>
  <c r="J3028" i="5"/>
  <c r="R3028" i="5" s="1"/>
  <c r="I3028" i="5"/>
  <c r="H3028" i="5"/>
  <c r="E3028" i="5"/>
  <c r="O3027" i="5"/>
  <c r="Q3027" i="5" s="1"/>
  <c r="M3027" i="5"/>
  <c r="J3027" i="5"/>
  <c r="R3027" i="5" s="1"/>
  <c r="I3027" i="5"/>
  <c r="H3027" i="5"/>
  <c r="E3027" i="5"/>
  <c r="O3026" i="5"/>
  <c r="Q3026" i="5" s="1"/>
  <c r="M3026" i="5"/>
  <c r="J3026" i="5"/>
  <c r="R3026" i="5" s="1"/>
  <c r="I3026" i="5"/>
  <c r="H3026" i="5"/>
  <c r="E3026" i="5"/>
  <c r="O3025" i="5"/>
  <c r="Q3025" i="5" s="1"/>
  <c r="M3025" i="5"/>
  <c r="J3025" i="5"/>
  <c r="R3025" i="5" s="1"/>
  <c r="I3025" i="5"/>
  <c r="H3025" i="5"/>
  <c r="E3025" i="5"/>
  <c r="O3024" i="5"/>
  <c r="Q3024" i="5" s="1"/>
  <c r="M3024" i="5"/>
  <c r="J3024" i="5"/>
  <c r="R3024" i="5" s="1"/>
  <c r="I3024" i="5"/>
  <c r="H3024" i="5"/>
  <c r="E3024" i="5"/>
  <c r="O3023" i="5"/>
  <c r="Q3023" i="5" s="1"/>
  <c r="M3023" i="5"/>
  <c r="J3023" i="5"/>
  <c r="R3023" i="5" s="1"/>
  <c r="I3023" i="5"/>
  <c r="H3023" i="5"/>
  <c r="E3023" i="5"/>
  <c r="O3022" i="5"/>
  <c r="Q3022" i="5" s="1"/>
  <c r="M3022" i="5"/>
  <c r="J3022" i="5"/>
  <c r="R3022" i="5" s="1"/>
  <c r="I3022" i="5"/>
  <c r="H3022" i="5"/>
  <c r="E3022" i="5"/>
  <c r="O3021" i="5"/>
  <c r="Q3021" i="5" s="1"/>
  <c r="M3021" i="5"/>
  <c r="J3021" i="5"/>
  <c r="R3021" i="5" s="1"/>
  <c r="I3021" i="5"/>
  <c r="H3021" i="5"/>
  <c r="E3021" i="5"/>
  <c r="O3020" i="5"/>
  <c r="Q3020" i="5" s="1"/>
  <c r="M3020" i="5"/>
  <c r="J3020" i="5"/>
  <c r="R3020" i="5" s="1"/>
  <c r="I3020" i="5"/>
  <c r="H3020" i="5"/>
  <c r="E3020" i="5"/>
  <c r="O3019" i="5"/>
  <c r="Q3019" i="5" s="1"/>
  <c r="M3019" i="5"/>
  <c r="J3019" i="5"/>
  <c r="R3019" i="5" s="1"/>
  <c r="I3019" i="5"/>
  <c r="H3019" i="5"/>
  <c r="E3019" i="5"/>
  <c r="O3018" i="5"/>
  <c r="Q3018" i="5" s="1"/>
  <c r="M3018" i="5"/>
  <c r="J3018" i="5"/>
  <c r="R3018" i="5" s="1"/>
  <c r="I3018" i="5"/>
  <c r="H3018" i="5"/>
  <c r="E3018" i="5"/>
  <c r="O3017" i="5"/>
  <c r="Q3017" i="5" s="1"/>
  <c r="M3017" i="5"/>
  <c r="J3017" i="5"/>
  <c r="R3017" i="5" s="1"/>
  <c r="I3017" i="5"/>
  <c r="H3017" i="5"/>
  <c r="E3017" i="5"/>
  <c r="O3016" i="5"/>
  <c r="Q3016" i="5" s="1"/>
  <c r="M3016" i="5"/>
  <c r="J3016" i="5"/>
  <c r="R3016" i="5" s="1"/>
  <c r="I3016" i="5"/>
  <c r="H3016" i="5"/>
  <c r="E3016" i="5"/>
  <c r="O3015" i="5"/>
  <c r="Q3015" i="5" s="1"/>
  <c r="M3015" i="5"/>
  <c r="J3015" i="5"/>
  <c r="R3015" i="5" s="1"/>
  <c r="I3015" i="5"/>
  <c r="H3015" i="5"/>
  <c r="E3015" i="5"/>
  <c r="O3014" i="5"/>
  <c r="Q3014" i="5" s="1"/>
  <c r="M3014" i="5"/>
  <c r="J3014" i="5"/>
  <c r="R3014" i="5" s="1"/>
  <c r="I3014" i="5"/>
  <c r="H3014" i="5"/>
  <c r="E3014" i="5"/>
  <c r="O3013" i="5"/>
  <c r="Q3013" i="5" s="1"/>
  <c r="M3013" i="5"/>
  <c r="J3013" i="5"/>
  <c r="R3013" i="5" s="1"/>
  <c r="I3013" i="5"/>
  <c r="H3013" i="5"/>
  <c r="E3013" i="5"/>
  <c r="O3012" i="5"/>
  <c r="Q3012" i="5" s="1"/>
  <c r="M3012" i="5"/>
  <c r="J3012" i="5"/>
  <c r="R3012" i="5" s="1"/>
  <c r="I3012" i="5"/>
  <c r="H3012" i="5"/>
  <c r="E3012" i="5"/>
  <c r="O3011" i="5"/>
  <c r="Q3011" i="5" s="1"/>
  <c r="M3011" i="5"/>
  <c r="J3011" i="5"/>
  <c r="R3011" i="5" s="1"/>
  <c r="I3011" i="5"/>
  <c r="H3011" i="5"/>
  <c r="E3011" i="5"/>
  <c r="O3010" i="5"/>
  <c r="Q3010" i="5" s="1"/>
  <c r="M3010" i="5"/>
  <c r="J3010" i="5"/>
  <c r="R3010" i="5" s="1"/>
  <c r="I3010" i="5"/>
  <c r="H3010" i="5"/>
  <c r="E3010" i="5"/>
  <c r="O3009" i="5"/>
  <c r="Q3009" i="5" s="1"/>
  <c r="M3009" i="5"/>
  <c r="J3009" i="5"/>
  <c r="R3009" i="5" s="1"/>
  <c r="I3009" i="5"/>
  <c r="H3009" i="5"/>
  <c r="E3009" i="5"/>
  <c r="O3008" i="5"/>
  <c r="Q3008" i="5" s="1"/>
  <c r="M3008" i="5"/>
  <c r="J3008" i="5"/>
  <c r="R3008" i="5" s="1"/>
  <c r="I3008" i="5"/>
  <c r="H3008" i="5"/>
  <c r="E3008" i="5"/>
  <c r="O3007" i="5"/>
  <c r="Q3007" i="5" s="1"/>
  <c r="M3007" i="5"/>
  <c r="J3007" i="5"/>
  <c r="R3007" i="5" s="1"/>
  <c r="I3007" i="5"/>
  <c r="H3007" i="5"/>
  <c r="E3007" i="5"/>
  <c r="O3006" i="5"/>
  <c r="Q3006" i="5" s="1"/>
  <c r="M3006" i="5"/>
  <c r="J3006" i="5"/>
  <c r="R3006" i="5" s="1"/>
  <c r="I3006" i="5"/>
  <c r="H3006" i="5"/>
  <c r="E3006" i="5"/>
  <c r="O3005" i="5"/>
  <c r="Q3005" i="5" s="1"/>
  <c r="M3005" i="5"/>
  <c r="J3005" i="5"/>
  <c r="R3005" i="5" s="1"/>
  <c r="I3005" i="5"/>
  <c r="H3005" i="5"/>
  <c r="E3005" i="5"/>
  <c r="O3004" i="5"/>
  <c r="Q3004" i="5" s="1"/>
  <c r="M3004" i="5"/>
  <c r="J3004" i="5"/>
  <c r="R3004" i="5" s="1"/>
  <c r="I3004" i="5"/>
  <c r="H3004" i="5"/>
  <c r="E3004" i="5"/>
  <c r="O3003" i="5"/>
  <c r="Q3003" i="5" s="1"/>
  <c r="M3003" i="5"/>
  <c r="J3003" i="5"/>
  <c r="R3003" i="5" s="1"/>
  <c r="I3003" i="5"/>
  <c r="H3003" i="5"/>
  <c r="E3003" i="5"/>
  <c r="O3002" i="5"/>
  <c r="Q3002" i="5" s="1"/>
  <c r="M3002" i="5"/>
  <c r="J3002" i="5"/>
  <c r="R3002" i="5" s="1"/>
  <c r="I3002" i="5"/>
  <c r="H3002" i="5"/>
  <c r="E3002" i="5"/>
  <c r="O3001" i="5"/>
  <c r="Q3001" i="5" s="1"/>
  <c r="M3001" i="5"/>
  <c r="J3001" i="5"/>
  <c r="R3001" i="5" s="1"/>
  <c r="I3001" i="5"/>
  <c r="H3001" i="5"/>
  <c r="E3001" i="5"/>
  <c r="O3000" i="5"/>
  <c r="Q3000" i="5" s="1"/>
  <c r="M3000" i="5"/>
  <c r="J3000" i="5"/>
  <c r="R3000" i="5" s="1"/>
  <c r="I3000" i="5"/>
  <c r="H3000" i="5"/>
  <c r="E3000" i="5"/>
  <c r="O2999" i="5"/>
  <c r="Q2999" i="5" s="1"/>
  <c r="M2999" i="5"/>
  <c r="J2999" i="5"/>
  <c r="R2999" i="5" s="1"/>
  <c r="I2999" i="5"/>
  <c r="H2999" i="5"/>
  <c r="E2999" i="5"/>
  <c r="O2998" i="5"/>
  <c r="Q2998" i="5" s="1"/>
  <c r="M2998" i="5"/>
  <c r="J2998" i="5"/>
  <c r="R2998" i="5" s="1"/>
  <c r="I2998" i="5"/>
  <c r="H2998" i="5"/>
  <c r="E2998" i="5"/>
  <c r="O2997" i="5"/>
  <c r="Q2997" i="5" s="1"/>
  <c r="M2997" i="5"/>
  <c r="J2997" i="5"/>
  <c r="R2997" i="5" s="1"/>
  <c r="I2997" i="5"/>
  <c r="H2997" i="5"/>
  <c r="E2997" i="5"/>
  <c r="O2996" i="5"/>
  <c r="Q2996" i="5" s="1"/>
  <c r="M2996" i="5"/>
  <c r="J2996" i="5"/>
  <c r="R2996" i="5" s="1"/>
  <c r="I2996" i="5"/>
  <c r="H2996" i="5"/>
  <c r="E2996" i="5"/>
  <c r="O2995" i="5"/>
  <c r="Q2995" i="5" s="1"/>
  <c r="M2995" i="5"/>
  <c r="J2995" i="5"/>
  <c r="R2995" i="5" s="1"/>
  <c r="I2995" i="5"/>
  <c r="H2995" i="5"/>
  <c r="E2995" i="5"/>
  <c r="O2994" i="5"/>
  <c r="Q2994" i="5" s="1"/>
  <c r="M2994" i="5"/>
  <c r="J2994" i="5"/>
  <c r="R2994" i="5" s="1"/>
  <c r="I2994" i="5"/>
  <c r="H2994" i="5"/>
  <c r="E2994" i="5"/>
  <c r="O2993" i="5"/>
  <c r="Q2993" i="5" s="1"/>
  <c r="M2993" i="5"/>
  <c r="J2993" i="5"/>
  <c r="R2993" i="5" s="1"/>
  <c r="I2993" i="5"/>
  <c r="H2993" i="5"/>
  <c r="E2993" i="5"/>
  <c r="O2992" i="5"/>
  <c r="Q2992" i="5" s="1"/>
  <c r="M2992" i="5"/>
  <c r="J2992" i="5"/>
  <c r="R2992" i="5" s="1"/>
  <c r="I2992" i="5"/>
  <c r="H2992" i="5"/>
  <c r="E2992" i="5"/>
  <c r="O2991" i="5"/>
  <c r="Q2991" i="5" s="1"/>
  <c r="M2991" i="5"/>
  <c r="J2991" i="5"/>
  <c r="R2991" i="5" s="1"/>
  <c r="I2991" i="5"/>
  <c r="H2991" i="5"/>
  <c r="E2991" i="5"/>
  <c r="O2990" i="5"/>
  <c r="Q2990" i="5" s="1"/>
  <c r="M2990" i="5"/>
  <c r="J2990" i="5"/>
  <c r="R2990" i="5" s="1"/>
  <c r="I2990" i="5"/>
  <c r="H2990" i="5"/>
  <c r="E2990" i="5"/>
  <c r="O2989" i="5"/>
  <c r="Q2989" i="5" s="1"/>
  <c r="M2989" i="5"/>
  <c r="J2989" i="5"/>
  <c r="R2989" i="5" s="1"/>
  <c r="I2989" i="5"/>
  <c r="H2989" i="5"/>
  <c r="E2989" i="5"/>
  <c r="O2988" i="5"/>
  <c r="Q2988" i="5" s="1"/>
  <c r="M2988" i="5"/>
  <c r="J2988" i="5"/>
  <c r="R2988" i="5" s="1"/>
  <c r="I2988" i="5"/>
  <c r="H2988" i="5"/>
  <c r="E2988" i="5"/>
  <c r="O2987" i="5"/>
  <c r="Q2987" i="5" s="1"/>
  <c r="M2987" i="5"/>
  <c r="J2987" i="5"/>
  <c r="R2987" i="5" s="1"/>
  <c r="I2987" i="5"/>
  <c r="H2987" i="5"/>
  <c r="E2987" i="5"/>
  <c r="O2986" i="5"/>
  <c r="Q2986" i="5" s="1"/>
  <c r="M2986" i="5"/>
  <c r="J2986" i="5"/>
  <c r="R2986" i="5" s="1"/>
  <c r="I2986" i="5"/>
  <c r="H2986" i="5"/>
  <c r="E2986" i="5"/>
  <c r="O2985" i="5"/>
  <c r="Q2985" i="5" s="1"/>
  <c r="M2985" i="5"/>
  <c r="J2985" i="5"/>
  <c r="R2985" i="5" s="1"/>
  <c r="I2985" i="5"/>
  <c r="H2985" i="5"/>
  <c r="E2985" i="5"/>
  <c r="O2984" i="5"/>
  <c r="Q2984" i="5" s="1"/>
  <c r="M2984" i="5"/>
  <c r="J2984" i="5"/>
  <c r="R2984" i="5" s="1"/>
  <c r="I2984" i="5"/>
  <c r="H2984" i="5"/>
  <c r="E2984" i="5"/>
  <c r="O2983" i="5"/>
  <c r="Q2983" i="5" s="1"/>
  <c r="M2983" i="5"/>
  <c r="J2983" i="5"/>
  <c r="R2983" i="5" s="1"/>
  <c r="I2983" i="5"/>
  <c r="H2983" i="5"/>
  <c r="E2983" i="5"/>
  <c r="O2982" i="5"/>
  <c r="Q2982" i="5" s="1"/>
  <c r="M2982" i="5"/>
  <c r="J2982" i="5"/>
  <c r="R2982" i="5" s="1"/>
  <c r="I2982" i="5"/>
  <c r="H2982" i="5"/>
  <c r="E2982" i="5"/>
  <c r="O2981" i="5"/>
  <c r="Q2981" i="5" s="1"/>
  <c r="M2981" i="5"/>
  <c r="J2981" i="5"/>
  <c r="R2981" i="5" s="1"/>
  <c r="I2981" i="5"/>
  <c r="H2981" i="5"/>
  <c r="E2981" i="5"/>
  <c r="O2980" i="5"/>
  <c r="Q2980" i="5" s="1"/>
  <c r="M2980" i="5"/>
  <c r="J2980" i="5"/>
  <c r="R2980" i="5" s="1"/>
  <c r="I2980" i="5"/>
  <c r="H2980" i="5"/>
  <c r="E2980" i="5"/>
  <c r="O2979" i="5"/>
  <c r="Q2979" i="5" s="1"/>
  <c r="M2979" i="5"/>
  <c r="J2979" i="5"/>
  <c r="R2979" i="5" s="1"/>
  <c r="I2979" i="5"/>
  <c r="H2979" i="5"/>
  <c r="E2979" i="5"/>
  <c r="O2978" i="5"/>
  <c r="Q2978" i="5" s="1"/>
  <c r="M2978" i="5"/>
  <c r="J2978" i="5"/>
  <c r="R2978" i="5" s="1"/>
  <c r="I2978" i="5"/>
  <c r="H2978" i="5"/>
  <c r="E2978" i="5"/>
  <c r="O2977" i="5"/>
  <c r="Q2977" i="5" s="1"/>
  <c r="M2977" i="5"/>
  <c r="J2977" i="5"/>
  <c r="R2977" i="5" s="1"/>
  <c r="I2977" i="5"/>
  <c r="H2977" i="5"/>
  <c r="E2977" i="5"/>
  <c r="O2976" i="5"/>
  <c r="Q2976" i="5" s="1"/>
  <c r="M2976" i="5"/>
  <c r="J2976" i="5"/>
  <c r="R2976" i="5" s="1"/>
  <c r="I2976" i="5"/>
  <c r="H2976" i="5"/>
  <c r="E2976" i="5"/>
  <c r="O2975" i="5"/>
  <c r="Q2975" i="5" s="1"/>
  <c r="M2975" i="5"/>
  <c r="J2975" i="5"/>
  <c r="R2975" i="5" s="1"/>
  <c r="I2975" i="5"/>
  <c r="H2975" i="5"/>
  <c r="E2975" i="5"/>
  <c r="O2974" i="5"/>
  <c r="Q2974" i="5" s="1"/>
  <c r="M2974" i="5"/>
  <c r="J2974" i="5"/>
  <c r="R2974" i="5" s="1"/>
  <c r="I2974" i="5"/>
  <c r="H2974" i="5"/>
  <c r="E2974" i="5"/>
  <c r="O2973" i="5"/>
  <c r="Q2973" i="5" s="1"/>
  <c r="M2973" i="5"/>
  <c r="J2973" i="5"/>
  <c r="R2973" i="5" s="1"/>
  <c r="I2973" i="5"/>
  <c r="H2973" i="5"/>
  <c r="E2973" i="5"/>
  <c r="O2972" i="5"/>
  <c r="Q2972" i="5" s="1"/>
  <c r="M2972" i="5"/>
  <c r="J2972" i="5"/>
  <c r="R2972" i="5" s="1"/>
  <c r="I2972" i="5"/>
  <c r="H2972" i="5"/>
  <c r="E2972" i="5"/>
  <c r="O2971" i="5"/>
  <c r="Q2971" i="5" s="1"/>
  <c r="M2971" i="5"/>
  <c r="J2971" i="5"/>
  <c r="R2971" i="5" s="1"/>
  <c r="I2971" i="5"/>
  <c r="H2971" i="5"/>
  <c r="E2971" i="5"/>
  <c r="O2970" i="5"/>
  <c r="Q2970" i="5" s="1"/>
  <c r="M2970" i="5"/>
  <c r="J2970" i="5"/>
  <c r="R2970" i="5" s="1"/>
  <c r="I2970" i="5"/>
  <c r="H2970" i="5"/>
  <c r="E2970" i="5"/>
  <c r="O2969" i="5"/>
  <c r="Q2969" i="5" s="1"/>
  <c r="M2969" i="5"/>
  <c r="J2969" i="5"/>
  <c r="R2969" i="5" s="1"/>
  <c r="I2969" i="5"/>
  <c r="H2969" i="5"/>
  <c r="E2969" i="5"/>
  <c r="O2968" i="5"/>
  <c r="Q2968" i="5" s="1"/>
  <c r="M2968" i="5"/>
  <c r="J2968" i="5"/>
  <c r="R2968" i="5" s="1"/>
  <c r="I2968" i="5"/>
  <c r="H2968" i="5"/>
  <c r="E2968" i="5"/>
  <c r="O2967" i="5"/>
  <c r="Q2967" i="5" s="1"/>
  <c r="M2967" i="5"/>
  <c r="J2967" i="5"/>
  <c r="R2967" i="5" s="1"/>
  <c r="I2967" i="5"/>
  <c r="H2967" i="5"/>
  <c r="E2967" i="5"/>
  <c r="O2966" i="5"/>
  <c r="Q2966" i="5" s="1"/>
  <c r="M2966" i="5"/>
  <c r="J2966" i="5"/>
  <c r="R2966" i="5" s="1"/>
  <c r="I2966" i="5"/>
  <c r="H2966" i="5"/>
  <c r="E2966" i="5"/>
  <c r="O2965" i="5"/>
  <c r="Q2965" i="5" s="1"/>
  <c r="M2965" i="5"/>
  <c r="J2965" i="5"/>
  <c r="R2965" i="5" s="1"/>
  <c r="I2965" i="5"/>
  <c r="H2965" i="5"/>
  <c r="E2965" i="5"/>
  <c r="O2964" i="5"/>
  <c r="Q2964" i="5" s="1"/>
  <c r="M2964" i="5"/>
  <c r="J2964" i="5"/>
  <c r="R2964" i="5" s="1"/>
  <c r="I2964" i="5"/>
  <c r="H2964" i="5"/>
  <c r="E2964" i="5"/>
  <c r="O2963" i="5"/>
  <c r="Q2963" i="5" s="1"/>
  <c r="M2963" i="5"/>
  <c r="J2963" i="5"/>
  <c r="R2963" i="5" s="1"/>
  <c r="I2963" i="5"/>
  <c r="H2963" i="5"/>
  <c r="E2963" i="5"/>
  <c r="O2962" i="5"/>
  <c r="Q2962" i="5" s="1"/>
  <c r="M2962" i="5"/>
  <c r="J2962" i="5"/>
  <c r="R2962" i="5" s="1"/>
  <c r="I2962" i="5"/>
  <c r="H2962" i="5"/>
  <c r="E2962" i="5"/>
  <c r="O2961" i="5"/>
  <c r="Q2961" i="5" s="1"/>
  <c r="M2961" i="5"/>
  <c r="J2961" i="5"/>
  <c r="R2961" i="5" s="1"/>
  <c r="I2961" i="5"/>
  <c r="H2961" i="5"/>
  <c r="E2961" i="5"/>
  <c r="O2960" i="5"/>
  <c r="Q2960" i="5" s="1"/>
  <c r="M2960" i="5"/>
  <c r="J2960" i="5"/>
  <c r="R2960" i="5" s="1"/>
  <c r="I2960" i="5"/>
  <c r="H2960" i="5"/>
  <c r="E2960" i="5"/>
  <c r="O2959" i="5"/>
  <c r="Q2959" i="5" s="1"/>
  <c r="M2959" i="5"/>
  <c r="J2959" i="5"/>
  <c r="R2959" i="5" s="1"/>
  <c r="I2959" i="5"/>
  <c r="H2959" i="5"/>
  <c r="E2959" i="5"/>
  <c r="O2958" i="5"/>
  <c r="Q2958" i="5" s="1"/>
  <c r="M2958" i="5"/>
  <c r="J2958" i="5"/>
  <c r="R2958" i="5" s="1"/>
  <c r="I2958" i="5"/>
  <c r="H2958" i="5"/>
  <c r="E2958" i="5"/>
  <c r="O2957" i="5"/>
  <c r="Q2957" i="5" s="1"/>
  <c r="M2957" i="5"/>
  <c r="J2957" i="5"/>
  <c r="R2957" i="5" s="1"/>
  <c r="I2957" i="5"/>
  <c r="H2957" i="5"/>
  <c r="E2957" i="5"/>
  <c r="O2956" i="5"/>
  <c r="Q2956" i="5" s="1"/>
  <c r="M2956" i="5"/>
  <c r="J2956" i="5"/>
  <c r="R2956" i="5" s="1"/>
  <c r="I2956" i="5"/>
  <c r="H2956" i="5"/>
  <c r="E2956" i="5"/>
  <c r="O2955" i="5"/>
  <c r="Q2955" i="5" s="1"/>
  <c r="M2955" i="5"/>
  <c r="J2955" i="5"/>
  <c r="R2955" i="5" s="1"/>
  <c r="I2955" i="5"/>
  <c r="H2955" i="5"/>
  <c r="E2955" i="5"/>
  <c r="O2954" i="5"/>
  <c r="Q2954" i="5" s="1"/>
  <c r="M2954" i="5"/>
  <c r="J2954" i="5"/>
  <c r="R2954" i="5" s="1"/>
  <c r="I2954" i="5"/>
  <c r="H2954" i="5"/>
  <c r="E2954" i="5"/>
  <c r="O2953" i="5"/>
  <c r="Q2953" i="5" s="1"/>
  <c r="M2953" i="5"/>
  <c r="J2953" i="5"/>
  <c r="R2953" i="5" s="1"/>
  <c r="I2953" i="5"/>
  <c r="H2953" i="5"/>
  <c r="E2953" i="5"/>
  <c r="O2952" i="5"/>
  <c r="Q2952" i="5" s="1"/>
  <c r="M2952" i="5"/>
  <c r="J2952" i="5"/>
  <c r="R2952" i="5" s="1"/>
  <c r="I2952" i="5"/>
  <c r="H2952" i="5"/>
  <c r="E2952" i="5"/>
  <c r="O2951" i="5"/>
  <c r="Q2951" i="5" s="1"/>
  <c r="M2951" i="5"/>
  <c r="J2951" i="5"/>
  <c r="R2951" i="5" s="1"/>
  <c r="I2951" i="5"/>
  <c r="H2951" i="5"/>
  <c r="E2951" i="5"/>
  <c r="O2950" i="5"/>
  <c r="Q2950" i="5" s="1"/>
  <c r="M2950" i="5"/>
  <c r="J2950" i="5"/>
  <c r="R2950" i="5" s="1"/>
  <c r="I2950" i="5"/>
  <c r="H2950" i="5"/>
  <c r="E2950" i="5"/>
  <c r="O2949" i="5"/>
  <c r="Q2949" i="5" s="1"/>
  <c r="M2949" i="5"/>
  <c r="J2949" i="5"/>
  <c r="R2949" i="5" s="1"/>
  <c r="I2949" i="5"/>
  <c r="H2949" i="5"/>
  <c r="E2949" i="5"/>
  <c r="O2948" i="5"/>
  <c r="Q2948" i="5" s="1"/>
  <c r="M2948" i="5"/>
  <c r="J2948" i="5"/>
  <c r="R2948" i="5" s="1"/>
  <c r="I2948" i="5"/>
  <c r="H2948" i="5"/>
  <c r="E2948" i="5"/>
  <c r="O2947" i="5"/>
  <c r="Q2947" i="5" s="1"/>
  <c r="M2947" i="5"/>
  <c r="J2947" i="5"/>
  <c r="R2947" i="5" s="1"/>
  <c r="I2947" i="5"/>
  <c r="H2947" i="5"/>
  <c r="E2947" i="5"/>
  <c r="O2946" i="5"/>
  <c r="Q2946" i="5" s="1"/>
  <c r="M2946" i="5"/>
  <c r="J2946" i="5"/>
  <c r="R2946" i="5" s="1"/>
  <c r="I2946" i="5"/>
  <c r="H2946" i="5"/>
  <c r="E2946" i="5"/>
  <c r="O2945" i="5"/>
  <c r="Q2945" i="5" s="1"/>
  <c r="M2945" i="5"/>
  <c r="J2945" i="5"/>
  <c r="R2945" i="5" s="1"/>
  <c r="I2945" i="5"/>
  <c r="H2945" i="5"/>
  <c r="E2945" i="5"/>
  <c r="O2944" i="5"/>
  <c r="Q2944" i="5" s="1"/>
  <c r="M2944" i="5"/>
  <c r="J2944" i="5"/>
  <c r="R2944" i="5" s="1"/>
  <c r="I2944" i="5"/>
  <c r="H2944" i="5"/>
  <c r="E2944" i="5"/>
  <c r="O2943" i="5"/>
  <c r="Q2943" i="5" s="1"/>
  <c r="M2943" i="5"/>
  <c r="J2943" i="5"/>
  <c r="R2943" i="5" s="1"/>
  <c r="I2943" i="5"/>
  <c r="H2943" i="5"/>
  <c r="E2943" i="5"/>
  <c r="O2942" i="5"/>
  <c r="Q2942" i="5" s="1"/>
  <c r="M2942" i="5"/>
  <c r="J2942" i="5"/>
  <c r="R2942" i="5" s="1"/>
  <c r="I2942" i="5"/>
  <c r="H2942" i="5"/>
  <c r="E2942" i="5"/>
  <c r="O2941" i="5"/>
  <c r="Q2941" i="5" s="1"/>
  <c r="M2941" i="5"/>
  <c r="J2941" i="5"/>
  <c r="R2941" i="5" s="1"/>
  <c r="I2941" i="5"/>
  <c r="H2941" i="5"/>
  <c r="E2941" i="5"/>
  <c r="O2940" i="5"/>
  <c r="Q2940" i="5" s="1"/>
  <c r="M2940" i="5"/>
  <c r="J2940" i="5"/>
  <c r="R2940" i="5" s="1"/>
  <c r="I2940" i="5"/>
  <c r="H2940" i="5"/>
  <c r="E2940" i="5"/>
  <c r="O2939" i="5"/>
  <c r="Q2939" i="5" s="1"/>
  <c r="M2939" i="5"/>
  <c r="J2939" i="5"/>
  <c r="R2939" i="5" s="1"/>
  <c r="I2939" i="5"/>
  <c r="H2939" i="5"/>
  <c r="E2939" i="5"/>
  <c r="O2938" i="5"/>
  <c r="Q2938" i="5" s="1"/>
  <c r="M2938" i="5"/>
  <c r="J2938" i="5"/>
  <c r="R2938" i="5" s="1"/>
  <c r="I2938" i="5"/>
  <c r="H2938" i="5"/>
  <c r="E2938" i="5"/>
  <c r="O2937" i="5"/>
  <c r="Q2937" i="5" s="1"/>
  <c r="M2937" i="5"/>
  <c r="J2937" i="5"/>
  <c r="R2937" i="5" s="1"/>
  <c r="I2937" i="5"/>
  <c r="H2937" i="5"/>
  <c r="E2937" i="5"/>
  <c r="O2936" i="5"/>
  <c r="Q2936" i="5" s="1"/>
  <c r="M2936" i="5"/>
  <c r="J2936" i="5"/>
  <c r="R2936" i="5" s="1"/>
  <c r="I2936" i="5"/>
  <c r="H2936" i="5"/>
  <c r="E2936" i="5"/>
  <c r="O2935" i="5"/>
  <c r="Q2935" i="5" s="1"/>
  <c r="M2935" i="5"/>
  <c r="J2935" i="5"/>
  <c r="R2935" i="5" s="1"/>
  <c r="I2935" i="5"/>
  <c r="H2935" i="5"/>
  <c r="E2935" i="5"/>
  <c r="O2934" i="5"/>
  <c r="Q2934" i="5" s="1"/>
  <c r="M2934" i="5"/>
  <c r="J2934" i="5"/>
  <c r="R2934" i="5" s="1"/>
  <c r="I2934" i="5"/>
  <c r="H2934" i="5"/>
  <c r="E2934" i="5"/>
  <c r="O2933" i="5"/>
  <c r="Q2933" i="5" s="1"/>
  <c r="M2933" i="5"/>
  <c r="J2933" i="5"/>
  <c r="R2933" i="5" s="1"/>
  <c r="I2933" i="5"/>
  <c r="H2933" i="5"/>
  <c r="E2933" i="5"/>
  <c r="O2932" i="5"/>
  <c r="Q2932" i="5" s="1"/>
  <c r="M2932" i="5"/>
  <c r="J2932" i="5"/>
  <c r="R2932" i="5" s="1"/>
  <c r="I2932" i="5"/>
  <c r="H2932" i="5"/>
  <c r="E2932" i="5"/>
  <c r="O2931" i="5"/>
  <c r="Q2931" i="5" s="1"/>
  <c r="M2931" i="5"/>
  <c r="J2931" i="5"/>
  <c r="R2931" i="5" s="1"/>
  <c r="I2931" i="5"/>
  <c r="H2931" i="5"/>
  <c r="E2931" i="5"/>
  <c r="O2930" i="5"/>
  <c r="Q2930" i="5" s="1"/>
  <c r="M2930" i="5"/>
  <c r="J2930" i="5"/>
  <c r="R2930" i="5" s="1"/>
  <c r="I2930" i="5"/>
  <c r="H2930" i="5"/>
  <c r="E2930" i="5"/>
  <c r="O2929" i="5"/>
  <c r="Q2929" i="5" s="1"/>
  <c r="M2929" i="5"/>
  <c r="J2929" i="5"/>
  <c r="R2929" i="5" s="1"/>
  <c r="I2929" i="5"/>
  <c r="H2929" i="5"/>
  <c r="E2929" i="5"/>
  <c r="O2928" i="5"/>
  <c r="Q2928" i="5" s="1"/>
  <c r="M2928" i="5"/>
  <c r="J2928" i="5"/>
  <c r="R2928" i="5" s="1"/>
  <c r="I2928" i="5"/>
  <c r="H2928" i="5"/>
  <c r="E2928" i="5"/>
  <c r="O2927" i="5"/>
  <c r="Q2927" i="5" s="1"/>
  <c r="M2927" i="5"/>
  <c r="J2927" i="5"/>
  <c r="R2927" i="5" s="1"/>
  <c r="I2927" i="5"/>
  <c r="H2927" i="5"/>
  <c r="E2927" i="5"/>
  <c r="O2926" i="5"/>
  <c r="Q2926" i="5" s="1"/>
  <c r="M2926" i="5"/>
  <c r="J2926" i="5"/>
  <c r="R2926" i="5" s="1"/>
  <c r="I2926" i="5"/>
  <c r="H2926" i="5"/>
  <c r="E2926" i="5"/>
  <c r="O2925" i="5"/>
  <c r="Q2925" i="5" s="1"/>
  <c r="M2925" i="5"/>
  <c r="J2925" i="5"/>
  <c r="R2925" i="5" s="1"/>
  <c r="I2925" i="5"/>
  <c r="H2925" i="5"/>
  <c r="E2925" i="5"/>
  <c r="O2924" i="5"/>
  <c r="Q2924" i="5" s="1"/>
  <c r="M2924" i="5"/>
  <c r="J2924" i="5"/>
  <c r="R2924" i="5" s="1"/>
  <c r="I2924" i="5"/>
  <c r="H2924" i="5"/>
  <c r="E2924" i="5"/>
  <c r="O2923" i="5"/>
  <c r="Q2923" i="5" s="1"/>
  <c r="M2923" i="5"/>
  <c r="J2923" i="5"/>
  <c r="R2923" i="5" s="1"/>
  <c r="I2923" i="5"/>
  <c r="H2923" i="5"/>
  <c r="E2923" i="5"/>
  <c r="O2922" i="5"/>
  <c r="Q2922" i="5" s="1"/>
  <c r="M2922" i="5"/>
  <c r="J2922" i="5"/>
  <c r="R2922" i="5" s="1"/>
  <c r="I2922" i="5"/>
  <c r="H2922" i="5"/>
  <c r="E2922" i="5"/>
  <c r="O2921" i="5"/>
  <c r="Q2921" i="5" s="1"/>
  <c r="M2921" i="5"/>
  <c r="J2921" i="5"/>
  <c r="R2921" i="5" s="1"/>
  <c r="I2921" i="5"/>
  <c r="H2921" i="5"/>
  <c r="E2921" i="5"/>
  <c r="O2920" i="5"/>
  <c r="Q2920" i="5" s="1"/>
  <c r="M2920" i="5"/>
  <c r="J2920" i="5"/>
  <c r="R2920" i="5" s="1"/>
  <c r="I2920" i="5"/>
  <c r="H2920" i="5"/>
  <c r="E2920" i="5"/>
  <c r="O2919" i="5"/>
  <c r="Q2919" i="5" s="1"/>
  <c r="M2919" i="5"/>
  <c r="J2919" i="5"/>
  <c r="R2919" i="5" s="1"/>
  <c r="I2919" i="5"/>
  <c r="H2919" i="5"/>
  <c r="E2919" i="5"/>
  <c r="O2918" i="5"/>
  <c r="Q2918" i="5" s="1"/>
  <c r="M2918" i="5"/>
  <c r="J2918" i="5"/>
  <c r="R2918" i="5" s="1"/>
  <c r="I2918" i="5"/>
  <c r="H2918" i="5"/>
  <c r="E2918" i="5"/>
  <c r="O2917" i="5"/>
  <c r="Q2917" i="5" s="1"/>
  <c r="M2917" i="5"/>
  <c r="J2917" i="5"/>
  <c r="R2917" i="5" s="1"/>
  <c r="I2917" i="5"/>
  <c r="H2917" i="5"/>
  <c r="E2917" i="5"/>
  <c r="O2916" i="5"/>
  <c r="Q2916" i="5" s="1"/>
  <c r="M2916" i="5"/>
  <c r="J2916" i="5"/>
  <c r="R2916" i="5" s="1"/>
  <c r="I2916" i="5"/>
  <c r="H2916" i="5"/>
  <c r="E2916" i="5"/>
  <c r="O2915" i="5"/>
  <c r="Q2915" i="5" s="1"/>
  <c r="M2915" i="5"/>
  <c r="J2915" i="5"/>
  <c r="R2915" i="5" s="1"/>
  <c r="I2915" i="5"/>
  <c r="H2915" i="5"/>
  <c r="E2915" i="5"/>
  <c r="O2914" i="5"/>
  <c r="Q2914" i="5" s="1"/>
  <c r="M2914" i="5"/>
  <c r="J2914" i="5"/>
  <c r="R2914" i="5" s="1"/>
  <c r="I2914" i="5"/>
  <c r="H2914" i="5"/>
  <c r="E2914" i="5"/>
  <c r="O2913" i="5"/>
  <c r="Q2913" i="5" s="1"/>
  <c r="M2913" i="5"/>
  <c r="J2913" i="5"/>
  <c r="R2913" i="5" s="1"/>
  <c r="I2913" i="5"/>
  <c r="H2913" i="5"/>
  <c r="E2913" i="5"/>
  <c r="O2912" i="5"/>
  <c r="Q2912" i="5" s="1"/>
  <c r="M2912" i="5"/>
  <c r="J2912" i="5"/>
  <c r="R2912" i="5" s="1"/>
  <c r="I2912" i="5"/>
  <c r="H2912" i="5"/>
  <c r="E2912" i="5"/>
  <c r="O2911" i="5"/>
  <c r="Q2911" i="5" s="1"/>
  <c r="M2911" i="5"/>
  <c r="J2911" i="5"/>
  <c r="R2911" i="5" s="1"/>
  <c r="I2911" i="5"/>
  <c r="H2911" i="5"/>
  <c r="E2911" i="5"/>
  <c r="O2910" i="5"/>
  <c r="Q2910" i="5" s="1"/>
  <c r="M2910" i="5"/>
  <c r="J2910" i="5"/>
  <c r="R2910" i="5" s="1"/>
  <c r="I2910" i="5"/>
  <c r="H2910" i="5"/>
  <c r="E2910" i="5"/>
  <c r="O2909" i="5"/>
  <c r="Q2909" i="5" s="1"/>
  <c r="M2909" i="5"/>
  <c r="J2909" i="5"/>
  <c r="R2909" i="5" s="1"/>
  <c r="I2909" i="5"/>
  <c r="H2909" i="5"/>
  <c r="E2909" i="5"/>
  <c r="O2908" i="5"/>
  <c r="Q2908" i="5" s="1"/>
  <c r="M2908" i="5"/>
  <c r="J2908" i="5"/>
  <c r="R2908" i="5" s="1"/>
  <c r="I2908" i="5"/>
  <c r="H2908" i="5"/>
  <c r="E2908" i="5"/>
  <c r="O2907" i="5"/>
  <c r="Q2907" i="5" s="1"/>
  <c r="M2907" i="5"/>
  <c r="J2907" i="5"/>
  <c r="R2907" i="5" s="1"/>
  <c r="I2907" i="5"/>
  <c r="H2907" i="5"/>
  <c r="E2907" i="5"/>
  <c r="O2906" i="5"/>
  <c r="Q2906" i="5" s="1"/>
  <c r="M2906" i="5"/>
  <c r="J2906" i="5"/>
  <c r="R2906" i="5" s="1"/>
  <c r="I2906" i="5"/>
  <c r="H2906" i="5"/>
  <c r="E2906" i="5"/>
  <c r="O2905" i="5"/>
  <c r="Q2905" i="5" s="1"/>
  <c r="M2905" i="5"/>
  <c r="J2905" i="5"/>
  <c r="R2905" i="5" s="1"/>
  <c r="I2905" i="5"/>
  <c r="H2905" i="5"/>
  <c r="E2905" i="5"/>
  <c r="O2904" i="5"/>
  <c r="Q2904" i="5" s="1"/>
  <c r="M2904" i="5"/>
  <c r="J2904" i="5"/>
  <c r="R2904" i="5" s="1"/>
  <c r="I2904" i="5"/>
  <c r="H2904" i="5"/>
  <c r="E2904" i="5"/>
  <c r="O2903" i="5"/>
  <c r="Q2903" i="5" s="1"/>
  <c r="M2903" i="5"/>
  <c r="J2903" i="5"/>
  <c r="R2903" i="5" s="1"/>
  <c r="I2903" i="5"/>
  <c r="H2903" i="5"/>
  <c r="E2903" i="5"/>
  <c r="O2902" i="5"/>
  <c r="Q2902" i="5" s="1"/>
  <c r="M2902" i="5"/>
  <c r="J2902" i="5"/>
  <c r="R2902" i="5" s="1"/>
  <c r="I2902" i="5"/>
  <c r="H2902" i="5"/>
  <c r="E2902" i="5"/>
  <c r="O2901" i="5"/>
  <c r="Q2901" i="5" s="1"/>
  <c r="M2901" i="5"/>
  <c r="J2901" i="5"/>
  <c r="R2901" i="5" s="1"/>
  <c r="I2901" i="5"/>
  <c r="H2901" i="5"/>
  <c r="E2901" i="5"/>
  <c r="O2900" i="5"/>
  <c r="Q2900" i="5" s="1"/>
  <c r="M2900" i="5"/>
  <c r="J2900" i="5"/>
  <c r="R2900" i="5" s="1"/>
  <c r="I2900" i="5"/>
  <c r="H2900" i="5"/>
  <c r="E2900" i="5"/>
  <c r="O2899" i="5"/>
  <c r="Q2899" i="5" s="1"/>
  <c r="M2899" i="5"/>
  <c r="J2899" i="5"/>
  <c r="R2899" i="5" s="1"/>
  <c r="I2899" i="5"/>
  <c r="H2899" i="5"/>
  <c r="E2899" i="5"/>
  <c r="O2898" i="5"/>
  <c r="Q2898" i="5" s="1"/>
  <c r="M2898" i="5"/>
  <c r="J2898" i="5"/>
  <c r="R2898" i="5" s="1"/>
  <c r="I2898" i="5"/>
  <c r="H2898" i="5"/>
  <c r="E2898" i="5"/>
  <c r="O2897" i="5"/>
  <c r="Q2897" i="5" s="1"/>
  <c r="M2897" i="5"/>
  <c r="J2897" i="5"/>
  <c r="R2897" i="5" s="1"/>
  <c r="I2897" i="5"/>
  <c r="H2897" i="5"/>
  <c r="E2897" i="5"/>
  <c r="O2896" i="5"/>
  <c r="Q2896" i="5" s="1"/>
  <c r="M2896" i="5"/>
  <c r="J2896" i="5"/>
  <c r="R2896" i="5" s="1"/>
  <c r="I2896" i="5"/>
  <c r="H2896" i="5"/>
  <c r="E2896" i="5"/>
  <c r="O2895" i="5"/>
  <c r="Q2895" i="5" s="1"/>
  <c r="M2895" i="5"/>
  <c r="J2895" i="5"/>
  <c r="R2895" i="5" s="1"/>
  <c r="I2895" i="5"/>
  <c r="H2895" i="5"/>
  <c r="E2895" i="5"/>
  <c r="O2894" i="5"/>
  <c r="Q2894" i="5" s="1"/>
  <c r="M2894" i="5"/>
  <c r="J2894" i="5"/>
  <c r="R2894" i="5" s="1"/>
  <c r="I2894" i="5"/>
  <c r="H2894" i="5"/>
  <c r="E2894" i="5"/>
  <c r="O2893" i="5"/>
  <c r="Q2893" i="5" s="1"/>
  <c r="M2893" i="5"/>
  <c r="J2893" i="5"/>
  <c r="R2893" i="5" s="1"/>
  <c r="I2893" i="5"/>
  <c r="H2893" i="5"/>
  <c r="E2893" i="5"/>
  <c r="O2892" i="5"/>
  <c r="Q2892" i="5" s="1"/>
  <c r="M2892" i="5"/>
  <c r="J2892" i="5"/>
  <c r="R2892" i="5" s="1"/>
  <c r="I2892" i="5"/>
  <c r="H2892" i="5"/>
  <c r="E2892" i="5"/>
  <c r="O2891" i="5"/>
  <c r="Q2891" i="5" s="1"/>
  <c r="M2891" i="5"/>
  <c r="J2891" i="5"/>
  <c r="R2891" i="5" s="1"/>
  <c r="I2891" i="5"/>
  <c r="H2891" i="5"/>
  <c r="E2891" i="5"/>
  <c r="O2890" i="5"/>
  <c r="Q2890" i="5" s="1"/>
  <c r="M2890" i="5"/>
  <c r="J2890" i="5"/>
  <c r="R2890" i="5" s="1"/>
  <c r="I2890" i="5"/>
  <c r="H2890" i="5"/>
  <c r="E2890" i="5"/>
  <c r="O2889" i="5"/>
  <c r="Q2889" i="5" s="1"/>
  <c r="M2889" i="5"/>
  <c r="J2889" i="5"/>
  <c r="R2889" i="5" s="1"/>
  <c r="I2889" i="5"/>
  <c r="H2889" i="5"/>
  <c r="E2889" i="5"/>
  <c r="O2888" i="5"/>
  <c r="Q2888" i="5" s="1"/>
  <c r="M2888" i="5"/>
  <c r="J2888" i="5"/>
  <c r="R2888" i="5" s="1"/>
  <c r="I2888" i="5"/>
  <c r="H2888" i="5"/>
  <c r="E2888" i="5"/>
  <c r="O2887" i="5"/>
  <c r="Q2887" i="5" s="1"/>
  <c r="M2887" i="5"/>
  <c r="J2887" i="5"/>
  <c r="R2887" i="5" s="1"/>
  <c r="I2887" i="5"/>
  <c r="H2887" i="5"/>
  <c r="E2887" i="5"/>
  <c r="O2886" i="5"/>
  <c r="Q2886" i="5" s="1"/>
  <c r="M2886" i="5"/>
  <c r="J2886" i="5"/>
  <c r="R2886" i="5" s="1"/>
  <c r="I2886" i="5"/>
  <c r="H2886" i="5"/>
  <c r="E2886" i="5"/>
  <c r="O2885" i="5"/>
  <c r="Q2885" i="5" s="1"/>
  <c r="M2885" i="5"/>
  <c r="J2885" i="5"/>
  <c r="R2885" i="5" s="1"/>
  <c r="I2885" i="5"/>
  <c r="H2885" i="5"/>
  <c r="E2885" i="5"/>
  <c r="O2884" i="5"/>
  <c r="Q2884" i="5" s="1"/>
  <c r="M2884" i="5"/>
  <c r="J2884" i="5"/>
  <c r="R2884" i="5" s="1"/>
  <c r="I2884" i="5"/>
  <c r="H2884" i="5"/>
  <c r="E2884" i="5"/>
  <c r="O2883" i="5"/>
  <c r="Q2883" i="5" s="1"/>
  <c r="M2883" i="5"/>
  <c r="J2883" i="5"/>
  <c r="R2883" i="5" s="1"/>
  <c r="I2883" i="5"/>
  <c r="H2883" i="5"/>
  <c r="E2883" i="5"/>
  <c r="O2882" i="5"/>
  <c r="Q2882" i="5" s="1"/>
  <c r="M2882" i="5"/>
  <c r="J2882" i="5"/>
  <c r="R2882" i="5" s="1"/>
  <c r="I2882" i="5"/>
  <c r="H2882" i="5"/>
  <c r="E2882" i="5"/>
  <c r="O2881" i="5"/>
  <c r="Q2881" i="5" s="1"/>
  <c r="M2881" i="5"/>
  <c r="J2881" i="5"/>
  <c r="R2881" i="5" s="1"/>
  <c r="I2881" i="5"/>
  <c r="H2881" i="5"/>
  <c r="E2881" i="5"/>
  <c r="O2880" i="5"/>
  <c r="Q2880" i="5" s="1"/>
  <c r="M2880" i="5"/>
  <c r="J2880" i="5"/>
  <c r="R2880" i="5" s="1"/>
  <c r="I2880" i="5"/>
  <c r="H2880" i="5"/>
  <c r="E2880" i="5"/>
  <c r="O2879" i="5"/>
  <c r="Q2879" i="5" s="1"/>
  <c r="M2879" i="5"/>
  <c r="J2879" i="5"/>
  <c r="R2879" i="5" s="1"/>
  <c r="I2879" i="5"/>
  <c r="H2879" i="5"/>
  <c r="E2879" i="5"/>
  <c r="O2878" i="5"/>
  <c r="Q2878" i="5" s="1"/>
  <c r="M2878" i="5"/>
  <c r="J2878" i="5"/>
  <c r="R2878" i="5" s="1"/>
  <c r="I2878" i="5"/>
  <c r="H2878" i="5"/>
  <c r="E2878" i="5"/>
  <c r="O2877" i="5"/>
  <c r="Q2877" i="5" s="1"/>
  <c r="M2877" i="5"/>
  <c r="J2877" i="5"/>
  <c r="R2877" i="5" s="1"/>
  <c r="I2877" i="5"/>
  <c r="H2877" i="5"/>
  <c r="E2877" i="5"/>
  <c r="O2876" i="5"/>
  <c r="Q2876" i="5" s="1"/>
  <c r="M2876" i="5"/>
  <c r="J2876" i="5"/>
  <c r="R2876" i="5" s="1"/>
  <c r="I2876" i="5"/>
  <c r="H2876" i="5"/>
  <c r="E2876" i="5"/>
  <c r="O2875" i="5"/>
  <c r="Q2875" i="5" s="1"/>
  <c r="M2875" i="5"/>
  <c r="J2875" i="5"/>
  <c r="R2875" i="5" s="1"/>
  <c r="I2875" i="5"/>
  <c r="H2875" i="5"/>
  <c r="E2875" i="5"/>
  <c r="O2874" i="5"/>
  <c r="Q2874" i="5" s="1"/>
  <c r="M2874" i="5"/>
  <c r="J2874" i="5"/>
  <c r="R2874" i="5" s="1"/>
  <c r="I2874" i="5"/>
  <c r="H2874" i="5"/>
  <c r="E2874" i="5"/>
  <c r="O2873" i="5"/>
  <c r="Q2873" i="5" s="1"/>
  <c r="M2873" i="5"/>
  <c r="J2873" i="5"/>
  <c r="R2873" i="5" s="1"/>
  <c r="I2873" i="5"/>
  <c r="H2873" i="5"/>
  <c r="E2873" i="5"/>
  <c r="O2872" i="5"/>
  <c r="Q2872" i="5" s="1"/>
  <c r="M2872" i="5"/>
  <c r="J2872" i="5"/>
  <c r="R2872" i="5" s="1"/>
  <c r="I2872" i="5"/>
  <c r="H2872" i="5"/>
  <c r="E2872" i="5"/>
  <c r="O2871" i="5"/>
  <c r="Q2871" i="5" s="1"/>
  <c r="M2871" i="5"/>
  <c r="J2871" i="5"/>
  <c r="R2871" i="5" s="1"/>
  <c r="I2871" i="5"/>
  <c r="H2871" i="5"/>
  <c r="E2871" i="5"/>
  <c r="O2870" i="5"/>
  <c r="Q2870" i="5" s="1"/>
  <c r="M2870" i="5"/>
  <c r="J2870" i="5"/>
  <c r="R2870" i="5" s="1"/>
  <c r="I2870" i="5"/>
  <c r="H2870" i="5"/>
  <c r="E2870" i="5"/>
  <c r="O2869" i="5"/>
  <c r="Q2869" i="5" s="1"/>
  <c r="M2869" i="5"/>
  <c r="J2869" i="5"/>
  <c r="R2869" i="5" s="1"/>
  <c r="I2869" i="5"/>
  <c r="H2869" i="5"/>
  <c r="E2869" i="5"/>
  <c r="O2868" i="5"/>
  <c r="Q2868" i="5" s="1"/>
  <c r="M2868" i="5"/>
  <c r="J2868" i="5"/>
  <c r="R2868" i="5" s="1"/>
  <c r="I2868" i="5"/>
  <c r="H2868" i="5"/>
  <c r="E2868" i="5"/>
  <c r="O2867" i="5"/>
  <c r="Q2867" i="5" s="1"/>
  <c r="M2867" i="5"/>
  <c r="J2867" i="5"/>
  <c r="R2867" i="5" s="1"/>
  <c r="I2867" i="5"/>
  <c r="H2867" i="5"/>
  <c r="E2867" i="5"/>
  <c r="O2866" i="5"/>
  <c r="Q2866" i="5" s="1"/>
  <c r="M2866" i="5"/>
  <c r="J2866" i="5"/>
  <c r="R2866" i="5" s="1"/>
  <c r="I2866" i="5"/>
  <c r="H2866" i="5"/>
  <c r="E2866" i="5"/>
  <c r="O2865" i="5"/>
  <c r="Q2865" i="5" s="1"/>
  <c r="M2865" i="5"/>
  <c r="J2865" i="5"/>
  <c r="R2865" i="5" s="1"/>
  <c r="I2865" i="5"/>
  <c r="H2865" i="5"/>
  <c r="E2865" i="5"/>
  <c r="O2864" i="5"/>
  <c r="Q2864" i="5" s="1"/>
  <c r="M2864" i="5"/>
  <c r="J2864" i="5"/>
  <c r="R2864" i="5" s="1"/>
  <c r="I2864" i="5"/>
  <c r="H2864" i="5"/>
  <c r="E2864" i="5"/>
  <c r="O2863" i="5"/>
  <c r="Q2863" i="5" s="1"/>
  <c r="M2863" i="5"/>
  <c r="J2863" i="5"/>
  <c r="R2863" i="5" s="1"/>
  <c r="I2863" i="5"/>
  <c r="H2863" i="5"/>
  <c r="E2863" i="5"/>
  <c r="O2862" i="5"/>
  <c r="Q2862" i="5" s="1"/>
  <c r="M2862" i="5"/>
  <c r="J2862" i="5"/>
  <c r="R2862" i="5" s="1"/>
  <c r="I2862" i="5"/>
  <c r="H2862" i="5"/>
  <c r="E2862" i="5"/>
  <c r="O2861" i="5"/>
  <c r="Q2861" i="5" s="1"/>
  <c r="M2861" i="5"/>
  <c r="J2861" i="5"/>
  <c r="R2861" i="5" s="1"/>
  <c r="I2861" i="5"/>
  <c r="H2861" i="5"/>
  <c r="E2861" i="5"/>
  <c r="O2860" i="5"/>
  <c r="Q2860" i="5" s="1"/>
  <c r="M2860" i="5"/>
  <c r="J2860" i="5"/>
  <c r="R2860" i="5" s="1"/>
  <c r="I2860" i="5"/>
  <c r="H2860" i="5"/>
  <c r="E2860" i="5"/>
  <c r="O2859" i="5"/>
  <c r="Q2859" i="5" s="1"/>
  <c r="M2859" i="5"/>
  <c r="J2859" i="5"/>
  <c r="R2859" i="5" s="1"/>
  <c r="I2859" i="5"/>
  <c r="H2859" i="5"/>
  <c r="E2859" i="5"/>
  <c r="O2858" i="5"/>
  <c r="Q2858" i="5" s="1"/>
  <c r="M2858" i="5"/>
  <c r="J2858" i="5"/>
  <c r="R2858" i="5" s="1"/>
  <c r="I2858" i="5"/>
  <c r="H2858" i="5"/>
  <c r="E2858" i="5"/>
  <c r="O2857" i="5"/>
  <c r="Q2857" i="5" s="1"/>
  <c r="M2857" i="5"/>
  <c r="J2857" i="5"/>
  <c r="R2857" i="5" s="1"/>
  <c r="I2857" i="5"/>
  <c r="H2857" i="5"/>
  <c r="E2857" i="5"/>
  <c r="O2856" i="5"/>
  <c r="Q2856" i="5" s="1"/>
  <c r="M2856" i="5"/>
  <c r="J2856" i="5"/>
  <c r="R2856" i="5" s="1"/>
  <c r="I2856" i="5"/>
  <c r="H2856" i="5"/>
  <c r="E2856" i="5"/>
  <c r="O2855" i="5"/>
  <c r="Q2855" i="5" s="1"/>
  <c r="M2855" i="5"/>
  <c r="J2855" i="5"/>
  <c r="R2855" i="5" s="1"/>
  <c r="I2855" i="5"/>
  <c r="H2855" i="5"/>
  <c r="E2855" i="5"/>
  <c r="O2854" i="5"/>
  <c r="Q2854" i="5" s="1"/>
  <c r="M2854" i="5"/>
  <c r="J2854" i="5"/>
  <c r="R2854" i="5" s="1"/>
  <c r="I2854" i="5"/>
  <c r="H2854" i="5"/>
  <c r="E2854" i="5"/>
  <c r="O2853" i="5"/>
  <c r="Q2853" i="5" s="1"/>
  <c r="M2853" i="5"/>
  <c r="J2853" i="5"/>
  <c r="R2853" i="5" s="1"/>
  <c r="I2853" i="5"/>
  <c r="H2853" i="5"/>
  <c r="E2853" i="5"/>
  <c r="O2852" i="5"/>
  <c r="Q2852" i="5" s="1"/>
  <c r="M2852" i="5"/>
  <c r="J2852" i="5"/>
  <c r="R2852" i="5" s="1"/>
  <c r="I2852" i="5"/>
  <c r="H2852" i="5"/>
  <c r="E2852" i="5"/>
  <c r="O2851" i="5"/>
  <c r="Q2851" i="5" s="1"/>
  <c r="M2851" i="5"/>
  <c r="J2851" i="5"/>
  <c r="R2851" i="5" s="1"/>
  <c r="I2851" i="5"/>
  <c r="H2851" i="5"/>
  <c r="E2851" i="5"/>
  <c r="O2850" i="5"/>
  <c r="Q2850" i="5" s="1"/>
  <c r="M2850" i="5"/>
  <c r="J2850" i="5"/>
  <c r="R2850" i="5" s="1"/>
  <c r="I2850" i="5"/>
  <c r="H2850" i="5"/>
  <c r="E2850" i="5"/>
  <c r="O2849" i="5"/>
  <c r="Q2849" i="5" s="1"/>
  <c r="M2849" i="5"/>
  <c r="J2849" i="5"/>
  <c r="R2849" i="5" s="1"/>
  <c r="I2849" i="5"/>
  <c r="H2849" i="5"/>
  <c r="E2849" i="5"/>
  <c r="O2848" i="5"/>
  <c r="Q2848" i="5" s="1"/>
  <c r="M2848" i="5"/>
  <c r="J2848" i="5"/>
  <c r="R2848" i="5" s="1"/>
  <c r="I2848" i="5"/>
  <c r="H2848" i="5"/>
  <c r="E2848" i="5"/>
  <c r="O2847" i="5"/>
  <c r="Q2847" i="5" s="1"/>
  <c r="M2847" i="5"/>
  <c r="J2847" i="5"/>
  <c r="R2847" i="5" s="1"/>
  <c r="I2847" i="5"/>
  <c r="H2847" i="5"/>
  <c r="E2847" i="5"/>
  <c r="O2846" i="5"/>
  <c r="Q2846" i="5" s="1"/>
  <c r="M2846" i="5"/>
  <c r="J2846" i="5"/>
  <c r="R2846" i="5" s="1"/>
  <c r="I2846" i="5"/>
  <c r="H2846" i="5"/>
  <c r="E2846" i="5"/>
  <c r="O2845" i="5"/>
  <c r="Q2845" i="5" s="1"/>
  <c r="M2845" i="5"/>
  <c r="J2845" i="5"/>
  <c r="R2845" i="5" s="1"/>
  <c r="I2845" i="5"/>
  <c r="H2845" i="5"/>
  <c r="E2845" i="5"/>
  <c r="O2844" i="5"/>
  <c r="Q2844" i="5" s="1"/>
  <c r="M2844" i="5"/>
  <c r="J2844" i="5"/>
  <c r="R2844" i="5" s="1"/>
  <c r="I2844" i="5"/>
  <c r="H2844" i="5"/>
  <c r="E2844" i="5"/>
  <c r="O2843" i="5"/>
  <c r="Q2843" i="5" s="1"/>
  <c r="M2843" i="5"/>
  <c r="J2843" i="5"/>
  <c r="R2843" i="5" s="1"/>
  <c r="I2843" i="5"/>
  <c r="H2843" i="5"/>
  <c r="E2843" i="5"/>
  <c r="O2842" i="5"/>
  <c r="Q2842" i="5" s="1"/>
  <c r="M2842" i="5"/>
  <c r="J2842" i="5"/>
  <c r="R2842" i="5" s="1"/>
  <c r="I2842" i="5"/>
  <c r="H2842" i="5"/>
  <c r="E2842" i="5"/>
  <c r="O2841" i="5"/>
  <c r="Q2841" i="5" s="1"/>
  <c r="M2841" i="5"/>
  <c r="J2841" i="5"/>
  <c r="R2841" i="5" s="1"/>
  <c r="I2841" i="5"/>
  <c r="H2841" i="5"/>
  <c r="E2841" i="5"/>
  <c r="O2840" i="5"/>
  <c r="Q2840" i="5" s="1"/>
  <c r="M2840" i="5"/>
  <c r="J2840" i="5"/>
  <c r="R2840" i="5" s="1"/>
  <c r="I2840" i="5"/>
  <c r="H2840" i="5"/>
  <c r="E2840" i="5"/>
  <c r="O2839" i="5"/>
  <c r="Q2839" i="5" s="1"/>
  <c r="M2839" i="5"/>
  <c r="J2839" i="5"/>
  <c r="R2839" i="5" s="1"/>
  <c r="I2839" i="5"/>
  <c r="H2839" i="5"/>
  <c r="E2839" i="5"/>
  <c r="O2838" i="5"/>
  <c r="Q2838" i="5" s="1"/>
  <c r="M2838" i="5"/>
  <c r="J2838" i="5"/>
  <c r="R2838" i="5" s="1"/>
  <c r="I2838" i="5"/>
  <c r="H2838" i="5"/>
  <c r="E2838" i="5"/>
  <c r="O2837" i="5"/>
  <c r="Q2837" i="5" s="1"/>
  <c r="M2837" i="5"/>
  <c r="J2837" i="5"/>
  <c r="R2837" i="5" s="1"/>
  <c r="I2837" i="5"/>
  <c r="H2837" i="5"/>
  <c r="E2837" i="5"/>
  <c r="O2836" i="5"/>
  <c r="Q2836" i="5" s="1"/>
  <c r="M2836" i="5"/>
  <c r="J2836" i="5"/>
  <c r="R2836" i="5" s="1"/>
  <c r="I2836" i="5"/>
  <c r="H2836" i="5"/>
  <c r="E2836" i="5"/>
  <c r="O2835" i="5"/>
  <c r="Q2835" i="5" s="1"/>
  <c r="M2835" i="5"/>
  <c r="J2835" i="5"/>
  <c r="R2835" i="5" s="1"/>
  <c r="I2835" i="5"/>
  <c r="H2835" i="5"/>
  <c r="E2835" i="5"/>
  <c r="O2834" i="5"/>
  <c r="Q2834" i="5" s="1"/>
  <c r="M2834" i="5"/>
  <c r="J2834" i="5"/>
  <c r="R2834" i="5" s="1"/>
  <c r="I2834" i="5"/>
  <c r="H2834" i="5"/>
  <c r="E2834" i="5"/>
  <c r="O2833" i="5"/>
  <c r="Q2833" i="5" s="1"/>
  <c r="M2833" i="5"/>
  <c r="J2833" i="5"/>
  <c r="R2833" i="5" s="1"/>
  <c r="I2833" i="5"/>
  <c r="H2833" i="5"/>
  <c r="E2833" i="5"/>
  <c r="O2832" i="5"/>
  <c r="Q2832" i="5" s="1"/>
  <c r="M2832" i="5"/>
  <c r="J2832" i="5"/>
  <c r="R2832" i="5" s="1"/>
  <c r="I2832" i="5"/>
  <c r="H2832" i="5"/>
  <c r="E2832" i="5"/>
  <c r="O2831" i="5"/>
  <c r="Q2831" i="5" s="1"/>
  <c r="M2831" i="5"/>
  <c r="J2831" i="5"/>
  <c r="R2831" i="5" s="1"/>
  <c r="I2831" i="5"/>
  <c r="H2831" i="5"/>
  <c r="E2831" i="5"/>
  <c r="O2830" i="5"/>
  <c r="Q2830" i="5" s="1"/>
  <c r="M2830" i="5"/>
  <c r="J2830" i="5"/>
  <c r="R2830" i="5" s="1"/>
  <c r="I2830" i="5"/>
  <c r="H2830" i="5"/>
  <c r="E2830" i="5"/>
  <c r="O2829" i="5"/>
  <c r="Q2829" i="5" s="1"/>
  <c r="M2829" i="5"/>
  <c r="J2829" i="5"/>
  <c r="R2829" i="5" s="1"/>
  <c r="I2829" i="5"/>
  <c r="H2829" i="5"/>
  <c r="E2829" i="5"/>
  <c r="O2828" i="5"/>
  <c r="Q2828" i="5" s="1"/>
  <c r="M2828" i="5"/>
  <c r="J2828" i="5"/>
  <c r="R2828" i="5" s="1"/>
  <c r="I2828" i="5"/>
  <c r="H2828" i="5"/>
  <c r="E2828" i="5"/>
  <c r="O2827" i="5"/>
  <c r="Q2827" i="5" s="1"/>
  <c r="M2827" i="5"/>
  <c r="J2827" i="5"/>
  <c r="R2827" i="5" s="1"/>
  <c r="I2827" i="5"/>
  <c r="H2827" i="5"/>
  <c r="E2827" i="5"/>
  <c r="O2826" i="5"/>
  <c r="Q2826" i="5" s="1"/>
  <c r="M2826" i="5"/>
  <c r="J2826" i="5"/>
  <c r="R2826" i="5" s="1"/>
  <c r="I2826" i="5"/>
  <c r="H2826" i="5"/>
  <c r="E2826" i="5"/>
  <c r="O2825" i="5"/>
  <c r="Q2825" i="5" s="1"/>
  <c r="M2825" i="5"/>
  <c r="J2825" i="5"/>
  <c r="R2825" i="5" s="1"/>
  <c r="I2825" i="5"/>
  <c r="H2825" i="5"/>
  <c r="E2825" i="5"/>
  <c r="O2824" i="5"/>
  <c r="Q2824" i="5" s="1"/>
  <c r="M2824" i="5"/>
  <c r="J2824" i="5"/>
  <c r="R2824" i="5" s="1"/>
  <c r="I2824" i="5"/>
  <c r="H2824" i="5"/>
  <c r="E2824" i="5"/>
  <c r="O2823" i="5"/>
  <c r="Q2823" i="5" s="1"/>
  <c r="M2823" i="5"/>
  <c r="J2823" i="5"/>
  <c r="R2823" i="5" s="1"/>
  <c r="I2823" i="5"/>
  <c r="H2823" i="5"/>
  <c r="E2823" i="5"/>
  <c r="O2822" i="5"/>
  <c r="Q2822" i="5" s="1"/>
  <c r="M2822" i="5"/>
  <c r="J2822" i="5"/>
  <c r="R2822" i="5" s="1"/>
  <c r="I2822" i="5"/>
  <c r="H2822" i="5"/>
  <c r="E2822" i="5"/>
  <c r="O2821" i="5"/>
  <c r="Q2821" i="5" s="1"/>
  <c r="M2821" i="5"/>
  <c r="J2821" i="5"/>
  <c r="R2821" i="5" s="1"/>
  <c r="I2821" i="5"/>
  <c r="H2821" i="5"/>
  <c r="E2821" i="5"/>
  <c r="O2820" i="5"/>
  <c r="Q2820" i="5" s="1"/>
  <c r="M2820" i="5"/>
  <c r="J2820" i="5"/>
  <c r="R2820" i="5" s="1"/>
  <c r="I2820" i="5"/>
  <c r="H2820" i="5"/>
  <c r="E2820" i="5"/>
  <c r="O2819" i="5"/>
  <c r="Q2819" i="5" s="1"/>
  <c r="M2819" i="5"/>
  <c r="J2819" i="5"/>
  <c r="R2819" i="5" s="1"/>
  <c r="I2819" i="5"/>
  <c r="H2819" i="5"/>
  <c r="E2819" i="5"/>
  <c r="O2818" i="5"/>
  <c r="Q2818" i="5" s="1"/>
  <c r="M2818" i="5"/>
  <c r="J2818" i="5"/>
  <c r="R2818" i="5" s="1"/>
  <c r="I2818" i="5"/>
  <c r="H2818" i="5"/>
  <c r="E2818" i="5"/>
  <c r="O2817" i="5"/>
  <c r="Q2817" i="5" s="1"/>
  <c r="M2817" i="5"/>
  <c r="J2817" i="5"/>
  <c r="R2817" i="5" s="1"/>
  <c r="I2817" i="5"/>
  <c r="H2817" i="5"/>
  <c r="E2817" i="5"/>
  <c r="O2816" i="5"/>
  <c r="Q2816" i="5" s="1"/>
  <c r="M2816" i="5"/>
  <c r="J2816" i="5"/>
  <c r="R2816" i="5" s="1"/>
  <c r="I2816" i="5"/>
  <c r="H2816" i="5"/>
  <c r="E2816" i="5"/>
  <c r="O2815" i="5"/>
  <c r="Q2815" i="5" s="1"/>
  <c r="M2815" i="5"/>
  <c r="J2815" i="5"/>
  <c r="R2815" i="5" s="1"/>
  <c r="I2815" i="5"/>
  <c r="H2815" i="5"/>
  <c r="E2815" i="5"/>
  <c r="O2814" i="5"/>
  <c r="Q2814" i="5" s="1"/>
  <c r="M2814" i="5"/>
  <c r="J2814" i="5"/>
  <c r="R2814" i="5" s="1"/>
  <c r="I2814" i="5"/>
  <c r="H2814" i="5"/>
  <c r="E2814" i="5"/>
  <c r="O2813" i="5"/>
  <c r="Q2813" i="5" s="1"/>
  <c r="M2813" i="5"/>
  <c r="J2813" i="5"/>
  <c r="R2813" i="5" s="1"/>
  <c r="I2813" i="5"/>
  <c r="H2813" i="5"/>
  <c r="E2813" i="5"/>
  <c r="O2812" i="5"/>
  <c r="Q2812" i="5" s="1"/>
  <c r="M2812" i="5"/>
  <c r="J2812" i="5"/>
  <c r="R2812" i="5" s="1"/>
  <c r="I2812" i="5"/>
  <c r="H2812" i="5"/>
  <c r="E2812" i="5"/>
  <c r="O2811" i="5"/>
  <c r="Q2811" i="5" s="1"/>
  <c r="M2811" i="5"/>
  <c r="J2811" i="5"/>
  <c r="R2811" i="5" s="1"/>
  <c r="I2811" i="5"/>
  <c r="H2811" i="5"/>
  <c r="E2811" i="5"/>
  <c r="O2810" i="5"/>
  <c r="Q2810" i="5" s="1"/>
  <c r="M2810" i="5"/>
  <c r="J2810" i="5"/>
  <c r="R2810" i="5" s="1"/>
  <c r="I2810" i="5"/>
  <c r="H2810" i="5"/>
  <c r="E2810" i="5"/>
  <c r="O2809" i="5"/>
  <c r="Q2809" i="5" s="1"/>
  <c r="M2809" i="5"/>
  <c r="J2809" i="5"/>
  <c r="R2809" i="5" s="1"/>
  <c r="I2809" i="5"/>
  <c r="H2809" i="5"/>
  <c r="E2809" i="5"/>
  <c r="O2808" i="5"/>
  <c r="Q2808" i="5" s="1"/>
  <c r="M2808" i="5"/>
  <c r="J2808" i="5"/>
  <c r="R2808" i="5" s="1"/>
  <c r="I2808" i="5"/>
  <c r="H2808" i="5"/>
  <c r="E2808" i="5"/>
  <c r="O2807" i="5"/>
  <c r="Q2807" i="5" s="1"/>
  <c r="M2807" i="5"/>
  <c r="J2807" i="5"/>
  <c r="R2807" i="5" s="1"/>
  <c r="I2807" i="5"/>
  <c r="H2807" i="5"/>
  <c r="E2807" i="5"/>
  <c r="O2806" i="5"/>
  <c r="Q2806" i="5" s="1"/>
  <c r="M2806" i="5"/>
  <c r="J2806" i="5"/>
  <c r="R2806" i="5" s="1"/>
  <c r="I2806" i="5"/>
  <c r="H2806" i="5"/>
  <c r="E2806" i="5"/>
  <c r="O2805" i="5"/>
  <c r="Q2805" i="5" s="1"/>
  <c r="M2805" i="5"/>
  <c r="J2805" i="5"/>
  <c r="R2805" i="5" s="1"/>
  <c r="I2805" i="5"/>
  <c r="H2805" i="5"/>
  <c r="E2805" i="5"/>
  <c r="O2804" i="5"/>
  <c r="Q2804" i="5" s="1"/>
  <c r="M2804" i="5"/>
  <c r="J2804" i="5"/>
  <c r="R2804" i="5" s="1"/>
  <c r="I2804" i="5"/>
  <c r="H2804" i="5"/>
  <c r="E2804" i="5"/>
  <c r="O2803" i="5"/>
  <c r="Q2803" i="5" s="1"/>
  <c r="M2803" i="5"/>
  <c r="J2803" i="5"/>
  <c r="R2803" i="5" s="1"/>
  <c r="I2803" i="5"/>
  <c r="H2803" i="5"/>
  <c r="E2803" i="5"/>
  <c r="O2802" i="5"/>
  <c r="Q2802" i="5" s="1"/>
  <c r="M2802" i="5"/>
  <c r="J2802" i="5"/>
  <c r="R2802" i="5" s="1"/>
  <c r="I2802" i="5"/>
  <c r="H2802" i="5"/>
  <c r="E2802" i="5"/>
  <c r="O2801" i="5"/>
  <c r="Q2801" i="5" s="1"/>
  <c r="M2801" i="5"/>
  <c r="J2801" i="5"/>
  <c r="R2801" i="5" s="1"/>
  <c r="I2801" i="5"/>
  <c r="H2801" i="5"/>
  <c r="E2801" i="5"/>
  <c r="O2800" i="5"/>
  <c r="Q2800" i="5" s="1"/>
  <c r="M2800" i="5"/>
  <c r="J2800" i="5"/>
  <c r="R2800" i="5" s="1"/>
  <c r="I2800" i="5"/>
  <c r="H2800" i="5"/>
  <c r="E2800" i="5"/>
  <c r="O2799" i="5"/>
  <c r="Q2799" i="5" s="1"/>
  <c r="M2799" i="5"/>
  <c r="J2799" i="5"/>
  <c r="R2799" i="5" s="1"/>
  <c r="I2799" i="5"/>
  <c r="H2799" i="5"/>
  <c r="E2799" i="5"/>
  <c r="O2798" i="5"/>
  <c r="Q2798" i="5" s="1"/>
  <c r="M2798" i="5"/>
  <c r="J2798" i="5"/>
  <c r="R2798" i="5" s="1"/>
  <c r="I2798" i="5"/>
  <c r="H2798" i="5"/>
  <c r="E2798" i="5"/>
  <c r="O2797" i="5"/>
  <c r="Q2797" i="5" s="1"/>
  <c r="M2797" i="5"/>
  <c r="J2797" i="5"/>
  <c r="R2797" i="5" s="1"/>
  <c r="I2797" i="5"/>
  <c r="H2797" i="5"/>
  <c r="E2797" i="5"/>
  <c r="O2796" i="5"/>
  <c r="Q2796" i="5" s="1"/>
  <c r="M2796" i="5"/>
  <c r="J2796" i="5"/>
  <c r="R2796" i="5" s="1"/>
  <c r="I2796" i="5"/>
  <c r="H2796" i="5"/>
  <c r="E2796" i="5"/>
  <c r="O2795" i="5"/>
  <c r="Q2795" i="5" s="1"/>
  <c r="M2795" i="5"/>
  <c r="J2795" i="5"/>
  <c r="R2795" i="5" s="1"/>
  <c r="I2795" i="5"/>
  <c r="H2795" i="5"/>
  <c r="E2795" i="5"/>
  <c r="O2794" i="5"/>
  <c r="Q2794" i="5" s="1"/>
  <c r="M2794" i="5"/>
  <c r="J2794" i="5"/>
  <c r="R2794" i="5" s="1"/>
  <c r="I2794" i="5"/>
  <c r="H2794" i="5"/>
  <c r="E2794" i="5"/>
  <c r="O2793" i="5"/>
  <c r="Q2793" i="5" s="1"/>
  <c r="M2793" i="5"/>
  <c r="J2793" i="5"/>
  <c r="R2793" i="5" s="1"/>
  <c r="I2793" i="5"/>
  <c r="H2793" i="5"/>
  <c r="E2793" i="5"/>
  <c r="O2792" i="5"/>
  <c r="Q2792" i="5" s="1"/>
  <c r="M2792" i="5"/>
  <c r="J2792" i="5"/>
  <c r="R2792" i="5" s="1"/>
  <c r="I2792" i="5"/>
  <c r="H2792" i="5"/>
  <c r="E2792" i="5"/>
  <c r="O2791" i="5"/>
  <c r="Q2791" i="5" s="1"/>
  <c r="M2791" i="5"/>
  <c r="J2791" i="5"/>
  <c r="R2791" i="5" s="1"/>
  <c r="I2791" i="5"/>
  <c r="H2791" i="5"/>
  <c r="E2791" i="5"/>
  <c r="O2790" i="5"/>
  <c r="Q2790" i="5" s="1"/>
  <c r="M2790" i="5"/>
  <c r="J2790" i="5"/>
  <c r="R2790" i="5" s="1"/>
  <c r="I2790" i="5"/>
  <c r="H2790" i="5"/>
  <c r="E2790" i="5"/>
  <c r="O2789" i="5"/>
  <c r="Q2789" i="5" s="1"/>
  <c r="M2789" i="5"/>
  <c r="J2789" i="5"/>
  <c r="R2789" i="5" s="1"/>
  <c r="I2789" i="5"/>
  <c r="H2789" i="5"/>
  <c r="E2789" i="5"/>
  <c r="O2788" i="5"/>
  <c r="Q2788" i="5" s="1"/>
  <c r="M2788" i="5"/>
  <c r="J2788" i="5"/>
  <c r="R2788" i="5" s="1"/>
  <c r="I2788" i="5"/>
  <c r="H2788" i="5"/>
  <c r="E2788" i="5"/>
  <c r="O2787" i="5"/>
  <c r="Q2787" i="5" s="1"/>
  <c r="M2787" i="5"/>
  <c r="J2787" i="5"/>
  <c r="R2787" i="5" s="1"/>
  <c r="I2787" i="5"/>
  <c r="H2787" i="5"/>
  <c r="E2787" i="5"/>
  <c r="O2786" i="5"/>
  <c r="Q2786" i="5" s="1"/>
  <c r="M2786" i="5"/>
  <c r="J2786" i="5"/>
  <c r="R2786" i="5" s="1"/>
  <c r="I2786" i="5"/>
  <c r="H2786" i="5"/>
  <c r="E2786" i="5"/>
  <c r="O2785" i="5"/>
  <c r="Q2785" i="5" s="1"/>
  <c r="M2785" i="5"/>
  <c r="J2785" i="5"/>
  <c r="R2785" i="5" s="1"/>
  <c r="I2785" i="5"/>
  <c r="H2785" i="5"/>
  <c r="E2785" i="5"/>
  <c r="O2784" i="5"/>
  <c r="Q2784" i="5" s="1"/>
  <c r="M2784" i="5"/>
  <c r="J2784" i="5"/>
  <c r="R2784" i="5" s="1"/>
  <c r="I2784" i="5"/>
  <c r="H2784" i="5"/>
  <c r="E2784" i="5"/>
  <c r="O2783" i="5"/>
  <c r="Q2783" i="5" s="1"/>
  <c r="M2783" i="5"/>
  <c r="J2783" i="5"/>
  <c r="R2783" i="5" s="1"/>
  <c r="I2783" i="5"/>
  <c r="H2783" i="5"/>
  <c r="E2783" i="5"/>
  <c r="O2782" i="5"/>
  <c r="Q2782" i="5" s="1"/>
  <c r="M2782" i="5"/>
  <c r="J2782" i="5"/>
  <c r="R2782" i="5" s="1"/>
  <c r="I2782" i="5"/>
  <c r="H2782" i="5"/>
  <c r="E2782" i="5"/>
  <c r="O2781" i="5"/>
  <c r="Q2781" i="5" s="1"/>
  <c r="M2781" i="5"/>
  <c r="J2781" i="5"/>
  <c r="R2781" i="5" s="1"/>
  <c r="I2781" i="5"/>
  <c r="H2781" i="5"/>
  <c r="E2781" i="5"/>
  <c r="O2780" i="5"/>
  <c r="Q2780" i="5" s="1"/>
  <c r="M2780" i="5"/>
  <c r="J2780" i="5"/>
  <c r="R2780" i="5" s="1"/>
  <c r="I2780" i="5"/>
  <c r="H2780" i="5"/>
  <c r="E2780" i="5"/>
  <c r="O2779" i="5"/>
  <c r="Q2779" i="5" s="1"/>
  <c r="M2779" i="5"/>
  <c r="J2779" i="5"/>
  <c r="R2779" i="5" s="1"/>
  <c r="I2779" i="5"/>
  <c r="H2779" i="5"/>
  <c r="E2779" i="5"/>
  <c r="O2778" i="5"/>
  <c r="Q2778" i="5" s="1"/>
  <c r="M2778" i="5"/>
  <c r="J2778" i="5"/>
  <c r="R2778" i="5" s="1"/>
  <c r="I2778" i="5"/>
  <c r="H2778" i="5"/>
  <c r="E2778" i="5"/>
  <c r="O2777" i="5"/>
  <c r="Q2777" i="5" s="1"/>
  <c r="M2777" i="5"/>
  <c r="J2777" i="5"/>
  <c r="R2777" i="5" s="1"/>
  <c r="I2777" i="5"/>
  <c r="H2777" i="5"/>
  <c r="E2777" i="5"/>
  <c r="O2776" i="5"/>
  <c r="Q2776" i="5" s="1"/>
  <c r="M2776" i="5"/>
  <c r="J2776" i="5"/>
  <c r="R2776" i="5" s="1"/>
  <c r="I2776" i="5"/>
  <c r="H2776" i="5"/>
  <c r="E2776" i="5"/>
  <c r="O2775" i="5"/>
  <c r="Q2775" i="5" s="1"/>
  <c r="M2775" i="5"/>
  <c r="J2775" i="5"/>
  <c r="R2775" i="5" s="1"/>
  <c r="I2775" i="5"/>
  <c r="H2775" i="5"/>
  <c r="E2775" i="5"/>
  <c r="O2774" i="5"/>
  <c r="Q2774" i="5" s="1"/>
  <c r="M2774" i="5"/>
  <c r="J2774" i="5"/>
  <c r="R2774" i="5" s="1"/>
  <c r="I2774" i="5"/>
  <c r="H2774" i="5"/>
  <c r="E2774" i="5"/>
  <c r="O2773" i="5"/>
  <c r="Q2773" i="5" s="1"/>
  <c r="M2773" i="5"/>
  <c r="J2773" i="5"/>
  <c r="R2773" i="5" s="1"/>
  <c r="I2773" i="5"/>
  <c r="H2773" i="5"/>
  <c r="E2773" i="5"/>
  <c r="O2772" i="5"/>
  <c r="Q2772" i="5" s="1"/>
  <c r="M2772" i="5"/>
  <c r="J2772" i="5"/>
  <c r="R2772" i="5" s="1"/>
  <c r="I2772" i="5"/>
  <c r="H2772" i="5"/>
  <c r="E2772" i="5"/>
  <c r="O2771" i="5"/>
  <c r="Q2771" i="5" s="1"/>
  <c r="M2771" i="5"/>
  <c r="J2771" i="5"/>
  <c r="R2771" i="5" s="1"/>
  <c r="I2771" i="5"/>
  <c r="H2771" i="5"/>
  <c r="E2771" i="5"/>
  <c r="O2770" i="5"/>
  <c r="Q2770" i="5" s="1"/>
  <c r="M2770" i="5"/>
  <c r="J2770" i="5"/>
  <c r="R2770" i="5" s="1"/>
  <c r="I2770" i="5"/>
  <c r="H2770" i="5"/>
  <c r="E2770" i="5"/>
  <c r="O2769" i="5"/>
  <c r="Q2769" i="5" s="1"/>
  <c r="M2769" i="5"/>
  <c r="J2769" i="5"/>
  <c r="R2769" i="5" s="1"/>
  <c r="I2769" i="5"/>
  <c r="H2769" i="5"/>
  <c r="E2769" i="5"/>
  <c r="O2768" i="5"/>
  <c r="Q2768" i="5" s="1"/>
  <c r="M2768" i="5"/>
  <c r="J2768" i="5"/>
  <c r="R2768" i="5" s="1"/>
  <c r="I2768" i="5"/>
  <c r="H2768" i="5"/>
  <c r="E2768" i="5"/>
  <c r="O2767" i="5"/>
  <c r="Q2767" i="5" s="1"/>
  <c r="M2767" i="5"/>
  <c r="J2767" i="5"/>
  <c r="R2767" i="5" s="1"/>
  <c r="I2767" i="5"/>
  <c r="H2767" i="5"/>
  <c r="E2767" i="5"/>
  <c r="O2766" i="5"/>
  <c r="Q2766" i="5" s="1"/>
  <c r="M2766" i="5"/>
  <c r="J2766" i="5"/>
  <c r="R2766" i="5" s="1"/>
  <c r="I2766" i="5"/>
  <c r="H2766" i="5"/>
  <c r="E2766" i="5"/>
  <c r="O2765" i="5"/>
  <c r="Q2765" i="5" s="1"/>
  <c r="M2765" i="5"/>
  <c r="J2765" i="5"/>
  <c r="R2765" i="5" s="1"/>
  <c r="I2765" i="5"/>
  <c r="H2765" i="5"/>
  <c r="E2765" i="5"/>
  <c r="O2764" i="5"/>
  <c r="Q2764" i="5" s="1"/>
  <c r="M2764" i="5"/>
  <c r="J2764" i="5"/>
  <c r="R2764" i="5" s="1"/>
  <c r="I2764" i="5"/>
  <c r="H2764" i="5"/>
  <c r="E2764" i="5"/>
  <c r="O2763" i="5"/>
  <c r="Q2763" i="5" s="1"/>
  <c r="M2763" i="5"/>
  <c r="J2763" i="5"/>
  <c r="R2763" i="5" s="1"/>
  <c r="I2763" i="5"/>
  <c r="H2763" i="5"/>
  <c r="E2763" i="5"/>
  <c r="O2762" i="5"/>
  <c r="Q2762" i="5" s="1"/>
  <c r="M2762" i="5"/>
  <c r="J2762" i="5"/>
  <c r="R2762" i="5" s="1"/>
  <c r="I2762" i="5"/>
  <c r="H2762" i="5"/>
  <c r="E2762" i="5"/>
  <c r="O2761" i="5"/>
  <c r="Q2761" i="5" s="1"/>
  <c r="M2761" i="5"/>
  <c r="J2761" i="5"/>
  <c r="R2761" i="5" s="1"/>
  <c r="I2761" i="5"/>
  <c r="H2761" i="5"/>
  <c r="E2761" i="5"/>
  <c r="O2760" i="5"/>
  <c r="Q2760" i="5" s="1"/>
  <c r="M2760" i="5"/>
  <c r="J2760" i="5"/>
  <c r="R2760" i="5" s="1"/>
  <c r="I2760" i="5"/>
  <c r="H2760" i="5"/>
  <c r="E2760" i="5"/>
  <c r="O2759" i="5"/>
  <c r="Q2759" i="5" s="1"/>
  <c r="M2759" i="5"/>
  <c r="J2759" i="5"/>
  <c r="R2759" i="5" s="1"/>
  <c r="I2759" i="5"/>
  <c r="H2759" i="5"/>
  <c r="E2759" i="5"/>
  <c r="O2758" i="5"/>
  <c r="Q2758" i="5" s="1"/>
  <c r="M2758" i="5"/>
  <c r="J2758" i="5"/>
  <c r="R2758" i="5" s="1"/>
  <c r="I2758" i="5"/>
  <c r="H2758" i="5"/>
  <c r="E2758" i="5"/>
  <c r="O2757" i="5"/>
  <c r="Q2757" i="5" s="1"/>
  <c r="M2757" i="5"/>
  <c r="J2757" i="5"/>
  <c r="R2757" i="5" s="1"/>
  <c r="I2757" i="5"/>
  <c r="H2757" i="5"/>
  <c r="E2757" i="5"/>
  <c r="O2756" i="5"/>
  <c r="Q2756" i="5" s="1"/>
  <c r="M2756" i="5"/>
  <c r="J2756" i="5"/>
  <c r="R2756" i="5" s="1"/>
  <c r="I2756" i="5"/>
  <c r="H2756" i="5"/>
  <c r="E2756" i="5"/>
  <c r="O2755" i="5"/>
  <c r="Q2755" i="5" s="1"/>
  <c r="M2755" i="5"/>
  <c r="J2755" i="5"/>
  <c r="R2755" i="5" s="1"/>
  <c r="I2755" i="5"/>
  <c r="H2755" i="5"/>
  <c r="E2755" i="5"/>
  <c r="O2754" i="5"/>
  <c r="Q2754" i="5" s="1"/>
  <c r="M2754" i="5"/>
  <c r="J2754" i="5"/>
  <c r="R2754" i="5" s="1"/>
  <c r="I2754" i="5"/>
  <c r="H2754" i="5"/>
  <c r="E2754" i="5"/>
  <c r="O2753" i="5"/>
  <c r="Q2753" i="5" s="1"/>
  <c r="M2753" i="5"/>
  <c r="J2753" i="5"/>
  <c r="R2753" i="5" s="1"/>
  <c r="I2753" i="5"/>
  <c r="H2753" i="5"/>
  <c r="E2753" i="5"/>
  <c r="O2752" i="5"/>
  <c r="Q2752" i="5" s="1"/>
  <c r="M2752" i="5"/>
  <c r="J2752" i="5"/>
  <c r="R2752" i="5" s="1"/>
  <c r="I2752" i="5"/>
  <c r="H2752" i="5"/>
  <c r="E2752" i="5"/>
  <c r="O2751" i="5"/>
  <c r="Q2751" i="5" s="1"/>
  <c r="M2751" i="5"/>
  <c r="J2751" i="5"/>
  <c r="R2751" i="5" s="1"/>
  <c r="I2751" i="5"/>
  <c r="H2751" i="5"/>
  <c r="E2751" i="5"/>
  <c r="O2750" i="5"/>
  <c r="Q2750" i="5" s="1"/>
  <c r="M2750" i="5"/>
  <c r="J2750" i="5"/>
  <c r="R2750" i="5" s="1"/>
  <c r="I2750" i="5"/>
  <c r="H2750" i="5"/>
  <c r="E2750" i="5"/>
  <c r="O2749" i="5"/>
  <c r="Q2749" i="5" s="1"/>
  <c r="M2749" i="5"/>
  <c r="J2749" i="5"/>
  <c r="R2749" i="5" s="1"/>
  <c r="I2749" i="5"/>
  <c r="H2749" i="5"/>
  <c r="E2749" i="5"/>
  <c r="O2748" i="5"/>
  <c r="Q2748" i="5" s="1"/>
  <c r="M2748" i="5"/>
  <c r="J2748" i="5"/>
  <c r="R2748" i="5" s="1"/>
  <c r="I2748" i="5"/>
  <c r="H2748" i="5"/>
  <c r="E2748" i="5"/>
  <c r="O2747" i="5"/>
  <c r="Q2747" i="5" s="1"/>
  <c r="M2747" i="5"/>
  <c r="J2747" i="5"/>
  <c r="R2747" i="5" s="1"/>
  <c r="I2747" i="5"/>
  <c r="H2747" i="5"/>
  <c r="E2747" i="5"/>
  <c r="O2746" i="5"/>
  <c r="Q2746" i="5" s="1"/>
  <c r="M2746" i="5"/>
  <c r="J2746" i="5"/>
  <c r="R2746" i="5" s="1"/>
  <c r="I2746" i="5"/>
  <c r="H2746" i="5"/>
  <c r="E2746" i="5"/>
  <c r="O2745" i="5"/>
  <c r="Q2745" i="5" s="1"/>
  <c r="M2745" i="5"/>
  <c r="J2745" i="5"/>
  <c r="R2745" i="5" s="1"/>
  <c r="I2745" i="5"/>
  <c r="H2745" i="5"/>
  <c r="E2745" i="5"/>
  <c r="O2744" i="5"/>
  <c r="Q2744" i="5" s="1"/>
  <c r="M2744" i="5"/>
  <c r="J2744" i="5"/>
  <c r="R2744" i="5" s="1"/>
  <c r="I2744" i="5"/>
  <c r="H2744" i="5"/>
  <c r="E2744" i="5"/>
  <c r="O2743" i="5"/>
  <c r="Q2743" i="5" s="1"/>
  <c r="M2743" i="5"/>
  <c r="J2743" i="5"/>
  <c r="R2743" i="5" s="1"/>
  <c r="I2743" i="5"/>
  <c r="H2743" i="5"/>
  <c r="E2743" i="5"/>
  <c r="O2742" i="5"/>
  <c r="Q2742" i="5" s="1"/>
  <c r="M2742" i="5"/>
  <c r="J2742" i="5"/>
  <c r="R2742" i="5" s="1"/>
  <c r="I2742" i="5"/>
  <c r="H2742" i="5"/>
  <c r="E2742" i="5"/>
  <c r="O2741" i="5"/>
  <c r="Q2741" i="5" s="1"/>
  <c r="M2741" i="5"/>
  <c r="J2741" i="5"/>
  <c r="R2741" i="5" s="1"/>
  <c r="I2741" i="5"/>
  <c r="H2741" i="5"/>
  <c r="E2741" i="5"/>
  <c r="O2740" i="5"/>
  <c r="Q2740" i="5" s="1"/>
  <c r="M2740" i="5"/>
  <c r="J2740" i="5"/>
  <c r="R2740" i="5" s="1"/>
  <c r="I2740" i="5"/>
  <c r="H2740" i="5"/>
  <c r="E2740" i="5"/>
  <c r="O2739" i="5"/>
  <c r="Q2739" i="5" s="1"/>
  <c r="M2739" i="5"/>
  <c r="J2739" i="5"/>
  <c r="R2739" i="5" s="1"/>
  <c r="I2739" i="5"/>
  <c r="H2739" i="5"/>
  <c r="E2739" i="5"/>
  <c r="O2738" i="5"/>
  <c r="Q2738" i="5" s="1"/>
  <c r="M2738" i="5"/>
  <c r="J2738" i="5"/>
  <c r="R2738" i="5" s="1"/>
  <c r="I2738" i="5"/>
  <c r="H2738" i="5"/>
  <c r="E2738" i="5"/>
  <c r="O2737" i="5"/>
  <c r="Q2737" i="5" s="1"/>
  <c r="M2737" i="5"/>
  <c r="J2737" i="5"/>
  <c r="R2737" i="5" s="1"/>
  <c r="I2737" i="5"/>
  <c r="H2737" i="5"/>
  <c r="E2737" i="5"/>
  <c r="O2736" i="5"/>
  <c r="Q2736" i="5" s="1"/>
  <c r="M2736" i="5"/>
  <c r="J2736" i="5"/>
  <c r="R2736" i="5" s="1"/>
  <c r="I2736" i="5"/>
  <c r="H2736" i="5"/>
  <c r="E2736" i="5"/>
  <c r="O2735" i="5"/>
  <c r="Q2735" i="5" s="1"/>
  <c r="M2735" i="5"/>
  <c r="J2735" i="5"/>
  <c r="R2735" i="5" s="1"/>
  <c r="I2735" i="5"/>
  <c r="H2735" i="5"/>
  <c r="E2735" i="5"/>
  <c r="O2734" i="5"/>
  <c r="Q2734" i="5" s="1"/>
  <c r="M2734" i="5"/>
  <c r="J2734" i="5"/>
  <c r="R2734" i="5" s="1"/>
  <c r="I2734" i="5"/>
  <c r="H2734" i="5"/>
  <c r="E2734" i="5"/>
  <c r="O2733" i="5"/>
  <c r="Q2733" i="5" s="1"/>
  <c r="M2733" i="5"/>
  <c r="J2733" i="5"/>
  <c r="R2733" i="5" s="1"/>
  <c r="I2733" i="5"/>
  <c r="H2733" i="5"/>
  <c r="E2733" i="5"/>
  <c r="O2732" i="5"/>
  <c r="Q2732" i="5" s="1"/>
  <c r="M2732" i="5"/>
  <c r="J2732" i="5"/>
  <c r="R2732" i="5" s="1"/>
  <c r="I2732" i="5"/>
  <c r="H2732" i="5"/>
  <c r="E2732" i="5"/>
  <c r="O2731" i="5"/>
  <c r="Q2731" i="5" s="1"/>
  <c r="M2731" i="5"/>
  <c r="J2731" i="5"/>
  <c r="R2731" i="5" s="1"/>
  <c r="I2731" i="5"/>
  <c r="H2731" i="5"/>
  <c r="E2731" i="5"/>
  <c r="O2730" i="5"/>
  <c r="Q2730" i="5" s="1"/>
  <c r="M2730" i="5"/>
  <c r="J2730" i="5"/>
  <c r="R2730" i="5" s="1"/>
  <c r="I2730" i="5"/>
  <c r="H2730" i="5"/>
  <c r="E2730" i="5"/>
  <c r="O2729" i="5"/>
  <c r="Q2729" i="5" s="1"/>
  <c r="M2729" i="5"/>
  <c r="J2729" i="5"/>
  <c r="R2729" i="5" s="1"/>
  <c r="I2729" i="5"/>
  <c r="H2729" i="5"/>
  <c r="E2729" i="5"/>
  <c r="O2728" i="5"/>
  <c r="Q2728" i="5" s="1"/>
  <c r="M2728" i="5"/>
  <c r="J2728" i="5"/>
  <c r="R2728" i="5" s="1"/>
  <c r="I2728" i="5"/>
  <c r="H2728" i="5"/>
  <c r="E2728" i="5"/>
  <c r="O2727" i="5"/>
  <c r="Q2727" i="5" s="1"/>
  <c r="M2727" i="5"/>
  <c r="J2727" i="5"/>
  <c r="R2727" i="5" s="1"/>
  <c r="I2727" i="5"/>
  <c r="H2727" i="5"/>
  <c r="E2727" i="5"/>
  <c r="O2726" i="5"/>
  <c r="Q2726" i="5" s="1"/>
  <c r="M2726" i="5"/>
  <c r="J2726" i="5"/>
  <c r="R2726" i="5" s="1"/>
  <c r="I2726" i="5"/>
  <c r="H2726" i="5"/>
  <c r="E2726" i="5"/>
  <c r="O2725" i="5"/>
  <c r="Q2725" i="5" s="1"/>
  <c r="M2725" i="5"/>
  <c r="J2725" i="5"/>
  <c r="R2725" i="5" s="1"/>
  <c r="I2725" i="5"/>
  <c r="H2725" i="5"/>
  <c r="E2725" i="5"/>
  <c r="O2724" i="5"/>
  <c r="Q2724" i="5" s="1"/>
  <c r="M2724" i="5"/>
  <c r="J2724" i="5"/>
  <c r="R2724" i="5" s="1"/>
  <c r="I2724" i="5"/>
  <c r="H2724" i="5"/>
  <c r="E2724" i="5"/>
  <c r="O2723" i="5"/>
  <c r="Q2723" i="5" s="1"/>
  <c r="M2723" i="5"/>
  <c r="J2723" i="5"/>
  <c r="R2723" i="5" s="1"/>
  <c r="I2723" i="5"/>
  <c r="H2723" i="5"/>
  <c r="E2723" i="5"/>
  <c r="O2722" i="5"/>
  <c r="Q2722" i="5" s="1"/>
  <c r="M2722" i="5"/>
  <c r="J2722" i="5"/>
  <c r="R2722" i="5" s="1"/>
  <c r="I2722" i="5"/>
  <c r="H2722" i="5"/>
  <c r="E2722" i="5"/>
  <c r="O2721" i="5"/>
  <c r="Q2721" i="5" s="1"/>
  <c r="M2721" i="5"/>
  <c r="J2721" i="5"/>
  <c r="R2721" i="5" s="1"/>
  <c r="I2721" i="5"/>
  <c r="H2721" i="5"/>
  <c r="E2721" i="5"/>
  <c r="O2720" i="5"/>
  <c r="Q2720" i="5" s="1"/>
  <c r="M2720" i="5"/>
  <c r="J2720" i="5"/>
  <c r="R2720" i="5" s="1"/>
  <c r="I2720" i="5"/>
  <c r="H2720" i="5"/>
  <c r="E2720" i="5"/>
  <c r="O2719" i="5"/>
  <c r="Q2719" i="5" s="1"/>
  <c r="M2719" i="5"/>
  <c r="J2719" i="5"/>
  <c r="R2719" i="5" s="1"/>
  <c r="I2719" i="5"/>
  <c r="H2719" i="5"/>
  <c r="E2719" i="5"/>
  <c r="O2718" i="5"/>
  <c r="Q2718" i="5" s="1"/>
  <c r="M2718" i="5"/>
  <c r="J2718" i="5"/>
  <c r="R2718" i="5" s="1"/>
  <c r="I2718" i="5"/>
  <c r="H2718" i="5"/>
  <c r="E2718" i="5"/>
  <c r="O2717" i="5"/>
  <c r="Q2717" i="5" s="1"/>
  <c r="M2717" i="5"/>
  <c r="J2717" i="5"/>
  <c r="R2717" i="5" s="1"/>
  <c r="I2717" i="5"/>
  <c r="H2717" i="5"/>
  <c r="E2717" i="5"/>
  <c r="O2716" i="5"/>
  <c r="Q2716" i="5" s="1"/>
  <c r="M2716" i="5"/>
  <c r="J2716" i="5"/>
  <c r="R2716" i="5" s="1"/>
  <c r="I2716" i="5"/>
  <c r="H2716" i="5"/>
  <c r="E2716" i="5"/>
  <c r="O2715" i="5"/>
  <c r="Q2715" i="5" s="1"/>
  <c r="M2715" i="5"/>
  <c r="J2715" i="5"/>
  <c r="R2715" i="5" s="1"/>
  <c r="I2715" i="5"/>
  <c r="H2715" i="5"/>
  <c r="E2715" i="5"/>
  <c r="O2714" i="5"/>
  <c r="Q2714" i="5" s="1"/>
  <c r="M2714" i="5"/>
  <c r="J2714" i="5"/>
  <c r="R2714" i="5" s="1"/>
  <c r="I2714" i="5"/>
  <c r="H2714" i="5"/>
  <c r="E2714" i="5"/>
  <c r="O2713" i="5"/>
  <c r="Q2713" i="5" s="1"/>
  <c r="M2713" i="5"/>
  <c r="J2713" i="5"/>
  <c r="R2713" i="5" s="1"/>
  <c r="I2713" i="5"/>
  <c r="H2713" i="5"/>
  <c r="E2713" i="5"/>
  <c r="O2712" i="5"/>
  <c r="Q2712" i="5" s="1"/>
  <c r="M2712" i="5"/>
  <c r="J2712" i="5"/>
  <c r="R2712" i="5" s="1"/>
  <c r="I2712" i="5"/>
  <c r="H2712" i="5"/>
  <c r="E2712" i="5"/>
  <c r="O2711" i="5"/>
  <c r="Q2711" i="5" s="1"/>
  <c r="M2711" i="5"/>
  <c r="J2711" i="5"/>
  <c r="R2711" i="5" s="1"/>
  <c r="I2711" i="5"/>
  <c r="H2711" i="5"/>
  <c r="E2711" i="5"/>
  <c r="O2710" i="5"/>
  <c r="Q2710" i="5" s="1"/>
  <c r="M2710" i="5"/>
  <c r="J2710" i="5"/>
  <c r="R2710" i="5" s="1"/>
  <c r="I2710" i="5"/>
  <c r="H2710" i="5"/>
  <c r="E2710" i="5"/>
  <c r="O2709" i="5"/>
  <c r="Q2709" i="5" s="1"/>
  <c r="M2709" i="5"/>
  <c r="J2709" i="5"/>
  <c r="R2709" i="5" s="1"/>
  <c r="I2709" i="5"/>
  <c r="H2709" i="5"/>
  <c r="E2709" i="5"/>
  <c r="O2708" i="5"/>
  <c r="Q2708" i="5" s="1"/>
  <c r="M2708" i="5"/>
  <c r="J2708" i="5"/>
  <c r="R2708" i="5" s="1"/>
  <c r="I2708" i="5"/>
  <c r="H2708" i="5"/>
  <c r="E2708" i="5"/>
  <c r="O2707" i="5"/>
  <c r="Q2707" i="5" s="1"/>
  <c r="M2707" i="5"/>
  <c r="J2707" i="5"/>
  <c r="R2707" i="5" s="1"/>
  <c r="I2707" i="5"/>
  <c r="H2707" i="5"/>
  <c r="E2707" i="5"/>
  <c r="O2706" i="5"/>
  <c r="Q2706" i="5" s="1"/>
  <c r="M2706" i="5"/>
  <c r="J2706" i="5"/>
  <c r="R2706" i="5" s="1"/>
  <c r="I2706" i="5"/>
  <c r="H2706" i="5"/>
  <c r="E2706" i="5"/>
  <c r="O2705" i="5"/>
  <c r="Q2705" i="5" s="1"/>
  <c r="M2705" i="5"/>
  <c r="J2705" i="5"/>
  <c r="R2705" i="5" s="1"/>
  <c r="I2705" i="5"/>
  <c r="H2705" i="5"/>
  <c r="E2705" i="5"/>
  <c r="O2704" i="5"/>
  <c r="Q2704" i="5" s="1"/>
  <c r="M2704" i="5"/>
  <c r="J2704" i="5"/>
  <c r="R2704" i="5" s="1"/>
  <c r="I2704" i="5"/>
  <c r="H2704" i="5"/>
  <c r="E2704" i="5"/>
  <c r="O2703" i="5"/>
  <c r="Q2703" i="5" s="1"/>
  <c r="M2703" i="5"/>
  <c r="J2703" i="5"/>
  <c r="R2703" i="5" s="1"/>
  <c r="I2703" i="5"/>
  <c r="H2703" i="5"/>
  <c r="E2703" i="5"/>
  <c r="O2702" i="5"/>
  <c r="Q2702" i="5" s="1"/>
  <c r="M2702" i="5"/>
  <c r="J2702" i="5"/>
  <c r="R2702" i="5" s="1"/>
  <c r="I2702" i="5"/>
  <c r="H2702" i="5"/>
  <c r="E2702" i="5"/>
  <c r="O2701" i="5"/>
  <c r="Q2701" i="5" s="1"/>
  <c r="M2701" i="5"/>
  <c r="J2701" i="5"/>
  <c r="R2701" i="5" s="1"/>
  <c r="I2701" i="5"/>
  <c r="H2701" i="5"/>
  <c r="E2701" i="5"/>
  <c r="O2700" i="5"/>
  <c r="Q2700" i="5" s="1"/>
  <c r="M2700" i="5"/>
  <c r="J2700" i="5"/>
  <c r="R2700" i="5" s="1"/>
  <c r="I2700" i="5"/>
  <c r="H2700" i="5"/>
  <c r="E2700" i="5"/>
  <c r="O2699" i="5"/>
  <c r="Q2699" i="5" s="1"/>
  <c r="M2699" i="5"/>
  <c r="J2699" i="5"/>
  <c r="R2699" i="5" s="1"/>
  <c r="I2699" i="5"/>
  <c r="H2699" i="5"/>
  <c r="E2699" i="5"/>
  <c r="O2698" i="5"/>
  <c r="Q2698" i="5" s="1"/>
  <c r="M2698" i="5"/>
  <c r="J2698" i="5"/>
  <c r="R2698" i="5" s="1"/>
  <c r="I2698" i="5"/>
  <c r="H2698" i="5"/>
  <c r="E2698" i="5"/>
  <c r="O2697" i="5"/>
  <c r="Q2697" i="5" s="1"/>
  <c r="M2697" i="5"/>
  <c r="J2697" i="5"/>
  <c r="R2697" i="5" s="1"/>
  <c r="I2697" i="5"/>
  <c r="H2697" i="5"/>
  <c r="E2697" i="5"/>
  <c r="O2696" i="5"/>
  <c r="Q2696" i="5" s="1"/>
  <c r="M2696" i="5"/>
  <c r="J2696" i="5"/>
  <c r="R2696" i="5" s="1"/>
  <c r="I2696" i="5"/>
  <c r="H2696" i="5"/>
  <c r="E2696" i="5"/>
  <c r="O2695" i="5"/>
  <c r="Q2695" i="5" s="1"/>
  <c r="M2695" i="5"/>
  <c r="J2695" i="5"/>
  <c r="R2695" i="5" s="1"/>
  <c r="I2695" i="5"/>
  <c r="H2695" i="5"/>
  <c r="E2695" i="5"/>
  <c r="O2694" i="5"/>
  <c r="Q2694" i="5" s="1"/>
  <c r="M2694" i="5"/>
  <c r="J2694" i="5"/>
  <c r="R2694" i="5" s="1"/>
  <c r="I2694" i="5"/>
  <c r="H2694" i="5"/>
  <c r="E2694" i="5"/>
  <c r="O2693" i="5"/>
  <c r="Q2693" i="5" s="1"/>
  <c r="M2693" i="5"/>
  <c r="J2693" i="5"/>
  <c r="R2693" i="5" s="1"/>
  <c r="I2693" i="5"/>
  <c r="H2693" i="5"/>
  <c r="E2693" i="5"/>
  <c r="O2692" i="5"/>
  <c r="Q2692" i="5" s="1"/>
  <c r="M2692" i="5"/>
  <c r="J2692" i="5"/>
  <c r="R2692" i="5" s="1"/>
  <c r="I2692" i="5"/>
  <c r="H2692" i="5"/>
  <c r="E2692" i="5"/>
  <c r="O2691" i="5"/>
  <c r="Q2691" i="5" s="1"/>
  <c r="M2691" i="5"/>
  <c r="J2691" i="5"/>
  <c r="R2691" i="5" s="1"/>
  <c r="I2691" i="5"/>
  <c r="H2691" i="5"/>
  <c r="E2691" i="5"/>
  <c r="O2690" i="5"/>
  <c r="Q2690" i="5" s="1"/>
  <c r="M2690" i="5"/>
  <c r="J2690" i="5"/>
  <c r="R2690" i="5" s="1"/>
  <c r="I2690" i="5"/>
  <c r="H2690" i="5"/>
  <c r="E2690" i="5"/>
  <c r="O2689" i="5"/>
  <c r="Q2689" i="5" s="1"/>
  <c r="M2689" i="5"/>
  <c r="J2689" i="5"/>
  <c r="R2689" i="5" s="1"/>
  <c r="I2689" i="5"/>
  <c r="H2689" i="5"/>
  <c r="E2689" i="5"/>
  <c r="O2688" i="5"/>
  <c r="Q2688" i="5" s="1"/>
  <c r="M2688" i="5"/>
  <c r="J2688" i="5"/>
  <c r="R2688" i="5" s="1"/>
  <c r="I2688" i="5"/>
  <c r="H2688" i="5"/>
  <c r="E2688" i="5"/>
  <c r="O2687" i="5"/>
  <c r="Q2687" i="5" s="1"/>
  <c r="M2687" i="5"/>
  <c r="J2687" i="5"/>
  <c r="R2687" i="5" s="1"/>
  <c r="I2687" i="5"/>
  <c r="H2687" i="5"/>
  <c r="E2687" i="5"/>
  <c r="O2686" i="5"/>
  <c r="Q2686" i="5" s="1"/>
  <c r="M2686" i="5"/>
  <c r="J2686" i="5"/>
  <c r="R2686" i="5" s="1"/>
  <c r="I2686" i="5"/>
  <c r="H2686" i="5"/>
  <c r="E2686" i="5"/>
  <c r="O2685" i="5"/>
  <c r="Q2685" i="5" s="1"/>
  <c r="M2685" i="5"/>
  <c r="J2685" i="5"/>
  <c r="R2685" i="5" s="1"/>
  <c r="I2685" i="5"/>
  <c r="H2685" i="5"/>
  <c r="E2685" i="5"/>
  <c r="O2684" i="5"/>
  <c r="Q2684" i="5" s="1"/>
  <c r="M2684" i="5"/>
  <c r="J2684" i="5"/>
  <c r="R2684" i="5" s="1"/>
  <c r="I2684" i="5"/>
  <c r="H2684" i="5"/>
  <c r="E2684" i="5"/>
  <c r="O2683" i="5"/>
  <c r="Q2683" i="5" s="1"/>
  <c r="M2683" i="5"/>
  <c r="J2683" i="5"/>
  <c r="R2683" i="5" s="1"/>
  <c r="I2683" i="5"/>
  <c r="H2683" i="5"/>
  <c r="E2683" i="5"/>
  <c r="O2682" i="5"/>
  <c r="Q2682" i="5" s="1"/>
  <c r="M2682" i="5"/>
  <c r="J2682" i="5"/>
  <c r="R2682" i="5" s="1"/>
  <c r="I2682" i="5"/>
  <c r="H2682" i="5"/>
  <c r="E2682" i="5"/>
  <c r="O2681" i="5"/>
  <c r="Q2681" i="5" s="1"/>
  <c r="M2681" i="5"/>
  <c r="J2681" i="5"/>
  <c r="R2681" i="5" s="1"/>
  <c r="I2681" i="5"/>
  <c r="H2681" i="5"/>
  <c r="E2681" i="5"/>
  <c r="O2680" i="5"/>
  <c r="Q2680" i="5" s="1"/>
  <c r="M2680" i="5"/>
  <c r="J2680" i="5"/>
  <c r="R2680" i="5" s="1"/>
  <c r="I2680" i="5"/>
  <c r="H2680" i="5"/>
  <c r="E2680" i="5"/>
  <c r="O2679" i="5"/>
  <c r="Q2679" i="5" s="1"/>
  <c r="M2679" i="5"/>
  <c r="J2679" i="5"/>
  <c r="R2679" i="5" s="1"/>
  <c r="I2679" i="5"/>
  <c r="H2679" i="5"/>
  <c r="E2679" i="5"/>
  <c r="O2678" i="5"/>
  <c r="Q2678" i="5" s="1"/>
  <c r="M2678" i="5"/>
  <c r="J2678" i="5"/>
  <c r="R2678" i="5" s="1"/>
  <c r="I2678" i="5"/>
  <c r="H2678" i="5"/>
  <c r="E2678" i="5"/>
  <c r="O2677" i="5"/>
  <c r="Q2677" i="5" s="1"/>
  <c r="M2677" i="5"/>
  <c r="J2677" i="5"/>
  <c r="R2677" i="5" s="1"/>
  <c r="I2677" i="5"/>
  <c r="H2677" i="5"/>
  <c r="E2677" i="5"/>
  <c r="O2676" i="5"/>
  <c r="Q2676" i="5" s="1"/>
  <c r="M2676" i="5"/>
  <c r="J2676" i="5"/>
  <c r="R2676" i="5" s="1"/>
  <c r="I2676" i="5"/>
  <c r="H2676" i="5"/>
  <c r="E2676" i="5"/>
  <c r="O2675" i="5"/>
  <c r="Q2675" i="5" s="1"/>
  <c r="M2675" i="5"/>
  <c r="J2675" i="5"/>
  <c r="R2675" i="5" s="1"/>
  <c r="I2675" i="5"/>
  <c r="H2675" i="5"/>
  <c r="E2675" i="5"/>
  <c r="O2674" i="5"/>
  <c r="Q2674" i="5" s="1"/>
  <c r="M2674" i="5"/>
  <c r="J2674" i="5"/>
  <c r="R2674" i="5" s="1"/>
  <c r="I2674" i="5"/>
  <c r="H2674" i="5"/>
  <c r="E2674" i="5"/>
  <c r="O2673" i="5"/>
  <c r="Q2673" i="5" s="1"/>
  <c r="M2673" i="5"/>
  <c r="J2673" i="5"/>
  <c r="R2673" i="5" s="1"/>
  <c r="I2673" i="5"/>
  <c r="H2673" i="5"/>
  <c r="E2673" i="5"/>
  <c r="O2672" i="5"/>
  <c r="Q2672" i="5" s="1"/>
  <c r="M2672" i="5"/>
  <c r="J2672" i="5"/>
  <c r="R2672" i="5" s="1"/>
  <c r="I2672" i="5"/>
  <c r="H2672" i="5"/>
  <c r="E2672" i="5"/>
  <c r="O2671" i="5"/>
  <c r="Q2671" i="5" s="1"/>
  <c r="M2671" i="5"/>
  <c r="J2671" i="5"/>
  <c r="R2671" i="5" s="1"/>
  <c r="I2671" i="5"/>
  <c r="H2671" i="5"/>
  <c r="E2671" i="5"/>
  <c r="O2670" i="5"/>
  <c r="Q2670" i="5" s="1"/>
  <c r="M2670" i="5"/>
  <c r="J2670" i="5"/>
  <c r="R2670" i="5" s="1"/>
  <c r="I2670" i="5"/>
  <c r="H2670" i="5"/>
  <c r="E2670" i="5"/>
  <c r="O2669" i="5"/>
  <c r="Q2669" i="5" s="1"/>
  <c r="M2669" i="5"/>
  <c r="J2669" i="5"/>
  <c r="R2669" i="5" s="1"/>
  <c r="I2669" i="5"/>
  <c r="H2669" i="5"/>
  <c r="E2669" i="5"/>
  <c r="O2668" i="5"/>
  <c r="Q2668" i="5" s="1"/>
  <c r="M2668" i="5"/>
  <c r="J2668" i="5"/>
  <c r="R2668" i="5" s="1"/>
  <c r="I2668" i="5"/>
  <c r="H2668" i="5"/>
  <c r="E2668" i="5"/>
  <c r="O2667" i="5"/>
  <c r="Q2667" i="5" s="1"/>
  <c r="M2667" i="5"/>
  <c r="J2667" i="5"/>
  <c r="R2667" i="5" s="1"/>
  <c r="I2667" i="5"/>
  <c r="H2667" i="5"/>
  <c r="E2667" i="5"/>
  <c r="O2666" i="5"/>
  <c r="Q2666" i="5" s="1"/>
  <c r="M2666" i="5"/>
  <c r="J2666" i="5"/>
  <c r="R2666" i="5" s="1"/>
  <c r="I2666" i="5"/>
  <c r="H2666" i="5"/>
  <c r="E2666" i="5"/>
  <c r="O2665" i="5"/>
  <c r="Q2665" i="5" s="1"/>
  <c r="M2665" i="5"/>
  <c r="J2665" i="5"/>
  <c r="R2665" i="5" s="1"/>
  <c r="I2665" i="5"/>
  <c r="H2665" i="5"/>
  <c r="E2665" i="5"/>
  <c r="O2664" i="5"/>
  <c r="Q2664" i="5" s="1"/>
  <c r="M2664" i="5"/>
  <c r="J2664" i="5"/>
  <c r="R2664" i="5" s="1"/>
  <c r="I2664" i="5"/>
  <c r="H2664" i="5"/>
  <c r="E2664" i="5"/>
  <c r="O2663" i="5"/>
  <c r="Q2663" i="5" s="1"/>
  <c r="M2663" i="5"/>
  <c r="J2663" i="5"/>
  <c r="R2663" i="5" s="1"/>
  <c r="I2663" i="5"/>
  <c r="H2663" i="5"/>
  <c r="E2663" i="5"/>
  <c r="O2662" i="5"/>
  <c r="Q2662" i="5" s="1"/>
  <c r="M2662" i="5"/>
  <c r="J2662" i="5"/>
  <c r="R2662" i="5" s="1"/>
  <c r="I2662" i="5"/>
  <c r="H2662" i="5"/>
  <c r="E2662" i="5"/>
  <c r="O2661" i="5"/>
  <c r="Q2661" i="5" s="1"/>
  <c r="M2661" i="5"/>
  <c r="J2661" i="5"/>
  <c r="R2661" i="5" s="1"/>
  <c r="I2661" i="5"/>
  <c r="H2661" i="5"/>
  <c r="E2661" i="5"/>
  <c r="O2660" i="5"/>
  <c r="Q2660" i="5" s="1"/>
  <c r="M2660" i="5"/>
  <c r="J2660" i="5"/>
  <c r="R2660" i="5" s="1"/>
  <c r="I2660" i="5"/>
  <c r="H2660" i="5"/>
  <c r="E2660" i="5"/>
  <c r="O2659" i="5"/>
  <c r="Q2659" i="5" s="1"/>
  <c r="M2659" i="5"/>
  <c r="J2659" i="5"/>
  <c r="R2659" i="5" s="1"/>
  <c r="I2659" i="5"/>
  <c r="H2659" i="5"/>
  <c r="E2659" i="5"/>
  <c r="O2658" i="5"/>
  <c r="Q2658" i="5" s="1"/>
  <c r="M2658" i="5"/>
  <c r="J2658" i="5"/>
  <c r="R2658" i="5" s="1"/>
  <c r="I2658" i="5"/>
  <c r="H2658" i="5"/>
  <c r="E2658" i="5"/>
  <c r="O2657" i="5"/>
  <c r="Q2657" i="5" s="1"/>
  <c r="M2657" i="5"/>
  <c r="J2657" i="5"/>
  <c r="R2657" i="5" s="1"/>
  <c r="I2657" i="5"/>
  <c r="H2657" i="5"/>
  <c r="E2657" i="5"/>
  <c r="O2656" i="5"/>
  <c r="Q2656" i="5" s="1"/>
  <c r="M2656" i="5"/>
  <c r="J2656" i="5"/>
  <c r="R2656" i="5" s="1"/>
  <c r="I2656" i="5"/>
  <c r="H2656" i="5"/>
  <c r="E2656" i="5"/>
  <c r="O2655" i="5"/>
  <c r="Q2655" i="5" s="1"/>
  <c r="M2655" i="5"/>
  <c r="J2655" i="5"/>
  <c r="R2655" i="5" s="1"/>
  <c r="I2655" i="5"/>
  <c r="H2655" i="5"/>
  <c r="E2655" i="5"/>
  <c r="O2654" i="5"/>
  <c r="Q2654" i="5" s="1"/>
  <c r="M2654" i="5"/>
  <c r="J2654" i="5"/>
  <c r="R2654" i="5" s="1"/>
  <c r="I2654" i="5"/>
  <c r="H2654" i="5"/>
  <c r="E2654" i="5"/>
  <c r="O2653" i="5"/>
  <c r="Q2653" i="5" s="1"/>
  <c r="M2653" i="5"/>
  <c r="J2653" i="5"/>
  <c r="R2653" i="5" s="1"/>
  <c r="I2653" i="5"/>
  <c r="H2653" i="5"/>
  <c r="E2653" i="5"/>
  <c r="O2652" i="5"/>
  <c r="Q2652" i="5" s="1"/>
  <c r="M2652" i="5"/>
  <c r="J2652" i="5"/>
  <c r="R2652" i="5" s="1"/>
  <c r="I2652" i="5"/>
  <c r="H2652" i="5"/>
  <c r="E2652" i="5"/>
  <c r="O2651" i="5"/>
  <c r="Q2651" i="5" s="1"/>
  <c r="M2651" i="5"/>
  <c r="J2651" i="5"/>
  <c r="R2651" i="5" s="1"/>
  <c r="I2651" i="5"/>
  <c r="H2651" i="5"/>
  <c r="E2651" i="5"/>
  <c r="O2650" i="5"/>
  <c r="Q2650" i="5" s="1"/>
  <c r="M2650" i="5"/>
  <c r="J2650" i="5"/>
  <c r="R2650" i="5" s="1"/>
  <c r="I2650" i="5"/>
  <c r="H2650" i="5"/>
  <c r="E2650" i="5"/>
  <c r="O2649" i="5"/>
  <c r="Q2649" i="5" s="1"/>
  <c r="M2649" i="5"/>
  <c r="J2649" i="5"/>
  <c r="R2649" i="5" s="1"/>
  <c r="I2649" i="5"/>
  <c r="H2649" i="5"/>
  <c r="E2649" i="5"/>
  <c r="O2648" i="5"/>
  <c r="Q2648" i="5" s="1"/>
  <c r="M2648" i="5"/>
  <c r="J2648" i="5"/>
  <c r="R2648" i="5" s="1"/>
  <c r="I2648" i="5"/>
  <c r="H2648" i="5"/>
  <c r="E2648" i="5"/>
  <c r="O2647" i="5"/>
  <c r="Q2647" i="5" s="1"/>
  <c r="M2647" i="5"/>
  <c r="J2647" i="5"/>
  <c r="R2647" i="5" s="1"/>
  <c r="I2647" i="5"/>
  <c r="H2647" i="5"/>
  <c r="E2647" i="5"/>
  <c r="O2646" i="5"/>
  <c r="Q2646" i="5" s="1"/>
  <c r="M2646" i="5"/>
  <c r="J2646" i="5"/>
  <c r="R2646" i="5" s="1"/>
  <c r="I2646" i="5"/>
  <c r="H2646" i="5"/>
  <c r="E2646" i="5"/>
  <c r="O2645" i="5"/>
  <c r="Q2645" i="5" s="1"/>
  <c r="M2645" i="5"/>
  <c r="J2645" i="5"/>
  <c r="R2645" i="5" s="1"/>
  <c r="I2645" i="5"/>
  <c r="H2645" i="5"/>
  <c r="E2645" i="5"/>
  <c r="O2644" i="5"/>
  <c r="Q2644" i="5" s="1"/>
  <c r="M2644" i="5"/>
  <c r="J2644" i="5"/>
  <c r="R2644" i="5" s="1"/>
  <c r="I2644" i="5"/>
  <c r="H2644" i="5"/>
  <c r="E2644" i="5"/>
  <c r="O2643" i="5"/>
  <c r="Q2643" i="5" s="1"/>
  <c r="M2643" i="5"/>
  <c r="J2643" i="5"/>
  <c r="R2643" i="5" s="1"/>
  <c r="I2643" i="5"/>
  <c r="H2643" i="5"/>
  <c r="E2643" i="5"/>
  <c r="O2642" i="5"/>
  <c r="Q2642" i="5" s="1"/>
  <c r="M2642" i="5"/>
  <c r="J2642" i="5"/>
  <c r="R2642" i="5" s="1"/>
  <c r="I2642" i="5"/>
  <c r="H2642" i="5"/>
  <c r="E2642" i="5"/>
  <c r="O2641" i="5"/>
  <c r="Q2641" i="5" s="1"/>
  <c r="M2641" i="5"/>
  <c r="J2641" i="5"/>
  <c r="R2641" i="5" s="1"/>
  <c r="I2641" i="5"/>
  <c r="H2641" i="5"/>
  <c r="E2641" i="5"/>
  <c r="O2640" i="5"/>
  <c r="Q2640" i="5" s="1"/>
  <c r="M2640" i="5"/>
  <c r="J2640" i="5"/>
  <c r="R2640" i="5" s="1"/>
  <c r="I2640" i="5"/>
  <c r="H2640" i="5"/>
  <c r="E2640" i="5"/>
  <c r="O2639" i="5"/>
  <c r="Q2639" i="5" s="1"/>
  <c r="M2639" i="5"/>
  <c r="J2639" i="5"/>
  <c r="R2639" i="5" s="1"/>
  <c r="I2639" i="5"/>
  <c r="H2639" i="5"/>
  <c r="E2639" i="5"/>
  <c r="O2638" i="5"/>
  <c r="Q2638" i="5" s="1"/>
  <c r="M2638" i="5"/>
  <c r="J2638" i="5"/>
  <c r="R2638" i="5" s="1"/>
  <c r="I2638" i="5"/>
  <c r="H2638" i="5"/>
  <c r="E2638" i="5"/>
  <c r="O2637" i="5"/>
  <c r="Q2637" i="5" s="1"/>
  <c r="M2637" i="5"/>
  <c r="J2637" i="5"/>
  <c r="R2637" i="5" s="1"/>
  <c r="I2637" i="5"/>
  <c r="H2637" i="5"/>
  <c r="E2637" i="5"/>
  <c r="O2636" i="5"/>
  <c r="Q2636" i="5" s="1"/>
  <c r="M2636" i="5"/>
  <c r="J2636" i="5"/>
  <c r="R2636" i="5" s="1"/>
  <c r="I2636" i="5"/>
  <c r="H2636" i="5"/>
  <c r="E2636" i="5"/>
  <c r="O2635" i="5"/>
  <c r="Q2635" i="5" s="1"/>
  <c r="M2635" i="5"/>
  <c r="J2635" i="5"/>
  <c r="R2635" i="5" s="1"/>
  <c r="I2635" i="5"/>
  <c r="H2635" i="5"/>
  <c r="E2635" i="5"/>
  <c r="O2634" i="5"/>
  <c r="Q2634" i="5" s="1"/>
  <c r="M2634" i="5"/>
  <c r="J2634" i="5"/>
  <c r="R2634" i="5" s="1"/>
  <c r="I2634" i="5"/>
  <c r="H2634" i="5"/>
  <c r="E2634" i="5"/>
  <c r="O2633" i="5"/>
  <c r="Q2633" i="5" s="1"/>
  <c r="M2633" i="5"/>
  <c r="J2633" i="5"/>
  <c r="R2633" i="5" s="1"/>
  <c r="I2633" i="5"/>
  <c r="H2633" i="5"/>
  <c r="E2633" i="5"/>
  <c r="O2632" i="5"/>
  <c r="Q2632" i="5" s="1"/>
  <c r="M2632" i="5"/>
  <c r="J2632" i="5"/>
  <c r="R2632" i="5" s="1"/>
  <c r="I2632" i="5"/>
  <c r="H2632" i="5"/>
  <c r="E2632" i="5"/>
  <c r="O2631" i="5"/>
  <c r="Q2631" i="5" s="1"/>
  <c r="M2631" i="5"/>
  <c r="J2631" i="5"/>
  <c r="R2631" i="5" s="1"/>
  <c r="I2631" i="5"/>
  <c r="H2631" i="5"/>
  <c r="E2631" i="5"/>
  <c r="O2630" i="5"/>
  <c r="Q2630" i="5" s="1"/>
  <c r="M2630" i="5"/>
  <c r="J2630" i="5"/>
  <c r="R2630" i="5" s="1"/>
  <c r="I2630" i="5"/>
  <c r="H2630" i="5"/>
  <c r="E2630" i="5"/>
  <c r="O2629" i="5"/>
  <c r="Q2629" i="5" s="1"/>
  <c r="M2629" i="5"/>
  <c r="J2629" i="5"/>
  <c r="R2629" i="5" s="1"/>
  <c r="I2629" i="5"/>
  <c r="H2629" i="5"/>
  <c r="E2629" i="5"/>
  <c r="O2628" i="5"/>
  <c r="Q2628" i="5" s="1"/>
  <c r="M2628" i="5"/>
  <c r="J2628" i="5"/>
  <c r="R2628" i="5" s="1"/>
  <c r="I2628" i="5"/>
  <c r="H2628" i="5"/>
  <c r="E2628" i="5"/>
  <c r="O2627" i="5"/>
  <c r="Q2627" i="5" s="1"/>
  <c r="M2627" i="5"/>
  <c r="J2627" i="5"/>
  <c r="R2627" i="5" s="1"/>
  <c r="I2627" i="5"/>
  <c r="H2627" i="5"/>
  <c r="E2627" i="5"/>
  <c r="O2626" i="5"/>
  <c r="Q2626" i="5" s="1"/>
  <c r="M2626" i="5"/>
  <c r="J2626" i="5"/>
  <c r="R2626" i="5" s="1"/>
  <c r="I2626" i="5"/>
  <c r="H2626" i="5"/>
  <c r="E2626" i="5"/>
  <c r="O2625" i="5"/>
  <c r="Q2625" i="5" s="1"/>
  <c r="M2625" i="5"/>
  <c r="J2625" i="5"/>
  <c r="R2625" i="5" s="1"/>
  <c r="I2625" i="5"/>
  <c r="H2625" i="5"/>
  <c r="E2625" i="5"/>
  <c r="O2624" i="5"/>
  <c r="Q2624" i="5" s="1"/>
  <c r="M2624" i="5"/>
  <c r="J2624" i="5"/>
  <c r="R2624" i="5" s="1"/>
  <c r="I2624" i="5"/>
  <c r="H2624" i="5"/>
  <c r="E2624" i="5"/>
  <c r="O2623" i="5"/>
  <c r="Q2623" i="5" s="1"/>
  <c r="M2623" i="5"/>
  <c r="J2623" i="5"/>
  <c r="R2623" i="5" s="1"/>
  <c r="I2623" i="5"/>
  <c r="H2623" i="5"/>
  <c r="E2623" i="5"/>
  <c r="O2622" i="5"/>
  <c r="Q2622" i="5" s="1"/>
  <c r="M2622" i="5"/>
  <c r="J2622" i="5"/>
  <c r="R2622" i="5" s="1"/>
  <c r="I2622" i="5"/>
  <c r="H2622" i="5"/>
  <c r="E2622" i="5"/>
  <c r="O2621" i="5"/>
  <c r="Q2621" i="5" s="1"/>
  <c r="M2621" i="5"/>
  <c r="J2621" i="5"/>
  <c r="R2621" i="5" s="1"/>
  <c r="I2621" i="5"/>
  <c r="H2621" i="5"/>
  <c r="E2621" i="5"/>
  <c r="O2620" i="5"/>
  <c r="Q2620" i="5" s="1"/>
  <c r="M2620" i="5"/>
  <c r="J2620" i="5"/>
  <c r="R2620" i="5" s="1"/>
  <c r="I2620" i="5"/>
  <c r="H2620" i="5"/>
  <c r="E2620" i="5"/>
  <c r="O2619" i="5"/>
  <c r="Q2619" i="5" s="1"/>
  <c r="M2619" i="5"/>
  <c r="J2619" i="5"/>
  <c r="R2619" i="5" s="1"/>
  <c r="I2619" i="5"/>
  <c r="H2619" i="5"/>
  <c r="E2619" i="5"/>
  <c r="O2618" i="5"/>
  <c r="Q2618" i="5" s="1"/>
  <c r="M2618" i="5"/>
  <c r="J2618" i="5"/>
  <c r="R2618" i="5" s="1"/>
  <c r="I2618" i="5"/>
  <c r="H2618" i="5"/>
  <c r="E2618" i="5"/>
  <c r="O2617" i="5"/>
  <c r="Q2617" i="5" s="1"/>
  <c r="M2617" i="5"/>
  <c r="J2617" i="5"/>
  <c r="R2617" i="5" s="1"/>
  <c r="I2617" i="5"/>
  <c r="H2617" i="5"/>
  <c r="E2617" i="5"/>
  <c r="O2616" i="5"/>
  <c r="Q2616" i="5" s="1"/>
  <c r="M2616" i="5"/>
  <c r="J2616" i="5"/>
  <c r="R2616" i="5" s="1"/>
  <c r="I2616" i="5"/>
  <c r="H2616" i="5"/>
  <c r="E2616" i="5"/>
  <c r="O2615" i="5"/>
  <c r="Q2615" i="5" s="1"/>
  <c r="M2615" i="5"/>
  <c r="J2615" i="5"/>
  <c r="R2615" i="5" s="1"/>
  <c r="I2615" i="5"/>
  <c r="H2615" i="5"/>
  <c r="E2615" i="5"/>
  <c r="O2614" i="5"/>
  <c r="Q2614" i="5" s="1"/>
  <c r="M2614" i="5"/>
  <c r="J2614" i="5"/>
  <c r="R2614" i="5" s="1"/>
  <c r="I2614" i="5"/>
  <c r="H2614" i="5"/>
  <c r="E2614" i="5"/>
  <c r="O2613" i="5"/>
  <c r="Q2613" i="5" s="1"/>
  <c r="M2613" i="5"/>
  <c r="J2613" i="5"/>
  <c r="R2613" i="5" s="1"/>
  <c r="I2613" i="5"/>
  <c r="H2613" i="5"/>
  <c r="E2613" i="5"/>
  <c r="O2612" i="5"/>
  <c r="Q2612" i="5" s="1"/>
  <c r="M2612" i="5"/>
  <c r="J2612" i="5"/>
  <c r="R2612" i="5" s="1"/>
  <c r="I2612" i="5"/>
  <c r="H2612" i="5"/>
  <c r="E2612" i="5"/>
  <c r="O2611" i="5"/>
  <c r="Q2611" i="5" s="1"/>
  <c r="M2611" i="5"/>
  <c r="J2611" i="5"/>
  <c r="R2611" i="5" s="1"/>
  <c r="I2611" i="5"/>
  <c r="H2611" i="5"/>
  <c r="E2611" i="5"/>
  <c r="O2610" i="5"/>
  <c r="Q2610" i="5" s="1"/>
  <c r="M2610" i="5"/>
  <c r="J2610" i="5"/>
  <c r="R2610" i="5" s="1"/>
  <c r="I2610" i="5"/>
  <c r="H2610" i="5"/>
  <c r="E2610" i="5"/>
  <c r="O2609" i="5"/>
  <c r="Q2609" i="5" s="1"/>
  <c r="M2609" i="5"/>
  <c r="J2609" i="5"/>
  <c r="R2609" i="5" s="1"/>
  <c r="I2609" i="5"/>
  <c r="H2609" i="5"/>
  <c r="E2609" i="5"/>
  <c r="O2608" i="5"/>
  <c r="Q2608" i="5" s="1"/>
  <c r="M2608" i="5"/>
  <c r="J2608" i="5"/>
  <c r="R2608" i="5" s="1"/>
  <c r="I2608" i="5"/>
  <c r="H2608" i="5"/>
  <c r="E2608" i="5"/>
  <c r="O2607" i="5"/>
  <c r="Q2607" i="5" s="1"/>
  <c r="M2607" i="5"/>
  <c r="J2607" i="5"/>
  <c r="R2607" i="5" s="1"/>
  <c r="I2607" i="5"/>
  <c r="H2607" i="5"/>
  <c r="E2607" i="5"/>
  <c r="O2606" i="5"/>
  <c r="Q2606" i="5" s="1"/>
  <c r="M2606" i="5"/>
  <c r="J2606" i="5"/>
  <c r="R2606" i="5" s="1"/>
  <c r="I2606" i="5"/>
  <c r="H2606" i="5"/>
  <c r="E2606" i="5"/>
  <c r="O2605" i="5"/>
  <c r="Q2605" i="5" s="1"/>
  <c r="M2605" i="5"/>
  <c r="J2605" i="5"/>
  <c r="R2605" i="5" s="1"/>
  <c r="I2605" i="5"/>
  <c r="H2605" i="5"/>
  <c r="E2605" i="5"/>
  <c r="O2604" i="5"/>
  <c r="Q2604" i="5" s="1"/>
  <c r="M2604" i="5"/>
  <c r="J2604" i="5"/>
  <c r="R2604" i="5" s="1"/>
  <c r="I2604" i="5"/>
  <c r="H2604" i="5"/>
  <c r="E2604" i="5"/>
  <c r="O2603" i="5"/>
  <c r="Q2603" i="5" s="1"/>
  <c r="M2603" i="5"/>
  <c r="J2603" i="5"/>
  <c r="R2603" i="5" s="1"/>
  <c r="I2603" i="5"/>
  <c r="H2603" i="5"/>
  <c r="E2603" i="5"/>
  <c r="O2602" i="5"/>
  <c r="Q2602" i="5" s="1"/>
  <c r="M2602" i="5"/>
  <c r="J2602" i="5"/>
  <c r="R2602" i="5" s="1"/>
  <c r="I2602" i="5"/>
  <c r="H2602" i="5"/>
  <c r="E2602" i="5"/>
  <c r="O2601" i="5"/>
  <c r="Q2601" i="5" s="1"/>
  <c r="M2601" i="5"/>
  <c r="J2601" i="5"/>
  <c r="R2601" i="5" s="1"/>
  <c r="I2601" i="5"/>
  <c r="H2601" i="5"/>
  <c r="E2601" i="5"/>
  <c r="O2600" i="5"/>
  <c r="Q2600" i="5" s="1"/>
  <c r="M2600" i="5"/>
  <c r="J2600" i="5"/>
  <c r="R2600" i="5" s="1"/>
  <c r="I2600" i="5"/>
  <c r="H2600" i="5"/>
  <c r="E2600" i="5"/>
  <c r="O2599" i="5"/>
  <c r="Q2599" i="5" s="1"/>
  <c r="M2599" i="5"/>
  <c r="J2599" i="5"/>
  <c r="R2599" i="5" s="1"/>
  <c r="I2599" i="5"/>
  <c r="H2599" i="5"/>
  <c r="E2599" i="5"/>
  <c r="O2598" i="5"/>
  <c r="Q2598" i="5" s="1"/>
  <c r="M2598" i="5"/>
  <c r="J2598" i="5"/>
  <c r="R2598" i="5" s="1"/>
  <c r="I2598" i="5"/>
  <c r="H2598" i="5"/>
  <c r="E2598" i="5"/>
  <c r="O2597" i="5"/>
  <c r="Q2597" i="5" s="1"/>
  <c r="M2597" i="5"/>
  <c r="J2597" i="5"/>
  <c r="R2597" i="5" s="1"/>
  <c r="I2597" i="5"/>
  <c r="H2597" i="5"/>
  <c r="E2597" i="5"/>
  <c r="O2596" i="5"/>
  <c r="Q2596" i="5" s="1"/>
  <c r="M2596" i="5"/>
  <c r="J2596" i="5"/>
  <c r="R2596" i="5" s="1"/>
  <c r="I2596" i="5"/>
  <c r="H2596" i="5"/>
  <c r="E2596" i="5"/>
  <c r="O2595" i="5"/>
  <c r="Q2595" i="5" s="1"/>
  <c r="M2595" i="5"/>
  <c r="J2595" i="5"/>
  <c r="R2595" i="5" s="1"/>
  <c r="I2595" i="5"/>
  <c r="H2595" i="5"/>
  <c r="E2595" i="5"/>
  <c r="O2594" i="5"/>
  <c r="Q2594" i="5" s="1"/>
  <c r="M2594" i="5"/>
  <c r="J2594" i="5"/>
  <c r="R2594" i="5" s="1"/>
  <c r="I2594" i="5"/>
  <c r="H2594" i="5"/>
  <c r="E2594" i="5"/>
  <c r="O2593" i="5"/>
  <c r="Q2593" i="5" s="1"/>
  <c r="M2593" i="5"/>
  <c r="J2593" i="5"/>
  <c r="R2593" i="5" s="1"/>
  <c r="I2593" i="5"/>
  <c r="H2593" i="5"/>
  <c r="E2593" i="5"/>
  <c r="O2592" i="5"/>
  <c r="Q2592" i="5" s="1"/>
  <c r="M2592" i="5"/>
  <c r="J2592" i="5"/>
  <c r="R2592" i="5" s="1"/>
  <c r="I2592" i="5"/>
  <c r="H2592" i="5"/>
  <c r="E2592" i="5"/>
  <c r="O2591" i="5"/>
  <c r="Q2591" i="5" s="1"/>
  <c r="M2591" i="5"/>
  <c r="J2591" i="5"/>
  <c r="R2591" i="5" s="1"/>
  <c r="I2591" i="5"/>
  <c r="H2591" i="5"/>
  <c r="E2591" i="5"/>
  <c r="O2590" i="5"/>
  <c r="Q2590" i="5" s="1"/>
  <c r="M2590" i="5"/>
  <c r="J2590" i="5"/>
  <c r="R2590" i="5" s="1"/>
  <c r="I2590" i="5"/>
  <c r="H2590" i="5"/>
  <c r="E2590" i="5"/>
  <c r="O2589" i="5"/>
  <c r="Q2589" i="5" s="1"/>
  <c r="M2589" i="5"/>
  <c r="J2589" i="5"/>
  <c r="R2589" i="5" s="1"/>
  <c r="I2589" i="5"/>
  <c r="H2589" i="5"/>
  <c r="E2589" i="5"/>
  <c r="O2588" i="5"/>
  <c r="Q2588" i="5" s="1"/>
  <c r="M2588" i="5"/>
  <c r="J2588" i="5"/>
  <c r="R2588" i="5" s="1"/>
  <c r="I2588" i="5"/>
  <c r="H2588" i="5"/>
  <c r="E2588" i="5"/>
  <c r="O2587" i="5"/>
  <c r="Q2587" i="5" s="1"/>
  <c r="M2587" i="5"/>
  <c r="J2587" i="5"/>
  <c r="R2587" i="5" s="1"/>
  <c r="I2587" i="5"/>
  <c r="H2587" i="5"/>
  <c r="E2587" i="5"/>
  <c r="O2586" i="5"/>
  <c r="Q2586" i="5" s="1"/>
  <c r="M2586" i="5"/>
  <c r="J2586" i="5"/>
  <c r="R2586" i="5" s="1"/>
  <c r="I2586" i="5"/>
  <c r="H2586" i="5"/>
  <c r="E2586" i="5"/>
  <c r="O2585" i="5"/>
  <c r="Q2585" i="5" s="1"/>
  <c r="M2585" i="5"/>
  <c r="J2585" i="5"/>
  <c r="R2585" i="5" s="1"/>
  <c r="I2585" i="5"/>
  <c r="H2585" i="5"/>
  <c r="E2585" i="5"/>
  <c r="O2584" i="5"/>
  <c r="Q2584" i="5" s="1"/>
  <c r="M2584" i="5"/>
  <c r="J2584" i="5"/>
  <c r="R2584" i="5" s="1"/>
  <c r="I2584" i="5"/>
  <c r="H2584" i="5"/>
  <c r="E2584" i="5"/>
  <c r="O2583" i="5"/>
  <c r="Q2583" i="5" s="1"/>
  <c r="M2583" i="5"/>
  <c r="J2583" i="5"/>
  <c r="R2583" i="5" s="1"/>
  <c r="I2583" i="5"/>
  <c r="H2583" i="5"/>
  <c r="E2583" i="5"/>
  <c r="O2582" i="5"/>
  <c r="Q2582" i="5" s="1"/>
  <c r="M2582" i="5"/>
  <c r="J2582" i="5"/>
  <c r="R2582" i="5" s="1"/>
  <c r="I2582" i="5"/>
  <c r="H2582" i="5"/>
  <c r="E2582" i="5"/>
  <c r="O2581" i="5"/>
  <c r="Q2581" i="5" s="1"/>
  <c r="M2581" i="5"/>
  <c r="J2581" i="5"/>
  <c r="R2581" i="5" s="1"/>
  <c r="I2581" i="5"/>
  <c r="H2581" i="5"/>
  <c r="E2581" i="5"/>
  <c r="O2580" i="5"/>
  <c r="Q2580" i="5" s="1"/>
  <c r="M2580" i="5"/>
  <c r="J2580" i="5"/>
  <c r="R2580" i="5" s="1"/>
  <c r="I2580" i="5"/>
  <c r="H2580" i="5"/>
  <c r="E2580" i="5"/>
  <c r="O2579" i="5"/>
  <c r="Q2579" i="5" s="1"/>
  <c r="M2579" i="5"/>
  <c r="J2579" i="5"/>
  <c r="R2579" i="5" s="1"/>
  <c r="I2579" i="5"/>
  <c r="H2579" i="5"/>
  <c r="E2579" i="5"/>
  <c r="O2578" i="5"/>
  <c r="Q2578" i="5" s="1"/>
  <c r="M2578" i="5"/>
  <c r="J2578" i="5"/>
  <c r="R2578" i="5" s="1"/>
  <c r="I2578" i="5"/>
  <c r="H2578" i="5"/>
  <c r="E2578" i="5"/>
  <c r="O2577" i="5"/>
  <c r="Q2577" i="5" s="1"/>
  <c r="M2577" i="5"/>
  <c r="J2577" i="5"/>
  <c r="R2577" i="5" s="1"/>
  <c r="I2577" i="5"/>
  <c r="H2577" i="5"/>
  <c r="E2577" i="5"/>
  <c r="O2576" i="5"/>
  <c r="Q2576" i="5" s="1"/>
  <c r="M2576" i="5"/>
  <c r="J2576" i="5"/>
  <c r="R2576" i="5" s="1"/>
  <c r="I2576" i="5"/>
  <c r="H2576" i="5"/>
  <c r="E2576" i="5"/>
  <c r="O2575" i="5"/>
  <c r="Q2575" i="5" s="1"/>
  <c r="M2575" i="5"/>
  <c r="J2575" i="5"/>
  <c r="R2575" i="5" s="1"/>
  <c r="I2575" i="5"/>
  <c r="H2575" i="5"/>
  <c r="E2575" i="5"/>
  <c r="O2574" i="5"/>
  <c r="Q2574" i="5" s="1"/>
  <c r="M2574" i="5"/>
  <c r="J2574" i="5"/>
  <c r="R2574" i="5" s="1"/>
  <c r="I2574" i="5"/>
  <c r="H2574" i="5"/>
  <c r="E2574" i="5"/>
  <c r="O2573" i="5"/>
  <c r="Q2573" i="5" s="1"/>
  <c r="M2573" i="5"/>
  <c r="J2573" i="5"/>
  <c r="R2573" i="5" s="1"/>
  <c r="I2573" i="5"/>
  <c r="H2573" i="5"/>
  <c r="E2573" i="5"/>
  <c r="O2572" i="5"/>
  <c r="Q2572" i="5" s="1"/>
  <c r="M2572" i="5"/>
  <c r="J2572" i="5"/>
  <c r="R2572" i="5" s="1"/>
  <c r="I2572" i="5"/>
  <c r="H2572" i="5"/>
  <c r="E2572" i="5"/>
  <c r="O2571" i="5"/>
  <c r="Q2571" i="5" s="1"/>
  <c r="M2571" i="5"/>
  <c r="J2571" i="5"/>
  <c r="R2571" i="5" s="1"/>
  <c r="I2571" i="5"/>
  <c r="H2571" i="5"/>
  <c r="E2571" i="5"/>
  <c r="O2570" i="5"/>
  <c r="Q2570" i="5" s="1"/>
  <c r="M2570" i="5"/>
  <c r="J2570" i="5"/>
  <c r="R2570" i="5" s="1"/>
  <c r="I2570" i="5"/>
  <c r="H2570" i="5"/>
  <c r="E2570" i="5"/>
  <c r="O2569" i="5"/>
  <c r="Q2569" i="5" s="1"/>
  <c r="M2569" i="5"/>
  <c r="J2569" i="5"/>
  <c r="R2569" i="5" s="1"/>
  <c r="I2569" i="5"/>
  <c r="H2569" i="5"/>
  <c r="E2569" i="5"/>
  <c r="O2568" i="5"/>
  <c r="Q2568" i="5" s="1"/>
  <c r="M2568" i="5"/>
  <c r="J2568" i="5"/>
  <c r="R2568" i="5" s="1"/>
  <c r="I2568" i="5"/>
  <c r="H2568" i="5"/>
  <c r="E2568" i="5"/>
  <c r="O2567" i="5"/>
  <c r="Q2567" i="5" s="1"/>
  <c r="M2567" i="5"/>
  <c r="J2567" i="5"/>
  <c r="R2567" i="5" s="1"/>
  <c r="I2567" i="5"/>
  <c r="H2567" i="5"/>
  <c r="E2567" i="5"/>
  <c r="O2566" i="5"/>
  <c r="Q2566" i="5" s="1"/>
  <c r="M2566" i="5"/>
  <c r="J2566" i="5"/>
  <c r="R2566" i="5" s="1"/>
  <c r="I2566" i="5"/>
  <c r="H2566" i="5"/>
  <c r="E2566" i="5"/>
  <c r="O2565" i="5"/>
  <c r="Q2565" i="5" s="1"/>
  <c r="M2565" i="5"/>
  <c r="J2565" i="5"/>
  <c r="R2565" i="5" s="1"/>
  <c r="I2565" i="5"/>
  <c r="H2565" i="5"/>
  <c r="E2565" i="5"/>
  <c r="O2564" i="5"/>
  <c r="Q2564" i="5" s="1"/>
  <c r="M2564" i="5"/>
  <c r="J2564" i="5"/>
  <c r="R2564" i="5" s="1"/>
  <c r="I2564" i="5"/>
  <c r="H2564" i="5"/>
  <c r="E2564" i="5"/>
  <c r="O2563" i="5"/>
  <c r="Q2563" i="5" s="1"/>
  <c r="M2563" i="5"/>
  <c r="J2563" i="5"/>
  <c r="R2563" i="5" s="1"/>
  <c r="I2563" i="5"/>
  <c r="H2563" i="5"/>
  <c r="E2563" i="5"/>
  <c r="O2562" i="5"/>
  <c r="Q2562" i="5" s="1"/>
  <c r="M2562" i="5"/>
  <c r="J2562" i="5"/>
  <c r="R2562" i="5" s="1"/>
  <c r="I2562" i="5"/>
  <c r="H2562" i="5"/>
  <c r="E2562" i="5"/>
  <c r="O2561" i="5"/>
  <c r="Q2561" i="5" s="1"/>
  <c r="M2561" i="5"/>
  <c r="J2561" i="5"/>
  <c r="R2561" i="5" s="1"/>
  <c r="I2561" i="5"/>
  <c r="H2561" i="5"/>
  <c r="E2561" i="5"/>
  <c r="O2560" i="5"/>
  <c r="Q2560" i="5" s="1"/>
  <c r="M2560" i="5"/>
  <c r="J2560" i="5"/>
  <c r="R2560" i="5" s="1"/>
  <c r="I2560" i="5"/>
  <c r="H2560" i="5"/>
  <c r="E2560" i="5"/>
  <c r="O2559" i="5"/>
  <c r="Q2559" i="5" s="1"/>
  <c r="M2559" i="5"/>
  <c r="J2559" i="5"/>
  <c r="R2559" i="5" s="1"/>
  <c r="I2559" i="5"/>
  <c r="H2559" i="5"/>
  <c r="E2559" i="5"/>
  <c r="O2558" i="5"/>
  <c r="Q2558" i="5" s="1"/>
  <c r="M2558" i="5"/>
  <c r="J2558" i="5"/>
  <c r="R2558" i="5" s="1"/>
  <c r="I2558" i="5"/>
  <c r="H2558" i="5"/>
  <c r="E2558" i="5"/>
  <c r="O2557" i="5"/>
  <c r="Q2557" i="5" s="1"/>
  <c r="M2557" i="5"/>
  <c r="J2557" i="5"/>
  <c r="R2557" i="5" s="1"/>
  <c r="I2557" i="5"/>
  <c r="H2557" i="5"/>
  <c r="E2557" i="5"/>
  <c r="O2556" i="5"/>
  <c r="Q2556" i="5" s="1"/>
  <c r="M2556" i="5"/>
  <c r="J2556" i="5"/>
  <c r="R2556" i="5" s="1"/>
  <c r="I2556" i="5"/>
  <c r="H2556" i="5"/>
  <c r="E2556" i="5"/>
  <c r="O2555" i="5"/>
  <c r="Q2555" i="5" s="1"/>
  <c r="M2555" i="5"/>
  <c r="J2555" i="5"/>
  <c r="R2555" i="5" s="1"/>
  <c r="I2555" i="5"/>
  <c r="H2555" i="5"/>
  <c r="E2555" i="5"/>
  <c r="O2554" i="5"/>
  <c r="Q2554" i="5" s="1"/>
  <c r="M2554" i="5"/>
  <c r="J2554" i="5"/>
  <c r="R2554" i="5" s="1"/>
  <c r="I2554" i="5"/>
  <c r="H2554" i="5"/>
  <c r="E2554" i="5"/>
  <c r="O2553" i="5"/>
  <c r="Q2553" i="5" s="1"/>
  <c r="M2553" i="5"/>
  <c r="J2553" i="5"/>
  <c r="R2553" i="5" s="1"/>
  <c r="I2553" i="5"/>
  <c r="H2553" i="5"/>
  <c r="E2553" i="5"/>
  <c r="O2552" i="5"/>
  <c r="Q2552" i="5" s="1"/>
  <c r="M2552" i="5"/>
  <c r="J2552" i="5"/>
  <c r="R2552" i="5" s="1"/>
  <c r="I2552" i="5"/>
  <c r="H2552" i="5"/>
  <c r="E2552" i="5"/>
  <c r="O2551" i="5"/>
  <c r="Q2551" i="5" s="1"/>
  <c r="M2551" i="5"/>
  <c r="J2551" i="5"/>
  <c r="R2551" i="5" s="1"/>
  <c r="I2551" i="5"/>
  <c r="H2551" i="5"/>
  <c r="E2551" i="5"/>
  <c r="O2550" i="5"/>
  <c r="Q2550" i="5" s="1"/>
  <c r="M2550" i="5"/>
  <c r="J2550" i="5"/>
  <c r="R2550" i="5" s="1"/>
  <c r="I2550" i="5"/>
  <c r="H2550" i="5"/>
  <c r="E2550" i="5"/>
  <c r="O2549" i="5"/>
  <c r="Q2549" i="5" s="1"/>
  <c r="M2549" i="5"/>
  <c r="J2549" i="5"/>
  <c r="R2549" i="5" s="1"/>
  <c r="I2549" i="5"/>
  <c r="H2549" i="5"/>
  <c r="E2549" i="5"/>
  <c r="O2548" i="5"/>
  <c r="Q2548" i="5" s="1"/>
  <c r="M2548" i="5"/>
  <c r="J2548" i="5"/>
  <c r="R2548" i="5" s="1"/>
  <c r="I2548" i="5"/>
  <c r="H2548" i="5"/>
  <c r="E2548" i="5"/>
  <c r="O2547" i="5"/>
  <c r="Q2547" i="5" s="1"/>
  <c r="M2547" i="5"/>
  <c r="J2547" i="5"/>
  <c r="R2547" i="5" s="1"/>
  <c r="I2547" i="5"/>
  <c r="H2547" i="5"/>
  <c r="E2547" i="5"/>
  <c r="O2546" i="5"/>
  <c r="Q2546" i="5" s="1"/>
  <c r="M2546" i="5"/>
  <c r="J2546" i="5"/>
  <c r="R2546" i="5" s="1"/>
  <c r="I2546" i="5"/>
  <c r="H2546" i="5"/>
  <c r="E2546" i="5"/>
  <c r="O2545" i="5"/>
  <c r="Q2545" i="5" s="1"/>
  <c r="M2545" i="5"/>
  <c r="J2545" i="5"/>
  <c r="R2545" i="5" s="1"/>
  <c r="I2545" i="5"/>
  <c r="H2545" i="5"/>
  <c r="E2545" i="5"/>
  <c r="O2544" i="5"/>
  <c r="Q2544" i="5" s="1"/>
  <c r="M2544" i="5"/>
  <c r="J2544" i="5"/>
  <c r="R2544" i="5" s="1"/>
  <c r="I2544" i="5"/>
  <c r="H2544" i="5"/>
  <c r="E2544" i="5"/>
  <c r="O2543" i="5"/>
  <c r="Q2543" i="5" s="1"/>
  <c r="M2543" i="5"/>
  <c r="J2543" i="5"/>
  <c r="R2543" i="5" s="1"/>
  <c r="I2543" i="5"/>
  <c r="H2543" i="5"/>
  <c r="E2543" i="5"/>
  <c r="O2542" i="5"/>
  <c r="Q2542" i="5" s="1"/>
  <c r="M2542" i="5"/>
  <c r="J2542" i="5"/>
  <c r="R2542" i="5" s="1"/>
  <c r="I2542" i="5"/>
  <c r="H2542" i="5"/>
  <c r="E2542" i="5"/>
  <c r="O2541" i="5"/>
  <c r="Q2541" i="5" s="1"/>
  <c r="M2541" i="5"/>
  <c r="J2541" i="5"/>
  <c r="R2541" i="5" s="1"/>
  <c r="I2541" i="5"/>
  <c r="H2541" i="5"/>
  <c r="E2541" i="5"/>
  <c r="O2540" i="5"/>
  <c r="Q2540" i="5" s="1"/>
  <c r="M2540" i="5"/>
  <c r="J2540" i="5"/>
  <c r="R2540" i="5" s="1"/>
  <c r="I2540" i="5"/>
  <c r="H2540" i="5"/>
  <c r="E2540" i="5"/>
  <c r="O2539" i="5"/>
  <c r="Q2539" i="5" s="1"/>
  <c r="M2539" i="5"/>
  <c r="J2539" i="5"/>
  <c r="R2539" i="5" s="1"/>
  <c r="I2539" i="5"/>
  <c r="H2539" i="5"/>
  <c r="E2539" i="5"/>
  <c r="O2538" i="5"/>
  <c r="Q2538" i="5" s="1"/>
  <c r="M2538" i="5"/>
  <c r="J2538" i="5"/>
  <c r="R2538" i="5" s="1"/>
  <c r="I2538" i="5"/>
  <c r="H2538" i="5"/>
  <c r="E2538" i="5"/>
  <c r="O2537" i="5"/>
  <c r="Q2537" i="5" s="1"/>
  <c r="M2537" i="5"/>
  <c r="J2537" i="5"/>
  <c r="R2537" i="5" s="1"/>
  <c r="I2537" i="5"/>
  <c r="H2537" i="5"/>
  <c r="E2537" i="5"/>
  <c r="O2536" i="5"/>
  <c r="Q2536" i="5" s="1"/>
  <c r="M2536" i="5"/>
  <c r="J2536" i="5"/>
  <c r="R2536" i="5" s="1"/>
  <c r="I2536" i="5"/>
  <c r="H2536" i="5"/>
  <c r="E2536" i="5"/>
  <c r="O2535" i="5"/>
  <c r="Q2535" i="5" s="1"/>
  <c r="M2535" i="5"/>
  <c r="J2535" i="5"/>
  <c r="R2535" i="5" s="1"/>
  <c r="I2535" i="5"/>
  <c r="H2535" i="5"/>
  <c r="E2535" i="5"/>
  <c r="O2534" i="5"/>
  <c r="Q2534" i="5" s="1"/>
  <c r="M2534" i="5"/>
  <c r="J2534" i="5"/>
  <c r="R2534" i="5" s="1"/>
  <c r="I2534" i="5"/>
  <c r="H2534" i="5"/>
  <c r="E2534" i="5"/>
  <c r="O2533" i="5"/>
  <c r="Q2533" i="5" s="1"/>
  <c r="M2533" i="5"/>
  <c r="J2533" i="5"/>
  <c r="R2533" i="5" s="1"/>
  <c r="I2533" i="5"/>
  <c r="H2533" i="5"/>
  <c r="E2533" i="5"/>
  <c r="O2532" i="5"/>
  <c r="Q2532" i="5" s="1"/>
  <c r="M2532" i="5"/>
  <c r="J2532" i="5"/>
  <c r="R2532" i="5" s="1"/>
  <c r="I2532" i="5"/>
  <c r="H2532" i="5"/>
  <c r="E2532" i="5"/>
  <c r="O2531" i="5"/>
  <c r="Q2531" i="5" s="1"/>
  <c r="M2531" i="5"/>
  <c r="J2531" i="5"/>
  <c r="R2531" i="5" s="1"/>
  <c r="I2531" i="5"/>
  <c r="H2531" i="5"/>
  <c r="E2531" i="5"/>
  <c r="O2530" i="5"/>
  <c r="Q2530" i="5" s="1"/>
  <c r="M2530" i="5"/>
  <c r="J2530" i="5"/>
  <c r="R2530" i="5" s="1"/>
  <c r="I2530" i="5"/>
  <c r="H2530" i="5"/>
  <c r="E2530" i="5"/>
  <c r="O2529" i="5"/>
  <c r="Q2529" i="5" s="1"/>
  <c r="M2529" i="5"/>
  <c r="J2529" i="5"/>
  <c r="R2529" i="5" s="1"/>
  <c r="I2529" i="5"/>
  <c r="H2529" i="5"/>
  <c r="E2529" i="5"/>
  <c r="O2528" i="5"/>
  <c r="Q2528" i="5" s="1"/>
  <c r="M2528" i="5"/>
  <c r="J2528" i="5"/>
  <c r="R2528" i="5" s="1"/>
  <c r="I2528" i="5"/>
  <c r="H2528" i="5"/>
  <c r="E2528" i="5"/>
  <c r="O2527" i="5"/>
  <c r="Q2527" i="5" s="1"/>
  <c r="M2527" i="5"/>
  <c r="J2527" i="5"/>
  <c r="R2527" i="5" s="1"/>
  <c r="I2527" i="5"/>
  <c r="H2527" i="5"/>
  <c r="E2527" i="5"/>
  <c r="O2526" i="5"/>
  <c r="Q2526" i="5" s="1"/>
  <c r="M2526" i="5"/>
  <c r="J2526" i="5"/>
  <c r="R2526" i="5" s="1"/>
  <c r="I2526" i="5"/>
  <c r="H2526" i="5"/>
  <c r="E2526" i="5"/>
  <c r="O2525" i="5"/>
  <c r="Q2525" i="5" s="1"/>
  <c r="M2525" i="5"/>
  <c r="J2525" i="5"/>
  <c r="R2525" i="5" s="1"/>
  <c r="I2525" i="5"/>
  <c r="H2525" i="5"/>
  <c r="E2525" i="5"/>
  <c r="O2524" i="5"/>
  <c r="Q2524" i="5" s="1"/>
  <c r="M2524" i="5"/>
  <c r="J2524" i="5"/>
  <c r="R2524" i="5" s="1"/>
  <c r="I2524" i="5"/>
  <c r="H2524" i="5"/>
  <c r="E2524" i="5"/>
  <c r="O2523" i="5"/>
  <c r="Q2523" i="5" s="1"/>
  <c r="M2523" i="5"/>
  <c r="J2523" i="5"/>
  <c r="R2523" i="5" s="1"/>
  <c r="I2523" i="5"/>
  <c r="H2523" i="5"/>
  <c r="E2523" i="5"/>
  <c r="O2522" i="5"/>
  <c r="Q2522" i="5" s="1"/>
  <c r="M2522" i="5"/>
  <c r="J2522" i="5"/>
  <c r="R2522" i="5" s="1"/>
  <c r="I2522" i="5"/>
  <c r="H2522" i="5"/>
  <c r="E2522" i="5"/>
  <c r="O2521" i="5"/>
  <c r="Q2521" i="5" s="1"/>
  <c r="M2521" i="5"/>
  <c r="J2521" i="5"/>
  <c r="R2521" i="5" s="1"/>
  <c r="I2521" i="5"/>
  <c r="H2521" i="5"/>
  <c r="E2521" i="5"/>
  <c r="O2520" i="5"/>
  <c r="Q2520" i="5" s="1"/>
  <c r="M2520" i="5"/>
  <c r="J2520" i="5"/>
  <c r="R2520" i="5" s="1"/>
  <c r="I2520" i="5"/>
  <c r="H2520" i="5"/>
  <c r="E2520" i="5"/>
  <c r="O2519" i="5"/>
  <c r="Q2519" i="5" s="1"/>
  <c r="M2519" i="5"/>
  <c r="J2519" i="5"/>
  <c r="R2519" i="5" s="1"/>
  <c r="I2519" i="5"/>
  <c r="H2519" i="5"/>
  <c r="E2519" i="5"/>
  <c r="O2518" i="5"/>
  <c r="Q2518" i="5" s="1"/>
  <c r="M2518" i="5"/>
  <c r="J2518" i="5"/>
  <c r="R2518" i="5" s="1"/>
  <c r="I2518" i="5"/>
  <c r="H2518" i="5"/>
  <c r="E2518" i="5"/>
  <c r="O2517" i="5"/>
  <c r="Q2517" i="5" s="1"/>
  <c r="M2517" i="5"/>
  <c r="J2517" i="5"/>
  <c r="R2517" i="5" s="1"/>
  <c r="I2517" i="5"/>
  <c r="H2517" i="5"/>
  <c r="E2517" i="5"/>
  <c r="O2516" i="5"/>
  <c r="Q2516" i="5" s="1"/>
  <c r="M2516" i="5"/>
  <c r="J2516" i="5"/>
  <c r="R2516" i="5" s="1"/>
  <c r="I2516" i="5"/>
  <c r="H2516" i="5"/>
  <c r="E2516" i="5"/>
  <c r="O2515" i="5"/>
  <c r="Q2515" i="5" s="1"/>
  <c r="M2515" i="5"/>
  <c r="J2515" i="5"/>
  <c r="R2515" i="5" s="1"/>
  <c r="I2515" i="5"/>
  <c r="H2515" i="5"/>
  <c r="E2515" i="5"/>
  <c r="O2514" i="5"/>
  <c r="Q2514" i="5" s="1"/>
  <c r="M2514" i="5"/>
  <c r="J2514" i="5"/>
  <c r="R2514" i="5" s="1"/>
  <c r="I2514" i="5"/>
  <c r="H2514" i="5"/>
  <c r="E2514" i="5"/>
  <c r="O2513" i="5"/>
  <c r="Q2513" i="5" s="1"/>
  <c r="M2513" i="5"/>
  <c r="J2513" i="5"/>
  <c r="R2513" i="5" s="1"/>
  <c r="I2513" i="5"/>
  <c r="H2513" i="5"/>
  <c r="E2513" i="5"/>
  <c r="O2512" i="5"/>
  <c r="Q2512" i="5" s="1"/>
  <c r="M2512" i="5"/>
  <c r="J2512" i="5"/>
  <c r="R2512" i="5" s="1"/>
  <c r="I2512" i="5"/>
  <c r="H2512" i="5"/>
  <c r="E2512" i="5"/>
  <c r="O2511" i="5"/>
  <c r="Q2511" i="5" s="1"/>
  <c r="M2511" i="5"/>
  <c r="J2511" i="5"/>
  <c r="R2511" i="5" s="1"/>
  <c r="I2511" i="5"/>
  <c r="H2511" i="5"/>
  <c r="E2511" i="5"/>
  <c r="O2510" i="5"/>
  <c r="Q2510" i="5" s="1"/>
  <c r="M2510" i="5"/>
  <c r="J2510" i="5"/>
  <c r="R2510" i="5" s="1"/>
  <c r="I2510" i="5"/>
  <c r="H2510" i="5"/>
  <c r="E2510" i="5"/>
  <c r="O2509" i="5"/>
  <c r="Q2509" i="5" s="1"/>
  <c r="M2509" i="5"/>
  <c r="J2509" i="5"/>
  <c r="R2509" i="5" s="1"/>
  <c r="I2509" i="5"/>
  <c r="H2509" i="5"/>
  <c r="E2509" i="5"/>
  <c r="O2508" i="5"/>
  <c r="Q2508" i="5" s="1"/>
  <c r="M2508" i="5"/>
  <c r="J2508" i="5"/>
  <c r="R2508" i="5" s="1"/>
  <c r="I2508" i="5"/>
  <c r="H2508" i="5"/>
  <c r="E2508" i="5"/>
  <c r="O2507" i="5"/>
  <c r="Q2507" i="5" s="1"/>
  <c r="M2507" i="5"/>
  <c r="J2507" i="5"/>
  <c r="R2507" i="5" s="1"/>
  <c r="I2507" i="5"/>
  <c r="H2507" i="5"/>
  <c r="E2507" i="5"/>
  <c r="O2506" i="5"/>
  <c r="Q2506" i="5" s="1"/>
  <c r="M2506" i="5"/>
  <c r="J2506" i="5"/>
  <c r="R2506" i="5" s="1"/>
  <c r="I2506" i="5"/>
  <c r="H2506" i="5"/>
  <c r="E2506" i="5"/>
  <c r="O2505" i="5"/>
  <c r="Q2505" i="5" s="1"/>
  <c r="M2505" i="5"/>
  <c r="J2505" i="5"/>
  <c r="R2505" i="5" s="1"/>
  <c r="I2505" i="5"/>
  <c r="H2505" i="5"/>
  <c r="E2505" i="5"/>
  <c r="O2504" i="5"/>
  <c r="Q2504" i="5" s="1"/>
  <c r="M2504" i="5"/>
  <c r="J2504" i="5"/>
  <c r="R2504" i="5" s="1"/>
  <c r="I2504" i="5"/>
  <c r="H2504" i="5"/>
  <c r="E2504" i="5"/>
  <c r="O2503" i="5"/>
  <c r="Q2503" i="5" s="1"/>
  <c r="M2503" i="5"/>
  <c r="J2503" i="5"/>
  <c r="R2503" i="5" s="1"/>
  <c r="I2503" i="5"/>
  <c r="H2503" i="5"/>
  <c r="E2503" i="5"/>
  <c r="O2502" i="5"/>
  <c r="Q2502" i="5" s="1"/>
  <c r="M2502" i="5"/>
  <c r="J2502" i="5"/>
  <c r="R2502" i="5" s="1"/>
  <c r="I2502" i="5"/>
  <c r="H2502" i="5"/>
  <c r="E2502" i="5"/>
  <c r="O2501" i="5"/>
  <c r="Q2501" i="5" s="1"/>
  <c r="M2501" i="5"/>
  <c r="J2501" i="5"/>
  <c r="R2501" i="5" s="1"/>
  <c r="I2501" i="5"/>
  <c r="H2501" i="5"/>
  <c r="E2501" i="5"/>
  <c r="O2500" i="5"/>
  <c r="Q2500" i="5" s="1"/>
  <c r="M2500" i="5"/>
  <c r="J2500" i="5"/>
  <c r="R2500" i="5" s="1"/>
  <c r="I2500" i="5"/>
  <c r="H2500" i="5"/>
  <c r="E2500" i="5"/>
  <c r="O2499" i="5"/>
  <c r="Q2499" i="5" s="1"/>
  <c r="M2499" i="5"/>
  <c r="J2499" i="5"/>
  <c r="R2499" i="5" s="1"/>
  <c r="I2499" i="5"/>
  <c r="H2499" i="5"/>
  <c r="E2499" i="5"/>
  <c r="O2498" i="5"/>
  <c r="Q2498" i="5" s="1"/>
  <c r="M2498" i="5"/>
  <c r="J2498" i="5"/>
  <c r="R2498" i="5" s="1"/>
  <c r="I2498" i="5"/>
  <c r="H2498" i="5"/>
  <c r="E2498" i="5"/>
  <c r="O2497" i="5"/>
  <c r="Q2497" i="5" s="1"/>
  <c r="M2497" i="5"/>
  <c r="J2497" i="5"/>
  <c r="R2497" i="5" s="1"/>
  <c r="I2497" i="5"/>
  <c r="H2497" i="5"/>
  <c r="E2497" i="5"/>
  <c r="O2496" i="5"/>
  <c r="Q2496" i="5" s="1"/>
  <c r="M2496" i="5"/>
  <c r="J2496" i="5"/>
  <c r="R2496" i="5" s="1"/>
  <c r="I2496" i="5"/>
  <c r="H2496" i="5"/>
  <c r="E2496" i="5"/>
  <c r="O2495" i="5"/>
  <c r="Q2495" i="5" s="1"/>
  <c r="M2495" i="5"/>
  <c r="J2495" i="5"/>
  <c r="R2495" i="5" s="1"/>
  <c r="I2495" i="5"/>
  <c r="H2495" i="5"/>
  <c r="E2495" i="5"/>
  <c r="O2494" i="5"/>
  <c r="Q2494" i="5" s="1"/>
  <c r="M2494" i="5"/>
  <c r="J2494" i="5"/>
  <c r="R2494" i="5" s="1"/>
  <c r="I2494" i="5"/>
  <c r="H2494" i="5"/>
  <c r="E2494" i="5"/>
  <c r="O2493" i="5"/>
  <c r="Q2493" i="5" s="1"/>
  <c r="M2493" i="5"/>
  <c r="J2493" i="5"/>
  <c r="R2493" i="5" s="1"/>
  <c r="I2493" i="5"/>
  <c r="H2493" i="5"/>
  <c r="E2493" i="5"/>
  <c r="O2492" i="5"/>
  <c r="Q2492" i="5" s="1"/>
  <c r="M2492" i="5"/>
  <c r="J2492" i="5"/>
  <c r="R2492" i="5" s="1"/>
  <c r="I2492" i="5"/>
  <c r="H2492" i="5"/>
  <c r="E2492" i="5"/>
  <c r="O2491" i="5"/>
  <c r="Q2491" i="5" s="1"/>
  <c r="M2491" i="5"/>
  <c r="J2491" i="5"/>
  <c r="R2491" i="5" s="1"/>
  <c r="I2491" i="5"/>
  <c r="H2491" i="5"/>
  <c r="E2491" i="5"/>
  <c r="O2490" i="5"/>
  <c r="Q2490" i="5" s="1"/>
  <c r="M2490" i="5"/>
  <c r="J2490" i="5"/>
  <c r="R2490" i="5" s="1"/>
  <c r="I2490" i="5"/>
  <c r="H2490" i="5"/>
  <c r="E2490" i="5"/>
  <c r="O2489" i="5"/>
  <c r="Q2489" i="5" s="1"/>
  <c r="M2489" i="5"/>
  <c r="J2489" i="5"/>
  <c r="R2489" i="5" s="1"/>
  <c r="I2489" i="5"/>
  <c r="H2489" i="5"/>
  <c r="E2489" i="5"/>
  <c r="O2488" i="5"/>
  <c r="Q2488" i="5" s="1"/>
  <c r="M2488" i="5"/>
  <c r="J2488" i="5"/>
  <c r="R2488" i="5" s="1"/>
  <c r="I2488" i="5"/>
  <c r="H2488" i="5"/>
  <c r="E2488" i="5"/>
  <c r="O2487" i="5"/>
  <c r="Q2487" i="5" s="1"/>
  <c r="M2487" i="5"/>
  <c r="J2487" i="5"/>
  <c r="R2487" i="5" s="1"/>
  <c r="I2487" i="5"/>
  <c r="H2487" i="5"/>
  <c r="E2487" i="5"/>
  <c r="O2486" i="5"/>
  <c r="Q2486" i="5" s="1"/>
  <c r="M2486" i="5"/>
  <c r="J2486" i="5"/>
  <c r="R2486" i="5" s="1"/>
  <c r="I2486" i="5"/>
  <c r="H2486" i="5"/>
  <c r="E2486" i="5"/>
  <c r="O2485" i="5"/>
  <c r="Q2485" i="5" s="1"/>
  <c r="M2485" i="5"/>
  <c r="J2485" i="5"/>
  <c r="R2485" i="5" s="1"/>
  <c r="I2485" i="5"/>
  <c r="H2485" i="5"/>
  <c r="E2485" i="5"/>
  <c r="O2484" i="5"/>
  <c r="Q2484" i="5" s="1"/>
  <c r="M2484" i="5"/>
  <c r="J2484" i="5"/>
  <c r="R2484" i="5" s="1"/>
  <c r="I2484" i="5"/>
  <c r="H2484" i="5"/>
  <c r="E2484" i="5"/>
  <c r="O2483" i="5"/>
  <c r="Q2483" i="5" s="1"/>
  <c r="M2483" i="5"/>
  <c r="J2483" i="5"/>
  <c r="R2483" i="5" s="1"/>
  <c r="I2483" i="5"/>
  <c r="H2483" i="5"/>
  <c r="E2483" i="5"/>
  <c r="O2482" i="5"/>
  <c r="Q2482" i="5" s="1"/>
  <c r="M2482" i="5"/>
  <c r="J2482" i="5"/>
  <c r="R2482" i="5" s="1"/>
  <c r="I2482" i="5"/>
  <c r="H2482" i="5"/>
  <c r="E2482" i="5"/>
  <c r="O2481" i="5"/>
  <c r="Q2481" i="5" s="1"/>
  <c r="M2481" i="5"/>
  <c r="J2481" i="5"/>
  <c r="R2481" i="5" s="1"/>
  <c r="I2481" i="5"/>
  <c r="H2481" i="5"/>
  <c r="E2481" i="5"/>
  <c r="O2480" i="5"/>
  <c r="Q2480" i="5" s="1"/>
  <c r="M2480" i="5"/>
  <c r="J2480" i="5"/>
  <c r="R2480" i="5" s="1"/>
  <c r="I2480" i="5"/>
  <c r="H2480" i="5"/>
  <c r="E2480" i="5"/>
  <c r="O2479" i="5"/>
  <c r="Q2479" i="5" s="1"/>
  <c r="M2479" i="5"/>
  <c r="J2479" i="5"/>
  <c r="R2479" i="5" s="1"/>
  <c r="I2479" i="5"/>
  <c r="H2479" i="5"/>
  <c r="E2479" i="5"/>
  <c r="O2478" i="5"/>
  <c r="Q2478" i="5" s="1"/>
  <c r="M2478" i="5"/>
  <c r="J2478" i="5"/>
  <c r="R2478" i="5" s="1"/>
  <c r="I2478" i="5"/>
  <c r="H2478" i="5"/>
  <c r="E2478" i="5"/>
  <c r="O2477" i="5"/>
  <c r="Q2477" i="5" s="1"/>
  <c r="M2477" i="5"/>
  <c r="J2477" i="5"/>
  <c r="R2477" i="5" s="1"/>
  <c r="I2477" i="5"/>
  <c r="H2477" i="5"/>
  <c r="E2477" i="5"/>
  <c r="O2476" i="5"/>
  <c r="Q2476" i="5" s="1"/>
  <c r="M2476" i="5"/>
  <c r="J2476" i="5"/>
  <c r="R2476" i="5" s="1"/>
  <c r="I2476" i="5"/>
  <c r="H2476" i="5"/>
  <c r="E2476" i="5"/>
  <c r="O2475" i="5"/>
  <c r="Q2475" i="5" s="1"/>
  <c r="M2475" i="5"/>
  <c r="J2475" i="5"/>
  <c r="R2475" i="5" s="1"/>
  <c r="I2475" i="5"/>
  <c r="H2475" i="5"/>
  <c r="E2475" i="5"/>
  <c r="O2474" i="5"/>
  <c r="Q2474" i="5" s="1"/>
  <c r="M2474" i="5"/>
  <c r="J2474" i="5"/>
  <c r="R2474" i="5" s="1"/>
  <c r="I2474" i="5"/>
  <c r="H2474" i="5"/>
  <c r="E2474" i="5"/>
  <c r="O2473" i="5"/>
  <c r="Q2473" i="5" s="1"/>
  <c r="M2473" i="5"/>
  <c r="J2473" i="5"/>
  <c r="R2473" i="5" s="1"/>
  <c r="I2473" i="5"/>
  <c r="H2473" i="5"/>
  <c r="E2473" i="5"/>
  <c r="O2472" i="5"/>
  <c r="Q2472" i="5" s="1"/>
  <c r="M2472" i="5"/>
  <c r="J2472" i="5"/>
  <c r="R2472" i="5" s="1"/>
  <c r="I2472" i="5"/>
  <c r="H2472" i="5"/>
  <c r="E2472" i="5"/>
  <c r="O2471" i="5"/>
  <c r="Q2471" i="5" s="1"/>
  <c r="M2471" i="5"/>
  <c r="J2471" i="5"/>
  <c r="R2471" i="5" s="1"/>
  <c r="I2471" i="5"/>
  <c r="H2471" i="5"/>
  <c r="E2471" i="5"/>
  <c r="O2470" i="5"/>
  <c r="Q2470" i="5" s="1"/>
  <c r="M2470" i="5"/>
  <c r="J2470" i="5"/>
  <c r="R2470" i="5" s="1"/>
  <c r="I2470" i="5"/>
  <c r="H2470" i="5"/>
  <c r="E2470" i="5"/>
  <c r="O2469" i="5"/>
  <c r="Q2469" i="5" s="1"/>
  <c r="M2469" i="5"/>
  <c r="J2469" i="5"/>
  <c r="R2469" i="5" s="1"/>
  <c r="I2469" i="5"/>
  <c r="H2469" i="5"/>
  <c r="E2469" i="5"/>
  <c r="O2468" i="5"/>
  <c r="Q2468" i="5" s="1"/>
  <c r="M2468" i="5"/>
  <c r="J2468" i="5"/>
  <c r="R2468" i="5" s="1"/>
  <c r="I2468" i="5"/>
  <c r="H2468" i="5"/>
  <c r="E2468" i="5"/>
  <c r="O2467" i="5"/>
  <c r="Q2467" i="5" s="1"/>
  <c r="M2467" i="5"/>
  <c r="J2467" i="5"/>
  <c r="R2467" i="5" s="1"/>
  <c r="I2467" i="5"/>
  <c r="H2467" i="5"/>
  <c r="E2467" i="5"/>
  <c r="O2466" i="5"/>
  <c r="Q2466" i="5" s="1"/>
  <c r="M2466" i="5"/>
  <c r="J2466" i="5"/>
  <c r="R2466" i="5" s="1"/>
  <c r="I2466" i="5"/>
  <c r="H2466" i="5"/>
  <c r="E2466" i="5"/>
  <c r="O2465" i="5"/>
  <c r="Q2465" i="5" s="1"/>
  <c r="M2465" i="5"/>
  <c r="J2465" i="5"/>
  <c r="R2465" i="5" s="1"/>
  <c r="I2465" i="5"/>
  <c r="H2465" i="5"/>
  <c r="E2465" i="5"/>
  <c r="O2464" i="5"/>
  <c r="Q2464" i="5" s="1"/>
  <c r="M2464" i="5"/>
  <c r="J2464" i="5"/>
  <c r="R2464" i="5" s="1"/>
  <c r="I2464" i="5"/>
  <c r="H2464" i="5"/>
  <c r="E2464" i="5"/>
  <c r="O2463" i="5"/>
  <c r="Q2463" i="5" s="1"/>
  <c r="M2463" i="5"/>
  <c r="J2463" i="5"/>
  <c r="R2463" i="5" s="1"/>
  <c r="I2463" i="5"/>
  <c r="H2463" i="5"/>
  <c r="E2463" i="5"/>
  <c r="O2462" i="5"/>
  <c r="Q2462" i="5" s="1"/>
  <c r="M2462" i="5"/>
  <c r="J2462" i="5"/>
  <c r="R2462" i="5" s="1"/>
  <c r="I2462" i="5"/>
  <c r="H2462" i="5"/>
  <c r="E2462" i="5"/>
  <c r="O2461" i="5"/>
  <c r="Q2461" i="5" s="1"/>
  <c r="M2461" i="5"/>
  <c r="J2461" i="5"/>
  <c r="R2461" i="5" s="1"/>
  <c r="I2461" i="5"/>
  <c r="H2461" i="5"/>
  <c r="E2461" i="5"/>
  <c r="O2460" i="5"/>
  <c r="Q2460" i="5" s="1"/>
  <c r="M2460" i="5"/>
  <c r="J2460" i="5"/>
  <c r="R2460" i="5" s="1"/>
  <c r="I2460" i="5"/>
  <c r="H2460" i="5"/>
  <c r="E2460" i="5"/>
  <c r="O2459" i="5"/>
  <c r="Q2459" i="5" s="1"/>
  <c r="M2459" i="5"/>
  <c r="J2459" i="5"/>
  <c r="R2459" i="5" s="1"/>
  <c r="I2459" i="5"/>
  <c r="H2459" i="5"/>
  <c r="E2459" i="5"/>
  <c r="O2458" i="5"/>
  <c r="Q2458" i="5" s="1"/>
  <c r="M2458" i="5"/>
  <c r="J2458" i="5"/>
  <c r="R2458" i="5" s="1"/>
  <c r="I2458" i="5"/>
  <c r="H2458" i="5"/>
  <c r="E2458" i="5"/>
  <c r="O2457" i="5"/>
  <c r="Q2457" i="5" s="1"/>
  <c r="M2457" i="5"/>
  <c r="J2457" i="5"/>
  <c r="R2457" i="5" s="1"/>
  <c r="I2457" i="5"/>
  <c r="H2457" i="5"/>
  <c r="E2457" i="5"/>
  <c r="O2456" i="5"/>
  <c r="Q2456" i="5" s="1"/>
  <c r="M2456" i="5"/>
  <c r="J2456" i="5"/>
  <c r="R2456" i="5" s="1"/>
  <c r="I2456" i="5"/>
  <c r="H2456" i="5"/>
  <c r="E2456" i="5"/>
  <c r="O2455" i="5"/>
  <c r="Q2455" i="5" s="1"/>
  <c r="M2455" i="5"/>
  <c r="J2455" i="5"/>
  <c r="R2455" i="5" s="1"/>
  <c r="I2455" i="5"/>
  <c r="H2455" i="5"/>
  <c r="E2455" i="5"/>
  <c r="O2454" i="5"/>
  <c r="Q2454" i="5" s="1"/>
  <c r="M2454" i="5"/>
  <c r="J2454" i="5"/>
  <c r="R2454" i="5" s="1"/>
  <c r="I2454" i="5"/>
  <c r="H2454" i="5"/>
  <c r="E2454" i="5"/>
  <c r="O2453" i="5"/>
  <c r="Q2453" i="5" s="1"/>
  <c r="M2453" i="5"/>
  <c r="J2453" i="5"/>
  <c r="R2453" i="5" s="1"/>
  <c r="I2453" i="5"/>
  <c r="H2453" i="5"/>
  <c r="E2453" i="5"/>
  <c r="O2452" i="5"/>
  <c r="Q2452" i="5" s="1"/>
  <c r="M2452" i="5"/>
  <c r="J2452" i="5"/>
  <c r="R2452" i="5" s="1"/>
  <c r="I2452" i="5"/>
  <c r="H2452" i="5"/>
  <c r="E2452" i="5"/>
  <c r="O2451" i="5"/>
  <c r="Q2451" i="5" s="1"/>
  <c r="M2451" i="5"/>
  <c r="J2451" i="5"/>
  <c r="R2451" i="5" s="1"/>
  <c r="I2451" i="5"/>
  <c r="H2451" i="5"/>
  <c r="E2451" i="5"/>
  <c r="O2450" i="5"/>
  <c r="Q2450" i="5" s="1"/>
  <c r="M2450" i="5"/>
  <c r="J2450" i="5"/>
  <c r="R2450" i="5" s="1"/>
  <c r="I2450" i="5"/>
  <c r="H2450" i="5"/>
  <c r="E2450" i="5"/>
  <c r="O2449" i="5"/>
  <c r="Q2449" i="5" s="1"/>
  <c r="M2449" i="5"/>
  <c r="J2449" i="5"/>
  <c r="R2449" i="5" s="1"/>
  <c r="I2449" i="5"/>
  <c r="H2449" i="5"/>
  <c r="E2449" i="5"/>
  <c r="O2448" i="5"/>
  <c r="Q2448" i="5" s="1"/>
  <c r="M2448" i="5"/>
  <c r="J2448" i="5"/>
  <c r="R2448" i="5" s="1"/>
  <c r="I2448" i="5"/>
  <c r="H2448" i="5"/>
  <c r="E2448" i="5"/>
  <c r="O2447" i="5"/>
  <c r="Q2447" i="5" s="1"/>
  <c r="M2447" i="5"/>
  <c r="J2447" i="5"/>
  <c r="R2447" i="5" s="1"/>
  <c r="I2447" i="5"/>
  <c r="H2447" i="5"/>
  <c r="E2447" i="5"/>
  <c r="O2446" i="5"/>
  <c r="Q2446" i="5" s="1"/>
  <c r="M2446" i="5"/>
  <c r="J2446" i="5"/>
  <c r="R2446" i="5" s="1"/>
  <c r="I2446" i="5"/>
  <c r="H2446" i="5"/>
  <c r="E2446" i="5"/>
  <c r="O2445" i="5"/>
  <c r="Q2445" i="5" s="1"/>
  <c r="M2445" i="5"/>
  <c r="J2445" i="5"/>
  <c r="R2445" i="5" s="1"/>
  <c r="I2445" i="5"/>
  <c r="H2445" i="5"/>
  <c r="E2445" i="5"/>
  <c r="O2444" i="5"/>
  <c r="Q2444" i="5" s="1"/>
  <c r="M2444" i="5"/>
  <c r="J2444" i="5"/>
  <c r="R2444" i="5" s="1"/>
  <c r="I2444" i="5"/>
  <c r="H2444" i="5"/>
  <c r="E2444" i="5"/>
  <c r="O2443" i="5"/>
  <c r="Q2443" i="5" s="1"/>
  <c r="M2443" i="5"/>
  <c r="J2443" i="5"/>
  <c r="R2443" i="5" s="1"/>
  <c r="I2443" i="5"/>
  <c r="H2443" i="5"/>
  <c r="E2443" i="5"/>
  <c r="O2442" i="5"/>
  <c r="Q2442" i="5" s="1"/>
  <c r="M2442" i="5"/>
  <c r="J2442" i="5"/>
  <c r="R2442" i="5" s="1"/>
  <c r="I2442" i="5"/>
  <c r="H2442" i="5"/>
  <c r="E2442" i="5"/>
  <c r="O2441" i="5"/>
  <c r="Q2441" i="5" s="1"/>
  <c r="M2441" i="5"/>
  <c r="J2441" i="5"/>
  <c r="R2441" i="5" s="1"/>
  <c r="I2441" i="5"/>
  <c r="H2441" i="5"/>
  <c r="E2441" i="5"/>
  <c r="O2440" i="5"/>
  <c r="Q2440" i="5" s="1"/>
  <c r="M2440" i="5"/>
  <c r="J2440" i="5"/>
  <c r="R2440" i="5" s="1"/>
  <c r="I2440" i="5"/>
  <c r="H2440" i="5"/>
  <c r="E2440" i="5"/>
  <c r="O2439" i="5"/>
  <c r="Q2439" i="5" s="1"/>
  <c r="M2439" i="5"/>
  <c r="J2439" i="5"/>
  <c r="R2439" i="5" s="1"/>
  <c r="I2439" i="5"/>
  <c r="H2439" i="5"/>
  <c r="E2439" i="5"/>
  <c r="O2438" i="5"/>
  <c r="Q2438" i="5" s="1"/>
  <c r="M2438" i="5"/>
  <c r="J2438" i="5"/>
  <c r="R2438" i="5" s="1"/>
  <c r="I2438" i="5"/>
  <c r="H2438" i="5"/>
  <c r="E2438" i="5"/>
  <c r="O2437" i="5"/>
  <c r="Q2437" i="5" s="1"/>
  <c r="M2437" i="5"/>
  <c r="J2437" i="5"/>
  <c r="R2437" i="5" s="1"/>
  <c r="I2437" i="5"/>
  <c r="H2437" i="5"/>
  <c r="E2437" i="5"/>
  <c r="O2436" i="5"/>
  <c r="Q2436" i="5" s="1"/>
  <c r="M2436" i="5"/>
  <c r="J2436" i="5"/>
  <c r="R2436" i="5" s="1"/>
  <c r="I2436" i="5"/>
  <c r="H2436" i="5"/>
  <c r="E2436" i="5"/>
  <c r="O2435" i="5"/>
  <c r="Q2435" i="5" s="1"/>
  <c r="M2435" i="5"/>
  <c r="J2435" i="5"/>
  <c r="R2435" i="5" s="1"/>
  <c r="I2435" i="5"/>
  <c r="H2435" i="5"/>
  <c r="E2435" i="5"/>
  <c r="O2434" i="5"/>
  <c r="Q2434" i="5" s="1"/>
  <c r="M2434" i="5"/>
  <c r="J2434" i="5"/>
  <c r="R2434" i="5" s="1"/>
  <c r="I2434" i="5"/>
  <c r="H2434" i="5"/>
  <c r="E2434" i="5"/>
  <c r="O2433" i="5"/>
  <c r="Q2433" i="5" s="1"/>
  <c r="M2433" i="5"/>
  <c r="J2433" i="5"/>
  <c r="R2433" i="5" s="1"/>
  <c r="I2433" i="5"/>
  <c r="H2433" i="5"/>
  <c r="E2433" i="5"/>
  <c r="O2432" i="5"/>
  <c r="Q2432" i="5" s="1"/>
  <c r="M2432" i="5"/>
  <c r="J2432" i="5"/>
  <c r="R2432" i="5" s="1"/>
  <c r="I2432" i="5"/>
  <c r="H2432" i="5"/>
  <c r="E2432" i="5"/>
  <c r="O2431" i="5"/>
  <c r="Q2431" i="5" s="1"/>
  <c r="M2431" i="5"/>
  <c r="J2431" i="5"/>
  <c r="R2431" i="5" s="1"/>
  <c r="I2431" i="5"/>
  <c r="H2431" i="5"/>
  <c r="E2431" i="5"/>
  <c r="O2430" i="5"/>
  <c r="Q2430" i="5" s="1"/>
  <c r="M2430" i="5"/>
  <c r="J2430" i="5"/>
  <c r="R2430" i="5" s="1"/>
  <c r="I2430" i="5"/>
  <c r="H2430" i="5"/>
  <c r="E2430" i="5"/>
  <c r="O2429" i="5"/>
  <c r="Q2429" i="5" s="1"/>
  <c r="M2429" i="5"/>
  <c r="J2429" i="5"/>
  <c r="R2429" i="5" s="1"/>
  <c r="I2429" i="5"/>
  <c r="H2429" i="5"/>
  <c r="E2429" i="5"/>
  <c r="O2428" i="5"/>
  <c r="Q2428" i="5" s="1"/>
  <c r="M2428" i="5"/>
  <c r="J2428" i="5"/>
  <c r="R2428" i="5" s="1"/>
  <c r="I2428" i="5"/>
  <c r="H2428" i="5"/>
  <c r="E2428" i="5"/>
  <c r="O2427" i="5"/>
  <c r="Q2427" i="5" s="1"/>
  <c r="M2427" i="5"/>
  <c r="J2427" i="5"/>
  <c r="R2427" i="5" s="1"/>
  <c r="I2427" i="5"/>
  <c r="H2427" i="5"/>
  <c r="E2427" i="5"/>
  <c r="O2426" i="5"/>
  <c r="Q2426" i="5" s="1"/>
  <c r="M2426" i="5"/>
  <c r="J2426" i="5"/>
  <c r="R2426" i="5" s="1"/>
  <c r="I2426" i="5"/>
  <c r="H2426" i="5"/>
  <c r="E2426" i="5"/>
  <c r="O2425" i="5"/>
  <c r="Q2425" i="5" s="1"/>
  <c r="M2425" i="5"/>
  <c r="J2425" i="5"/>
  <c r="R2425" i="5" s="1"/>
  <c r="I2425" i="5"/>
  <c r="H2425" i="5"/>
  <c r="E2425" i="5"/>
  <c r="O2424" i="5"/>
  <c r="Q2424" i="5" s="1"/>
  <c r="M2424" i="5"/>
  <c r="J2424" i="5"/>
  <c r="R2424" i="5" s="1"/>
  <c r="I2424" i="5"/>
  <c r="H2424" i="5"/>
  <c r="E2424" i="5"/>
  <c r="O2423" i="5"/>
  <c r="Q2423" i="5" s="1"/>
  <c r="M2423" i="5"/>
  <c r="J2423" i="5"/>
  <c r="R2423" i="5" s="1"/>
  <c r="I2423" i="5"/>
  <c r="H2423" i="5"/>
  <c r="E2423" i="5"/>
  <c r="O2422" i="5"/>
  <c r="Q2422" i="5" s="1"/>
  <c r="M2422" i="5"/>
  <c r="J2422" i="5"/>
  <c r="R2422" i="5" s="1"/>
  <c r="I2422" i="5"/>
  <c r="H2422" i="5"/>
  <c r="E2422" i="5"/>
  <c r="O2421" i="5"/>
  <c r="Q2421" i="5" s="1"/>
  <c r="M2421" i="5"/>
  <c r="J2421" i="5"/>
  <c r="R2421" i="5" s="1"/>
  <c r="I2421" i="5"/>
  <c r="H2421" i="5"/>
  <c r="E2421" i="5"/>
  <c r="O2420" i="5"/>
  <c r="Q2420" i="5" s="1"/>
  <c r="M2420" i="5"/>
  <c r="J2420" i="5"/>
  <c r="R2420" i="5" s="1"/>
  <c r="I2420" i="5"/>
  <c r="H2420" i="5"/>
  <c r="E2420" i="5"/>
  <c r="O2419" i="5"/>
  <c r="Q2419" i="5" s="1"/>
  <c r="M2419" i="5"/>
  <c r="J2419" i="5"/>
  <c r="R2419" i="5" s="1"/>
  <c r="I2419" i="5"/>
  <c r="H2419" i="5"/>
  <c r="E2419" i="5"/>
  <c r="O2418" i="5"/>
  <c r="Q2418" i="5" s="1"/>
  <c r="M2418" i="5"/>
  <c r="J2418" i="5"/>
  <c r="R2418" i="5" s="1"/>
  <c r="I2418" i="5"/>
  <c r="H2418" i="5"/>
  <c r="E2418" i="5"/>
  <c r="O2417" i="5"/>
  <c r="Q2417" i="5" s="1"/>
  <c r="M2417" i="5"/>
  <c r="J2417" i="5"/>
  <c r="R2417" i="5" s="1"/>
  <c r="I2417" i="5"/>
  <c r="H2417" i="5"/>
  <c r="E2417" i="5"/>
  <c r="O2416" i="5"/>
  <c r="Q2416" i="5" s="1"/>
  <c r="M2416" i="5"/>
  <c r="J2416" i="5"/>
  <c r="R2416" i="5" s="1"/>
  <c r="I2416" i="5"/>
  <c r="H2416" i="5"/>
  <c r="E2416" i="5"/>
  <c r="O2415" i="5"/>
  <c r="Q2415" i="5" s="1"/>
  <c r="M2415" i="5"/>
  <c r="J2415" i="5"/>
  <c r="R2415" i="5" s="1"/>
  <c r="I2415" i="5"/>
  <c r="H2415" i="5"/>
  <c r="E2415" i="5"/>
  <c r="O2414" i="5"/>
  <c r="Q2414" i="5" s="1"/>
  <c r="M2414" i="5"/>
  <c r="J2414" i="5"/>
  <c r="R2414" i="5" s="1"/>
  <c r="I2414" i="5"/>
  <c r="H2414" i="5"/>
  <c r="E2414" i="5"/>
  <c r="O2413" i="5"/>
  <c r="Q2413" i="5" s="1"/>
  <c r="M2413" i="5"/>
  <c r="J2413" i="5"/>
  <c r="R2413" i="5" s="1"/>
  <c r="I2413" i="5"/>
  <c r="H2413" i="5"/>
  <c r="E2413" i="5"/>
  <c r="O2412" i="5"/>
  <c r="Q2412" i="5" s="1"/>
  <c r="M2412" i="5"/>
  <c r="J2412" i="5"/>
  <c r="R2412" i="5" s="1"/>
  <c r="I2412" i="5"/>
  <c r="H2412" i="5"/>
  <c r="E2412" i="5"/>
  <c r="O2411" i="5"/>
  <c r="Q2411" i="5" s="1"/>
  <c r="M2411" i="5"/>
  <c r="J2411" i="5"/>
  <c r="R2411" i="5" s="1"/>
  <c r="I2411" i="5"/>
  <c r="H2411" i="5"/>
  <c r="E2411" i="5"/>
  <c r="O2410" i="5"/>
  <c r="Q2410" i="5" s="1"/>
  <c r="M2410" i="5"/>
  <c r="J2410" i="5"/>
  <c r="R2410" i="5" s="1"/>
  <c r="I2410" i="5"/>
  <c r="H2410" i="5"/>
  <c r="E2410" i="5"/>
  <c r="O2409" i="5"/>
  <c r="Q2409" i="5" s="1"/>
  <c r="M2409" i="5"/>
  <c r="J2409" i="5"/>
  <c r="R2409" i="5" s="1"/>
  <c r="I2409" i="5"/>
  <c r="H2409" i="5"/>
  <c r="E2409" i="5"/>
  <c r="O2408" i="5"/>
  <c r="Q2408" i="5" s="1"/>
  <c r="M2408" i="5"/>
  <c r="J2408" i="5"/>
  <c r="R2408" i="5" s="1"/>
  <c r="I2408" i="5"/>
  <c r="H2408" i="5"/>
  <c r="E2408" i="5"/>
  <c r="O2407" i="5"/>
  <c r="Q2407" i="5" s="1"/>
  <c r="M2407" i="5"/>
  <c r="J2407" i="5"/>
  <c r="R2407" i="5" s="1"/>
  <c r="I2407" i="5"/>
  <c r="H2407" i="5"/>
  <c r="E2407" i="5"/>
  <c r="O2406" i="5"/>
  <c r="Q2406" i="5" s="1"/>
  <c r="M2406" i="5"/>
  <c r="J2406" i="5"/>
  <c r="R2406" i="5" s="1"/>
  <c r="I2406" i="5"/>
  <c r="H2406" i="5"/>
  <c r="E2406" i="5"/>
  <c r="O2405" i="5"/>
  <c r="Q2405" i="5" s="1"/>
  <c r="M2405" i="5"/>
  <c r="J2405" i="5"/>
  <c r="R2405" i="5" s="1"/>
  <c r="I2405" i="5"/>
  <c r="H2405" i="5"/>
  <c r="E2405" i="5"/>
  <c r="O2404" i="5"/>
  <c r="Q2404" i="5" s="1"/>
  <c r="M2404" i="5"/>
  <c r="J2404" i="5"/>
  <c r="R2404" i="5" s="1"/>
  <c r="I2404" i="5"/>
  <c r="H2404" i="5"/>
  <c r="E2404" i="5"/>
  <c r="O2403" i="5"/>
  <c r="Q2403" i="5" s="1"/>
  <c r="M2403" i="5"/>
  <c r="J2403" i="5"/>
  <c r="R2403" i="5" s="1"/>
  <c r="I2403" i="5"/>
  <c r="H2403" i="5"/>
  <c r="E2403" i="5"/>
  <c r="O2402" i="5"/>
  <c r="Q2402" i="5" s="1"/>
  <c r="M2402" i="5"/>
  <c r="J2402" i="5"/>
  <c r="R2402" i="5" s="1"/>
  <c r="I2402" i="5"/>
  <c r="H2402" i="5"/>
  <c r="E2402" i="5"/>
  <c r="O2401" i="5"/>
  <c r="Q2401" i="5" s="1"/>
  <c r="M2401" i="5"/>
  <c r="J2401" i="5"/>
  <c r="R2401" i="5" s="1"/>
  <c r="I2401" i="5"/>
  <c r="H2401" i="5"/>
  <c r="E2401" i="5"/>
  <c r="O2400" i="5"/>
  <c r="Q2400" i="5" s="1"/>
  <c r="M2400" i="5"/>
  <c r="J2400" i="5"/>
  <c r="R2400" i="5" s="1"/>
  <c r="I2400" i="5"/>
  <c r="H2400" i="5"/>
  <c r="E2400" i="5"/>
  <c r="O2399" i="5"/>
  <c r="Q2399" i="5" s="1"/>
  <c r="M2399" i="5"/>
  <c r="J2399" i="5"/>
  <c r="R2399" i="5" s="1"/>
  <c r="I2399" i="5"/>
  <c r="H2399" i="5"/>
  <c r="E2399" i="5"/>
  <c r="O2398" i="5"/>
  <c r="Q2398" i="5" s="1"/>
  <c r="M2398" i="5"/>
  <c r="J2398" i="5"/>
  <c r="R2398" i="5" s="1"/>
  <c r="I2398" i="5"/>
  <c r="H2398" i="5"/>
  <c r="E2398" i="5"/>
  <c r="O2397" i="5"/>
  <c r="Q2397" i="5" s="1"/>
  <c r="M2397" i="5"/>
  <c r="J2397" i="5"/>
  <c r="R2397" i="5" s="1"/>
  <c r="I2397" i="5"/>
  <c r="H2397" i="5"/>
  <c r="E2397" i="5"/>
  <c r="O2396" i="5"/>
  <c r="Q2396" i="5" s="1"/>
  <c r="M2396" i="5"/>
  <c r="J2396" i="5"/>
  <c r="R2396" i="5" s="1"/>
  <c r="I2396" i="5"/>
  <c r="H2396" i="5"/>
  <c r="E2396" i="5"/>
  <c r="O2395" i="5"/>
  <c r="Q2395" i="5" s="1"/>
  <c r="M2395" i="5"/>
  <c r="J2395" i="5"/>
  <c r="R2395" i="5" s="1"/>
  <c r="I2395" i="5"/>
  <c r="H2395" i="5"/>
  <c r="E2395" i="5"/>
  <c r="O2394" i="5"/>
  <c r="Q2394" i="5" s="1"/>
  <c r="M2394" i="5"/>
  <c r="J2394" i="5"/>
  <c r="R2394" i="5" s="1"/>
  <c r="I2394" i="5"/>
  <c r="H2394" i="5"/>
  <c r="E2394" i="5"/>
  <c r="O2393" i="5"/>
  <c r="Q2393" i="5" s="1"/>
  <c r="M2393" i="5"/>
  <c r="J2393" i="5"/>
  <c r="R2393" i="5" s="1"/>
  <c r="I2393" i="5"/>
  <c r="H2393" i="5"/>
  <c r="E2393" i="5"/>
  <c r="O2392" i="5"/>
  <c r="Q2392" i="5" s="1"/>
  <c r="M2392" i="5"/>
  <c r="J2392" i="5"/>
  <c r="R2392" i="5" s="1"/>
  <c r="I2392" i="5"/>
  <c r="H2392" i="5"/>
  <c r="E2392" i="5"/>
  <c r="O2391" i="5"/>
  <c r="Q2391" i="5" s="1"/>
  <c r="M2391" i="5"/>
  <c r="J2391" i="5"/>
  <c r="R2391" i="5" s="1"/>
  <c r="I2391" i="5"/>
  <c r="H2391" i="5"/>
  <c r="E2391" i="5"/>
  <c r="O2390" i="5"/>
  <c r="Q2390" i="5" s="1"/>
  <c r="M2390" i="5"/>
  <c r="J2390" i="5"/>
  <c r="R2390" i="5" s="1"/>
  <c r="I2390" i="5"/>
  <c r="H2390" i="5"/>
  <c r="E2390" i="5"/>
  <c r="O2389" i="5"/>
  <c r="Q2389" i="5" s="1"/>
  <c r="M2389" i="5"/>
  <c r="J2389" i="5"/>
  <c r="R2389" i="5" s="1"/>
  <c r="I2389" i="5"/>
  <c r="H2389" i="5"/>
  <c r="E2389" i="5"/>
  <c r="O2388" i="5"/>
  <c r="Q2388" i="5" s="1"/>
  <c r="M2388" i="5"/>
  <c r="J2388" i="5"/>
  <c r="R2388" i="5" s="1"/>
  <c r="I2388" i="5"/>
  <c r="H2388" i="5"/>
  <c r="E2388" i="5"/>
  <c r="O2387" i="5"/>
  <c r="Q2387" i="5" s="1"/>
  <c r="M2387" i="5"/>
  <c r="J2387" i="5"/>
  <c r="R2387" i="5" s="1"/>
  <c r="I2387" i="5"/>
  <c r="H2387" i="5"/>
  <c r="E2387" i="5"/>
  <c r="O2386" i="5"/>
  <c r="Q2386" i="5" s="1"/>
  <c r="M2386" i="5"/>
  <c r="J2386" i="5"/>
  <c r="R2386" i="5" s="1"/>
  <c r="I2386" i="5"/>
  <c r="H2386" i="5"/>
  <c r="E2386" i="5"/>
  <c r="O2385" i="5"/>
  <c r="Q2385" i="5" s="1"/>
  <c r="M2385" i="5"/>
  <c r="J2385" i="5"/>
  <c r="R2385" i="5" s="1"/>
  <c r="I2385" i="5"/>
  <c r="H2385" i="5"/>
  <c r="E2385" i="5"/>
  <c r="O2384" i="5"/>
  <c r="Q2384" i="5" s="1"/>
  <c r="M2384" i="5"/>
  <c r="J2384" i="5"/>
  <c r="R2384" i="5" s="1"/>
  <c r="I2384" i="5"/>
  <c r="H2384" i="5"/>
  <c r="E2384" i="5"/>
  <c r="O2383" i="5"/>
  <c r="Q2383" i="5" s="1"/>
  <c r="M2383" i="5"/>
  <c r="J2383" i="5"/>
  <c r="R2383" i="5" s="1"/>
  <c r="I2383" i="5"/>
  <c r="H2383" i="5"/>
  <c r="E2383" i="5"/>
  <c r="O2382" i="5"/>
  <c r="Q2382" i="5" s="1"/>
  <c r="M2382" i="5"/>
  <c r="J2382" i="5"/>
  <c r="R2382" i="5" s="1"/>
  <c r="I2382" i="5"/>
  <c r="H2382" i="5"/>
  <c r="E2382" i="5"/>
  <c r="O2381" i="5"/>
  <c r="Q2381" i="5" s="1"/>
  <c r="M2381" i="5"/>
  <c r="J2381" i="5"/>
  <c r="R2381" i="5" s="1"/>
  <c r="I2381" i="5"/>
  <c r="H2381" i="5"/>
  <c r="E2381" i="5"/>
  <c r="O2380" i="5"/>
  <c r="Q2380" i="5" s="1"/>
  <c r="M2380" i="5"/>
  <c r="J2380" i="5"/>
  <c r="R2380" i="5" s="1"/>
  <c r="I2380" i="5"/>
  <c r="H2380" i="5"/>
  <c r="E2380" i="5"/>
  <c r="O2379" i="5"/>
  <c r="Q2379" i="5" s="1"/>
  <c r="M2379" i="5"/>
  <c r="J2379" i="5"/>
  <c r="R2379" i="5" s="1"/>
  <c r="I2379" i="5"/>
  <c r="H2379" i="5"/>
  <c r="E2379" i="5"/>
  <c r="O2378" i="5"/>
  <c r="Q2378" i="5" s="1"/>
  <c r="M2378" i="5"/>
  <c r="J2378" i="5"/>
  <c r="R2378" i="5" s="1"/>
  <c r="I2378" i="5"/>
  <c r="H2378" i="5"/>
  <c r="E2378" i="5"/>
  <c r="O2377" i="5"/>
  <c r="Q2377" i="5" s="1"/>
  <c r="M2377" i="5"/>
  <c r="J2377" i="5"/>
  <c r="R2377" i="5" s="1"/>
  <c r="I2377" i="5"/>
  <c r="H2377" i="5"/>
  <c r="E2377" i="5"/>
  <c r="O2376" i="5"/>
  <c r="Q2376" i="5" s="1"/>
  <c r="M2376" i="5"/>
  <c r="J2376" i="5"/>
  <c r="R2376" i="5" s="1"/>
  <c r="I2376" i="5"/>
  <c r="H2376" i="5"/>
  <c r="E2376" i="5"/>
  <c r="O2375" i="5"/>
  <c r="Q2375" i="5" s="1"/>
  <c r="M2375" i="5"/>
  <c r="J2375" i="5"/>
  <c r="R2375" i="5" s="1"/>
  <c r="I2375" i="5"/>
  <c r="H2375" i="5"/>
  <c r="E2375" i="5"/>
  <c r="O2374" i="5"/>
  <c r="Q2374" i="5" s="1"/>
  <c r="M2374" i="5"/>
  <c r="J2374" i="5"/>
  <c r="R2374" i="5" s="1"/>
  <c r="I2374" i="5"/>
  <c r="H2374" i="5"/>
  <c r="E2374" i="5"/>
  <c r="O2373" i="5"/>
  <c r="Q2373" i="5" s="1"/>
  <c r="M2373" i="5"/>
  <c r="J2373" i="5"/>
  <c r="R2373" i="5" s="1"/>
  <c r="I2373" i="5"/>
  <c r="H2373" i="5"/>
  <c r="E2373" i="5"/>
  <c r="O2372" i="5"/>
  <c r="Q2372" i="5" s="1"/>
  <c r="M2372" i="5"/>
  <c r="J2372" i="5"/>
  <c r="R2372" i="5" s="1"/>
  <c r="I2372" i="5"/>
  <c r="H2372" i="5"/>
  <c r="E2372" i="5"/>
  <c r="O2371" i="5"/>
  <c r="Q2371" i="5" s="1"/>
  <c r="M2371" i="5"/>
  <c r="J2371" i="5"/>
  <c r="R2371" i="5" s="1"/>
  <c r="I2371" i="5"/>
  <c r="H2371" i="5"/>
  <c r="E2371" i="5"/>
  <c r="O2370" i="5"/>
  <c r="Q2370" i="5" s="1"/>
  <c r="M2370" i="5"/>
  <c r="J2370" i="5"/>
  <c r="R2370" i="5" s="1"/>
  <c r="I2370" i="5"/>
  <c r="H2370" i="5"/>
  <c r="E2370" i="5"/>
  <c r="O2369" i="5"/>
  <c r="Q2369" i="5" s="1"/>
  <c r="M2369" i="5"/>
  <c r="J2369" i="5"/>
  <c r="R2369" i="5" s="1"/>
  <c r="I2369" i="5"/>
  <c r="H2369" i="5"/>
  <c r="E2369" i="5"/>
  <c r="O2368" i="5"/>
  <c r="Q2368" i="5" s="1"/>
  <c r="M2368" i="5"/>
  <c r="J2368" i="5"/>
  <c r="R2368" i="5" s="1"/>
  <c r="I2368" i="5"/>
  <c r="H2368" i="5"/>
  <c r="E2368" i="5"/>
  <c r="O2367" i="5"/>
  <c r="Q2367" i="5" s="1"/>
  <c r="M2367" i="5"/>
  <c r="J2367" i="5"/>
  <c r="R2367" i="5" s="1"/>
  <c r="I2367" i="5"/>
  <c r="H2367" i="5"/>
  <c r="E2367" i="5"/>
  <c r="O2366" i="5"/>
  <c r="Q2366" i="5" s="1"/>
  <c r="M2366" i="5"/>
  <c r="J2366" i="5"/>
  <c r="R2366" i="5" s="1"/>
  <c r="I2366" i="5"/>
  <c r="H2366" i="5"/>
  <c r="E2366" i="5"/>
  <c r="O2365" i="5"/>
  <c r="Q2365" i="5" s="1"/>
  <c r="M2365" i="5"/>
  <c r="J2365" i="5"/>
  <c r="R2365" i="5" s="1"/>
  <c r="I2365" i="5"/>
  <c r="H2365" i="5"/>
  <c r="E2365" i="5"/>
  <c r="O2364" i="5"/>
  <c r="Q2364" i="5" s="1"/>
  <c r="M2364" i="5"/>
  <c r="J2364" i="5"/>
  <c r="R2364" i="5" s="1"/>
  <c r="I2364" i="5"/>
  <c r="H2364" i="5"/>
  <c r="E2364" i="5"/>
  <c r="O2363" i="5"/>
  <c r="Q2363" i="5" s="1"/>
  <c r="M2363" i="5"/>
  <c r="J2363" i="5"/>
  <c r="R2363" i="5" s="1"/>
  <c r="I2363" i="5"/>
  <c r="H2363" i="5"/>
  <c r="E2363" i="5"/>
  <c r="O2362" i="5"/>
  <c r="Q2362" i="5" s="1"/>
  <c r="M2362" i="5"/>
  <c r="J2362" i="5"/>
  <c r="R2362" i="5" s="1"/>
  <c r="I2362" i="5"/>
  <c r="H2362" i="5"/>
  <c r="E2362" i="5"/>
  <c r="O2361" i="5"/>
  <c r="Q2361" i="5" s="1"/>
  <c r="M2361" i="5"/>
  <c r="J2361" i="5"/>
  <c r="R2361" i="5" s="1"/>
  <c r="I2361" i="5"/>
  <c r="H2361" i="5"/>
  <c r="E2361" i="5"/>
  <c r="O2360" i="5"/>
  <c r="Q2360" i="5" s="1"/>
  <c r="M2360" i="5"/>
  <c r="J2360" i="5"/>
  <c r="R2360" i="5" s="1"/>
  <c r="I2360" i="5"/>
  <c r="H2360" i="5"/>
  <c r="E2360" i="5"/>
  <c r="O2359" i="5"/>
  <c r="Q2359" i="5" s="1"/>
  <c r="M2359" i="5"/>
  <c r="J2359" i="5"/>
  <c r="R2359" i="5" s="1"/>
  <c r="I2359" i="5"/>
  <c r="H2359" i="5"/>
  <c r="E2359" i="5"/>
  <c r="O2358" i="5"/>
  <c r="Q2358" i="5" s="1"/>
  <c r="M2358" i="5"/>
  <c r="J2358" i="5"/>
  <c r="R2358" i="5" s="1"/>
  <c r="I2358" i="5"/>
  <c r="H2358" i="5"/>
  <c r="E2358" i="5"/>
  <c r="O2357" i="5"/>
  <c r="Q2357" i="5" s="1"/>
  <c r="M2357" i="5"/>
  <c r="J2357" i="5"/>
  <c r="R2357" i="5" s="1"/>
  <c r="I2357" i="5"/>
  <c r="H2357" i="5"/>
  <c r="E2357" i="5"/>
  <c r="O2356" i="5"/>
  <c r="Q2356" i="5" s="1"/>
  <c r="M2356" i="5"/>
  <c r="J2356" i="5"/>
  <c r="R2356" i="5" s="1"/>
  <c r="I2356" i="5"/>
  <c r="H2356" i="5"/>
  <c r="E2356" i="5"/>
  <c r="O2355" i="5"/>
  <c r="Q2355" i="5" s="1"/>
  <c r="M2355" i="5"/>
  <c r="J2355" i="5"/>
  <c r="R2355" i="5" s="1"/>
  <c r="I2355" i="5"/>
  <c r="H2355" i="5"/>
  <c r="E2355" i="5"/>
  <c r="O2354" i="5"/>
  <c r="Q2354" i="5" s="1"/>
  <c r="M2354" i="5"/>
  <c r="J2354" i="5"/>
  <c r="R2354" i="5" s="1"/>
  <c r="I2354" i="5"/>
  <c r="H2354" i="5"/>
  <c r="E2354" i="5"/>
  <c r="O2353" i="5"/>
  <c r="Q2353" i="5" s="1"/>
  <c r="M2353" i="5"/>
  <c r="J2353" i="5"/>
  <c r="R2353" i="5" s="1"/>
  <c r="I2353" i="5"/>
  <c r="H2353" i="5"/>
  <c r="E2353" i="5"/>
  <c r="O2352" i="5"/>
  <c r="Q2352" i="5" s="1"/>
  <c r="M2352" i="5"/>
  <c r="J2352" i="5"/>
  <c r="R2352" i="5" s="1"/>
  <c r="I2352" i="5"/>
  <c r="H2352" i="5"/>
  <c r="E2352" i="5"/>
  <c r="O2351" i="5"/>
  <c r="Q2351" i="5" s="1"/>
  <c r="M2351" i="5"/>
  <c r="J2351" i="5"/>
  <c r="R2351" i="5" s="1"/>
  <c r="I2351" i="5"/>
  <c r="H2351" i="5"/>
  <c r="E2351" i="5"/>
  <c r="O2350" i="5"/>
  <c r="Q2350" i="5" s="1"/>
  <c r="M2350" i="5"/>
  <c r="J2350" i="5"/>
  <c r="R2350" i="5" s="1"/>
  <c r="I2350" i="5"/>
  <c r="H2350" i="5"/>
  <c r="E2350" i="5"/>
  <c r="O2349" i="5"/>
  <c r="Q2349" i="5" s="1"/>
  <c r="M2349" i="5"/>
  <c r="J2349" i="5"/>
  <c r="R2349" i="5" s="1"/>
  <c r="I2349" i="5"/>
  <c r="H2349" i="5"/>
  <c r="E2349" i="5"/>
  <c r="O2348" i="5"/>
  <c r="Q2348" i="5" s="1"/>
  <c r="M2348" i="5"/>
  <c r="J2348" i="5"/>
  <c r="R2348" i="5" s="1"/>
  <c r="I2348" i="5"/>
  <c r="H2348" i="5"/>
  <c r="E2348" i="5"/>
  <c r="O2347" i="5"/>
  <c r="Q2347" i="5" s="1"/>
  <c r="M2347" i="5"/>
  <c r="J2347" i="5"/>
  <c r="R2347" i="5" s="1"/>
  <c r="I2347" i="5"/>
  <c r="H2347" i="5"/>
  <c r="E2347" i="5"/>
  <c r="O2346" i="5"/>
  <c r="Q2346" i="5" s="1"/>
  <c r="M2346" i="5"/>
  <c r="J2346" i="5"/>
  <c r="R2346" i="5" s="1"/>
  <c r="I2346" i="5"/>
  <c r="H2346" i="5"/>
  <c r="E2346" i="5"/>
  <c r="O2345" i="5"/>
  <c r="Q2345" i="5" s="1"/>
  <c r="M2345" i="5"/>
  <c r="J2345" i="5"/>
  <c r="R2345" i="5" s="1"/>
  <c r="I2345" i="5"/>
  <c r="H2345" i="5"/>
  <c r="E2345" i="5"/>
  <c r="O2344" i="5"/>
  <c r="Q2344" i="5" s="1"/>
  <c r="M2344" i="5"/>
  <c r="J2344" i="5"/>
  <c r="R2344" i="5" s="1"/>
  <c r="I2344" i="5"/>
  <c r="H2344" i="5"/>
  <c r="E2344" i="5"/>
  <c r="O2343" i="5"/>
  <c r="Q2343" i="5" s="1"/>
  <c r="M2343" i="5"/>
  <c r="J2343" i="5"/>
  <c r="R2343" i="5" s="1"/>
  <c r="I2343" i="5"/>
  <c r="H2343" i="5"/>
  <c r="E2343" i="5"/>
  <c r="O2342" i="5"/>
  <c r="Q2342" i="5" s="1"/>
  <c r="M2342" i="5"/>
  <c r="J2342" i="5"/>
  <c r="R2342" i="5" s="1"/>
  <c r="I2342" i="5"/>
  <c r="H2342" i="5"/>
  <c r="E2342" i="5"/>
  <c r="O2341" i="5"/>
  <c r="Q2341" i="5" s="1"/>
  <c r="M2341" i="5"/>
  <c r="J2341" i="5"/>
  <c r="R2341" i="5" s="1"/>
  <c r="I2341" i="5"/>
  <c r="H2341" i="5"/>
  <c r="E2341" i="5"/>
  <c r="O2340" i="5"/>
  <c r="Q2340" i="5" s="1"/>
  <c r="M2340" i="5"/>
  <c r="J2340" i="5"/>
  <c r="R2340" i="5" s="1"/>
  <c r="I2340" i="5"/>
  <c r="H2340" i="5"/>
  <c r="E2340" i="5"/>
  <c r="O2339" i="5"/>
  <c r="Q2339" i="5" s="1"/>
  <c r="M2339" i="5"/>
  <c r="J2339" i="5"/>
  <c r="R2339" i="5" s="1"/>
  <c r="I2339" i="5"/>
  <c r="H2339" i="5"/>
  <c r="E2339" i="5"/>
  <c r="O2338" i="5"/>
  <c r="Q2338" i="5" s="1"/>
  <c r="M2338" i="5"/>
  <c r="J2338" i="5"/>
  <c r="R2338" i="5" s="1"/>
  <c r="I2338" i="5"/>
  <c r="H2338" i="5"/>
  <c r="E2338" i="5"/>
  <c r="O2337" i="5"/>
  <c r="Q2337" i="5" s="1"/>
  <c r="M2337" i="5"/>
  <c r="J2337" i="5"/>
  <c r="R2337" i="5" s="1"/>
  <c r="I2337" i="5"/>
  <c r="H2337" i="5"/>
  <c r="E2337" i="5"/>
  <c r="O2336" i="5"/>
  <c r="Q2336" i="5" s="1"/>
  <c r="M2336" i="5"/>
  <c r="J2336" i="5"/>
  <c r="R2336" i="5" s="1"/>
  <c r="I2336" i="5"/>
  <c r="H2336" i="5"/>
  <c r="E2336" i="5"/>
  <c r="O2335" i="5"/>
  <c r="Q2335" i="5" s="1"/>
  <c r="M2335" i="5"/>
  <c r="J2335" i="5"/>
  <c r="R2335" i="5" s="1"/>
  <c r="I2335" i="5"/>
  <c r="H2335" i="5"/>
  <c r="E2335" i="5"/>
  <c r="O2334" i="5"/>
  <c r="Q2334" i="5" s="1"/>
  <c r="M2334" i="5"/>
  <c r="J2334" i="5"/>
  <c r="R2334" i="5" s="1"/>
  <c r="I2334" i="5"/>
  <c r="H2334" i="5"/>
  <c r="E2334" i="5"/>
  <c r="O2333" i="5"/>
  <c r="Q2333" i="5" s="1"/>
  <c r="M2333" i="5"/>
  <c r="J2333" i="5"/>
  <c r="R2333" i="5" s="1"/>
  <c r="I2333" i="5"/>
  <c r="H2333" i="5"/>
  <c r="E2333" i="5"/>
  <c r="O2332" i="5"/>
  <c r="Q2332" i="5" s="1"/>
  <c r="M2332" i="5"/>
  <c r="J2332" i="5"/>
  <c r="R2332" i="5" s="1"/>
  <c r="I2332" i="5"/>
  <c r="H2332" i="5"/>
  <c r="E2332" i="5"/>
  <c r="O2331" i="5"/>
  <c r="Q2331" i="5" s="1"/>
  <c r="M2331" i="5"/>
  <c r="J2331" i="5"/>
  <c r="R2331" i="5" s="1"/>
  <c r="I2331" i="5"/>
  <c r="H2331" i="5"/>
  <c r="E2331" i="5"/>
  <c r="O2330" i="5"/>
  <c r="Q2330" i="5" s="1"/>
  <c r="M2330" i="5"/>
  <c r="J2330" i="5"/>
  <c r="R2330" i="5" s="1"/>
  <c r="I2330" i="5"/>
  <c r="H2330" i="5"/>
  <c r="E2330" i="5"/>
  <c r="O2329" i="5"/>
  <c r="Q2329" i="5" s="1"/>
  <c r="M2329" i="5"/>
  <c r="J2329" i="5"/>
  <c r="R2329" i="5" s="1"/>
  <c r="I2329" i="5"/>
  <c r="H2329" i="5"/>
  <c r="E2329" i="5"/>
  <c r="O2328" i="5"/>
  <c r="Q2328" i="5" s="1"/>
  <c r="M2328" i="5"/>
  <c r="J2328" i="5"/>
  <c r="R2328" i="5" s="1"/>
  <c r="I2328" i="5"/>
  <c r="H2328" i="5"/>
  <c r="E2328" i="5"/>
  <c r="O2327" i="5"/>
  <c r="Q2327" i="5" s="1"/>
  <c r="M2327" i="5"/>
  <c r="J2327" i="5"/>
  <c r="R2327" i="5" s="1"/>
  <c r="I2327" i="5"/>
  <c r="H2327" i="5"/>
  <c r="E2327" i="5"/>
  <c r="O2326" i="5"/>
  <c r="Q2326" i="5" s="1"/>
  <c r="M2326" i="5"/>
  <c r="J2326" i="5"/>
  <c r="R2326" i="5" s="1"/>
  <c r="I2326" i="5"/>
  <c r="H2326" i="5"/>
  <c r="E2326" i="5"/>
  <c r="O2325" i="5"/>
  <c r="Q2325" i="5" s="1"/>
  <c r="M2325" i="5"/>
  <c r="J2325" i="5"/>
  <c r="R2325" i="5" s="1"/>
  <c r="I2325" i="5"/>
  <c r="H2325" i="5"/>
  <c r="E2325" i="5"/>
  <c r="O2324" i="5"/>
  <c r="Q2324" i="5" s="1"/>
  <c r="M2324" i="5"/>
  <c r="J2324" i="5"/>
  <c r="R2324" i="5" s="1"/>
  <c r="I2324" i="5"/>
  <c r="H2324" i="5"/>
  <c r="E2324" i="5"/>
  <c r="O2323" i="5"/>
  <c r="Q2323" i="5" s="1"/>
  <c r="M2323" i="5"/>
  <c r="J2323" i="5"/>
  <c r="R2323" i="5" s="1"/>
  <c r="I2323" i="5"/>
  <c r="H2323" i="5"/>
  <c r="E2323" i="5"/>
  <c r="O2322" i="5"/>
  <c r="Q2322" i="5" s="1"/>
  <c r="M2322" i="5"/>
  <c r="J2322" i="5"/>
  <c r="R2322" i="5" s="1"/>
  <c r="I2322" i="5"/>
  <c r="H2322" i="5"/>
  <c r="E2322" i="5"/>
  <c r="O2321" i="5"/>
  <c r="Q2321" i="5" s="1"/>
  <c r="M2321" i="5"/>
  <c r="J2321" i="5"/>
  <c r="R2321" i="5" s="1"/>
  <c r="I2321" i="5"/>
  <c r="H2321" i="5"/>
  <c r="E2321" i="5"/>
  <c r="O2320" i="5"/>
  <c r="Q2320" i="5" s="1"/>
  <c r="M2320" i="5"/>
  <c r="J2320" i="5"/>
  <c r="R2320" i="5" s="1"/>
  <c r="I2320" i="5"/>
  <c r="H2320" i="5"/>
  <c r="E2320" i="5"/>
  <c r="O2319" i="5"/>
  <c r="Q2319" i="5" s="1"/>
  <c r="M2319" i="5"/>
  <c r="J2319" i="5"/>
  <c r="R2319" i="5" s="1"/>
  <c r="I2319" i="5"/>
  <c r="H2319" i="5"/>
  <c r="E2319" i="5"/>
  <c r="O2318" i="5"/>
  <c r="Q2318" i="5" s="1"/>
  <c r="M2318" i="5"/>
  <c r="J2318" i="5"/>
  <c r="R2318" i="5" s="1"/>
  <c r="I2318" i="5"/>
  <c r="H2318" i="5"/>
  <c r="E2318" i="5"/>
  <c r="O2317" i="5"/>
  <c r="Q2317" i="5" s="1"/>
  <c r="M2317" i="5"/>
  <c r="J2317" i="5"/>
  <c r="R2317" i="5" s="1"/>
  <c r="I2317" i="5"/>
  <c r="H2317" i="5"/>
  <c r="E2317" i="5"/>
  <c r="O2316" i="5"/>
  <c r="Q2316" i="5" s="1"/>
  <c r="M2316" i="5"/>
  <c r="J2316" i="5"/>
  <c r="R2316" i="5" s="1"/>
  <c r="I2316" i="5"/>
  <c r="H2316" i="5"/>
  <c r="E2316" i="5"/>
  <c r="O2315" i="5"/>
  <c r="Q2315" i="5" s="1"/>
  <c r="M2315" i="5"/>
  <c r="J2315" i="5"/>
  <c r="R2315" i="5" s="1"/>
  <c r="I2315" i="5"/>
  <c r="H2315" i="5"/>
  <c r="E2315" i="5"/>
  <c r="O2314" i="5"/>
  <c r="Q2314" i="5" s="1"/>
  <c r="M2314" i="5"/>
  <c r="J2314" i="5"/>
  <c r="R2314" i="5" s="1"/>
  <c r="I2314" i="5"/>
  <c r="H2314" i="5"/>
  <c r="E2314" i="5"/>
  <c r="O2313" i="5"/>
  <c r="Q2313" i="5" s="1"/>
  <c r="M2313" i="5"/>
  <c r="J2313" i="5"/>
  <c r="R2313" i="5" s="1"/>
  <c r="I2313" i="5"/>
  <c r="H2313" i="5"/>
  <c r="E2313" i="5"/>
  <c r="O2312" i="5"/>
  <c r="Q2312" i="5" s="1"/>
  <c r="M2312" i="5"/>
  <c r="J2312" i="5"/>
  <c r="R2312" i="5" s="1"/>
  <c r="I2312" i="5"/>
  <c r="H2312" i="5"/>
  <c r="E2312" i="5"/>
  <c r="O2311" i="5"/>
  <c r="Q2311" i="5" s="1"/>
  <c r="M2311" i="5"/>
  <c r="J2311" i="5"/>
  <c r="R2311" i="5" s="1"/>
  <c r="I2311" i="5"/>
  <c r="H2311" i="5"/>
  <c r="E2311" i="5"/>
  <c r="O2310" i="5"/>
  <c r="Q2310" i="5" s="1"/>
  <c r="M2310" i="5"/>
  <c r="J2310" i="5"/>
  <c r="R2310" i="5" s="1"/>
  <c r="I2310" i="5"/>
  <c r="H2310" i="5"/>
  <c r="E2310" i="5"/>
  <c r="O2309" i="5"/>
  <c r="Q2309" i="5" s="1"/>
  <c r="M2309" i="5"/>
  <c r="J2309" i="5"/>
  <c r="R2309" i="5" s="1"/>
  <c r="I2309" i="5"/>
  <c r="H2309" i="5"/>
  <c r="E2309" i="5"/>
  <c r="O2308" i="5"/>
  <c r="Q2308" i="5" s="1"/>
  <c r="M2308" i="5"/>
  <c r="J2308" i="5"/>
  <c r="R2308" i="5" s="1"/>
  <c r="I2308" i="5"/>
  <c r="H2308" i="5"/>
  <c r="E2308" i="5"/>
  <c r="O2307" i="5"/>
  <c r="Q2307" i="5" s="1"/>
  <c r="M2307" i="5"/>
  <c r="J2307" i="5"/>
  <c r="R2307" i="5" s="1"/>
  <c r="I2307" i="5"/>
  <c r="H2307" i="5"/>
  <c r="E2307" i="5"/>
  <c r="O2306" i="5"/>
  <c r="Q2306" i="5" s="1"/>
  <c r="M2306" i="5"/>
  <c r="J2306" i="5"/>
  <c r="R2306" i="5" s="1"/>
  <c r="I2306" i="5"/>
  <c r="H2306" i="5"/>
  <c r="E2306" i="5"/>
  <c r="O2305" i="5"/>
  <c r="Q2305" i="5" s="1"/>
  <c r="M2305" i="5"/>
  <c r="J2305" i="5"/>
  <c r="R2305" i="5" s="1"/>
  <c r="I2305" i="5"/>
  <c r="H2305" i="5"/>
  <c r="E2305" i="5"/>
  <c r="O2304" i="5"/>
  <c r="Q2304" i="5" s="1"/>
  <c r="M2304" i="5"/>
  <c r="J2304" i="5"/>
  <c r="R2304" i="5" s="1"/>
  <c r="I2304" i="5"/>
  <c r="H2304" i="5"/>
  <c r="E2304" i="5"/>
  <c r="O2303" i="5"/>
  <c r="Q2303" i="5" s="1"/>
  <c r="M2303" i="5"/>
  <c r="J2303" i="5"/>
  <c r="R2303" i="5" s="1"/>
  <c r="I2303" i="5"/>
  <c r="H2303" i="5"/>
  <c r="E2303" i="5"/>
  <c r="O2302" i="5"/>
  <c r="Q2302" i="5" s="1"/>
  <c r="M2302" i="5"/>
  <c r="J2302" i="5"/>
  <c r="R2302" i="5" s="1"/>
  <c r="I2302" i="5"/>
  <c r="H2302" i="5"/>
  <c r="E2302" i="5"/>
  <c r="O2301" i="5"/>
  <c r="Q2301" i="5" s="1"/>
  <c r="M2301" i="5"/>
  <c r="J2301" i="5"/>
  <c r="R2301" i="5" s="1"/>
  <c r="I2301" i="5"/>
  <c r="H2301" i="5"/>
  <c r="E2301" i="5"/>
  <c r="O2300" i="5"/>
  <c r="Q2300" i="5" s="1"/>
  <c r="M2300" i="5"/>
  <c r="J2300" i="5"/>
  <c r="R2300" i="5" s="1"/>
  <c r="I2300" i="5"/>
  <c r="H2300" i="5"/>
  <c r="E2300" i="5"/>
  <c r="O2299" i="5"/>
  <c r="Q2299" i="5" s="1"/>
  <c r="M2299" i="5"/>
  <c r="J2299" i="5"/>
  <c r="R2299" i="5" s="1"/>
  <c r="I2299" i="5"/>
  <c r="H2299" i="5"/>
  <c r="E2299" i="5"/>
  <c r="O2298" i="5"/>
  <c r="Q2298" i="5" s="1"/>
  <c r="M2298" i="5"/>
  <c r="J2298" i="5"/>
  <c r="R2298" i="5" s="1"/>
  <c r="I2298" i="5"/>
  <c r="H2298" i="5"/>
  <c r="E2298" i="5"/>
  <c r="O2297" i="5"/>
  <c r="Q2297" i="5" s="1"/>
  <c r="M2297" i="5"/>
  <c r="J2297" i="5"/>
  <c r="R2297" i="5" s="1"/>
  <c r="I2297" i="5"/>
  <c r="H2297" i="5"/>
  <c r="E2297" i="5"/>
  <c r="O2296" i="5"/>
  <c r="Q2296" i="5" s="1"/>
  <c r="M2296" i="5"/>
  <c r="J2296" i="5"/>
  <c r="R2296" i="5" s="1"/>
  <c r="I2296" i="5"/>
  <c r="H2296" i="5"/>
  <c r="E2296" i="5"/>
  <c r="O2295" i="5"/>
  <c r="Q2295" i="5" s="1"/>
  <c r="M2295" i="5"/>
  <c r="J2295" i="5"/>
  <c r="R2295" i="5" s="1"/>
  <c r="I2295" i="5"/>
  <c r="H2295" i="5"/>
  <c r="E2295" i="5"/>
  <c r="O2294" i="5"/>
  <c r="Q2294" i="5" s="1"/>
  <c r="M2294" i="5"/>
  <c r="J2294" i="5"/>
  <c r="R2294" i="5" s="1"/>
  <c r="I2294" i="5"/>
  <c r="H2294" i="5"/>
  <c r="E2294" i="5"/>
  <c r="O2293" i="5"/>
  <c r="Q2293" i="5" s="1"/>
  <c r="M2293" i="5"/>
  <c r="J2293" i="5"/>
  <c r="R2293" i="5" s="1"/>
  <c r="I2293" i="5"/>
  <c r="H2293" i="5"/>
  <c r="E2293" i="5"/>
  <c r="O2292" i="5"/>
  <c r="Q2292" i="5" s="1"/>
  <c r="M2292" i="5"/>
  <c r="J2292" i="5"/>
  <c r="R2292" i="5" s="1"/>
  <c r="I2292" i="5"/>
  <c r="H2292" i="5"/>
  <c r="E2292" i="5"/>
  <c r="O2291" i="5"/>
  <c r="Q2291" i="5" s="1"/>
  <c r="M2291" i="5"/>
  <c r="J2291" i="5"/>
  <c r="R2291" i="5" s="1"/>
  <c r="I2291" i="5"/>
  <c r="H2291" i="5"/>
  <c r="E2291" i="5"/>
  <c r="O2290" i="5"/>
  <c r="Q2290" i="5" s="1"/>
  <c r="M2290" i="5"/>
  <c r="J2290" i="5"/>
  <c r="R2290" i="5" s="1"/>
  <c r="I2290" i="5"/>
  <c r="H2290" i="5"/>
  <c r="E2290" i="5"/>
  <c r="O2289" i="5"/>
  <c r="Q2289" i="5" s="1"/>
  <c r="M2289" i="5"/>
  <c r="J2289" i="5"/>
  <c r="R2289" i="5" s="1"/>
  <c r="I2289" i="5"/>
  <c r="H2289" i="5"/>
  <c r="E2289" i="5"/>
  <c r="O2288" i="5"/>
  <c r="Q2288" i="5" s="1"/>
  <c r="M2288" i="5"/>
  <c r="J2288" i="5"/>
  <c r="R2288" i="5" s="1"/>
  <c r="I2288" i="5"/>
  <c r="H2288" i="5"/>
  <c r="E2288" i="5"/>
  <c r="O2287" i="5"/>
  <c r="Q2287" i="5" s="1"/>
  <c r="M2287" i="5"/>
  <c r="J2287" i="5"/>
  <c r="R2287" i="5" s="1"/>
  <c r="I2287" i="5"/>
  <c r="H2287" i="5"/>
  <c r="E2287" i="5"/>
  <c r="O2286" i="5"/>
  <c r="Q2286" i="5" s="1"/>
  <c r="M2286" i="5"/>
  <c r="J2286" i="5"/>
  <c r="R2286" i="5" s="1"/>
  <c r="I2286" i="5"/>
  <c r="H2286" i="5"/>
  <c r="E2286" i="5"/>
  <c r="O2285" i="5"/>
  <c r="Q2285" i="5" s="1"/>
  <c r="M2285" i="5"/>
  <c r="J2285" i="5"/>
  <c r="R2285" i="5" s="1"/>
  <c r="I2285" i="5"/>
  <c r="H2285" i="5"/>
  <c r="E2285" i="5"/>
  <c r="O2284" i="5"/>
  <c r="Q2284" i="5" s="1"/>
  <c r="M2284" i="5"/>
  <c r="J2284" i="5"/>
  <c r="R2284" i="5" s="1"/>
  <c r="I2284" i="5"/>
  <c r="H2284" i="5"/>
  <c r="E2284" i="5"/>
  <c r="O2283" i="5"/>
  <c r="Q2283" i="5" s="1"/>
  <c r="M2283" i="5"/>
  <c r="J2283" i="5"/>
  <c r="R2283" i="5" s="1"/>
  <c r="I2283" i="5"/>
  <c r="H2283" i="5"/>
  <c r="E2283" i="5"/>
  <c r="O2282" i="5"/>
  <c r="Q2282" i="5" s="1"/>
  <c r="M2282" i="5"/>
  <c r="J2282" i="5"/>
  <c r="R2282" i="5" s="1"/>
  <c r="I2282" i="5"/>
  <c r="H2282" i="5"/>
  <c r="E2282" i="5"/>
  <c r="O2281" i="5"/>
  <c r="Q2281" i="5" s="1"/>
  <c r="M2281" i="5"/>
  <c r="J2281" i="5"/>
  <c r="R2281" i="5" s="1"/>
  <c r="I2281" i="5"/>
  <c r="H2281" i="5"/>
  <c r="E2281" i="5"/>
  <c r="O2280" i="5"/>
  <c r="Q2280" i="5" s="1"/>
  <c r="M2280" i="5"/>
  <c r="J2280" i="5"/>
  <c r="R2280" i="5" s="1"/>
  <c r="I2280" i="5"/>
  <c r="H2280" i="5"/>
  <c r="E2280" i="5"/>
  <c r="O2279" i="5"/>
  <c r="Q2279" i="5" s="1"/>
  <c r="M2279" i="5"/>
  <c r="J2279" i="5"/>
  <c r="R2279" i="5" s="1"/>
  <c r="I2279" i="5"/>
  <c r="H2279" i="5"/>
  <c r="E2279" i="5"/>
  <c r="O2278" i="5"/>
  <c r="Q2278" i="5" s="1"/>
  <c r="M2278" i="5"/>
  <c r="J2278" i="5"/>
  <c r="R2278" i="5" s="1"/>
  <c r="I2278" i="5"/>
  <c r="H2278" i="5"/>
  <c r="E2278" i="5"/>
  <c r="O2277" i="5"/>
  <c r="Q2277" i="5" s="1"/>
  <c r="M2277" i="5"/>
  <c r="J2277" i="5"/>
  <c r="R2277" i="5" s="1"/>
  <c r="I2277" i="5"/>
  <c r="H2277" i="5"/>
  <c r="E2277" i="5"/>
  <c r="O2276" i="5"/>
  <c r="Q2276" i="5" s="1"/>
  <c r="M2276" i="5"/>
  <c r="J2276" i="5"/>
  <c r="R2276" i="5" s="1"/>
  <c r="I2276" i="5"/>
  <c r="H2276" i="5"/>
  <c r="E2276" i="5"/>
  <c r="O2275" i="5"/>
  <c r="Q2275" i="5" s="1"/>
  <c r="M2275" i="5"/>
  <c r="J2275" i="5"/>
  <c r="R2275" i="5" s="1"/>
  <c r="I2275" i="5"/>
  <c r="H2275" i="5"/>
  <c r="E2275" i="5"/>
  <c r="O2274" i="5"/>
  <c r="Q2274" i="5" s="1"/>
  <c r="M2274" i="5"/>
  <c r="J2274" i="5"/>
  <c r="R2274" i="5" s="1"/>
  <c r="I2274" i="5"/>
  <c r="H2274" i="5"/>
  <c r="E2274" i="5"/>
  <c r="O2273" i="5"/>
  <c r="Q2273" i="5" s="1"/>
  <c r="M2273" i="5"/>
  <c r="J2273" i="5"/>
  <c r="R2273" i="5" s="1"/>
  <c r="I2273" i="5"/>
  <c r="H2273" i="5"/>
  <c r="E2273" i="5"/>
  <c r="O2272" i="5"/>
  <c r="Q2272" i="5" s="1"/>
  <c r="M2272" i="5"/>
  <c r="J2272" i="5"/>
  <c r="R2272" i="5" s="1"/>
  <c r="I2272" i="5"/>
  <c r="H2272" i="5"/>
  <c r="E2272" i="5"/>
  <c r="O2271" i="5"/>
  <c r="Q2271" i="5" s="1"/>
  <c r="M2271" i="5"/>
  <c r="J2271" i="5"/>
  <c r="R2271" i="5" s="1"/>
  <c r="I2271" i="5"/>
  <c r="H2271" i="5"/>
  <c r="E2271" i="5"/>
  <c r="O2270" i="5"/>
  <c r="Q2270" i="5" s="1"/>
  <c r="M2270" i="5"/>
  <c r="J2270" i="5"/>
  <c r="R2270" i="5" s="1"/>
  <c r="I2270" i="5"/>
  <c r="H2270" i="5"/>
  <c r="E2270" i="5"/>
  <c r="O2269" i="5"/>
  <c r="Q2269" i="5" s="1"/>
  <c r="M2269" i="5"/>
  <c r="J2269" i="5"/>
  <c r="R2269" i="5" s="1"/>
  <c r="I2269" i="5"/>
  <c r="H2269" i="5"/>
  <c r="E2269" i="5"/>
  <c r="O2268" i="5"/>
  <c r="Q2268" i="5" s="1"/>
  <c r="M2268" i="5"/>
  <c r="J2268" i="5"/>
  <c r="R2268" i="5" s="1"/>
  <c r="I2268" i="5"/>
  <c r="H2268" i="5"/>
  <c r="E2268" i="5"/>
  <c r="O2267" i="5"/>
  <c r="Q2267" i="5" s="1"/>
  <c r="M2267" i="5"/>
  <c r="J2267" i="5"/>
  <c r="R2267" i="5" s="1"/>
  <c r="I2267" i="5"/>
  <c r="H2267" i="5"/>
  <c r="E2267" i="5"/>
  <c r="O2266" i="5"/>
  <c r="Q2266" i="5" s="1"/>
  <c r="M2266" i="5"/>
  <c r="J2266" i="5"/>
  <c r="R2266" i="5" s="1"/>
  <c r="I2266" i="5"/>
  <c r="H2266" i="5"/>
  <c r="E2266" i="5"/>
  <c r="O2265" i="5"/>
  <c r="Q2265" i="5" s="1"/>
  <c r="M2265" i="5"/>
  <c r="J2265" i="5"/>
  <c r="R2265" i="5" s="1"/>
  <c r="I2265" i="5"/>
  <c r="H2265" i="5"/>
  <c r="E2265" i="5"/>
  <c r="O2264" i="5"/>
  <c r="Q2264" i="5" s="1"/>
  <c r="M2264" i="5"/>
  <c r="J2264" i="5"/>
  <c r="R2264" i="5" s="1"/>
  <c r="I2264" i="5"/>
  <c r="H2264" i="5"/>
  <c r="E2264" i="5"/>
  <c r="O2263" i="5"/>
  <c r="Q2263" i="5" s="1"/>
  <c r="M2263" i="5"/>
  <c r="J2263" i="5"/>
  <c r="R2263" i="5" s="1"/>
  <c r="I2263" i="5"/>
  <c r="H2263" i="5"/>
  <c r="E2263" i="5"/>
  <c r="O2262" i="5"/>
  <c r="Q2262" i="5" s="1"/>
  <c r="M2262" i="5"/>
  <c r="J2262" i="5"/>
  <c r="R2262" i="5" s="1"/>
  <c r="I2262" i="5"/>
  <c r="H2262" i="5"/>
  <c r="E2262" i="5"/>
  <c r="O2261" i="5"/>
  <c r="Q2261" i="5" s="1"/>
  <c r="M2261" i="5"/>
  <c r="J2261" i="5"/>
  <c r="R2261" i="5" s="1"/>
  <c r="I2261" i="5"/>
  <c r="H2261" i="5"/>
  <c r="E2261" i="5"/>
  <c r="O2260" i="5"/>
  <c r="Q2260" i="5" s="1"/>
  <c r="M2260" i="5"/>
  <c r="J2260" i="5"/>
  <c r="R2260" i="5" s="1"/>
  <c r="I2260" i="5"/>
  <c r="H2260" i="5"/>
  <c r="E2260" i="5"/>
  <c r="O2259" i="5"/>
  <c r="Q2259" i="5" s="1"/>
  <c r="M2259" i="5"/>
  <c r="J2259" i="5"/>
  <c r="R2259" i="5" s="1"/>
  <c r="I2259" i="5"/>
  <c r="H2259" i="5"/>
  <c r="E2259" i="5"/>
  <c r="O2258" i="5"/>
  <c r="Q2258" i="5" s="1"/>
  <c r="M2258" i="5"/>
  <c r="J2258" i="5"/>
  <c r="R2258" i="5" s="1"/>
  <c r="I2258" i="5"/>
  <c r="H2258" i="5"/>
  <c r="E2258" i="5"/>
  <c r="O2257" i="5"/>
  <c r="Q2257" i="5" s="1"/>
  <c r="M2257" i="5"/>
  <c r="J2257" i="5"/>
  <c r="R2257" i="5" s="1"/>
  <c r="I2257" i="5"/>
  <c r="H2257" i="5"/>
  <c r="E2257" i="5"/>
  <c r="O2256" i="5"/>
  <c r="Q2256" i="5" s="1"/>
  <c r="M2256" i="5"/>
  <c r="J2256" i="5"/>
  <c r="R2256" i="5" s="1"/>
  <c r="I2256" i="5"/>
  <c r="H2256" i="5"/>
  <c r="E2256" i="5"/>
  <c r="O2255" i="5"/>
  <c r="Q2255" i="5" s="1"/>
  <c r="M2255" i="5"/>
  <c r="J2255" i="5"/>
  <c r="R2255" i="5" s="1"/>
  <c r="I2255" i="5"/>
  <c r="H2255" i="5"/>
  <c r="E2255" i="5"/>
  <c r="O2254" i="5"/>
  <c r="Q2254" i="5" s="1"/>
  <c r="M2254" i="5"/>
  <c r="J2254" i="5"/>
  <c r="R2254" i="5" s="1"/>
  <c r="I2254" i="5"/>
  <c r="H2254" i="5"/>
  <c r="E2254" i="5"/>
  <c r="O2253" i="5"/>
  <c r="Q2253" i="5" s="1"/>
  <c r="M2253" i="5"/>
  <c r="J2253" i="5"/>
  <c r="R2253" i="5" s="1"/>
  <c r="I2253" i="5"/>
  <c r="H2253" i="5"/>
  <c r="E2253" i="5"/>
  <c r="O2252" i="5"/>
  <c r="Q2252" i="5" s="1"/>
  <c r="M2252" i="5"/>
  <c r="J2252" i="5"/>
  <c r="R2252" i="5" s="1"/>
  <c r="I2252" i="5"/>
  <c r="H2252" i="5"/>
  <c r="E2252" i="5"/>
  <c r="O2251" i="5"/>
  <c r="Q2251" i="5" s="1"/>
  <c r="M2251" i="5"/>
  <c r="J2251" i="5"/>
  <c r="R2251" i="5" s="1"/>
  <c r="I2251" i="5"/>
  <c r="H2251" i="5"/>
  <c r="E2251" i="5"/>
  <c r="O2250" i="5"/>
  <c r="Q2250" i="5" s="1"/>
  <c r="M2250" i="5"/>
  <c r="J2250" i="5"/>
  <c r="R2250" i="5" s="1"/>
  <c r="I2250" i="5"/>
  <c r="H2250" i="5"/>
  <c r="E2250" i="5"/>
  <c r="O2249" i="5"/>
  <c r="Q2249" i="5" s="1"/>
  <c r="M2249" i="5"/>
  <c r="J2249" i="5"/>
  <c r="R2249" i="5" s="1"/>
  <c r="I2249" i="5"/>
  <c r="H2249" i="5"/>
  <c r="E2249" i="5"/>
  <c r="O2248" i="5"/>
  <c r="Q2248" i="5" s="1"/>
  <c r="M2248" i="5"/>
  <c r="J2248" i="5"/>
  <c r="R2248" i="5" s="1"/>
  <c r="I2248" i="5"/>
  <c r="H2248" i="5"/>
  <c r="E2248" i="5"/>
  <c r="O2247" i="5"/>
  <c r="Q2247" i="5" s="1"/>
  <c r="M2247" i="5"/>
  <c r="J2247" i="5"/>
  <c r="R2247" i="5" s="1"/>
  <c r="I2247" i="5"/>
  <c r="H2247" i="5"/>
  <c r="E2247" i="5"/>
  <c r="O2246" i="5"/>
  <c r="Q2246" i="5" s="1"/>
  <c r="M2246" i="5"/>
  <c r="J2246" i="5"/>
  <c r="R2246" i="5" s="1"/>
  <c r="I2246" i="5"/>
  <c r="H2246" i="5"/>
  <c r="E2246" i="5"/>
  <c r="O2245" i="5"/>
  <c r="Q2245" i="5" s="1"/>
  <c r="M2245" i="5"/>
  <c r="J2245" i="5"/>
  <c r="R2245" i="5" s="1"/>
  <c r="I2245" i="5"/>
  <c r="H2245" i="5"/>
  <c r="E2245" i="5"/>
  <c r="O2244" i="5"/>
  <c r="Q2244" i="5" s="1"/>
  <c r="M2244" i="5"/>
  <c r="J2244" i="5"/>
  <c r="R2244" i="5" s="1"/>
  <c r="I2244" i="5"/>
  <c r="H2244" i="5"/>
  <c r="E2244" i="5"/>
  <c r="O2243" i="5"/>
  <c r="Q2243" i="5" s="1"/>
  <c r="M2243" i="5"/>
  <c r="J2243" i="5"/>
  <c r="R2243" i="5" s="1"/>
  <c r="I2243" i="5"/>
  <c r="H2243" i="5"/>
  <c r="E2243" i="5"/>
  <c r="O2242" i="5"/>
  <c r="Q2242" i="5" s="1"/>
  <c r="M2242" i="5"/>
  <c r="J2242" i="5"/>
  <c r="R2242" i="5" s="1"/>
  <c r="I2242" i="5"/>
  <c r="H2242" i="5"/>
  <c r="E2242" i="5"/>
  <c r="O2241" i="5"/>
  <c r="Q2241" i="5" s="1"/>
  <c r="M2241" i="5"/>
  <c r="J2241" i="5"/>
  <c r="R2241" i="5" s="1"/>
  <c r="I2241" i="5"/>
  <c r="H2241" i="5"/>
  <c r="E2241" i="5"/>
  <c r="O2240" i="5"/>
  <c r="Q2240" i="5" s="1"/>
  <c r="M2240" i="5"/>
  <c r="J2240" i="5"/>
  <c r="R2240" i="5" s="1"/>
  <c r="I2240" i="5"/>
  <c r="H2240" i="5"/>
  <c r="E2240" i="5"/>
  <c r="O2239" i="5"/>
  <c r="Q2239" i="5" s="1"/>
  <c r="M2239" i="5"/>
  <c r="J2239" i="5"/>
  <c r="R2239" i="5" s="1"/>
  <c r="I2239" i="5"/>
  <c r="H2239" i="5"/>
  <c r="E2239" i="5"/>
  <c r="O2238" i="5"/>
  <c r="Q2238" i="5" s="1"/>
  <c r="M2238" i="5"/>
  <c r="J2238" i="5"/>
  <c r="R2238" i="5" s="1"/>
  <c r="I2238" i="5"/>
  <c r="H2238" i="5"/>
  <c r="E2238" i="5"/>
  <c r="O2237" i="5"/>
  <c r="Q2237" i="5" s="1"/>
  <c r="M2237" i="5"/>
  <c r="J2237" i="5"/>
  <c r="R2237" i="5" s="1"/>
  <c r="I2237" i="5"/>
  <c r="H2237" i="5"/>
  <c r="E2237" i="5"/>
  <c r="O2236" i="5"/>
  <c r="Q2236" i="5" s="1"/>
  <c r="M2236" i="5"/>
  <c r="J2236" i="5"/>
  <c r="R2236" i="5" s="1"/>
  <c r="I2236" i="5"/>
  <c r="H2236" i="5"/>
  <c r="E2236" i="5"/>
  <c r="O2235" i="5"/>
  <c r="Q2235" i="5" s="1"/>
  <c r="M2235" i="5"/>
  <c r="J2235" i="5"/>
  <c r="R2235" i="5" s="1"/>
  <c r="I2235" i="5"/>
  <c r="H2235" i="5"/>
  <c r="E2235" i="5"/>
  <c r="O2234" i="5"/>
  <c r="Q2234" i="5" s="1"/>
  <c r="M2234" i="5"/>
  <c r="J2234" i="5"/>
  <c r="R2234" i="5" s="1"/>
  <c r="I2234" i="5"/>
  <c r="H2234" i="5"/>
  <c r="E2234" i="5"/>
  <c r="O2233" i="5"/>
  <c r="Q2233" i="5" s="1"/>
  <c r="M2233" i="5"/>
  <c r="J2233" i="5"/>
  <c r="R2233" i="5" s="1"/>
  <c r="I2233" i="5"/>
  <c r="H2233" i="5"/>
  <c r="E2233" i="5"/>
  <c r="O2232" i="5"/>
  <c r="Q2232" i="5" s="1"/>
  <c r="M2232" i="5"/>
  <c r="J2232" i="5"/>
  <c r="R2232" i="5" s="1"/>
  <c r="I2232" i="5"/>
  <c r="H2232" i="5"/>
  <c r="E2232" i="5"/>
  <c r="O2231" i="5"/>
  <c r="Q2231" i="5" s="1"/>
  <c r="M2231" i="5"/>
  <c r="J2231" i="5"/>
  <c r="R2231" i="5" s="1"/>
  <c r="I2231" i="5"/>
  <c r="H2231" i="5"/>
  <c r="E2231" i="5"/>
  <c r="O2230" i="5"/>
  <c r="Q2230" i="5" s="1"/>
  <c r="M2230" i="5"/>
  <c r="J2230" i="5"/>
  <c r="R2230" i="5" s="1"/>
  <c r="I2230" i="5"/>
  <c r="H2230" i="5"/>
  <c r="E2230" i="5"/>
  <c r="O2229" i="5"/>
  <c r="Q2229" i="5" s="1"/>
  <c r="M2229" i="5"/>
  <c r="J2229" i="5"/>
  <c r="R2229" i="5" s="1"/>
  <c r="I2229" i="5"/>
  <c r="H2229" i="5"/>
  <c r="E2229" i="5"/>
  <c r="O2228" i="5"/>
  <c r="Q2228" i="5" s="1"/>
  <c r="M2228" i="5"/>
  <c r="J2228" i="5"/>
  <c r="R2228" i="5" s="1"/>
  <c r="I2228" i="5"/>
  <c r="H2228" i="5"/>
  <c r="E2228" i="5"/>
  <c r="O2227" i="5"/>
  <c r="Q2227" i="5" s="1"/>
  <c r="M2227" i="5"/>
  <c r="J2227" i="5"/>
  <c r="R2227" i="5" s="1"/>
  <c r="I2227" i="5"/>
  <c r="H2227" i="5"/>
  <c r="E2227" i="5"/>
  <c r="O2226" i="5"/>
  <c r="Q2226" i="5" s="1"/>
  <c r="M2226" i="5"/>
  <c r="J2226" i="5"/>
  <c r="R2226" i="5" s="1"/>
  <c r="I2226" i="5"/>
  <c r="H2226" i="5"/>
  <c r="E2226" i="5"/>
  <c r="O2225" i="5"/>
  <c r="Q2225" i="5" s="1"/>
  <c r="M2225" i="5"/>
  <c r="J2225" i="5"/>
  <c r="R2225" i="5" s="1"/>
  <c r="I2225" i="5"/>
  <c r="H2225" i="5"/>
  <c r="E2225" i="5"/>
  <c r="O2224" i="5"/>
  <c r="Q2224" i="5" s="1"/>
  <c r="M2224" i="5"/>
  <c r="J2224" i="5"/>
  <c r="R2224" i="5" s="1"/>
  <c r="I2224" i="5"/>
  <c r="H2224" i="5"/>
  <c r="E2224" i="5"/>
  <c r="O2223" i="5"/>
  <c r="Q2223" i="5" s="1"/>
  <c r="M2223" i="5"/>
  <c r="J2223" i="5"/>
  <c r="R2223" i="5" s="1"/>
  <c r="I2223" i="5"/>
  <c r="H2223" i="5"/>
  <c r="E2223" i="5"/>
  <c r="O2222" i="5"/>
  <c r="Q2222" i="5" s="1"/>
  <c r="M2222" i="5"/>
  <c r="J2222" i="5"/>
  <c r="R2222" i="5" s="1"/>
  <c r="I2222" i="5"/>
  <c r="H2222" i="5"/>
  <c r="E2222" i="5"/>
  <c r="O2221" i="5"/>
  <c r="Q2221" i="5" s="1"/>
  <c r="M2221" i="5"/>
  <c r="J2221" i="5"/>
  <c r="R2221" i="5" s="1"/>
  <c r="I2221" i="5"/>
  <c r="H2221" i="5"/>
  <c r="E2221" i="5"/>
  <c r="O2220" i="5"/>
  <c r="Q2220" i="5" s="1"/>
  <c r="M2220" i="5"/>
  <c r="J2220" i="5"/>
  <c r="R2220" i="5" s="1"/>
  <c r="I2220" i="5"/>
  <c r="H2220" i="5"/>
  <c r="E2220" i="5"/>
  <c r="O2219" i="5"/>
  <c r="Q2219" i="5" s="1"/>
  <c r="M2219" i="5"/>
  <c r="J2219" i="5"/>
  <c r="R2219" i="5" s="1"/>
  <c r="I2219" i="5"/>
  <c r="H2219" i="5"/>
  <c r="E2219" i="5"/>
  <c r="O2218" i="5"/>
  <c r="Q2218" i="5" s="1"/>
  <c r="M2218" i="5"/>
  <c r="J2218" i="5"/>
  <c r="R2218" i="5" s="1"/>
  <c r="I2218" i="5"/>
  <c r="H2218" i="5"/>
  <c r="E2218" i="5"/>
  <c r="O2217" i="5"/>
  <c r="Q2217" i="5" s="1"/>
  <c r="M2217" i="5"/>
  <c r="J2217" i="5"/>
  <c r="R2217" i="5" s="1"/>
  <c r="I2217" i="5"/>
  <c r="H2217" i="5"/>
  <c r="E2217" i="5"/>
  <c r="O2216" i="5"/>
  <c r="Q2216" i="5" s="1"/>
  <c r="M2216" i="5"/>
  <c r="J2216" i="5"/>
  <c r="R2216" i="5" s="1"/>
  <c r="I2216" i="5"/>
  <c r="H2216" i="5"/>
  <c r="E2216" i="5"/>
  <c r="O2215" i="5"/>
  <c r="Q2215" i="5" s="1"/>
  <c r="M2215" i="5"/>
  <c r="J2215" i="5"/>
  <c r="R2215" i="5" s="1"/>
  <c r="I2215" i="5"/>
  <c r="H2215" i="5"/>
  <c r="E2215" i="5"/>
  <c r="O2214" i="5"/>
  <c r="Q2214" i="5" s="1"/>
  <c r="M2214" i="5"/>
  <c r="J2214" i="5"/>
  <c r="R2214" i="5" s="1"/>
  <c r="I2214" i="5"/>
  <c r="H2214" i="5"/>
  <c r="E2214" i="5"/>
  <c r="O2213" i="5"/>
  <c r="Q2213" i="5" s="1"/>
  <c r="M2213" i="5"/>
  <c r="J2213" i="5"/>
  <c r="R2213" i="5" s="1"/>
  <c r="I2213" i="5"/>
  <c r="H2213" i="5"/>
  <c r="E2213" i="5"/>
  <c r="O2212" i="5"/>
  <c r="Q2212" i="5" s="1"/>
  <c r="M2212" i="5"/>
  <c r="J2212" i="5"/>
  <c r="R2212" i="5" s="1"/>
  <c r="I2212" i="5"/>
  <c r="H2212" i="5"/>
  <c r="E2212" i="5"/>
  <c r="O2211" i="5"/>
  <c r="Q2211" i="5" s="1"/>
  <c r="M2211" i="5"/>
  <c r="J2211" i="5"/>
  <c r="R2211" i="5" s="1"/>
  <c r="I2211" i="5"/>
  <c r="H2211" i="5"/>
  <c r="E2211" i="5"/>
  <c r="O2210" i="5"/>
  <c r="Q2210" i="5" s="1"/>
  <c r="M2210" i="5"/>
  <c r="J2210" i="5"/>
  <c r="R2210" i="5" s="1"/>
  <c r="I2210" i="5"/>
  <c r="H2210" i="5"/>
  <c r="E2210" i="5"/>
  <c r="O2209" i="5"/>
  <c r="Q2209" i="5" s="1"/>
  <c r="M2209" i="5"/>
  <c r="J2209" i="5"/>
  <c r="R2209" i="5" s="1"/>
  <c r="I2209" i="5"/>
  <c r="H2209" i="5"/>
  <c r="E2209" i="5"/>
  <c r="O2208" i="5"/>
  <c r="Q2208" i="5" s="1"/>
  <c r="M2208" i="5"/>
  <c r="J2208" i="5"/>
  <c r="R2208" i="5" s="1"/>
  <c r="I2208" i="5"/>
  <c r="H2208" i="5"/>
  <c r="E2208" i="5"/>
  <c r="O2207" i="5"/>
  <c r="Q2207" i="5" s="1"/>
  <c r="M2207" i="5"/>
  <c r="J2207" i="5"/>
  <c r="R2207" i="5" s="1"/>
  <c r="I2207" i="5"/>
  <c r="H2207" i="5"/>
  <c r="E2207" i="5"/>
  <c r="O2206" i="5"/>
  <c r="Q2206" i="5" s="1"/>
  <c r="M2206" i="5"/>
  <c r="J2206" i="5"/>
  <c r="R2206" i="5" s="1"/>
  <c r="I2206" i="5"/>
  <c r="H2206" i="5"/>
  <c r="E2206" i="5"/>
  <c r="O2205" i="5"/>
  <c r="Q2205" i="5" s="1"/>
  <c r="M2205" i="5"/>
  <c r="J2205" i="5"/>
  <c r="R2205" i="5" s="1"/>
  <c r="I2205" i="5"/>
  <c r="H2205" i="5"/>
  <c r="E2205" i="5"/>
  <c r="O2204" i="5"/>
  <c r="Q2204" i="5" s="1"/>
  <c r="M2204" i="5"/>
  <c r="J2204" i="5"/>
  <c r="R2204" i="5" s="1"/>
  <c r="I2204" i="5"/>
  <c r="H2204" i="5"/>
  <c r="E2204" i="5"/>
  <c r="O2203" i="5"/>
  <c r="Q2203" i="5" s="1"/>
  <c r="M2203" i="5"/>
  <c r="J2203" i="5"/>
  <c r="R2203" i="5" s="1"/>
  <c r="I2203" i="5"/>
  <c r="H2203" i="5"/>
  <c r="E2203" i="5"/>
  <c r="O2202" i="5"/>
  <c r="Q2202" i="5" s="1"/>
  <c r="M2202" i="5"/>
  <c r="J2202" i="5"/>
  <c r="R2202" i="5" s="1"/>
  <c r="I2202" i="5"/>
  <c r="H2202" i="5"/>
  <c r="E2202" i="5"/>
  <c r="O2201" i="5"/>
  <c r="Q2201" i="5" s="1"/>
  <c r="M2201" i="5"/>
  <c r="J2201" i="5"/>
  <c r="R2201" i="5" s="1"/>
  <c r="I2201" i="5"/>
  <c r="H2201" i="5"/>
  <c r="E2201" i="5"/>
  <c r="O2200" i="5"/>
  <c r="Q2200" i="5" s="1"/>
  <c r="M2200" i="5"/>
  <c r="J2200" i="5"/>
  <c r="R2200" i="5" s="1"/>
  <c r="I2200" i="5"/>
  <c r="H2200" i="5"/>
  <c r="E2200" i="5"/>
  <c r="O2199" i="5"/>
  <c r="Q2199" i="5" s="1"/>
  <c r="M2199" i="5"/>
  <c r="J2199" i="5"/>
  <c r="R2199" i="5" s="1"/>
  <c r="I2199" i="5"/>
  <c r="H2199" i="5"/>
  <c r="E2199" i="5"/>
  <c r="O2198" i="5"/>
  <c r="Q2198" i="5" s="1"/>
  <c r="M2198" i="5"/>
  <c r="J2198" i="5"/>
  <c r="R2198" i="5" s="1"/>
  <c r="I2198" i="5"/>
  <c r="H2198" i="5"/>
  <c r="E2198" i="5"/>
  <c r="O2197" i="5"/>
  <c r="Q2197" i="5" s="1"/>
  <c r="M2197" i="5"/>
  <c r="J2197" i="5"/>
  <c r="R2197" i="5" s="1"/>
  <c r="I2197" i="5"/>
  <c r="H2197" i="5"/>
  <c r="E2197" i="5"/>
  <c r="O2196" i="5"/>
  <c r="Q2196" i="5" s="1"/>
  <c r="M2196" i="5"/>
  <c r="J2196" i="5"/>
  <c r="R2196" i="5" s="1"/>
  <c r="I2196" i="5"/>
  <c r="H2196" i="5"/>
  <c r="E2196" i="5"/>
  <c r="O2195" i="5"/>
  <c r="Q2195" i="5" s="1"/>
  <c r="M2195" i="5"/>
  <c r="J2195" i="5"/>
  <c r="R2195" i="5" s="1"/>
  <c r="I2195" i="5"/>
  <c r="H2195" i="5"/>
  <c r="E2195" i="5"/>
  <c r="O2194" i="5"/>
  <c r="Q2194" i="5" s="1"/>
  <c r="M2194" i="5"/>
  <c r="J2194" i="5"/>
  <c r="R2194" i="5" s="1"/>
  <c r="I2194" i="5"/>
  <c r="H2194" i="5"/>
  <c r="E2194" i="5"/>
  <c r="O2193" i="5"/>
  <c r="Q2193" i="5" s="1"/>
  <c r="M2193" i="5"/>
  <c r="J2193" i="5"/>
  <c r="R2193" i="5" s="1"/>
  <c r="I2193" i="5"/>
  <c r="H2193" i="5"/>
  <c r="E2193" i="5"/>
  <c r="O2192" i="5"/>
  <c r="Q2192" i="5" s="1"/>
  <c r="M2192" i="5"/>
  <c r="J2192" i="5"/>
  <c r="R2192" i="5" s="1"/>
  <c r="I2192" i="5"/>
  <c r="H2192" i="5"/>
  <c r="E2192" i="5"/>
  <c r="O2191" i="5"/>
  <c r="Q2191" i="5" s="1"/>
  <c r="M2191" i="5"/>
  <c r="J2191" i="5"/>
  <c r="R2191" i="5" s="1"/>
  <c r="I2191" i="5"/>
  <c r="H2191" i="5"/>
  <c r="E2191" i="5"/>
  <c r="O2190" i="5"/>
  <c r="Q2190" i="5" s="1"/>
  <c r="M2190" i="5"/>
  <c r="J2190" i="5"/>
  <c r="R2190" i="5" s="1"/>
  <c r="I2190" i="5"/>
  <c r="H2190" i="5"/>
  <c r="E2190" i="5"/>
  <c r="O2189" i="5"/>
  <c r="Q2189" i="5" s="1"/>
  <c r="M2189" i="5"/>
  <c r="J2189" i="5"/>
  <c r="R2189" i="5" s="1"/>
  <c r="I2189" i="5"/>
  <c r="H2189" i="5"/>
  <c r="E2189" i="5"/>
  <c r="O2188" i="5"/>
  <c r="Q2188" i="5" s="1"/>
  <c r="M2188" i="5"/>
  <c r="J2188" i="5"/>
  <c r="R2188" i="5" s="1"/>
  <c r="I2188" i="5"/>
  <c r="H2188" i="5"/>
  <c r="E2188" i="5"/>
  <c r="O2187" i="5"/>
  <c r="Q2187" i="5" s="1"/>
  <c r="M2187" i="5"/>
  <c r="J2187" i="5"/>
  <c r="R2187" i="5" s="1"/>
  <c r="I2187" i="5"/>
  <c r="H2187" i="5"/>
  <c r="E2187" i="5"/>
  <c r="O2186" i="5"/>
  <c r="Q2186" i="5" s="1"/>
  <c r="M2186" i="5"/>
  <c r="J2186" i="5"/>
  <c r="R2186" i="5" s="1"/>
  <c r="I2186" i="5"/>
  <c r="H2186" i="5"/>
  <c r="E2186" i="5"/>
  <c r="O2185" i="5"/>
  <c r="Q2185" i="5" s="1"/>
  <c r="M2185" i="5"/>
  <c r="J2185" i="5"/>
  <c r="R2185" i="5" s="1"/>
  <c r="I2185" i="5"/>
  <c r="H2185" i="5"/>
  <c r="E2185" i="5"/>
  <c r="O2184" i="5"/>
  <c r="Q2184" i="5" s="1"/>
  <c r="M2184" i="5"/>
  <c r="J2184" i="5"/>
  <c r="R2184" i="5" s="1"/>
  <c r="I2184" i="5"/>
  <c r="H2184" i="5"/>
  <c r="E2184" i="5"/>
  <c r="O2183" i="5"/>
  <c r="Q2183" i="5" s="1"/>
  <c r="M2183" i="5"/>
  <c r="J2183" i="5"/>
  <c r="R2183" i="5" s="1"/>
  <c r="I2183" i="5"/>
  <c r="H2183" i="5"/>
  <c r="E2183" i="5"/>
  <c r="O2182" i="5"/>
  <c r="Q2182" i="5" s="1"/>
  <c r="M2182" i="5"/>
  <c r="J2182" i="5"/>
  <c r="R2182" i="5" s="1"/>
  <c r="I2182" i="5"/>
  <c r="H2182" i="5"/>
  <c r="E2182" i="5"/>
  <c r="O2181" i="5"/>
  <c r="Q2181" i="5" s="1"/>
  <c r="M2181" i="5"/>
  <c r="J2181" i="5"/>
  <c r="R2181" i="5" s="1"/>
  <c r="I2181" i="5"/>
  <c r="H2181" i="5"/>
  <c r="E2181" i="5"/>
  <c r="O2180" i="5"/>
  <c r="Q2180" i="5" s="1"/>
  <c r="M2180" i="5"/>
  <c r="J2180" i="5"/>
  <c r="R2180" i="5" s="1"/>
  <c r="I2180" i="5"/>
  <c r="H2180" i="5"/>
  <c r="E2180" i="5"/>
  <c r="O2179" i="5"/>
  <c r="Q2179" i="5" s="1"/>
  <c r="M2179" i="5"/>
  <c r="J2179" i="5"/>
  <c r="R2179" i="5" s="1"/>
  <c r="I2179" i="5"/>
  <c r="H2179" i="5"/>
  <c r="E2179" i="5"/>
  <c r="O2178" i="5"/>
  <c r="Q2178" i="5" s="1"/>
  <c r="M2178" i="5"/>
  <c r="J2178" i="5"/>
  <c r="R2178" i="5" s="1"/>
  <c r="I2178" i="5"/>
  <c r="H2178" i="5"/>
  <c r="E2178" i="5"/>
  <c r="O2177" i="5"/>
  <c r="Q2177" i="5" s="1"/>
  <c r="M2177" i="5"/>
  <c r="J2177" i="5"/>
  <c r="R2177" i="5" s="1"/>
  <c r="I2177" i="5"/>
  <c r="H2177" i="5"/>
  <c r="E2177" i="5"/>
  <c r="O2176" i="5"/>
  <c r="Q2176" i="5" s="1"/>
  <c r="M2176" i="5"/>
  <c r="J2176" i="5"/>
  <c r="R2176" i="5" s="1"/>
  <c r="I2176" i="5"/>
  <c r="H2176" i="5"/>
  <c r="E2176" i="5"/>
  <c r="O2175" i="5"/>
  <c r="Q2175" i="5" s="1"/>
  <c r="M2175" i="5"/>
  <c r="J2175" i="5"/>
  <c r="R2175" i="5" s="1"/>
  <c r="I2175" i="5"/>
  <c r="H2175" i="5"/>
  <c r="E2175" i="5"/>
  <c r="O2174" i="5"/>
  <c r="Q2174" i="5" s="1"/>
  <c r="M2174" i="5"/>
  <c r="J2174" i="5"/>
  <c r="R2174" i="5" s="1"/>
  <c r="I2174" i="5"/>
  <c r="H2174" i="5"/>
  <c r="E2174" i="5"/>
  <c r="O2173" i="5"/>
  <c r="Q2173" i="5" s="1"/>
  <c r="M2173" i="5"/>
  <c r="J2173" i="5"/>
  <c r="R2173" i="5" s="1"/>
  <c r="I2173" i="5"/>
  <c r="H2173" i="5"/>
  <c r="E2173" i="5"/>
  <c r="O2172" i="5"/>
  <c r="Q2172" i="5" s="1"/>
  <c r="M2172" i="5"/>
  <c r="J2172" i="5"/>
  <c r="R2172" i="5" s="1"/>
  <c r="I2172" i="5"/>
  <c r="H2172" i="5"/>
  <c r="E2172" i="5"/>
  <c r="O2171" i="5"/>
  <c r="Q2171" i="5" s="1"/>
  <c r="M2171" i="5"/>
  <c r="J2171" i="5"/>
  <c r="R2171" i="5" s="1"/>
  <c r="I2171" i="5"/>
  <c r="H2171" i="5"/>
  <c r="E2171" i="5"/>
  <c r="O2170" i="5"/>
  <c r="Q2170" i="5" s="1"/>
  <c r="M2170" i="5"/>
  <c r="J2170" i="5"/>
  <c r="R2170" i="5" s="1"/>
  <c r="I2170" i="5"/>
  <c r="H2170" i="5"/>
  <c r="E2170" i="5"/>
  <c r="O2169" i="5"/>
  <c r="Q2169" i="5" s="1"/>
  <c r="M2169" i="5"/>
  <c r="J2169" i="5"/>
  <c r="R2169" i="5" s="1"/>
  <c r="I2169" i="5"/>
  <c r="H2169" i="5"/>
  <c r="E2169" i="5"/>
  <c r="O2168" i="5"/>
  <c r="Q2168" i="5" s="1"/>
  <c r="M2168" i="5"/>
  <c r="J2168" i="5"/>
  <c r="R2168" i="5" s="1"/>
  <c r="I2168" i="5"/>
  <c r="H2168" i="5"/>
  <c r="E2168" i="5"/>
  <c r="O2167" i="5"/>
  <c r="Q2167" i="5" s="1"/>
  <c r="M2167" i="5"/>
  <c r="J2167" i="5"/>
  <c r="R2167" i="5" s="1"/>
  <c r="I2167" i="5"/>
  <c r="H2167" i="5"/>
  <c r="E2167" i="5"/>
  <c r="O2166" i="5"/>
  <c r="Q2166" i="5" s="1"/>
  <c r="M2166" i="5"/>
  <c r="J2166" i="5"/>
  <c r="R2166" i="5" s="1"/>
  <c r="I2166" i="5"/>
  <c r="H2166" i="5"/>
  <c r="E2166" i="5"/>
  <c r="O2165" i="5"/>
  <c r="Q2165" i="5" s="1"/>
  <c r="M2165" i="5"/>
  <c r="J2165" i="5"/>
  <c r="R2165" i="5" s="1"/>
  <c r="I2165" i="5"/>
  <c r="H2165" i="5"/>
  <c r="E2165" i="5"/>
  <c r="O2164" i="5"/>
  <c r="Q2164" i="5" s="1"/>
  <c r="M2164" i="5"/>
  <c r="J2164" i="5"/>
  <c r="R2164" i="5" s="1"/>
  <c r="I2164" i="5"/>
  <c r="H2164" i="5"/>
  <c r="E2164" i="5"/>
  <c r="O2163" i="5"/>
  <c r="Q2163" i="5" s="1"/>
  <c r="M2163" i="5"/>
  <c r="J2163" i="5"/>
  <c r="R2163" i="5" s="1"/>
  <c r="I2163" i="5"/>
  <c r="H2163" i="5"/>
  <c r="E2163" i="5"/>
  <c r="O2162" i="5"/>
  <c r="Q2162" i="5" s="1"/>
  <c r="M2162" i="5"/>
  <c r="J2162" i="5"/>
  <c r="R2162" i="5" s="1"/>
  <c r="I2162" i="5"/>
  <c r="H2162" i="5"/>
  <c r="E2162" i="5"/>
  <c r="O2161" i="5"/>
  <c r="Q2161" i="5" s="1"/>
  <c r="M2161" i="5"/>
  <c r="J2161" i="5"/>
  <c r="R2161" i="5" s="1"/>
  <c r="I2161" i="5"/>
  <c r="H2161" i="5"/>
  <c r="E2161" i="5"/>
  <c r="O2160" i="5"/>
  <c r="Q2160" i="5" s="1"/>
  <c r="M2160" i="5"/>
  <c r="J2160" i="5"/>
  <c r="R2160" i="5" s="1"/>
  <c r="I2160" i="5"/>
  <c r="H2160" i="5"/>
  <c r="E2160" i="5"/>
  <c r="O2159" i="5"/>
  <c r="Q2159" i="5" s="1"/>
  <c r="M2159" i="5"/>
  <c r="J2159" i="5"/>
  <c r="R2159" i="5" s="1"/>
  <c r="I2159" i="5"/>
  <c r="H2159" i="5"/>
  <c r="E2159" i="5"/>
  <c r="O2158" i="5"/>
  <c r="Q2158" i="5" s="1"/>
  <c r="M2158" i="5"/>
  <c r="J2158" i="5"/>
  <c r="R2158" i="5" s="1"/>
  <c r="I2158" i="5"/>
  <c r="H2158" i="5"/>
  <c r="E2158" i="5"/>
  <c r="O2157" i="5"/>
  <c r="Q2157" i="5" s="1"/>
  <c r="M2157" i="5"/>
  <c r="J2157" i="5"/>
  <c r="R2157" i="5" s="1"/>
  <c r="I2157" i="5"/>
  <c r="H2157" i="5"/>
  <c r="E2157" i="5"/>
  <c r="O2156" i="5"/>
  <c r="Q2156" i="5" s="1"/>
  <c r="M2156" i="5"/>
  <c r="J2156" i="5"/>
  <c r="R2156" i="5" s="1"/>
  <c r="I2156" i="5"/>
  <c r="H2156" i="5"/>
  <c r="E2156" i="5"/>
  <c r="O2155" i="5"/>
  <c r="Q2155" i="5" s="1"/>
  <c r="M2155" i="5"/>
  <c r="J2155" i="5"/>
  <c r="R2155" i="5" s="1"/>
  <c r="I2155" i="5"/>
  <c r="H2155" i="5"/>
  <c r="E2155" i="5"/>
  <c r="O2154" i="5"/>
  <c r="Q2154" i="5" s="1"/>
  <c r="M2154" i="5"/>
  <c r="J2154" i="5"/>
  <c r="R2154" i="5" s="1"/>
  <c r="I2154" i="5"/>
  <c r="H2154" i="5"/>
  <c r="E2154" i="5"/>
  <c r="O2153" i="5"/>
  <c r="Q2153" i="5" s="1"/>
  <c r="M2153" i="5"/>
  <c r="J2153" i="5"/>
  <c r="R2153" i="5" s="1"/>
  <c r="I2153" i="5"/>
  <c r="H2153" i="5"/>
  <c r="E2153" i="5"/>
  <c r="O2152" i="5"/>
  <c r="Q2152" i="5" s="1"/>
  <c r="M2152" i="5"/>
  <c r="J2152" i="5"/>
  <c r="R2152" i="5" s="1"/>
  <c r="I2152" i="5"/>
  <c r="H2152" i="5"/>
  <c r="E2152" i="5"/>
  <c r="O2151" i="5"/>
  <c r="Q2151" i="5" s="1"/>
  <c r="M2151" i="5"/>
  <c r="J2151" i="5"/>
  <c r="R2151" i="5" s="1"/>
  <c r="I2151" i="5"/>
  <c r="H2151" i="5"/>
  <c r="E2151" i="5"/>
  <c r="O2150" i="5"/>
  <c r="Q2150" i="5" s="1"/>
  <c r="M2150" i="5"/>
  <c r="J2150" i="5"/>
  <c r="R2150" i="5" s="1"/>
  <c r="I2150" i="5"/>
  <c r="H2150" i="5"/>
  <c r="E2150" i="5"/>
  <c r="O2149" i="5"/>
  <c r="Q2149" i="5" s="1"/>
  <c r="M2149" i="5"/>
  <c r="J2149" i="5"/>
  <c r="R2149" i="5" s="1"/>
  <c r="I2149" i="5"/>
  <c r="H2149" i="5"/>
  <c r="E2149" i="5"/>
  <c r="O2148" i="5"/>
  <c r="Q2148" i="5" s="1"/>
  <c r="M2148" i="5"/>
  <c r="J2148" i="5"/>
  <c r="R2148" i="5" s="1"/>
  <c r="I2148" i="5"/>
  <c r="H2148" i="5"/>
  <c r="E2148" i="5"/>
  <c r="O2147" i="5"/>
  <c r="Q2147" i="5" s="1"/>
  <c r="M2147" i="5"/>
  <c r="J2147" i="5"/>
  <c r="R2147" i="5" s="1"/>
  <c r="I2147" i="5"/>
  <c r="H2147" i="5"/>
  <c r="E2147" i="5"/>
  <c r="O2146" i="5"/>
  <c r="Q2146" i="5" s="1"/>
  <c r="M2146" i="5"/>
  <c r="J2146" i="5"/>
  <c r="R2146" i="5" s="1"/>
  <c r="I2146" i="5"/>
  <c r="H2146" i="5"/>
  <c r="E2146" i="5"/>
  <c r="O2145" i="5"/>
  <c r="Q2145" i="5" s="1"/>
  <c r="M2145" i="5"/>
  <c r="J2145" i="5"/>
  <c r="R2145" i="5" s="1"/>
  <c r="I2145" i="5"/>
  <c r="H2145" i="5"/>
  <c r="E2145" i="5"/>
  <c r="O2144" i="5"/>
  <c r="Q2144" i="5" s="1"/>
  <c r="M2144" i="5"/>
  <c r="J2144" i="5"/>
  <c r="R2144" i="5" s="1"/>
  <c r="I2144" i="5"/>
  <c r="H2144" i="5"/>
  <c r="E2144" i="5"/>
  <c r="O2143" i="5"/>
  <c r="Q2143" i="5" s="1"/>
  <c r="M2143" i="5"/>
  <c r="J2143" i="5"/>
  <c r="R2143" i="5" s="1"/>
  <c r="I2143" i="5"/>
  <c r="H2143" i="5"/>
  <c r="E2143" i="5"/>
  <c r="O2142" i="5"/>
  <c r="Q2142" i="5" s="1"/>
  <c r="M2142" i="5"/>
  <c r="J2142" i="5"/>
  <c r="R2142" i="5" s="1"/>
  <c r="I2142" i="5"/>
  <c r="H2142" i="5"/>
  <c r="E2142" i="5"/>
  <c r="O2141" i="5"/>
  <c r="Q2141" i="5" s="1"/>
  <c r="M2141" i="5"/>
  <c r="J2141" i="5"/>
  <c r="R2141" i="5" s="1"/>
  <c r="I2141" i="5"/>
  <c r="H2141" i="5"/>
  <c r="E2141" i="5"/>
  <c r="O2140" i="5"/>
  <c r="Q2140" i="5" s="1"/>
  <c r="M2140" i="5"/>
  <c r="J2140" i="5"/>
  <c r="R2140" i="5" s="1"/>
  <c r="I2140" i="5"/>
  <c r="H2140" i="5"/>
  <c r="E2140" i="5"/>
  <c r="O2139" i="5"/>
  <c r="Q2139" i="5" s="1"/>
  <c r="M2139" i="5"/>
  <c r="J2139" i="5"/>
  <c r="R2139" i="5" s="1"/>
  <c r="I2139" i="5"/>
  <c r="H2139" i="5"/>
  <c r="E2139" i="5"/>
  <c r="O2138" i="5"/>
  <c r="Q2138" i="5" s="1"/>
  <c r="M2138" i="5"/>
  <c r="J2138" i="5"/>
  <c r="R2138" i="5" s="1"/>
  <c r="I2138" i="5"/>
  <c r="H2138" i="5"/>
  <c r="E2138" i="5"/>
  <c r="O2137" i="5"/>
  <c r="Q2137" i="5" s="1"/>
  <c r="M2137" i="5"/>
  <c r="J2137" i="5"/>
  <c r="R2137" i="5" s="1"/>
  <c r="I2137" i="5"/>
  <c r="H2137" i="5"/>
  <c r="E2137" i="5"/>
  <c r="O2136" i="5"/>
  <c r="Q2136" i="5" s="1"/>
  <c r="M2136" i="5"/>
  <c r="J2136" i="5"/>
  <c r="R2136" i="5" s="1"/>
  <c r="I2136" i="5"/>
  <c r="H2136" i="5"/>
  <c r="E2136" i="5"/>
  <c r="O2135" i="5"/>
  <c r="Q2135" i="5" s="1"/>
  <c r="M2135" i="5"/>
  <c r="J2135" i="5"/>
  <c r="R2135" i="5" s="1"/>
  <c r="I2135" i="5"/>
  <c r="H2135" i="5"/>
  <c r="E2135" i="5"/>
  <c r="O2134" i="5"/>
  <c r="Q2134" i="5" s="1"/>
  <c r="M2134" i="5"/>
  <c r="J2134" i="5"/>
  <c r="R2134" i="5" s="1"/>
  <c r="I2134" i="5"/>
  <c r="H2134" i="5"/>
  <c r="E2134" i="5"/>
  <c r="O2133" i="5"/>
  <c r="Q2133" i="5" s="1"/>
  <c r="M2133" i="5"/>
  <c r="J2133" i="5"/>
  <c r="R2133" i="5" s="1"/>
  <c r="I2133" i="5"/>
  <c r="H2133" i="5"/>
  <c r="E2133" i="5"/>
  <c r="O2132" i="5"/>
  <c r="Q2132" i="5" s="1"/>
  <c r="M2132" i="5"/>
  <c r="J2132" i="5"/>
  <c r="R2132" i="5" s="1"/>
  <c r="I2132" i="5"/>
  <c r="H2132" i="5"/>
  <c r="E2132" i="5"/>
  <c r="O2131" i="5"/>
  <c r="Q2131" i="5" s="1"/>
  <c r="M2131" i="5"/>
  <c r="J2131" i="5"/>
  <c r="R2131" i="5" s="1"/>
  <c r="I2131" i="5"/>
  <c r="H2131" i="5"/>
  <c r="E2131" i="5"/>
  <c r="O2130" i="5"/>
  <c r="Q2130" i="5" s="1"/>
  <c r="M2130" i="5"/>
  <c r="J2130" i="5"/>
  <c r="R2130" i="5" s="1"/>
  <c r="I2130" i="5"/>
  <c r="H2130" i="5"/>
  <c r="E2130" i="5"/>
  <c r="O2129" i="5"/>
  <c r="Q2129" i="5" s="1"/>
  <c r="M2129" i="5"/>
  <c r="J2129" i="5"/>
  <c r="R2129" i="5" s="1"/>
  <c r="I2129" i="5"/>
  <c r="H2129" i="5"/>
  <c r="E2129" i="5"/>
  <c r="O2128" i="5"/>
  <c r="Q2128" i="5" s="1"/>
  <c r="M2128" i="5"/>
  <c r="J2128" i="5"/>
  <c r="R2128" i="5" s="1"/>
  <c r="I2128" i="5"/>
  <c r="H2128" i="5"/>
  <c r="E2128" i="5"/>
  <c r="O2127" i="5"/>
  <c r="Q2127" i="5" s="1"/>
  <c r="M2127" i="5"/>
  <c r="J2127" i="5"/>
  <c r="R2127" i="5" s="1"/>
  <c r="I2127" i="5"/>
  <c r="H2127" i="5"/>
  <c r="E2127" i="5"/>
  <c r="O2126" i="5"/>
  <c r="Q2126" i="5" s="1"/>
  <c r="M2126" i="5"/>
  <c r="J2126" i="5"/>
  <c r="R2126" i="5" s="1"/>
  <c r="I2126" i="5"/>
  <c r="H2126" i="5"/>
  <c r="E2126" i="5"/>
  <c r="O2125" i="5"/>
  <c r="Q2125" i="5" s="1"/>
  <c r="M2125" i="5"/>
  <c r="J2125" i="5"/>
  <c r="R2125" i="5" s="1"/>
  <c r="I2125" i="5"/>
  <c r="H2125" i="5"/>
  <c r="E2125" i="5"/>
  <c r="O2124" i="5"/>
  <c r="Q2124" i="5" s="1"/>
  <c r="M2124" i="5"/>
  <c r="J2124" i="5"/>
  <c r="R2124" i="5" s="1"/>
  <c r="I2124" i="5"/>
  <c r="H2124" i="5"/>
  <c r="E2124" i="5"/>
  <c r="O2123" i="5"/>
  <c r="Q2123" i="5" s="1"/>
  <c r="M2123" i="5"/>
  <c r="J2123" i="5"/>
  <c r="R2123" i="5" s="1"/>
  <c r="I2123" i="5"/>
  <c r="H2123" i="5"/>
  <c r="E2123" i="5"/>
  <c r="O2122" i="5"/>
  <c r="Q2122" i="5" s="1"/>
  <c r="M2122" i="5"/>
  <c r="J2122" i="5"/>
  <c r="R2122" i="5" s="1"/>
  <c r="I2122" i="5"/>
  <c r="H2122" i="5"/>
  <c r="E2122" i="5"/>
  <c r="O2121" i="5"/>
  <c r="Q2121" i="5" s="1"/>
  <c r="M2121" i="5"/>
  <c r="J2121" i="5"/>
  <c r="R2121" i="5" s="1"/>
  <c r="I2121" i="5"/>
  <c r="H2121" i="5"/>
  <c r="E2121" i="5"/>
  <c r="O2120" i="5"/>
  <c r="Q2120" i="5" s="1"/>
  <c r="M2120" i="5"/>
  <c r="J2120" i="5"/>
  <c r="R2120" i="5" s="1"/>
  <c r="I2120" i="5"/>
  <c r="H2120" i="5"/>
  <c r="E2120" i="5"/>
  <c r="O2119" i="5"/>
  <c r="Q2119" i="5" s="1"/>
  <c r="M2119" i="5"/>
  <c r="J2119" i="5"/>
  <c r="R2119" i="5" s="1"/>
  <c r="I2119" i="5"/>
  <c r="H2119" i="5"/>
  <c r="E2119" i="5"/>
  <c r="O2118" i="5"/>
  <c r="Q2118" i="5" s="1"/>
  <c r="M2118" i="5"/>
  <c r="J2118" i="5"/>
  <c r="R2118" i="5" s="1"/>
  <c r="I2118" i="5"/>
  <c r="H2118" i="5"/>
  <c r="E2118" i="5"/>
  <c r="O2117" i="5"/>
  <c r="Q2117" i="5" s="1"/>
  <c r="M2117" i="5"/>
  <c r="J2117" i="5"/>
  <c r="R2117" i="5" s="1"/>
  <c r="I2117" i="5"/>
  <c r="H2117" i="5"/>
  <c r="E2117" i="5"/>
  <c r="O2116" i="5"/>
  <c r="Q2116" i="5" s="1"/>
  <c r="M2116" i="5"/>
  <c r="J2116" i="5"/>
  <c r="R2116" i="5" s="1"/>
  <c r="I2116" i="5"/>
  <c r="H2116" i="5"/>
  <c r="E2116" i="5"/>
  <c r="O2115" i="5"/>
  <c r="Q2115" i="5" s="1"/>
  <c r="M2115" i="5"/>
  <c r="J2115" i="5"/>
  <c r="R2115" i="5" s="1"/>
  <c r="I2115" i="5"/>
  <c r="H2115" i="5"/>
  <c r="E2115" i="5"/>
  <c r="O2114" i="5"/>
  <c r="Q2114" i="5" s="1"/>
  <c r="M2114" i="5"/>
  <c r="J2114" i="5"/>
  <c r="R2114" i="5" s="1"/>
  <c r="I2114" i="5"/>
  <c r="H2114" i="5"/>
  <c r="E2114" i="5"/>
  <c r="O2113" i="5"/>
  <c r="Q2113" i="5" s="1"/>
  <c r="M2113" i="5"/>
  <c r="J2113" i="5"/>
  <c r="R2113" i="5" s="1"/>
  <c r="I2113" i="5"/>
  <c r="H2113" i="5"/>
  <c r="E2113" i="5"/>
  <c r="O2112" i="5"/>
  <c r="Q2112" i="5" s="1"/>
  <c r="M2112" i="5"/>
  <c r="J2112" i="5"/>
  <c r="R2112" i="5" s="1"/>
  <c r="I2112" i="5"/>
  <c r="H2112" i="5"/>
  <c r="E2112" i="5"/>
  <c r="O2111" i="5"/>
  <c r="Q2111" i="5" s="1"/>
  <c r="M2111" i="5"/>
  <c r="J2111" i="5"/>
  <c r="R2111" i="5" s="1"/>
  <c r="I2111" i="5"/>
  <c r="H2111" i="5"/>
  <c r="E2111" i="5"/>
  <c r="O2110" i="5"/>
  <c r="Q2110" i="5" s="1"/>
  <c r="M2110" i="5"/>
  <c r="J2110" i="5"/>
  <c r="R2110" i="5" s="1"/>
  <c r="I2110" i="5"/>
  <c r="H2110" i="5"/>
  <c r="E2110" i="5"/>
  <c r="O2109" i="5"/>
  <c r="Q2109" i="5" s="1"/>
  <c r="M2109" i="5"/>
  <c r="J2109" i="5"/>
  <c r="R2109" i="5" s="1"/>
  <c r="I2109" i="5"/>
  <c r="H2109" i="5"/>
  <c r="E2109" i="5"/>
  <c r="O2108" i="5"/>
  <c r="Q2108" i="5" s="1"/>
  <c r="M2108" i="5"/>
  <c r="J2108" i="5"/>
  <c r="R2108" i="5" s="1"/>
  <c r="I2108" i="5"/>
  <c r="H2108" i="5"/>
  <c r="E2108" i="5"/>
  <c r="O2107" i="5"/>
  <c r="Q2107" i="5" s="1"/>
  <c r="M2107" i="5"/>
  <c r="J2107" i="5"/>
  <c r="R2107" i="5" s="1"/>
  <c r="I2107" i="5"/>
  <c r="H2107" i="5"/>
  <c r="E2107" i="5"/>
  <c r="O2106" i="5"/>
  <c r="Q2106" i="5" s="1"/>
  <c r="M2106" i="5"/>
  <c r="J2106" i="5"/>
  <c r="R2106" i="5" s="1"/>
  <c r="I2106" i="5"/>
  <c r="H2106" i="5"/>
  <c r="E2106" i="5"/>
  <c r="O2105" i="5"/>
  <c r="Q2105" i="5" s="1"/>
  <c r="M2105" i="5"/>
  <c r="J2105" i="5"/>
  <c r="R2105" i="5" s="1"/>
  <c r="I2105" i="5"/>
  <c r="H2105" i="5"/>
  <c r="E2105" i="5"/>
  <c r="O2104" i="5"/>
  <c r="Q2104" i="5" s="1"/>
  <c r="M2104" i="5"/>
  <c r="J2104" i="5"/>
  <c r="R2104" i="5" s="1"/>
  <c r="I2104" i="5"/>
  <c r="H2104" i="5"/>
  <c r="E2104" i="5"/>
  <c r="O2103" i="5"/>
  <c r="Q2103" i="5" s="1"/>
  <c r="M2103" i="5"/>
  <c r="J2103" i="5"/>
  <c r="R2103" i="5" s="1"/>
  <c r="I2103" i="5"/>
  <c r="H2103" i="5"/>
  <c r="E2103" i="5"/>
  <c r="O2102" i="5"/>
  <c r="Q2102" i="5" s="1"/>
  <c r="M2102" i="5"/>
  <c r="J2102" i="5"/>
  <c r="R2102" i="5" s="1"/>
  <c r="I2102" i="5"/>
  <c r="H2102" i="5"/>
  <c r="E2102" i="5"/>
  <c r="O2101" i="5"/>
  <c r="Q2101" i="5" s="1"/>
  <c r="M2101" i="5"/>
  <c r="J2101" i="5"/>
  <c r="R2101" i="5" s="1"/>
  <c r="I2101" i="5"/>
  <c r="H2101" i="5"/>
  <c r="E2101" i="5"/>
  <c r="O2100" i="5"/>
  <c r="Q2100" i="5" s="1"/>
  <c r="M2100" i="5"/>
  <c r="J2100" i="5"/>
  <c r="R2100" i="5" s="1"/>
  <c r="I2100" i="5"/>
  <c r="H2100" i="5"/>
  <c r="E2100" i="5"/>
  <c r="O2099" i="5"/>
  <c r="Q2099" i="5" s="1"/>
  <c r="M2099" i="5"/>
  <c r="J2099" i="5"/>
  <c r="R2099" i="5" s="1"/>
  <c r="I2099" i="5"/>
  <c r="H2099" i="5"/>
  <c r="E2099" i="5"/>
  <c r="O2098" i="5"/>
  <c r="Q2098" i="5" s="1"/>
  <c r="M2098" i="5"/>
  <c r="J2098" i="5"/>
  <c r="R2098" i="5" s="1"/>
  <c r="I2098" i="5"/>
  <c r="H2098" i="5"/>
  <c r="E2098" i="5"/>
  <c r="O2097" i="5"/>
  <c r="Q2097" i="5" s="1"/>
  <c r="M2097" i="5"/>
  <c r="J2097" i="5"/>
  <c r="R2097" i="5" s="1"/>
  <c r="I2097" i="5"/>
  <c r="H2097" i="5"/>
  <c r="E2097" i="5"/>
  <c r="O2096" i="5"/>
  <c r="Q2096" i="5" s="1"/>
  <c r="M2096" i="5"/>
  <c r="J2096" i="5"/>
  <c r="R2096" i="5" s="1"/>
  <c r="I2096" i="5"/>
  <c r="H2096" i="5"/>
  <c r="E2096" i="5"/>
  <c r="O2095" i="5"/>
  <c r="Q2095" i="5" s="1"/>
  <c r="M2095" i="5"/>
  <c r="J2095" i="5"/>
  <c r="R2095" i="5" s="1"/>
  <c r="I2095" i="5"/>
  <c r="H2095" i="5"/>
  <c r="E2095" i="5"/>
  <c r="O2094" i="5"/>
  <c r="Q2094" i="5" s="1"/>
  <c r="M2094" i="5"/>
  <c r="J2094" i="5"/>
  <c r="R2094" i="5" s="1"/>
  <c r="I2094" i="5"/>
  <c r="H2094" i="5"/>
  <c r="E2094" i="5"/>
  <c r="O2093" i="5"/>
  <c r="Q2093" i="5" s="1"/>
  <c r="M2093" i="5"/>
  <c r="J2093" i="5"/>
  <c r="R2093" i="5" s="1"/>
  <c r="I2093" i="5"/>
  <c r="H2093" i="5"/>
  <c r="E2093" i="5"/>
  <c r="O2092" i="5"/>
  <c r="Q2092" i="5" s="1"/>
  <c r="M2092" i="5"/>
  <c r="J2092" i="5"/>
  <c r="R2092" i="5" s="1"/>
  <c r="I2092" i="5"/>
  <c r="H2092" i="5"/>
  <c r="E2092" i="5"/>
  <c r="O2091" i="5"/>
  <c r="Q2091" i="5" s="1"/>
  <c r="M2091" i="5"/>
  <c r="J2091" i="5"/>
  <c r="R2091" i="5" s="1"/>
  <c r="I2091" i="5"/>
  <c r="H2091" i="5"/>
  <c r="E2091" i="5"/>
  <c r="O2090" i="5"/>
  <c r="Q2090" i="5" s="1"/>
  <c r="M2090" i="5"/>
  <c r="J2090" i="5"/>
  <c r="R2090" i="5" s="1"/>
  <c r="I2090" i="5"/>
  <c r="H2090" i="5"/>
  <c r="E2090" i="5"/>
  <c r="O2089" i="5"/>
  <c r="Q2089" i="5" s="1"/>
  <c r="M2089" i="5"/>
  <c r="J2089" i="5"/>
  <c r="R2089" i="5" s="1"/>
  <c r="I2089" i="5"/>
  <c r="H2089" i="5"/>
  <c r="E2089" i="5"/>
  <c r="O2088" i="5"/>
  <c r="Q2088" i="5" s="1"/>
  <c r="M2088" i="5"/>
  <c r="J2088" i="5"/>
  <c r="R2088" i="5" s="1"/>
  <c r="I2088" i="5"/>
  <c r="H2088" i="5"/>
  <c r="E2088" i="5"/>
  <c r="O2087" i="5"/>
  <c r="Q2087" i="5" s="1"/>
  <c r="M2087" i="5"/>
  <c r="J2087" i="5"/>
  <c r="R2087" i="5" s="1"/>
  <c r="I2087" i="5"/>
  <c r="H2087" i="5"/>
  <c r="E2087" i="5"/>
  <c r="O2086" i="5"/>
  <c r="Q2086" i="5" s="1"/>
  <c r="M2086" i="5"/>
  <c r="J2086" i="5"/>
  <c r="R2086" i="5" s="1"/>
  <c r="I2086" i="5"/>
  <c r="H2086" i="5"/>
  <c r="E2086" i="5"/>
  <c r="O2085" i="5"/>
  <c r="Q2085" i="5" s="1"/>
  <c r="M2085" i="5"/>
  <c r="J2085" i="5"/>
  <c r="R2085" i="5" s="1"/>
  <c r="I2085" i="5"/>
  <c r="H2085" i="5"/>
  <c r="E2085" i="5"/>
  <c r="O2084" i="5"/>
  <c r="Q2084" i="5" s="1"/>
  <c r="M2084" i="5"/>
  <c r="J2084" i="5"/>
  <c r="R2084" i="5" s="1"/>
  <c r="I2084" i="5"/>
  <c r="H2084" i="5"/>
  <c r="E2084" i="5"/>
  <c r="O2083" i="5"/>
  <c r="Q2083" i="5" s="1"/>
  <c r="M2083" i="5"/>
  <c r="J2083" i="5"/>
  <c r="R2083" i="5" s="1"/>
  <c r="I2083" i="5"/>
  <c r="H2083" i="5"/>
  <c r="E2083" i="5"/>
  <c r="O2082" i="5"/>
  <c r="Q2082" i="5" s="1"/>
  <c r="M2082" i="5"/>
  <c r="J2082" i="5"/>
  <c r="R2082" i="5" s="1"/>
  <c r="I2082" i="5"/>
  <c r="H2082" i="5"/>
  <c r="E2082" i="5"/>
  <c r="O2081" i="5"/>
  <c r="Q2081" i="5" s="1"/>
  <c r="M2081" i="5"/>
  <c r="J2081" i="5"/>
  <c r="R2081" i="5" s="1"/>
  <c r="I2081" i="5"/>
  <c r="H2081" i="5"/>
  <c r="E2081" i="5"/>
  <c r="O2080" i="5"/>
  <c r="Q2080" i="5" s="1"/>
  <c r="M2080" i="5"/>
  <c r="J2080" i="5"/>
  <c r="R2080" i="5" s="1"/>
  <c r="I2080" i="5"/>
  <c r="H2080" i="5"/>
  <c r="E2080" i="5"/>
  <c r="O2079" i="5"/>
  <c r="Q2079" i="5" s="1"/>
  <c r="M2079" i="5"/>
  <c r="J2079" i="5"/>
  <c r="R2079" i="5" s="1"/>
  <c r="I2079" i="5"/>
  <c r="H2079" i="5"/>
  <c r="E2079" i="5"/>
  <c r="O2078" i="5"/>
  <c r="Q2078" i="5" s="1"/>
  <c r="M2078" i="5"/>
  <c r="J2078" i="5"/>
  <c r="R2078" i="5" s="1"/>
  <c r="I2078" i="5"/>
  <c r="H2078" i="5"/>
  <c r="E2078" i="5"/>
  <c r="O2077" i="5"/>
  <c r="Q2077" i="5" s="1"/>
  <c r="M2077" i="5"/>
  <c r="J2077" i="5"/>
  <c r="R2077" i="5" s="1"/>
  <c r="I2077" i="5"/>
  <c r="H2077" i="5"/>
  <c r="E2077" i="5"/>
  <c r="O2076" i="5"/>
  <c r="Q2076" i="5" s="1"/>
  <c r="M2076" i="5"/>
  <c r="J2076" i="5"/>
  <c r="R2076" i="5" s="1"/>
  <c r="I2076" i="5"/>
  <c r="H2076" i="5"/>
  <c r="E2076" i="5"/>
  <c r="O2075" i="5"/>
  <c r="Q2075" i="5" s="1"/>
  <c r="M2075" i="5"/>
  <c r="J2075" i="5"/>
  <c r="R2075" i="5" s="1"/>
  <c r="I2075" i="5"/>
  <c r="H2075" i="5"/>
  <c r="E2075" i="5"/>
  <c r="O2074" i="5"/>
  <c r="Q2074" i="5" s="1"/>
  <c r="M2074" i="5"/>
  <c r="J2074" i="5"/>
  <c r="R2074" i="5" s="1"/>
  <c r="I2074" i="5"/>
  <c r="H2074" i="5"/>
  <c r="E2074" i="5"/>
  <c r="O2073" i="5"/>
  <c r="Q2073" i="5" s="1"/>
  <c r="M2073" i="5"/>
  <c r="J2073" i="5"/>
  <c r="R2073" i="5" s="1"/>
  <c r="I2073" i="5"/>
  <c r="H2073" i="5"/>
  <c r="E2073" i="5"/>
  <c r="O2072" i="5"/>
  <c r="Q2072" i="5" s="1"/>
  <c r="M2072" i="5"/>
  <c r="J2072" i="5"/>
  <c r="R2072" i="5" s="1"/>
  <c r="I2072" i="5"/>
  <c r="H2072" i="5"/>
  <c r="E2072" i="5"/>
  <c r="O2071" i="5"/>
  <c r="Q2071" i="5" s="1"/>
  <c r="M2071" i="5"/>
  <c r="J2071" i="5"/>
  <c r="R2071" i="5" s="1"/>
  <c r="I2071" i="5"/>
  <c r="H2071" i="5"/>
  <c r="E2071" i="5"/>
  <c r="O2070" i="5"/>
  <c r="Q2070" i="5" s="1"/>
  <c r="M2070" i="5"/>
  <c r="J2070" i="5"/>
  <c r="R2070" i="5" s="1"/>
  <c r="I2070" i="5"/>
  <c r="H2070" i="5"/>
  <c r="E2070" i="5"/>
  <c r="O2069" i="5"/>
  <c r="Q2069" i="5" s="1"/>
  <c r="M2069" i="5"/>
  <c r="J2069" i="5"/>
  <c r="R2069" i="5" s="1"/>
  <c r="I2069" i="5"/>
  <c r="H2069" i="5"/>
  <c r="E2069" i="5"/>
  <c r="O2068" i="5"/>
  <c r="Q2068" i="5" s="1"/>
  <c r="M2068" i="5"/>
  <c r="J2068" i="5"/>
  <c r="R2068" i="5" s="1"/>
  <c r="I2068" i="5"/>
  <c r="H2068" i="5"/>
  <c r="E2068" i="5"/>
  <c r="O2067" i="5"/>
  <c r="Q2067" i="5" s="1"/>
  <c r="M2067" i="5"/>
  <c r="J2067" i="5"/>
  <c r="R2067" i="5" s="1"/>
  <c r="I2067" i="5"/>
  <c r="H2067" i="5"/>
  <c r="E2067" i="5"/>
  <c r="O2066" i="5"/>
  <c r="Q2066" i="5" s="1"/>
  <c r="M2066" i="5"/>
  <c r="J2066" i="5"/>
  <c r="R2066" i="5" s="1"/>
  <c r="I2066" i="5"/>
  <c r="H2066" i="5"/>
  <c r="E2066" i="5"/>
  <c r="O2065" i="5"/>
  <c r="Q2065" i="5" s="1"/>
  <c r="M2065" i="5"/>
  <c r="J2065" i="5"/>
  <c r="R2065" i="5" s="1"/>
  <c r="I2065" i="5"/>
  <c r="H2065" i="5"/>
  <c r="E2065" i="5"/>
  <c r="O2064" i="5"/>
  <c r="Q2064" i="5" s="1"/>
  <c r="M2064" i="5"/>
  <c r="J2064" i="5"/>
  <c r="R2064" i="5" s="1"/>
  <c r="I2064" i="5"/>
  <c r="H2064" i="5"/>
  <c r="E2064" i="5"/>
  <c r="O2063" i="5"/>
  <c r="Q2063" i="5" s="1"/>
  <c r="M2063" i="5"/>
  <c r="J2063" i="5"/>
  <c r="R2063" i="5" s="1"/>
  <c r="I2063" i="5"/>
  <c r="H2063" i="5"/>
  <c r="E2063" i="5"/>
  <c r="O2062" i="5"/>
  <c r="Q2062" i="5" s="1"/>
  <c r="M2062" i="5"/>
  <c r="J2062" i="5"/>
  <c r="R2062" i="5" s="1"/>
  <c r="I2062" i="5"/>
  <c r="H2062" i="5"/>
  <c r="E2062" i="5"/>
  <c r="O2061" i="5"/>
  <c r="Q2061" i="5" s="1"/>
  <c r="M2061" i="5"/>
  <c r="J2061" i="5"/>
  <c r="R2061" i="5" s="1"/>
  <c r="I2061" i="5"/>
  <c r="H2061" i="5"/>
  <c r="E2061" i="5"/>
  <c r="O2060" i="5"/>
  <c r="Q2060" i="5" s="1"/>
  <c r="M2060" i="5"/>
  <c r="J2060" i="5"/>
  <c r="R2060" i="5" s="1"/>
  <c r="I2060" i="5"/>
  <c r="H2060" i="5"/>
  <c r="E2060" i="5"/>
  <c r="O2059" i="5"/>
  <c r="Q2059" i="5" s="1"/>
  <c r="M2059" i="5"/>
  <c r="J2059" i="5"/>
  <c r="R2059" i="5" s="1"/>
  <c r="I2059" i="5"/>
  <c r="H2059" i="5"/>
  <c r="E2059" i="5"/>
  <c r="O2058" i="5"/>
  <c r="Q2058" i="5" s="1"/>
  <c r="M2058" i="5"/>
  <c r="J2058" i="5"/>
  <c r="R2058" i="5" s="1"/>
  <c r="I2058" i="5"/>
  <c r="H2058" i="5"/>
  <c r="E2058" i="5"/>
  <c r="O2057" i="5"/>
  <c r="Q2057" i="5" s="1"/>
  <c r="M2057" i="5"/>
  <c r="J2057" i="5"/>
  <c r="R2057" i="5" s="1"/>
  <c r="I2057" i="5"/>
  <c r="H2057" i="5"/>
  <c r="E2057" i="5"/>
  <c r="O2056" i="5"/>
  <c r="Q2056" i="5" s="1"/>
  <c r="M2056" i="5"/>
  <c r="J2056" i="5"/>
  <c r="R2056" i="5" s="1"/>
  <c r="I2056" i="5"/>
  <c r="H2056" i="5"/>
  <c r="E2056" i="5"/>
  <c r="O2055" i="5"/>
  <c r="Q2055" i="5" s="1"/>
  <c r="M2055" i="5"/>
  <c r="J2055" i="5"/>
  <c r="R2055" i="5" s="1"/>
  <c r="I2055" i="5"/>
  <c r="H2055" i="5"/>
  <c r="E2055" i="5"/>
  <c r="O2054" i="5"/>
  <c r="Q2054" i="5" s="1"/>
  <c r="M2054" i="5"/>
  <c r="J2054" i="5"/>
  <c r="R2054" i="5" s="1"/>
  <c r="I2054" i="5"/>
  <c r="H2054" i="5"/>
  <c r="E2054" i="5"/>
  <c r="O2053" i="5"/>
  <c r="Q2053" i="5" s="1"/>
  <c r="M2053" i="5"/>
  <c r="J2053" i="5"/>
  <c r="R2053" i="5" s="1"/>
  <c r="I2053" i="5"/>
  <c r="H2053" i="5"/>
  <c r="E2053" i="5"/>
  <c r="O2052" i="5"/>
  <c r="Q2052" i="5" s="1"/>
  <c r="M2052" i="5"/>
  <c r="J2052" i="5"/>
  <c r="R2052" i="5" s="1"/>
  <c r="I2052" i="5"/>
  <c r="H2052" i="5"/>
  <c r="E2052" i="5"/>
  <c r="O2051" i="5"/>
  <c r="Q2051" i="5" s="1"/>
  <c r="M2051" i="5"/>
  <c r="J2051" i="5"/>
  <c r="R2051" i="5" s="1"/>
  <c r="I2051" i="5"/>
  <c r="H2051" i="5"/>
  <c r="E2051" i="5"/>
  <c r="O2050" i="5"/>
  <c r="Q2050" i="5" s="1"/>
  <c r="M2050" i="5"/>
  <c r="J2050" i="5"/>
  <c r="R2050" i="5" s="1"/>
  <c r="I2050" i="5"/>
  <c r="H2050" i="5"/>
  <c r="E2050" i="5"/>
  <c r="O2049" i="5"/>
  <c r="Q2049" i="5" s="1"/>
  <c r="M2049" i="5"/>
  <c r="J2049" i="5"/>
  <c r="R2049" i="5" s="1"/>
  <c r="I2049" i="5"/>
  <c r="H2049" i="5"/>
  <c r="E2049" i="5"/>
  <c r="O2048" i="5"/>
  <c r="Q2048" i="5" s="1"/>
  <c r="M2048" i="5"/>
  <c r="J2048" i="5"/>
  <c r="R2048" i="5" s="1"/>
  <c r="I2048" i="5"/>
  <c r="H2048" i="5"/>
  <c r="E2048" i="5"/>
  <c r="O2047" i="5"/>
  <c r="Q2047" i="5" s="1"/>
  <c r="M2047" i="5"/>
  <c r="J2047" i="5"/>
  <c r="R2047" i="5" s="1"/>
  <c r="I2047" i="5"/>
  <c r="H2047" i="5"/>
  <c r="E2047" i="5"/>
  <c r="O2046" i="5"/>
  <c r="Q2046" i="5" s="1"/>
  <c r="M2046" i="5"/>
  <c r="J2046" i="5"/>
  <c r="R2046" i="5" s="1"/>
  <c r="I2046" i="5"/>
  <c r="H2046" i="5"/>
  <c r="E2046" i="5"/>
  <c r="O2045" i="5"/>
  <c r="Q2045" i="5" s="1"/>
  <c r="M2045" i="5"/>
  <c r="J2045" i="5"/>
  <c r="R2045" i="5" s="1"/>
  <c r="I2045" i="5"/>
  <c r="H2045" i="5"/>
  <c r="E2045" i="5"/>
  <c r="O2044" i="5"/>
  <c r="Q2044" i="5" s="1"/>
  <c r="M2044" i="5"/>
  <c r="J2044" i="5"/>
  <c r="R2044" i="5" s="1"/>
  <c r="I2044" i="5"/>
  <c r="H2044" i="5"/>
  <c r="E2044" i="5"/>
  <c r="O2043" i="5"/>
  <c r="Q2043" i="5" s="1"/>
  <c r="M2043" i="5"/>
  <c r="J2043" i="5"/>
  <c r="R2043" i="5" s="1"/>
  <c r="I2043" i="5"/>
  <c r="H2043" i="5"/>
  <c r="E2043" i="5"/>
  <c r="O2042" i="5"/>
  <c r="Q2042" i="5" s="1"/>
  <c r="M2042" i="5"/>
  <c r="J2042" i="5"/>
  <c r="R2042" i="5" s="1"/>
  <c r="I2042" i="5"/>
  <c r="H2042" i="5"/>
  <c r="E2042" i="5"/>
  <c r="O2041" i="5"/>
  <c r="Q2041" i="5" s="1"/>
  <c r="M2041" i="5"/>
  <c r="J2041" i="5"/>
  <c r="R2041" i="5" s="1"/>
  <c r="I2041" i="5"/>
  <c r="H2041" i="5"/>
  <c r="E2041" i="5"/>
  <c r="O2040" i="5"/>
  <c r="Q2040" i="5" s="1"/>
  <c r="M2040" i="5"/>
  <c r="J2040" i="5"/>
  <c r="R2040" i="5" s="1"/>
  <c r="I2040" i="5"/>
  <c r="H2040" i="5"/>
  <c r="E2040" i="5"/>
  <c r="O2039" i="5"/>
  <c r="Q2039" i="5" s="1"/>
  <c r="M2039" i="5"/>
  <c r="J2039" i="5"/>
  <c r="R2039" i="5" s="1"/>
  <c r="I2039" i="5"/>
  <c r="H2039" i="5"/>
  <c r="E2039" i="5"/>
  <c r="O2038" i="5"/>
  <c r="Q2038" i="5" s="1"/>
  <c r="M2038" i="5"/>
  <c r="J2038" i="5"/>
  <c r="R2038" i="5" s="1"/>
  <c r="I2038" i="5"/>
  <c r="H2038" i="5"/>
  <c r="E2038" i="5"/>
  <c r="O2037" i="5"/>
  <c r="Q2037" i="5" s="1"/>
  <c r="M2037" i="5"/>
  <c r="J2037" i="5"/>
  <c r="R2037" i="5" s="1"/>
  <c r="I2037" i="5"/>
  <c r="H2037" i="5"/>
  <c r="E2037" i="5"/>
  <c r="O2036" i="5"/>
  <c r="Q2036" i="5" s="1"/>
  <c r="M2036" i="5"/>
  <c r="J2036" i="5"/>
  <c r="R2036" i="5" s="1"/>
  <c r="I2036" i="5"/>
  <c r="H2036" i="5"/>
  <c r="E2036" i="5"/>
  <c r="O2035" i="5"/>
  <c r="Q2035" i="5" s="1"/>
  <c r="M2035" i="5"/>
  <c r="J2035" i="5"/>
  <c r="R2035" i="5" s="1"/>
  <c r="I2035" i="5"/>
  <c r="H2035" i="5"/>
  <c r="E2035" i="5"/>
  <c r="O2034" i="5"/>
  <c r="Q2034" i="5" s="1"/>
  <c r="M2034" i="5"/>
  <c r="J2034" i="5"/>
  <c r="R2034" i="5" s="1"/>
  <c r="I2034" i="5"/>
  <c r="H2034" i="5"/>
  <c r="E2034" i="5"/>
  <c r="O2033" i="5"/>
  <c r="Q2033" i="5" s="1"/>
  <c r="M2033" i="5"/>
  <c r="J2033" i="5"/>
  <c r="R2033" i="5" s="1"/>
  <c r="I2033" i="5"/>
  <c r="H2033" i="5"/>
  <c r="E2033" i="5"/>
  <c r="O2032" i="5"/>
  <c r="Q2032" i="5" s="1"/>
  <c r="M2032" i="5"/>
  <c r="J2032" i="5"/>
  <c r="R2032" i="5" s="1"/>
  <c r="I2032" i="5"/>
  <c r="H2032" i="5"/>
  <c r="E2032" i="5"/>
  <c r="O2031" i="5"/>
  <c r="Q2031" i="5" s="1"/>
  <c r="M2031" i="5"/>
  <c r="J2031" i="5"/>
  <c r="R2031" i="5" s="1"/>
  <c r="I2031" i="5"/>
  <c r="H2031" i="5"/>
  <c r="E2031" i="5"/>
  <c r="O2030" i="5"/>
  <c r="Q2030" i="5" s="1"/>
  <c r="M2030" i="5"/>
  <c r="J2030" i="5"/>
  <c r="R2030" i="5" s="1"/>
  <c r="I2030" i="5"/>
  <c r="H2030" i="5"/>
  <c r="E2030" i="5"/>
  <c r="O2029" i="5"/>
  <c r="Q2029" i="5" s="1"/>
  <c r="M2029" i="5"/>
  <c r="J2029" i="5"/>
  <c r="R2029" i="5" s="1"/>
  <c r="I2029" i="5"/>
  <c r="H2029" i="5"/>
  <c r="E2029" i="5"/>
  <c r="O2028" i="5"/>
  <c r="Q2028" i="5" s="1"/>
  <c r="M2028" i="5"/>
  <c r="J2028" i="5"/>
  <c r="R2028" i="5" s="1"/>
  <c r="I2028" i="5"/>
  <c r="H2028" i="5"/>
  <c r="E2028" i="5"/>
  <c r="O2027" i="5"/>
  <c r="Q2027" i="5" s="1"/>
  <c r="M2027" i="5"/>
  <c r="J2027" i="5"/>
  <c r="R2027" i="5" s="1"/>
  <c r="I2027" i="5"/>
  <c r="H2027" i="5"/>
  <c r="E2027" i="5"/>
  <c r="O2026" i="5"/>
  <c r="Q2026" i="5" s="1"/>
  <c r="M2026" i="5"/>
  <c r="J2026" i="5"/>
  <c r="R2026" i="5" s="1"/>
  <c r="I2026" i="5"/>
  <c r="H2026" i="5"/>
  <c r="E2026" i="5"/>
  <c r="O2025" i="5"/>
  <c r="Q2025" i="5" s="1"/>
  <c r="M2025" i="5"/>
  <c r="J2025" i="5"/>
  <c r="R2025" i="5" s="1"/>
  <c r="I2025" i="5"/>
  <c r="H2025" i="5"/>
  <c r="E2025" i="5"/>
  <c r="O2024" i="5"/>
  <c r="Q2024" i="5" s="1"/>
  <c r="M2024" i="5"/>
  <c r="J2024" i="5"/>
  <c r="R2024" i="5" s="1"/>
  <c r="I2024" i="5"/>
  <c r="H2024" i="5"/>
  <c r="E2024" i="5"/>
  <c r="O2023" i="5"/>
  <c r="Q2023" i="5" s="1"/>
  <c r="M2023" i="5"/>
  <c r="J2023" i="5"/>
  <c r="R2023" i="5" s="1"/>
  <c r="I2023" i="5"/>
  <c r="H2023" i="5"/>
  <c r="E2023" i="5"/>
  <c r="O2022" i="5"/>
  <c r="Q2022" i="5" s="1"/>
  <c r="M2022" i="5"/>
  <c r="J2022" i="5"/>
  <c r="R2022" i="5" s="1"/>
  <c r="I2022" i="5"/>
  <c r="H2022" i="5"/>
  <c r="E2022" i="5"/>
  <c r="O2021" i="5"/>
  <c r="Q2021" i="5" s="1"/>
  <c r="M2021" i="5"/>
  <c r="J2021" i="5"/>
  <c r="R2021" i="5" s="1"/>
  <c r="I2021" i="5"/>
  <c r="H2021" i="5"/>
  <c r="E2021" i="5"/>
  <c r="O2020" i="5"/>
  <c r="Q2020" i="5" s="1"/>
  <c r="M2020" i="5"/>
  <c r="J2020" i="5"/>
  <c r="R2020" i="5" s="1"/>
  <c r="I2020" i="5"/>
  <c r="H2020" i="5"/>
  <c r="E2020" i="5"/>
  <c r="O2019" i="5"/>
  <c r="Q2019" i="5" s="1"/>
  <c r="M2019" i="5"/>
  <c r="J2019" i="5"/>
  <c r="R2019" i="5" s="1"/>
  <c r="I2019" i="5"/>
  <c r="H2019" i="5"/>
  <c r="E2019" i="5"/>
  <c r="O2018" i="5"/>
  <c r="Q2018" i="5" s="1"/>
  <c r="M2018" i="5"/>
  <c r="J2018" i="5"/>
  <c r="R2018" i="5" s="1"/>
  <c r="I2018" i="5"/>
  <c r="H2018" i="5"/>
  <c r="E2018" i="5"/>
  <c r="O2017" i="5"/>
  <c r="Q2017" i="5" s="1"/>
  <c r="M2017" i="5"/>
  <c r="J2017" i="5"/>
  <c r="R2017" i="5" s="1"/>
  <c r="I2017" i="5"/>
  <c r="H2017" i="5"/>
  <c r="E2017" i="5"/>
  <c r="O2016" i="5"/>
  <c r="Q2016" i="5" s="1"/>
  <c r="M2016" i="5"/>
  <c r="J2016" i="5"/>
  <c r="R2016" i="5" s="1"/>
  <c r="I2016" i="5"/>
  <c r="H2016" i="5"/>
  <c r="E2016" i="5"/>
  <c r="O2015" i="5"/>
  <c r="Q2015" i="5" s="1"/>
  <c r="M2015" i="5"/>
  <c r="J2015" i="5"/>
  <c r="R2015" i="5" s="1"/>
  <c r="I2015" i="5"/>
  <c r="H2015" i="5"/>
  <c r="E2015" i="5"/>
  <c r="O2014" i="5"/>
  <c r="Q2014" i="5" s="1"/>
  <c r="M2014" i="5"/>
  <c r="J2014" i="5"/>
  <c r="R2014" i="5" s="1"/>
  <c r="I2014" i="5"/>
  <c r="H2014" i="5"/>
  <c r="E2014" i="5"/>
  <c r="O2013" i="5"/>
  <c r="Q2013" i="5" s="1"/>
  <c r="M2013" i="5"/>
  <c r="J2013" i="5"/>
  <c r="R2013" i="5" s="1"/>
  <c r="I2013" i="5"/>
  <c r="H2013" i="5"/>
  <c r="E2013" i="5"/>
  <c r="O2012" i="5"/>
  <c r="Q2012" i="5" s="1"/>
  <c r="M2012" i="5"/>
  <c r="J2012" i="5"/>
  <c r="R2012" i="5" s="1"/>
  <c r="I2012" i="5"/>
  <c r="H2012" i="5"/>
  <c r="E2012" i="5"/>
  <c r="O2011" i="5"/>
  <c r="Q2011" i="5" s="1"/>
  <c r="M2011" i="5"/>
  <c r="J2011" i="5"/>
  <c r="R2011" i="5" s="1"/>
  <c r="I2011" i="5"/>
  <c r="H2011" i="5"/>
  <c r="E2011" i="5"/>
  <c r="O2010" i="5"/>
  <c r="Q2010" i="5" s="1"/>
  <c r="M2010" i="5"/>
  <c r="J2010" i="5"/>
  <c r="R2010" i="5" s="1"/>
  <c r="I2010" i="5"/>
  <c r="H2010" i="5"/>
  <c r="E2010" i="5"/>
  <c r="O2009" i="5"/>
  <c r="Q2009" i="5" s="1"/>
  <c r="M2009" i="5"/>
  <c r="J2009" i="5"/>
  <c r="R2009" i="5" s="1"/>
  <c r="I2009" i="5"/>
  <c r="H2009" i="5"/>
  <c r="E2009" i="5"/>
  <c r="O2008" i="5"/>
  <c r="Q2008" i="5" s="1"/>
  <c r="M2008" i="5"/>
  <c r="J2008" i="5"/>
  <c r="R2008" i="5" s="1"/>
  <c r="I2008" i="5"/>
  <c r="H2008" i="5"/>
  <c r="E2008" i="5"/>
  <c r="O2007" i="5"/>
  <c r="Q2007" i="5" s="1"/>
  <c r="M2007" i="5"/>
  <c r="J2007" i="5"/>
  <c r="R2007" i="5" s="1"/>
  <c r="I2007" i="5"/>
  <c r="H2007" i="5"/>
  <c r="E2007" i="5"/>
  <c r="O2006" i="5"/>
  <c r="Q2006" i="5" s="1"/>
  <c r="M2006" i="5"/>
  <c r="J2006" i="5"/>
  <c r="R2006" i="5" s="1"/>
  <c r="I2006" i="5"/>
  <c r="H2006" i="5"/>
  <c r="E2006" i="5"/>
  <c r="O2005" i="5"/>
  <c r="Q2005" i="5" s="1"/>
  <c r="M2005" i="5"/>
  <c r="J2005" i="5"/>
  <c r="R2005" i="5" s="1"/>
  <c r="I2005" i="5"/>
  <c r="H2005" i="5"/>
  <c r="E2005" i="5"/>
  <c r="O2004" i="5"/>
  <c r="Q2004" i="5" s="1"/>
  <c r="M2004" i="5"/>
  <c r="J2004" i="5"/>
  <c r="R2004" i="5" s="1"/>
  <c r="I2004" i="5"/>
  <c r="H2004" i="5"/>
  <c r="E2004" i="5"/>
  <c r="O2003" i="5"/>
  <c r="Q2003" i="5" s="1"/>
  <c r="M2003" i="5"/>
  <c r="J2003" i="5"/>
  <c r="R2003" i="5" s="1"/>
  <c r="I2003" i="5"/>
  <c r="H2003" i="5"/>
  <c r="E2003" i="5"/>
  <c r="O2002" i="5"/>
  <c r="Q2002" i="5" s="1"/>
  <c r="M2002" i="5"/>
  <c r="J2002" i="5"/>
  <c r="R2002" i="5" s="1"/>
  <c r="I2002" i="5"/>
  <c r="H2002" i="5"/>
  <c r="E2002" i="5"/>
  <c r="O2001" i="5"/>
  <c r="Q2001" i="5" s="1"/>
  <c r="M2001" i="5"/>
  <c r="J2001" i="5"/>
  <c r="R2001" i="5" s="1"/>
  <c r="I2001" i="5"/>
  <c r="H2001" i="5"/>
  <c r="E2001" i="5"/>
  <c r="O2000" i="5"/>
  <c r="Q2000" i="5" s="1"/>
  <c r="M2000" i="5"/>
  <c r="J2000" i="5"/>
  <c r="R2000" i="5" s="1"/>
  <c r="I2000" i="5"/>
  <c r="H2000" i="5"/>
  <c r="E2000" i="5"/>
  <c r="O1999" i="5"/>
  <c r="Q1999" i="5" s="1"/>
  <c r="M1999" i="5"/>
  <c r="J1999" i="5"/>
  <c r="R1999" i="5" s="1"/>
  <c r="I1999" i="5"/>
  <c r="H1999" i="5"/>
  <c r="E1999" i="5"/>
  <c r="O1998" i="5"/>
  <c r="Q1998" i="5" s="1"/>
  <c r="M1998" i="5"/>
  <c r="J1998" i="5"/>
  <c r="R1998" i="5" s="1"/>
  <c r="I1998" i="5"/>
  <c r="H1998" i="5"/>
  <c r="E1998" i="5"/>
  <c r="O1997" i="5"/>
  <c r="Q1997" i="5" s="1"/>
  <c r="M1997" i="5"/>
  <c r="J1997" i="5"/>
  <c r="R1997" i="5" s="1"/>
  <c r="I1997" i="5"/>
  <c r="H1997" i="5"/>
  <c r="E1997" i="5"/>
  <c r="O1996" i="5"/>
  <c r="Q1996" i="5" s="1"/>
  <c r="M1996" i="5"/>
  <c r="J1996" i="5"/>
  <c r="R1996" i="5" s="1"/>
  <c r="I1996" i="5"/>
  <c r="H1996" i="5"/>
  <c r="E1996" i="5"/>
  <c r="O1995" i="5"/>
  <c r="Q1995" i="5" s="1"/>
  <c r="M1995" i="5"/>
  <c r="J1995" i="5"/>
  <c r="R1995" i="5" s="1"/>
  <c r="I1995" i="5"/>
  <c r="H1995" i="5"/>
  <c r="E1995" i="5"/>
  <c r="O1994" i="5"/>
  <c r="Q1994" i="5" s="1"/>
  <c r="M1994" i="5"/>
  <c r="J1994" i="5"/>
  <c r="R1994" i="5" s="1"/>
  <c r="I1994" i="5"/>
  <c r="H1994" i="5"/>
  <c r="E1994" i="5"/>
  <c r="O1993" i="5"/>
  <c r="Q1993" i="5" s="1"/>
  <c r="M1993" i="5"/>
  <c r="J1993" i="5"/>
  <c r="R1993" i="5" s="1"/>
  <c r="I1993" i="5"/>
  <c r="H1993" i="5"/>
  <c r="E1993" i="5"/>
  <c r="O1992" i="5"/>
  <c r="Q1992" i="5" s="1"/>
  <c r="M1992" i="5"/>
  <c r="J1992" i="5"/>
  <c r="R1992" i="5" s="1"/>
  <c r="I1992" i="5"/>
  <c r="H1992" i="5"/>
  <c r="E1992" i="5"/>
  <c r="O1991" i="5"/>
  <c r="Q1991" i="5" s="1"/>
  <c r="M1991" i="5"/>
  <c r="J1991" i="5"/>
  <c r="R1991" i="5" s="1"/>
  <c r="I1991" i="5"/>
  <c r="H1991" i="5"/>
  <c r="E1991" i="5"/>
  <c r="O1990" i="5"/>
  <c r="Q1990" i="5" s="1"/>
  <c r="M1990" i="5"/>
  <c r="J1990" i="5"/>
  <c r="R1990" i="5" s="1"/>
  <c r="I1990" i="5"/>
  <c r="H1990" i="5"/>
  <c r="E1990" i="5"/>
  <c r="O1989" i="5"/>
  <c r="Q1989" i="5" s="1"/>
  <c r="M1989" i="5"/>
  <c r="J1989" i="5"/>
  <c r="R1989" i="5" s="1"/>
  <c r="I1989" i="5"/>
  <c r="H1989" i="5"/>
  <c r="E1989" i="5"/>
  <c r="O1988" i="5"/>
  <c r="Q1988" i="5" s="1"/>
  <c r="M1988" i="5"/>
  <c r="J1988" i="5"/>
  <c r="R1988" i="5" s="1"/>
  <c r="I1988" i="5"/>
  <c r="H1988" i="5"/>
  <c r="E1988" i="5"/>
  <c r="O1987" i="5"/>
  <c r="Q1987" i="5" s="1"/>
  <c r="M1987" i="5"/>
  <c r="J1987" i="5"/>
  <c r="R1987" i="5" s="1"/>
  <c r="I1987" i="5"/>
  <c r="H1987" i="5"/>
  <c r="E1987" i="5"/>
  <c r="O1986" i="5"/>
  <c r="Q1986" i="5" s="1"/>
  <c r="M1986" i="5"/>
  <c r="J1986" i="5"/>
  <c r="R1986" i="5" s="1"/>
  <c r="I1986" i="5"/>
  <c r="H1986" i="5"/>
  <c r="E1986" i="5"/>
  <c r="O1985" i="5"/>
  <c r="Q1985" i="5" s="1"/>
  <c r="M1985" i="5"/>
  <c r="J1985" i="5"/>
  <c r="R1985" i="5" s="1"/>
  <c r="I1985" i="5"/>
  <c r="H1985" i="5"/>
  <c r="E1985" i="5"/>
  <c r="O1984" i="5"/>
  <c r="Q1984" i="5" s="1"/>
  <c r="M1984" i="5"/>
  <c r="J1984" i="5"/>
  <c r="R1984" i="5" s="1"/>
  <c r="I1984" i="5"/>
  <c r="H1984" i="5"/>
  <c r="E1984" i="5"/>
  <c r="O1983" i="5"/>
  <c r="Q1983" i="5" s="1"/>
  <c r="M1983" i="5"/>
  <c r="J1983" i="5"/>
  <c r="R1983" i="5" s="1"/>
  <c r="I1983" i="5"/>
  <c r="H1983" i="5"/>
  <c r="E1983" i="5"/>
  <c r="O1982" i="5"/>
  <c r="Q1982" i="5" s="1"/>
  <c r="M1982" i="5"/>
  <c r="J1982" i="5"/>
  <c r="R1982" i="5" s="1"/>
  <c r="I1982" i="5"/>
  <c r="H1982" i="5"/>
  <c r="E1982" i="5"/>
  <c r="O1981" i="5"/>
  <c r="Q1981" i="5" s="1"/>
  <c r="M1981" i="5"/>
  <c r="J1981" i="5"/>
  <c r="R1981" i="5" s="1"/>
  <c r="I1981" i="5"/>
  <c r="H1981" i="5"/>
  <c r="E1981" i="5"/>
  <c r="O1980" i="5"/>
  <c r="Q1980" i="5" s="1"/>
  <c r="M1980" i="5"/>
  <c r="J1980" i="5"/>
  <c r="R1980" i="5" s="1"/>
  <c r="I1980" i="5"/>
  <c r="H1980" i="5"/>
  <c r="E1980" i="5"/>
  <c r="O1979" i="5"/>
  <c r="Q1979" i="5" s="1"/>
  <c r="M1979" i="5"/>
  <c r="J1979" i="5"/>
  <c r="R1979" i="5" s="1"/>
  <c r="I1979" i="5"/>
  <c r="H1979" i="5"/>
  <c r="E1979" i="5"/>
  <c r="O1978" i="5"/>
  <c r="Q1978" i="5" s="1"/>
  <c r="M1978" i="5"/>
  <c r="J1978" i="5"/>
  <c r="R1978" i="5" s="1"/>
  <c r="I1978" i="5"/>
  <c r="H1978" i="5"/>
  <c r="E1978" i="5"/>
  <c r="O1977" i="5"/>
  <c r="Q1977" i="5" s="1"/>
  <c r="M1977" i="5"/>
  <c r="J1977" i="5"/>
  <c r="R1977" i="5" s="1"/>
  <c r="I1977" i="5"/>
  <c r="H1977" i="5"/>
  <c r="E1977" i="5"/>
  <c r="O1976" i="5"/>
  <c r="Q1976" i="5" s="1"/>
  <c r="M1976" i="5"/>
  <c r="J1976" i="5"/>
  <c r="R1976" i="5" s="1"/>
  <c r="I1976" i="5"/>
  <c r="H1976" i="5"/>
  <c r="E1976" i="5"/>
  <c r="O1975" i="5"/>
  <c r="Q1975" i="5" s="1"/>
  <c r="M1975" i="5"/>
  <c r="J1975" i="5"/>
  <c r="R1975" i="5" s="1"/>
  <c r="I1975" i="5"/>
  <c r="H1975" i="5"/>
  <c r="E1975" i="5"/>
  <c r="O1974" i="5"/>
  <c r="Q1974" i="5" s="1"/>
  <c r="M1974" i="5"/>
  <c r="J1974" i="5"/>
  <c r="R1974" i="5" s="1"/>
  <c r="I1974" i="5"/>
  <c r="H1974" i="5"/>
  <c r="E1974" i="5"/>
  <c r="O1973" i="5"/>
  <c r="Q1973" i="5" s="1"/>
  <c r="M1973" i="5"/>
  <c r="J1973" i="5"/>
  <c r="R1973" i="5" s="1"/>
  <c r="I1973" i="5"/>
  <c r="H1973" i="5"/>
  <c r="E1973" i="5"/>
  <c r="O1972" i="5"/>
  <c r="Q1972" i="5" s="1"/>
  <c r="M1972" i="5"/>
  <c r="J1972" i="5"/>
  <c r="R1972" i="5" s="1"/>
  <c r="I1972" i="5"/>
  <c r="H1972" i="5"/>
  <c r="E1972" i="5"/>
  <c r="O1971" i="5"/>
  <c r="Q1971" i="5" s="1"/>
  <c r="M1971" i="5"/>
  <c r="J1971" i="5"/>
  <c r="R1971" i="5" s="1"/>
  <c r="I1971" i="5"/>
  <c r="H1971" i="5"/>
  <c r="E1971" i="5"/>
  <c r="O1970" i="5"/>
  <c r="Q1970" i="5" s="1"/>
  <c r="M1970" i="5"/>
  <c r="J1970" i="5"/>
  <c r="R1970" i="5" s="1"/>
  <c r="I1970" i="5"/>
  <c r="H1970" i="5"/>
  <c r="E1970" i="5"/>
  <c r="O1969" i="5"/>
  <c r="Q1969" i="5" s="1"/>
  <c r="M1969" i="5"/>
  <c r="J1969" i="5"/>
  <c r="R1969" i="5" s="1"/>
  <c r="I1969" i="5"/>
  <c r="H1969" i="5"/>
  <c r="E1969" i="5"/>
  <c r="O1968" i="5"/>
  <c r="Q1968" i="5" s="1"/>
  <c r="M1968" i="5"/>
  <c r="J1968" i="5"/>
  <c r="R1968" i="5" s="1"/>
  <c r="I1968" i="5"/>
  <c r="H1968" i="5"/>
  <c r="E1968" i="5"/>
  <c r="O1967" i="5"/>
  <c r="Q1967" i="5" s="1"/>
  <c r="M1967" i="5"/>
  <c r="J1967" i="5"/>
  <c r="R1967" i="5" s="1"/>
  <c r="I1967" i="5"/>
  <c r="H1967" i="5"/>
  <c r="E1967" i="5"/>
  <c r="O1966" i="5"/>
  <c r="Q1966" i="5" s="1"/>
  <c r="M1966" i="5"/>
  <c r="J1966" i="5"/>
  <c r="R1966" i="5" s="1"/>
  <c r="I1966" i="5"/>
  <c r="H1966" i="5"/>
  <c r="E1966" i="5"/>
  <c r="O1965" i="5"/>
  <c r="Q1965" i="5" s="1"/>
  <c r="M1965" i="5"/>
  <c r="J1965" i="5"/>
  <c r="R1965" i="5" s="1"/>
  <c r="I1965" i="5"/>
  <c r="H1965" i="5"/>
  <c r="E1965" i="5"/>
  <c r="O1964" i="5"/>
  <c r="Q1964" i="5" s="1"/>
  <c r="M1964" i="5"/>
  <c r="J1964" i="5"/>
  <c r="R1964" i="5" s="1"/>
  <c r="I1964" i="5"/>
  <c r="H1964" i="5"/>
  <c r="E1964" i="5"/>
  <c r="O1963" i="5"/>
  <c r="Q1963" i="5" s="1"/>
  <c r="M1963" i="5"/>
  <c r="J1963" i="5"/>
  <c r="R1963" i="5" s="1"/>
  <c r="I1963" i="5"/>
  <c r="H1963" i="5"/>
  <c r="E1963" i="5"/>
  <c r="O1962" i="5"/>
  <c r="Q1962" i="5" s="1"/>
  <c r="M1962" i="5"/>
  <c r="J1962" i="5"/>
  <c r="R1962" i="5" s="1"/>
  <c r="I1962" i="5"/>
  <c r="H1962" i="5"/>
  <c r="E1962" i="5"/>
  <c r="O1961" i="5"/>
  <c r="Q1961" i="5" s="1"/>
  <c r="M1961" i="5"/>
  <c r="J1961" i="5"/>
  <c r="R1961" i="5" s="1"/>
  <c r="I1961" i="5"/>
  <c r="H1961" i="5"/>
  <c r="E1961" i="5"/>
  <c r="O1960" i="5"/>
  <c r="Q1960" i="5" s="1"/>
  <c r="M1960" i="5"/>
  <c r="J1960" i="5"/>
  <c r="R1960" i="5" s="1"/>
  <c r="I1960" i="5"/>
  <c r="H1960" i="5"/>
  <c r="E1960" i="5"/>
  <c r="O1959" i="5"/>
  <c r="Q1959" i="5" s="1"/>
  <c r="M1959" i="5"/>
  <c r="J1959" i="5"/>
  <c r="R1959" i="5" s="1"/>
  <c r="I1959" i="5"/>
  <c r="H1959" i="5"/>
  <c r="E1959" i="5"/>
  <c r="O1958" i="5"/>
  <c r="Q1958" i="5" s="1"/>
  <c r="M1958" i="5"/>
  <c r="J1958" i="5"/>
  <c r="R1958" i="5" s="1"/>
  <c r="I1958" i="5"/>
  <c r="H1958" i="5"/>
  <c r="E1958" i="5"/>
  <c r="O1957" i="5"/>
  <c r="Q1957" i="5" s="1"/>
  <c r="M1957" i="5"/>
  <c r="J1957" i="5"/>
  <c r="R1957" i="5" s="1"/>
  <c r="I1957" i="5"/>
  <c r="H1957" i="5"/>
  <c r="E1957" i="5"/>
  <c r="O1956" i="5"/>
  <c r="Q1956" i="5" s="1"/>
  <c r="M1956" i="5"/>
  <c r="J1956" i="5"/>
  <c r="R1956" i="5" s="1"/>
  <c r="I1956" i="5"/>
  <c r="H1956" i="5"/>
  <c r="E1956" i="5"/>
  <c r="O1955" i="5"/>
  <c r="Q1955" i="5" s="1"/>
  <c r="M1955" i="5"/>
  <c r="J1955" i="5"/>
  <c r="R1955" i="5" s="1"/>
  <c r="I1955" i="5"/>
  <c r="H1955" i="5"/>
  <c r="E1955" i="5"/>
  <c r="O1954" i="5"/>
  <c r="Q1954" i="5" s="1"/>
  <c r="M1954" i="5"/>
  <c r="J1954" i="5"/>
  <c r="R1954" i="5" s="1"/>
  <c r="I1954" i="5"/>
  <c r="H1954" i="5"/>
  <c r="E1954" i="5"/>
  <c r="O1953" i="5"/>
  <c r="Q1953" i="5" s="1"/>
  <c r="M1953" i="5"/>
  <c r="J1953" i="5"/>
  <c r="R1953" i="5" s="1"/>
  <c r="I1953" i="5"/>
  <c r="H1953" i="5"/>
  <c r="E1953" i="5"/>
  <c r="O1952" i="5"/>
  <c r="Q1952" i="5" s="1"/>
  <c r="M1952" i="5"/>
  <c r="J1952" i="5"/>
  <c r="R1952" i="5" s="1"/>
  <c r="I1952" i="5"/>
  <c r="H1952" i="5"/>
  <c r="E1952" i="5"/>
  <c r="O1951" i="5"/>
  <c r="Q1951" i="5" s="1"/>
  <c r="M1951" i="5"/>
  <c r="J1951" i="5"/>
  <c r="R1951" i="5" s="1"/>
  <c r="I1951" i="5"/>
  <c r="H1951" i="5"/>
  <c r="E1951" i="5"/>
  <c r="O1950" i="5"/>
  <c r="Q1950" i="5" s="1"/>
  <c r="M1950" i="5"/>
  <c r="J1950" i="5"/>
  <c r="R1950" i="5" s="1"/>
  <c r="I1950" i="5"/>
  <c r="H1950" i="5"/>
  <c r="E1950" i="5"/>
  <c r="O1949" i="5"/>
  <c r="Q1949" i="5" s="1"/>
  <c r="M1949" i="5"/>
  <c r="J1949" i="5"/>
  <c r="R1949" i="5" s="1"/>
  <c r="I1949" i="5"/>
  <c r="H1949" i="5"/>
  <c r="E1949" i="5"/>
  <c r="O1948" i="5"/>
  <c r="Q1948" i="5" s="1"/>
  <c r="M1948" i="5"/>
  <c r="J1948" i="5"/>
  <c r="R1948" i="5" s="1"/>
  <c r="I1948" i="5"/>
  <c r="H1948" i="5"/>
  <c r="E1948" i="5"/>
  <c r="O1947" i="5"/>
  <c r="Q1947" i="5" s="1"/>
  <c r="M1947" i="5"/>
  <c r="J1947" i="5"/>
  <c r="R1947" i="5" s="1"/>
  <c r="I1947" i="5"/>
  <c r="H1947" i="5"/>
  <c r="E1947" i="5"/>
  <c r="O1946" i="5"/>
  <c r="Q1946" i="5" s="1"/>
  <c r="M1946" i="5"/>
  <c r="J1946" i="5"/>
  <c r="R1946" i="5" s="1"/>
  <c r="I1946" i="5"/>
  <c r="H1946" i="5"/>
  <c r="E1946" i="5"/>
  <c r="O1945" i="5"/>
  <c r="Q1945" i="5" s="1"/>
  <c r="M1945" i="5"/>
  <c r="J1945" i="5"/>
  <c r="R1945" i="5" s="1"/>
  <c r="I1945" i="5"/>
  <c r="H1945" i="5"/>
  <c r="E1945" i="5"/>
  <c r="O1944" i="5"/>
  <c r="Q1944" i="5" s="1"/>
  <c r="M1944" i="5"/>
  <c r="J1944" i="5"/>
  <c r="R1944" i="5" s="1"/>
  <c r="I1944" i="5"/>
  <c r="H1944" i="5"/>
  <c r="E1944" i="5"/>
  <c r="O1943" i="5"/>
  <c r="Q1943" i="5" s="1"/>
  <c r="M1943" i="5"/>
  <c r="J1943" i="5"/>
  <c r="R1943" i="5" s="1"/>
  <c r="I1943" i="5"/>
  <c r="H1943" i="5"/>
  <c r="E1943" i="5"/>
  <c r="O1942" i="5"/>
  <c r="Q1942" i="5" s="1"/>
  <c r="M1942" i="5"/>
  <c r="J1942" i="5"/>
  <c r="R1942" i="5" s="1"/>
  <c r="I1942" i="5"/>
  <c r="H1942" i="5"/>
  <c r="E1942" i="5"/>
  <c r="O1941" i="5"/>
  <c r="Q1941" i="5" s="1"/>
  <c r="M1941" i="5"/>
  <c r="J1941" i="5"/>
  <c r="R1941" i="5" s="1"/>
  <c r="I1941" i="5"/>
  <c r="H1941" i="5"/>
  <c r="E1941" i="5"/>
  <c r="O1940" i="5"/>
  <c r="Q1940" i="5" s="1"/>
  <c r="M1940" i="5"/>
  <c r="J1940" i="5"/>
  <c r="R1940" i="5" s="1"/>
  <c r="I1940" i="5"/>
  <c r="H1940" i="5"/>
  <c r="E1940" i="5"/>
  <c r="O1939" i="5"/>
  <c r="Q1939" i="5" s="1"/>
  <c r="M1939" i="5"/>
  <c r="J1939" i="5"/>
  <c r="R1939" i="5" s="1"/>
  <c r="I1939" i="5"/>
  <c r="H1939" i="5"/>
  <c r="E1939" i="5"/>
  <c r="O1938" i="5"/>
  <c r="Q1938" i="5" s="1"/>
  <c r="M1938" i="5"/>
  <c r="J1938" i="5"/>
  <c r="R1938" i="5" s="1"/>
  <c r="I1938" i="5"/>
  <c r="H1938" i="5"/>
  <c r="E1938" i="5"/>
  <c r="O1937" i="5"/>
  <c r="Q1937" i="5" s="1"/>
  <c r="M1937" i="5"/>
  <c r="J1937" i="5"/>
  <c r="R1937" i="5" s="1"/>
  <c r="I1937" i="5"/>
  <c r="H1937" i="5"/>
  <c r="E1937" i="5"/>
  <c r="O1936" i="5"/>
  <c r="Q1936" i="5" s="1"/>
  <c r="M1936" i="5"/>
  <c r="J1936" i="5"/>
  <c r="R1936" i="5" s="1"/>
  <c r="I1936" i="5"/>
  <c r="H1936" i="5"/>
  <c r="E1936" i="5"/>
  <c r="O1935" i="5"/>
  <c r="Q1935" i="5" s="1"/>
  <c r="M1935" i="5"/>
  <c r="J1935" i="5"/>
  <c r="R1935" i="5" s="1"/>
  <c r="I1935" i="5"/>
  <c r="H1935" i="5"/>
  <c r="E1935" i="5"/>
  <c r="O1934" i="5"/>
  <c r="Q1934" i="5" s="1"/>
  <c r="M1934" i="5"/>
  <c r="J1934" i="5"/>
  <c r="R1934" i="5" s="1"/>
  <c r="I1934" i="5"/>
  <c r="H1934" i="5"/>
  <c r="E1934" i="5"/>
  <c r="O1933" i="5"/>
  <c r="Q1933" i="5" s="1"/>
  <c r="M1933" i="5"/>
  <c r="J1933" i="5"/>
  <c r="R1933" i="5" s="1"/>
  <c r="I1933" i="5"/>
  <c r="H1933" i="5"/>
  <c r="E1933" i="5"/>
  <c r="O1932" i="5"/>
  <c r="Q1932" i="5" s="1"/>
  <c r="M1932" i="5"/>
  <c r="J1932" i="5"/>
  <c r="R1932" i="5" s="1"/>
  <c r="I1932" i="5"/>
  <c r="H1932" i="5"/>
  <c r="E1932" i="5"/>
  <c r="O1931" i="5"/>
  <c r="Q1931" i="5" s="1"/>
  <c r="M1931" i="5"/>
  <c r="J1931" i="5"/>
  <c r="R1931" i="5" s="1"/>
  <c r="I1931" i="5"/>
  <c r="H1931" i="5"/>
  <c r="E1931" i="5"/>
  <c r="O1930" i="5"/>
  <c r="Q1930" i="5" s="1"/>
  <c r="M1930" i="5"/>
  <c r="J1930" i="5"/>
  <c r="R1930" i="5" s="1"/>
  <c r="I1930" i="5"/>
  <c r="H1930" i="5"/>
  <c r="E1930" i="5"/>
  <c r="O1929" i="5"/>
  <c r="Q1929" i="5" s="1"/>
  <c r="M1929" i="5"/>
  <c r="J1929" i="5"/>
  <c r="R1929" i="5" s="1"/>
  <c r="I1929" i="5"/>
  <c r="H1929" i="5"/>
  <c r="E1929" i="5"/>
  <c r="O1928" i="5"/>
  <c r="Q1928" i="5" s="1"/>
  <c r="M1928" i="5"/>
  <c r="J1928" i="5"/>
  <c r="R1928" i="5" s="1"/>
  <c r="I1928" i="5"/>
  <c r="H1928" i="5"/>
  <c r="E1928" i="5"/>
  <c r="O1927" i="5"/>
  <c r="Q1927" i="5" s="1"/>
  <c r="M1927" i="5"/>
  <c r="J1927" i="5"/>
  <c r="R1927" i="5" s="1"/>
  <c r="I1927" i="5"/>
  <c r="H1927" i="5"/>
  <c r="E1927" i="5"/>
  <c r="O1926" i="5"/>
  <c r="Q1926" i="5" s="1"/>
  <c r="M1926" i="5"/>
  <c r="J1926" i="5"/>
  <c r="R1926" i="5" s="1"/>
  <c r="I1926" i="5"/>
  <c r="H1926" i="5"/>
  <c r="E1926" i="5"/>
  <c r="O1925" i="5"/>
  <c r="Q1925" i="5" s="1"/>
  <c r="M1925" i="5"/>
  <c r="J1925" i="5"/>
  <c r="R1925" i="5" s="1"/>
  <c r="I1925" i="5"/>
  <c r="H1925" i="5"/>
  <c r="E1925" i="5"/>
  <c r="O1924" i="5"/>
  <c r="Q1924" i="5" s="1"/>
  <c r="M1924" i="5"/>
  <c r="J1924" i="5"/>
  <c r="R1924" i="5" s="1"/>
  <c r="I1924" i="5"/>
  <c r="H1924" i="5"/>
  <c r="E1924" i="5"/>
  <c r="O1923" i="5"/>
  <c r="Q1923" i="5" s="1"/>
  <c r="M1923" i="5"/>
  <c r="J1923" i="5"/>
  <c r="R1923" i="5" s="1"/>
  <c r="I1923" i="5"/>
  <c r="H1923" i="5"/>
  <c r="E1923" i="5"/>
  <c r="O1922" i="5"/>
  <c r="Q1922" i="5" s="1"/>
  <c r="M1922" i="5"/>
  <c r="J1922" i="5"/>
  <c r="R1922" i="5" s="1"/>
  <c r="I1922" i="5"/>
  <c r="H1922" i="5"/>
  <c r="E1922" i="5"/>
  <c r="O1921" i="5"/>
  <c r="Q1921" i="5" s="1"/>
  <c r="M1921" i="5"/>
  <c r="J1921" i="5"/>
  <c r="R1921" i="5" s="1"/>
  <c r="I1921" i="5"/>
  <c r="H1921" i="5"/>
  <c r="E1921" i="5"/>
  <c r="O1920" i="5"/>
  <c r="Q1920" i="5" s="1"/>
  <c r="M1920" i="5"/>
  <c r="J1920" i="5"/>
  <c r="R1920" i="5" s="1"/>
  <c r="I1920" i="5"/>
  <c r="H1920" i="5"/>
  <c r="E1920" i="5"/>
  <c r="O1919" i="5"/>
  <c r="Q1919" i="5" s="1"/>
  <c r="M1919" i="5"/>
  <c r="J1919" i="5"/>
  <c r="R1919" i="5" s="1"/>
  <c r="I1919" i="5"/>
  <c r="H1919" i="5"/>
  <c r="E1919" i="5"/>
  <c r="O1918" i="5"/>
  <c r="Q1918" i="5" s="1"/>
  <c r="M1918" i="5"/>
  <c r="J1918" i="5"/>
  <c r="R1918" i="5" s="1"/>
  <c r="I1918" i="5"/>
  <c r="H1918" i="5"/>
  <c r="E1918" i="5"/>
  <c r="O1917" i="5"/>
  <c r="Q1917" i="5" s="1"/>
  <c r="M1917" i="5"/>
  <c r="J1917" i="5"/>
  <c r="R1917" i="5" s="1"/>
  <c r="I1917" i="5"/>
  <c r="H1917" i="5"/>
  <c r="E1917" i="5"/>
  <c r="O1916" i="5"/>
  <c r="Q1916" i="5" s="1"/>
  <c r="M1916" i="5"/>
  <c r="J1916" i="5"/>
  <c r="R1916" i="5" s="1"/>
  <c r="I1916" i="5"/>
  <c r="H1916" i="5"/>
  <c r="E1916" i="5"/>
  <c r="O1915" i="5"/>
  <c r="Q1915" i="5" s="1"/>
  <c r="M1915" i="5"/>
  <c r="J1915" i="5"/>
  <c r="R1915" i="5" s="1"/>
  <c r="I1915" i="5"/>
  <c r="H1915" i="5"/>
  <c r="E1915" i="5"/>
  <c r="O1914" i="5"/>
  <c r="Q1914" i="5" s="1"/>
  <c r="M1914" i="5"/>
  <c r="J1914" i="5"/>
  <c r="R1914" i="5" s="1"/>
  <c r="I1914" i="5"/>
  <c r="H1914" i="5"/>
  <c r="E1914" i="5"/>
  <c r="O1913" i="5"/>
  <c r="Q1913" i="5" s="1"/>
  <c r="M1913" i="5"/>
  <c r="J1913" i="5"/>
  <c r="R1913" i="5" s="1"/>
  <c r="I1913" i="5"/>
  <c r="H1913" i="5"/>
  <c r="E1913" i="5"/>
  <c r="O1912" i="5"/>
  <c r="Q1912" i="5" s="1"/>
  <c r="M1912" i="5"/>
  <c r="J1912" i="5"/>
  <c r="R1912" i="5" s="1"/>
  <c r="I1912" i="5"/>
  <c r="H1912" i="5"/>
  <c r="E1912" i="5"/>
  <c r="O1911" i="5"/>
  <c r="Q1911" i="5" s="1"/>
  <c r="M1911" i="5"/>
  <c r="J1911" i="5"/>
  <c r="R1911" i="5" s="1"/>
  <c r="I1911" i="5"/>
  <c r="H1911" i="5"/>
  <c r="E1911" i="5"/>
  <c r="O1910" i="5"/>
  <c r="Q1910" i="5" s="1"/>
  <c r="M1910" i="5"/>
  <c r="J1910" i="5"/>
  <c r="R1910" i="5" s="1"/>
  <c r="I1910" i="5"/>
  <c r="H1910" i="5"/>
  <c r="E1910" i="5"/>
  <c r="O1909" i="5"/>
  <c r="Q1909" i="5" s="1"/>
  <c r="M1909" i="5"/>
  <c r="J1909" i="5"/>
  <c r="R1909" i="5" s="1"/>
  <c r="I1909" i="5"/>
  <c r="H1909" i="5"/>
  <c r="E1909" i="5"/>
  <c r="O1908" i="5"/>
  <c r="Q1908" i="5" s="1"/>
  <c r="M1908" i="5"/>
  <c r="J1908" i="5"/>
  <c r="R1908" i="5" s="1"/>
  <c r="I1908" i="5"/>
  <c r="H1908" i="5"/>
  <c r="E1908" i="5"/>
  <c r="O1907" i="5"/>
  <c r="Q1907" i="5" s="1"/>
  <c r="M1907" i="5"/>
  <c r="J1907" i="5"/>
  <c r="R1907" i="5" s="1"/>
  <c r="I1907" i="5"/>
  <c r="H1907" i="5"/>
  <c r="E1907" i="5"/>
  <c r="O1906" i="5"/>
  <c r="Q1906" i="5" s="1"/>
  <c r="M1906" i="5"/>
  <c r="J1906" i="5"/>
  <c r="R1906" i="5" s="1"/>
  <c r="I1906" i="5"/>
  <c r="H1906" i="5"/>
  <c r="E1906" i="5"/>
  <c r="O1905" i="5"/>
  <c r="Q1905" i="5" s="1"/>
  <c r="M1905" i="5"/>
  <c r="J1905" i="5"/>
  <c r="R1905" i="5" s="1"/>
  <c r="I1905" i="5"/>
  <c r="H1905" i="5"/>
  <c r="E1905" i="5"/>
  <c r="O1904" i="5"/>
  <c r="Q1904" i="5" s="1"/>
  <c r="M1904" i="5"/>
  <c r="J1904" i="5"/>
  <c r="R1904" i="5" s="1"/>
  <c r="I1904" i="5"/>
  <c r="H1904" i="5"/>
  <c r="E1904" i="5"/>
  <c r="O1903" i="5"/>
  <c r="Q1903" i="5" s="1"/>
  <c r="M1903" i="5"/>
  <c r="J1903" i="5"/>
  <c r="R1903" i="5" s="1"/>
  <c r="I1903" i="5"/>
  <c r="H1903" i="5"/>
  <c r="E1903" i="5"/>
  <c r="O1902" i="5"/>
  <c r="Q1902" i="5" s="1"/>
  <c r="M1902" i="5"/>
  <c r="J1902" i="5"/>
  <c r="R1902" i="5" s="1"/>
  <c r="I1902" i="5"/>
  <c r="H1902" i="5"/>
  <c r="E1902" i="5"/>
  <c r="O1901" i="5"/>
  <c r="Q1901" i="5" s="1"/>
  <c r="M1901" i="5"/>
  <c r="J1901" i="5"/>
  <c r="R1901" i="5" s="1"/>
  <c r="I1901" i="5"/>
  <c r="H1901" i="5"/>
  <c r="E1901" i="5"/>
  <c r="O1900" i="5"/>
  <c r="Q1900" i="5" s="1"/>
  <c r="M1900" i="5"/>
  <c r="J1900" i="5"/>
  <c r="R1900" i="5" s="1"/>
  <c r="I1900" i="5"/>
  <c r="H1900" i="5"/>
  <c r="E1900" i="5"/>
  <c r="O1899" i="5"/>
  <c r="Q1899" i="5" s="1"/>
  <c r="M1899" i="5"/>
  <c r="J1899" i="5"/>
  <c r="R1899" i="5" s="1"/>
  <c r="I1899" i="5"/>
  <c r="H1899" i="5"/>
  <c r="E1899" i="5"/>
  <c r="O1898" i="5"/>
  <c r="Q1898" i="5" s="1"/>
  <c r="M1898" i="5"/>
  <c r="J1898" i="5"/>
  <c r="R1898" i="5" s="1"/>
  <c r="I1898" i="5"/>
  <c r="H1898" i="5"/>
  <c r="E1898" i="5"/>
  <c r="O1897" i="5"/>
  <c r="Q1897" i="5" s="1"/>
  <c r="M1897" i="5"/>
  <c r="J1897" i="5"/>
  <c r="R1897" i="5" s="1"/>
  <c r="I1897" i="5"/>
  <c r="H1897" i="5"/>
  <c r="E1897" i="5"/>
  <c r="O1896" i="5"/>
  <c r="Q1896" i="5" s="1"/>
  <c r="M1896" i="5"/>
  <c r="J1896" i="5"/>
  <c r="R1896" i="5" s="1"/>
  <c r="I1896" i="5"/>
  <c r="H1896" i="5"/>
  <c r="E1896" i="5"/>
  <c r="O1895" i="5"/>
  <c r="Q1895" i="5" s="1"/>
  <c r="M1895" i="5"/>
  <c r="J1895" i="5"/>
  <c r="R1895" i="5" s="1"/>
  <c r="I1895" i="5"/>
  <c r="H1895" i="5"/>
  <c r="E1895" i="5"/>
  <c r="O1894" i="5"/>
  <c r="Q1894" i="5" s="1"/>
  <c r="M1894" i="5"/>
  <c r="J1894" i="5"/>
  <c r="R1894" i="5" s="1"/>
  <c r="I1894" i="5"/>
  <c r="H1894" i="5"/>
  <c r="E1894" i="5"/>
  <c r="O1893" i="5"/>
  <c r="Q1893" i="5" s="1"/>
  <c r="M1893" i="5"/>
  <c r="J1893" i="5"/>
  <c r="R1893" i="5" s="1"/>
  <c r="I1893" i="5"/>
  <c r="H1893" i="5"/>
  <c r="E1893" i="5"/>
  <c r="O1892" i="5"/>
  <c r="Q1892" i="5" s="1"/>
  <c r="M1892" i="5"/>
  <c r="J1892" i="5"/>
  <c r="R1892" i="5" s="1"/>
  <c r="I1892" i="5"/>
  <c r="H1892" i="5"/>
  <c r="E1892" i="5"/>
  <c r="O1891" i="5"/>
  <c r="Q1891" i="5" s="1"/>
  <c r="M1891" i="5"/>
  <c r="J1891" i="5"/>
  <c r="R1891" i="5" s="1"/>
  <c r="I1891" i="5"/>
  <c r="H1891" i="5"/>
  <c r="E1891" i="5"/>
  <c r="O1890" i="5"/>
  <c r="Q1890" i="5" s="1"/>
  <c r="M1890" i="5"/>
  <c r="J1890" i="5"/>
  <c r="R1890" i="5" s="1"/>
  <c r="I1890" i="5"/>
  <c r="H1890" i="5"/>
  <c r="E1890" i="5"/>
  <c r="O1889" i="5"/>
  <c r="Q1889" i="5" s="1"/>
  <c r="M1889" i="5"/>
  <c r="J1889" i="5"/>
  <c r="R1889" i="5" s="1"/>
  <c r="I1889" i="5"/>
  <c r="H1889" i="5"/>
  <c r="E1889" i="5"/>
  <c r="O1888" i="5"/>
  <c r="Q1888" i="5" s="1"/>
  <c r="M1888" i="5"/>
  <c r="J1888" i="5"/>
  <c r="R1888" i="5" s="1"/>
  <c r="I1888" i="5"/>
  <c r="H1888" i="5"/>
  <c r="E1888" i="5"/>
  <c r="O1887" i="5"/>
  <c r="Q1887" i="5" s="1"/>
  <c r="M1887" i="5"/>
  <c r="J1887" i="5"/>
  <c r="R1887" i="5" s="1"/>
  <c r="I1887" i="5"/>
  <c r="H1887" i="5"/>
  <c r="E1887" i="5"/>
  <c r="O1886" i="5"/>
  <c r="Q1886" i="5" s="1"/>
  <c r="M1886" i="5"/>
  <c r="J1886" i="5"/>
  <c r="R1886" i="5" s="1"/>
  <c r="I1886" i="5"/>
  <c r="H1886" i="5"/>
  <c r="E1886" i="5"/>
  <c r="O1885" i="5"/>
  <c r="Q1885" i="5" s="1"/>
  <c r="M1885" i="5"/>
  <c r="J1885" i="5"/>
  <c r="R1885" i="5" s="1"/>
  <c r="I1885" i="5"/>
  <c r="H1885" i="5"/>
  <c r="E1885" i="5"/>
  <c r="O1884" i="5"/>
  <c r="Q1884" i="5" s="1"/>
  <c r="M1884" i="5"/>
  <c r="J1884" i="5"/>
  <c r="R1884" i="5" s="1"/>
  <c r="I1884" i="5"/>
  <c r="H1884" i="5"/>
  <c r="E1884" i="5"/>
  <c r="O1883" i="5"/>
  <c r="Q1883" i="5" s="1"/>
  <c r="M1883" i="5"/>
  <c r="J1883" i="5"/>
  <c r="R1883" i="5" s="1"/>
  <c r="I1883" i="5"/>
  <c r="H1883" i="5"/>
  <c r="E1883" i="5"/>
  <c r="O1882" i="5"/>
  <c r="Q1882" i="5" s="1"/>
  <c r="M1882" i="5"/>
  <c r="J1882" i="5"/>
  <c r="R1882" i="5" s="1"/>
  <c r="I1882" i="5"/>
  <c r="H1882" i="5"/>
  <c r="E1882" i="5"/>
  <c r="O1881" i="5"/>
  <c r="Q1881" i="5" s="1"/>
  <c r="M1881" i="5"/>
  <c r="J1881" i="5"/>
  <c r="R1881" i="5" s="1"/>
  <c r="I1881" i="5"/>
  <c r="H1881" i="5"/>
  <c r="E1881" i="5"/>
  <c r="O1880" i="5"/>
  <c r="Q1880" i="5" s="1"/>
  <c r="M1880" i="5"/>
  <c r="J1880" i="5"/>
  <c r="R1880" i="5" s="1"/>
  <c r="I1880" i="5"/>
  <c r="H1880" i="5"/>
  <c r="E1880" i="5"/>
  <c r="O1879" i="5"/>
  <c r="Q1879" i="5" s="1"/>
  <c r="M1879" i="5"/>
  <c r="J1879" i="5"/>
  <c r="R1879" i="5" s="1"/>
  <c r="I1879" i="5"/>
  <c r="H1879" i="5"/>
  <c r="E1879" i="5"/>
  <c r="O1878" i="5"/>
  <c r="Q1878" i="5" s="1"/>
  <c r="M1878" i="5"/>
  <c r="J1878" i="5"/>
  <c r="R1878" i="5" s="1"/>
  <c r="I1878" i="5"/>
  <c r="H1878" i="5"/>
  <c r="E1878" i="5"/>
  <c r="O1877" i="5"/>
  <c r="Q1877" i="5" s="1"/>
  <c r="M1877" i="5"/>
  <c r="J1877" i="5"/>
  <c r="R1877" i="5" s="1"/>
  <c r="I1877" i="5"/>
  <c r="H1877" i="5"/>
  <c r="E1877" i="5"/>
  <c r="O1876" i="5"/>
  <c r="Q1876" i="5" s="1"/>
  <c r="M1876" i="5"/>
  <c r="J1876" i="5"/>
  <c r="R1876" i="5" s="1"/>
  <c r="I1876" i="5"/>
  <c r="H1876" i="5"/>
  <c r="E1876" i="5"/>
  <c r="O1875" i="5"/>
  <c r="Q1875" i="5" s="1"/>
  <c r="M1875" i="5"/>
  <c r="J1875" i="5"/>
  <c r="R1875" i="5" s="1"/>
  <c r="I1875" i="5"/>
  <c r="H1875" i="5"/>
  <c r="E1875" i="5"/>
  <c r="O1874" i="5"/>
  <c r="Q1874" i="5" s="1"/>
  <c r="M1874" i="5"/>
  <c r="J1874" i="5"/>
  <c r="R1874" i="5" s="1"/>
  <c r="I1874" i="5"/>
  <c r="H1874" i="5"/>
  <c r="E1874" i="5"/>
  <c r="O1873" i="5"/>
  <c r="Q1873" i="5" s="1"/>
  <c r="M1873" i="5"/>
  <c r="J1873" i="5"/>
  <c r="R1873" i="5" s="1"/>
  <c r="I1873" i="5"/>
  <c r="H1873" i="5"/>
  <c r="E1873" i="5"/>
  <c r="O1872" i="5"/>
  <c r="Q1872" i="5" s="1"/>
  <c r="M1872" i="5"/>
  <c r="J1872" i="5"/>
  <c r="R1872" i="5" s="1"/>
  <c r="I1872" i="5"/>
  <c r="H1872" i="5"/>
  <c r="E1872" i="5"/>
  <c r="O1871" i="5"/>
  <c r="Q1871" i="5" s="1"/>
  <c r="M1871" i="5"/>
  <c r="J1871" i="5"/>
  <c r="R1871" i="5" s="1"/>
  <c r="I1871" i="5"/>
  <c r="H1871" i="5"/>
  <c r="E1871" i="5"/>
  <c r="O1870" i="5"/>
  <c r="Q1870" i="5" s="1"/>
  <c r="M1870" i="5"/>
  <c r="J1870" i="5"/>
  <c r="R1870" i="5" s="1"/>
  <c r="I1870" i="5"/>
  <c r="H1870" i="5"/>
  <c r="E1870" i="5"/>
  <c r="O1869" i="5"/>
  <c r="Q1869" i="5" s="1"/>
  <c r="M1869" i="5"/>
  <c r="J1869" i="5"/>
  <c r="R1869" i="5" s="1"/>
  <c r="I1869" i="5"/>
  <c r="H1869" i="5"/>
  <c r="E1869" i="5"/>
  <c r="O1868" i="5"/>
  <c r="Q1868" i="5" s="1"/>
  <c r="M1868" i="5"/>
  <c r="J1868" i="5"/>
  <c r="R1868" i="5" s="1"/>
  <c r="I1868" i="5"/>
  <c r="H1868" i="5"/>
  <c r="E1868" i="5"/>
  <c r="O1867" i="5"/>
  <c r="Q1867" i="5" s="1"/>
  <c r="M1867" i="5"/>
  <c r="J1867" i="5"/>
  <c r="R1867" i="5" s="1"/>
  <c r="I1867" i="5"/>
  <c r="H1867" i="5"/>
  <c r="E1867" i="5"/>
  <c r="O1866" i="5"/>
  <c r="Q1866" i="5" s="1"/>
  <c r="M1866" i="5"/>
  <c r="J1866" i="5"/>
  <c r="R1866" i="5" s="1"/>
  <c r="I1866" i="5"/>
  <c r="H1866" i="5"/>
  <c r="E1866" i="5"/>
  <c r="O1865" i="5"/>
  <c r="Q1865" i="5" s="1"/>
  <c r="M1865" i="5"/>
  <c r="J1865" i="5"/>
  <c r="R1865" i="5" s="1"/>
  <c r="I1865" i="5"/>
  <c r="H1865" i="5"/>
  <c r="E1865" i="5"/>
  <c r="O1864" i="5"/>
  <c r="Q1864" i="5" s="1"/>
  <c r="M1864" i="5"/>
  <c r="J1864" i="5"/>
  <c r="R1864" i="5" s="1"/>
  <c r="I1864" i="5"/>
  <c r="H1864" i="5"/>
  <c r="E1864" i="5"/>
  <c r="O1863" i="5"/>
  <c r="Q1863" i="5" s="1"/>
  <c r="M1863" i="5"/>
  <c r="J1863" i="5"/>
  <c r="R1863" i="5" s="1"/>
  <c r="I1863" i="5"/>
  <c r="H1863" i="5"/>
  <c r="E1863" i="5"/>
  <c r="O1862" i="5"/>
  <c r="Q1862" i="5" s="1"/>
  <c r="M1862" i="5"/>
  <c r="J1862" i="5"/>
  <c r="R1862" i="5" s="1"/>
  <c r="I1862" i="5"/>
  <c r="H1862" i="5"/>
  <c r="E1862" i="5"/>
  <c r="O1861" i="5"/>
  <c r="Q1861" i="5" s="1"/>
  <c r="M1861" i="5"/>
  <c r="J1861" i="5"/>
  <c r="R1861" i="5" s="1"/>
  <c r="I1861" i="5"/>
  <c r="H1861" i="5"/>
  <c r="E1861" i="5"/>
  <c r="O1860" i="5"/>
  <c r="Q1860" i="5" s="1"/>
  <c r="M1860" i="5"/>
  <c r="J1860" i="5"/>
  <c r="R1860" i="5" s="1"/>
  <c r="I1860" i="5"/>
  <c r="H1860" i="5"/>
  <c r="E1860" i="5"/>
  <c r="O1859" i="5"/>
  <c r="Q1859" i="5" s="1"/>
  <c r="M1859" i="5"/>
  <c r="J1859" i="5"/>
  <c r="R1859" i="5" s="1"/>
  <c r="I1859" i="5"/>
  <c r="H1859" i="5"/>
  <c r="E1859" i="5"/>
  <c r="O1858" i="5"/>
  <c r="Q1858" i="5" s="1"/>
  <c r="M1858" i="5"/>
  <c r="J1858" i="5"/>
  <c r="R1858" i="5" s="1"/>
  <c r="I1858" i="5"/>
  <c r="H1858" i="5"/>
  <c r="E1858" i="5"/>
  <c r="O1857" i="5"/>
  <c r="Q1857" i="5" s="1"/>
  <c r="M1857" i="5"/>
  <c r="J1857" i="5"/>
  <c r="R1857" i="5" s="1"/>
  <c r="I1857" i="5"/>
  <c r="H1857" i="5"/>
  <c r="E1857" i="5"/>
  <c r="O1856" i="5"/>
  <c r="Q1856" i="5" s="1"/>
  <c r="M1856" i="5"/>
  <c r="J1856" i="5"/>
  <c r="R1856" i="5" s="1"/>
  <c r="I1856" i="5"/>
  <c r="H1856" i="5"/>
  <c r="E1856" i="5"/>
  <c r="O1855" i="5"/>
  <c r="Q1855" i="5" s="1"/>
  <c r="M1855" i="5"/>
  <c r="J1855" i="5"/>
  <c r="R1855" i="5" s="1"/>
  <c r="I1855" i="5"/>
  <c r="H1855" i="5"/>
  <c r="E1855" i="5"/>
  <c r="O1854" i="5"/>
  <c r="Q1854" i="5" s="1"/>
  <c r="M1854" i="5"/>
  <c r="J1854" i="5"/>
  <c r="R1854" i="5" s="1"/>
  <c r="I1854" i="5"/>
  <c r="H1854" i="5"/>
  <c r="E1854" i="5"/>
  <c r="O1853" i="5"/>
  <c r="Q1853" i="5" s="1"/>
  <c r="M1853" i="5"/>
  <c r="J1853" i="5"/>
  <c r="R1853" i="5" s="1"/>
  <c r="I1853" i="5"/>
  <c r="H1853" i="5"/>
  <c r="E1853" i="5"/>
  <c r="O1852" i="5"/>
  <c r="Q1852" i="5" s="1"/>
  <c r="M1852" i="5"/>
  <c r="J1852" i="5"/>
  <c r="R1852" i="5" s="1"/>
  <c r="I1852" i="5"/>
  <c r="H1852" i="5"/>
  <c r="E1852" i="5"/>
  <c r="O1851" i="5"/>
  <c r="Q1851" i="5" s="1"/>
  <c r="M1851" i="5"/>
  <c r="J1851" i="5"/>
  <c r="R1851" i="5" s="1"/>
  <c r="I1851" i="5"/>
  <c r="H1851" i="5"/>
  <c r="E1851" i="5"/>
  <c r="O1850" i="5"/>
  <c r="Q1850" i="5" s="1"/>
  <c r="M1850" i="5"/>
  <c r="J1850" i="5"/>
  <c r="R1850" i="5" s="1"/>
  <c r="I1850" i="5"/>
  <c r="H1850" i="5"/>
  <c r="E1850" i="5"/>
  <c r="O1849" i="5"/>
  <c r="Q1849" i="5" s="1"/>
  <c r="M1849" i="5"/>
  <c r="J1849" i="5"/>
  <c r="R1849" i="5" s="1"/>
  <c r="I1849" i="5"/>
  <c r="H1849" i="5"/>
  <c r="E1849" i="5"/>
  <c r="O1848" i="5"/>
  <c r="Q1848" i="5" s="1"/>
  <c r="M1848" i="5"/>
  <c r="J1848" i="5"/>
  <c r="R1848" i="5" s="1"/>
  <c r="I1848" i="5"/>
  <c r="H1848" i="5"/>
  <c r="E1848" i="5"/>
  <c r="O1847" i="5"/>
  <c r="Q1847" i="5" s="1"/>
  <c r="M1847" i="5"/>
  <c r="J1847" i="5"/>
  <c r="R1847" i="5" s="1"/>
  <c r="I1847" i="5"/>
  <c r="H1847" i="5"/>
  <c r="E1847" i="5"/>
  <c r="O1846" i="5"/>
  <c r="Q1846" i="5" s="1"/>
  <c r="M1846" i="5"/>
  <c r="J1846" i="5"/>
  <c r="R1846" i="5" s="1"/>
  <c r="I1846" i="5"/>
  <c r="H1846" i="5"/>
  <c r="E1846" i="5"/>
  <c r="O1845" i="5"/>
  <c r="Q1845" i="5" s="1"/>
  <c r="M1845" i="5"/>
  <c r="J1845" i="5"/>
  <c r="R1845" i="5" s="1"/>
  <c r="I1845" i="5"/>
  <c r="H1845" i="5"/>
  <c r="E1845" i="5"/>
  <c r="O1844" i="5"/>
  <c r="Q1844" i="5" s="1"/>
  <c r="M1844" i="5"/>
  <c r="J1844" i="5"/>
  <c r="R1844" i="5" s="1"/>
  <c r="I1844" i="5"/>
  <c r="H1844" i="5"/>
  <c r="E1844" i="5"/>
  <c r="O1843" i="5"/>
  <c r="Q1843" i="5" s="1"/>
  <c r="M1843" i="5"/>
  <c r="J1843" i="5"/>
  <c r="R1843" i="5" s="1"/>
  <c r="I1843" i="5"/>
  <c r="H1843" i="5"/>
  <c r="E1843" i="5"/>
  <c r="O1842" i="5"/>
  <c r="Q1842" i="5" s="1"/>
  <c r="M1842" i="5"/>
  <c r="J1842" i="5"/>
  <c r="R1842" i="5" s="1"/>
  <c r="I1842" i="5"/>
  <c r="H1842" i="5"/>
  <c r="E1842" i="5"/>
  <c r="O1841" i="5"/>
  <c r="Q1841" i="5" s="1"/>
  <c r="M1841" i="5"/>
  <c r="J1841" i="5"/>
  <c r="R1841" i="5" s="1"/>
  <c r="I1841" i="5"/>
  <c r="H1841" i="5"/>
  <c r="E1841" i="5"/>
  <c r="O1840" i="5"/>
  <c r="Q1840" i="5" s="1"/>
  <c r="M1840" i="5"/>
  <c r="J1840" i="5"/>
  <c r="R1840" i="5" s="1"/>
  <c r="I1840" i="5"/>
  <c r="H1840" i="5"/>
  <c r="E1840" i="5"/>
  <c r="O1839" i="5"/>
  <c r="Q1839" i="5" s="1"/>
  <c r="M1839" i="5"/>
  <c r="J1839" i="5"/>
  <c r="R1839" i="5" s="1"/>
  <c r="I1839" i="5"/>
  <c r="H1839" i="5"/>
  <c r="E1839" i="5"/>
  <c r="O1838" i="5"/>
  <c r="Q1838" i="5" s="1"/>
  <c r="M1838" i="5"/>
  <c r="J1838" i="5"/>
  <c r="R1838" i="5" s="1"/>
  <c r="I1838" i="5"/>
  <c r="H1838" i="5"/>
  <c r="E1838" i="5"/>
  <c r="O1837" i="5"/>
  <c r="Q1837" i="5" s="1"/>
  <c r="M1837" i="5"/>
  <c r="J1837" i="5"/>
  <c r="R1837" i="5" s="1"/>
  <c r="I1837" i="5"/>
  <c r="H1837" i="5"/>
  <c r="E1837" i="5"/>
  <c r="O1836" i="5"/>
  <c r="Q1836" i="5" s="1"/>
  <c r="M1836" i="5"/>
  <c r="J1836" i="5"/>
  <c r="R1836" i="5" s="1"/>
  <c r="I1836" i="5"/>
  <c r="H1836" i="5"/>
  <c r="E1836" i="5"/>
  <c r="O1835" i="5"/>
  <c r="Q1835" i="5" s="1"/>
  <c r="M1835" i="5"/>
  <c r="J1835" i="5"/>
  <c r="R1835" i="5" s="1"/>
  <c r="I1835" i="5"/>
  <c r="H1835" i="5"/>
  <c r="E1835" i="5"/>
  <c r="O1834" i="5"/>
  <c r="Q1834" i="5" s="1"/>
  <c r="M1834" i="5"/>
  <c r="J1834" i="5"/>
  <c r="R1834" i="5" s="1"/>
  <c r="I1834" i="5"/>
  <c r="H1834" i="5"/>
  <c r="E1834" i="5"/>
  <c r="O1833" i="5"/>
  <c r="Q1833" i="5" s="1"/>
  <c r="M1833" i="5"/>
  <c r="J1833" i="5"/>
  <c r="R1833" i="5" s="1"/>
  <c r="I1833" i="5"/>
  <c r="H1833" i="5"/>
  <c r="E1833" i="5"/>
  <c r="O1832" i="5"/>
  <c r="Q1832" i="5" s="1"/>
  <c r="M1832" i="5"/>
  <c r="J1832" i="5"/>
  <c r="R1832" i="5" s="1"/>
  <c r="I1832" i="5"/>
  <c r="H1832" i="5"/>
  <c r="E1832" i="5"/>
  <c r="O1831" i="5"/>
  <c r="Q1831" i="5" s="1"/>
  <c r="M1831" i="5"/>
  <c r="J1831" i="5"/>
  <c r="R1831" i="5" s="1"/>
  <c r="I1831" i="5"/>
  <c r="H1831" i="5"/>
  <c r="E1831" i="5"/>
  <c r="O1830" i="5"/>
  <c r="Q1830" i="5" s="1"/>
  <c r="M1830" i="5"/>
  <c r="J1830" i="5"/>
  <c r="R1830" i="5" s="1"/>
  <c r="I1830" i="5"/>
  <c r="H1830" i="5"/>
  <c r="E1830" i="5"/>
  <c r="O1829" i="5"/>
  <c r="Q1829" i="5" s="1"/>
  <c r="M1829" i="5"/>
  <c r="J1829" i="5"/>
  <c r="R1829" i="5" s="1"/>
  <c r="I1829" i="5"/>
  <c r="H1829" i="5"/>
  <c r="E1829" i="5"/>
  <c r="O1828" i="5"/>
  <c r="Q1828" i="5" s="1"/>
  <c r="M1828" i="5"/>
  <c r="J1828" i="5"/>
  <c r="R1828" i="5" s="1"/>
  <c r="I1828" i="5"/>
  <c r="H1828" i="5"/>
  <c r="E1828" i="5"/>
  <c r="O1827" i="5"/>
  <c r="Q1827" i="5" s="1"/>
  <c r="M1827" i="5"/>
  <c r="J1827" i="5"/>
  <c r="R1827" i="5" s="1"/>
  <c r="I1827" i="5"/>
  <c r="H1827" i="5"/>
  <c r="E1827" i="5"/>
  <c r="O1826" i="5"/>
  <c r="Q1826" i="5" s="1"/>
  <c r="M1826" i="5"/>
  <c r="J1826" i="5"/>
  <c r="R1826" i="5" s="1"/>
  <c r="I1826" i="5"/>
  <c r="H1826" i="5"/>
  <c r="E1826" i="5"/>
  <c r="O1825" i="5"/>
  <c r="Q1825" i="5" s="1"/>
  <c r="M1825" i="5"/>
  <c r="J1825" i="5"/>
  <c r="R1825" i="5" s="1"/>
  <c r="I1825" i="5"/>
  <c r="H1825" i="5"/>
  <c r="E1825" i="5"/>
  <c r="O1824" i="5"/>
  <c r="Q1824" i="5" s="1"/>
  <c r="M1824" i="5"/>
  <c r="J1824" i="5"/>
  <c r="R1824" i="5" s="1"/>
  <c r="I1824" i="5"/>
  <c r="H1824" i="5"/>
  <c r="E1824" i="5"/>
  <c r="O1823" i="5"/>
  <c r="Q1823" i="5" s="1"/>
  <c r="M1823" i="5"/>
  <c r="J1823" i="5"/>
  <c r="R1823" i="5" s="1"/>
  <c r="I1823" i="5"/>
  <c r="H1823" i="5"/>
  <c r="E1823" i="5"/>
  <c r="O1822" i="5"/>
  <c r="Q1822" i="5" s="1"/>
  <c r="M1822" i="5"/>
  <c r="J1822" i="5"/>
  <c r="R1822" i="5" s="1"/>
  <c r="I1822" i="5"/>
  <c r="H1822" i="5"/>
  <c r="E1822" i="5"/>
  <c r="O1821" i="5"/>
  <c r="Q1821" i="5" s="1"/>
  <c r="M1821" i="5"/>
  <c r="J1821" i="5"/>
  <c r="R1821" i="5" s="1"/>
  <c r="I1821" i="5"/>
  <c r="H1821" i="5"/>
  <c r="E1821" i="5"/>
  <c r="O1820" i="5"/>
  <c r="Q1820" i="5" s="1"/>
  <c r="M1820" i="5"/>
  <c r="J1820" i="5"/>
  <c r="R1820" i="5" s="1"/>
  <c r="I1820" i="5"/>
  <c r="H1820" i="5"/>
  <c r="E1820" i="5"/>
  <c r="O1819" i="5"/>
  <c r="Q1819" i="5" s="1"/>
  <c r="M1819" i="5"/>
  <c r="J1819" i="5"/>
  <c r="R1819" i="5" s="1"/>
  <c r="I1819" i="5"/>
  <c r="H1819" i="5"/>
  <c r="E1819" i="5"/>
  <c r="O1818" i="5"/>
  <c r="Q1818" i="5" s="1"/>
  <c r="M1818" i="5"/>
  <c r="J1818" i="5"/>
  <c r="R1818" i="5" s="1"/>
  <c r="I1818" i="5"/>
  <c r="H1818" i="5"/>
  <c r="E1818" i="5"/>
  <c r="O1817" i="5"/>
  <c r="Q1817" i="5" s="1"/>
  <c r="M1817" i="5"/>
  <c r="J1817" i="5"/>
  <c r="R1817" i="5" s="1"/>
  <c r="I1817" i="5"/>
  <c r="H1817" i="5"/>
  <c r="E1817" i="5"/>
  <c r="O1816" i="5"/>
  <c r="Q1816" i="5" s="1"/>
  <c r="M1816" i="5"/>
  <c r="J1816" i="5"/>
  <c r="R1816" i="5" s="1"/>
  <c r="I1816" i="5"/>
  <c r="H1816" i="5"/>
  <c r="E1816" i="5"/>
  <c r="O1815" i="5"/>
  <c r="Q1815" i="5" s="1"/>
  <c r="M1815" i="5"/>
  <c r="J1815" i="5"/>
  <c r="R1815" i="5" s="1"/>
  <c r="I1815" i="5"/>
  <c r="H1815" i="5"/>
  <c r="E1815" i="5"/>
  <c r="O1814" i="5"/>
  <c r="Q1814" i="5" s="1"/>
  <c r="M1814" i="5"/>
  <c r="J1814" i="5"/>
  <c r="R1814" i="5" s="1"/>
  <c r="I1814" i="5"/>
  <c r="H1814" i="5"/>
  <c r="E1814" i="5"/>
  <c r="O1813" i="5"/>
  <c r="Q1813" i="5" s="1"/>
  <c r="M1813" i="5"/>
  <c r="J1813" i="5"/>
  <c r="R1813" i="5" s="1"/>
  <c r="I1813" i="5"/>
  <c r="H1813" i="5"/>
  <c r="E1813" i="5"/>
  <c r="O1812" i="5"/>
  <c r="Q1812" i="5" s="1"/>
  <c r="M1812" i="5"/>
  <c r="J1812" i="5"/>
  <c r="R1812" i="5" s="1"/>
  <c r="I1812" i="5"/>
  <c r="H1812" i="5"/>
  <c r="E1812" i="5"/>
  <c r="O1811" i="5"/>
  <c r="Q1811" i="5" s="1"/>
  <c r="M1811" i="5"/>
  <c r="J1811" i="5"/>
  <c r="R1811" i="5" s="1"/>
  <c r="I1811" i="5"/>
  <c r="H1811" i="5"/>
  <c r="E1811" i="5"/>
  <c r="O1810" i="5"/>
  <c r="Q1810" i="5" s="1"/>
  <c r="M1810" i="5"/>
  <c r="J1810" i="5"/>
  <c r="R1810" i="5" s="1"/>
  <c r="I1810" i="5"/>
  <c r="H1810" i="5"/>
  <c r="E1810" i="5"/>
  <c r="O1809" i="5"/>
  <c r="Q1809" i="5" s="1"/>
  <c r="M1809" i="5"/>
  <c r="J1809" i="5"/>
  <c r="R1809" i="5" s="1"/>
  <c r="I1809" i="5"/>
  <c r="H1809" i="5"/>
  <c r="E1809" i="5"/>
  <c r="O1808" i="5"/>
  <c r="Q1808" i="5" s="1"/>
  <c r="M1808" i="5"/>
  <c r="J1808" i="5"/>
  <c r="R1808" i="5" s="1"/>
  <c r="I1808" i="5"/>
  <c r="H1808" i="5"/>
  <c r="E1808" i="5"/>
  <c r="O1807" i="5"/>
  <c r="Q1807" i="5" s="1"/>
  <c r="M1807" i="5"/>
  <c r="J1807" i="5"/>
  <c r="R1807" i="5" s="1"/>
  <c r="I1807" i="5"/>
  <c r="H1807" i="5"/>
  <c r="E1807" i="5"/>
  <c r="O1806" i="5"/>
  <c r="Q1806" i="5" s="1"/>
  <c r="M1806" i="5"/>
  <c r="J1806" i="5"/>
  <c r="R1806" i="5" s="1"/>
  <c r="I1806" i="5"/>
  <c r="H1806" i="5"/>
  <c r="E1806" i="5"/>
  <c r="O1805" i="5"/>
  <c r="Q1805" i="5" s="1"/>
  <c r="M1805" i="5"/>
  <c r="J1805" i="5"/>
  <c r="R1805" i="5" s="1"/>
  <c r="I1805" i="5"/>
  <c r="H1805" i="5"/>
  <c r="E1805" i="5"/>
  <c r="O1804" i="5"/>
  <c r="Q1804" i="5" s="1"/>
  <c r="M1804" i="5"/>
  <c r="J1804" i="5"/>
  <c r="R1804" i="5" s="1"/>
  <c r="I1804" i="5"/>
  <c r="H1804" i="5"/>
  <c r="E1804" i="5"/>
  <c r="O1803" i="5"/>
  <c r="Q1803" i="5" s="1"/>
  <c r="M1803" i="5"/>
  <c r="J1803" i="5"/>
  <c r="R1803" i="5" s="1"/>
  <c r="I1803" i="5"/>
  <c r="H1803" i="5"/>
  <c r="E1803" i="5"/>
  <c r="O1802" i="5"/>
  <c r="Q1802" i="5" s="1"/>
  <c r="M1802" i="5"/>
  <c r="J1802" i="5"/>
  <c r="R1802" i="5" s="1"/>
  <c r="I1802" i="5"/>
  <c r="H1802" i="5"/>
  <c r="E1802" i="5"/>
  <c r="O1801" i="5"/>
  <c r="Q1801" i="5" s="1"/>
  <c r="M1801" i="5"/>
  <c r="J1801" i="5"/>
  <c r="R1801" i="5" s="1"/>
  <c r="I1801" i="5"/>
  <c r="H1801" i="5"/>
  <c r="E1801" i="5"/>
  <c r="O1800" i="5"/>
  <c r="Q1800" i="5" s="1"/>
  <c r="M1800" i="5"/>
  <c r="J1800" i="5"/>
  <c r="R1800" i="5" s="1"/>
  <c r="I1800" i="5"/>
  <c r="H1800" i="5"/>
  <c r="E1800" i="5"/>
  <c r="O1799" i="5"/>
  <c r="Q1799" i="5" s="1"/>
  <c r="M1799" i="5"/>
  <c r="J1799" i="5"/>
  <c r="R1799" i="5" s="1"/>
  <c r="I1799" i="5"/>
  <c r="H1799" i="5"/>
  <c r="E1799" i="5"/>
  <c r="O1798" i="5"/>
  <c r="Q1798" i="5" s="1"/>
  <c r="M1798" i="5"/>
  <c r="J1798" i="5"/>
  <c r="R1798" i="5" s="1"/>
  <c r="I1798" i="5"/>
  <c r="H1798" i="5"/>
  <c r="E1798" i="5"/>
  <c r="O1797" i="5"/>
  <c r="Q1797" i="5" s="1"/>
  <c r="M1797" i="5"/>
  <c r="J1797" i="5"/>
  <c r="R1797" i="5" s="1"/>
  <c r="I1797" i="5"/>
  <c r="H1797" i="5"/>
  <c r="E1797" i="5"/>
  <c r="O1796" i="5"/>
  <c r="Q1796" i="5" s="1"/>
  <c r="M1796" i="5"/>
  <c r="J1796" i="5"/>
  <c r="R1796" i="5" s="1"/>
  <c r="I1796" i="5"/>
  <c r="H1796" i="5"/>
  <c r="E1796" i="5"/>
  <c r="O1795" i="5"/>
  <c r="Q1795" i="5" s="1"/>
  <c r="M1795" i="5"/>
  <c r="J1795" i="5"/>
  <c r="R1795" i="5" s="1"/>
  <c r="I1795" i="5"/>
  <c r="H1795" i="5"/>
  <c r="E1795" i="5"/>
  <c r="O1794" i="5"/>
  <c r="Q1794" i="5" s="1"/>
  <c r="M1794" i="5"/>
  <c r="J1794" i="5"/>
  <c r="R1794" i="5" s="1"/>
  <c r="I1794" i="5"/>
  <c r="H1794" i="5"/>
  <c r="E1794" i="5"/>
  <c r="O1793" i="5"/>
  <c r="Q1793" i="5" s="1"/>
  <c r="M1793" i="5"/>
  <c r="J1793" i="5"/>
  <c r="R1793" i="5" s="1"/>
  <c r="I1793" i="5"/>
  <c r="H1793" i="5"/>
  <c r="E1793" i="5"/>
  <c r="O1792" i="5"/>
  <c r="Q1792" i="5" s="1"/>
  <c r="M1792" i="5"/>
  <c r="J1792" i="5"/>
  <c r="R1792" i="5" s="1"/>
  <c r="I1792" i="5"/>
  <c r="H1792" i="5"/>
  <c r="E1792" i="5"/>
  <c r="O1791" i="5"/>
  <c r="Q1791" i="5" s="1"/>
  <c r="M1791" i="5"/>
  <c r="J1791" i="5"/>
  <c r="R1791" i="5" s="1"/>
  <c r="I1791" i="5"/>
  <c r="H1791" i="5"/>
  <c r="E1791" i="5"/>
  <c r="O1790" i="5"/>
  <c r="Q1790" i="5" s="1"/>
  <c r="M1790" i="5"/>
  <c r="J1790" i="5"/>
  <c r="R1790" i="5" s="1"/>
  <c r="I1790" i="5"/>
  <c r="H1790" i="5"/>
  <c r="E1790" i="5"/>
  <c r="O1789" i="5"/>
  <c r="Q1789" i="5" s="1"/>
  <c r="M1789" i="5"/>
  <c r="J1789" i="5"/>
  <c r="R1789" i="5" s="1"/>
  <c r="I1789" i="5"/>
  <c r="H1789" i="5"/>
  <c r="E1789" i="5"/>
  <c r="O1788" i="5"/>
  <c r="Q1788" i="5" s="1"/>
  <c r="M1788" i="5"/>
  <c r="J1788" i="5"/>
  <c r="R1788" i="5" s="1"/>
  <c r="I1788" i="5"/>
  <c r="H1788" i="5"/>
  <c r="E1788" i="5"/>
  <c r="O1787" i="5"/>
  <c r="Q1787" i="5" s="1"/>
  <c r="M1787" i="5"/>
  <c r="J1787" i="5"/>
  <c r="R1787" i="5" s="1"/>
  <c r="I1787" i="5"/>
  <c r="H1787" i="5"/>
  <c r="E1787" i="5"/>
  <c r="O1786" i="5"/>
  <c r="Q1786" i="5" s="1"/>
  <c r="M1786" i="5"/>
  <c r="J1786" i="5"/>
  <c r="R1786" i="5" s="1"/>
  <c r="I1786" i="5"/>
  <c r="H1786" i="5"/>
  <c r="E1786" i="5"/>
  <c r="O1785" i="5"/>
  <c r="Q1785" i="5" s="1"/>
  <c r="M1785" i="5"/>
  <c r="J1785" i="5"/>
  <c r="R1785" i="5" s="1"/>
  <c r="I1785" i="5"/>
  <c r="H1785" i="5"/>
  <c r="E1785" i="5"/>
  <c r="O1784" i="5"/>
  <c r="Q1784" i="5" s="1"/>
  <c r="M1784" i="5"/>
  <c r="J1784" i="5"/>
  <c r="R1784" i="5" s="1"/>
  <c r="I1784" i="5"/>
  <c r="H1784" i="5"/>
  <c r="E1784" i="5"/>
  <c r="O1783" i="5"/>
  <c r="Q1783" i="5" s="1"/>
  <c r="M1783" i="5"/>
  <c r="J1783" i="5"/>
  <c r="R1783" i="5" s="1"/>
  <c r="I1783" i="5"/>
  <c r="H1783" i="5"/>
  <c r="E1783" i="5"/>
  <c r="O1782" i="5"/>
  <c r="Q1782" i="5" s="1"/>
  <c r="M1782" i="5"/>
  <c r="J1782" i="5"/>
  <c r="R1782" i="5" s="1"/>
  <c r="I1782" i="5"/>
  <c r="H1782" i="5"/>
  <c r="E1782" i="5"/>
  <c r="O1781" i="5"/>
  <c r="Q1781" i="5" s="1"/>
  <c r="M1781" i="5"/>
  <c r="J1781" i="5"/>
  <c r="R1781" i="5" s="1"/>
  <c r="I1781" i="5"/>
  <c r="H1781" i="5"/>
  <c r="E1781" i="5"/>
  <c r="O1780" i="5"/>
  <c r="Q1780" i="5" s="1"/>
  <c r="M1780" i="5"/>
  <c r="J1780" i="5"/>
  <c r="R1780" i="5" s="1"/>
  <c r="I1780" i="5"/>
  <c r="H1780" i="5"/>
  <c r="E1780" i="5"/>
  <c r="O1779" i="5"/>
  <c r="Q1779" i="5" s="1"/>
  <c r="M1779" i="5"/>
  <c r="J1779" i="5"/>
  <c r="R1779" i="5" s="1"/>
  <c r="I1779" i="5"/>
  <c r="H1779" i="5"/>
  <c r="E1779" i="5"/>
  <c r="O1778" i="5"/>
  <c r="Q1778" i="5" s="1"/>
  <c r="M1778" i="5"/>
  <c r="J1778" i="5"/>
  <c r="R1778" i="5" s="1"/>
  <c r="I1778" i="5"/>
  <c r="H1778" i="5"/>
  <c r="E1778" i="5"/>
  <c r="O1777" i="5"/>
  <c r="Q1777" i="5" s="1"/>
  <c r="M1777" i="5"/>
  <c r="J1777" i="5"/>
  <c r="R1777" i="5" s="1"/>
  <c r="I1777" i="5"/>
  <c r="H1777" i="5"/>
  <c r="E1777" i="5"/>
  <c r="O1776" i="5"/>
  <c r="Q1776" i="5" s="1"/>
  <c r="M1776" i="5"/>
  <c r="J1776" i="5"/>
  <c r="R1776" i="5" s="1"/>
  <c r="I1776" i="5"/>
  <c r="H1776" i="5"/>
  <c r="E1776" i="5"/>
  <c r="O1775" i="5"/>
  <c r="Q1775" i="5" s="1"/>
  <c r="M1775" i="5"/>
  <c r="J1775" i="5"/>
  <c r="R1775" i="5" s="1"/>
  <c r="I1775" i="5"/>
  <c r="H1775" i="5"/>
  <c r="E1775" i="5"/>
  <c r="O1774" i="5"/>
  <c r="Q1774" i="5" s="1"/>
  <c r="M1774" i="5"/>
  <c r="J1774" i="5"/>
  <c r="R1774" i="5" s="1"/>
  <c r="I1774" i="5"/>
  <c r="H1774" i="5"/>
  <c r="E1774" i="5"/>
  <c r="O1773" i="5"/>
  <c r="Q1773" i="5" s="1"/>
  <c r="M1773" i="5"/>
  <c r="J1773" i="5"/>
  <c r="R1773" i="5" s="1"/>
  <c r="I1773" i="5"/>
  <c r="H1773" i="5"/>
  <c r="E1773" i="5"/>
  <c r="O1772" i="5"/>
  <c r="Q1772" i="5" s="1"/>
  <c r="M1772" i="5"/>
  <c r="J1772" i="5"/>
  <c r="R1772" i="5" s="1"/>
  <c r="I1772" i="5"/>
  <c r="H1772" i="5"/>
  <c r="E1772" i="5"/>
  <c r="O1771" i="5"/>
  <c r="Q1771" i="5" s="1"/>
  <c r="M1771" i="5"/>
  <c r="J1771" i="5"/>
  <c r="R1771" i="5" s="1"/>
  <c r="I1771" i="5"/>
  <c r="H1771" i="5"/>
  <c r="E1771" i="5"/>
  <c r="O1770" i="5"/>
  <c r="Q1770" i="5" s="1"/>
  <c r="M1770" i="5"/>
  <c r="J1770" i="5"/>
  <c r="R1770" i="5" s="1"/>
  <c r="I1770" i="5"/>
  <c r="H1770" i="5"/>
  <c r="E1770" i="5"/>
  <c r="O1769" i="5"/>
  <c r="Q1769" i="5" s="1"/>
  <c r="M1769" i="5"/>
  <c r="J1769" i="5"/>
  <c r="R1769" i="5" s="1"/>
  <c r="I1769" i="5"/>
  <c r="H1769" i="5"/>
  <c r="E1769" i="5"/>
  <c r="O1768" i="5"/>
  <c r="Q1768" i="5" s="1"/>
  <c r="M1768" i="5"/>
  <c r="J1768" i="5"/>
  <c r="R1768" i="5" s="1"/>
  <c r="I1768" i="5"/>
  <c r="H1768" i="5"/>
  <c r="E1768" i="5"/>
  <c r="O1767" i="5"/>
  <c r="Q1767" i="5" s="1"/>
  <c r="M1767" i="5"/>
  <c r="J1767" i="5"/>
  <c r="R1767" i="5" s="1"/>
  <c r="I1767" i="5"/>
  <c r="H1767" i="5"/>
  <c r="E1767" i="5"/>
  <c r="O1766" i="5"/>
  <c r="Q1766" i="5" s="1"/>
  <c r="M1766" i="5"/>
  <c r="J1766" i="5"/>
  <c r="R1766" i="5" s="1"/>
  <c r="I1766" i="5"/>
  <c r="H1766" i="5"/>
  <c r="E1766" i="5"/>
  <c r="O1765" i="5"/>
  <c r="Q1765" i="5" s="1"/>
  <c r="M1765" i="5"/>
  <c r="J1765" i="5"/>
  <c r="R1765" i="5" s="1"/>
  <c r="I1765" i="5"/>
  <c r="H1765" i="5"/>
  <c r="E1765" i="5"/>
  <c r="O1764" i="5"/>
  <c r="Q1764" i="5" s="1"/>
  <c r="M1764" i="5"/>
  <c r="J1764" i="5"/>
  <c r="R1764" i="5" s="1"/>
  <c r="I1764" i="5"/>
  <c r="H1764" i="5"/>
  <c r="E1764" i="5"/>
  <c r="O1763" i="5"/>
  <c r="Q1763" i="5" s="1"/>
  <c r="M1763" i="5"/>
  <c r="J1763" i="5"/>
  <c r="R1763" i="5" s="1"/>
  <c r="I1763" i="5"/>
  <c r="H1763" i="5"/>
  <c r="E1763" i="5"/>
  <c r="O1762" i="5"/>
  <c r="Q1762" i="5" s="1"/>
  <c r="M1762" i="5"/>
  <c r="J1762" i="5"/>
  <c r="R1762" i="5" s="1"/>
  <c r="I1762" i="5"/>
  <c r="H1762" i="5"/>
  <c r="E1762" i="5"/>
  <c r="O1761" i="5"/>
  <c r="Q1761" i="5" s="1"/>
  <c r="M1761" i="5"/>
  <c r="J1761" i="5"/>
  <c r="R1761" i="5" s="1"/>
  <c r="I1761" i="5"/>
  <c r="H1761" i="5"/>
  <c r="E1761" i="5"/>
  <c r="O1760" i="5"/>
  <c r="Q1760" i="5" s="1"/>
  <c r="M1760" i="5"/>
  <c r="J1760" i="5"/>
  <c r="R1760" i="5" s="1"/>
  <c r="I1760" i="5"/>
  <c r="H1760" i="5"/>
  <c r="E1760" i="5"/>
  <c r="O1759" i="5"/>
  <c r="Q1759" i="5" s="1"/>
  <c r="M1759" i="5"/>
  <c r="J1759" i="5"/>
  <c r="R1759" i="5" s="1"/>
  <c r="I1759" i="5"/>
  <c r="H1759" i="5"/>
  <c r="E1759" i="5"/>
  <c r="O1758" i="5"/>
  <c r="Q1758" i="5" s="1"/>
  <c r="M1758" i="5"/>
  <c r="J1758" i="5"/>
  <c r="R1758" i="5" s="1"/>
  <c r="I1758" i="5"/>
  <c r="H1758" i="5"/>
  <c r="E1758" i="5"/>
  <c r="O1757" i="5"/>
  <c r="Q1757" i="5" s="1"/>
  <c r="M1757" i="5"/>
  <c r="J1757" i="5"/>
  <c r="R1757" i="5" s="1"/>
  <c r="I1757" i="5"/>
  <c r="H1757" i="5"/>
  <c r="E1757" i="5"/>
  <c r="O1756" i="5"/>
  <c r="Q1756" i="5" s="1"/>
  <c r="M1756" i="5"/>
  <c r="J1756" i="5"/>
  <c r="R1756" i="5" s="1"/>
  <c r="I1756" i="5"/>
  <c r="H1756" i="5"/>
  <c r="E1756" i="5"/>
  <c r="O1755" i="5"/>
  <c r="Q1755" i="5" s="1"/>
  <c r="M1755" i="5"/>
  <c r="J1755" i="5"/>
  <c r="R1755" i="5" s="1"/>
  <c r="I1755" i="5"/>
  <c r="H1755" i="5"/>
  <c r="E1755" i="5"/>
  <c r="O1754" i="5"/>
  <c r="Q1754" i="5" s="1"/>
  <c r="M1754" i="5"/>
  <c r="J1754" i="5"/>
  <c r="R1754" i="5" s="1"/>
  <c r="I1754" i="5"/>
  <c r="H1754" i="5"/>
  <c r="E1754" i="5"/>
  <c r="O1753" i="5"/>
  <c r="Q1753" i="5" s="1"/>
  <c r="M1753" i="5"/>
  <c r="J1753" i="5"/>
  <c r="R1753" i="5" s="1"/>
  <c r="I1753" i="5"/>
  <c r="H1753" i="5"/>
  <c r="E1753" i="5"/>
  <c r="O1752" i="5"/>
  <c r="Q1752" i="5" s="1"/>
  <c r="M1752" i="5"/>
  <c r="J1752" i="5"/>
  <c r="R1752" i="5" s="1"/>
  <c r="I1752" i="5"/>
  <c r="H1752" i="5"/>
  <c r="E1752" i="5"/>
  <c r="O1751" i="5"/>
  <c r="Q1751" i="5" s="1"/>
  <c r="M1751" i="5"/>
  <c r="J1751" i="5"/>
  <c r="R1751" i="5" s="1"/>
  <c r="I1751" i="5"/>
  <c r="H1751" i="5"/>
  <c r="E1751" i="5"/>
  <c r="O1750" i="5"/>
  <c r="Q1750" i="5" s="1"/>
  <c r="M1750" i="5"/>
  <c r="J1750" i="5"/>
  <c r="R1750" i="5" s="1"/>
  <c r="I1750" i="5"/>
  <c r="H1750" i="5"/>
  <c r="E1750" i="5"/>
  <c r="O1749" i="5"/>
  <c r="Q1749" i="5" s="1"/>
  <c r="M1749" i="5"/>
  <c r="J1749" i="5"/>
  <c r="R1749" i="5" s="1"/>
  <c r="I1749" i="5"/>
  <c r="H1749" i="5"/>
  <c r="E1749" i="5"/>
  <c r="O1748" i="5"/>
  <c r="Q1748" i="5" s="1"/>
  <c r="M1748" i="5"/>
  <c r="J1748" i="5"/>
  <c r="R1748" i="5" s="1"/>
  <c r="I1748" i="5"/>
  <c r="H1748" i="5"/>
  <c r="E1748" i="5"/>
  <c r="O1747" i="5"/>
  <c r="Q1747" i="5" s="1"/>
  <c r="M1747" i="5"/>
  <c r="J1747" i="5"/>
  <c r="R1747" i="5" s="1"/>
  <c r="I1747" i="5"/>
  <c r="H1747" i="5"/>
  <c r="E1747" i="5"/>
  <c r="O1746" i="5"/>
  <c r="Q1746" i="5" s="1"/>
  <c r="M1746" i="5"/>
  <c r="J1746" i="5"/>
  <c r="R1746" i="5" s="1"/>
  <c r="I1746" i="5"/>
  <c r="H1746" i="5"/>
  <c r="E1746" i="5"/>
  <c r="O1745" i="5"/>
  <c r="Q1745" i="5" s="1"/>
  <c r="M1745" i="5"/>
  <c r="J1745" i="5"/>
  <c r="R1745" i="5" s="1"/>
  <c r="I1745" i="5"/>
  <c r="H1745" i="5"/>
  <c r="E1745" i="5"/>
  <c r="O1744" i="5"/>
  <c r="Q1744" i="5" s="1"/>
  <c r="M1744" i="5"/>
  <c r="J1744" i="5"/>
  <c r="R1744" i="5" s="1"/>
  <c r="I1744" i="5"/>
  <c r="H1744" i="5"/>
  <c r="E1744" i="5"/>
  <c r="O1743" i="5"/>
  <c r="Q1743" i="5" s="1"/>
  <c r="M1743" i="5"/>
  <c r="J1743" i="5"/>
  <c r="R1743" i="5" s="1"/>
  <c r="I1743" i="5"/>
  <c r="H1743" i="5"/>
  <c r="E1743" i="5"/>
  <c r="O1742" i="5"/>
  <c r="Q1742" i="5" s="1"/>
  <c r="M1742" i="5"/>
  <c r="J1742" i="5"/>
  <c r="R1742" i="5" s="1"/>
  <c r="I1742" i="5"/>
  <c r="H1742" i="5"/>
  <c r="E1742" i="5"/>
  <c r="O1741" i="5"/>
  <c r="Q1741" i="5" s="1"/>
  <c r="M1741" i="5"/>
  <c r="J1741" i="5"/>
  <c r="R1741" i="5" s="1"/>
  <c r="I1741" i="5"/>
  <c r="H1741" i="5"/>
  <c r="E1741" i="5"/>
  <c r="O1740" i="5"/>
  <c r="Q1740" i="5" s="1"/>
  <c r="M1740" i="5"/>
  <c r="J1740" i="5"/>
  <c r="R1740" i="5" s="1"/>
  <c r="I1740" i="5"/>
  <c r="H1740" i="5"/>
  <c r="E1740" i="5"/>
  <c r="O1739" i="5"/>
  <c r="Q1739" i="5" s="1"/>
  <c r="M1739" i="5"/>
  <c r="J1739" i="5"/>
  <c r="R1739" i="5" s="1"/>
  <c r="I1739" i="5"/>
  <c r="H1739" i="5"/>
  <c r="E1739" i="5"/>
  <c r="O1738" i="5"/>
  <c r="Q1738" i="5" s="1"/>
  <c r="M1738" i="5"/>
  <c r="J1738" i="5"/>
  <c r="R1738" i="5" s="1"/>
  <c r="I1738" i="5"/>
  <c r="H1738" i="5"/>
  <c r="E1738" i="5"/>
  <c r="O1737" i="5"/>
  <c r="Q1737" i="5" s="1"/>
  <c r="M1737" i="5"/>
  <c r="J1737" i="5"/>
  <c r="R1737" i="5" s="1"/>
  <c r="I1737" i="5"/>
  <c r="H1737" i="5"/>
  <c r="E1737" i="5"/>
  <c r="O1736" i="5"/>
  <c r="Q1736" i="5" s="1"/>
  <c r="M1736" i="5"/>
  <c r="J1736" i="5"/>
  <c r="R1736" i="5" s="1"/>
  <c r="I1736" i="5"/>
  <c r="H1736" i="5"/>
  <c r="E1736" i="5"/>
  <c r="O1735" i="5"/>
  <c r="Q1735" i="5" s="1"/>
  <c r="M1735" i="5"/>
  <c r="J1735" i="5"/>
  <c r="R1735" i="5" s="1"/>
  <c r="I1735" i="5"/>
  <c r="H1735" i="5"/>
  <c r="E1735" i="5"/>
  <c r="O1734" i="5"/>
  <c r="Q1734" i="5" s="1"/>
  <c r="M1734" i="5"/>
  <c r="J1734" i="5"/>
  <c r="R1734" i="5" s="1"/>
  <c r="I1734" i="5"/>
  <c r="H1734" i="5"/>
  <c r="E1734" i="5"/>
  <c r="O1733" i="5"/>
  <c r="Q1733" i="5" s="1"/>
  <c r="M1733" i="5"/>
  <c r="J1733" i="5"/>
  <c r="R1733" i="5" s="1"/>
  <c r="I1733" i="5"/>
  <c r="H1733" i="5"/>
  <c r="E1733" i="5"/>
  <c r="O1732" i="5"/>
  <c r="Q1732" i="5" s="1"/>
  <c r="M1732" i="5"/>
  <c r="J1732" i="5"/>
  <c r="R1732" i="5" s="1"/>
  <c r="I1732" i="5"/>
  <c r="H1732" i="5"/>
  <c r="E1732" i="5"/>
  <c r="O1731" i="5"/>
  <c r="Q1731" i="5" s="1"/>
  <c r="M1731" i="5"/>
  <c r="J1731" i="5"/>
  <c r="R1731" i="5" s="1"/>
  <c r="I1731" i="5"/>
  <c r="H1731" i="5"/>
  <c r="E1731" i="5"/>
  <c r="O1730" i="5"/>
  <c r="Q1730" i="5" s="1"/>
  <c r="M1730" i="5"/>
  <c r="J1730" i="5"/>
  <c r="R1730" i="5" s="1"/>
  <c r="I1730" i="5"/>
  <c r="H1730" i="5"/>
  <c r="E1730" i="5"/>
  <c r="O1729" i="5"/>
  <c r="Q1729" i="5" s="1"/>
  <c r="M1729" i="5"/>
  <c r="J1729" i="5"/>
  <c r="R1729" i="5" s="1"/>
  <c r="I1729" i="5"/>
  <c r="H1729" i="5"/>
  <c r="E1729" i="5"/>
  <c r="O1728" i="5"/>
  <c r="Q1728" i="5" s="1"/>
  <c r="M1728" i="5"/>
  <c r="J1728" i="5"/>
  <c r="R1728" i="5" s="1"/>
  <c r="I1728" i="5"/>
  <c r="H1728" i="5"/>
  <c r="E1728" i="5"/>
  <c r="O1727" i="5"/>
  <c r="Q1727" i="5" s="1"/>
  <c r="M1727" i="5"/>
  <c r="J1727" i="5"/>
  <c r="R1727" i="5" s="1"/>
  <c r="I1727" i="5"/>
  <c r="H1727" i="5"/>
  <c r="E1727" i="5"/>
  <c r="O1726" i="5"/>
  <c r="Q1726" i="5" s="1"/>
  <c r="M1726" i="5"/>
  <c r="J1726" i="5"/>
  <c r="R1726" i="5" s="1"/>
  <c r="I1726" i="5"/>
  <c r="H1726" i="5"/>
  <c r="E1726" i="5"/>
  <c r="O1725" i="5"/>
  <c r="Q1725" i="5" s="1"/>
  <c r="M1725" i="5"/>
  <c r="J1725" i="5"/>
  <c r="R1725" i="5" s="1"/>
  <c r="I1725" i="5"/>
  <c r="H1725" i="5"/>
  <c r="E1725" i="5"/>
  <c r="O1724" i="5"/>
  <c r="Q1724" i="5" s="1"/>
  <c r="M1724" i="5"/>
  <c r="J1724" i="5"/>
  <c r="R1724" i="5" s="1"/>
  <c r="I1724" i="5"/>
  <c r="H1724" i="5"/>
  <c r="E1724" i="5"/>
  <c r="O1723" i="5"/>
  <c r="Q1723" i="5" s="1"/>
  <c r="M1723" i="5"/>
  <c r="J1723" i="5"/>
  <c r="R1723" i="5" s="1"/>
  <c r="I1723" i="5"/>
  <c r="H1723" i="5"/>
  <c r="E1723" i="5"/>
  <c r="O1722" i="5"/>
  <c r="Q1722" i="5" s="1"/>
  <c r="M1722" i="5"/>
  <c r="J1722" i="5"/>
  <c r="R1722" i="5" s="1"/>
  <c r="I1722" i="5"/>
  <c r="H1722" i="5"/>
  <c r="E1722" i="5"/>
  <c r="O1721" i="5"/>
  <c r="Q1721" i="5" s="1"/>
  <c r="M1721" i="5"/>
  <c r="J1721" i="5"/>
  <c r="R1721" i="5" s="1"/>
  <c r="I1721" i="5"/>
  <c r="H1721" i="5"/>
  <c r="E1721" i="5"/>
  <c r="O1720" i="5"/>
  <c r="Q1720" i="5" s="1"/>
  <c r="M1720" i="5"/>
  <c r="J1720" i="5"/>
  <c r="R1720" i="5" s="1"/>
  <c r="I1720" i="5"/>
  <c r="H1720" i="5"/>
  <c r="E1720" i="5"/>
  <c r="O1719" i="5"/>
  <c r="Q1719" i="5" s="1"/>
  <c r="M1719" i="5"/>
  <c r="J1719" i="5"/>
  <c r="R1719" i="5" s="1"/>
  <c r="I1719" i="5"/>
  <c r="H1719" i="5"/>
  <c r="E1719" i="5"/>
  <c r="O1718" i="5"/>
  <c r="Q1718" i="5" s="1"/>
  <c r="M1718" i="5"/>
  <c r="J1718" i="5"/>
  <c r="R1718" i="5" s="1"/>
  <c r="I1718" i="5"/>
  <c r="H1718" i="5"/>
  <c r="E1718" i="5"/>
  <c r="O1717" i="5"/>
  <c r="Q1717" i="5" s="1"/>
  <c r="M1717" i="5"/>
  <c r="J1717" i="5"/>
  <c r="R1717" i="5" s="1"/>
  <c r="I1717" i="5"/>
  <c r="H1717" i="5"/>
  <c r="E1717" i="5"/>
  <c r="O1716" i="5"/>
  <c r="Q1716" i="5" s="1"/>
  <c r="M1716" i="5"/>
  <c r="J1716" i="5"/>
  <c r="R1716" i="5" s="1"/>
  <c r="I1716" i="5"/>
  <c r="H1716" i="5"/>
  <c r="E1716" i="5"/>
  <c r="O1715" i="5"/>
  <c r="Q1715" i="5" s="1"/>
  <c r="M1715" i="5"/>
  <c r="J1715" i="5"/>
  <c r="R1715" i="5" s="1"/>
  <c r="I1715" i="5"/>
  <c r="H1715" i="5"/>
  <c r="E1715" i="5"/>
  <c r="O1714" i="5"/>
  <c r="Q1714" i="5" s="1"/>
  <c r="M1714" i="5"/>
  <c r="J1714" i="5"/>
  <c r="R1714" i="5" s="1"/>
  <c r="I1714" i="5"/>
  <c r="H1714" i="5"/>
  <c r="E1714" i="5"/>
  <c r="O1713" i="5"/>
  <c r="Q1713" i="5" s="1"/>
  <c r="M1713" i="5"/>
  <c r="J1713" i="5"/>
  <c r="R1713" i="5" s="1"/>
  <c r="I1713" i="5"/>
  <c r="H1713" i="5"/>
  <c r="E1713" i="5"/>
  <c r="O1712" i="5"/>
  <c r="Q1712" i="5" s="1"/>
  <c r="M1712" i="5"/>
  <c r="J1712" i="5"/>
  <c r="R1712" i="5" s="1"/>
  <c r="I1712" i="5"/>
  <c r="H1712" i="5"/>
  <c r="E1712" i="5"/>
  <c r="O1711" i="5"/>
  <c r="Q1711" i="5" s="1"/>
  <c r="M1711" i="5"/>
  <c r="J1711" i="5"/>
  <c r="R1711" i="5" s="1"/>
  <c r="I1711" i="5"/>
  <c r="H1711" i="5"/>
  <c r="E1711" i="5"/>
  <c r="O1710" i="5"/>
  <c r="Q1710" i="5" s="1"/>
  <c r="M1710" i="5"/>
  <c r="J1710" i="5"/>
  <c r="R1710" i="5" s="1"/>
  <c r="I1710" i="5"/>
  <c r="H1710" i="5"/>
  <c r="E1710" i="5"/>
  <c r="O1709" i="5"/>
  <c r="Q1709" i="5" s="1"/>
  <c r="M1709" i="5"/>
  <c r="J1709" i="5"/>
  <c r="R1709" i="5" s="1"/>
  <c r="I1709" i="5"/>
  <c r="H1709" i="5"/>
  <c r="E1709" i="5"/>
  <c r="O1708" i="5"/>
  <c r="Q1708" i="5" s="1"/>
  <c r="M1708" i="5"/>
  <c r="J1708" i="5"/>
  <c r="R1708" i="5" s="1"/>
  <c r="I1708" i="5"/>
  <c r="H1708" i="5"/>
  <c r="E1708" i="5"/>
  <c r="O1707" i="5"/>
  <c r="Q1707" i="5" s="1"/>
  <c r="M1707" i="5"/>
  <c r="J1707" i="5"/>
  <c r="R1707" i="5" s="1"/>
  <c r="I1707" i="5"/>
  <c r="H1707" i="5"/>
  <c r="E1707" i="5"/>
  <c r="O1706" i="5"/>
  <c r="Q1706" i="5" s="1"/>
  <c r="M1706" i="5"/>
  <c r="J1706" i="5"/>
  <c r="R1706" i="5" s="1"/>
  <c r="I1706" i="5"/>
  <c r="H1706" i="5"/>
  <c r="E1706" i="5"/>
  <c r="O1705" i="5"/>
  <c r="Q1705" i="5" s="1"/>
  <c r="M1705" i="5"/>
  <c r="J1705" i="5"/>
  <c r="R1705" i="5" s="1"/>
  <c r="I1705" i="5"/>
  <c r="H1705" i="5"/>
  <c r="E1705" i="5"/>
  <c r="O1704" i="5"/>
  <c r="Q1704" i="5" s="1"/>
  <c r="M1704" i="5"/>
  <c r="J1704" i="5"/>
  <c r="R1704" i="5" s="1"/>
  <c r="I1704" i="5"/>
  <c r="H1704" i="5"/>
  <c r="E1704" i="5"/>
  <c r="O1703" i="5"/>
  <c r="Q1703" i="5" s="1"/>
  <c r="M1703" i="5"/>
  <c r="J1703" i="5"/>
  <c r="R1703" i="5" s="1"/>
  <c r="I1703" i="5"/>
  <c r="H1703" i="5"/>
  <c r="E1703" i="5"/>
  <c r="O1702" i="5"/>
  <c r="Q1702" i="5" s="1"/>
  <c r="M1702" i="5"/>
  <c r="J1702" i="5"/>
  <c r="R1702" i="5" s="1"/>
  <c r="I1702" i="5"/>
  <c r="H1702" i="5"/>
  <c r="E1702" i="5"/>
  <c r="O1701" i="5"/>
  <c r="Q1701" i="5" s="1"/>
  <c r="M1701" i="5"/>
  <c r="J1701" i="5"/>
  <c r="R1701" i="5" s="1"/>
  <c r="I1701" i="5"/>
  <c r="H1701" i="5"/>
  <c r="E1701" i="5"/>
  <c r="O1700" i="5"/>
  <c r="Q1700" i="5" s="1"/>
  <c r="M1700" i="5"/>
  <c r="J1700" i="5"/>
  <c r="R1700" i="5" s="1"/>
  <c r="I1700" i="5"/>
  <c r="H1700" i="5"/>
  <c r="E1700" i="5"/>
  <c r="O1699" i="5"/>
  <c r="Q1699" i="5" s="1"/>
  <c r="M1699" i="5"/>
  <c r="J1699" i="5"/>
  <c r="R1699" i="5" s="1"/>
  <c r="I1699" i="5"/>
  <c r="H1699" i="5"/>
  <c r="E1699" i="5"/>
  <c r="O1698" i="5"/>
  <c r="Q1698" i="5" s="1"/>
  <c r="M1698" i="5"/>
  <c r="J1698" i="5"/>
  <c r="R1698" i="5" s="1"/>
  <c r="I1698" i="5"/>
  <c r="H1698" i="5"/>
  <c r="E1698" i="5"/>
  <c r="O1697" i="5"/>
  <c r="Q1697" i="5" s="1"/>
  <c r="M1697" i="5"/>
  <c r="J1697" i="5"/>
  <c r="R1697" i="5" s="1"/>
  <c r="I1697" i="5"/>
  <c r="H1697" i="5"/>
  <c r="E1697" i="5"/>
  <c r="O1696" i="5"/>
  <c r="Q1696" i="5" s="1"/>
  <c r="M1696" i="5"/>
  <c r="J1696" i="5"/>
  <c r="R1696" i="5" s="1"/>
  <c r="I1696" i="5"/>
  <c r="H1696" i="5"/>
  <c r="E1696" i="5"/>
  <c r="O1695" i="5"/>
  <c r="Q1695" i="5" s="1"/>
  <c r="M1695" i="5"/>
  <c r="J1695" i="5"/>
  <c r="R1695" i="5" s="1"/>
  <c r="I1695" i="5"/>
  <c r="H1695" i="5"/>
  <c r="E1695" i="5"/>
  <c r="O1694" i="5"/>
  <c r="Q1694" i="5" s="1"/>
  <c r="M1694" i="5"/>
  <c r="J1694" i="5"/>
  <c r="R1694" i="5" s="1"/>
  <c r="I1694" i="5"/>
  <c r="H1694" i="5"/>
  <c r="E1694" i="5"/>
  <c r="O1693" i="5"/>
  <c r="Q1693" i="5" s="1"/>
  <c r="M1693" i="5"/>
  <c r="J1693" i="5"/>
  <c r="R1693" i="5" s="1"/>
  <c r="I1693" i="5"/>
  <c r="H1693" i="5"/>
  <c r="E1693" i="5"/>
  <c r="O1692" i="5"/>
  <c r="Q1692" i="5" s="1"/>
  <c r="M1692" i="5"/>
  <c r="J1692" i="5"/>
  <c r="R1692" i="5" s="1"/>
  <c r="I1692" i="5"/>
  <c r="H1692" i="5"/>
  <c r="E1692" i="5"/>
  <c r="O1691" i="5"/>
  <c r="Q1691" i="5" s="1"/>
  <c r="M1691" i="5"/>
  <c r="J1691" i="5"/>
  <c r="R1691" i="5" s="1"/>
  <c r="I1691" i="5"/>
  <c r="H1691" i="5"/>
  <c r="E1691" i="5"/>
  <c r="O1690" i="5"/>
  <c r="Q1690" i="5" s="1"/>
  <c r="M1690" i="5"/>
  <c r="J1690" i="5"/>
  <c r="R1690" i="5" s="1"/>
  <c r="I1690" i="5"/>
  <c r="H1690" i="5"/>
  <c r="E1690" i="5"/>
  <c r="O1689" i="5"/>
  <c r="Q1689" i="5" s="1"/>
  <c r="M1689" i="5"/>
  <c r="J1689" i="5"/>
  <c r="R1689" i="5" s="1"/>
  <c r="I1689" i="5"/>
  <c r="H1689" i="5"/>
  <c r="E1689" i="5"/>
  <c r="O1688" i="5"/>
  <c r="Q1688" i="5" s="1"/>
  <c r="M1688" i="5"/>
  <c r="J1688" i="5"/>
  <c r="R1688" i="5" s="1"/>
  <c r="I1688" i="5"/>
  <c r="H1688" i="5"/>
  <c r="E1688" i="5"/>
  <c r="O1687" i="5"/>
  <c r="Q1687" i="5" s="1"/>
  <c r="M1687" i="5"/>
  <c r="J1687" i="5"/>
  <c r="R1687" i="5" s="1"/>
  <c r="I1687" i="5"/>
  <c r="H1687" i="5"/>
  <c r="E1687" i="5"/>
  <c r="O1686" i="5"/>
  <c r="Q1686" i="5" s="1"/>
  <c r="M1686" i="5"/>
  <c r="J1686" i="5"/>
  <c r="R1686" i="5" s="1"/>
  <c r="I1686" i="5"/>
  <c r="H1686" i="5"/>
  <c r="E1686" i="5"/>
  <c r="O1685" i="5"/>
  <c r="Q1685" i="5" s="1"/>
  <c r="M1685" i="5"/>
  <c r="J1685" i="5"/>
  <c r="R1685" i="5" s="1"/>
  <c r="I1685" i="5"/>
  <c r="H1685" i="5"/>
  <c r="E1685" i="5"/>
  <c r="O1684" i="5"/>
  <c r="Q1684" i="5" s="1"/>
  <c r="M1684" i="5"/>
  <c r="J1684" i="5"/>
  <c r="R1684" i="5" s="1"/>
  <c r="I1684" i="5"/>
  <c r="H1684" i="5"/>
  <c r="E1684" i="5"/>
  <c r="O1683" i="5"/>
  <c r="Q1683" i="5" s="1"/>
  <c r="M1683" i="5"/>
  <c r="J1683" i="5"/>
  <c r="R1683" i="5" s="1"/>
  <c r="I1683" i="5"/>
  <c r="H1683" i="5"/>
  <c r="E1683" i="5"/>
  <c r="O1682" i="5"/>
  <c r="Q1682" i="5" s="1"/>
  <c r="M1682" i="5"/>
  <c r="J1682" i="5"/>
  <c r="R1682" i="5" s="1"/>
  <c r="I1682" i="5"/>
  <c r="H1682" i="5"/>
  <c r="E1682" i="5"/>
  <c r="O1681" i="5"/>
  <c r="Q1681" i="5" s="1"/>
  <c r="M1681" i="5"/>
  <c r="J1681" i="5"/>
  <c r="R1681" i="5" s="1"/>
  <c r="I1681" i="5"/>
  <c r="H1681" i="5"/>
  <c r="E1681" i="5"/>
  <c r="O1680" i="5"/>
  <c r="Q1680" i="5" s="1"/>
  <c r="M1680" i="5"/>
  <c r="J1680" i="5"/>
  <c r="R1680" i="5" s="1"/>
  <c r="I1680" i="5"/>
  <c r="H1680" i="5"/>
  <c r="E1680" i="5"/>
  <c r="O1679" i="5"/>
  <c r="Q1679" i="5" s="1"/>
  <c r="M1679" i="5"/>
  <c r="J1679" i="5"/>
  <c r="R1679" i="5" s="1"/>
  <c r="I1679" i="5"/>
  <c r="H1679" i="5"/>
  <c r="E1679" i="5"/>
  <c r="O1678" i="5"/>
  <c r="Q1678" i="5" s="1"/>
  <c r="M1678" i="5"/>
  <c r="J1678" i="5"/>
  <c r="R1678" i="5" s="1"/>
  <c r="I1678" i="5"/>
  <c r="H1678" i="5"/>
  <c r="E1678" i="5"/>
  <c r="O1677" i="5"/>
  <c r="Q1677" i="5" s="1"/>
  <c r="M1677" i="5"/>
  <c r="J1677" i="5"/>
  <c r="R1677" i="5" s="1"/>
  <c r="I1677" i="5"/>
  <c r="H1677" i="5"/>
  <c r="E1677" i="5"/>
  <c r="O1676" i="5"/>
  <c r="Q1676" i="5" s="1"/>
  <c r="M1676" i="5"/>
  <c r="J1676" i="5"/>
  <c r="R1676" i="5" s="1"/>
  <c r="I1676" i="5"/>
  <c r="H1676" i="5"/>
  <c r="E1676" i="5"/>
  <c r="O1675" i="5"/>
  <c r="Q1675" i="5" s="1"/>
  <c r="M1675" i="5"/>
  <c r="J1675" i="5"/>
  <c r="R1675" i="5" s="1"/>
  <c r="I1675" i="5"/>
  <c r="H1675" i="5"/>
  <c r="E1675" i="5"/>
  <c r="O1674" i="5"/>
  <c r="Q1674" i="5" s="1"/>
  <c r="M1674" i="5"/>
  <c r="J1674" i="5"/>
  <c r="R1674" i="5" s="1"/>
  <c r="I1674" i="5"/>
  <c r="H1674" i="5"/>
  <c r="E1674" i="5"/>
  <c r="O1673" i="5"/>
  <c r="Q1673" i="5" s="1"/>
  <c r="M1673" i="5"/>
  <c r="J1673" i="5"/>
  <c r="R1673" i="5" s="1"/>
  <c r="I1673" i="5"/>
  <c r="H1673" i="5"/>
  <c r="E1673" i="5"/>
  <c r="O1672" i="5"/>
  <c r="Q1672" i="5" s="1"/>
  <c r="M1672" i="5"/>
  <c r="J1672" i="5"/>
  <c r="R1672" i="5" s="1"/>
  <c r="I1672" i="5"/>
  <c r="H1672" i="5"/>
  <c r="E1672" i="5"/>
  <c r="O1671" i="5"/>
  <c r="Q1671" i="5" s="1"/>
  <c r="M1671" i="5"/>
  <c r="J1671" i="5"/>
  <c r="R1671" i="5" s="1"/>
  <c r="I1671" i="5"/>
  <c r="H1671" i="5"/>
  <c r="E1671" i="5"/>
  <c r="O1670" i="5"/>
  <c r="Q1670" i="5" s="1"/>
  <c r="M1670" i="5"/>
  <c r="J1670" i="5"/>
  <c r="R1670" i="5" s="1"/>
  <c r="I1670" i="5"/>
  <c r="H1670" i="5"/>
  <c r="E1670" i="5"/>
  <c r="O1669" i="5"/>
  <c r="Q1669" i="5" s="1"/>
  <c r="M1669" i="5"/>
  <c r="J1669" i="5"/>
  <c r="R1669" i="5" s="1"/>
  <c r="I1669" i="5"/>
  <c r="H1669" i="5"/>
  <c r="E1669" i="5"/>
  <c r="O1668" i="5"/>
  <c r="Q1668" i="5" s="1"/>
  <c r="M1668" i="5"/>
  <c r="J1668" i="5"/>
  <c r="R1668" i="5" s="1"/>
  <c r="I1668" i="5"/>
  <c r="H1668" i="5"/>
  <c r="E1668" i="5"/>
  <c r="O1667" i="5"/>
  <c r="Q1667" i="5" s="1"/>
  <c r="M1667" i="5"/>
  <c r="J1667" i="5"/>
  <c r="R1667" i="5" s="1"/>
  <c r="I1667" i="5"/>
  <c r="H1667" i="5"/>
  <c r="E1667" i="5"/>
  <c r="O1666" i="5"/>
  <c r="Q1666" i="5" s="1"/>
  <c r="M1666" i="5"/>
  <c r="J1666" i="5"/>
  <c r="R1666" i="5" s="1"/>
  <c r="I1666" i="5"/>
  <c r="H1666" i="5"/>
  <c r="E1666" i="5"/>
  <c r="O1665" i="5"/>
  <c r="Q1665" i="5" s="1"/>
  <c r="M1665" i="5"/>
  <c r="J1665" i="5"/>
  <c r="R1665" i="5" s="1"/>
  <c r="I1665" i="5"/>
  <c r="H1665" i="5"/>
  <c r="E1665" i="5"/>
  <c r="O1664" i="5"/>
  <c r="Q1664" i="5" s="1"/>
  <c r="M1664" i="5"/>
  <c r="J1664" i="5"/>
  <c r="R1664" i="5" s="1"/>
  <c r="I1664" i="5"/>
  <c r="H1664" i="5"/>
  <c r="E1664" i="5"/>
  <c r="O1663" i="5"/>
  <c r="Q1663" i="5" s="1"/>
  <c r="M1663" i="5"/>
  <c r="J1663" i="5"/>
  <c r="R1663" i="5" s="1"/>
  <c r="I1663" i="5"/>
  <c r="H1663" i="5"/>
  <c r="E1663" i="5"/>
  <c r="O1662" i="5"/>
  <c r="Q1662" i="5" s="1"/>
  <c r="M1662" i="5"/>
  <c r="J1662" i="5"/>
  <c r="R1662" i="5" s="1"/>
  <c r="I1662" i="5"/>
  <c r="H1662" i="5"/>
  <c r="E1662" i="5"/>
  <c r="O1661" i="5"/>
  <c r="Q1661" i="5" s="1"/>
  <c r="M1661" i="5"/>
  <c r="J1661" i="5"/>
  <c r="R1661" i="5" s="1"/>
  <c r="I1661" i="5"/>
  <c r="H1661" i="5"/>
  <c r="E1661" i="5"/>
  <c r="O1660" i="5"/>
  <c r="Q1660" i="5" s="1"/>
  <c r="M1660" i="5"/>
  <c r="J1660" i="5"/>
  <c r="R1660" i="5" s="1"/>
  <c r="I1660" i="5"/>
  <c r="H1660" i="5"/>
  <c r="E1660" i="5"/>
  <c r="O1659" i="5"/>
  <c r="Q1659" i="5" s="1"/>
  <c r="M1659" i="5"/>
  <c r="J1659" i="5"/>
  <c r="R1659" i="5" s="1"/>
  <c r="I1659" i="5"/>
  <c r="H1659" i="5"/>
  <c r="E1659" i="5"/>
  <c r="O1658" i="5"/>
  <c r="Q1658" i="5" s="1"/>
  <c r="M1658" i="5"/>
  <c r="J1658" i="5"/>
  <c r="R1658" i="5" s="1"/>
  <c r="I1658" i="5"/>
  <c r="H1658" i="5"/>
  <c r="E1658" i="5"/>
  <c r="O1657" i="5"/>
  <c r="Q1657" i="5" s="1"/>
  <c r="M1657" i="5"/>
  <c r="J1657" i="5"/>
  <c r="R1657" i="5" s="1"/>
  <c r="I1657" i="5"/>
  <c r="H1657" i="5"/>
  <c r="E1657" i="5"/>
  <c r="O1656" i="5"/>
  <c r="Q1656" i="5" s="1"/>
  <c r="M1656" i="5"/>
  <c r="J1656" i="5"/>
  <c r="R1656" i="5" s="1"/>
  <c r="I1656" i="5"/>
  <c r="H1656" i="5"/>
  <c r="E1656" i="5"/>
  <c r="O1655" i="5"/>
  <c r="Q1655" i="5" s="1"/>
  <c r="M1655" i="5"/>
  <c r="J1655" i="5"/>
  <c r="R1655" i="5" s="1"/>
  <c r="I1655" i="5"/>
  <c r="H1655" i="5"/>
  <c r="E1655" i="5"/>
  <c r="O1654" i="5"/>
  <c r="Q1654" i="5" s="1"/>
  <c r="M1654" i="5"/>
  <c r="J1654" i="5"/>
  <c r="R1654" i="5" s="1"/>
  <c r="I1654" i="5"/>
  <c r="H1654" i="5"/>
  <c r="E1654" i="5"/>
  <c r="O1653" i="5"/>
  <c r="Q1653" i="5" s="1"/>
  <c r="M1653" i="5"/>
  <c r="J1653" i="5"/>
  <c r="R1653" i="5" s="1"/>
  <c r="I1653" i="5"/>
  <c r="H1653" i="5"/>
  <c r="E1653" i="5"/>
  <c r="O1652" i="5"/>
  <c r="Q1652" i="5" s="1"/>
  <c r="M1652" i="5"/>
  <c r="J1652" i="5"/>
  <c r="R1652" i="5" s="1"/>
  <c r="I1652" i="5"/>
  <c r="H1652" i="5"/>
  <c r="E1652" i="5"/>
  <c r="O1651" i="5"/>
  <c r="Q1651" i="5" s="1"/>
  <c r="M1651" i="5"/>
  <c r="J1651" i="5"/>
  <c r="R1651" i="5" s="1"/>
  <c r="I1651" i="5"/>
  <c r="H1651" i="5"/>
  <c r="E1651" i="5"/>
  <c r="O1650" i="5"/>
  <c r="Q1650" i="5" s="1"/>
  <c r="M1650" i="5"/>
  <c r="J1650" i="5"/>
  <c r="R1650" i="5" s="1"/>
  <c r="I1650" i="5"/>
  <c r="H1650" i="5"/>
  <c r="E1650" i="5"/>
  <c r="O1649" i="5"/>
  <c r="Q1649" i="5" s="1"/>
  <c r="M1649" i="5"/>
  <c r="J1649" i="5"/>
  <c r="R1649" i="5" s="1"/>
  <c r="I1649" i="5"/>
  <c r="H1649" i="5"/>
  <c r="E1649" i="5"/>
  <c r="O1648" i="5"/>
  <c r="Q1648" i="5" s="1"/>
  <c r="M1648" i="5"/>
  <c r="J1648" i="5"/>
  <c r="R1648" i="5" s="1"/>
  <c r="I1648" i="5"/>
  <c r="H1648" i="5"/>
  <c r="E1648" i="5"/>
  <c r="O1647" i="5"/>
  <c r="Q1647" i="5" s="1"/>
  <c r="M1647" i="5"/>
  <c r="J1647" i="5"/>
  <c r="R1647" i="5" s="1"/>
  <c r="I1647" i="5"/>
  <c r="H1647" i="5"/>
  <c r="E1647" i="5"/>
  <c r="O1646" i="5"/>
  <c r="Q1646" i="5" s="1"/>
  <c r="M1646" i="5"/>
  <c r="J1646" i="5"/>
  <c r="R1646" i="5" s="1"/>
  <c r="I1646" i="5"/>
  <c r="H1646" i="5"/>
  <c r="E1646" i="5"/>
  <c r="O1645" i="5"/>
  <c r="Q1645" i="5" s="1"/>
  <c r="M1645" i="5"/>
  <c r="J1645" i="5"/>
  <c r="R1645" i="5" s="1"/>
  <c r="I1645" i="5"/>
  <c r="H1645" i="5"/>
  <c r="E1645" i="5"/>
  <c r="O1644" i="5"/>
  <c r="Q1644" i="5" s="1"/>
  <c r="M1644" i="5"/>
  <c r="J1644" i="5"/>
  <c r="R1644" i="5" s="1"/>
  <c r="I1644" i="5"/>
  <c r="H1644" i="5"/>
  <c r="E1644" i="5"/>
  <c r="O1643" i="5"/>
  <c r="Q1643" i="5" s="1"/>
  <c r="M1643" i="5"/>
  <c r="J1643" i="5"/>
  <c r="R1643" i="5" s="1"/>
  <c r="I1643" i="5"/>
  <c r="H1643" i="5"/>
  <c r="E1643" i="5"/>
  <c r="O1642" i="5"/>
  <c r="Q1642" i="5" s="1"/>
  <c r="M1642" i="5"/>
  <c r="J1642" i="5"/>
  <c r="R1642" i="5" s="1"/>
  <c r="I1642" i="5"/>
  <c r="H1642" i="5"/>
  <c r="E1642" i="5"/>
  <c r="O1641" i="5"/>
  <c r="Q1641" i="5" s="1"/>
  <c r="M1641" i="5"/>
  <c r="J1641" i="5"/>
  <c r="R1641" i="5" s="1"/>
  <c r="I1641" i="5"/>
  <c r="H1641" i="5"/>
  <c r="E1641" i="5"/>
  <c r="O1640" i="5"/>
  <c r="Q1640" i="5" s="1"/>
  <c r="M1640" i="5"/>
  <c r="J1640" i="5"/>
  <c r="R1640" i="5" s="1"/>
  <c r="I1640" i="5"/>
  <c r="H1640" i="5"/>
  <c r="E1640" i="5"/>
  <c r="O1639" i="5"/>
  <c r="Q1639" i="5" s="1"/>
  <c r="M1639" i="5"/>
  <c r="J1639" i="5"/>
  <c r="R1639" i="5" s="1"/>
  <c r="I1639" i="5"/>
  <c r="H1639" i="5"/>
  <c r="E1639" i="5"/>
  <c r="O1638" i="5"/>
  <c r="Q1638" i="5" s="1"/>
  <c r="M1638" i="5"/>
  <c r="J1638" i="5"/>
  <c r="R1638" i="5" s="1"/>
  <c r="I1638" i="5"/>
  <c r="H1638" i="5"/>
  <c r="E1638" i="5"/>
  <c r="O1637" i="5"/>
  <c r="Q1637" i="5" s="1"/>
  <c r="M1637" i="5"/>
  <c r="J1637" i="5"/>
  <c r="R1637" i="5" s="1"/>
  <c r="I1637" i="5"/>
  <c r="H1637" i="5"/>
  <c r="E1637" i="5"/>
  <c r="O1636" i="5"/>
  <c r="Q1636" i="5" s="1"/>
  <c r="M1636" i="5"/>
  <c r="J1636" i="5"/>
  <c r="R1636" i="5" s="1"/>
  <c r="I1636" i="5"/>
  <c r="H1636" i="5"/>
  <c r="E1636" i="5"/>
  <c r="O1635" i="5"/>
  <c r="Q1635" i="5" s="1"/>
  <c r="M1635" i="5"/>
  <c r="J1635" i="5"/>
  <c r="R1635" i="5" s="1"/>
  <c r="I1635" i="5"/>
  <c r="H1635" i="5"/>
  <c r="E1635" i="5"/>
  <c r="O1634" i="5"/>
  <c r="Q1634" i="5" s="1"/>
  <c r="M1634" i="5"/>
  <c r="J1634" i="5"/>
  <c r="R1634" i="5" s="1"/>
  <c r="I1634" i="5"/>
  <c r="H1634" i="5"/>
  <c r="E1634" i="5"/>
  <c r="O1633" i="5"/>
  <c r="Q1633" i="5" s="1"/>
  <c r="M1633" i="5"/>
  <c r="J1633" i="5"/>
  <c r="R1633" i="5" s="1"/>
  <c r="I1633" i="5"/>
  <c r="H1633" i="5"/>
  <c r="E1633" i="5"/>
  <c r="O1632" i="5"/>
  <c r="Q1632" i="5" s="1"/>
  <c r="M1632" i="5"/>
  <c r="J1632" i="5"/>
  <c r="R1632" i="5" s="1"/>
  <c r="I1632" i="5"/>
  <c r="H1632" i="5"/>
  <c r="E1632" i="5"/>
  <c r="O1631" i="5"/>
  <c r="Q1631" i="5" s="1"/>
  <c r="M1631" i="5"/>
  <c r="J1631" i="5"/>
  <c r="R1631" i="5" s="1"/>
  <c r="I1631" i="5"/>
  <c r="H1631" i="5"/>
  <c r="E1631" i="5"/>
  <c r="O1630" i="5"/>
  <c r="Q1630" i="5" s="1"/>
  <c r="M1630" i="5"/>
  <c r="J1630" i="5"/>
  <c r="R1630" i="5" s="1"/>
  <c r="I1630" i="5"/>
  <c r="H1630" i="5"/>
  <c r="E1630" i="5"/>
  <c r="O1629" i="5"/>
  <c r="Q1629" i="5" s="1"/>
  <c r="M1629" i="5"/>
  <c r="J1629" i="5"/>
  <c r="R1629" i="5" s="1"/>
  <c r="I1629" i="5"/>
  <c r="H1629" i="5"/>
  <c r="E1629" i="5"/>
  <c r="O1628" i="5"/>
  <c r="Q1628" i="5" s="1"/>
  <c r="M1628" i="5"/>
  <c r="J1628" i="5"/>
  <c r="R1628" i="5" s="1"/>
  <c r="I1628" i="5"/>
  <c r="H1628" i="5"/>
  <c r="E1628" i="5"/>
  <c r="O1627" i="5"/>
  <c r="Q1627" i="5" s="1"/>
  <c r="M1627" i="5"/>
  <c r="J1627" i="5"/>
  <c r="R1627" i="5" s="1"/>
  <c r="I1627" i="5"/>
  <c r="H1627" i="5"/>
  <c r="E1627" i="5"/>
  <c r="O1626" i="5"/>
  <c r="Q1626" i="5" s="1"/>
  <c r="M1626" i="5"/>
  <c r="J1626" i="5"/>
  <c r="R1626" i="5" s="1"/>
  <c r="I1626" i="5"/>
  <c r="H1626" i="5"/>
  <c r="E1626" i="5"/>
  <c r="O1625" i="5"/>
  <c r="Q1625" i="5" s="1"/>
  <c r="M1625" i="5"/>
  <c r="J1625" i="5"/>
  <c r="R1625" i="5" s="1"/>
  <c r="I1625" i="5"/>
  <c r="H1625" i="5"/>
  <c r="E1625" i="5"/>
  <c r="O1624" i="5"/>
  <c r="Q1624" i="5" s="1"/>
  <c r="M1624" i="5"/>
  <c r="J1624" i="5"/>
  <c r="R1624" i="5" s="1"/>
  <c r="I1624" i="5"/>
  <c r="H1624" i="5"/>
  <c r="E1624" i="5"/>
  <c r="O1623" i="5"/>
  <c r="Q1623" i="5" s="1"/>
  <c r="M1623" i="5"/>
  <c r="J1623" i="5"/>
  <c r="R1623" i="5" s="1"/>
  <c r="I1623" i="5"/>
  <c r="H1623" i="5"/>
  <c r="E1623" i="5"/>
  <c r="O1622" i="5"/>
  <c r="Q1622" i="5" s="1"/>
  <c r="M1622" i="5"/>
  <c r="J1622" i="5"/>
  <c r="R1622" i="5" s="1"/>
  <c r="I1622" i="5"/>
  <c r="H1622" i="5"/>
  <c r="E1622" i="5"/>
  <c r="O1621" i="5"/>
  <c r="Q1621" i="5" s="1"/>
  <c r="M1621" i="5"/>
  <c r="J1621" i="5"/>
  <c r="R1621" i="5" s="1"/>
  <c r="I1621" i="5"/>
  <c r="H1621" i="5"/>
  <c r="E1621" i="5"/>
  <c r="O1620" i="5"/>
  <c r="Q1620" i="5" s="1"/>
  <c r="M1620" i="5"/>
  <c r="J1620" i="5"/>
  <c r="R1620" i="5" s="1"/>
  <c r="I1620" i="5"/>
  <c r="H1620" i="5"/>
  <c r="E1620" i="5"/>
  <c r="O1619" i="5"/>
  <c r="Q1619" i="5" s="1"/>
  <c r="M1619" i="5"/>
  <c r="J1619" i="5"/>
  <c r="R1619" i="5" s="1"/>
  <c r="I1619" i="5"/>
  <c r="H1619" i="5"/>
  <c r="E1619" i="5"/>
  <c r="O1618" i="5"/>
  <c r="Q1618" i="5" s="1"/>
  <c r="M1618" i="5"/>
  <c r="J1618" i="5"/>
  <c r="R1618" i="5" s="1"/>
  <c r="I1618" i="5"/>
  <c r="H1618" i="5"/>
  <c r="E1618" i="5"/>
  <c r="O1617" i="5"/>
  <c r="Q1617" i="5" s="1"/>
  <c r="M1617" i="5"/>
  <c r="J1617" i="5"/>
  <c r="R1617" i="5" s="1"/>
  <c r="I1617" i="5"/>
  <c r="H1617" i="5"/>
  <c r="E1617" i="5"/>
  <c r="O1616" i="5"/>
  <c r="Q1616" i="5" s="1"/>
  <c r="M1616" i="5"/>
  <c r="J1616" i="5"/>
  <c r="R1616" i="5" s="1"/>
  <c r="I1616" i="5"/>
  <c r="H1616" i="5"/>
  <c r="E1616" i="5"/>
  <c r="O1615" i="5"/>
  <c r="Q1615" i="5" s="1"/>
  <c r="M1615" i="5"/>
  <c r="J1615" i="5"/>
  <c r="R1615" i="5" s="1"/>
  <c r="I1615" i="5"/>
  <c r="H1615" i="5"/>
  <c r="E1615" i="5"/>
  <c r="O1614" i="5"/>
  <c r="Q1614" i="5" s="1"/>
  <c r="M1614" i="5"/>
  <c r="J1614" i="5"/>
  <c r="R1614" i="5" s="1"/>
  <c r="I1614" i="5"/>
  <c r="H1614" i="5"/>
  <c r="E1614" i="5"/>
  <c r="O1613" i="5"/>
  <c r="Q1613" i="5" s="1"/>
  <c r="M1613" i="5"/>
  <c r="J1613" i="5"/>
  <c r="R1613" i="5" s="1"/>
  <c r="I1613" i="5"/>
  <c r="H1613" i="5"/>
  <c r="E1613" i="5"/>
  <c r="O1612" i="5"/>
  <c r="Q1612" i="5" s="1"/>
  <c r="M1612" i="5"/>
  <c r="J1612" i="5"/>
  <c r="R1612" i="5" s="1"/>
  <c r="I1612" i="5"/>
  <c r="H1612" i="5"/>
  <c r="E1612" i="5"/>
  <c r="O1611" i="5"/>
  <c r="Q1611" i="5" s="1"/>
  <c r="M1611" i="5"/>
  <c r="J1611" i="5"/>
  <c r="R1611" i="5" s="1"/>
  <c r="I1611" i="5"/>
  <c r="H1611" i="5"/>
  <c r="E1611" i="5"/>
  <c r="O1610" i="5"/>
  <c r="Q1610" i="5" s="1"/>
  <c r="M1610" i="5"/>
  <c r="J1610" i="5"/>
  <c r="R1610" i="5" s="1"/>
  <c r="I1610" i="5"/>
  <c r="H1610" i="5"/>
  <c r="E1610" i="5"/>
  <c r="O1609" i="5"/>
  <c r="Q1609" i="5" s="1"/>
  <c r="M1609" i="5"/>
  <c r="J1609" i="5"/>
  <c r="R1609" i="5" s="1"/>
  <c r="I1609" i="5"/>
  <c r="H1609" i="5"/>
  <c r="E1609" i="5"/>
  <c r="O1608" i="5"/>
  <c r="Q1608" i="5" s="1"/>
  <c r="M1608" i="5"/>
  <c r="J1608" i="5"/>
  <c r="R1608" i="5" s="1"/>
  <c r="I1608" i="5"/>
  <c r="H1608" i="5"/>
  <c r="E1608" i="5"/>
  <c r="O1607" i="5"/>
  <c r="Q1607" i="5" s="1"/>
  <c r="M1607" i="5"/>
  <c r="J1607" i="5"/>
  <c r="R1607" i="5" s="1"/>
  <c r="I1607" i="5"/>
  <c r="H1607" i="5"/>
  <c r="E1607" i="5"/>
  <c r="O1606" i="5"/>
  <c r="Q1606" i="5" s="1"/>
  <c r="M1606" i="5"/>
  <c r="J1606" i="5"/>
  <c r="R1606" i="5" s="1"/>
  <c r="I1606" i="5"/>
  <c r="H1606" i="5"/>
  <c r="E1606" i="5"/>
  <c r="O1605" i="5"/>
  <c r="Q1605" i="5" s="1"/>
  <c r="M1605" i="5"/>
  <c r="J1605" i="5"/>
  <c r="R1605" i="5" s="1"/>
  <c r="I1605" i="5"/>
  <c r="H1605" i="5"/>
  <c r="E1605" i="5"/>
  <c r="O1604" i="5"/>
  <c r="Q1604" i="5" s="1"/>
  <c r="M1604" i="5"/>
  <c r="J1604" i="5"/>
  <c r="R1604" i="5" s="1"/>
  <c r="I1604" i="5"/>
  <c r="H1604" i="5"/>
  <c r="E1604" i="5"/>
  <c r="O1603" i="5"/>
  <c r="Q1603" i="5" s="1"/>
  <c r="M1603" i="5"/>
  <c r="J1603" i="5"/>
  <c r="R1603" i="5" s="1"/>
  <c r="I1603" i="5"/>
  <c r="H1603" i="5"/>
  <c r="E1603" i="5"/>
  <c r="O1602" i="5"/>
  <c r="Q1602" i="5" s="1"/>
  <c r="M1602" i="5"/>
  <c r="J1602" i="5"/>
  <c r="R1602" i="5" s="1"/>
  <c r="I1602" i="5"/>
  <c r="H1602" i="5"/>
  <c r="E1602" i="5"/>
  <c r="O1601" i="5"/>
  <c r="Q1601" i="5" s="1"/>
  <c r="M1601" i="5"/>
  <c r="J1601" i="5"/>
  <c r="R1601" i="5" s="1"/>
  <c r="I1601" i="5"/>
  <c r="H1601" i="5"/>
  <c r="E1601" i="5"/>
  <c r="O1600" i="5"/>
  <c r="Q1600" i="5" s="1"/>
  <c r="M1600" i="5"/>
  <c r="J1600" i="5"/>
  <c r="R1600" i="5" s="1"/>
  <c r="I1600" i="5"/>
  <c r="H1600" i="5"/>
  <c r="E1600" i="5"/>
  <c r="O1599" i="5"/>
  <c r="Q1599" i="5" s="1"/>
  <c r="M1599" i="5"/>
  <c r="J1599" i="5"/>
  <c r="R1599" i="5" s="1"/>
  <c r="I1599" i="5"/>
  <c r="H1599" i="5"/>
  <c r="E1599" i="5"/>
  <c r="O1598" i="5"/>
  <c r="Q1598" i="5" s="1"/>
  <c r="M1598" i="5"/>
  <c r="J1598" i="5"/>
  <c r="R1598" i="5" s="1"/>
  <c r="I1598" i="5"/>
  <c r="H1598" i="5"/>
  <c r="E1598" i="5"/>
  <c r="O1597" i="5"/>
  <c r="Q1597" i="5" s="1"/>
  <c r="M1597" i="5"/>
  <c r="J1597" i="5"/>
  <c r="R1597" i="5" s="1"/>
  <c r="I1597" i="5"/>
  <c r="H1597" i="5"/>
  <c r="E1597" i="5"/>
  <c r="O1596" i="5"/>
  <c r="Q1596" i="5" s="1"/>
  <c r="M1596" i="5"/>
  <c r="J1596" i="5"/>
  <c r="R1596" i="5" s="1"/>
  <c r="I1596" i="5"/>
  <c r="H1596" i="5"/>
  <c r="E1596" i="5"/>
  <c r="O1595" i="5"/>
  <c r="Q1595" i="5" s="1"/>
  <c r="M1595" i="5"/>
  <c r="J1595" i="5"/>
  <c r="R1595" i="5" s="1"/>
  <c r="I1595" i="5"/>
  <c r="H1595" i="5"/>
  <c r="E1595" i="5"/>
  <c r="O1594" i="5"/>
  <c r="Q1594" i="5" s="1"/>
  <c r="M1594" i="5"/>
  <c r="J1594" i="5"/>
  <c r="R1594" i="5" s="1"/>
  <c r="I1594" i="5"/>
  <c r="H1594" i="5"/>
  <c r="E1594" i="5"/>
  <c r="O1593" i="5"/>
  <c r="Q1593" i="5" s="1"/>
  <c r="M1593" i="5"/>
  <c r="J1593" i="5"/>
  <c r="R1593" i="5" s="1"/>
  <c r="I1593" i="5"/>
  <c r="H1593" i="5"/>
  <c r="E1593" i="5"/>
  <c r="O1592" i="5"/>
  <c r="Q1592" i="5" s="1"/>
  <c r="M1592" i="5"/>
  <c r="J1592" i="5"/>
  <c r="R1592" i="5" s="1"/>
  <c r="I1592" i="5"/>
  <c r="H1592" i="5"/>
  <c r="E1592" i="5"/>
  <c r="O1591" i="5"/>
  <c r="Q1591" i="5" s="1"/>
  <c r="M1591" i="5"/>
  <c r="J1591" i="5"/>
  <c r="R1591" i="5" s="1"/>
  <c r="I1591" i="5"/>
  <c r="H1591" i="5"/>
  <c r="E1591" i="5"/>
  <c r="O1590" i="5"/>
  <c r="Q1590" i="5" s="1"/>
  <c r="M1590" i="5"/>
  <c r="J1590" i="5"/>
  <c r="R1590" i="5" s="1"/>
  <c r="I1590" i="5"/>
  <c r="H1590" i="5"/>
  <c r="E1590" i="5"/>
  <c r="O1589" i="5"/>
  <c r="Q1589" i="5" s="1"/>
  <c r="M1589" i="5"/>
  <c r="J1589" i="5"/>
  <c r="R1589" i="5" s="1"/>
  <c r="I1589" i="5"/>
  <c r="H1589" i="5"/>
  <c r="E1589" i="5"/>
  <c r="O1588" i="5"/>
  <c r="Q1588" i="5" s="1"/>
  <c r="M1588" i="5"/>
  <c r="J1588" i="5"/>
  <c r="R1588" i="5" s="1"/>
  <c r="I1588" i="5"/>
  <c r="H1588" i="5"/>
  <c r="E1588" i="5"/>
  <c r="O1587" i="5"/>
  <c r="Q1587" i="5" s="1"/>
  <c r="M1587" i="5"/>
  <c r="J1587" i="5"/>
  <c r="R1587" i="5" s="1"/>
  <c r="I1587" i="5"/>
  <c r="H1587" i="5"/>
  <c r="E1587" i="5"/>
  <c r="O1586" i="5"/>
  <c r="Q1586" i="5" s="1"/>
  <c r="M1586" i="5"/>
  <c r="J1586" i="5"/>
  <c r="R1586" i="5" s="1"/>
  <c r="I1586" i="5"/>
  <c r="H1586" i="5"/>
  <c r="E1586" i="5"/>
  <c r="O1585" i="5"/>
  <c r="Q1585" i="5" s="1"/>
  <c r="M1585" i="5"/>
  <c r="J1585" i="5"/>
  <c r="R1585" i="5" s="1"/>
  <c r="I1585" i="5"/>
  <c r="H1585" i="5"/>
  <c r="E1585" i="5"/>
  <c r="O1584" i="5"/>
  <c r="Q1584" i="5" s="1"/>
  <c r="M1584" i="5"/>
  <c r="J1584" i="5"/>
  <c r="R1584" i="5" s="1"/>
  <c r="I1584" i="5"/>
  <c r="H1584" i="5"/>
  <c r="E1584" i="5"/>
  <c r="O1583" i="5"/>
  <c r="Q1583" i="5" s="1"/>
  <c r="M1583" i="5"/>
  <c r="J1583" i="5"/>
  <c r="R1583" i="5" s="1"/>
  <c r="I1583" i="5"/>
  <c r="H1583" i="5"/>
  <c r="E1583" i="5"/>
  <c r="O1582" i="5"/>
  <c r="Q1582" i="5" s="1"/>
  <c r="M1582" i="5"/>
  <c r="J1582" i="5"/>
  <c r="R1582" i="5" s="1"/>
  <c r="I1582" i="5"/>
  <c r="H1582" i="5"/>
  <c r="E1582" i="5"/>
  <c r="O1581" i="5"/>
  <c r="Q1581" i="5" s="1"/>
  <c r="M1581" i="5"/>
  <c r="J1581" i="5"/>
  <c r="R1581" i="5" s="1"/>
  <c r="I1581" i="5"/>
  <c r="H1581" i="5"/>
  <c r="E1581" i="5"/>
  <c r="O1580" i="5"/>
  <c r="Q1580" i="5" s="1"/>
  <c r="M1580" i="5"/>
  <c r="J1580" i="5"/>
  <c r="R1580" i="5" s="1"/>
  <c r="I1580" i="5"/>
  <c r="H1580" i="5"/>
  <c r="E1580" i="5"/>
  <c r="O1579" i="5"/>
  <c r="Q1579" i="5" s="1"/>
  <c r="M1579" i="5"/>
  <c r="J1579" i="5"/>
  <c r="R1579" i="5" s="1"/>
  <c r="I1579" i="5"/>
  <c r="H1579" i="5"/>
  <c r="E1579" i="5"/>
  <c r="O1578" i="5"/>
  <c r="Q1578" i="5" s="1"/>
  <c r="M1578" i="5"/>
  <c r="J1578" i="5"/>
  <c r="R1578" i="5" s="1"/>
  <c r="I1578" i="5"/>
  <c r="H1578" i="5"/>
  <c r="E1578" i="5"/>
  <c r="O1577" i="5"/>
  <c r="Q1577" i="5" s="1"/>
  <c r="M1577" i="5"/>
  <c r="J1577" i="5"/>
  <c r="R1577" i="5" s="1"/>
  <c r="I1577" i="5"/>
  <c r="H1577" i="5"/>
  <c r="E1577" i="5"/>
  <c r="O1576" i="5"/>
  <c r="Q1576" i="5" s="1"/>
  <c r="M1576" i="5"/>
  <c r="J1576" i="5"/>
  <c r="R1576" i="5" s="1"/>
  <c r="I1576" i="5"/>
  <c r="H1576" i="5"/>
  <c r="E1576" i="5"/>
  <c r="O1575" i="5"/>
  <c r="Q1575" i="5" s="1"/>
  <c r="M1575" i="5"/>
  <c r="J1575" i="5"/>
  <c r="R1575" i="5" s="1"/>
  <c r="I1575" i="5"/>
  <c r="H1575" i="5"/>
  <c r="E1575" i="5"/>
  <c r="O1574" i="5"/>
  <c r="Q1574" i="5" s="1"/>
  <c r="M1574" i="5"/>
  <c r="J1574" i="5"/>
  <c r="R1574" i="5" s="1"/>
  <c r="I1574" i="5"/>
  <c r="H1574" i="5"/>
  <c r="E1574" i="5"/>
  <c r="O1573" i="5"/>
  <c r="Q1573" i="5" s="1"/>
  <c r="M1573" i="5"/>
  <c r="J1573" i="5"/>
  <c r="R1573" i="5" s="1"/>
  <c r="I1573" i="5"/>
  <c r="H1573" i="5"/>
  <c r="E1573" i="5"/>
  <c r="O1572" i="5"/>
  <c r="Q1572" i="5" s="1"/>
  <c r="M1572" i="5"/>
  <c r="J1572" i="5"/>
  <c r="R1572" i="5" s="1"/>
  <c r="I1572" i="5"/>
  <c r="H1572" i="5"/>
  <c r="E1572" i="5"/>
  <c r="O1571" i="5"/>
  <c r="Q1571" i="5" s="1"/>
  <c r="M1571" i="5"/>
  <c r="J1571" i="5"/>
  <c r="R1571" i="5" s="1"/>
  <c r="I1571" i="5"/>
  <c r="H1571" i="5"/>
  <c r="E1571" i="5"/>
  <c r="O1570" i="5"/>
  <c r="Q1570" i="5" s="1"/>
  <c r="M1570" i="5"/>
  <c r="J1570" i="5"/>
  <c r="R1570" i="5" s="1"/>
  <c r="I1570" i="5"/>
  <c r="H1570" i="5"/>
  <c r="E1570" i="5"/>
  <c r="O1569" i="5"/>
  <c r="Q1569" i="5" s="1"/>
  <c r="M1569" i="5"/>
  <c r="J1569" i="5"/>
  <c r="R1569" i="5" s="1"/>
  <c r="I1569" i="5"/>
  <c r="H1569" i="5"/>
  <c r="E1569" i="5"/>
  <c r="O1568" i="5"/>
  <c r="Q1568" i="5" s="1"/>
  <c r="M1568" i="5"/>
  <c r="J1568" i="5"/>
  <c r="R1568" i="5" s="1"/>
  <c r="I1568" i="5"/>
  <c r="H1568" i="5"/>
  <c r="E1568" i="5"/>
  <c r="O1567" i="5"/>
  <c r="Q1567" i="5" s="1"/>
  <c r="M1567" i="5"/>
  <c r="J1567" i="5"/>
  <c r="R1567" i="5" s="1"/>
  <c r="I1567" i="5"/>
  <c r="H1567" i="5"/>
  <c r="E1567" i="5"/>
  <c r="O1566" i="5"/>
  <c r="Q1566" i="5" s="1"/>
  <c r="M1566" i="5"/>
  <c r="J1566" i="5"/>
  <c r="R1566" i="5" s="1"/>
  <c r="I1566" i="5"/>
  <c r="H1566" i="5"/>
  <c r="E1566" i="5"/>
  <c r="O1565" i="5"/>
  <c r="Q1565" i="5" s="1"/>
  <c r="M1565" i="5"/>
  <c r="J1565" i="5"/>
  <c r="R1565" i="5" s="1"/>
  <c r="I1565" i="5"/>
  <c r="H1565" i="5"/>
  <c r="E1565" i="5"/>
  <c r="O1564" i="5"/>
  <c r="Q1564" i="5" s="1"/>
  <c r="M1564" i="5"/>
  <c r="J1564" i="5"/>
  <c r="R1564" i="5" s="1"/>
  <c r="I1564" i="5"/>
  <c r="H1564" i="5"/>
  <c r="E1564" i="5"/>
  <c r="O1563" i="5"/>
  <c r="Q1563" i="5" s="1"/>
  <c r="M1563" i="5"/>
  <c r="J1563" i="5"/>
  <c r="R1563" i="5" s="1"/>
  <c r="I1563" i="5"/>
  <c r="H1563" i="5"/>
  <c r="E1563" i="5"/>
  <c r="O1562" i="5"/>
  <c r="Q1562" i="5" s="1"/>
  <c r="M1562" i="5"/>
  <c r="J1562" i="5"/>
  <c r="R1562" i="5" s="1"/>
  <c r="I1562" i="5"/>
  <c r="H1562" i="5"/>
  <c r="E1562" i="5"/>
  <c r="O1561" i="5"/>
  <c r="Q1561" i="5" s="1"/>
  <c r="M1561" i="5"/>
  <c r="J1561" i="5"/>
  <c r="R1561" i="5" s="1"/>
  <c r="I1561" i="5"/>
  <c r="H1561" i="5"/>
  <c r="E1561" i="5"/>
  <c r="O1560" i="5"/>
  <c r="Q1560" i="5" s="1"/>
  <c r="M1560" i="5"/>
  <c r="J1560" i="5"/>
  <c r="R1560" i="5" s="1"/>
  <c r="I1560" i="5"/>
  <c r="H1560" i="5"/>
  <c r="E1560" i="5"/>
  <c r="O1559" i="5"/>
  <c r="Q1559" i="5" s="1"/>
  <c r="M1559" i="5"/>
  <c r="J1559" i="5"/>
  <c r="R1559" i="5" s="1"/>
  <c r="I1559" i="5"/>
  <c r="H1559" i="5"/>
  <c r="E1559" i="5"/>
  <c r="O1558" i="5"/>
  <c r="Q1558" i="5" s="1"/>
  <c r="M1558" i="5"/>
  <c r="J1558" i="5"/>
  <c r="R1558" i="5" s="1"/>
  <c r="I1558" i="5"/>
  <c r="H1558" i="5"/>
  <c r="E1558" i="5"/>
  <c r="O1557" i="5"/>
  <c r="Q1557" i="5" s="1"/>
  <c r="M1557" i="5"/>
  <c r="J1557" i="5"/>
  <c r="R1557" i="5" s="1"/>
  <c r="I1557" i="5"/>
  <c r="H1557" i="5"/>
  <c r="E1557" i="5"/>
  <c r="O1556" i="5"/>
  <c r="Q1556" i="5" s="1"/>
  <c r="M1556" i="5"/>
  <c r="J1556" i="5"/>
  <c r="R1556" i="5" s="1"/>
  <c r="I1556" i="5"/>
  <c r="H1556" i="5"/>
  <c r="E1556" i="5"/>
  <c r="O1555" i="5"/>
  <c r="Q1555" i="5" s="1"/>
  <c r="M1555" i="5"/>
  <c r="J1555" i="5"/>
  <c r="R1555" i="5" s="1"/>
  <c r="I1555" i="5"/>
  <c r="H1555" i="5"/>
  <c r="E1555" i="5"/>
  <c r="O1554" i="5"/>
  <c r="Q1554" i="5" s="1"/>
  <c r="M1554" i="5"/>
  <c r="J1554" i="5"/>
  <c r="R1554" i="5" s="1"/>
  <c r="I1554" i="5"/>
  <c r="H1554" i="5"/>
  <c r="E1554" i="5"/>
  <c r="O1553" i="5"/>
  <c r="Q1553" i="5" s="1"/>
  <c r="M1553" i="5"/>
  <c r="J1553" i="5"/>
  <c r="R1553" i="5" s="1"/>
  <c r="I1553" i="5"/>
  <c r="H1553" i="5"/>
  <c r="E1553" i="5"/>
  <c r="O1552" i="5"/>
  <c r="Q1552" i="5" s="1"/>
  <c r="M1552" i="5"/>
  <c r="J1552" i="5"/>
  <c r="R1552" i="5" s="1"/>
  <c r="I1552" i="5"/>
  <c r="H1552" i="5"/>
  <c r="E1552" i="5"/>
  <c r="O1551" i="5"/>
  <c r="Q1551" i="5" s="1"/>
  <c r="M1551" i="5"/>
  <c r="J1551" i="5"/>
  <c r="R1551" i="5" s="1"/>
  <c r="I1551" i="5"/>
  <c r="H1551" i="5"/>
  <c r="E1551" i="5"/>
  <c r="O1550" i="5"/>
  <c r="Q1550" i="5" s="1"/>
  <c r="M1550" i="5"/>
  <c r="J1550" i="5"/>
  <c r="R1550" i="5" s="1"/>
  <c r="I1550" i="5"/>
  <c r="H1550" i="5"/>
  <c r="E1550" i="5"/>
  <c r="O1549" i="5"/>
  <c r="Q1549" i="5" s="1"/>
  <c r="M1549" i="5"/>
  <c r="J1549" i="5"/>
  <c r="R1549" i="5" s="1"/>
  <c r="I1549" i="5"/>
  <c r="H1549" i="5"/>
  <c r="E1549" i="5"/>
  <c r="O1548" i="5"/>
  <c r="Q1548" i="5" s="1"/>
  <c r="M1548" i="5"/>
  <c r="J1548" i="5"/>
  <c r="R1548" i="5" s="1"/>
  <c r="I1548" i="5"/>
  <c r="H1548" i="5"/>
  <c r="E1548" i="5"/>
  <c r="O1547" i="5"/>
  <c r="Q1547" i="5" s="1"/>
  <c r="M1547" i="5"/>
  <c r="J1547" i="5"/>
  <c r="R1547" i="5" s="1"/>
  <c r="I1547" i="5"/>
  <c r="H1547" i="5"/>
  <c r="E1547" i="5"/>
  <c r="O1546" i="5"/>
  <c r="Q1546" i="5" s="1"/>
  <c r="M1546" i="5"/>
  <c r="J1546" i="5"/>
  <c r="R1546" i="5" s="1"/>
  <c r="I1546" i="5"/>
  <c r="H1546" i="5"/>
  <c r="E1546" i="5"/>
  <c r="O1545" i="5"/>
  <c r="Q1545" i="5" s="1"/>
  <c r="M1545" i="5"/>
  <c r="J1545" i="5"/>
  <c r="R1545" i="5" s="1"/>
  <c r="I1545" i="5"/>
  <c r="H1545" i="5"/>
  <c r="E1545" i="5"/>
  <c r="O1544" i="5"/>
  <c r="Q1544" i="5" s="1"/>
  <c r="M1544" i="5"/>
  <c r="J1544" i="5"/>
  <c r="R1544" i="5" s="1"/>
  <c r="I1544" i="5"/>
  <c r="H1544" i="5"/>
  <c r="E1544" i="5"/>
  <c r="O1543" i="5"/>
  <c r="Q1543" i="5" s="1"/>
  <c r="M1543" i="5"/>
  <c r="J1543" i="5"/>
  <c r="R1543" i="5" s="1"/>
  <c r="I1543" i="5"/>
  <c r="H1543" i="5"/>
  <c r="E1543" i="5"/>
  <c r="O1542" i="5"/>
  <c r="Q1542" i="5" s="1"/>
  <c r="M1542" i="5"/>
  <c r="J1542" i="5"/>
  <c r="R1542" i="5" s="1"/>
  <c r="I1542" i="5"/>
  <c r="H1542" i="5"/>
  <c r="E1542" i="5"/>
  <c r="O1541" i="5"/>
  <c r="Q1541" i="5" s="1"/>
  <c r="M1541" i="5"/>
  <c r="J1541" i="5"/>
  <c r="R1541" i="5" s="1"/>
  <c r="I1541" i="5"/>
  <c r="H1541" i="5"/>
  <c r="E1541" i="5"/>
  <c r="O1540" i="5"/>
  <c r="Q1540" i="5" s="1"/>
  <c r="M1540" i="5"/>
  <c r="J1540" i="5"/>
  <c r="R1540" i="5" s="1"/>
  <c r="I1540" i="5"/>
  <c r="H1540" i="5"/>
  <c r="E1540" i="5"/>
  <c r="O1539" i="5"/>
  <c r="Q1539" i="5" s="1"/>
  <c r="M1539" i="5"/>
  <c r="J1539" i="5"/>
  <c r="R1539" i="5" s="1"/>
  <c r="I1539" i="5"/>
  <c r="H1539" i="5"/>
  <c r="E1539" i="5"/>
  <c r="O1538" i="5"/>
  <c r="Q1538" i="5" s="1"/>
  <c r="M1538" i="5"/>
  <c r="J1538" i="5"/>
  <c r="R1538" i="5" s="1"/>
  <c r="I1538" i="5"/>
  <c r="H1538" i="5"/>
  <c r="E1538" i="5"/>
  <c r="O1537" i="5"/>
  <c r="Q1537" i="5" s="1"/>
  <c r="M1537" i="5"/>
  <c r="J1537" i="5"/>
  <c r="R1537" i="5" s="1"/>
  <c r="I1537" i="5"/>
  <c r="H1537" i="5"/>
  <c r="E1537" i="5"/>
  <c r="O1536" i="5"/>
  <c r="Q1536" i="5" s="1"/>
  <c r="M1536" i="5"/>
  <c r="J1536" i="5"/>
  <c r="R1536" i="5" s="1"/>
  <c r="I1536" i="5"/>
  <c r="H1536" i="5"/>
  <c r="E1536" i="5"/>
  <c r="O1535" i="5"/>
  <c r="Q1535" i="5" s="1"/>
  <c r="M1535" i="5"/>
  <c r="J1535" i="5"/>
  <c r="R1535" i="5" s="1"/>
  <c r="I1535" i="5"/>
  <c r="H1535" i="5"/>
  <c r="E1535" i="5"/>
  <c r="O1534" i="5"/>
  <c r="Q1534" i="5" s="1"/>
  <c r="M1534" i="5"/>
  <c r="J1534" i="5"/>
  <c r="R1534" i="5" s="1"/>
  <c r="I1534" i="5"/>
  <c r="H1534" i="5"/>
  <c r="E1534" i="5"/>
  <c r="O1533" i="5"/>
  <c r="Q1533" i="5" s="1"/>
  <c r="M1533" i="5"/>
  <c r="J1533" i="5"/>
  <c r="R1533" i="5" s="1"/>
  <c r="I1533" i="5"/>
  <c r="H1533" i="5"/>
  <c r="E1533" i="5"/>
  <c r="O1532" i="5"/>
  <c r="Q1532" i="5" s="1"/>
  <c r="M1532" i="5"/>
  <c r="J1532" i="5"/>
  <c r="R1532" i="5" s="1"/>
  <c r="I1532" i="5"/>
  <c r="H1532" i="5"/>
  <c r="E1532" i="5"/>
  <c r="O1531" i="5"/>
  <c r="Q1531" i="5" s="1"/>
  <c r="M1531" i="5"/>
  <c r="J1531" i="5"/>
  <c r="R1531" i="5" s="1"/>
  <c r="I1531" i="5"/>
  <c r="H1531" i="5"/>
  <c r="E1531" i="5"/>
  <c r="O1530" i="5"/>
  <c r="Q1530" i="5" s="1"/>
  <c r="M1530" i="5"/>
  <c r="J1530" i="5"/>
  <c r="R1530" i="5" s="1"/>
  <c r="I1530" i="5"/>
  <c r="H1530" i="5"/>
  <c r="E1530" i="5"/>
  <c r="O1529" i="5"/>
  <c r="Q1529" i="5" s="1"/>
  <c r="M1529" i="5"/>
  <c r="J1529" i="5"/>
  <c r="R1529" i="5" s="1"/>
  <c r="I1529" i="5"/>
  <c r="H1529" i="5"/>
  <c r="E1529" i="5"/>
  <c r="O1528" i="5"/>
  <c r="Q1528" i="5" s="1"/>
  <c r="M1528" i="5"/>
  <c r="J1528" i="5"/>
  <c r="R1528" i="5" s="1"/>
  <c r="I1528" i="5"/>
  <c r="H1528" i="5"/>
  <c r="E1528" i="5"/>
  <c r="O1527" i="5"/>
  <c r="Q1527" i="5" s="1"/>
  <c r="M1527" i="5"/>
  <c r="J1527" i="5"/>
  <c r="R1527" i="5" s="1"/>
  <c r="I1527" i="5"/>
  <c r="H1527" i="5"/>
  <c r="E1527" i="5"/>
  <c r="O1526" i="5"/>
  <c r="Q1526" i="5" s="1"/>
  <c r="M1526" i="5"/>
  <c r="J1526" i="5"/>
  <c r="R1526" i="5" s="1"/>
  <c r="I1526" i="5"/>
  <c r="H1526" i="5"/>
  <c r="E1526" i="5"/>
  <c r="O1525" i="5"/>
  <c r="Q1525" i="5" s="1"/>
  <c r="M1525" i="5"/>
  <c r="J1525" i="5"/>
  <c r="R1525" i="5" s="1"/>
  <c r="I1525" i="5"/>
  <c r="H1525" i="5"/>
  <c r="E1525" i="5"/>
  <c r="O1524" i="5"/>
  <c r="Q1524" i="5" s="1"/>
  <c r="M1524" i="5"/>
  <c r="J1524" i="5"/>
  <c r="R1524" i="5" s="1"/>
  <c r="I1524" i="5"/>
  <c r="H1524" i="5"/>
  <c r="E1524" i="5"/>
  <c r="O1523" i="5"/>
  <c r="Q1523" i="5" s="1"/>
  <c r="M1523" i="5"/>
  <c r="J1523" i="5"/>
  <c r="R1523" i="5" s="1"/>
  <c r="I1523" i="5"/>
  <c r="H1523" i="5"/>
  <c r="E1523" i="5"/>
  <c r="O1522" i="5"/>
  <c r="Q1522" i="5" s="1"/>
  <c r="M1522" i="5"/>
  <c r="J1522" i="5"/>
  <c r="R1522" i="5" s="1"/>
  <c r="I1522" i="5"/>
  <c r="H1522" i="5"/>
  <c r="E1522" i="5"/>
  <c r="O1521" i="5"/>
  <c r="Q1521" i="5" s="1"/>
  <c r="M1521" i="5"/>
  <c r="J1521" i="5"/>
  <c r="R1521" i="5" s="1"/>
  <c r="I1521" i="5"/>
  <c r="H1521" i="5"/>
  <c r="E1521" i="5"/>
  <c r="O1520" i="5"/>
  <c r="Q1520" i="5" s="1"/>
  <c r="M1520" i="5"/>
  <c r="J1520" i="5"/>
  <c r="R1520" i="5" s="1"/>
  <c r="I1520" i="5"/>
  <c r="H1520" i="5"/>
  <c r="E1520" i="5"/>
  <c r="O1519" i="5"/>
  <c r="Q1519" i="5" s="1"/>
  <c r="M1519" i="5"/>
  <c r="J1519" i="5"/>
  <c r="R1519" i="5" s="1"/>
  <c r="I1519" i="5"/>
  <c r="H1519" i="5"/>
  <c r="E1519" i="5"/>
  <c r="O1518" i="5"/>
  <c r="Q1518" i="5" s="1"/>
  <c r="M1518" i="5"/>
  <c r="J1518" i="5"/>
  <c r="R1518" i="5" s="1"/>
  <c r="I1518" i="5"/>
  <c r="H1518" i="5"/>
  <c r="E1518" i="5"/>
  <c r="O1517" i="5"/>
  <c r="Q1517" i="5" s="1"/>
  <c r="M1517" i="5"/>
  <c r="J1517" i="5"/>
  <c r="R1517" i="5" s="1"/>
  <c r="I1517" i="5"/>
  <c r="H1517" i="5"/>
  <c r="E1517" i="5"/>
  <c r="O1516" i="5"/>
  <c r="Q1516" i="5" s="1"/>
  <c r="M1516" i="5"/>
  <c r="J1516" i="5"/>
  <c r="R1516" i="5" s="1"/>
  <c r="I1516" i="5"/>
  <c r="H1516" i="5"/>
  <c r="E1516" i="5"/>
  <c r="O1515" i="5"/>
  <c r="Q1515" i="5" s="1"/>
  <c r="M1515" i="5"/>
  <c r="J1515" i="5"/>
  <c r="R1515" i="5" s="1"/>
  <c r="I1515" i="5"/>
  <c r="H1515" i="5"/>
  <c r="E1515" i="5"/>
  <c r="O1514" i="5"/>
  <c r="Q1514" i="5" s="1"/>
  <c r="M1514" i="5"/>
  <c r="J1514" i="5"/>
  <c r="R1514" i="5" s="1"/>
  <c r="I1514" i="5"/>
  <c r="H1514" i="5"/>
  <c r="E1514" i="5"/>
  <c r="O1513" i="5"/>
  <c r="Q1513" i="5" s="1"/>
  <c r="M1513" i="5"/>
  <c r="J1513" i="5"/>
  <c r="R1513" i="5" s="1"/>
  <c r="I1513" i="5"/>
  <c r="H1513" i="5"/>
  <c r="E1513" i="5"/>
  <c r="O1512" i="5"/>
  <c r="Q1512" i="5" s="1"/>
  <c r="M1512" i="5"/>
  <c r="J1512" i="5"/>
  <c r="R1512" i="5" s="1"/>
  <c r="I1512" i="5"/>
  <c r="H1512" i="5"/>
  <c r="E1512" i="5"/>
  <c r="O1511" i="5"/>
  <c r="Q1511" i="5" s="1"/>
  <c r="M1511" i="5"/>
  <c r="J1511" i="5"/>
  <c r="R1511" i="5" s="1"/>
  <c r="I1511" i="5"/>
  <c r="H1511" i="5"/>
  <c r="E1511" i="5"/>
  <c r="O1510" i="5"/>
  <c r="Q1510" i="5" s="1"/>
  <c r="M1510" i="5"/>
  <c r="J1510" i="5"/>
  <c r="R1510" i="5" s="1"/>
  <c r="I1510" i="5"/>
  <c r="H1510" i="5"/>
  <c r="E1510" i="5"/>
  <c r="O1509" i="5"/>
  <c r="Q1509" i="5" s="1"/>
  <c r="M1509" i="5"/>
  <c r="J1509" i="5"/>
  <c r="R1509" i="5" s="1"/>
  <c r="I1509" i="5"/>
  <c r="H1509" i="5"/>
  <c r="E1509" i="5"/>
  <c r="O1508" i="5"/>
  <c r="Q1508" i="5" s="1"/>
  <c r="M1508" i="5"/>
  <c r="J1508" i="5"/>
  <c r="R1508" i="5" s="1"/>
  <c r="I1508" i="5"/>
  <c r="H1508" i="5"/>
  <c r="E1508" i="5"/>
  <c r="O1507" i="5"/>
  <c r="Q1507" i="5" s="1"/>
  <c r="M1507" i="5"/>
  <c r="J1507" i="5"/>
  <c r="R1507" i="5" s="1"/>
  <c r="I1507" i="5"/>
  <c r="H1507" i="5"/>
  <c r="E1507" i="5"/>
  <c r="O1506" i="5"/>
  <c r="Q1506" i="5" s="1"/>
  <c r="M1506" i="5"/>
  <c r="J1506" i="5"/>
  <c r="R1506" i="5" s="1"/>
  <c r="I1506" i="5"/>
  <c r="H1506" i="5"/>
  <c r="E1506" i="5"/>
  <c r="O1505" i="5"/>
  <c r="Q1505" i="5" s="1"/>
  <c r="M1505" i="5"/>
  <c r="J1505" i="5"/>
  <c r="R1505" i="5" s="1"/>
  <c r="I1505" i="5"/>
  <c r="H1505" i="5"/>
  <c r="E1505" i="5"/>
  <c r="O1504" i="5"/>
  <c r="Q1504" i="5" s="1"/>
  <c r="M1504" i="5"/>
  <c r="J1504" i="5"/>
  <c r="R1504" i="5" s="1"/>
  <c r="I1504" i="5"/>
  <c r="H1504" i="5"/>
  <c r="E1504" i="5"/>
  <c r="O1503" i="5"/>
  <c r="Q1503" i="5" s="1"/>
  <c r="M1503" i="5"/>
  <c r="J1503" i="5"/>
  <c r="R1503" i="5" s="1"/>
  <c r="I1503" i="5"/>
  <c r="H1503" i="5"/>
  <c r="E1503" i="5"/>
  <c r="O1502" i="5"/>
  <c r="Q1502" i="5" s="1"/>
  <c r="M1502" i="5"/>
  <c r="J1502" i="5"/>
  <c r="R1502" i="5" s="1"/>
  <c r="I1502" i="5"/>
  <c r="H1502" i="5"/>
  <c r="E1502" i="5"/>
  <c r="O1501" i="5"/>
  <c r="Q1501" i="5" s="1"/>
  <c r="M1501" i="5"/>
  <c r="J1501" i="5"/>
  <c r="R1501" i="5" s="1"/>
  <c r="I1501" i="5"/>
  <c r="H1501" i="5"/>
  <c r="E1501" i="5"/>
  <c r="O1500" i="5"/>
  <c r="Q1500" i="5" s="1"/>
  <c r="M1500" i="5"/>
  <c r="J1500" i="5"/>
  <c r="R1500" i="5" s="1"/>
  <c r="I1500" i="5"/>
  <c r="H1500" i="5"/>
  <c r="E1500" i="5"/>
  <c r="O1499" i="5"/>
  <c r="Q1499" i="5" s="1"/>
  <c r="M1499" i="5"/>
  <c r="J1499" i="5"/>
  <c r="R1499" i="5" s="1"/>
  <c r="I1499" i="5"/>
  <c r="H1499" i="5"/>
  <c r="E1499" i="5"/>
  <c r="O1498" i="5"/>
  <c r="Q1498" i="5" s="1"/>
  <c r="M1498" i="5"/>
  <c r="J1498" i="5"/>
  <c r="R1498" i="5" s="1"/>
  <c r="I1498" i="5"/>
  <c r="H1498" i="5"/>
  <c r="E1498" i="5"/>
  <c r="O1497" i="5"/>
  <c r="Q1497" i="5" s="1"/>
  <c r="M1497" i="5"/>
  <c r="J1497" i="5"/>
  <c r="R1497" i="5" s="1"/>
  <c r="I1497" i="5"/>
  <c r="H1497" i="5"/>
  <c r="E1497" i="5"/>
  <c r="O1496" i="5"/>
  <c r="Q1496" i="5" s="1"/>
  <c r="M1496" i="5"/>
  <c r="J1496" i="5"/>
  <c r="R1496" i="5" s="1"/>
  <c r="I1496" i="5"/>
  <c r="H1496" i="5"/>
  <c r="E1496" i="5"/>
  <c r="O1495" i="5"/>
  <c r="Q1495" i="5" s="1"/>
  <c r="M1495" i="5"/>
  <c r="J1495" i="5"/>
  <c r="R1495" i="5" s="1"/>
  <c r="I1495" i="5"/>
  <c r="H1495" i="5"/>
  <c r="E1495" i="5"/>
  <c r="O1494" i="5"/>
  <c r="Q1494" i="5" s="1"/>
  <c r="M1494" i="5"/>
  <c r="J1494" i="5"/>
  <c r="R1494" i="5" s="1"/>
  <c r="I1494" i="5"/>
  <c r="H1494" i="5"/>
  <c r="E1494" i="5"/>
  <c r="O1493" i="5"/>
  <c r="Q1493" i="5" s="1"/>
  <c r="M1493" i="5"/>
  <c r="J1493" i="5"/>
  <c r="R1493" i="5" s="1"/>
  <c r="I1493" i="5"/>
  <c r="H1493" i="5"/>
  <c r="E1493" i="5"/>
  <c r="O1492" i="5"/>
  <c r="Q1492" i="5" s="1"/>
  <c r="M1492" i="5"/>
  <c r="J1492" i="5"/>
  <c r="R1492" i="5" s="1"/>
  <c r="I1492" i="5"/>
  <c r="H1492" i="5"/>
  <c r="E1492" i="5"/>
  <c r="O1491" i="5"/>
  <c r="Q1491" i="5" s="1"/>
  <c r="M1491" i="5"/>
  <c r="J1491" i="5"/>
  <c r="R1491" i="5" s="1"/>
  <c r="I1491" i="5"/>
  <c r="H1491" i="5"/>
  <c r="E1491" i="5"/>
  <c r="O1490" i="5"/>
  <c r="Q1490" i="5" s="1"/>
  <c r="M1490" i="5"/>
  <c r="J1490" i="5"/>
  <c r="R1490" i="5" s="1"/>
  <c r="I1490" i="5"/>
  <c r="H1490" i="5"/>
  <c r="E1490" i="5"/>
  <c r="O1489" i="5"/>
  <c r="Q1489" i="5" s="1"/>
  <c r="M1489" i="5"/>
  <c r="J1489" i="5"/>
  <c r="R1489" i="5" s="1"/>
  <c r="I1489" i="5"/>
  <c r="H1489" i="5"/>
  <c r="E1489" i="5"/>
  <c r="O1488" i="5"/>
  <c r="Q1488" i="5" s="1"/>
  <c r="M1488" i="5"/>
  <c r="J1488" i="5"/>
  <c r="R1488" i="5" s="1"/>
  <c r="I1488" i="5"/>
  <c r="H1488" i="5"/>
  <c r="E1488" i="5"/>
  <c r="O1487" i="5"/>
  <c r="Q1487" i="5" s="1"/>
  <c r="M1487" i="5"/>
  <c r="J1487" i="5"/>
  <c r="R1487" i="5" s="1"/>
  <c r="I1487" i="5"/>
  <c r="H1487" i="5"/>
  <c r="E1487" i="5"/>
  <c r="O1486" i="5"/>
  <c r="Q1486" i="5" s="1"/>
  <c r="M1486" i="5"/>
  <c r="J1486" i="5"/>
  <c r="R1486" i="5" s="1"/>
  <c r="I1486" i="5"/>
  <c r="H1486" i="5"/>
  <c r="E1486" i="5"/>
  <c r="O1485" i="5"/>
  <c r="Q1485" i="5" s="1"/>
  <c r="M1485" i="5"/>
  <c r="J1485" i="5"/>
  <c r="R1485" i="5" s="1"/>
  <c r="I1485" i="5"/>
  <c r="H1485" i="5"/>
  <c r="E1485" i="5"/>
  <c r="O1484" i="5"/>
  <c r="Q1484" i="5" s="1"/>
  <c r="M1484" i="5"/>
  <c r="J1484" i="5"/>
  <c r="R1484" i="5" s="1"/>
  <c r="I1484" i="5"/>
  <c r="H1484" i="5"/>
  <c r="E1484" i="5"/>
  <c r="O1483" i="5"/>
  <c r="Q1483" i="5" s="1"/>
  <c r="M1483" i="5"/>
  <c r="J1483" i="5"/>
  <c r="R1483" i="5" s="1"/>
  <c r="I1483" i="5"/>
  <c r="H1483" i="5"/>
  <c r="E1483" i="5"/>
  <c r="O1482" i="5"/>
  <c r="Q1482" i="5" s="1"/>
  <c r="M1482" i="5"/>
  <c r="J1482" i="5"/>
  <c r="R1482" i="5" s="1"/>
  <c r="I1482" i="5"/>
  <c r="H1482" i="5"/>
  <c r="E1482" i="5"/>
  <c r="O1481" i="5"/>
  <c r="Q1481" i="5" s="1"/>
  <c r="M1481" i="5"/>
  <c r="J1481" i="5"/>
  <c r="R1481" i="5" s="1"/>
  <c r="I1481" i="5"/>
  <c r="H1481" i="5"/>
  <c r="E1481" i="5"/>
  <c r="O1480" i="5"/>
  <c r="Q1480" i="5" s="1"/>
  <c r="M1480" i="5"/>
  <c r="J1480" i="5"/>
  <c r="R1480" i="5" s="1"/>
  <c r="I1480" i="5"/>
  <c r="H1480" i="5"/>
  <c r="E1480" i="5"/>
  <c r="O1479" i="5"/>
  <c r="Q1479" i="5" s="1"/>
  <c r="M1479" i="5"/>
  <c r="J1479" i="5"/>
  <c r="R1479" i="5" s="1"/>
  <c r="I1479" i="5"/>
  <c r="H1479" i="5"/>
  <c r="E1479" i="5"/>
  <c r="O1478" i="5"/>
  <c r="Q1478" i="5" s="1"/>
  <c r="M1478" i="5"/>
  <c r="J1478" i="5"/>
  <c r="R1478" i="5" s="1"/>
  <c r="I1478" i="5"/>
  <c r="H1478" i="5"/>
  <c r="E1478" i="5"/>
  <c r="O1477" i="5"/>
  <c r="Q1477" i="5" s="1"/>
  <c r="M1477" i="5"/>
  <c r="J1477" i="5"/>
  <c r="R1477" i="5" s="1"/>
  <c r="I1477" i="5"/>
  <c r="H1477" i="5"/>
  <c r="E1477" i="5"/>
  <c r="O1476" i="5"/>
  <c r="Q1476" i="5" s="1"/>
  <c r="M1476" i="5"/>
  <c r="J1476" i="5"/>
  <c r="R1476" i="5" s="1"/>
  <c r="I1476" i="5"/>
  <c r="H1476" i="5"/>
  <c r="E1476" i="5"/>
  <c r="O1475" i="5"/>
  <c r="Q1475" i="5" s="1"/>
  <c r="M1475" i="5"/>
  <c r="J1475" i="5"/>
  <c r="R1475" i="5" s="1"/>
  <c r="I1475" i="5"/>
  <c r="H1475" i="5"/>
  <c r="E1475" i="5"/>
  <c r="O1474" i="5"/>
  <c r="Q1474" i="5" s="1"/>
  <c r="M1474" i="5"/>
  <c r="J1474" i="5"/>
  <c r="R1474" i="5" s="1"/>
  <c r="I1474" i="5"/>
  <c r="H1474" i="5"/>
  <c r="E1474" i="5"/>
  <c r="O1473" i="5"/>
  <c r="Q1473" i="5" s="1"/>
  <c r="M1473" i="5"/>
  <c r="J1473" i="5"/>
  <c r="R1473" i="5" s="1"/>
  <c r="I1473" i="5"/>
  <c r="H1473" i="5"/>
  <c r="E1473" i="5"/>
  <c r="O1472" i="5"/>
  <c r="Q1472" i="5" s="1"/>
  <c r="M1472" i="5"/>
  <c r="J1472" i="5"/>
  <c r="R1472" i="5" s="1"/>
  <c r="I1472" i="5"/>
  <c r="H1472" i="5"/>
  <c r="E1472" i="5"/>
  <c r="O1471" i="5"/>
  <c r="Q1471" i="5" s="1"/>
  <c r="M1471" i="5"/>
  <c r="J1471" i="5"/>
  <c r="R1471" i="5" s="1"/>
  <c r="I1471" i="5"/>
  <c r="H1471" i="5"/>
  <c r="E1471" i="5"/>
  <c r="O1470" i="5"/>
  <c r="Q1470" i="5" s="1"/>
  <c r="M1470" i="5"/>
  <c r="J1470" i="5"/>
  <c r="R1470" i="5" s="1"/>
  <c r="I1470" i="5"/>
  <c r="H1470" i="5"/>
  <c r="E1470" i="5"/>
  <c r="O1469" i="5"/>
  <c r="Q1469" i="5" s="1"/>
  <c r="M1469" i="5"/>
  <c r="J1469" i="5"/>
  <c r="R1469" i="5" s="1"/>
  <c r="I1469" i="5"/>
  <c r="H1469" i="5"/>
  <c r="E1469" i="5"/>
  <c r="O1468" i="5"/>
  <c r="Q1468" i="5" s="1"/>
  <c r="M1468" i="5"/>
  <c r="J1468" i="5"/>
  <c r="R1468" i="5" s="1"/>
  <c r="I1468" i="5"/>
  <c r="H1468" i="5"/>
  <c r="E1468" i="5"/>
  <c r="O1467" i="5"/>
  <c r="Q1467" i="5" s="1"/>
  <c r="M1467" i="5"/>
  <c r="J1467" i="5"/>
  <c r="R1467" i="5" s="1"/>
  <c r="I1467" i="5"/>
  <c r="H1467" i="5"/>
  <c r="E1467" i="5"/>
  <c r="O1466" i="5"/>
  <c r="Q1466" i="5" s="1"/>
  <c r="M1466" i="5"/>
  <c r="J1466" i="5"/>
  <c r="R1466" i="5" s="1"/>
  <c r="I1466" i="5"/>
  <c r="H1466" i="5"/>
  <c r="E1466" i="5"/>
  <c r="O1465" i="5"/>
  <c r="Q1465" i="5" s="1"/>
  <c r="M1465" i="5"/>
  <c r="J1465" i="5"/>
  <c r="R1465" i="5" s="1"/>
  <c r="I1465" i="5"/>
  <c r="H1465" i="5"/>
  <c r="E1465" i="5"/>
  <c r="O1464" i="5"/>
  <c r="Q1464" i="5" s="1"/>
  <c r="M1464" i="5"/>
  <c r="J1464" i="5"/>
  <c r="R1464" i="5" s="1"/>
  <c r="I1464" i="5"/>
  <c r="H1464" i="5"/>
  <c r="E1464" i="5"/>
  <c r="O1463" i="5"/>
  <c r="Q1463" i="5" s="1"/>
  <c r="M1463" i="5"/>
  <c r="J1463" i="5"/>
  <c r="R1463" i="5" s="1"/>
  <c r="I1463" i="5"/>
  <c r="H1463" i="5"/>
  <c r="E1463" i="5"/>
  <c r="O1462" i="5"/>
  <c r="Q1462" i="5" s="1"/>
  <c r="M1462" i="5"/>
  <c r="J1462" i="5"/>
  <c r="R1462" i="5" s="1"/>
  <c r="I1462" i="5"/>
  <c r="H1462" i="5"/>
  <c r="E1462" i="5"/>
  <c r="O1461" i="5"/>
  <c r="Q1461" i="5" s="1"/>
  <c r="M1461" i="5"/>
  <c r="J1461" i="5"/>
  <c r="R1461" i="5" s="1"/>
  <c r="I1461" i="5"/>
  <c r="H1461" i="5"/>
  <c r="E1461" i="5"/>
  <c r="O1460" i="5"/>
  <c r="Q1460" i="5" s="1"/>
  <c r="M1460" i="5"/>
  <c r="J1460" i="5"/>
  <c r="R1460" i="5" s="1"/>
  <c r="I1460" i="5"/>
  <c r="H1460" i="5"/>
  <c r="E1460" i="5"/>
  <c r="O1459" i="5"/>
  <c r="Q1459" i="5" s="1"/>
  <c r="M1459" i="5"/>
  <c r="J1459" i="5"/>
  <c r="R1459" i="5" s="1"/>
  <c r="I1459" i="5"/>
  <c r="H1459" i="5"/>
  <c r="E1459" i="5"/>
  <c r="O1458" i="5"/>
  <c r="Q1458" i="5" s="1"/>
  <c r="M1458" i="5"/>
  <c r="J1458" i="5"/>
  <c r="R1458" i="5" s="1"/>
  <c r="I1458" i="5"/>
  <c r="H1458" i="5"/>
  <c r="E1458" i="5"/>
  <c r="O1457" i="5"/>
  <c r="Q1457" i="5" s="1"/>
  <c r="M1457" i="5"/>
  <c r="J1457" i="5"/>
  <c r="R1457" i="5" s="1"/>
  <c r="I1457" i="5"/>
  <c r="H1457" i="5"/>
  <c r="E1457" i="5"/>
  <c r="O1456" i="5"/>
  <c r="Q1456" i="5" s="1"/>
  <c r="M1456" i="5"/>
  <c r="J1456" i="5"/>
  <c r="R1456" i="5" s="1"/>
  <c r="I1456" i="5"/>
  <c r="H1456" i="5"/>
  <c r="E1456" i="5"/>
  <c r="O1455" i="5"/>
  <c r="Q1455" i="5" s="1"/>
  <c r="M1455" i="5"/>
  <c r="J1455" i="5"/>
  <c r="R1455" i="5" s="1"/>
  <c r="I1455" i="5"/>
  <c r="H1455" i="5"/>
  <c r="E1455" i="5"/>
  <c r="O1454" i="5"/>
  <c r="Q1454" i="5" s="1"/>
  <c r="M1454" i="5"/>
  <c r="J1454" i="5"/>
  <c r="R1454" i="5" s="1"/>
  <c r="I1454" i="5"/>
  <c r="H1454" i="5"/>
  <c r="E1454" i="5"/>
  <c r="O1453" i="5"/>
  <c r="Q1453" i="5" s="1"/>
  <c r="M1453" i="5"/>
  <c r="J1453" i="5"/>
  <c r="R1453" i="5" s="1"/>
  <c r="I1453" i="5"/>
  <c r="H1453" i="5"/>
  <c r="E1453" i="5"/>
  <c r="O1452" i="5"/>
  <c r="Q1452" i="5" s="1"/>
  <c r="M1452" i="5"/>
  <c r="J1452" i="5"/>
  <c r="R1452" i="5" s="1"/>
  <c r="I1452" i="5"/>
  <c r="H1452" i="5"/>
  <c r="E1452" i="5"/>
  <c r="O1451" i="5"/>
  <c r="Q1451" i="5" s="1"/>
  <c r="M1451" i="5"/>
  <c r="J1451" i="5"/>
  <c r="R1451" i="5" s="1"/>
  <c r="I1451" i="5"/>
  <c r="H1451" i="5"/>
  <c r="E1451" i="5"/>
  <c r="O1450" i="5"/>
  <c r="Q1450" i="5" s="1"/>
  <c r="M1450" i="5"/>
  <c r="J1450" i="5"/>
  <c r="R1450" i="5" s="1"/>
  <c r="I1450" i="5"/>
  <c r="H1450" i="5"/>
  <c r="E1450" i="5"/>
  <c r="O1449" i="5"/>
  <c r="Q1449" i="5" s="1"/>
  <c r="M1449" i="5"/>
  <c r="J1449" i="5"/>
  <c r="R1449" i="5" s="1"/>
  <c r="I1449" i="5"/>
  <c r="H1449" i="5"/>
  <c r="E1449" i="5"/>
  <c r="O1448" i="5"/>
  <c r="Q1448" i="5" s="1"/>
  <c r="M1448" i="5"/>
  <c r="J1448" i="5"/>
  <c r="R1448" i="5" s="1"/>
  <c r="I1448" i="5"/>
  <c r="H1448" i="5"/>
  <c r="E1448" i="5"/>
  <c r="O1447" i="5"/>
  <c r="Q1447" i="5" s="1"/>
  <c r="M1447" i="5"/>
  <c r="J1447" i="5"/>
  <c r="R1447" i="5" s="1"/>
  <c r="I1447" i="5"/>
  <c r="H1447" i="5"/>
  <c r="E1447" i="5"/>
  <c r="O1446" i="5"/>
  <c r="Q1446" i="5" s="1"/>
  <c r="M1446" i="5"/>
  <c r="J1446" i="5"/>
  <c r="R1446" i="5" s="1"/>
  <c r="I1446" i="5"/>
  <c r="H1446" i="5"/>
  <c r="E1446" i="5"/>
  <c r="O1445" i="5"/>
  <c r="Q1445" i="5" s="1"/>
  <c r="M1445" i="5"/>
  <c r="J1445" i="5"/>
  <c r="R1445" i="5" s="1"/>
  <c r="I1445" i="5"/>
  <c r="H1445" i="5"/>
  <c r="E1445" i="5"/>
  <c r="O1444" i="5"/>
  <c r="Q1444" i="5" s="1"/>
  <c r="M1444" i="5"/>
  <c r="J1444" i="5"/>
  <c r="R1444" i="5" s="1"/>
  <c r="I1444" i="5"/>
  <c r="H1444" i="5"/>
  <c r="E1444" i="5"/>
  <c r="O1443" i="5"/>
  <c r="Q1443" i="5" s="1"/>
  <c r="M1443" i="5"/>
  <c r="J1443" i="5"/>
  <c r="R1443" i="5" s="1"/>
  <c r="I1443" i="5"/>
  <c r="H1443" i="5"/>
  <c r="E1443" i="5"/>
  <c r="O1442" i="5"/>
  <c r="Q1442" i="5" s="1"/>
  <c r="M1442" i="5"/>
  <c r="J1442" i="5"/>
  <c r="R1442" i="5" s="1"/>
  <c r="I1442" i="5"/>
  <c r="H1442" i="5"/>
  <c r="E1442" i="5"/>
  <c r="O1441" i="5"/>
  <c r="Q1441" i="5" s="1"/>
  <c r="M1441" i="5"/>
  <c r="J1441" i="5"/>
  <c r="R1441" i="5" s="1"/>
  <c r="I1441" i="5"/>
  <c r="H1441" i="5"/>
  <c r="E1441" i="5"/>
  <c r="O1440" i="5"/>
  <c r="Q1440" i="5" s="1"/>
  <c r="M1440" i="5"/>
  <c r="J1440" i="5"/>
  <c r="R1440" i="5" s="1"/>
  <c r="I1440" i="5"/>
  <c r="H1440" i="5"/>
  <c r="E1440" i="5"/>
  <c r="O1439" i="5"/>
  <c r="Q1439" i="5" s="1"/>
  <c r="M1439" i="5"/>
  <c r="J1439" i="5"/>
  <c r="R1439" i="5" s="1"/>
  <c r="I1439" i="5"/>
  <c r="H1439" i="5"/>
  <c r="E1439" i="5"/>
  <c r="O1438" i="5"/>
  <c r="Q1438" i="5" s="1"/>
  <c r="M1438" i="5"/>
  <c r="J1438" i="5"/>
  <c r="R1438" i="5" s="1"/>
  <c r="I1438" i="5"/>
  <c r="H1438" i="5"/>
  <c r="E1438" i="5"/>
  <c r="O1437" i="5"/>
  <c r="Q1437" i="5" s="1"/>
  <c r="M1437" i="5"/>
  <c r="J1437" i="5"/>
  <c r="R1437" i="5" s="1"/>
  <c r="I1437" i="5"/>
  <c r="H1437" i="5"/>
  <c r="E1437" i="5"/>
  <c r="O1436" i="5"/>
  <c r="Q1436" i="5" s="1"/>
  <c r="M1436" i="5"/>
  <c r="J1436" i="5"/>
  <c r="R1436" i="5" s="1"/>
  <c r="I1436" i="5"/>
  <c r="H1436" i="5"/>
  <c r="E1436" i="5"/>
  <c r="O1435" i="5"/>
  <c r="Q1435" i="5" s="1"/>
  <c r="M1435" i="5"/>
  <c r="J1435" i="5"/>
  <c r="R1435" i="5" s="1"/>
  <c r="I1435" i="5"/>
  <c r="H1435" i="5"/>
  <c r="E1435" i="5"/>
  <c r="O1434" i="5"/>
  <c r="Q1434" i="5" s="1"/>
  <c r="M1434" i="5"/>
  <c r="J1434" i="5"/>
  <c r="R1434" i="5" s="1"/>
  <c r="I1434" i="5"/>
  <c r="H1434" i="5"/>
  <c r="E1434" i="5"/>
  <c r="O1433" i="5"/>
  <c r="Q1433" i="5" s="1"/>
  <c r="M1433" i="5"/>
  <c r="J1433" i="5"/>
  <c r="R1433" i="5" s="1"/>
  <c r="I1433" i="5"/>
  <c r="H1433" i="5"/>
  <c r="E1433" i="5"/>
  <c r="O1432" i="5"/>
  <c r="Q1432" i="5" s="1"/>
  <c r="M1432" i="5"/>
  <c r="J1432" i="5"/>
  <c r="R1432" i="5" s="1"/>
  <c r="I1432" i="5"/>
  <c r="H1432" i="5"/>
  <c r="E1432" i="5"/>
  <c r="O1431" i="5"/>
  <c r="Q1431" i="5" s="1"/>
  <c r="M1431" i="5"/>
  <c r="J1431" i="5"/>
  <c r="R1431" i="5" s="1"/>
  <c r="I1431" i="5"/>
  <c r="H1431" i="5"/>
  <c r="E1431" i="5"/>
  <c r="O1430" i="5"/>
  <c r="Q1430" i="5" s="1"/>
  <c r="M1430" i="5"/>
  <c r="J1430" i="5"/>
  <c r="R1430" i="5" s="1"/>
  <c r="I1430" i="5"/>
  <c r="H1430" i="5"/>
  <c r="E1430" i="5"/>
  <c r="O1429" i="5"/>
  <c r="Q1429" i="5" s="1"/>
  <c r="M1429" i="5"/>
  <c r="J1429" i="5"/>
  <c r="R1429" i="5" s="1"/>
  <c r="I1429" i="5"/>
  <c r="H1429" i="5"/>
  <c r="E1429" i="5"/>
  <c r="O1428" i="5"/>
  <c r="Q1428" i="5" s="1"/>
  <c r="M1428" i="5"/>
  <c r="J1428" i="5"/>
  <c r="R1428" i="5" s="1"/>
  <c r="I1428" i="5"/>
  <c r="H1428" i="5"/>
  <c r="E1428" i="5"/>
  <c r="O1427" i="5"/>
  <c r="Q1427" i="5" s="1"/>
  <c r="M1427" i="5"/>
  <c r="J1427" i="5"/>
  <c r="R1427" i="5" s="1"/>
  <c r="I1427" i="5"/>
  <c r="H1427" i="5"/>
  <c r="E1427" i="5"/>
  <c r="O1426" i="5"/>
  <c r="Q1426" i="5" s="1"/>
  <c r="M1426" i="5"/>
  <c r="J1426" i="5"/>
  <c r="R1426" i="5" s="1"/>
  <c r="I1426" i="5"/>
  <c r="H1426" i="5"/>
  <c r="E1426" i="5"/>
  <c r="O1425" i="5"/>
  <c r="Q1425" i="5" s="1"/>
  <c r="M1425" i="5"/>
  <c r="J1425" i="5"/>
  <c r="R1425" i="5" s="1"/>
  <c r="I1425" i="5"/>
  <c r="H1425" i="5"/>
  <c r="E1425" i="5"/>
  <c r="O1424" i="5"/>
  <c r="Q1424" i="5" s="1"/>
  <c r="M1424" i="5"/>
  <c r="J1424" i="5"/>
  <c r="R1424" i="5" s="1"/>
  <c r="I1424" i="5"/>
  <c r="H1424" i="5"/>
  <c r="E1424" i="5"/>
  <c r="O1423" i="5"/>
  <c r="Q1423" i="5" s="1"/>
  <c r="M1423" i="5"/>
  <c r="J1423" i="5"/>
  <c r="R1423" i="5" s="1"/>
  <c r="I1423" i="5"/>
  <c r="H1423" i="5"/>
  <c r="E1423" i="5"/>
  <c r="O1422" i="5"/>
  <c r="Q1422" i="5" s="1"/>
  <c r="M1422" i="5"/>
  <c r="J1422" i="5"/>
  <c r="R1422" i="5" s="1"/>
  <c r="I1422" i="5"/>
  <c r="H1422" i="5"/>
  <c r="E1422" i="5"/>
  <c r="O1421" i="5"/>
  <c r="Q1421" i="5" s="1"/>
  <c r="M1421" i="5"/>
  <c r="J1421" i="5"/>
  <c r="R1421" i="5" s="1"/>
  <c r="I1421" i="5"/>
  <c r="H1421" i="5"/>
  <c r="E1421" i="5"/>
  <c r="O1420" i="5"/>
  <c r="Q1420" i="5" s="1"/>
  <c r="M1420" i="5"/>
  <c r="J1420" i="5"/>
  <c r="R1420" i="5" s="1"/>
  <c r="I1420" i="5"/>
  <c r="H1420" i="5"/>
  <c r="E1420" i="5"/>
  <c r="O1419" i="5"/>
  <c r="Q1419" i="5" s="1"/>
  <c r="M1419" i="5"/>
  <c r="J1419" i="5"/>
  <c r="R1419" i="5" s="1"/>
  <c r="I1419" i="5"/>
  <c r="H1419" i="5"/>
  <c r="E1419" i="5"/>
  <c r="O1418" i="5"/>
  <c r="Q1418" i="5" s="1"/>
  <c r="M1418" i="5"/>
  <c r="J1418" i="5"/>
  <c r="R1418" i="5" s="1"/>
  <c r="I1418" i="5"/>
  <c r="H1418" i="5"/>
  <c r="E1418" i="5"/>
  <c r="O1417" i="5"/>
  <c r="Q1417" i="5" s="1"/>
  <c r="M1417" i="5"/>
  <c r="J1417" i="5"/>
  <c r="R1417" i="5" s="1"/>
  <c r="I1417" i="5"/>
  <c r="H1417" i="5"/>
  <c r="E1417" i="5"/>
  <c r="O1416" i="5"/>
  <c r="Q1416" i="5" s="1"/>
  <c r="M1416" i="5"/>
  <c r="J1416" i="5"/>
  <c r="R1416" i="5" s="1"/>
  <c r="I1416" i="5"/>
  <c r="H1416" i="5"/>
  <c r="E1416" i="5"/>
  <c r="O1415" i="5"/>
  <c r="Q1415" i="5" s="1"/>
  <c r="M1415" i="5"/>
  <c r="J1415" i="5"/>
  <c r="R1415" i="5" s="1"/>
  <c r="I1415" i="5"/>
  <c r="H1415" i="5"/>
  <c r="E1415" i="5"/>
  <c r="O1414" i="5"/>
  <c r="Q1414" i="5" s="1"/>
  <c r="M1414" i="5"/>
  <c r="J1414" i="5"/>
  <c r="R1414" i="5" s="1"/>
  <c r="I1414" i="5"/>
  <c r="H1414" i="5"/>
  <c r="E1414" i="5"/>
  <c r="O1413" i="5"/>
  <c r="Q1413" i="5" s="1"/>
  <c r="M1413" i="5"/>
  <c r="J1413" i="5"/>
  <c r="R1413" i="5" s="1"/>
  <c r="I1413" i="5"/>
  <c r="H1413" i="5"/>
  <c r="E1413" i="5"/>
  <c r="O1412" i="5"/>
  <c r="Q1412" i="5" s="1"/>
  <c r="M1412" i="5"/>
  <c r="J1412" i="5"/>
  <c r="R1412" i="5" s="1"/>
  <c r="I1412" i="5"/>
  <c r="H1412" i="5"/>
  <c r="E1412" i="5"/>
  <c r="O1411" i="5"/>
  <c r="Q1411" i="5" s="1"/>
  <c r="M1411" i="5"/>
  <c r="J1411" i="5"/>
  <c r="R1411" i="5" s="1"/>
  <c r="I1411" i="5"/>
  <c r="H1411" i="5"/>
  <c r="E1411" i="5"/>
  <c r="O1410" i="5"/>
  <c r="Q1410" i="5" s="1"/>
  <c r="M1410" i="5"/>
  <c r="J1410" i="5"/>
  <c r="R1410" i="5" s="1"/>
  <c r="I1410" i="5"/>
  <c r="H1410" i="5"/>
  <c r="E1410" i="5"/>
  <c r="O1409" i="5"/>
  <c r="Q1409" i="5" s="1"/>
  <c r="M1409" i="5"/>
  <c r="J1409" i="5"/>
  <c r="R1409" i="5" s="1"/>
  <c r="I1409" i="5"/>
  <c r="H1409" i="5"/>
  <c r="E1409" i="5"/>
  <c r="O1408" i="5"/>
  <c r="Q1408" i="5" s="1"/>
  <c r="M1408" i="5"/>
  <c r="J1408" i="5"/>
  <c r="R1408" i="5" s="1"/>
  <c r="I1408" i="5"/>
  <c r="H1408" i="5"/>
  <c r="E1408" i="5"/>
  <c r="O1407" i="5"/>
  <c r="Q1407" i="5" s="1"/>
  <c r="M1407" i="5"/>
  <c r="J1407" i="5"/>
  <c r="R1407" i="5" s="1"/>
  <c r="I1407" i="5"/>
  <c r="H1407" i="5"/>
  <c r="E1407" i="5"/>
  <c r="O1406" i="5"/>
  <c r="Q1406" i="5" s="1"/>
  <c r="M1406" i="5"/>
  <c r="J1406" i="5"/>
  <c r="R1406" i="5" s="1"/>
  <c r="I1406" i="5"/>
  <c r="H1406" i="5"/>
  <c r="E1406" i="5"/>
  <c r="O1405" i="5"/>
  <c r="Q1405" i="5" s="1"/>
  <c r="M1405" i="5"/>
  <c r="J1405" i="5"/>
  <c r="R1405" i="5" s="1"/>
  <c r="I1405" i="5"/>
  <c r="H1405" i="5"/>
  <c r="E1405" i="5"/>
  <c r="O1404" i="5"/>
  <c r="Q1404" i="5" s="1"/>
  <c r="M1404" i="5"/>
  <c r="J1404" i="5"/>
  <c r="R1404" i="5" s="1"/>
  <c r="I1404" i="5"/>
  <c r="H1404" i="5"/>
  <c r="E1404" i="5"/>
  <c r="O1403" i="5"/>
  <c r="Q1403" i="5" s="1"/>
  <c r="M1403" i="5"/>
  <c r="J1403" i="5"/>
  <c r="R1403" i="5" s="1"/>
  <c r="I1403" i="5"/>
  <c r="H1403" i="5"/>
  <c r="E1403" i="5"/>
  <c r="O1402" i="5"/>
  <c r="Q1402" i="5" s="1"/>
  <c r="M1402" i="5"/>
  <c r="J1402" i="5"/>
  <c r="R1402" i="5" s="1"/>
  <c r="I1402" i="5"/>
  <c r="H1402" i="5"/>
  <c r="E1402" i="5"/>
  <c r="O1401" i="5"/>
  <c r="Q1401" i="5" s="1"/>
  <c r="M1401" i="5"/>
  <c r="J1401" i="5"/>
  <c r="R1401" i="5" s="1"/>
  <c r="I1401" i="5"/>
  <c r="H1401" i="5"/>
  <c r="E1401" i="5"/>
  <c r="O1400" i="5"/>
  <c r="Q1400" i="5" s="1"/>
  <c r="M1400" i="5"/>
  <c r="J1400" i="5"/>
  <c r="R1400" i="5" s="1"/>
  <c r="I1400" i="5"/>
  <c r="H1400" i="5"/>
  <c r="E1400" i="5"/>
  <c r="O1399" i="5"/>
  <c r="Q1399" i="5" s="1"/>
  <c r="M1399" i="5"/>
  <c r="J1399" i="5"/>
  <c r="R1399" i="5" s="1"/>
  <c r="I1399" i="5"/>
  <c r="H1399" i="5"/>
  <c r="E1399" i="5"/>
  <c r="O1398" i="5"/>
  <c r="Q1398" i="5" s="1"/>
  <c r="M1398" i="5"/>
  <c r="J1398" i="5"/>
  <c r="R1398" i="5" s="1"/>
  <c r="I1398" i="5"/>
  <c r="H1398" i="5"/>
  <c r="E1398" i="5"/>
  <c r="O1397" i="5"/>
  <c r="Q1397" i="5" s="1"/>
  <c r="M1397" i="5"/>
  <c r="J1397" i="5"/>
  <c r="R1397" i="5" s="1"/>
  <c r="I1397" i="5"/>
  <c r="H1397" i="5"/>
  <c r="E1397" i="5"/>
  <c r="O1396" i="5"/>
  <c r="Q1396" i="5" s="1"/>
  <c r="M1396" i="5"/>
  <c r="J1396" i="5"/>
  <c r="R1396" i="5" s="1"/>
  <c r="I1396" i="5"/>
  <c r="H1396" i="5"/>
  <c r="E1396" i="5"/>
  <c r="O1395" i="5"/>
  <c r="Q1395" i="5" s="1"/>
  <c r="M1395" i="5"/>
  <c r="J1395" i="5"/>
  <c r="R1395" i="5" s="1"/>
  <c r="I1395" i="5"/>
  <c r="H1395" i="5"/>
  <c r="E1395" i="5"/>
  <c r="O1394" i="5"/>
  <c r="Q1394" i="5" s="1"/>
  <c r="M1394" i="5"/>
  <c r="J1394" i="5"/>
  <c r="R1394" i="5" s="1"/>
  <c r="I1394" i="5"/>
  <c r="H1394" i="5"/>
  <c r="E1394" i="5"/>
  <c r="O1393" i="5"/>
  <c r="Q1393" i="5" s="1"/>
  <c r="M1393" i="5"/>
  <c r="J1393" i="5"/>
  <c r="R1393" i="5" s="1"/>
  <c r="I1393" i="5"/>
  <c r="H1393" i="5"/>
  <c r="E1393" i="5"/>
  <c r="O1392" i="5"/>
  <c r="Q1392" i="5" s="1"/>
  <c r="M1392" i="5"/>
  <c r="J1392" i="5"/>
  <c r="R1392" i="5" s="1"/>
  <c r="I1392" i="5"/>
  <c r="H1392" i="5"/>
  <c r="E1392" i="5"/>
  <c r="O1391" i="5"/>
  <c r="Q1391" i="5" s="1"/>
  <c r="M1391" i="5"/>
  <c r="J1391" i="5"/>
  <c r="R1391" i="5" s="1"/>
  <c r="I1391" i="5"/>
  <c r="H1391" i="5"/>
  <c r="E1391" i="5"/>
  <c r="O1390" i="5"/>
  <c r="Q1390" i="5" s="1"/>
  <c r="M1390" i="5"/>
  <c r="J1390" i="5"/>
  <c r="R1390" i="5" s="1"/>
  <c r="I1390" i="5"/>
  <c r="H1390" i="5"/>
  <c r="E1390" i="5"/>
  <c r="O1389" i="5"/>
  <c r="Q1389" i="5" s="1"/>
  <c r="M1389" i="5"/>
  <c r="J1389" i="5"/>
  <c r="R1389" i="5" s="1"/>
  <c r="I1389" i="5"/>
  <c r="H1389" i="5"/>
  <c r="E1389" i="5"/>
  <c r="O1388" i="5"/>
  <c r="Q1388" i="5" s="1"/>
  <c r="M1388" i="5"/>
  <c r="J1388" i="5"/>
  <c r="R1388" i="5" s="1"/>
  <c r="I1388" i="5"/>
  <c r="H1388" i="5"/>
  <c r="E1388" i="5"/>
  <c r="O1387" i="5"/>
  <c r="Q1387" i="5" s="1"/>
  <c r="M1387" i="5"/>
  <c r="J1387" i="5"/>
  <c r="R1387" i="5" s="1"/>
  <c r="I1387" i="5"/>
  <c r="H1387" i="5"/>
  <c r="E1387" i="5"/>
  <c r="O1386" i="5"/>
  <c r="Q1386" i="5" s="1"/>
  <c r="M1386" i="5"/>
  <c r="J1386" i="5"/>
  <c r="R1386" i="5" s="1"/>
  <c r="I1386" i="5"/>
  <c r="H1386" i="5"/>
  <c r="E1386" i="5"/>
  <c r="O1385" i="5"/>
  <c r="Q1385" i="5" s="1"/>
  <c r="M1385" i="5"/>
  <c r="J1385" i="5"/>
  <c r="R1385" i="5" s="1"/>
  <c r="I1385" i="5"/>
  <c r="H1385" i="5"/>
  <c r="E1385" i="5"/>
  <c r="O1384" i="5"/>
  <c r="Q1384" i="5" s="1"/>
  <c r="M1384" i="5"/>
  <c r="J1384" i="5"/>
  <c r="R1384" i="5" s="1"/>
  <c r="I1384" i="5"/>
  <c r="H1384" i="5"/>
  <c r="E1384" i="5"/>
  <c r="O1383" i="5"/>
  <c r="Q1383" i="5" s="1"/>
  <c r="M1383" i="5"/>
  <c r="J1383" i="5"/>
  <c r="R1383" i="5" s="1"/>
  <c r="I1383" i="5"/>
  <c r="H1383" i="5"/>
  <c r="E1383" i="5"/>
  <c r="O1382" i="5"/>
  <c r="Q1382" i="5" s="1"/>
  <c r="M1382" i="5"/>
  <c r="J1382" i="5"/>
  <c r="R1382" i="5" s="1"/>
  <c r="I1382" i="5"/>
  <c r="H1382" i="5"/>
  <c r="E1382" i="5"/>
  <c r="O1381" i="5"/>
  <c r="Q1381" i="5" s="1"/>
  <c r="M1381" i="5"/>
  <c r="J1381" i="5"/>
  <c r="R1381" i="5" s="1"/>
  <c r="I1381" i="5"/>
  <c r="H1381" i="5"/>
  <c r="E1381" i="5"/>
  <c r="O1380" i="5"/>
  <c r="Q1380" i="5" s="1"/>
  <c r="M1380" i="5"/>
  <c r="J1380" i="5"/>
  <c r="R1380" i="5" s="1"/>
  <c r="I1380" i="5"/>
  <c r="H1380" i="5"/>
  <c r="E1380" i="5"/>
  <c r="O1379" i="5"/>
  <c r="Q1379" i="5" s="1"/>
  <c r="M1379" i="5"/>
  <c r="J1379" i="5"/>
  <c r="R1379" i="5" s="1"/>
  <c r="I1379" i="5"/>
  <c r="H1379" i="5"/>
  <c r="E1379" i="5"/>
  <c r="O1378" i="5"/>
  <c r="Q1378" i="5" s="1"/>
  <c r="M1378" i="5"/>
  <c r="J1378" i="5"/>
  <c r="R1378" i="5" s="1"/>
  <c r="I1378" i="5"/>
  <c r="H1378" i="5"/>
  <c r="E1378" i="5"/>
  <c r="O1377" i="5"/>
  <c r="Q1377" i="5" s="1"/>
  <c r="M1377" i="5"/>
  <c r="J1377" i="5"/>
  <c r="R1377" i="5" s="1"/>
  <c r="I1377" i="5"/>
  <c r="H1377" i="5"/>
  <c r="E1377" i="5"/>
  <c r="O1376" i="5"/>
  <c r="Q1376" i="5" s="1"/>
  <c r="M1376" i="5"/>
  <c r="J1376" i="5"/>
  <c r="R1376" i="5" s="1"/>
  <c r="I1376" i="5"/>
  <c r="H1376" i="5"/>
  <c r="E1376" i="5"/>
  <c r="O1375" i="5"/>
  <c r="Q1375" i="5" s="1"/>
  <c r="M1375" i="5"/>
  <c r="J1375" i="5"/>
  <c r="R1375" i="5" s="1"/>
  <c r="I1375" i="5"/>
  <c r="H1375" i="5"/>
  <c r="E1375" i="5"/>
  <c r="O1374" i="5"/>
  <c r="Q1374" i="5" s="1"/>
  <c r="M1374" i="5"/>
  <c r="J1374" i="5"/>
  <c r="R1374" i="5" s="1"/>
  <c r="I1374" i="5"/>
  <c r="H1374" i="5"/>
  <c r="E1374" i="5"/>
  <c r="O1373" i="5"/>
  <c r="Q1373" i="5" s="1"/>
  <c r="M1373" i="5"/>
  <c r="J1373" i="5"/>
  <c r="R1373" i="5" s="1"/>
  <c r="I1373" i="5"/>
  <c r="H1373" i="5"/>
  <c r="E1373" i="5"/>
  <c r="O1372" i="5"/>
  <c r="Q1372" i="5" s="1"/>
  <c r="M1372" i="5"/>
  <c r="J1372" i="5"/>
  <c r="R1372" i="5" s="1"/>
  <c r="I1372" i="5"/>
  <c r="H1372" i="5"/>
  <c r="E1372" i="5"/>
  <c r="O1371" i="5"/>
  <c r="Q1371" i="5" s="1"/>
  <c r="M1371" i="5"/>
  <c r="J1371" i="5"/>
  <c r="R1371" i="5" s="1"/>
  <c r="I1371" i="5"/>
  <c r="H1371" i="5"/>
  <c r="E1371" i="5"/>
  <c r="O1370" i="5"/>
  <c r="Q1370" i="5" s="1"/>
  <c r="M1370" i="5"/>
  <c r="J1370" i="5"/>
  <c r="R1370" i="5" s="1"/>
  <c r="I1370" i="5"/>
  <c r="H1370" i="5"/>
  <c r="E1370" i="5"/>
  <c r="O1369" i="5"/>
  <c r="Q1369" i="5" s="1"/>
  <c r="M1369" i="5"/>
  <c r="J1369" i="5"/>
  <c r="R1369" i="5" s="1"/>
  <c r="I1369" i="5"/>
  <c r="H1369" i="5"/>
  <c r="E1369" i="5"/>
  <c r="O1368" i="5"/>
  <c r="Q1368" i="5" s="1"/>
  <c r="M1368" i="5"/>
  <c r="J1368" i="5"/>
  <c r="R1368" i="5" s="1"/>
  <c r="I1368" i="5"/>
  <c r="H1368" i="5"/>
  <c r="E1368" i="5"/>
  <c r="O1367" i="5"/>
  <c r="Q1367" i="5" s="1"/>
  <c r="M1367" i="5"/>
  <c r="J1367" i="5"/>
  <c r="R1367" i="5" s="1"/>
  <c r="I1367" i="5"/>
  <c r="H1367" i="5"/>
  <c r="E1367" i="5"/>
  <c r="O1366" i="5"/>
  <c r="Q1366" i="5" s="1"/>
  <c r="M1366" i="5"/>
  <c r="J1366" i="5"/>
  <c r="R1366" i="5" s="1"/>
  <c r="I1366" i="5"/>
  <c r="H1366" i="5"/>
  <c r="E1366" i="5"/>
  <c r="O1365" i="5"/>
  <c r="Q1365" i="5" s="1"/>
  <c r="M1365" i="5"/>
  <c r="J1365" i="5"/>
  <c r="R1365" i="5" s="1"/>
  <c r="I1365" i="5"/>
  <c r="H1365" i="5"/>
  <c r="E1365" i="5"/>
  <c r="O1364" i="5"/>
  <c r="Q1364" i="5" s="1"/>
  <c r="M1364" i="5"/>
  <c r="J1364" i="5"/>
  <c r="R1364" i="5" s="1"/>
  <c r="I1364" i="5"/>
  <c r="H1364" i="5"/>
  <c r="E1364" i="5"/>
  <c r="O1363" i="5"/>
  <c r="Q1363" i="5" s="1"/>
  <c r="M1363" i="5"/>
  <c r="J1363" i="5"/>
  <c r="R1363" i="5" s="1"/>
  <c r="I1363" i="5"/>
  <c r="H1363" i="5"/>
  <c r="E1363" i="5"/>
  <c r="O1362" i="5"/>
  <c r="Q1362" i="5" s="1"/>
  <c r="M1362" i="5"/>
  <c r="J1362" i="5"/>
  <c r="R1362" i="5" s="1"/>
  <c r="I1362" i="5"/>
  <c r="H1362" i="5"/>
  <c r="E1362" i="5"/>
  <c r="O1361" i="5"/>
  <c r="Q1361" i="5" s="1"/>
  <c r="M1361" i="5"/>
  <c r="J1361" i="5"/>
  <c r="R1361" i="5" s="1"/>
  <c r="I1361" i="5"/>
  <c r="H1361" i="5"/>
  <c r="E1361" i="5"/>
  <c r="O1360" i="5"/>
  <c r="Q1360" i="5" s="1"/>
  <c r="M1360" i="5"/>
  <c r="J1360" i="5"/>
  <c r="R1360" i="5" s="1"/>
  <c r="I1360" i="5"/>
  <c r="H1360" i="5"/>
  <c r="E1360" i="5"/>
  <c r="O1359" i="5"/>
  <c r="Q1359" i="5" s="1"/>
  <c r="M1359" i="5"/>
  <c r="J1359" i="5"/>
  <c r="R1359" i="5" s="1"/>
  <c r="I1359" i="5"/>
  <c r="H1359" i="5"/>
  <c r="E1359" i="5"/>
  <c r="O1358" i="5"/>
  <c r="Q1358" i="5" s="1"/>
  <c r="M1358" i="5"/>
  <c r="J1358" i="5"/>
  <c r="R1358" i="5" s="1"/>
  <c r="I1358" i="5"/>
  <c r="H1358" i="5"/>
  <c r="E1358" i="5"/>
  <c r="O1357" i="5"/>
  <c r="Q1357" i="5" s="1"/>
  <c r="M1357" i="5"/>
  <c r="J1357" i="5"/>
  <c r="R1357" i="5" s="1"/>
  <c r="I1357" i="5"/>
  <c r="H1357" i="5"/>
  <c r="E1357" i="5"/>
  <c r="O1356" i="5"/>
  <c r="Q1356" i="5" s="1"/>
  <c r="M1356" i="5"/>
  <c r="J1356" i="5"/>
  <c r="R1356" i="5" s="1"/>
  <c r="I1356" i="5"/>
  <c r="H1356" i="5"/>
  <c r="E1356" i="5"/>
  <c r="O1355" i="5"/>
  <c r="Q1355" i="5" s="1"/>
  <c r="M1355" i="5"/>
  <c r="J1355" i="5"/>
  <c r="R1355" i="5" s="1"/>
  <c r="I1355" i="5"/>
  <c r="H1355" i="5"/>
  <c r="E1355" i="5"/>
  <c r="O1354" i="5"/>
  <c r="Q1354" i="5" s="1"/>
  <c r="M1354" i="5"/>
  <c r="J1354" i="5"/>
  <c r="R1354" i="5" s="1"/>
  <c r="I1354" i="5"/>
  <c r="H1354" i="5"/>
  <c r="E1354" i="5"/>
  <c r="O1353" i="5"/>
  <c r="Q1353" i="5" s="1"/>
  <c r="M1353" i="5"/>
  <c r="J1353" i="5"/>
  <c r="R1353" i="5" s="1"/>
  <c r="I1353" i="5"/>
  <c r="H1353" i="5"/>
  <c r="E1353" i="5"/>
  <c r="O1352" i="5"/>
  <c r="Q1352" i="5" s="1"/>
  <c r="M1352" i="5"/>
  <c r="J1352" i="5"/>
  <c r="R1352" i="5" s="1"/>
  <c r="I1352" i="5"/>
  <c r="H1352" i="5"/>
  <c r="E1352" i="5"/>
  <c r="O1351" i="5"/>
  <c r="Q1351" i="5" s="1"/>
  <c r="M1351" i="5"/>
  <c r="J1351" i="5"/>
  <c r="R1351" i="5" s="1"/>
  <c r="I1351" i="5"/>
  <c r="H1351" i="5"/>
  <c r="E1351" i="5"/>
  <c r="O1350" i="5"/>
  <c r="Q1350" i="5" s="1"/>
  <c r="M1350" i="5"/>
  <c r="J1350" i="5"/>
  <c r="R1350" i="5" s="1"/>
  <c r="I1350" i="5"/>
  <c r="H1350" i="5"/>
  <c r="E1350" i="5"/>
  <c r="O1349" i="5"/>
  <c r="Q1349" i="5" s="1"/>
  <c r="M1349" i="5"/>
  <c r="J1349" i="5"/>
  <c r="R1349" i="5" s="1"/>
  <c r="I1349" i="5"/>
  <c r="H1349" i="5"/>
  <c r="E1349" i="5"/>
  <c r="O1348" i="5"/>
  <c r="Q1348" i="5" s="1"/>
  <c r="M1348" i="5"/>
  <c r="J1348" i="5"/>
  <c r="R1348" i="5" s="1"/>
  <c r="I1348" i="5"/>
  <c r="H1348" i="5"/>
  <c r="E1348" i="5"/>
  <c r="O1347" i="5"/>
  <c r="Q1347" i="5" s="1"/>
  <c r="M1347" i="5"/>
  <c r="J1347" i="5"/>
  <c r="R1347" i="5" s="1"/>
  <c r="I1347" i="5"/>
  <c r="H1347" i="5"/>
  <c r="E1347" i="5"/>
  <c r="O1346" i="5"/>
  <c r="Q1346" i="5" s="1"/>
  <c r="M1346" i="5"/>
  <c r="J1346" i="5"/>
  <c r="R1346" i="5" s="1"/>
  <c r="I1346" i="5"/>
  <c r="H1346" i="5"/>
  <c r="E1346" i="5"/>
  <c r="O1345" i="5"/>
  <c r="Q1345" i="5" s="1"/>
  <c r="M1345" i="5"/>
  <c r="J1345" i="5"/>
  <c r="R1345" i="5" s="1"/>
  <c r="I1345" i="5"/>
  <c r="H1345" i="5"/>
  <c r="E1345" i="5"/>
  <c r="O1344" i="5"/>
  <c r="Q1344" i="5" s="1"/>
  <c r="M1344" i="5"/>
  <c r="J1344" i="5"/>
  <c r="R1344" i="5" s="1"/>
  <c r="I1344" i="5"/>
  <c r="H1344" i="5"/>
  <c r="E1344" i="5"/>
  <c r="O1343" i="5"/>
  <c r="Q1343" i="5" s="1"/>
  <c r="M1343" i="5"/>
  <c r="J1343" i="5"/>
  <c r="R1343" i="5" s="1"/>
  <c r="I1343" i="5"/>
  <c r="H1343" i="5"/>
  <c r="E1343" i="5"/>
  <c r="O1342" i="5"/>
  <c r="Q1342" i="5" s="1"/>
  <c r="M1342" i="5"/>
  <c r="J1342" i="5"/>
  <c r="R1342" i="5" s="1"/>
  <c r="I1342" i="5"/>
  <c r="H1342" i="5"/>
  <c r="E1342" i="5"/>
  <c r="O1341" i="5"/>
  <c r="Q1341" i="5" s="1"/>
  <c r="M1341" i="5"/>
  <c r="J1341" i="5"/>
  <c r="R1341" i="5" s="1"/>
  <c r="I1341" i="5"/>
  <c r="H1341" i="5"/>
  <c r="E1341" i="5"/>
  <c r="O1340" i="5"/>
  <c r="Q1340" i="5" s="1"/>
  <c r="M1340" i="5"/>
  <c r="J1340" i="5"/>
  <c r="R1340" i="5" s="1"/>
  <c r="I1340" i="5"/>
  <c r="H1340" i="5"/>
  <c r="E1340" i="5"/>
  <c r="O1339" i="5"/>
  <c r="Q1339" i="5" s="1"/>
  <c r="M1339" i="5"/>
  <c r="J1339" i="5"/>
  <c r="R1339" i="5" s="1"/>
  <c r="I1339" i="5"/>
  <c r="H1339" i="5"/>
  <c r="E1339" i="5"/>
  <c r="O1338" i="5"/>
  <c r="Q1338" i="5" s="1"/>
  <c r="M1338" i="5"/>
  <c r="J1338" i="5"/>
  <c r="R1338" i="5" s="1"/>
  <c r="I1338" i="5"/>
  <c r="H1338" i="5"/>
  <c r="E1338" i="5"/>
  <c r="O1337" i="5"/>
  <c r="Q1337" i="5" s="1"/>
  <c r="M1337" i="5"/>
  <c r="J1337" i="5"/>
  <c r="R1337" i="5" s="1"/>
  <c r="I1337" i="5"/>
  <c r="H1337" i="5"/>
  <c r="E1337" i="5"/>
  <c r="O1336" i="5"/>
  <c r="Q1336" i="5" s="1"/>
  <c r="M1336" i="5"/>
  <c r="J1336" i="5"/>
  <c r="R1336" i="5" s="1"/>
  <c r="I1336" i="5"/>
  <c r="H1336" i="5"/>
  <c r="E1336" i="5"/>
  <c r="O1335" i="5"/>
  <c r="Q1335" i="5" s="1"/>
  <c r="M1335" i="5"/>
  <c r="J1335" i="5"/>
  <c r="R1335" i="5" s="1"/>
  <c r="I1335" i="5"/>
  <c r="H1335" i="5"/>
  <c r="E1335" i="5"/>
  <c r="O1334" i="5"/>
  <c r="Q1334" i="5" s="1"/>
  <c r="M1334" i="5"/>
  <c r="J1334" i="5"/>
  <c r="R1334" i="5" s="1"/>
  <c r="I1334" i="5"/>
  <c r="H1334" i="5"/>
  <c r="E1334" i="5"/>
  <c r="O1333" i="5"/>
  <c r="Q1333" i="5" s="1"/>
  <c r="M1333" i="5"/>
  <c r="J1333" i="5"/>
  <c r="R1333" i="5" s="1"/>
  <c r="I1333" i="5"/>
  <c r="H1333" i="5"/>
  <c r="E1333" i="5"/>
  <c r="O1332" i="5"/>
  <c r="Q1332" i="5" s="1"/>
  <c r="M1332" i="5"/>
  <c r="J1332" i="5"/>
  <c r="R1332" i="5" s="1"/>
  <c r="I1332" i="5"/>
  <c r="H1332" i="5"/>
  <c r="E1332" i="5"/>
  <c r="O1331" i="5"/>
  <c r="Q1331" i="5" s="1"/>
  <c r="M1331" i="5"/>
  <c r="J1331" i="5"/>
  <c r="R1331" i="5" s="1"/>
  <c r="I1331" i="5"/>
  <c r="H1331" i="5"/>
  <c r="E1331" i="5"/>
  <c r="O1330" i="5"/>
  <c r="Q1330" i="5" s="1"/>
  <c r="M1330" i="5"/>
  <c r="J1330" i="5"/>
  <c r="R1330" i="5" s="1"/>
  <c r="I1330" i="5"/>
  <c r="H1330" i="5"/>
  <c r="E1330" i="5"/>
  <c r="O1329" i="5"/>
  <c r="Q1329" i="5" s="1"/>
  <c r="M1329" i="5"/>
  <c r="J1329" i="5"/>
  <c r="R1329" i="5" s="1"/>
  <c r="I1329" i="5"/>
  <c r="H1329" i="5"/>
  <c r="E1329" i="5"/>
  <c r="O1328" i="5"/>
  <c r="Q1328" i="5" s="1"/>
  <c r="M1328" i="5"/>
  <c r="J1328" i="5"/>
  <c r="R1328" i="5" s="1"/>
  <c r="I1328" i="5"/>
  <c r="H1328" i="5"/>
  <c r="E1328" i="5"/>
  <c r="O1327" i="5"/>
  <c r="Q1327" i="5" s="1"/>
  <c r="M1327" i="5"/>
  <c r="J1327" i="5"/>
  <c r="R1327" i="5" s="1"/>
  <c r="I1327" i="5"/>
  <c r="H1327" i="5"/>
  <c r="E1327" i="5"/>
  <c r="O1326" i="5"/>
  <c r="Q1326" i="5" s="1"/>
  <c r="M1326" i="5"/>
  <c r="J1326" i="5"/>
  <c r="R1326" i="5" s="1"/>
  <c r="I1326" i="5"/>
  <c r="H1326" i="5"/>
  <c r="E1326" i="5"/>
  <c r="O1325" i="5"/>
  <c r="Q1325" i="5" s="1"/>
  <c r="M1325" i="5"/>
  <c r="J1325" i="5"/>
  <c r="R1325" i="5" s="1"/>
  <c r="I1325" i="5"/>
  <c r="H1325" i="5"/>
  <c r="E1325" i="5"/>
  <c r="O1324" i="5"/>
  <c r="Q1324" i="5" s="1"/>
  <c r="M1324" i="5"/>
  <c r="J1324" i="5"/>
  <c r="R1324" i="5" s="1"/>
  <c r="I1324" i="5"/>
  <c r="H1324" i="5"/>
  <c r="E1324" i="5"/>
  <c r="O1323" i="5"/>
  <c r="Q1323" i="5" s="1"/>
  <c r="M1323" i="5"/>
  <c r="J1323" i="5"/>
  <c r="R1323" i="5" s="1"/>
  <c r="I1323" i="5"/>
  <c r="H1323" i="5"/>
  <c r="E1323" i="5"/>
  <c r="O1322" i="5"/>
  <c r="Q1322" i="5" s="1"/>
  <c r="M1322" i="5"/>
  <c r="J1322" i="5"/>
  <c r="R1322" i="5" s="1"/>
  <c r="I1322" i="5"/>
  <c r="H1322" i="5"/>
  <c r="E1322" i="5"/>
  <c r="O1321" i="5"/>
  <c r="Q1321" i="5" s="1"/>
  <c r="M1321" i="5"/>
  <c r="J1321" i="5"/>
  <c r="R1321" i="5" s="1"/>
  <c r="I1321" i="5"/>
  <c r="H1321" i="5"/>
  <c r="E1321" i="5"/>
  <c r="O1320" i="5"/>
  <c r="Q1320" i="5" s="1"/>
  <c r="M1320" i="5"/>
  <c r="J1320" i="5"/>
  <c r="R1320" i="5" s="1"/>
  <c r="I1320" i="5"/>
  <c r="H1320" i="5"/>
  <c r="E1320" i="5"/>
  <c r="O1319" i="5"/>
  <c r="Q1319" i="5" s="1"/>
  <c r="M1319" i="5"/>
  <c r="J1319" i="5"/>
  <c r="R1319" i="5" s="1"/>
  <c r="I1319" i="5"/>
  <c r="H1319" i="5"/>
  <c r="E1319" i="5"/>
  <c r="O1318" i="5"/>
  <c r="Q1318" i="5" s="1"/>
  <c r="M1318" i="5"/>
  <c r="J1318" i="5"/>
  <c r="R1318" i="5" s="1"/>
  <c r="I1318" i="5"/>
  <c r="H1318" i="5"/>
  <c r="E1318" i="5"/>
  <c r="O1317" i="5"/>
  <c r="Q1317" i="5" s="1"/>
  <c r="M1317" i="5"/>
  <c r="J1317" i="5"/>
  <c r="R1317" i="5" s="1"/>
  <c r="I1317" i="5"/>
  <c r="H1317" i="5"/>
  <c r="E1317" i="5"/>
  <c r="O1316" i="5"/>
  <c r="Q1316" i="5" s="1"/>
  <c r="M1316" i="5"/>
  <c r="J1316" i="5"/>
  <c r="R1316" i="5" s="1"/>
  <c r="I1316" i="5"/>
  <c r="H1316" i="5"/>
  <c r="E1316" i="5"/>
  <c r="O1315" i="5"/>
  <c r="Q1315" i="5" s="1"/>
  <c r="M1315" i="5"/>
  <c r="J1315" i="5"/>
  <c r="R1315" i="5" s="1"/>
  <c r="I1315" i="5"/>
  <c r="H1315" i="5"/>
  <c r="E1315" i="5"/>
  <c r="O1314" i="5"/>
  <c r="Q1314" i="5" s="1"/>
  <c r="M1314" i="5"/>
  <c r="J1314" i="5"/>
  <c r="R1314" i="5" s="1"/>
  <c r="I1314" i="5"/>
  <c r="H1314" i="5"/>
  <c r="E1314" i="5"/>
  <c r="O1313" i="5"/>
  <c r="Q1313" i="5" s="1"/>
  <c r="M1313" i="5"/>
  <c r="J1313" i="5"/>
  <c r="R1313" i="5" s="1"/>
  <c r="I1313" i="5"/>
  <c r="H1313" i="5"/>
  <c r="E1313" i="5"/>
  <c r="O1312" i="5"/>
  <c r="Q1312" i="5" s="1"/>
  <c r="M1312" i="5"/>
  <c r="J1312" i="5"/>
  <c r="R1312" i="5" s="1"/>
  <c r="I1312" i="5"/>
  <c r="H1312" i="5"/>
  <c r="E1312" i="5"/>
  <c r="O1311" i="5"/>
  <c r="Q1311" i="5" s="1"/>
  <c r="M1311" i="5"/>
  <c r="J1311" i="5"/>
  <c r="R1311" i="5" s="1"/>
  <c r="I1311" i="5"/>
  <c r="H1311" i="5"/>
  <c r="E1311" i="5"/>
  <c r="O1310" i="5"/>
  <c r="Q1310" i="5" s="1"/>
  <c r="M1310" i="5"/>
  <c r="J1310" i="5"/>
  <c r="R1310" i="5" s="1"/>
  <c r="I1310" i="5"/>
  <c r="H1310" i="5"/>
  <c r="E1310" i="5"/>
  <c r="O1309" i="5"/>
  <c r="Q1309" i="5" s="1"/>
  <c r="M1309" i="5"/>
  <c r="J1309" i="5"/>
  <c r="R1309" i="5" s="1"/>
  <c r="I1309" i="5"/>
  <c r="H1309" i="5"/>
  <c r="E1309" i="5"/>
  <c r="O1308" i="5"/>
  <c r="Q1308" i="5" s="1"/>
  <c r="M1308" i="5"/>
  <c r="J1308" i="5"/>
  <c r="R1308" i="5" s="1"/>
  <c r="I1308" i="5"/>
  <c r="H1308" i="5"/>
  <c r="E1308" i="5"/>
  <c r="O1307" i="5"/>
  <c r="Q1307" i="5" s="1"/>
  <c r="M1307" i="5"/>
  <c r="J1307" i="5"/>
  <c r="R1307" i="5" s="1"/>
  <c r="I1307" i="5"/>
  <c r="H1307" i="5"/>
  <c r="E1307" i="5"/>
  <c r="O1306" i="5"/>
  <c r="Q1306" i="5" s="1"/>
  <c r="M1306" i="5"/>
  <c r="J1306" i="5"/>
  <c r="R1306" i="5" s="1"/>
  <c r="I1306" i="5"/>
  <c r="H1306" i="5"/>
  <c r="E1306" i="5"/>
  <c r="O1305" i="5"/>
  <c r="Q1305" i="5" s="1"/>
  <c r="M1305" i="5"/>
  <c r="J1305" i="5"/>
  <c r="R1305" i="5" s="1"/>
  <c r="I1305" i="5"/>
  <c r="H1305" i="5"/>
  <c r="E1305" i="5"/>
  <c r="O1304" i="5"/>
  <c r="Q1304" i="5" s="1"/>
  <c r="M1304" i="5"/>
  <c r="J1304" i="5"/>
  <c r="R1304" i="5" s="1"/>
  <c r="I1304" i="5"/>
  <c r="H1304" i="5"/>
  <c r="E1304" i="5"/>
  <c r="O1303" i="5"/>
  <c r="Q1303" i="5" s="1"/>
  <c r="M1303" i="5"/>
  <c r="J1303" i="5"/>
  <c r="R1303" i="5" s="1"/>
  <c r="I1303" i="5"/>
  <c r="H1303" i="5"/>
  <c r="E1303" i="5"/>
  <c r="O1302" i="5"/>
  <c r="Q1302" i="5" s="1"/>
  <c r="M1302" i="5"/>
  <c r="J1302" i="5"/>
  <c r="R1302" i="5" s="1"/>
  <c r="I1302" i="5"/>
  <c r="H1302" i="5"/>
  <c r="E1302" i="5"/>
  <c r="O1301" i="5"/>
  <c r="Q1301" i="5" s="1"/>
  <c r="M1301" i="5"/>
  <c r="J1301" i="5"/>
  <c r="R1301" i="5" s="1"/>
  <c r="I1301" i="5"/>
  <c r="H1301" i="5"/>
  <c r="E1301" i="5"/>
  <c r="O1300" i="5"/>
  <c r="Q1300" i="5" s="1"/>
  <c r="M1300" i="5"/>
  <c r="J1300" i="5"/>
  <c r="R1300" i="5" s="1"/>
  <c r="I1300" i="5"/>
  <c r="H1300" i="5"/>
  <c r="E1300" i="5"/>
  <c r="O1299" i="5"/>
  <c r="Q1299" i="5" s="1"/>
  <c r="M1299" i="5"/>
  <c r="J1299" i="5"/>
  <c r="R1299" i="5" s="1"/>
  <c r="I1299" i="5"/>
  <c r="H1299" i="5"/>
  <c r="E1299" i="5"/>
  <c r="O1298" i="5"/>
  <c r="Q1298" i="5" s="1"/>
  <c r="M1298" i="5"/>
  <c r="J1298" i="5"/>
  <c r="R1298" i="5" s="1"/>
  <c r="I1298" i="5"/>
  <c r="H1298" i="5"/>
  <c r="E1298" i="5"/>
  <c r="O1297" i="5"/>
  <c r="Q1297" i="5" s="1"/>
  <c r="M1297" i="5"/>
  <c r="J1297" i="5"/>
  <c r="R1297" i="5" s="1"/>
  <c r="I1297" i="5"/>
  <c r="H1297" i="5"/>
  <c r="E1297" i="5"/>
  <c r="O1296" i="5"/>
  <c r="Q1296" i="5" s="1"/>
  <c r="M1296" i="5"/>
  <c r="J1296" i="5"/>
  <c r="R1296" i="5" s="1"/>
  <c r="I1296" i="5"/>
  <c r="H1296" i="5"/>
  <c r="E1296" i="5"/>
  <c r="O1295" i="5"/>
  <c r="Q1295" i="5" s="1"/>
  <c r="M1295" i="5"/>
  <c r="J1295" i="5"/>
  <c r="R1295" i="5" s="1"/>
  <c r="I1295" i="5"/>
  <c r="H1295" i="5"/>
  <c r="E1295" i="5"/>
  <c r="O1294" i="5"/>
  <c r="Q1294" i="5" s="1"/>
  <c r="M1294" i="5"/>
  <c r="J1294" i="5"/>
  <c r="R1294" i="5" s="1"/>
  <c r="I1294" i="5"/>
  <c r="H1294" i="5"/>
  <c r="E1294" i="5"/>
  <c r="O1293" i="5"/>
  <c r="Q1293" i="5" s="1"/>
  <c r="M1293" i="5"/>
  <c r="J1293" i="5"/>
  <c r="R1293" i="5" s="1"/>
  <c r="I1293" i="5"/>
  <c r="H1293" i="5"/>
  <c r="E1293" i="5"/>
  <c r="O1292" i="5"/>
  <c r="Q1292" i="5" s="1"/>
  <c r="M1292" i="5"/>
  <c r="J1292" i="5"/>
  <c r="R1292" i="5" s="1"/>
  <c r="I1292" i="5"/>
  <c r="H1292" i="5"/>
  <c r="E1292" i="5"/>
  <c r="O1291" i="5"/>
  <c r="Q1291" i="5" s="1"/>
  <c r="M1291" i="5"/>
  <c r="J1291" i="5"/>
  <c r="R1291" i="5" s="1"/>
  <c r="I1291" i="5"/>
  <c r="H1291" i="5"/>
  <c r="E1291" i="5"/>
  <c r="O1290" i="5"/>
  <c r="Q1290" i="5" s="1"/>
  <c r="M1290" i="5"/>
  <c r="J1290" i="5"/>
  <c r="R1290" i="5" s="1"/>
  <c r="I1290" i="5"/>
  <c r="H1290" i="5"/>
  <c r="E1290" i="5"/>
  <c r="O1289" i="5"/>
  <c r="Q1289" i="5" s="1"/>
  <c r="M1289" i="5"/>
  <c r="J1289" i="5"/>
  <c r="R1289" i="5" s="1"/>
  <c r="I1289" i="5"/>
  <c r="H1289" i="5"/>
  <c r="E1289" i="5"/>
  <c r="O1288" i="5"/>
  <c r="Q1288" i="5" s="1"/>
  <c r="M1288" i="5"/>
  <c r="J1288" i="5"/>
  <c r="R1288" i="5" s="1"/>
  <c r="I1288" i="5"/>
  <c r="H1288" i="5"/>
  <c r="E1288" i="5"/>
  <c r="O1287" i="5"/>
  <c r="Q1287" i="5" s="1"/>
  <c r="M1287" i="5"/>
  <c r="J1287" i="5"/>
  <c r="R1287" i="5" s="1"/>
  <c r="I1287" i="5"/>
  <c r="H1287" i="5"/>
  <c r="E1287" i="5"/>
  <c r="O1286" i="5"/>
  <c r="Q1286" i="5" s="1"/>
  <c r="M1286" i="5"/>
  <c r="J1286" i="5"/>
  <c r="R1286" i="5" s="1"/>
  <c r="I1286" i="5"/>
  <c r="H1286" i="5"/>
  <c r="E1286" i="5"/>
  <c r="O1285" i="5"/>
  <c r="Q1285" i="5" s="1"/>
  <c r="M1285" i="5"/>
  <c r="J1285" i="5"/>
  <c r="R1285" i="5" s="1"/>
  <c r="I1285" i="5"/>
  <c r="H1285" i="5"/>
  <c r="E1285" i="5"/>
  <c r="O1284" i="5"/>
  <c r="Q1284" i="5" s="1"/>
  <c r="M1284" i="5"/>
  <c r="J1284" i="5"/>
  <c r="R1284" i="5" s="1"/>
  <c r="I1284" i="5"/>
  <c r="H1284" i="5"/>
  <c r="E1284" i="5"/>
  <c r="O1283" i="5"/>
  <c r="Q1283" i="5" s="1"/>
  <c r="M1283" i="5"/>
  <c r="J1283" i="5"/>
  <c r="R1283" i="5" s="1"/>
  <c r="I1283" i="5"/>
  <c r="H1283" i="5"/>
  <c r="E1283" i="5"/>
  <c r="O1282" i="5"/>
  <c r="Q1282" i="5" s="1"/>
  <c r="M1282" i="5"/>
  <c r="J1282" i="5"/>
  <c r="R1282" i="5" s="1"/>
  <c r="I1282" i="5"/>
  <c r="H1282" i="5"/>
  <c r="E1282" i="5"/>
  <c r="O1281" i="5"/>
  <c r="Q1281" i="5" s="1"/>
  <c r="M1281" i="5"/>
  <c r="J1281" i="5"/>
  <c r="R1281" i="5" s="1"/>
  <c r="I1281" i="5"/>
  <c r="H1281" i="5"/>
  <c r="E1281" i="5"/>
  <c r="O1280" i="5"/>
  <c r="Q1280" i="5" s="1"/>
  <c r="M1280" i="5"/>
  <c r="J1280" i="5"/>
  <c r="R1280" i="5" s="1"/>
  <c r="I1280" i="5"/>
  <c r="H1280" i="5"/>
  <c r="E1280" i="5"/>
  <c r="O1279" i="5"/>
  <c r="Q1279" i="5" s="1"/>
  <c r="M1279" i="5"/>
  <c r="J1279" i="5"/>
  <c r="R1279" i="5" s="1"/>
  <c r="I1279" i="5"/>
  <c r="H1279" i="5"/>
  <c r="E1279" i="5"/>
  <c r="O1278" i="5"/>
  <c r="Q1278" i="5" s="1"/>
  <c r="M1278" i="5"/>
  <c r="J1278" i="5"/>
  <c r="R1278" i="5" s="1"/>
  <c r="I1278" i="5"/>
  <c r="H1278" i="5"/>
  <c r="E1278" i="5"/>
  <c r="O1277" i="5"/>
  <c r="Q1277" i="5" s="1"/>
  <c r="M1277" i="5"/>
  <c r="J1277" i="5"/>
  <c r="R1277" i="5" s="1"/>
  <c r="I1277" i="5"/>
  <c r="H1277" i="5"/>
  <c r="E1277" i="5"/>
  <c r="O1276" i="5"/>
  <c r="Q1276" i="5" s="1"/>
  <c r="M1276" i="5"/>
  <c r="J1276" i="5"/>
  <c r="R1276" i="5" s="1"/>
  <c r="I1276" i="5"/>
  <c r="H1276" i="5"/>
  <c r="E1276" i="5"/>
  <c r="O1275" i="5"/>
  <c r="Q1275" i="5" s="1"/>
  <c r="M1275" i="5"/>
  <c r="J1275" i="5"/>
  <c r="R1275" i="5" s="1"/>
  <c r="I1275" i="5"/>
  <c r="H1275" i="5"/>
  <c r="E1275" i="5"/>
  <c r="O1274" i="5"/>
  <c r="Q1274" i="5" s="1"/>
  <c r="M1274" i="5"/>
  <c r="J1274" i="5"/>
  <c r="R1274" i="5" s="1"/>
  <c r="I1274" i="5"/>
  <c r="H1274" i="5"/>
  <c r="E1274" i="5"/>
  <c r="O1273" i="5"/>
  <c r="Q1273" i="5" s="1"/>
  <c r="M1273" i="5"/>
  <c r="J1273" i="5"/>
  <c r="R1273" i="5" s="1"/>
  <c r="I1273" i="5"/>
  <c r="H1273" i="5"/>
  <c r="E1273" i="5"/>
  <c r="O1272" i="5"/>
  <c r="Q1272" i="5" s="1"/>
  <c r="M1272" i="5"/>
  <c r="J1272" i="5"/>
  <c r="R1272" i="5" s="1"/>
  <c r="I1272" i="5"/>
  <c r="H1272" i="5"/>
  <c r="E1272" i="5"/>
  <c r="O1271" i="5"/>
  <c r="Q1271" i="5" s="1"/>
  <c r="M1271" i="5"/>
  <c r="J1271" i="5"/>
  <c r="R1271" i="5" s="1"/>
  <c r="I1271" i="5"/>
  <c r="H1271" i="5"/>
  <c r="E1271" i="5"/>
  <c r="O1270" i="5"/>
  <c r="Q1270" i="5" s="1"/>
  <c r="M1270" i="5"/>
  <c r="J1270" i="5"/>
  <c r="R1270" i="5" s="1"/>
  <c r="I1270" i="5"/>
  <c r="H1270" i="5"/>
  <c r="E1270" i="5"/>
  <c r="O1269" i="5"/>
  <c r="Q1269" i="5" s="1"/>
  <c r="M1269" i="5"/>
  <c r="J1269" i="5"/>
  <c r="R1269" i="5" s="1"/>
  <c r="I1269" i="5"/>
  <c r="H1269" i="5"/>
  <c r="E1269" i="5"/>
  <c r="O1268" i="5"/>
  <c r="Q1268" i="5" s="1"/>
  <c r="M1268" i="5"/>
  <c r="J1268" i="5"/>
  <c r="R1268" i="5" s="1"/>
  <c r="I1268" i="5"/>
  <c r="H1268" i="5"/>
  <c r="E1268" i="5"/>
  <c r="O1267" i="5"/>
  <c r="Q1267" i="5" s="1"/>
  <c r="M1267" i="5"/>
  <c r="J1267" i="5"/>
  <c r="R1267" i="5" s="1"/>
  <c r="I1267" i="5"/>
  <c r="H1267" i="5"/>
  <c r="E1267" i="5"/>
  <c r="O1266" i="5"/>
  <c r="Q1266" i="5" s="1"/>
  <c r="M1266" i="5"/>
  <c r="J1266" i="5"/>
  <c r="R1266" i="5" s="1"/>
  <c r="I1266" i="5"/>
  <c r="H1266" i="5"/>
  <c r="E1266" i="5"/>
  <c r="O1265" i="5"/>
  <c r="Q1265" i="5" s="1"/>
  <c r="M1265" i="5"/>
  <c r="J1265" i="5"/>
  <c r="R1265" i="5" s="1"/>
  <c r="I1265" i="5"/>
  <c r="H1265" i="5"/>
  <c r="E1265" i="5"/>
  <c r="O1264" i="5"/>
  <c r="Q1264" i="5" s="1"/>
  <c r="M1264" i="5"/>
  <c r="J1264" i="5"/>
  <c r="R1264" i="5" s="1"/>
  <c r="I1264" i="5"/>
  <c r="H1264" i="5"/>
  <c r="E1264" i="5"/>
  <c r="O1263" i="5"/>
  <c r="Q1263" i="5" s="1"/>
  <c r="M1263" i="5"/>
  <c r="J1263" i="5"/>
  <c r="R1263" i="5" s="1"/>
  <c r="I1263" i="5"/>
  <c r="H1263" i="5"/>
  <c r="E1263" i="5"/>
  <c r="O1262" i="5"/>
  <c r="Q1262" i="5" s="1"/>
  <c r="M1262" i="5"/>
  <c r="J1262" i="5"/>
  <c r="R1262" i="5" s="1"/>
  <c r="I1262" i="5"/>
  <c r="H1262" i="5"/>
  <c r="E1262" i="5"/>
  <c r="O1261" i="5"/>
  <c r="Q1261" i="5" s="1"/>
  <c r="M1261" i="5"/>
  <c r="J1261" i="5"/>
  <c r="R1261" i="5" s="1"/>
  <c r="I1261" i="5"/>
  <c r="H1261" i="5"/>
  <c r="E1261" i="5"/>
  <c r="O1260" i="5"/>
  <c r="Q1260" i="5" s="1"/>
  <c r="M1260" i="5"/>
  <c r="J1260" i="5"/>
  <c r="R1260" i="5" s="1"/>
  <c r="I1260" i="5"/>
  <c r="H1260" i="5"/>
  <c r="E1260" i="5"/>
  <c r="O1259" i="5"/>
  <c r="Q1259" i="5" s="1"/>
  <c r="M1259" i="5"/>
  <c r="J1259" i="5"/>
  <c r="R1259" i="5" s="1"/>
  <c r="I1259" i="5"/>
  <c r="H1259" i="5"/>
  <c r="E1259" i="5"/>
  <c r="O1258" i="5"/>
  <c r="Q1258" i="5" s="1"/>
  <c r="M1258" i="5"/>
  <c r="J1258" i="5"/>
  <c r="R1258" i="5" s="1"/>
  <c r="I1258" i="5"/>
  <c r="H1258" i="5"/>
  <c r="E1258" i="5"/>
  <c r="O1257" i="5"/>
  <c r="Q1257" i="5" s="1"/>
  <c r="M1257" i="5"/>
  <c r="J1257" i="5"/>
  <c r="R1257" i="5" s="1"/>
  <c r="I1257" i="5"/>
  <c r="H1257" i="5"/>
  <c r="E1257" i="5"/>
  <c r="O1256" i="5"/>
  <c r="Q1256" i="5" s="1"/>
  <c r="M1256" i="5"/>
  <c r="J1256" i="5"/>
  <c r="R1256" i="5" s="1"/>
  <c r="I1256" i="5"/>
  <c r="H1256" i="5"/>
  <c r="E1256" i="5"/>
  <c r="O1255" i="5"/>
  <c r="Q1255" i="5" s="1"/>
  <c r="M1255" i="5"/>
  <c r="J1255" i="5"/>
  <c r="R1255" i="5" s="1"/>
  <c r="I1255" i="5"/>
  <c r="H1255" i="5"/>
  <c r="E1255" i="5"/>
  <c r="O1254" i="5"/>
  <c r="Q1254" i="5" s="1"/>
  <c r="M1254" i="5"/>
  <c r="J1254" i="5"/>
  <c r="R1254" i="5" s="1"/>
  <c r="I1254" i="5"/>
  <c r="H1254" i="5"/>
  <c r="E1254" i="5"/>
  <c r="O1253" i="5"/>
  <c r="Q1253" i="5" s="1"/>
  <c r="M1253" i="5"/>
  <c r="J1253" i="5"/>
  <c r="R1253" i="5" s="1"/>
  <c r="I1253" i="5"/>
  <c r="H1253" i="5"/>
  <c r="E1253" i="5"/>
  <c r="O1252" i="5"/>
  <c r="Q1252" i="5" s="1"/>
  <c r="M1252" i="5"/>
  <c r="J1252" i="5"/>
  <c r="R1252" i="5" s="1"/>
  <c r="I1252" i="5"/>
  <c r="H1252" i="5"/>
  <c r="E1252" i="5"/>
  <c r="O1251" i="5"/>
  <c r="Q1251" i="5" s="1"/>
  <c r="M1251" i="5"/>
  <c r="J1251" i="5"/>
  <c r="R1251" i="5" s="1"/>
  <c r="I1251" i="5"/>
  <c r="H1251" i="5"/>
  <c r="E1251" i="5"/>
  <c r="O1250" i="5"/>
  <c r="Q1250" i="5" s="1"/>
  <c r="M1250" i="5"/>
  <c r="J1250" i="5"/>
  <c r="R1250" i="5" s="1"/>
  <c r="I1250" i="5"/>
  <c r="H1250" i="5"/>
  <c r="E1250" i="5"/>
  <c r="O1249" i="5"/>
  <c r="Q1249" i="5" s="1"/>
  <c r="M1249" i="5"/>
  <c r="J1249" i="5"/>
  <c r="R1249" i="5" s="1"/>
  <c r="I1249" i="5"/>
  <c r="H1249" i="5"/>
  <c r="E1249" i="5"/>
  <c r="O1248" i="5"/>
  <c r="Q1248" i="5" s="1"/>
  <c r="M1248" i="5"/>
  <c r="J1248" i="5"/>
  <c r="R1248" i="5" s="1"/>
  <c r="I1248" i="5"/>
  <c r="H1248" i="5"/>
  <c r="E1248" i="5"/>
  <c r="O1247" i="5"/>
  <c r="Q1247" i="5" s="1"/>
  <c r="M1247" i="5"/>
  <c r="J1247" i="5"/>
  <c r="R1247" i="5" s="1"/>
  <c r="I1247" i="5"/>
  <c r="H1247" i="5"/>
  <c r="E1247" i="5"/>
  <c r="O1246" i="5"/>
  <c r="Q1246" i="5" s="1"/>
  <c r="M1246" i="5"/>
  <c r="J1246" i="5"/>
  <c r="R1246" i="5" s="1"/>
  <c r="I1246" i="5"/>
  <c r="H1246" i="5"/>
  <c r="E1246" i="5"/>
  <c r="O1245" i="5"/>
  <c r="Q1245" i="5" s="1"/>
  <c r="M1245" i="5"/>
  <c r="J1245" i="5"/>
  <c r="R1245" i="5" s="1"/>
  <c r="I1245" i="5"/>
  <c r="H1245" i="5"/>
  <c r="E1245" i="5"/>
  <c r="O1244" i="5"/>
  <c r="Q1244" i="5" s="1"/>
  <c r="M1244" i="5"/>
  <c r="J1244" i="5"/>
  <c r="R1244" i="5" s="1"/>
  <c r="I1244" i="5"/>
  <c r="H1244" i="5"/>
  <c r="E1244" i="5"/>
  <c r="O1243" i="5"/>
  <c r="Q1243" i="5" s="1"/>
  <c r="M1243" i="5"/>
  <c r="J1243" i="5"/>
  <c r="R1243" i="5" s="1"/>
  <c r="I1243" i="5"/>
  <c r="H1243" i="5"/>
  <c r="E1243" i="5"/>
  <c r="O1242" i="5"/>
  <c r="Q1242" i="5" s="1"/>
  <c r="M1242" i="5"/>
  <c r="J1242" i="5"/>
  <c r="R1242" i="5" s="1"/>
  <c r="I1242" i="5"/>
  <c r="H1242" i="5"/>
  <c r="E1242" i="5"/>
  <c r="O1241" i="5"/>
  <c r="Q1241" i="5" s="1"/>
  <c r="M1241" i="5"/>
  <c r="J1241" i="5"/>
  <c r="R1241" i="5" s="1"/>
  <c r="I1241" i="5"/>
  <c r="H1241" i="5"/>
  <c r="E1241" i="5"/>
  <c r="O1240" i="5"/>
  <c r="Q1240" i="5" s="1"/>
  <c r="M1240" i="5"/>
  <c r="J1240" i="5"/>
  <c r="R1240" i="5" s="1"/>
  <c r="I1240" i="5"/>
  <c r="H1240" i="5"/>
  <c r="E1240" i="5"/>
  <c r="O1239" i="5"/>
  <c r="Q1239" i="5" s="1"/>
  <c r="M1239" i="5"/>
  <c r="J1239" i="5"/>
  <c r="R1239" i="5" s="1"/>
  <c r="I1239" i="5"/>
  <c r="H1239" i="5"/>
  <c r="E1239" i="5"/>
  <c r="O1238" i="5"/>
  <c r="Q1238" i="5" s="1"/>
  <c r="M1238" i="5"/>
  <c r="J1238" i="5"/>
  <c r="R1238" i="5" s="1"/>
  <c r="I1238" i="5"/>
  <c r="H1238" i="5"/>
  <c r="E1238" i="5"/>
  <c r="O1237" i="5"/>
  <c r="Q1237" i="5" s="1"/>
  <c r="M1237" i="5"/>
  <c r="J1237" i="5"/>
  <c r="R1237" i="5" s="1"/>
  <c r="I1237" i="5"/>
  <c r="H1237" i="5"/>
  <c r="E1237" i="5"/>
  <c r="O1236" i="5"/>
  <c r="Q1236" i="5" s="1"/>
  <c r="M1236" i="5"/>
  <c r="J1236" i="5"/>
  <c r="R1236" i="5" s="1"/>
  <c r="I1236" i="5"/>
  <c r="H1236" i="5"/>
  <c r="E1236" i="5"/>
  <c r="O1235" i="5"/>
  <c r="Q1235" i="5" s="1"/>
  <c r="M1235" i="5"/>
  <c r="J1235" i="5"/>
  <c r="R1235" i="5" s="1"/>
  <c r="I1235" i="5"/>
  <c r="H1235" i="5"/>
  <c r="E1235" i="5"/>
  <c r="O1234" i="5"/>
  <c r="Q1234" i="5" s="1"/>
  <c r="M1234" i="5"/>
  <c r="J1234" i="5"/>
  <c r="R1234" i="5" s="1"/>
  <c r="I1234" i="5"/>
  <c r="H1234" i="5"/>
  <c r="E1234" i="5"/>
  <c r="O1233" i="5"/>
  <c r="Q1233" i="5" s="1"/>
  <c r="M1233" i="5"/>
  <c r="J1233" i="5"/>
  <c r="R1233" i="5" s="1"/>
  <c r="I1233" i="5"/>
  <c r="H1233" i="5"/>
  <c r="E1233" i="5"/>
  <c r="O1232" i="5"/>
  <c r="Q1232" i="5" s="1"/>
  <c r="M1232" i="5"/>
  <c r="J1232" i="5"/>
  <c r="R1232" i="5" s="1"/>
  <c r="I1232" i="5"/>
  <c r="H1232" i="5"/>
  <c r="E1232" i="5"/>
  <c r="O1231" i="5"/>
  <c r="Q1231" i="5" s="1"/>
  <c r="M1231" i="5"/>
  <c r="J1231" i="5"/>
  <c r="R1231" i="5" s="1"/>
  <c r="I1231" i="5"/>
  <c r="H1231" i="5"/>
  <c r="E1231" i="5"/>
  <c r="O1230" i="5"/>
  <c r="Q1230" i="5" s="1"/>
  <c r="M1230" i="5"/>
  <c r="J1230" i="5"/>
  <c r="R1230" i="5" s="1"/>
  <c r="I1230" i="5"/>
  <c r="H1230" i="5"/>
  <c r="E1230" i="5"/>
  <c r="O1229" i="5"/>
  <c r="Q1229" i="5" s="1"/>
  <c r="M1229" i="5"/>
  <c r="J1229" i="5"/>
  <c r="R1229" i="5" s="1"/>
  <c r="I1229" i="5"/>
  <c r="H1229" i="5"/>
  <c r="E1229" i="5"/>
  <c r="O1228" i="5"/>
  <c r="Q1228" i="5" s="1"/>
  <c r="M1228" i="5"/>
  <c r="J1228" i="5"/>
  <c r="R1228" i="5" s="1"/>
  <c r="I1228" i="5"/>
  <c r="H1228" i="5"/>
  <c r="E1228" i="5"/>
  <c r="O1227" i="5"/>
  <c r="Q1227" i="5" s="1"/>
  <c r="M1227" i="5"/>
  <c r="J1227" i="5"/>
  <c r="R1227" i="5" s="1"/>
  <c r="I1227" i="5"/>
  <c r="H1227" i="5"/>
  <c r="E1227" i="5"/>
  <c r="O1226" i="5"/>
  <c r="Q1226" i="5" s="1"/>
  <c r="M1226" i="5"/>
  <c r="J1226" i="5"/>
  <c r="R1226" i="5" s="1"/>
  <c r="I1226" i="5"/>
  <c r="H1226" i="5"/>
  <c r="E1226" i="5"/>
  <c r="O1225" i="5"/>
  <c r="Q1225" i="5" s="1"/>
  <c r="M1225" i="5"/>
  <c r="J1225" i="5"/>
  <c r="R1225" i="5" s="1"/>
  <c r="I1225" i="5"/>
  <c r="H1225" i="5"/>
  <c r="E1225" i="5"/>
  <c r="O1224" i="5"/>
  <c r="Q1224" i="5" s="1"/>
  <c r="M1224" i="5"/>
  <c r="J1224" i="5"/>
  <c r="R1224" i="5" s="1"/>
  <c r="I1224" i="5"/>
  <c r="H1224" i="5"/>
  <c r="E1224" i="5"/>
  <c r="O1223" i="5"/>
  <c r="Q1223" i="5" s="1"/>
  <c r="M1223" i="5"/>
  <c r="J1223" i="5"/>
  <c r="R1223" i="5" s="1"/>
  <c r="I1223" i="5"/>
  <c r="H1223" i="5"/>
  <c r="E1223" i="5"/>
  <c r="O1222" i="5"/>
  <c r="Q1222" i="5" s="1"/>
  <c r="M1222" i="5"/>
  <c r="J1222" i="5"/>
  <c r="R1222" i="5" s="1"/>
  <c r="I1222" i="5"/>
  <c r="H1222" i="5"/>
  <c r="E1222" i="5"/>
  <c r="O1221" i="5"/>
  <c r="Q1221" i="5" s="1"/>
  <c r="M1221" i="5"/>
  <c r="J1221" i="5"/>
  <c r="R1221" i="5" s="1"/>
  <c r="I1221" i="5"/>
  <c r="H1221" i="5"/>
  <c r="E1221" i="5"/>
  <c r="O1220" i="5"/>
  <c r="Q1220" i="5" s="1"/>
  <c r="M1220" i="5"/>
  <c r="J1220" i="5"/>
  <c r="R1220" i="5" s="1"/>
  <c r="I1220" i="5"/>
  <c r="H1220" i="5"/>
  <c r="E1220" i="5"/>
  <c r="O1219" i="5"/>
  <c r="Q1219" i="5" s="1"/>
  <c r="M1219" i="5"/>
  <c r="J1219" i="5"/>
  <c r="R1219" i="5" s="1"/>
  <c r="I1219" i="5"/>
  <c r="H1219" i="5"/>
  <c r="E1219" i="5"/>
  <c r="O1218" i="5"/>
  <c r="Q1218" i="5" s="1"/>
  <c r="M1218" i="5"/>
  <c r="J1218" i="5"/>
  <c r="R1218" i="5" s="1"/>
  <c r="I1218" i="5"/>
  <c r="H1218" i="5"/>
  <c r="E1218" i="5"/>
  <c r="O1217" i="5"/>
  <c r="Q1217" i="5" s="1"/>
  <c r="M1217" i="5"/>
  <c r="J1217" i="5"/>
  <c r="R1217" i="5" s="1"/>
  <c r="I1217" i="5"/>
  <c r="H1217" i="5"/>
  <c r="E1217" i="5"/>
  <c r="O1216" i="5"/>
  <c r="Q1216" i="5" s="1"/>
  <c r="M1216" i="5"/>
  <c r="J1216" i="5"/>
  <c r="R1216" i="5" s="1"/>
  <c r="I1216" i="5"/>
  <c r="H1216" i="5"/>
  <c r="E1216" i="5"/>
  <c r="O1215" i="5"/>
  <c r="Q1215" i="5" s="1"/>
  <c r="M1215" i="5"/>
  <c r="J1215" i="5"/>
  <c r="R1215" i="5" s="1"/>
  <c r="I1215" i="5"/>
  <c r="H1215" i="5"/>
  <c r="E1215" i="5"/>
  <c r="O1214" i="5"/>
  <c r="Q1214" i="5" s="1"/>
  <c r="M1214" i="5"/>
  <c r="J1214" i="5"/>
  <c r="R1214" i="5" s="1"/>
  <c r="I1214" i="5"/>
  <c r="H1214" i="5"/>
  <c r="E1214" i="5"/>
  <c r="O1213" i="5"/>
  <c r="Q1213" i="5" s="1"/>
  <c r="M1213" i="5"/>
  <c r="J1213" i="5"/>
  <c r="R1213" i="5" s="1"/>
  <c r="I1213" i="5"/>
  <c r="H1213" i="5"/>
  <c r="E1213" i="5"/>
  <c r="O1212" i="5"/>
  <c r="Q1212" i="5" s="1"/>
  <c r="M1212" i="5"/>
  <c r="J1212" i="5"/>
  <c r="R1212" i="5" s="1"/>
  <c r="I1212" i="5"/>
  <c r="H1212" i="5"/>
  <c r="E1212" i="5"/>
  <c r="O1211" i="5"/>
  <c r="Q1211" i="5" s="1"/>
  <c r="M1211" i="5"/>
  <c r="J1211" i="5"/>
  <c r="R1211" i="5" s="1"/>
  <c r="I1211" i="5"/>
  <c r="H1211" i="5"/>
  <c r="E1211" i="5"/>
  <c r="O1210" i="5"/>
  <c r="Q1210" i="5" s="1"/>
  <c r="M1210" i="5"/>
  <c r="J1210" i="5"/>
  <c r="R1210" i="5" s="1"/>
  <c r="I1210" i="5"/>
  <c r="H1210" i="5"/>
  <c r="E1210" i="5"/>
  <c r="O1209" i="5"/>
  <c r="Q1209" i="5" s="1"/>
  <c r="M1209" i="5"/>
  <c r="J1209" i="5"/>
  <c r="R1209" i="5" s="1"/>
  <c r="I1209" i="5"/>
  <c r="H1209" i="5"/>
  <c r="E1209" i="5"/>
  <c r="O1208" i="5"/>
  <c r="Q1208" i="5" s="1"/>
  <c r="M1208" i="5"/>
  <c r="J1208" i="5"/>
  <c r="R1208" i="5" s="1"/>
  <c r="I1208" i="5"/>
  <c r="H1208" i="5"/>
  <c r="E1208" i="5"/>
  <c r="O1207" i="5"/>
  <c r="Q1207" i="5" s="1"/>
  <c r="M1207" i="5"/>
  <c r="J1207" i="5"/>
  <c r="R1207" i="5" s="1"/>
  <c r="I1207" i="5"/>
  <c r="H1207" i="5"/>
  <c r="E1207" i="5"/>
  <c r="O1206" i="5"/>
  <c r="Q1206" i="5" s="1"/>
  <c r="M1206" i="5"/>
  <c r="J1206" i="5"/>
  <c r="R1206" i="5" s="1"/>
  <c r="I1206" i="5"/>
  <c r="H1206" i="5"/>
  <c r="E1206" i="5"/>
  <c r="O1205" i="5"/>
  <c r="Q1205" i="5" s="1"/>
  <c r="M1205" i="5"/>
  <c r="J1205" i="5"/>
  <c r="R1205" i="5" s="1"/>
  <c r="I1205" i="5"/>
  <c r="H1205" i="5"/>
  <c r="E1205" i="5"/>
  <c r="O1204" i="5"/>
  <c r="Q1204" i="5" s="1"/>
  <c r="M1204" i="5"/>
  <c r="J1204" i="5"/>
  <c r="R1204" i="5" s="1"/>
  <c r="I1204" i="5"/>
  <c r="H1204" i="5"/>
  <c r="E1204" i="5"/>
  <c r="O1203" i="5"/>
  <c r="Q1203" i="5" s="1"/>
  <c r="M1203" i="5"/>
  <c r="J1203" i="5"/>
  <c r="R1203" i="5" s="1"/>
  <c r="I1203" i="5"/>
  <c r="H1203" i="5"/>
  <c r="E1203" i="5"/>
  <c r="O1202" i="5"/>
  <c r="Q1202" i="5" s="1"/>
  <c r="M1202" i="5"/>
  <c r="J1202" i="5"/>
  <c r="R1202" i="5" s="1"/>
  <c r="I1202" i="5"/>
  <c r="H1202" i="5"/>
  <c r="E1202" i="5"/>
  <c r="O1201" i="5"/>
  <c r="Q1201" i="5" s="1"/>
  <c r="M1201" i="5"/>
  <c r="J1201" i="5"/>
  <c r="R1201" i="5" s="1"/>
  <c r="I1201" i="5"/>
  <c r="H1201" i="5"/>
  <c r="E1201" i="5"/>
  <c r="O1200" i="5"/>
  <c r="Q1200" i="5" s="1"/>
  <c r="M1200" i="5"/>
  <c r="J1200" i="5"/>
  <c r="R1200" i="5" s="1"/>
  <c r="I1200" i="5"/>
  <c r="H1200" i="5"/>
  <c r="E1200" i="5"/>
  <c r="O1199" i="5"/>
  <c r="Q1199" i="5" s="1"/>
  <c r="M1199" i="5"/>
  <c r="J1199" i="5"/>
  <c r="R1199" i="5" s="1"/>
  <c r="I1199" i="5"/>
  <c r="H1199" i="5"/>
  <c r="E1199" i="5"/>
  <c r="O1198" i="5"/>
  <c r="Q1198" i="5" s="1"/>
  <c r="M1198" i="5"/>
  <c r="J1198" i="5"/>
  <c r="R1198" i="5" s="1"/>
  <c r="I1198" i="5"/>
  <c r="H1198" i="5"/>
  <c r="E1198" i="5"/>
  <c r="O1197" i="5"/>
  <c r="Q1197" i="5" s="1"/>
  <c r="M1197" i="5"/>
  <c r="J1197" i="5"/>
  <c r="R1197" i="5" s="1"/>
  <c r="I1197" i="5"/>
  <c r="H1197" i="5"/>
  <c r="E1197" i="5"/>
  <c r="O1196" i="5"/>
  <c r="Q1196" i="5" s="1"/>
  <c r="M1196" i="5"/>
  <c r="J1196" i="5"/>
  <c r="R1196" i="5" s="1"/>
  <c r="I1196" i="5"/>
  <c r="H1196" i="5"/>
  <c r="E1196" i="5"/>
  <c r="O1195" i="5"/>
  <c r="Q1195" i="5" s="1"/>
  <c r="M1195" i="5"/>
  <c r="J1195" i="5"/>
  <c r="R1195" i="5" s="1"/>
  <c r="I1195" i="5"/>
  <c r="H1195" i="5"/>
  <c r="E1195" i="5"/>
  <c r="O1194" i="5"/>
  <c r="Q1194" i="5" s="1"/>
  <c r="M1194" i="5"/>
  <c r="J1194" i="5"/>
  <c r="R1194" i="5" s="1"/>
  <c r="I1194" i="5"/>
  <c r="H1194" i="5"/>
  <c r="E1194" i="5"/>
  <c r="O1193" i="5"/>
  <c r="Q1193" i="5" s="1"/>
  <c r="M1193" i="5"/>
  <c r="J1193" i="5"/>
  <c r="R1193" i="5" s="1"/>
  <c r="I1193" i="5"/>
  <c r="H1193" i="5"/>
  <c r="E1193" i="5"/>
  <c r="O1192" i="5"/>
  <c r="Q1192" i="5" s="1"/>
  <c r="M1192" i="5"/>
  <c r="J1192" i="5"/>
  <c r="R1192" i="5" s="1"/>
  <c r="I1192" i="5"/>
  <c r="H1192" i="5"/>
  <c r="E1192" i="5"/>
  <c r="O1191" i="5"/>
  <c r="Q1191" i="5" s="1"/>
  <c r="M1191" i="5"/>
  <c r="J1191" i="5"/>
  <c r="R1191" i="5" s="1"/>
  <c r="I1191" i="5"/>
  <c r="H1191" i="5"/>
  <c r="E1191" i="5"/>
  <c r="O1190" i="5"/>
  <c r="Q1190" i="5" s="1"/>
  <c r="M1190" i="5"/>
  <c r="J1190" i="5"/>
  <c r="R1190" i="5" s="1"/>
  <c r="I1190" i="5"/>
  <c r="H1190" i="5"/>
  <c r="E1190" i="5"/>
  <c r="O1189" i="5"/>
  <c r="Q1189" i="5" s="1"/>
  <c r="M1189" i="5"/>
  <c r="J1189" i="5"/>
  <c r="R1189" i="5" s="1"/>
  <c r="I1189" i="5"/>
  <c r="H1189" i="5"/>
  <c r="E1189" i="5"/>
  <c r="O1188" i="5"/>
  <c r="Q1188" i="5" s="1"/>
  <c r="M1188" i="5"/>
  <c r="J1188" i="5"/>
  <c r="R1188" i="5" s="1"/>
  <c r="I1188" i="5"/>
  <c r="H1188" i="5"/>
  <c r="E1188" i="5"/>
  <c r="O1187" i="5"/>
  <c r="Q1187" i="5" s="1"/>
  <c r="M1187" i="5"/>
  <c r="J1187" i="5"/>
  <c r="R1187" i="5" s="1"/>
  <c r="I1187" i="5"/>
  <c r="H1187" i="5"/>
  <c r="E1187" i="5"/>
  <c r="O1186" i="5"/>
  <c r="Q1186" i="5" s="1"/>
  <c r="M1186" i="5"/>
  <c r="J1186" i="5"/>
  <c r="R1186" i="5" s="1"/>
  <c r="I1186" i="5"/>
  <c r="H1186" i="5"/>
  <c r="E1186" i="5"/>
  <c r="O1185" i="5"/>
  <c r="Q1185" i="5" s="1"/>
  <c r="M1185" i="5"/>
  <c r="J1185" i="5"/>
  <c r="R1185" i="5" s="1"/>
  <c r="I1185" i="5"/>
  <c r="H1185" i="5"/>
  <c r="E1185" i="5"/>
  <c r="O1184" i="5"/>
  <c r="Q1184" i="5" s="1"/>
  <c r="M1184" i="5"/>
  <c r="J1184" i="5"/>
  <c r="R1184" i="5" s="1"/>
  <c r="I1184" i="5"/>
  <c r="H1184" i="5"/>
  <c r="E1184" i="5"/>
  <c r="O1183" i="5"/>
  <c r="Q1183" i="5" s="1"/>
  <c r="M1183" i="5"/>
  <c r="J1183" i="5"/>
  <c r="R1183" i="5" s="1"/>
  <c r="I1183" i="5"/>
  <c r="H1183" i="5"/>
  <c r="E1183" i="5"/>
  <c r="O1182" i="5"/>
  <c r="Q1182" i="5" s="1"/>
  <c r="M1182" i="5"/>
  <c r="J1182" i="5"/>
  <c r="R1182" i="5" s="1"/>
  <c r="I1182" i="5"/>
  <c r="H1182" i="5"/>
  <c r="E1182" i="5"/>
  <c r="O1181" i="5"/>
  <c r="Q1181" i="5" s="1"/>
  <c r="M1181" i="5"/>
  <c r="J1181" i="5"/>
  <c r="R1181" i="5" s="1"/>
  <c r="I1181" i="5"/>
  <c r="H1181" i="5"/>
  <c r="E1181" i="5"/>
  <c r="O1180" i="5"/>
  <c r="Q1180" i="5" s="1"/>
  <c r="M1180" i="5"/>
  <c r="J1180" i="5"/>
  <c r="R1180" i="5" s="1"/>
  <c r="I1180" i="5"/>
  <c r="H1180" i="5"/>
  <c r="E1180" i="5"/>
  <c r="O1179" i="5"/>
  <c r="Q1179" i="5" s="1"/>
  <c r="M1179" i="5"/>
  <c r="J1179" i="5"/>
  <c r="R1179" i="5" s="1"/>
  <c r="I1179" i="5"/>
  <c r="H1179" i="5"/>
  <c r="E1179" i="5"/>
  <c r="O1178" i="5"/>
  <c r="Q1178" i="5" s="1"/>
  <c r="M1178" i="5"/>
  <c r="J1178" i="5"/>
  <c r="R1178" i="5" s="1"/>
  <c r="I1178" i="5"/>
  <c r="H1178" i="5"/>
  <c r="E1178" i="5"/>
  <c r="O1177" i="5"/>
  <c r="Q1177" i="5" s="1"/>
  <c r="M1177" i="5"/>
  <c r="J1177" i="5"/>
  <c r="R1177" i="5" s="1"/>
  <c r="I1177" i="5"/>
  <c r="H1177" i="5"/>
  <c r="E1177" i="5"/>
  <c r="O1176" i="5"/>
  <c r="Q1176" i="5" s="1"/>
  <c r="M1176" i="5"/>
  <c r="J1176" i="5"/>
  <c r="R1176" i="5" s="1"/>
  <c r="I1176" i="5"/>
  <c r="H1176" i="5"/>
  <c r="E1176" i="5"/>
  <c r="O1175" i="5"/>
  <c r="Q1175" i="5" s="1"/>
  <c r="M1175" i="5"/>
  <c r="J1175" i="5"/>
  <c r="R1175" i="5" s="1"/>
  <c r="I1175" i="5"/>
  <c r="H1175" i="5"/>
  <c r="E1175" i="5"/>
  <c r="O1174" i="5"/>
  <c r="Q1174" i="5" s="1"/>
  <c r="M1174" i="5"/>
  <c r="J1174" i="5"/>
  <c r="R1174" i="5" s="1"/>
  <c r="I1174" i="5"/>
  <c r="H1174" i="5"/>
  <c r="E1174" i="5"/>
  <c r="O1173" i="5"/>
  <c r="Q1173" i="5" s="1"/>
  <c r="M1173" i="5"/>
  <c r="J1173" i="5"/>
  <c r="R1173" i="5" s="1"/>
  <c r="I1173" i="5"/>
  <c r="H1173" i="5"/>
  <c r="E1173" i="5"/>
  <c r="O1172" i="5"/>
  <c r="Q1172" i="5" s="1"/>
  <c r="M1172" i="5"/>
  <c r="J1172" i="5"/>
  <c r="R1172" i="5" s="1"/>
  <c r="I1172" i="5"/>
  <c r="H1172" i="5"/>
  <c r="E1172" i="5"/>
  <c r="O1171" i="5"/>
  <c r="Q1171" i="5" s="1"/>
  <c r="M1171" i="5"/>
  <c r="J1171" i="5"/>
  <c r="R1171" i="5" s="1"/>
  <c r="I1171" i="5"/>
  <c r="H1171" i="5"/>
  <c r="E1171" i="5"/>
  <c r="O1170" i="5"/>
  <c r="Q1170" i="5" s="1"/>
  <c r="M1170" i="5"/>
  <c r="J1170" i="5"/>
  <c r="R1170" i="5" s="1"/>
  <c r="I1170" i="5"/>
  <c r="H1170" i="5"/>
  <c r="E1170" i="5"/>
  <c r="O1169" i="5"/>
  <c r="Q1169" i="5" s="1"/>
  <c r="M1169" i="5"/>
  <c r="J1169" i="5"/>
  <c r="R1169" i="5" s="1"/>
  <c r="I1169" i="5"/>
  <c r="H1169" i="5"/>
  <c r="E1169" i="5"/>
  <c r="O1168" i="5"/>
  <c r="Q1168" i="5" s="1"/>
  <c r="M1168" i="5"/>
  <c r="J1168" i="5"/>
  <c r="R1168" i="5" s="1"/>
  <c r="I1168" i="5"/>
  <c r="H1168" i="5"/>
  <c r="E1168" i="5"/>
  <c r="O1167" i="5"/>
  <c r="Q1167" i="5" s="1"/>
  <c r="M1167" i="5"/>
  <c r="J1167" i="5"/>
  <c r="R1167" i="5" s="1"/>
  <c r="I1167" i="5"/>
  <c r="H1167" i="5"/>
  <c r="E1167" i="5"/>
  <c r="O1166" i="5"/>
  <c r="Q1166" i="5" s="1"/>
  <c r="M1166" i="5"/>
  <c r="J1166" i="5"/>
  <c r="R1166" i="5" s="1"/>
  <c r="I1166" i="5"/>
  <c r="H1166" i="5"/>
  <c r="E1166" i="5"/>
  <c r="O1165" i="5"/>
  <c r="Q1165" i="5" s="1"/>
  <c r="M1165" i="5"/>
  <c r="J1165" i="5"/>
  <c r="R1165" i="5" s="1"/>
  <c r="I1165" i="5"/>
  <c r="H1165" i="5"/>
  <c r="E1165" i="5"/>
  <c r="O1164" i="5"/>
  <c r="Q1164" i="5" s="1"/>
  <c r="M1164" i="5"/>
  <c r="J1164" i="5"/>
  <c r="R1164" i="5" s="1"/>
  <c r="I1164" i="5"/>
  <c r="H1164" i="5"/>
  <c r="E1164" i="5"/>
  <c r="O1163" i="5"/>
  <c r="Q1163" i="5" s="1"/>
  <c r="M1163" i="5"/>
  <c r="J1163" i="5"/>
  <c r="R1163" i="5" s="1"/>
  <c r="I1163" i="5"/>
  <c r="H1163" i="5"/>
  <c r="E1163" i="5"/>
  <c r="O1162" i="5"/>
  <c r="Q1162" i="5" s="1"/>
  <c r="M1162" i="5"/>
  <c r="J1162" i="5"/>
  <c r="R1162" i="5" s="1"/>
  <c r="I1162" i="5"/>
  <c r="H1162" i="5"/>
  <c r="E1162" i="5"/>
  <c r="O1161" i="5"/>
  <c r="Q1161" i="5" s="1"/>
  <c r="M1161" i="5"/>
  <c r="J1161" i="5"/>
  <c r="R1161" i="5" s="1"/>
  <c r="I1161" i="5"/>
  <c r="H1161" i="5"/>
  <c r="E1161" i="5"/>
  <c r="O1160" i="5"/>
  <c r="Q1160" i="5" s="1"/>
  <c r="M1160" i="5"/>
  <c r="J1160" i="5"/>
  <c r="R1160" i="5" s="1"/>
  <c r="I1160" i="5"/>
  <c r="H1160" i="5"/>
  <c r="E1160" i="5"/>
  <c r="O1159" i="5"/>
  <c r="Q1159" i="5" s="1"/>
  <c r="M1159" i="5"/>
  <c r="J1159" i="5"/>
  <c r="R1159" i="5" s="1"/>
  <c r="I1159" i="5"/>
  <c r="H1159" i="5"/>
  <c r="E1159" i="5"/>
  <c r="O1158" i="5"/>
  <c r="Q1158" i="5" s="1"/>
  <c r="M1158" i="5"/>
  <c r="J1158" i="5"/>
  <c r="R1158" i="5" s="1"/>
  <c r="I1158" i="5"/>
  <c r="H1158" i="5"/>
  <c r="E1158" i="5"/>
  <c r="O1157" i="5"/>
  <c r="Q1157" i="5" s="1"/>
  <c r="M1157" i="5"/>
  <c r="J1157" i="5"/>
  <c r="R1157" i="5" s="1"/>
  <c r="I1157" i="5"/>
  <c r="H1157" i="5"/>
  <c r="E1157" i="5"/>
  <c r="O1156" i="5"/>
  <c r="Q1156" i="5" s="1"/>
  <c r="M1156" i="5"/>
  <c r="J1156" i="5"/>
  <c r="R1156" i="5" s="1"/>
  <c r="I1156" i="5"/>
  <c r="H1156" i="5"/>
  <c r="E1156" i="5"/>
  <c r="O1155" i="5"/>
  <c r="Q1155" i="5" s="1"/>
  <c r="M1155" i="5"/>
  <c r="J1155" i="5"/>
  <c r="R1155" i="5" s="1"/>
  <c r="I1155" i="5"/>
  <c r="H1155" i="5"/>
  <c r="E1155" i="5"/>
  <c r="O1154" i="5"/>
  <c r="Q1154" i="5" s="1"/>
  <c r="M1154" i="5"/>
  <c r="J1154" i="5"/>
  <c r="R1154" i="5" s="1"/>
  <c r="I1154" i="5"/>
  <c r="H1154" i="5"/>
  <c r="E1154" i="5"/>
  <c r="O1153" i="5"/>
  <c r="Q1153" i="5" s="1"/>
  <c r="M1153" i="5"/>
  <c r="J1153" i="5"/>
  <c r="R1153" i="5" s="1"/>
  <c r="I1153" i="5"/>
  <c r="H1153" i="5"/>
  <c r="E1153" i="5"/>
  <c r="O1152" i="5"/>
  <c r="Q1152" i="5" s="1"/>
  <c r="M1152" i="5"/>
  <c r="J1152" i="5"/>
  <c r="R1152" i="5" s="1"/>
  <c r="I1152" i="5"/>
  <c r="H1152" i="5"/>
  <c r="E1152" i="5"/>
  <c r="O1151" i="5"/>
  <c r="Q1151" i="5" s="1"/>
  <c r="M1151" i="5"/>
  <c r="J1151" i="5"/>
  <c r="R1151" i="5" s="1"/>
  <c r="I1151" i="5"/>
  <c r="H1151" i="5"/>
  <c r="E1151" i="5"/>
  <c r="O1150" i="5"/>
  <c r="Q1150" i="5" s="1"/>
  <c r="M1150" i="5"/>
  <c r="J1150" i="5"/>
  <c r="R1150" i="5" s="1"/>
  <c r="I1150" i="5"/>
  <c r="H1150" i="5"/>
  <c r="E1150" i="5"/>
  <c r="O1149" i="5"/>
  <c r="Q1149" i="5" s="1"/>
  <c r="M1149" i="5"/>
  <c r="J1149" i="5"/>
  <c r="R1149" i="5" s="1"/>
  <c r="I1149" i="5"/>
  <c r="H1149" i="5"/>
  <c r="E1149" i="5"/>
  <c r="O1148" i="5"/>
  <c r="Q1148" i="5" s="1"/>
  <c r="M1148" i="5"/>
  <c r="J1148" i="5"/>
  <c r="R1148" i="5" s="1"/>
  <c r="I1148" i="5"/>
  <c r="H1148" i="5"/>
  <c r="E1148" i="5"/>
  <c r="O1147" i="5"/>
  <c r="Q1147" i="5" s="1"/>
  <c r="M1147" i="5"/>
  <c r="J1147" i="5"/>
  <c r="R1147" i="5" s="1"/>
  <c r="I1147" i="5"/>
  <c r="H1147" i="5"/>
  <c r="E1147" i="5"/>
  <c r="O1146" i="5"/>
  <c r="Q1146" i="5" s="1"/>
  <c r="M1146" i="5"/>
  <c r="J1146" i="5"/>
  <c r="R1146" i="5" s="1"/>
  <c r="I1146" i="5"/>
  <c r="H1146" i="5"/>
  <c r="E1146" i="5"/>
  <c r="O1145" i="5"/>
  <c r="Q1145" i="5" s="1"/>
  <c r="M1145" i="5"/>
  <c r="J1145" i="5"/>
  <c r="R1145" i="5" s="1"/>
  <c r="I1145" i="5"/>
  <c r="H1145" i="5"/>
  <c r="E1145" i="5"/>
  <c r="O1144" i="5"/>
  <c r="Q1144" i="5" s="1"/>
  <c r="M1144" i="5"/>
  <c r="J1144" i="5"/>
  <c r="R1144" i="5" s="1"/>
  <c r="I1144" i="5"/>
  <c r="H1144" i="5"/>
  <c r="E1144" i="5"/>
  <c r="O1143" i="5"/>
  <c r="Q1143" i="5" s="1"/>
  <c r="M1143" i="5"/>
  <c r="J1143" i="5"/>
  <c r="R1143" i="5" s="1"/>
  <c r="I1143" i="5"/>
  <c r="H1143" i="5"/>
  <c r="E1143" i="5"/>
  <c r="O1142" i="5"/>
  <c r="Q1142" i="5" s="1"/>
  <c r="M1142" i="5"/>
  <c r="J1142" i="5"/>
  <c r="R1142" i="5" s="1"/>
  <c r="I1142" i="5"/>
  <c r="H1142" i="5"/>
  <c r="E1142" i="5"/>
  <c r="O1141" i="5"/>
  <c r="Q1141" i="5" s="1"/>
  <c r="M1141" i="5"/>
  <c r="J1141" i="5"/>
  <c r="R1141" i="5" s="1"/>
  <c r="I1141" i="5"/>
  <c r="H1141" i="5"/>
  <c r="E1141" i="5"/>
  <c r="O1140" i="5"/>
  <c r="Q1140" i="5" s="1"/>
  <c r="M1140" i="5"/>
  <c r="J1140" i="5"/>
  <c r="R1140" i="5" s="1"/>
  <c r="I1140" i="5"/>
  <c r="H1140" i="5"/>
  <c r="E1140" i="5"/>
  <c r="O1139" i="5"/>
  <c r="Q1139" i="5" s="1"/>
  <c r="M1139" i="5"/>
  <c r="J1139" i="5"/>
  <c r="R1139" i="5" s="1"/>
  <c r="I1139" i="5"/>
  <c r="H1139" i="5"/>
  <c r="E1139" i="5"/>
  <c r="O1138" i="5"/>
  <c r="Q1138" i="5" s="1"/>
  <c r="M1138" i="5"/>
  <c r="J1138" i="5"/>
  <c r="R1138" i="5" s="1"/>
  <c r="I1138" i="5"/>
  <c r="H1138" i="5"/>
  <c r="E1138" i="5"/>
  <c r="O1137" i="5"/>
  <c r="Q1137" i="5" s="1"/>
  <c r="M1137" i="5"/>
  <c r="J1137" i="5"/>
  <c r="R1137" i="5" s="1"/>
  <c r="I1137" i="5"/>
  <c r="H1137" i="5"/>
  <c r="E1137" i="5"/>
  <c r="O1136" i="5"/>
  <c r="Q1136" i="5" s="1"/>
  <c r="M1136" i="5"/>
  <c r="J1136" i="5"/>
  <c r="R1136" i="5" s="1"/>
  <c r="I1136" i="5"/>
  <c r="H1136" i="5"/>
  <c r="E1136" i="5"/>
  <c r="O1135" i="5"/>
  <c r="Q1135" i="5" s="1"/>
  <c r="M1135" i="5"/>
  <c r="J1135" i="5"/>
  <c r="R1135" i="5" s="1"/>
  <c r="I1135" i="5"/>
  <c r="H1135" i="5"/>
  <c r="E1135" i="5"/>
  <c r="O1134" i="5"/>
  <c r="Q1134" i="5" s="1"/>
  <c r="M1134" i="5"/>
  <c r="J1134" i="5"/>
  <c r="R1134" i="5" s="1"/>
  <c r="I1134" i="5"/>
  <c r="H1134" i="5"/>
  <c r="E1134" i="5"/>
  <c r="O1133" i="5"/>
  <c r="Q1133" i="5" s="1"/>
  <c r="M1133" i="5"/>
  <c r="J1133" i="5"/>
  <c r="R1133" i="5" s="1"/>
  <c r="I1133" i="5"/>
  <c r="H1133" i="5"/>
  <c r="E1133" i="5"/>
  <c r="O1132" i="5"/>
  <c r="Q1132" i="5" s="1"/>
  <c r="M1132" i="5"/>
  <c r="J1132" i="5"/>
  <c r="R1132" i="5" s="1"/>
  <c r="I1132" i="5"/>
  <c r="H1132" i="5"/>
  <c r="E1132" i="5"/>
  <c r="O1131" i="5"/>
  <c r="Q1131" i="5" s="1"/>
  <c r="M1131" i="5"/>
  <c r="J1131" i="5"/>
  <c r="R1131" i="5" s="1"/>
  <c r="I1131" i="5"/>
  <c r="H1131" i="5"/>
  <c r="E1131" i="5"/>
  <c r="O1130" i="5"/>
  <c r="Q1130" i="5" s="1"/>
  <c r="M1130" i="5"/>
  <c r="J1130" i="5"/>
  <c r="R1130" i="5" s="1"/>
  <c r="I1130" i="5"/>
  <c r="H1130" i="5"/>
  <c r="E1130" i="5"/>
  <c r="O1129" i="5"/>
  <c r="Q1129" i="5" s="1"/>
  <c r="M1129" i="5"/>
  <c r="J1129" i="5"/>
  <c r="R1129" i="5" s="1"/>
  <c r="I1129" i="5"/>
  <c r="H1129" i="5"/>
  <c r="E1129" i="5"/>
  <c r="O1128" i="5"/>
  <c r="Q1128" i="5" s="1"/>
  <c r="M1128" i="5"/>
  <c r="J1128" i="5"/>
  <c r="R1128" i="5" s="1"/>
  <c r="I1128" i="5"/>
  <c r="H1128" i="5"/>
  <c r="E1128" i="5"/>
  <c r="O1127" i="5"/>
  <c r="Q1127" i="5" s="1"/>
  <c r="M1127" i="5"/>
  <c r="J1127" i="5"/>
  <c r="R1127" i="5" s="1"/>
  <c r="I1127" i="5"/>
  <c r="H1127" i="5"/>
  <c r="E1127" i="5"/>
  <c r="O1126" i="5"/>
  <c r="Q1126" i="5" s="1"/>
  <c r="M1126" i="5"/>
  <c r="J1126" i="5"/>
  <c r="R1126" i="5" s="1"/>
  <c r="I1126" i="5"/>
  <c r="H1126" i="5"/>
  <c r="E1126" i="5"/>
  <c r="O1125" i="5"/>
  <c r="Q1125" i="5" s="1"/>
  <c r="M1125" i="5"/>
  <c r="J1125" i="5"/>
  <c r="R1125" i="5" s="1"/>
  <c r="I1125" i="5"/>
  <c r="H1125" i="5"/>
  <c r="E1125" i="5"/>
  <c r="O1124" i="5"/>
  <c r="Q1124" i="5" s="1"/>
  <c r="M1124" i="5"/>
  <c r="J1124" i="5"/>
  <c r="R1124" i="5" s="1"/>
  <c r="I1124" i="5"/>
  <c r="H1124" i="5"/>
  <c r="E1124" i="5"/>
  <c r="O1123" i="5"/>
  <c r="Q1123" i="5" s="1"/>
  <c r="M1123" i="5"/>
  <c r="J1123" i="5"/>
  <c r="R1123" i="5" s="1"/>
  <c r="I1123" i="5"/>
  <c r="H1123" i="5"/>
  <c r="E1123" i="5"/>
  <c r="O1122" i="5"/>
  <c r="Q1122" i="5" s="1"/>
  <c r="M1122" i="5"/>
  <c r="J1122" i="5"/>
  <c r="R1122" i="5" s="1"/>
  <c r="I1122" i="5"/>
  <c r="H1122" i="5"/>
  <c r="E1122" i="5"/>
  <c r="O1121" i="5"/>
  <c r="Q1121" i="5" s="1"/>
  <c r="M1121" i="5"/>
  <c r="J1121" i="5"/>
  <c r="R1121" i="5" s="1"/>
  <c r="I1121" i="5"/>
  <c r="H1121" i="5"/>
  <c r="E1121" i="5"/>
  <c r="O1120" i="5"/>
  <c r="Q1120" i="5" s="1"/>
  <c r="M1120" i="5"/>
  <c r="J1120" i="5"/>
  <c r="R1120" i="5" s="1"/>
  <c r="I1120" i="5"/>
  <c r="H1120" i="5"/>
  <c r="E1120" i="5"/>
  <c r="O1119" i="5"/>
  <c r="Q1119" i="5" s="1"/>
  <c r="M1119" i="5"/>
  <c r="J1119" i="5"/>
  <c r="R1119" i="5" s="1"/>
  <c r="I1119" i="5"/>
  <c r="H1119" i="5"/>
  <c r="E1119" i="5"/>
  <c r="O1118" i="5"/>
  <c r="Q1118" i="5" s="1"/>
  <c r="M1118" i="5"/>
  <c r="J1118" i="5"/>
  <c r="R1118" i="5" s="1"/>
  <c r="I1118" i="5"/>
  <c r="H1118" i="5"/>
  <c r="E1118" i="5"/>
  <c r="O1117" i="5"/>
  <c r="Q1117" i="5" s="1"/>
  <c r="M1117" i="5"/>
  <c r="J1117" i="5"/>
  <c r="R1117" i="5" s="1"/>
  <c r="I1117" i="5"/>
  <c r="H1117" i="5"/>
  <c r="E1117" i="5"/>
  <c r="O1116" i="5"/>
  <c r="Q1116" i="5" s="1"/>
  <c r="M1116" i="5"/>
  <c r="J1116" i="5"/>
  <c r="R1116" i="5" s="1"/>
  <c r="I1116" i="5"/>
  <c r="H1116" i="5"/>
  <c r="E1116" i="5"/>
  <c r="O1115" i="5"/>
  <c r="Q1115" i="5" s="1"/>
  <c r="M1115" i="5"/>
  <c r="J1115" i="5"/>
  <c r="R1115" i="5" s="1"/>
  <c r="I1115" i="5"/>
  <c r="H1115" i="5"/>
  <c r="E1115" i="5"/>
  <c r="O1114" i="5"/>
  <c r="Q1114" i="5" s="1"/>
  <c r="M1114" i="5"/>
  <c r="J1114" i="5"/>
  <c r="R1114" i="5" s="1"/>
  <c r="I1114" i="5"/>
  <c r="H1114" i="5"/>
  <c r="E1114" i="5"/>
  <c r="O1113" i="5"/>
  <c r="Q1113" i="5" s="1"/>
  <c r="M1113" i="5"/>
  <c r="J1113" i="5"/>
  <c r="R1113" i="5" s="1"/>
  <c r="I1113" i="5"/>
  <c r="H1113" i="5"/>
  <c r="E1113" i="5"/>
  <c r="O1112" i="5"/>
  <c r="Q1112" i="5" s="1"/>
  <c r="M1112" i="5"/>
  <c r="J1112" i="5"/>
  <c r="R1112" i="5" s="1"/>
  <c r="I1112" i="5"/>
  <c r="H1112" i="5"/>
  <c r="E1112" i="5"/>
  <c r="O1111" i="5"/>
  <c r="Q1111" i="5" s="1"/>
  <c r="M1111" i="5"/>
  <c r="J1111" i="5"/>
  <c r="R1111" i="5" s="1"/>
  <c r="I1111" i="5"/>
  <c r="H1111" i="5"/>
  <c r="E1111" i="5"/>
  <c r="O1110" i="5"/>
  <c r="Q1110" i="5" s="1"/>
  <c r="M1110" i="5"/>
  <c r="J1110" i="5"/>
  <c r="R1110" i="5" s="1"/>
  <c r="I1110" i="5"/>
  <c r="H1110" i="5"/>
  <c r="E1110" i="5"/>
  <c r="O1109" i="5"/>
  <c r="Q1109" i="5" s="1"/>
  <c r="M1109" i="5"/>
  <c r="J1109" i="5"/>
  <c r="R1109" i="5" s="1"/>
  <c r="I1109" i="5"/>
  <c r="H1109" i="5"/>
  <c r="E1109" i="5"/>
  <c r="O1108" i="5"/>
  <c r="Q1108" i="5" s="1"/>
  <c r="M1108" i="5"/>
  <c r="J1108" i="5"/>
  <c r="R1108" i="5" s="1"/>
  <c r="I1108" i="5"/>
  <c r="H1108" i="5"/>
  <c r="E1108" i="5"/>
  <c r="O1107" i="5"/>
  <c r="Q1107" i="5" s="1"/>
  <c r="M1107" i="5"/>
  <c r="J1107" i="5"/>
  <c r="R1107" i="5" s="1"/>
  <c r="I1107" i="5"/>
  <c r="H1107" i="5"/>
  <c r="E1107" i="5"/>
  <c r="O1106" i="5"/>
  <c r="Q1106" i="5" s="1"/>
  <c r="M1106" i="5"/>
  <c r="J1106" i="5"/>
  <c r="R1106" i="5" s="1"/>
  <c r="I1106" i="5"/>
  <c r="H1106" i="5"/>
  <c r="E1106" i="5"/>
  <c r="O1105" i="5"/>
  <c r="Q1105" i="5" s="1"/>
  <c r="M1105" i="5"/>
  <c r="J1105" i="5"/>
  <c r="R1105" i="5" s="1"/>
  <c r="I1105" i="5"/>
  <c r="H1105" i="5"/>
  <c r="E1105" i="5"/>
  <c r="O1104" i="5"/>
  <c r="Q1104" i="5" s="1"/>
  <c r="M1104" i="5"/>
  <c r="J1104" i="5"/>
  <c r="R1104" i="5" s="1"/>
  <c r="I1104" i="5"/>
  <c r="H1104" i="5"/>
  <c r="E1104" i="5"/>
  <c r="O1103" i="5"/>
  <c r="Q1103" i="5" s="1"/>
  <c r="M1103" i="5"/>
  <c r="J1103" i="5"/>
  <c r="R1103" i="5" s="1"/>
  <c r="I1103" i="5"/>
  <c r="H1103" i="5"/>
  <c r="E1103" i="5"/>
  <c r="O1102" i="5"/>
  <c r="Q1102" i="5" s="1"/>
  <c r="M1102" i="5"/>
  <c r="J1102" i="5"/>
  <c r="R1102" i="5" s="1"/>
  <c r="I1102" i="5"/>
  <c r="H1102" i="5"/>
  <c r="E1102" i="5"/>
  <c r="O1101" i="5"/>
  <c r="Q1101" i="5" s="1"/>
  <c r="M1101" i="5"/>
  <c r="J1101" i="5"/>
  <c r="R1101" i="5" s="1"/>
  <c r="I1101" i="5"/>
  <c r="H1101" i="5"/>
  <c r="E1101" i="5"/>
  <c r="O1100" i="5"/>
  <c r="Q1100" i="5" s="1"/>
  <c r="M1100" i="5"/>
  <c r="J1100" i="5"/>
  <c r="R1100" i="5" s="1"/>
  <c r="I1100" i="5"/>
  <c r="H1100" i="5"/>
  <c r="E1100" i="5"/>
  <c r="O1099" i="5"/>
  <c r="Q1099" i="5" s="1"/>
  <c r="M1099" i="5"/>
  <c r="J1099" i="5"/>
  <c r="R1099" i="5" s="1"/>
  <c r="I1099" i="5"/>
  <c r="H1099" i="5"/>
  <c r="E1099" i="5"/>
  <c r="O1098" i="5"/>
  <c r="Q1098" i="5" s="1"/>
  <c r="M1098" i="5"/>
  <c r="J1098" i="5"/>
  <c r="R1098" i="5" s="1"/>
  <c r="I1098" i="5"/>
  <c r="H1098" i="5"/>
  <c r="E1098" i="5"/>
  <c r="O1097" i="5"/>
  <c r="Q1097" i="5" s="1"/>
  <c r="M1097" i="5"/>
  <c r="J1097" i="5"/>
  <c r="R1097" i="5" s="1"/>
  <c r="I1097" i="5"/>
  <c r="H1097" i="5"/>
  <c r="E1097" i="5"/>
  <c r="O1096" i="5"/>
  <c r="Q1096" i="5" s="1"/>
  <c r="M1096" i="5"/>
  <c r="J1096" i="5"/>
  <c r="R1096" i="5" s="1"/>
  <c r="I1096" i="5"/>
  <c r="H1096" i="5"/>
  <c r="E1096" i="5"/>
  <c r="O1095" i="5"/>
  <c r="Q1095" i="5" s="1"/>
  <c r="M1095" i="5"/>
  <c r="J1095" i="5"/>
  <c r="R1095" i="5" s="1"/>
  <c r="I1095" i="5"/>
  <c r="H1095" i="5"/>
  <c r="E1095" i="5"/>
  <c r="O1094" i="5"/>
  <c r="Q1094" i="5" s="1"/>
  <c r="M1094" i="5"/>
  <c r="J1094" i="5"/>
  <c r="R1094" i="5" s="1"/>
  <c r="I1094" i="5"/>
  <c r="H1094" i="5"/>
  <c r="E1094" i="5"/>
  <c r="O1093" i="5"/>
  <c r="Q1093" i="5" s="1"/>
  <c r="M1093" i="5"/>
  <c r="J1093" i="5"/>
  <c r="R1093" i="5" s="1"/>
  <c r="I1093" i="5"/>
  <c r="H1093" i="5"/>
  <c r="E1093" i="5"/>
  <c r="O1092" i="5"/>
  <c r="Q1092" i="5" s="1"/>
  <c r="M1092" i="5"/>
  <c r="J1092" i="5"/>
  <c r="R1092" i="5" s="1"/>
  <c r="I1092" i="5"/>
  <c r="H1092" i="5"/>
  <c r="E1092" i="5"/>
  <c r="O1091" i="5"/>
  <c r="Q1091" i="5" s="1"/>
  <c r="M1091" i="5"/>
  <c r="J1091" i="5"/>
  <c r="R1091" i="5" s="1"/>
  <c r="I1091" i="5"/>
  <c r="H1091" i="5"/>
  <c r="E1091" i="5"/>
  <c r="O1090" i="5"/>
  <c r="Q1090" i="5" s="1"/>
  <c r="M1090" i="5"/>
  <c r="J1090" i="5"/>
  <c r="R1090" i="5" s="1"/>
  <c r="I1090" i="5"/>
  <c r="H1090" i="5"/>
  <c r="E1090" i="5"/>
  <c r="O1089" i="5"/>
  <c r="Q1089" i="5" s="1"/>
  <c r="M1089" i="5"/>
  <c r="J1089" i="5"/>
  <c r="R1089" i="5" s="1"/>
  <c r="I1089" i="5"/>
  <c r="H1089" i="5"/>
  <c r="E1089" i="5"/>
  <c r="O1088" i="5"/>
  <c r="Q1088" i="5" s="1"/>
  <c r="M1088" i="5"/>
  <c r="J1088" i="5"/>
  <c r="R1088" i="5" s="1"/>
  <c r="I1088" i="5"/>
  <c r="H1088" i="5"/>
  <c r="E1088" i="5"/>
  <c r="O1087" i="5"/>
  <c r="Q1087" i="5" s="1"/>
  <c r="M1087" i="5"/>
  <c r="J1087" i="5"/>
  <c r="R1087" i="5" s="1"/>
  <c r="I1087" i="5"/>
  <c r="H1087" i="5"/>
  <c r="E1087" i="5"/>
  <c r="O1086" i="5"/>
  <c r="Q1086" i="5" s="1"/>
  <c r="M1086" i="5"/>
  <c r="J1086" i="5"/>
  <c r="R1086" i="5" s="1"/>
  <c r="I1086" i="5"/>
  <c r="H1086" i="5"/>
  <c r="E1086" i="5"/>
  <c r="O1085" i="5"/>
  <c r="Q1085" i="5" s="1"/>
  <c r="M1085" i="5"/>
  <c r="J1085" i="5"/>
  <c r="R1085" i="5" s="1"/>
  <c r="I1085" i="5"/>
  <c r="H1085" i="5"/>
  <c r="E1085" i="5"/>
  <c r="O1084" i="5"/>
  <c r="Q1084" i="5" s="1"/>
  <c r="M1084" i="5"/>
  <c r="J1084" i="5"/>
  <c r="R1084" i="5" s="1"/>
  <c r="I1084" i="5"/>
  <c r="H1084" i="5"/>
  <c r="E1084" i="5"/>
  <c r="O1083" i="5"/>
  <c r="Q1083" i="5" s="1"/>
  <c r="M1083" i="5"/>
  <c r="J1083" i="5"/>
  <c r="R1083" i="5" s="1"/>
  <c r="I1083" i="5"/>
  <c r="H1083" i="5"/>
  <c r="E1083" i="5"/>
  <c r="O1082" i="5"/>
  <c r="Q1082" i="5" s="1"/>
  <c r="M1082" i="5"/>
  <c r="J1082" i="5"/>
  <c r="R1082" i="5" s="1"/>
  <c r="I1082" i="5"/>
  <c r="H1082" i="5"/>
  <c r="E1082" i="5"/>
  <c r="O1081" i="5"/>
  <c r="Q1081" i="5" s="1"/>
  <c r="M1081" i="5"/>
  <c r="J1081" i="5"/>
  <c r="R1081" i="5" s="1"/>
  <c r="I1081" i="5"/>
  <c r="H1081" i="5"/>
  <c r="E1081" i="5"/>
  <c r="O1080" i="5"/>
  <c r="Q1080" i="5" s="1"/>
  <c r="M1080" i="5"/>
  <c r="J1080" i="5"/>
  <c r="R1080" i="5" s="1"/>
  <c r="I1080" i="5"/>
  <c r="H1080" i="5"/>
  <c r="E1080" i="5"/>
  <c r="O1079" i="5"/>
  <c r="Q1079" i="5" s="1"/>
  <c r="M1079" i="5"/>
  <c r="J1079" i="5"/>
  <c r="R1079" i="5" s="1"/>
  <c r="I1079" i="5"/>
  <c r="H1079" i="5"/>
  <c r="E1079" i="5"/>
  <c r="O1078" i="5"/>
  <c r="Q1078" i="5" s="1"/>
  <c r="M1078" i="5"/>
  <c r="J1078" i="5"/>
  <c r="R1078" i="5" s="1"/>
  <c r="I1078" i="5"/>
  <c r="H1078" i="5"/>
  <c r="E1078" i="5"/>
  <c r="O1077" i="5"/>
  <c r="Q1077" i="5" s="1"/>
  <c r="M1077" i="5"/>
  <c r="J1077" i="5"/>
  <c r="R1077" i="5" s="1"/>
  <c r="I1077" i="5"/>
  <c r="H1077" i="5"/>
  <c r="E1077" i="5"/>
  <c r="O1076" i="5"/>
  <c r="Q1076" i="5" s="1"/>
  <c r="M1076" i="5"/>
  <c r="J1076" i="5"/>
  <c r="R1076" i="5" s="1"/>
  <c r="I1076" i="5"/>
  <c r="H1076" i="5"/>
  <c r="E1076" i="5"/>
  <c r="O1075" i="5"/>
  <c r="Q1075" i="5" s="1"/>
  <c r="M1075" i="5"/>
  <c r="J1075" i="5"/>
  <c r="R1075" i="5" s="1"/>
  <c r="I1075" i="5"/>
  <c r="H1075" i="5"/>
  <c r="E1075" i="5"/>
  <c r="O1074" i="5"/>
  <c r="Q1074" i="5" s="1"/>
  <c r="M1074" i="5"/>
  <c r="J1074" i="5"/>
  <c r="R1074" i="5" s="1"/>
  <c r="I1074" i="5"/>
  <c r="H1074" i="5"/>
  <c r="E1074" i="5"/>
  <c r="O1073" i="5"/>
  <c r="Q1073" i="5" s="1"/>
  <c r="M1073" i="5"/>
  <c r="J1073" i="5"/>
  <c r="R1073" i="5" s="1"/>
  <c r="I1073" i="5"/>
  <c r="H1073" i="5"/>
  <c r="E1073" i="5"/>
  <c r="O1072" i="5"/>
  <c r="Q1072" i="5" s="1"/>
  <c r="M1072" i="5"/>
  <c r="J1072" i="5"/>
  <c r="R1072" i="5" s="1"/>
  <c r="I1072" i="5"/>
  <c r="H1072" i="5"/>
  <c r="E1072" i="5"/>
  <c r="O1071" i="5"/>
  <c r="Q1071" i="5" s="1"/>
  <c r="M1071" i="5"/>
  <c r="J1071" i="5"/>
  <c r="R1071" i="5" s="1"/>
  <c r="I1071" i="5"/>
  <c r="H1071" i="5"/>
  <c r="E1071" i="5"/>
  <c r="O1070" i="5"/>
  <c r="Q1070" i="5" s="1"/>
  <c r="M1070" i="5"/>
  <c r="J1070" i="5"/>
  <c r="R1070" i="5" s="1"/>
  <c r="I1070" i="5"/>
  <c r="H1070" i="5"/>
  <c r="E1070" i="5"/>
  <c r="O1069" i="5"/>
  <c r="Q1069" i="5" s="1"/>
  <c r="M1069" i="5"/>
  <c r="J1069" i="5"/>
  <c r="R1069" i="5" s="1"/>
  <c r="I1069" i="5"/>
  <c r="H1069" i="5"/>
  <c r="E1069" i="5"/>
  <c r="O1068" i="5"/>
  <c r="Q1068" i="5" s="1"/>
  <c r="M1068" i="5"/>
  <c r="J1068" i="5"/>
  <c r="R1068" i="5" s="1"/>
  <c r="I1068" i="5"/>
  <c r="H1068" i="5"/>
  <c r="E1068" i="5"/>
  <c r="O1067" i="5"/>
  <c r="Q1067" i="5" s="1"/>
  <c r="M1067" i="5"/>
  <c r="J1067" i="5"/>
  <c r="R1067" i="5" s="1"/>
  <c r="I1067" i="5"/>
  <c r="H1067" i="5"/>
  <c r="E1067" i="5"/>
  <c r="O1066" i="5"/>
  <c r="Q1066" i="5" s="1"/>
  <c r="M1066" i="5"/>
  <c r="J1066" i="5"/>
  <c r="R1066" i="5" s="1"/>
  <c r="I1066" i="5"/>
  <c r="H1066" i="5"/>
  <c r="E1066" i="5"/>
  <c r="O1065" i="5"/>
  <c r="Q1065" i="5" s="1"/>
  <c r="M1065" i="5"/>
  <c r="J1065" i="5"/>
  <c r="R1065" i="5" s="1"/>
  <c r="I1065" i="5"/>
  <c r="H1065" i="5"/>
  <c r="E1065" i="5"/>
  <c r="O1064" i="5"/>
  <c r="Q1064" i="5" s="1"/>
  <c r="M1064" i="5"/>
  <c r="J1064" i="5"/>
  <c r="R1064" i="5" s="1"/>
  <c r="I1064" i="5"/>
  <c r="H1064" i="5"/>
  <c r="E1064" i="5"/>
  <c r="O1063" i="5"/>
  <c r="Q1063" i="5" s="1"/>
  <c r="M1063" i="5"/>
  <c r="J1063" i="5"/>
  <c r="R1063" i="5" s="1"/>
  <c r="I1063" i="5"/>
  <c r="H1063" i="5"/>
  <c r="E1063" i="5"/>
  <c r="O1062" i="5"/>
  <c r="Q1062" i="5" s="1"/>
  <c r="M1062" i="5"/>
  <c r="J1062" i="5"/>
  <c r="R1062" i="5" s="1"/>
  <c r="I1062" i="5"/>
  <c r="H1062" i="5"/>
  <c r="E1062" i="5"/>
  <c r="O1061" i="5"/>
  <c r="Q1061" i="5" s="1"/>
  <c r="M1061" i="5"/>
  <c r="J1061" i="5"/>
  <c r="R1061" i="5" s="1"/>
  <c r="I1061" i="5"/>
  <c r="H1061" i="5"/>
  <c r="E1061" i="5"/>
  <c r="O1060" i="5"/>
  <c r="Q1060" i="5" s="1"/>
  <c r="M1060" i="5"/>
  <c r="J1060" i="5"/>
  <c r="R1060" i="5" s="1"/>
  <c r="I1060" i="5"/>
  <c r="H1060" i="5"/>
  <c r="E1060" i="5"/>
  <c r="O1059" i="5"/>
  <c r="Q1059" i="5" s="1"/>
  <c r="M1059" i="5"/>
  <c r="J1059" i="5"/>
  <c r="R1059" i="5" s="1"/>
  <c r="I1059" i="5"/>
  <c r="H1059" i="5"/>
  <c r="E1059" i="5"/>
  <c r="O1058" i="5"/>
  <c r="Q1058" i="5" s="1"/>
  <c r="M1058" i="5"/>
  <c r="J1058" i="5"/>
  <c r="R1058" i="5" s="1"/>
  <c r="I1058" i="5"/>
  <c r="H1058" i="5"/>
  <c r="E1058" i="5"/>
  <c r="O1057" i="5"/>
  <c r="Q1057" i="5" s="1"/>
  <c r="M1057" i="5"/>
  <c r="J1057" i="5"/>
  <c r="R1057" i="5" s="1"/>
  <c r="I1057" i="5"/>
  <c r="H1057" i="5"/>
  <c r="E1057" i="5"/>
  <c r="O1056" i="5"/>
  <c r="Q1056" i="5" s="1"/>
  <c r="M1056" i="5"/>
  <c r="J1056" i="5"/>
  <c r="R1056" i="5" s="1"/>
  <c r="I1056" i="5"/>
  <c r="H1056" i="5"/>
  <c r="E1056" i="5"/>
  <c r="O1055" i="5"/>
  <c r="Q1055" i="5" s="1"/>
  <c r="M1055" i="5"/>
  <c r="J1055" i="5"/>
  <c r="R1055" i="5" s="1"/>
  <c r="I1055" i="5"/>
  <c r="H1055" i="5"/>
  <c r="E1055" i="5"/>
  <c r="O1054" i="5"/>
  <c r="Q1054" i="5" s="1"/>
  <c r="M1054" i="5"/>
  <c r="J1054" i="5"/>
  <c r="R1054" i="5" s="1"/>
  <c r="I1054" i="5"/>
  <c r="H1054" i="5"/>
  <c r="E1054" i="5"/>
  <c r="O1053" i="5"/>
  <c r="Q1053" i="5" s="1"/>
  <c r="M1053" i="5"/>
  <c r="J1053" i="5"/>
  <c r="R1053" i="5" s="1"/>
  <c r="I1053" i="5"/>
  <c r="H1053" i="5"/>
  <c r="E1053" i="5"/>
  <c r="O1052" i="5"/>
  <c r="Q1052" i="5" s="1"/>
  <c r="M1052" i="5"/>
  <c r="J1052" i="5"/>
  <c r="R1052" i="5" s="1"/>
  <c r="I1052" i="5"/>
  <c r="H1052" i="5"/>
  <c r="E1052" i="5"/>
  <c r="O1051" i="5"/>
  <c r="Q1051" i="5" s="1"/>
  <c r="M1051" i="5"/>
  <c r="J1051" i="5"/>
  <c r="R1051" i="5" s="1"/>
  <c r="I1051" i="5"/>
  <c r="H1051" i="5"/>
  <c r="E1051" i="5"/>
  <c r="O1050" i="5"/>
  <c r="Q1050" i="5" s="1"/>
  <c r="M1050" i="5"/>
  <c r="J1050" i="5"/>
  <c r="R1050" i="5" s="1"/>
  <c r="I1050" i="5"/>
  <c r="H1050" i="5"/>
  <c r="E1050" i="5"/>
  <c r="O1049" i="5"/>
  <c r="Q1049" i="5" s="1"/>
  <c r="M1049" i="5"/>
  <c r="J1049" i="5"/>
  <c r="R1049" i="5" s="1"/>
  <c r="I1049" i="5"/>
  <c r="H1049" i="5"/>
  <c r="E1049" i="5"/>
  <c r="O1048" i="5"/>
  <c r="Q1048" i="5" s="1"/>
  <c r="M1048" i="5"/>
  <c r="J1048" i="5"/>
  <c r="R1048" i="5" s="1"/>
  <c r="I1048" i="5"/>
  <c r="H1048" i="5"/>
  <c r="E1048" i="5"/>
  <c r="O1047" i="5"/>
  <c r="Q1047" i="5" s="1"/>
  <c r="M1047" i="5"/>
  <c r="J1047" i="5"/>
  <c r="R1047" i="5" s="1"/>
  <c r="I1047" i="5"/>
  <c r="H1047" i="5"/>
  <c r="E1047" i="5"/>
  <c r="O1046" i="5"/>
  <c r="Q1046" i="5" s="1"/>
  <c r="M1046" i="5"/>
  <c r="J1046" i="5"/>
  <c r="R1046" i="5" s="1"/>
  <c r="I1046" i="5"/>
  <c r="H1046" i="5"/>
  <c r="E1046" i="5"/>
  <c r="O1045" i="5"/>
  <c r="Q1045" i="5" s="1"/>
  <c r="M1045" i="5"/>
  <c r="J1045" i="5"/>
  <c r="R1045" i="5" s="1"/>
  <c r="I1045" i="5"/>
  <c r="H1045" i="5"/>
  <c r="E1045" i="5"/>
  <c r="O1044" i="5"/>
  <c r="Q1044" i="5" s="1"/>
  <c r="M1044" i="5"/>
  <c r="J1044" i="5"/>
  <c r="R1044" i="5" s="1"/>
  <c r="I1044" i="5"/>
  <c r="H1044" i="5"/>
  <c r="E1044" i="5"/>
  <c r="O1043" i="5"/>
  <c r="Q1043" i="5" s="1"/>
  <c r="M1043" i="5"/>
  <c r="J1043" i="5"/>
  <c r="R1043" i="5" s="1"/>
  <c r="I1043" i="5"/>
  <c r="H1043" i="5"/>
  <c r="E1043" i="5"/>
  <c r="O1042" i="5"/>
  <c r="Q1042" i="5" s="1"/>
  <c r="M1042" i="5"/>
  <c r="J1042" i="5"/>
  <c r="R1042" i="5" s="1"/>
  <c r="I1042" i="5"/>
  <c r="H1042" i="5"/>
  <c r="E1042" i="5"/>
  <c r="O1041" i="5"/>
  <c r="Q1041" i="5" s="1"/>
  <c r="M1041" i="5"/>
  <c r="J1041" i="5"/>
  <c r="R1041" i="5" s="1"/>
  <c r="I1041" i="5"/>
  <c r="H1041" i="5"/>
  <c r="E1041" i="5"/>
  <c r="O1040" i="5"/>
  <c r="Q1040" i="5" s="1"/>
  <c r="M1040" i="5"/>
  <c r="J1040" i="5"/>
  <c r="R1040" i="5" s="1"/>
  <c r="I1040" i="5"/>
  <c r="H1040" i="5"/>
  <c r="E1040" i="5"/>
  <c r="O1039" i="5"/>
  <c r="Q1039" i="5" s="1"/>
  <c r="M1039" i="5"/>
  <c r="J1039" i="5"/>
  <c r="R1039" i="5" s="1"/>
  <c r="I1039" i="5"/>
  <c r="H1039" i="5"/>
  <c r="E1039" i="5"/>
  <c r="O1038" i="5"/>
  <c r="Q1038" i="5" s="1"/>
  <c r="M1038" i="5"/>
  <c r="J1038" i="5"/>
  <c r="R1038" i="5" s="1"/>
  <c r="I1038" i="5"/>
  <c r="H1038" i="5"/>
  <c r="E1038" i="5"/>
  <c r="O1037" i="5"/>
  <c r="Q1037" i="5" s="1"/>
  <c r="M1037" i="5"/>
  <c r="J1037" i="5"/>
  <c r="R1037" i="5" s="1"/>
  <c r="I1037" i="5"/>
  <c r="H1037" i="5"/>
  <c r="E1037" i="5"/>
  <c r="O1036" i="5"/>
  <c r="Q1036" i="5" s="1"/>
  <c r="M1036" i="5"/>
  <c r="J1036" i="5"/>
  <c r="R1036" i="5" s="1"/>
  <c r="I1036" i="5"/>
  <c r="H1036" i="5"/>
  <c r="E1036" i="5"/>
  <c r="O1035" i="5"/>
  <c r="Q1035" i="5" s="1"/>
  <c r="M1035" i="5"/>
  <c r="J1035" i="5"/>
  <c r="R1035" i="5" s="1"/>
  <c r="I1035" i="5"/>
  <c r="H1035" i="5"/>
  <c r="E1035" i="5"/>
  <c r="O1034" i="5"/>
  <c r="Q1034" i="5" s="1"/>
  <c r="M1034" i="5"/>
  <c r="J1034" i="5"/>
  <c r="R1034" i="5" s="1"/>
  <c r="I1034" i="5"/>
  <c r="H1034" i="5"/>
  <c r="E1034" i="5"/>
  <c r="O1033" i="5"/>
  <c r="Q1033" i="5" s="1"/>
  <c r="M1033" i="5"/>
  <c r="J1033" i="5"/>
  <c r="R1033" i="5" s="1"/>
  <c r="I1033" i="5"/>
  <c r="H1033" i="5"/>
  <c r="E1033" i="5"/>
  <c r="O1032" i="5"/>
  <c r="Q1032" i="5" s="1"/>
  <c r="M1032" i="5"/>
  <c r="J1032" i="5"/>
  <c r="R1032" i="5" s="1"/>
  <c r="I1032" i="5"/>
  <c r="H1032" i="5"/>
  <c r="E1032" i="5"/>
  <c r="O1031" i="5"/>
  <c r="Q1031" i="5" s="1"/>
  <c r="M1031" i="5"/>
  <c r="J1031" i="5"/>
  <c r="R1031" i="5" s="1"/>
  <c r="I1031" i="5"/>
  <c r="H1031" i="5"/>
  <c r="E1031" i="5"/>
  <c r="O1030" i="5"/>
  <c r="Q1030" i="5" s="1"/>
  <c r="M1030" i="5"/>
  <c r="J1030" i="5"/>
  <c r="R1030" i="5" s="1"/>
  <c r="I1030" i="5"/>
  <c r="H1030" i="5"/>
  <c r="E1030" i="5"/>
  <c r="O1029" i="5"/>
  <c r="Q1029" i="5" s="1"/>
  <c r="M1029" i="5"/>
  <c r="J1029" i="5"/>
  <c r="R1029" i="5" s="1"/>
  <c r="I1029" i="5"/>
  <c r="H1029" i="5"/>
  <c r="E1029" i="5"/>
  <c r="O1028" i="5"/>
  <c r="Q1028" i="5" s="1"/>
  <c r="M1028" i="5"/>
  <c r="J1028" i="5"/>
  <c r="R1028" i="5" s="1"/>
  <c r="I1028" i="5"/>
  <c r="H1028" i="5"/>
  <c r="E1028" i="5"/>
  <c r="O1027" i="5"/>
  <c r="Q1027" i="5" s="1"/>
  <c r="M1027" i="5"/>
  <c r="J1027" i="5"/>
  <c r="R1027" i="5" s="1"/>
  <c r="I1027" i="5"/>
  <c r="H1027" i="5"/>
  <c r="E1027" i="5"/>
  <c r="O1026" i="5"/>
  <c r="Q1026" i="5" s="1"/>
  <c r="M1026" i="5"/>
  <c r="J1026" i="5"/>
  <c r="R1026" i="5" s="1"/>
  <c r="I1026" i="5"/>
  <c r="H1026" i="5"/>
  <c r="E1026" i="5"/>
  <c r="O1025" i="5"/>
  <c r="Q1025" i="5" s="1"/>
  <c r="M1025" i="5"/>
  <c r="J1025" i="5"/>
  <c r="R1025" i="5" s="1"/>
  <c r="I1025" i="5"/>
  <c r="H1025" i="5"/>
  <c r="E1025" i="5"/>
  <c r="O1024" i="5"/>
  <c r="Q1024" i="5" s="1"/>
  <c r="M1024" i="5"/>
  <c r="J1024" i="5"/>
  <c r="R1024" i="5" s="1"/>
  <c r="I1024" i="5"/>
  <c r="H1024" i="5"/>
  <c r="E1024" i="5"/>
  <c r="O1023" i="5"/>
  <c r="Q1023" i="5" s="1"/>
  <c r="M1023" i="5"/>
  <c r="J1023" i="5"/>
  <c r="R1023" i="5" s="1"/>
  <c r="I1023" i="5"/>
  <c r="H1023" i="5"/>
  <c r="E1023" i="5"/>
  <c r="O1022" i="5"/>
  <c r="Q1022" i="5" s="1"/>
  <c r="M1022" i="5"/>
  <c r="J1022" i="5"/>
  <c r="R1022" i="5" s="1"/>
  <c r="I1022" i="5"/>
  <c r="H1022" i="5"/>
  <c r="E1022" i="5"/>
  <c r="O1021" i="5"/>
  <c r="Q1021" i="5" s="1"/>
  <c r="M1021" i="5"/>
  <c r="J1021" i="5"/>
  <c r="R1021" i="5" s="1"/>
  <c r="I1021" i="5"/>
  <c r="H1021" i="5"/>
  <c r="E1021" i="5"/>
  <c r="O1020" i="5"/>
  <c r="Q1020" i="5" s="1"/>
  <c r="M1020" i="5"/>
  <c r="J1020" i="5"/>
  <c r="R1020" i="5" s="1"/>
  <c r="I1020" i="5"/>
  <c r="H1020" i="5"/>
  <c r="E1020" i="5"/>
  <c r="O1019" i="5"/>
  <c r="Q1019" i="5" s="1"/>
  <c r="M1019" i="5"/>
  <c r="J1019" i="5"/>
  <c r="R1019" i="5" s="1"/>
  <c r="I1019" i="5"/>
  <c r="H1019" i="5"/>
  <c r="E1019" i="5"/>
  <c r="O1018" i="5"/>
  <c r="Q1018" i="5" s="1"/>
  <c r="M1018" i="5"/>
  <c r="J1018" i="5"/>
  <c r="R1018" i="5" s="1"/>
  <c r="I1018" i="5"/>
  <c r="H1018" i="5"/>
  <c r="E1018" i="5"/>
  <c r="O1017" i="5"/>
  <c r="Q1017" i="5" s="1"/>
  <c r="M1017" i="5"/>
  <c r="J1017" i="5"/>
  <c r="R1017" i="5" s="1"/>
  <c r="I1017" i="5"/>
  <c r="H1017" i="5"/>
  <c r="E1017" i="5"/>
  <c r="O1016" i="5"/>
  <c r="Q1016" i="5" s="1"/>
  <c r="M1016" i="5"/>
  <c r="J1016" i="5"/>
  <c r="R1016" i="5" s="1"/>
  <c r="I1016" i="5"/>
  <c r="H1016" i="5"/>
  <c r="E1016" i="5"/>
  <c r="O1015" i="5"/>
  <c r="Q1015" i="5" s="1"/>
  <c r="M1015" i="5"/>
  <c r="J1015" i="5"/>
  <c r="R1015" i="5" s="1"/>
  <c r="I1015" i="5"/>
  <c r="H1015" i="5"/>
  <c r="E1015" i="5"/>
  <c r="O1014" i="5"/>
  <c r="Q1014" i="5" s="1"/>
  <c r="M1014" i="5"/>
  <c r="J1014" i="5"/>
  <c r="R1014" i="5" s="1"/>
  <c r="I1014" i="5"/>
  <c r="H1014" i="5"/>
  <c r="E1014" i="5"/>
  <c r="O1013" i="5"/>
  <c r="Q1013" i="5" s="1"/>
  <c r="M1013" i="5"/>
  <c r="J1013" i="5"/>
  <c r="R1013" i="5" s="1"/>
  <c r="I1013" i="5"/>
  <c r="H1013" i="5"/>
  <c r="E1013" i="5"/>
  <c r="O1012" i="5"/>
  <c r="Q1012" i="5" s="1"/>
  <c r="M1012" i="5"/>
  <c r="J1012" i="5"/>
  <c r="R1012" i="5" s="1"/>
  <c r="I1012" i="5"/>
  <c r="H1012" i="5"/>
  <c r="E1012" i="5"/>
  <c r="O1011" i="5"/>
  <c r="Q1011" i="5" s="1"/>
  <c r="M1011" i="5"/>
  <c r="J1011" i="5"/>
  <c r="R1011" i="5" s="1"/>
  <c r="I1011" i="5"/>
  <c r="H1011" i="5"/>
  <c r="E1011" i="5"/>
  <c r="O1010" i="5"/>
  <c r="Q1010" i="5" s="1"/>
  <c r="M1010" i="5"/>
  <c r="J1010" i="5"/>
  <c r="R1010" i="5" s="1"/>
  <c r="I1010" i="5"/>
  <c r="H1010" i="5"/>
  <c r="E1010" i="5"/>
  <c r="O1009" i="5"/>
  <c r="Q1009" i="5" s="1"/>
  <c r="M1009" i="5"/>
  <c r="J1009" i="5"/>
  <c r="R1009" i="5" s="1"/>
  <c r="I1009" i="5"/>
  <c r="H1009" i="5"/>
  <c r="E1009" i="5"/>
  <c r="O1008" i="5"/>
  <c r="Q1008" i="5" s="1"/>
  <c r="M1008" i="5"/>
  <c r="J1008" i="5"/>
  <c r="R1008" i="5" s="1"/>
  <c r="I1008" i="5"/>
  <c r="H1008" i="5"/>
  <c r="E1008" i="5"/>
  <c r="O1007" i="5"/>
  <c r="Q1007" i="5" s="1"/>
  <c r="M1007" i="5"/>
  <c r="J1007" i="5"/>
  <c r="R1007" i="5" s="1"/>
  <c r="I1007" i="5"/>
  <c r="H1007" i="5"/>
  <c r="E1007" i="5"/>
  <c r="O1006" i="5"/>
  <c r="Q1006" i="5" s="1"/>
  <c r="M1006" i="5"/>
  <c r="J1006" i="5"/>
  <c r="R1006" i="5" s="1"/>
  <c r="I1006" i="5"/>
  <c r="H1006" i="5"/>
  <c r="E1006" i="5"/>
  <c r="O1005" i="5"/>
  <c r="Q1005" i="5" s="1"/>
  <c r="M1005" i="5"/>
  <c r="J1005" i="5"/>
  <c r="R1005" i="5" s="1"/>
  <c r="I1005" i="5"/>
  <c r="H1005" i="5"/>
  <c r="E1005" i="5"/>
  <c r="O1004" i="5"/>
  <c r="Q1004" i="5" s="1"/>
  <c r="M1004" i="5"/>
  <c r="J1004" i="5"/>
  <c r="R1004" i="5" s="1"/>
  <c r="I1004" i="5"/>
  <c r="H1004" i="5"/>
  <c r="E1004" i="5"/>
  <c r="O1003" i="5"/>
  <c r="Q1003" i="5" s="1"/>
  <c r="M1003" i="5"/>
  <c r="J1003" i="5"/>
  <c r="R1003" i="5" s="1"/>
  <c r="I1003" i="5"/>
  <c r="H1003" i="5"/>
  <c r="E1003" i="5"/>
  <c r="O1002" i="5"/>
  <c r="Q1002" i="5" s="1"/>
  <c r="M1002" i="5"/>
  <c r="J1002" i="5"/>
  <c r="R1002" i="5" s="1"/>
  <c r="I1002" i="5"/>
  <c r="H1002" i="5"/>
  <c r="E1002" i="5"/>
  <c r="O1001" i="5"/>
  <c r="Q1001" i="5" s="1"/>
  <c r="M1001" i="5"/>
  <c r="J1001" i="5"/>
  <c r="R1001" i="5" s="1"/>
  <c r="I1001" i="5"/>
  <c r="H1001" i="5"/>
  <c r="E1001" i="5"/>
  <c r="O1000" i="5"/>
  <c r="Q1000" i="5" s="1"/>
  <c r="M1000" i="5"/>
  <c r="J1000" i="5"/>
  <c r="R1000" i="5" s="1"/>
  <c r="I1000" i="5"/>
  <c r="H1000" i="5"/>
  <c r="E1000" i="5"/>
  <c r="O999" i="5"/>
  <c r="Q999" i="5" s="1"/>
  <c r="M999" i="5"/>
  <c r="J999" i="5"/>
  <c r="R999" i="5" s="1"/>
  <c r="I999" i="5"/>
  <c r="H999" i="5"/>
  <c r="E999" i="5"/>
  <c r="O998" i="5"/>
  <c r="Q998" i="5" s="1"/>
  <c r="M998" i="5"/>
  <c r="J998" i="5"/>
  <c r="R998" i="5" s="1"/>
  <c r="I998" i="5"/>
  <c r="H998" i="5"/>
  <c r="E998" i="5"/>
  <c r="O997" i="5"/>
  <c r="Q997" i="5" s="1"/>
  <c r="M997" i="5"/>
  <c r="J997" i="5"/>
  <c r="R997" i="5" s="1"/>
  <c r="I997" i="5"/>
  <c r="H997" i="5"/>
  <c r="E997" i="5"/>
  <c r="O996" i="5"/>
  <c r="Q996" i="5" s="1"/>
  <c r="M996" i="5"/>
  <c r="J996" i="5"/>
  <c r="R996" i="5" s="1"/>
  <c r="I996" i="5"/>
  <c r="H996" i="5"/>
  <c r="E996" i="5"/>
  <c r="O995" i="5"/>
  <c r="Q995" i="5" s="1"/>
  <c r="M995" i="5"/>
  <c r="J995" i="5"/>
  <c r="R995" i="5" s="1"/>
  <c r="I995" i="5"/>
  <c r="H995" i="5"/>
  <c r="E995" i="5"/>
  <c r="O994" i="5"/>
  <c r="Q994" i="5" s="1"/>
  <c r="M994" i="5"/>
  <c r="J994" i="5"/>
  <c r="R994" i="5" s="1"/>
  <c r="I994" i="5"/>
  <c r="H994" i="5"/>
  <c r="E994" i="5"/>
  <c r="O993" i="5"/>
  <c r="Q993" i="5" s="1"/>
  <c r="M993" i="5"/>
  <c r="J993" i="5"/>
  <c r="R993" i="5" s="1"/>
  <c r="I993" i="5"/>
  <c r="H993" i="5"/>
  <c r="E993" i="5"/>
  <c r="O992" i="5"/>
  <c r="Q992" i="5" s="1"/>
  <c r="M992" i="5"/>
  <c r="J992" i="5"/>
  <c r="R992" i="5" s="1"/>
  <c r="I992" i="5"/>
  <c r="H992" i="5"/>
  <c r="E992" i="5"/>
  <c r="O991" i="5"/>
  <c r="Q991" i="5" s="1"/>
  <c r="M991" i="5"/>
  <c r="J991" i="5"/>
  <c r="R991" i="5" s="1"/>
  <c r="I991" i="5"/>
  <c r="H991" i="5"/>
  <c r="E991" i="5"/>
  <c r="O990" i="5"/>
  <c r="Q990" i="5" s="1"/>
  <c r="M990" i="5"/>
  <c r="J990" i="5"/>
  <c r="R990" i="5" s="1"/>
  <c r="I990" i="5"/>
  <c r="H990" i="5"/>
  <c r="E990" i="5"/>
  <c r="O989" i="5"/>
  <c r="Q989" i="5" s="1"/>
  <c r="M989" i="5"/>
  <c r="J989" i="5"/>
  <c r="R989" i="5" s="1"/>
  <c r="I989" i="5"/>
  <c r="H989" i="5"/>
  <c r="E989" i="5"/>
  <c r="O988" i="5"/>
  <c r="Q988" i="5" s="1"/>
  <c r="M988" i="5"/>
  <c r="J988" i="5"/>
  <c r="R988" i="5" s="1"/>
  <c r="I988" i="5"/>
  <c r="H988" i="5"/>
  <c r="E988" i="5"/>
  <c r="O987" i="5"/>
  <c r="Q987" i="5" s="1"/>
  <c r="M987" i="5"/>
  <c r="J987" i="5"/>
  <c r="R987" i="5" s="1"/>
  <c r="I987" i="5"/>
  <c r="H987" i="5"/>
  <c r="E987" i="5"/>
  <c r="O986" i="5"/>
  <c r="Q986" i="5" s="1"/>
  <c r="M986" i="5"/>
  <c r="J986" i="5"/>
  <c r="R986" i="5" s="1"/>
  <c r="I986" i="5"/>
  <c r="H986" i="5"/>
  <c r="E986" i="5"/>
  <c r="O985" i="5"/>
  <c r="Q985" i="5" s="1"/>
  <c r="M985" i="5"/>
  <c r="J985" i="5"/>
  <c r="R985" i="5" s="1"/>
  <c r="I985" i="5"/>
  <c r="H985" i="5"/>
  <c r="E985" i="5"/>
  <c r="O984" i="5"/>
  <c r="Q984" i="5" s="1"/>
  <c r="M984" i="5"/>
  <c r="J984" i="5"/>
  <c r="R984" i="5" s="1"/>
  <c r="I984" i="5"/>
  <c r="H984" i="5"/>
  <c r="E984" i="5"/>
  <c r="O983" i="5"/>
  <c r="Q983" i="5" s="1"/>
  <c r="M983" i="5"/>
  <c r="J983" i="5"/>
  <c r="R983" i="5" s="1"/>
  <c r="I983" i="5"/>
  <c r="H983" i="5"/>
  <c r="E983" i="5"/>
  <c r="O982" i="5"/>
  <c r="Q982" i="5" s="1"/>
  <c r="M982" i="5"/>
  <c r="J982" i="5"/>
  <c r="R982" i="5" s="1"/>
  <c r="I982" i="5"/>
  <c r="H982" i="5"/>
  <c r="E982" i="5"/>
  <c r="O981" i="5"/>
  <c r="Q981" i="5" s="1"/>
  <c r="M981" i="5"/>
  <c r="J981" i="5"/>
  <c r="R981" i="5" s="1"/>
  <c r="I981" i="5"/>
  <c r="H981" i="5"/>
  <c r="E981" i="5"/>
  <c r="O980" i="5"/>
  <c r="Q980" i="5" s="1"/>
  <c r="M980" i="5"/>
  <c r="J980" i="5"/>
  <c r="R980" i="5" s="1"/>
  <c r="I980" i="5"/>
  <c r="H980" i="5"/>
  <c r="E980" i="5"/>
  <c r="O979" i="5"/>
  <c r="Q979" i="5" s="1"/>
  <c r="M979" i="5"/>
  <c r="J979" i="5"/>
  <c r="R979" i="5" s="1"/>
  <c r="I979" i="5"/>
  <c r="H979" i="5"/>
  <c r="E979" i="5"/>
  <c r="O978" i="5"/>
  <c r="Q978" i="5" s="1"/>
  <c r="M978" i="5"/>
  <c r="J978" i="5"/>
  <c r="R978" i="5" s="1"/>
  <c r="I978" i="5"/>
  <c r="H978" i="5"/>
  <c r="E978" i="5"/>
  <c r="O977" i="5"/>
  <c r="Q977" i="5" s="1"/>
  <c r="M977" i="5"/>
  <c r="J977" i="5"/>
  <c r="R977" i="5" s="1"/>
  <c r="I977" i="5"/>
  <c r="H977" i="5"/>
  <c r="E977" i="5"/>
  <c r="O976" i="5"/>
  <c r="Q976" i="5" s="1"/>
  <c r="M976" i="5"/>
  <c r="J976" i="5"/>
  <c r="R976" i="5" s="1"/>
  <c r="I976" i="5"/>
  <c r="H976" i="5"/>
  <c r="E976" i="5"/>
  <c r="O975" i="5"/>
  <c r="Q975" i="5" s="1"/>
  <c r="M975" i="5"/>
  <c r="J975" i="5"/>
  <c r="R975" i="5" s="1"/>
  <c r="I975" i="5"/>
  <c r="H975" i="5"/>
  <c r="E975" i="5"/>
  <c r="O974" i="5"/>
  <c r="Q974" i="5" s="1"/>
  <c r="M974" i="5"/>
  <c r="J974" i="5"/>
  <c r="R974" i="5" s="1"/>
  <c r="I974" i="5"/>
  <c r="H974" i="5"/>
  <c r="E974" i="5"/>
  <c r="O973" i="5"/>
  <c r="Q973" i="5" s="1"/>
  <c r="M973" i="5"/>
  <c r="J973" i="5"/>
  <c r="R973" i="5" s="1"/>
  <c r="I973" i="5"/>
  <c r="H973" i="5"/>
  <c r="E973" i="5"/>
  <c r="O972" i="5"/>
  <c r="Q972" i="5" s="1"/>
  <c r="M972" i="5"/>
  <c r="J972" i="5"/>
  <c r="R972" i="5" s="1"/>
  <c r="I972" i="5"/>
  <c r="H972" i="5"/>
  <c r="E972" i="5"/>
  <c r="O971" i="5"/>
  <c r="Q971" i="5" s="1"/>
  <c r="M971" i="5"/>
  <c r="J971" i="5"/>
  <c r="R971" i="5" s="1"/>
  <c r="I971" i="5"/>
  <c r="H971" i="5"/>
  <c r="E971" i="5"/>
  <c r="O970" i="5"/>
  <c r="Q970" i="5" s="1"/>
  <c r="M970" i="5"/>
  <c r="J970" i="5"/>
  <c r="R970" i="5" s="1"/>
  <c r="I970" i="5"/>
  <c r="H970" i="5"/>
  <c r="E970" i="5"/>
  <c r="O969" i="5"/>
  <c r="Q969" i="5" s="1"/>
  <c r="M969" i="5"/>
  <c r="J969" i="5"/>
  <c r="R969" i="5" s="1"/>
  <c r="I969" i="5"/>
  <c r="H969" i="5"/>
  <c r="E969" i="5"/>
  <c r="O968" i="5"/>
  <c r="Q968" i="5" s="1"/>
  <c r="M968" i="5"/>
  <c r="J968" i="5"/>
  <c r="R968" i="5" s="1"/>
  <c r="I968" i="5"/>
  <c r="H968" i="5"/>
  <c r="E968" i="5"/>
  <c r="O967" i="5"/>
  <c r="Q967" i="5" s="1"/>
  <c r="M967" i="5"/>
  <c r="J967" i="5"/>
  <c r="R967" i="5" s="1"/>
  <c r="I967" i="5"/>
  <c r="H967" i="5"/>
  <c r="E967" i="5"/>
  <c r="O966" i="5"/>
  <c r="Q966" i="5" s="1"/>
  <c r="M966" i="5"/>
  <c r="J966" i="5"/>
  <c r="R966" i="5" s="1"/>
  <c r="I966" i="5"/>
  <c r="H966" i="5"/>
  <c r="E966" i="5"/>
  <c r="O965" i="5"/>
  <c r="Q965" i="5" s="1"/>
  <c r="M965" i="5"/>
  <c r="J965" i="5"/>
  <c r="R965" i="5" s="1"/>
  <c r="I965" i="5"/>
  <c r="H965" i="5"/>
  <c r="E965" i="5"/>
  <c r="O964" i="5"/>
  <c r="Q964" i="5" s="1"/>
  <c r="M964" i="5"/>
  <c r="J964" i="5"/>
  <c r="R964" i="5" s="1"/>
  <c r="I964" i="5"/>
  <c r="H964" i="5"/>
  <c r="E964" i="5"/>
  <c r="O963" i="5"/>
  <c r="Q963" i="5" s="1"/>
  <c r="M963" i="5"/>
  <c r="J963" i="5"/>
  <c r="R963" i="5" s="1"/>
  <c r="I963" i="5"/>
  <c r="H963" i="5"/>
  <c r="E963" i="5"/>
  <c r="O962" i="5"/>
  <c r="Q962" i="5" s="1"/>
  <c r="M962" i="5"/>
  <c r="J962" i="5"/>
  <c r="R962" i="5" s="1"/>
  <c r="I962" i="5"/>
  <c r="H962" i="5"/>
  <c r="E962" i="5"/>
  <c r="O961" i="5"/>
  <c r="Q961" i="5" s="1"/>
  <c r="M961" i="5"/>
  <c r="J961" i="5"/>
  <c r="R961" i="5" s="1"/>
  <c r="I961" i="5"/>
  <c r="H961" i="5"/>
  <c r="E961" i="5"/>
  <c r="O960" i="5"/>
  <c r="Q960" i="5" s="1"/>
  <c r="M960" i="5"/>
  <c r="J960" i="5"/>
  <c r="R960" i="5" s="1"/>
  <c r="I960" i="5"/>
  <c r="H960" i="5"/>
  <c r="E960" i="5"/>
  <c r="O959" i="5"/>
  <c r="Q959" i="5" s="1"/>
  <c r="M959" i="5"/>
  <c r="J959" i="5"/>
  <c r="R959" i="5" s="1"/>
  <c r="I959" i="5"/>
  <c r="H959" i="5"/>
  <c r="E959" i="5"/>
  <c r="O958" i="5"/>
  <c r="Q958" i="5" s="1"/>
  <c r="M958" i="5"/>
  <c r="J958" i="5"/>
  <c r="R958" i="5" s="1"/>
  <c r="I958" i="5"/>
  <c r="H958" i="5"/>
  <c r="E958" i="5"/>
  <c r="O957" i="5"/>
  <c r="Q957" i="5" s="1"/>
  <c r="M957" i="5"/>
  <c r="J957" i="5"/>
  <c r="R957" i="5" s="1"/>
  <c r="I957" i="5"/>
  <c r="H957" i="5"/>
  <c r="E957" i="5"/>
  <c r="O956" i="5"/>
  <c r="Q956" i="5" s="1"/>
  <c r="M956" i="5"/>
  <c r="J956" i="5"/>
  <c r="R956" i="5" s="1"/>
  <c r="I956" i="5"/>
  <c r="H956" i="5"/>
  <c r="E956" i="5"/>
  <c r="O955" i="5"/>
  <c r="Q955" i="5" s="1"/>
  <c r="M955" i="5"/>
  <c r="J955" i="5"/>
  <c r="R955" i="5" s="1"/>
  <c r="I955" i="5"/>
  <c r="H955" i="5"/>
  <c r="E955" i="5"/>
  <c r="O954" i="5"/>
  <c r="Q954" i="5" s="1"/>
  <c r="M954" i="5"/>
  <c r="J954" i="5"/>
  <c r="R954" i="5" s="1"/>
  <c r="I954" i="5"/>
  <c r="H954" i="5"/>
  <c r="E954" i="5"/>
  <c r="O953" i="5"/>
  <c r="Q953" i="5" s="1"/>
  <c r="M953" i="5"/>
  <c r="J953" i="5"/>
  <c r="R953" i="5" s="1"/>
  <c r="I953" i="5"/>
  <c r="H953" i="5"/>
  <c r="E953" i="5"/>
  <c r="O952" i="5"/>
  <c r="Q952" i="5" s="1"/>
  <c r="M952" i="5"/>
  <c r="J952" i="5"/>
  <c r="R952" i="5" s="1"/>
  <c r="I952" i="5"/>
  <c r="H952" i="5"/>
  <c r="E952" i="5"/>
  <c r="O951" i="5"/>
  <c r="Q951" i="5" s="1"/>
  <c r="M951" i="5"/>
  <c r="J951" i="5"/>
  <c r="R951" i="5" s="1"/>
  <c r="I951" i="5"/>
  <c r="H951" i="5"/>
  <c r="E951" i="5"/>
  <c r="O950" i="5"/>
  <c r="Q950" i="5" s="1"/>
  <c r="M950" i="5"/>
  <c r="J950" i="5"/>
  <c r="R950" i="5" s="1"/>
  <c r="I950" i="5"/>
  <c r="H950" i="5"/>
  <c r="E950" i="5"/>
  <c r="O949" i="5"/>
  <c r="Q949" i="5" s="1"/>
  <c r="M949" i="5"/>
  <c r="J949" i="5"/>
  <c r="R949" i="5" s="1"/>
  <c r="I949" i="5"/>
  <c r="H949" i="5"/>
  <c r="E949" i="5"/>
  <c r="O948" i="5"/>
  <c r="Q948" i="5" s="1"/>
  <c r="M948" i="5"/>
  <c r="J948" i="5"/>
  <c r="R948" i="5" s="1"/>
  <c r="I948" i="5"/>
  <c r="H948" i="5"/>
  <c r="E948" i="5"/>
  <c r="O947" i="5"/>
  <c r="Q947" i="5" s="1"/>
  <c r="M947" i="5"/>
  <c r="J947" i="5"/>
  <c r="R947" i="5" s="1"/>
  <c r="I947" i="5"/>
  <c r="H947" i="5"/>
  <c r="E947" i="5"/>
  <c r="O946" i="5"/>
  <c r="Q946" i="5" s="1"/>
  <c r="M946" i="5"/>
  <c r="J946" i="5"/>
  <c r="R946" i="5" s="1"/>
  <c r="I946" i="5"/>
  <c r="H946" i="5"/>
  <c r="E946" i="5"/>
  <c r="O945" i="5"/>
  <c r="Q945" i="5" s="1"/>
  <c r="M945" i="5"/>
  <c r="J945" i="5"/>
  <c r="R945" i="5" s="1"/>
  <c r="I945" i="5"/>
  <c r="H945" i="5"/>
  <c r="E945" i="5"/>
  <c r="O944" i="5"/>
  <c r="Q944" i="5" s="1"/>
  <c r="M944" i="5"/>
  <c r="J944" i="5"/>
  <c r="R944" i="5" s="1"/>
  <c r="I944" i="5"/>
  <c r="H944" i="5"/>
  <c r="E944" i="5"/>
  <c r="O943" i="5"/>
  <c r="Q943" i="5" s="1"/>
  <c r="M943" i="5"/>
  <c r="J943" i="5"/>
  <c r="R943" i="5" s="1"/>
  <c r="I943" i="5"/>
  <c r="H943" i="5"/>
  <c r="E943" i="5"/>
  <c r="O942" i="5"/>
  <c r="Q942" i="5" s="1"/>
  <c r="M942" i="5"/>
  <c r="J942" i="5"/>
  <c r="R942" i="5" s="1"/>
  <c r="I942" i="5"/>
  <c r="H942" i="5"/>
  <c r="E942" i="5"/>
  <c r="O941" i="5"/>
  <c r="Q941" i="5" s="1"/>
  <c r="M941" i="5"/>
  <c r="J941" i="5"/>
  <c r="R941" i="5" s="1"/>
  <c r="I941" i="5"/>
  <c r="H941" i="5"/>
  <c r="E941" i="5"/>
  <c r="O940" i="5"/>
  <c r="Q940" i="5" s="1"/>
  <c r="M940" i="5"/>
  <c r="J940" i="5"/>
  <c r="R940" i="5" s="1"/>
  <c r="I940" i="5"/>
  <c r="H940" i="5"/>
  <c r="E940" i="5"/>
  <c r="O939" i="5"/>
  <c r="Q939" i="5" s="1"/>
  <c r="M939" i="5"/>
  <c r="J939" i="5"/>
  <c r="R939" i="5" s="1"/>
  <c r="I939" i="5"/>
  <c r="H939" i="5"/>
  <c r="E939" i="5"/>
  <c r="O938" i="5"/>
  <c r="Q938" i="5" s="1"/>
  <c r="M938" i="5"/>
  <c r="J938" i="5"/>
  <c r="R938" i="5" s="1"/>
  <c r="I938" i="5"/>
  <c r="H938" i="5"/>
  <c r="E938" i="5"/>
  <c r="O937" i="5"/>
  <c r="Q937" i="5" s="1"/>
  <c r="M937" i="5"/>
  <c r="J937" i="5"/>
  <c r="R937" i="5" s="1"/>
  <c r="I937" i="5"/>
  <c r="H937" i="5"/>
  <c r="E937" i="5"/>
  <c r="O936" i="5"/>
  <c r="Q936" i="5" s="1"/>
  <c r="M936" i="5"/>
  <c r="J936" i="5"/>
  <c r="R936" i="5" s="1"/>
  <c r="I936" i="5"/>
  <c r="H936" i="5"/>
  <c r="E936" i="5"/>
  <c r="O935" i="5"/>
  <c r="Q935" i="5" s="1"/>
  <c r="M935" i="5"/>
  <c r="J935" i="5"/>
  <c r="R935" i="5" s="1"/>
  <c r="I935" i="5"/>
  <c r="H935" i="5"/>
  <c r="E935" i="5"/>
  <c r="O934" i="5"/>
  <c r="Q934" i="5" s="1"/>
  <c r="M934" i="5"/>
  <c r="J934" i="5"/>
  <c r="R934" i="5" s="1"/>
  <c r="I934" i="5"/>
  <c r="H934" i="5"/>
  <c r="E934" i="5"/>
  <c r="O933" i="5"/>
  <c r="Q933" i="5" s="1"/>
  <c r="M933" i="5"/>
  <c r="J933" i="5"/>
  <c r="R933" i="5" s="1"/>
  <c r="I933" i="5"/>
  <c r="H933" i="5"/>
  <c r="E933" i="5"/>
  <c r="O932" i="5"/>
  <c r="Q932" i="5" s="1"/>
  <c r="M932" i="5"/>
  <c r="J932" i="5"/>
  <c r="R932" i="5" s="1"/>
  <c r="I932" i="5"/>
  <c r="H932" i="5"/>
  <c r="E932" i="5"/>
  <c r="O931" i="5"/>
  <c r="Q931" i="5" s="1"/>
  <c r="M931" i="5"/>
  <c r="J931" i="5"/>
  <c r="R931" i="5" s="1"/>
  <c r="I931" i="5"/>
  <c r="H931" i="5"/>
  <c r="E931" i="5"/>
  <c r="O930" i="5"/>
  <c r="Q930" i="5" s="1"/>
  <c r="M930" i="5"/>
  <c r="J930" i="5"/>
  <c r="R930" i="5" s="1"/>
  <c r="I930" i="5"/>
  <c r="H930" i="5"/>
  <c r="E930" i="5"/>
  <c r="O929" i="5"/>
  <c r="Q929" i="5" s="1"/>
  <c r="M929" i="5"/>
  <c r="J929" i="5"/>
  <c r="R929" i="5" s="1"/>
  <c r="I929" i="5"/>
  <c r="H929" i="5"/>
  <c r="E929" i="5"/>
  <c r="O928" i="5"/>
  <c r="Q928" i="5" s="1"/>
  <c r="M928" i="5"/>
  <c r="J928" i="5"/>
  <c r="R928" i="5" s="1"/>
  <c r="I928" i="5"/>
  <c r="H928" i="5"/>
  <c r="E928" i="5"/>
  <c r="O927" i="5"/>
  <c r="Q927" i="5" s="1"/>
  <c r="M927" i="5"/>
  <c r="J927" i="5"/>
  <c r="R927" i="5" s="1"/>
  <c r="I927" i="5"/>
  <c r="H927" i="5"/>
  <c r="E927" i="5"/>
  <c r="O926" i="5"/>
  <c r="Q926" i="5" s="1"/>
  <c r="M926" i="5"/>
  <c r="J926" i="5"/>
  <c r="R926" i="5" s="1"/>
  <c r="I926" i="5"/>
  <c r="H926" i="5"/>
  <c r="E926" i="5"/>
  <c r="O925" i="5"/>
  <c r="Q925" i="5" s="1"/>
  <c r="M925" i="5"/>
  <c r="J925" i="5"/>
  <c r="R925" i="5" s="1"/>
  <c r="I925" i="5"/>
  <c r="H925" i="5"/>
  <c r="E925" i="5"/>
  <c r="O924" i="5"/>
  <c r="Q924" i="5" s="1"/>
  <c r="M924" i="5"/>
  <c r="J924" i="5"/>
  <c r="R924" i="5" s="1"/>
  <c r="I924" i="5"/>
  <c r="H924" i="5"/>
  <c r="E924" i="5"/>
  <c r="O923" i="5"/>
  <c r="Q923" i="5" s="1"/>
  <c r="M923" i="5"/>
  <c r="J923" i="5"/>
  <c r="R923" i="5" s="1"/>
  <c r="I923" i="5"/>
  <c r="H923" i="5"/>
  <c r="E923" i="5"/>
  <c r="O922" i="5"/>
  <c r="Q922" i="5" s="1"/>
  <c r="M922" i="5"/>
  <c r="J922" i="5"/>
  <c r="R922" i="5" s="1"/>
  <c r="I922" i="5"/>
  <c r="H922" i="5"/>
  <c r="E922" i="5"/>
  <c r="O921" i="5"/>
  <c r="Q921" i="5" s="1"/>
  <c r="M921" i="5"/>
  <c r="J921" i="5"/>
  <c r="R921" i="5" s="1"/>
  <c r="I921" i="5"/>
  <c r="H921" i="5"/>
  <c r="E921" i="5"/>
  <c r="O920" i="5"/>
  <c r="Q920" i="5" s="1"/>
  <c r="M920" i="5"/>
  <c r="J920" i="5"/>
  <c r="R920" i="5" s="1"/>
  <c r="I920" i="5"/>
  <c r="H920" i="5"/>
  <c r="E920" i="5"/>
  <c r="O919" i="5"/>
  <c r="Q919" i="5" s="1"/>
  <c r="M919" i="5"/>
  <c r="J919" i="5"/>
  <c r="R919" i="5" s="1"/>
  <c r="I919" i="5"/>
  <c r="H919" i="5"/>
  <c r="E919" i="5"/>
  <c r="O918" i="5"/>
  <c r="Q918" i="5" s="1"/>
  <c r="M918" i="5"/>
  <c r="J918" i="5"/>
  <c r="R918" i="5" s="1"/>
  <c r="I918" i="5"/>
  <c r="H918" i="5"/>
  <c r="E918" i="5"/>
  <c r="O917" i="5"/>
  <c r="Q917" i="5" s="1"/>
  <c r="M917" i="5"/>
  <c r="J917" i="5"/>
  <c r="R917" i="5" s="1"/>
  <c r="I917" i="5"/>
  <c r="H917" i="5"/>
  <c r="E917" i="5"/>
  <c r="O916" i="5"/>
  <c r="Q916" i="5" s="1"/>
  <c r="M916" i="5"/>
  <c r="J916" i="5"/>
  <c r="R916" i="5" s="1"/>
  <c r="I916" i="5"/>
  <c r="H916" i="5"/>
  <c r="E916" i="5"/>
  <c r="O915" i="5"/>
  <c r="Q915" i="5" s="1"/>
  <c r="M915" i="5"/>
  <c r="J915" i="5"/>
  <c r="R915" i="5" s="1"/>
  <c r="I915" i="5"/>
  <c r="H915" i="5"/>
  <c r="E915" i="5"/>
  <c r="O914" i="5"/>
  <c r="Q914" i="5" s="1"/>
  <c r="M914" i="5"/>
  <c r="J914" i="5"/>
  <c r="R914" i="5" s="1"/>
  <c r="I914" i="5"/>
  <c r="H914" i="5"/>
  <c r="E914" i="5"/>
  <c r="O913" i="5"/>
  <c r="Q913" i="5" s="1"/>
  <c r="M913" i="5"/>
  <c r="J913" i="5"/>
  <c r="R913" i="5" s="1"/>
  <c r="I913" i="5"/>
  <c r="H913" i="5"/>
  <c r="E913" i="5"/>
  <c r="O912" i="5"/>
  <c r="Q912" i="5" s="1"/>
  <c r="M912" i="5"/>
  <c r="J912" i="5"/>
  <c r="R912" i="5" s="1"/>
  <c r="I912" i="5"/>
  <c r="H912" i="5"/>
  <c r="E912" i="5"/>
  <c r="O911" i="5"/>
  <c r="Q911" i="5" s="1"/>
  <c r="M911" i="5"/>
  <c r="J911" i="5"/>
  <c r="R911" i="5" s="1"/>
  <c r="I911" i="5"/>
  <c r="H911" i="5"/>
  <c r="E911" i="5"/>
  <c r="O910" i="5"/>
  <c r="Q910" i="5" s="1"/>
  <c r="M910" i="5"/>
  <c r="J910" i="5"/>
  <c r="R910" i="5" s="1"/>
  <c r="I910" i="5"/>
  <c r="H910" i="5"/>
  <c r="E910" i="5"/>
  <c r="O909" i="5"/>
  <c r="Q909" i="5" s="1"/>
  <c r="M909" i="5"/>
  <c r="J909" i="5"/>
  <c r="R909" i="5" s="1"/>
  <c r="I909" i="5"/>
  <c r="H909" i="5"/>
  <c r="E909" i="5"/>
  <c r="O908" i="5"/>
  <c r="Q908" i="5" s="1"/>
  <c r="M908" i="5"/>
  <c r="J908" i="5"/>
  <c r="R908" i="5" s="1"/>
  <c r="I908" i="5"/>
  <c r="H908" i="5"/>
  <c r="E908" i="5"/>
  <c r="O907" i="5"/>
  <c r="Q907" i="5" s="1"/>
  <c r="M907" i="5"/>
  <c r="J907" i="5"/>
  <c r="R907" i="5" s="1"/>
  <c r="I907" i="5"/>
  <c r="H907" i="5"/>
  <c r="E907" i="5"/>
  <c r="O906" i="5"/>
  <c r="Q906" i="5" s="1"/>
  <c r="M906" i="5"/>
  <c r="J906" i="5"/>
  <c r="R906" i="5" s="1"/>
  <c r="I906" i="5"/>
  <c r="H906" i="5"/>
  <c r="E906" i="5"/>
  <c r="O905" i="5"/>
  <c r="Q905" i="5" s="1"/>
  <c r="M905" i="5"/>
  <c r="J905" i="5"/>
  <c r="R905" i="5" s="1"/>
  <c r="I905" i="5"/>
  <c r="H905" i="5"/>
  <c r="E905" i="5"/>
  <c r="O904" i="5"/>
  <c r="Q904" i="5" s="1"/>
  <c r="M904" i="5"/>
  <c r="J904" i="5"/>
  <c r="R904" i="5" s="1"/>
  <c r="I904" i="5"/>
  <c r="H904" i="5"/>
  <c r="E904" i="5"/>
  <c r="O903" i="5"/>
  <c r="Q903" i="5" s="1"/>
  <c r="M903" i="5"/>
  <c r="J903" i="5"/>
  <c r="R903" i="5" s="1"/>
  <c r="I903" i="5"/>
  <c r="H903" i="5"/>
  <c r="E903" i="5"/>
  <c r="O902" i="5"/>
  <c r="Q902" i="5" s="1"/>
  <c r="M902" i="5"/>
  <c r="J902" i="5"/>
  <c r="R902" i="5" s="1"/>
  <c r="I902" i="5"/>
  <c r="H902" i="5"/>
  <c r="E902" i="5"/>
  <c r="O901" i="5"/>
  <c r="Q901" i="5" s="1"/>
  <c r="M901" i="5"/>
  <c r="J901" i="5"/>
  <c r="R901" i="5" s="1"/>
  <c r="I901" i="5"/>
  <c r="H901" i="5"/>
  <c r="E901" i="5"/>
  <c r="O900" i="5"/>
  <c r="Q900" i="5" s="1"/>
  <c r="M900" i="5"/>
  <c r="J900" i="5"/>
  <c r="R900" i="5" s="1"/>
  <c r="I900" i="5"/>
  <c r="H900" i="5"/>
  <c r="E900" i="5"/>
  <c r="O899" i="5"/>
  <c r="Q899" i="5" s="1"/>
  <c r="M899" i="5"/>
  <c r="J899" i="5"/>
  <c r="R899" i="5" s="1"/>
  <c r="I899" i="5"/>
  <c r="H899" i="5"/>
  <c r="E899" i="5"/>
  <c r="O898" i="5"/>
  <c r="Q898" i="5" s="1"/>
  <c r="M898" i="5"/>
  <c r="J898" i="5"/>
  <c r="R898" i="5" s="1"/>
  <c r="I898" i="5"/>
  <c r="H898" i="5"/>
  <c r="E898" i="5"/>
  <c r="O897" i="5"/>
  <c r="Q897" i="5" s="1"/>
  <c r="M897" i="5"/>
  <c r="J897" i="5"/>
  <c r="R897" i="5" s="1"/>
  <c r="I897" i="5"/>
  <c r="H897" i="5"/>
  <c r="E897" i="5"/>
  <c r="O896" i="5"/>
  <c r="Q896" i="5" s="1"/>
  <c r="M896" i="5"/>
  <c r="J896" i="5"/>
  <c r="R896" i="5" s="1"/>
  <c r="I896" i="5"/>
  <c r="H896" i="5"/>
  <c r="E896" i="5"/>
  <c r="O895" i="5"/>
  <c r="Q895" i="5" s="1"/>
  <c r="M895" i="5"/>
  <c r="J895" i="5"/>
  <c r="R895" i="5" s="1"/>
  <c r="I895" i="5"/>
  <c r="H895" i="5"/>
  <c r="E895" i="5"/>
  <c r="O894" i="5"/>
  <c r="Q894" i="5" s="1"/>
  <c r="M894" i="5"/>
  <c r="J894" i="5"/>
  <c r="R894" i="5" s="1"/>
  <c r="I894" i="5"/>
  <c r="H894" i="5"/>
  <c r="E894" i="5"/>
  <c r="O893" i="5"/>
  <c r="Q893" i="5" s="1"/>
  <c r="M893" i="5"/>
  <c r="J893" i="5"/>
  <c r="R893" i="5" s="1"/>
  <c r="I893" i="5"/>
  <c r="H893" i="5"/>
  <c r="E893" i="5"/>
  <c r="O892" i="5"/>
  <c r="Q892" i="5" s="1"/>
  <c r="M892" i="5"/>
  <c r="J892" i="5"/>
  <c r="R892" i="5" s="1"/>
  <c r="I892" i="5"/>
  <c r="H892" i="5"/>
  <c r="E892" i="5"/>
  <c r="O891" i="5"/>
  <c r="Q891" i="5" s="1"/>
  <c r="M891" i="5"/>
  <c r="J891" i="5"/>
  <c r="R891" i="5" s="1"/>
  <c r="I891" i="5"/>
  <c r="H891" i="5"/>
  <c r="E891" i="5"/>
  <c r="O890" i="5"/>
  <c r="Q890" i="5" s="1"/>
  <c r="M890" i="5"/>
  <c r="J890" i="5"/>
  <c r="R890" i="5" s="1"/>
  <c r="I890" i="5"/>
  <c r="H890" i="5"/>
  <c r="E890" i="5"/>
  <c r="O889" i="5"/>
  <c r="Q889" i="5" s="1"/>
  <c r="M889" i="5"/>
  <c r="J889" i="5"/>
  <c r="R889" i="5" s="1"/>
  <c r="I889" i="5"/>
  <c r="H889" i="5"/>
  <c r="E889" i="5"/>
  <c r="O888" i="5"/>
  <c r="Q888" i="5" s="1"/>
  <c r="M888" i="5"/>
  <c r="J888" i="5"/>
  <c r="R888" i="5" s="1"/>
  <c r="I888" i="5"/>
  <c r="H888" i="5"/>
  <c r="E888" i="5"/>
  <c r="O887" i="5"/>
  <c r="Q887" i="5" s="1"/>
  <c r="M887" i="5"/>
  <c r="J887" i="5"/>
  <c r="R887" i="5" s="1"/>
  <c r="I887" i="5"/>
  <c r="H887" i="5"/>
  <c r="E887" i="5"/>
  <c r="O886" i="5"/>
  <c r="Q886" i="5" s="1"/>
  <c r="M886" i="5"/>
  <c r="J886" i="5"/>
  <c r="R886" i="5" s="1"/>
  <c r="I886" i="5"/>
  <c r="H886" i="5"/>
  <c r="E886" i="5"/>
  <c r="O885" i="5"/>
  <c r="Q885" i="5" s="1"/>
  <c r="M885" i="5"/>
  <c r="J885" i="5"/>
  <c r="R885" i="5" s="1"/>
  <c r="I885" i="5"/>
  <c r="H885" i="5"/>
  <c r="E885" i="5"/>
  <c r="O884" i="5"/>
  <c r="Q884" i="5" s="1"/>
  <c r="M884" i="5"/>
  <c r="J884" i="5"/>
  <c r="R884" i="5" s="1"/>
  <c r="I884" i="5"/>
  <c r="H884" i="5"/>
  <c r="E884" i="5"/>
  <c r="O883" i="5"/>
  <c r="Q883" i="5" s="1"/>
  <c r="M883" i="5"/>
  <c r="J883" i="5"/>
  <c r="R883" i="5" s="1"/>
  <c r="I883" i="5"/>
  <c r="H883" i="5"/>
  <c r="E883" i="5"/>
  <c r="O882" i="5"/>
  <c r="Q882" i="5" s="1"/>
  <c r="M882" i="5"/>
  <c r="J882" i="5"/>
  <c r="R882" i="5" s="1"/>
  <c r="I882" i="5"/>
  <c r="H882" i="5"/>
  <c r="E882" i="5"/>
  <c r="O881" i="5"/>
  <c r="Q881" i="5" s="1"/>
  <c r="M881" i="5"/>
  <c r="J881" i="5"/>
  <c r="R881" i="5" s="1"/>
  <c r="I881" i="5"/>
  <c r="H881" i="5"/>
  <c r="E881" i="5"/>
  <c r="O880" i="5"/>
  <c r="Q880" i="5" s="1"/>
  <c r="M880" i="5"/>
  <c r="J880" i="5"/>
  <c r="R880" i="5" s="1"/>
  <c r="I880" i="5"/>
  <c r="H880" i="5"/>
  <c r="E880" i="5"/>
  <c r="O879" i="5"/>
  <c r="Q879" i="5" s="1"/>
  <c r="M879" i="5"/>
  <c r="J879" i="5"/>
  <c r="R879" i="5" s="1"/>
  <c r="I879" i="5"/>
  <c r="H879" i="5"/>
  <c r="E879" i="5"/>
  <c r="O878" i="5"/>
  <c r="Q878" i="5" s="1"/>
  <c r="M878" i="5"/>
  <c r="J878" i="5"/>
  <c r="R878" i="5" s="1"/>
  <c r="I878" i="5"/>
  <c r="H878" i="5"/>
  <c r="E878" i="5"/>
  <c r="O877" i="5"/>
  <c r="Q877" i="5" s="1"/>
  <c r="M877" i="5"/>
  <c r="J877" i="5"/>
  <c r="R877" i="5" s="1"/>
  <c r="I877" i="5"/>
  <c r="H877" i="5"/>
  <c r="E877" i="5"/>
  <c r="O876" i="5"/>
  <c r="Q876" i="5" s="1"/>
  <c r="M876" i="5"/>
  <c r="J876" i="5"/>
  <c r="R876" i="5" s="1"/>
  <c r="I876" i="5"/>
  <c r="H876" i="5"/>
  <c r="E876" i="5"/>
  <c r="O875" i="5"/>
  <c r="Q875" i="5" s="1"/>
  <c r="M875" i="5"/>
  <c r="J875" i="5"/>
  <c r="R875" i="5" s="1"/>
  <c r="I875" i="5"/>
  <c r="H875" i="5"/>
  <c r="E875" i="5"/>
  <c r="O874" i="5"/>
  <c r="Q874" i="5" s="1"/>
  <c r="M874" i="5"/>
  <c r="J874" i="5"/>
  <c r="R874" i="5" s="1"/>
  <c r="I874" i="5"/>
  <c r="H874" i="5"/>
  <c r="E874" i="5"/>
  <c r="O873" i="5"/>
  <c r="Q873" i="5" s="1"/>
  <c r="M873" i="5"/>
  <c r="J873" i="5"/>
  <c r="R873" i="5" s="1"/>
  <c r="I873" i="5"/>
  <c r="H873" i="5"/>
  <c r="E873" i="5"/>
  <c r="O872" i="5"/>
  <c r="Q872" i="5" s="1"/>
  <c r="M872" i="5"/>
  <c r="J872" i="5"/>
  <c r="R872" i="5" s="1"/>
  <c r="I872" i="5"/>
  <c r="H872" i="5"/>
  <c r="E872" i="5"/>
  <c r="O871" i="5"/>
  <c r="Q871" i="5" s="1"/>
  <c r="M871" i="5"/>
  <c r="J871" i="5"/>
  <c r="R871" i="5" s="1"/>
  <c r="I871" i="5"/>
  <c r="H871" i="5"/>
  <c r="E871" i="5"/>
  <c r="O870" i="5"/>
  <c r="Q870" i="5" s="1"/>
  <c r="M870" i="5"/>
  <c r="J870" i="5"/>
  <c r="R870" i="5" s="1"/>
  <c r="I870" i="5"/>
  <c r="H870" i="5"/>
  <c r="E870" i="5"/>
  <c r="O869" i="5"/>
  <c r="Q869" i="5" s="1"/>
  <c r="M869" i="5"/>
  <c r="J869" i="5"/>
  <c r="R869" i="5" s="1"/>
  <c r="I869" i="5"/>
  <c r="H869" i="5"/>
  <c r="E869" i="5"/>
  <c r="O868" i="5"/>
  <c r="Q868" i="5" s="1"/>
  <c r="M868" i="5"/>
  <c r="J868" i="5"/>
  <c r="R868" i="5" s="1"/>
  <c r="I868" i="5"/>
  <c r="H868" i="5"/>
  <c r="E868" i="5"/>
  <c r="O867" i="5"/>
  <c r="Q867" i="5" s="1"/>
  <c r="M867" i="5"/>
  <c r="J867" i="5"/>
  <c r="R867" i="5" s="1"/>
  <c r="I867" i="5"/>
  <c r="H867" i="5"/>
  <c r="E867" i="5"/>
  <c r="O866" i="5"/>
  <c r="Q866" i="5" s="1"/>
  <c r="M866" i="5"/>
  <c r="J866" i="5"/>
  <c r="R866" i="5" s="1"/>
  <c r="I866" i="5"/>
  <c r="H866" i="5"/>
  <c r="E866" i="5"/>
  <c r="O865" i="5"/>
  <c r="Q865" i="5" s="1"/>
  <c r="M865" i="5"/>
  <c r="J865" i="5"/>
  <c r="R865" i="5" s="1"/>
  <c r="I865" i="5"/>
  <c r="H865" i="5"/>
  <c r="E865" i="5"/>
  <c r="O864" i="5"/>
  <c r="Q864" i="5" s="1"/>
  <c r="M864" i="5"/>
  <c r="J864" i="5"/>
  <c r="R864" i="5" s="1"/>
  <c r="I864" i="5"/>
  <c r="H864" i="5"/>
  <c r="E864" i="5"/>
  <c r="O863" i="5"/>
  <c r="Q863" i="5" s="1"/>
  <c r="M863" i="5"/>
  <c r="J863" i="5"/>
  <c r="R863" i="5" s="1"/>
  <c r="I863" i="5"/>
  <c r="H863" i="5"/>
  <c r="E863" i="5"/>
  <c r="O862" i="5"/>
  <c r="Q862" i="5" s="1"/>
  <c r="M862" i="5"/>
  <c r="J862" i="5"/>
  <c r="R862" i="5" s="1"/>
  <c r="I862" i="5"/>
  <c r="H862" i="5"/>
  <c r="E862" i="5"/>
  <c r="O861" i="5"/>
  <c r="Q861" i="5" s="1"/>
  <c r="M861" i="5"/>
  <c r="J861" i="5"/>
  <c r="R861" i="5" s="1"/>
  <c r="I861" i="5"/>
  <c r="H861" i="5"/>
  <c r="E861" i="5"/>
  <c r="O860" i="5"/>
  <c r="Q860" i="5" s="1"/>
  <c r="M860" i="5"/>
  <c r="J860" i="5"/>
  <c r="R860" i="5" s="1"/>
  <c r="I860" i="5"/>
  <c r="H860" i="5"/>
  <c r="E860" i="5"/>
  <c r="O859" i="5"/>
  <c r="Q859" i="5" s="1"/>
  <c r="M859" i="5"/>
  <c r="J859" i="5"/>
  <c r="R859" i="5" s="1"/>
  <c r="I859" i="5"/>
  <c r="H859" i="5"/>
  <c r="E859" i="5"/>
  <c r="O858" i="5"/>
  <c r="Q858" i="5" s="1"/>
  <c r="M858" i="5"/>
  <c r="J858" i="5"/>
  <c r="R858" i="5" s="1"/>
  <c r="I858" i="5"/>
  <c r="H858" i="5"/>
  <c r="E858" i="5"/>
  <c r="O857" i="5"/>
  <c r="Q857" i="5" s="1"/>
  <c r="M857" i="5"/>
  <c r="J857" i="5"/>
  <c r="R857" i="5" s="1"/>
  <c r="I857" i="5"/>
  <c r="H857" i="5"/>
  <c r="E857" i="5"/>
  <c r="O856" i="5"/>
  <c r="Q856" i="5" s="1"/>
  <c r="M856" i="5"/>
  <c r="J856" i="5"/>
  <c r="R856" i="5" s="1"/>
  <c r="I856" i="5"/>
  <c r="H856" i="5"/>
  <c r="E856" i="5"/>
  <c r="O855" i="5"/>
  <c r="Q855" i="5" s="1"/>
  <c r="M855" i="5"/>
  <c r="J855" i="5"/>
  <c r="R855" i="5" s="1"/>
  <c r="I855" i="5"/>
  <c r="H855" i="5"/>
  <c r="E855" i="5"/>
  <c r="O854" i="5"/>
  <c r="Q854" i="5" s="1"/>
  <c r="M854" i="5"/>
  <c r="J854" i="5"/>
  <c r="R854" i="5" s="1"/>
  <c r="I854" i="5"/>
  <c r="H854" i="5"/>
  <c r="E854" i="5"/>
  <c r="O853" i="5"/>
  <c r="Q853" i="5" s="1"/>
  <c r="M853" i="5"/>
  <c r="J853" i="5"/>
  <c r="R853" i="5" s="1"/>
  <c r="I853" i="5"/>
  <c r="H853" i="5"/>
  <c r="E853" i="5"/>
  <c r="O852" i="5"/>
  <c r="Q852" i="5" s="1"/>
  <c r="M852" i="5"/>
  <c r="J852" i="5"/>
  <c r="R852" i="5" s="1"/>
  <c r="I852" i="5"/>
  <c r="H852" i="5"/>
  <c r="E852" i="5"/>
  <c r="O851" i="5"/>
  <c r="Q851" i="5" s="1"/>
  <c r="M851" i="5"/>
  <c r="J851" i="5"/>
  <c r="R851" i="5" s="1"/>
  <c r="I851" i="5"/>
  <c r="H851" i="5"/>
  <c r="E851" i="5"/>
  <c r="O850" i="5"/>
  <c r="Q850" i="5" s="1"/>
  <c r="M850" i="5"/>
  <c r="J850" i="5"/>
  <c r="R850" i="5" s="1"/>
  <c r="I850" i="5"/>
  <c r="H850" i="5"/>
  <c r="E850" i="5"/>
  <c r="O849" i="5"/>
  <c r="Q849" i="5" s="1"/>
  <c r="M849" i="5"/>
  <c r="J849" i="5"/>
  <c r="R849" i="5" s="1"/>
  <c r="I849" i="5"/>
  <c r="H849" i="5"/>
  <c r="E849" i="5"/>
  <c r="O848" i="5"/>
  <c r="Q848" i="5" s="1"/>
  <c r="M848" i="5"/>
  <c r="J848" i="5"/>
  <c r="R848" i="5" s="1"/>
  <c r="I848" i="5"/>
  <c r="H848" i="5"/>
  <c r="E848" i="5"/>
  <c r="O847" i="5"/>
  <c r="Q847" i="5" s="1"/>
  <c r="M847" i="5"/>
  <c r="J847" i="5"/>
  <c r="R847" i="5" s="1"/>
  <c r="I847" i="5"/>
  <c r="H847" i="5"/>
  <c r="E847" i="5"/>
  <c r="O846" i="5"/>
  <c r="Q846" i="5" s="1"/>
  <c r="M846" i="5"/>
  <c r="J846" i="5"/>
  <c r="R846" i="5" s="1"/>
  <c r="I846" i="5"/>
  <c r="H846" i="5"/>
  <c r="E846" i="5"/>
  <c r="O845" i="5"/>
  <c r="Q845" i="5" s="1"/>
  <c r="M845" i="5"/>
  <c r="J845" i="5"/>
  <c r="R845" i="5" s="1"/>
  <c r="I845" i="5"/>
  <c r="H845" i="5"/>
  <c r="E845" i="5"/>
  <c r="O844" i="5"/>
  <c r="Q844" i="5" s="1"/>
  <c r="M844" i="5"/>
  <c r="J844" i="5"/>
  <c r="R844" i="5" s="1"/>
  <c r="I844" i="5"/>
  <c r="H844" i="5"/>
  <c r="E844" i="5"/>
  <c r="O843" i="5"/>
  <c r="Q843" i="5" s="1"/>
  <c r="M843" i="5"/>
  <c r="J843" i="5"/>
  <c r="R843" i="5" s="1"/>
  <c r="I843" i="5"/>
  <c r="H843" i="5"/>
  <c r="E843" i="5"/>
  <c r="O842" i="5"/>
  <c r="Q842" i="5" s="1"/>
  <c r="M842" i="5"/>
  <c r="J842" i="5"/>
  <c r="R842" i="5" s="1"/>
  <c r="I842" i="5"/>
  <c r="H842" i="5"/>
  <c r="E842" i="5"/>
  <c r="O841" i="5"/>
  <c r="Q841" i="5" s="1"/>
  <c r="M841" i="5"/>
  <c r="J841" i="5"/>
  <c r="R841" i="5" s="1"/>
  <c r="I841" i="5"/>
  <c r="H841" i="5"/>
  <c r="E841" i="5"/>
  <c r="O840" i="5"/>
  <c r="Q840" i="5" s="1"/>
  <c r="M840" i="5"/>
  <c r="J840" i="5"/>
  <c r="R840" i="5" s="1"/>
  <c r="I840" i="5"/>
  <c r="H840" i="5"/>
  <c r="E840" i="5"/>
  <c r="O839" i="5"/>
  <c r="Q839" i="5" s="1"/>
  <c r="M839" i="5"/>
  <c r="J839" i="5"/>
  <c r="R839" i="5" s="1"/>
  <c r="I839" i="5"/>
  <c r="H839" i="5"/>
  <c r="E839" i="5"/>
  <c r="O838" i="5"/>
  <c r="Q838" i="5" s="1"/>
  <c r="M838" i="5"/>
  <c r="J838" i="5"/>
  <c r="R838" i="5" s="1"/>
  <c r="I838" i="5"/>
  <c r="H838" i="5"/>
  <c r="E838" i="5"/>
  <c r="O837" i="5"/>
  <c r="Q837" i="5" s="1"/>
  <c r="M837" i="5"/>
  <c r="J837" i="5"/>
  <c r="R837" i="5" s="1"/>
  <c r="I837" i="5"/>
  <c r="H837" i="5"/>
  <c r="E837" i="5"/>
  <c r="O836" i="5"/>
  <c r="Q836" i="5" s="1"/>
  <c r="M836" i="5"/>
  <c r="J836" i="5"/>
  <c r="R836" i="5" s="1"/>
  <c r="I836" i="5"/>
  <c r="H836" i="5"/>
  <c r="E836" i="5"/>
  <c r="O835" i="5"/>
  <c r="Q835" i="5" s="1"/>
  <c r="M835" i="5"/>
  <c r="J835" i="5"/>
  <c r="R835" i="5" s="1"/>
  <c r="I835" i="5"/>
  <c r="H835" i="5"/>
  <c r="E835" i="5"/>
  <c r="O834" i="5"/>
  <c r="Q834" i="5" s="1"/>
  <c r="M834" i="5"/>
  <c r="J834" i="5"/>
  <c r="R834" i="5" s="1"/>
  <c r="I834" i="5"/>
  <c r="H834" i="5"/>
  <c r="E834" i="5"/>
  <c r="O833" i="5"/>
  <c r="Q833" i="5" s="1"/>
  <c r="M833" i="5"/>
  <c r="J833" i="5"/>
  <c r="R833" i="5" s="1"/>
  <c r="I833" i="5"/>
  <c r="H833" i="5"/>
  <c r="E833" i="5"/>
  <c r="O832" i="5"/>
  <c r="Q832" i="5" s="1"/>
  <c r="M832" i="5"/>
  <c r="J832" i="5"/>
  <c r="R832" i="5" s="1"/>
  <c r="I832" i="5"/>
  <c r="H832" i="5"/>
  <c r="E832" i="5"/>
  <c r="O831" i="5"/>
  <c r="Q831" i="5" s="1"/>
  <c r="M831" i="5"/>
  <c r="J831" i="5"/>
  <c r="R831" i="5" s="1"/>
  <c r="I831" i="5"/>
  <c r="H831" i="5"/>
  <c r="E831" i="5"/>
  <c r="O830" i="5"/>
  <c r="Q830" i="5" s="1"/>
  <c r="M830" i="5"/>
  <c r="J830" i="5"/>
  <c r="R830" i="5" s="1"/>
  <c r="I830" i="5"/>
  <c r="H830" i="5"/>
  <c r="E830" i="5"/>
  <c r="O829" i="5"/>
  <c r="Q829" i="5" s="1"/>
  <c r="M829" i="5"/>
  <c r="J829" i="5"/>
  <c r="R829" i="5" s="1"/>
  <c r="I829" i="5"/>
  <c r="H829" i="5"/>
  <c r="E829" i="5"/>
  <c r="O828" i="5"/>
  <c r="Q828" i="5" s="1"/>
  <c r="M828" i="5"/>
  <c r="J828" i="5"/>
  <c r="R828" i="5" s="1"/>
  <c r="I828" i="5"/>
  <c r="H828" i="5"/>
  <c r="E828" i="5"/>
  <c r="O827" i="5"/>
  <c r="Q827" i="5" s="1"/>
  <c r="M827" i="5"/>
  <c r="J827" i="5"/>
  <c r="R827" i="5" s="1"/>
  <c r="I827" i="5"/>
  <c r="H827" i="5"/>
  <c r="E827" i="5"/>
  <c r="O826" i="5"/>
  <c r="Q826" i="5" s="1"/>
  <c r="M826" i="5"/>
  <c r="J826" i="5"/>
  <c r="R826" i="5" s="1"/>
  <c r="I826" i="5"/>
  <c r="H826" i="5"/>
  <c r="E826" i="5"/>
  <c r="O825" i="5"/>
  <c r="Q825" i="5" s="1"/>
  <c r="M825" i="5"/>
  <c r="J825" i="5"/>
  <c r="R825" i="5" s="1"/>
  <c r="I825" i="5"/>
  <c r="H825" i="5"/>
  <c r="E825" i="5"/>
  <c r="O824" i="5"/>
  <c r="Q824" i="5" s="1"/>
  <c r="M824" i="5"/>
  <c r="J824" i="5"/>
  <c r="R824" i="5" s="1"/>
  <c r="I824" i="5"/>
  <c r="H824" i="5"/>
  <c r="E824" i="5"/>
  <c r="O823" i="5"/>
  <c r="Q823" i="5" s="1"/>
  <c r="M823" i="5"/>
  <c r="J823" i="5"/>
  <c r="R823" i="5" s="1"/>
  <c r="I823" i="5"/>
  <c r="H823" i="5"/>
  <c r="E823" i="5"/>
  <c r="O822" i="5"/>
  <c r="Q822" i="5" s="1"/>
  <c r="M822" i="5"/>
  <c r="J822" i="5"/>
  <c r="R822" i="5" s="1"/>
  <c r="I822" i="5"/>
  <c r="H822" i="5"/>
  <c r="E822" i="5"/>
  <c r="O821" i="5"/>
  <c r="Q821" i="5" s="1"/>
  <c r="M821" i="5"/>
  <c r="J821" i="5"/>
  <c r="R821" i="5" s="1"/>
  <c r="I821" i="5"/>
  <c r="H821" i="5"/>
  <c r="E821" i="5"/>
  <c r="O820" i="5"/>
  <c r="Q820" i="5" s="1"/>
  <c r="M820" i="5"/>
  <c r="J820" i="5"/>
  <c r="R820" i="5" s="1"/>
  <c r="I820" i="5"/>
  <c r="H820" i="5"/>
  <c r="E820" i="5"/>
  <c r="O819" i="5"/>
  <c r="Q819" i="5" s="1"/>
  <c r="M819" i="5"/>
  <c r="J819" i="5"/>
  <c r="R819" i="5" s="1"/>
  <c r="I819" i="5"/>
  <c r="H819" i="5"/>
  <c r="E819" i="5"/>
  <c r="O818" i="5"/>
  <c r="Q818" i="5" s="1"/>
  <c r="M818" i="5"/>
  <c r="J818" i="5"/>
  <c r="R818" i="5" s="1"/>
  <c r="I818" i="5"/>
  <c r="H818" i="5"/>
  <c r="E818" i="5"/>
  <c r="O817" i="5"/>
  <c r="Q817" i="5" s="1"/>
  <c r="M817" i="5"/>
  <c r="J817" i="5"/>
  <c r="R817" i="5" s="1"/>
  <c r="I817" i="5"/>
  <c r="H817" i="5"/>
  <c r="E817" i="5"/>
  <c r="O816" i="5"/>
  <c r="Q816" i="5" s="1"/>
  <c r="M816" i="5"/>
  <c r="J816" i="5"/>
  <c r="R816" i="5" s="1"/>
  <c r="I816" i="5"/>
  <c r="H816" i="5"/>
  <c r="E816" i="5"/>
  <c r="O815" i="5"/>
  <c r="Q815" i="5" s="1"/>
  <c r="M815" i="5"/>
  <c r="J815" i="5"/>
  <c r="R815" i="5" s="1"/>
  <c r="I815" i="5"/>
  <c r="H815" i="5"/>
  <c r="E815" i="5"/>
  <c r="O814" i="5"/>
  <c r="Q814" i="5" s="1"/>
  <c r="M814" i="5"/>
  <c r="J814" i="5"/>
  <c r="R814" i="5" s="1"/>
  <c r="I814" i="5"/>
  <c r="H814" i="5"/>
  <c r="E814" i="5"/>
  <c r="O813" i="5"/>
  <c r="Q813" i="5" s="1"/>
  <c r="M813" i="5"/>
  <c r="J813" i="5"/>
  <c r="R813" i="5" s="1"/>
  <c r="I813" i="5"/>
  <c r="H813" i="5"/>
  <c r="E813" i="5"/>
  <c r="O812" i="5"/>
  <c r="Q812" i="5" s="1"/>
  <c r="M812" i="5"/>
  <c r="J812" i="5"/>
  <c r="R812" i="5" s="1"/>
  <c r="I812" i="5"/>
  <c r="H812" i="5"/>
  <c r="E812" i="5"/>
  <c r="O811" i="5"/>
  <c r="Q811" i="5" s="1"/>
  <c r="M811" i="5"/>
  <c r="J811" i="5"/>
  <c r="R811" i="5" s="1"/>
  <c r="I811" i="5"/>
  <c r="H811" i="5"/>
  <c r="E811" i="5"/>
  <c r="O810" i="5"/>
  <c r="Q810" i="5" s="1"/>
  <c r="M810" i="5"/>
  <c r="J810" i="5"/>
  <c r="R810" i="5" s="1"/>
  <c r="I810" i="5"/>
  <c r="H810" i="5"/>
  <c r="E810" i="5"/>
  <c r="O809" i="5"/>
  <c r="Q809" i="5" s="1"/>
  <c r="M809" i="5"/>
  <c r="J809" i="5"/>
  <c r="R809" i="5" s="1"/>
  <c r="I809" i="5"/>
  <c r="H809" i="5"/>
  <c r="E809" i="5"/>
  <c r="O808" i="5"/>
  <c r="Q808" i="5" s="1"/>
  <c r="M808" i="5"/>
  <c r="J808" i="5"/>
  <c r="R808" i="5" s="1"/>
  <c r="I808" i="5"/>
  <c r="H808" i="5"/>
  <c r="E808" i="5"/>
  <c r="O807" i="5"/>
  <c r="Q807" i="5" s="1"/>
  <c r="M807" i="5"/>
  <c r="J807" i="5"/>
  <c r="R807" i="5" s="1"/>
  <c r="I807" i="5"/>
  <c r="H807" i="5"/>
  <c r="E807" i="5"/>
  <c r="O806" i="5"/>
  <c r="Q806" i="5" s="1"/>
  <c r="M806" i="5"/>
  <c r="J806" i="5"/>
  <c r="R806" i="5" s="1"/>
  <c r="I806" i="5"/>
  <c r="H806" i="5"/>
  <c r="E806" i="5"/>
  <c r="O805" i="5"/>
  <c r="Q805" i="5" s="1"/>
  <c r="M805" i="5"/>
  <c r="J805" i="5"/>
  <c r="R805" i="5" s="1"/>
  <c r="I805" i="5"/>
  <c r="H805" i="5"/>
  <c r="E805" i="5"/>
  <c r="O804" i="5"/>
  <c r="Q804" i="5" s="1"/>
  <c r="M804" i="5"/>
  <c r="J804" i="5"/>
  <c r="R804" i="5" s="1"/>
  <c r="I804" i="5"/>
  <c r="H804" i="5"/>
  <c r="E804" i="5"/>
  <c r="O803" i="5"/>
  <c r="Q803" i="5" s="1"/>
  <c r="M803" i="5"/>
  <c r="J803" i="5"/>
  <c r="R803" i="5" s="1"/>
  <c r="I803" i="5"/>
  <c r="H803" i="5"/>
  <c r="E803" i="5"/>
  <c r="O802" i="5"/>
  <c r="Q802" i="5" s="1"/>
  <c r="M802" i="5"/>
  <c r="J802" i="5"/>
  <c r="R802" i="5" s="1"/>
  <c r="I802" i="5"/>
  <c r="H802" i="5"/>
  <c r="E802" i="5"/>
  <c r="O801" i="5"/>
  <c r="Q801" i="5" s="1"/>
  <c r="M801" i="5"/>
  <c r="J801" i="5"/>
  <c r="R801" i="5" s="1"/>
  <c r="I801" i="5"/>
  <c r="H801" i="5"/>
  <c r="E801" i="5"/>
  <c r="O800" i="5"/>
  <c r="Q800" i="5" s="1"/>
  <c r="M800" i="5"/>
  <c r="J800" i="5"/>
  <c r="R800" i="5" s="1"/>
  <c r="I800" i="5"/>
  <c r="H800" i="5"/>
  <c r="E800" i="5"/>
  <c r="O799" i="5"/>
  <c r="Q799" i="5" s="1"/>
  <c r="M799" i="5"/>
  <c r="J799" i="5"/>
  <c r="R799" i="5" s="1"/>
  <c r="I799" i="5"/>
  <c r="H799" i="5"/>
  <c r="E799" i="5"/>
  <c r="O798" i="5"/>
  <c r="Q798" i="5" s="1"/>
  <c r="M798" i="5"/>
  <c r="J798" i="5"/>
  <c r="R798" i="5" s="1"/>
  <c r="I798" i="5"/>
  <c r="H798" i="5"/>
  <c r="E798" i="5"/>
  <c r="O797" i="5"/>
  <c r="Q797" i="5" s="1"/>
  <c r="M797" i="5"/>
  <c r="J797" i="5"/>
  <c r="R797" i="5" s="1"/>
  <c r="I797" i="5"/>
  <c r="H797" i="5"/>
  <c r="E797" i="5"/>
  <c r="O796" i="5"/>
  <c r="Q796" i="5" s="1"/>
  <c r="M796" i="5"/>
  <c r="J796" i="5"/>
  <c r="R796" i="5" s="1"/>
  <c r="I796" i="5"/>
  <c r="H796" i="5"/>
  <c r="E796" i="5"/>
  <c r="O795" i="5"/>
  <c r="Q795" i="5" s="1"/>
  <c r="M795" i="5"/>
  <c r="J795" i="5"/>
  <c r="R795" i="5" s="1"/>
  <c r="I795" i="5"/>
  <c r="H795" i="5"/>
  <c r="E795" i="5"/>
  <c r="O794" i="5"/>
  <c r="Q794" i="5" s="1"/>
  <c r="M794" i="5"/>
  <c r="J794" i="5"/>
  <c r="R794" i="5" s="1"/>
  <c r="I794" i="5"/>
  <c r="H794" i="5"/>
  <c r="E794" i="5"/>
  <c r="O793" i="5"/>
  <c r="Q793" i="5" s="1"/>
  <c r="M793" i="5"/>
  <c r="J793" i="5"/>
  <c r="R793" i="5" s="1"/>
  <c r="I793" i="5"/>
  <c r="H793" i="5"/>
  <c r="E793" i="5"/>
  <c r="O792" i="5"/>
  <c r="Q792" i="5" s="1"/>
  <c r="M792" i="5"/>
  <c r="J792" i="5"/>
  <c r="R792" i="5" s="1"/>
  <c r="I792" i="5"/>
  <c r="H792" i="5"/>
  <c r="E792" i="5"/>
  <c r="O791" i="5"/>
  <c r="Q791" i="5" s="1"/>
  <c r="M791" i="5"/>
  <c r="J791" i="5"/>
  <c r="R791" i="5" s="1"/>
  <c r="I791" i="5"/>
  <c r="H791" i="5"/>
  <c r="E791" i="5"/>
  <c r="O790" i="5"/>
  <c r="Q790" i="5" s="1"/>
  <c r="M790" i="5"/>
  <c r="J790" i="5"/>
  <c r="R790" i="5" s="1"/>
  <c r="I790" i="5"/>
  <c r="H790" i="5"/>
  <c r="E790" i="5"/>
  <c r="O789" i="5"/>
  <c r="Q789" i="5" s="1"/>
  <c r="M789" i="5"/>
  <c r="J789" i="5"/>
  <c r="R789" i="5" s="1"/>
  <c r="I789" i="5"/>
  <c r="H789" i="5"/>
  <c r="E789" i="5"/>
  <c r="O788" i="5"/>
  <c r="Q788" i="5" s="1"/>
  <c r="M788" i="5"/>
  <c r="J788" i="5"/>
  <c r="R788" i="5" s="1"/>
  <c r="I788" i="5"/>
  <c r="H788" i="5"/>
  <c r="E788" i="5"/>
  <c r="O787" i="5"/>
  <c r="Q787" i="5" s="1"/>
  <c r="M787" i="5"/>
  <c r="J787" i="5"/>
  <c r="R787" i="5" s="1"/>
  <c r="I787" i="5"/>
  <c r="H787" i="5"/>
  <c r="E787" i="5"/>
  <c r="O786" i="5"/>
  <c r="Q786" i="5" s="1"/>
  <c r="M786" i="5"/>
  <c r="J786" i="5"/>
  <c r="R786" i="5" s="1"/>
  <c r="I786" i="5"/>
  <c r="H786" i="5"/>
  <c r="E786" i="5"/>
  <c r="O785" i="5"/>
  <c r="Q785" i="5" s="1"/>
  <c r="M785" i="5"/>
  <c r="J785" i="5"/>
  <c r="R785" i="5" s="1"/>
  <c r="I785" i="5"/>
  <c r="H785" i="5"/>
  <c r="E785" i="5"/>
  <c r="O784" i="5"/>
  <c r="Q784" i="5" s="1"/>
  <c r="M784" i="5"/>
  <c r="J784" i="5"/>
  <c r="R784" i="5" s="1"/>
  <c r="I784" i="5"/>
  <c r="H784" i="5"/>
  <c r="E784" i="5"/>
  <c r="O783" i="5"/>
  <c r="Q783" i="5" s="1"/>
  <c r="M783" i="5"/>
  <c r="J783" i="5"/>
  <c r="R783" i="5" s="1"/>
  <c r="I783" i="5"/>
  <c r="H783" i="5"/>
  <c r="E783" i="5"/>
  <c r="O782" i="5"/>
  <c r="Q782" i="5" s="1"/>
  <c r="M782" i="5"/>
  <c r="J782" i="5"/>
  <c r="R782" i="5" s="1"/>
  <c r="I782" i="5"/>
  <c r="H782" i="5"/>
  <c r="E782" i="5"/>
  <c r="O781" i="5"/>
  <c r="Q781" i="5" s="1"/>
  <c r="M781" i="5"/>
  <c r="J781" i="5"/>
  <c r="R781" i="5" s="1"/>
  <c r="I781" i="5"/>
  <c r="H781" i="5"/>
  <c r="E781" i="5"/>
  <c r="O780" i="5"/>
  <c r="Q780" i="5" s="1"/>
  <c r="M780" i="5"/>
  <c r="J780" i="5"/>
  <c r="R780" i="5" s="1"/>
  <c r="I780" i="5"/>
  <c r="H780" i="5"/>
  <c r="E780" i="5"/>
  <c r="O779" i="5"/>
  <c r="Q779" i="5" s="1"/>
  <c r="M779" i="5"/>
  <c r="J779" i="5"/>
  <c r="R779" i="5" s="1"/>
  <c r="I779" i="5"/>
  <c r="H779" i="5"/>
  <c r="E779" i="5"/>
  <c r="O778" i="5"/>
  <c r="Q778" i="5" s="1"/>
  <c r="M778" i="5"/>
  <c r="J778" i="5"/>
  <c r="R778" i="5" s="1"/>
  <c r="I778" i="5"/>
  <c r="H778" i="5"/>
  <c r="E778" i="5"/>
  <c r="O777" i="5"/>
  <c r="Q777" i="5" s="1"/>
  <c r="M777" i="5"/>
  <c r="J777" i="5"/>
  <c r="R777" i="5" s="1"/>
  <c r="I777" i="5"/>
  <c r="H777" i="5"/>
  <c r="E777" i="5"/>
  <c r="O776" i="5"/>
  <c r="Q776" i="5" s="1"/>
  <c r="M776" i="5"/>
  <c r="J776" i="5"/>
  <c r="R776" i="5" s="1"/>
  <c r="I776" i="5"/>
  <c r="H776" i="5"/>
  <c r="E776" i="5"/>
  <c r="O775" i="5"/>
  <c r="Q775" i="5" s="1"/>
  <c r="M775" i="5"/>
  <c r="J775" i="5"/>
  <c r="R775" i="5" s="1"/>
  <c r="I775" i="5"/>
  <c r="H775" i="5"/>
  <c r="E775" i="5"/>
  <c r="O774" i="5"/>
  <c r="Q774" i="5" s="1"/>
  <c r="M774" i="5"/>
  <c r="J774" i="5"/>
  <c r="R774" i="5" s="1"/>
  <c r="I774" i="5"/>
  <c r="H774" i="5"/>
  <c r="E774" i="5"/>
  <c r="O773" i="5"/>
  <c r="Q773" i="5" s="1"/>
  <c r="M773" i="5"/>
  <c r="J773" i="5"/>
  <c r="R773" i="5" s="1"/>
  <c r="I773" i="5"/>
  <c r="H773" i="5"/>
  <c r="E773" i="5"/>
  <c r="O772" i="5"/>
  <c r="Q772" i="5" s="1"/>
  <c r="M772" i="5"/>
  <c r="J772" i="5"/>
  <c r="R772" i="5" s="1"/>
  <c r="I772" i="5"/>
  <c r="H772" i="5"/>
  <c r="E772" i="5"/>
  <c r="R771" i="5"/>
  <c r="O771" i="5"/>
  <c r="Q771" i="5" s="1"/>
  <c r="M771" i="5"/>
  <c r="E771" i="5"/>
  <c r="R770" i="5"/>
  <c r="O770" i="5"/>
  <c r="Q770" i="5" s="1"/>
  <c r="M770" i="5"/>
  <c r="E770" i="5"/>
  <c r="R769" i="5"/>
  <c r="O769" i="5"/>
  <c r="Q769" i="5" s="1"/>
  <c r="M769" i="5"/>
  <c r="E769" i="5"/>
  <c r="R768" i="5"/>
  <c r="O768" i="5"/>
  <c r="Q768" i="5" s="1"/>
  <c r="M768" i="5"/>
  <c r="E768" i="5"/>
  <c r="R767" i="5"/>
  <c r="O767" i="5"/>
  <c r="Q767" i="5" s="1"/>
  <c r="M767" i="5"/>
  <c r="E767" i="5"/>
  <c r="R766" i="5"/>
  <c r="O766" i="5"/>
  <c r="Q766" i="5" s="1"/>
  <c r="M766" i="5"/>
  <c r="E766" i="5"/>
  <c r="R765" i="5"/>
  <c r="O765" i="5"/>
  <c r="Q765" i="5" s="1"/>
  <c r="M765" i="5"/>
  <c r="E765" i="5"/>
  <c r="R764" i="5"/>
  <c r="O764" i="5"/>
  <c r="Q764" i="5" s="1"/>
  <c r="M764" i="5"/>
  <c r="E764" i="5"/>
  <c r="R763" i="5"/>
  <c r="O763" i="5"/>
  <c r="Q763" i="5" s="1"/>
  <c r="M763" i="5"/>
  <c r="E763" i="5"/>
  <c r="R762" i="5"/>
  <c r="O762" i="5"/>
  <c r="Q762" i="5" s="1"/>
  <c r="M762" i="5"/>
  <c r="E762" i="5"/>
  <c r="R761" i="5"/>
  <c r="O761" i="5"/>
  <c r="Q761" i="5" s="1"/>
  <c r="M761" i="5"/>
  <c r="E761" i="5"/>
  <c r="R760" i="5"/>
  <c r="O760" i="5"/>
  <c r="Q760" i="5" s="1"/>
  <c r="M760" i="5"/>
  <c r="E760" i="5"/>
  <c r="R759" i="5"/>
  <c r="O759" i="5"/>
  <c r="Q759" i="5" s="1"/>
  <c r="M759" i="5"/>
  <c r="E759" i="5"/>
  <c r="R758" i="5"/>
  <c r="O758" i="5"/>
  <c r="Q758" i="5" s="1"/>
  <c r="M758" i="5"/>
  <c r="E758" i="5"/>
  <c r="R757" i="5"/>
  <c r="O757" i="5"/>
  <c r="Q757" i="5" s="1"/>
  <c r="M757" i="5"/>
  <c r="E757" i="5"/>
  <c r="R756" i="5"/>
  <c r="O756" i="5"/>
  <c r="Q756" i="5" s="1"/>
  <c r="M756" i="5"/>
  <c r="E756" i="5"/>
  <c r="R755" i="5"/>
  <c r="O755" i="5"/>
  <c r="Q755" i="5" s="1"/>
  <c r="M755" i="5"/>
  <c r="E755" i="5"/>
  <c r="R754" i="5"/>
  <c r="O754" i="5"/>
  <c r="Q754" i="5" s="1"/>
  <c r="M754" i="5"/>
  <c r="E754" i="5"/>
  <c r="R753" i="5"/>
  <c r="O753" i="5"/>
  <c r="Q753" i="5" s="1"/>
  <c r="M753" i="5"/>
  <c r="E753" i="5"/>
  <c r="R752" i="5"/>
  <c r="O752" i="5"/>
  <c r="Q752" i="5" s="1"/>
  <c r="M752" i="5"/>
  <c r="E752" i="5"/>
  <c r="R751" i="5"/>
  <c r="O751" i="5"/>
  <c r="Q751" i="5" s="1"/>
  <c r="M751" i="5"/>
  <c r="E751" i="5"/>
  <c r="R750" i="5"/>
  <c r="O750" i="5"/>
  <c r="Q750" i="5" s="1"/>
  <c r="M750" i="5"/>
  <c r="E750" i="5"/>
  <c r="R749" i="5"/>
  <c r="O749" i="5"/>
  <c r="Q749" i="5" s="1"/>
  <c r="M749" i="5"/>
  <c r="E749" i="5"/>
  <c r="R748" i="5"/>
  <c r="O748" i="5"/>
  <c r="Q748" i="5" s="1"/>
  <c r="M748" i="5"/>
  <c r="E748" i="5"/>
  <c r="R747" i="5"/>
  <c r="O747" i="5"/>
  <c r="Q747" i="5" s="1"/>
  <c r="M747" i="5"/>
  <c r="E747" i="5"/>
  <c r="R746" i="5"/>
  <c r="O746" i="5"/>
  <c r="Q746" i="5" s="1"/>
  <c r="M746" i="5"/>
  <c r="E746" i="5"/>
  <c r="R745" i="5"/>
  <c r="O745" i="5"/>
  <c r="Q745" i="5" s="1"/>
  <c r="M745" i="5"/>
  <c r="E745" i="5"/>
  <c r="R744" i="5"/>
  <c r="O744" i="5"/>
  <c r="Q744" i="5" s="1"/>
  <c r="M744" i="5"/>
  <c r="E744" i="5"/>
  <c r="R743" i="5"/>
  <c r="O743" i="5"/>
  <c r="Q743" i="5" s="1"/>
  <c r="M743" i="5"/>
  <c r="E743" i="5"/>
  <c r="R742" i="5"/>
  <c r="O742" i="5"/>
  <c r="Q742" i="5" s="1"/>
  <c r="M742" i="5"/>
  <c r="E742" i="5"/>
  <c r="R741" i="5"/>
  <c r="O741" i="5"/>
  <c r="Q741" i="5" s="1"/>
  <c r="M741" i="5"/>
  <c r="E741" i="5"/>
  <c r="R740" i="5"/>
  <c r="O740" i="5"/>
  <c r="Q740" i="5" s="1"/>
  <c r="M740" i="5"/>
  <c r="E740" i="5"/>
  <c r="R739" i="5"/>
  <c r="O739" i="5"/>
  <c r="Q739" i="5" s="1"/>
  <c r="M739" i="5"/>
  <c r="E739" i="5"/>
  <c r="R738" i="5"/>
  <c r="O738" i="5"/>
  <c r="Q738" i="5" s="1"/>
  <c r="M738" i="5"/>
  <c r="E738" i="5"/>
  <c r="R737" i="5"/>
  <c r="O737" i="5"/>
  <c r="Q737" i="5" s="1"/>
  <c r="M737" i="5"/>
  <c r="E737" i="5"/>
  <c r="R736" i="5"/>
  <c r="O736" i="5"/>
  <c r="Q736" i="5" s="1"/>
  <c r="M736" i="5"/>
  <c r="E736" i="5"/>
  <c r="R735" i="5"/>
  <c r="O735" i="5"/>
  <c r="Q735" i="5" s="1"/>
  <c r="M735" i="5"/>
  <c r="E735" i="5"/>
  <c r="R734" i="5"/>
  <c r="O734" i="5"/>
  <c r="Q734" i="5" s="1"/>
  <c r="M734" i="5"/>
  <c r="E734" i="5"/>
  <c r="R733" i="5"/>
  <c r="O733" i="5"/>
  <c r="Q733" i="5" s="1"/>
  <c r="M733" i="5"/>
  <c r="E733" i="5"/>
  <c r="R732" i="5"/>
  <c r="O732" i="5"/>
  <c r="Q732" i="5" s="1"/>
  <c r="M732" i="5"/>
  <c r="E732" i="5"/>
  <c r="R731" i="5"/>
  <c r="O731" i="5"/>
  <c r="Q731" i="5" s="1"/>
  <c r="M731" i="5"/>
  <c r="E731" i="5"/>
  <c r="R730" i="5"/>
  <c r="O730" i="5"/>
  <c r="Q730" i="5" s="1"/>
  <c r="M730" i="5"/>
  <c r="E730" i="5"/>
  <c r="R729" i="5"/>
  <c r="O729" i="5"/>
  <c r="Q729" i="5" s="1"/>
  <c r="M729" i="5"/>
  <c r="E729" i="5"/>
  <c r="R728" i="5"/>
  <c r="O728" i="5"/>
  <c r="Q728" i="5" s="1"/>
  <c r="M728" i="5"/>
  <c r="E728" i="5"/>
  <c r="R727" i="5"/>
  <c r="O727" i="5"/>
  <c r="Q727" i="5" s="1"/>
  <c r="M727" i="5"/>
  <c r="E727" i="5"/>
  <c r="R726" i="5"/>
  <c r="O726" i="5"/>
  <c r="Q726" i="5" s="1"/>
  <c r="M726" i="5"/>
  <c r="E726" i="5"/>
  <c r="R725" i="5"/>
  <c r="O725" i="5"/>
  <c r="Q725" i="5" s="1"/>
  <c r="M725" i="5"/>
  <c r="E725" i="5"/>
  <c r="R724" i="5"/>
  <c r="O724" i="5"/>
  <c r="Q724" i="5" s="1"/>
  <c r="M724" i="5"/>
  <c r="E724" i="5"/>
  <c r="R723" i="5"/>
  <c r="O723" i="5"/>
  <c r="Q723" i="5" s="1"/>
  <c r="M723" i="5"/>
  <c r="E723" i="5"/>
  <c r="R722" i="5"/>
  <c r="O722" i="5"/>
  <c r="Q722" i="5" s="1"/>
  <c r="M722" i="5"/>
  <c r="E722" i="5"/>
  <c r="R721" i="5"/>
  <c r="O721" i="5"/>
  <c r="Q721" i="5" s="1"/>
  <c r="M721" i="5"/>
  <c r="E721" i="5"/>
  <c r="R720" i="5"/>
  <c r="O720" i="5"/>
  <c r="Q720" i="5" s="1"/>
  <c r="M720" i="5"/>
  <c r="E720" i="5"/>
  <c r="R719" i="5"/>
  <c r="O719" i="5"/>
  <c r="Q719" i="5" s="1"/>
  <c r="M719" i="5"/>
  <c r="E719" i="5"/>
  <c r="R718" i="5"/>
  <c r="O718" i="5"/>
  <c r="Q718" i="5" s="1"/>
  <c r="M718" i="5"/>
  <c r="E718" i="5"/>
  <c r="R717" i="5"/>
  <c r="O717" i="5"/>
  <c r="Q717" i="5" s="1"/>
  <c r="M717" i="5"/>
  <c r="E717" i="5"/>
  <c r="R716" i="5"/>
  <c r="O716" i="5"/>
  <c r="Q716" i="5" s="1"/>
  <c r="M716" i="5"/>
  <c r="E716" i="5"/>
  <c r="R715" i="5"/>
  <c r="O715" i="5"/>
  <c r="Q715" i="5" s="1"/>
  <c r="M715" i="5"/>
  <c r="E715" i="5"/>
  <c r="R714" i="5"/>
  <c r="O714" i="5"/>
  <c r="Q714" i="5" s="1"/>
  <c r="M714" i="5"/>
  <c r="E714" i="5"/>
  <c r="R713" i="5"/>
  <c r="O713" i="5"/>
  <c r="Q713" i="5" s="1"/>
  <c r="M713" i="5"/>
  <c r="E713" i="5"/>
  <c r="R712" i="5"/>
  <c r="O712" i="5"/>
  <c r="Q712" i="5" s="1"/>
  <c r="M712" i="5"/>
  <c r="E712" i="5"/>
  <c r="R711" i="5"/>
  <c r="O711" i="5"/>
  <c r="Q711" i="5" s="1"/>
  <c r="M711" i="5"/>
  <c r="E711" i="5"/>
  <c r="R710" i="5"/>
  <c r="O710" i="5"/>
  <c r="Q710" i="5" s="1"/>
  <c r="M710" i="5"/>
  <c r="E710" i="5"/>
  <c r="R709" i="5"/>
  <c r="O709" i="5"/>
  <c r="Q709" i="5" s="1"/>
  <c r="M709" i="5"/>
  <c r="E709" i="5"/>
  <c r="R708" i="5"/>
  <c r="O708" i="5"/>
  <c r="Q708" i="5" s="1"/>
  <c r="M708" i="5"/>
  <c r="E708" i="5"/>
  <c r="R707" i="5"/>
  <c r="O707" i="5"/>
  <c r="Q707" i="5" s="1"/>
  <c r="M707" i="5"/>
  <c r="E707" i="5"/>
  <c r="R706" i="5"/>
  <c r="O706" i="5"/>
  <c r="Q706" i="5" s="1"/>
  <c r="M706" i="5"/>
  <c r="E706" i="5"/>
  <c r="R705" i="5"/>
  <c r="O705" i="5"/>
  <c r="Q705" i="5" s="1"/>
  <c r="M705" i="5"/>
  <c r="E705" i="5"/>
  <c r="R704" i="5"/>
  <c r="O704" i="5"/>
  <c r="Q704" i="5" s="1"/>
  <c r="M704" i="5"/>
  <c r="E704" i="5"/>
  <c r="R703" i="5"/>
  <c r="O703" i="5"/>
  <c r="Q703" i="5" s="1"/>
  <c r="M703" i="5"/>
  <c r="E703" i="5"/>
  <c r="R702" i="5"/>
  <c r="O702" i="5"/>
  <c r="Q702" i="5" s="1"/>
  <c r="M702" i="5"/>
  <c r="E702" i="5"/>
  <c r="R701" i="5"/>
  <c r="O701" i="5"/>
  <c r="Q701" i="5" s="1"/>
  <c r="M701" i="5"/>
  <c r="E701" i="5"/>
  <c r="R700" i="5"/>
  <c r="O700" i="5"/>
  <c r="Q700" i="5" s="1"/>
  <c r="M700" i="5"/>
  <c r="E700" i="5"/>
  <c r="R699" i="5"/>
  <c r="O699" i="5"/>
  <c r="Q699" i="5" s="1"/>
  <c r="M699" i="5"/>
  <c r="E699" i="5"/>
  <c r="R698" i="5"/>
  <c r="O698" i="5"/>
  <c r="Q698" i="5" s="1"/>
  <c r="M698" i="5"/>
  <c r="E698" i="5"/>
  <c r="R697" i="5"/>
  <c r="O697" i="5"/>
  <c r="Q697" i="5" s="1"/>
  <c r="M697" i="5"/>
  <c r="E697" i="5"/>
  <c r="R696" i="5"/>
  <c r="O696" i="5"/>
  <c r="Q696" i="5" s="1"/>
  <c r="M696" i="5"/>
  <c r="E696" i="5"/>
  <c r="R695" i="5"/>
  <c r="O695" i="5"/>
  <c r="Q695" i="5" s="1"/>
  <c r="M695" i="5"/>
  <c r="E695" i="5"/>
  <c r="R694" i="5"/>
  <c r="O694" i="5"/>
  <c r="Q694" i="5" s="1"/>
  <c r="M694" i="5"/>
  <c r="E694" i="5"/>
  <c r="R693" i="5"/>
  <c r="O693" i="5"/>
  <c r="Q693" i="5" s="1"/>
  <c r="M693" i="5"/>
  <c r="E693" i="5"/>
  <c r="R692" i="5"/>
  <c r="O692" i="5"/>
  <c r="Q692" i="5" s="1"/>
  <c r="M692" i="5"/>
  <c r="E692" i="5"/>
  <c r="R691" i="5"/>
  <c r="O691" i="5"/>
  <c r="Q691" i="5" s="1"/>
  <c r="M691" i="5"/>
  <c r="E691" i="5"/>
  <c r="R690" i="5"/>
  <c r="O690" i="5"/>
  <c r="Q690" i="5" s="1"/>
  <c r="M690" i="5"/>
  <c r="E690" i="5"/>
  <c r="R689" i="5"/>
  <c r="O689" i="5"/>
  <c r="Q689" i="5" s="1"/>
  <c r="M689" i="5"/>
  <c r="E689" i="5"/>
  <c r="R688" i="5"/>
  <c r="O688" i="5"/>
  <c r="Q688" i="5" s="1"/>
  <c r="M688" i="5"/>
  <c r="E688" i="5"/>
  <c r="R687" i="5"/>
  <c r="O687" i="5"/>
  <c r="Q687" i="5" s="1"/>
  <c r="M687" i="5"/>
  <c r="E687" i="5"/>
  <c r="R686" i="5"/>
  <c r="O686" i="5"/>
  <c r="Q686" i="5" s="1"/>
  <c r="M686" i="5"/>
  <c r="E686" i="5"/>
  <c r="R685" i="5"/>
  <c r="O685" i="5"/>
  <c r="Q685" i="5" s="1"/>
  <c r="M685" i="5"/>
  <c r="E685" i="5"/>
  <c r="R684" i="5"/>
  <c r="O684" i="5"/>
  <c r="Q684" i="5" s="1"/>
  <c r="M684" i="5"/>
  <c r="E684" i="5"/>
  <c r="R683" i="5"/>
  <c r="O683" i="5"/>
  <c r="Q683" i="5" s="1"/>
  <c r="M683" i="5"/>
  <c r="E683" i="5"/>
  <c r="R682" i="5"/>
  <c r="O682" i="5"/>
  <c r="Q682" i="5" s="1"/>
  <c r="M682" i="5"/>
  <c r="E682" i="5"/>
  <c r="R681" i="5"/>
  <c r="O681" i="5"/>
  <c r="Q681" i="5" s="1"/>
  <c r="M681" i="5"/>
  <c r="E681" i="5"/>
  <c r="R680" i="5"/>
  <c r="O680" i="5"/>
  <c r="Q680" i="5" s="1"/>
  <c r="M680" i="5"/>
  <c r="E680" i="5"/>
  <c r="R679" i="5"/>
  <c r="O679" i="5"/>
  <c r="Q679" i="5" s="1"/>
  <c r="M679" i="5"/>
  <c r="E679" i="5"/>
  <c r="R678" i="5"/>
  <c r="O678" i="5"/>
  <c r="Q678" i="5" s="1"/>
  <c r="M678" i="5"/>
  <c r="E678" i="5"/>
  <c r="R677" i="5"/>
  <c r="O677" i="5"/>
  <c r="Q677" i="5" s="1"/>
  <c r="M677" i="5"/>
  <c r="E677" i="5"/>
  <c r="R676" i="5"/>
  <c r="O676" i="5"/>
  <c r="Q676" i="5" s="1"/>
  <c r="M676" i="5"/>
  <c r="E676" i="5"/>
  <c r="R675" i="5"/>
  <c r="O675" i="5"/>
  <c r="Q675" i="5" s="1"/>
  <c r="M675" i="5"/>
  <c r="E675" i="5"/>
  <c r="R674" i="5"/>
  <c r="O674" i="5"/>
  <c r="Q674" i="5" s="1"/>
  <c r="M674" i="5"/>
  <c r="E674" i="5"/>
  <c r="R673" i="5"/>
  <c r="O673" i="5"/>
  <c r="Q673" i="5" s="1"/>
  <c r="M673" i="5"/>
  <c r="E673" i="5"/>
  <c r="R672" i="5"/>
  <c r="O672" i="5"/>
  <c r="Q672" i="5" s="1"/>
  <c r="M672" i="5"/>
  <c r="E672" i="5"/>
  <c r="R671" i="5"/>
  <c r="O671" i="5"/>
  <c r="Q671" i="5" s="1"/>
  <c r="M671" i="5"/>
  <c r="E671" i="5"/>
  <c r="R670" i="5"/>
  <c r="O670" i="5"/>
  <c r="Q670" i="5" s="1"/>
  <c r="M670" i="5"/>
  <c r="E670" i="5"/>
  <c r="R669" i="5"/>
  <c r="O669" i="5"/>
  <c r="Q669" i="5" s="1"/>
  <c r="M669" i="5"/>
  <c r="E669" i="5"/>
  <c r="R668" i="5"/>
  <c r="O668" i="5"/>
  <c r="Q668" i="5" s="1"/>
  <c r="M668" i="5"/>
  <c r="E668" i="5"/>
  <c r="R667" i="5"/>
  <c r="O667" i="5"/>
  <c r="Q667" i="5" s="1"/>
  <c r="M667" i="5"/>
  <c r="E667" i="5"/>
  <c r="R666" i="5"/>
  <c r="O666" i="5"/>
  <c r="Q666" i="5" s="1"/>
  <c r="M666" i="5"/>
  <c r="E666" i="5"/>
  <c r="R665" i="5"/>
  <c r="O665" i="5"/>
  <c r="Q665" i="5" s="1"/>
  <c r="M665" i="5"/>
  <c r="E665" i="5"/>
  <c r="R664" i="5"/>
  <c r="O664" i="5"/>
  <c r="Q664" i="5" s="1"/>
  <c r="M664" i="5"/>
  <c r="E664" i="5"/>
  <c r="R663" i="5"/>
  <c r="O663" i="5"/>
  <c r="Q663" i="5" s="1"/>
  <c r="M663" i="5"/>
  <c r="E663" i="5"/>
  <c r="R662" i="5"/>
  <c r="O662" i="5"/>
  <c r="Q662" i="5" s="1"/>
  <c r="M662" i="5"/>
  <c r="E662" i="5"/>
  <c r="R661" i="5"/>
  <c r="O661" i="5"/>
  <c r="Q661" i="5" s="1"/>
  <c r="M661" i="5"/>
  <c r="E661" i="5"/>
  <c r="R660" i="5"/>
  <c r="O660" i="5"/>
  <c r="Q660" i="5" s="1"/>
  <c r="M660" i="5"/>
  <c r="E660" i="5"/>
  <c r="R659" i="5"/>
  <c r="O659" i="5"/>
  <c r="Q659" i="5" s="1"/>
  <c r="M659" i="5"/>
  <c r="E659" i="5"/>
  <c r="R658" i="5"/>
  <c r="O658" i="5"/>
  <c r="Q658" i="5" s="1"/>
  <c r="M658" i="5"/>
  <c r="E658" i="5"/>
  <c r="R657" i="5"/>
  <c r="O657" i="5"/>
  <c r="Q657" i="5" s="1"/>
  <c r="M657" i="5"/>
  <c r="E657" i="5"/>
  <c r="R656" i="5"/>
  <c r="O656" i="5"/>
  <c r="Q656" i="5" s="1"/>
  <c r="M656" i="5"/>
  <c r="E656" i="5"/>
  <c r="R655" i="5"/>
  <c r="O655" i="5"/>
  <c r="Q655" i="5" s="1"/>
  <c r="M655" i="5"/>
  <c r="E655" i="5"/>
  <c r="R654" i="5"/>
  <c r="O654" i="5"/>
  <c r="Q654" i="5" s="1"/>
  <c r="M654" i="5"/>
  <c r="E654" i="5"/>
  <c r="R653" i="5"/>
  <c r="O653" i="5"/>
  <c r="Q653" i="5" s="1"/>
  <c r="M653" i="5"/>
  <c r="E653" i="5"/>
  <c r="R652" i="5"/>
  <c r="O652" i="5"/>
  <c r="Q652" i="5" s="1"/>
  <c r="M652" i="5"/>
  <c r="E652" i="5"/>
  <c r="R651" i="5"/>
  <c r="O651" i="5"/>
  <c r="Q651" i="5" s="1"/>
  <c r="M651" i="5"/>
  <c r="E651" i="5"/>
  <c r="R650" i="5"/>
  <c r="O650" i="5"/>
  <c r="Q650" i="5" s="1"/>
  <c r="M650" i="5"/>
  <c r="E650" i="5"/>
  <c r="R649" i="5"/>
  <c r="O649" i="5"/>
  <c r="Q649" i="5" s="1"/>
  <c r="M649" i="5"/>
  <c r="E649" i="5"/>
  <c r="R648" i="5"/>
  <c r="O648" i="5"/>
  <c r="Q648" i="5" s="1"/>
  <c r="M648" i="5"/>
  <c r="E648" i="5"/>
  <c r="R647" i="5"/>
  <c r="O647" i="5"/>
  <c r="Q647" i="5" s="1"/>
  <c r="M647" i="5"/>
  <c r="E647" i="5"/>
  <c r="R646" i="5"/>
  <c r="O646" i="5"/>
  <c r="Q646" i="5" s="1"/>
  <c r="M646" i="5"/>
  <c r="E646" i="5"/>
  <c r="R645" i="5"/>
  <c r="O645" i="5"/>
  <c r="Q645" i="5" s="1"/>
  <c r="M645" i="5"/>
  <c r="E645" i="5"/>
  <c r="R644" i="5"/>
  <c r="O644" i="5"/>
  <c r="Q644" i="5" s="1"/>
  <c r="M644" i="5"/>
  <c r="E644" i="5"/>
  <c r="R643" i="5"/>
  <c r="O643" i="5"/>
  <c r="Q643" i="5" s="1"/>
  <c r="M643" i="5"/>
  <c r="E643" i="5"/>
  <c r="R642" i="5"/>
  <c r="O642" i="5"/>
  <c r="Q642" i="5" s="1"/>
  <c r="M642" i="5"/>
  <c r="E642" i="5"/>
  <c r="R641" i="5"/>
  <c r="O641" i="5"/>
  <c r="Q641" i="5" s="1"/>
  <c r="M641" i="5"/>
  <c r="E641" i="5"/>
  <c r="R640" i="5"/>
  <c r="O640" i="5"/>
  <c r="Q640" i="5" s="1"/>
  <c r="M640" i="5"/>
  <c r="E640" i="5"/>
  <c r="R639" i="5"/>
  <c r="O639" i="5"/>
  <c r="Q639" i="5" s="1"/>
  <c r="M639" i="5"/>
  <c r="E639" i="5"/>
  <c r="R638" i="5"/>
  <c r="O638" i="5"/>
  <c r="Q638" i="5" s="1"/>
  <c r="M638" i="5"/>
  <c r="E638" i="5"/>
  <c r="R637" i="5"/>
  <c r="O637" i="5"/>
  <c r="Q637" i="5" s="1"/>
  <c r="M637" i="5"/>
  <c r="E637" i="5"/>
  <c r="R636" i="5"/>
  <c r="O636" i="5"/>
  <c r="Q636" i="5" s="1"/>
  <c r="M636" i="5"/>
  <c r="E636" i="5"/>
  <c r="R635" i="5"/>
  <c r="O635" i="5"/>
  <c r="Q635" i="5" s="1"/>
  <c r="M635" i="5"/>
  <c r="E635" i="5"/>
  <c r="R634" i="5"/>
  <c r="O634" i="5"/>
  <c r="Q634" i="5" s="1"/>
  <c r="M634" i="5"/>
  <c r="E634" i="5"/>
  <c r="R633" i="5"/>
  <c r="O633" i="5"/>
  <c r="Q633" i="5" s="1"/>
  <c r="M633" i="5"/>
  <c r="E633" i="5"/>
  <c r="R632" i="5"/>
  <c r="O632" i="5"/>
  <c r="Q632" i="5" s="1"/>
  <c r="M632" i="5"/>
  <c r="E632" i="5"/>
  <c r="R631" i="5"/>
  <c r="O631" i="5"/>
  <c r="Q631" i="5" s="1"/>
  <c r="M631" i="5"/>
  <c r="E631" i="5"/>
  <c r="R630" i="5"/>
  <c r="O630" i="5"/>
  <c r="Q630" i="5" s="1"/>
  <c r="M630" i="5"/>
  <c r="E630" i="5"/>
  <c r="R629" i="5"/>
  <c r="O629" i="5"/>
  <c r="Q629" i="5" s="1"/>
  <c r="M629" i="5"/>
  <c r="E629" i="5"/>
  <c r="R628" i="5"/>
  <c r="O628" i="5"/>
  <c r="Q628" i="5" s="1"/>
  <c r="M628" i="5"/>
  <c r="E628" i="5"/>
  <c r="R627" i="5"/>
  <c r="O627" i="5"/>
  <c r="Q627" i="5" s="1"/>
  <c r="M627" i="5"/>
  <c r="E627" i="5"/>
  <c r="R626" i="5"/>
  <c r="O626" i="5"/>
  <c r="Q626" i="5" s="1"/>
  <c r="M626" i="5"/>
  <c r="E626" i="5"/>
  <c r="R625" i="5"/>
  <c r="O625" i="5"/>
  <c r="Q625" i="5" s="1"/>
  <c r="M625" i="5"/>
  <c r="E625" i="5"/>
  <c r="R624" i="5"/>
  <c r="O624" i="5"/>
  <c r="Q624" i="5" s="1"/>
  <c r="M624" i="5"/>
  <c r="E624" i="5"/>
  <c r="R623" i="5"/>
  <c r="O623" i="5"/>
  <c r="Q623" i="5" s="1"/>
  <c r="M623" i="5"/>
  <c r="E623" i="5"/>
  <c r="R622" i="5"/>
  <c r="O622" i="5"/>
  <c r="Q622" i="5" s="1"/>
  <c r="M622" i="5"/>
  <c r="E622" i="5"/>
  <c r="R621" i="5"/>
  <c r="O621" i="5"/>
  <c r="Q621" i="5" s="1"/>
  <c r="M621" i="5"/>
  <c r="E621" i="5"/>
  <c r="R620" i="5"/>
  <c r="O620" i="5"/>
  <c r="Q620" i="5" s="1"/>
  <c r="M620" i="5"/>
  <c r="E620" i="5"/>
  <c r="R619" i="5"/>
  <c r="O619" i="5"/>
  <c r="Q619" i="5" s="1"/>
  <c r="M619" i="5"/>
  <c r="E619" i="5"/>
  <c r="R618" i="5"/>
  <c r="O618" i="5"/>
  <c r="Q618" i="5" s="1"/>
  <c r="M618" i="5"/>
  <c r="E618" i="5"/>
  <c r="R617" i="5"/>
  <c r="O617" i="5"/>
  <c r="Q617" i="5" s="1"/>
  <c r="M617" i="5"/>
  <c r="E617" i="5"/>
  <c r="R616" i="5"/>
  <c r="O616" i="5"/>
  <c r="Q616" i="5" s="1"/>
  <c r="M616" i="5"/>
  <c r="E616" i="5"/>
  <c r="R615" i="5"/>
  <c r="O615" i="5"/>
  <c r="Q615" i="5" s="1"/>
  <c r="M615" i="5"/>
  <c r="E615" i="5"/>
  <c r="R614" i="5"/>
  <c r="O614" i="5"/>
  <c r="Q614" i="5" s="1"/>
  <c r="M614" i="5"/>
  <c r="E614" i="5"/>
  <c r="R613" i="5"/>
  <c r="O613" i="5"/>
  <c r="Q613" i="5" s="1"/>
  <c r="M613" i="5"/>
  <c r="E613" i="5"/>
  <c r="R612" i="5"/>
  <c r="O612" i="5"/>
  <c r="Q612" i="5" s="1"/>
  <c r="M612" i="5"/>
  <c r="E612" i="5"/>
  <c r="R611" i="5"/>
  <c r="O611" i="5"/>
  <c r="Q611" i="5" s="1"/>
  <c r="M611" i="5"/>
  <c r="E611" i="5"/>
  <c r="R610" i="5"/>
  <c r="O610" i="5"/>
  <c r="Q610" i="5" s="1"/>
  <c r="M610" i="5"/>
  <c r="E610" i="5"/>
  <c r="R609" i="5"/>
  <c r="O609" i="5"/>
  <c r="Q609" i="5" s="1"/>
  <c r="M609" i="5"/>
  <c r="E609" i="5"/>
  <c r="R608" i="5"/>
  <c r="O608" i="5"/>
  <c r="Q608" i="5" s="1"/>
  <c r="M608" i="5"/>
  <c r="E608" i="5"/>
  <c r="R607" i="5"/>
  <c r="O607" i="5"/>
  <c r="Q607" i="5" s="1"/>
  <c r="M607" i="5"/>
  <c r="E607" i="5"/>
  <c r="R606" i="5"/>
  <c r="O606" i="5"/>
  <c r="Q606" i="5" s="1"/>
  <c r="M606" i="5"/>
  <c r="E606" i="5"/>
  <c r="R605" i="5"/>
  <c r="O605" i="5"/>
  <c r="Q605" i="5" s="1"/>
  <c r="M605" i="5"/>
  <c r="E605" i="5"/>
  <c r="R604" i="5"/>
  <c r="O604" i="5"/>
  <c r="Q604" i="5" s="1"/>
  <c r="M604" i="5"/>
  <c r="E604" i="5"/>
  <c r="R603" i="5"/>
  <c r="O603" i="5"/>
  <c r="Q603" i="5" s="1"/>
  <c r="M603" i="5"/>
  <c r="E603" i="5"/>
  <c r="R602" i="5"/>
  <c r="O602" i="5"/>
  <c r="Q602" i="5" s="1"/>
  <c r="M602" i="5"/>
  <c r="E602" i="5"/>
  <c r="R601" i="5"/>
  <c r="O601" i="5"/>
  <c r="Q601" i="5" s="1"/>
  <c r="M601" i="5"/>
  <c r="E601" i="5"/>
  <c r="R600" i="5"/>
  <c r="O600" i="5"/>
  <c r="Q600" i="5" s="1"/>
  <c r="M600" i="5"/>
  <c r="E600" i="5"/>
  <c r="R599" i="5"/>
  <c r="O599" i="5"/>
  <c r="Q599" i="5" s="1"/>
  <c r="M599" i="5"/>
  <c r="E599" i="5"/>
  <c r="R598" i="5"/>
  <c r="O598" i="5"/>
  <c r="Q598" i="5" s="1"/>
  <c r="M598" i="5"/>
  <c r="E598" i="5"/>
  <c r="R597" i="5"/>
  <c r="O597" i="5"/>
  <c r="Q597" i="5" s="1"/>
  <c r="M597" i="5"/>
  <c r="E597" i="5"/>
  <c r="R596" i="5"/>
  <c r="O596" i="5"/>
  <c r="Q596" i="5" s="1"/>
  <c r="M596" i="5"/>
  <c r="E596" i="5"/>
  <c r="R595" i="5"/>
  <c r="O595" i="5"/>
  <c r="Q595" i="5" s="1"/>
  <c r="M595" i="5"/>
  <c r="E595" i="5"/>
  <c r="R594" i="5"/>
  <c r="O594" i="5"/>
  <c r="Q594" i="5" s="1"/>
  <c r="M594" i="5"/>
  <c r="E594" i="5"/>
  <c r="R593" i="5"/>
  <c r="O593" i="5"/>
  <c r="Q593" i="5" s="1"/>
  <c r="M593" i="5"/>
  <c r="E593" i="5"/>
  <c r="R592" i="5"/>
  <c r="O592" i="5"/>
  <c r="Q592" i="5" s="1"/>
  <c r="M592" i="5"/>
  <c r="E592" i="5"/>
  <c r="R591" i="5"/>
  <c r="O591" i="5"/>
  <c r="Q591" i="5" s="1"/>
  <c r="M591" i="5"/>
  <c r="E591" i="5"/>
  <c r="R590" i="5"/>
  <c r="O590" i="5"/>
  <c r="Q590" i="5" s="1"/>
  <c r="M590" i="5"/>
  <c r="E590" i="5"/>
  <c r="R589" i="5"/>
  <c r="O589" i="5"/>
  <c r="Q589" i="5" s="1"/>
  <c r="M589" i="5"/>
  <c r="E589" i="5"/>
  <c r="R588" i="5"/>
  <c r="O588" i="5"/>
  <c r="Q588" i="5" s="1"/>
  <c r="M588" i="5"/>
  <c r="E588" i="5"/>
  <c r="R587" i="5"/>
  <c r="O587" i="5"/>
  <c r="Q587" i="5" s="1"/>
  <c r="M587" i="5"/>
  <c r="E587" i="5"/>
  <c r="R586" i="5"/>
  <c r="O586" i="5"/>
  <c r="Q586" i="5" s="1"/>
  <c r="M586" i="5"/>
  <c r="E586" i="5"/>
  <c r="R585" i="5"/>
  <c r="O585" i="5"/>
  <c r="Q585" i="5" s="1"/>
  <c r="M585" i="5"/>
  <c r="E585" i="5"/>
  <c r="R584" i="5"/>
  <c r="O584" i="5"/>
  <c r="Q584" i="5" s="1"/>
  <c r="M584" i="5"/>
  <c r="E584" i="5"/>
  <c r="R583" i="5"/>
  <c r="O583" i="5"/>
  <c r="Q583" i="5" s="1"/>
  <c r="M583" i="5"/>
  <c r="E583" i="5"/>
  <c r="R582" i="5"/>
  <c r="O582" i="5"/>
  <c r="Q582" i="5" s="1"/>
  <c r="M582" i="5"/>
  <c r="E582" i="5"/>
  <c r="R581" i="5"/>
  <c r="O581" i="5"/>
  <c r="Q581" i="5" s="1"/>
  <c r="M581" i="5"/>
  <c r="E581" i="5"/>
  <c r="R580" i="5"/>
  <c r="O580" i="5"/>
  <c r="Q580" i="5" s="1"/>
  <c r="M580" i="5"/>
  <c r="E580" i="5"/>
  <c r="R579" i="5"/>
  <c r="O579" i="5"/>
  <c r="Q579" i="5" s="1"/>
  <c r="M579" i="5"/>
  <c r="E579" i="5"/>
  <c r="R578" i="5"/>
  <c r="O578" i="5"/>
  <c r="Q578" i="5" s="1"/>
  <c r="M578" i="5"/>
  <c r="E578" i="5"/>
  <c r="R577" i="5"/>
  <c r="O577" i="5"/>
  <c r="Q577" i="5" s="1"/>
  <c r="M577" i="5"/>
  <c r="E577" i="5"/>
  <c r="R576" i="5"/>
  <c r="O576" i="5"/>
  <c r="Q576" i="5" s="1"/>
  <c r="M576" i="5"/>
  <c r="E576" i="5"/>
  <c r="R575" i="5"/>
  <c r="O575" i="5"/>
  <c r="Q575" i="5" s="1"/>
  <c r="M575" i="5"/>
  <c r="E575" i="5"/>
  <c r="R574" i="5"/>
  <c r="O574" i="5"/>
  <c r="Q574" i="5" s="1"/>
  <c r="M574" i="5"/>
  <c r="E574" i="5"/>
  <c r="R573" i="5"/>
  <c r="O573" i="5"/>
  <c r="Q573" i="5" s="1"/>
  <c r="M573" i="5"/>
  <c r="E573" i="5"/>
  <c r="R572" i="5"/>
  <c r="O572" i="5"/>
  <c r="Q572" i="5" s="1"/>
  <c r="M572" i="5"/>
  <c r="E572" i="5"/>
  <c r="R571" i="5"/>
  <c r="O571" i="5"/>
  <c r="Q571" i="5" s="1"/>
  <c r="M571" i="5"/>
  <c r="E571" i="5"/>
  <c r="R570" i="5"/>
  <c r="O570" i="5"/>
  <c r="Q570" i="5" s="1"/>
  <c r="M570" i="5"/>
  <c r="E570" i="5"/>
  <c r="R569" i="5"/>
  <c r="O569" i="5"/>
  <c r="Q569" i="5" s="1"/>
  <c r="M569" i="5"/>
  <c r="E569" i="5"/>
  <c r="R568" i="5"/>
  <c r="O568" i="5"/>
  <c r="Q568" i="5" s="1"/>
  <c r="M568" i="5"/>
  <c r="E568" i="5"/>
  <c r="R567" i="5"/>
  <c r="O567" i="5"/>
  <c r="Q567" i="5" s="1"/>
  <c r="M567" i="5"/>
  <c r="E567" i="5"/>
  <c r="R566" i="5"/>
  <c r="O566" i="5"/>
  <c r="Q566" i="5" s="1"/>
  <c r="M566" i="5"/>
  <c r="E566" i="5"/>
  <c r="R565" i="5"/>
  <c r="O565" i="5"/>
  <c r="Q565" i="5" s="1"/>
  <c r="M565" i="5"/>
  <c r="E565" i="5"/>
  <c r="R564" i="5"/>
  <c r="O564" i="5"/>
  <c r="Q564" i="5" s="1"/>
  <c r="M564" i="5"/>
  <c r="E564" i="5"/>
  <c r="R563" i="5"/>
  <c r="O563" i="5"/>
  <c r="Q563" i="5" s="1"/>
  <c r="M563" i="5"/>
  <c r="E563" i="5"/>
  <c r="R562" i="5"/>
  <c r="O562" i="5"/>
  <c r="Q562" i="5" s="1"/>
  <c r="M562" i="5"/>
  <c r="E562" i="5"/>
  <c r="R561" i="5"/>
  <c r="O561" i="5"/>
  <c r="Q561" i="5" s="1"/>
  <c r="M561" i="5"/>
  <c r="E561" i="5"/>
  <c r="R560" i="5"/>
  <c r="O560" i="5"/>
  <c r="Q560" i="5" s="1"/>
  <c r="M560" i="5"/>
  <c r="E560" i="5"/>
  <c r="R559" i="5"/>
  <c r="O559" i="5"/>
  <c r="Q559" i="5" s="1"/>
  <c r="M559" i="5"/>
  <c r="E559" i="5"/>
  <c r="R558" i="5"/>
  <c r="O558" i="5"/>
  <c r="Q558" i="5" s="1"/>
  <c r="M558" i="5"/>
  <c r="E558" i="5"/>
  <c r="R557" i="5"/>
  <c r="O557" i="5"/>
  <c r="Q557" i="5" s="1"/>
  <c r="M557" i="5"/>
  <c r="E557" i="5"/>
  <c r="R556" i="5"/>
  <c r="O556" i="5"/>
  <c r="Q556" i="5" s="1"/>
  <c r="M556" i="5"/>
  <c r="E556" i="5"/>
  <c r="R555" i="5"/>
  <c r="O555" i="5"/>
  <c r="Q555" i="5" s="1"/>
  <c r="M555" i="5"/>
  <c r="E555" i="5"/>
  <c r="R554" i="5"/>
  <c r="O554" i="5"/>
  <c r="Q554" i="5" s="1"/>
  <c r="M554" i="5"/>
  <c r="E554" i="5"/>
  <c r="R553" i="5"/>
  <c r="O553" i="5"/>
  <c r="Q553" i="5" s="1"/>
  <c r="M553" i="5"/>
  <c r="E553" i="5"/>
  <c r="R552" i="5"/>
  <c r="O552" i="5"/>
  <c r="Q552" i="5" s="1"/>
  <c r="M552" i="5"/>
  <c r="E552" i="5"/>
  <c r="R551" i="5"/>
  <c r="O551" i="5"/>
  <c r="Q551" i="5" s="1"/>
  <c r="M551" i="5"/>
  <c r="E551" i="5"/>
  <c r="R550" i="5"/>
  <c r="O550" i="5"/>
  <c r="Q550" i="5" s="1"/>
  <c r="M550" i="5"/>
  <c r="R549" i="5"/>
  <c r="O549" i="5"/>
  <c r="Q549" i="5" s="1"/>
  <c r="M549" i="5"/>
  <c r="E549" i="5"/>
  <c r="R548" i="5"/>
  <c r="O548" i="5"/>
  <c r="Q548" i="5" s="1"/>
  <c r="M548" i="5"/>
  <c r="E548" i="5"/>
  <c r="R547" i="5"/>
  <c r="O547" i="5"/>
  <c r="Q547" i="5" s="1"/>
  <c r="M547" i="5"/>
  <c r="E547" i="5"/>
  <c r="R546" i="5"/>
  <c r="O546" i="5"/>
  <c r="Q546" i="5" s="1"/>
  <c r="M546" i="5"/>
  <c r="E546" i="5"/>
  <c r="R545" i="5"/>
  <c r="O545" i="5"/>
  <c r="Q545" i="5" s="1"/>
  <c r="M545" i="5"/>
  <c r="E545" i="5"/>
  <c r="R544" i="5"/>
  <c r="O544" i="5"/>
  <c r="Q544" i="5" s="1"/>
  <c r="M544" i="5"/>
  <c r="E544" i="5"/>
  <c r="R543" i="5"/>
  <c r="O543" i="5"/>
  <c r="Q543" i="5" s="1"/>
  <c r="M543" i="5"/>
  <c r="E543" i="5"/>
  <c r="R542" i="5"/>
  <c r="O542" i="5"/>
  <c r="Q542" i="5" s="1"/>
  <c r="M542" i="5"/>
  <c r="E542" i="5"/>
  <c r="R541" i="5"/>
  <c r="O541" i="5"/>
  <c r="Q541" i="5" s="1"/>
  <c r="M541" i="5"/>
  <c r="E541" i="5"/>
  <c r="R540" i="5"/>
  <c r="O540" i="5"/>
  <c r="Q540" i="5" s="1"/>
  <c r="M540" i="5"/>
  <c r="E540" i="5"/>
  <c r="R539" i="5"/>
  <c r="O539" i="5"/>
  <c r="Q539" i="5" s="1"/>
  <c r="M539" i="5"/>
  <c r="E539" i="5"/>
  <c r="R538" i="5"/>
  <c r="O538" i="5"/>
  <c r="Q538" i="5" s="1"/>
  <c r="M538" i="5"/>
  <c r="E538" i="5"/>
  <c r="R537" i="5"/>
  <c r="O537" i="5"/>
  <c r="Q537" i="5" s="1"/>
  <c r="M537" i="5"/>
  <c r="E537" i="5"/>
  <c r="R536" i="5"/>
  <c r="O536" i="5"/>
  <c r="Q536" i="5" s="1"/>
  <c r="M536" i="5"/>
  <c r="E536" i="5"/>
  <c r="R535" i="5"/>
  <c r="O535" i="5"/>
  <c r="Q535" i="5" s="1"/>
  <c r="M535" i="5"/>
  <c r="E535" i="5"/>
  <c r="R534" i="5"/>
  <c r="O534" i="5"/>
  <c r="Q534" i="5" s="1"/>
  <c r="M534" i="5"/>
  <c r="E534" i="5"/>
  <c r="R533" i="5"/>
  <c r="O533" i="5"/>
  <c r="Q533" i="5" s="1"/>
  <c r="M533" i="5"/>
  <c r="E533" i="5"/>
  <c r="R532" i="5"/>
  <c r="O532" i="5"/>
  <c r="Q532" i="5" s="1"/>
  <c r="M532" i="5"/>
  <c r="E532" i="5"/>
  <c r="R531" i="5"/>
  <c r="O531" i="5"/>
  <c r="Q531" i="5" s="1"/>
  <c r="M531" i="5"/>
  <c r="E531" i="5"/>
  <c r="R530" i="5"/>
  <c r="O530" i="5"/>
  <c r="Q530" i="5" s="1"/>
  <c r="M530" i="5"/>
  <c r="E530" i="5"/>
  <c r="R529" i="5"/>
  <c r="O529" i="5"/>
  <c r="Q529" i="5" s="1"/>
  <c r="M529" i="5"/>
  <c r="E529" i="5"/>
  <c r="R528" i="5"/>
  <c r="O528" i="5"/>
  <c r="Q528" i="5" s="1"/>
  <c r="M528" i="5"/>
  <c r="E528" i="5"/>
  <c r="R527" i="5"/>
  <c r="O527" i="5"/>
  <c r="Q527" i="5" s="1"/>
  <c r="M527" i="5"/>
  <c r="E527" i="5"/>
  <c r="R526" i="5"/>
  <c r="O526" i="5"/>
  <c r="Q526" i="5" s="1"/>
  <c r="M526" i="5"/>
  <c r="E526" i="5"/>
  <c r="R525" i="5"/>
  <c r="O525" i="5"/>
  <c r="Q525" i="5" s="1"/>
  <c r="M525" i="5"/>
  <c r="E525" i="5"/>
  <c r="R524" i="5"/>
  <c r="O524" i="5"/>
  <c r="Q524" i="5" s="1"/>
  <c r="M524" i="5"/>
  <c r="E524" i="5"/>
  <c r="R523" i="5"/>
  <c r="O523" i="5"/>
  <c r="Q523" i="5" s="1"/>
  <c r="M523" i="5"/>
  <c r="E523" i="5"/>
  <c r="R522" i="5"/>
  <c r="O522" i="5"/>
  <c r="Q522" i="5" s="1"/>
  <c r="M522" i="5"/>
  <c r="E522" i="5"/>
  <c r="R521" i="5"/>
  <c r="O521" i="5"/>
  <c r="Q521" i="5" s="1"/>
  <c r="M521" i="5"/>
  <c r="E521" i="5"/>
  <c r="R520" i="5"/>
  <c r="O520" i="5"/>
  <c r="Q520" i="5" s="1"/>
  <c r="M520" i="5"/>
  <c r="E520" i="5"/>
  <c r="R519" i="5"/>
  <c r="O519" i="5"/>
  <c r="Q519" i="5" s="1"/>
  <c r="M519" i="5"/>
  <c r="E519" i="5"/>
  <c r="R518" i="5"/>
  <c r="O518" i="5"/>
  <c r="Q518" i="5" s="1"/>
  <c r="M518" i="5"/>
  <c r="E518" i="5"/>
  <c r="R517" i="5"/>
  <c r="O517" i="5"/>
  <c r="Q517" i="5" s="1"/>
  <c r="M517" i="5"/>
  <c r="E517" i="5"/>
  <c r="R516" i="5"/>
  <c r="O516" i="5"/>
  <c r="Q516" i="5" s="1"/>
  <c r="M516" i="5"/>
  <c r="E516" i="5"/>
  <c r="R515" i="5"/>
  <c r="O515" i="5"/>
  <c r="Q515" i="5" s="1"/>
  <c r="M515" i="5"/>
  <c r="E515" i="5"/>
  <c r="R514" i="5"/>
  <c r="O514" i="5"/>
  <c r="Q514" i="5" s="1"/>
  <c r="M514" i="5"/>
  <c r="E514" i="5"/>
  <c r="R513" i="5"/>
  <c r="O513" i="5"/>
  <c r="Q513" i="5" s="1"/>
  <c r="M513" i="5"/>
  <c r="E513" i="5"/>
  <c r="R512" i="5"/>
  <c r="O512" i="5"/>
  <c r="Q512" i="5" s="1"/>
  <c r="M512" i="5"/>
  <c r="E512" i="5"/>
  <c r="R511" i="5"/>
  <c r="O511" i="5"/>
  <c r="Q511" i="5" s="1"/>
  <c r="M511" i="5"/>
  <c r="E511" i="5"/>
  <c r="R510" i="5"/>
  <c r="O510" i="5"/>
  <c r="Q510" i="5" s="1"/>
  <c r="M510" i="5"/>
  <c r="E510" i="5"/>
  <c r="R509" i="5"/>
  <c r="O509" i="5"/>
  <c r="Q509" i="5" s="1"/>
  <c r="M509" i="5"/>
  <c r="E509" i="5"/>
  <c r="R508" i="5"/>
  <c r="O508" i="5"/>
  <c r="Q508" i="5" s="1"/>
  <c r="M508" i="5"/>
  <c r="E508" i="5"/>
  <c r="R507" i="5"/>
  <c r="O507" i="5"/>
  <c r="Q507" i="5" s="1"/>
  <c r="M507" i="5"/>
  <c r="E507" i="5"/>
  <c r="R506" i="5"/>
  <c r="O506" i="5"/>
  <c r="Q506" i="5" s="1"/>
  <c r="M506" i="5"/>
  <c r="E506" i="5"/>
  <c r="R505" i="5"/>
  <c r="O505" i="5"/>
  <c r="Q505" i="5" s="1"/>
  <c r="M505" i="5"/>
  <c r="E505" i="5"/>
  <c r="R504" i="5"/>
  <c r="O504" i="5"/>
  <c r="Q504" i="5" s="1"/>
  <c r="M504" i="5"/>
  <c r="E504" i="5"/>
  <c r="R503" i="5"/>
  <c r="O503" i="5"/>
  <c r="Q503" i="5" s="1"/>
  <c r="M503" i="5"/>
  <c r="E503" i="5"/>
  <c r="R502" i="5"/>
  <c r="O502" i="5"/>
  <c r="Q502" i="5" s="1"/>
  <c r="M502" i="5"/>
  <c r="E502" i="5"/>
  <c r="R501" i="5"/>
  <c r="O501" i="5"/>
  <c r="Q501" i="5" s="1"/>
  <c r="M501" i="5"/>
  <c r="E501" i="5"/>
  <c r="R500" i="5"/>
  <c r="O500" i="5"/>
  <c r="Q500" i="5" s="1"/>
  <c r="M500" i="5"/>
  <c r="E500" i="5"/>
  <c r="R499" i="5"/>
  <c r="O499" i="5"/>
  <c r="Q499" i="5" s="1"/>
  <c r="M499" i="5"/>
  <c r="E499" i="5"/>
  <c r="R498" i="5"/>
  <c r="O498" i="5"/>
  <c r="Q498" i="5" s="1"/>
  <c r="M498" i="5"/>
  <c r="E498" i="5"/>
  <c r="R497" i="5"/>
  <c r="O497" i="5"/>
  <c r="Q497" i="5" s="1"/>
  <c r="M497" i="5"/>
  <c r="E497" i="5"/>
  <c r="R496" i="5"/>
  <c r="O496" i="5"/>
  <c r="Q496" i="5" s="1"/>
  <c r="M496" i="5"/>
  <c r="E496" i="5"/>
  <c r="R495" i="5"/>
  <c r="O495" i="5"/>
  <c r="Q495" i="5" s="1"/>
  <c r="M495" i="5"/>
  <c r="E495" i="5"/>
  <c r="R494" i="5"/>
  <c r="O494" i="5"/>
  <c r="Q494" i="5" s="1"/>
  <c r="M494" i="5"/>
  <c r="E494" i="5"/>
  <c r="R493" i="5"/>
  <c r="O493" i="5"/>
  <c r="Q493" i="5" s="1"/>
  <c r="M493" i="5"/>
  <c r="E493" i="5"/>
  <c r="R492" i="5"/>
  <c r="O492" i="5"/>
  <c r="Q492" i="5" s="1"/>
  <c r="M492" i="5"/>
  <c r="E492" i="5"/>
  <c r="R491" i="5"/>
  <c r="O491" i="5"/>
  <c r="Q491" i="5" s="1"/>
  <c r="M491" i="5"/>
  <c r="E491" i="5"/>
  <c r="R490" i="5"/>
  <c r="O490" i="5"/>
  <c r="Q490" i="5" s="1"/>
  <c r="M490" i="5"/>
  <c r="E490" i="5"/>
  <c r="R489" i="5"/>
  <c r="O489" i="5"/>
  <c r="Q489" i="5" s="1"/>
  <c r="M489" i="5"/>
  <c r="E489" i="5"/>
  <c r="R488" i="5"/>
  <c r="O488" i="5"/>
  <c r="Q488" i="5" s="1"/>
  <c r="M488" i="5"/>
  <c r="E488" i="5"/>
  <c r="R487" i="5"/>
  <c r="O487" i="5"/>
  <c r="Q487" i="5" s="1"/>
  <c r="M487" i="5"/>
  <c r="E487" i="5"/>
  <c r="R486" i="5"/>
  <c r="O486" i="5"/>
  <c r="Q486" i="5" s="1"/>
  <c r="M486" i="5"/>
  <c r="E486" i="5"/>
  <c r="R485" i="5"/>
  <c r="O485" i="5"/>
  <c r="Q485" i="5" s="1"/>
  <c r="M485" i="5"/>
  <c r="E485" i="5"/>
  <c r="R484" i="5"/>
  <c r="O484" i="5"/>
  <c r="Q484" i="5" s="1"/>
  <c r="M484" i="5"/>
  <c r="E484" i="5"/>
  <c r="R483" i="5"/>
  <c r="O483" i="5"/>
  <c r="Q483" i="5" s="1"/>
  <c r="M483" i="5"/>
  <c r="E483" i="5"/>
  <c r="R482" i="5"/>
  <c r="O482" i="5"/>
  <c r="Q482" i="5" s="1"/>
  <c r="M482" i="5"/>
  <c r="E482" i="5"/>
  <c r="R481" i="5"/>
  <c r="O481" i="5"/>
  <c r="Q481" i="5" s="1"/>
  <c r="M481" i="5"/>
  <c r="E481" i="5"/>
  <c r="R480" i="5"/>
  <c r="O480" i="5"/>
  <c r="Q480" i="5" s="1"/>
  <c r="M480" i="5"/>
  <c r="E480" i="5"/>
  <c r="R479" i="5"/>
  <c r="O479" i="5"/>
  <c r="Q479" i="5" s="1"/>
  <c r="M479" i="5"/>
  <c r="E479" i="5"/>
  <c r="R478" i="5"/>
  <c r="O478" i="5"/>
  <c r="Q478" i="5" s="1"/>
  <c r="M478" i="5"/>
  <c r="E478" i="5"/>
  <c r="R477" i="5"/>
  <c r="O477" i="5"/>
  <c r="Q477" i="5" s="1"/>
  <c r="M477" i="5"/>
  <c r="E477" i="5"/>
  <c r="R476" i="5"/>
  <c r="O476" i="5"/>
  <c r="Q476" i="5" s="1"/>
  <c r="M476" i="5"/>
  <c r="E476" i="5"/>
  <c r="R475" i="5"/>
  <c r="O475" i="5"/>
  <c r="Q475" i="5" s="1"/>
  <c r="M475" i="5"/>
  <c r="E475" i="5"/>
  <c r="R474" i="5"/>
  <c r="O474" i="5"/>
  <c r="Q474" i="5" s="1"/>
  <c r="M474" i="5"/>
  <c r="E474" i="5"/>
  <c r="R473" i="5"/>
  <c r="O473" i="5"/>
  <c r="Q473" i="5" s="1"/>
  <c r="M473" i="5"/>
  <c r="E473" i="5"/>
  <c r="R472" i="5"/>
  <c r="O472" i="5"/>
  <c r="Q472" i="5" s="1"/>
  <c r="M472" i="5"/>
  <c r="E472" i="5"/>
  <c r="R471" i="5"/>
  <c r="O471" i="5"/>
  <c r="Q471" i="5" s="1"/>
  <c r="M471" i="5"/>
  <c r="E471" i="5"/>
  <c r="R470" i="5"/>
  <c r="O470" i="5"/>
  <c r="Q470" i="5" s="1"/>
  <c r="M470" i="5"/>
  <c r="E470" i="5"/>
  <c r="R469" i="5"/>
  <c r="O469" i="5"/>
  <c r="Q469" i="5" s="1"/>
  <c r="M469" i="5"/>
  <c r="E469" i="5"/>
  <c r="R468" i="5"/>
  <c r="O468" i="5"/>
  <c r="Q468" i="5" s="1"/>
  <c r="M468" i="5"/>
  <c r="E468" i="5"/>
  <c r="R467" i="5"/>
  <c r="O467" i="5"/>
  <c r="Q467" i="5" s="1"/>
  <c r="M467" i="5"/>
  <c r="E467" i="5"/>
  <c r="R466" i="5"/>
  <c r="O466" i="5"/>
  <c r="Q466" i="5" s="1"/>
  <c r="M466" i="5"/>
  <c r="E466" i="5"/>
  <c r="R465" i="5"/>
  <c r="O465" i="5"/>
  <c r="Q465" i="5" s="1"/>
  <c r="M465" i="5"/>
  <c r="E465" i="5"/>
  <c r="R464" i="5"/>
  <c r="O464" i="5"/>
  <c r="Q464" i="5" s="1"/>
  <c r="M464" i="5"/>
  <c r="E464" i="5"/>
  <c r="R463" i="5"/>
  <c r="O463" i="5"/>
  <c r="Q463" i="5" s="1"/>
  <c r="M463" i="5"/>
  <c r="E463" i="5"/>
  <c r="R462" i="5"/>
  <c r="O462" i="5"/>
  <c r="Q462" i="5" s="1"/>
  <c r="M462" i="5"/>
  <c r="E462" i="5"/>
  <c r="R461" i="5"/>
  <c r="O461" i="5"/>
  <c r="Q461" i="5" s="1"/>
  <c r="M461" i="5"/>
  <c r="E461" i="5"/>
  <c r="R460" i="5"/>
  <c r="O460" i="5"/>
  <c r="Q460" i="5" s="1"/>
  <c r="M460" i="5"/>
  <c r="E460" i="5"/>
  <c r="R459" i="5"/>
  <c r="O459" i="5"/>
  <c r="Q459" i="5" s="1"/>
  <c r="M459" i="5"/>
  <c r="E459" i="5"/>
  <c r="R458" i="5"/>
  <c r="O458" i="5"/>
  <c r="Q458" i="5" s="1"/>
  <c r="M458" i="5"/>
  <c r="E458" i="5"/>
  <c r="R457" i="5"/>
  <c r="O457" i="5"/>
  <c r="Q457" i="5" s="1"/>
  <c r="M457" i="5"/>
  <c r="E457" i="5"/>
  <c r="R456" i="5"/>
  <c r="O456" i="5"/>
  <c r="Q456" i="5" s="1"/>
  <c r="M456" i="5"/>
  <c r="E456" i="5"/>
  <c r="R455" i="5"/>
  <c r="O455" i="5"/>
  <c r="Q455" i="5" s="1"/>
  <c r="M455" i="5"/>
  <c r="E455" i="5"/>
  <c r="R454" i="5"/>
  <c r="O454" i="5"/>
  <c r="Q454" i="5" s="1"/>
  <c r="M454" i="5"/>
  <c r="E454" i="5"/>
  <c r="R453" i="5"/>
  <c r="O453" i="5"/>
  <c r="Q453" i="5" s="1"/>
  <c r="M453" i="5"/>
  <c r="E453" i="5"/>
  <c r="R452" i="5"/>
  <c r="O452" i="5"/>
  <c r="Q452" i="5" s="1"/>
  <c r="M452" i="5"/>
  <c r="E452" i="5"/>
  <c r="R451" i="5"/>
  <c r="O451" i="5"/>
  <c r="Q451" i="5" s="1"/>
  <c r="M451" i="5"/>
  <c r="E451" i="5"/>
  <c r="R450" i="5"/>
  <c r="O450" i="5"/>
  <c r="Q450" i="5" s="1"/>
  <c r="M450" i="5"/>
  <c r="E450" i="5"/>
  <c r="R449" i="5"/>
  <c r="O449" i="5"/>
  <c r="Q449" i="5" s="1"/>
  <c r="M449" i="5"/>
  <c r="E449" i="5"/>
  <c r="R448" i="5"/>
  <c r="O448" i="5"/>
  <c r="Q448" i="5" s="1"/>
  <c r="M448" i="5"/>
  <c r="E448" i="5"/>
  <c r="R447" i="5"/>
  <c r="O447" i="5"/>
  <c r="Q447" i="5" s="1"/>
  <c r="M447" i="5"/>
  <c r="E447" i="5"/>
  <c r="R446" i="5"/>
  <c r="O446" i="5"/>
  <c r="Q446" i="5" s="1"/>
  <c r="M446" i="5"/>
  <c r="E446" i="5"/>
  <c r="R445" i="5"/>
  <c r="O445" i="5"/>
  <c r="Q445" i="5" s="1"/>
  <c r="M445" i="5"/>
  <c r="E445" i="5"/>
  <c r="R444" i="5"/>
  <c r="O444" i="5"/>
  <c r="Q444" i="5" s="1"/>
  <c r="M444" i="5"/>
  <c r="E444" i="5"/>
  <c r="R443" i="5"/>
  <c r="O443" i="5"/>
  <c r="Q443" i="5" s="1"/>
  <c r="M443" i="5"/>
  <c r="E443" i="5"/>
  <c r="R442" i="5"/>
  <c r="O442" i="5"/>
  <c r="Q442" i="5" s="1"/>
  <c r="M442" i="5"/>
  <c r="E442" i="5"/>
  <c r="R441" i="5"/>
  <c r="O441" i="5"/>
  <c r="Q441" i="5" s="1"/>
  <c r="M441" i="5"/>
  <c r="E441" i="5"/>
  <c r="R440" i="5"/>
  <c r="O440" i="5"/>
  <c r="Q440" i="5" s="1"/>
  <c r="M440" i="5"/>
  <c r="E440" i="5"/>
  <c r="R439" i="5"/>
  <c r="O439" i="5"/>
  <c r="Q439" i="5" s="1"/>
  <c r="M439" i="5"/>
  <c r="E439" i="5"/>
  <c r="R438" i="5"/>
  <c r="O438" i="5"/>
  <c r="Q438" i="5" s="1"/>
  <c r="M438" i="5"/>
  <c r="E438" i="5"/>
  <c r="R437" i="5"/>
  <c r="O437" i="5"/>
  <c r="Q437" i="5" s="1"/>
  <c r="M437" i="5"/>
  <c r="E437" i="5"/>
  <c r="R436" i="5"/>
  <c r="O436" i="5"/>
  <c r="Q436" i="5" s="1"/>
  <c r="M436" i="5"/>
  <c r="E436" i="5"/>
  <c r="R435" i="5"/>
  <c r="O435" i="5"/>
  <c r="Q435" i="5" s="1"/>
  <c r="M435" i="5"/>
  <c r="E435" i="5"/>
  <c r="R434" i="5"/>
  <c r="O434" i="5"/>
  <c r="Q434" i="5" s="1"/>
  <c r="M434" i="5"/>
  <c r="E434" i="5"/>
  <c r="R433" i="5"/>
  <c r="O433" i="5"/>
  <c r="Q433" i="5" s="1"/>
  <c r="M433" i="5"/>
  <c r="E433" i="5"/>
  <c r="R432" i="5"/>
  <c r="O432" i="5"/>
  <c r="Q432" i="5" s="1"/>
  <c r="M432" i="5"/>
  <c r="E432" i="5"/>
  <c r="R431" i="5"/>
  <c r="O431" i="5"/>
  <c r="Q431" i="5" s="1"/>
  <c r="M431" i="5"/>
  <c r="E431" i="5"/>
  <c r="R430" i="5"/>
  <c r="O430" i="5"/>
  <c r="Q430" i="5" s="1"/>
  <c r="M430" i="5"/>
  <c r="E430" i="5"/>
  <c r="R429" i="5"/>
  <c r="O429" i="5"/>
  <c r="Q429" i="5" s="1"/>
  <c r="M429" i="5"/>
  <c r="E429" i="5"/>
  <c r="R428" i="5"/>
  <c r="O428" i="5"/>
  <c r="Q428" i="5" s="1"/>
  <c r="M428" i="5"/>
  <c r="E428" i="5"/>
  <c r="R427" i="5"/>
  <c r="O427" i="5"/>
  <c r="Q427" i="5" s="1"/>
  <c r="M427" i="5"/>
  <c r="E427" i="5"/>
  <c r="R426" i="5"/>
  <c r="O426" i="5"/>
  <c r="Q426" i="5" s="1"/>
  <c r="M426" i="5"/>
  <c r="E426" i="5"/>
  <c r="R425" i="5"/>
  <c r="O425" i="5"/>
  <c r="Q425" i="5" s="1"/>
  <c r="M425" i="5"/>
  <c r="E425" i="5"/>
  <c r="R424" i="5"/>
  <c r="O424" i="5"/>
  <c r="Q424" i="5" s="1"/>
  <c r="M424" i="5"/>
  <c r="E424" i="5"/>
  <c r="R423" i="5"/>
  <c r="O423" i="5"/>
  <c r="Q423" i="5" s="1"/>
  <c r="M423" i="5"/>
  <c r="E423" i="5"/>
  <c r="R422" i="5"/>
  <c r="O422" i="5"/>
  <c r="Q422" i="5" s="1"/>
  <c r="M422" i="5"/>
  <c r="E422" i="5"/>
  <c r="R421" i="5"/>
  <c r="O421" i="5"/>
  <c r="Q421" i="5" s="1"/>
  <c r="M421" i="5"/>
  <c r="E421" i="5"/>
  <c r="R420" i="5"/>
  <c r="O420" i="5"/>
  <c r="Q420" i="5" s="1"/>
  <c r="M420" i="5"/>
  <c r="E420" i="5"/>
  <c r="R419" i="5"/>
  <c r="O419" i="5"/>
  <c r="Q419" i="5" s="1"/>
  <c r="M419" i="5"/>
  <c r="E419" i="5"/>
  <c r="R418" i="5"/>
  <c r="O418" i="5"/>
  <c r="Q418" i="5" s="1"/>
  <c r="M418" i="5"/>
  <c r="E418" i="5"/>
  <c r="R417" i="5"/>
  <c r="O417" i="5"/>
  <c r="Q417" i="5" s="1"/>
  <c r="M417" i="5"/>
  <c r="E417" i="5"/>
  <c r="R416" i="5"/>
  <c r="O416" i="5"/>
  <c r="Q416" i="5" s="1"/>
  <c r="M416" i="5"/>
  <c r="E416" i="5"/>
  <c r="R415" i="5"/>
  <c r="O415" i="5"/>
  <c r="Q415" i="5" s="1"/>
  <c r="M415" i="5"/>
  <c r="E415" i="5"/>
  <c r="R414" i="5"/>
  <c r="O414" i="5"/>
  <c r="Q414" i="5" s="1"/>
  <c r="M414" i="5"/>
  <c r="E414" i="5"/>
  <c r="R413" i="5"/>
  <c r="O413" i="5"/>
  <c r="Q413" i="5" s="1"/>
  <c r="M413" i="5"/>
  <c r="E413" i="5"/>
  <c r="R412" i="5"/>
  <c r="O412" i="5"/>
  <c r="Q412" i="5" s="1"/>
  <c r="M412" i="5"/>
  <c r="E412" i="5"/>
  <c r="R411" i="5"/>
  <c r="O411" i="5"/>
  <c r="Q411" i="5" s="1"/>
  <c r="M411" i="5"/>
  <c r="E411" i="5"/>
  <c r="R410" i="5"/>
  <c r="O410" i="5"/>
  <c r="Q410" i="5" s="1"/>
  <c r="M410" i="5"/>
  <c r="E410" i="5"/>
  <c r="R409" i="5"/>
  <c r="O409" i="5"/>
  <c r="Q409" i="5" s="1"/>
  <c r="M409" i="5"/>
  <c r="E409" i="5"/>
  <c r="R408" i="5"/>
  <c r="O408" i="5"/>
  <c r="Q408" i="5" s="1"/>
  <c r="M408" i="5"/>
  <c r="E408" i="5"/>
  <c r="R407" i="5"/>
  <c r="O407" i="5"/>
  <c r="Q407" i="5" s="1"/>
  <c r="M407" i="5"/>
  <c r="E407" i="5"/>
  <c r="R406" i="5"/>
  <c r="O406" i="5"/>
  <c r="Q406" i="5" s="1"/>
  <c r="M406" i="5"/>
  <c r="E406" i="5"/>
  <c r="R405" i="5"/>
  <c r="O405" i="5"/>
  <c r="Q405" i="5" s="1"/>
  <c r="M405" i="5"/>
  <c r="E405" i="5"/>
  <c r="R404" i="5"/>
  <c r="O404" i="5"/>
  <c r="Q404" i="5" s="1"/>
  <c r="M404" i="5"/>
  <c r="E404" i="5"/>
  <c r="R403" i="5"/>
  <c r="O403" i="5"/>
  <c r="Q403" i="5" s="1"/>
  <c r="M403" i="5"/>
  <c r="E403" i="5"/>
  <c r="R402" i="5"/>
  <c r="O402" i="5"/>
  <c r="Q402" i="5" s="1"/>
  <c r="M402" i="5"/>
  <c r="E402" i="5"/>
  <c r="R401" i="5"/>
  <c r="O401" i="5"/>
  <c r="Q401" i="5" s="1"/>
  <c r="M401" i="5"/>
  <c r="E401" i="5"/>
  <c r="R400" i="5"/>
  <c r="O400" i="5"/>
  <c r="Q400" i="5" s="1"/>
  <c r="M400" i="5"/>
  <c r="E400" i="5"/>
  <c r="R399" i="5"/>
  <c r="O399" i="5"/>
  <c r="Q399" i="5" s="1"/>
  <c r="M399" i="5"/>
  <c r="E399" i="5"/>
  <c r="R398" i="5"/>
  <c r="O398" i="5"/>
  <c r="Q398" i="5" s="1"/>
  <c r="M398" i="5"/>
  <c r="E398" i="5"/>
  <c r="R397" i="5"/>
  <c r="O397" i="5"/>
  <c r="Q397" i="5" s="1"/>
  <c r="M397" i="5"/>
  <c r="E397" i="5"/>
  <c r="R396" i="5"/>
  <c r="O396" i="5"/>
  <c r="Q396" i="5" s="1"/>
  <c r="M396" i="5"/>
  <c r="E396" i="5"/>
  <c r="R395" i="5"/>
  <c r="O395" i="5"/>
  <c r="Q395" i="5" s="1"/>
  <c r="M395" i="5"/>
  <c r="E395" i="5"/>
  <c r="R394" i="5"/>
  <c r="O394" i="5"/>
  <c r="Q394" i="5" s="1"/>
  <c r="M394" i="5"/>
  <c r="E394" i="5"/>
  <c r="R393" i="5"/>
  <c r="O393" i="5"/>
  <c r="Q393" i="5" s="1"/>
  <c r="M393" i="5"/>
  <c r="E393" i="5"/>
  <c r="R392" i="5"/>
  <c r="O392" i="5"/>
  <c r="Q392" i="5" s="1"/>
  <c r="M392" i="5"/>
  <c r="E392" i="5"/>
  <c r="R391" i="5"/>
  <c r="O391" i="5"/>
  <c r="Q391" i="5" s="1"/>
  <c r="M391" i="5"/>
  <c r="E391" i="5"/>
  <c r="R390" i="5"/>
  <c r="O390" i="5"/>
  <c r="Q390" i="5" s="1"/>
  <c r="M390" i="5"/>
  <c r="E390" i="5"/>
  <c r="R389" i="5"/>
  <c r="O389" i="5"/>
  <c r="Q389" i="5" s="1"/>
  <c r="M389" i="5"/>
  <c r="E389" i="5"/>
  <c r="R388" i="5"/>
  <c r="O388" i="5"/>
  <c r="Q388" i="5" s="1"/>
  <c r="M388" i="5"/>
  <c r="E388" i="5"/>
  <c r="R387" i="5"/>
  <c r="N387" i="5"/>
  <c r="O387" i="5" s="1"/>
  <c r="Q387" i="5" s="1"/>
  <c r="M387" i="5"/>
  <c r="E387" i="5"/>
  <c r="R386" i="5"/>
  <c r="N386" i="5"/>
  <c r="O386" i="5" s="1"/>
  <c r="Q386" i="5" s="1"/>
  <c r="M386" i="5"/>
  <c r="E386" i="5"/>
  <c r="R385" i="5"/>
  <c r="N385" i="5"/>
  <c r="O385" i="5" s="1"/>
  <c r="Q385" i="5" s="1"/>
  <c r="M385" i="5"/>
  <c r="E385" i="5"/>
  <c r="R384" i="5"/>
  <c r="N384" i="5"/>
  <c r="O384" i="5" s="1"/>
  <c r="Q384" i="5" s="1"/>
  <c r="M384" i="5"/>
  <c r="E384" i="5"/>
  <c r="R383" i="5"/>
  <c r="N383" i="5"/>
  <c r="O383" i="5" s="1"/>
  <c r="Q383" i="5" s="1"/>
  <c r="M383" i="5"/>
  <c r="E383" i="5"/>
  <c r="R382" i="5"/>
  <c r="N382" i="5"/>
  <c r="O382" i="5" s="1"/>
  <c r="Q382" i="5" s="1"/>
  <c r="M382" i="5"/>
  <c r="E382" i="5"/>
  <c r="R381" i="5"/>
  <c r="N381" i="5"/>
  <c r="O381" i="5" s="1"/>
  <c r="Q381" i="5" s="1"/>
  <c r="M381" i="5"/>
  <c r="E381" i="5"/>
  <c r="R380" i="5"/>
  <c r="N380" i="5"/>
  <c r="O380" i="5" s="1"/>
  <c r="Q380" i="5" s="1"/>
  <c r="M380" i="5"/>
  <c r="E380" i="5"/>
  <c r="R379" i="5"/>
  <c r="N379" i="5"/>
  <c r="O379" i="5" s="1"/>
  <c r="Q379" i="5" s="1"/>
  <c r="M379" i="5"/>
  <c r="E379" i="5"/>
  <c r="R378" i="5"/>
  <c r="N378" i="5"/>
  <c r="O378" i="5" s="1"/>
  <c r="Q378" i="5" s="1"/>
  <c r="M378" i="5"/>
  <c r="E378" i="5"/>
  <c r="R377" i="5"/>
  <c r="N377" i="5"/>
  <c r="O377" i="5" s="1"/>
  <c r="Q377" i="5" s="1"/>
  <c r="M377" i="5"/>
  <c r="E377" i="5"/>
  <c r="R376" i="5"/>
  <c r="N376" i="5"/>
  <c r="O376" i="5" s="1"/>
  <c r="Q376" i="5" s="1"/>
  <c r="M376" i="5"/>
  <c r="E376" i="5"/>
  <c r="R375" i="5"/>
  <c r="N375" i="5"/>
  <c r="O375" i="5" s="1"/>
  <c r="Q375" i="5" s="1"/>
  <c r="M375" i="5"/>
  <c r="E375" i="5"/>
  <c r="R374" i="5"/>
  <c r="N374" i="5"/>
  <c r="O374" i="5" s="1"/>
  <c r="Q374" i="5" s="1"/>
  <c r="M374" i="5"/>
  <c r="E374" i="5"/>
  <c r="R373" i="5"/>
  <c r="N373" i="5"/>
  <c r="O373" i="5" s="1"/>
  <c r="Q373" i="5" s="1"/>
  <c r="M373" i="5"/>
  <c r="E373" i="5"/>
  <c r="R372" i="5"/>
  <c r="N372" i="5"/>
  <c r="O372" i="5" s="1"/>
  <c r="Q372" i="5" s="1"/>
  <c r="M372" i="5"/>
  <c r="E372" i="5"/>
  <c r="R371" i="5"/>
  <c r="N371" i="5"/>
  <c r="O371" i="5" s="1"/>
  <c r="Q371" i="5" s="1"/>
  <c r="M371" i="5"/>
  <c r="E371" i="5"/>
  <c r="R370" i="5"/>
  <c r="N370" i="5"/>
  <c r="O370" i="5" s="1"/>
  <c r="Q370" i="5" s="1"/>
  <c r="M370" i="5"/>
  <c r="E370" i="5"/>
  <c r="R369" i="5"/>
  <c r="N369" i="5"/>
  <c r="O369" i="5" s="1"/>
  <c r="Q369" i="5" s="1"/>
  <c r="M369" i="5"/>
  <c r="E369" i="5"/>
  <c r="R368" i="5"/>
  <c r="N368" i="5"/>
  <c r="O368" i="5" s="1"/>
  <c r="Q368" i="5" s="1"/>
  <c r="M368" i="5"/>
  <c r="E368" i="5"/>
  <c r="R367" i="5"/>
  <c r="N367" i="5"/>
  <c r="O367" i="5" s="1"/>
  <c r="Q367" i="5" s="1"/>
  <c r="M367" i="5"/>
  <c r="E367" i="5"/>
  <c r="R366" i="5"/>
  <c r="N366" i="5"/>
  <c r="O366" i="5" s="1"/>
  <c r="Q366" i="5" s="1"/>
  <c r="M366" i="5"/>
  <c r="E366" i="5"/>
  <c r="R365" i="5"/>
  <c r="N365" i="5"/>
  <c r="O365" i="5" s="1"/>
  <c r="Q365" i="5" s="1"/>
  <c r="M365" i="5"/>
  <c r="E365" i="5"/>
  <c r="R364" i="5"/>
  <c r="N364" i="5"/>
  <c r="O364" i="5" s="1"/>
  <c r="Q364" i="5" s="1"/>
  <c r="M364" i="5"/>
  <c r="E364" i="5"/>
  <c r="R363" i="5"/>
  <c r="N363" i="5"/>
  <c r="O363" i="5" s="1"/>
  <c r="Q363" i="5" s="1"/>
  <c r="M363" i="5"/>
  <c r="E363" i="5"/>
  <c r="R362" i="5"/>
  <c r="N362" i="5"/>
  <c r="O362" i="5" s="1"/>
  <c r="Q362" i="5" s="1"/>
  <c r="M362" i="5"/>
  <c r="E362" i="5"/>
  <c r="R361" i="5"/>
  <c r="N361" i="5"/>
  <c r="O361" i="5" s="1"/>
  <c r="Q361" i="5" s="1"/>
  <c r="M361" i="5"/>
  <c r="E361" i="5"/>
  <c r="R360" i="5"/>
  <c r="N360" i="5"/>
  <c r="O360" i="5" s="1"/>
  <c r="Q360" i="5" s="1"/>
  <c r="M360" i="5"/>
  <c r="E360" i="5"/>
  <c r="R359" i="5"/>
  <c r="N359" i="5"/>
  <c r="O359" i="5" s="1"/>
  <c r="Q359" i="5" s="1"/>
  <c r="M359" i="5"/>
  <c r="E359" i="5"/>
  <c r="R358" i="5"/>
  <c r="N358" i="5"/>
  <c r="O358" i="5" s="1"/>
  <c r="Q358" i="5" s="1"/>
  <c r="M358" i="5"/>
  <c r="E358" i="5"/>
  <c r="R357" i="5"/>
  <c r="N357" i="5"/>
  <c r="O357" i="5" s="1"/>
  <c r="Q357" i="5" s="1"/>
  <c r="M357" i="5"/>
  <c r="E357" i="5"/>
  <c r="R356" i="5"/>
  <c r="N356" i="5"/>
  <c r="O356" i="5" s="1"/>
  <c r="Q356" i="5" s="1"/>
  <c r="M356" i="5"/>
  <c r="E356" i="5"/>
  <c r="R355" i="5"/>
  <c r="N355" i="5"/>
  <c r="O355" i="5" s="1"/>
  <c r="Q355" i="5" s="1"/>
  <c r="M355" i="5"/>
  <c r="E355" i="5"/>
  <c r="R354" i="5"/>
  <c r="N354" i="5"/>
  <c r="O354" i="5" s="1"/>
  <c r="Q354" i="5" s="1"/>
  <c r="M354" i="5"/>
  <c r="E354" i="5"/>
  <c r="R353" i="5"/>
  <c r="N353" i="5"/>
  <c r="O353" i="5" s="1"/>
  <c r="Q353" i="5" s="1"/>
  <c r="M353" i="5"/>
  <c r="E353" i="5"/>
  <c r="R352" i="5"/>
  <c r="N352" i="5"/>
  <c r="O352" i="5" s="1"/>
  <c r="Q352" i="5" s="1"/>
  <c r="M352" i="5"/>
  <c r="E352" i="5"/>
  <c r="R351" i="5"/>
  <c r="N351" i="5"/>
  <c r="O351" i="5" s="1"/>
  <c r="Q351" i="5" s="1"/>
  <c r="M351" i="5"/>
  <c r="E351" i="5"/>
  <c r="R350" i="5"/>
  <c r="N350" i="5"/>
  <c r="O350" i="5" s="1"/>
  <c r="Q350" i="5" s="1"/>
  <c r="M350" i="5"/>
  <c r="E350" i="5"/>
  <c r="R349" i="5"/>
  <c r="N349" i="5"/>
  <c r="O349" i="5" s="1"/>
  <c r="Q349" i="5" s="1"/>
  <c r="M349" i="5"/>
  <c r="E349" i="5"/>
  <c r="R348" i="5"/>
  <c r="N348" i="5"/>
  <c r="O348" i="5" s="1"/>
  <c r="Q348" i="5" s="1"/>
  <c r="M348" i="5"/>
  <c r="R347" i="5"/>
  <c r="N347" i="5"/>
  <c r="O347" i="5" s="1"/>
  <c r="Q347" i="5" s="1"/>
  <c r="M347" i="5"/>
  <c r="R346" i="5"/>
  <c r="N346" i="5"/>
  <c r="O346" i="5" s="1"/>
  <c r="Q346" i="5" s="1"/>
  <c r="M346" i="5"/>
  <c r="E346" i="5"/>
  <c r="R345" i="5"/>
  <c r="N345" i="5"/>
  <c r="O345" i="5" s="1"/>
  <c r="Q345" i="5" s="1"/>
  <c r="M345" i="5"/>
  <c r="E345" i="5"/>
  <c r="R344" i="5"/>
  <c r="N344" i="5"/>
  <c r="O344" i="5" s="1"/>
  <c r="Q344" i="5" s="1"/>
  <c r="M344" i="5"/>
  <c r="E344" i="5"/>
  <c r="R343" i="5"/>
  <c r="N343" i="5"/>
  <c r="O343" i="5" s="1"/>
  <c r="Q343" i="5" s="1"/>
  <c r="M343" i="5"/>
  <c r="E343" i="5"/>
  <c r="R342" i="5"/>
  <c r="N342" i="5"/>
  <c r="O342" i="5" s="1"/>
  <c r="Q342" i="5" s="1"/>
  <c r="M342" i="5"/>
  <c r="E342" i="5"/>
  <c r="R341" i="5"/>
  <c r="N341" i="5"/>
  <c r="O341" i="5" s="1"/>
  <c r="Q341" i="5" s="1"/>
  <c r="M341" i="5"/>
  <c r="E341" i="5"/>
  <c r="R340" i="5"/>
  <c r="N340" i="5"/>
  <c r="O340" i="5" s="1"/>
  <c r="Q340" i="5" s="1"/>
  <c r="M340" i="5"/>
  <c r="E340" i="5"/>
  <c r="R339" i="5"/>
  <c r="N339" i="5"/>
  <c r="O339" i="5" s="1"/>
  <c r="Q339" i="5" s="1"/>
  <c r="M339" i="5"/>
  <c r="E339" i="5"/>
  <c r="R338" i="5"/>
  <c r="O338" i="5"/>
  <c r="Q338" i="5" s="1"/>
  <c r="M338" i="5"/>
  <c r="E338" i="5"/>
  <c r="R337" i="5"/>
  <c r="N337" i="5"/>
  <c r="O337" i="5" s="1"/>
  <c r="Q337" i="5" s="1"/>
  <c r="M337" i="5"/>
  <c r="E337" i="5"/>
  <c r="R336" i="5"/>
  <c r="O336" i="5"/>
  <c r="Q336" i="5" s="1"/>
  <c r="M336" i="5"/>
  <c r="E336" i="5"/>
  <c r="R335" i="5"/>
  <c r="N335" i="5"/>
  <c r="O335" i="5" s="1"/>
  <c r="Q335" i="5" s="1"/>
  <c r="M335" i="5"/>
  <c r="E335" i="5"/>
  <c r="R334" i="5"/>
  <c r="N334" i="5"/>
  <c r="O334" i="5" s="1"/>
  <c r="Q334" i="5" s="1"/>
  <c r="M334" i="5"/>
  <c r="E334" i="5"/>
  <c r="R333" i="5"/>
  <c r="N333" i="5"/>
  <c r="O333" i="5" s="1"/>
  <c r="Q333" i="5" s="1"/>
  <c r="M333" i="5"/>
  <c r="E333" i="5"/>
  <c r="R332" i="5"/>
  <c r="N332" i="5"/>
  <c r="O332" i="5" s="1"/>
  <c r="Q332" i="5" s="1"/>
  <c r="M332" i="5"/>
  <c r="E332" i="5"/>
  <c r="R331" i="5"/>
  <c r="N331" i="5"/>
  <c r="O331" i="5" s="1"/>
  <c r="Q331" i="5" s="1"/>
  <c r="M331" i="5"/>
  <c r="E331" i="5"/>
  <c r="R330" i="5"/>
  <c r="N330" i="5"/>
  <c r="O330" i="5" s="1"/>
  <c r="Q330" i="5" s="1"/>
  <c r="M330" i="5"/>
  <c r="E330" i="5"/>
  <c r="R329" i="5"/>
  <c r="O329" i="5"/>
  <c r="Q329" i="5" s="1"/>
  <c r="M329" i="5"/>
  <c r="E329" i="5"/>
  <c r="R328" i="5"/>
  <c r="O328" i="5"/>
  <c r="Q328" i="5" s="1"/>
  <c r="M328" i="5"/>
  <c r="E328" i="5"/>
  <c r="R327" i="5"/>
  <c r="O327" i="5"/>
  <c r="Q327" i="5" s="1"/>
  <c r="M327" i="5"/>
  <c r="E327" i="5"/>
  <c r="R326" i="5"/>
  <c r="O326" i="5"/>
  <c r="Q326" i="5" s="1"/>
  <c r="M326" i="5"/>
  <c r="E326" i="5"/>
  <c r="R325" i="5"/>
  <c r="O325" i="5"/>
  <c r="Q325" i="5" s="1"/>
  <c r="M325" i="5"/>
  <c r="E325" i="5"/>
  <c r="R324" i="5"/>
  <c r="O324" i="5"/>
  <c r="Q324" i="5" s="1"/>
  <c r="M324" i="5"/>
  <c r="E324" i="5"/>
  <c r="R323" i="5"/>
  <c r="O323" i="5"/>
  <c r="Q323" i="5" s="1"/>
  <c r="M323" i="5"/>
  <c r="E323" i="5"/>
  <c r="R322" i="5"/>
  <c r="O322" i="5"/>
  <c r="Q322" i="5" s="1"/>
  <c r="M322" i="5"/>
  <c r="E322" i="5"/>
  <c r="R321" i="5"/>
  <c r="O321" i="5"/>
  <c r="Q321" i="5" s="1"/>
  <c r="M321" i="5"/>
  <c r="E321" i="5"/>
  <c r="R320" i="5"/>
  <c r="O320" i="5"/>
  <c r="Q320" i="5" s="1"/>
  <c r="M320" i="5"/>
  <c r="E320" i="5"/>
  <c r="R319" i="5"/>
  <c r="O319" i="5"/>
  <c r="Q319" i="5" s="1"/>
  <c r="M319" i="5"/>
  <c r="E319" i="5"/>
  <c r="R318" i="5"/>
  <c r="O318" i="5"/>
  <c r="Q318" i="5" s="1"/>
  <c r="M318" i="5"/>
  <c r="E318" i="5"/>
  <c r="R317" i="5"/>
  <c r="O317" i="5"/>
  <c r="Q317" i="5" s="1"/>
  <c r="M317" i="5"/>
  <c r="E317" i="5"/>
  <c r="R316" i="5"/>
  <c r="O316" i="5"/>
  <c r="Q316" i="5" s="1"/>
  <c r="M316" i="5"/>
  <c r="E316" i="5"/>
  <c r="R315" i="5"/>
  <c r="N315" i="5"/>
  <c r="O315" i="5" s="1"/>
  <c r="Q315" i="5" s="1"/>
  <c r="M315" i="5"/>
  <c r="E315" i="5"/>
  <c r="R314" i="5"/>
  <c r="N314" i="5"/>
  <c r="O314" i="5" s="1"/>
  <c r="Q314" i="5" s="1"/>
  <c r="M314" i="5"/>
  <c r="E314" i="5"/>
  <c r="R313" i="5"/>
  <c r="N313" i="5"/>
  <c r="O313" i="5" s="1"/>
  <c r="Q313" i="5" s="1"/>
  <c r="M313" i="5"/>
  <c r="E313" i="5"/>
  <c r="R312" i="5"/>
  <c r="N312" i="5"/>
  <c r="O312" i="5" s="1"/>
  <c r="Q312" i="5" s="1"/>
  <c r="M312" i="5"/>
  <c r="E312" i="5"/>
  <c r="R311" i="5"/>
  <c r="N311" i="5"/>
  <c r="O311" i="5" s="1"/>
  <c r="Q311" i="5" s="1"/>
  <c r="M311" i="5"/>
  <c r="E311" i="5"/>
  <c r="R310" i="5"/>
  <c r="N310" i="5"/>
  <c r="O310" i="5" s="1"/>
  <c r="Q310" i="5" s="1"/>
  <c r="M310" i="5"/>
  <c r="E310" i="5"/>
  <c r="R309" i="5"/>
  <c r="N309" i="5"/>
  <c r="O309" i="5" s="1"/>
  <c r="Q309" i="5" s="1"/>
  <c r="M309" i="5"/>
  <c r="E309" i="5"/>
  <c r="R308" i="5"/>
  <c r="N308" i="5"/>
  <c r="O308" i="5" s="1"/>
  <c r="Q308" i="5" s="1"/>
  <c r="M308" i="5"/>
  <c r="E308" i="5"/>
  <c r="R307" i="5"/>
  <c r="N307" i="5"/>
  <c r="O307" i="5" s="1"/>
  <c r="Q307" i="5" s="1"/>
  <c r="M307" i="5"/>
  <c r="E307" i="5"/>
  <c r="R306" i="5"/>
  <c r="N306" i="5"/>
  <c r="O306" i="5" s="1"/>
  <c r="Q306" i="5" s="1"/>
  <c r="M306" i="5"/>
  <c r="E306" i="5"/>
  <c r="R305" i="5"/>
  <c r="N305" i="5"/>
  <c r="O305" i="5" s="1"/>
  <c r="Q305" i="5" s="1"/>
  <c r="M305" i="5"/>
  <c r="E305" i="5"/>
  <c r="R304" i="5"/>
  <c r="N304" i="5"/>
  <c r="O304" i="5" s="1"/>
  <c r="Q304" i="5" s="1"/>
  <c r="M304" i="5"/>
  <c r="E304" i="5"/>
  <c r="R303" i="5"/>
  <c r="N303" i="5"/>
  <c r="O303" i="5" s="1"/>
  <c r="Q303" i="5" s="1"/>
  <c r="M303" i="5"/>
  <c r="E303" i="5"/>
  <c r="R302" i="5"/>
  <c r="N302" i="5"/>
  <c r="O302" i="5" s="1"/>
  <c r="Q302" i="5" s="1"/>
  <c r="M302" i="5"/>
  <c r="E302" i="5"/>
  <c r="R301" i="5"/>
  <c r="N301" i="5"/>
  <c r="O301" i="5" s="1"/>
  <c r="Q301" i="5" s="1"/>
  <c r="M301" i="5"/>
  <c r="E301" i="5"/>
  <c r="R300" i="5"/>
  <c r="N300" i="5"/>
  <c r="O300" i="5" s="1"/>
  <c r="Q300" i="5" s="1"/>
  <c r="M300" i="5"/>
  <c r="E300" i="5"/>
  <c r="R299" i="5"/>
  <c r="N299" i="5"/>
  <c r="O299" i="5" s="1"/>
  <c r="Q299" i="5" s="1"/>
  <c r="M299" i="5"/>
  <c r="E299" i="5"/>
  <c r="R298" i="5"/>
  <c r="N298" i="5"/>
  <c r="O298" i="5" s="1"/>
  <c r="Q298" i="5" s="1"/>
  <c r="M298" i="5"/>
  <c r="E298" i="5"/>
  <c r="R297" i="5"/>
  <c r="N297" i="5"/>
  <c r="O297" i="5" s="1"/>
  <c r="Q297" i="5" s="1"/>
  <c r="M297" i="5"/>
  <c r="E297" i="5"/>
  <c r="R296" i="5"/>
  <c r="N296" i="5"/>
  <c r="O296" i="5" s="1"/>
  <c r="Q296" i="5" s="1"/>
  <c r="M296" i="5"/>
  <c r="E296" i="5"/>
  <c r="R295" i="5"/>
  <c r="N295" i="5"/>
  <c r="O295" i="5" s="1"/>
  <c r="Q295" i="5" s="1"/>
  <c r="M295" i="5"/>
  <c r="E295" i="5"/>
  <c r="R294" i="5"/>
  <c r="N294" i="5"/>
  <c r="O294" i="5" s="1"/>
  <c r="Q294" i="5" s="1"/>
  <c r="M294" i="5"/>
  <c r="E294" i="5"/>
  <c r="R293" i="5"/>
  <c r="N293" i="5"/>
  <c r="O293" i="5" s="1"/>
  <c r="Q293" i="5" s="1"/>
  <c r="M293" i="5"/>
  <c r="E293" i="5"/>
  <c r="R292" i="5"/>
  <c r="N292" i="5"/>
  <c r="O292" i="5" s="1"/>
  <c r="Q292" i="5" s="1"/>
  <c r="M292" i="5"/>
  <c r="E292" i="5"/>
  <c r="R291" i="5"/>
  <c r="N291" i="5"/>
  <c r="O291" i="5" s="1"/>
  <c r="Q291" i="5" s="1"/>
  <c r="M291" i="5"/>
  <c r="E291" i="5"/>
  <c r="R290" i="5"/>
  <c r="N290" i="5"/>
  <c r="O290" i="5" s="1"/>
  <c r="Q290" i="5" s="1"/>
  <c r="M290" i="5"/>
  <c r="E290" i="5"/>
  <c r="R289" i="5"/>
  <c r="N289" i="5"/>
  <c r="O289" i="5" s="1"/>
  <c r="Q289" i="5" s="1"/>
  <c r="M289" i="5"/>
  <c r="E289" i="5"/>
  <c r="R288" i="5"/>
  <c r="N288" i="5"/>
  <c r="O288" i="5" s="1"/>
  <c r="Q288" i="5" s="1"/>
  <c r="M288" i="5"/>
  <c r="E288" i="5"/>
  <c r="R287" i="5"/>
  <c r="N287" i="5"/>
  <c r="O287" i="5" s="1"/>
  <c r="Q287" i="5" s="1"/>
  <c r="M287" i="5"/>
  <c r="E287" i="5"/>
  <c r="R286" i="5"/>
  <c r="N286" i="5"/>
  <c r="O286" i="5" s="1"/>
  <c r="Q286" i="5" s="1"/>
  <c r="M286" i="5"/>
  <c r="E286" i="5"/>
  <c r="R285" i="5"/>
  <c r="N285" i="5"/>
  <c r="O285" i="5" s="1"/>
  <c r="Q285" i="5" s="1"/>
  <c r="M285" i="5"/>
  <c r="E285" i="5"/>
  <c r="R284" i="5"/>
  <c r="N284" i="5"/>
  <c r="O284" i="5" s="1"/>
  <c r="Q284" i="5" s="1"/>
  <c r="M284" i="5"/>
  <c r="E284" i="5"/>
  <c r="R283" i="5"/>
  <c r="N283" i="5"/>
  <c r="O283" i="5" s="1"/>
  <c r="Q283" i="5" s="1"/>
  <c r="M283" i="5"/>
  <c r="E283" i="5"/>
  <c r="R282" i="5"/>
  <c r="N282" i="5"/>
  <c r="O282" i="5" s="1"/>
  <c r="Q282" i="5" s="1"/>
  <c r="M282" i="5"/>
  <c r="E282" i="5"/>
  <c r="R281" i="5"/>
  <c r="N281" i="5"/>
  <c r="O281" i="5" s="1"/>
  <c r="Q281" i="5" s="1"/>
  <c r="M281" i="5"/>
  <c r="E281" i="5"/>
  <c r="R280" i="5"/>
  <c r="N280" i="5"/>
  <c r="O280" i="5" s="1"/>
  <c r="Q280" i="5" s="1"/>
  <c r="M280" i="5"/>
  <c r="R279" i="5"/>
  <c r="N279" i="5"/>
  <c r="O279" i="5" s="1"/>
  <c r="Q279" i="5" s="1"/>
  <c r="M279" i="5"/>
  <c r="R278" i="5"/>
  <c r="N278" i="5"/>
  <c r="O278" i="5" s="1"/>
  <c r="Q278" i="5" s="1"/>
  <c r="M278" i="5"/>
  <c r="R277" i="5"/>
  <c r="N277" i="5"/>
  <c r="O277" i="5" s="1"/>
  <c r="Q277" i="5" s="1"/>
  <c r="M277" i="5"/>
  <c r="R276" i="5"/>
  <c r="N276" i="5"/>
  <c r="O276" i="5" s="1"/>
  <c r="Q276" i="5" s="1"/>
  <c r="M276" i="5"/>
  <c r="E276" i="5"/>
  <c r="R275" i="5"/>
  <c r="N275" i="5"/>
  <c r="O275" i="5" s="1"/>
  <c r="Q275" i="5" s="1"/>
  <c r="M275" i="5"/>
  <c r="E275" i="5"/>
  <c r="R274" i="5"/>
  <c r="N274" i="5"/>
  <c r="O274" i="5" s="1"/>
  <c r="Q274" i="5" s="1"/>
  <c r="M274" i="5"/>
  <c r="E274" i="5"/>
  <c r="R273" i="5"/>
  <c r="N273" i="5"/>
  <c r="O273" i="5" s="1"/>
  <c r="Q273" i="5" s="1"/>
  <c r="M273" i="5"/>
  <c r="E273" i="5"/>
  <c r="R272" i="5"/>
  <c r="N272" i="5"/>
  <c r="O272" i="5" s="1"/>
  <c r="Q272" i="5" s="1"/>
  <c r="M272" i="5"/>
  <c r="E272" i="5"/>
  <c r="R271" i="5"/>
  <c r="N271" i="5"/>
  <c r="O271" i="5" s="1"/>
  <c r="Q271" i="5" s="1"/>
  <c r="M271" i="5"/>
  <c r="E271" i="5"/>
  <c r="R270" i="5"/>
  <c r="N270" i="5"/>
  <c r="O270" i="5" s="1"/>
  <c r="Q270" i="5" s="1"/>
  <c r="M270" i="5"/>
  <c r="E270" i="5"/>
  <c r="R269" i="5"/>
  <c r="N269" i="5"/>
  <c r="O269" i="5" s="1"/>
  <c r="Q269" i="5" s="1"/>
  <c r="M269" i="5"/>
  <c r="E269" i="5"/>
  <c r="R268" i="5"/>
  <c r="O268" i="5"/>
  <c r="Q268" i="5" s="1"/>
  <c r="M268" i="5"/>
  <c r="E268" i="5"/>
  <c r="R267" i="5"/>
  <c r="N267" i="5"/>
  <c r="O267" i="5" s="1"/>
  <c r="Q267" i="5" s="1"/>
  <c r="M267" i="5"/>
  <c r="E267" i="5"/>
  <c r="R266" i="5"/>
  <c r="N266" i="5"/>
  <c r="O266" i="5" s="1"/>
  <c r="Q266" i="5" s="1"/>
  <c r="M266" i="5"/>
  <c r="E266" i="5"/>
  <c r="R265" i="5"/>
  <c r="N265" i="5"/>
  <c r="O265" i="5" s="1"/>
  <c r="Q265" i="5" s="1"/>
  <c r="M265" i="5"/>
  <c r="E265" i="5"/>
  <c r="R264" i="5"/>
  <c r="N264" i="5"/>
  <c r="O264" i="5" s="1"/>
  <c r="Q264" i="5" s="1"/>
  <c r="M264" i="5"/>
  <c r="E264" i="5"/>
  <c r="R263" i="5"/>
  <c r="N263" i="5"/>
  <c r="O263" i="5" s="1"/>
  <c r="Q263" i="5" s="1"/>
  <c r="M263" i="5"/>
  <c r="E263" i="5"/>
  <c r="R262" i="5"/>
  <c r="N262" i="5"/>
  <c r="O262" i="5" s="1"/>
  <c r="Q262" i="5" s="1"/>
  <c r="M262" i="5"/>
  <c r="E262" i="5"/>
  <c r="R261" i="5"/>
  <c r="N261" i="5"/>
  <c r="O261" i="5" s="1"/>
  <c r="Q261" i="5" s="1"/>
  <c r="M261" i="5"/>
  <c r="E261" i="5"/>
  <c r="R260" i="5"/>
  <c r="N260" i="5"/>
  <c r="O260" i="5" s="1"/>
  <c r="Q260" i="5" s="1"/>
  <c r="M260" i="5"/>
  <c r="E260" i="5"/>
  <c r="R259" i="5"/>
  <c r="N259" i="5"/>
  <c r="O259" i="5" s="1"/>
  <c r="Q259" i="5" s="1"/>
  <c r="M259" i="5"/>
  <c r="E259" i="5"/>
  <c r="R258" i="5"/>
  <c r="N258" i="5"/>
  <c r="O258" i="5" s="1"/>
  <c r="Q258" i="5" s="1"/>
  <c r="M258" i="5"/>
  <c r="E258" i="5"/>
  <c r="R257" i="5"/>
  <c r="N257" i="5"/>
  <c r="O257" i="5" s="1"/>
  <c r="Q257" i="5" s="1"/>
  <c r="M257" i="5"/>
  <c r="E257" i="5"/>
  <c r="R256" i="5"/>
  <c r="N256" i="5"/>
  <c r="O256" i="5" s="1"/>
  <c r="Q256" i="5" s="1"/>
  <c r="M256" i="5"/>
  <c r="E256" i="5"/>
  <c r="R255" i="5"/>
  <c r="N255" i="5"/>
  <c r="O255" i="5" s="1"/>
  <c r="Q255" i="5" s="1"/>
  <c r="M255" i="5"/>
  <c r="E255" i="5"/>
  <c r="R254" i="5"/>
  <c r="N254" i="5"/>
  <c r="O254" i="5" s="1"/>
  <c r="Q254" i="5" s="1"/>
  <c r="M254" i="5"/>
  <c r="E254" i="5"/>
  <c r="R253" i="5"/>
  <c r="N253" i="5"/>
  <c r="O253" i="5" s="1"/>
  <c r="Q253" i="5" s="1"/>
  <c r="M253" i="5"/>
  <c r="E253" i="5"/>
  <c r="R252" i="5"/>
  <c r="N252" i="5"/>
  <c r="O252" i="5" s="1"/>
  <c r="Q252" i="5" s="1"/>
  <c r="M252" i="5"/>
  <c r="E252" i="5"/>
  <c r="R251" i="5"/>
  <c r="N251" i="5"/>
  <c r="O251" i="5" s="1"/>
  <c r="Q251" i="5" s="1"/>
  <c r="M251" i="5"/>
  <c r="E251" i="5"/>
  <c r="R250" i="5"/>
  <c r="N250" i="5"/>
  <c r="O250" i="5" s="1"/>
  <c r="Q250" i="5" s="1"/>
  <c r="M250" i="5"/>
  <c r="E250" i="5"/>
  <c r="R249" i="5"/>
  <c r="N249" i="5"/>
  <c r="O249" i="5" s="1"/>
  <c r="Q249" i="5" s="1"/>
  <c r="M249" i="5"/>
  <c r="E249" i="5"/>
  <c r="R248" i="5"/>
  <c r="N248" i="5"/>
  <c r="O248" i="5" s="1"/>
  <c r="Q248" i="5" s="1"/>
  <c r="M248" i="5"/>
  <c r="E248" i="5"/>
  <c r="R247" i="5"/>
  <c r="O247" i="5"/>
  <c r="Q247" i="5" s="1"/>
  <c r="M247" i="5"/>
  <c r="E247" i="5"/>
  <c r="R246" i="5"/>
  <c r="N246" i="5"/>
  <c r="O246" i="5" s="1"/>
  <c r="Q246" i="5" s="1"/>
  <c r="M246" i="5"/>
  <c r="E246" i="5"/>
  <c r="R245" i="5"/>
  <c r="N245" i="5"/>
  <c r="O245" i="5" s="1"/>
  <c r="Q245" i="5" s="1"/>
  <c r="M245" i="5"/>
  <c r="E245" i="5"/>
  <c r="R244" i="5"/>
  <c r="N244" i="5"/>
  <c r="O244" i="5" s="1"/>
  <c r="Q244" i="5" s="1"/>
  <c r="M244" i="5"/>
  <c r="E244" i="5"/>
  <c r="R243" i="5"/>
  <c r="N243" i="5"/>
  <c r="O243" i="5" s="1"/>
  <c r="Q243" i="5" s="1"/>
  <c r="M243" i="5"/>
  <c r="E243" i="5"/>
  <c r="R242" i="5"/>
  <c r="N242" i="5"/>
  <c r="O242" i="5" s="1"/>
  <c r="Q242" i="5" s="1"/>
  <c r="M242" i="5"/>
  <c r="E242" i="5"/>
  <c r="R241" i="5"/>
  <c r="N241" i="5"/>
  <c r="O241" i="5" s="1"/>
  <c r="Q241" i="5" s="1"/>
  <c r="M241" i="5"/>
  <c r="E241" i="5"/>
  <c r="R240" i="5"/>
  <c r="N240" i="5"/>
  <c r="O240" i="5" s="1"/>
  <c r="Q240" i="5" s="1"/>
  <c r="M240" i="5"/>
  <c r="E240" i="5"/>
  <c r="R239" i="5"/>
  <c r="N239" i="5"/>
  <c r="O239" i="5" s="1"/>
  <c r="Q239" i="5" s="1"/>
  <c r="M239" i="5"/>
  <c r="E239" i="5"/>
  <c r="R238" i="5"/>
  <c r="N238" i="5"/>
  <c r="O238" i="5" s="1"/>
  <c r="Q238" i="5" s="1"/>
  <c r="M238" i="5"/>
  <c r="E238" i="5"/>
  <c r="R237" i="5"/>
  <c r="N237" i="5"/>
  <c r="O237" i="5" s="1"/>
  <c r="Q237" i="5" s="1"/>
  <c r="M237" i="5"/>
  <c r="E237" i="5"/>
  <c r="R236" i="5"/>
  <c r="N236" i="5"/>
  <c r="O236" i="5" s="1"/>
  <c r="Q236" i="5" s="1"/>
  <c r="M236" i="5"/>
  <c r="E236" i="5"/>
  <c r="R235" i="5"/>
  <c r="N235" i="5"/>
  <c r="O235" i="5" s="1"/>
  <c r="Q235" i="5" s="1"/>
  <c r="M235" i="5"/>
  <c r="E235" i="5"/>
  <c r="R234" i="5"/>
  <c r="N234" i="5"/>
  <c r="O234" i="5" s="1"/>
  <c r="Q234" i="5" s="1"/>
  <c r="M234" i="5"/>
  <c r="E234" i="5"/>
  <c r="R233" i="5"/>
  <c r="N233" i="5"/>
  <c r="O233" i="5" s="1"/>
  <c r="Q233" i="5" s="1"/>
  <c r="M233" i="5"/>
  <c r="E233" i="5"/>
  <c r="R232" i="5"/>
  <c r="N232" i="5"/>
  <c r="O232" i="5" s="1"/>
  <c r="Q232" i="5" s="1"/>
  <c r="M232" i="5"/>
  <c r="E232" i="5"/>
  <c r="R231" i="5"/>
  <c r="N231" i="5"/>
  <c r="O231" i="5" s="1"/>
  <c r="Q231" i="5" s="1"/>
  <c r="M231" i="5"/>
  <c r="E231" i="5"/>
  <c r="R230" i="5"/>
  <c r="N230" i="5"/>
  <c r="O230" i="5" s="1"/>
  <c r="Q230" i="5" s="1"/>
  <c r="M230" i="5"/>
  <c r="E230" i="5"/>
  <c r="R229" i="5"/>
  <c r="N229" i="5"/>
  <c r="O229" i="5" s="1"/>
  <c r="Q229" i="5" s="1"/>
  <c r="M229" i="5"/>
  <c r="E229" i="5"/>
  <c r="R228" i="5"/>
  <c r="N228" i="5"/>
  <c r="O228" i="5" s="1"/>
  <c r="Q228" i="5" s="1"/>
  <c r="M228" i="5"/>
  <c r="E228" i="5"/>
  <c r="R227" i="5"/>
  <c r="N227" i="5"/>
  <c r="O227" i="5" s="1"/>
  <c r="Q227" i="5" s="1"/>
  <c r="M227" i="5"/>
  <c r="E227" i="5"/>
  <c r="R226" i="5"/>
  <c r="N226" i="5"/>
  <c r="O226" i="5" s="1"/>
  <c r="Q226" i="5" s="1"/>
  <c r="M226" i="5"/>
  <c r="E226" i="5"/>
  <c r="R225" i="5"/>
  <c r="N225" i="5"/>
  <c r="O225" i="5" s="1"/>
  <c r="Q225" i="5" s="1"/>
  <c r="M225" i="5"/>
  <c r="E225" i="5"/>
  <c r="R224" i="5"/>
  <c r="N224" i="5"/>
  <c r="O224" i="5" s="1"/>
  <c r="Q224" i="5" s="1"/>
  <c r="M224" i="5"/>
  <c r="E224" i="5"/>
  <c r="R223" i="5"/>
  <c r="N223" i="5"/>
  <c r="O223" i="5" s="1"/>
  <c r="Q223" i="5" s="1"/>
  <c r="M223" i="5"/>
  <c r="E223" i="5"/>
  <c r="R222" i="5"/>
  <c r="N222" i="5"/>
  <c r="O222" i="5" s="1"/>
  <c r="Q222" i="5" s="1"/>
  <c r="M222" i="5"/>
  <c r="E222" i="5"/>
  <c r="R221" i="5"/>
  <c r="N221" i="5"/>
  <c r="O221" i="5" s="1"/>
  <c r="Q221" i="5" s="1"/>
  <c r="M221" i="5"/>
  <c r="E221" i="5"/>
  <c r="R220" i="5"/>
  <c r="N220" i="5"/>
  <c r="O220" i="5" s="1"/>
  <c r="Q220" i="5" s="1"/>
  <c r="M220" i="5"/>
  <c r="E220" i="5"/>
  <c r="R219" i="5"/>
  <c r="N219" i="5"/>
  <c r="O219" i="5" s="1"/>
  <c r="Q219" i="5" s="1"/>
  <c r="M219" i="5"/>
  <c r="E219" i="5"/>
  <c r="R218" i="5"/>
  <c r="N218" i="5"/>
  <c r="O218" i="5" s="1"/>
  <c r="Q218" i="5" s="1"/>
  <c r="M218" i="5"/>
  <c r="E218" i="5"/>
  <c r="R217" i="5"/>
  <c r="N217" i="5"/>
  <c r="O217" i="5" s="1"/>
  <c r="Q217" i="5" s="1"/>
  <c r="M217" i="5"/>
  <c r="E217" i="5"/>
  <c r="R216" i="5"/>
  <c r="N216" i="5"/>
  <c r="O216" i="5" s="1"/>
  <c r="Q216" i="5" s="1"/>
  <c r="M216" i="5"/>
  <c r="E216" i="5"/>
  <c r="R215" i="5"/>
  <c r="N215" i="5"/>
  <c r="O215" i="5" s="1"/>
  <c r="Q215" i="5" s="1"/>
  <c r="M215" i="5"/>
  <c r="E215" i="5"/>
  <c r="R214" i="5"/>
  <c r="N214" i="5"/>
  <c r="O214" i="5" s="1"/>
  <c r="Q214" i="5" s="1"/>
  <c r="M214" i="5"/>
  <c r="E214" i="5"/>
  <c r="R213" i="5"/>
  <c r="N213" i="5"/>
  <c r="O213" i="5" s="1"/>
  <c r="Q213" i="5" s="1"/>
  <c r="M213" i="5"/>
  <c r="E213" i="5"/>
  <c r="R212" i="5"/>
  <c r="N212" i="5"/>
  <c r="O212" i="5" s="1"/>
  <c r="Q212" i="5" s="1"/>
  <c r="M212" i="5"/>
  <c r="E212" i="5"/>
  <c r="R211" i="5"/>
  <c r="N211" i="5"/>
  <c r="O211" i="5" s="1"/>
  <c r="Q211" i="5" s="1"/>
  <c r="M211" i="5"/>
  <c r="E211" i="5"/>
  <c r="R210" i="5"/>
  <c r="N210" i="5"/>
  <c r="O210" i="5" s="1"/>
  <c r="Q210" i="5" s="1"/>
  <c r="M210" i="5"/>
  <c r="E210" i="5"/>
  <c r="R209" i="5"/>
  <c r="N209" i="5"/>
  <c r="O209" i="5" s="1"/>
  <c r="Q209" i="5" s="1"/>
  <c r="M209" i="5"/>
  <c r="E209" i="5"/>
  <c r="R208" i="5"/>
  <c r="N208" i="5"/>
  <c r="O208" i="5" s="1"/>
  <c r="Q208" i="5" s="1"/>
  <c r="M208" i="5"/>
  <c r="E208" i="5"/>
  <c r="R207" i="5"/>
  <c r="N207" i="5"/>
  <c r="O207" i="5" s="1"/>
  <c r="Q207" i="5" s="1"/>
  <c r="M207" i="5"/>
  <c r="E207" i="5"/>
  <c r="R206" i="5"/>
  <c r="N206" i="5"/>
  <c r="O206" i="5" s="1"/>
  <c r="Q206" i="5" s="1"/>
  <c r="M206" i="5"/>
  <c r="E206" i="5"/>
  <c r="R205" i="5"/>
  <c r="N205" i="5"/>
  <c r="O205" i="5" s="1"/>
  <c r="Q205" i="5" s="1"/>
  <c r="M205" i="5"/>
  <c r="E205" i="5"/>
  <c r="R204" i="5"/>
  <c r="N204" i="5"/>
  <c r="O204" i="5" s="1"/>
  <c r="Q204" i="5" s="1"/>
  <c r="M204" i="5"/>
  <c r="E204" i="5"/>
  <c r="R203" i="5"/>
  <c r="N203" i="5"/>
  <c r="O203" i="5" s="1"/>
  <c r="Q203" i="5" s="1"/>
  <c r="M203" i="5"/>
  <c r="E203" i="5"/>
  <c r="R202" i="5"/>
  <c r="N202" i="5"/>
  <c r="O202" i="5" s="1"/>
  <c r="Q202" i="5" s="1"/>
  <c r="M202" i="5"/>
  <c r="E202" i="5"/>
  <c r="R201" i="5"/>
  <c r="N201" i="5"/>
  <c r="O201" i="5" s="1"/>
  <c r="Q201" i="5" s="1"/>
  <c r="M201" i="5"/>
  <c r="E201" i="5"/>
  <c r="R200" i="5"/>
  <c r="N200" i="5"/>
  <c r="O200" i="5" s="1"/>
  <c r="Q200" i="5" s="1"/>
  <c r="M200" i="5"/>
  <c r="E200" i="5"/>
  <c r="R199" i="5"/>
  <c r="N199" i="5"/>
  <c r="O199" i="5" s="1"/>
  <c r="Q199" i="5" s="1"/>
  <c r="M199" i="5"/>
  <c r="E199" i="5"/>
  <c r="R198" i="5"/>
  <c r="N198" i="5"/>
  <c r="O198" i="5" s="1"/>
  <c r="Q198" i="5" s="1"/>
  <c r="M198" i="5"/>
  <c r="E198" i="5"/>
  <c r="R197" i="5"/>
  <c r="N197" i="5"/>
  <c r="O197" i="5" s="1"/>
  <c r="Q197" i="5" s="1"/>
  <c r="M197" i="5"/>
  <c r="E197" i="5"/>
  <c r="R196" i="5"/>
  <c r="N196" i="5"/>
  <c r="O196" i="5" s="1"/>
  <c r="Q196" i="5" s="1"/>
  <c r="M196" i="5"/>
  <c r="E196" i="5"/>
  <c r="R195" i="5"/>
  <c r="N195" i="5"/>
  <c r="O195" i="5" s="1"/>
  <c r="Q195" i="5" s="1"/>
  <c r="M195" i="5"/>
  <c r="E195" i="5"/>
  <c r="R194" i="5"/>
  <c r="N194" i="5"/>
  <c r="O194" i="5" s="1"/>
  <c r="Q194" i="5" s="1"/>
  <c r="M194" i="5"/>
  <c r="E194" i="5"/>
  <c r="R193" i="5"/>
  <c r="N193" i="5"/>
  <c r="O193" i="5" s="1"/>
  <c r="Q193" i="5" s="1"/>
  <c r="M193" i="5"/>
  <c r="E193" i="5"/>
  <c r="R192" i="5"/>
  <c r="O192" i="5"/>
  <c r="Q192" i="5" s="1"/>
  <c r="M192" i="5"/>
  <c r="E192" i="5"/>
  <c r="R191" i="5"/>
  <c r="N191" i="5"/>
  <c r="O191" i="5" s="1"/>
  <c r="Q191" i="5" s="1"/>
  <c r="M191" i="5"/>
  <c r="E191" i="5"/>
  <c r="R190" i="5"/>
  <c r="N190" i="5"/>
  <c r="O190" i="5" s="1"/>
  <c r="Q190" i="5" s="1"/>
  <c r="M190" i="5"/>
  <c r="E190" i="5"/>
  <c r="R189" i="5"/>
  <c r="N189" i="5"/>
  <c r="O189" i="5" s="1"/>
  <c r="Q189" i="5" s="1"/>
  <c r="M189" i="5"/>
  <c r="E189" i="5"/>
  <c r="R188" i="5"/>
  <c r="N188" i="5"/>
  <c r="O188" i="5" s="1"/>
  <c r="Q188" i="5" s="1"/>
  <c r="M188" i="5"/>
  <c r="E188" i="5"/>
  <c r="R187" i="5"/>
  <c r="N187" i="5"/>
  <c r="O187" i="5" s="1"/>
  <c r="Q187" i="5" s="1"/>
  <c r="M187" i="5"/>
  <c r="E187" i="5"/>
  <c r="R186" i="5"/>
  <c r="N186" i="5"/>
  <c r="O186" i="5" s="1"/>
  <c r="Q186" i="5" s="1"/>
  <c r="M186" i="5"/>
  <c r="E186" i="5"/>
  <c r="R185" i="5"/>
  <c r="N185" i="5"/>
  <c r="O185" i="5" s="1"/>
  <c r="Q185" i="5" s="1"/>
  <c r="M185" i="5"/>
  <c r="E185" i="5"/>
  <c r="R184" i="5"/>
  <c r="N184" i="5"/>
  <c r="O184" i="5" s="1"/>
  <c r="Q184" i="5" s="1"/>
  <c r="M184" i="5"/>
  <c r="E184" i="5"/>
  <c r="R183" i="5"/>
  <c r="N183" i="5"/>
  <c r="O183" i="5" s="1"/>
  <c r="Q183" i="5" s="1"/>
  <c r="M183" i="5"/>
  <c r="E183" i="5"/>
  <c r="R182" i="5"/>
  <c r="N182" i="5"/>
  <c r="O182" i="5" s="1"/>
  <c r="Q182" i="5" s="1"/>
  <c r="M182" i="5"/>
  <c r="E182" i="5"/>
  <c r="R181" i="5"/>
  <c r="N181" i="5"/>
  <c r="O181" i="5" s="1"/>
  <c r="Q181" i="5" s="1"/>
  <c r="M181" i="5"/>
  <c r="E181" i="5"/>
  <c r="R180" i="5"/>
  <c r="N180" i="5"/>
  <c r="O180" i="5" s="1"/>
  <c r="Q180" i="5" s="1"/>
  <c r="M180" i="5"/>
  <c r="E180" i="5"/>
  <c r="R179" i="5"/>
  <c r="N179" i="5"/>
  <c r="O179" i="5" s="1"/>
  <c r="Q179" i="5" s="1"/>
  <c r="M179" i="5"/>
  <c r="E179" i="5"/>
  <c r="R178" i="5"/>
  <c r="N178" i="5"/>
  <c r="O178" i="5" s="1"/>
  <c r="Q178" i="5" s="1"/>
  <c r="M178" i="5"/>
  <c r="E178" i="5"/>
  <c r="R177" i="5"/>
  <c r="N177" i="5"/>
  <c r="O177" i="5" s="1"/>
  <c r="Q177" i="5" s="1"/>
  <c r="M177" i="5"/>
  <c r="E177" i="5"/>
  <c r="R176" i="5"/>
  <c r="N176" i="5"/>
  <c r="O176" i="5" s="1"/>
  <c r="Q176" i="5" s="1"/>
  <c r="M176" i="5"/>
  <c r="E176" i="5"/>
  <c r="R175" i="5"/>
  <c r="N175" i="5"/>
  <c r="O175" i="5" s="1"/>
  <c r="Q175" i="5" s="1"/>
  <c r="M175" i="5"/>
  <c r="E175" i="5"/>
  <c r="R174" i="5"/>
  <c r="N174" i="5"/>
  <c r="O174" i="5" s="1"/>
  <c r="Q174" i="5" s="1"/>
  <c r="M174" i="5"/>
  <c r="E174" i="5"/>
  <c r="R173" i="5"/>
  <c r="N173" i="5"/>
  <c r="O173" i="5" s="1"/>
  <c r="Q173" i="5" s="1"/>
  <c r="M173" i="5"/>
  <c r="E173" i="5"/>
  <c r="R172" i="5"/>
  <c r="N172" i="5"/>
  <c r="O172" i="5" s="1"/>
  <c r="Q172" i="5" s="1"/>
  <c r="M172" i="5"/>
  <c r="E172" i="5"/>
  <c r="R171" i="5"/>
  <c r="N171" i="5"/>
  <c r="O171" i="5" s="1"/>
  <c r="Q171" i="5" s="1"/>
  <c r="M171" i="5"/>
  <c r="E171" i="5"/>
  <c r="R170" i="5"/>
  <c r="N170" i="5"/>
  <c r="O170" i="5" s="1"/>
  <c r="Q170" i="5" s="1"/>
  <c r="M170" i="5"/>
  <c r="E170" i="5"/>
  <c r="R169" i="5"/>
  <c r="N169" i="5"/>
  <c r="O169" i="5" s="1"/>
  <c r="Q169" i="5" s="1"/>
  <c r="M169" i="5"/>
  <c r="E169" i="5"/>
  <c r="R168" i="5"/>
  <c r="N168" i="5"/>
  <c r="O168" i="5" s="1"/>
  <c r="Q168" i="5" s="1"/>
  <c r="M168" i="5"/>
  <c r="E168" i="5"/>
  <c r="R167" i="5"/>
  <c r="N167" i="5"/>
  <c r="O167" i="5" s="1"/>
  <c r="Q167" i="5" s="1"/>
  <c r="M167" i="5"/>
  <c r="E167" i="5"/>
  <c r="R166" i="5"/>
  <c r="N166" i="5"/>
  <c r="O166" i="5" s="1"/>
  <c r="Q166" i="5" s="1"/>
  <c r="M166" i="5"/>
  <c r="E166" i="5"/>
  <c r="R165" i="5"/>
  <c r="N165" i="5"/>
  <c r="O165" i="5" s="1"/>
  <c r="Q165" i="5" s="1"/>
  <c r="M165" i="5"/>
  <c r="E165" i="5"/>
  <c r="R164" i="5"/>
  <c r="N164" i="5"/>
  <c r="O164" i="5" s="1"/>
  <c r="Q164" i="5" s="1"/>
  <c r="M164" i="5"/>
  <c r="E164" i="5"/>
  <c r="R163" i="5"/>
  <c r="N163" i="5"/>
  <c r="O163" i="5" s="1"/>
  <c r="Q163" i="5" s="1"/>
  <c r="M163" i="5"/>
  <c r="E163" i="5"/>
  <c r="R162" i="5"/>
  <c r="N162" i="5"/>
  <c r="O162" i="5" s="1"/>
  <c r="Q162" i="5" s="1"/>
  <c r="M162" i="5"/>
  <c r="E162" i="5"/>
  <c r="R161" i="5"/>
  <c r="N161" i="5"/>
  <c r="O161" i="5" s="1"/>
  <c r="Q161" i="5" s="1"/>
  <c r="M161" i="5"/>
  <c r="E161" i="5"/>
  <c r="R160" i="5"/>
  <c r="N160" i="5"/>
  <c r="O160" i="5" s="1"/>
  <c r="Q160" i="5" s="1"/>
  <c r="M160" i="5"/>
  <c r="E160" i="5"/>
  <c r="R159" i="5"/>
  <c r="N159" i="5"/>
  <c r="O159" i="5" s="1"/>
  <c r="Q159" i="5" s="1"/>
  <c r="M159" i="5"/>
  <c r="E159" i="5"/>
  <c r="R158" i="5"/>
  <c r="N158" i="5"/>
  <c r="O158" i="5" s="1"/>
  <c r="Q158" i="5" s="1"/>
  <c r="M158" i="5"/>
  <c r="E158" i="5"/>
  <c r="R157" i="5"/>
  <c r="N157" i="5"/>
  <c r="O157" i="5" s="1"/>
  <c r="Q157" i="5" s="1"/>
  <c r="M157" i="5"/>
  <c r="E157" i="5"/>
  <c r="R156" i="5"/>
  <c r="N156" i="5"/>
  <c r="O156" i="5" s="1"/>
  <c r="Q156" i="5" s="1"/>
  <c r="M156" i="5"/>
  <c r="E156" i="5"/>
  <c r="R155" i="5"/>
  <c r="N155" i="5"/>
  <c r="O155" i="5" s="1"/>
  <c r="Q155" i="5" s="1"/>
  <c r="M155" i="5"/>
  <c r="E155" i="5"/>
  <c r="R154" i="5"/>
  <c r="N154" i="5"/>
  <c r="O154" i="5" s="1"/>
  <c r="Q154" i="5" s="1"/>
  <c r="M154" i="5"/>
  <c r="E154" i="5"/>
  <c r="R153" i="5"/>
  <c r="N153" i="5"/>
  <c r="O153" i="5" s="1"/>
  <c r="Q153" i="5" s="1"/>
  <c r="M153" i="5"/>
  <c r="E153" i="5"/>
  <c r="R152" i="5"/>
  <c r="N152" i="5"/>
  <c r="O152" i="5" s="1"/>
  <c r="Q152" i="5" s="1"/>
  <c r="M152" i="5"/>
  <c r="E152" i="5"/>
  <c r="R151" i="5"/>
  <c r="N151" i="5"/>
  <c r="O151" i="5" s="1"/>
  <c r="Q151" i="5" s="1"/>
  <c r="M151" i="5"/>
  <c r="E151" i="5"/>
  <c r="R150" i="5"/>
  <c r="N150" i="5"/>
  <c r="O150" i="5" s="1"/>
  <c r="Q150" i="5" s="1"/>
  <c r="M150" i="5"/>
  <c r="E150" i="5"/>
  <c r="R149" i="5"/>
  <c r="N149" i="5"/>
  <c r="O149" i="5" s="1"/>
  <c r="Q149" i="5" s="1"/>
  <c r="M149" i="5"/>
  <c r="E149" i="5"/>
  <c r="R148" i="5"/>
  <c r="N148" i="5"/>
  <c r="O148" i="5" s="1"/>
  <c r="Q148" i="5" s="1"/>
  <c r="M148" i="5"/>
  <c r="E148" i="5"/>
  <c r="R147" i="5"/>
  <c r="N147" i="5"/>
  <c r="O147" i="5" s="1"/>
  <c r="Q147" i="5" s="1"/>
  <c r="M147" i="5"/>
  <c r="E147" i="5"/>
  <c r="R146" i="5"/>
  <c r="N146" i="5"/>
  <c r="O146" i="5" s="1"/>
  <c r="Q146" i="5" s="1"/>
  <c r="M146" i="5"/>
  <c r="E146" i="5"/>
  <c r="R145" i="5"/>
  <c r="N145" i="5"/>
  <c r="O145" i="5" s="1"/>
  <c r="Q145" i="5" s="1"/>
  <c r="M145" i="5"/>
  <c r="E145" i="5"/>
  <c r="R144" i="5"/>
  <c r="O144" i="5"/>
  <c r="Q144" i="5" s="1"/>
  <c r="M144" i="5"/>
  <c r="E144" i="5"/>
  <c r="R143" i="5"/>
  <c r="N143" i="5"/>
  <c r="O143" i="5" s="1"/>
  <c r="Q143" i="5" s="1"/>
  <c r="M143" i="5"/>
  <c r="E143" i="5"/>
  <c r="R142" i="5"/>
  <c r="N142" i="5"/>
  <c r="O142" i="5" s="1"/>
  <c r="Q142" i="5" s="1"/>
  <c r="M142" i="5"/>
  <c r="E142" i="5"/>
  <c r="R141" i="5"/>
  <c r="N141" i="5"/>
  <c r="O141" i="5" s="1"/>
  <c r="Q141" i="5" s="1"/>
  <c r="M141" i="5"/>
  <c r="E141" i="5"/>
  <c r="R140" i="5"/>
  <c r="N140" i="5"/>
  <c r="O140" i="5" s="1"/>
  <c r="Q140" i="5" s="1"/>
  <c r="M140" i="5"/>
  <c r="E140" i="5"/>
  <c r="R139" i="5"/>
  <c r="N139" i="5"/>
  <c r="O139" i="5" s="1"/>
  <c r="Q139" i="5" s="1"/>
  <c r="M139" i="5"/>
  <c r="E139" i="5"/>
  <c r="R138" i="5"/>
  <c r="N138" i="5"/>
  <c r="O138" i="5" s="1"/>
  <c r="Q138" i="5" s="1"/>
  <c r="M138" i="5"/>
  <c r="E138" i="5"/>
  <c r="R137" i="5"/>
  <c r="N137" i="5"/>
  <c r="O137" i="5" s="1"/>
  <c r="Q137" i="5" s="1"/>
  <c r="M137" i="5"/>
  <c r="E137" i="5"/>
  <c r="R136" i="5"/>
  <c r="N136" i="5"/>
  <c r="O136" i="5" s="1"/>
  <c r="Q136" i="5" s="1"/>
  <c r="M136" i="5"/>
  <c r="E136" i="5"/>
  <c r="R135" i="5"/>
  <c r="N135" i="5"/>
  <c r="O135" i="5" s="1"/>
  <c r="Q135" i="5" s="1"/>
  <c r="M135" i="5"/>
  <c r="E135" i="5"/>
  <c r="R134" i="5"/>
  <c r="N134" i="5"/>
  <c r="O134" i="5" s="1"/>
  <c r="Q134" i="5" s="1"/>
  <c r="M134" i="5"/>
  <c r="E134" i="5"/>
  <c r="R133" i="5"/>
  <c r="N133" i="5"/>
  <c r="O133" i="5" s="1"/>
  <c r="Q133" i="5" s="1"/>
  <c r="M133" i="5"/>
  <c r="E133" i="5"/>
  <c r="R132" i="5"/>
  <c r="N132" i="5"/>
  <c r="O132" i="5" s="1"/>
  <c r="Q132" i="5" s="1"/>
  <c r="M132" i="5"/>
  <c r="E132" i="5"/>
  <c r="R131" i="5"/>
  <c r="N131" i="5"/>
  <c r="O131" i="5" s="1"/>
  <c r="Q131" i="5" s="1"/>
  <c r="M131" i="5"/>
  <c r="E131" i="5"/>
  <c r="R130" i="5"/>
  <c r="N130" i="5"/>
  <c r="O130" i="5" s="1"/>
  <c r="Q130" i="5" s="1"/>
  <c r="M130" i="5"/>
  <c r="E130" i="5"/>
  <c r="R129" i="5"/>
  <c r="N129" i="5"/>
  <c r="O129" i="5" s="1"/>
  <c r="Q129" i="5" s="1"/>
  <c r="M129" i="5"/>
  <c r="E129" i="5"/>
  <c r="R128" i="5"/>
  <c r="N128" i="5"/>
  <c r="O128" i="5" s="1"/>
  <c r="Q128" i="5" s="1"/>
  <c r="M128" i="5"/>
  <c r="E128" i="5"/>
  <c r="R127" i="5"/>
  <c r="O127" i="5"/>
  <c r="Q127" i="5" s="1"/>
  <c r="M127" i="5"/>
  <c r="E127" i="5"/>
  <c r="R126" i="5"/>
  <c r="N126" i="5"/>
  <c r="O126" i="5" s="1"/>
  <c r="Q126" i="5" s="1"/>
  <c r="M126" i="5"/>
  <c r="E126" i="5"/>
  <c r="R125" i="5"/>
  <c r="N125" i="5"/>
  <c r="O125" i="5" s="1"/>
  <c r="Q125" i="5" s="1"/>
  <c r="M125" i="5"/>
  <c r="E125" i="5"/>
  <c r="R124" i="5"/>
  <c r="N124" i="5"/>
  <c r="O124" i="5" s="1"/>
  <c r="Q124" i="5" s="1"/>
  <c r="M124" i="5"/>
  <c r="E124" i="5"/>
  <c r="R123" i="5"/>
  <c r="N123" i="5"/>
  <c r="O123" i="5" s="1"/>
  <c r="Q123" i="5" s="1"/>
  <c r="M123" i="5"/>
  <c r="E123" i="5"/>
  <c r="R122" i="5"/>
  <c r="N122" i="5"/>
  <c r="O122" i="5" s="1"/>
  <c r="Q122" i="5" s="1"/>
  <c r="M122" i="5"/>
  <c r="E122" i="5"/>
  <c r="R121" i="5"/>
  <c r="N121" i="5"/>
  <c r="O121" i="5" s="1"/>
  <c r="Q121" i="5" s="1"/>
  <c r="M121" i="5"/>
  <c r="E121" i="5"/>
  <c r="R120" i="5"/>
  <c r="N120" i="5"/>
  <c r="O120" i="5" s="1"/>
  <c r="Q120" i="5" s="1"/>
  <c r="M120" i="5"/>
  <c r="E120" i="5"/>
  <c r="R119" i="5"/>
  <c r="N119" i="5"/>
  <c r="O119" i="5" s="1"/>
  <c r="Q119" i="5" s="1"/>
  <c r="M119" i="5"/>
  <c r="E119" i="5"/>
  <c r="R118" i="5"/>
  <c r="N118" i="5"/>
  <c r="O118" i="5" s="1"/>
  <c r="Q118" i="5" s="1"/>
  <c r="M118" i="5"/>
  <c r="E118" i="5"/>
  <c r="R117" i="5"/>
  <c r="O117" i="5"/>
  <c r="Q117" i="5" s="1"/>
  <c r="M117" i="5"/>
  <c r="E117" i="5"/>
  <c r="R116" i="5"/>
  <c r="N116" i="5"/>
  <c r="O116" i="5" s="1"/>
  <c r="Q116" i="5" s="1"/>
  <c r="M116" i="5"/>
  <c r="E116" i="5"/>
  <c r="R115" i="5"/>
  <c r="O115" i="5"/>
  <c r="Q115" i="5" s="1"/>
  <c r="M115" i="5"/>
  <c r="E115" i="5"/>
  <c r="R114" i="5"/>
  <c r="N114" i="5"/>
  <c r="O114" i="5" s="1"/>
  <c r="Q114" i="5" s="1"/>
  <c r="M114" i="5"/>
  <c r="E114" i="5"/>
  <c r="R113" i="5"/>
  <c r="N113" i="5"/>
  <c r="O113" i="5" s="1"/>
  <c r="Q113" i="5" s="1"/>
  <c r="M113" i="5"/>
  <c r="E113" i="5"/>
  <c r="R112" i="5"/>
  <c r="N112" i="5"/>
  <c r="O112" i="5" s="1"/>
  <c r="Q112" i="5" s="1"/>
  <c r="M112" i="5"/>
  <c r="E112" i="5"/>
  <c r="R111" i="5"/>
  <c r="N111" i="5"/>
  <c r="O111" i="5" s="1"/>
  <c r="Q111" i="5" s="1"/>
  <c r="M111" i="5"/>
  <c r="E111" i="5"/>
  <c r="R110" i="5"/>
  <c r="N110" i="5"/>
  <c r="O110" i="5" s="1"/>
  <c r="Q110" i="5" s="1"/>
  <c r="M110" i="5"/>
  <c r="E110" i="5"/>
  <c r="R109" i="5"/>
  <c r="N109" i="5"/>
  <c r="O109" i="5" s="1"/>
  <c r="Q109" i="5" s="1"/>
  <c r="M109" i="5"/>
  <c r="E109" i="5"/>
  <c r="R108" i="5"/>
  <c r="N108" i="5"/>
  <c r="O108" i="5" s="1"/>
  <c r="Q108" i="5" s="1"/>
  <c r="M108" i="5"/>
  <c r="E108" i="5"/>
  <c r="R107" i="5"/>
  <c r="N107" i="5"/>
  <c r="O107" i="5" s="1"/>
  <c r="Q107" i="5" s="1"/>
  <c r="M107" i="5"/>
  <c r="E107" i="5"/>
  <c r="R106" i="5"/>
  <c r="N106" i="5"/>
  <c r="O106" i="5" s="1"/>
  <c r="Q106" i="5" s="1"/>
  <c r="M106" i="5"/>
  <c r="E106" i="5"/>
  <c r="R105" i="5"/>
  <c r="N105" i="5"/>
  <c r="O105" i="5" s="1"/>
  <c r="Q105" i="5" s="1"/>
  <c r="M105" i="5"/>
  <c r="E105" i="5"/>
  <c r="R104" i="5"/>
  <c r="N104" i="5"/>
  <c r="O104" i="5" s="1"/>
  <c r="Q104" i="5" s="1"/>
  <c r="M104" i="5"/>
  <c r="E104" i="5"/>
  <c r="R103" i="5"/>
  <c r="N103" i="5"/>
  <c r="O103" i="5" s="1"/>
  <c r="Q103" i="5" s="1"/>
  <c r="M103" i="5"/>
  <c r="E103" i="5"/>
  <c r="R102" i="5"/>
  <c r="N102" i="5"/>
  <c r="O102" i="5" s="1"/>
  <c r="Q102" i="5" s="1"/>
  <c r="M102" i="5"/>
  <c r="E102" i="5"/>
  <c r="R101" i="5"/>
  <c r="N101" i="5"/>
  <c r="O101" i="5" s="1"/>
  <c r="Q101" i="5" s="1"/>
  <c r="M101" i="5"/>
  <c r="E101" i="5"/>
  <c r="R100" i="5"/>
  <c r="N100" i="5"/>
  <c r="O100" i="5" s="1"/>
  <c r="Q100" i="5" s="1"/>
  <c r="M100" i="5"/>
  <c r="E100" i="5"/>
  <c r="R99" i="5"/>
  <c r="N99" i="5"/>
  <c r="O99" i="5" s="1"/>
  <c r="Q99" i="5" s="1"/>
  <c r="M99" i="5"/>
  <c r="E99" i="5"/>
  <c r="R98" i="5"/>
  <c r="N98" i="5"/>
  <c r="O98" i="5" s="1"/>
  <c r="Q98" i="5" s="1"/>
  <c r="M98" i="5"/>
  <c r="E98" i="5"/>
  <c r="R97" i="5"/>
  <c r="N97" i="5"/>
  <c r="O97" i="5" s="1"/>
  <c r="Q97" i="5" s="1"/>
  <c r="M97" i="5"/>
  <c r="E97" i="5"/>
  <c r="R96" i="5"/>
  <c r="O96" i="5"/>
  <c r="Q96" i="5" s="1"/>
  <c r="M96" i="5"/>
  <c r="E96" i="5"/>
  <c r="R95" i="5"/>
  <c r="N95" i="5"/>
  <c r="O95" i="5" s="1"/>
  <c r="Q95" i="5" s="1"/>
  <c r="M95" i="5"/>
  <c r="E95" i="5"/>
  <c r="R94" i="5"/>
  <c r="N94" i="5"/>
  <c r="O94" i="5" s="1"/>
  <c r="Q94" i="5" s="1"/>
  <c r="M94" i="5"/>
  <c r="E94" i="5"/>
  <c r="R93" i="5"/>
  <c r="N93" i="5"/>
  <c r="O93" i="5" s="1"/>
  <c r="Q93" i="5" s="1"/>
  <c r="M93" i="5"/>
  <c r="E93" i="5"/>
  <c r="R92" i="5"/>
  <c r="N92" i="5"/>
  <c r="O92" i="5" s="1"/>
  <c r="Q92" i="5" s="1"/>
  <c r="M92" i="5"/>
  <c r="E92" i="5"/>
  <c r="R91" i="5"/>
  <c r="N91" i="5"/>
  <c r="O91" i="5" s="1"/>
  <c r="Q91" i="5" s="1"/>
  <c r="M91" i="5"/>
  <c r="E91" i="5"/>
  <c r="R90" i="5"/>
  <c r="N90" i="5"/>
  <c r="O90" i="5" s="1"/>
  <c r="Q90" i="5" s="1"/>
  <c r="M90" i="5"/>
  <c r="E90" i="5"/>
  <c r="R89" i="5"/>
  <c r="N89" i="5"/>
  <c r="O89" i="5" s="1"/>
  <c r="Q89" i="5" s="1"/>
  <c r="M89" i="5"/>
  <c r="E89" i="5"/>
  <c r="R88" i="5"/>
  <c r="N88" i="5"/>
  <c r="O88" i="5" s="1"/>
  <c r="Q88" i="5" s="1"/>
  <c r="M88" i="5"/>
  <c r="E88" i="5"/>
  <c r="R87" i="5"/>
  <c r="N87" i="5"/>
  <c r="O87" i="5" s="1"/>
  <c r="Q87" i="5" s="1"/>
  <c r="M87" i="5"/>
  <c r="E87" i="5"/>
  <c r="R86" i="5"/>
  <c r="N86" i="5"/>
  <c r="O86" i="5" s="1"/>
  <c r="Q86" i="5" s="1"/>
  <c r="M86" i="5"/>
  <c r="E86" i="5"/>
  <c r="R85" i="5"/>
  <c r="N85" i="5"/>
  <c r="O85" i="5" s="1"/>
  <c r="Q85" i="5" s="1"/>
  <c r="M85" i="5"/>
  <c r="E85" i="5"/>
  <c r="R84" i="5"/>
  <c r="N84" i="5"/>
  <c r="O84" i="5" s="1"/>
  <c r="Q84" i="5" s="1"/>
  <c r="M84" i="5"/>
  <c r="E84" i="5"/>
  <c r="R83" i="5"/>
  <c r="N83" i="5"/>
  <c r="O83" i="5" s="1"/>
  <c r="Q83" i="5" s="1"/>
  <c r="M83" i="5"/>
  <c r="E83" i="5"/>
  <c r="R82" i="5"/>
  <c r="N82" i="5"/>
  <c r="O82" i="5" s="1"/>
  <c r="Q82" i="5" s="1"/>
  <c r="M82" i="5"/>
  <c r="E82" i="5"/>
  <c r="R81" i="5"/>
  <c r="O81" i="5"/>
  <c r="M81" i="5"/>
  <c r="E81" i="5"/>
  <c r="R80" i="5"/>
  <c r="N80" i="5"/>
  <c r="O80" i="5" s="1"/>
  <c r="Q80" i="5" s="1"/>
  <c r="M80" i="5"/>
  <c r="E80" i="5"/>
  <c r="R79" i="5"/>
  <c r="N79" i="5"/>
  <c r="O79" i="5" s="1"/>
  <c r="Q79" i="5" s="1"/>
  <c r="M79" i="5"/>
  <c r="E79" i="5"/>
  <c r="R78" i="5"/>
  <c r="N78" i="5"/>
  <c r="O78" i="5" s="1"/>
  <c r="Q78" i="5" s="1"/>
  <c r="M78" i="5"/>
  <c r="E78" i="5"/>
  <c r="R77" i="5"/>
  <c r="N77" i="5"/>
  <c r="O77" i="5" s="1"/>
  <c r="Q77" i="5" s="1"/>
  <c r="M77" i="5"/>
  <c r="E77" i="5"/>
  <c r="R76" i="5"/>
  <c r="N76" i="5"/>
  <c r="O76" i="5" s="1"/>
  <c r="Q76" i="5" s="1"/>
  <c r="M76" i="5"/>
  <c r="E76" i="5"/>
  <c r="R75" i="5"/>
  <c r="N75" i="5"/>
  <c r="O75" i="5" s="1"/>
  <c r="Q75" i="5" s="1"/>
  <c r="M75" i="5"/>
  <c r="E75" i="5"/>
  <c r="R74" i="5"/>
  <c r="N74" i="5"/>
  <c r="O74" i="5" s="1"/>
  <c r="Q74" i="5" s="1"/>
  <c r="M74" i="5"/>
  <c r="E74" i="5"/>
  <c r="R73" i="5"/>
  <c r="N73" i="5"/>
  <c r="O73" i="5" s="1"/>
  <c r="Q73" i="5" s="1"/>
  <c r="M73" i="5"/>
  <c r="E73" i="5"/>
  <c r="R72" i="5"/>
  <c r="N72" i="5"/>
  <c r="O72" i="5" s="1"/>
  <c r="Q72" i="5" s="1"/>
  <c r="M72" i="5"/>
  <c r="E72" i="5"/>
  <c r="R71" i="5"/>
  <c r="N71" i="5"/>
  <c r="O71" i="5" s="1"/>
  <c r="Q71" i="5" s="1"/>
  <c r="M71" i="5"/>
  <c r="E71" i="5"/>
  <c r="R70" i="5"/>
  <c r="N70" i="5"/>
  <c r="O70" i="5" s="1"/>
  <c r="Q70" i="5" s="1"/>
  <c r="M70" i="5"/>
  <c r="E70" i="5"/>
  <c r="R69" i="5"/>
  <c r="N69" i="5"/>
  <c r="O69" i="5" s="1"/>
  <c r="Q69" i="5" s="1"/>
  <c r="M69" i="5"/>
  <c r="E69" i="5"/>
  <c r="R68" i="5"/>
  <c r="N68" i="5"/>
  <c r="O68" i="5" s="1"/>
  <c r="Q68" i="5" s="1"/>
  <c r="M68" i="5"/>
  <c r="E68" i="5"/>
  <c r="R67" i="5"/>
  <c r="N67" i="5"/>
  <c r="O67" i="5" s="1"/>
  <c r="Q67" i="5" s="1"/>
  <c r="M67" i="5"/>
  <c r="E67" i="5"/>
  <c r="R66" i="5"/>
  <c r="N66" i="5"/>
  <c r="O66" i="5" s="1"/>
  <c r="Q66" i="5" s="1"/>
  <c r="M66" i="5"/>
  <c r="E66" i="5"/>
  <c r="R65" i="5"/>
  <c r="N65" i="5"/>
  <c r="O65" i="5" s="1"/>
  <c r="Q65" i="5" s="1"/>
  <c r="M65" i="5"/>
  <c r="E65" i="5"/>
  <c r="R64" i="5"/>
  <c r="N64" i="5"/>
  <c r="O64" i="5" s="1"/>
  <c r="Q64" i="5" s="1"/>
  <c r="M64" i="5"/>
  <c r="E64" i="5"/>
  <c r="R63" i="5"/>
  <c r="N63" i="5"/>
  <c r="O63" i="5" s="1"/>
  <c r="Q63" i="5" s="1"/>
  <c r="M63" i="5"/>
  <c r="E63" i="5"/>
  <c r="R62" i="5"/>
  <c r="N62" i="5"/>
  <c r="O62" i="5" s="1"/>
  <c r="Q62" i="5" s="1"/>
  <c r="M62" i="5"/>
  <c r="E62" i="5"/>
  <c r="R61" i="5"/>
  <c r="N61" i="5"/>
  <c r="O61" i="5" s="1"/>
  <c r="Q61" i="5" s="1"/>
  <c r="M61" i="5"/>
  <c r="E61" i="5"/>
  <c r="R60" i="5"/>
  <c r="N60" i="5"/>
  <c r="O60" i="5" s="1"/>
  <c r="Q60" i="5" s="1"/>
  <c r="M60" i="5"/>
  <c r="E60" i="5"/>
  <c r="R59" i="5"/>
  <c r="N59" i="5"/>
  <c r="O59" i="5" s="1"/>
  <c r="Q59" i="5" s="1"/>
  <c r="M59" i="5"/>
  <c r="E59" i="5"/>
  <c r="R58" i="5"/>
  <c r="N58" i="5"/>
  <c r="O58" i="5" s="1"/>
  <c r="Q58" i="5" s="1"/>
  <c r="M58" i="5"/>
  <c r="E58" i="5"/>
  <c r="R57" i="5"/>
  <c r="N57" i="5"/>
  <c r="O57" i="5" s="1"/>
  <c r="Q57" i="5" s="1"/>
  <c r="M57" i="5"/>
  <c r="E57" i="5"/>
  <c r="R56" i="5"/>
  <c r="N56" i="5"/>
  <c r="O56" i="5" s="1"/>
  <c r="Q56" i="5" s="1"/>
  <c r="M56" i="5"/>
  <c r="E56" i="5"/>
  <c r="R55" i="5"/>
  <c r="N55" i="5"/>
  <c r="O55" i="5" s="1"/>
  <c r="Q55" i="5" s="1"/>
  <c r="M55" i="5"/>
  <c r="E55" i="5"/>
  <c r="R54" i="5"/>
  <c r="N54" i="5"/>
  <c r="O54" i="5" s="1"/>
  <c r="Q54" i="5" s="1"/>
  <c r="M54" i="5"/>
  <c r="E54" i="5"/>
  <c r="R53" i="5"/>
  <c r="N53" i="5"/>
  <c r="O53" i="5" s="1"/>
  <c r="Q53" i="5" s="1"/>
  <c r="M53" i="5"/>
  <c r="E53" i="5"/>
  <c r="R52" i="5"/>
  <c r="N52" i="5"/>
  <c r="O52" i="5" s="1"/>
  <c r="Q52" i="5" s="1"/>
  <c r="M52" i="5"/>
  <c r="E52" i="5"/>
  <c r="R51" i="5"/>
  <c r="N51" i="5"/>
  <c r="O51" i="5" s="1"/>
  <c r="Q51" i="5" s="1"/>
  <c r="M51" i="5"/>
  <c r="E51" i="5"/>
  <c r="R50" i="5"/>
  <c r="N50" i="5"/>
  <c r="O50" i="5" s="1"/>
  <c r="Q50" i="5" s="1"/>
  <c r="M50" i="5"/>
  <c r="E50" i="5"/>
  <c r="R49" i="5"/>
  <c r="N49" i="5"/>
  <c r="O49" i="5" s="1"/>
  <c r="Q49" i="5" s="1"/>
  <c r="M49" i="5"/>
  <c r="E49" i="5"/>
  <c r="R48" i="5"/>
  <c r="N48" i="5"/>
  <c r="O48" i="5" s="1"/>
  <c r="Q48" i="5" s="1"/>
  <c r="M48" i="5"/>
  <c r="E48" i="5"/>
  <c r="R47" i="5"/>
  <c r="N47" i="5"/>
  <c r="O47" i="5" s="1"/>
  <c r="Q47" i="5" s="1"/>
  <c r="M47" i="5"/>
  <c r="E47" i="5"/>
  <c r="R46" i="5"/>
  <c r="N46" i="5"/>
  <c r="O46" i="5" s="1"/>
  <c r="Q46" i="5" s="1"/>
  <c r="M46" i="5"/>
  <c r="E46" i="5"/>
  <c r="R45" i="5"/>
  <c r="N45" i="5"/>
  <c r="O45" i="5" s="1"/>
  <c r="Q45" i="5" s="1"/>
  <c r="M45" i="5"/>
  <c r="E45" i="5"/>
  <c r="R44" i="5"/>
  <c r="N44" i="5"/>
  <c r="O44" i="5" s="1"/>
  <c r="Q44" i="5" s="1"/>
  <c r="M44" i="5"/>
  <c r="E44" i="5"/>
  <c r="R43" i="5"/>
  <c r="N43" i="5"/>
  <c r="O43" i="5" s="1"/>
  <c r="Q43" i="5" s="1"/>
  <c r="M43" i="5"/>
  <c r="E43" i="5"/>
  <c r="R42" i="5"/>
  <c r="N42" i="5"/>
  <c r="O42" i="5" s="1"/>
  <c r="Q42" i="5" s="1"/>
  <c r="M42" i="5"/>
  <c r="E42" i="5"/>
  <c r="R41" i="5"/>
  <c r="N41" i="5"/>
  <c r="O41" i="5" s="1"/>
  <c r="Q41" i="5" s="1"/>
  <c r="M41" i="5"/>
  <c r="E41" i="5"/>
  <c r="R40" i="5"/>
  <c r="N40" i="5"/>
  <c r="O40" i="5" s="1"/>
  <c r="Q40" i="5" s="1"/>
  <c r="M40" i="5"/>
  <c r="E40" i="5"/>
  <c r="R39" i="5"/>
  <c r="N39" i="5"/>
  <c r="O39" i="5" s="1"/>
  <c r="Q39" i="5" s="1"/>
  <c r="M39" i="5"/>
  <c r="E39" i="5"/>
  <c r="R38" i="5"/>
  <c r="N38" i="5"/>
  <c r="O38" i="5" s="1"/>
  <c r="Q38" i="5" s="1"/>
  <c r="M38" i="5"/>
  <c r="E38" i="5"/>
  <c r="R37" i="5"/>
  <c r="N37" i="5"/>
  <c r="O37" i="5" s="1"/>
  <c r="Q37" i="5" s="1"/>
  <c r="M37" i="5"/>
  <c r="E37" i="5"/>
  <c r="R36" i="5"/>
  <c r="N36" i="5"/>
  <c r="O36" i="5" s="1"/>
  <c r="Q36" i="5" s="1"/>
  <c r="M36" i="5"/>
  <c r="E36" i="5"/>
  <c r="R35" i="5"/>
  <c r="N35" i="5"/>
  <c r="O35" i="5" s="1"/>
  <c r="Q35" i="5" s="1"/>
  <c r="M35" i="5"/>
  <c r="E35" i="5"/>
  <c r="R34" i="5"/>
  <c r="N34" i="5"/>
  <c r="O34" i="5" s="1"/>
  <c r="Q34" i="5" s="1"/>
  <c r="M34" i="5"/>
  <c r="E34" i="5"/>
  <c r="R33" i="5"/>
  <c r="N33" i="5"/>
  <c r="O33" i="5" s="1"/>
  <c r="Q33" i="5" s="1"/>
  <c r="M33" i="5"/>
  <c r="E33" i="5"/>
  <c r="R32" i="5"/>
  <c r="N32" i="5"/>
  <c r="O32" i="5" s="1"/>
  <c r="Q32" i="5" s="1"/>
  <c r="M32" i="5"/>
  <c r="E32" i="5"/>
  <c r="R31" i="5"/>
  <c r="N31" i="5"/>
  <c r="O31" i="5" s="1"/>
  <c r="Q31" i="5" s="1"/>
  <c r="M31" i="5"/>
  <c r="E31" i="5"/>
  <c r="R30" i="5"/>
  <c r="N30" i="5"/>
  <c r="O30" i="5" s="1"/>
  <c r="Q30" i="5" s="1"/>
  <c r="M30" i="5"/>
  <c r="E30" i="5"/>
  <c r="R29" i="5"/>
  <c r="N29" i="5"/>
  <c r="O29" i="5" s="1"/>
  <c r="Q29" i="5" s="1"/>
  <c r="M29" i="5"/>
  <c r="E29" i="5"/>
  <c r="R28" i="5"/>
  <c r="N28" i="5"/>
  <c r="O28" i="5" s="1"/>
  <c r="Q28" i="5" s="1"/>
  <c r="M28" i="5"/>
  <c r="E28" i="5"/>
  <c r="R27" i="5"/>
  <c r="N27" i="5"/>
  <c r="O27" i="5" s="1"/>
  <c r="M27" i="5"/>
  <c r="E27" i="5"/>
  <c r="L25" i="5"/>
  <c r="I23" i="4"/>
  <c r="G23" i="4"/>
  <c r="T22" i="4"/>
  <c r="I22" i="4"/>
  <c r="G22" i="4"/>
  <c r="I21" i="4"/>
  <c r="G21" i="4"/>
  <c r="G20" i="4"/>
  <c r="G19" i="4"/>
  <c r="G18" i="4"/>
  <c r="G17" i="4"/>
  <c r="I16" i="4"/>
  <c r="G16" i="4"/>
  <c r="G15" i="4"/>
  <c r="G14" i="4"/>
  <c r="G13" i="4"/>
  <c r="I12" i="4"/>
  <c r="G12" i="4"/>
  <c r="G11" i="4"/>
  <c r="I10" i="4"/>
  <c r="G10" i="4"/>
  <c r="G9" i="4"/>
  <c r="I8" i="4"/>
  <c r="G8" i="4"/>
  <c r="G7" i="4"/>
  <c r="I6" i="4"/>
  <c r="G6" i="4"/>
  <c r="G5" i="4"/>
  <c r="G4" i="4"/>
  <c r="I3" i="4"/>
  <c r="G3" i="4"/>
  <c r="H1" i="4"/>
  <c r="I1341" i="3"/>
  <c r="H1341" i="3"/>
  <c r="I1340" i="3"/>
  <c r="H1340" i="3"/>
  <c r="D1340" i="3"/>
  <c r="M1339" i="3"/>
  <c r="N1339" i="3" s="1"/>
  <c r="P1339" i="3" s="1"/>
  <c r="L1339" i="3"/>
  <c r="I1339" i="3"/>
  <c r="Q1339" i="3" s="1"/>
  <c r="H1339" i="3"/>
  <c r="G1339" i="3"/>
  <c r="D1339" i="3"/>
  <c r="M1338" i="3"/>
  <c r="N1338" i="3" s="1"/>
  <c r="P1338" i="3" s="1"/>
  <c r="L1338" i="3"/>
  <c r="I1338" i="3"/>
  <c r="Q1338" i="3" s="1"/>
  <c r="H1338" i="3"/>
  <c r="G1338" i="3"/>
  <c r="D1338" i="3"/>
  <c r="M1337" i="3"/>
  <c r="N1337" i="3" s="1"/>
  <c r="P1337" i="3" s="1"/>
  <c r="L1337" i="3"/>
  <c r="I1337" i="3"/>
  <c r="Q1337" i="3" s="1"/>
  <c r="H1337" i="3"/>
  <c r="G1337" i="3"/>
  <c r="D1337" i="3"/>
  <c r="M1336" i="3"/>
  <c r="N1336" i="3" s="1"/>
  <c r="P1336" i="3" s="1"/>
  <c r="L1336" i="3"/>
  <c r="I1336" i="3"/>
  <c r="Q1336" i="3" s="1"/>
  <c r="H1336" i="3"/>
  <c r="G1336" i="3"/>
  <c r="D1336" i="3"/>
  <c r="M1335" i="3"/>
  <c r="N1335" i="3" s="1"/>
  <c r="P1335" i="3" s="1"/>
  <c r="L1335" i="3"/>
  <c r="I1335" i="3"/>
  <c r="Q1335" i="3" s="1"/>
  <c r="H1335" i="3"/>
  <c r="G1335" i="3"/>
  <c r="D1335" i="3"/>
  <c r="M1334" i="3"/>
  <c r="N1334" i="3" s="1"/>
  <c r="P1334" i="3" s="1"/>
  <c r="L1334" i="3"/>
  <c r="I1334" i="3"/>
  <c r="Q1334" i="3" s="1"/>
  <c r="H1334" i="3"/>
  <c r="G1334" i="3"/>
  <c r="D1334" i="3"/>
  <c r="M1333" i="3"/>
  <c r="N1333" i="3" s="1"/>
  <c r="P1333" i="3" s="1"/>
  <c r="L1333" i="3"/>
  <c r="I1333" i="3"/>
  <c r="Q1333" i="3" s="1"/>
  <c r="H1333" i="3"/>
  <c r="G1333" i="3"/>
  <c r="D1333" i="3"/>
  <c r="M1332" i="3"/>
  <c r="N1332" i="3" s="1"/>
  <c r="P1332" i="3" s="1"/>
  <c r="L1332" i="3"/>
  <c r="I1332" i="3"/>
  <c r="Q1332" i="3" s="1"/>
  <c r="H1332" i="3"/>
  <c r="G1332" i="3"/>
  <c r="D1332" i="3"/>
  <c r="M1331" i="3"/>
  <c r="N1331" i="3" s="1"/>
  <c r="P1331" i="3" s="1"/>
  <c r="L1331" i="3"/>
  <c r="I1331" i="3"/>
  <c r="Q1331" i="3" s="1"/>
  <c r="H1331" i="3"/>
  <c r="G1331" i="3"/>
  <c r="D1331" i="3"/>
  <c r="M1330" i="3"/>
  <c r="N1330" i="3" s="1"/>
  <c r="P1330" i="3" s="1"/>
  <c r="L1330" i="3"/>
  <c r="I1330" i="3"/>
  <c r="Q1330" i="3" s="1"/>
  <c r="H1330" i="3"/>
  <c r="G1330" i="3"/>
  <c r="D1330" i="3"/>
  <c r="M1329" i="3"/>
  <c r="N1329" i="3" s="1"/>
  <c r="P1329" i="3" s="1"/>
  <c r="L1329" i="3"/>
  <c r="I1329" i="3"/>
  <c r="Q1329" i="3" s="1"/>
  <c r="H1329" i="3"/>
  <c r="G1329" i="3"/>
  <c r="D1329" i="3"/>
  <c r="M1328" i="3"/>
  <c r="N1328" i="3" s="1"/>
  <c r="P1328" i="3" s="1"/>
  <c r="L1328" i="3"/>
  <c r="I1328" i="3"/>
  <c r="Q1328" i="3" s="1"/>
  <c r="H1328" i="3"/>
  <c r="G1328" i="3"/>
  <c r="D1328" i="3"/>
  <c r="M1327" i="3"/>
  <c r="N1327" i="3" s="1"/>
  <c r="P1327" i="3" s="1"/>
  <c r="L1327" i="3"/>
  <c r="I1327" i="3"/>
  <c r="Q1327" i="3" s="1"/>
  <c r="H1327" i="3"/>
  <c r="G1327" i="3"/>
  <c r="D1327" i="3"/>
  <c r="M1326" i="3"/>
  <c r="N1326" i="3" s="1"/>
  <c r="P1326" i="3" s="1"/>
  <c r="L1326" i="3"/>
  <c r="I1326" i="3"/>
  <c r="Q1326" i="3" s="1"/>
  <c r="H1326" i="3"/>
  <c r="G1326" i="3"/>
  <c r="D1326" i="3"/>
  <c r="M1325" i="3"/>
  <c r="N1325" i="3" s="1"/>
  <c r="P1325" i="3" s="1"/>
  <c r="L1325" i="3"/>
  <c r="I1325" i="3"/>
  <c r="Q1325" i="3" s="1"/>
  <c r="H1325" i="3"/>
  <c r="G1325" i="3"/>
  <c r="D1325" i="3"/>
  <c r="M1324" i="3"/>
  <c r="N1324" i="3" s="1"/>
  <c r="P1324" i="3" s="1"/>
  <c r="L1324" i="3"/>
  <c r="I1324" i="3"/>
  <c r="Q1324" i="3" s="1"/>
  <c r="H1324" i="3"/>
  <c r="G1324" i="3"/>
  <c r="D1324" i="3"/>
  <c r="M1323" i="3"/>
  <c r="N1323" i="3" s="1"/>
  <c r="P1323" i="3" s="1"/>
  <c r="L1323" i="3"/>
  <c r="I1323" i="3"/>
  <c r="Q1323" i="3" s="1"/>
  <c r="H1323" i="3"/>
  <c r="G1323" i="3"/>
  <c r="D1323" i="3"/>
  <c r="M1322" i="3"/>
  <c r="N1322" i="3" s="1"/>
  <c r="P1322" i="3" s="1"/>
  <c r="L1322" i="3"/>
  <c r="I1322" i="3"/>
  <c r="Q1322" i="3" s="1"/>
  <c r="H1322" i="3"/>
  <c r="G1322" i="3"/>
  <c r="D1322" i="3"/>
  <c r="M1321" i="3"/>
  <c r="N1321" i="3" s="1"/>
  <c r="P1321" i="3" s="1"/>
  <c r="L1321" i="3"/>
  <c r="I1321" i="3"/>
  <c r="Q1321" i="3" s="1"/>
  <c r="H1321" i="3"/>
  <c r="G1321" i="3"/>
  <c r="D1321" i="3"/>
  <c r="M1320" i="3"/>
  <c r="N1320" i="3" s="1"/>
  <c r="P1320" i="3" s="1"/>
  <c r="L1320" i="3"/>
  <c r="I1320" i="3"/>
  <c r="Q1320" i="3" s="1"/>
  <c r="H1320" i="3"/>
  <c r="G1320" i="3"/>
  <c r="D1320" i="3"/>
  <c r="M1319" i="3"/>
  <c r="N1319" i="3" s="1"/>
  <c r="P1319" i="3" s="1"/>
  <c r="L1319" i="3"/>
  <c r="I1319" i="3"/>
  <c r="Q1319" i="3" s="1"/>
  <c r="H1319" i="3"/>
  <c r="G1319" i="3"/>
  <c r="D1319" i="3"/>
  <c r="M1318" i="3"/>
  <c r="N1318" i="3" s="1"/>
  <c r="P1318" i="3" s="1"/>
  <c r="L1318" i="3"/>
  <c r="I1318" i="3"/>
  <c r="Q1318" i="3" s="1"/>
  <c r="H1318" i="3"/>
  <c r="G1318" i="3"/>
  <c r="D1318" i="3"/>
  <c r="M1317" i="3"/>
  <c r="N1317" i="3" s="1"/>
  <c r="P1317" i="3" s="1"/>
  <c r="L1317" i="3"/>
  <c r="I1317" i="3"/>
  <c r="Q1317" i="3" s="1"/>
  <c r="H1317" i="3"/>
  <c r="G1317" i="3"/>
  <c r="D1317" i="3"/>
  <c r="M1316" i="3"/>
  <c r="N1316" i="3" s="1"/>
  <c r="P1316" i="3" s="1"/>
  <c r="L1316" i="3"/>
  <c r="I1316" i="3"/>
  <c r="Q1316" i="3" s="1"/>
  <c r="H1316" i="3"/>
  <c r="G1316" i="3"/>
  <c r="D1316" i="3"/>
  <c r="M1315" i="3"/>
  <c r="N1315" i="3" s="1"/>
  <c r="P1315" i="3" s="1"/>
  <c r="L1315" i="3"/>
  <c r="I1315" i="3"/>
  <c r="Q1315" i="3" s="1"/>
  <c r="H1315" i="3"/>
  <c r="G1315" i="3"/>
  <c r="D1315" i="3"/>
  <c r="M1314" i="3"/>
  <c r="N1314" i="3" s="1"/>
  <c r="P1314" i="3" s="1"/>
  <c r="L1314" i="3"/>
  <c r="I1314" i="3"/>
  <c r="Q1314" i="3" s="1"/>
  <c r="H1314" i="3"/>
  <c r="G1314" i="3"/>
  <c r="D1314" i="3"/>
  <c r="M1313" i="3"/>
  <c r="N1313" i="3" s="1"/>
  <c r="P1313" i="3" s="1"/>
  <c r="L1313" i="3"/>
  <c r="I1313" i="3"/>
  <c r="Q1313" i="3" s="1"/>
  <c r="H1313" i="3"/>
  <c r="G1313" i="3"/>
  <c r="D1313" i="3"/>
  <c r="M1312" i="3"/>
  <c r="N1312" i="3" s="1"/>
  <c r="P1312" i="3" s="1"/>
  <c r="L1312" i="3"/>
  <c r="I1312" i="3"/>
  <c r="Q1312" i="3" s="1"/>
  <c r="H1312" i="3"/>
  <c r="G1312" i="3"/>
  <c r="D1312" i="3"/>
  <c r="M1311" i="3"/>
  <c r="N1311" i="3" s="1"/>
  <c r="P1311" i="3" s="1"/>
  <c r="L1311" i="3"/>
  <c r="I1311" i="3"/>
  <c r="Q1311" i="3" s="1"/>
  <c r="H1311" i="3"/>
  <c r="G1311" i="3"/>
  <c r="D1311" i="3"/>
  <c r="M1310" i="3"/>
  <c r="N1310" i="3" s="1"/>
  <c r="P1310" i="3" s="1"/>
  <c r="L1310" i="3"/>
  <c r="I1310" i="3"/>
  <c r="Q1310" i="3" s="1"/>
  <c r="H1310" i="3"/>
  <c r="G1310" i="3"/>
  <c r="D1310" i="3"/>
  <c r="M1309" i="3"/>
  <c r="N1309" i="3" s="1"/>
  <c r="P1309" i="3" s="1"/>
  <c r="L1309" i="3"/>
  <c r="I1309" i="3"/>
  <c r="Q1309" i="3" s="1"/>
  <c r="H1309" i="3"/>
  <c r="G1309" i="3"/>
  <c r="D1309" i="3"/>
  <c r="M1308" i="3"/>
  <c r="N1308" i="3" s="1"/>
  <c r="P1308" i="3" s="1"/>
  <c r="L1308" i="3"/>
  <c r="I1308" i="3"/>
  <c r="Q1308" i="3" s="1"/>
  <c r="H1308" i="3"/>
  <c r="G1308" i="3"/>
  <c r="D1308" i="3"/>
  <c r="M1307" i="3"/>
  <c r="N1307" i="3" s="1"/>
  <c r="P1307" i="3" s="1"/>
  <c r="L1307" i="3"/>
  <c r="I1307" i="3"/>
  <c r="Q1307" i="3" s="1"/>
  <c r="H1307" i="3"/>
  <c r="G1307" i="3"/>
  <c r="D1307" i="3"/>
  <c r="M1306" i="3"/>
  <c r="N1306" i="3" s="1"/>
  <c r="P1306" i="3" s="1"/>
  <c r="L1306" i="3"/>
  <c r="I1306" i="3"/>
  <c r="Q1306" i="3" s="1"/>
  <c r="H1306" i="3"/>
  <c r="G1306" i="3"/>
  <c r="D1306" i="3"/>
  <c r="M1305" i="3"/>
  <c r="N1305" i="3" s="1"/>
  <c r="P1305" i="3" s="1"/>
  <c r="L1305" i="3"/>
  <c r="I1305" i="3"/>
  <c r="Q1305" i="3" s="1"/>
  <c r="H1305" i="3"/>
  <c r="G1305" i="3"/>
  <c r="D1305" i="3"/>
  <c r="M1304" i="3"/>
  <c r="N1304" i="3" s="1"/>
  <c r="P1304" i="3" s="1"/>
  <c r="L1304" i="3"/>
  <c r="I1304" i="3"/>
  <c r="Q1304" i="3" s="1"/>
  <c r="H1304" i="3"/>
  <c r="G1304" i="3"/>
  <c r="D1304" i="3"/>
  <c r="M1303" i="3"/>
  <c r="N1303" i="3" s="1"/>
  <c r="P1303" i="3" s="1"/>
  <c r="L1303" i="3"/>
  <c r="I1303" i="3"/>
  <c r="Q1303" i="3" s="1"/>
  <c r="H1303" i="3"/>
  <c r="G1303" i="3"/>
  <c r="D1303" i="3"/>
  <c r="M1302" i="3"/>
  <c r="N1302" i="3" s="1"/>
  <c r="P1302" i="3" s="1"/>
  <c r="L1302" i="3"/>
  <c r="I1302" i="3"/>
  <c r="Q1302" i="3" s="1"/>
  <c r="H1302" i="3"/>
  <c r="G1302" i="3"/>
  <c r="D1302" i="3"/>
  <c r="M1301" i="3"/>
  <c r="N1301" i="3" s="1"/>
  <c r="P1301" i="3" s="1"/>
  <c r="L1301" i="3"/>
  <c r="I1301" i="3"/>
  <c r="Q1301" i="3" s="1"/>
  <c r="H1301" i="3"/>
  <c r="G1301" i="3"/>
  <c r="D1301" i="3"/>
  <c r="M1300" i="3"/>
  <c r="N1300" i="3" s="1"/>
  <c r="P1300" i="3" s="1"/>
  <c r="L1300" i="3"/>
  <c r="I1300" i="3"/>
  <c r="Q1300" i="3" s="1"/>
  <c r="H1300" i="3"/>
  <c r="G1300" i="3"/>
  <c r="D1300" i="3"/>
  <c r="M1299" i="3"/>
  <c r="N1299" i="3" s="1"/>
  <c r="P1299" i="3" s="1"/>
  <c r="L1299" i="3"/>
  <c r="I1299" i="3"/>
  <c r="Q1299" i="3" s="1"/>
  <c r="H1299" i="3"/>
  <c r="G1299" i="3"/>
  <c r="D1299" i="3"/>
  <c r="M1298" i="3"/>
  <c r="N1298" i="3" s="1"/>
  <c r="P1298" i="3" s="1"/>
  <c r="L1298" i="3"/>
  <c r="I1298" i="3"/>
  <c r="Q1298" i="3" s="1"/>
  <c r="H1298" i="3"/>
  <c r="G1298" i="3"/>
  <c r="D1298" i="3"/>
  <c r="M1297" i="3"/>
  <c r="N1297" i="3" s="1"/>
  <c r="P1297" i="3" s="1"/>
  <c r="L1297" i="3"/>
  <c r="I1297" i="3"/>
  <c r="Q1297" i="3" s="1"/>
  <c r="H1297" i="3"/>
  <c r="G1297" i="3"/>
  <c r="D1297" i="3"/>
  <c r="M1296" i="3"/>
  <c r="N1296" i="3" s="1"/>
  <c r="P1296" i="3" s="1"/>
  <c r="L1296" i="3"/>
  <c r="I1296" i="3"/>
  <c r="Q1296" i="3" s="1"/>
  <c r="H1296" i="3"/>
  <c r="G1296" i="3"/>
  <c r="D1296" i="3"/>
  <c r="M1295" i="3"/>
  <c r="N1295" i="3" s="1"/>
  <c r="P1295" i="3" s="1"/>
  <c r="L1295" i="3"/>
  <c r="I1295" i="3"/>
  <c r="Q1295" i="3" s="1"/>
  <c r="H1295" i="3"/>
  <c r="G1295" i="3"/>
  <c r="D1295" i="3"/>
  <c r="M1294" i="3"/>
  <c r="N1294" i="3" s="1"/>
  <c r="P1294" i="3" s="1"/>
  <c r="L1294" i="3"/>
  <c r="I1294" i="3"/>
  <c r="Q1294" i="3" s="1"/>
  <c r="H1294" i="3"/>
  <c r="G1294" i="3"/>
  <c r="D1294" i="3"/>
  <c r="M1293" i="3"/>
  <c r="N1293" i="3" s="1"/>
  <c r="P1293" i="3" s="1"/>
  <c r="L1293" i="3"/>
  <c r="I1293" i="3"/>
  <c r="Q1293" i="3" s="1"/>
  <c r="H1293" i="3"/>
  <c r="G1293" i="3"/>
  <c r="D1293" i="3"/>
  <c r="M1292" i="3"/>
  <c r="N1292" i="3" s="1"/>
  <c r="P1292" i="3" s="1"/>
  <c r="L1292" i="3"/>
  <c r="I1292" i="3"/>
  <c r="Q1292" i="3" s="1"/>
  <c r="H1292" i="3"/>
  <c r="G1292" i="3"/>
  <c r="D1292" i="3"/>
  <c r="M1291" i="3"/>
  <c r="N1291" i="3" s="1"/>
  <c r="P1291" i="3" s="1"/>
  <c r="L1291" i="3"/>
  <c r="I1291" i="3"/>
  <c r="Q1291" i="3" s="1"/>
  <c r="H1291" i="3"/>
  <c r="G1291" i="3"/>
  <c r="D1291" i="3"/>
  <c r="M1290" i="3"/>
  <c r="N1290" i="3" s="1"/>
  <c r="P1290" i="3" s="1"/>
  <c r="L1290" i="3"/>
  <c r="I1290" i="3"/>
  <c r="Q1290" i="3" s="1"/>
  <c r="H1290" i="3"/>
  <c r="G1290" i="3"/>
  <c r="D1290" i="3"/>
  <c r="M1289" i="3"/>
  <c r="N1289" i="3" s="1"/>
  <c r="P1289" i="3" s="1"/>
  <c r="L1289" i="3"/>
  <c r="I1289" i="3"/>
  <c r="Q1289" i="3" s="1"/>
  <c r="H1289" i="3"/>
  <c r="G1289" i="3"/>
  <c r="D1289" i="3"/>
  <c r="M1288" i="3"/>
  <c r="N1288" i="3" s="1"/>
  <c r="P1288" i="3" s="1"/>
  <c r="L1288" i="3"/>
  <c r="I1288" i="3"/>
  <c r="Q1288" i="3" s="1"/>
  <c r="H1288" i="3"/>
  <c r="G1288" i="3"/>
  <c r="D1288" i="3"/>
  <c r="M1287" i="3"/>
  <c r="N1287" i="3" s="1"/>
  <c r="P1287" i="3" s="1"/>
  <c r="L1287" i="3"/>
  <c r="I1287" i="3"/>
  <c r="Q1287" i="3" s="1"/>
  <c r="H1287" i="3"/>
  <c r="G1287" i="3"/>
  <c r="D1287" i="3"/>
  <c r="M1286" i="3"/>
  <c r="N1286" i="3" s="1"/>
  <c r="P1286" i="3" s="1"/>
  <c r="L1286" i="3"/>
  <c r="I1286" i="3"/>
  <c r="Q1286" i="3" s="1"/>
  <c r="H1286" i="3"/>
  <c r="G1286" i="3"/>
  <c r="D1286" i="3"/>
  <c r="M1285" i="3"/>
  <c r="N1285" i="3" s="1"/>
  <c r="P1285" i="3" s="1"/>
  <c r="L1285" i="3"/>
  <c r="I1285" i="3"/>
  <c r="Q1285" i="3" s="1"/>
  <c r="H1285" i="3"/>
  <c r="G1285" i="3"/>
  <c r="D1285" i="3"/>
  <c r="M1284" i="3"/>
  <c r="N1284" i="3" s="1"/>
  <c r="P1284" i="3" s="1"/>
  <c r="L1284" i="3"/>
  <c r="I1284" i="3"/>
  <c r="Q1284" i="3" s="1"/>
  <c r="H1284" i="3"/>
  <c r="G1284" i="3"/>
  <c r="D1284" i="3"/>
  <c r="M1283" i="3"/>
  <c r="N1283" i="3" s="1"/>
  <c r="P1283" i="3" s="1"/>
  <c r="L1283" i="3"/>
  <c r="I1283" i="3"/>
  <c r="Q1283" i="3" s="1"/>
  <c r="H1283" i="3"/>
  <c r="G1283" i="3"/>
  <c r="D1283" i="3"/>
  <c r="M1282" i="3"/>
  <c r="N1282" i="3" s="1"/>
  <c r="P1282" i="3" s="1"/>
  <c r="L1282" i="3"/>
  <c r="I1282" i="3"/>
  <c r="Q1282" i="3" s="1"/>
  <c r="H1282" i="3"/>
  <c r="G1282" i="3"/>
  <c r="D1282" i="3"/>
  <c r="M1281" i="3"/>
  <c r="N1281" i="3" s="1"/>
  <c r="P1281" i="3" s="1"/>
  <c r="L1281" i="3"/>
  <c r="I1281" i="3"/>
  <c r="Q1281" i="3" s="1"/>
  <c r="H1281" i="3"/>
  <c r="G1281" i="3"/>
  <c r="D1281" i="3"/>
  <c r="M1280" i="3"/>
  <c r="N1280" i="3" s="1"/>
  <c r="P1280" i="3" s="1"/>
  <c r="L1280" i="3"/>
  <c r="I1280" i="3"/>
  <c r="Q1280" i="3" s="1"/>
  <c r="H1280" i="3"/>
  <c r="G1280" i="3"/>
  <c r="D1280" i="3"/>
  <c r="M1279" i="3"/>
  <c r="N1279" i="3" s="1"/>
  <c r="P1279" i="3" s="1"/>
  <c r="L1279" i="3"/>
  <c r="I1279" i="3"/>
  <c r="Q1279" i="3" s="1"/>
  <c r="H1279" i="3"/>
  <c r="G1279" i="3"/>
  <c r="D1279" i="3"/>
  <c r="M1278" i="3"/>
  <c r="N1278" i="3" s="1"/>
  <c r="P1278" i="3" s="1"/>
  <c r="L1278" i="3"/>
  <c r="I1278" i="3"/>
  <c r="Q1278" i="3" s="1"/>
  <c r="H1278" i="3"/>
  <c r="G1278" i="3"/>
  <c r="D1278" i="3"/>
  <c r="M1277" i="3"/>
  <c r="N1277" i="3" s="1"/>
  <c r="P1277" i="3" s="1"/>
  <c r="L1277" i="3"/>
  <c r="I1277" i="3"/>
  <c r="Q1277" i="3" s="1"/>
  <c r="H1277" i="3"/>
  <c r="G1277" i="3"/>
  <c r="D1277" i="3"/>
  <c r="M1276" i="3"/>
  <c r="N1276" i="3" s="1"/>
  <c r="P1276" i="3" s="1"/>
  <c r="L1276" i="3"/>
  <c r="I1276" i="3"/>
  <c r="Q1276" i="3" s="1"/>
  <c r="H1276" i="3"/>
  <c r="G1276" i="3"/>
  <c r="D1276" i="3"/>
  <c r="M1275" i="3"/>
  <c r="N1275" i="3" s="1"/>
  <c r="P1275" i="3" s="1"/>
  <c r="L1275" i="3"/>
  <c r="I1275" i="3"/>
  <c r="Q1275" i="3" s="1"/>
  <c r="H1275" i="3"/>
  <c r="G1275" i="3"/>
  <c r="D1275" i="3"/>
  <c r="M1274" i="3"/>
  <c r="N1274" i="3" s="1"/>
  <c r="P1274" i="3" s="1"/>
  <c r="L1274" i="3"/>
  <c r="I1274" i="3"/>
  <c r="Q1274" i="3" s="1"/>
  <c r="H1274" i="3"/>
  <c r="G1274" i="3"/>
  <c r="D1274" i="3"/>
  <c r="M1273" i="3"/>
  <c r="N1273" i="3" s="1"/>
  <c r="P1273" i="3" s="1"/>
  <c r="L1273" i="3"/>
  <c r="I1273" i="3"/>
  <c r="Q1273" i="3" s="1"/>
  <c r="H1273" i="3"/>
  <c r="G1273" i="3"/>
  <c r="D1273" i="3"/>
  <c r="M1272" i="3"/>
  <c r="N1272" i="3" s="1"/>
  <c r="P1272" i="3" s="1"/>
  <c r="L1272" i="3"/>
  <c r="I1272" i="3"/>
  <c r="Q1272" i="3" s="1"/>
  <c r="H1272" i="3"/>
  <c r="G1272" i="3"/>
  <c r="D1272" i="3"/>
  <c r="M1271" i="3"/>
  <c r="N1271" i="3" s="1"/>
  <c r="P1271" i="3" s="1"/>
  <c r="L1271" i="3"/>
  <c r="I1271" i="3"/>
  <c r="Q1271" i="3" s="1"/>
  <c r="H1271" i="3"/>
  <c r="G1271" i="3"/>
  <c r="D1271" i="3"/>
  <c r="M1270" i="3"/>
  <c r="N1270" i="3" s="1"/>
  <c r="P1270" i="3" s="1"/>
  <c r="L1270" i="3"/>
  <c r="I1270" i="3"/>
  <c r="Q1270" i="3" s="1"/>
  <c r="H1270" i="3"/>
  <c r="G1270" i="3"/>
  <c r="D1270" i="3"/>
  <c r="M1269" i="3"/>
  <c r="N1269" i="3" s="1"/>
  <c r="P1269" i="3" s="1"/>
  <c r="L1269" i="3"/>
  <c r="I1269" i="3"/>
  <c r="Q1269" i="3" s="1"/>
  <c r="H1269" i="3"/>
  <c r="G1269" i="3"/>
  <c r="D1269" i="3"/>
  <c r="M1268" i="3"/>
  <c r="N1268" i="3" s="1"/>
  <c r="P1268" i="3" s="1"/>
  <c r="L1268" i="3"/>
  <c r="I1268" i="3"/>
  <c r="Q1268" i="3" s="1"/>
  <c r="H1268" i="3"/>
  <c r="G1268" i="3"/>
  <c r="D1268" i="3"/>
  <c r="M1267" i="3"/>
  <c r="N1267" i="3" s="1"/>
  <c r="P1267" i="3" s="1"/>
  <c r="L1267" i="3"/>
  <c r="I1267" i="3"/>
  <c r="Q1267" i="3" s="1"/>
  <c r="H1267" i="3"/>
  <c r="G1267" i="3"/>
  <c r="D1267" i="3"/>
  <c r="M1266" i="3"/>
  <c r="N1266" i="3" s="1"/>
  <c r="P1266" i="3" s="1"/>
  <c r="L1266" i="3"/>
  <c r="I1266" i="3"/>
  <c r="Q1266" i="3" s="1"/>
  <c r="H1266" i="3"/>
  <c r="G1266" i="3"/>
  <c r="D1266" i="3"/>
  <c r="M1265" i="3"/>
  <c r="N1265" i="3" s="1"/>
  <c r="P1265" i="3" s="1"/>
  <c r="L1265" i="3"/>
  <c r="I1265" i="3"/>
  <c r="Q1265" i="3" s="1"/>
  <c r="H1265" i="3"/>
  <c r="G1265" i="3"/>
  <c r="D1265" i="3"/>
  <c r="M1264" i="3"/>
  <c r="N1264" i="3" s="1"/>
  <c r="P1264" i="3" s="1"/>
  <c r="L1264" i="3"/>
  <c r="I1264" i="3"/>
  <c r="Q1264" i="3" s="1"/>
  <c r="H1264" i="3"/>
  <c r="G1264" i="3"/>
  <c r="D1264" i="3"/>
  <c r="M1263" i="3"/>
  <c r="N1263" i="3" s="1"/>
  <c r="P1263" i="3" s="1"/>
  <c r="L1263" i="3"/>
  <c r="I1263" i="3"/>
  <c r="Q1263" i="3" s="1"/>
  <c r="H1263" i="3"/>
  <c r="G1263" i="3"/>
  <c r="D1263" i="3"/>
  <c r="M1262" i="3"/>
  <c r="N1262" i="3" s="1"/>
  <c r="P1262" i="3" s="1"/>
  <c r="L1262" i="3"/>
  <c r="I1262" i="3"/>
  <c r="Q1262" i="3" s="1"/>
  <c r="H1262" i="3"/>
  <c r="G1262" i="3"/>
  <c r="D1262" i="3"/>
  <c r="M1261" i="3"/>
  <c r="N1261" i="3" s="1"/>
  <c r="P1261" i="3" s="1"/>
  <c r="L1261" i="3"/>
  <c r="I1261" i="3"/>
  <c r="Q1261" i="3" s="1"/>
  <c r="H1261" i="3"/>
  <c r="G1261" i="3"/>
  <c r="D1261" i="3"/>
  <c r="M1260" i="3"/>
  <c r="N1260" i="3" s="1"/>
  <c r="P1260" i="3" s="1"/>
  <c r="L1260" i="3"/>
  <c r="I1260" i="3"/>
  <c r="Q1260" i="3" s="1"/>
  <c r="H1260" i="3"/>
  <c r="G1260" i="3"/>
  <c r="D1260" i="3"/>
  <c r="M1259" i="3"/>
  <c r="N1259" i="3" s="1"/>
  <c r="P1259" i="3" s="1"/>
  <c r="L1259" i="3"/>
  <c r="I1259" i="3"/>
  <c r="Q1259" i="3" s="1"/>
  <c r="H1259" i="3"/>
  <c r="G1259" i="3"/>
  <c r="D1259" i="3"/>
  <c r="M1258" i="3"/>
  <c r="N1258" i="3" s="1"/>
  <c r="P1258" i="3" s="1"/>
  <c r="L1258" i="3"/>
  <c r="I1258" i="3"/>
  <c r="Q1258" i="3" s="1"/>
  <c r="H1258" i="3"/>
  <c r="G1258" i="3"/>
  <c r="D1258" i="3"/>
  <c r="M1257" i="3"/>
  <c r="N1257" i="3" s="1"/>
  <c r="P1257" i="3" s="1"/>
  <c r="L1257" i="3"/>
  <c r="I1257" i="3"/>
  <c r="Q1257" i="3" s="1"/>
  <c r="H1257" i="3"/>
  <c r="G1257" i="3"/>
  <c r="D1257" i="3"/>
  <c r="M1256" i="3"/>
  <c r="N1256" i="3" s="1"/>
  <c r="P1256" i="3" s="1"/>
  <c r="L1256" i="3"/>
  <c r="I1256" i="3"/>
  <c r="Q1256" i="3" s="1"/>
  <c r="H1256" i="3"/>
  <c r="G1256" i="3"/>
  <c r="D1256" i="3"/>
  <c r="M1255" i="3"/>
  <c r="N1255" i="3" s="1"/>
  <c r="P1255" i="3" s="1"/>
  <c r="L1255" i="3"/>
  <c r="I1255" i="3"/>
  <c r="Q1255" i="3" s="1"/>
  <c r="H1255" i="3"/>
  <c r="G1255" i="3"/>
  <c r="D1255" i="3"/>
  <c r="M1254" i="3"/>
  <c r="N1254" i="3" s="1"/>
  <c r="P1254" i="3" s="1"/>
  <c r="L1254" i="3"/>
  <c r="I1254" i="3"/>
  <c r="Q1254" i="3" s="1"/>
  <c r="H1254" i="3"/>
  <c r="G1254" i="3"/>
  <c r="D1254" i="3"/>
  <c r="M1253" i="3"/>
  <c r="N1253" i="3" s="1"/>
  <c r="P1253" i="3" s="1"/>
  <c r="L1253" i="3"/>
  <c r="I1253" i="3"/>
  <c r="Q1253" i="3" s="1"/>
  <c r="H1253" i="3"/>
  <c r="G1253" i="3"/>
  <c r="D1253" i="3"/>
  <c r="M1252" i="3"/>
  <c r="N1252" i="3" s="1"/>
  <c r="P1252" i="3" s="1"/>
  <c r="L1252" i="3"/>
  <c r="I1252" i="3"/>
  <c r="Q1252" i="3" s="1"/>
  <c r="H1252" i="3"/>
  <c r="G1252" i="3"/>
  <c r="D1252" i="3"/>
  <c r="M1251" i="3"/>
  <c r="N1251" i="3" s="1"/>
  <c r="P1251" i="3" s="1"/>
  <c r="L1251" i="3"/>
  <c r="I1251" i="3"/>
  <c r="Q1251" i="3" s="1"/>
  <c r="H1251" i="3"/>
  <c r="G1251" i="3"/>
  <c r="D1251" i="3"/>
  <c r="M1250" i="3"/>
  <c r="N1250" i="3" s="1"/>
  <c r="P1250" i="3" s="1"/>
  <c r="L1250" i="3"/>
  <c r="I1250" i="3"/>
  <c r="Q1250" i="3" s="1"/>
  <c r="H1250" i="3"/>
  <c r="G1250" i="3"/>
  <c r="D1250" i="3"/>
  <c r="M1249" i="3"/>
  <c r="N1249" i="3" s="1"/>
  <c r="P1249" i="3" s="1"/>
  <c r="L1249" i="3"/>
  <c r="I1249" i="3"/>
  <c r="Q1249" i="3" s="1"/>
  <c r="H1249" i="3"/>
  <c r="G1249" i="3"/>
  <c r="D1249" i="3"/>
  <c r="M1248" i="3"/>
  <c r="N1248" i="3" s="1"/>
  <c r="P1248" i="3" s="1"/>
  <c r="L1248" i="3"/>
  <c r="I1248" i="3"/>
  <c r="Q1248" i="3" s="1"/>
  <c r="H1248" i="3"/>
  <c r="G1248" i="3"/>
  <c r="D1248" i="3"/>
  <c r="M1247" i="3"/>
  <c r="N1247" i="3" s="1"/>
  <c r="P1247" i="3" s="1"/>
  <c r="L1247" i="3"/>
  <c r="I1247" i="3"/>
  <c r="Q1247" i="3" s="1"/>
  <c r="H1247" i="3"/>
  <c r="G1247" i="3"/>
  <c r="D1247" i="3"/>
  <c r="M1246" i="3"/>
  <c r="N1246" i="3" s="1"/>
  <c r="P1246" i="3" s="1"/>
  <c r="L1246" i="3"/>
  <c r="I1246" i="3"/>
  <c r="Q1246" i="3" s="1"/>
  <c r="H1246" i="3"/>
  <c r="G1246" i="3"/>
  <c r="D1246" i="3"/>
  <c r="M1245" i="3"/>
  <c r="N1245" i="3" s="1"/>
  <c r="P1245" i="3" s="1"/>
  <c r="L1245" i="3"/>
  <c r="I1245" i="3"/>
  <c r="Q1245" i="3" s="1"/>
  <c r="H1245" i="3"/>
  <c r="G1245" i="3"/>
  <c r="D1245" i="3"/>
  <c r="M1244" i="3"/>
  <c r="N1244" i="3" s="1"/>
  <c r="P1244" i="3" s="1"/>
  <c r="L1244" i="3"/>
  <c r="I1244" i="3"/>
  <c r="Q1244" i="3" s="1"/>
  <c r="H1244" i="3"/>
  <c r="G1244" i="3"/>
  <c r="D1244" i="3"/>
  <c r="M1243" i="3"/>
  <c r="N1243" i="3" s="1"/>
  <c r="P1243" i="3" s="1"/>
  <c r="L1243" i="3"/>
  <c r="I1243" i="3"/>
  <c r="Q1243" i="3" s="1"/>
  <c r="H1243" i="3"/>
  <c r="G1243" i="3"/>
  <c r="D1243" i="3"/>
  <c r="M1242" i="3"/>
  <c r="N1242" i="3" s="1"/>
  <c r="P1242" i="3" s="1"/>
  <c r="L1242" i="3"/>
  <c r="I1242" i="3"/>
  <c r="Q1242" i="3" s="1"/>
  <c r="H1242" i="3"/>
  <c r="G1242" i="3"/>
  <c r="D1242" i="3"/>
  <c r="M1241" i="3"/>
  <c r="N1241" i="3" s="1"/>
  <c r="P1241" i="3" s="1"/>
  <c r="L1241" i="3"/>
  <c r="I1241" i="3"/>
  <c r="Q1241" i="3" s="1"/>
  <c r="H1241" i="3"/>
  <c r="G1241" i="3"/>
  <c r="D1241" i="3"/>
  <c r="M1240" i="3"/>
  <c r="N1240" i="3" s="1"/>
  <c r="P1240" i="3" s="1"/>
  <c r="L1240" i="3"/>
  <c r="I1240" i="3"/>
  <c r="Q1240" i="3" s="1"/>
  <c r="H1240" i="3"/>
  <c r="G1240" i="3"/>
  <c r="D1240" i="3"/>
  <c r="M1239" i="3"/>
  <c r="N1239" i="3" s="1"/>
  <c r="P1239" i="3" s="1"/>
  <c r="L1239" i="3"/>
  <c r="I1239" i="3"/>
  <c r="Q1239" i="3" s="1"/>
  <c r="H1239" i="3"/>
  <c r="G1239" i="3"/>
  <c r="D1239" i="3"/>
  <c r="M1238" i="3"/>
  <c r="N1238" i="3" s="1"/>
  <c r="P1238" i="3" s="1"/>
  <c r="L1238" i="3"/>
  <c r="I1238" i="3"/>
  <c r="Q1238" i="3" s="1"/>
  <c r="H1238" i="3"/>
  <c r="G1238" i="3"/>
  <c r="D1238" i="3"/>
  <c r="M1237" i="3"/>
  <c r="N1237" i="3" s="1"/>
  <c r="P1237" i="3" s="1"/>
  <c r="L1237" i="3"/>
  <c r="I1237" i="3"/>
  <c r="Q1237" i="3" s="1"/>
  <c r="H1237" i="3"/>
  <c r="G1237" i="3"/>
  <c r="D1237" i="3"/>
  <c r="M1236" i="3"/>
  <c r="N1236" i="3" s="1"/>
  <c r="P1236" i="3" s="1"/>
  <c r="L1236" i="3"/>
  <c r="I1236" i="3"/>
  <c r="Q1236" i="3" s="1"/>
  <c r="H1236" i="3"/>
  <c r="G1236" i="3"/>
  <c r="D1236" i="3"/>
  <c r="M1235" i="3"/>
  <c r="N1235" i="3" s="1"/>
  <c r="P1235" i="3" s="1"/>
  <c r="L1235" i="3"/>
  <c r="I1235" i="3"/>
  <c r="Q1235" i="3" s="1"/>
  <c r="H1235" i="3"/>
  <c r="G1235" i="3"/>
  <c r="D1235" i="3"/>
  <c r="M1234" i="3"/>
  <c r="N1234" i="3" s="1"/>
  <c r="P1234" i="3" s="1"/>
  <c r="L1234" i="3"/>
  <c r="I1234" i="3"/>
  <c r="Q1234" i="3" s="1"/>
  <c r="H1234" i="3"/>
  <c r="G1234" i="3"/>
  <c r="D1234" i="3"/>
  <c r="M1233" i="3"/>
  <c r="N1233" i="3" s="1"/>
  <c r="P1233" i="3" s="1"/>
  <c r="L1233" i="3"/>
  <c r="I1233" i="3"/>
  <c r="Q1233" i="3" s="1"/>
  <c r="H1233" i="3"/>
  <c r="G1233" i="3"/>
  <c r="D1233" i="3"/>
  <c r="M1232" i="3"/>
  <c r="N1232" i="3" s="1"/>
  <c r="P1232" i="3" s="1"/>
  <c r="L1232" i="3"/>
  <c r="I1232" i="3"/>
  <c r="Q1232" i="3" s="1"/>
  <c r="H1232" i="3"/>
  <c r="G1232" i="3"/>
  <c r="D1232" i="3"/>
  <c r="M1231" i="3"/>
  <c r="N1231" i="3" s="1"/>
  <c r="P1231" i="3" s="1"/>
  <c r="L1231" i="3"/>
  <c r="I1231" i="3"/>
  <c r="Q1231" i="3" s="1"/>
  <c r="H1231" i="3"/>
  <c r="G1231" i="3"/>
  <c r="D1231" i="3"/>
  <c r="M1230" i="3"/>
  <c r="N1230" i="3" s="1"/>
  <c r="P1230" i="3" s="1"/>
  <c r="L1230" i="3"/>
  <c r="I1230" i="3"/>
  <c r="Q1230" i="3" s="1"/>
  <c r="H1230" i="3"/>
  <c r="G1230" i="3"/>
  <c r="D1230" i="3"/>
  <c r="M1229" i="3"/>
  <c r="N1229" i="3" s="1"/>
  <c r="P1229" i="3" s="1"/>
  <c r="L1229" i="3"/>
  <c r="I1229" i="3"/>
  <c r="Q1229" i="3" s="1"/>
  <c r="H1229" i="3"/>
  <c r="G1229" i="3"/>
  <c r="D1229" i="3"/>
  <c r="M1228" i="3"/>
  <c r="N1228" i="3" s="1"/>
  <c r="P1228" i="3" s="1"/>
  <c r="L1228" i="3"/>
  <c r="I1228" i="3"/>
  <c r="Q1228" i="3" s="1"/>
  <c r="H1228" i="3"/>
  <c r="G1228" i="3"/>
  <c r="D1228" i="3"/>
  <c r="M1227" i="3"/>
  <c r="N1227" i="3" s="1"/>
  <c r="P1227" i="3" s="1"/>
  <c r="L1227" i="3"/>
  <c r="I1227" i="3"/>
  <c r="Q1227" i="3" s="1"/>
  <c r="H1227" i="3"/>
  <c r="G1227" i="3"/>
  <c r="D1227" i="3"/>
  <c r="M1226" i="3"/>
  <c r="N1226" i="3" s="1"/>
  <c r="P1226" i="3" s="1"/>
  <c r="L1226" i="3"/>
  <c r="I1226" i="3"/>
  <c r="Q1226" i="3" s="1"/>
  <c r="H1226" i="3"/>
  <c r="G1226" i="3"/>
  <c r="D1226" i="3"/>
  <c r="M1225" i="3"/>
  <c r="N1225" i="3" s="1"/>
  <c r="P1225" i="3" s="1"/>
  <c r="L1225" i="3"/>
  <c r="I1225" i="3"/>
  <c r="Q1225" i="3" s="1"/>
  <c r="H1225" i="3"/>
  <c r="G1225" i="3"/>
  <c r="D1225" i="3"/>
  <c r="M1224" i="3"/>
  <c r="N1224" i="3" s="1"/>
  <c r="P1224" i="3" s="1"/>
  <c r="L1224" i="3"/>
  <c r="I1224" i="3"/>
  <c r="Q1224" i="3" s="1"/>
  <c r="H1224" i="3"/>
  <c r="G1224" i="3"/>
  <c r="D1224" i="3"/>
  <c r="M1223" i="3"/>
  <c r="N1223" i="3" s="1"/>
  <c r="P1223" i="3" s="1"/>
  <c r="L1223" i="3"/>
  <c r="I1223" i="3"/>
  <c r="Q1223" i="3" s="1"/>
  <c r="H1223" i="3"/>
  <c r="G1223" i="3"/>
  <c r="D1223" i="3"/>
  <c r="M1222" i="3"/>
  <c r="N1222" i="3" s="1"/>
  <c r="P1222" i="3" s="1"/>
  <c r="L1222" i="3"/>
  <c r="I1222" i="3"/>
  <c r="Q1222" i="3" s="1"/>
  <c r="H1222" i="3"/>
  <c r="G1222" i="3"/>
  <c r="D1222" i="3"/>
  <c r="M1221" i="3"/>
  <c r="N1221" i="3" s="1"/>
  <c r="P1221" i="3" s="1"/>
  <c r="L1221" i="3"/>
  <c r="I1221" i="3"/>
  <c r="Q1221" i="3" s="1"/>
  <c r="H1221" i="3"/>
  <c r="G1221" i="3"/>
  <c r="D1221" i="3"/>
  <c r="M1220" i="3"/>
  <c r="N1220" i="3" s="1"/>
  <c r="P1220" i="3" s="1"/>
  <c r="L1220" i="3"/>
  <c r="I1220" i="3"/>
  <c r="Q1220" i="3" s="1"/>
  <c r="H1220" i="3"/>
  <c r="G1220" i="3"/>
  <c r="D1220" i="3"/>
  <c r="M1219" i="3"/>
  <c r="N1219" i="3" s="1"/>
  <c r="P1219" i="3" s="1"/>
  <c r="L1219" i="3"/>
  <c r="I1219" i="3"/>
  <c r="Q1219" i="3" s="1"/>
  <c r="H1219" i="3"/>
  <c r="G1219" i="3"/>
  <c r="D1219" i="3"/>
  <c r="M1218" i="3"/>
  <c r="N1218" i="3" s="1"/>
  <c r="P1218" i="3" s="1"/>
  <c r="L1218" i="3"/>
  <c r="I1218" i="3"/>
  <c r="Q1218" i="3" s="1"/>
  <c r="H1218" i="3"/>
  <c r="G1218" i="3"/>
  <c r="D1218" i="3"/>
  <c r="M1217" i="3"/>
  <c r="N1217" i="3" s="1"/>
  <c r="P1217" i="3" s="1"/>
  <c r="L1217" i="3"/>
  <c r="I1217" i="3"/>
  <c r="Q1217" i="3" s="1"/>
  <c r="H1217" i="3"/>
  <c r="G1217" i="3"/>
  <c r="D1217" i="3"/>
  <c r="M1216" i="3"/>
  <c r="N1216" i="3" s="1"/>
  <c r="P1216" i="3" s="1"/>
  <c r="L1216" i="3"/>
  <c r="I1216" i="3"/>
  <c r="Q1216" i="3" s="1"/>
  <c r="H1216" i="3"/>
  <c r="G1216" i="3"/>
  <c r="D1216" i="3"/>
  <c r="M1215" i="3"/>
  <c r="N1215" i="3" s="1"/>
  <c r="P1215" i="3" s="1"/>
  <c r="L1215" i="3"/>
  <c r="I1215" i="3"/>
  <c r="Q1215" i="3" s="1"/>
  <c r="H1215" i="3"/>
  <c r="G1215" i="3"/>
  <c r="D1215" i="3"/>
  <c r="M1214" i="3"/>
  <c r="N1214" i="3" s="1"/>
  <c r="P1214" i="3" s="1"/>
  <c r="L1214" i="3"/>
  <c r="I1214" i="3"/>
  <c r="Q1214" i="3" s="1"/>
  <c r="H1214" i="3"/>
  <c r="G1214" i="3"/>
  <c r="D1214" i="3"/>
  <c r="M1213" i="3"/>
  <c r="N1213" i="3" s="1"/>
  <c r="P1213" i="3" s="1"/>
  <c r="L1213" i="3"/>
  <c r="I1213" i="3"/>
  <c r="Q1213" i="3" s="1"/>
  <c r="H1213" i="3"/>
  <c r="G1213" i="3"/>
  <c r="D1213" i="3"/>
  <c r="M1212" i="3"/>
  <c r="N1212" i="3" s="1"/>
  <c r="P1212" i="3" s="1"/>
  <c r="L1212" i="3"/>
  <c r="I1212" i="3"/>
  <c r="Q1212" i="3" s="1"/>
  <c r="H1212" i="3"/>
  <c r="G1212" i="3"/>
  <c r="D1212" i="3"/>
  <c r="M1211" i="3"/>
  <c r="N1211" i="3" s="1"/>
  <c r="P1211" i="3" s="1"/>
  <c r="L1211" i="3"/>
  <c r="I1211" i="3"/>
  <c r="Q1211" i="3" s="1"/>
  <c r="H1211" i="3"/>
  <c r="G1211" i="3"/>
  <c r="D1211" i="3"/>
  <c r="M1210" i="3"/>
  <c r="N1210" i="3" s="1"/>
  <c r="P1210" i="3" s="1"/>
  <c r="L1210" i="3"/>
  <c r="I1210" i="3"/>
  <c r="Q1210" i="3" s="1"/>
  <c r="H1210" i="3"/>
  <c r="G1210" i="3"/>
  <c r="D1210" i="3"/>
  <c r="M1209" i="3"/>
  <c r="N1209" i="3" s="1"/>
  <c r="P1209" i="3" s="1"/>
  <c r="L1209" i="3"/>
  <c r="I1209" i="3"/>
  <c r="Q1209" i="3" s="1"/>
  <c r="H1209" i="3"/>
  <c r="G1209" i="3"/>
  <c r="D1209" i="3"/>
  <c r="M1208" i="3"/>
  <c r="N1208" i="3" s="1"/>
  <c r="P1208" i="3" s="1"/>
  <c r="L1208" i="3"/>
  <c r="I1208" i="3"/>
  <c r="Q1208" i="3" s="1"/>
  <c r="H1208" i="3"/>
  <c r="G1208" i="3"/>
  <c r="D1208" i="3"/>
  <c r="M1207" i="3"/>
  <c r="N1207" i="3" s="1"/>
  <c r="P1207" i="3" s="1"/>
  <c r="L1207" i="3"/>
  <c r="I1207" i="3"/>
  <c r="Q1207" i="3" s="1"/>
  <c r="H1207" i="3"/>
  <c r="G1207" i="3"/>
  <c r="D1207" i="3"/>
  <c r="M1206" i="3"/>
  <c r="N1206" i="3" s="1"/>
  <c r="P1206" i="3" s="1"/>
  <c r="L1206" i="3"/>
  <c r="I1206" i="3"/>
  <c r="Q1206" i="3" s="1"/>
  <c r="H1206" i="3"/>
  <c r="G1206" i="3"/>
  <c r="D1206" i="3"/>
  <c r="M1205" i="3"/>
  <c r="N1205" i="3" s="1"/>
  <c r="P1205" i="3" s="1"/>
  <c r="L1205" i="3"/>
  <c r="I1205" i="3"/>
  <c r="Q1205" i="3" s="1"/>
  <c r="H1205" i="3"/>
  <c r="G1205" i="3"/>
  <c r="D1205" i="3"/>
  <c r="M1204" i="3"/>
  <c r="N1204" i="3" s="1"/>
  <c r="P1204" i="3" s="1"/>
  <c r="L1204" i="3"/>
  <c r="I1204" i="3"/>
  <c r="Q1204" i="3" s="1"/>
  <c r="H1204" i="3"/>
  <c r="G1204" i="3"/>
  <c r="D1204" i="3"/>
  <c r="M1203" i="3"/>
  <c r="N1203" i="3" s="1"/>
  <c r="P1203" i="3" s="1"/>
  <c r="L1203" i="3"/>
  <c r="I1203" i="3"/>
  <c r="Q1203" i="3" s="1"/>
  <c r="H1203" i="3"/>
  <c r="G1203" i="3"/>
  <c r="D1203" i="3"/>
  <c r="M1202" i="3"/>
  <c r="N1202" i="3" s="1"/>
  <c r="P1202" i="3" s="1"/>
  <c r="L1202" i="3"/>
  <c r="I1202" i="3"/>
  <c r="Q1202" i="3" s="1"/>
  <c r="H1202" i="3"/>
  <c r="G1202" i="3"/>
  <c r="D1202" i="3"/>
  <c r="M1201" i="3"/>
  <c r="N1201" i="3" s="1"/>
  <c r="P1201" i="3" s="1"/>
  <c r="L1201" i="3"/>
  <c r="I1201" i="3"/>
  <c r="Q1201" i="3" s="1"/>
  <c r="H1201" i="3"/>
  <c r="G1201" i="3"/>
  <c r="D1201" i="3"/>
  <c r="M1200" i="3"/>
  <c r="N1200" i="3" s="1"/>
  <c r="P1200" i="3" s="1"/>
  <c r="L1200" i="3"/>
  <c r="I1200" i="3"/>
  <c r="Q1200" i="3" s="1"/>
  <c r="H1200" i="3"/>
  <c r="G1200" i="3"/>
  <c r="D1200" i="3"/>
  <c r="M1199" i="3"/>
  <c r="N1199" i="3" s="1"/>
  <c r="P1199" i="3" s="1"/>
  <c r="L1199" i="3"/>
  <c r="I1199" i="3"/>
  <c r="Q1199" i="3" s="1"/>
  <c r="H1199" i="3"/>
  <c r="G1199" i="3"/>
  <c r="D1199" i="3"/>
  <c r="M1198" i="3"/>
  <c r="N1198" i="3" s="1"/>
  <c r="P1198" i="3" s="1"/>
  <c r="L1198" i="3"/>
  <c r="I1198" i="3"/>
  <c r="Q1198" i="3" s="1"/>
  <c r="H1198" i="3"/>
  <c r="G1198" i="3"/>
  <c r="D1198" i="3"/>
  <c r="M1197" i="3"/>
  <c r="N1197" i="3" s="1"/>
  <c r="P1197" i="3" s="1"/>
  <c r="L1197" i="3"/>
  <c r="I1197" i="3"/>
  <c r="Q1197" i="3" s="1"/>
  <c r="H1197" i="3"/>
  <c r="G1197" i="3"/>
  <c r="D1197" i="3"/>
  <c r="M1196" i="3"/>
  <c r="N1196" i="3" s="1"/>
  <c r="P1196" i="3" s="1"/>
  <c r="L1196" i="3"/>
  <c r="I1196" i="3"/>
  <c r="Q1196" i="3" s="1"/>
  <c r="H1196" i="3"/>
  <c r="G1196" i="3"/>
  <c r="D1196" i="3"/>
  <c r="M1195" i="3"/>
  <c r="N1195" i="3" s="1"/>
  <c r="P1195" i="3" s="1"/>
  <c r="L1195" i="3"/>
  <c r="I1195" i="3"/>
  <c r="Q1195" i="3" s="1"/>
  <c r="H1195" i="3"/>
  <c r="G1195" i="3"/>
  <c r="D1195" i="3"/>
  <c r="M1194" i="3"/>
  <c r="N1194" i="3" s="1"/>
  <c r="P1194" i="3" s="1"/>
  <c r="L1194" i="3"/>
  <c r="I1194" i="3"/>
  <c r="Q1194" i="3" s="1"/>
  <c r="H1194" i="3"/>
  <c r="G1194" i="3"/>
  <c r="D1194" i="3"/>
  <c r="M1193" i="3"/>
  <c r="N1193" i="3" s="1"/>
  <c r="P1193" i="3" s="1"/>
  <c r="L1193" i="3"/>
  <c r="I1193" i="3"/>
  <c r="Q1193" i="3" s="1"/>
  <c r="H1193" i="3"/>
  <c r="G1193" i="3"/>
  <c r="D1193" i="3"/>
  <c r="M1192" i="3"/>
  <c r="N1192" i="3" s="1"/>
  <c r="P1192" i="3" s="1"/>
  <c r="L1192" i="3"/>
  <c r="I1192" i="3"/>
  <c r="Q1192" i="3" s="1"/>
  <c r="H1192" i="3"/>
  <c r="G1192" i="3"/>
  <c r="D1192" i="3"/>
  <c r="M1191" i="3"/>
  <c r="N1191" i="3" s="1"/>
  <c r="P1191" i="3" s="1"/>
  <c r="L1191" i="3"/>
  <c r="I1191" i="3"/>
  <c r="Q1191" i="3" s="1"/>
  <c r="H1191" i="3"/>
  <c r="G1191" i="3"/>
  <c r="D1191" i="3"/>
  <c r="M1190" i="3"/>
  <c r="N1190" i="3" s="1"/>
  <c r="P1190" i="3" s="1"/>
  <c r="L1190" i="3"/>
  <c r="I1190" i="3"/>
  <c r="Q1190" i="3" s="1"/>
  <c r="H1190" i="3"/>
  <c r="G1190" i="3"/>
  <c r="D1190" i="3"/>
  <c r="M1189" i="3"/>
  <c r="N1189" i="3" s="1"/>
  <c r="P1189" i="3" s="1"/>
  <c r="L1189" i="3"/>
  <c r="I1189" i="3"/>
  <c r="Q1189" i="3" s="1"/>
  <c r="H1189" i="3"/>
  <c r="G1189" i="3"/>
  <c r="D1189" i="3"/>
  <c r="M1188" i="3"/>
  <c r="N1188" i="3" s="1"/>
  <c r="P1188" i="3" s="1"/>
  <c r="L1188" i="3"/>
  <c r="I1188" i="3"/>
  <c r="Q1188" i="3" s="1"/>
  <c r="H1188" i="3"/>
  <c r="G1188" i="3"/>
  <c r="D1188" i="3"/>
  <c r="M1187" i="3"/>
  <c r="N1187" i="3" s="1"/>
  <c r="P1187" i="3" s="1"/>
  <c r="L1187" i="3"/>
  <c r="I1187" i="3"/>
  <c r="Q1187" i="3" s="1"/>
  <c r="H1187" i="3"/>
  <c r="G1187" i="3"/>
  <c r="D1187" i="3"/>
  <c r="M1186" i="3"/>
  <c r="N1186" i="3" s="1"/>
  <c r="P1186" i="3" s="1"/>
  <c r="L1186" i="3"/>
  <c r="I1186" i="3"/>
  <c r="Q1186" i="3" s="1"/>
  <c r="H1186" i="3"/>
  <c r="G1186" i="3"/>
  <c r="D1186" i="3"/>
  <c r="M1185" i="3"/>
  <c r="N1185" i="3" s="1"/>
  <c r="P1185" i="3" s="1"/>
  <c r="L1185" i="3"/>
  <c r="I1185" i="3"/>
  <c r="Q1185" i="3" s="1"/>
  <c r="H1185" i="3"/>
  <c r="G1185" i="3"/>
  <c r="D1185" i="3"/>
  <c r="M1184" i="3"/>
  <c r="N1184" i="3" s="1"/>
  <c r="P1184" i="3" s="1"/>
  <c r="L1184" i="3"/>
  <c r="I1184" i="3"/>
  <c r="Q1184" i="3" s="1"/>
  <c r="H1184" i="3"/>
  <c r="G1184" i="3"/>
  <c r="D1184" i="3"/>
  <c r="M1183" i="3"/>
  <c r="N1183" i="3" s="1"/>
  <c r="P1183" i="3" s="1"/>
  <c r="L1183" i="3"/>
  <c r="I1183" i="3"/>
  <c r="Q1183" i="3" s="1"/>
  <c r="H1183" i="3"/>
  <c r="G1183" i="3"/>
  <c r="D1183" i="3"/>
  <c r="M1182" i="3"/>
  <c r="N1182" i="3" s="1"/>
  <c r="P1182" i="3" s="1"/>
  <c r="L1182" i="3"/>
  <c r="I1182" i="3"/>
  <c r="Q1182" i="3" s="1"/>
  <c r="H1182" i="3"/>
  <c r="G1182" i="3"/>
  <c r="D1182" i="3"/>
  <c r="M1181" i="3"/>
  <c r="N1181" i="3" s="1"/>
  <c r="P1181" i="3" s="1"/>
  <c r="L1181" i="3"/>
  <c r="I1181" i="3"/>
  <c r="Q1181" i="3" s="1"/>
  <c r="H1181" i="3"/>
  <c r="G1181" i="3"/>
  <c r="D1181" i="3"/>
  <c r="M1180" i="3"/>
  <c r="N1180" i="3" s="1"/>
  <c r="P1180" i="3" s="1"/>
  <c r="L1180" i="3"/>
  <c r="I1180" i="3"/>
  <c r="Q1180" i="3" s="1"/>
  <c r="H1180" i="3"/>
  <c r="G1180" i="3"/>
  <c r="D1180" i="3"/>
  <c r="M1179" i="3"/>
  <c r="N1179" i="3" s="1"/>
  <c r="P1179" i="3" s="1"/>
  <c r="L1179" i="3"/>
  <c r="I1179" i="3"/>
  <c r="Q1179" i="3" s="1"/>
  <c r="H1179" i="3"/>
  <c r="G1179" i="3"/>
  <c r="D1179" i="3"/>
  <c r="M1178" i="3"/>
  <c r="N1178" i="3" s="1"/>
  <c r="P1178" i="3" s="1"/>
  <c r="L1178" i="3"/>
  <c r="I1178" i="3"/>
  <c r="Q1178" i="3" s="1"/>
  <c r="H1178" i="3"/>
  <c r="G1178" i="3"/>
  <c r="D1178" i="3"/>
  <c r="M1177" i="3"/>
  <c r="N1177" i="3" s="1"/>
  <c r="P1177" i="3" s="1"/>
  <c r="L1177" i="3"/>
  <c r="I1177" i="3"/>
  <c r="Q1177" i="3" s="1"/>
  <c r="H1177" i="3"/>
  <c r="G1177" i="3"/>
  <c r="D1177" i="3"/>
  <c r="M1176" i="3"/>
  <c r="N1176" i="3" s="1"/>
  <c r="P1176" i="3" s="1"/>
  <c r="L1176" i="3"/>
  <c r="I1176" i="3"/>
  <c r="Q1176" i="3" s="1"/>
  <c r="H1176" i="3"/>
  <c r="G1176" i="3"/>
  <c r="D1176" i="3"/>
  <c r="M1175" i="3"/>
  <c r="N1175" i="3" s="1"/>
  <c r="P1175" i="3" s="1"/>
  <c r="L1175" i="3"/>
  <c r="I1175" i="3"/>
  <c r="Q1175" i="3" s="1"/>
  <c r="H1175" i="3"/>
  <c r="G1175" i="3"/>
  <c r="D1175" i="3"/>
  <c r="M1174" i="3"/>
  <c r="N1174" i="3" s="1"/>
  <c r="P1174" i="3" s="1"/>
  <c r="L1174" i="3"/>
  <c r="I1174" i="3"/>
  <c r="Q1174" i="3" s="1"/>
  <c r="H1174" i="3"/>
  <c r="G1174" i="3"/>
  <c r="D1174" i="3"/>
  <c r="M1173" i="3"/>
  <c r="N1173" i="3" s="1"/>
  <c r="P1173" i="3" s="1"/>
  <c r="L1173" i="3"/>
  <c r="I1173" i="3"/>
  <c r="Q1173" i="3" s="1"/>
  <c r="H1173" i="3"/>
  <c r="G1173" i="3"/>
  <c r="D1173" i="3"/>
  <c r="M1172" i="3"/>
  <c r="N1172" i="3" s="1"/>
  <c r="P1172" i="3" s="1"/>
  <c r="L1172" i="3"/>
  <c r="I1172" i="3"/>
  <c r="Q1172" i="3" s="1"/>
  <c r="H1172" i="3"/>
  <c r="G1172" i="3"/>
  <c r="D1172" i="3"/>
  <c r="M1171" i="3"/>
  <c r="N1171" i="3" s="1"/>
  <c r="P1171" i="3" s="1"/>
  <c r="L1171" i="3"/>
  <c r="I1171" i="3"/>
  <c r="Q1171" i="3" s="1"/>
  <c r="H1171" i="3"/>
  <c r="G1171" i="3"/>
  <c r="D1171" i="3"/>
  <c r="M1170" i="3"/>
  <c r="N1170" i="3" s="1"/>
  <c r="P1170" i="3" s="1"/>
  <c r="L1170" i="3"/>
  <c r="I1170" i="3"/>
  <c r="Q1170" i="3" s="1"/>
  <c r="H1170" i="3"/>
  <c r="G1170" i="3"/>
  <c r="D1170" i="3"/>
  <c r="M1169" i="3"/>
  <c r="N1169" i="3" s="1"/>
  <c r="P1169" i="3" s="1"/>
  <c r="L1169" i="3"/>
  <c r="I1169" i="3"/>
  <c r="Q1169" i="3" s="1"/>
  <c r="H1169" i="3"/>
  <c r="G1169" i="3"/>
  <c r="D1169" i="3"/>
  <c r="M1168" i="3"/>
  <c r="N1168" i="3" s="1"/>
  <c r="P1168" i="3" s="1"/>
  <c r="L1168" i="3"/>
  <c r="I1168" i="3"/>
  <c r="Q1168" i="3" s="1"/>
  <c r="H1168" i="3"/>
  <c r="G1168" i="3"/>
  <c r="D1168" i="3"/>
  <c r="M1167" i="3"/>
  <c r="N1167" i="3" s="1"/>
  <c r="P1167" i="3" s="1"/>
  <c r="L1167" i="3"/>
  <c r="I1167" i="3"/>
  <c r="Q1167" i="3" s="1"/>
  <c r="H1167" i="3"/>
  <c r="G1167" i="3"/>
  <c r="D1167" i="3"/>
  <c r="M1166" i="3"/>
  <c r="N1166" i="3" s="1"/>
  <c r="P1166" i="3" s="1"/>
  <c r="L1166" i="3"/>
  <c r="I1166" i="3"/>
  <c r="Q1166" i="3" s="1"/>
  <c r="H1166" i="3"/>
  <c r="G1166" i="3"/>
  <c r="D1166" i="3"/>
  <c r="M1165" i="3"/>
  <c r="N1165" i="3" s="1"/>
  <c r="P1165" i="3" s="1"/>
  <c r="L1165" i="3"/>
  <c r="I1165" i="3"/>
  <c r="Q1165" i="3" s="1"/>
  <c r="H1165" i="3"/>
  <c r="G1165" i="3"/>
  <c r="D1165" i="3"/>
  <c r="M1164" i="3"/>
  <c r="N1164" i="3" s="1"/>
  <c r="P1164" i="3" s="1"/>
  <c r="L1164" i="3"/>
  <c r="I1164" i="3"/>
  <c r="Q1164" i="3" s="1"/>
  <c r="H1164" i="3"/>
  <c r="G1164" i="3"/>
  <c r="D1164" i="3"/>
  <c r="M1163" i="3"/>
  <c r="N1163" i="3" s="1"/>
  <c r="P1163" i="3" s="1"/>
  <c r="L1163" i="3"/>
  <c r="I1163" i="3"/>
  <c r="Q1163" i="3" s="1"/>
  <c r="H1163" i="3"/>
  <c r="G1163" i="3"/>
  <c r="D1163" i="3"/>
  <c r="M1162" i="3"/>
  <c r="N1162" i="3" s="1"/>
  <c r="P1162" i="3" s="1"/>
  <c r="L1162" i="3"/>
  <c r="I1162" i="3"/>
  <c r="Q1162" i="3" s="1"/>
  <c r="H1162" i="3"/>
  <c r="G1162" i="3"/>
  <c r="D1162" i="3"/>
  <c r="M1161" i="3"/>
  <c r="N1161" i="3" s="1"/>
  <c r="P1161" i="3" s="1"/>
  <c r="L1161" i="3"/>
  <c r="I1161" i="3"/>
  <c r="Q1161" i="3" s="1"/>
  <c r="H1161" i="3"/>
  <c r="G1161" i="3"/>
  <c r="D1161" i="3"/>
  <c r="M1160" i="3"/>
  <c r="N1160" i="3" s="1"/>
  <c r="P1160" i="3" s="1"/>
  <c r="L1160" i="3"/>
  <c r="I1160" i="3"/>
  <c r="Q1160" i="3" s="1"/>
  <c r="H1160" i="3"/>
  <c r="G1160" i="3"/>
  <c r="D1160" i="3"/>
  <c r="M1159" i="3"/>
  <c r="N1159" i="3" s="1"/>
  <c r="P1159" i="3" s="1"/>
  <c r="L1159" i="3"/>
  <c r="I1159" i="3"/>
  <c r="Q1159" i="3" s="1"/>
  <c r="H1159" i="3"/>
  <c r="G1159" i="3"/>
  <c r="D1159" i="3"/>
  <c r="M1158" i="3"/>
  <c r="N1158" i="3" s="1"/>
  <c r="P1158" i="3" s="1"/>
  <c r="L1158" i="3"/>
  <c r="I1158" i="3"/>
  <c r="Q1158" i="3" s="1"/>
  <c r="H1158" i="3"/>
  <c r="G1158" i="3"/>
  <c r="D1158" i="3"/>
  <c r="M1157" i="3"/>
  <c r="N1157" i="3" s="1"/>
  <c r="P1157" i="3" s="1"/>
  <c r="L1157" i="3"/>
  <c r="I1157" i="3"/>
  <c r="Q1157" i="3" s="1"/>
  <c r="H1157" i="3"/>
  <c r="G1157" i="3"/>
  <c r="D1157" i="3"/>
  <c r="M1156" i="3"/>
  <c r="N1156" i="3" s="1"/>
  <c r="P1156" i="3" s="1"/>
  <c r="L1156" i="3"/>
  <c r="I1156" i="3"/>
  <c r="Q1156" i="3" s="1"/>
  <c r="H1156" i="3"/>
  <c r="G1156" i="3"/>
  <c r="D1156" i="3"/>
  <c r="M1155" i="3"/>
  <c r="N1155" i="3" s="1"/>
  <c r="P1155" i="3" s="1"/>
  <c r="L1155" i="3"/>
  <c r="I1155" i="3"/>
  <c r="Q1155" i="3" s="1"/>
  <c r="H1155" i="3"/>
  <c r="G1155" i="3"/>
  <c r="D1155" i="3"/>
  <c r="M1154" i="3"/>
  <c r="N1154" i="3" s="1"/>
  <c r="P1154" i="3" s="1"/>
  <c r="L1154" i="3"/>
  <c r="I1154" i="3"/>
  <c r="Q1154" i="3" s="1"/>
  <c r="H1154" i="3"/>
  <c r="G1154" i="3"/>
  <c r="D1154" i="3"/>
  <c r="M1153" i="3"/>
  <c r="N1153" i="3" s="1"/>
  <c r="P1153" i="3" s="1"/>
  <c r="L1153" i="3"/>
  <c r="I1153" i="3"/>
  <c r="Q1153" i="3" s="1"/>
  <c r="H1153" i="3"/>
  <c r="G1153" i="3"/>
  <c r="D1153" i="3"/>
  <c r="M1152" i="3"/>
  <c r="N1152" i="3" s="1"/>
  <c r="P1152" i="3" s="1"/>
  <c r="L1152" i="3"/>
  <c r="I1152" i="3"/>
  <c r="Q1152" i="3" s="1"/>
  <c r="H1152" i="3"/>
  <c r="G1152" i="3"/>
  <c r="D1152" i="3"/>
  <c r="M1151" i="3"/>
  <c r="N1151" i="3" s="1"/>
  <c r="P1151" i="3" s="1"/>
  <c r="L1151" i="3"/>
  <c r="I1151" i="3"/>
  <c r="Q1151" i="3" s="1"/>
  <c r="H1151" i="3"/>
  <c r="G1151" i="3"/>
  <c r="D1151" i="3"/>
  <c r="M1150" i="3"/>
  <c r="N1150" i="3" s="1"/>
  <c r="P1150" i="3" s="1"/>
  <c r="L1150" i="3"/>
  <c r="I1150" i="3"/>
  <c r="Q1150" i="3" s="1"/>
  <c r="H1150" i="3"/>
  <c r="G1150" i="3"/>
  <c r="D1150" i="3"/>
  <c r="M1149" i="3"/>
  <c r="N1149" i="3" s="1"/>
  <c r="P1149" i="3" s="1"/>
  <c r="L1149" i="3"/>
  <c r="I1149" i="3"/>
  <c r="Q1149" i="3" s="1"/>
  <c r="H1149" i="3"/>
  <c r="G1149" i="3"/>
  <c r="D1149" i="3"/>
  <c r="M1148" i="3"/>
  <c r="N1148" i="3" s="1"/>
  <c r="P1148" i="3" s="1"/>
  <c r="L1148" i="3"/>
  <c r="I1148" i="3"/>
  <c r="Q1148" i="3" s="1"/>
  <c r="H1148" i="3"/>
  <c r="G1148" i="3"/>
  <c r="D1148" i="3"/>
  <c r="M1147" i="3"/>
  <c r="N1147" i="3" s="1"/>
  <c r="P1147" i="3" s="1"/>
  <c r="L1147" i="3"/>
  <c r="I1147" i="3"/>
  <c r="Q1147" i="3" s="1"/>
  <c r="H1147" i="3"/>
  <c r="G1147" i="3"/>
  <c r="D1147" i="3"/>
  <c r="M1146" i="3"/>
  <c r="N1146" i="3" s="1"/>
  <c r="P1146" i="3" s="1"/>
  <c r="L1146" i="3"/>
  <c r="I1146" i="3"/>
  <c r="Q1146" i="3" s="1"/>
  <c r="H1146" i="3"/>
  <c r="G1146" i="3"/>
  <c r="D1146" i="3"/>
  <c r="M1145" i="3"/>
  <c r="N1145" i="3" s="1"/>
  <c r="P1145" i="3" s="1"/>
  <c r="L1145" i="3"/>
  <c r="I1145" i="3"/>
  <c r="Q1145" i="3" s="1"/>
  <c r="H1145" i="3"/>
  <c r="G1145" i="3"/>
  <c r="D1145" i="3"/>
  <c r="M1144" i="3"/>
  <c r="N1144" i="3" s="1"/>
  <c r="P1144" i="3" s="1"/>
  <c r="L1144" i="3"/>
  <c r="I1144" i="3"/>
  <c r="Q1144" i="3" s="1"/>
  <c r="H1144" i="3"/>
  <c r="G1144" i="3"/>
  <c r="D1144" i="3"/>
  <c r="M1143" i="3"/>
  <c r="N1143" i="3" s="1"/>
  <c r="P1143" i="3" s="1"/>
  <c r="L1143" i="3"/>
  <c r="I1143" i="3"/>
  <c r="Q1143" i="3" s="1"/>
  <c r="H1143" i="3"/>
  <c r="G1143" i="3"/>
  <c r="D1143" i="3"/>
  <c r="M1142" i="3"/>
  <c r="N1142" i="3" s="1"/>
  <c r="P1142" i="3" s="1"/>
  <c r="L1142" i="3"/>
  <c r="I1142" i="3"/>
  <c r="Q1142" i="3" s="1"/>
  <c r="H1142" i="3"/>
  <c r="G1142" i="3"/>
  <c r="D1142" i="3"/>
  <c r="M1141" i="3"/>
  <c r="N1141" i="3" s="1"/>
  <c r="P1141" i="3" s="1"/>
  <c r="L1141" i="3"/>
  <c r="I1141" i="3"/>
  <c r="Q1141" i="3" s="1"/>
  <c r="H1141" i="3"/>
  <c r="G1141" i="3"/>
  <c r="D1141" i="3"/>
  <c r="M1140" i="3"/>
  <c r="N1140" i="3" s="1"/>
  <c r="P1140" i="3" s="1"/>
  <c r="L1140" i="3"/>
  <c r="I1140" i="3"/>
  <c r="Q1140" i="3" s="1"/>
  <c r="H1140" i="3"/>
  <c r="G1140" i="3"/>
  <c r="D1140" i="3"/>
  <c r="M1139" i="3"/>
  <c r="N1139" i="3" s="1"/>
  <c r="P1139" i="3" s="1"/>
  <c r="L1139" i="3"/>
  <c r="I1139" i="3"/>
  <c r="Q1139" i="3" s="1"/>
  <c r="H1139" i="3"/>
  <c r="G1139" i="3"/>
  <c r="D1139" i="3"/>
  <c r="M1138" i="3"/>
  <c r="N1138" i="3" s="1"/>
  <c r="P1138" i="3" s="1"/>
  <c r="L1138" i="3"/>
  <c r="I1138" i="3"/>
  <c r="Q1138" i="3" s="1"/>
  <c r="H1138" i="3"/>
  <c r="G1138" i="3"/>
  <c r="D1138" i="3"/>
  <c r="M1137" i="3"/>
  <c r="N1137" i="3" s="1"/>
  <c r="P1137" i="3" s="1"/>
  <c r="L1137" i="3"/>
  <c r="I1137" i="3"/>
  <c r="Q1137" i="3" s="1"/>
  <c r="H1137" i="3"/>
  <c r="G1137" i="3"/>
  <c r="D1137" i="3"/>
  <c r="M1136" i="3"/>
  <c r="N1136" i="3" s="1"/>
  <c r="P1136" i="3" s="1"/>
  <c r="L1136" i="3"/>
  <c r="I1136" i="3"/>
  <c r="Q1136" i="3" s="1"/>
  <c r="H1136" i="3"/>
  <c r="G1136" i="3"/>
  <c r="D1136" i="3"/>
  <c r="M1135" i="3"/>
  <c r="N1135" i="3" s="1"/>
  <c r="P1135" i="3" s="1"/>
  <c r="L1135" i="3"/>
  <c r="I1135" i="3"/>
  <c r="Q1135" i="3" s="1"/>
  <c r="H1135" i="3"/>
  <c r="G1135" i="3"/>
  <c r="D1135" i="3"/>
  <c r="M1134" i="3"/>
  <c r="N1134" i="3" s="1"/>
  <c r="P1134" i="3" s="1"/>
  <c r="L1134" i="3"/>
  <c r="I1134" i="3"/>
  <c r="Q1134" i="3" s="1"/>
  <c r="H1134" i="3"/>
  <c r="G1134" i="3"/>
  <c r="D1134" i="3"/>
  <c r="M1133" i="3"/>
  <c r="N1133" i="3" s="1"/>
  <c r="P1133" i="3" s="1"/>
  <c r="L1133" i="3"/>
  <c r="I1133" i="3"/>
  <c r="Q1133" i="3" s="1"/>
  <c r="H1133" i="3"/>
  <c r="G1133" i="3"/>
  <c r="D1133" i="3"/>
  <c r="M1132" i="3"/>
  <c r="N1132" i="3" s="1"/>
  <c r="P1132" i="3" s="1"/>
  <c r="L1132" i="3"/>
  <c r="I1132" i="3"/>
  <c r="Q1132" i="3" s="1"/>
  <c r="H1132" i="3"/>
  <c r="G1132" i="3"/>
  <c r="D1132" i="3"/>
  <c r="M1131" i="3"/>
  <c r="N1131" i="3" s="1"/>
  <c r="P1131" i="3" s="1"/>
  <c r="L1131" i="3"/>
  <c r="I1131" i="3"/>
  <c r="Q1131" i="3" s="1"/>
  <c r="H1131" i="3"/>
  <c r="G1131" i="3"/>
  <c r="D1131" i="3"/>
  <c r="M1130" i="3"/>
  <c r="N1130" i="3" s="1"/>
  <c r="P1130" i="3" s="1"/>
  <c r="L1130" i="3"/>
  <c r="I1130" i="3"/>
  <c r="Q1130" i="3" s="1"/>
  <c r="H1130" i="3"/>
  <c r="G1130" i="3"/>
  <c r="D1130" i="3"/>
  <c r="M1129" i="3"/>
  <c r="N1129" i="3" s="1"/>
  <c r="P1129" i="3" s="1"/>
  <c r="L1129" i="3"/>
  <c r="I1129" i="3"/>
  <c r="Q1129" i="3" s="1"/>
  <c r="H1129" i="3"/>
  <c r="G1129" i="3"/>
  <c r="D1129" i="3"/>
  <c r="M1128" i="3"/>
  <c r="N1128" i="3" s="1"/>
  <c r="P1128" i="3" s="1"/>
  <c r="L1128" i="3"/>
  <c r="I1128" i="3"/>
  <c r="Q1128" i="3" s="1"/>
  <c r="H1128" i="3"/>
  <c r="G1128" i="3"/>
  <c r="D1128" i="3"/>
  <c r="M1127" i="3"/>
  <c r="N1127" i="3" s="1"/>
  <c r="P1127" i="3" s="1"/>
  <c r="L1127" i="3"/>
  <c r="I1127" i="3"/>
  <c r="Q1127" i="3" s="1"/>
  <c r="H1127" i="3"/>
  <c r="G1127" i="3"/>
  <c r="D1127" i="3"/>
  <c r="M1126" i="3"/>
  <c r="N1126" i="3" s="1"/>
  <c r="P1126" i="3" s="1"/>
  <c r="L1126" i="3"/>
  <c r="I1126" i="3"/>
  <c r="Q1126" i="3" s="1"/>
  <c r="H1126" i="3"/>
  <c r="G1126" i="3"/>
  <c r="D1126" i="3"/>
  <c r="M1125" i="3"/>
  <c r="N1125" i="3" s="1"/>
  <c r="P1125" i="3" s="1"/>
  <c r="L1125" i="3"/>
  <c r="I1125" i="3"/>
  <c r="Q1125" i="3" s="1"/>
  <c r="H1125" i="3"/>
  <c r="G1125" i="3"/>
  <c r="D1125" i="3"/>
  <c r="M1124" i="3"/>
  <c r="N1124" i="3" s="1"/>
  <c r="P1124" i="3" s="1"/>
  <c r="L1124" i="3"/>
  <c r="I1124" i="3"/>
  <c r="Q1124" i="3" s="1"/>
  <c r="H1124" i="3"/>
  <c r="G1124" i="3"/>
  <c r="D1124" i="3"/>
  <c r="M1123" i="3"/>
  <c r="N1123" i="3" s="1"/>
  <c r="P1123" i="3" s="1"/>
  <c r="L1123" i="3"/>
  <c r="I1123" i="3"/>
  <c r="Q1123" i="3" s="1"/>
  <c r="H1123" i="3"/>
  <c r="G1123" i="3"/>
  <c r="D1123" i="3"/>
  <c r="M1122" i="3"/>
  <c r="N1122" i="3" s="1"/>
  <c r="P1122" i="3" s="1"/>
  <c r="L1122" i="3"/>
  <c r="I1122" i="3"/>
  <c r="Q1122" i="3" s="1"/>
  <c r="H1122" i="3"/>
  <c r="G1122" i="3"/>
  <c r="D1122" i="3"/>
  <c r="M1121" i="3"/>
  <c r="N1121" i="3" s="1"/>
  <c r="P1121" i="3" s="1"/>
  <c r="L1121" i="3"/>
  <c r="I1121" i="3"/>
  <c r="Q1121" i="3" s="1"/>
  <c r="H1121" i="3"/>
  <c r="G1121" i="3"/>
  <c r="D1121" i="3"/>
  <c r="M1120" i="3"/>
  <c r="N1120" i="3" s="1"/>
  <c r="P1120" i="3" s="1"/>
  <c r="L1120" i="3"/>
  <c r="I1120" i="3"/>
  <c r="Q1120" i="3" s="1"/>
  <c r="H1120" i="3"/>
  <c r="G1120" i="3"/>
  <c r="D1120" i="3"/>
  <c r="M1119" i="3"/>
  <c r="N1119" i="3" s="1"/>
  <c r="P1119" i="3" s="1"/>
  <c r="L1119" i="3"/>
  <c r="I1119" i="3"/>
  <c r="Q1119" i="3" s="1"/>
  <c r="H1119" i="3"/>
  <c r="G1119" i="3"/>
  <c r="D1119" i="3"/>
  <c r="M1118" i="3"/>
  <c r="N1118" i="3" s="1"/>
  <c r="P1118" i="3" s="1"/>
  <c r="L1118" i="3"/>
  <c r="I1118" i="3"/>
  <c r="Q1118" i="3" s="1"/>
  <c r="H1118" i="3"/>
  <c r="G1118" i="3"/>
  <c r="D1118" i="3"/>
  <c r="M1117" i="3"/>
  <c r="N1117" i="3" s="1"/>
  <c r="P1117" i="3" s="1"/>
  <c r="L1117" i="3"/>
  <c r="I1117" i="3"/>
  <c r="Q1117" i="3" s="1"/>
  <c r="H1117" i="3"/>
  <c r="G1117" i="3"/>
  <c r="D1117" i="3"/>
  <c r="M1116" i="3"/>
  <c r="N1116" i="3" s="1"/>
  <c r="P1116" i="3" s="1"/>
  <c r="L1116" i="3"/>
  <c r="I1116" i="3"/>
  <c r="Q1116" i="3" s="1"/>
  <c r="H1116" i="3"/>
  <c r="G1116" i="3"/>
  <c r="D1116" i="3"/>
  <c r="M1115" i="3"/>
  <c r="N1115" i="3" s="1"/>
  <c r="P1115" i="3" s="1"/>
  <c r="L1115" i="3"/>
  <c r="I1115" i="3"/>
  <c r="Q1115" i="3" s="1"/>
  <c r="H1115" i="3"/>
  <c r="G1115" i="3"/>
  <c r="D1115" i="3"/>
  <c r="M1114" i="3"/>
  <c r="N1114" i="3" s="1"/>
  <c r="P1114" i="3" s="1"/>
  <c r="L1114" i="3"/>
  <c r="I1114" i="3"/>
  <c r="Q1114" i="3" s="1"/>
  <c r="H1114" i="3"/>
  <c r="G1114" i="3"/>
  <c r="D1114" i="3"/>
  <c r="M1113" i="3"/>
  <c r="N1113" i="3" s="1"/>
  <c r="P1113" i="3" s="1"/>
  <c r="L1113" i="3"/>
  <c r="I1113" i="3"/>
  <c r="Q1113" i="3" s="1"/>
  <c r="H1113" i="3"/>
  <c r="G1113" i="3"/>
  <c r="D1113" i="3"/>
  <c r="M1112" i="3"/>
  <c r="N1112" i="3" s="1"/>
  <c r="P1112" i="3" s="1"/>
  <c r="L1112" i="3"/>
  <c r="I1112" i="3"/>
  <c r="Q1112" i="3" s="1"/>
  <c r="H1112" i="3"/>
  <c r="G1112" i="3"/>
  <c r="D1112" i="3"/>
  <c r="M1111" i="3"/>
  <c r="N1111" i="3" s="1"/>
  <c r="P1111" i="3" s="1"/>
  <c r="L1111" i="3"/>
  <c r="I1111" i="3"/>
  <c r="Q1111" i="3" s="1"/>
  <c r="H1111" i="3"/>
  <c r="G1111" i="3"/>
  <c r="D1111" i="3"/>
  <c r="M1110" i="3"/>
  <c r="N1110" i="3" s="1"/>
  <c r="P1110" i="3" s="1"/>
  <c r="L1110" i="3"/>
  <c r="I1110" i="3"/>
  <c r="Q1110" i="3" s="1"/>
  <c r="H1110" i="3"/>
  <c r="G1110" i="3"/>
  <c r="D1110" i="3"/>
  <c r="M1109" i="3"/>
  <c r="N1109" i="3" s="1"/>
  <c r="P1109" i="3" s="1"/>
  <c r="L1109" i="3"/>
  <c r="I1109" i="3"/>
  <c r="Q1109" i="3" s="1"/>
  <c r="H1109" i="3"/>
  <c r="G1109" i="3"/>
  <c r="D1109" i="3"/>
  <c r="M1108" i="3"/>
  <c r="N1108" i="3" s="1"/>
  <c r="P1108" i="3" s="1"/>
  <c r="L1108" i="3"/>
  <c r="I1108" i="3"/>
  <c r="Q1108" i="3" s="1"/>
  <c r="H1108" i="3"/>
  <c r="G1108" i="3"/>
  <c r="D1108" i="3"/>
  <c r="M1107" i="3"/>
  <c r="N1107" i="3" s="1"/>
  <c r="P1107" i="3" s="1"/>
  <c r="L1107" i="3"/>
  <c r="I1107" i="3"/>
  <c r="Q1107" i="3" s="1"/>
  <c r="H1107" i="3"/>
  <c r="G1107" i="3"/>
  <c r="D1107" i="3"/>
  <c r="M1106" i="3"/>
  <c r="N1106" i="3" s="1"/>
  <c r="P1106" i="3" s="1"/>
  <c r="L1106" i="3"/>
  <c r="I1106" i="3"/>
  <c r="Q1106" i="3" s="1"/>
  <c r="H1106" i="3"/>
  <c r="G1106" i="3"/>
  <c r="D1106" i="3"/>
  <c r="M1105" i="3"/>
  <c r="N1105" i="3" s="1"/>
  <c r="P1105" i="3" s="1"/>
  <c r="L1105" i="3"/>
  <c r="I1105" i="3"/>
  <c r="Q1105" i="3" s="1"/>
  <c r="H1105" i="3"/>
  <c r="G1105" i="3"/>
  <c r="D1105" i="3"/>
  <c r="M1104" i="3"/>
  <c r="N1104" i="3" s="1"/>
  <c r="P1104" i="3" s="1"/>
  <c r="L1104" i="3"/>
  <c r="I1104" i="3"/>
  <c r="Q1104" i="3" s="1"/>
  <c r="H1104" i="3"/>
  <c r="G1104" i="3"/>
  <c r="D1104" i="3"/>
  <c r="M1103" i="3"/>
  <c r="N1103" i="3" s="1"/>
  <c r="P1103" i="3" s="1"/>
  <c r="L1103" i="3"/>
  <c r="I1103" i="3"/>
  <c r="Q1103" i="3" s="1"/>
  <c r="H1103" i="3"/>
  <c r="G1103" i="3"/>
  <c r="D1103" i="3"/>
  <c r="M1102" i="3"/>
  <c r="N1102" i="3" s="1"/>
  <c r="P1102" i="3" s="1"/>
  <c r="L1102" i="3"/>
  <c r="I1102" i="3"/>
  <c r="Q1102" i="3" s="1"/>
  <c r="H1102" i="3"/>
  <c r="G1102" i="3"/>
  <c r="D1102" i="3"/>
  <c r="M1101" i="3"/>
  <c r="N1101" i="3" s="1"/>
  <c r="P1101" i="3" s="1"/>
  <c r="L1101" i="3"/>
  <c r="I1101" i="3"/>
  <c r="Q1101" i="3" s="1"/>
  <c r="H1101" i="3"/>
  <c r="G1101" i="3"/>
  <c r="D1101" i="3"/>
  <c r="M1100" i="3"/>
  <c r="N1100" i="3" s="1"/>
  <c r="P1100" i="3" s="1"/>
  <c r="L1100" i="3"/>
  <c r="I1100" i="3"/>
  <c r="Q1100" i="3" s="1"/>
  <c r="H1100" i="3"/>
  <c r="G1100" i="3"/>
  <c r="D1100" i="3"/>
  <c r="M1099" i="3"/>
  <c r="N1099" i="3" s="1"/>
  <c r="P1099" i="3" s="1"/>
  <c r="L1099" i="3"/>
  <c r="I1099" i="3"/>
  <c r="Q1099" i="3" s="1"/>
  <c r="H1099" i="3"/>
  <c r="G1099" i="3"/>
  <c r="D1099" i="3"/>
  <c r="M1098" i="3"/>
  <c r="N1098" i="3" s="1"/>
  <c r="P1098" i="3" s="1"/>
  <c r="L1098" i="3"/>
  <c r="I1098" i="3"/>
  <c r="Q1098" i="3" s="1"/>
  <c r="H1098" i="3"/>
  <c r="G1098" i="3"/>
  <c r="D1098" i="3"/>
  <c r="M1097" i="3"/>
  <c r="N1097" i="3" s="1"/>
  <c r="P1097" i="3" s="1"/>
  <c r="L1097" i="3"/>
  <c r="I1097" i="3"/>
  <c r="Q1097" i="3" s="1"/>
  <c r="H1097" i="3"/>
  <c r="G1097" i="3"/>
  <c r="D1097" i="3"/>
  <c r="M1096" i="3"/>
  <c r="N1096" i="3" s="1"/>
  <c r="P1096" i="3" s="1"/>
  <c r="L1096" i="3"/>
  <c r="I1096" i="3"/>
  <c r="Q1096" i="3" s="1"/>
  <c r="H1096" i="3"/>
  <c r="G1096" i="3"/>
  <c r="D1096" i="3"/>
  <c r="M1095" i="3"/>
  <c r="N1095" i="3" s="1"/>
  <c r="P1095" i="3" s="1"/>
  <c r="L1095" i="3"/>
  <c r="I1095" i="3"/>
  <c r="Q1095" i="3" s="1"/>
  <c r="H1095" i="3"/>
  <c r="G1095" i="3"/>
  <c r="D1095" i="3"/>
  <c r="M1094" i="3"/>
  <c r="N1094" i="3" s="1"/>
  <c r="P1094" i="3" s="1"/>
  <c r="L1094" i="3"/>
  <c r="I1094" i="3"/>
  <c r="Q1094" i="3" s="1"/>
  <c r="H1094" i="3"/>
  <c r="G1094" i="3"/>
  <c r="D1094" i="3"/>
  <c r="M1093" i="3"/>
  <c r="N1093" i="3" s="1"/>
  <c r="P1093" i="3" s="1"/>
  <c r="L1093" i="3"/>
  <c r="I1093" i="3"/>
  <c r="Q1093" i="3" s="1"/>
  <c r="H1093" i="3"/>
  <c r="G1093" i="3"/>
  <c r="D1093" i="3"/>
  <c r="M1092" i="3"/>
  <c r="N1092" i="3" s="1"/>
  <c r="P1092" i="3" s="1"/>
  <c r="L1092" i="3"/>
  <c r="I1092" i="3"/>
  <c r="Q1092" i="3" s="1"/>
  <c r="H1092" i="3"/>
  <c r="G1092" i="3"/>
  <c r="D1092" i="3"/>
  <c r="M1091" i="3"/>
  <c r="N1091" i="3" s="1"/>
  <c r="P1091" i="3" s="1"/>
  <c r="L1091" i="3"/>
  <c r="I1091" i="3"/>
  <c r="Q1091" i="3" s="1"/>
  <c r="H1091" i="3"/>
  <c r="G1091" i="3"/>
  <c r="D1091" i="3"/>
  <c r="M1090" i="3"/>
  <c r="N1090" i="3" s="1"/>
  <c r="P1090" i="3" s="1"/>
  <c r="L1090" i="3"/>
  <c r="I1090" i="3"/>
  <c r="Q1090" i="3" s="1"/>
  <c r="H1090" i="3"/>
  <c r="G1090" i="3"/>
  <c r="D1090" i="3"/>
  <c r="M1089" i="3"/>
  <c r="N1089" i="3" s="1"/>
  <c r="P1089" i="3" s="1"/>
  <c r="L1089" i="3"/>
  <c r="I1089" i="3"/>
  <c r="Q1089" i="3" s="1"/>
  <c r="H1089" i="3"/>
  <c r="G1089" i="3"/>
  <c r="D1089" i="3"/>
  <c r="M1088" i="3"/>
  <c r="N1088" i="3" s="1"/>
  <c r="P1088" i="3" s="1"/>
  <c r="L1088" i="3"/>
  <c r="I1088" i="3"/>
  <c r="Q1088" i="3" s="1"/>
  <c r="H1088" i="3"/>
  <c r="G1088" i="3"/>
  <c r="D1088" i="3"/>
  <c r="M1087" i="3"/>
  <c r="N1087" i="3" s="1"/>
  <c r="P1087" i="3" s="1"/>
  <c r="L1087" i="3"/>
  <c r="I1087" i="3"/>
  <c r="Q1087" i="3" s="1"/>
  <c r="H1087" i="3"/>
  <c r="G1087" i="3"/>
  <c r="D1087" i="3"/>
  <c r="M1086" i="3"/>
  <c r="N1086" i="3" s="1"/>
  <c r="P1086" i="3" s="1"/>
  <c r="L1086" i="3"/>
  <c r="I1086" i="3"/>
  <c r="Q1086" i="3" s="1"/>
  <c r="H1086" i="3"/>
  <c r="G1086" i="3"/>
  <c r="D1086" i="3"/>
  <c r="M1085" i="3"/>
  <c r="N1085" i="3" s="1"/>
  <c r="P1085" i="3" s="1"/>
  <c r="L1085" i="3"/>
  <c r="I1085" i="3"/>
  <c r="Q1085" i="3" s="1"/>
  <c r="H1085" i="3"/>
  <c r="G1085" i="3"/>
  <c r="D1085" i="3"/>
  <c r="M1084" i="3"/>
  <c r="N1084" i="3" s="1"/>
  <c r="P1084" i="3" s="1"/>
  <c r="L1084" i="3"/>
  <c r="I1084" i="3"/>
  <c r="Q1084" i="3" s="1"/>
  <c r="H1084" i="3"/>
  <c r="G1084" i="3"/>
  <c r="D1084" i="3"/>
  <c r="M1083" i="3"/>
  <c r="N1083" i="3" s="1"/>
  <c r="P1083" i="3" s="1"/>
  <c r="L1083" i="3"/>
  <c r="I1083" i="3"/>
  <c r="Q1083" i="3" s="1"/>
  <c r="H1083" i="3"/>
  <c r="G1083" i="3"/>
  <c r="D1083" i="3"/>
  <c r="M1082" i="3"/>
  <c r="N1082" i="3" s="1"/>
  <c r="P1082" i="3" s="1"/>
  <c r="L1082" i="3"/>
  <c r="I1082" i="3"/>
  <c r="Q1082" i="3" s="1"/>
  <c r="H1082" i="3"/>
  <c r="G1082" i="3"/>
  <c r="D1082" i="3"/>
  <c r="M1081" i="3"/>
  <c r="N1081" i="3" s="1"/>
  <c r="P1081" i="3" s="1"/>
  <c r="L1081" i="3"/>
  <c r="I1081" i="3"/>
  <c r="Q1081" i="3" s="1"/>
  <c r="H1081" i="3"/>
  <c r="G1081" i="3"/>
  <c r="D1081" i="3"/>
  <c r="M1080" i="3"/>
  <c r="N1080" i="3" s="1"/>
  <c r="P1080" i="3" s="1"/>
  <c r="L1080" i="3"/>
  <c r="I1080" i="3"/>
  <c r="Q1080" i="3" s="1"/>
  <c r="H1080" i="3"/>
  <c r="G1080" i="3"/>
  <c r="D1080" i="3"/>
  <c r="M1079" i="3"/>
  <c r="N1079" i="3" s="1"/>
  <c r="P1079" i="3" s="1"/>
  <c r="L1079" i="3"/>
  <c r="I1079" i="3"/>
  <c r="Q1079" i="3" s="1"/>
  <c r="H1079" i="3"/>
  <c r="G1079" i="3"/>
  <c r="D1079" i="3"/>
  <c r="M1078" i="3"/>
  <c r="N1078" i="3" s="1"/>
  <c r="P1078" i="3" s="1"/>
  <c r="L1078" i="3"/>
  <c r="I1078" i="3"/>
  <c r="Q1078" i="3" s="1"/>
  <c r="H1078" i="3"/>
  <c r="G1078" i="3"/>
  <c r="D1078" i="3"/>
  <c r="M1077" i="3"/>
  <c r="N1077" i="3" s="1"/>
  <c r="P1077" i="3" s="1"/>
  <c r="L1077" i="3"/>
  <c r="I1077" i="3"/>
  <c r="Q1077" i="3" s="1"/>
  <c r="H1077" i="3"/>
  <c r="G1077" i="3"/>
  <c r="D1077" i="3"/>
  <c r="M1076" i="3"/>
  <c r="N1076" i="3" s="1"/>
  <c r="P1076" i="3" s="1"/>
  <c r="L1076" i="3"/>
  <c r="I1076" i="3"/>
  <c r="Q1076" i="3" s="1"/>
  <c r="H1076" i="3"/>
  <c r="G1076" i="3"/>
  <c r="D1076" i="3"/>
  <c r="M1075" i="3"/>
  <c r="N1075" i="3" s="1"/>
  <c r="P1075" i="3" s="1"/>
  <c r="L1075" i="3"/>
  <c r="I1075" i="3"/>
  <c r="Q1075" i="3" s="1"/>
  <c r="H1075" i="3"/>
  <c r="G1075" i="3"/>
  <c r="D1075" i="3"/>
  <c r="M1074" i="3"/>
  <c r="N1074" i="3" s="1"/>
  <c r="P1074" i="3" s="1"/>
  <c r="L1074" i="3"/>
  <c r="I1074" i="3"/>
  <c r="Q1074" i="3" s="1"/>
  <c r="H1074" i="3"/>
  <c r="G1074" i="3"/>
  <c r="D1074" i="3"/>
  <c r="M1073" i="3"/>
  <c r="N1073" i="3" s="1"/>
  <c r="P1073" i="3" s="1"/>
  <c r="L1073" i="3"/>
  <c r="I1073" i="3"/>
  <c r="Q1073" i="3" s="1"/>
  <c r="H1073" i="3"/>
  <c r="G1073" i="3"/>
  <c r="D1073" i="3"/>
  <c r="M1072" i="3"/>
  <c r="N1072" i="3" s="1"/>
  <c r="P1072" i="3" s="1"/>
  <c r="L1072" i="3"/>
  <c r="I1072" i="3"/>
  <c r="Q1072" i="3" s="1"/>
  <c r="H1072" i="3"/>
  <c r="G1072" i="3"/>
  <c r="D1072" i="3"/>
  <c r="M1071" i="3"/>
  <c r="N1071" i="3" s="1"/>
  <c r="P1071" i="3" s="1"/>
  <c r="L1071" i="3"/>
  <c r="I1071" i="3"/>
  <c r="Q1071" i="3" s="1"/>
  <c r="H1071" i="3"/>
  <c r="G1071" i="3"/>
  <c r="D1071" i="3"/>
  <c r="M1070" i="3"/>
  <c r="N1070" i="3" s="1"/>
  <c r="P1070" i="3" s="1"/>
  <c r="L1070" i="3"/>
  <c r="I1070" i="3"/>
  <c r="Q1070" i="3" s="1"/>
  <c r="H1070" i="3"/>
  <c r="G1070" i="3"/>
  <c r="D1070" i="3"/>
  <c r="M1069" i="3"/>
  <c r="N1069" i="3" s="1"/>
  <c r="P1069" i="3" s="1"/>
  <c r="L1069" i="3"/>
  <c r="I1069" i="3"/>
  <c r="Q1069" i="3" s="1"/>
  <c r="H1069" i="3"/>
  <c r="G1069" i="3"/>
  <c r="D1069" i="3"/>
  <c r="M1068" i="3"/>
  <c r="N1068" i="3" s="1"/>
  <c r="P1068" i="3" s="1"/>
  <c r="L1068" i="3"/>
  <c r="I1068" i="3"/>
  <c r="Q1068" i="3" s="1"/>
  <c r="H1068" i="3"/>
  <c r="G1068" i="3"/>
  <c r="D1068" i="3"/>
  <c r="M1067" i="3"/>
  <c r="N1067" i="3" s="1"/>
  <c r="P1067" i="3" s="1"/>
  <c r="L1067" i="3"/>
  <c r="I1067" i="3"/>
  <c r="Q1067" i="3" s="1"/>
  <c r="H1067" i="3"/>
  <c r="G1067" i="3"/>
  <c r="D1067" i="3"/>
  <c r="M1066" i="3"/>
  <c r="N1066" i="3" s="1"/>
  <c r="P1066" i="3" s="1"/>
  <c r="L1066" i="3"/>
  <c r="I1066" i="3"/>
  <c r="Q1066" i="3" s="1"/>
  <c r="H1066" i="3"/>
  <c r="G1066" i="3"/>
  <c r="D1066" i="3"/>
  <c r="M1065" i="3"/>
  <c r="N1065" i="3" s="1"/>
  <c r="P1065" i="3" s="1"/>
  <c r="L1065" i="3"/>
  <c r="I1065" i="3"/>
  <c r="Q1065" i="3" s="1"/>
  <c r="H1065" i="3"/>
  <c r="G1065" i="3"/>
  <c r="D1065" i="3"/>
  <c r="M1064" i="3"/>
  <c r="N1064" i="3" s="1"/>
  <c r="P1064" i="3" s="1"/>
  <c r="L1064" i="3"/>
  <c r="I1064" i="3"/>
  <c r="Q1064" i="3" s="1"/>
  <c r="H1064" i="3"/>
  <c r="G1064" i="3"/>
  <c r="D1064" i="3"/>
  <c r="M1063" i="3"/>
  <c r="N1063" i="3" s="1"/>
  <c r="P1063" i="3" s="1"/>
  <c r="L1063" i="3"/>
  <c r="I1063" i="3"/>
  <c r="Q1063" i="3" s="1"/>
  <c r="H1063" i="3"/>
  <c r="G1063" i="3"/>
  <c r="D1063" i="3"/>
  <c r="M1062" i="3"/>
  <c r="N1062" i="3" s="1"/>
  <c r="P1062" i="3" s="1"/>
  <c r="L1062" i="3"/>
  <c r="I1062" i="3"/>
  <c r="Q1062" i="3" s="1"/>
  <c r="H1062" i="3"/>
  <c r="G1062" i="3"/>
  <c r="D1062" i="3"/>
  <c r="M1061" i="3"/>
  <c r="N1061" i="3" s="1"/>
  <c r="P1061" i="3" s="1"/>
  <c r="L1061" i="3"/>
  <c r="I1061" i="3"/>
  <c r="Q1061" i="3" s="1"/>
  <c r="H1061" i="3"/>
  <c r="G1061" i="3"/>
  <c r="D1061" i="3"/>
  <c r="M1060" i="3"/>
  <c r="N1060" i="3" s="1"/>
  <c r="P1060" i="3" s="1"/>
  <c r="L1060" i="3"/>
  <c r="I1060" i="3"/>
  <c r="Q1060" i="3" s="1"/>
  <c r="H1060" i="3"/>
  <c r="G1060" i="3"/>
  <c r="D1060" i="3"/>
  <c r="M1059" i="3"/>
  <c r="N1059" i="3" s="1"/>
  <c r="P1059" i="3" s="1"/>
  <c r="L1059" i="3"/>
  <c r="I1059" i="3"/>
  <c r="Q1059" i="3" s="1"/>
  <c r="H1059" i="3"/>
  <c r="G1059" i="3"/>
  <c r="D1059" i="3"/>
  <c r="M1058" i="3"/>
  <c r="N1058" i="3" s="1"/>
  <c r="P1058" i="3" s="1"/>
  <c r="L1058" i="3"/>
  <c r="I1058" i="3"/>
  <c r="Q1058" i="3" s="1"/>
  <c r="H1058" i="3"/>
  <c r="G1058" i="3"/>
  <c r="D1058" i="3"/>
  <c r="M1057" i="3"/>
  <c r="N1057" i="3" s="1"/>
  <c r="P1057" i="3" s="1"/>
  <c r="L1057" i="3"/>
  <c r="I1057" i="3"/>
  <c r="Q1057" i="3" s="1"/>
  <c r="H1057" i="3"/>
  <c r="G1057" i="3"/>
  <c r="D1057" i="3"/>
  <c r="M1056" i="3"/>
  <c r="N1056" i="3" s="1"/>
  <c r="P1056" i="3" s="1"/>
  <c r="L1056" i="3"/>
  <c r="I1056" i="3"/>
  <c r="Q1056" i="3" s="1"/>
  <c r="H1056" i="3"/>
  <c r="G1056" i="3"/>
  <c r="D1056" i="3"/>
  <c r="M1055" i="3"/>
  <c r="N1055" i="3" s="1"/>
  <c r="P1055" i="3" s="1"/>
  <c r="L1055" i="3"/>
  <c r="I1055" i="3"/>
  <c r="Q1055" i="3" s="1"/>
  <c r="H1055" i="3"/>
  <c r="G1055" i="3"/>
  <c r="D1055" i="3"/>
  <c r="M1054" i="3"/>
  <c r="N1054" i="3" s="1"/>
  <c r="P1054" i="3" s="1"/>
  <c r="L1054" i="3"/>
  <c r="I1054" i="3"/>
  <c r="Q1054" i="3" s="1"/>
  <c r="H1054" i="3"/>
  <c r="G1054" i="3"/>
  <c r="D1054" i="3"/>
  <c r="M1053" i="3"/>
  <c r="N1053" i="3" s="1"/>
  <c r="P1053" i="3" s="1"/>
  <c r="L1053" i="3"/>
  <c r="I1053" i="3"/>
  <c r="Q1053" i="3" s="1"/>
  <c r="H1053" i="3"/>
  <c r="G1053" i="3"/>
  <c r="D1053" i="3"/>
  <c r="M1052" i="3"/>
  <c r="N1052" i="3" s="1"/>
  <c r="P1052" i="3" s="1"/>
  <c r="L1052" i="3"/>
  <c r="I1052" i="3"/>
  <c r="Q1052" i="3" s="1"/>
  <c r="H1052" i="3"/>
  <c r="G1052" i="3"/>
  <c r="D1052" i="3"/>
  <c r="M1051" i="3"/>
  <c r="N1051" i="3" s="1"/>
  <c r="P1051" i="3" s="1"/>
  <c r="L1051" i="3"/>
  <c r="I1051" i="3"/>
  <c r="Q1051" i="3" s="1"/>
  <c r="H1051" i="3"/>
  <c r="G1051" i="3"/>
  <c r="D1051" i="3"/>
  <c r="M1050" i="3"/>
  <c r="N1050" i="3" s="1"/>
  <c r="P1050" i="3" s="1"/>
  <c r="L1050" i="3"/>
  <c r="I1050" i="3"/>
  <c r="Q1050" i="3" s="1"/>
  <c r="H1050" i="3"/>
  <c r="G1050" i="3"/>
  <c r="D1050" i="3"/>
  <c r="M1049" i="3"/>
  <c r="N1049" i="3" s="1"/>
  <c r="P1049" i="3" s="1"/>
  <c r="L1049" i="3"/>
  <c r="I1049" i="3"/>
  <c r="Q1049" i="3" s="1"/>
  <c r="H1049" i="3"/>
  <c r="G1049" i="3"/>
  <c r="D1049" i="3"/>
  <c r="M1048" i="3"/>
  <c r="N1048" i="3" s="1"/>
  <c r="P1048" i="3" s="1"/>
  <c r="L1048" i="3"/>
  <c r="I1048" i="3"/>
  <c r="Q1048" i="3" s="1"/>
  <c r="H1048" i="3"/>
  <c r="G1048" i="3"/>
  <c r="D1048" i="3"/>
  <c r="M1047" i="3"/>
  <c r="N1047" i="3" s="1"/>
  <c r="P1047" i="3" s="1"/>
  <c r="L1047" i="3"/>
  <c r="I1047" i="3"/>
  <c r="Q1047" i="3" s="1"/>
  <c r="H1047" i="3"/>
  <c r="G1047" i="3"/>
  <c r="D1047" i="3"/>
  <c r="M1046" i="3"/>
  <c r="N1046" i="3" s="1"/>
  <c r="P1046" i="3" s="1"/>
  <c r="L1046" i="3"/>
  <c r="I1046" i="3"/>
  <c r="Q1046" i="3" s="1"/>
  <c r="H1046" i="3"/>
  <c r="G1046" i="3"/>
  <c r="D1046" i="3"/>
  <c r="M1045" i="3"/>
  <c r="N1045" i="3" s="1"/>
  <c r="P1045" i="3" s="1"/>
  <c r="L1045" i="3"/>
  <c r="I1045" i="3"/>
  <c r="Q1045" i="3" s="1"/>
  <c r="H1045" i="3"/>
  <c r="G1045" i="3"/>
  <c r="D1045" i="3"/>
  <c r="M1044" i="3"/>
  <c r="N1044" i="3" s="1"/>
  <c r="P1044" i="3" s="1"/>
  <c r="L1044" i="3"/>
  <c r="I1044" i="3"/>
  <c r="Q1044" i="3" s="1"/>
  <c r="H1044" i="3"/>
  <c r="G1044" i="3"/>
  <c r="D1044" i="3"/>
  <c r="M1043" i="3"/>
  <c r="N1043" i="3" s="1"/>
  <c r="P1043" i="3" s="1"/>
  <c r="L1043" i="3"/>
  <c r="I1043" i="3"/>
  <c r="Q1043" i="3" s="1"/>
  <c r="H1043" i="3"/>
  <c r="G1043" i="3"/>
  <c r="D1043" i="3"/>
  <c r="M1042" i="3"/>
  <c r="N1042" i="3" s="1"/>
  <c r="P1042" i="3" s="1"/>
  <c r="L1042" i="3"/>
  <c r="I1042" i="3"/>
  <c r="Q1042" i="3" s="1"/>
  <c r="H1042" i="3"/>
  <c r="G1042" i="3"/>
  <c r="D1042" i="3"/>
  <c r="M1041" i="3"/>
  <c r="N1041" i="3" s="1"/>
  <c r="P1041" i="3" s="1"/>
  <c r="L1041" i="3"/>
  <c r="I1041" i="3"/>
  <c r="Q1041" i="3" s="1"/>
  <c r="H1041" i="3"/>
  <c r="G1041" i="3"/>
  <c r="D1041" i="3"/>
  <c r="M1040" i="3"/>
  <c r="N1040" i="3" s="1"/>
  <c r="P1040" i="3" s="1"/>
  <c r="L1040" i="3"/>
  <c r="I1040" i="3"/>
  <c r="Q1040" i="3" s="1"/>
  <c r="H1040" i="3"/>
  <c r="G1040" i="3"/>
  <c r="D1040" i="3"/>
  <c r="M1039" i="3"/>
  <c r="N1039" i="3" s="1"/>
  <c r="P1039" i="3" s="1"/>
  <c r="L1039" i="3"/>
  <c r="I1039" i="3"/>
  <c r="Q1039" i="3" s="1"/>
  <c r="H1039" i="3"/>
  <c r="G1039" i="3"/>
  <c r="D1039" i="3"/>
  <c r="M1038" i="3"/>
  <c r="N1038" i="3" s="1"/>
  <c r="P1038" i="3" s="1"/>
  <c r="L1038" i="3"/>
  <c r="I1038" i="3"/>
  <c r="Q1038" i="3" s="1"/>
  <c r="H1038" i="3"/>
  <c r="G1038" i="3"/>
  <c r="D1038" i="3"/>
  <c r="M1037" i="3"/>
  <c r="N1037" i="3" s="1"/>
  <c r="P1037" i="3" s="1"/>
  <c r="L1037" i="3"/>
  <c r="I1037" i="3"/>
  <c r="Q1037" i="3" s="1"/>
  <c r="H1037" i="3"/>
  <c r="G1037" i="3"/>
  <c r="D1037" i="3"/>
  <c r="M1036" i="3"/>
  <c r="N1036" i="3" s="1"/>
  <c r="P1036" i="3" s="1"/>
  <c r="L1036" i="3"/>
  <c r="I1036" i="3"/>
  <c r="Q1036" i="3" s="1"/>
  <c r="H1036" i="3"/>
  <c r="G1036" i="3"/>
  <c r="D1036" i="3"/>
  <c r="M1035" i="3"/>
  <c r="N1035" i="3" s="1"/>
  <c r="P1035" i="3" s="1"/>
  <c r="L1035" i="3"/>
  <c r="I1035" i="3"/>
  <c r="Q1035" i="3" s="1"/>
  <c r="H1035" i="3"/>
  <c r="G1035" i="3"/>
  <c r="D1035" i="3"/>
  <c r="M1034" i="3"/>
  <c r="N1034" i="3" s="1"/>
  <c r="P1034" i="3" s="1"/>
  <c r="L1034" i="3"/>
  <c r="I1034" i="3"/>
  <c r="Q1034" i="3" s="1"/>
  <c r="H1034" i="3"/>
  <c r="G1034" i="3"/>
  <c r="D1034" i="3"/>
  <c r="M1033" i="3"/>
  <c r="N1033" i="3" s="1"/>
  <c r="P1033" i="3" s="1"/>
  <c r="L1033" i="3"/>
  <c r="I1033" i="3"/>
  <c r="Q1033" i="3" s="1"/>
  <c r="H1033" i="3"/>
  <c r="G1033" i="3"/>
  <c r="D1033" i="3"/>
  <c r="M1032" i="3"/>
  <c r="N1032" i="3" s="1"/>
  <c r="P1032" i="3" s="1"/>
  <c r="L1032" i="3"/>
  <c r="I1032" i="3"/>
  <c r="Q1032" i="3" s="1"/>
  <c r="H1032" i="3"/>
  <c r="G1032" i="3"/>
  <c r="D1032" i="3"/>
  <c r="M1031" i="3"/>
  <c r="N1031" i="3" s="1"/>
  <c r="P1031" i="3" s="1"/>
  <c r="L1031" i="3"/>
  <c r="I1031" i="3"/>
  <c r="Q1031" i="3" s="1"/>
  <c r="H1031" i="3"/>
  <c r="G1031" i="3"/>
  <c r="D1031" i="3"/>
  <c r="M1030" i="3"/>
  <c r="N1030" i="3" s="1"/>
  <c r="P1030" i="3" s="1"/>
  <c r="L1030" i="3"/>
  <c r="I1030" i="3"/>
  <c r="Q1030" i="3" s="1"/>
  <c r="H1030" i="3"/>
  <c r="G1030" i="3"/>
  <c r="D1030" i="3"/>
  <c r="M1029" i="3"/>
  <c r="N1029" i="3" s="1"/>
  <c r="P1029" i="3" s="1"/>
  <c r="L1029" i="3"/>
  <c r="I1029" i="3"/>
  <c r="Q1029" i="3" s="1"/>
  <c r="H1029" i="3"/>
  <c r="G1029" i="3"/>
  <c r="D1029" i="3"/>
  <c r="M1028" i="3"/>
  <c r="N1028" i="3" s="1"/>
  <c r="P1028" i="3" s="1"/>
  <c r="L1028" i="3"/>
  <c r="I1028" i="3"/>
  <c r="Q1028" i="3" s="1"/>
  <c r="H1028" i="3"/>
  <c r="G1028" i="3"/>
  <c r="D1028" i="3"/>
  <c r="M1027" i="3"/>
  <c r="N1027" i="3" s="1"/>
  <c r="P1027" i="3" s="1"/>
  <c r="L1027" i="3"/>
  <c r="I1027" i="3"/>
  <c r="Q1027" i="3" s="1"/>
  <c r="H1027" i="3"/>
  <c r="G1027" i="3"/>
  <c r="D1027" i="3"/>
  <c r="M1026" i="3"/>
  <c r="N1026" i="3" s="1"/>
  <c r="P1026" i="3" s="1"/>
  <c r="L1026" i="3"/>
  <c r="I1026" i="3"/>
  <c r="Q1026" i="3" s="1"/>
  <c r="H1026" i="3"/>
  <c r="G1026" i="3"/>
  <c r="D1026" i="3"/>
  <c r="M1025" i="3"/>
  <c r="N1025" i="3" s="1"/>
  <c r="P1025" i="3" s="1"/>
  <c r="L1025" i="3"/>
  <c r="I1025" i="3"/>
  <c r="Q1025" i="3" s="1"/>
  <c r="H1025" i="3"/>
  <c r="G1025" i="3"/>
  <c r="D1025" i="3"/>
  <c r="M1024" i="3"/>
  <c r="N1024" i="3" s="1"/>
  <c r="P1024" i="3" s="1"/>
  <c r="L1024" i="3"/>
  <c r="I1024" i="3"/>
  <c r="Q1024" i="3" s="1"/>
  <c r="H1024" i="3"/>
  <c r="G1024" i="3"/>
  <c r="D1024" i="3"/>
  <c r="M1023" i="3"/>
  <c r="N1023" i="3" s="1"/>
  <c r="P1023" i="3" s="1"/>
  <c r="L1023" i="3"/>
  <c r="I1023" i="3"/>
  <c r="Q1023" i="3" s="1"/>
  <c r="H1023" i="3"/>
  <c r="G1023" i="3"/>
  <c r="D1023" i="3"/>
  <c r="M1022" i="3"/>
  <c r="N1022" i="3" s="1"/>
  <c r="P1022" i="3" s="1"/>
  <c r="L1022" i="3"/>
  <c r="I1022" i="3"/>
  <c r="Q1022" i="3" s="1"/>
  <c r="H1022" i="3"/>
  <c r="G1022" i="3"/>
  <c r="D1022" i="3"/>
  <c r="M1021" i="3"/>
  <c r="N1021" i="3" s="1"/>
  <c r="P1021" i="3" s="1"/>
  <c r="L1021" i="3"/>
  <c r="I1021" i="3"/>
  <c r="Q1021" i="3" s="1"/>
  <c r="H1021" i="3"/>
  <c r="G1021" i="3"/>
  <c r="D1021" i="3"/>
  <c r="M1020" i="3"/>
  <c r="N1020" i="3" s="1"/>
  <c r="P1020" i="3" s="1"/>
  <c r="L1020" i="3"/>
  <c r="I1020" i="3"/>
  <c r="Q1020" i="3" s="1"/>
  <c r="H1020" i="3"/>
  <c r="G1020" i="3"/>
  <c r="D1020" i="3"/>
  <c r="M1019" i="3"/>
  <c r="N1019" i="3" s="1"/>
  <c r="P1019" i="3" s="1"/>
  <c r="L1019" i="3"/>
  <c r="I1019" i="3"/>
  <c r="Q1019" i="3" s="1"/>
  <c r="H1019" i="3"/>
  <c r="G1019" i="3"/>
  <c r="D1019" i="3"/>
  <c r="M1018" i="3"/>
  <c r="N1018" i="3" s="1"/>
  <c r="P1018" i="3" s="1"/>
  <c r="L1018" i="3"/>
  <c r="I1018" i="3"/>
  <c r="Q1018" i="3" s="1"/>
  <c r="H1018" i="3"/>
  <c r="G1018" i="3"/>
  <c r="D1018" i="3"/>
  <c r="M1017" i="3"/>
  <c r="N1017" i="3" s="1"/>
  <c r="P1017" i="3" s="1"/>
  <c r="L1017" i="3"/>
  <c r="I1017" i="3"/>
  <c r="Q1017" i="3" s="1"/>
  <c r="H1017" i="3"/>
  <c r="G1017" i="3"/>
  <c r="D1017" i="3"/>
  <c r="M1016" i="3"/>
  <c r="N1016" i="3" s="1"/>
  <c r="P1016" i="3" s="1"/>
  <c r="L1016" i="3"/>
  <c r="I1016" i="3"/>
  <c r="Q1016" i="3" s="1"/>
  <c r="H1016" i="3"/>
  <c r="G1016" i="3"/>
  <c r="D1016" i="3"/>
  <c r="M1015" i="3"/>
  <c r="N1015" i="3" s="1"/>
  <c r="P1015" i="3" s="1"/>
  <c r="L1015" i="3"/>
  <c r="I1015" i="3"/>
  <c r="Q1015" i="3" s="1"/>
  <c r="H1015" i="3"/>
  <c r="G1015" i="3"/>
  <c r="D1015" i="3"/>
  <c r="M1014" i="3"/>
  <c r="N1014" i="3" s="1"/>
  <c r="P1014" i="3" s="1"/>
  <c r="L1014" i="3"/>
  <c r="I1014" i="3"/>
  <c r="Q1014" i="3" s="1"/>
  <c r="H1014" i="3"/>
  <c r="G1014" i="3"/>
  <c r="D1014" i="3"/>
  <c r="M1013" i="3"/>
  <c r="N1013" i="3" s="1"/>
  <c r="P1013" i="3" s="1"/>
  <c r="L1013" i="3"/>
  <c r="I1013" i="3"/>
  <c r="Q1013" i="3" s="1"/>
  <c r="H1013" i="3"/>
  <c r="G1013" i="3"/>
  <c r="D1013" i="3"/>
  <c r="M1012" i="3"/>
  <c r="N1012" i="3" s="1"/>
  <c r="P1012" i="3" s="1"/>
  <c r="L1012" i="3"/>
  <c r="I1012" i="3"/>
  <c r="Q1012" i="3" s="1"/>
  <c r="H1012" i="3"/>
  <c r="G1012" i="3"/>
  <c r="D1012" i="3"/>
  <c r="M1011" i="3"/>
  <c r="N1011" i="3" s="1"/>
  <c r="P1011" i="3" s="1"/>
  <c r="L1011" i="3"/>
  <c r="I1011" i="3"/>
  <c r="Q1011" i="3" s="1"/>
  <c r="H1011" i="3"/>
  <c r="G1011" i="3"/>
  <c r="D1011" i="3"/>
  <c r="M1010" i="3"/>
  <c r="N1010" i="3" s="1"/>
  <c r="P1010" i="3" s="1"/>
  <c r="L1010" i="3"/>
  <c r="I1010" i="3"/>
  <c r="Q1010" i="3" s="1"/>
  <c r="H1010" i="3"/>
  <c r="G1010" i="3"/>
  <c r="D1010" i="3"/>
  <c r="M1009" i="3"/>
  <c r="N1009" i="3" s="1"/>
  <c r="P1009" i="3" s="1"/>
  <c r="L1009" i="3"/>
  <c r="I1009" i="3"/>
  <c r="Q1009" i="3" s="1"/>
  <c r="H1009" i="3"/>
  <c r="G1009" i="3"/>
  <c r="D1009" i="3"/>
  <c r="M1008" i="3"/>
  <c r="N1008" i="3" s="1"/>
  <c r="P1008" i="3" s="1"/>
  <c r="L1008" i="3"/>
  <c r="I1008" i="3"/>
  <c r="Q1008" i="3" s="1"/>
  <c r="H1008" i="3"/>
  <c r="G1008" i="3"/>
  <c r="D1008" i="3"/>
  <c r="M1007" i="3"/>
  <c r="N1007" i="3" s="1"/>
  <c r="P1007" i="3" s="1"/>
  <c r="L1007" i="3"/>
  <c r="I1007" i="3"/>
  <c r="Q1007" i="3" s="1"/>
  <c r="H1007" i="3"/>
  <c r="G1007" i="3"/>
  <c r="D1007" i="3"/>
  <c r="M1006" i="3"/>
  <c r="N1006" i="3" s="1"/>
  <c r="P1006" i="3" s="1"/>
  <c r="L1006" i="3"/>
  <c r="I1006" i="3"/>
  <c r="Q1006" i="3" s="1"/>
  <c r="H1006" i="3"/>
  <c r="G1006" i="3"/>
  <c r="D1006" i="3"/>
  <c r="M1005" i="3"/>
  <c r="N1005" i="3" s="1"/>
  <c r="P1005" i="3" s="1"/>
  <c r="L1005" i="3"/>
  <c r="I1005" i="3"/>
  <c r="Q1005" i="3" s="1"/>
  <c r="H1005" i="3"/>
  <c r="G1005" i="3"/>
  <c r="D1005" i="3"/>
  <c r="M1004" i="3"/>
  <c r="N1004" i="3" s="1"/>
  <c r="P1004" i="3" s="1"/>
  <c r="L1004" i="3"/>
  <c r="I1004" i="3"/>
  <c r="Q1004" i="3" s="1"/>
  <c r="H1004" i="3"/>
  <c r="G1004" i="3"/>
  <c r="D1004" i="3"/>
  <c r="M1003" i="3"/>
  <c r="N1003" i="3" s="1"/>
  <c r="P1003" i="3" s="1"/>
  <c r="L1003" i="3"/>
  <c r="I1003" i="3"/>
  <c r="Q1003" i="3" s="1"/>
  <c r="H1003" i="3"/>
  <c r="G1003" i="3"/>
  <c r="D1003" i="3"/>
  <c r="M1002" i="3"/>
  <c r="N1002" i="3" s="1"/>
  <c r="P1002" i="3" s="1"/>
  <c r="L1002" i="3"/>
  <c r="I1002" i="3"/>
  <c r="Q1002" i="3" s="1"/>
  <c r="H1002" i="3"/>
  <c r="G1002" i="3"/>
  <c r="D1002" i="3"/>
  <c r="M1001" i="3"/>
  <c r="N1001" i="3" s="1"/>
  <c r="P1001" i="3" s="1"/>
  <c r="L1001" i="3"/>
  <c r="I1001" i="3"/>
  <c r="Q1001" i="3" s="1"/>
  <c r="H1001" i="3"/>
  <c r="G1001" i="3"/>
  <c r="D1001" i="3"/>
  <c r="M1000" i="3"/>
  <c r="N1000" i="3" s="1"/>
  <c r="P1000" i="3" s="1"/>
  <c r="L1000" i="3"/>
  <c r="I1000" i="3"/>
  <c r="Q1000" i="3" s="1"/>
  <c r="H1000" i="3"/>
  <c r="G1000" i="3"/>
  <c r="D1000" i="3"/>
  <c r="M999" i="3"/>
  <c r="N999" i="3" s="1"/>
  <c r="P999" i="3" s="1"/>
  <c r="L999" i="3"/>
  <c r="I999" i="3"/>
  <c r="Q999" i="3" s="1"/>
  <c r="H999" i="3"/>
  <c r="G999" i="3"/>
  <c r="D999" i="3"/>
  <c r="M998" i="3"/>
  <c r="N998" i="3" s="1"/>
  <c r="P998" i="3" s="1"/>
  <c r="L998" i="3"/>
  <c r="I998" i="3"/>
  <c r="Q998" i="3" s="1"/>
  <c r="H998" i="3"/>
  <c r="G998" i="3"/>
  <c r="D998" i="3"/>
  <c r="M997" i="3"/>
  <c r="N997" i="3" s="1"/>
  <c r="P997" i="3" s="1"/>
  <c r="L997" i="3"/>
  <c r="I997" i="3"/>
  <c r="Q997" i="3" s="1"/>
  <c r="H997" i="3"/>
  <c r="G997" i="3"/>
  <c r="D997" i="3"/>
  <c r="M996" i="3"/>
  <c r="N996" i="3" s="1"/>
  <c r="P996" i="3" s="1"/>
  <c r="L996" i="3"/>
  <c r="I996" i="3"/>
  <c r="Q996" i="3" s="1"/>
  <c r="H996" i="3"/>
  <c r="G996" i="3"/>
  <c r="D996" i="3"/>
  <c r="M995" i="3"/>
  <c r="N995" i="3" s="1"/>
  <c r="P995" i="3" s="1"/>
  <c r="L995" i="3"/>
  <c r="I995" i="3"/>
  <c r="Q995" i="3" s="1"/>
  <c r="H995" i="3"/>
  <c r="G995" i="3"/>
  <c r="D995" i="3"/>
  <c r="M994" i="3"/>
  <c r="N994" i="3" s="1"/>
  <c r="P994" i="3" s="1"/>
  <c r="L994" i="3"/>
  <c r="I994" i="3"/>
  <c r="Q994" i="3" s="1"/>
  <c r="H994" i="3"/>
  <c r="G994" i="3"/>
  <c r="D994" i="3"/>
  <c r="M993" i="3"/>
  <c r="N993" i="3" s="1"/>
  <c r="P993" i="3" s="1"/>
  <c r="L993" i="3"/>
  <c r="I993" i="3"/>
  <c r="Q993" i="3" s="1"/>
  <c r="H993" i="3"/>
  <c r="G993" i="3"/>
  <c r="D993" i="3"/>
  <c r="M992" i="3"/>
  <c r="N992" i="3" s="1"/>
  <c r="P992" i="3" s="1"/>
  <c r="L992" i="3"/>
  <c r="I992" i="3"/>
  <c r="Q992" i="3" s="1"/>
  <c r="H992" i="3"/>
  <c r="G992" i="3"/>
  <c r="D992" i="3"/>
  <c r="M991" i="3"/>
  <c r="N991" i="3" s="1"/>
  <c r="P991" i="3" s="1"/>
  <c r="L991" i="3"/>
  <c r="I991" i="3"/>
  <c r="Q991" i="3" s="1"/>
  <c r="H991" i="3"/>
  <c r="G991" i="3"/>
  <c r="D991" i="3"/>
  <c r="M990" i="3"/>
  <c r="N990" i="3" s="1"/>
  <c r="P990" i="3" s="1"/>
  <c r="L990" i="3"/>
  <c r="I990" i="3"/>
  <c r="Q990" i="3" s="1"/>
  <c r="H990" i="3"/>
  <c r="G990" i="3"/>
  <c r="D990" i="3"/>
  <c r="M989" i="3"/>
  <c r="N989" i="3" s="1"/>
  <c r="P989" i="3" s="1"/>
  <c r="L989" i="3"/>
  <c r="I989" i="3"/>
  <c r="Q989" i="3" s="1"/>
  <c r="H989" i="3"/>
  <c r="G989" i="3"/>
  <c r="D989" i="3"/>
  <c r="M988" i="3"/>
  <c r="N988" i="3" s="1"/>
  <c r="P988" i="3" s="1"/>
  <c r="L988" i="3"/>
  <c r="I988" i="3"/>
  <c r="Q988" i="3" s="1"/>
  <c r="H988" i="3"/>
  <c r="G988" i="3"/>
  <c r="D988" i="3"/>
  <c r="M987" i="3"/>
  <c r="N987" i="3" s="1"/>
  <c r="P987" i="3" s="1"/>
  <c r="L987" i="3"/>
  <c r="I987" i="3"/>
  <c r="Q987" i="3" s="1"/>
  <c r="H987" i="3"/>
  <c r="G987" i="3"/>
  <c r="D987" i="3"/>
  <c r="M986" i="3"/>
  <c r="N986" i="3" s="1"/>
  <c r="P986" i="3" s="1"/>
  <c r="L986" i="3"/>
  <c r="I986" i="3"/>
  <c r="Q986" i="3" s="1"/>
  <c r="H986" i="3"/>
  <c r="G986" i="3"/>
  <c r="D986" i="3"/>
  <c r="M985" i="3"/>
  <c r="N985" i="3" s="1"/>
  <c r="P985" i="3" s="1"/>
  <c r="L985" i="3"/>
  <c r="I985" i="3"/>
  <c r="Q985" i="3" s="1"/>
  <c r="H985" i="3"/>
  <c r="G985" i="3"/>
  <c r="D985" i="3"/>
  <c r="M984" i="3"/>
  <c r="N984" i="3" s="1"/>
  <c r="P984" i="3" s="1"/>
  <c r="L984" i="3"/>
  <c r="I984" i="3"/>
  <c r="Q984" i="3" s="1"/>
  <c r="H984" i="3"/>
  <c r="G984" i="3"/>
  <c r="D984" i="3"/>
  <c r="M983" i="3"/>
  <c r="N983" i="3" s="1"/>
  <c r="P983" i="3" s="1"/>
  <c r="L983" i="3"/>
  <c r="I983" i="3"/>
  <c r="Q983" i="3" s="1"/>
  <c r="H983" i="3"/>
  <c r="G983" i="3"/>
  <c r="D983" i="3"/>
  <c r="M982" i="3"/>
  <c r="N982" i="3" s="1"/>
  <c r="P982" i="3" s="1"/>
  <c r="L982" i="3"/>
  <c r="I982" i="3"/>
  <c r="Q982" i="3" s="1"/>
  <c r="H982" i="3"/>
  <c r="G982" i="3"/>
  <c r="D982" i="3"/>
  <c r="M981" i="3"/>
  <c r="N981" i="3" s="1"/>
  <c r="P981" i="3" s="1"/>
  <c r="L981" i="3"/>
  <c r="I981" i="3"/>
  <c r="Q981" i="3" s="1"/>
  <c r="H981" i="3"/>
  <c r="G981" i="3"/>
  <c r="D981" i="3"/>
  <c r="M980" i="3"/>
  <c r="N980" i="3" s="1"/>
  <c r="P980" i="3" s="1"/>
  <c r="L980" i="3"/>
  <c r="I980" i="3"/>
  <c r="Q980" i="3" s="1"/>
  <c r="H980" i="3"/>
  <c r="G980" i="3"/>
  <c r="D980" i="3"/>
  <c r="M979" i="3"/>
  <c r="N979" i="3" s="1"/>
  <c r="P979" i="3" s="1"/>
  <c r="L979" i="3"/>
  <c r="I979" i="3"/>
  <c r="Q979" i="3" s="1"/>
  <c r="H979" i="3"/>
  <c r="G979" i="3"/>
  <c r="D979" i="3"/>
  <c r="M978" i="3"/>
  <c r="N978" i="3" s="1"/>
  <c r="P978" i="3" s="1"/>
  <c r="L978" i="3"/>
  <c r="I978" i="3"/>
  <c r="Q978" i="3" s="1"/>
  <c r="H978" i="3"/>
  <c r="G978" i="3"/>
  <c r="D978" i="3"/>
  <c r="M977" i="3"/>
  <c r="N977" i="3" s="1"/>
  <c r="P977" i="3" s="1"/>
  <c r="L977" i="3"/>
  <c r="I977" i="3"/>
  <c r="Q977" i="3" s="1"/>
  <c r="H977" i="3"/>
  <c r="G977" i="3"/>
  <c r="D977" i="3"/>
  <c r="M976" i="3"/>
  <c r="N976" i="3" s="1"/>
  <c r="P976" i="3" s="1"/>
  <c r="L976" i="3"/>
  <c r="I976" i="3"/>
  <c r="Q976" i="3" s="1"/>
  <c r="H976" i="3"/>
  <c r="G976" i="3"/>
  <c r="D976" i="3"/>
  <c r="M975" i="3"/>
  <c r="N975" i="3" s="1"/>
  <c r="P975" i="3" s="1"/>
  <c r="L975" i="3"/>
  <c r="I975" i="3"/>
  <c r="Q975" i="3" s="1"/>
  <c r="H975" i="3"/>
  <c r="G975" i="3"/>
  <c r="D975" i="3"/>
  <c r="M974" i="3"/>
  <c r="N974" i="3" s="1"/>
  <c r="P974" i="3" s="1"/>
  <c r="L974" i="3"/>
  <c r="I974" i="3"/>
  <c r="Q974" i="3" s="1"/>
  <c r="H974" i="3"/>
  <c r="G974" i="3"/>
  <c r="D974" i="3"/>
  <c r="M973" i="3"/>
  <c r="N973" i="3" s="1"/>
  <c r="P973" i="3" s="1"/>
  <c r="L973" i="3"/>
  <c r="I973" i="3"/>
  <c r="Q973" i="3" s="1"/>
  <c r="H973" i="3"/>
  <c r="G973" i="3"/>
  <c r="D973" i="3"/>
  <c r="M972" i="3"/>
  <c r="N972" i="3" s="1"/>
  <c r="P972" i="3" s="1"/>
  <c r="L972" i="3"/>
  <c r="I972" i="3"/>
  <c r="Q972" i="3" s="1"/>
  <c r="H972" i="3"/>
  <c r="G972" i="3"/>
  <c r="D972" i="3"/>
  <c r="M971" i="3"/>
  <c r="N971" i="3" s="1"/>
  <c r="P971" i="3" s="1"/>
  <c r="L971" i="3"/>
  <c r="I971" i="3"/>
  <c r="Q971" i="3" s="1"/>
  <c r="H971" i="3"/>
  <c r="G971" i="3"/>
  <c r="D971" i="3"/>
  <c r="M970" i="3"/>
  <c r="N970" i="3" s="1"/>
  <c r="P970" i="3" s="1"/>
  <c r="L970" i="3"/>
  <c r="I970" i="3"/>
  <c r="Q970" i="3" s="1"/>
  <c r="H970" i="3"/>
  <c r="G970" i="3"/>
  <c r="D970" i="3"/>
  <c r="M969" i="3"/>
  <c r="N969" i="3" s="1"/>
  <c r="P969" i="3" s="1"/>
  <c r="L969" i="3"/>
  <c r="I969" i="3"/>
  <c r="Q969" i="3" s="1"/>
  <c r="H969" i="3"/>
  <c r="G969" i="3"/>
  <c r="D969" i="3"/>
  <c r="M968" i="3"/>
  <c r="N968" i="3" s="1"/>
  <c r="P968" i="3" s="1"/>
  <c r="L968" i="3"/>
  <c r="I968" i="3"/>
  <c r="Q968" i="3" s="1"/>
  <c r="H968" i="3"/>
  <c r="G968" i="3"/>
  <c r="D968" i="3"/>
  <c r="M967" i="3"/>
  <c r="N967" i="3" s="1"/>
  <c r="P967" i="3" s="1"/>
  <c r="L967" i="3"/>
  <c r="I967" i="3"/>
  <c r="Q967" i="3" s="1"/>
  <c r="H967" i="3"/>
  <c r="G967" i="3"/>
  <c r="D967" i="3"/>
  <c r="M966" i="3"/>
  <c r="N966" i="3" s="1"/>
  <c r="P966" i="3" s="1"/>
  <c r="L966" i="3"/>
  <c r="I966" i="3"/>
  <c r="Q966" i="3" s="1"/>
  <c r="H966" i="3"/>
  <c r="G966" i="3"/>
  <c r="D966" i="3"/>
  <c r="M965" i="3"/>
  <c r="N965" i="3" s="1"/>
  <c r="P965" i="3" s="1"/>
  <c r="L965" i="3"/>
  <c r="I965" i="3"/>
  <c r="Q965" i="3" s="1"/>
  <c r="H965" i="3"/>
  <c r="G965" i="3"/>
  <c r="D965" i="3"/>
  <c r="M964" i="3"/>
  <c r="N964" i="3" s="1"/>
  <c r="P964" i="3" s="1"/>
  <c r="L964" i="3"/>
  <c r="I964" i="3"/>
  <c r="Q964" i="3" s="1"/>
  <c r="H964" i="3"/>
  <c r="G964" i="3"/>
  <c r="D964" i="3"/>
  <c r="M963" i="3"/>
  <c r="N963" i="3" s="1"/>
  <c r="P963" i="3" s="1"/>
  <c r="L963" i="3"/>
  <c r="I963" i="3"/>
  <c r="Q963" i="3" s="1"/>
  <c r="H963" i="3"/>
  <c r="G963" i="3"/>
  <c r="D963" i="3"/>
  <c r="M962" i="3"/>
  <c r="N962" i="3" s="1"/>
  <c r="P962" i="3" s="1"/>
  <c r="L962" i="3"/>
  <c r="I962" i="3"/>
  <c r="Q962" i="3" s="1"/>
  <c r="H962" i="3"/>
  <c r="G962" i="3"/>
  <c r="D962" i="3"/>
  <c r="M961" i="3"/>
  <c r="N961" i="3" s="1"/>
  <c r="P961" i="3" s="1"/>
  <c r="L961" i="3"/>
  <c r="I961" i="3"/>
  <c r="Q961" i="3" s="1"/>
  <c r="H961" i="3"/>
  <c r="G961" i="3"/>
  <c r="D961" i="3"/>
  <c r="M960" i="3"/>
  <c r="N960" i="3" s="1"/>
  <c r="P960" i="3" s="1"/>
  <c r="L960" i="3"/>
  <c r="I960" i="3"/>
  <c r="Q960" i="3" s="1"/>
  <c r="H960" i="3"/>
  <c r="G960" i="3"/>
  <c r="D960" i="3"/>
  <c r="M959" i="3"/>
  <c r="N959" i="3" s="1"/>
  <c r="P959" i="3" s="1"/>
  <c r="L959" i="3"/>
  <c r="I959" i="3"/>
  <c r="Q959" i="3" s="1"/>
  <c r="H959" i="3"/>
  <c r="G959" i="3"/>
  <c r="D959" i="3"/>
  <c r="M958" i="3"/>
  <c r="N958" i="3" s="1"/>
  <c r="P958" i="3" s="1"/>
  <c r="L958" i="3"/>
  <c r="I958" i="3"/>
  <c r="Q958" i="3" s="1"/>
  <c r="H958" i="3"/>
  <c r="G958" i="3"/>
  <c r="D958" i="3"/>
  <c r="M957" i="3"/>
  <c r="N957" i="3" s="1"/>
  <c r="P957" i="3" s="1"/>
  <c r="L957" i="3"/>
  <c r="I957" i="3"/>
  <c r="Q957" i="3" s="1"/>
  <c r="H957" i="3"/>
  <c r="G957" i="3"/>
  <c r="D957" i="3"/>
  <c r="M956" i="3"/>
  <c r="N956" i="3" s="1"/>
  <c r="P956" i="3" s="1"/>
  <c r="L956" i="3"/>
  <c r="I956" i="3"/>
  <c r="Q956" i="3" s="1"/>
  <c r="H956" i="3"/>
  <c r="G956" i="3"/>
  <c r="D956" i="3"/>
  <c r="M955" i="3"/>
  <c r="N955" i="3" s="1"/>
  <c r="P955" i="3" s="1"/>
  <c r="L955" i="3"/>
  <c r="I955" i="3"/>
  <c r="Q955" i="3" s="1"/>
  <c r="H955" i="3"/>
  <c r="G955" i="3"/>
  <c r="D955" i="3"/>
  <c r="M954" i="3"/>
  <c r="N954" i="3" s="1"/>
  <c r="P954" i="3" s="1"/>
  <c r="L954" i="3"/>
  <c r="I954" i="3"/>
  <c r="Q954" i="3" s="1"/>
  <c r="H954" i="3"/>
  <c r="G954" i="3"/>
  <c r="D954" i="3"/>
  <c r="M953" i="3"/>
  <c r="N953" i="3" s="1"/>
  <c r="P953" i="3" s="1"/>
  <c r="L953" i="3"/>
  <c r="I953" i="3"/>
  <c r="Q953" i="3" s="1"/>
  <c r="H953" i="3"/>
  <c r="G953" i="3"/>
  <c r="D953" i="3"/>
  <c r="M952" i="3"/>
  <c r="N952" i="3" s="1"/>
  <c r="P952" i="3" s="1"/>
  <c r="L952" i="3"/>
  <c r="I952" i="3"/>
  <c r="Q952" i="3" s="1"/>
  <c r="H952" i="3"/>
  <c r="G952" i="3"/>
  <c r="D952" i="3"/>
  <c r="M951" i="3"/>
  <c r="N951" i="3" s="1"/>
  <c r="P951" i="3" s="1"/>
  <c r="L951" i="3"/>
  <c r="I951" i="3"/>
  <c r="Q951" i="3" s="1"/>
  <c r="H951" i="3"/>
  <c r="G951" i="3"/>
  <c r="D951" i="3"/>
  <c r="M950" i="3"/>
  <c r="N950" i="3" s="1"/>
  <c r="P950" i="3" s="1"/>
  <c r="L950" i="3"/>
  <c r="I950" i="3"/>
  <c r="Q950" i="3" s="1"/>
  <c r="H950" i="3"/>
  <c r="G950" i="3"/>
  <c r="D950" i="3"/>
  <c r="M949" i="3"/>
  <c r="N949" i="3" s="1"/>
  <c r="P949" i="3" s="1"/>
  <c r="L949" i="3"/>
  <c r="I949" i="3"/>
  <c r="Q949" i="3" s="1"/>
  <c r="H949" i="3"/>
  <c r="G949" i="3"/>
  <c r="D949" i="3"/>
  <c r="M948" i="3"/>
  <c r="N948" i="3" s="1"/>
  <c r="P948" i="3" s="1"/>
  <c r="L948" i="3"/>
  <c r="I948" i="3"/>
  <c r="Q948" i="3" s="1"/>
  <c r="H948" i="3"/>
  <c r="G948" i="3"/>
  <c r="D948" i="3"/>
  <c r="M947" i="3"/>
  <c r="N947" i="3" s="1"/>
  <c r="P947" i="3" s="1"/>
  <c r="L947" i="3"/>
  <c r="I947" i="3"/>
  <c r="Q947" i="3" s="1"/>
  <c r="H947" i="3"/>
  <c r="G947" i="3"/>
  <c r="D947" i="3"/>
  <c r="M946" i="3"/>
  <c r="N946" i="3" s="1"/>
  <c r="P946" i="3" s="1"/>
  <c r="L946" i="3"/>
  <c r="I946" i="3"/>
  <c r="Q946" i="3" s="1"/>
  <c r="H946" i="3"/>
  <c r="G946" i="3"/>
  <c r="D946" i="3"/>
  <c r="M945" i="3"/>
  <c r="N945" i="3" s="1"/>
  <c r="P945" i="3" s="1"/>
  <c r="L945" i="3"/>
  <c r="I945" i="3"/>
  <c r="Q945" i="3" s="1"/>
  <c r="H945" i="3"/>
  <c r="G945" i="3"/>
  <c r="D945" i="3"/>
  <c r="M944" i="3"/>
  <c r="N944" i="3" s="1"/>
  <c r="P944" i="3" s="1"/>
  <c r="L944" i="3"/>
  <c r="I944" i="3"/>
  <c r="Q944" i="3" s="1"/>
  <c r="H944" i="3"/>
  <c r="G944" i="3"/>
  <c r="D944" i="3"/>
  <c r="M943" i="3"/>
  <c r="N943" i="3" s="1"/>
  <c r="P943" i="3" s="1"/>
  <c r="L943" i="3"/>
  <c r="I943" i="3"/>
  <c r="Q943" i="3" s="1"/>
  <c r="H943" i="3"/>
  <c r="G943" i="3"/>
  <c r="D943" i="3"/>
  <c r="M942" i="3"/>
  <c r="N942" i="3" s="1"/>
  <c r="P942" i="3" s="1"/>
  <c r="L942" i="3"/>
  <c r="I942" i="3"/>
  <c r="Q942" i="3" s="1"/>
  <c r="H942" i="3"/>
  <c r="G942" i="3"/>
  <c r="D942" i="3"/>
  <c r="M941" i="3"/>
  <c r="N941" i="3" s="1"/>
  <c r="P941" i="3" s="1"/>
  <c r="L941" i="3"/>
  <c r="I941" i="3"/>
  <c r="Q941" i="3" s="1"/>
  <c r="H941" i="3"/>
  <c r="G941" i="3"/>
  <c r="D941" i="3"/>
  <c r="M940" i="3"/>
  <c r="N940" i="3" s="1"/>
  <c r="P940" i="3" s="1"/>
  <c r="L940" i="3"/>
  <c r="I940" i="3"/>
  <c r="Q940" i="3" s="1"/>
  <c r="H940" i="3"/>
  <c r="G940" i="3"/>
  <c r="D940" i="3"/>
  <c r="M939" i="3"/>
  <c r="N939" i="3" s="1"/>
  <c r="P939" i="3" s="1"/>
  <c r="L939" i="3"/>
  <c r="I939" i="3"/>
  <c r="Q939" i="3" s="1"/>
  <c r="H939" i="3"/>
  <c r="G939" i="3"/>
  <c r="D939" i="3"/>
  <c r="M938" i="3"/>
  <c r="N938" i="3" s="1"/>
  <c r="P938" i="3" s="1"/>
  <c r="L938" i="3"/>
  <c r="I938" i="3"/>
  <c r="Q938" i="3" s="1"/>
  <c r="H938" i="3"/>
  <c r="G938" i="3"/>
  <c r="D938" i="3"/>
  <c r="M937" i="3"/>
  <c r="N937" i="3" s="1"/>
  <c r="P937" i="3" s="1"/>
  <c r="L937" i="3"/>
  <c r="I937" i="3"/>
  <c r="Q937" i="3" s="1"/>
  <c r="H937" i="3"/>
  <c r="G937" i="3"/>
  <c r="D937" i="3"/>
  <c r="M936" i="3"/>
  <c r="N936" i="3" s="1"/>
  <c r="P936" i="3" s="1"/>
  <c r="L936" i="3"/>
  <c r="I936" i="3"/>
  <c r="Q936" i="3" s="1"/>
  <c r="H936" i="3"/>
  <c r="G936" i="3"/>
  <c r="D936" i="3"/>
  <c r="M935" i="3"/>
  <c r="N935" i="3" s="1"/>
  <c r="P935" i="3" s="1"/>
  <c r="L935" i="3"/>
  <c r="I935" i="3"/>
  <c r="Q935" i="3" s="1"/>
  <c r="H935" i="3"/>
  <c r="G935" i="3"/>
  <c r="D935" i="3"/>
  <c r="M934" i="3"/>
  <c r="N934" i="3" s="1"/>
  <c r="P934" i="3" s="1"/>
  <c r="L934" i="3"/>
  <c r="I934" i="3"/>
  <c r="Q934" i="3" s="1"/>
  <c r="H934" i="3"/>
  <c r="G934" i="3"/>
  <c r="D934" i="3"/>
  <c r="M933" i="3"/>
  <c r="N933" i="3" s="1"/>
  <c r="P933" i="3" s="1"/>
  <c r="L933" i="3"/>
  <c r="I933" i="3"/>
  <c r="Q933" i="3" s="1"/>
  <c r="H933" i="3"/>
  <c r="G933" i="3"/>
  <c r="D933" i="3"/>
  <c r="M932" i="3"/>
  <c r="N932" i="3" s="1"/>
  <c r="P932" i="3" s="1"/>
  <c r="L932" i="3"/>
  <c r="I932" i="3"/>
  <c r="Q932" i="3" s="1"/>
  <c r="H932" i="3"/>
  <c r="G932" i="3"/>
  <c r="D932" i="3"/>
  <c r="M931" i="3"/>
  <c r="N931" i="3" s="1"/>
  <c r="P931" i="3" s="1"/>
  <c r="L931" i="3"/>
  <c r="I931" i="3"/>
  <c r="Q931" i="3" s="1"/>
  <c r="H931" i="3"/>
  <c r="G931" i="3"/>
  <c r="D931" i="3"/>
  <c r="M930" i="3"/>
  <c r="N930" i="3" s="1"/>
  <c r="P930" i="3" s="1"/>
  <c r="L930" i="3"/>
  <c r="I930" i="3"/>
  <c r="Q930" i="3" s="1"/>
  <c r="H930" i="3"/>
  <c r="G930" i="3"/>
  <c r="D930" i="3"/>
  <c r="M929" i="3"/>
  <c r="N929" i="3" s="1"/>
  <c r="P929" i="3" s="1"/>
  <c r="L929" i="3"/>
  <c r="I929" i="3"/>
  <c r="Q929" i="3" s="1"/>
  <c r="H929" i="3"/>
  <c r="G929" i="3"/>
  <c r="D929" i="3"/>
  <c r="M928" i="3"/>
  <c r="N928" i="3" s="1"/>
  <c r="P928" i="3" s="1"/>
  <c r="L928" i="3"/>
  <c r="I928" i="3"/>
  <c r="Q928" i="3" s="1"/>
  <c r="H928" i="3"/>
  <c r="G928" i="3"/>
  <c r="D928" i="3"/>
  <c r="M927" i="3"/>
  <c r="N927" i="3" s="1"/>
  <c r="P927" i="3" s="1"/>
  <c r="L927" i="3"/>
  <c r="I927" i="3"/>
  <c r="Q927" i="3" s="1"/>
  <c r="H927" i="3"/>
  <c r="G927" i="3"/>
  <c r="D927" i="3"/>
  <c r="M926" i="3"/>
  <c r="N926" i="3" s="1"/>
  <c r="P926" i="3" s="1"/>
  <c r="L926" i="3"/>
  <c r="I926" i="3"/>
  <c r="Q926" i="3" s="1"/>
  <c r="H926" i="3"/>
  <c r="G926" i="3"/>
  <c r="D926" i="3"/>
  <c r="M925" i="3"/>
  <c r="N925" i="3" s="1"/>
  <c r="P925" i="3" s="1"/>
  <c r="L925" i="3"/>
  <c r="I925" i="3"/>
  <c r="Q925" i="3" s="1"/>
  <c r="H925" i="3"/>
  <c r="G925" i="3"/>
  <c r="D925" i="3"/>
  <c r="M924" i="3"/>
  <c r="N924" i="3" s="1"/>
  <c r="P924" i="3" s="1"/>
  <c r="L924" i="3"/>
  <c r="I924" i="3"/>
  <c r="Q924" i="3" s="1"/>
  <c r="H924" i="3"/>
  <c r="G924" i="3"/>
  <c r="D924" i="3"/>
  <c r="M923" i="3"/>
  <c r="N923" i="3" s="1"/>
  <c r="P923" i="3" s="1"/>
  <c r="L923" i="3"/>
  <c r="I923" i="3"/>
  <c r="Q923" i="3" s="1"/>
  <c r="H923" i="3"/>
  <c r="G923" i="3"/>
  <c r="D923" i="3"/>
  <c r="M922" i="3"/>
  <c r="N922" i="3" s="1"/>
  <c r="P922" i="3" s="1"/>
  <c r="L922" i="3"/>
  <c r="I922" i="3"/>
  <c r="Q922" i="3" s="1"/>
  <c r="H922" i="3"/>
  <c r="G922" i="3"/>
  <c r="D922" i="3"/>
  <c r="M921" i="3"/>
  <c r="N921" i="3" s="1"/>
  <c r="P921" i="3" s="1"/>
  <c r="L921" i="3"/>
  <c r="I921" i="3"/>
  <c r="Q921" i="3" s="1"/>
  <c r="H921" i="3"/>
  <c r="G921" i="3"/>
  <c r="D921" i="3"/>
  <c r="M920" i="3"/>
  <c r="N920" i="3" s="1"/>
  <c r="P920" i="3" s="1"/>
  <c r="L920" i="3"/>
  <c r="I920" i="3"/>
  <c r="Q920" i="3" s="1"/>
  <c r="H920" i="3"/>
  <c r="G920" i="3"/>
  <c r="D920" i="3"/>
  <c r="M919" i="3"/>
  <c r="N919" i="3" s="1"/>
  <c r="P919" i="3" s="1"/>
  <c r="L919" i="3"/>
  <c r="I919" i="3"/>
  <c r="Q919" i="3" s="1"/>
  <c r="H919" i="3"/>
  <c r="G919" i="3"/>
  <c r="D919" i="3"/>
  <c r="M918" i="3"/>
  <c r="N918" i="3" s="1"/>
  <c r="P918" i="3" s="1"/>
  <c r="L918" i="3"/>
  <c r="I918" i="3"/>
  <c r="Q918" i="3" s="1"/>
  <c r="H918" i="3"/>
  <c r="G918" i="3"/>
  <c r="D918" i="3"/>
  <c r="M917" i="3"/>
  <c r="N917" i="3" s="1"/>
  <c r="P917" i="3" s="1"/>
  <c r="L917" i="3"/>
  <c r="I917" i="3"/>
  <c r="Q917" i="3" s="1"/>
  <c r="H917" i="3"/>
  <c r="G917" i="3"/>
  <c r="D917" i="3"/>
  <c r="M916" i="3"/>
  <c r="N916" i="3" s="1"/>
  <c r="P916" i="3" s="1"/>
  <c r="L916" i="3"/>
  <c r="I916" i="3"/>
  <c r="Q916" i="3" s="1"/>
  <c r="H916" i="3"/>
  <c r="G916" i="3"/>
  <c r="D916" i="3"/>
  <c r="M915" i="3"/>
  <c r="N915" i="3" s="1"/>
  <c r="P915" i="3" s="1"/>
  <c r="L915" i="3"/>
  <c r="I915" i="3"/>
  <c r="Q915" i="3" s="1"/>
  <c r="H915" i="3"/>
  <c r="G915" i="3"/>
  <c r="D915" i="3"/>
  <c r="M914" i="3"/>
  <c r="N914" i="3" s="1"/>
  <c r="P914" i="3" s="1"/>
  <c r="L914" i="3"/>
  <c r="I914" i="3"/>
  <c r="Q914" i="3" s="1"/>
  <c r="H914" i="3"/>
  <c r="G914" i="3"/>
  <c r="D914" i="3"/>
  <c r="M913" i="3"/>
  <c r="N913" i="3" s="1"/>
  <c r="P913" i="3" s="1"/>
  <c r="L913" i="3"/>
  <c r="I913" i="3"/>
  <c r="Q913" i="3" s="1"/>
  <c r="H913" i="3"/>
  <c r="G913" i="3"/>
  <c r="D913" i="3"/>
  <c r="M912" i="3"/>
  <c r="N912" i="3" s="1"/>
  <c r="P912" i="3" s="1"/>
  <c r="L912" i="3"/>
  <c r="I912" i="3"/>
  <c r="Q912" i="3" s="1"/>
  <c r="H912" i="3"/>
  <c r="G912" i="3"/>
  <c r="D912" i="3"/>
  <c r="M911" i="3"/>
  <c r="N911" i="3" s="1"/>
  <c r="P911" i="3" s="1"/>
  <c r="L911" i="3"/>
  <c r="I911" i="3"/>
  <c r="Q911" i="3" s="1"/>
  <c r="H911" i="3"/>
  <c r="G911" i="3"/>
  <c r="D911" i="3"/>
  <c r="M910" i="3"/>
  <c r="N910" i="3" s="1"/>
  <c r="P910" i="3" s="1"/>
  <c r="L910" i="3"/>
  <c r="I910" i="3"/>
  <c r="Q910" i="3" s="1"/>
  <c r="H910" i="3"/>
  <c r="G910" i="3"/>
  <c r="D910" i="3"/>
  <c r="M909" i="3"/>
  <c r="N909" i="3" s="1"/>
  <c r="P909" i="3" s="1"/>
  <c r="L909" i="3"/>
  <c r="I909" i="3"/>
  <c r="Q909" i="3" s="1"/>
  <c r="H909" i="3"/>
  <c r="G909" i="3"/>
  <c r="D909" i="3"/>
  <c r="M908" i="3"/>
  <c r="N908" i="3" s="1"/>
  <c r="P908" i="3" s="1"/>
  <c r="L908" i="3"/>
  <c r="I908" i="3"/>
  <c r="Q908" i="3" s="1"/>
  <c r="H908" i="3"/>
  <c r="G908" i="3"/>
  <c r="D908" i="3"/>
  <c r="M907" i="3"/>
  <c r="N907" i="3" s="1"/>
  <c r="P907" i="3" s="1"/>
  <c r="L907" i="3"/>
  <c r="I907" i="3"/>
  <c r="Q907" i="3" s="1"/>
  <c r="H907" i="3"/>
  <c r="G907" i="3"/>
  <c r="D907" i="3"/>
  <c r="M906" i="3"/>
  <c r="N906" i="3" s="1"/>
  <c r="P906" i="3" s="1"/>
  <c r="L906" i="3"/>
  <c r="I906" i="3"/>
  <c r="Q906" i="3" s="1"/>
  <c r="H906" i="3"/>
  <c r="G906" i="3"/>
  <c r="D906" i="3"/>
  <c r="M905" i="3"/>
  <c r="N905" i="3" s="1"/>
  <c r="P905" i="3" s="1"/>
  <c r="L905" i="3"/>
  <c r="I905" i="3"/>
  <c r="Q905" i="3" s="1"/>
  <c r="H905" i="3"/>
  <c r="G905" i="3"/>
  <c r="D905" i="3"/>
  <c r="M904" i="3"/>
  <c r="N904" i="3" s="1"/>
  <c r="P904" i="3" s="1"/>
  <c r="L904" i="3"/>
  <c r="I904" i="3"/>
  <c r="Q904" i="3" s="1"/>
  <c r="H904" i="3"/>
  <c r="G904" i="3"/>
  <c r="D904" i="3"/>
  <c r="M903" i="3"/>
  <c r="N903" i="3" s="1"/>
  <c r="P903" i="3" s="1"/>
  <c r="L903" i="3"/>
  <c r="I903" i="3"/>
  <c r="Q903" i="3" s="1"/>
  <c r="H903" i="3"/>
  <c r="G903" i="3"/>
  <c r="D903" i="3"/>
  <c r="M902" i="3"/>
  <c r="N902" i="3" s="1"/>
  <c r="P902" i="3" s="1"/>
  <c r="L902" i="3"/>
  <c r="I902" i="3"/>
  <c r="Q902" i="3" s="1"/>
  <c r="H902" i="3"/>
  <c r="G902" i="3"/>
  <c r="D902" i="3"/>
  <c r="M901" i="3"/>
  <c r="N901" i="3" s="1"/>
  <c r="P901" i="3" s="1"/>
  <c r="L901" i="3"/>
  <c r="I901" i="3"/>
  <c r="Q901" i="3" s="1"/>
  <c r="H901" i="3"/>
  <c r="G901" i="3"/>
  <c r="D901" i="3"/>
  <c r="M900" i="3"/>
  <c r="N900" i="3" s="1"/>
  <c r="P900" i="3" s="1"/>
  <c r="L900" i="3"/>
  <c r="I900" i="3"/>
  <c r="Q900" i="3" s="1"/>
  <c r="H900" i="3"/>
  <c r="G900" i="3"/>
  <c r="D900" i="3"/>
  <c r="M899" i="3"/>
  <c r="N899" i="3" s="1"/>
  <c r="P899" i="3" s="1"/>
  <c r="L899" i="3"/>
  <c r="I899" i="3"/>
  <c r="Q899" i="3" s="1"/>
  <c r="H899" i="3"/>
  <c r="G899" i="3"/>
  <c r="D899" i="3"/>
  <c r="M898" i="3"/>
  <c r="N898" i="3" s="1"/>
  <c r="P898" i="3" s="1"/>
  <c r="L898" i="3"/>
  <c r="I898" i="3"/>
  <c r="Q898" i="3" s="1"/>
  <c r="H898" i="3"/>
  <c r="G898" i="3"/>
  <c r="D898" i="3"/>
  <c r="M897" i="3"/>
  <c r="N897" i="3" s="1"/>
  <c r="P897" i="3" s="1"/>
  <c r="L897" i="3"/>
  <c r="I897" i="3"/>
  <c r="Q897" i="3" s="1"/>
  <c r="H897" i="3"/>
  <c r="G897" i="3"/>
  <c r="D897" i="3"/>
  <c r="M896" i="3"/>
  <c r="N896" i="3" s="1"/>
  <c r="P896" i="3" s="1"/>
  <c r="L896" i="3"/>
  <c r="I896" i="3"/>
  <c r="Q896" i="3" s="1"/>
  <c r="H896" i="3"/>
  <c r="G896" i="3"/>
  <c r="D896" i="3"/>
  <c r="M895" i="3"/>
  <c r="N895" i="3" s="1"/>
  <c r="P895" i="3" s="1"/>
  <c r="L895" i="3"/>
  <c r="I895" i="3"/>
  <c r="Q895" i="3" s="1"/>
  <c r="H895" i="3"/>
  <c r="G895" i="3"/>
  <c r="D895" i="3"/>
  <c r="M894" i="3"/>
  <c r="N894" i="3" s="1"/>
  <c r="P894" i="3" s="1"/>
  <c r="L894" i="3"/>
  <c r="I894" i="3"/>
  <c r="Q894" i="3" s="1"/>
  <c r="H894" i="3"/>
  <c r="G894" i="3"/>
  <c r="D894" i="3"/>
  <c r="M893" i="3"/>
  <c r="N893" i="3" s="1"/>
  <c r="P893" i="3" s="1"/>
  <c r="L893" i="3"/>
  <c r="I893" i="3"/>
  <c r="Q893" i="3" s="1"/>
  <c r="H893" i="3"/>
  <c r="G893" i="3"/>
  <c r="D893" i="3"/>
  <c r="M892" i="3"/>
  <c r="N892" i="3" s="1"/>
  <c r="P892" i="3" s="1"/>
  <c r="L892" i="3"/>
  <c r="I892" i="3"/>
  <c r="Q892" i="3" s="1"/>
  <c r="H892" i="3"/>
  <c r="G892" i="3"/>
  <c r="D892" i="3"/>
  <c r="M891" i="3"/>
  <c r="N891" i="3" s="1"/>
  <c r="P891" i="3" s="1"/>
  <c r="L891" i="3"/>
  <c r="I891" i="3"/>
  <c r="Q891" i="3" s="1"/>
  <c r="H891" i="3"/>
  <c r="G891" i="3"/>
  <c r="D891" i="3"/>
  <c r="M890" i="3"/>
  <c r="N890" i="3" s="1"/>
  <c r="P890" i="3" s="1"/>
  <c r="L890" i="3"/>
  <c r="I890" i="3"/>
  <c r="Q890" i="3" s="1"/>
  <c r="H890" i="3"/>
  <c r="G890" i="3"/>
  <c r="D890" i="3"/>
  <c r="M889" i="3"/>
  <c r="N889" i="3" s="1"/>
  <c r="P889" i="3" s="1"/>
  <c r="L889" i="3"/>
  <c r="I889" i="3"/>
  <c r="Q889" i="3" s="1"/>
  <c r="H889" i="3"/>
  <c r="G889" i="3"/>
  <c r="D889" i="3"/>
  <c r="M888" i="3"/>
  <c r="N888" i="3" s="1"/>
  <c r="P888" i="3" s="1"/>
  <c r="L888" i="3"/>
  <c r="I888" i="3"/>
  <c r="Q888" i="3" s="1"/>
  <c r="H888" i="3"/>
  <c r="G888" i="3"/>
  <c r="D888" i="3"/>
  <c r="M887" i="3"/>
  <c r="N887" i="3" s="1"/>
  <c r="P887" i="3" s="1"/>
  <c r="L887" i="3"/>
  <c r="I887" i="3"/>
  <c r="Q887" i="3" s="1"/>
  <c r="H887" i="3"/>
  <c r="G887" i="3"/>
  <c r="D887" i="3"/>
  <c r="M886" i="3"/>
  <c r="N886" i="3" s="1"/>
  <c r="P886" i="3" s="1"/>
  <c r="L886" i="3"/>
  <c r="I886" i="3"/>
  <c r="Q886" i="3" s="1"/>
  <c r="H886" i="3"/>
  <c r="G886" i="3"/>
  <c r="D886" i="3"/>
  <c r="M885" i="3"/>
  <c r="N885" i="3" s="1"/>
  <c r="P885" i="3" s="1"/>
  <c r="L885" i="3"/>
  <c r="I885" i="3"/>
  <c r="Q885" i="3" s="1"/>
  <c r="H885" i="3"/>
  <c r="G885" i="3"/>
  <c r="D885" i="3"/>
  <c r="M884" i="3"/>
  <c r="N884" i="3" s="1"/>
  <c r="P884" i="3" s="1"/>
  <c r="L884" i="3"/>
  <c r="I884" i="3"/>
  <c r="Q884" i="3" s="1"/>
  <c r="H884" i="3"/>
  <c r="G884" i="3"/>
  <c r="D884" i="3"/>
  <c r="M883" i="3"/>
  <c r="N883" i="3" s="1"/>
  <c r="P883" i="3" s="1"/>
  <c r="L883" i="3"/>
  <c r="I883" i="3"/>
  <c r="Q883" i="3" s="1"/>
  <c r="H883" i="3"/>
  <c r="G883" i="3"/>
  <c r="D883" i="3"/>
  <c r="M882" i="3"/>
  <c r="N882" i="3" s="1"/>
  <c r="P882" i="3" s="1"/>
  <c r="L882" i="3"/>
  <c r="I882" i="3"/>
  <c r="Q882" i="3" s="1"/>
  <c r="H882" i="3"/>
  <c r="G882" i="3"/>
  <c r="D882" i="3"/>
  <c r="M881" i="3"/>
  <c r="N881" i="3" s="1"/>
  <c r="P881" i="3" s="1"/>
  <c r="L881" i="3"/>
  <c r="I881" i="3"/>
  <c r="Q881" i="3" s="1"/>
  <c r="H881" i="3"/>
  <c r="G881" i="3"/>
  <c r="D881" i="3"/>
  <c r="M880" i="3"/>
  <c r="N880" i="3" s="1"/>
  <c r="P880" i="3" s="1"/>
  <c r="L880" i="3"/>
  <c r="I880" i="3"/>
  <c r="Q880" i="3" s="1"/>
  <c r="H880" i="3"/>
  <c r="G880" i="3"/>
  <c r="D880" i="3"/>
  <c r="M879" i="3"/>
  <c r="N879" i="3" s="1"/>
  <c r="P879" i="3" s="1"/>
  <c r="L879" i="3"/>
  <c r="I879" i="3"/>
  <c r="Q879" i="3" s="1"/>
  <c r="H879" i="3"/>
  <c r="G879" i="3"/>
  <c r="D879" i="3"/>
  <c r="M878" i="3"/>
  <c r="N878" i="3" s="1"/>
  <c r="P878" i="3" s="1"/>
  <c r="L878" i="3"/>
  <c r="I878" i="3"/>
  <c r="Q878" i="3" s="1"/>
  <c r="H878" i="3"/>
  <c r="G878" i="3"/>
  <c r="D878" i="3"/>
  <c r="M877" i="3"/>
  <c r="N877" i="3" s="1"/>
  <c r="P877" i="3" s="1"/>
  <c r="L877" i="3"/>
  <c r="I877" i="3"/>
  <c r="Q877" i="3" s="1"/>
  <c r="H877" i="3"/>
  <c r="G877" i="3"/>
  <c r="D877" i="3"/>
  <c r="M876" i="3"/>
  <c r="N876" i="3" s="1"/>
  <c r="P876" i="3" s="1"/>
  <c r="L876" i="3"/>
  <c r="I876" i="3"/>
  <c r="Q876" i="3" s="1"/>
  <c r="H876" i="3"/>
  <c r="G876" i="3"/>
  <c r="D876" i="3"/>
  <c r="M875" i="3"/>
  <c r="N875" i="3" s="1"/>
  <c r="P875" i="3" s="1"/>
  <c r="L875" i="3"/>
  <c r="I875" i="3"/>
  <c r="Q875" i="3" s="1"/>
  <c r="H875" i="3"/>
  <c r="G875" i="3"/>
  <c r="D875" i="3"/>
  <c r="M874" i="3"/>
  <c r="N874" i="3" s="1"/>
  <c r="P874" i="3" s="1"/>
  <c r="L874" i="3"/>
  <c r="I874" i="3"/>
  <c r="Q874" i="3" s="1"/>
  <c r="H874" i="3"/>
  <c r="G874" i="3"/>
  <c r="D874" i="3"/>
  <c r="M873" i="3"/>
  <c r="N873" i="3" s="1"/>
  <c r="P873" i="3" s="1"/>
  <c r="L873" i="3"/>
  <c r="I873" i="3"/>
  <c r="Q873" i="3" s="1"/>
  <c r="H873" i="3"/>
  <c r="G873" i="3"/>
  <c r="D873" i="3"/>
  <c r="M872" i="3"/>
  <c r="N872" i="3" s="1"/>
  <c r="P872" i="3" s="1"/>
  <c r="L872" i="3"/>
  <c r="I872" i="3"/>
  <c r="Q872" i="3" s="1"/>
  <c r="H872" i="3"/>
  <c r="G872" i="3"/>
  <c r="D872" i="3"/>
  <c r="M871" i="3"/>
  <c r="N871" i="3" s="1"/>
  <c r="P871" i="3" s="1"/>
  <c r="L871" i="3"/>
  <c r="I871" i="3"/>
  <c r="Q871" i="3" s="1"/>
  <c r="H871" i="3"/>
  <c r="G871" i="3"/>
  <c r="D871" i="3"/>
  <c r="M870" i="3"/>
  <c r="N870" i="3" s="1"/>
  <c r="P870" i="3" s="1"/>
  <c r="L870" i="3"/>
  <c r="I870" i="3"/>
  <c r="Q870" i="3" s="1"/>
  <c r="H870" i="3"/>
  <c r="G870" i="3"/>
  <c r="D870" i="3"/>
  <c r="M869" i="3"/>
  <c r="N869" i="3" s="1"/>
  <c r="P869" i="3" s="1"/>
  <c r="L869" i="3"/>
  <c r="I869" i="3"/>
  <c r="Q869" i="3" s="1"/>
  <c r="H869" i="3"/>
  <c r="G869" i="3"/>
  <c r="D869" i="3"/>
  <c r="M868" i="3"/>
  <c r="N868" i="3" s="1"/>
  <c r="P868" i="3" s="1"/>
  <c r="L868" i="3"/>
  <c r="I868" i="3"/>
  <c r="Q868" i="3" s="1"/>
  <c r="H868" i="3"/>
  <c r="G868" i="3"/>
  <c r="D868" i="3"/>
  <c r="M867" i="3"/>
  <c r="N867" i="3" s="1"/>
  <c r="P867" i="3" s="1"/>
  <c r="L867" i="3"/>
  <c r="I867" i="3"/>
  <c r="Q867" i="3" s="1"/>
  <c r="H867" i="3"/>
  <c r="G867" i="3"/>
  <c r="D867" i="3"/>
  <c r="M866" i="3"/>
  <c r="N866" i="3" s="1"/>
  <c r="P866" i="3" s="1"/>
  <c r="L866" i="3"/>
  <c r="I866" i="3"/>
  <c r="Q866" i="3" s="1"/>
  <c r="H866" i="3"/>
  <c r="G866" i="3"/>
  <c r="D866" i="3"/>
  <c r="M865" i="3"/>
  <c r="N865" i="3" s="1"/>
  <c r="P865" i="3" s="1"/>
  <c r="L865" i="3"/>
  <c r="I865" i="3"/>
  <c r="Q865" i="3" s="1"/>
  <c r="H865" i="3"/>
  <c r="G865" i="3"/>
  <c r="D865" i="3"/>
  <c r="M864" i="3"/>
  <c r="N864" i="3" s="1"/>
  <c r="P864" i="3" s="1"/>
  <c r="L864" i="3"/>
  <c r="I864" i="3"/>
  <c r="Q864" i="3" s="1"/>
  <c r="H864" i="3"/>
  <c r="G864" i="3"/>
  <c r="D864" i="3"/>
  <c r="M863" i="3"/>
  <c r="N863" i="3" s="1"/>
  <c r="P863" i="3" s="1"/>
  <c r="L863" i="3"/>
  <c r="I863" i="3"/>
  <c r="Q863" i="3" s="1"/>
  <c r="H863" i="3"/>
  <c r="G863" i="3"/>
  <c r="D863" i="3"/>
  <c r="M862" i="3"/>
  <c r="N862" i="3" s="1"/>
  <c r="P862" i="3" s="1"/>
  <c r="L862" i="3"/>
  <c r="I862" i="3"/>
  <c r="Q862" i="3" s="1"/>
  <c r="H862" i="3"/>
  <c r="G862" i="3"/>
  <c r="D862" i="3"/>
  <c r="M861" i="3"/>
  <c r="N861" i="3" s="1"/>
  <c r="P861" i="3" s="1"/>
  <c r="L861" i="3"/>
  <c r="I861" i="3"/>
  <c r="Q861" i="3" s="1"/>
  <c r="H861" i="3"/>
  <c r="G861" i="3"/>
  <c r="D861" i="3"/>
  <c r="M860" i="3"/>
  <c r="N860" i="3" s="1"/>
  <c r="P860" i="3" s="1"/>
  <c r="L860" i="3"/>
  <c r="I860" i="3"/>
  <c r="Q860" i="3" s="1"/>
  <c r="H860" i="3"/>
  <c r="G860" i="3"/>
  <c r="D860" i="3"/>
  <c r="M859" i="3"/>
  <c r="N859" i="3" s="1"/>
  <c r="P859" i="3" s="1"/>
  <c r="L859" i="3"/>
  <c r="I859" i="3"/>
  <c r="Q859" i="3" s="1"/>
  <c r="H859" i="3"/>
  <c r="G859" i="3"/>
  <c r="D859" i="3"/>
  <c r="M858" i="3"/>
  <c r="N858" i="3" s="1"/>
  <c r="P858" i="3" s="1"/>
  <c r="L858" i="3"/>
  <c r="I858" i="3"/>
  <c r="Q858" i="3" s="1"/>
  <c r="H858" i="3"/>
  <c r="G858" i="3"/>
  <c r="D858" i="3"/>
  <c r="M857" i="3"/>
  <c r="N857" i="3" s="1"/>
  <c r="P857" i="3" s="1"/>
  <c r="L857" i="3"/>
  <c r="I857" i="3"/>
  <c r="Q857" i="3" s="1"/>
  <c r="H857" i="3"/>
  <c r="G857" i="3"/>
  <c r="D857" i="3"/>
  <c r="M856" i="3"/>
  <c r="N856" i="3" s="1"/>
  <c r="P856" i="3" s="1"/>
  <c r="L856" i="3"/>
  <c r="I856" i="3"/>
  <c r="Q856" i="3" s="1"/>
  <c r="H856" i="3"/>
  <c r="G856" i="3"/>
  <c r="D856" i="3"/>
  <c r="M855" i="3"/>
  <c r="N855" i="3" s="1"/>
  <c r="P855" i="3" s="1"/>
  <c r="L855" i="3"/>
  <c r="I855" i="3"/>
  <c r="Q855" i="3" s="1"/>
  <c r="H855" i="3"/>
  <c r="G855" i="3"/>
  <c r="D855" i="3"/>
  <c r="M854" i="3"/>
  <c r="N854" i="3" s="1"/>
  <c r="P854" i="3" s="1"/>
  <c r="L854" i="3"/>
  <c r="I854" i="3"/>
  <c r="Q854" i="3" s="1"/>
  <c r="H854" i="3"/>
  <c r="G854" i="3"/>
  <c r="D854" i="3"/>
  <c r="M853" i="3"/>
  <c r="N853" i="3" s="1"/>
  <c r="P853" i="3" s="1"/>
  <c r="L853" i="3"/>
  <c r="I853" i="3"/>
  <c r="Q853" i="3" s="1"/>
  <c r="H853" i="3"/>
  <c r="G853" i="3"/>
  <c r="D853" i="3"/>
  <c r="M852" i="3"/>
  <c r="N852" i="3" s="1"/>
  <c r="P852" i="3" s="1"/>
  <c r="L852" i="3"/>
  <c r="I852" i="3"/>
  <c r="Q852" i="3" s="1"/>
  <c r="H852" i="3"/>
  <c r="G852" i="3"/>
  <c r="D852" i="3"/>
  <c r="M851" i="3"/>
  <c r="N851" i="3" s="1"/>
  <c r="P851" i="3" s="1"/>
  <c r="L851" i="3"/>
  <c r="I851" i="3"/>
  <c r="Q851" i="3" s="1"/>
  <c r="H851" i="3"/>
  <c r="G851" i="3"/>
  <c r="D851" i="3"/>
  <c r="M850" i="3"/>
  <c r="N850" i="3" s="1"/>
  <c r="P850" i="3" s="1"/>
  <c r="L850" i="3"/>
  <c r="I850" i="3"/>
  <c r="Q850" i="3" s="1"/>
  <c r="H850" i="3"/>
  <c r="G850" i="3"/>
  <c r="D850" i="3"/>
  <c r="M849" i="3"/>
  <c r="N849" i="3" s="1"/>
  <c r="P849" i="3" s="1"/>
  <c r="L849" i="3"/>
  <c r="I849" i="3"/>
  <c r="Q849" i="3" s="1"/>
  <c r="H849" i="3"/>
  <c r="G849" i="3"/>
  <c r="D849" i="3"/>
  <c r="M848" i="3"/>
  <c r="N848" i="3" s="1"/>
  <c r="P848" i="3" s="1"/>
  <c r="L848" i="3"/>
  <c r="I848" i="3"/>
  <c r="Q848" i="3" s="1"/>
  <c r="H848" i="3"/>
  <c r="G848" i="3"/>
  <c r="D848" i="3"/>
  <c r="M847" i="3"/>
  <c r="N847" i="3" s="1"/>
  <c r="P847" i="3" s="1"/>
  <c r="L847" i="3"/>
  <c r="I847" i="3"/>
  <c r="Q847" i="3" s="1"/>
  <c r="H847" i="3"/>
  <c r="G847" i="3"/>
  <c r="D847" i="3"/>
  <c r="M846" i="3"/>
  <c r="N846" i="3" s="1"/>
  <c r="P846" i="3" s="1"/>
  <c r="L846" i="3"/>
  <c r="I846" i="3"/>
  <c r="Q846" i="3" s="1"/>
  <c r="H846" i="3"/>
  <c r="G846" i="3"/>
  <c r="D846" i="3"/>
  <c r="M845" i="3"/>
  <c r="N845" i="3" s="1"/>
  <c r="P845" i="3" s="1"/>
  <c r="L845" i="3"/>
  <c r="I845" i="3"/>
  <c r="Q845" i="3" s="1"/>
  <c r="H845" i="3"/>
  <c r="G845" i="3"/>
  <c r="D845" i="3"/>
  <c r="M844" i="3"/>
  <c r="N844" i="3" s="1"/>
  <c r="P844" i="3" s="1"/>
  <c r="L844" i="3"/>
  <c r="I844" i="3"/>
  <c r="Q844" i="3" s="1"/>
  <c r="H844" i="3"/>
  <c r="G844" i="3"/>
  <c r="D844" i="3"/>
  <c r="M843" i="3"/>
  <c r="N843" i="3" s="1"/>
  <c r="P843" i="3" s="1"/>
  <c r="L843" i="3"/>
  <c r="I843" i="3"/>
  <c r="Q843" i="3" s="1"/>
  <c r="H843" i="3"/>
  <c r="G843" i="3"/>
  <c r="D843" i="3"/>
  <c r="M842" i="3"/>
  <c r="N842" i="3" s="1"/>
  <c r="P842" i="3" s="1"/>
  <c r="L842" i="3"/>
  <c r="I842" i="3"/>
  <c r="Q842" i="3" s="1"/>
  <c r="H842" i="3"/>
  <c r="G842" i="3"/>
  <c r="D842" i="3"/>
  <c r="M841" i="3"/>
  <c r="N841" i="3" s="1"/>
  <c r="P841" i="3" s="1"/>
  <c r="L841" i="3"/>
  <c r="I841" i="3"/>
  <c r="Q841" i="3" s="1"/>
  <c r="H841" i="3"/>
  <c r="G841" i="3"/>
  <c r="D841" i="3"/>
  <c r="M840" i="3"/>
  <c r="N840" i="3" s="1"/>
  <c r="P840" i="3" s="1"/>
  <c r="L840" i="3"/>
  <c r="I840" i="3"/>
  <c r="Q840" i="3" s="1"/>
  <c r="H840" i="3"/>
  <c r="G840" i="3"/>
  <c r="D840" i="3"/>
  <c r="M839" i="3"/>
  <c r="N839" i="3" s="1"/>
  <c r="P839" i="3" s="1"/>
  <c r="L839" i="3"/>
  <c r="I839" i="3"/>
  <c r="Q839" i="3" s="1"/>
  <c r="H839" i="3"/>
  <c r="G839" i="3"/>
  <c r="D839" i="3"/>
  <c r="M838" i="3"/>
  <c r="N838" i="3" s="1"/>
  <c r="P838" i="3" s="1"/>
  <c r="L838" i="3"/>
  <c r="I838" i="3"/>
  <c r="Q838" i="3" s="1"/>
  <c r="H838" i="3"/>
  <c r="G838" i="3"/>
  <c r="D838" i="3"/>
  <c r="M837" i="3"/>
  <c r="N837" i="3" s="1"/>
  <c r="P837" i="3" s="1"/>
  <c r="L837" i="3"/>
  <c r="I837" i="3"/>
  <c r="Q837" i="3" s="1"/>
  <c r="H837" i="3"/>
  <c r="G837" i="3"/>
  <c r="D837" i="3"/>
  <c r="M836" i="3"/>
  <c r="N836" i="3" s="1"/>
  <c r="P836" i="3" s="1"/>
  <c r="L836" i="3"/>
  <c r="I836" i="3"/>
  <c r="Q836" i="3" s="1"/>
  <c r="H836" i="3"/>
  <c r="G836" i="3"/>
  <c r="D836" i="3"/>
  <c r="M835" i="3"/>
  <c r="N835" i="3" s="1"/>
  <c r="P835" i="3" s="1"/>
  <c r="L835" i="3"/>
  <c r="I835" i="3"/>
  <c r="Q835" i="3" s="1"/>
  <c r="H835" i="3"/>
  <c r="G835" i="3"/>
  <c r="D835" i="3"/>
  <c r="M834" i="3"/>
  <c r="N834" i="3" s="1"/>
  <c r="P834" i="3" s="1"/>
  <c r="L834" i="3"/>
  <c r="I834" i="3"/>
  <c r="Q834" i="3" s="1"/>
  <c r="H834" i="3"/>
  <c r="G834" i="3"/>
  <c r="D834" i="3"/>
  <c r="M833" i="3"/>
  <c r="N833" i="3" s="1"/>
  <c r="P833" i="3" s="1"/>
  <c r="L833" i="3"/>
  <c r="I833" i="3"/>
  <c r="Q833" i="3" s="1"/>
  <c r="H833" i="3"/>
  <c r="G833" i="3"/>
  <c r="D833" i="3"/>
  <c r="M832" i="3"/>
  <c r="N832" i="3" s="1"/>
  <c r="P832" i="3" s="1"/>
  <c r="L832" i="3"/>
  <c r="I832" i="3"/>
  <c r="Q832" i="3" s="1"/>
  <c r="H832" i="3"/>
  <c r="G832" i="3"/>
  <c r="D832" i="3"/>
  <c r="M831" i="3"/>
  <c r="N831" i="3" s="1"/>
  <c r="P831" i="3" s="1"/>
  <c r="L831" i="3"/>
  <c r="I831" i="3"/>
  <c r="Q831" i="3" s="1"/>
  <c r="H831" i="3"/>
  <c r="G831" i="3"/>
  <c r="D831" i="3"/>
  <c r="M830" i="3"/>
  <c r="N830" i="3" s="1"/>
  <c r="P830" i="3" s="1"/>
  <c r="L830" i="3"/>
  <c r="I830" i="3"/>
  <c r="Q830" i="3" s="1"/>
  <c r="H830" i="3"/>
  <c r="G830" i="3"/>
  <c r="D830" i="3"/>
  <c r="M829" i="3"/>
  <c r="N829" i="3" s="1"/>
  <c r="P829" i="3" s="1"/>
  <c r="L829" i="3"/>
  <c r="I829" i="3"/>
  <c r="Q829" i="3" s="1"/>
  <c r="H829" i="3"/>
  <c r="G829" i="3"/>
  <c r="D829" i="3"/>
  <c r="M828" i="3"/>
  <c r="N828" i="3" s="1"/>
  <c r="P828" i="3" s="1"/>
  <c r="L828" i="3"/>
  <c r="I828" i="3"/>
  <c r="Q828" i="3" s="1"/>
  <c r="H828" i="3"/>
  <c r="G828" i="3"/>
  <c r="D828" i="3"/>
  <c r="M827" i="3"/>
  <c r="N827" i="3" s="1"/>
  <c r="P827" i="3" s="1"/>
  <c r="L827" i="3"/>
  <c r="I827" i="3"/>
  <c r="Q827" i="3" s="1"/>
  <c r="H827" i="3"/>
  <c r="G827" i="3"/>
  <c r="D827" i="3"/>
  <c r="M826" i="3"/>
  <c r="N826" i="3" s="1"/>
  <c r="P826" i="3" s="1"/>
  <c r="L826" i="3"/>
  <c r="I826" i="3"/>
  <c r="Q826" i="3" s="1"/>
  <c r="H826" i="3"/>
  <c r="G826" i="3"/>
  <c r="D826" i="3"/>
  <c r="M825" i="3"/>
  <c r="N825" i="3" s="1"/>
  <c r="P825" i="3" s="1"/>
  <c r="L825" i="3"/>
  <c r="I825" i="3"/>
  <c r="Q825" i="3" s="1"/>
  <c r="H825" i="3"/>
  <c r="G825" i="3"/>
  <c r="D825" i="3"/>
  <c r="M824" i="3"/>
  <c r="N824" i="3" s="1"/>
  <c r="P824" i="3" s="1"/>
  <c r="L824" i="3"/>
  <c r="I824" i="3"/>
  <c r="Q824" i="3" s="1"/>
  <c r="H824" i="3"/>
  <c r="G824" i="3"/>
  <c r="D824" i="3"/>
  <c r="M823" i="3"/>
  <c r="N823" i="3" s="1"/>
  <c r="P823" i="3" s="1"/>
  <c r="L823" i="3"/>
  <c r="I823" i="3"/>
  <c r="Q823" i="3" s="1"/>
  <c r="H823" i="3"/>
  <c r="G823" i="3"/>
  <c r="D823" i="3"/>
  <c r="M822" i="3"/>
  <c r="N822" i="3" s="1"/>
  <c r="P822" i="3" s="1"/>
  <c r="L822" i="3"/>
  <c r="I822" i="3"/>
  <c r="Q822" i="3" s="1"/>
  <c r="H822" i="3"/>
  <c r="G822" i="3"/>
  <c r="D822" i="3"/>
  <c r="M821" i="3"/>
  <c r="N821" i="3" s="1"/>
  <c r="P821" i="3" s="1"/>
  <c r="L821" i="3"/>
  <c r="I821" i="3"/>
  <c r="Q821" i="3" s="1"/>
  <c r="H821" i="3"/>
  <c r="G821" i="3"/>
  <c r="D821" i="3"/>
  <c r="M820" i="3"/>
  <c r="N820" i="3" s="1"/>
  <c r="P820" i="3" s="1"/>
  <c r="L820" i="3"/>
  <c r="I820" i="3"/>
  <c r="Q820" i="3" s="1"/>
  <c r="H820" i="3"/>
  <c r="G820" i="3"/>
  <c r="D820" i="3"/>
  <c r="M819" i="3"/>
  <c r="N819" i="3" s="1"/>
  <c r="P819" i="3" s="1"/>
  <c r="L819" i="3"/>
  <c r="I819" i="3"/>
  <c r="Q819" i="3" s="1"/>
  <c r="H819" i="3"/>
  <c r="G819" i="3"/>
  <c r="D819" i="3"/>
  <c r="M818" i="3"/>
  <c r="N818" i="3" s="1"/>
  <c r="P818" i="3" s="1"/>
  <c r="L818" i="3"/>
  <c r="I818" i="3"/>
  <c r="Q818" i="3" s="1"/>
  <c r="H818" i="3"/>
  <c r="G818" i="3"/>
  <c r="D818" i="3"/>
  <c r="M817" i="3"/>
  <c r="N817" i="3" s="1"/>
  <c r="P817" i="3" s="1"/>
  <c r="L817" i="3"/>
  <c r="I817" i="3"/>
  <c r="Q817" i="3" s="1"/>
  <c r="H817" i="3"/>
  <c r="G817" i="3"/>
  <c r="D817" i="3"/>
  <c r="M816" i="3"/>
  <c r="N816" i="3" s="1"/>
  <c r="P816" i="3" s="1"/>
  <c r="L816" i="3"/>
  <c r="I816" i="3"/>
  <c r="Q816" i="3" s="1"/>
  <c r="H816" i="3"/>
  <c r="G816" i="3"/>
  <c r="D816" i="3"/>
  <c r="M815" i="3"/>
  <c r="N815" i="3" s="1"/>
  <c r="P815" i="3" s="1"/>
  <c r="L815" i="3"/>
  <c r="I815" i="3"/>
  <c r="Q815" i="3" s="1"/>
  <c r="H815" i="3"/>
  <c r="G815" i="3"/>
  <c r="D815" i="3"/>
  <c r="M814" i="3"/>
  <c r="N814" i="3" s="1"/>
  <c r="P814" i="3" s="1"/>
  <c r="L814" i="3"/>
  <c r="I814" i="3"/>
  <c r="Q814" i="3" s="1"/>
  <c r="H814" i="3"/>
  <c r="G814" i="3"/>
  <c r="D814" i="3"/>
  <c r="M813" i="3"/>
  <c r="N813" i="3" s="1"/>
  <c r="P813" i="3" s="1"/>
  <c r="L813" i="3"/>
  <c r="I813" i="3"/>
  <c r="Q813" i="3" s="1"/>
  <c r="H813" i="3"/>
  <c r="G813" i="3"/>
  <c r="D813" i="3"/>
  <c r="M812" i="3"/>
  <c r="N812" i="3" s="1"/>
  <c r="P812" i="3" s="1"/>
  <c r="L812" i="3"/>
  <c r="I812" i="3"/>
  <c r="Q812" i="3" s="1"/>
  <c r="H812" i="3"/>
  <c r="G812" i="3"/>
  <c r="D812" i="3"/>
  <c r="M811" i="3"/>
  <c r="N811" i="3" s="1"/>
  <c r="P811" i="3" s="1"/>
  <c r="L811" i="3"/>
  <c r="I811" i="3"/>
  <c r="Q811" i="3" s="1"/>
  <c r="H811" i="3"/>
  <c r="G811" i="3"/>
  <c r="D811" i="3"/>
  <c r="M810" i="3"/>
  <c r="N810" i="3" s="1"/>
  <c r="P810" i="3" s="1"/>
  <c r="L810" i="3"/>
  <c r="I810" i="3"/>
  <c r="Q810" i="3" s="1"/>
  <c r="H810" i="3"/>
  <c r="G810" i="3"/>
  <c r="D810" i="3"/>
  <c r="M809" i="3"/>
  <c r="N809" i="3" s="1"/>
  <c r="P809" i="3" s="1"/>
  <c r="L809" i="3"/>
  <c r="I809" i="3"/>
  <c r="Q809" i="3" s="1"/>
  <c r="H809" i="3"/>
  <c r="G809" i="3"/>
  <c r="D809" i="3"/>
  <c r="M808" i="3"/>
  <c r="N808" i="3" s="1"/>
  <c r="P808" i="3" s="1"/>
  <c r="L808" i="3"/>
  <c r="I808" i="3"/>
  <c r="Q808" i="3" s="1"/>
  <c r="H808" i="3"/>
  <c r="G808" i="3"/>
  <c r="D808" i="3"/>
  <c r="M807" i="3"/>
  <c r="N807" i="3" s="1"/>
  <c r="P807" i="3" s="1"/>
  <c r="L807" i="3"/>
  <c r="I807" i="3"/>
  <c r="Q807" i="3" s="1"/>
  <c r="H807" i="3"/>
  <c r="G807" i="3"/>
  <c r="D807" i="3"/>
  <c r="M806" i="3"/>
  <c r="N806" i="3" s="1"/>
  <c r="P806" i="3" s="1"/>
  <c r="L806" i="3"/>
  <c r="I806" i="3"/>
  <c r="Q806" i="3" s="1"/>
  <c r="H806" i="3"/>
  <c r="G806" i="3"/>
  <c r="D806" i="3"/>
  <c r="M805" i="3"/>
  <c r="N805" i="3" s="1"/>
  <c r="P805" i="3" s="1"/>
  <c r="L805" i="3"/>
  <c r="I805" i="3"/>
  <c r="Q805" i="3" s="1"/>
  <c r="H805" i="3"/>
  <c r="G805" i="3"/>
  <c r="D805" i="3"/>
  <c r="M804" i="3"/>
  <c r="N804" i="3" s="1"/>
  <c r="P804" i="3" s="1"/>
  <c r="L804" i="3"/>
  <c r="I804" i="3"/>
  <c r="Q804" i="3" s="1"/>
  <c r="H804" i="3"/>
  <c r="G804" i="3"/>
  <c r="D804" i="3"/>
  <c r="M803" i="3"/>
  <c r="N803" i="3" s="1"/>
  <c r="P803" i="3" s="1"/>
  <c r="L803" i="3"/>
  <c r="I803" i="3"/>
  <c r="Q803" i="3" s="1"/>
  <c r="H803" i="3"/>
  <c r="G803" i="3"/>
  <c r="D803" i="3"/>
  <c r="M802" i="3"/>
  <c r="N802" i="3" s="1"/>
  <c r="P802" i="3" s="1"/>
  <c r="L802" i="3"/>
  <c r="I802" i="3"/>
  <c r="Q802" i="3" s="1"/>
  <c r="H802" i="3"/>
  <c r="G802" i="3"/>
  <c r="D802" i="3"/>
  <c r="M801" i="3"/>
  <c r="N801" i="3" s="1"/>
  <c r="P801" i="3" s="1"/>
  <c r="L801" i="3"/>
  <c r="I801" i="3"/>
  <c r="Q801" i="3" s="1"/>
  <c r="H801" i="3"/>
  <c r="G801" i="3"/>
  <c r="D801" i="3"/>
  <c r="M800" i="3"/>
  <c r="N800" i="3" s="1"/>
  <c r="P800" i="3" s="1"/>
  <c r="L800" i="3"/>
  <c r="I800" i="3"/>
  <c r="Q800" i="3" s="1"/>
  <c r="H800" i="3"/>
  <c r="G800" i="3"/>
  <c r="D800" i="3"/>
  <c r="M799" i="3"/>
  <c r="N799" i="3" s="1"/>
  <c r="P799" i="3" s="1"/>
  <c r="L799" i="3"/>
  <c r="I799" i="3"/>
  <c r="Q799" i="3" s="1"/>
  <c r="H799" i="3"/>
  <c r="G799" i="3"/>
  <c r="D799" i="3"/>
  <c r="M798" i="3"/>
  <c r="N798" i="3" s="1"/>
  <c r="P798" i="3" s="1"/>
  <c r="L798" i="3"/>
  <c r="I798" i="3"/>
  <c r="Q798" i="3" s="1"/>
  <c r="H798" i="3"/>
  <c r="G798" i="3"/>
  <c r="D798" i="3"/>
  <c r="M797" i="3"/>
  <c r="N797" i="3" s="1"/>
  <c r="P797" i="3" s="1"/>
  <c r="L797" i="3"/>
  <c r="I797" i="3"/>
  <c r="Q797" i="3" s="1"/>
  <c r="H797" i="3"/>
  <c r="G797" i="3"/>
  <c r="D797" i="3"/>
  <c r="M796" i="3"/>
  <c r="N796" i="3" s="1"/>
  <c r="P796" i="3" s="1"/>
  <c r="L796" i="3"/>
  <c r="I796" i="3"/>
  <c r="Q796" i="3" s="1"/>
  <c r="H796" i="3"/>
  <c r="G796" i="3"/>
  <c r="D796" i="3"/>
  <c r="M795" i="3"/>
  <c r="N795" i="3" s="1"/>
  <c r="P795" i="3" s="1"/>
  <c r="L795" i="3"/>
  <c r="I795" i="3"/>
  <c r="Q795" i="3" s="1"/>
  <c r="H795" i="3"/>
  <c r="G795" i="3"/>
  <c r="D795" i="3"/>
  <c r="M794" i="3"/>
  <c r="N794" i="3" s="1"/>
  <c r="P794" i="3" s="1"/>
  <c r="L794" i="3"/>
  <c r="I794" i="3"/>
  <c r="Q794" i="3" s="1"/>
  <c r="H794" i="3"/>
  <c r="G794" i="3"/>
  <c r="D794" i="3"/>
  <c r="M793" i="3"/>
  <c r="N793" i="3" s="1"/>
  <c r="P793" i="3" s="1"/>
  <c r="L793" i="3"/>
  <c r="I793" i="3"/>
  <c r="Q793" i="3" s="1"/>
  <c r="H793" i="3"/>
  <c r="G793" i="3"/>
  <c r="D793" i="3"/>
  <c r="M792" i="3"/>
  <c r="N792" i="3" s="1"/>
  <c r="P792" i="3" s="1"/>
  <c r="L792" i="3"/>
  <c r="I792" i="3"/>
  <c r="Q792" i="3" s="1"/>
  <c r="H792" i="3"/>
  <c r="G792" i="3"/>
  <c r="D792" i="3"/>
  <c r="M791" i="3"/>
  <c r="N791" i="3" s="1"/>
  <c r="P791" i="3" s="1"/>
  <c r="L791" i="3"/>
  <c r="I791" i="3"/>
  <c r="Q791" i="3" s="1"/>
  <c r="H791" i="3"/>
  <c r="G791" i="3"/>
  <c r="D791" i="3"/>
  <c r="M790" i="3"/>
  <c r="N790" i="3" s="1"/>
  <c r="P790" i="3" s="1"/>
  <c r="L790" i="3"/>
  <c r="I790" i="3"/>
  <c r="Q790" i="3" s="1"/>
  <c r="H790" i="3"/>
  <c r="G790" i="3"/>
  <c r="D790" i="3"/>
  <c r="M789" i="3"/>
  <c r="N789" i="3" s="1"/>
  <c r="P789" i="3" s="1"/>
  <c r="L789" i="3"/>
  <c r="I789" i="3"/>
  <c r="Q789" i="3" s="1"/>
  <c r="H789" i="3"/>
  <c r="G789" i="3"/>
  <c r="D789" i="3"/>
  <c r="M788" i="3"/>
  <c r="N788" i="3" s="1"/>
  <c r="P788" i="3" s="1"/>
  <c r="L788" i="3"/>
  <c r="I788" i="3"/>
  <c r="Q788" i="3" s="1"/>
  <c r="H788" i="3"/>
  <c r="G788" i="3"/>
  <c r="D788" i="3"/>
  <c r="M787" i="3"/>
  <c r="N787" i="3" s="1"/>
  <c r="P787" i="3" s="1"/>
  <c r="L787" i="3"/>
  <c r="I787" i="3"/>
  <c r="Q787" i="3" s="1"/>
  <c r="H787" i="3"/>
  <c r="G787" i="3"/>
  <c r="D787" i="3"/>
  <c r="M786" i="3"/>
  <c r="N786" i="3" s="1"/>
  <c r="P786" i="3" s="1"/>
  <c r="L786" i="3"/>
  <c r="I786" i="3"/>
  <c r="Q786" i="3" s="1"/>
  <c r="H786" i="3"/>
  <c r="G786" i="3"/>
  <c r="D786" i="3"/>
  <c r="M785" i="3"/>
  <c r="N785" i="3" s="1"/>
  <c r="P785" i="3" s="1"/>
  <c r="L785" i="3"/>
  <c r="I785" i="3"/>
  <c r="Q785" i="3" s="1"/>
  <c r="H785" i="3"/>
  <c r="G785" i="3"/>
  <c r="D785" i="3"/>
  <c r="M784" i="3"/>
  <c r="N784" i="3" s="1"/>
  <c r="P784" i="3" s="1"/>
  <c r="L784" i="3"/>
  <c r="I784" i="3"/>
  <c r="Q784" i="3" s="1"/>
  <c r="H784" i="3"/>
  <c r="G784" i="3"/>
  <c r="D784" i="3"/>
  <c r="M783" i="3"/>
  <c r="N783" i="3" s="1"/>
  <c r="P783" i="3" s="1"/>
  <c r="L783" i="3"/>
  <c r="I783" i="3"/>
  <c r="Q783" i="3" s="1"/>
  <c r="H783" i="3"/>
  <c r="G783" i="3"/>
  <c r="D783" i="3"/>
  <c r="M782" i="3"/>
  <c r="N782" i="3" s="1"/>
  <c r="P782" i="3" s="1"/>
  <c r="L782" i="3"/>
  <c r="I782" i="3"/>
  <c r="Q782" i="3" s="1"/>
  <c r="H782" i="3"/>
  <c r="G782" i="3"/>
  <c r="D782" i="3"/>
  <c r="M781" i="3"/>
  <c r="N781" i="3" s="1"/>
  <c r="P781" i="3" s="1"/>
  <c r="L781" i="3"/>
  <c r="I781" i="3"/>
  <c r="Q781" i="3" s="1"/>
  <c r="H781" i="3"/>
  <c r="G781" i="3"/>
  <c r="D781" i="3"/>
  <c r="M780" i="3"/>
  <c r="N780" i="3" s="1"/>
  <c r="P780" i="3" s="1"/>
  <c r="L780" i="3"/>
  <c r="I780" i="3"/>
  <c r="Q780" i="3" s="1"/>
  <c r="H780" i="3"/>
  <c r="G780" i="3"/>
  <c r="D780" i="3"/>
  <c r="M779" i="3"/>
  <c r="N779" i="3" s="1"/>
  <c r="P779" i="3" s="1"/>
  <c r="L779" i="3"/>
  <c r="I779" i="3"/>
  <c r="Q779" i="3" s="1"/>
  <c r="H779" i="3"/>
  <c r="G779" i="3"/>
  <c r="D779" i="3"/>
  <c r="M778" i="3"/>
  <c r="N778" i="3" s="1"/>
  <c r="P778" i="3" s="1"/>
  <c r="L778" i="3"/>
  <c r="I778" i="3"/>
  <c r="Q778" i="3" s="1"/>
  <c r="H778" i="3"/>
  <c r="G778" i="3"/>
  <c r="D778" i="3"/>
  <c r="M777" i="3"/>
  <c r="N777" i="3" s="1"/>
  <c r="P777" i="3" s="1"/>
  <c r="L777" i="3"/>
  <c r="I777" i="3"/>
  <c r="Q777" i="3" s="1"/>
  <c r="H777" i="3"/>
  <c r="G777" i="3"/>
  <c r="D777" i="3"/>
  <c r="M776" i="3"/>
  <c r="N776" i="3" s="1"/>
  <c r="P776" i="3" s="1"/>
  <c r="L776" i="3"/>
  <c r="I776" i="3"/>
  <c r="Q776" i="3" s="1"/>
  <c r="H776" i="3"/>
  <c r="G776" i="3"/>
  <c r="D776" i="3"/>
  <c r="M775" i="3"/>
  <c r="N775" i="3" s="1"/>
  <c r="P775" i="3" s="1"/>
  <c r="L775" i="3"/>
  <c r="I775" i="3"/>
  <c r="Q775" i="3" s="1"/>
  <c r="H775" i="3"/>
  <c r="G775" i="3"/>
  <c r="D775" i="3"/>
  <c r="M774" i="3"/>
  <c r="N774" i="3" s="1"/>
  <c r="P774" i="3" s="1"/>
  <c r="L774" i="3"/>
  <c r="I774" i="3"/>
  <c r="Q774" i="3" s="1"/>
  <c r="H774" i="3"/>
  <c r="G774" i="3"/>
  <c r="D774" i="3"/>
  <c r="M773" i="3"/>
  <c r="N773" i="3" s="1"/>
  <c r="P773" i="3" s="1"/>
  <c r="L773" i="3"/>
  <c r="I773" i="3"/>
  <c r="Q773" i="3" s="1"/>
  <c r="H773" i="3"/>
  <c r="G773" i="3"/>
  <c r="D773" i="3"/>
  <c r="M772" i="3"/>
  <c r="N772" i="3" s="1"/>
  <c r="P772" i="3" s="1"/>
  <c r="L772" i="3"/>
  <c r="I772" i="3"/>
  <c r="Q772" i="3" s="1"/>
  <c r="H772" i="3"/>
  <c r="G772" i="3"/>
  <c r="D772" i="3"/>
  <c r="M771" i="3"/>
  <c r="N771" i="3" s="1"/>
  <c r="P771" i="3" s="1"/>
  <c r="L771" i="3"/>
  <c r="I771" i="3"/>
  <c r="Q771" i="3" s="1"/>
  <c r="H771" i="3"/>
  <c r="G771" i="3"/>
  <c r="D771" i="3"/>
  <c r="M770" i="3"/>
  <c r="N770" i="3" s="1"/>
  <c r="P770" i="3" s="1"/>
  <c r="L770" i="3"/>
  <c r="I770" i="3"/>
  <c r="Q770" i="3" s="1"/>
  <c r="H770" i="3"/>
  <c r="G770" i="3"/>
  <c r="D770" i="3"/>
  <c r="M769" i="3"/>
  <c r="N769" i="3" s="1"/>
  <c r="P769" i="3" s="1"/>
  <c r="L769" i="3"/>
  <c r="I769" i="3"/>
  <c r="Q769" i="3" s="1"/>
  <c r="H769" i="3"/>
  <c r="G769" i="3"/>
  <c r="D769" i="3"/>
  <c r="M768" i="3"/>
  <c r="N768" i="3" s="1"/>
  <c r="P768" i="3" s="1"/>
  <c r="L768" i="3"/>
  <c r="I768" i="3"/>
  <c r="Q768" i="3" s="1"/>
  <c r="H768" i="3"/>
  <c r="G768" i="3"/>
  <c r="D768" i="3"/>
  <c r="M767" i="3"/>
  <c r="N767" i="3" s="1"/>
  <c r="P767" i="3" s="1"/>
  <c r="L767" i="3"/>
  <c r="I767" i="3"/>
  <c r="Q767" i="3" s="1"/>
  <c r="H767" i="3"/>
  <c r="G767" i="3"/>
  <c r="D767" i="3"/>
  <c r="M766" i="3"/>
  <c r="N766" i="3" s="1"/>
  <c r="P766" i="3" s="1"/>
  <c r="L766" i="3"/>
  <c r="I766" i="3"/>
  <c r="Q766" i="3" s="1"/>
  <c r="H766" i="3"/>
  <c r="G766" i="3"/>
  <c r="D766" i="3"/>
  <c r="M765" i="3"/>
  <c r="N765" i="3" s="1"/>
  <c r="P765" i="3" s="1"/>
  <c r="L765" i="3"/>
  <c r="I765" i="3"/>
  <c r="Q765" i="3" s="1"/>
  <c r="H765" i="3"/>
  <c r="G765" i="3"/>
  <c r="D765" i="3"/>
  <c r="M764" i="3"/>
  <c r="N764" i="3" s="1"/>
  <c r="P764" i="3" s="1"/>
  <c r="L764" i="3"/>
  <c r="I764" i="3"/>
  <c r="Q764" i="3" s="1"/>
  <c r="H764" i="3"/>
  <c r="G764" i="3"/>
  <c r="D764" i="3"/>
  <c r="M763" i="3"/>
  <c r="N763" i="3" s="1"/>
  <c r="P763" i="3" s="1"/>
  <c r="L763" i="3"/>
  <c r="I763" i="3"/>
  <c r="Q763" i="3" s="1"/>
  <c r="H763" i="3"/>
  <c r="G763" i="3"/>
  <c r="D763" i="3"/>
  <c r="M762" i="3"/>
  <c r="N762" i="3" s="1"/>
  <c r="P762" i="3" s="1"/>
  <c r="L762" i="3"/>
  <c r="I762" i="3"/>
  <c r="Q762" i="3" s="1"/>
  <c r="H762" i="3"/>
  <c r="G762" i="3"/>
  <c r="D762" i="3"/>
  <c r="M761" i="3"/>
  <c r="N761" i="3" s="1"/>
  <c r="P761" i="3" s="1"/>
  <c r="L761" i="3"/>
  <c r="I761" i="3"/>
  <c r="Q761" i="3" s="1"/>
  <c r="H761" i="3"/>
  <c r="G761" i="3"/>
  <c r="D761" i="3"/>
  <c r="M760" i="3"/>
  <c r="N760" i="3" s="1"/>
  <c r="P760" i="3" s="1"/>
  <c r="L760" i="3"/>
  <c r="I760" i="3"/>
  <c r="Q760" i="3" s="1"/>
  <c r="H760" i="3"/>
  <c r="G760" i="3"/>
  <c r="D760" i="3"/>
  <c r="M759" i="3"/>
  <c r="N759" i="3" s="1"/>
  <c r="P759" i="3" s="1"/>
  <c r="L759" i="3"/>
  <c r="I759" i="3"/>
  <c r="Q759" i="3" s="1"/>
  <c r="H759" i="3"/>
  <c r="G759" i="3"/>
  <c r="D759" i="3"/>
  <c r="M758" i="3"/>
  <c r="N758" i="3" s="1"/>
  <c r="P758" i="3" s="1"/>
  <c r="L758" i="3"/>
  <c r="I758" i="3"/>
  <c r="Q758" i="3" s="1"/>
  <c r="H758" i="3"/>
  <c r="G758" i="3"/>
  <c r="D758" i="3"/>
  <c r="M757" i="3"/>
  <c r="N757" i="3" s="1"/>
  <c r="P757" i="3" s="1"/>
  <c r="L757" i="3"/>
  <c r="I757" i="3"/>
  <c r="Q757" i="3" s="1"/>
  <c r="H757" i="3"/>
  <c r="G757" i="3"/>
  <c r="D757" i="3"/>
  <c r="M756" i="3"/>
  <c r="N756" i="3" s="1"/>
  <c r="P756" i="3" s="1"/>
  <c r="L756" i="3"/>
  <c r="I756" i="3"/>
  <c r="Q756" i="3" s="1"/>
  <c r="H756" i="3"/>
  <c r="G756" i="3"/>
  <c r="D756" i="3"/>
  <c r="M755" i="3"/>
  <c r="N755" i="3" s="1"/>
  <c r="P755" i="3" s="1"/>
  <c r="L755" i="3"/>
  <c r="I755" i="3"/>
  <c r="Q755" i="3" s="1"/>
  <c r="H755" i="3"/>
  <c r="G755" i="3"/>
  <c r="D755" i="3"/>
  <c r="M754" i="3"/>
  <c r="N754" i="3" s="1"/>
  <c r="P754" i="3" s="1"/>
  <c r="L754" i="3"/>
  <c r="I754" i="3"/>
  <c r="Q754" i="3" s="1"/>
  <c r="H754" i="3"/>
  <c r="G754" i="3"/>
  <c r="D754" i="3"/>
  <c r="M753" i="3"/>
  <c r="N753" i="3" s="1"/>
  <c r="P753" i="3" s="1"/>
  <c r="L753" i="3"/>
  <c r="I753" i="3"/>
  <c r="Q753" i="3" s="1"/>
  <c r="H753" i="3"/>
  <c r="G753" i="3"/>
  <c r="D753" i="3"/>
  <c r="M752" i="3"/>
  <c r="N752" i="3" s="1"/>
  <c r="P752" i="3" s="1"/>
  <c r="L752" i="3"/>
  <c r="I752" i="3"/>
  <c r="Q752" i="3" s="1"/>
  <c r="H752" i="3"/>
  <c r="G752" i="3"/>
  <c r="D752" i="3"/>
  <c r="M751" i="3"/>
  <c r="N751" i="3" s="1"/>
  <c r="P751" i="3" s="1"/>
  <c r="L751" i="3"/>
  <c r="I751" i="3"/>
  <c r="Q751" i="3" s="1"/>
  <c r="H751" i="3"/>
  <c r="G751" i="3"/>
  <c r="D751" i="3"/>
  <c r="M750" i="3"/>
  <c r="N750" i="3" s="1"/>
  <c r="P750" i="3" s="1"/>
  <c r="L750" i="3"/>
  <c r="I750" i="3"/>
  <c r="Q750" i="3" s="1"/>
  <c r="H750" i="3"/>
  <c r="G750" i="3"/>
  <c r="D750" i="3"/>
  <c r="M749" i="3"/>
  <c r="N749" i="3" s="1"/>
  <c r="P749" i="3" s="1"/>
  <c r="L749" i="3"/>
  <c r="I749" i="3"/>
  <c r="Q749" i="3" s="1"/>
  <c r="H749" i="3"/>
  <c r="G749" i="3"/>
  <c r="D749" i="3"/>
  <c r="M748" i="3"/>
  <c r="N748" i="3" s="1"/>
  <c r="P748" i="3" s="1"/>
  <c r="L748" i="3"/>
  <c r="I748" i="3"/>
  <c r="Q748" i="3" s="1"/>
  <c r="H748" i="3"/>
  <c r="G748" i="3"/>
  <c r="D748" i="3"/>
  <c r="M747" i="3"/>
  <c r="N747" i="3" s="1"/>
  <c r="P747" i="3" s="1"/>
  <c r="L747" i="3"/>
  <c r="I747" i="3"/>
  <c r="Q747" i="3" s="1"/>
  <c r="H747" i="3"/>
  <c r="G747" i="3"/>
  <c r="D747" i="3"/>
  <c r="M746" i="3"/>
  <c r="N746" i="3" s="1"/>
  <c r="P746" i="3" s="1"/>
  <c r="L746" i="3"/>
  <c r="I746" i="3"/>
  <c r="Q746" i="3" s="1"/>
  <c r="H746" i="3"/>
  <c r="G746" i="3"/>
  <c r="D746" i="3"/>
  <c r="M745" i="3"/>
  <c r="N745" i="3" s="1"/>
  <c r="P745" i="3" s="1"/>
  <c r="L745" i="3"/>
  <c r="I745" i="3"/>
  <c r="Q745" i="3" s="1"/>
  <c r="H745" i="3"/>
  <c r="G745" i="3"/>
  <c r="D745" i="3"/>
  <c r="M744" i="3"/>
  <c r="N744" i="3" s="1"/>
  <c r="P744" i="3" s="1"/>
  <c r="L744" i="3"/>
  <c r="I744" i="3"/>
  <c r="Q744" i="3" s="1"/>
  <c r="H744" i="3"/>
  <c r="G744" i="3"/>
  <c r="D744" i="3"/>
  <c r="M743" i="3"/>
  <c r="N743" i="3" s="1"/>
  <c r="P743" i="3" s="1"/>
  <c r="L743" i="3"/>
  <c r="I743" i="3"/>
  <c r="Q743" i="3" s="1"/>
  <c r="H743" i="3"/>
  <c r="G743" i="3"/>
  <c r="D743" i="3"/>
  <c r="M742" i="3"/>
  <c r="N742" i="3" s="1"/>
  <c r="P742" i="3" s="1"/>
  <c r="L742" i="3"/>
  <c r="I742" i="3"/>
  <c r="Q742" i="3" s="1"/>
  <c r="H742" i="3"/>
  <c r="G742" i="3"/>
  <c r="D742" i="3"/>
  <c r="M741" i="3"/>
  <c r="N741" i="3" s="1"/>
  <c r="P741" i="3" s="1"/>
  <c r="L741" i="3"/>
  <c r="I741" i="3"/>
  <c r="Q741" i="3" s="1"/>
  <c r="H741" i="3"/>
  <c r="G741" i="3"/>
  <c r="D741" i="3"/>
  <c r="M740" i="3"/>
  <c r="N740" i="3" s="1"/>
  <c r="P740" i="3" s="1"/>
  <c r="L740" i="3"/>
  <c r="I740" i="3"/>
  <c r="Q740" i="3" s="1"/>
  <c r="H740" i="3"/>
  <c r="G740" i="3"/>
  <c r="D740" i="3"/>
  <c r="M739" i="3"/>
  <c r="N739" i="3" s="1"/>
  <c r="P739" i="3" s="1"/>
  <c r="L739" i="3"/>
  <c r="I739" i="3"/>
  <c r="Q739" i="3" s="1"/>
  <c r="H739" i="3"/>
  <c r="G739" i="3"/>
  <c r="D739" i="3"/>
  <c r="M738" i="3"/>
  <c r="N738" i="3" s="1"/>
  <c r="P738" i="3" s="1"/>
  <c r="L738" i="3"/>
  <c r="I738" i="3"/>
  <c r="Q738" i="3" s="1"/>
  <c r="H738" i="3"/>
  <c r="G738" i="3"/>
  <c r="D738" i="3"/>
  <c r="M737" i="3"/>
  <c r="N737" i="3" s="1"/>
  <c r="P737" i="3" s="1"/>
  <c r="L737" i="3"/>
  <c r="I737" i="3"/>
  <c r="Q737" i="3" s="1"/>
  <c r="H737" i="3"/>
  <c r="G737" i="3"/>
  <c r="D737" i="3"/>
  <c r="M736" i="3"/>
  <c r="N736" i="3" s="1"/>
  <c r="P736" i="3" s="1"/>
  <c r="L736" i="3"/>
  <c r="I736" i="3"/>
  <c r="Q736" i="3" s="1"/>
  <c r="H736" i="3"/>
  <c r="G736" i="3"/>
  <c r="D736" i="3"/>
  <c r="M735" i="3"/>
  <c r="N735" i="3" s="1"/>
  <c r="P735" i="3" s="1"/>
  <c r="L735" i="3"/>
  <c r="I735" i="3"/>
  <c r="Q735" i="3" s="1"/>
  <c r="H735" i="3"/>
  <c r="G735" i="3"/>
  <c r="D735" i="3"/>
  <c r="N734" i="3"/>
  <c r="P734" i="3" s="1"/>
  <c r="L734" i="3"/>
  <c r="I734" i="3"/>
  <c r="Q734" i="3" s="1"/>
  <c r="H734" i="3"/>
  <c r="G734" i="3"/>
  <c r="D734" i="3"/>
  <c r="M733" i="3"/>
  <c r="N733" i="3" s="1"/>
  <c r="P733" i="3" s="1"/>
  <c r="L733" i="3"/>
  <c r="I733" i="3"/>
  <c r="Q733" i="3" s="1"/>
  <c r="H733" i="3"/>
  <c r="G733" i="3"/>
  <c r="D733" i="3"/>
  <c r="M732" i="3"/>
  <c r="N732" i="3" s="1"/>
  <c r="P732" i="3" s="1"/>
  <c r="L732" i="3"/>
  <c r="I732" i="3"/>
  <c r="Q732" i="3" s="1"/>
  <c r="H732" i="3"/>
  <c r="G732" i="3"/>
  <c r="D732" i="3"/>
  <c r="M731" i="3"/>
  <c r="N731" i="3" s="1"/>
  <c r="P731" i="3" s="1"/>
  <c r="L731" i="3"/>
  <c r="I731" i="3"/>
  <c r="Q731" i="3" s="1"/>
  <c r="H731" i="3"/>
  <c r="G731" i="3"/>
  <c r="D731" i="3"/>
  <c r="M730" i="3"/>
  <c r="N730" i="3" s="1"/>
  <c r="P730" i="3" s="1"/>
  <c r="L730" i="3"/>
  <c r="I730" i="3"/>
  <c r="Q730" i="3" s="1"/>
  <c r="H730" i="3"/>
  <c r="G730" i="3"/>
  <c r="D730" i="3"/>
  <c r="M729" i="3"/>
  <c r="N729" i="3" s="1"/>
  <c r="P729" i="3" s="1"/>
  <c r="L729" i="3"/>
  <c r="I729" i="3"/>
  <c r="Q729" i="3" s="1"/>
  <c r="H729" i="3"/>
  <c r="G729" i="3"/>
  <c r="D729" i="3"/>
  <c r="M728" i="3"/>
  <c r="N728" i="3" s="1"/>
  <c r="P728" i="3" s="1"/>
  <c r="L728" i="3"/>
  <c r="I728" i="3"/>
  <c r="Q728" i="3" s="1"/>
  <c r="H728" i="3"/>
  <c r="G728" i="3"/>
  <c r="D728" i="3"/>
  <c r="M727" i="3"/>
  <c r="N727" i="3" s="1"/>
  <c r="P727" i="3" s="1"/>
  <c r="L727" i="3"/>
  <c r="I727" i="3"/>
  <c r="Q727" i="3" s="1"/>
  <c r="H727" i="3"/>
  <c r="G727" i="3"/>
  <c r="D727" i="3"/>
  <c r="M726" i="3"/>
  <c r="N726" i="3" s="1"/>
  <c r="P726" i="3" s="1"/>
  <c r="L726" i="3"/>
  <c r="I726" i="3"/>
  <c r="Q726" i="3" s="1"/>
  <c r="H726" i="3"/>
  <c r="G726" i="3"/>
  <c r="D726" i="3"/>
  <c r="M725" i="3"/>
  <c r="N725" i="3" s="1"/>
  <c r="P725" i="3" s="1"/>
  <c r="L725" i="3"/>
  <c r="I725" i="3"/>
  <c r="Q725" i="3" s="1"/>
  <c r="H725" i="3"/>
  <c r="G725" i="3"/>
  <c r="D725" i="3"/>
  <c r="M724" i="3"/>
  <c r="N724" i="3" s="1"/>
  <c r="P724" i="3" s="1"/>
  <c r="L724" i="3"/>
  <c r="I724" i="3"/>
  <c r="Q724" i="3" s="1"/>
  <c r="H724" i="3"/>
  <c r="G724" i="3"/>
  <c r="D724" i="3"/>
  <c r="M723" i="3"/>
  <c r="N723" i="3" s="1"/>
  <c r="P723" i="3" s="1"/>
  <c r="L723" i="3"/>
  <c r="I723" i="3"/>
  <c r="Q723" i="3" s="1"/>
  <c r="H723" i="3"/>
  <c r="G723" i="3"/>
  <c r="D723" i="3"/>
  <c r="M722" i="3"/>
  <c r="N722" i="3" s="1"/>
  <c r="P722" i="3" s="1"/>
  <c r="L722" i="3"/>
  <c r="I722" i="3"/>
  <c r="Q722" i="3" s="1"/>
  <c r="H722" i="3"/>
  <c r="G722" i="3"/>
  <c r="D722" i="3"/>
  <c r="M721" i="3"/>
  <c r="N721" i="3" s="1"/>
  <c r="P721" i="3" s="1"/>
  <c r="L721" i="3"/>
  <c r="I721" i="3"/>
  <c r="Q721" i="3" s="1"/>
  <c r="H721" i="3"/>
  <c r="G721" i="3"/>
  <c r="D721" i="3"/>
  <c r="M720" i="3"/>
  <c r="N720" i="3" s="1"/>
  <c r="P720" i="3" s="1"/>
  <c r="L720" i="3"/>
  <c r="I720" i="3"/>
  <c r="Q720" i="3" s="1"/>
  <c r="H720" i="3"/>
  <c r="G720" i="3"/>
  <c r="D720" i="3"/>
  <c r="M719" i="3"/>
  <c r="N719" i="3" s="1"/>
  <c r="P719" i="3" s="1"/>
  <c r="L719" i="3"/>
  <c r="I719" i="3"/>
  <c r="Q719" i="3" s="1"/>
  <c r="H719" i="3"/>
  <c r="G719" i="3"/>
  <c r="D719" i="3"/>
  <c r="M718" i="3"/>
  <c r="N718" i="3" s="1"/>
  <c r="P718" i="3" s="1"/>
  <c r="L718" i="3"/>
  <c r="I718" i="3"/>
  <c r="Q718" i="3" s="1"/>
  <c r="H718" i="3"/>
  <c r="G718" i="3"/>
  <c r="D718" i="3"/>
  <c r="M717" i="3"/>
  <c r="N717" i="3" s="1"/>
  <c r="P717" i="3" s="1"/>
  <c r="L717" i="3"/>
  <c r="I717" i="3"/>
  <c r="Q717" i="3" s="1"/>
  <c r="H717" i="3"/>
  <c r="G717" i="3"/>
  <c r="D717" i="3"/>
  <c r="M716" i="3"/>
  <c r="N716" i="3" s="1"/>
  <c r="P716" i="3" s="1"/>
  <c r="L716" i="3"/>
  <c r="I716" i="3"/>
  <c r="Q716" i="3" s="1"/>
  <c r="H716" i="3"/>
  <c r="G716" i="3"/>
  <c r="D716" i="3"/>
  <c r="M715" i="3"/>
  <c r="N715" i="3" s="1"/>
  <c r="P715" i="3" s="1"/>
  <c r="L715" i="3"/>
  <c r="I715" i="3"/>
  <c r="Q715" i="3" s="1"/>
  <c r="H715" i="3"/>
  <c r="G715" i="3"/>
  <c r="D715" i="3"/>
  <c r="M714" i="3"/>
  <c r="N714" i="3" s="1"/>
  <c r="P714" i="3" s="1"/>
  <c r="L714" i="3"/>
  <c r="I714" i="3"/>
  <c r="Q714" i="3" s="1"/>
  <c r="H714" i="3"/>
  <c r="G714" i="3"/>
  <c r="D714" i="3"/>
  <c r="M713" i="3"/>
  <c r="N713" i="3" s="1"/>
  <c r="P713" i="3" s="1"/>
  <c r="L713" i="3"/>
  <c r="I713" i="3"/>
  <c r="Q713" i="3" s="1"/>
  <c r="H713" i="3"/>
  <c r="G713" i="3"/>
  <c r="D713" i="3"/>
  <c r="M712" i="3"/>
  <c r="N712" i="3" s="1"/>
  <c r="P712" i="3" s="1"/>
  <c r="L712" i="3"/>
  <c r="I712" i="3"/>
  <c r="Q712" i="3" s="1"/>
  <c r="H712" i="3"/>
  <c r="G712" i="3"/>
  <c r="D712" i="3"/>
  <c r="M711" i="3"/>
  <c r="N711" i="3" s="1"/>
  <c r="P711" i="3" s="1"/>
  <c r="L711" i="3"/>
  <c r="I711" i="3"/>
  <c r="Q711" i="3" s="1"/>
  <c r="H711" i="3"/>
  <c r="G711" i="3"/>
  <c r="D711" i="3"/>
  <c r="M710" i="3"/>
  <c r="N710" i="3" s="1"/>
  <c r="P710" i="3" s="1"/>
  <c r="L710" i="3"/>
  <c r="I710" i="3"/>
  <c r="Q710" i="3" s="1"/>
  <c r="H710" i="3"/>
  <c r="G710" i="3"/>
  <c r="D710" i="3"/>
  <c r="M709" i="3"/>
  <c r="N709" i="3" s="1"/>
  <c r="P709" i="3" s="1"/>
  <c r="L709" i="3"/>
  <c r="I709" i="3"/>
  <c r="Q709" i="3" s="1"/>
  <c r="H709" i="3"/>
  <c r="G709" i="3"/>
  <c r="D709" i="3"/>
  <c r="M708" i="3"/>
  <c r="N708" i="3" s="1"/>
  <c r="P708" i="3" s="1"/>
  <c r="L708" i="3"/>
  <c r="I708" i="3"/>
  <c r="Q708" i="3" s="1"/>
  <c r="H708" i="3"/>
  <c r="G708" i="3"/>
  <c r="D708" i="3"/>
  <c r="M707" i="3"/>
  <c r="N707" i="3" s="1"/>
  <c r="P707" i="3" s="1"/>
  <c r="L707" i="3"/>
  <c r="I707" i="3"/>
  <c r="Q707" i="3" s="1"/>
  <c r="H707" i="3"/>
  <c r="G707" i="3"/>
  <c r="D707" i="3"/>
  <c r="M706" i="3"/>
  <c r="N706" i="3" s="1"/>
  <c r="P706" i="3" s="1"/>
  <c r="L706" i="3"/>
  <c r="I706" i="3"/>
  <c r="Q706" i="3" s="1"/>
  <c r="H706" i="3"/>
  <c r="G706" i="3"/>
  <c r="D706" i="3"/>
  <c r="M705" i="3"/>
  <c r="N705" i="3" s="1"/>
  <c r="P705" i="3" s="1"/>
  <c r="L705" i="3"/>
  <c r="I705" i="3"/>
  <c r="Q705" i="3" s="1"/>
  <c r="H705" i="3"/>
  <c r="G705" i="3"/>
  <c r="D705" i="3"/>
  <c r="M704" i="3"/>
  <c r="N704" i="3" s="1"/>
  <c r="P704" i="3" s="1"/>
  <c r="L704" i="3"/>
  <c r="I704" i="3"/>
  <c r="Q704" i="3" s="1"/>
  <c r="H704" i="3"/>
  <c r="G704" i="3"/>
  <c r="D704" i="3"/>
  <c r="M703" i="3"/>
  <c r="N703" i="3" s="1"/>
  <c r="P703" i="3" s="1"/>
  <c r="L703" i="3"/>
  <c r="I703" i="3"/>
  <c r="Q703" i="3" s="1"/>
  <c r="H703" i="3"/>
  <c r="G703" i="3"/>
  <c r="D703" i="3"/>
  <c r="M702" i="3"/>
  <c r="N702" i="3" s="1"/>
  <c r="P702" i="3" s="1"/>
  <c r="L702" i="3"/>
  <c r="I702" i="3"/>
  <c r="Q702" i="3" s="1"/>
  <c r="H702" i="3"/>
  <c r="G702" i="3"/>
  <c r="D702" i="3"/>
  <c r="M701" i="3"/>
  <c r="N701" i="3" s="1"/>
  <c r="P701" i="3" s="1"/>
  <c r="L701" i="3"/>
  <c r="I701" i="3"/>
  <c r="Q701" i="3" s="1"/>
  <c r="H701" i="3"/>
  <c r="G701" i="3"/>
  <c r="D701" i="3"/>
  <c r="M700" i="3"/>
  <c r="N700" i="3" s="1"/>
  <c r="P700" i="3" s="1"/>
  <c r="L700" i="3"/>
  <c r="I700" i="3"/>
  <c r="Q700" i="3" s="1"/>
  <c r="H700" i="3"/>
  <c r="G700" i="3"/>
  <c r="D700" i="3"/>
  <c r="M699" i="3"/>
  <c r="N699" i="3" s="1"/>
  <c r="P699" i="3" s="1"/>
  <c r="L699" i="3"/>
  <c r="I699" i="3"/>
  <c r="Q699" i="3" s="1"/>
  <c r="H699" i="3"/>
  <c r="G699" i="3"/>
  <c r="D699" i="3"/>
  <c r="M698" i="3"/>
  <c r="N698" i="3" s="1"/>
  <c r="P698" i="3" s="1"/>
  <c r="L698" i="3"/>
  <c r="I698" i="3"/>
  <c r="Q698" i="3" s="1"/>
  <c r="H698" i="3"/>
  <c r="G698" i="3"/>
  <c r="D698" i="3"/>
  <c r="M697" i="3"/>
  <c r="N697" i="3" s="1"/>
  <c r="P697" i="3" s="1"/>
  <c r="L697" i="3"/>
  <c r="I697" i="3"/>
  <c r="Q697" i="3" s="1"/>
  <c r="H697" i="3"/>
  <c r="G697" i="3"/>
  <c r="D697" i="3"/>
  <c r="M696" i="3"/>
  <c r="N696" i="3" s="1"/>
  <c r="P696" i="3" s="1"/>
  <c r="L696" i="3"/>
  <c r="I696" i="3"/>
  <c r="Q696" i="3" s="1"/>
  <c r="H696" i="3"/>
  <c r="G696" i="3"/>
  <c r="D696" i="3"/>
  <c r="M695" i="3"/>
  <c r="N695" i="3" s="1"/>
  <c r="P695" i="3" s="1"/>
  <c r="L695" i="3"/>
  <c r="I695" i="3"/>
  <c r="Q695" i="3" s="1"/>
  <c r="H695" i="3"/>
  <c r="G695" i="3"/>
  <c r="D695" i="3"/>
  <c r="M694" i="3"/>
  <c r="N694" i="3" s="1"/>
  <c r="P694" i="3" s="1"/>
  <c r="L694" i="3"/>
  <c r="I694" i="3"/>
  <c r="Q694" i="3" s="1"/>
  <c r="H694" i="3"/>
  <c r="G694" i="3"/>
  <c r="D694" i="3"/>
  <c r="M693" i="3"/>
  <c r="N693" i="3" s="1"/>
  <c r="P693" i="3" s="1"/>
  <c r="L693" i="3"/>
  <c r="I693" i="3"/>
  <c r="Q693" i="3" s="1"/>
  <c r="H693" i="3"/>
  <c r="G693" i="3"/>
  <c r="D693" i="3"/>
  <c r="M692" i="3"/>
  <c r="N692" i="3" s="1"/>
  <c r="P692" i="3" s="1"/>
  <c r="L692" i="3"/>
  <c r="I692" i="3"/>
  <c r="Q692" i="3" s="1"/>
  <c r="H692" i="3"/>
  <c r="G692" i="3"/>
  <c r="D692" i="3"/>
  <c r="M691" i="3"/>
  <c r="N691" i="3" s="1"/>
  <c r="P691" i="3" s="1"/>
  <c r="L691" i="3"/>
  <c r="I691" i="3"/>
  <c r="Q691" i="3" s="1"/>
  <c r="H691" i="3"/>
  <c r="G691" i="3"/>
  <c r="D691" i="3"/>
  <c r="M690" i="3"/>
  <c r="N690" i="3" s="1"/>
  <c r="P690" i="3" s="1"/>
  <c r="L690" i="3"/>
  <c r="I690" i="3"/>
  <c r="Q690" i="3" s="1"/>
  <c r="H690" i="3"/>
  <c r="G690" i="3"/>
  <c r="D690" i="3"/>
  <c r="M689" i="3"/>
  <c r="N689" i="3" s="1"/>
  <c r="P689" i="3" s="1"/>
  <c r="L689" i="3"/>
  <c r="I689" i="3"/>
  <c r="Q689" i="3" s="1"/>
  <c r="H689" i="3"/>
  <c r="G689" i="3"/>
  <c r="D689" i="3"/>
  <c r="M688" i="3"/>
  <c r="N688" i="3" s="1"/>
  <c r="P688" i="3" s="1"/>
  <c r="L688" i="3"/>
  <c r="I688" i="3"/>
  <c r="Q688" i="3" s="1"/>
  <c r="H688" i="3"/>
  <c r="G688" i="3"/>
  <c r="D688" i="3"/>
  <c r="M687" i="3"/>
  <c r="N687" i="3" s="1"/>
  <c r="P687" i="3" s="1"/>
  <c r="L687" i="3"/>
  <c r="I687" i="3"/>
  <c r="Q687" i="3" s="1"/>
  <c r="H687" i="3"/>
  <c r="G687" i="3"/>
  <c r="D687" i="3"/>
  <c r="M686" i="3"/>
  <c r="N686" i="3" s="1"/>
  <c r="P686" i="3" s="1"/>
  <c r="L686" i="3"/>
  <c r="I686" i="3"/>
  <c r="Q686" i="3" s="1"/>
  <c r="H686" i="3"/>
  <c r="G686" i="3"/>
  <c r="D686" i="3"/>
  <c r="M685" i="3"/>
  <c r="N685" i="3" s="1"/>
  <c r="P685" i="3" s="1"/>
  <c r="L685" i="3"/>
  <c r="I685" i="3"/>
  <c r="Q685" i="3" s="1"/>
  <c r="H685" i="3"/>
  <c r="G685" i="3"/>
  <c r="D685" i="3"/>
  <c r="M684" i="3"/>
  <c r="N684" i="3" s="1"/>
  <c r="P684" i="3" s="1"/>
  <c r="L684" i="3"/>
  <c r="I684" i="3"/>
  <c r="Q684" i="3" s="1"/>
  <c r="H684" i="3"/>
  <c r="G684" i="3"/>
  <c r="D684" i="3"/>
  <c r="M683" i="3"/>
  <c r="N683" i="3" s="1"/>
  <c r="P683" i="3" s="1"/>
  <c r="L683" i="3"/>
  <c r="I683" i="3"/>
  <c r="Q683" i="3" s="1"/>
  <c r="H683" i="3"/>
  <c r="G683" i="3"/>
  <c r="D683" i="3"/>
  <c r="M682" i="3"/>
  <c r="N682" i="3" s="1"/>
  <c r="P682" i="3" s="1"/>
  <c r="L682" i="3"/>
  <c r="I682" i="3"/>
  <c r="Q682" i="3" s="1"/>
  <c r="H682" i="3"/>
  <c r="G682" i="3"/>
  <c r="D682" i="3"/>
  <c r="M681" i="3"/>
  <c r="N681" i="3" s="1"/>
  <c r="P681" i="3" s="1"/>
  <c r="L681" i="3"/>
  <c r="I681" i="3"/>
  <c r="Q681" i="3" s="1"/>
  <c r="H681" i="3"/>
  <c r="G681" i="3"/>
  <c r="D681" i="3"/>
  <c r="M680" i="3"/>
  <c r="N680" i="3" s="1"/>
  <c r="P680" i="3" s="1"/>
  <c r="L680" i="3"/>
  <c r="I680" i="3"/>
  <c r="Q680" i="3" s="1"/>
  <c r="H680" i="3"/>
  <c r="G680" i="3"/>
  <c r="D680" i="3"/>
  <c r="M679" i="3"/>
  <c r="N679" i="3" s="1"/>
  <c r="P679" i="3" s="1"/>
  <c r="L679" i="3"/>
  <c r="I679" i="3"/>
  <c r="Q679" i="3" s="1"/>
  <c r="H679" i="3"/>
  <c r="G679" i="3"/>
  <c r="D679" i="3"/>
  <c r="M678" i="3"/>
  <c r="N678" i="3" s="1"/>
  <c r="P678" i="3" s="1"/>
  <c r="L678" i="3"/>
  <c r="I678" i="3"/>
  <c r="Q678" i="3" s="1"/>
  <c r="H678" i="3"/>
  <c r="G678" i="3"/>
  <c r="D678" i="3"/>
  <c r="M677" i="3"/>
  <c r="N677" i="3" s="1"/>
  <c r="P677" i="3" s="1"/>
  <c r="L677" i="3"/>
  <c r="I677" i="3"/>
  <c r="Q677" i="3" s="1"/>
  <c r="H677" i="3"/>
  <c r="G677" i="3"/>
  <c r="D677" i="3"/>
  <c r="M676" i="3"/>
  <c r="N676" i="3" s="1"/>
  <c r="P676" i="3" s="1"/>
  <c r="L676" i="3"/>
  <c r="I676" i="3"/>
  <c r="Q676" i="3" s="1"/>
  <c r="H676" i="3"/>
  <c r="G676" i="3"/>
  <c r="D676" i="3"/>
  <c r="M675" i="3"/>
  <c r="N675" i="3" s="1"/>
  <c r="P675" i="3" s="1"/>
  <c r="L675" i="3"/>
  <c r="I675" i="3"/>
  <c r="Q675" i="3" s="1"/>
  <c r="H675" i="3"/>
  <c r="G675" i="3"/>
  <c r="D675" i="3"/>
  <c r="M674" i="3"/>
  <c r="N674" i="3" s="1"/>
  <c r="P674" i="3" s="1"/>
  <c r="L674" i="3"/>
  <c r="I674" i="3"/>
  <c r="Q674" i="3" s="1"/>
  <c r="H674" i="3"/>
  <c r="G674" i="3"/>
  <c r="D674" i="3"/>
  <c r="M673" i="3"/>
  <c r="N673" i="3" s="1"/>
  <c r="P673" i="3" s="1"/>
  <c r="L673" i="3"/>
  <c r="I673" i="3"/>
  <c r="Q673" i="3" s="1"/>
  <c r="H673" i="3"/>
  <c r="G673" i="3"/>
  <c r="D673" i="3"/>
  <c r="M672" i="3"/>
  <c r="N672" i="3" s="1"/>
  <c r="P672" i="3" s="1"/>
  <c r="L672" i="3"/>
  <c r="I672" i="3"/>
  <c r="Q672" i="3" s="1"/>
  <c r="H672" i="3"/>
  <c r="G672" i="3"/>
  <c r="D672" i="3"/>
  <c r="M671" i="3"/>
  <c r="N671" i="3" s="1"/>
  <c r="P671" i="3" s="1"/>
  <c r="L671" i="3"/>
  <c r="I671" i="3"/>
  <c r="Q671" i="3" s="1"/>
  <c r="H671" i="3"/>
  <c r="G671" i="3"/>
  <c r="D671" i="3"/>
  <c r="M670" i="3"/>
  <c r="N670" i="3" s="1"/>
  <c r="P670" i="3" s="1"/>
  <c r="L670" i="3"/>
  <c r="I670" i="3"/>
  <c r="Q670" i="3" s="1"/>
  <c r="H670" i="3"/>
  <c r="G670" i="3"/>
  <c r="D670" i="3"/>
  <c r="M669" i="3"/>
  <c r="N669" i="3" s="1"/>
  <c r="P669" i="3" s="1"/>
  <c r="L669" i="3"/>
  <c r="I669" i="3"/>
  <c r="Q669" i="3" s="1"/>
  <c r="H669" i="3"/>
  <c r="G669" i="3"/>
  <c r="D669" i="3"/>
  <c r="M668" i="3"/>
  <c r="N668" i="3" s="1"/>
  <c r="P668" i="3" s="1"/>
  <c r="L668" i="3"/>
  <c r="I668" i="3"/>
  <c r="Q668" i="3" s="1"/>
  <c r="H668" i="3"/>
  <c r="G668" i="3"/>
  <c r="D668" i="3"/>
  <c r="M667" i="3"/>
  <c r="N667" i="3" s="1"/>
  <c r="P667" i="3" s="1"/>
  <c r="L667" i="3"/>
  <c r="I667" i="3"/>
  <c r="Q667" i="3" s="1"/>
  <c r="H667" i="3"/>
  <c r="G667" i="3"/>
  <c r="D667" i="3"/>
  <c r="N666" i="3"/>
  <c r="P666" i="3" s="1"/>
  <c r="L666" i="3"/>
  <c r="I666" i="3"/>
  <c r="Q666" i="3" s="1"/>
  <c r="H666" i="3"/>
  <c r="G666" i="3"/>
  <c r="D666" i="3"/>
  <c r="M665" i="3"/>
  <c r="N665" i="3" s="1"/>
  <c r="P665" i="3" s="1"/>
  <c r="L665" i="3"/>
  <c r="I665" i="3"/>
  <c r="Q665" i="3" s="1"/>
  <c r="H665" i="3"/>
  <c r="G665" i="3"/>
  <c r="D665" i="3"/>
  <c r="M664" i="3"/>
  <c r="N664" i="3" s="1"/>
  <c r="P664" i="3" s="1"/>
  <c r="L664" i="3"/>
  <c r="I664" i="3"/>
  <c r="Q664" i="3" s="1"/>
  <c r="H664" i="3"/>
  <c r="G664" i="3"/>
  <c r="D664" i="3"/>
  <c r="M663" i="3"/>
  <c r="N663" i="3" s="1"/>
  <c r="P663" i="3" s="1"/>
  <c r="L663" i="3"/>
  <c r="I663" i="3"/>
  <c r="Q663" i="3" s="1"/>
  <c r="H663" i="3"/>
  <c r="G663" i="3"/>
  <c r="D663" i="3"/>
  <c r="M662" i="3"/>
  <c r="N662" i="3" s="1"/>
  <c r="P662" i="3" s="1"/>
  <c r="L662" i="3"/>
  <c r="I662" i="3"/>
  <c r="Q662" i="3" s="1"/>
  <c r="H662" i="3"/>
  <c r="G662" i="3"/>
  <c r="D662" i="3"/>
  <c r="M661" i="3"/>
  <c r="N661" i="3" s="1"/>
  <c r="P661" i="3" s="1"/>
  <c r="L661" i="3"/>
  <c r="I661" i="3"/>
  <c r="Q661" i="3" s="1"/>
  <c r="H661" i="3"/>
  <c r="G661" i="3"/>
  <c r="D661" i="3"/>
  <c r="M660" i="3"/>
  <c r="N660" i="3" s="1"/>
  <c r="P660" i="3" s="1"/>
  <c r="L660" i="3"/>
  <c r="I660" i="3"/>
  <c r="Q660" i="3" s="1"/>
  <c r="H660" i="3"/>
  <c r="G660" i="3"/>
  <c r="D660" i="3"/>
  <c r="M659" i="3"/>
  <c r="N659" i="3" s="1"/>
  <c r="P659" i="3" s="1"/>
  <c r="L659" i="3"/>
  <c r="I659" i="3"/>
  <c r="Q659" i="3" s="1"/>
  <c r="H659" i="3"/>
  <c r="G659" i="3"/>
  <c r="D659" i="3"/>
  <c r="M658" i="3"/>
  <c r="N658" i="3" s="1"/>
  <c r="P658" i="3" s="1"/>
  <c r="L658" i="3"/>
  <c r="I658" i="3"/>
  <c r="Q658" i="3" s="1"/>
  <c r="H658" i="3"/>
  <c r="G658" i="3"/>
  <c r="D658" i="3"/>
  <c r="M657" i="3"/>
  <c r="N657" i="3" s="1"/>
  <c r="P657" i="3" s="1"/>
  <c r="L657" i="3"/>
  <c r="I657" i="3"/>
  <c r="Q657" i="3" s="1"/>
  <c r="H657" i="3"/>
  <c r="G657" i="3"/>
  <c r="D657" i="3"/>
  <c r="M656" i="3"/>
  <c r="N656" i="3" s="1"/>
  <c r="P656" i="3" s="1"/>
  <c r="L656" i="3"/>
  <c r="I656" i="3"/>
  <c r="Q656" i="3" s="1"/>
  <c r="H656" i="3"/>
  <c r="G656" i="3"/>
  <c r="D656" i="3"/>
  <c r="M655" i="3"/>
  <c r="N655" i="3" s="1"/>
  <c r="P655" i="3" s="1"/>
  <c r="L655" i="3"/>
  <c r="I655" i="3"/>
  <c r="Q655" i="3" s="1"/>
  <c r="H655" i="3"/>
  <c r="G655" i="3"/>
  <c r="D655" i="3"/>
  <c r="M654" i="3"/>
  <c r="N654" i="3" s="1"/>
  <c r="P654" i="3" s="1"/>
  <c r="L654" i="3"/>
  <c r="I654" i="3"/>
  <c r="Q654" i="3" s="1"/>
  <c r="H654" i="3"/>
  <c r="G654" i="3"/>
  <c r="D654" i="3"/>
  <c r="M653" i="3"/>
  <c r="N653" i="3" s="1"/>
  <c r="P653" i="3" s="1"/>
  <c r="L653" i="3"/>
  <c r="I653" i="3"/>
  <c r="Q653" i="3" s="1"/>
  <c r="H653" i="3"/>
  <c r="G653" i="3"/>
  <c r="D653" i="3"/>
  <c r="M652" i="3"/>
  <c r="N652" i="3" s="1"/>
  <c r="P652" i="3" s="1"/>
  <c r="L652" i="3"/>
  <c r="I652" i="3"/>
  <c r="Q652" i="3" s="1"/>
  <c r="H652" i="3"/>
  <c r="G652" i="3"/>
  <c r="D652" i="3"/>
  <c r="M651" i="3"/>
  <c r="N651" i="3" s="1"/>
  <c r="P651" i="3" s="1"/>
  <c r="L651" i="3"/>
  <c r="I651" i="3"/>
  <c r="Q651" i="3" s="1"/>
  <c r="H651" i="3"/>
  <c r="G651" i="3"/>
  <c r="D651" i="3"/>
  <c r="M650" i="3"/>
  <c r="N650" i="3" s="1"/>
  <c r="P650" i="3" s="1"/>
  <c r="L650" i="3"/>
  <c r="I650" i="3"/>
  <c r="Q650" i="3" s="1"/>
  <c r="H650" i="3"/>
  <c r="G650" i="3"/>
  <c r="D650" i="3"/>
  <c r="M649" i="3"/>
  <c r="N649" i="3" s="1"/>
  <c r="P649" i="3" s="1"/>
  <c r="L649" i="3"/>
  <c r="I649" i="3"/>
  <c r="Q649" i="3" s="1"/>
  <c r="H649" i="3"/>
  <c r="G649" i="3"/>
  <c r="D649" i="3"/>
  <c r="M648" i="3"/>
  <c r="N648" i="3" s="1"/>
  <c r="P648" i="3" s="1"/>
  <c r="L648" i="3"/>
  <c r="I648" i="3"/>
  <c r="Q648" i="3" s="1"/>
  <c r="H648" i="3"/>
  <c r="G648" i="3"/>
  <c r="D648" i="3"/>
  <c r="M647" i="3"/>
  <c r="N647" i="3" s="1"/>
  <c r="P647" i="3" s="1"/>
  <c r="L647" i="3"/>
  <c r="I647" i="3"/>
  <c r="Q647" i="3" s="1"/>
  <c r="H647" i="3"/>
  <c r="G647" i="3"/>
  <c r="D647" i="3"/>
  <c r="M646" i="3"/>
  <c r="N646" i="3" s="1"/>
  <c r="P646" i="3" s="1"/>
  <c r="L646" i="3"/>
  <c r="I646" i="3"/>
  <c r="Q646" i="3" s="1"/>
  <c r="H646" i="3"/>
  <c r="G646" i="3"/>
  <c r="D646" i="3"/>
  <c r="M645" i="3"/>
  <c r="N645" i="3" s="1"/>
  <c r="P645" i="3" s="1"/>
  <c r="L645" i="3"/>
  <c r="I645" i="3"/>
  <c r="Q645" i="3" s="1"/>
  <c r="H645" i="3"/>
  <c r="G645" i="3"/>
  <c r="D645" i="3"/>
  <c r="M644" i="3"/>
  <c r="N644" i="3" s="1"/>
  <c r="P644" i="3" s="1"/>
  <c r="L644" i="3"/>
  <c r="I644" i="3"/>
  <c r="Q644" i="3" s="1"/>
  <c r="H644" i="3"/>
  <c r="G644" i="3"/>
  <c r="D644" i="3"/>
  <c r="M643" i="3"/>
  <c r="N643" i="3" s="1"/>
  <c r="P643" i="3" s="1"/>
  <c r="L643" i="3"/>
  <c r="I643" i="3"/>
  <c r="Q643" i="3" s="1"/>
  <c r="H643" i="3"/>
  <c r="G643" i="3"/>
  <c r="D643" i="3"/>
  <c r="M642" i="3"/>
  <c r="N642" i="3" s="1"/>
  <c r="P642" i="3" s="1"/>
  <c r="L642" i="3"/>
  <c r="I642" i="3"/>
  <c r="Q642" i="3" s="1"/>
  <c r="H642" i="3"/>
  <c r="G642" i="3"/>
  <c r="D642" i="3"/>
  <c r="M641" i="3"/>
  <c r="N641" i="3" s="1"/>
  <c r="P641" i="3" s="1"/>
  <c r="L641" i="3"/>
  <c r="I641" i="3"/>
  <c r="Q641" i="3" s="1"/>
  <c r="H641" i="3"/>
  <c r="G641" i="3"/>
  <c r="D641" i="3"/>
  <c r="M640" i="3"/>
  <c r="N640" i="3" s="1"/>
  <c r="P640" i="3" s="1"/>
  <c r="L640" i="3"/>
  <c r="I640" i="3"/>
  <c r="Q640" i="3" s="1"/>
  <c r="H640" i="3"/>
  <c r="G640" i="3"/>
  <c r="D640" i="3"/>
  <c r="M639" i="3"/>
  <c r="N639" i="3" s="1"/>
  <c r="P639" i="3" s="1"/>
  <c r="L639" i="3"/>
  <c r="I639" i="3"/>
  <c r="Q639" i="3" s="1"/>
  <c r="H639" i="3"/>
  <c r="G639" i="3"/>
  <c r="D639" i="3"/>
  <c r="M638" i="3"/>
  <c r="N638" i="3" s="1"/>
  <c r="P638" i="3" s="1"/>
  <c r="L638" i="3"/>
  <c r="I638" i="3"/>
  <c r="Q638" i="3" s="1"/>
  <c r="H638" i="3"/>
  <c r="G638" i="3"/>
  <c r="D638" i="3"/>
  <c r="M637" i="3"/>
  <c r="N637" i="3" s="1"/>
  <c r="P637" i="3" s="1"/>
  <c r="L637" i="3"/>
  <c r="I637" i="3"/>
  <c r="Q637" i="3" s="1"/>
  <c r="H637" i="3"/>
  <c r="G637" i="3"/>
  <c r="D637" i="3"/>
  <c r="M636" i="3"/>
  <c r="N636" i="3" s="1"/>
  <c r="P636" i="3" s="1"/>
  <c r="L636" i="3"/>
  <c r="I636" i="3"/>
  <c r="Q636" i="3" s="1"/>
  <c r="H636" i="3"/>
  <c r="G636" i="3"/>
  <c r="D636" i="3"/>
  <c r="M635" i="3"/>
  <c r="N635" i="3" s="1"/>
  <c r="P635" i="3" s="1"/>
  <c r="L635" i="3"/>
  <c r="I635" i="3"/>
  <c r="Q635" i="3" s="1"/>
  <c r="H635" i="3"/>
  <c r="G635" i="3"/>
  <c r="D635" i="3"/>
  <c r="M634" i="3"/>
  <c r="N634" i="3" s="1"/>
  <c r="P634" i="3" s="1"/>
  <c r="L634" i="3"/>
  <c r="I634" i="3"/>
  <c r="Q634" i="3" s="1"/>
  <c r="H634" i="3"/>
  <c r="G634" i="3"/>
  <c r="D634" i="3"/>
  <c r="M633" i="3"/>
  <c r="N633" i="3" s="1"/>
  <c r="P633" i="3" s="1"/>
  <c r="L633" i="3"/>
  <c r="I633" i="3"/>
  <c r="Q633" i="3" s="1"/>
  <c r="H633" i="3"/>
  <c r="G633" i="3"/>
  <c r="D633" i="3"/>
  <c r="M632" i="3"/>
  <c r="N632" i="3" s="1"/>
  <c r="P632" i="3" s="1"/>
  <c r="L632" i="3"/>
  <c r="I632" i="3"/>
  <c r="Q632" i="3" s="1"/>
  <c r="H632" i="3"/>
  <c r="G632" i="3"/>
  <c r="D632" i="3"/>
  <c r="M631" i="3"/>
  <c r="N631" i="3" s="1"/>
  <c r="P631" i="3" s="1"/>
  <c r="L631" i="3"/>
  <c r="I631" i="3"/>
  <c r="Q631" i="3" s="1"/>
  <c r="H631" i="3"/>
  <c r="G631" i="3"/>
  <c r="D631" i="3"/>
  <c r="M630" i="3"/>
  <c r="N630" i="3" s="1"/>
  <c r="P630" i="3" s="1"/>
  <c r="L630" i="3"/>
  <c r="I630" i="3"/>
  <c r="Q630" i="3" s="1"/>
  <c r="H630" i="3"/>
  <c r="G630" i="3"/>
  <c r="D630" i="3"/>
  <c r="M629" i="3"/>
  <c r="N629" i="3" s="1"/>
  <c r="P629" i="3" s="1"/>
  <c r="L629" i="3"/>
  <c r="I629" i="3"/>
  <c r="Q629" i="3" s="1"/>
  <c r="H629" i="3"/>
  <c r="G629" i="3"/>
  <c r="D629" i="3"/>
  <c r="M628" i="3"/>
  <c r="N628" i="3" s="1"/>
  <c r="P628" i="3" s="1"/>
  <c r="L628" i="3"/>
  <c r="I628" i="3"/>
  <c r="Q628" i="3" s="1"/>
  <c r="H628" i="3"/>
  <c r="G628" i="3"/>
  <c r="D628" i="3"/>
  <c r="M627" i="3"/>
  <c r="N627" i="3" s="1"/>
  <c r="P627" i="3" s="1"/>
  <c r="L627" i="3"/>
  <c r="I627" i="3"/>
  <c r="Q627" i="3" s="1"/>
  <c r="H627" i="3"/>
  <c r="G627" i="3"/>
  <c r="D627" i="3"/>
  <c r="M626" i="3"/>
  <c r="N626" i="3" s="1"/>
  <c r="P626" i="3" s="1"/>
  <c r="L626" i="3"/>
  <c r="I626" i="3"/>
  <c r="Q626" i="3" s="1"/>
  <c r="H626" i="3"/>
  <c r="G626" i="3"/>
  <c r="D626" i="3"/>
  <c r="M625" i="3"/>
  <c r="N625" i="3" s="1"/>
  <c r="P625" i="3" s="1"/>
  <c r="L625" i="3"/>
  <c r="I625" i="3"/>
  <c r="Q625" i="3" s="1"/>
  <c r="H625" i="3"/>
  <c r="G625" i="3"/>
  <c r="D625" i="3"/>
  <c r="M624" i="3"/>
  <c r="N624" i="3" s="1"/>
  <c r="P624" i="3" s="1"/>
  <c r="L624" i="3"/>
  <c r="I624" i="3"/>
  <c r="Q624" i="3" s="1"/>
  <c r="H624" i="3"/>
  <c r="G624" i="3"/>
  <c r="D624" i="3"/>
  <c r="M623" i="3"/>
  <c r="N623" i="3" s="1"/>
  <c r="P623" i="3" s="1"/>
  <c r="L623" i="3"/>
  <c r="I623" i="3"/>
  <c r="Q623" i="3" s="1"/>
  <c r="H623" i="3"/>
  <c r="G623" i="3"/>
  <c r="D623" i="3"/>
  <c r="M622" i="3"/>
  <c r="N622" i="3" s="1"/>
  <c r="P622" i="3" s="1"/>
  <c r="L622" i="3"/>
  <c r="I622" i="3"/>
  <c r="Q622" i="3" s="1"/>
  <c r="H622" i="3"/>
  <c r="G622" i="3"/>
  <c r="D622" i="3"/>
  <c r="M621" i="3"/>
  <c r="N621" i="3" s="1"/>
  <c r="P621" i="3" s="1"/>
  <c r="L621" i="3"/>
  <c r="I621" i="3"/>
  <c r="Q621" i="3" s="1"/>
  <c r="H621" i="3"/>
  <c r="G621" i="3"/>
  <c r="D621" i="3"/>
  <c r="M620" i="3"/>
  <c r="N620" i="3" s="1"/>
  <c r="P620" i="3" s="1"/>
  <c r="L620" i="3"/>
  <c r="I620" i="3"/>
  <c r="Q620" i="3" s="1"/>
  <c r="H620" i="3"/>
  <c r="G620" i="3"/>
  <c r="D620" i="3"/>
  <c r="M619" i="3"/>
  <c r="N619" i="3" s="1"/>
  <c r="P619" i="3" s="1"/>
  <c r="L619" i="3"/>
  <c r="I619" i="3"/>
  <c r="Q619" i="3" s="1"/>
  <c r="H619" i="3"/>
  <c r="G619" i="3"/>
  <c r="D619" i="3"/>
  <c r="M618" i="3"/>
  <c r="N618" i="3" s="1"/>
  <c r="P618" i="3" s="1"/>
  <c r="L618" i="3"/>
  <c r="I618" i="3"/>
  <c r="Q618" i="3" s="1"/>
  <c r="H618" i="3"/>
  <c r="G618" i="3"/>
  <c r="D618" i="3"/>
  <c r="M617" i="3"/>
  <c r="N617" i="3" s="1"/>
  <c r="P617" i="3" s="1"/>
  <c r="L617" i="3"/>
  <c r="I617" i="3"/>
  <c r="Q617" i="3" s="1"/>
  <c r="H617" i="3"/>
  <c r="G617" i="3"/>
  <c r="D617" i="3"/>
  <c r="M616" i="3"/>
  <c r="N616" i="3" s="1"/>
  <c r="P616" i="3" s="1"/>
  <c r="L616" i="3"/>
  <c r="I616" i="3"/>
  <c r="Q616" i="3" s="1"/>
  <c r="H616" i="3"/>
  <c r="G616" i="3"/>
  <c r="D616" i="3"/>
  <c r="M615" i="3"/>
  <c r="N615" i="3" s="1"/>
  <c r="P615" i="3" s="1"/>
  <c r="L615" i="3"/>
  <c r="I615" i="3"/>
  <c r="Q615" i="3" s="1"/>
  <c r="H615" i="3"/>
  <c r="G615" i="3"/>
  <c r="D615" i="3"/>
  <c r="M614" i="3"/>
  <c r="N614" i="3" s="1"/>
  <c r="P614" i="3" s="1"/>
  <c r="L614" i="3"/>
  <c r="I614" i="3"/>
  <c r="Q614" i="3" s="1"/>
  <c r="H614" i="3"/>
  <c r="G614" i="3"/>
  <c r="D614" i="3"/>
  <c r="M613" i="3"/>
  <c r="N613" i="3" s="1"/>
  <c r="P613" i="3" s="1"/>
  <c r="L613" i="3"/>
  <c r="I613" i="3"/>
  <c r="Q613" i="3" s="1"/>
  <c r="H613" i="3"/>
  <c r="G613" i="3"/>
  <c r="D613" i="3"/>
  <c r="M612" i="3"/>
  <c r="N612" i="3" s="1"/>
  <c r="P612" i="3" s="1"/>
  <c r="L612" i="3"/>
  <c r="I612" i="3"/>
  <c r="Q612" i="3" s="1"/>
  <c r="H612" i="3"/>
  <c r="G612" i="3"/>
  <c r="D612" i="3"/>
  <c r="M611" i="3"/>
  <c r="N611" i="3" s="1"/>
  <c r="P611" i="3" s="1"/>
  <c r="L611" i="3"/>
  <c r="I611" i="3"/>
  <c r="Q611" i="3" s="1"/>
  <c r="H611" i="3"/>
  <c r="G611" i="3"/>
  <c r="D611" i="3"/>
  <c r="M610" i="3"/>
  <c r="N610" i="3" s="1"/>
  <c r="P610" i="3" s="1"/>
  <c r="L610" i="3"/>
  <c r="I610" i="3"/>
  <c r="Q610" i="3" s="1"/>
  <c r="H610" i="3"/>
  <c r="G610" i="3"/>
  <c r="D610" i="3"/>
  <c r="M609" i="3"/>
  <c r="N609" i="3" s="1"/>
  <c r="P609" i="3" s="1"/>
  <c r="L609" i="3"/>
  <c r="I609" i="3"/>
  <c r="Q609" i="3" s="1"/>
  <c r="H609" i="3"/>
  <c r="G609" i="3"/>
  <c r="D609" i="3"/>
  <c r="M608" i="3"/>
  <c r="N608" i="3" s="1"/>
  <c r="P608" i="3" s="1"/>
  <c r="L608" i="3"/>
  <c r="I608" i="3"/>
  <c r="Q608" i="3" s="1"/>
  <c r="H608" i="3"/>
  <c r="G608" i="3"/>
  <c r="D608" i="3"/>
  <c r="M607" i="3"/>
  <c r="N607" i="3" s="1"/>
  <c r="P607" i="3" s="1"/>
  <c r="L607" i="3"/>
  <c r="I607" i="3"/>
  <c r="Q607" i="3" s="1"/>
  <c r="H607" i="3"/>
  <c r="G607" i="3"/>
  <c r="D607" i="3"/>
  <c r="M606" i="3"/>
  <c r="N606" i="3" s="1"/>
  <c r="P606" i="3" s="1"/>
  <c r="L606" i="3"/>
  <c r="I606" i="3"/>
  <c r="Q606" i="3" s="1"/>
  <c r="H606" i="3"/>
  <c r="G606" i="3"/>
  <c r="D606" i="3"/>
  <c r="M605" i="3"/>
  <c r="N605" i="3" s="1"/>
  <c r="P605" i="3" s="1"/>
  <c r="L605" i="3"/>
  <c r="I605" i="3"/>
  <c r="Q605" i="3" s="1"/>
  <c r="H605" i="3"/>
  <c r="G605" i="3"/>
  <c r="D605" i="3"/>
  <c r="M604" i="3"/>
  <c r="N604" i="3" s="1"/>
  <c r="P604" i="3" s="1"/>
  <c r="L604" i="3"/>
  <c r="I604" i="3"/>
  <c r="Q604" i="3" s="1"/>
  <c r="H604" i="3"/>
  <c r="G604" i="3"/>
  <c r="D604" i="3"/>
  <c r="M603" i="3"/>
  <c r="N603" i="3" s="1"/>
  <c r="P603" i="3" s="1"/>
  <c r="L603" i="3"/>
  <c r="I603" i="3"/>
  <c r="Q603" i="3" s="1"/>
  <c r="H603" i="3"/>
  <c r="G603" i="3"/>
  <c r="D603" i="3"/>
  <c r="M602" i="3"/>
  <c r="N602" i="3" s="1"/>
  <c r="P602" i="3" s="1"/>
  <c r="L602" i="3"/>
  <c r="I602" i="3"/>
  <c r="Q602" i="3" s="1"/>
  <c r="H602" i="3"/>
  <c r="G602" i="3"/>
  <c r="D602" i="3"/>
  <c r="M601" i="3"/>
  <c r="N601" i="3" s="1"/>
  <c r="P601" i="3" s="1"/>
  <c r="L601" i="3"/>
  <c r="I601" i="3"/>
  <c r="Q601" i="3" s="1"/>
  <c r="H601" i="3"/>
  <c r="G601" i="3"/>
  <c r="D601" i="3"/>
  <c r="M600" i="3"/>
  <c r="N600" i="3" s="1"/>
  <c r="P600" i="3" s="1"/>
  <c r="L600" i="3"/>
  <c r="I600" i="3"/>
  <c r="Q600" i="3" s="1"/>
  <c r="H600" i="3"/>
  <c r="G600" i="3"/>
  <c r="D600" i="3"/>
  <c r="M599" i="3"/>
  <c r="N599" i="3" s="1"/>
  <c r="P599" i="3" s="1"/>
  <c r="L599" i="3"/>
  <c r="I599" i="3"/>
  <c r="Q599" i="3" s="1"/>
  <c r="H599" i="3"/>
  <c r="G599" i="3"/>
  <c r="D599" i="3"/>
  <c r="M598" i="3"/>
  <c r="N598" i="3" s="1"/>
  <c r="P598" i="3" s="1"/>
  <c r="L598" i="3"/>
  <c r="I598" i="3"/>
  <c r="Q598" i="3" s="1"/>
  <c r="H598" i="3"/>
  <c r="G598" i="3"/>
  <c r="D598" i="3"/>
  <c r="M597" i="3"/>
  <c r="N597" i="3" s="1"/>
  <c r="P597" i="3" s="1"/>
  <c r="L597" i="3"/>
  <c r="I597" i="3"/>
  <c r="Q597" i="3" s="1"/>
  <c r="H597" i="3"/>
  <c r="G597" i="3"/>
  <c r="D597" i="3"/>
  <c r="M596" i="3"/>
  <c r="N596" i="3" s="1"/>
  <c r="P596" i="3" s="1"/>
  <c r="L596" i="3"/>
  <c r="I596" i="3"/>
  <c r="Q596" i="3" s="1"/>
  <c r="H596" i="3"/>
  <c r="G596" i="3"/>
  <c r="D596" i="3"/>
  <c r="M595" i="3"/>
  <c r="N595" i="3" s="1"/>
  <c r="P595" i="3" s="1"/>
  <c r="L595" i="3"/>
  <c r="I595" i="3"/>
  <c r="Q595" i="3" s="1"/>
  <c r="H595" i="3"/>
  <c r="G595" i="3"/>
  <c r="D595" i="3"/>
  <c r="M594" i="3"/>
  <c r="N594" i="3" s="1"/>
  <c r="P594" i="3" s="1"/>
  <c r="L594" i="3"/>
  <c r="I594" i="3"/>
  <c r="Q594" i="3" s="1"/>
  <c r="H594" i="3"/>
  <c r="G594" i="3"/>
  <c r="D594" i="3"/>
  <c r="M593" i="3"/>
  <c r="N593" i="3" s="1"/>
  <c r="P593" i="3" s="1"/>
  <c r="L593" i="3"/>
  <c r="I593" i="3"/>
  <c r="Q593" i="3" s="1"/>
  <c r="H593" i="3"/>
  <c r="G593" i="3"/>
  <c r="D593" i="3"/>
  <c r="M592" i="3"/>
  <c r="N592" i="3" s="1"/>
  <c r="P592" i="3" s="1"/>
  <c r="L592" i="3"/>
  <c r="I592" i="3"/>
  <c r="Q592" i="3" s="1"/>
  <c r="H592" i="3"/>
  <c r="G592" i="3"/>
  <c r="D592" i="3"/>
  <c r="M591" i="3"/>
  <c r="N591" i="3" s="1"/>
  <c r="P591" i="3" s="1"/>
  <c r="L591" i="3"/>
  <c r="I591" i="3"/>
  <c r="Q591" i="3" s="1"/>
  <c r="H591" i="3"/>
  <c r="G591" i="3"/>
  <c r="D591" i="3"/>
  <c r="M590" i="3"/>
  <c r="N590" i="3" s="1"/>
  <c r="P590" i="3" s="1"/>
  <c r="L590" i="3"/>
  <c r="I590" i="3"/>
  <c r="Q590" i="3" s="1"/>
  <c r="H590" i="3"/>
  <c r="G590" i="3"/>
  <c r="D590" i="3"/>
  <c r="M589" i="3"/>
  <c r="N589" i="3" s="1"/>
  <c r="P589" i="3" s="1"/>
  <c r="L589" i="3"/>
  <c r="I589" i="3"/>
  <c r="Q589" i="3" s="1"/>
  <c r="H589" i="3"/>
  <c r="G589" i="3"/>
  <c r="D589" i="3"/>
  <c r="M588" i="3"/>
  <c r="N588" i="3" s="1"/>
  <c r="P588" i="3" s="1"/>
  <c r="L588" i="3"/>
  <c r="I588" i="3"/>
  <c r="Q588" i="3" s="1"/>
  <c r="H588" i="3"/>
  <c r="G588" i="3"/>
  <c r="D588" i="3"/>
  <c r="M587" i="3"/>
  <c r="N587" i="3" s="1"/>
  <c r="P587" i="3" s="1"/>
  <c r="L587" i="3"/>
  <c r="I587" i="3"/>
  <c r="Q587" i="3" s="1"/>
  <c r="H587" i="3"/>
  <c r="G587" i="3"/>
  <c r="D587" i="3"/>
  <c r="M586" i="3"/>
  <c r="N586" i="3" s="1"/>
  <c r="P586" i="3" s="1"/>
  <c r="L586" i="3"/>
  <c r="I586" i="3"/>
  <c r="Q586" i="3" s="1"/>
  <c r="H586" i="3"/>
  <c r="G586" i="3"/>
  <c r="D586" i="3"/>
  <c r="M585" i="3"/>
  <c r="N585" i="3" s="1"/>
  <c r="P585" i="3" s="1"/>
  <c r="L585" i="3"/>
  <c r="I585" i="3"/>
  <c r="Q585" i="3" s="1"/>
  <c r="H585" i="3"/>
  <c r="G585" i="3"/>
  <c r="D585" i="3"/>
  <c r="M584" i="3"/>
  <c r="N584" i="3" s="1"/>
  <c r="P584" i="3" s="1"/>
  <c r="L584" i="3"/>
  <c r="I584" i="3"/>
  <c r="Q584" i="3" s="1"/>
  <c r="H584" i="3"/>
  <c r="G584" i="3"/>
  <c r="D584" i="3"/>
  <c r="M583" i="3"/>
  <c r="N583" i="3" s="1"/>
  <c r="P583" i="3" s="1"/>
  <c r="L583" i="3"/>
  <c r="I583" i="3"/>
  <c r="Q583" i="3" s="1"/>
  <c r="H583" i="3"/>
  <c r="G583" i="3"/>
  <c r="D583" i="3"/>
  <c r="M582" i="3"/>
  <c r="N582" i="3" s="1"/>
  <c r="P582" i="3" s="1"/>
  <c r="L582" i="3"/>
  <c r="I582" i="3"/>
  <c r="Q582" i="3" s="1"/>
  <c r="H582" i="3"/>
  <c r="G582" i="3"/>
  <c r="D582" i="3"/>
  <c r="M581" i="3"/>
  <c r="N581" i="3" s="1"/>
  <c r="P581" i="3" s="1"/>
  <c r="L581" i="3"/>
  <c r="I581" i="3"/>
  <c r="Q581" i="3" s="1"/>
  <c r="H581" i="3"/>
  <c r="G581" i="3"/>
  <c r="D581" i="3"/>
  <c r="M580" i="3"/>
  <c r="N580" i="3" s="1"/>
  <c r="P580" i="3" s="1"/>
  <c r="L580" i="3"/>
  <c r="I580" i="3"/>
  <c r="Q580" i="3" s="1"/>
  <c r="H580" i="3"/>
  <c r="G580" i="3"/>
  <c r="D580" i="3"/>
  <c r="M579" i="3"/>
  <c r="N579" i="3" s="1"/>
  <c r="P579" i="3" s="1"/>
  <c r="L579" i="3"/>
  <c r="I579" i="3"/>
  <c r="Q579" i="3" s="1"/>
  <c r="H579" i="3"/>
  <c r="G579" i="3"/>
  <c r="D579" i="3"/>
  <c r="M578" i="3"/>
  <c r="N578" i="3" s="1"/>
  <c r="P578" i="3" s="1"/>
  <c r="L578" i="3"/>
  <c r="I578" i="3"/>
  <c r="Q578" i="3" s="1"/>
  <c r="H578" i="3"/>
  <c r="G578" i="3"/>
  <c r="D578" i="3"/>
  <c r="M577" i="3"/>
  <c r="N577" i="3" s="1"/>
  <c r="P577" i="3" s="1"/>
  <c r="L577" i="3"/>
  <c r="I577" i="3"/>
  <c r="Q577" i="3" s="1"/>
  <c r="H577" i="3"/>
  <c r="G577" i="3"/>
  <c r="D577" i="3"/>
  <c r="M576" i="3"/>
  <c r="N576" i="3" s="1"/>
  <c r="P576" i="3" s="1"/>
  <c r="L576" i="3"/>
  <c r="I576" i="3"/>
  <c r="Q576" i="3" s="1"/>
  <c r="H576" i="3"/>
  <c r="G576" i="3"/>
  <c r="D576" i="3"/>
  <c r="M575" i="3"/>
  <c r="N575" i="3" s="1"/>
  <c r="P575" i="3" s="1"/>
  <c r="L575" i="3"/>
  <c r="I575" i="3"/>
  <c r="Q575" i="3" s="1"/>
  <c r="H575" i="3"/>
  <c r="G575" i="3"/>
  <c r="D575" i="3"/>
  <c r="M574" i="3"/>
  <c r="N574" i="3" s="1"/>
  <c r="P574" i="3" s="1"/>
  <c r="L574" i="3"/>
  <c r="I574" i="3"/>
  <c r="Q574" i="3" s="1"/>
  <c r="H574" i="3"/>
  <c r="G574" i="3"/>
  <c r="D574" i="3"/>
  <c r="M573" i="3"/>
  <c r="N573" i="3" s="1"/>
  <c r="P573" i="3" s="1"/>
  <c r="L573" i="3"/>
  <c r="I573" i="3"/>
  <c r="Q573" i="3" s="1"/>
  <c r="H573" i="3"/>
  <c r="G573" i="3"/>
  <c r="D573" i="3"/>
  <c r="M572" i="3"/>
  <c r="N572" i="3" s="1"/>
  <c r="P572" i="3" s="1"/>
  <c r="L572" i="3"/>
  <c r="I572" i="3"/>
  <c r="Q572" i="3" s="1"/>
  <c r="H572" i="3"/>
  <c r="G572" i="3"/>
  <c r="D572" i="3"/>
  <c r="M571" i="3"/>
  <c r="N571" i="3" s="1"/>
  <c r="P571" i="3" s="1"/>
  <c r="L571" i="3"/>
  <c r="I571" i="3"/>
  <c r="Q571" i="3" s="1"/>
  <c r="H571" i="3"/>
  <c r="G571" i="3"/>
  <c r="D571" i="3"/>
  <c r="M570" i="3"/>
  <c r="N570" i="3" s="1"/>
  <c r="P570" i="3" s="1"/>
  <c r="L570" i="3"/>
  <c r="I570" i="3"/>
  <c r="Q570" i="3" s="1"/>
  <c r="H570" i="3"/>
  <c r="G570" i="3"/>
  <c r="D570" i="3"/>
  <c r="M569" i="3"/>
  <c r="N569" i="3" s="1"/>
  <c r="P569" i="3" s="1"/>
  <c r="L569" i="3"/>
  <c r="I569" i="3"/>
  <c r="Q569" i="3" s="1"/>
  <c r="H569" i="3"/>
  <c r="G569" i="3"/>
  <c r="D569" i="3"/>
  <c r="M568" i="3"/>
  <c r="N568" i="3" s="1"/>
  <c r="P568" i="3" s="1"/>
  <c r="L568" i="3"/>
  <c r="I568" i="3"/>
  <c r="Q568" i="3" s="1"/>
  <c r="H568" i="3"/>
  <c r="G568" i="3"/>
  <c r="D568" i="3"/>
  <c r="M567" i="3"/>
  <c r="N567" i="3" s="1"/>
  <c r="P567" i="3" s="1"/>
  <c r="L567" i="3"/>
  <c r="I567" i="3"/>
  <c r="Q567" i="3" s="1"/>
  <c r="H567" i="3"/>
  <c r="G567" i="3"/>
  <c r="D567" i="3"/>
  <c r="M566" i="3"/>
  <c r="N566" i="3" s="1"/>
  <c r="P566" i="3" s="1"/>
  <c r="L566" i="3"/>
  <c r="I566" i="3"/>
  <c r="Q566" i="3" s="1"/>
  <c r="H566" i="3"/>
  <c r="G566" i="3"/>
  <c r="D566" i="3"/>
  <c r="M565" i="3"/>
  <c r="N565" i="3" s="1"/>
  <c r="P565" i="3" s="1"/>
  <c r="L565" i="3"/>
  <c r="I565" i="3"/>
  <c r="Q565" i="3" s="1"/>
  <c r="H565" i="3"/>
  <c r="G565" i="3"/>
  <c r="D565" i="3"/>
  <c r="M564" i="3"/>
  <c r="N564" i="3" s="1"/>
  <c r="P564" i="3" s="1"/>
  <c r="L564" i="3"/>
  <c r="I564" i="3"/>
  <c r="Q564" i="3" s="1"/>
  <c r="H564" i="3"/>
  <c r="G564" i="3"/>
  <c r="D564" i="3"/>
  <c r="M563" i="3"/>
  <c r="N563" i="3" s="1"/>
  <c r="P563" i="3" s="1"/>
  <c r="L563" i="3"/>
  <c r="I563" i="3"/>
  <c r="Q563" i="3" s="1"/>
  <c r="H563" i="3"/>
  <c r="G563" i="3"/>
  <c r="D563" i="3"/>
  <c r="M562" i="3"/>
  <c r="N562" i="3" s="1"/>
  <c r="P562" i="3" s="1"/>
  <c r="L562" i="3"/>
  <c r="I562" i="3"/>
  <c r="Q562" i="3" s="1"/>
  <c r="H562" i="3"/>
  <c r="G562" i="3"/>
  <c r="D562" i="3"/>
  <c r="M561" i="3"/>
  <c r="N561" i="3" s="1"/>
  <c r="P561" i="3" s="1"/>
  <c r="L561" i="3"/>
  <c r="I561" i="3"/>
  <c r="Q561" i="3" s="1"/>
  <c r="H561" i="3"/>
  <c r="G561" i="3"/>
  <c r="D561" i="3"/>
  <c r="M560" i="3"/>
  <c r="N560" i="3" s="1"/>
  <c r="P560" i="3" s="1"/>
  <c r="L560" i="3"/>
  <c r="I560" i="3"/>
  <c r="Q560" i="3" s="1"/>
  <c r="H560" i="3"/>
  <c r="G560" i="3"/>
  <c r="D560" i="3"/>
  <c r="M559" i="3"/>
  <c r="N559" i="3" s="1"/>
  <c r="P559" i="3" s="1"/>
  <c r="L559" i="3"/>
  <c r="I559" i="3"/>
  <c r="Q559" i="3" s="1"/>
  <c r="H559" i="3"/>
  <c r="G559" i="3"/>
  <c r="D559" i="3"/>
  <c r="M558" i="3"/>
  <c r="N558" i="3" s="1"/>
  <c r="P558" i="3" s="1"/>
  <c r="L558" i="3"/>
  <c r="I558" i="3"/>
  <c r="Q558" i="3" s="1"/>
  <c r="H558" i="3"/>
  <c r="G558" i="3"/>
  <c r="D558" i="3"/>
  <c r="M557" i="3"/>
  <c r="N557" i="3" s="1"/>
  <c r="P557" i="3" s="1"/>
  <c r="L557" i="3"/>
  <c r="I557" i="3"/>
  <c r="Q557" i="3" s="1"/>
  <c r="H557" i="3"/>
  <c r="G557" i="3"/>
  <c r="D557" i="3"/>
  <c r="M556" i="3"/>
  <c r="N556" i="3" s="1"/>
  <c r="P556" i="3" s="1"/>
  <c r="L556" i="3"/>
  <c r="I556" i="3"/>
  <c r="Q556" i="3" s="1"/>
  <c r="H556" i="3"/>
  <c r="G556" i="3"/>
  <c r="D556" i="3"/>
  <c r="M555" i="3"/>
  <c r="N555" i="3" s="1"/>
  <c r="P555" i="3" s="1"/>
  <c r="L555" i="3"/>
  <c r="I555" i="3"/>
  <c r="Q555" i="3" s="1"/>
  <c r="H555" i="3"/>
  <c r="G555" i="3"/>
  <c r="D555" i="3"/>
  <c r="M554" i="3"/>
  <c r="N554" i="3" s="1"/>
  <c r="P554" i="3" s="1"/>
  <c r="L554" i="3"/>
  <c r="I554" i="3"/>
  <c r="Q554" i="3" s="1"/>
  <c r="H554" i="3"/>
  <c r="G554" i="3"/>
  <c r="D554" i="3"/>
  <c r="M553" i="3"/>
  <c r="N553" i="3" s="1"/>
  <c r="P553" i="3" s="1"/>
  <c r="L553" i="3"/>
  <c r="I553" i="3"/>
  <c r="Q553" i="3" s="1"/>
  <c r="H553" i="3"/>
  <c r="G553" i="3"/>
  <c r="D553" i="3"/>
  <c r="M552" i="3"/>
  <c r="N552" i="3" s="1"/>
  <c r="P552" i="3" s="1"/>
  <c r="L552" i="3"/>
  <c r="I552" i="3"/>
  <c r="Q552" i="3" s="1"/>
  <c r="H552" i="3"/>
  <c r="G552" i="3"/>
  <c r="D552" i="3"/>
  <c r="M551" i="3"/>
  <c r="N551" i="3" s="1"/>
  <c r="P551" i="3" s="1"/>
  <c r="L551" i="3"/>
  <c r="I551" i="3"/>
  <c r="Q551" i="3" s="1"/>
  <c r="H551" i="3"/>
  <c r="G551" i="3"/>
  <c r="D551" i="3"/>
  <c r="M550" i="3"/>
  <c r="N550" i="3" s="1"/>
  <c r="P550" i="3" s="1"/>
  <c r="L550" i="3"/>
  <c r="I550" i="3"/>
  <c r="Q550" i="3" s="1"/>
  <c r="H550" i="3"/>
  <c r="G550" i="3"/>
  <c r="D550" i="3"/>
  <c r="M549" i="3"/>
  <c r="N549" i="3" s="1"/>
  <c r="P549" i="3" s="1"/>
  <c r="L549" i="3"/>
  <c r="I549" i="3"/>
  <c r="Q549" i="3" s="1"/>
  <c r="H549" i="3"/>
  <c r="G549" i="3"/>
  <c r="D549" i="3"/>
  <c r="M548" i="3"/>
  <c r="N548" i="3" s="1"/>
  <c r="P548" i="3" s="1"/>
  <c r="L548" i="3"/>
  <c r="I548" i="3"/>
  <c r="Q548" i="3" s="1"/>
  <c r="H548" i="3"/>
  <c r="G548" i="3"/>
  <c r="D548" i="3"/>
  <c r="M547" i="3"/>
  <c r="N547" i="3" s="1"/>
  <c r="P547" i="3" s="1"/>
  <c r="L547" i="3"/>
  <c r="I547" i="3"/>
  <c r="Q547" i="3" s="1"/>
  <c r="H547" i="3"/>
  <c r="G547" i="3"/>
  <c r="D547" i="3"/>
  <c r="M546" i="3"/>
  <c r="N546" i="3" s="1"/>
  <c r="P546" i="3" s="1"/>
  <c r="L546" i="3"/>
  <c r="I546" i="3"/>
  <c r="Q546" i="3" s="1"/>
  <c r="H546" i="3"/>
  <c r="G546" i="3"/>
  <c r="D546" i="3"/>
  <c r="M545" i="3"/>
  <c r="N545" i="3" s="1"/>
  <c r="P545" i="3" s="1"/>
  <c r="L545" i="3"/>
  <c r="I545" i="3"/>
  <c r="Q545" i="3" s="1"/>
  <c r="H545" i="3"/>
  <c r="G545" i="3"/>
  <c r="D545" i="3"/>
  <c r="M544" i="3"/>
  <c r="N544" i="3" s="1"/>
  <c r="P544" i="3" s="1"/>
  <c r="L544" i="3"/>
  <c r="I544" i="3"/>
  <c r="Q544" i="3" s="1"/>
  <c r="H544" i="3"/>
  <c r="G544" i="3"/>
  <c r="D544" i="3"/>
  <c r="M543" i="3"/>
  <c r="N543" i="3" s="1"/>
  <c r="P543" i="3" s="1"/>
  <c r="L543" i="3"/>
  <c r="I543" i="3"/>
  <c r="Q543" i="3" s="1"/>
  <c r="H543" i="3"/>
  <c r="G543" i="3"/>
  <c r="D543" i="3"/>
  <c r="M542" i="3"/>
  <c r="N542" i="3" s="1"/>
  <c r="P542" i="3" s="1"/>
  <c r="L542" i="3"/>
  <c r="I542" i="3"/>
  <c r="Q542" i="3" s="1"/>
  <c r="H542" i="3"/>
  <c r="G542" i="3"/>
  <c r="D542" i="3"/>
  <c r="M541" i="3"/>
  <c r="N541" i="3" s="1"/>
  <c r="P541" i="3" s="1"/>
  <c r="L541" i="3"/>
  <c r="I541" i="3"/>
  <c r="Q541" i="3" s="1"/>
  <c r="H541" i="3"/>
  <c r="G541" i="3"/>
  <c r="D541" i="3"/>
  <c r="M540" i="3"/>
  <c r="N540" i="3" s="1"/>
  <c r="P540" i="3" s="1"/>
  <c r="L540" i="3"/>
  <c r="I540" i="3"/>
  <c r="Q540" i="3" s="1"/>
  <c r="H540" i="3"/>
  <c r="G540" i="3"/>
  <c r="D540" i="3"/>
  <c r="M539" i="3"/>
  <c r="N539" i="3" s="1"/>
  <c r="P539" i="3" s="1"/>
  <c r="L539" i="3"/>
  <c r="I539" i="3"/>
  <c r="Q539" i="3" s="1"/>
  <c r="H539" i="3"/>
  <c r="G539" i="3"/>
  <c r="D539" i="3"/>
  <c r="M538" i="3"/>
  <c r="N538" i="3" s="1"/>
  <c r="P538" i="3" s="1"/>
  <c r="L538" i="3"/>
  <c r="I538" i="3"/>
  <c r="Q538" i="3" s="1"/>
  <c r="H538" i="3"/>
  <c r="G538" i="3"/>
  <c r="D538" i="3"/>
  <c r="M537" i="3"/>
  <c r="N537" i="3" s="1"/>
  <c r="P537" i="3" s="1"/>
  <c r="L537" i="3"/>
  <c r="I537" i="3"/>
  <c r="Q537" i="3" s="1"/>
  <c r="H537" i="3"/>
  <c r="G537" i="3"/>
  <c r="D537" i="3"/>
  <c r="M536" i="3"/>
  <c r="N536" i="3" s="1"/>
  <c r="P536" i="3" s="1"/>
  <c r="L536" i="3"/>
  <c r="I536" i="3"/>
  <c r="Q536" i="3" s="1"/>
  <c r="H536" i="3"/>
  <c r="G536" i="3"/>
  <c r="D536" i="3"/>
  <c r="M535" i="3"/>
  <c r="N535" i="3" s="1"/>
  <c r="P535" i="3" s="1"/>
  <c r="L535" i="3"/>
  <c r="I535" i="3"/>
  <c r="Q535" i="3" s="1"/>
  <c r="H535" i="3"/>
  <c r="G535" i="3"/>
  <c r="D535" i="3"/>
  <c r="M534" i="3"/>
  <c r="N534" i="3" s="1"/>
  <c r="P534" i="3" s="1"/>
  <c r="L534" i="3"/>
  <c r="I534" i="3"/>
  <c r="Q534" i="3" s="1"/>
  <c r="H534" i="3"/>
  <c r="G534" i="3"/>
  <c r="D534" i="3"/>
  <c r="M533" i="3"/>
  <c r="N533" i="3" s="1"/>
  <c r="P533" i="3" s="1"/>
  <c r="L533" i="3"/>
  <c r="I533" i="3"/>
  <c r="Q533" i="3" s="1"/>
  <c r="H533" i="3"/>
  <c r="G533" i="3"/>
  <c r="D533" i="3"/>
  <c r="M532" i="3"/>
  <c r="N532" i="3" s="1"/>
  <c r="P532" i="3" s="1"/>
  <c r="L532" i="3"/>
  <c r="I532" i="3"/>
  <c r="Q532" i="3" s="1"/>
  <c r="H532" i="3"/>
  <c r="G532" i="3"/>
  <c r="D532" i="3"/>
  <c r="M531" i="3"/>
  <c r="N531" i="3" s="1"/>
  <c r="P531" i="3" s="1"/>
  <c r="L531" i="3"/>
  <c r="I531" i="3"/>
  <c r="Q531" i="3" s="1"/>
  <c r="H531" i="3"/>
  <c r="G531" i="3"/>
  <c r="D531" i="3"/>
  <c r="M530" i="3"/>
  <c r="N530" i="3" s="1"/>
  <c r="P530" i="3" s="1"/>
  <c r="L530" i="3"/>
  <c r="I530" i="3"/>
  <c r="Q530" i="3" s="1"/>
  <c r="H530" i="3"/>
  <c r="G530" i="3"/>
  <c r="D530" i="3"/>
  <c r="M529" i="3"/>
  <c r="N529" i="3" s="1"/>
  <c r="P529" i="3" s="1"/>
  <c r="L529" i="3"/>
  <c r="I529" i="3"/>
  <c r="Q529" i="3" s="1"/>
  <c r="H529" i="3"/>
  <c r="G529" i="3"/>
  <c r="D529" i="3"/>
  <c r="M528" i="3"/>
  <c r="N528" i="3" s="1"/>
  <c r="P528" i="3" s="1"/>
  <c r="L528" i="3"/>
  <c r="I528" i="3"/>
  <c r="Q528" i="3" s="1"/>
  <c r="H528" i="3"/>
  <c r="G528" i="3"/>
  <c r="D528" i="3"/>
  <c r="M527" i="3"/>
  <c r="N527" i="3" s="1"/>
  <c r="P527" i="3" s="1"/>
  <c r="L527" i="3"/>
  <c r="I527" i="3"/>
  <c r="Q527" i="3" s="1"/>
  <c r="H527" i="3"/>
  <c r="G527" i="3"/>
  <c r="D527" i="3"/>
  <c r="M526" i="3"/>
  <c r="N526" i="3" s="1"/>
  <c r="P526" i="3" s="1"/>
  <c r="L526" i="3"/>
  <c r="I526" i="3"/>
  <c r="Q526" i="3" s="1"/>
  <c r="H526" i="3"/>
  <c r="G526" i="3"/>
  <c r="D526" i="3"/>
  <c r="M525" i="3"/>
  <c r="N525" i="3" s="1"/>
  <c r="P525" i="3" s="1"/>
  <c r="L525" i="3"/>
  <c r="I525" i="3"/>
  <c r="Q525" i="3" s="1"/>
  <c r="H525" i="3"/>
  <c r="G525" i="3"/>
  <c r="D525" i="3"/>
  <c r="M524" i="3"/>
  <c r="N524" i="3" s="1"/>
  <c r="P524" i="3" s="1"/>
  <c r="L524" i="3"/>
  <c r="I524" i="3"/>
  <c r="Q524" i="3" s="1"/>
  <c r="H524" i="3"/>
  <c r="G524" i="3"/>
  <c r="D524" i="3"/>
  <c r="M523" i="3"/>
  <c r="N523" i="3" s="1"/>
  <c r="P523" i="3" s="1"/>
  <c r="L523" i="3"/>
  <c r="I523" i="3"/>
  <c r="Q523" i="3" s="1"/>
  <c r="H523" i="3"/>
  <c r="G523" i="3"/>
  <c r="D523" i="3"/>
  <c r="M522" i="3"/>
  <c r="N522" i="3" s="1"/>
  <c r="P522" i="3" s="1"/>
  <c r="L522" i="3"/>
  <c r="I522" i="3"/>
  <c r="Q522" i="3" s="1"/>
  <c r="H522" i="3"/>
  <c r="G522" i="3"/>
  <c r="D522" i="3"/>
  <c r="M521" i="3"/>
  <c r="N521" i="3" s="1"/>
  <c r="P521" i="3" s="1"/>
  <c r="L521" i="3"/>
  <c r="I521" i="3"/>
  <c r="Q521" i="3" s="1"/>
  <c r="H521" i="3"/>
  <c r="G521" i="3"/>
  <c r="D521" i="3"/>
  <c r="M520" i="3"/>
  <c r="N520" i="3" s="1"/>
  <c r="P520" i="3" s="1"/>
  <c r="L520" i="3"/>
  <c r="I520" i="3"/>
  <c r="Q520" i="3" s="1"/>
  <c r="H520" i="3"/>
  <c r="G520" i="3"/>
  <c r="D520" i="3"/>
  <c r="M519" i="3"/>
  <c r="N519" i="3" s="1"/>
  <c r="P519" i="3" s="1"/>
  <c r="L519" i="3"/>
  <c r="I519" i="3"/>
  <c r="Q519" i="3" s="1"/>
  <c r="H519" i="3"/>
  <c r="G519" i="3"/>
  <c r="D519" i="3"/>
  <c r="M518" i="3"/>
  <c r="N518" i="3" s="1"/>
  <c r="P518" i="3" s="1"/>
  <c r="L518" i="3"/>
  <c r="I518" i="3"/>
  <c r="Q518" i="3" s="1"/>
  <c r="H518" i="3"/>
  <c r="G518" i="3"/>
  <c r="D518" i="3"/>
  <c r="M517" i="3"/>
  <c r="N517" i="3" s="1"/>
  <c r="P517" i="3" s="1"/>
  <c r="L517" i="3"/>
  <c r="I517" i="3"/>
  <c r="Q517" i="3" s="1"/>
  <c r="H517" i="3"/>
  <c r="G517" i="3"/>
  <c r="D517" i="3"/>
  <c r="M516" i="3"/>
  <c r="N516" i="3" s="1"/>
  <c r="P516" i="3" s="1"/>
  <c r="L516" i="3"/>
  <c r="I516" i="3"/>
  <c r="Q516" i="3" s="1"/>
  <c r="H516" i="3"/>
  <c r="G516" i="3"/>
  <c r="D516" i="3"/>
  <c r="M515" i="3"/>
  <c r="N515" i="3" s="1"/>
  <c r="P515" i="3" s="1"/>
  <c r="L515" i="3"/>
  <c r="I515" i="3"/>
  <c r="Q515" i="3" s="1"/>
  <c r="H515" i="3"/>
  <c r="G515" i="3"/>
  <c r="D515" i="3"/>
  <c r="M514" i="3"/>
  <c r="N514" i="3" s="1"/>
  <c r="P514" i="3" s="1"/>
  <c r="L514" i="3"/>
  <c r="I514" i="3"/>
  <c r="Q514" i="3" s="1"/>
  <c r="H514" i="3"/>
  <c r="G514" i="3"/>
  <c r="D514" i="3"/>
  <c r="M513" i="3"/>
  <c r="N513" i="3" s="1"/>
  <c r="P513" i="3" s="1"/>
  <c r="L513" i="3"/>
  <c r="I513" i="3"/>
  <c r="Q513" i="3" s="1"/>
  <c r="H513" i="3"/>
  <c r="G513" i="3"/>
  <c r="D513" i="3"/>
  <c r="M512" i="3"/>
  <c r="N512" i="3" s="1"/>
  <c r="P512" i="3" s="1"/>
  <c r="L512" i="3"/>
  <c r="I512" i="3"/>
  <c r="Q512" i="3" s="1"/>
  <c r="H512" i="3"/>
  <c r="G512" i="3"/>
  <c r="D512" i="3"/>
  <c r="M511" i="3"/>
  <c r="N511" i="3" s="1"/>
  <c r="P511" i="3" s="1"/>
  <c r="L511" i="3"/>
  <c r="I511" i="3"/>
  <c r="Q511" i="3" s="1"/>
  <c r="H511" i="3"/>
  <c r="G511" i="3"/>
  <c r="D511" i="3"/>
  <c r="M510" i="3"/>
  <c r="N510" i="3" s="1"/>
  <c r="P510" i="3" s="1"/>
  <c r="L510" i="3"/>
  <c r="I510" i="3"/>
  <c r="Q510" i="3" s="1"/>
  <c r="H510" i="3"/>
  <c r="G510" i="3"/>
  <c r="D510" i="3"/>
  <c r="M509" i="3"/>
  <c r="N509" i="3" s="1"/>
  <c r="P509" i="3" s="1"/>
  <c r="L509" i="3"/>
  <c r="I509" i="3"/>
  <c r="Q509" i="3" s="1"/>
  <c r="H509" i="3"/>
  <c r="G509" i="3"/>
  <c r="D509" i="3"/>
  <c r="M508" i="3"/>
  <c r="N508" i="3" s="1"/>
  <c r="P508" i="3" s="1"/>
  <c r="L508" i="3"/>
  <c r="I508" i="3"/>
  <c r="Q508" i="3" s="1"/>
  <c r="H508" i="3"/>
  <c r="G508" i="3"/>
  <c r="D508" i="3"/>
  <c r="M507" i="3"/>
  <c r="N507" i="3" s="1"/>
  <c r="P507" i="3" s="1"/>
  <c r="L507" i="3"/>
  <c r="I507" i="3"/>
  <c r="Q507" i="3" s="1"/>
  <c r="H507" i="3"/>
  <c r="G507" i="3"/>
  <c r="D507" i="3"/>
  <c r="M506" i="3"/>
  <c r="N506" i="3" s="1"/>
  <c r="P506" i="3" s="1"/>
  <c r="L506" i="3"/>
  <c r="I506" i="3"/>
  <c r="Q506" i="3" s="1"/>
  <c r="H506" i="3"/>
  <c r="G506" i="3"/>
  <c r="D506" i="3"/>
  <c r="M505" i="3"/>
  <c r="N505" i="3" s="1"/>
  <c r="P505" i="3" s="1"/>
  <c r="L505" i="3"/>
  <c r="I505" i="3"/>
  <c r="Q505" i="3" s="1"/>
  <c r="H505" i="3"/>
  <c r="G505" i="3"/>
  <c r="D505" i="3"/>
  <c r="M504" i="3"/>
  <c r="N504" i="3" s="1"/>
  <c r="P504" i="3" s="1"/>
  <c r="L504" i="3"/>
  <c r="I504" i="3"/>
  <c r="Q504" i="3" s="1"/>
  <c r="H504" i="3"/>
  <c r="G504" i="3"/>
  <c r="D504" i="3"/>
  <c r="M503" i="3"/>
  <c r="N503" i="3" s="1"/>
  <c r="P503" i="3" s="1"/>
  <c r="L503" i="3"/>
  <c r="I503" i="3"/>
  <c r="Q503" i="3" s="1"/>
  <c r="H503" i="3"/>
  <c r="G503" i="3"/>
  <c r="D503" i="3"/>
  <c r="M502" i="3"/>
  <c r="N502" i="3" s="1"/>
  <c r="P502" i="3" s="1"/>
  <c r="L502" i="3"/>
  <c r="I502" i="3"/>
  <c r="Q502" i="3" s="1"/>
  <c r="H502" i="3"/>
  <c r="G502" i="3"/>
  <c r="D502" i="3"/>
  <c r="M501" i="3"/>
  <c r="N501" i="3" s="1"/>
  <c r="P501" i="3" s="1"/>
  <c r="L501" i="3"/>
  <c r="I501" i="3"/>
  <c r="Q501" i="3" s="1"/>
  <c r="H501" i="3"/>
  <c r="G501" i="3"/>
  <c r="D501" i="3"/>
  <c r="M500" i="3"/>
  <c r="N500" i="3" s="1"/>
  <c r="P500" i="3" s="1"/>
  <c r="L500" i="3"/>
  <c r="I500" i="3"/>
  <c r="Q500" i="3" s="1"/>
  <c r="H500" i="3"/>
  <c r="G500" i="3"/>
  <c r="D500" i="3"/>
  <c r="M499" i="3"/>
  <c r="N499" i="3" s="1"/>
  <c r="P499" i="3" s="1"/>
  <c r="L499" i="3"/>
  <c r="I499" i="3"/>
  <c r="Q499" i="3" s="1"/>
  <c r="H499" i="3"/>
  <c r="G499" i="3"/>
  <c r="D499" i="3"/>
  <c r="M498" i="3"/>
  <c r="N498" i="3" s="1"/>
  <c r="P498" i="3" s="1"/>
  <c r="L498" i="3"/>
  <c r="I498" i="3"/>
  <c r="Q498" i="3" s="1"/>
  <c r="H498" i="3"/>
  <c r="G498" i="3"/>
  <c r="D498" i="3"/>
  <c r="M497" i="3"/>
  <c r="N497" i="3" s="1"/>
  <c r="P497" i="3" s="1"/>
  <c r="L497" i="3"/>
  <c r="I497" i="3"/>
  <c r="Q497" i="3" s="1"/>
  <c r="H497" i="3"/>
  <c r="G497" i="3"/>
  <c r="D497" i="3"/>
  <c r="M496" i="3"/>
  <c r="N496" i="3" s="1"/>
  <c r="P496" i="3" s="1"/>
  <c r="L496" i="3"/>
  <c r="I496" i="3"/>
  <c r="Q496" i="3" s="1"/>
  <c r="H496" i="3"/>
  <c r="G496" i="3"/>
  <c r="D496" i="3"/>
  <c r="M495" i="3"/>
  <c r="N495" i="3" s="1"/>
  <c r="P495" i="3" s="1"/>
  <c r="L495" i="3"/>
  <c r="I495" i="3"/>
  <c r="Q495" i="3" s="1"/>
  <c r="H495" i="3"/>
  <c r="G495" i="3"/>
  <c r="D495" i="3"/>
  <c r="M494" i="3"/>
  <c r="N494" i="3" s="1"/>
  <c r="P494" i="3" s="1"/>
  <c r="L494" i="3"/>
  <c r="I494" i="3"/>
  <c r="Q494" i="3" s="1"/>
  <c r="H494" i="3"/>
  <c r="G494" i="3"/>
  <c r="D494" i="3"/>
  <c r="M493" i="3"/>
  <c r="N493" i="3" s="1"/>
  <c r="P493" i="3" s="1"/>
  <c r="L493" i="3"/>
  <c r="I493" i="3"/>
  <c r="Q493" i="3" s="1"/>
  <c r="H493" i="3"/>
  <c r="G493" i="3"/>
  <c r="D493" i="3"/>
  <c r="M492" i="3"/>
  <c r="N492" i="3" s="1"/>
  <c r="P492" i="3" s="1"/>
  <c r="L492" i="3"/>
  <c r="I492" i="3"/>
  <c r="Q492" i="3" s="1"/>
  <c r="H492" i="3"/>
  <c r="G492" i="3"/>
  <c r="D492" i="3"/>
  <c r="M491" i="3"/>
  <c r="N491" i="3" s="1"/>
  <c r="P491" i="3" s="1"/>
  <c r="L491" i="3"/>
  <c r="I491" i="3"/>
  <c r="Q491" i="3" s="1"/>
  <c r="H491" i="3"/>
  <c r="G491" i="3"/>
  <c r="D491" i="3"/>
  <c r="M490" i="3"/>
  <c r="N490" i="3" s="1"/>
  <c r="P490" i="3" s="1"/>
  <c r="L490" i="3"/>
  <c r="I490" i="3"/>
  <c r="Q490" i="3" s="1"/>
  <c r="H490" i="3"/>
  <c r="G490" i="3"/>
  <c r="D490" i="3"/>
  <c r="M489" i="3"/>
  <c r="N489" i="3" s="1"/>
  <c r="P489" i="3" s="1"/>
  <c r="L489" i="3"/>
  <c r="I489" i="3"/>
  <c r="Q489" i="3" s="1"/>
  <c r="H489" i="3"/>
  <c r="G489" i="3"/>
  <c r="D489" i="3"/>
  <c r="M488" i="3"/>
  <c r="N488" i="3" s="1"/>
  <c r="P488" i="3" s="1"/>
  <c r="L488" i="3"/>
  <c r="I488" i="3"/>
  <c r="Q488" i="3" s="1"/>
  <c r="H488" i="3"/>
  <c r="G488" i="3"/>
  <c r="D488" i="3"/>
  <c r="M487" i="3"/>
  <c r="N487" i="3" s="1"/>
  <c r="P487" i="3" s="1"/>
  <c r="L487" i="3"/>
  <c r="I487" i="3"/>
  <c r="Q487" i="3" s="1"/>
  <c r="H487" i="3"/>
  <c r="G487" i="3"/>
  <c r="D487" i="3"/>
  <c r="M486" i="3"/>
  <c r="N486" i="3" s="1"/>
  <c r="P486" i="3" s="1"/>
  <c r="L486" i="3"/>
  <c r="I486" i="3"/>
  <c r="Q486" i="3" s="1"/>
  <c r="H486" i="3"/>
  <c r="G486" i="3"/>
  <c r="D486" i="3"/>
  <c r="M485" i="3"/>
  <c r="N485" i="3" s="1"/>
  <c r="P485" i="3" s="1"/>
  <c r="L485" i="3"/>
  <c r="I485" i="3"/>
  <c r="Q485" i="3" s="1"/>
  <c r="H485" i="3"/>
  <c r="G485" i="3"/>
  <c r="D485" i="3"/>
  <c r="M484" i="3"/>
  <c r="N484" i="3" s="1"/>
  <c r="P484" i="3" s="1"/>
  <c r="L484" i="3"/>
  <c r="I484" i="3"/>
  <c r="Q484" i="3" s="1"/>
  <c r="H484" i="3"/>
  <c r="G484" i="3"/>
  <c r="D484" i="3"/>
  <c r="M483" i="3"/>
  <c r="N483" i="3" s="1"/>
  <c r="P483" i="3" s="1"/>
  <c r="L483" i="3"/>
  <c r="I483" i="3"/>
  <c r="Q483" i="3" s="1"/>
  <c r="H483" i="3"/>
  <c r="G483" i="3"/>
  <c r="D483" i="3"/>
  <c r="M482" i="3"/>
  <c r="N482" i="3" s="1"/>
  <c r="P482" i="3" s="1"/>
  <c r="L482" i="3"/>
  <c r="I482" i="3"/>
  <c r="Q482" i="3" s="1"/>
  <c r="H482" i="3"/>
  <c r="G482" i="3"/>
  <c r="D482" i="3"/>
  <c r="M481" i="3"/>
  <c r="N481" i="3" s="1"/>
  <c r="P481" i="3" s="1"/>
  <c r="L481" i="3"/>
  <c r="I481" i="3"/>
  <c r="Q481" i="3" s="1"/>
  <c r="H481" i="3"/>
  <c r="G481" i="3"/>
  <c r="D481" i="3"/>
  <c r="M480" i="3"/>
  <c r="N480" i="3" s="1"/>
  <c r="P480" i="3" s="1"/>
  <c r="L480" i="3"/>
  <c r="I480" i="3"/>
  <c r="Q480" i="3" s="1"/>
  <c r="H480" i="3"/>
  <c r="G480" i="3"/>
  <c r="D480" i="3"/>
  <c r="M479" i="3"/>
  <c r="N479" i="3" s="1"/>
  <c r="P479" i="3" s="1"/>
  <c r="L479" i="3"/>
  <c r="I479" i="3"/>
  <c r="Q479" i="3" s="1"/>
  <c r="H479" i="3"/>
  <c r="G479" i="3"/>
  <c r="D479" i="3"/>
  <c r="M478" i="3"/>
  <c r="N478" i="3" s="1"/>
  <c r="P478" i="3" s="1"/>
  <c r="L478" i="3"/>
  <c r="I478" i="3"/>
  <c r="Q478" i="3" s="1"/>
  <c r="H478" i="3"/>
  <c r="G478" i="3"/>
  <c r="D478" i="3"/>
  <c r="M477" i="3"/>
  <c r="N477" i="3" s="1"/>
  <c r="P477" i="3" s="1"/>
  <c r="L477" i="3"/>
  <c r="I477" i="3"/>
  <c r="Q477" i="3" s="1"/>
  <c r="H477" i="3"/>
  <c r="G477" i="3"/>
  <c r="D477" i="3"/>
  <c r="M476" i="3"/>
  <c r="N476" i="3" s="1"/>
  <c r="P476" i="3" s="1"/>
  <c r="L476" i="3"/>
  <c r="I476" i="3"/>
  <c r="Q476" i="3" s="1"/>
  <c r="H476" i="3"/>
  <c r="G476" i="3"/>
  <c r="D476" i="3"/>
  <c r="M475" i="3"/>
  <c r="N475" i="3" s="1"/>
  <c r="P475" i="3" s="1"/>
  <c r="L475" i="3"/>
  <c r="I475" i="3"/>
  <c r="Q475" i="3" s="1"/>
  <c r="H475" i="3"/>
  <c r="G475" i="3"/>
  <c r="D475" i="3"/>
  <c r="M474" i="3"/>
  <c r="N474" i="3" s="1"/>
  <c r="P474" i="3" s="1"/>
  <c r="L474" i="3"/>
  <c r="I474" i="3"/>
  <c r="Q474" i="3" s="1"/>
  <c r="H474" i="3"/>
  <c r="G474" i="3"/>
  <c r="D474" i="3"/>
  <c r="M473" i="3"/>
  <c r="N473" i="3" s="1"/>
  <c r="P473" i="3" s="1"/>
  <c r="L473" i="3"/>
  <c r="I473" i="3"/>
  <c r="Q473" i="3" s="1"/>
  <c r="H473" i="3"/>
  <c r="G473" i="3"/>
  <c r="D473" i="3"/>
  <c r="M472" i="3"/>
  <c r="N472" i="3" s="1"/>
  <c r="P472" i="3" s="1"/>
  <c r="L472" i="3"/>
  <c r="I472" i="3"/>
  <c r="Q472" i="3" s="1"/>
  <c r="H472" i="3"/>
  <c r="G472" i="3"/>
  <c r="D472" i="3"/>
  <c r="M471" i="3"/>
  <c r="N471" i="3" s="1"/>
  <c r="P471" i="3" s="1"/>
  <c r="L471" i="3"/>
  <c r="I471" i="3"/>
  <c r="Q471" i="3" s="1"/>
  <c r="H471" i="3"/>
  <c r="G471" i="3"/>
  <c r="D471" i="3"/>
  <c r="N470" i="3"/>
  <c r="P470" i="3" s="1"/>
  <c r="L470" i="3"/>
  <c r="I470" i="3"/>
  <c r="Q470" i="3" s="1"/>
  <c r="H470" i="3"/>
  <c r="G470" i="3"/>
  <c r="D470" i="3"/>
  <c r="M469" i="3"/>
  <c r="N469" i="3" s="1"/>
  <c r="P469" i="3" s="1"/>
  <c r="L469" i="3"/>
  <c r="I469" i="3"/>
  <c r="Q469" i="3" s="1"/>
  <c r="H469" i="3"/>
  <c r="G469" i="3"/>
  <c r="D469" i="3"/>
  <c r="M468" i="3"/>
  <c r="N468" i="3" s="1"/>
  <c r="P468" i="3" s="1"/>
  <c r="L468" i="3"/>
  <c r="I468" i="3"/>
  <c r="Q468" i="3" s="1"/>
  <c r="H468" i="3"/>
  <c r="G468" i="3"/>
  <c r="D468" i="3"/>
  <c r="M467" i="3"/>
  <c r="N467" i="3" s="1"/>
  <c r="P467" i="3" s="1"/>
  <c r="L467" i="3"/>
  <c r="I467" i="3"/>
  <c r="Q467" i="3" s="1"/>
  <c r="H467" i="3"/>
  <c r="G467" i="3"/>
  <c r="D467" i="3"/>
  <c r="M466" i="3"/>
  <c r="N466" i="3" s="1"/>
  <c r="P466" i="3" s="1"/>
  <c r="L466" i="3"/>
  <c r="I466" i="3"/>
  <c r="Q466" i="3" s="1"/>
  <c r="H466" i="3"/>
  <c r="G466" i="3"/>
  <c r="D466" i="3"/>
  <c r="M465" i="3"/>
  <c r="N465" i="3" s="1"/>
  <c r="P465" i="3" s="1"/>
  <c r="L465" i="3"/>
  <c r="I465" i="3"/>
  <c r="Q465" i="3" s="1"/>
  <c r="H465" i="3"/>
  <c r="G465" i="3"/>
  <c r="D465" i="3"/>
  <c r="M464" i="3"/>
  <c r="N464" i="3" s="1"/>
  <c r="P464" i="3" s="1"/>
  <c r="L464" i="3"/>
  <c r="I464" i="3"/>
  <c r="Q464" i="3" s="1"/>
  <c r="H464" i="3"/>
  <c r="G464" i="3"/>
  <c r="D464" i="3"/>
  <c r="M463" i="3"/>
  <c r="N463" i="3" s="1"/>
  <c r="P463" i="3" s="1"/>
  <c r="L463" i="3"/>
  <c r="I463" i="3"/>
  <c r="Q463" i="3" s="1"/>
  <c r="H463" i="3"/>
  <c r="G463" i="3"/>
  <c r="D463" i="3"/>
  <c r="M462" i="3"/>
  <c r="N462" i="3" s="1"/>
  <c r="P462" i="3" s="1"/>
  <c r="L462" i="3"/>
  <c r="I462" i="3"/>
  <c r="Q462" i="3" s="1"/>
  <c r="H462" i="3"/>
  <c r="G462" i="3"/>
  <c r="D462" i="3"/>
  <c r="M461" i="3"/>
  <c r="N461" i="3" s="1"/>
  <c r="P461" i="3" s="1"/>
  <c r="L461" i="3"/>
  <c r="I461" i="3"/>
  <c r="Q461" i="3" s="1"/>
  <c r="H461" i="3"/>
  <c r="G461" i="3"/>
  <c r="D461" i="3"/>
  <c r="M460" i="3"/>
  <c r="N460" i="3" s="1"/>
  <c r="P460" i="3" s="1"/>
  <c r="L460" i="3"/>
  <c r="I460" i="3"/>
  <c r="Q460" i="3" s="1"/>
  <c r="H460" i="3"/>
  <c r="G460" i="3"/>
  <c r="D460" i="3"/>
  <c r="M459" i="3"/>
  <c r="N459" i="3" s="1"/>
  <c r="P459" i="3" s="1"/>
  <c r="L459" i="3"/>
  <c r="I459" i="3"/>
  <c r="Q459" i="3" s="1"/>
  <c r="H459" i="3"/>
  <c r="G459" i="3"/>
  <c r="D459" i="3"/>
  <c r="M458" i="3"/>
  <c r="N458" i="3" s="1"/>
  <c r="P458" i="3" s="1"/>
  <c r="L458" i="3"/>
  <c r="I458" i="3"/>
  <c r="Q458" i="3" s="1"/>
  <c r="H458" i="3"/>
  <c r="G458" i="3"/>
  <c r="D458" i="3"/>
  <c r="M457" i="3"/>
  <c r="N457" i="3" s="1"/>
  <c r="P457" i="3" s="1"/>
  <c r="L457" i="3"/>
  <c r="I457" i="3"/>
  <c r="Q457" i="3" s="1"/>
  <c r="H457" i="3"/>
  <c r="G457" i="3"/>
  <c r="D457" i="3"/>
  <c r="M456" i="3"/>
  <c r="N456" i="3" s="1"/>
  <c r="P456" i="3" s="1"/>
  <c r="L456" i="3"/>
  <c r="I456" i="3"/>
  <c r="Q456" i="3" s="1"/>
  <c r="H456" i="3"/>
  <c r="G456" i="3"/>
  <c r="D456" i="3"/>
  <c r="M455" i="3"/>
  <c r="N455" i="3" s="1"/>
  <c r="P455" i="3" s="1"/>
  <c r="L455" i="3"/>
  <c r="I455" i="3"/>
  <c r="Q455" i="3" s="1"/>
  <c r="H455" i="3"/>
  <c r="G455" i="3"/>
  <c r="D455" i="3"/>
  <c r="M454" i="3"/>
  <c r="N454" i="3" s="1"/>
  <c r="P454" i="3" s="1"/>
  <c r="L454" i="3"/>
  <c r="I454" i="3"/>
  <c r="Q454" i="3" s="1"/>
  <c r="H454" i="3"/>
  <c r="G454" i="3"/>
  <c r="D454" i="3"/>
  <c r="M453" i="3"/>
  <c r="N453" i="3" s="1"/>
  <c r="P453" i="3" s="1"/>
  <c r="L453" i="3"/>
  <c r="I453" i="3"/>
  <c r="Q453" i="3" s="1"/>
  <c r="H453" i="3"/>
  <c r="G453" i="3"/>
  <c r="D453" i="3"/>
  <c r="M452" i="3"/>
  <c r="N452" i="3" s="1"/>
  <c r="P452" i="3" s="1"/>
  <c r="L452" i="3"/>
  <c r="I452" i="3"/>
  <c r="Q452" i="3" s="1"/>
  <c r="H452" i="3"/>
  <c r="G452" i="3"/>
  <c r="D452" i="3"/>
  <c r="M451" i="3"/>
  <c r="N451" i="3" s="1"/>
  <c r="P451" i="3" s="1"/>
  <c r="L451" i="3"/>
  <c r="I451" i="3"/>
  <c r="Q451" i="3" s="1"/>
  <c r="H451" i="3"/>
  <c r="G451" i="3"/>
  <c r="D451" i="3"/>
  <c r="M450" i="3"/>
  <c r="N450" i="3" s="1"/>
  <c r="P450" i="3" s="1"/>
  <c r="L450" i="3"/>
  <c r="I450" i="3"/>
  <c r="Q450" i="3" s="1"/>
  <c r="H450" i="3"/>
  <c r="G450" i="3"/>
  <c r="D450" i="3"/>
  <c r="M449" i="3"/>
  <c r="N449" i="3" s="1"/>
  <c r="P449" i="3" s="1"/>
  <c r="L449" i="3"/>
  <c r="I449" i="3"/>
  <c r="Q449" i="3" s="1"/>
  <c r="H449" i="3"/>
  <c r="G449" i="3"/>
  <c r="D449" i="3"/>
  <c r="M448" i="3"/>
  <c r="N448" i="3" s="1"/>
  <c r="P448" i="3" s="1"/>
  <c r="L448" i="3"/>
  <c r="I448" i="3"/>
  <c r="Q448" i="3" s="1"/>
  <c r="H448" i="3"/>
  <c r="G448" i="3"/>
  <c r="D448" i="3"/>
  <c r="M447" i="3"/>
  <c r="N447" i="3" s="1"/>
  <c r="P447" i="3" s="1"/>
  <c r="L447" i="3"/>
  <c r="I447" i="3"/>
  <c r="Q447" i="3" s="1"/>
  <c r="H447" i="3"/>
  <c r="G447" i="3"/>
  <c r="D447" i="3"/>
  <c r="M446" i="3"/>
  <c r="N446" i="3" s="1"/>
  <c r="P446" i="3" s="1"/>
  <c r="L446" i="3"/>
  <c r="I446" i="3"/>
  <c r="Q446" i="3" s="1"/>
  <c r="H446" i="3"/>
  <c r="G446" i="3"/>
  <c r="D446" i="3"/>
  <c r="M445" i="3"/>
  <c r="N445" i="3" s="1"/>
  <c r="P445" i="3" s="1"/>
  <c r="L445" i="3"/>
  <c r="I445" i="3"/>
  <c r="Q445" i="3" s="1"/>
  <c r="H445" i="3"/>
  <c r="G445" i="3"/>
  <c r="D445" i="3"/>
  <c r="M444" i="3"/>
  <c r="N444" i="3" s="1"/>
  <c r="P444" i="3" s="1"/>
  <c r="L444" i="3"/>
  <c r="I444" i="3"/>
  <c r="Q444" i="3" s="1"/>
  <c r="H444" i="3"/>
  <c r="G444" i="3"/>
  <c r="D444" i="3"/>
  <c r="M443" i="3"/>
  <c r="N443" i="3" s="1"/>
  <c r="P443" i="3" s="1"/>
  <c r="L443" i="3"/>
  <c r="I443" i="3"/>
  <c r="Q443" i="3" s="1"/>
  <c r="H443" i="3"/>
  <c r="G443" i="3"/>
  <c r="D443" i="3"/>
  <c r="M442" i="3"/>
  <c r="N442" i="3" s="1"/>
  <c r="P442" i="3" s="1"/>
  <c r="L442" i="3"/>
  <c r="I442" i="3"/>
  <c r="Q442" i="3" s="1"/>
  <c r="H442" i="3"/>
  <c r="G442" i="3"/>
  <c r="D442" i="3"/>
  <c r="M441" i="3"/>
  <c r="N441" i="3" s="1"/>
  <c r="P441" i="3" s="1"/>
  <c r="L441" i="3"/>
  <c r="I441" i="3"/>
  <c r="Q441" i="3" s="1"/>
  <c r="H441" i="3"/>
  <c r="G441" i="3"/>
  <c r="D441" i="3"/>
  <c r="M440" i="3"/>
  <c r="N440" i="3" s="1"/>
  <c r="P440" i="3" s="1"/>
  <c r="L440" i="3"/>
  <c r="I440" i="3"/>
  <c r="Q440" i="3" s="1"/>
  <c r="H440" i="3"/>
  <c r="G440" i="3"/>
  <c r="D440" i="3"/>
  <c r="M439" i="3"/>
  <c r="N439" i="3" s="1"/>
  <c r="P439" i="3" s="1"/>
  <c r="L439" i="3"/>
  <c r="I439" i="3"/>
  <c r="Q439" i="3" s="1"/>
  <c r="H439" i="3"/>
  <c r="G439" i="3"/>
  <c r="D439" i="3"/>
  <c r="M438" i="3"/>
  <c r="N438" i="3" s="1"/>
  <c r="P438" i="3" s="1"/>
  <c r="L438" i="3"/>
  <c r="I438" i="3"/>
  <c r="Q438" i="3" s="1"/>
  <c r="H438" i="3"/>
  <c r="G438" i="3"/>
  <c r="D438" i="3"/>
  <c r="M437" i="3"/>
  <c r="N437" i="3" s="1"/>
  <c r="P437" i="3" s="1"/>
  <c r="L437" i="3"/>
  <c r="I437" i="3"/>
  <c r="Q437" i="3" s="1"/>
  <c r="H437" i="3"/>
  <c r="G437" i="3"/>
  <c r="D437" i="3"/>
  <c r="M436" i="3"/>
  <c r="N436" i="3" s="1"/>
  <c r="P436" i="3" s="1"/>
  <c r="L436" i="3"/>
  <c r="I436" i="3"/>
  <c r="Q436" i="3" s="1"/>
  <c r="H436" i="3"/>
  <c r="G436" i="3"/>
  <c r="D436" i="3"/>
  <c r="M435" i="3"/>
  <c r="N435" i="3" s="1"/>
  <c r="P435" i="3" s="1"/>
  <c r="L435" i="3"/>
  <c r="I435" i="3"/>
  <c r="Q435" i="3" s="1"/>
  <c r="H435" i="3"/>
  <c r="G435" i="3"/>
  <c r="D435" i="3"/>
  <c r="M434" i="3"/>
  <c r="N434" i="3" s="1"/>
  <c r="P434" i="3" s="1"/>
  <c r="L434" i="3"/>
  <c r="I434" i="3"/>
  <c r="Q434" i="3" s="1"/>
  <c r="H434" i="3"/>
  <c r="G434" i="3"/>
  <c r="D434" i="3"/>
  <c r="M433" i="3"/>
  <c r="N433" i="3" s="1"/>
  <c r="P433" i="3" s="1"/>
  <c r="L433" i="3"/>
  <c r="I433" i="3"/>
  <c r="Q433" i="3" s="1"/>
  <c r="H433" i="3"/>
  <c r="G433" i="3"/>
  <c r="D433" i="3"/>
  <c r="M432" i="3"/>
  <c r="N432" i="3" s="1"/>
  <c r="P432" i="3" s="1"/>
  <c r="L432" i="3"/>
  <c r="I432" i="3"/>
  <c r="Q432" i="3" s="1"/>
  <c r="H432" i="3"/>
  <c r="G432" i="3"/>
  <c r="D432" i="3"/>
  <c r="M431" i="3"/>
  <c r="N431" i="3" s="1"/>
  <c r="P431" i="3" s="1"/>
  <c r="L431" i="3"/>
  <c r="I431" i="3"/>
  <c r="Q431" i="3" s="1"/>
  <c r="H431" i="3"/>
  <c r="G431" i="3"/>
  <c r="D431" i="3"/>
  <c r="M430" i="3"/>
  <c r="N430" i="3" s="1"/>
  <c r="P430" i="3" s="1"/>
  <c r="L430" i="3"/>
  <c r="I430" i="3"/>
  <c r="Q430" i="3" s="1"/>
  <c r="H430" i="3"/>
  <c r="G430" i="3"/>
  <c r="D430" i="3"/>
  <c r="M429" i="3"/>
  <c r="N429" i="3" s="1"/>
  <c r="P429" i="3" s="1"/>
  <c r="L429" i="3"/>
  <c r="I429" i="3"/>
  <c r="Q429" i="3" s="1"/>
  <c r="H429" i="3"/>
  <c r="G429" i="3"/>
  <c r="D429" i="3"/>
  <c r="M428" i="3"/>
  <c r="N428" i="3" s="1"/>
  <c r="P428" i="3" s="1"/>
  <c r="L428" i="3"/>
  <c r="I428" i="3"/>
  <c r="Q428" i="3" s="1"/>
  <c r="H428" i="3"/>
  <c r="G428" i="3"/>
  <c r="D428" i="3"/>
  <c r="M427" i="3"/>
  <c r="N427" i="3" s="1"/>
  <c r="P427" i="3" s="1"/>
  <c r="L427" i="3"/>
  <c r="I427" i="3"/>
  <c r="Q427" i="3" s="1"/>
  <c r="H427" i="3"/>
  <c r="G427" i="3"/>
  <c r="D427" i="3"/>
  <c r="M426" i="3"/>
  <c r="N426" i="3" s="1"/>
  <c r="P426" i="3" s="1"/>
  <c r="L426" i="3"/>
  <c r="I426" i="3"/>
  <c r="Q426" i="3" s="1"/>
  <c r="H426" i="3"/>
  <c r="G426" i="3"/>
  <c r="D426" i="3"/>
  <c r="M425" i="3"/>
  <c r="N425" i="3" s="1"/>
  <c r="P425" i="3" s="1"/>
  <c r="L425" i="3"/>
  <c r="I425" i="3"/>
  <c r="Q425" i="3" s="1"/>
  <c r="H425" i="3"/>
  <c r="G425" i="3"/>
  <c r="D425" i="3"/>
  <c r="M424" i="3"/>
  <c r="N424" i="3" s="1"/>
  <c r="P424" i="3" s="1"/>
  <c r="L424" i="3"/>
  <c r="I424" i="3"/>
  <c r="Q424" i="3" s="1"/>
  <c r="H424" i="3"/>
  <c r="G424" i="3"/>
  <c r="D424" i="3"/>
  <c r="M423" i="3"/>
  <c r="N423" i="3" s="1"/>
  <c r="P423" i="3" s="1"/>
  <c r="L423" i="3"/>
  <c r="I423" i="3"/>
  <c r="Q423" i="3" s="1"/>
  <c r="H423" i="3"/>
  <c r="G423" i="3"/>
  <c r="D423" i="3"/>
  <c r="M422" i="3"/>
  <c r="N422" i="3" s="1"/>
  <c r="P422" i="3" s="1"/>
  <c r="L422" i="3"/>
  <c r="I422" i="3"/>
  <c r="Q422" i="3" s="1"/>
  <c r="H422" i="3"/>
  <c r="G422" i="3"/>
  <c r="D422" i="3"/>
  <c r="M421" i="3"/>
  <c r="N421" i="3" s="1"/>
  <c r="P421" i="3" s="1"/>
  <c r="L421" i="3"/>
  <c r="I421" i="3"/>
  <c r="Q421" i="3" s="1"/>
  <c r="H421" i="3"/>
  <c r="G421" i="3"/>
  <c r="D421" i="3"/>
  <c r="M420" i="3"/>
  <c r="N420" i="3" s="1"/>
  <c r="P420" i="3" s="1"/>
  <c r="L420" i="3"/>
  <c r="I420" i="3"/>
  <c r="Q420" i="3" s="1"/>
  <c r="H420" i="3"/>
  <c r="G420" i="3"/>
  <c r="D420" i="3"/>
  <c r="M419" i="3"/>
  <c r="N419" i="3" s="1"/>
  <c r="P419" i="3" s="1"/>
  <c r="L419" i="3"/>
  <c r="I419" i="3"/>
  <c r="Q419" i="3" s="1"/>
  <c r="H419" i="3"/>
  <c r="G419" i="3"/>
  <c r="D419" i="3"/>
  <c r="M418" i="3"/>
  <c r="N418" i="3" s="1"/>
  <c r="P418" i="3" s="1"/>
  <c r="L418" i="3"/>
  <c r="I418" i="3"/>
  <c r="Q418" i="3" s="1"/>
  <c r="H418" i="3"/>
  <c r="G418" i="3"/>
  <c r="D418" i="3"/>
  <c r="M417" i="3"/>
  <c r="N417" i="3" s="1"/>
  <c r="P417" i="3" s="1"/>
  <c r="L417" i="3"/>
  <c r="I417" i="3"/>
  <c r="Q417" i="3" s="1"/>
  <c r="H417" i="3"/>
  <c r="G417" i="3"/>
  <c r="D417" i="3"/>
  <c r="M416" i="3"/>
  <c r="N416" i="3" s="1"/>
  <c r="P416" i="3" s="1"/>
  <c r="L416" i="3"/>
  <c r="I416" i="3"/>
  <c r="Q416" i="3" s="1"/>
  <c r="H416" i="3"/>
  <c r="G416" i="3"/>
  <c r="D416" i="3"/>
  <c r="M415" i="3"/>
  <c r="N415" i="3" s="1"/>
  <c r="P415" i="3" s="1"/>
  <c r="L415" i="3"/>
  <c r="I415" i="3"/>
  <c r="Q415" i="3" s="1"/>
  <c r="H415" i="3"/>
  <c r="G415" i="3"/>
  <c r="D415" i="3"/>
  <c r="M414" i="3"/>
  <c r="N414" i="3" s="1"/>
  <c r="P414" i="3" s="1"/>
  <c r="L414" i="3"/>
  <c r="I414" i="3"/>
  <c r="Q414" i="3" s="1"/>
  <c r="H414" i="3"/>
  <c r="G414" i="3"/>
  <c r="D414" i="3"/>
  <c r="M413" i="3"/>
  <c r="N413" i="3" s="1"/>
  <c r="P413" i="3" s="1"/>
  <c r="L413" i="3"/>
  <c r="I413" i="3"/>
  <c r="Q413" i="3" s="1"/>
  <c r="H413" i="3"/>
  <c r="G413" i="3"/>
  <c r="D413" i="3"/>
  <c r="M412" i="3"/>
  <c r="N412" i="3" s="1"/>
  <c r="P412" i="3" s="1"/>
  <c r="L412" i="3"/>
  <c r="I412" i="3"/>
  <c r="Q412" i="3" s="1"/>
  <c r="H412" i="3"/>
  <c r="G412" i="3"/>
  <c r="D412" i="3"/>
  <c r="M411" i="3"/>
  <c r="N411" i="3" s="1"/>
  <c r="P411" i="3" s="1"/>
  <c r="L411" i="3"/>
  <c r="I411" i="3"/>
  <c r="Q411" i="3" s="1"/>
  <c r="H411" i="3"/>
  <c r="G411" i="3"/>
  <c r="D411" i="3"/>
  <c r="M410" i="3"/>
  <c r="N410" i="3" s="1"/>
  <c r="P410" i="3" s="1"/>
  <c r="L410" i="3"/>
  <c r="I410" i="3"/>
  <c r="Q410" i="3" s="1"/>
  <c r="H410" i="3"/>
  <c r="G410" i="3"/>
  <c r="D410" i="3"/>
  <c r="M409" i="3"/>
  <c r="N409" i="3" s="1"/>
  <c r="P409" i="3" s="1"/>
  <c r="L409" i="3"/>
  <c r="I409" i="3"/>
  <c r="Q409" i="3" s="1"/>
  <c r="H409" i="3"/>
  <c r="G409" i="3"/>
  <c r="D409" i="3"/>
  <c r="M408" i="3"/>
  <c r="N408" i="3" s="1"/>
  <c r="P408" i="3" s="1"/>
  <c r="L408" i="3"/>
  <c r="I408" i="3"/>
  <c r="Q408" i="3" s="1"/>
  <c r="H408" i="3"/>
  <c r="G408" i="3"/>
  <c r="D408" i="3"/>
  <c r="M407" i="3"/>
  <c r="N407" i="3" s="1"/>
  <c r="P407" i="3" s="1"/>
  <c r="L407" i="3"/>
  <c r="I407" i="3"/>
  <c r="Q407" i="3" s="1"/>
  <c r="H407" i="3"/>
  <c r="G407" i="3"/>
  <c r="D407" i="3"/>
  <c r="M406" i="3"/>
  <c r="N406" i="3" s="1"/>
  <c r="P406" i="3" s="1"/>
  <c r="L406" i="3"/>
  <c r="I406" i="3"/>
  <c r="Q406" i="3" s="1"/>
  <c r="H406" i="3"/>
  <c r="G406" i="3"/>
  <c r="D406" i="3"/>
  <c r="M405" i="3"/>
  <c r="N405" i="3" s="1"/>
  <c r="P405" i="3" s="1"/>
  <c r="L405" i="3"/>
  <c r="I405" i="3"/>
  <c r="Q405" i="3" s="1"/>
  <c r="H405" i="3"/>
  <c r="G405" i="3"/>
  <c r="D405" i="3"/>
  <c r="M404" i="3"/>
  <c r="N404" i="3" s="1"/>
  <c r="P404" i="3" s="1"/>
  <c r="L404" i="3"/>
  <c r="I404" i="3"/>
  <c r="Q404" i="3" s="1"/>
  <c r="H404" i="3"/>
  <c r="G404" i="3"/>
  <c r="D404" i="3"/>
  <c r="M403" i="3"/>
  <c r="N403" i="3" s="1"/>
  <c r="P403" i="3" s="1"/>
  <c r="L403" i="3"/>
  <c r="I403" i="3"/>
  <c r="Q403" i="3" s="1"/>
  <c r="H403" i="3"/>
  <c r="G403" i="3"/>
  <c r="D403" i="3"/>
  <c r="M402" i="3"/>
  <c r="N402" i="3" s="1"/>
  <c r="P402" i="3" s="1"/>
  <c r="L402" i="3"/>
  <c r="I402" i="3"/>
  <c r="Q402" i="3" s="1"/>
  <c r="H402" i="3"/>
  <c r="G402" i="3"/>
  <c r="D402" i="3"/>
  <c r="M401" i="3"/>
  <c r="N401" i="3" s="1"/>
  <c r="P401" i="3" s="1"/>
  <c r="L401" i="3"/>
  <c r="I401" i="3"/>
  <c r="Q401" i="3" s="1"/>
  <c r="H401" i="3"/>
  <c r="G401" i="3"/>
  <c r="D401" i="3"/>
  <c r="M400" i="3"/>
  <c r="N400" i="3" s="1"/>
  <c r="P400" i="3" s="1"/>
  <c r="L400" i="3"/>
  <c r="I400" i="3"/>
  <c r="Q400" i="3" s="1"/>
  <c r="H400" i="3"/>
  <c r="G400" i="3"/>
  <c r="D400" i="3"/>
  <c r="M399" i="3"/>
  <c r="N399" i="3" s="1"/>
  <c r="P399" i="3" s="1"/>
  <c r="L399" i="3"/>
  <c r="I399" i="3"/>
  <c r="Q399" i="3" s="1"/>
  <c r="H399" i="3"/>
  <c r="G399" i="3"/>
  <c r="D399" i="3"/>
  <c r="M398" i="3"/>
  <c r="N398" i="3" s="1"/>
  <c r="P398" i="3" s="1"/>
  <c r="L398" i="3"/>
  <c r="I398" i="3"/>
  <c r="Q398" i="3" s="1"/>
  <c r="H398" i="3"/>
  <c r="G398" i="3"/>
  <c r="D398" i="3"/>
  <c r="M397" i="3"/>
  <c r="N397" i="3" s="1"/>
  <c r="P397" i="3" s="1"/>
  <c r="L397" i="3"/>
  <c r="I397" i="3"/>
  <c r="Q397" i="3" s="1"/>
  <c r="H397" i="3"/>
  <c r="G397" i="3"/>
  <c r="D397" i="3"/>
  <c r="M396" i="3"/>
  <c r="N396" i="3" s="1"/>
  <c r="P396" i="3" s="1"/>
  <c r="L396" i="3"/>
  <c r="I396" i="3"/>
  <c r="Q396" i="3" s="1"/>
  <c r="H396" i="3"/>
  <c r="G396" i="3"/>
  <c r="D396" i="3"/>
  <c r="M395" i="3"/>
  <c r="N395" i="3" s="1"/>
  <c r="P395" i="3" s="1"/>
  <c r="L395" i="3"/>
  <c r="I395" i="3"/>
  <c r="Q395" i="3" s="1"/>
  <c r="H395" i="3"/>
  <c r="G395" i="3"/>
  <c r="D395" i="3"/>
  <c r="M394" i="3"/>
  <c r="N394" i="3" s="1"/>
  <c r="P394" i="3" s="1"/>
  <c r="L394" i="3"/>
  <c r="I394" i="3"/>
  <c r="Q394" i="3" s="1"/>
  <c r="H394" i="3"/>
  <c r="G394" i="3"/>
  <c r="D394" i="3"/>
  <c r="M393" i="3"/>
  <c r="N393" i="3" s="1"/>
  <c r="P393" i="3" s="1"/>
  <c r="L393" i="3"/>
  <c r="I393" i="3"/>
  <c r="Q393" i="3" s="1"/>
  <c r="H393" i="3"/>
  <c r="G393" i="3"/>
  <c r="D393" i="3"/>
  <c r="M392" i="3"/>
  <c r="N392" i="3" s="1"/>
  <c r="P392" i="3" s="1"/>
  <c r="L392" i="3"/>
  <c r="I392" i="3"/>
  <c r="Q392" i="3" s="1"/>
  <c r="H392" i="3"/>
  <c r="G392" i="3"/>
  <c r="D392" i="3"/>
  <c r="M391" i="3"/>
  <c r="N391" i="3" s="1"/>
  <c r="P391" i="3" s="1"/>
  <c r="L391" i="3"/>
  <c r="I391" i="3"/>
  <c r="Q391" i="3" s="1"/>
  <c r="H391" i="3"/>
  <c r="G391" i="3"/>
  <c r="D391" i="3"/>
  <c r="M390" i="3"/>
  <c r="N390" i="3" s="1"/>
  <c r="P390" i="3" s="1"/>
  <c r="L390" i="3"/>
  <c r="I390" i="3"/>
  <c r="Q390" i="3" s="1"/>
  <c r="H390" i="3"/>
  <c r="G390" i="3"/>
  <c r="D390" i="3"/>
  <c r="M389" i="3"/>
  <c r="N389" i="3" s="1"/>
  <c r="P389" i="3" s="1"/>
  <c r="L389" i="3"/>
  <c r="I389" i="3"/>
  <c r="Q389" i="3" s="1"/>
  <c r="H389" i="3"/>
  <c r="G389" i="3"/>
  <c r="D389" i="3"/>
  <c r="M388" i="3"/>
  <c r="N388" i="3" s="1"/>
  <c r="P388" i="3" s="1"/>
  <c r="L388" i="3"/>
  <c r="I388" i="3"/>
  <c r="Q388" i="3" s="1"/>
  <c r="H388" i="3"/>
  <c r="G388" i="3"/>
  <c r="D388" i="3"/>
  <c r="M387" i="3"/>
  <c r="N387" i="3" s="1"/>
  <c r="P387" i="3" s="1"/>
  <c r="L387" i="3"/>
  <c r="I387" i="3"/>
  <c r="Q387" i="3" s="1"/>
  <c r="H387" i="3"/>
  <c r="G387" i="3"/>
  <c r="D387" i="3"/>
  <c r="M386" i="3"/>
  <c r="N386" i="3" s="1"/>
  <c r="P386" i="3" s="1"/>
  <c r="L386" i="3"/>
  <c r="I386" i="3"/>
  <c r="Q386" i="3" s="1"/>
  <c r="H386" i="3"/>
  <c r="G386" i="3"/>
  <c r="D386" i="3"/>
  <c r="M385" i="3"/>
  <c r="N385" i="3" s="1"/>
  <c r="P385" i="3" s="1"/>
  <c r="L385" i="3"/>
  <c r="I385" i="3"/>
  <c r="Q385" i="3" s="1"/>
  <c r="H385" i="3"/>
  <c r="G385" i="3"/>
  <c r="D385" i="3"/>
  <c r="M384" i="3"/>
  <c r="N384" i="3" s="1"/>
  <c r="P384" i="3" s="1"/>
  <c r="L384" i="3"/>
  <c r="I384" i="3"/>
  <c r="Q384" i="3" s="1"/>
  <c r="H384" i="3"/>
  <c r="G384" i="3"/>
  <c r="D384" i="3"/>
  <c r="M383" i="3"/>
  <c r="N383" i="3" s="1"/>
  <c r="P383" i="3" s="1"/>
  <c r="L383" i="3"/>
  <c r="I383" i="3"/>
  <c r="Q383" i="3" s="1"/>
  <c r="H383" i="3"/>
  <c r="G383" i="3"/>
  <c r="D383" i="3"/>
  <c r="M382" i="3"/>
  <c r="N382" i="3" s="1"/>
  <c r="P382" i="3" s="1"/>
  <c r="L382" i="3"/>
  <c r="I382" i="3"/>
  <c r="Q382" i="3" s="1"/>
  <c r="H382" i="3"/>
  <c r="G382" i="3"/>
  <c r="D382" i="3"/>
  <c r="M381" i="3"/>
  <c r="N381" i="3" s="1"/>
  <c r="P381" i="3" s="1"/>
  <c r="L381" i="3"/>
  <c r="I381" i="3"/>
  <c r="Q381" i="3" s="1"/>
  <c r="H381" i="3"/>
  <c r="G381" i="3"/>
  <c r="D381" i="3"/>
  <c r="M380" i="3"/>
  <c r="N380" i="3" s="1"/>
  <c r="P380" i="3" s="1"/>
  <c r="L380" i="3"/>
  <c r="I380" i="3"/>
  <c r="Q380" i="3" s="1"/>
  <c r="H380" i="3"/>
  <c r="G380" i="3"/>
  <c r="D380" i="3"/>
  <c r="M379" i="3"/>
  <c r="N379" i="3" s="1"/>
  <c r="P379" i="3" s="1"/>
  <c r="L379" i="3"/>
  <c r="I379" i="3"/>
  <c r="Q379" i="3" s="1"/>
  <c r="H379" i="3"/>
  <c r="G379" i="3"/>
  <c r="D379" i="3"/>
  <c r="M378" i="3"/>
  <c r="N378" i="3" s="1"/>
  <c r="P378" i="3" s="1"/>
  <c r="L378" i="3"/>
  <c r="I378" i="3"/>
  <c r="Q378" i="3" s="1"/>
  <c r="H378" i="3"/>
  <c r="G378" i="3"/>
  <c r="D378" i="3"/>
  <c r="M377" i="3"/>
  <c r="N377" i="3" s="1"/>
  <c r="P377" i="3" s="1"/>
  <c r="L377" i="3"/>
  <c r="I377" i="3"/>
  <c r="Q377" i="3" s="1"/>
  <c r="H377" i="3"/>
  <c r="G377" i="3"/>
  <c r="D377" i="3"/>
  <c r="M376" i="3"/>
  <c r="N376" i="3" s="1"/>
  <c r="P376" i="3" s="1"/>
  <c r="L376" i="3"/>
  <c r="I376" i="3"/>
  <c r="Q376" i="3" s="1"/>
  <c r="H376" i="3"/>
  <c r="G376" i="3"/>
  <c r="D376" i="3"/>
  <c r="M375" i="3"/>
  <c r="N375" i="3" s="1"/>
  <c r="P375" i="3" s="1"/>
  <c r="L375" i="3"/>
  <c r="I375" i="3"/>
  <c r="Q375" i="3" s="1"/>
  <c r="H375" i="3"/>
  <c r="G375" i="3"/>
  <c r="D375" i="3"/>
  <c r="M374" i="3"/>
  <c r="N374" i="3" s="1"/>
  <c r="P374" i="3" s="1"/>
  <c r="L374" i="3"/>
  <c r="I374" i="3"/>
  <c r="Q374" i="3" s="1"/>
  <c r="H374" i="3"/>
  <c r="G374" i="3"/>
  <c r="D374" i="3"/>
  <c r="M373" i="3"/>
  <c r="N373" i="3" s="1"/>
  <c r="P373" i="3" s="1"/>
  <c r="L373" i="3"/>
  <c r="I373" i="3"/>
  <c r="Q373" i="3" s="1"/>
  <c r="H373" i="3"/>
  <c r="G373" i="3"/>
  <c r="D373" i="3"/>
  <c r="M372" i="3"/>
  <c r="N372" i="3" s="1"/>
  <c r="P372" i="3" s="1"/>
  <c r="L372" i="3"/>
  <c r="I372" i="3"/>
  <c r="Q372" i="3" s="1"/>
  <c r="H372" i="3"/>
  <c r="G372" i="3"/>
  <c r="D372" i="3"/>
  <c r="M371" i="3"/>
  <c r="N371" i="3" s="1"/>
  <c r="P371" i="3" s="1"/>
  <c r="L371" i="3"/>
  <c r="I371" i="3"/>
  <c r="Q371" i="3" s="1"/>
  <c r="H371" i="3"/>
  <c r="G371" i="3"/>
  <c r="D371" i="3"/>
  <c r="M370" i="3"/>
  <c r="N370" i="3" s="1"/>
  <c r="P370" i="3" s="1"/>
  <c r="L370" i="3"/>
  <c r="I370" i="3"/>
  <c r="Q370" i="3" s="1"/>
  <c r="H370" i="3"/>
  <c r="G370" i="3"/>
  <c r="D370" i="3"/>
  <c r="M369" i="3"/>
  <c r="N369" i="3" s="1"/>
  <c r="P369" i="3" s="1"/>
  <c r="L369" i="3"/>
  <c r="I369" i="3"/>
  <c r="Q369" i="3" s="1"/>
  <c r="H369" i="3"/>
  <c r="G369" i="3"/>
  <c r="D369" i="3"/>
  <c r="M368" i="3"/>
  <c r="N368" i="3" s="1"/>
  <c r="P368" i="3" s="1"/>
  <c r="L368" i="3"/>
  <c r="I368" i="3"/>
  <c r="Q368" i="3" s="1"/>
  <c r="H368" i="3"/>
  <c r="G368" i="3"/>
  <c r="D368" i="3"/>
  <c r="M367" i="3"/>
  <c r="N367" i="3" s="1"/>
  <c r="P367" i="3" s="1"/>
  <c r="L367" i="3"/>
  <c r="I367" i="3"/>
  <c r="Q367" i="3" s="1"/>
  <c r="H367" i="3"/>
  <c r="G367" i="3"/>
  <c r="D367" i="3"/>
  <c r="M366" i="3"/>
  <c r="N366" i="3" s="1"/>
  <c r="P366" i="3" s="1"/>
  <c r="L366" i="3"/>
  <c r="I366" i="3"/>
  <c r="Q366" i="3" s="1"/>
  <c r="H366" i="3"/>
  <c r="G366" i="3"/>
  <c r="D366" i="3"/>
  <c r="M365" i="3"/>
  <c r="N365" i="3" s="1"/>
  <c r="P365" i="3" s="1"/>
  <c r="L365" i="3"/>
  <c r="I365" i="3"/>
  <c r="Q365" i="3" s="1"/>
  <c r="H365" i="3"/>
  <c r="G365" i="3"/>
  <c r="D365" i="3"/>
  <c r="M364" i="3"/>
  <c r="N364" i="3" s="1"/>
  <c r="P364" i="3" s="1"/>
  <c r="L364" i="3"/>
  <c r="I364" i="3"/>
  <c r="Q364" i="3" s="1"/>
  <c r="H364" i="3"/>
  <c r="G364" i="3"/>
  <c r="D364" i="3"/>
  <c r="M363" i="3"/>
  <c r="N363" i="3" s="1"/>
  <c r="P363" i="3" s="1"/>
  <c r="L363" i="3"/>
  <c r="I363" i="3"/>
  <c r="Q363" i="3" s="1"/>
  <c r="H363" i="3"/>
  <c r="G363" i="3"/>
  <c r="D363" i="3"/>
  <c r="M362" i="3"/>
  <c r="N362" i="3" s="1"/>
  <c r="P362" i="3" s="1"/>
  <c r="L362" i="3"/>
  <c r="I362" i="3"/>
  <c r="Q362" i="3" s="1"/>
  <c r="H362" i="3"/>
  <c r="G362" i="3"/>
  <c r="D362" i="3"/>
  <c r="M361" i="3"/>
  <c r="N361" i="3" s="1"/>
  <c r="P361" i="3" s="1"/>
  <c r="L361" i="3"/>
  <c r="I361" i="3"/>
  <c r="Q361" i="3" s="1"/>
  <c r="H361" i="3"/>
  <c r="G361" i="3"/>
  <c r="D361" i="3"/>
  <c r="M360" i="3"/>
  <c r="N360" i="3" s="1"/>
  <c r="P360" i="3" s="1"/>
  <c r="L360" i="3"/>
  <c r="I360" i="3"/>
  <c r="Q360" i="3" s="1"/>
  <c r="H360" i="3"/>
  <c r="G360" i="3"/>
  <c r="D360" i="3"/>
  <c r="M359" i="3"/>
  <c r="N359" i="3" s="1"/>
  <c r="P359" i="3" s="1"/>
  <c r="L359" i="3"/>
  <c r="I359" i="3"/>
  <c r="Q359" i="3" s="1"/>
  <c r="H359" i="3"/>
  <c r="G359" i="3"/>
  <c r="D359" i="3"/>
  <c r="M358" i="3"/>
  <c r="N358" i="3" s="1"/>
  <c r="P358" i="3" s="1"/>
  <c r="L358" i="3"/>
  <c r="I358" i="3"/>
  <c r="Q358" i="3" s="1"/>
  <c r="H358" i="3"/>
  <c r="G358" i="3"/>
  <c r="D358" i="3"/>
  <c r="M357" i="3"/>
  <c r="N357" i="3" s="1"/>
  <c r="P357" i="3" s="1"/>
  <c r="L357" i="3"/>
  <c r="I357" i="3"/>
  <c r="Q357" i="3" s="1"/>
  <c r="H357" i="3"/>
  <c r="G357" i="3"/>
  <c r="D357" i="3"/>
  <c r="M356" i="3"/>
  <c r="N356" i="3" s="1"/>
  <c r="P356" i="3" s="1"/>
  <c r="L356" i="3"/>
  <c r="I356" i="3"/>
  <c r="Q356" i="3" s="1"/>
  <c r="H356" i="3"/>
  <c r="G356" i="3"/>
  <c r="D356" i="3"/>
  <c r="M355" i="3"/>
  <c r="N355" i="3" s="1"/>
  <c r="P355" i="3" s="1"/>
  <c r="L355" i="3"/>
  <c r="I355" i="3"/>
  <c r="Q355" i="3" s="1"/>
  <c r="H355" i="3"/>
  <c r="G355" i="3"/>
  <c r="D355" i="3"/>
  <c r="M354" i="3"/>
  <c r="N354" i="3" s="1"/>
  <c r="P354" i="3" s="1"/>
  <c r="L354" i="3"/>
  <c r="I354" i="3"/>
  <c r="Q354" i="3" s="1"/>
  <c r="H354" i="3"/>
  <c r="G354" i="3"/>
  <c r="D354" i="3"/>
  <c r="M353" i="3"/>
  <c r="N353" i="3" s="1"/>
  <c r="P353" i="3" s="1"/>
  <c r="L353" i="3"/>
  <c r="I353" i="3"/>
  <c r="Q353" i="3" s="1"/>
  <c r="H353" i="3"/>
  <c r="G353" i="3"/>
  <c r="D353" i="3"/>
  <c r="M352" i="3"/>
  <c r="N352" i="3" s="1"/>
  <c r="P352" i="3" s="1"/>
  <c r="L352" i="3"/>
  <c r="I352" i="3"/>
  <c r="Q352" i="3" s="1"/>
  <c r="H352" i="3"/>
  <c r="G352" i="3"/>
  <c r="D352" i="3"/>
  <c r="M351" i="3"/>
  <c r="N351" i="3" s="1"/>
  <c r="P351" i="3" s="1"/>
  <c r="L351" i="3"/>
  <c r="I351" i="3"/>
  <c r="Q351" i="3" s="1"/>
  <c r="H351" i="3"/>
  <c r="G351" i="3"/>
  <c r="D351" i="3"/>
  <c r="M350" i="3"/>
  <c r="N350" i="3" s="1"/>
  <c r="P350" i="3" s="1"/>
  <c r="L350" i="3"/>
  <c r="I350" i="3"/>
  <c r="Q350" i="3" s="1"/>
  <c r="H350" i="3"/>
  <c r="G350" i="3"/>
  <c r="D350" i="3"/>
  <c r="M349" i="3"/>
  <c r="N349" i="3" s="1"/>
  <c r="P349" i="3" s="1"/>
  <c r="L349" i="3"/>
  <c r="I349" i="3"/>
  <c r="Q349" i="3" s="1"/>
  <c r="H349" i="3"/>
  <c r="G349" i="3"/>
  <c r="D349" i="3"/>
  <c r="M348" i="3"/>
  <c r="N348" i="3" s="1"/>
  <c r="P348" i="3" s="1"/>
  <c r="L348" i="3"/>
  <c r="I348" i="3"/>
  <c r="Q348" i="3" s="1"/>
  <c r="H348" i="3"/>
  <c r="G348" i="3"/>
  <c r="D348" i="3"/>
  <c r="M347" i="3"/>
  <c r="N347" i="3" s="1"/>
  <c r="P347" i="3" s="1"/>
  <c r="L347" i="3"/>
  <c r="I347" i="3"/>
  <c r="Q347" i="3" s="1"/>
  <c r="H347" i="3"/>
  <c r="G347" i="3"/>
  <c r="D347" i="3"/>
  <c r="M346" i="3"/>
  <c r="N346" i="3" s="1"/>
  <c r="P346" i="3" s="1"/>
  <c r="L346" i="3"/>
  <c r="I346" i="3"/>
  <c r="Q346" i="3" s="1"/>
  <c r="H346" i="3"/>
  <c r="G346" i="3"/>
  <c r="D346" i="3"/>
  <c r="M345" i="3"/>
  <c r="N345" i="3" s="1"/>
  <c r="P345" i="3" s="1"/>
  <c r="L345" i="3"/>
  <c r="I345" i="3"/>
  <c r="Q345" i="3" s="1"/>
  <c r="H345" i="3"/>
  <c r="G345" i="3"/>
  <c r="D345" i="3"/>
  <c r="M344" i="3"/>
  <c r="N344" i="3" s="1"/>
  <c r="P344" i="3" s="1"/>
  <c r="L344" i="3"/>
  <c r="I344" i="3"/>
  <c r="Q344" i="3" s="1"/>
  <c r="H344" i="3"/>
  <c r="G344" i="3"/>
  <c r="D344" i="3"/>
  <c r="M343" i="3"/>
  <c r="N343" i="3" s="1"/>
  <c r="P343" i="3" s="1"/>
  <c r="L343" i="3"/>
  <c r="I343" i="3"/>
  <c r="Q343" i="3" s="1"/>
  <c r="H343" i="3"/>
  <c r="G343" i="3"/>
  <c r="D343" i="3"/>
  <c r="M342" i="3"/>
  <c r="N342" i="3" s="1"/>
  <c r="P342" i="3" s="1"/>
  <c r="L342" i="3"/>
  <c r="I342" i="3"/>
  <c r="Q342" i="3" s="1"/>
  <c r="H342" i="3"/>
  <c r="G342" i="3"/>
  <c r="D342" i="3"/>
  <c r="M341" i="3"/>
  <c r="N341" i="3" s="1"/>
  <c r="P341" i="3" s="1"/>
  <c r="L341" i="3"/>
  <c r="I341" i="3"/>
  <c r="Q341" i="3" s="1"/>
  <c r="H341" i="3"/>
  <c r="G341" i="3"/>
  <c r="D341" i="3"/>
  <c r="M340" i="3"/>
  <c r="N340" i="3" s="1"/>
  <c r="P340" i="3" s="1"/>
  <c r="L340" i="3"/>
  <c r="I340" i="3"/>
  <c r="Q340" i="3" s="1"/>
  <c r="H340" i="3"/>
  <c r="G340" i="3"/>
  <c r="D340" i="3"/>
  <c r="M339" i="3"/>
  <c r="N339" i="3" s="1"/>
  <c r="P339" i="3" s="1"/>
  <c r="L339" i="3"/>
  <c r="I339" i="3"/>
  <c r="Q339" i="3" s="1"/>
  <c r="H339" i="3"/>
  <c r="G339" i="3"/>
  <c r="D339" i="3"/>
  <c r="M338" i="3"/>
  <c r="N338" i="3" s="1"/>
  <c r="P338" i="3" s="1"/>
  <c r="L338" i="3"/>
  <c r="I338" i="3"/>
  <c r="Q338" i="3" s="1"/>
  <c r="H338" i="3"/>
  <c r="G338" i="3"/>
  <c r="D338" i="3"/>
  <c r="M337" i="3"/>
  <c r="N337" i="3" s="1"/>
  <c r="P337" i="3" s="1"/>
  <c r="L337" i="3"/>
  <c r="I337" i="3"/>
  <c r="Q337" i="3" s="1"/>
  <c r="H337" i="3"/>
  <c r="G337" i="3"/>
  <c r="D337" i="3"/>
  <c r="M336" i="3"/>
  <c r="N336" i="3" s="1"/>
  <c r="P336" i="3" s="1"/>
  <c r="L336" i="3"/>
  <c r="I336" i="3"/>
  <c r="Q336" i="3" s="1"/>
  <c r="H336" i="3"/>
  <c r="G336" i="3"/>
  <c r="D336" i="3"/>
  <c r="M335" i="3"/>
  <c r="N335" i="3" s="1"/>
  <c r="P335" i="3" s="1"/>
  <c r="L335" i="3"/>
  <c r="I335" i="3"/>
  <c r="Q335" i="3" s="1"/>
  <c r="H335" i="3"/>
  <c r="G335" i="3"/>
  <c r="D335" i="3"/>
  <c r="M334" i="3"/>
  <c r="N334" i="3" s="1"/>
  <c r="P334" i="3" s="1"/>
  <c r="L334" i="3"/>
  <c r="I334" i="3"/>
  <c r="Q334" i="3" s="1"/>
  <c r="H334" i="3"/>
  <c r="G334" i="3"/>
  <c r="D334" i="3"/>
  <c r="M333" i="3"/>
  <c r="N333" i="3" s="1"/>
  <c r="P333" i="3" s="1"/>
  <c r="L333" i="3"/>
  <c r="I333" i="3"/>
  <c r="Q333" i="3" s="1"/>
  <c r="H333" i="3"/>
  <c r="G333" i="3"/>
  <c r="D333" i="3"/>
  <c r="M332" i="3"/>
  <c r="N332" i="3" s="1"/>
  <c r="P332" i="3" s="1"/>
  <c r="L332" i="3"/>
  <c r="I332" i="3"/>
  <c r="Q332" i="3" s="1"/>
  <c r="H332" i="3"/>
  <c r="G332" i="3"/>
  <c r="D332" i="3"/>
  <c r="M331" i="3"/>
  <c r="N331" i="3" s="1"/>
  <c r="P331" i="3" s="1"/>
  <c r="L331" i="3"/>
  <c r="I331" i="3"/>
  <c r="Q331" i="3" s="1"/>
  <c r="H331" i="3"/>
  <c r="G331" i="3"/>
  <c r="D331" i="3"/>
  <c r="M330" i="3"/>
  <c r="N330" i="3" s="1"/>
  <c r="P330" i="3" s="1"/>
  <c r="L330" i="3"/>
  <c r="I330" i="3"/>
  <c r="Q330" i="3" s="1"/>
  <c r="H330" i="3"/>
  <c r="G330" i="3"/>
  <c r="D330" i="3"/>
  <c r="M329" i="3"/>
  <c r="N329" i="3" s="1"/>
  <c r="P329" i="3" s="1"/>
  <c r="L329" i="3"/>
  <c r="I329" i="3"/>
  <c r="Q329" i="3" s="1"/>
  <c r="H329" i="3"/>
  <c r="G329" i="3"/>
  <c r="D329" i="3"/>
  <c r="M328" i="3"/>
  <c r="N328" i="3" s="1"/>
  <c r="P328" i="3" s="1"/>
  <c r="L328" i="3"/>
  <c r="I328" i="3"/>
  <c r="Q328" i="3" s="1"/>
  <c r="H328" i="3"/>
  <c r="G328" i="3"/>
  <c r="D328" i="3"/>
  <c r="M327" i="3"/>
  <c r="N327" i="3" s="1"/>
  <c r="P327" i="3" s="1"/>
  <c r="L327" i="3"/>
  <c r="I327" i="3"/>
  <c r="Q327" i="3" s="1"/>
  <c r="H327" i="3"/>
  <c r="G327" i="3"/>
  <c r="D327" i="3"/>
  <c r="M326" i="3"/>
  <c r="N326" i="3" s="1"/>
  <c r="P326" i="3" s="1"/>
  <c r="L326" i="3"/>
  <c r="I326" i="3"/>
  <c r="Q326" i="3" s="1"/>
  <c r="H326" i="3"/>
  <c r="G326" i="3"/>
  <c r="D326" i="3"/>
  <c r="M325" i="3"/>
  <c r="N325" i="3" s="1"/>
  <c r="P325" i="3" s="1"/>
  <c r="L325" i="3"/>
  <c r="I325" i="3"/>
  <c r="Q325" i="3" s="1"/>
  <c r="H325" i="3"/>
  <c r="G325" i="3"/>
  <c r="D325" i="3"/>
  <c r="M324" i="3"/>
  <c r="N324" i="3" s="1"/>
  <c r="P324" i="3" s="1"/>
  <c r="L324" i="3"/>
  <c r="I324" i="3"/>
  <c r="Q324" i="3" s="1"/>
  <c r="H324" i="3"/>
  <c r="G324" i="3"/>
  <c r="D324" i="3"/>
  <c r="M323" i="3"/>
  <c r="N323" i="3" s="1"/>
  <c r="P323" i="3" s="1"/>
  <c r="L323" i="3"/>
  <c r="I323" i="3"/>
  <c r="Q323" i="3" s="1"/>
  <c r="H323" i="3"/>
  <c r="G323" i="3"/>
  <c r="D323" i="3"/>
  <c r="M322" i="3"/>
  <c r="N322" i="3" s="1"/>
  <c r="P322" i="3" s="1"/>
  <c r="L322" i="3"/>
  <c r="I322" i="3"/>
  <c r="Q322" i="3" s="1"/>
  <c r="H322" i="3"/>
  <c r="G322" i="3"/>
  <c r="D322" i="3"/>
  <c r="M321" i="3"/>
  <c r="N321" i="3" s="1"/>
  <c r="P321" i="3" s="1"/>
  <c r="L321" i="3"/>
  <c r="I321" i="3"/>
  <c r="Q321" i="3" s="1"/>
  <c r="H321" i="3"/>
  <c r="G321" i="3"/>
  <c r="D321" i="3"/>
  <c r="M320" i="3"/>
  <c r="N320" i="3" s="1"/>
  <c r="P320" i="3" s="1"/>
  <c r="L320" i="3"/>
  <c r="I320" i="3"/>
  <c r="Q320" i="3" s="1"/>
  <c r="H320" i="3"/>
  <c r="G320" i="3"/>
  <c r="D320" i="3"/>
  <c r="M319" i="3"/>
  <c r="N319" i="3" s="1"/>
  <c r="P319" i="3" s="1"/>
  <c r="L319" i="3"/>
  <c r="I319" i="3"/>
  <c r="Q319" i="3" s="1"/>
  <c r="H319" i="3"/>
  <c r="G319" i="3"/>
  <c r="D319" i="3"/>
  <c r="M318" i="3"/>
  <c r="N318" i="3" s="1"/>
  <c r="P318" i="3" s="1"/>
  <c r="L318" i="3"/>
  <c r="I318" i="3"/>
  <c r="Q318" i="3" s="1"/>
  <c r="H318" i="3"/>
  <c r="G318" i="3"/>
  <c r="D318" i="3"/>
  <c r="M317" i="3"/>
  <c r="N317" i="3" s="1"/>
  <c r="P317" i="3" s="1"/>
  <c r="L317" i="3"/>
  <c r="I317" i="3"/>
  <c r="Q317" i="3" s="1"/>
  <c r="H317" i="3"/>
  <c r="G317" i="3"/>
  <c r="D317" i="3"/>
  <c r="M316" i="3"/>
  <c r="N316" i="3" s="1"/>
  <c r="P316" i="3" s="1"/>
  <c r="L316" i="3"/>
  <c r="I316" i="3"/>
  <c r="Q316" i="3" s="1"/>
  <c r="H316" i="3"/>
  <c r="G316" i="3"/>
  <c r="D316" i="3"/>
  <c r="M315" i="3"/>
  <c r="N315" i="3" s="1"/>
  <c r="P315" i="3" s="1"/>
  <c r="L315" i="3"/>
  <c r="I315" i="3"/>
  <c r="Q315" i="3" s="1"/>
  <c r="H315" i="3"/>
  <c r="G315" i="3"/>
  <c r="D315" i="3"/>
  <c r="M314" i="3"/>
  <c r="N314" i="3" s="1"/>
  <c r="P314" i="3" s="1"/>
  <c r="L314" i="3"/>
  <c r="I314" i="3"/>
  <c r="Q314" i="3" s="1"/>
  <c r="H314" i="3"/>
  <c r="G314" i="3"/>
  <c r="D314" i="3"/>
  <c r="M313" i="3"/>
  <c r="N313" i="3" s="1"/>
  <c r="P313" i="3" s="1"/>
  <c r="L313" i="3"/>
  <c r="I313" i="3"/>
  <c r="Q313" i="3" s="1"/>
  <c r="H313" i="3"/>
  <c r="G313" i="3"/>
  <c r="D313" i="3"/>
  <c r="M312" i="3"/>
  <c r="N312" i="3" s="1"/>
  <c r="P312" i="3" s="1"/>
  <c r="L312" i="3"/>
  <c r="I312" i="3"/>
  <c r="Q312" i="3" s="1"/>
  <c r="H312" i="3"/>
  <c r="G312" i="3"/>
  <c r="D312" i="3"/>
  <c r="M311" i="3"/>
  <c r="N311" i="3" s="1"/>
  <c r="P311" i="3" s="1"/>
  <c r="L311" i="3"/>
  <c r="I311" i="3"/>
  <c r="Q311" i="3" s="1"/>
  <c r="H311" i="3"/>
  <c r="G311" i="3"/>
  <c r="D311" i="3"/>
  <c r="M310" i="3"/>
  <c r="N310" i="3" s="1"/>
  <c r="P310" i="3" s="1"/>
  <c r="L310" i="3"/>
  <c r="I310" i="3"/>
  <c r="Q310" i="3" s="1"/>
  <c r="H310" i="3"/>
  <c r="G310" i="3"/>
  <c r="D310" i="3"/>
  <c r="M309" i="3"/>
  <c r="N309" i="3" s="1"/>
  <c r="P309" i="3" s="1"/>
  <c r="L309" i="3"/>
  <c r="I309" i="3"/>
  <c r="Q309" i="3" s="1"/>
  <c r="H309" i="3"/>
  <c r="G309" i="3"/>
  <c r="D309" i="3"/>
  <c r="M308" i="3"/>
  <c r="N308" i="3" s="1"/>
  <c r="P308" i="3" s="1"/>
  <c r="L308" i="3"/>
  <c r="I308" i="3"/>
  <c r="Q308" i="3" s="1"/>
  <c r="H308" i="3"/>
  <c r="G308" i="3"/>
  <c r="D308" i="3"/>
  <c r="M307" i="3"/>
  <c r="N307" i="3" s="1"/>
  <c r="P307" i="3" s="1"/>
  <c r="L307" i="3"/>
  <c r="I307" i="3"/>
  <c r="Q307" i="3" s="1"/>
  <c r="H307" i="3"/>
  <c r="G307" i="3"/>
  <c r="D307" i="3"/>
  <c r="M306" i="3"/>
  <c r="N306" i="3" s="1"/>
  <c r="P306" i="3" s="1"/>
  <c r="L306" i="3"/>
  <c r="I306" i="3"/>
  <c r="Q306" i="3" s="1"/>
  <c r="H306" i="3"/>
  <c r="G306" i="3"/>
  <c r="D306" i="3"/>
  <c r="M305" i="3"/>
  <c r="N305" i="3" s="1"/>
  <c r="P305" i="3" s="1"/>
  <c r="L305" i="3"/>
  <c r="I305" i="3"/>
  <c r="Q305" i="3" s="1"/>
  <c r="H305" i="3"/>
  <c r="G305" i="3"/>
  <c r="D305" i="3"/>
  <c r="M304" i="3"/>
  <c r="N304" i="3" s="1"/>
  <c r="P304" i="3" s="1"/>
  <c r="L304" i="3"/>
  <c r="I304" i="3"/>
  <c r="Q304" i="3" s="1"/>
  <c r="H304" i="3"/>
  <c r="G304" i="3"/>
  <c r="D304" i="3"/>
  <c r="M303" i="3"/>
  <c r="N303" i="3" s="1"/>
  <c r="P303" i="3" s="1"/>
  <c r="L303" i="3"/>
  <c r="I303" i="3"/>
  <c r="Q303" i="3" s="1"/>
  <c r="H303" i="3"/>
  <c r="G303" i="3"/>
  <c r="D303" i="3"/>
  <c r="M302" i="3"/>
  <c r="N302" i="3" s="1"/>
  <c r="P302" i="3" s="1"/>
  <c r="L302" i="3"/>
  <c r="I302" i="3"/>
  <c r="Q302" i="3" s="1"/>
  <c r="H302" i="3"/>
  <c r="G302" i="3"/>
  <c r="D302" i="3"/>
  <c r="M301" i="3"/>
  <c r="N301" i="3" s="1"/>
  <c r="P301" i="3" s="1"/>
  <c r="L301" i="3"/>
  <c r="I301" i="3"/>
  <c r="Q301" i="3" s="1"/>
  <c r="H301" i="3"/>
  <c r="G301" i="3"/>
  <c r="D301" i="3"/>
  <c r="M300" i="3"/>
  <c r="N300" i="3" s="1"/>
  <c r="P300" i="3" s="1"/>
  <c r="L300" i="3"/>
  <c r="I300" i="3"/>
  <c r="Q300" i="3" s="1"/>
  <c r="H300" i="3"/>
  <c r="G300" i="3"/>
  <c r="D300" i="3"/>
  <c r="M299" i="3"/>
  <c r="N299" i="3" s="1"/>
  <c r="P299" i="3" s="1"/>
  <c r="L299" i="3"/>
  <c r="I299" i="3"/>
  <c r="Q299" i="3" s="1"/>
  <c r="H299" i="3"/>
  <c r="G299" i="3"/>
  <c r="D299" i="3"/>
  <c r="M298" i="3"/>
  <c r="N298" i="3" s="1"/>
  <c r="P298" i="3" s="1"/>
  <c r="L298" i="3"/>
  <c r="I298" i="3"/>
  <c r="Q298" i="3" s="1"/>
  <c r="H298" i="3"/>
  <c r="G298" i="3"/>
  <c r="M297" i="3"/>
  <c r="N297" i="3" s="1"/>
  <c r="P297" i="3" s="1"/>
  <c r="L297" i="3"/>
  <c r="I297" i="3"/>
  <c r="Q297" i="3" s="1"/>
  <c r="H297" i="3"/>
  <c r="G297" i="3"/>
  <c r="M296" i="3"/>
  <c r="N296" i="3" s="1"/>
  <c r="P296" i="3" s="1"/>
  <c r="L296" i="3"/>
  <c r="I296" i="3"/>
  <c r="Q296" i="3" s="1"/>
  <c r="H296" i="3"/>
  <c r="G296" i="3"/>
  <c r="M295" i="3"/>
  <c r="N295" i="3" s="1"/>
  <c r="P295" i="3" s="1"/>
  <c r="L295" i="3"/>
  <c r="I295" i="3"/>
  <c r="Q295" i="3" s="1"/>
  <c r="H295" i="3"/>
  <c r="G295" i="3"/>
  <c r="M293" i="3"/>
  <c r="N293" i="3" s="1"/>
  <c r="P293" i="3" s="1"/>
  <c r="L293" i="3"/>
  <c r="I293" i="3"/>
  <c r="Q293" i="3" s="1"/>
  <c r="H293" i="3"/>
  <c r="G293" i="3"/>
  <c r="D293" i="3"/>
  <c r="M292" i="3"/>
  <c r="N292" i="3" s="1"/>
  <c r="P292" i="3" s="1"/>
  <c r="L292" i="3"/>
  <c r="I292" i="3"/>
  <c r="Q292" i="3" s="1"/>
  <c r="H292" i="3"/>
  <c r="G292" i="3"/>
  <c r="D292" i="3"/>
  <c r="M291" i="3"/>
  <c r="N291" i="3" s="1"/>
  <c r="P291" i="3" s="1"/>
  <c r="L291" i="3"/>
  <c r="I291" i="3"/>
  <c r="Q291" i="3" s="1"/>
  <c r="H291" i="3"/>
  <c r="G291" i="3"/>
  <c r="D291" i="3"/>
  <c r="M290" i="3"/>
  <c r="N290" i="3" s="1"/>
  <c r="P290" i="3" s="1"/>
  <c r="L290" i="3"/>
  <c r="I290" i="3"/>
  <c r="Q290" i="3" s="1"/>
  <c r="H290" i="3"/>
  <c r="G290" i="3"/>
  <c r="D290" i="3"/>
  <c r="M289" i="3"/>
  <c r="N289" i="3" s="1"/>
  <c r="P289" i="3" s="1"/>
  <c r="L289" i="3"/>
  <c r="I289" i="3"/>
  <c r="Q289" i="3" s="1"/>
  <c r="H289" i="3"/>
  <c r="G289" i="3"/>
  <c r="D289" i="3"/>
  <c r="M288" i="3"/>
  <c r="N288" i="3" s="1"/>
  <c r="P288" i="3" s="1"/>
  <c r="L288" i="3"/>
  <c r="I288" i="3"/>
  <c r="Q288" i="3" s="1"/>
  <c r="H288" i="3"/>
  <c r="G288" i="3"/>
  <c r="D288" i="3"/>
  <c r="M287" i="3"/>
  <c r="N287" i="3" s="1"/>
  <c r="P287" i="3" s="1"/>
  <c r="L287" i="3"/>
  <c r="I287" i="3"/>
  <c r="Q287" i="3" s="1"/>
  <c r="H287" i="3"/>
  <c r="G287" i="3"/>
  <c r="D287" i="3"/>
  <c r="M286" i="3"/>
  <c r="N286" i="3" s="1"/>
  <c r="P286" i="3" s="1"/>
  <c r="L286" i="3"/>
  <c r="I286" i="3"/>
  <c r="Q286" i="3" s="1"/>
  <c r="H286" i="3"/>
  <c r="G286" i="3"/>
  <c r="D286" i="3"/>
  <c r="M285" i="3"/>
  <c r="N285" i="3" s="1"/>
  <c r="P285" i="3" s="1"/>
  <c r="L285" i="3"/>
  <c r="I285" i="3"/>
  <c r="Q285" i="3" s="1"/>
  <c r="H285" i="3"/>
  <c r="G285" i="3"/>
  <c r="D285" i="3"/>
  <c r="M284" i="3"/>
  <c r="N284" i="3" s="1"/>
  <c r="P284" i="3" s="1"/>
  <c r="L284" i="3"/>
  <c r="I284" i="3"/>
  <c r="Q284" i="3" s="1"/>
  <c r="H284" i="3"/>
  <c r="G284" i="3"/>
  <c r="D284" i="3"/>
  <c r="M283" i="3"/>
  <c r="N283" i="3" s="1"/>
  <c r="P283" i="3" s="1"/>
  <c r="L283" i="3"/>
  <c r="I283" i="3"/>
  <c r="Q283" i="3" s="1"/>
  <c r="H283" i="3"/>
  <c r="G283" i="3"/>
  <c r="D283" i="3"/>
  <c r="M282" i="3"/>
  <c r="N282" i="3" s="1"/>
  <c r="P282" i="3" s="1"/>
  <c r="L282" i="3"/>
  <c r="I282" i="3"/>
  <c r="Q282" i="3" s="1"/>
  <c r="H282" i="3"/>
  <c r="G282" i="3"/>
  <c r="D282" i="3"/>
  <c r="M281" i="3"/>
  <c r="N281" i="3" s="1"/>
  <c r="P281" i="3" s="1"/>
  <c r="L281" i="3"/>
  <c r="I281" i="3"/>
  <c r="Q281" i="3" s="1"/>
  <c r="H281" i="3"/>
  <c r="G281" i="3"/>
  <c r="D281" i="3"/>
  <c r="M280" i="3"/>
  <c r="N280" i="3" s="1"/>
  <c r="P280" i="3" s="1"/>
  <c r="L280" i="3"/>
  <c r="I280" i="3"/>
  <c r="Q280" i="3" s="1"/>
  <c r="H280" i="3"/>
  <c r="G280" i="3"/>
  <c r="D280" i="3"/>
  <c r="M279" i="3"/>
  <c r="N279" i="3" s="1"/>
  <c r="P279" i="3" s="1"/>
  <c r="L279" i="3"/>
  <c r="I279" i="3"/>
  <c r="Q279" i="3" s="1"/>
  <c r="H279" i="3"/>
  <c r="G279" i="3"/>
  <c r="D279" i="3"/>
  <c r="M278" i="3"/>
  <c r="N278" i="3" s="1"/>
  <c r="P278" i="3" s="1"/>
  <c r="L278" i="3"/>
  <c r="I278" i="3"/>
  <c r="Q278" i="3" s="1"/>
  <c r="H278" i="3"/>
  <c r="G278" i="3"/>
  <c r="D278" i="3"/>
  <c r="M277" i="3"/>
  <c r="N277" i="3" s="1"/>
  <c r="P277" i="3" s="1"/>
  <c r="L277" i="3"/>
  <c r="I277" i="3"/>
  <c r="Q277" i="3" s="1"/>
  <c r="H277" i="3"/>
  <c r="G277" i="3"/>
  <c r="D277" i="3"/>
  <c r="M276" i="3"/>
  <c r="N276" i="3" s="1"/>
  <c r="P276" i="3" s="1"/>
  <c r="L276" i="3"/>
  <c r="I276" i="3"/>
  <c r="Q276" i="3" s="1"/>
  <c r="H276" i="3"/>
  <c r="G276" i="3"/>
  <c r="D276" i="3"/>
  <c r="M275" i="3"/>
  <c r="N275" i="3" s="1"/>
  <c r="P275" i="3" s="1"/>
  <c r="L275" i="3"/>
  <c r="I275" i="3"/>
  <c r="Q275" i="3" s="1"/>
  <c r="H275" i="3"/>
  <c r="G275" i="3"/>
  <c r="D275" i="3"/>
  <c r="M274" i="3"/>
  <c r="N274" i="3" s="1"/>
  <c r="P274" i="3" s="1"/>
  <c r="L274" i="3"/>
  <c r="I274" i="3"/>
  <c r="Q274" i="3" s="1"/>
  <c r="H274" i="3"/>
  <c r="G274" i="3"/>
  <c r="D274" i="3"/>
  <c r="M273" i="3"/>
  <c r="N273" i="3" s="1"/>
  <c r="P273" i="3" s="1"/>
  <c r="L273" i="3"/>
  <c r="I273" i="3"/>
  <c r="Q273" i="3" s="1"/>
  <c r="H273" i="3"/>
  <c r="G273" i="3"/>
  <c r="D273" i="3"/>
  <c r="M272" i="3"/>
  <c r="N272" i="3" s="1"/>
  <c r="P272" i="3" s="1"/>
  <c r="L272" i="3"/>
  <c r="I272" i="3"/>
  <c r="Q272" i="3" s="1"/>
  <c r="H272" i="3"/>
  <c r="G272" i="3"/>
  <c r="D272" i="3"/>
  <c r="M271" i="3"/>
  <c r="N271" i="3" s="1"/>
  <c r="P271" i="3" s="1"/>
  <c r="L271" i="3"/>
  <c r="I271" i="3"/>
  <c r="Q271" i="3" s="1"/>
  <c r="H271" i="3"/>
  <c r="G271" i="3"/>
  <c r="D271" i="3"/>
  <c r="M270" i="3"/>
  <c r="N270" i="3" s="1"/>
  <c r="P270" i="3" s="1"/>
  <c r="L270" i="3"/>
  <c r="I270" i="3"/>
  <c r="Q270" i="3" s="1"/>
  <c r="H270" i="3"/>
  <c r="G270" i="3"/>
  <c r="D270" i="3"/>
  <c r="M269" i="3"/>
  <c r="N269" i="3" s="1"/>
  <c r="P269" i="3" s="1"/>
  <c r="L269" i="3"/>
  <c r="I269" i="3"/>
  <c r="Q269" i="3" s="1"/>
  <c r="H269" i="3"/>
  <c r="G269" i="3"/>
  <c r="D269" i="3"/>
  <c r="M268" i="3"/>
  <c r="N268" i="3" s="1"/>
  <c r="P268" i="3" s="1"/>
  <c r="L268" i="3"/>
  <c r="I268" i="3"/>
  <c r="Q268" i="3" s="1"/>
  <c r="H268" i="3"/>
  <c r="G268" i="3"/>
  <c r="D268" i="3"/>
  <c r="M267" i="3"/>
  <c r="N267" i="3" s="1"/>
  <c r="P267" i="3" s="1"/>
  <c r="L267" i="3"/>
  <c r="I267" i="3"/>
  <c r="Q267" i="3" s="1"/>
  <c r="H267" i="3"/>
  <c r="G267" i="3"/>
  <c r="D267" i="3"/>
  <c r="M266" i="3"/>
  <c r="N266" i="3" s="1"/>
  <c r="P266" i="3" s="1"/>
  <c r="L266" i="3"/>
  <c r="I266" i="3"/>
  <c r="Q266" i="3" s="1"/>
  <c r="H266" i="3"/>
  <c r="G266" i="3"/>
  <c r="D266" i="3"/>
  <c r="M265" i="3"/>
  <c r="N265" i="3" s="1"/>
  <c r="P265" i="3" s="1"/>
  <c r="L265" i="3"/>
  <c r="I265" i="3"/>
  <c r="Q265" i="3" s="1"/>
  <c r="H265" i="3"/>
  <c r="G265" i="3"/>
  <c r="D265" i="3"/>
  <c r="M264" i="3"/>
  <c r="N264" i="3" s="1"/>
  <c r="P264" i="3" s="1"/>
  <c r="L264" i="3"/>
  <c r="I264" i="3"/>
  <c r="Q264" i="3" s="1"/>
  <c r="H264" i="3"/>
  <c r="G264" i="3"/>
  <c r="D264" i="3"/>
  <c r="M263" i="3"/>
  <c r="N263" i="3" s="1"/>
  <c r="P263" i="3" s="1"/>
  <c r="L263" i="3"/>
  <c r="I263" i="3"/>
  <c r="Q263" i="3" s="1"/>
  <c r="H263" i="3"/>
  <c r="G263" i="3"/>
  <c r="D263" i="3"/>
  <c r="M262" i="3"/>
  <c r="N262" i="3" s="1"/>
  <c r="P262" i="3" s="1"/>
  <c r="L262" i="3"/>
  <c r="I262" i="3"/>
  <c r="Q262" i="3" s="1"/>
  <c r="H262" i="3"/>
  <c r="G262" i="3"/>
  <c r="D262" i="3"/>
  <c r="M261" i="3"/>
  <c r="N261" i="3" s="1"/>
  <c r="P261" i="3" s="1"/>
  <c r="L261" i="3"/>
  <c r="I261" i="3"/>
  <c r="Q261" i="3" s="1"/>
  <c r="H261" i="3"/>
  <c r="G261" i="3"/>
  <c r="D261" i="3"/>
  <c r="M260" i="3"/>
  <c r="N260" i="3" s="1"/>
  <c r="P260" i="3" s="1"/>
  <c r="L260" i="3"/>
  <c r="I260" i="3"/>
  <c r="Q260" i="3" s="1"/>
  <c r="H260" i="3"/>
  <c r="G260" i="3"/>
  <c r="D260" i="3"/>
  <c r="M259" i="3"/>
  <c r="N259" i="3" s="1"/>
  <c r="P259" i="3" s="1"/>
  <c r="L259" i="3"/>
  <c r="I259" i="3"/>
  <c r="Q259" i="3" s="1"/>
  <c r="H259" i="3"/>
  <c r="G259" i="3"/>
  <c r="D259" i="3"/>
  <c r="M258" i="3"/>
  <c r="N258" i="3" s="1"/>
  <c r="P258" i="3" s="1"/>
  <c r="L258" i="3"/>
  <c r="I258" i="3"/>
  <c r="Q258" i="3" s="1"/>
  <c r="H258" i="3"/>
  <c r="G258" i="3"/>
  <c r="D258" i="3"/>
  <c r="M257" i="3"/>
  <c r="N257" i="3" s="1"/>
  <c r="P257" i="3" s="1"/>
  <c r="L257" i="3"/>
  <c r="I257" i="3"/>
  <c r="Q257" i="3" s="1"/>
  <c r="H257" i="3"/>
  <c r="G257" i="3"/>
  <c r="D257" i="3"/>
  <c r="M256" i="3"/>
  <c r="N256" i="3" s="1"/>
  <c r="P256" i="3" s="1"/>
  <c r="L256" i="3"/>
  <c r="I256" i="3"/>
  <c r="Q256" i="3" s="1"/>
  <c r="H256" i="3"/>
  <c r="G256" i="3"/>
  <c r="D256" i="3"/>
  <c r="M255" i="3"/>
  <c r="N255" i="3" s="1"/>
  <c r="P255" i="3" s="1"/>
  <c r="L255" i="3"/>
  <c r="I255" i="3"/>
  <c r="Q255" i="3" s="1"/>
  <c r="H255" i="3"/>
  <c r="G255" i="3"/>
  <c r="D255" i="3"/>
  <c r="M254" i="3"/>
  <c r="N254" i="3" s="1"/>
  <c r="P254" i="3" s="1"/>
  <c r="L254" i="3"/>
  <c r="I254" i="3"/>
  <c r="Q254" i="3" s="1"/>
  <c r="H254" i="3"/>
  <c r="G254" i="3"/>
  <c r="D254" i="3"/>
  <c r="M253" i="3"/>
  <c r="N253" i="3" s="1"/>
  <c r="P253" i="3" s="1"/>
  <c r="L253" i="3"/>
  <c r="I253" i="3"/>
  <c r="Q253" i="3" s="1"/>
  <c r="H253" i="3"/>
  <c r="G253" i="3"/>
  <c r="D253" i="3"/>
  <c r="M252" i="3"/>
  <c r="N252" i="3" s="1"/>
  <c r="P252" i="3" s="1"/>
  <c r="L252" i="3"/>
  <c r="I252" i="3"/>
  <c r="Q252" i="3" s="1"/>
  <c r="H252" i="3"/>
  <c r="G252" i="3"/>
  <c r="D252" i="3"/>
  <c r="M251" i="3"/>
  <c r="N251" i="3" s="1"/>
  <c r="P251" i="3" s="1"/>
  <c r="L251" i="3"/>
  <c r="I251" i="3"/>
  <c r="Q251" i="3" s="1"/>
  <c r="H251" i="3"/>
  <c r="G251" i="3"/>
  <c r="D251" i="3"/>
  <c r="M250" i="3"/>
  <c r="N250" i="3" s="1"/>
  <c r="P250" i="3" s="1"/>
  <c r="L250" i="3"/>
  <c r="I250" i="3"/>
  <c r="Q250" i="3" s="1"/>
  <c r="H250" i="3"/>
  <c r="G250" i="3"/>
  <c r="D250" i="3"/>
  <c r="M249" i="3"/>
  <c r="N249" i="3" s="1"/>
  <c r="P249" i="3" s="1"/>
  <c r="L249" i="3"/>
  <c r="I249" i="3"/>
  <c r="Q249" i="3" s="1"/>
  <c r="H249" i="3"/>
  <c r="G249" i="3"/>
  <c r="D249" i="3"/>
  <c r="M248" i="3"/>
  <c r="N248" i="3" s="1"/>
  <c r="P248" i="3" s="1"/>
  <c r="L248" i="3"/>
  <c r="I248" i="3"/>
  <c r="Q248" i="3" s="1"/>
  <c r="H248" i="3"/>
  <c r="G248" i="3"/>
  <c r="D248" i="3"/>
  <c r="M247" i="3"/>
  <c r="N247" i="3" s="1"/>
  <c r="P247" i="3" s="1"/>
  <c r="L247" i="3"/>
  <c r="I247" i="3"/>
  <c r="Q247" i="3" s="1"/>
  <c r="H247" i="3"/>
  <c r="G247" i="3"/>
  <c r="D247" i="3"/>
  <c r="M246" i="3"/>
  <c r="N246" i="3" s="1"/>
  <c r="P246" i="3" s="1"/>
  <c r="L246" i="3"/>
  <c r="I246" i="3"/>
  <c r="Q246" i="3" s="1"/>
  <c r="H246" i="3"/>
  <c r="G246" i="3"/>
  <c r="D246" i="3"/>
  <c r="M245" i="3"/>
  <c r="N245" i="3" s="1"/>
  <c r="P245" i="3" s="1"/>
  <c r="L245" i="3"/>
  <c r="I245" i="3"/>
  <c r="Q245" i="3" s="1"/>
  <c r="H245" i="3"/>
  <c r="G245" i="3"/>
  <c r="D245" i="3"/>
  <c r="M244" i="3"/>
  <c r="N244" i="3" s="1"/>
  <c r="P244" i="3" s="1"/>
  <c r="L244" i="3"/>
  <c r="I244" i="3"/>
  <c r="Q244" i="3" s="1"/>
  <c r="H244" i="3"/>
  <c r="G244" i="3"/>
  <c r="D244" i="3"/>
  <c r="M243" i="3"/>
  <c r="N243" i="3" s="1"/>
  <c r="P243" i="3" s="1"/>
  <c r="L243" i="3"/>
  <c r="I243" i="3"/>
  <c r="Q243" i="3" s="1"/>
  <c r="H243" i="3"/>
  <c r="G243" i="3"/>
  <c r="D243" i="3"/>
  <c r="M242" i="3"/>
  <c r="N242" i="3" s="1"/>
  <c r="P242" i="3" s="1"/>
  <c r="L242" i="3"/>
  <c r="I242" i="3"/>
  <c r="Q242" i="3" s="1"/>
  <c r="H242" i="3"/>
  <c r="G242" i="3"/>
  <c r="D242" i="3"/>
  <c r="M241" i="3"/>
  <c r="N241" i="3" s="1"/>
  <c r="P241" i="3" s="1"/>
  <c r="L241" i="3"/>
  <c r="I241" i="3"/>
  <c r="Q241" i="3" s="1"/>
  <c r="H241" i="3"/>
  <c r="G241" i="3"/>
  <c r="D241" i="3"/>
  <c r="M240" i="3"/>
  <c r="N240" i="3" s="1"/>
  <c r="P240" i="3" s="1"/>
  <c r="L240" i="3"/>
  <c r="I240" i="3"/>
  <c r="Q240" i="3" s="1"/>
  <c r="H240" i="3"/>
  <c r="G240" i="3"/>
  <c r="D240" i="3"/>
  <c r="M239" i="3"/>
  <c r="N239" i="3" s="1"/>
  <c r="P239" i="3" s="1"/>
  <c r="L239" i="3"/>
  <c r="I239" i="3"/>
  <c r="Q239" i="3" s="1"/>
  <c r="H239" i="3"/>
  <c r="G239" i="3"/>
  <c r="D239" i="3"/>
  <c r="M238" i="3"/>
  <c r="N238" i="3" s="1"/>
  <c r="P238" i="3" s="1"/>
  <c r="L238" i="3"/>
  <c r="I238" i="3"/>
  <c r="Q238" i="3" s="1"/>
  <c r="H238" i="3"/>
  <c r="G238" i="3"/>
  <c r="D238" i="3"/>
  <c r="M237" i="3"/>
  <c r="N237" i="3" s="1"/>
  <c r="P237" i="3" s="1"/>
  <c r="L237" i="3"/>
  <c r="I237" i="3"/>
  <c r="Q237" i="3" s="1"/>
  <c r="H237" i="3"/>
  <c r="G237" i="3"/>
  <c r="D237" i="3"/>
  <c r="M236" i="3"/>
  <c r="N236" i="3" s="1"/>
  <c r="P236" i="3" s="1"/>
  <c r="L236" i="3"/>
  <c r="I236" i="3"/>
  <c r="Q236" i="3" s="1"/>
  <c r="H236" i="3"/>
  <c r="G236" i="3"/>
  <c r="D236" i="3"/>
  <c r="M235" i="3"/>
  <c r="N235" i="3" s="1"/>
  <c r="P235" i="3" s="1"/>
  <c r="L235" i="3"/>
  <c r="I235" i="3"/>
  <c r="Q235" i="3" s="1"/>
  <c r="H235" i="3"/>
  <c r="G235" i="3"/>
  <c r="D235" i="3"/>
  <c r="M234" i="3"/>
  <c r="N234" i="3" s="1"/>
  <c r="P234" i="3" s="1"/>
  <c r="L234" i="3"/>
  <c r="I234" i="3"/>
  <c r="Q234" i="3" s="1"/>
  <c r="H234" i="3"/>
  <c r="G234" i="3"/>
  <c r="D234" i="3"/>
  <c r="M233" i="3"/>
  <c r="N233" i="3" s="1"/>
  <c r="P233" i="3" s="1"/>
  <c r="L233" i="3"/>
  <c r="I233" i="3"/>
  <c r="Q233" i="3" s="1"/>
  <c r="H233" i="3"/>
  <c r="G233" i="3"/>
  <c r="D233" i="3"/>
  <c r="M232" i="3"/>
  <c r="N232" i="3" s="1"/>
  <c r="P232" i="3" s="1"/>
  <c r="L232" i="3"/>
  <c r="I232" i="3"/>
  <c r="Q232" i="3" s="1"/>
  <c r="H232" i="3"/>
  <c r="G232" i="3"/>
  <c r="D232" i="3"/>
  <c r="M231" i="3"/>
  <c r="N231" i="3" s="1"/>
  <c r="P231" i="3" s="1"/>
  <c r="L231" i="3"/>
  <c r="I231" i="3"/>
  <c r="Q231" i="3" s="1"/>
  <c r="H231" i="3"/>
  <c r="G231" i="3"/>
  <c r="D231" i="3"/>
  <c r="M230" i="3"/>
  <c r="N230" i="3" s="1"/>
  <c r="P230" i="3" s="1"/>
  <c r="L230" i="3"/>
  <c r="I230" i="3"/>
  <c r="Q230" i="3" s="1"/>
  <c r="H230" i="3"/>
  <c r="G230" i="3"/>
  <c r="D230" i="3"/>
  <c r="M229" i="3"/>
  <c r="N229" i="3" s="1"/>
  <c r="P229" i="3" s="1"/>
  <c r="L229" i="3"/>
  <c r="I229" i="3"/>
  <c r="Q229" i="3" s="1"/>
  <c r="H229" i="3"/>
  <c r="G229" i="3"/>
  <c r="D229" i="3"/>
  <c r="M228" i="3"/>
  <c r="N228" i="3" s="1"/>
  <c r="P228" i="3" s="1"/>
  <c r="L228" i="3"/>
  <c r="I228" i="3"/>
  <c r="Q228" i="3" s="1"/>
  <c r="H228" i="3"/>
  <c r="G228" i="3"/>
  <c r="D228" i="3"/>
  <c r="M227" i="3"/>
  <c r="N227" i="3" s="1"/>
  <c r="P227" i="3" s="1"/>
  <c r="L227" i="3"/>
  <c r="I227" i="3"/>
  <c r="Q227" i="3" s="1"/>
  <c r="H227" i="3"/>
  <c r="G227" i="3"/>
  <c r="D227" i="3"/>
  <c r="M226" i="3"/>
  <c r="N226" i="3" s="1"/>
  <c r="P226" i="3" s="1"/>
  <c r="L226" i="3"/>
  <c r="I226" i="3"/>
  <c r="Q226" i="3" s="1"/>
  <c r="H226" i="3"/>
  <c r="G226" i="3"/>
  <c r="D226" i="3"/>
  <c r="M225" i="3"/>
  <c r="N225" i="3" s="1"/>
  <c r="P225" i="3" s="1"/>
  <c r="L225" i="3"/>
  <c r="I225" i="3"/>
  <c r="Q225" i="3" s="1"/>
  <c r="H225" i="3"/>
  <c r="G225" i="3"/>
  <c r="D225" i="3"/>
  <c r="M224" i="3"/>
  <c r="N224" i="3" s="1"/>
  <c r="P224" i="3" s="1"/>
  <c r="L224" i="3"/>
  <c r="I224" i="3"/>
  <c r="Q224" i="3" s="1"/>
  <c r="H224" i="3"/>
  <c r="G224" i="3"/>
  <c r="D224" i="3"/>
  <c r="M223" i="3"/>
  <c r="N223" i="3" s="1"/>
  <c r="P223" i="3" s="1"/>
  <c r="L223" i="3"/>
  <c r="I223" i="3"/>
  <c r="Q223" i="3" s="1"/>
  <c r="H223" i="3"/>
  <c r="G223" i="3"/>
  <c r="D223" i="3"/>
  <c r="M222" i="3"/>
  <c r="N222" i="3" s="1"/>
  <c r="P222" i="3" s="1"/>
  <c r="L222" i="3"/>
  <c r="I222" i="3"/>
  <c r="Q222" i="3" s="1"/>
  <c r="H222" i="3"/>
  <c r="G222" i="3"/>
  <c r="D222" i="3"/>
  <c r="M221" i="3"/>
  <c r="N221" i="3" s="1"/>
  <c r="P221" i="3" s="1"/>
  <c r="L221" i="3"/>
  <c r="I221" i="3"/>
  <c r="Q221" i="3" s="1"/>
  <c r="H221" i="3"/>
  <c r="G221" i="3"/>
  <c r="D221" i="3"/>
  <c r="M220" i="3"/>
  <c r="N220" i="3" s="1"/>
  <c r="P220" i="3" s="1"/>
  <c r="L220" i="3"/>
  <c r="I220" i="3"/>
  <c r="Q220" i="3" s="1"/>
  <c r="H220" i="3"/>
  <c r="G220" i="3"/>
  <c r="D220" i="3"/>
  <c r="M219" i="3"/>
  <c r="N219" i="3" s="1"/>
  <c r="P219" i="3" s="1"/>
  <c r="L219" i="3"/>
  <c r="I219" i="3"/>
  <c r="Q219" i="3" s="1"/>
  <c r="H219" i="3"/>
  <c r="G219" i="3"/>
  <c r="D219" i="3"/>
  <c r="M218" i="3"/>
  <c r="N218" i="3" s="1"/>
  <c r="P218" i="3" s="1"/>
  <c r="L218" i="3"/>
  <c r="I218" i="3"/>
  <c r="Q218" i="3" s="1"/>
  <c r="H218" i="3"/>
  <c r="G218" i="3"/>
  <c r="D218" i="3"/>
  <c r="M217" i="3"/>
  <c r="N217" i="3" s="1"/>
  <c r="P217" i="3" s="1"/>
  <c r="L217" i="3"/>
  <c r="I217" i="3"/>
  <c r="Q217" i="3" s="1"/>
  <c r="H217" i="3"/>
  <c r="G217" i="3"/>
  <c r="D217" i="3"/>
  <c r="Q216" i="3"/>
  <c r="M216" i="3"/>
  <c r="N216" i="3" s="1"/>
  <c r="P216" i="3" s="1"/>
  <c r="L216" i="3"/>
  <c r="I216" i="3"/>
  <c r="H216" i="3"/>
  <c r="G216" i="3"/>
  <c r="D216" i="3"/>
  <c r="Q215" i="3"/>
  <c r="M215" i="3"/>
  <c r="N215" i="3" s="1"/>
  <c r="P215" i="3" s="1"/>
  <c r="L215" i="3"/>
  <c r="I215" i="3"/>
  <c r="H215" i="3"/>
  <c r="G215" i="3"/>
  <c r="D215" i="3"/>
  <c r="Q214" i="3"/>
  <c r="M214" i="3"/>
  <c r="N214" i="3" s="1"/>
  <c r="P214" i="3" s="1"/>
  <c r="L214" i="3"/>
  <c r="I214" i="3"/>
  <c r="H214" i="3"/>
  <c r="G214" i="3"/>
  <c r="D214" i="3"/>
  <c r="Q213" i="3"/>
  <c r="M213" i="3"/>
  <c r="N213" i="3" s="1"/>
  <c r="P213" i="3" s="1"/>
  <c r="L213" i="3"/>
  <c r="I213" i="3"/>
  <c r="H213" i="3"/>
  <c r="G213" i="3"/>
  <c r="D213" i="3"/>
  <c r="Q212" i="3"/>
  <c r="M212" i="3"/>
  <c r="N212" i="3" s="1"/>
  <c r="P212" i="3" s="1"/>
  <c r="L212" i="3"/>
  <c r="I212" i="3"/>
  <c r="H212" i="3"/>
  <c r="G212" i="3"/>
  <c r="D212" i="3"/>
  <c r="Q211" i="3"/>
  <c r="M211" i="3"/>
  <c r="N211" i="3" s="1"/>
  <c r="P211" i="3" s="1"/>
  <c r="L211" i="3"/>
  <c r="I211" i="3"/>
  <c r="H211" i="3"/>
  <c r="G211" i="3"/>
  <c r="D211" i="3"/>
  <c r="Q210" i="3"/>
  <c r="M210" i="3"/>
  <c r="N210" i="3" s="1"/>
  <c r="P210" i="3" s="1"/>
  <c r="L210" i="3"/>
  <c r="I210" i="3"/>
  <c r="H210" i="3"/>
  <c r="G210" i="3"/>
  <c r="D210" i="3"/>
  <c r="M209" i="3"/>
  <c r="N209" i="3" s="1"/>
  <c r="P209" i="3" s="1"/>
  <c r="L209" i="3"/>
  <c r="I209" i="3"/>
  <c r="Q209" i="3" s="1"/>
  <c r="H209" i="3"/>
  <c r="G209" i="3"/>
  <c r="D209" i="3"/>
  <c r="M208" i="3"/>
  <c r="N208" i="3" s="1"/>
  <c r="P208" i="3" s="1"/>
  <c r="L208" i="3"/>
  <c r="I208" i="3"/>
  <c r="Q208" i="3" s="1"/>
  <c r="H208" i="3"/>
  <c r="G208" i="3"/>
  <c r="D208" i="3"/>
  <c r="M207" i="3"/>
  <c r="N207" i="3" s="1"/>
  <c r="P207" i="3" s="1"/>
  <c r="L207" i="3"/>
  <c r="I207" i="3"/>
  <c r="Q207" i="3" s="1"/>
  <c r="H207" i="3"/>
  <c r="G207" i="3"/>
  <c r="D207" i="3"/>
  <c r="M206" i="3"/>
  <c r="N206" i="3" s="1"/>
  <c r="P206" i="3" s="1"/>
  <c r="L206" i="3"/>
  <c r="I206" i="3"/>
  <c r="Q206" i="3" s="1"/>
  <c r="H206" i="3"/>
  <c r="G206" i="3"/>
  <c r="D206" i="3"/>
  <c r="M205" i="3"/>
  <c r="N205" i="3" s="1"/>
  <c r="P205" i="3" s="1"/>
  <c r="L205" i="3"/>
  <c r="I205" i="3"/>
  <c r="Q205" i="3" s="1"/>
  <c r="H205" i="3"/>
  <c r="G205" i="3"/>
  <c r="D205" i="3"/>
  <c r="M204" i="3"/>
  <c r="N204" i="3" s="1"/>
  <c r="P204" i="3" s="1"/>
  <c r="L204" i="3"/>
  <c r="I204" i="3"/>
  <c r="Q204" i="3" s="1"/>
  <c r="H204" i="3"/>
  <c r="G204" i="3"/>
  <c r="D204" i="3"/>
  <c r="M203" i="3"/>
  <c r="N203" i="3" s="1"/>
  <c r="P203" i="3" s="1"/>
  <c r="L203" i="3"/>
  <c r="I203" i="3"/>
  <c r="Q203" i="3" s="1"/>
  <c r="H203" i="3"/>
  <c r="G203" i="3"/>
  <c r="D203" i="3"/>
  <c r="M202" i="3"/>
  <c r="N202" i="3" s="1"/>
  <c r="P202" i="3" s="1"/>
  <c r="L202" i="3"/>
  <c r="I202" i="3"/>
  <c r="Q202" i="3" s="1"/>
  <c r="H202" i="3"/>
  <c r="G202" i="3"/>
  <c r="D202" i="3"/>
  <c r="M201" i="3"/>
  <c r="N201" i="3" s="1"/>
  <c r="P201" i="3" s="1"/>
  <c r="L201" i="3"/>
  <c r="I201" i="3"/>
  <c r="Q201" i="3" s="1"/>
  <c r="H201" i="3"/>
  <c r="G201" i="3"/>
  <c r="D201" i="3"/>
  <c r="M200" i="3"/>
  <c r="N200" i="3" s="1"/>
  <c r="P200" i="3" s="1"/>
  <c r="L200" i="3"/>
  <c r="I200" i="3"/>
  <c r="Q200" i="3" s="1"/>
  <c r="H200" i="3"/>
  <c r="G200" i="3"/>
  <c r="D200" i="3"/>
  <c r="M199" i="3"/>
  <c r="N199" i="3" s="1"/>
  <c r="P199" i="3" s="1"/>
  <c r="L199" i="3"/>
  <c r="I199" i="3"/>
  <c r="Q199" i="3" s="1"/>
  <c r="H199" i="3"/>
  <c r="G199" i="3"/>
  <c r="D199" i="3"/>
  <c r="M198" i="3"/>
  <c r="N198" i="3" s="1"/>
  <c r="P198" i="3" s="1"/>
  <c r="L198" i="3"/>
  <c r="I198" i="3"/>
  <c r="Q198" i="3" s="1"/>
  <c r="H198" i="3"/>
  <c r="G198" i="3"/>
  <c r="D198" i="3"/>
  <c r="M197" i="3"/>
  <c r="N197" i="3" s="1"/>
  <c r="P197" i="3" s="1"/>
  <c r="L197" i="3"/>
  <c r="I197" i="3"/>
  <c r="Q197" i="3" s="1"/>
  <c r="H197" i="3"/>
  <c r="G197" i="3"/>
  <c r="D197" i="3"/>
  <c r="M196" i="3"/>
  <c r="N196" i="3" s="1"/>
  <c r="P196" i="3" s="1"/>
  <c r="L196" i="3"/>
  <c r="I196" i="3"/>
  <c r="Q196" i="3" s="1"/>
  <c r="H196" i="3"/>
  <c r="G196" i="3"/>
  <c r="D196" i="3"/>
  <c r="M195" i="3"/>
  <c r="N195" i="3" s="1"/>
  <c r="P195" i="3" s="1"/>
  <c r="L195" i="3"/>
  <c r="I195" i="3"/>
  <c r="Q195" i="3" s="1"/>
  <c r="H195" i="3"/>
  <c r="G195" i="3"/>
  <c r="D195" i="3"/>
  <c r="M194" i="3"/>
  <c r="N194" i="3" s="1"/>
  <c r="P194" i="3" s="1"/>
  <c r="L194" i="3"/>
  <c r="I194" i="3"/>
  <c r="Q194" i="3" s="1"/>
  <c r="H194" i="3"/>
  <c r="G194" i="3"/>
  <c r="D194" i="3"/>
  <c r="M193" i="3"/>
  <c r="N193" i="3" s="1"/>
  <c r="P193" i="3" s="1"/>
  <c r="L193" i="3"/>
  <c r="I193" i="3"/>
  <c r="Q193" i="3" s="1"/>
  <c r="H193" i="3"/>
  <c r="G193" i="3"/>
  <c r="D193" i="3"/>
  <c r="M192" i="3"/>
  <c r="N192" i="3" s="1"/>
  <c r="P192" i="3" s="1"/>
  <c r="L192" i="3"/>
  <c r="I192" i="3"/>
  <c r="Q192" i="3" s="1"/>
  <c r="H192" i="3"/>
  <c r="G192" i="3"/>
  <c r="D192" i="3"/>
  <c r="M191" i="3"/>
  <c r="N191" i="3" s="1"/>
  <c r="P191" i="3" s="1"/>
  <c r="L191" i="3"/>
  <c r="I191" i="3"/>
  <c r="Q191" i="3" s="1"/>
  <c r="H191" i="3"/>
  <c r="G191" i="3"/>
  <c r="D191" i="3"/>
  <c r="M190" i="3"/>
  <c r="N190" i="3" s="1"/>
  <c r="P190" i="3" s="1"/>
  <c r="L190" i="3"/>
  <c r="I190" i="3"/>
  <c r="Q190" i="3" s="1"/>
  <c r="H190" i="3"/>
  <c r="G190" i="3"/>
  <c r="D190" i="3"/>
  <c r="M189" i="3"/>
  <c r="N189" i="3" s="1"/>
  <c r="P189" i="3" s="1"/>
  <c r="L189" i="3"/>
  <c r="I189" i="3"/>
  <c r="Q189" i="3" s="1"/>
  <c r="H189" i="3"/>
  <c r="G189" i="3"/>
  <c r="D189" i="3"/>
  <c r="M188" i="3"/>
  <c r="N188" i="3" s="1"/>
  <c r="P188" i="3" s="1"/>
  <c r="L188" i="3"/>
  <c r="I188" i="3"/>
  <c r="Q188" i="3" s="1"/>
  <c r="H188" i="3"/>
  <c r="G188" i="3"/>
  <c r="D188" i="3"/>
  <c r="M187" i="3"/>
  <c r="N187" i="3" s="1"/>
  <c r="P187" i="3" s="1"/>
  <c r="L187" i="3"/>
  <c r="I187" i="3"/>
  <c r="Q187" i="3" s="1"/>
  <c r="H187" i="3"/>
  <c r="G187" i="3"/>
  <c r="D187" i="3"/>
  <c r="M186" i="3"/>
  <c r="N186" i="3" s="1"/>
  <c r="P186" i="3" s="1"/>
  <c r="L186" i="3"/>
  <c r="I186" i="3"/>
  <c r="Q186" i="3" s="1"/>
  <c r="H186" i="3"/>
  <c r="G186" i="3"/>
  <c r="D186" i="3"/>
  <c r="M185" i="3"/>
  <c r="N185" i="3" s="1"/>
  <c r="P185" i="3" s="1"/>
  <c r="L185" i="3"/>
  <c r="I185" i="3"/>
  <c r="Q185" i="3" s="1"/>
  <c r="H185" i="3"/>
  <c r="G185" i="3"/>
  <c r="D185" i="3"/>
  <c r="M184" i="3"/>
  <c r="N184" i="3" s="1"/>
  <c r="P184" i="3" s="1"/>
  <c r="L184" i="3"/>
  <c r="I184" i="3"/>
  <c r="Q184" i="3" s="1"/>
  <c r="H184" i="3"/>
  <c r="G184" i="3"/>
  <c r="D184" i="3"/>
  <c r="M183" i="3"/>
  <c r="N183" i="3" s="1"/>
  <c r="P183" i="3" s="1"/>
  <c r="L183" i="3"/>
  <c r="I183" i="3"/>
  <c r="Q183" i="3" s="1"/>
  <c r="H183" i="3"/>
  <c r="G183" i="3"/>
  <c r="D183" i="3"/>
  <c r="M182" i="3"/>
  <c r="N182" i="3" s="1"/>
  <c r="P182" i="3" s="1"/>
  <c r="L182" i="3"/>
  <c r="I182" i="3"/>
  <c r="Q182" i="3" s="1"/>
  <c r="H182" i="3"/>
  <c r="G182" i="3"/>
  <c r="D182" i="3"/>
  <c r="M181" i="3"/>
  <c r="N181" i="3" s="1"/>
  <c r="P181" i="3" s="1"/>
  <c r="L181" i="3"/>
  <c r="I181" i="3"/>
  <c r="Q181" i="3" s="1"/>
  <c r="H181" i="3"/>
  <c r="G181" i="3"/>
  <c r="D181" i="3"/>
  <c r="M180" i="3"/>
  <c r="N180" i="3" s="1"/>
  <c r="P180" i="3" s="1"/>
  <c r="L180" i="3"/>
  <c r="I180" i="3"/>
  <c r="Q180" i="3" s="1"/>
  <c r="H180" i="3"/>
  <c r="G180" i="3"/>
  <c r="D180" i="3"/>
  <c r="M179" i="3"/>
  <c r="N179" i="3" s="1"/>
  <c r="P179" i="3" s="1"/>
  <c r="L179" i="3"/>
  <c r="I179" i="3"/>
  <c r="Q179" i="3" s="1"/>
  <c r="H179" i="3"/>
  <c r="G179" i="3"/>
  <c r="D179" i="3"/>
  <c r="M178" i="3"/>
  <c r="N178" i="3" s="1"/>
  <c r="P178" i="3" s="1"/>
  <c r="L178" i="3"/>
  <c r="I178" i="3"/>
  <c r="Q178" i="3" s="1"/>
  <c r="H178" i="3"/>
  <c r="G178" i="3"/>
  <c r="D178" i="3"/>
  <c r="M177" i="3"/>
  <c r="N177" i="3" s="1"/>
  <c r="P177" i="3" s="1"/>
  <c r="L177" i="3"/>
  <c r="I177" i="3"/>
  <c r="Q177" i="3" s="1"/>
  <c r="H177" i="3"/>
  <c r="G177" i="3"/>
  <c r="D177" i="3"/>
  <c r="M176" i="3"/>
  <c r="N176" i="3" s="1"/>
  <c r="P176" i="3" s="1"/>
  <c r="L176" i="3"/>
  <c r="I176" i="3"/>
  <c r="Q176" i="3" s="1"/>
  <c r="H176" i="3"/>
  <c r="G176" i="3"/>
  <c r="D176" i="3"/>
  <c r="M175" i="3"/>
  <c r="N175" i="3" s="1"/>
  <c r="P175" i="3" s="1"/>
  <c r="L175" i="3"/>
  <c r="I175" i="3"/>
  <c r="Q175" i="3" s="1"/>
  <c r="H175" i="3"/>
  <c r="G175" i="3"/>
  <c r="D175" i="3"/>
  <c r="M174" i="3"/>
  <c r="N174" i="3" s="1"/>
  <c r="P174" i="3" s="1"/>
  <c r="L174" i="3"/>
  <c r="I174" i="3"/>
  <c r="Q174" i="3" s="1"/>
  <c r="H174" i="3"/>
  <c r="G174" i="3"/>
  <c r="D174" i="3"/>
  <c r="M173" i="3"/>
  <c r="N173" i="3" s="1"/>
  <c r="P173" i="3" s="1"/>
  <c r="L173" i="3"/>
  <c r="I173" i="3"/>
  <c r="Q173" i="3" s="1"/>
  <c r="H173" i="3"/>
  <c r="G173" i="3"/>
  <c r="D173" i="3"/>
  <c r="M172" i="3"/>
  <c r="N172" i="3" s="1"/>
  <c r="P172" i="3" s="1"/>
  <c r="L172" i="3"/>
  <c r="I172" i="3"/>
  <c r="Q172" i="3" s="1"/>
  <c r="H172" i="3"/>
  <c r="G172" i="3"/>
  <c r="D172" i="3"/>
  <c r="M171" i="3"/>
  <c r="N171" i="3" s="1"/>
  <c r="P171" i="3" s="1"/>
  <c r="L171" i="3"/>
  <c r="I171" i="3"/>
  <c r="Q171" i="3" s="1"/>
  <c r="H171" i="3"/>
  <c r="G171" i="3"/>
  <c r="D171" i="3"/>
  <c r="M170" i="3"/>
  <c r="N170" i="3" s="1"/>
  <c r="P170" i="3" s="1"/>
  <c r="L170" i="3"/>
  <c r="I170" i="3"/>
  <c r="Q170" i="3" s="1"/>
  <c r="H170" i="3"/>
  <c r="G170" i="3"/>
  <c r="D170" i="3"/>
  <c r="M169" i="3"/>
  <c r="N169" i="3" s="1"/>
  <c r="P169" i="3" s="1"/>
  <c r="L169" i="3"/>
  <c r="I169" i="3"/>
  <c r="Q169" i="3" s="1"/>
  <c r="H169" i="3"/>
  <c r="G169" i="3"/>
  <c r="D169" i="3"/>
  <c r="M168" i="3"/>
  <c r="N168" i="3" s="1"/>
  <c r="P168" i="3" s="1"/>
  <c r="L168" i="3"/>
  <c r="I168" i="3"/>
  <c r="Q168" i="3" s="1"/>
  <c r="H168" i="3"/>
  <c r="G168" i="3"/>
  <c r="D168" i="3"/>
  <c r="Q167" i="3"/>
  <c r="M167" i="3"/>
  <c r="N167" i="3" s="1"/>
  <c r="P167" i="3" s="1"/>
  <c r="L167" i="3"/>
  <c r="I167" i="3"/>
  <c r="H167" i="3"/>
  <c r="G167" i="3"/>
  <c r="D167" i="3"/>
  <c r="M166" i="3"/>
  <c r="N166" i="3" s="1"/>
  <c r="P166" i="3" s="1"/>
  <c r="L166" i="3"/>
  <c r="I166" i="3"/>
  <c r="Q166" i="3" s="1"/>
  <c r="H166" i="3"/>
  <c r="G166" i="3"/>
  <c r="D166" i="3"/>
  <c r="M165" i="3"/>
  <c r="N165" i="3" s="1"/>
  <c r="P165" i="3" s="1"/>
  <c r="L165" i="3"/>
  <c r="I165" i="3"/>
  <c r="Q165" i="3" s="1"/>
  <c r="H165" i="3"/>
  <c r="G165" i="3"/>
  <c r="D165" i="3"/>
  <c r="M164" i="3"/>
  <c r="N164" i="3" s="1"/>
  <c r="P164" i="3" s="1"/>
  <c r="L164" i="3"/>
  <c r="I164" i="3"/>
  <c r="Q164" i="3" s="1"/>
  <c r="H164" i="3"/>
  <c r="G164" i="3"/>
  <c r="D164" i="3"/>
  <c r="M163" i="3"/>
  <c r="N163" i="3" s="1"/>
  <c r="P163" i="3" s="1"/>
  <c r="L163" i="3"/>
  <c r="I163" i="3"/>
  <c r="Q163" i="3" s="1"/>
  <c r="H163" i="3"/>
  <c r="G163" i="3"/>
  <c r="D163" i="3"/>
  <c r="M162" i="3"/>
  <c r="N162" i="3" s="1"/>
  <c r="P162" i="3" s="1"/>
  <c r="L162" i="3"/>
  <c r="I162" i="3"/>
  <c r="Q162" i="3" s="1"/>
  <c r="H162" i="3"/>
  <c r="G162" i="3"/>
  <c r="D162" i="3"/>
  <c r="M161" i="3"/>
  <c r="N161" i="3" s="1"/>
  <c r="P161" i="3" s="1"/>
  <c r="L161" i="3"/>
  <c r="I161" i="3"/>
  <c r="Q161" i="3" s="1"/>
  <c r="H161" i="3"/>
  <c r="G161" i="3"/>
  <c r="D161" i="3"/>
  <c r="M160" i="3"/>
  <c r="N160" i="3" s="1"/>
  <c r="P160" i="3" s="1"/>
  <c r="L160" i="3"/>
  <c r="I160" i="3"/>
  <c r="Q160" i="3" s="1"/>
  <c r="H160" i="3"/>
  <c r="G160" i="3"/>
  <c r="D160" i="3"/>
  <c r="M159" i="3"/>
  <c r="N159" i="3" s="1"/>
  <c r="P159" i="3" s="1"/>
  <c r="L159" i="3"/>
  <c r="I159" i="3"/>
  <c r="Q159" i="3" s="1"/>
  <c r="H159" i="3"/>
  <c r="G159" i="3"/>
  <c r="D159" i="3"/>
  <c r="M158" i="3"/>
  <c r="N158" i="3" s="1"/>
  <c r="P158" i="3" s="1"/>
  <c r="L158" i="3"/>
  <c r="I158" i="3"/>
  <c r="Q158" i="3" s="1"/>
  <c r="H158" i="3"/>
  <c r="G158" i="3"/>
  <c r="D158" i="3"/>
  <c r="M157" i="3"/>
  <c r="N157" i="3" s="1"/>
  <c r="P157" i="3" s="1"/>
  <c r="L157" i="3"/>
  <c r="I157" i="3"/>
  <c r="Q157" i="3" s="1"/>
  <c r="H157" i="3"/>
  <c r="G157" i="3"/>
  <c r="D157" i="3"/>
  <c r="M156" i="3"/>
  <c r="N156" i="3" s="1"/>
  <c r="P156" i="3" s="1"/>
  <c r="L156" i="3"/>
  <c r="I156" i="3"/>
  <c r="Q156" i="3" s="1"/>
  <c r="H156" i="3"/>
  <c r="G156" i="3"/>
  <c r="D156" i="3"/>
  <c r="M155" i="3"/>
  <c r="N155" i="3" s="1"/>
  <c r="P155" i="3" s="1"/>
  <c r="L155" i="3"/>
  <c r="I155" i="3"/>
  <c r="Q155" i="3" s="1"/>
  <c r="H155" i="3"/>
  <c r="G155" i="3"/>
  <c r="D155" i="3"/>
  <c r="M154" i="3"/>
  <c r="N154" i="3" s="1"/>
  <c r="P154" i="3" s="1"/>
  <c r="L154" i="3"/>
  <c r="I154" i="3"/>
  <c r="Q154" i="3" s="1"/>
  <c r="H154" i="3"/>
  <c r="G154" i="3"/>
  <c r="D154" i="3"/>
  <c r="M153" i="3"/>
  <c r="N153" i="3" s="1"/>
  <c r="P153" i="3" s="1"/>
  <c r="L153" i="3"/>
  <c r="I153" i="3"/>
  <c r="Q153" i="3" s="1"/>
  <c r="H153" i="3"/>
  <c r="G153" i="3"/>
  <c r="D153" i="3"/>
  <c r="M152" i="3"/>
  <c r="N152" i="3" s="1"/>
  <c r="P152" i="3" s="1"/>
  <c r="L152" i="3"/>
  <c r="I152" i="3"/>
  <c r="Q152" i="3" s="1"/>
  <c r="H152" i="3"/>
  <c r="G152" i="3"/>
  <c r="D152" i="3"/>
  <c r="M151" i="3"/>
  <c r="N151" i="3" s="1"/>
  <c r="P151" i="3" s="1"/>
  <c r="L151" i="3"/>
  <c r="I151" i="3"/>
  <c r="Q151" i="3" s="1"/>
  <c r="H151" i="3"/>
  <c r="G151" i="3"/>
  <c r="D151" i="3"/>
  <c r="M150" i="3"/>
  <c r="N150" i="3" s="1"/>
  <c r="P150" i="3" s="1"/>
  <c r="L150" i="3"/>
  <c r="I150" i="3"/>
  <c r="Q150" i="3" s="1"/>
  <c r="H150" i="3"/>
  <c r="G150" i="3"/>
  <c r="D150" i="3"/>
  <c r="M149" i="3"/>
  <c r="N149" i="3" s="1"/>
  <c r="P149" i="3" s="1"/>
  <c r="L149" i="3"/>
  <c r="I149" i="3"/>
  <c r="Q149" i="3" s="1"/>
  <c r="H149" i="3"/>
  <c r="G149" i="3"/>
  <c r="D149" i="3"/>
  <c r="M148" i="3"/>
  <c r="N148" i="3" s="1"/>
  <c r="P148" i="3" s="1"/>
  <c r="L148" i="3"/>
  <c r="I148" i="3"/>
  <c r="Q148" i="3" s="1"/>
  <c r="H148" i="3"/>
  <c r="G148" i="3"/>
  <c r="D148" i="3"/>
  <c r="M147" i="3"/>
  <c r="N147" i="3" s="1"/>
  <c r="P147" i="3" s="1"/>
  <c r="L147" i="3"/>
  <c r="I147" i="3"/>
  <c r="Q147" i="3" s="1"/>
  <c r="H147" i="3"/>
  <c r="G147" i="3"/>
  <c r="D147" i="3"/>
  <c r="M146" i="3"/>
  <c r="N146" i="3" s="1"/>
  <c r="P146" i="3" s="1"/>
  <c r="L146" i="3"/>
  <c r="I146" i="3"/>
  <c r="Q146" i="3" s="1"/>
  <c r="H146" i="3"/>
  <c r="G146" i="3"/>
  <c r="D146" i="3"/>
  <c r="M145" i="3"/>
  <c r="N145" i="3" s="1"/>
  <c r="P145" i="3" s="1"/>
  <c r="L145" i="3"/>
  <c r="I145" i="3"/>
  <c r="Q145" i="3" s="1"/>
  <c r="H145" i="3"/>
  <c r="G145" i="3"/>
  <c r="D145" i="3"/>
  <c r="M144" i="3"/>
  <c r="N144" i="3" s="1"/>
  <c r="P144" i="3" s="1"/>
  <c r="L144" i="3"/>
  <c r="I144" i="3"/>
  <c r="Q144" i="3" s="1"/>
  <c r="H144" i="3"/>
  <c r="G144" i="3"/>
  <c r="D144" i="3"/>
  <c r="M143" i="3"/>
  <c r="N143" i="3" s="1"/>
  <c r="P143" i="3" s="1"/>
  <c r="L143" i="3"/>
  <c r="I143" i="3"/>
  <c r="Q143" i="3" s="1"/>
  <c r="H143" i="3"/>
  <c r="G143" i="3"/>
  <c r="D143" i="3"/>
  <c r="M142" i="3"/>
  <c r="N142" i="3" s="1"/>
  <c r="P142" i="3" s="1"/>
  <c r="L142" i="3"/>
  <c r="I142" i="3"/>
  <c r="Q142" i="3" s="1"/>
  <c r="H142" i="3"/>
  <c r="G142" i="3"/>
  <c r="D142" i="3"/>
  <c r="M141" i="3"/>
  <c r="N141" i="3" s="1"/>
  <c r="P141" i="3" s="1"/>
  <c r="L141" i="3"/>
  <c r="I141" i="3"/>
  <c r="Q141" i="3" s="1"/>
  <c r="H141" i="3"/>
  <c r="G141" i="3"/>
  <c r="D141" i="3"/>
  <c r="M140" i="3"/>
  <c r="N140" i="3" s="1"/>
  <c r="P140" i="3" s="1"/>
  <c r="L140" i="3"/>
  <c r="I140" i="3"/>
  <c r="Q140" i="3" s="1"/>
  <c r="H140" i="3"/>
  <c r="G140" i="3"/>
  <c r="D140" i="3"/>
  <c r="M139" i="3"/>
  <c r="N139" i="3" s="1"/>
  <c r="P139" i="3" s="1"/>
  <c r="L139" i="3"/>
  <c r="I139" i="3"/>
  <c r="Q139" i="3" s="1"/>
  <c r="H139" i="3"/>
  <c r="G139" i="3"/>
  <c r="D139" i="3"/>
  <c r="M138" i="3"/>
  <c r="N138" i="3" s="1"/>
  <c r="P138" i="3" s="1"/>
  <c r="L138" i="3"/>
  <c r="I138" i="3"/>
  <c r="Q138" i="3" s="1"/>
  <c r="H138" i="3"/>
  <c r="G138" i="3"/>
  <c r="D138" i="3"/>
  <c r="M137" i="3"/>
  <c r="N137" i="3" s="1"/>
  <c r="P137" i="3" s="1"/>
  <c r="L137" i="3"/>
  <c r="I137" i="3"/>
  <c r="Q137" i="3" s="1"/>
  <c r="H137" i="3"/>
  <c r="G137" i="3"/>
  <c r="D137" i="3"/>
  <c r="M136" i="3"/>
  <c r="N136" i="3" s="1"/>
  <c r="P136" i="3" s="1"/>
  <c r="L136" i="3"/>
  <c r="I136" i="3"/>
  <c r="Q136" i="3" s="1"/>
  <c r="H136" i="3"/>
  <c r="G136" i="3"/>
  <c r="D136" i="3"/>
  <c r="M135" i="3"/>
  <c r="N135" i="3" s="1"/>
  <c r="P135" i="3" s="1"/>
  <c r="L135" i="3"/>
  <c r="I135" i="3"/>
  <c r="Q135" i="3" s="1"/>
  <c r="H135" i="3"/>
  <c r="G135" i="3"/>
  <c r="D135" i="3"/>
  <c r="M134" i="3"/>
  <c r="N134" i="3" s="1"/>
  <c r="P134" i="3" s="1"/>
  <c r="L134" i="3"/>
  <c r="I134" i="3"/>
  <c r="Q134" i="3" s="1"/>
  <c r="H134" i="3"/>
  <c r="G134" i="3"/>
  <c r="D134" i="3"/>
  <c r="M133" i="3"/>
  <c r="N133" i="3" s="1"/>
  <c r="P133" i="3" s="1"/>
  <c r="L133" i="3"/>
  <c r="I133" i="3"/>
  <c r="Q133" i="3" s="1"/>
  <c r="H133" i="3"/>
  <c r="G133" i="3"/>
  <c r="D133" i="3"/>
  <c r="M132" i="3"/>
  <c r="N132" i="3" s="1"/>
  <c r="P132" i="3" s="1"/>
  <c r="L132" i="3"/>
  <c r="I132" i="3"/>
  <c r="Q132" i="3" s="1"/>
  <c r="H132" i="3"/>
  <c r="G132" i="3"/>
  <c r="D132" i="3"/>
  <c r="M131" i="3"/>
  <c r="N131" i="3" s="1"/>
  <c r="P131" i="3" s="1"/>
  <c r="L131" i="3"/>
  <c r="I131" i="3"/>
  <c r="Q131" i="3" s="1"/>
  <c r="H131" i="3"/>
  <c r="G131" i="3"/>
  <c r="D131" i="3"/>
  <c r="M130" i="3"/>
  <c r="N130" i="3" s="1"/>
  <c r="P130" i="3" s="1"/>
  <c r="L130" i="3"/>
  <c r="I130" i="3"/>
  <c r="Q130" i="3" s="1"/>
  <c r="H130" i="3"/>
  <c r="G130" i="3"/>
  <c r="D130" i="3"/>
  <c r="M129" i="3"/>
  <c r="N129" i="3" s="1"/>
  <c r="P129" i="3" s="1"/>
  <c r="L129" i="3"/>
  <c r="I129" i="3"/>
  <c r="Q129" i="3" s="1"/>
  <c r="H129" i="3"/>
  <c r="G129" i="3"/>
  <c r="D129" i="3"/>
  <c r="M128" i="3"/>
  <c r="N128" i="3" s="1"/>
  <c r="P128" i="3" s="1"/>
  <c r="L128" i="3"/>
  <c r="I128" i="3"/>
  <c r="Q128" i="3" s="1"/>
  <c r="H128" i="3"/>
  <c r="G128" i="3"/>
  <c r="D128" i="3"/>
  <c r="M127" i="3"/>
  <c r="N127" i="3" s="1"/>
  <c r="P127" i="3" s="1"/>
  <c r="L127" i="3"/>
  <c r="I127" i="3"/>
  <c r="Q127" i="3" s="1"/>
  <c r="H127" i="3"/>
  <c r="G127" i="3"/>
  <c r="D127" i="3"/>
  <c r="M126" i="3"/>
  <c r="N126" i="3" s="1"/>
  <c r="P126" i="3" s="1"/>
  <c r="L126" i="3"/>
  <c r="I126" i="3"/>
  <c r="Q126" i="3" s="1"/>
  <c r="H126" i="3"/>
  <c r="G126" i="3"/>
  <c r="D126" i="3"/>
  <c r="M125" i="3"/>
  <c r="N125" i="3" s="1"/>
  <c r="P125" i="3" s="1"/>
  <c r="L125" i="3"/>
  <c r="I125" i="3"/>
  <c r="Q125" i="3" s="1"/>
  <c r="H125" i="3"/>
  <c r="G125" i="3"/>
  <c r="D125" i="3"/>
  <c r="M124" i="3"/>
  <c r="N124" i="3" s="1"/>
  <c r="P124" i="3" s="1"/>
  <c r="L124" i="3"/>
  <c r="I124" i="3"/>
  <c r="Q124" i="3" s="1"/>
  <c r="H124" i="3"/>
  <c r="G124" i="3"/>
  <c r="D124" i="3"/>
  <c r="M123" i="3"/>
  <c r="N123" i="3" s="1"/>
  <c r="P123" i="3" s="1"/>
  <c r="L123" i="3"/>
  <c r="I123" i="3"/>
  <c r="Q123" i="3" s="1"/>
  <c r="H123" i="3"/>
  <c r="G123" i="3"/>
  <c r="D123" i="3"/>
  <c r="M122" i="3"/>
  <c r="N122" i="3" s="1"/>
  <c r="P122" i="3" s="1"/>
  <c r="L122" i="3"/>
  <c r="I122" i="3"/>
  <c r="Q122" i="3" s="1"/>
  <c r="H122" i="3"/>
  <c r="G122" i="3"/>
  <c r="D122" i="3"/>
  <c r="M121" i="3"/>
  <c r="N121" i="3" s="1"/>
  <c r="P121" i="3" s="1"/>
  <c r="L121" i="3"/>
  <c r="I121" i="3"/>
  <c r="Q121" i="3" s="1"/>
  <c r="H121" i="3"/>
  <c r="G121" i="3"/>
  <c r="D121" i="3"/>
  <c r="M120" i="3"/>
  <c r="N120" i="3" s="1"/>
  <c r="P120" i="3" s="1"/>
  <c r="L120" i="3"/>
  <c r="I120" i="3"/>
  <c r="Q120" i="3" s="1"/>
  <c r="H120" i="3"/>
  <c r="G120" i="3"/>
  <c r="D120" i="3"/>
  <c r="M119" i="3"/>
  <c r="N119" i="3" s="1"/>
  <c r="P119" i="3" s="1"/>
  <c r="L119" i="3"/>
  <c r="I119" i="3"/>
  <c r="Q119" i="3" s="1"/>
  <c r="H119" i="3"/>
  <c r="G119" i="3"/>
  <c r="D119" i="3"/>
  <c r="M118" i="3"/>
  <c r="N118" i="3" s="1"/>
  <c r="P118" i="3" s="1"/>
  <c r="L118" i="3"/>
  <c r="I118" i="3"/>
  <c r="Q118" i="3" s="1"/>
  <c r="H118" i="3"/>
  <c r="D118" i="3"/>
  <c r="M117" i="3"/>
  <c r="N117" i="3" s="1"/>
  <c r="P117" i="3" s="1"/>
  <c r="L117" i="3"/>
  <c r="I117" i="3"/>
  <c r="Q117" i="3" s="1"/>
  <c r="H117" i="3"/>
  <c r="D117" i="3"/>
  <c r="M116" i="3"/>
  <c r="N116" i="3" s="1"/>
  <c r="P116" i="3" s="1"/>
  <c r="L116" i="3"/>
  <c r="I116" i="3"/>
  <c r="Q116" i="3" s="1"/>
  <c r="H116" i="3"/>
  <c r="D116" i="3"/>
  <c r="M115" i="3"/>
  <c r="N115" i="3" s="1"/>
  <c r="P115" i="3" s="1"/>
  <c r="L115" i="3"/>
  <c r="I115" i="3"/>
  <c r="Q115" i="3" s="1"/>
  <c r="H115" i="3"/>
  <c r="D115" i="3"/>
  <c r="M114" i="3"/>
  <c r="N114" i="3" s="1"/>
  <c r="P114" i="3" s="1"/>
  <c r="L114" i="3"/>
  <c r="I114" i="3"/>
  <c r="Q114" i="3" s="1"/>
  <c r="H114" i="3"/>
  <c r="D114" i="3"/>
  <c r="M113" i="3"/>
  <c r="N113" i="3" s="1"/>
  <c r="P113" i="3" s="1"/>
  <c r="L113" i="3"/>
  <c r="I113" i="3"/>
  <c r="Q113" i="3" s="1"/>
  <c r="H113" i="3"/>
  <c r="D113" i="3"/>
  <c r="M112" i="3"/>
  <c r="N112" i="3" s="1"/>
  <c r="P112" i="3" s="1"/>
  <c r="L112" i="3"/>
  <c r="I112" i="3"/>
  <c r="Q112" i="3" s="1"/>
  <c r="H112" i="3"/>
  <c r="D112" i="3"/>
  <c r="M111" i="3"/>
  <c r="N111" i="3" s="1"/>
  <c r="P111" i="3" s="1"/>
  <c r="L111" i="3"/>
  <c r="I111" i="3"/>
  <c r="Q111" i="3" s="1"/>
  <c r="H111" i="3"/>
  <c r="D111" i="3"/>
  <c r="M110" i="3"/>
  <c r="N110" i="3" s="1"/>
  <c r="P110" i="3" s="1"/>
  <c r="L110" i="3"/>
  <c r="I110" i="3"/>
  <c r="Q110" i="3" s="1"/>
  <c r="H110" i="3"/>
  <c r="D110" i="3"/>
  <c r="M109" i="3"/>
  <c r="N109" i="3" s="1"/>
  <c r="P109" i="3" s="1"/>
  <c r="L109" i="3"/>
  <c r="I109" i="3"/>
  <c r="Q109" i="3" s="1"/>
  <c r="H109" i="3"/>
  <c r="D109" i="3"/>
  <c r="M108" i="3"/>
  <c r="N108" i="3" s="1"/>
  <c r="P108" i="3" s="1"/>
  <c r="L108" i="3"/>
  <c r="I108" i="3"/>
  <c r="Q108" i="3" s="1"/>
  <c r="H108" i="3"/>
  <c r="D108" i="3"/>
  <c r="M107" i="3"/>
  <c r="N107" i="3" s="1"/>
  <c r="P107" i="3" s="1"/>
  <c r="L107" i="3"/>
  <c r="I107" i="3"/>
  <c r="Q107" i="3" s="1"/>
  <c r="H107" i="3"/>
  <c r="D107" i="3"/>
  <c r="M106" i="3"/>
  <c r="N106" i="3" s="1"/>
  <c r="P106" i="3" s="1"/>
  <c r="L106" i="3"/>
  <c r="I106" i="3"/>
  <c r="Q106" i="3" s="1"/>
  <c r="H106" i="3"/>
  <c r="D106" i="3"/>
  <c r="M105" i="3"/>
  <c r="N105" i="3" s="1"/>
  <c r="P105" i="3" s="1"/>
  <c r="L105" i="3"/>
  <c r="I105" i="3"/>
  <c r="Q105" i="3" s="1"/>
  <c r="H105" i="3"/>
  <c r="D105" i="3"/>
  <c r="M104" i="3"/>
  <c r="N104" i="3" s="1"/>
  <c r="P104" i="3" s="1"/>
  <c r="L104" i="3"/>
  <c r="I104" i="3"/>
  <c r="Q104" i="3" s="1"/>
  <c r="H104" i="3"/>
  <c r="D104" i="3"/>
  <c r="M103" i="3"/>
  <c r="N103" i="3" s="1"/>
  <c r="P103" i="3" s="1"/>
  <c r="L103" i="3"/>
  <c r="I103" i="3"/>
  <c r="Q103" i="3" s="1"/>
  <c r="H103" i="3"/>
  <c r="D103" i="3"/>
  <c r="M102" i="3"/>
  <c r="N102" i="3" s="1"/>
  <c r="P102" i="3" s="1"/>
  <c r="L102" i="3"/>
  <c r="I102" i="3"/>
  <c r="Q102" i="3" s="1"/>
  <c r="H102" i="3"/>
  <c r="D102" i="3"/>
  <c r="M101" i="3"/>
  <c r="N101" i="3" s="1"/>
  <c r="P101" i="3" s="1"/>
  <c r="L101" i="3"/>
  <c r="I101" i="3"/>
  <c r="Q101" i="3" s="1"/>
  <c r="H101" i="3"/>
  <c r="D101" i="3"/>
  <c r="M100" i="3"/>
  <c r="N100" i="3" s="1"/>
  <c r="P100" i="3" s="1"/>
  <c r="L100" i="3"/>
  <c r="I100" i="3"/>
  <c r="Q100" i="3" s="1"/>
  <c r="H100" i="3"/>
  <c r="D100" i="3"/>
  <c r="M99" i="3"/>
  <c r="N99" i="3" s="1"/>
  <c r="P99" i="3" s="1"/>
  <c r="L99" i="3"/>
  <c r="I99" i="3"/>
  <c r="Q99" i="3" s="1"/>
  <c r="H99" i="3"/>
  <c r="D99" i="3"/>
  <c r="M98" i="3"/>
  <c r="N98" i="3" s="1"/>
  <c r="P98" i="3" s="1"/>
  <c r="L98" i="3"/>
  <c r="I98" i="3"/>
  <c r="Q98" i="3" s="1"/>
  <c r="H98" i="3"/>
  <c r="D98" i="3"/>
  <c r="M97" i="3"/>
  <c r="N97" i="3" s="1"/>
  <c r="P97" i="3" s="1"/>
  <c r="L97" i="3"/>
  <c r="I97" i="3"/>
  <c r="Q97" i="3" s="1"/>
  <c r="H97" i="3"/>
  <c r="D97" i="3"/>
  <c r="M96" i="3"/>
  <c r="N96" i="3" s="1"/>
  <c r="P96" i="3" s="1"/>
  <c r="L96" i="3"/>
  <c r="I96" i="3"/>
  <c r="Q96" i="3" s="1"/>
  <c r="H96" i="3"/>
  <c r="D96" i="3"/>
  <c r="M95" i="3"/>
  <c r="N95" i="3" s="1"/>
  <c r="P95" i="3" s="1"/>
  <c r="L95" i="3"/>
  <c r="I95" i="3"/>
  <c r="Q95" i="3" s="1"/>
  <c r="H95" i="3"/>
  <c r="G95" i="3"/>
  <c r="D95" i="3"/>
  <c r="M94" i="3"/>
  <c r="N94" i="3" s="1"/>
  <c r="P94" i="3" s="1"/>
  <c r="L94" i="3"/>
  <c r="I94" i="3"/>
  <c r="Q94" i="3" s="1"/>
  <c r="H94" i="3"/>
  <c r="G94" i="3"/>
  <c r="D94" i="3"/>
  <c r="M93" i="3"/>
  <c r="N93" i="3" s="1"/>
  <c r="P93" i="3" s="1"/>
  <c r="L93" i="3"/>
  <c r="I93" i="3"/>
  <c r="Q93" i="3" s="1"/>
  <c r="H93" i="3"/>
  <c r="G93" i="3"/>
  <c r="D93" i="3"/>
  <c r="M92" i="3"/>
  <c r="N92" i="3" s="1"/>
  <c r="P92" i="3" s="1"/>
  <c r="L92" i="3"/>
  <c r="I92" i="3"/>
  <c r="Q92" i="3" s="1"/>
  <c r="H92" i="3"/>
  <c r="G92" i="3"/>
  <c r="D92" i="3"/>
  <c r="M91" i="3"/>
  <c r="N91" i="3" s="1"/>
  <c r="P91" i="3" s="1"/>
  <c r="L91" i="3"/>
  <c r="I91" i="3"/>
  <c r="Q91" i="3" s="1"/>
  <c r="H91" i="3"/>
  <c r="G91" i="3"/>
  <c r="D91" i="3"/>
  <c r="M90" i="3"/>
  <c r="N90" i="3" s="1"/>
  <c r="P90" i="3" s="1"/>
  <c r="L90" i="3"/>
  <c r="I90" i="3"/>
  <c r="Q90" i="3" s="1"/>
  <c r="H90" i="3"/>
  <c r="G90" i="3"/>
  <c r="D90" i="3"/>
  <c r="M89" i="3"/>
  <c r="N89" i="3" s="1"/>
  <c r="P89" i="3" s="1"/>
  <c r="L89" i="3"/>
  <c r="I89" i="3"/>
  <c r="Q89" i="3" s="1"/>
  <c r="H89" i="3"/>
  <c r="G89" i="3"/>
  <c r="D89" i="3"/>
  <c r="M88" i="3"/>
  <c r="N88" i="3" s="1"/>
  <c r="P88" i="3" s="1"/>
  <c r="L88" i="3"/>
  <c r="I88" i="3"/>
  <c r="Q88" i="3" s="1"/>
  <c r="H88" i="3"/>
  <c r="G88" i="3"/>
  <c r="D88" i="3"/>
  <c r="M87" i="3"/>
  <c r="N87" i="3" s="1"/>
  <c r="P87" i="3" s="1"/>
  <c r="L87" i="3"/>
  <c r="I87" i="3"/>
  <c r="Q87" i="3" s="1"/>
  <c r="H87" i="3"/>
  <c r="G87" i="3"/>
  <c r="D87" i="3"/>
  <c r="M86" i="3"/>
  <c r="N86" i="3" s="1"/>
  <c r="P86" i="3" s="1"/>
  <c r="L86" i="3"/>
  <c r="I86" i="3"/>
  <c r="Q86" i="3" s="1"/>
  <c r="H86" i="3"/>
  <c r="G86" i="3"/>
  <c r="D86" i="3"/>
  <c r="M85" i="3"/>
  <c r="N85" i="3" s="1"/>
  <c r="P85" i="3" s="1"/>
  <c r="L85" i="3"/>
  <c r="I85" i="3"/>
  <c r="Q85" i="3" s="1"/>
  <c r="H85" i="3"/>
  <c r="G85" i="3"/>
  <c r="D85" i="3"/>
  <c r="M84" i="3"/>
  <c r="N84" i="3" s="1"/>
  <c r="P84" i="3" s="1"/>
  <c r="L84" i="3"/>
  <c r="I84" i="3"/>
  <c r="Q84" i="3" s="1"/>
  <c r="H84" i="3"/>
  <c r="G84" i="3"/>
  <c r="D84" i="3"/>
  <c r="M83" i="3"/>
  <c r="N83" i="3" s="1"/>
  <c r="P83" i="3" s="1"/>
  <c r="L83" i="3"/>
  <c r="I83" i="3"/>
  <c r="Q83" i="3" s="1"/>
  <c r="H83" i="3"/>
  <c r="G83" i="3"/>
  <c r="D83" i="3"/>
  <c r="M82" i="3"/>
  <c r="N82" i="3" s="1"/>
  <c r="P82" i="3" s="1"/>
  <c r="L82" i="3"/>
  <c r="I82" i="3"/>
  <c r="Q82" i="3" s="1"/>
  <c r="H82" i="3"/>
  <c r="G82" i="3"/>
  <c r="D82" i="3"/>
  <c r="M81" i="3"/>
  <c r="N81" i="3" s="1"/>
  <c r="P81" i="3" s="1"/>
  <c r="L81" i="3"/>
  <c r="I81" i="3"/>
  <c r="Q81" i="3" s="1"/>
  <c r="H81" i="3"/>
  <c r="G81" i="3"/>
  <c r="D81" i="3"/>
  <c r="M80" i="3"/>
  <c r="N80" i="3" s="1"/>
  <c r="P80" i="3" s="1"/>
  <c r="L80" i="3"/>
  <c r="I80" i="3"/>
  <c r="Q80" i="3" s="1"/>
  <c r="H80" i="3"/>
  <c r="G80" i="3"/>
  <c r="D80" i="3"/>
  <c r="M79" i="3"/>
  <c r="N79" i="3" s="1"/>
  <c r="P79" i="3" s="1"/>
  <c r="L79" i="3"/>
  <c r="I79" i="3"/>
  <c r="Q79" i="3" s="1"/>
  <c r="H79" i="3"/>
  <c r="G79" i="3"/>
  <c r="D79" i="3"/>
  <c r="M78" i="3"/>
  <c r="N78" i="3" s="1"/>
  <c r="P78" i="3" s="1"/>
  <c r="L78" i="3"/>
  <c r="I78" i="3"/>
  <c r="Q78" i="3" s="1"/>
  <c r="H78" i="3"/>
  <c r="G78" i="3"/>
  <c r="D78" i="3"/>
  <c r="M77" i="3"/>
  <c r="N77" i="3" s="1"/>
  <c r="P77" i="3" s="1"/>
  <c r="L77" i="3"/>
  <c r="I77" i="3"/>
  <c r="Q77" i="3" s="1"/>
  <c r="H77" i="3"/>
  <c r="G77" i="3"/>
  <c r="D77" i="3"/>
  <c r="M76" i="3"/>
  <c r="N76" i="3" s="1"/>
  <c r="P76" i="3" s="1"/>
  <c r="L76" i="3"/>
  <c r="I76" i="3"/>
  <c r="Q76" i="3" s="1"/>
  <c r="H76" i="3"/>
  <c r="G76" i="3"/>
  <c r="D76" i="3"/>
  <c r="M75" i="3"/>
  <c r="N75" i="3" s="1"/>
  <c r="P75" i="3" s="1"/>
  <c r="L75" i="3"/>
  <c r="I75" i="3"/>
  <c r="Q75" i="3" s="1"/>
  <c r="H75" i="3"/>
  <c r="G75" i="3"/>
  <c r="D75" i="3"/>
  <c r="M74" i="3"/>
  <c r="N74" i="3" s="1"/>
  <c r="P74" i="3" s="1"/>
  <c r="L74" i="3"/>
  <c r="I74" i="3"/>
  <c r="Q74" i="3" s="1"/>
  <c r="H74" i="3"/>
  <c r="G74" i="3"/>
  <c r="D74" i="3"/>
  <c r="M73" i="3"/>
  <c r="N73" i="3" s="1"/>
  <c r="P73" i="3" s="1"/>
  <c r="L73" i="3"/>
  <c r="I73" i="3"/>
  <c r="Q73" i="3" s="1"/>
  <c r="H73" i="3"/>
  <c r="G73" i="3"/>
  <c r="D73" i="3"/>
  <c r="M72" i="3"/>
  <c r="N72" i="3" s="1"/>
  <c r="P72" i="3" s="1"/>
  <c r="L72" i="3"/>
  <c r="I72" i="3"/>
  <c r="Q72" i="3" s="1"/>
  <c r="H72" i="3"/>
  <c r="G72" i="3"/>
  <c r="D72" i="3"/>
  <c r="M71" i="3"/>
  <c r="N71" i="3" s="1"/>
  <c r="P71" i="3" s="1"/>
  <c r="L71" i="3"/>
  <c r="I71" i="3"/>
  <c r="Q71" i="3" s="1"/>
  <c r="H71" i="3"/>
  <c r="G71" i="3"/>
  <c r="D71" i="3"/>
  <c r="M70" i="3"/>
  <c r="N70" i="3" s="1"/>
  <c r="P70" i="3" s="1"/>
  <c r="L70" i="3"/>
  <c r="I70" i="3"/>
  <c r="Q70" i="3" s="1"/>
  <c r="H70" i="3"/>
  <c r="G70" i="3"/>
  <c r="D70" i="3"/>
  <c r="M69" i="3"/>
  <c r="N69" i="3" s="1"/>
  <c r="P69" i="3" s="1"/>
  <c r="L69" i="3"/>
  <c r="I69" i="3"/>
  <c r="Q69" i="3" s="1"/>
  <c r="H69" i="3"/>
  <c r="G69" i="3"/>
  <c r="D69" i="3"/>
  <c r="M68" i="3"/>
  <c r="N68" i="3" s="1"/>
  <c r="P68" i="3" s="1"/>
  <c r="L68" i="3"/>
  <c r="I68" i="3"/>
  <c r="Q68" i="3" s="1"/>
  <c r="H68" i="3"/>
  <c r="G68" i="3"/>
  <c r="D68" i="3"/>
  <c r="M67" i="3"/>
  <c r="N67" i="3" s="1"/>
  <c r="P67" i="3" s="1"/>
  <c r="L67" i="3"/>
  <c r="I67" i="3"/>
  <c r="Q67" i="3" s="1"/>
  <c r="H67" i="3"/>
  <c r="G67" i="3"/>
  <c r="D67" i="3"/>
  <c r="M66" i="3"/>
  <c r="N66" i="3" s="1"/>
  <c r="P66" i="3" s="1"/>
  <c r="L66" i="3"/>
  <c r="I66" i="3"/>
  <c r="Q66" i="3" s="1"/>
  <c r="H66" i="3"/>
  <c r="G66" i="3"/>
  <c r="D66" i="3"/>
  <c r="M65" i="3"/>
  <c r="N65" i="3" s="1"/>
  <c r="P65" i="3" s="1"/>
  <c r="L65" i="3"/>
  <c r="I65" i="3"/>
  <c r="Q65" i="3" s="1"/>
  <c r="H65" i="3"/>
  <c r="G65" i="3"/>
  <c r="D65" i="3"/>
  <c r="Q64" i="3"/>
  <c r="M64" i="3"/>
  <c r="N64" i="3" s="1"/>
  <c r="P64" i="3" s="1"/>
  <c r="L64" i="3"/>
  <c r="I64" i="3"/>
  <c r="H64" i="3"/>
  <c r="G64" i="3"/>
  <c r="D64" i="3"/>
  <c r="M63" i="3"/>
  <c r="N63" i="3" s="1"/>
  <c r="P63" i="3" s="1"/>
  <c r="L63" i="3"/>
  <c r="I63" i="3"/>
  <c r="Q63" i="3" s="1"/>
  <c r="H63" i="3"/>
  <c r="G63" i="3"/>
  <c r="D63" i="3"/>
  <c r="M62" i="3"/>
  <c r="N62" i="3" s="1"/>
  <c r="P62" i="3" s="1"/>
  <c r="L62" i="3"/>
  <c r="I62" i="3"/>
  <c r="Q62" i="3" s="1"/>
  <c r="H62" i="3"/>
  <c r="G62" i="3"/>
  <c r="D62" i="3"/>
  <c r="M61" i="3"/>
  <c r="N61" i="3" s="1"/>
  <c r="P61" i="3" s="1"/>
  <c r="L61" i="3"/>
  <c r="I61" i="3"/>
  <c r="Q61" i="3" s="1"/>
  <c r="H61" i="3"/>
  <c r="G61" i="3"/>
  <c r="D61" i="3"/>
  <c r="M60" i="3"/>
  <c r="N60" i="3" s="1"/>
  <c r="P60" i="3" s="1"/>
  <c r="L60" i="3"/>
  <c r="I60" i="3"/>
  <c r="Q60" i="3" s="1"/>
  <c r="H60" i="3"/>
  <c r="G60" i="3"/>
  <c r="D60" i="3"/>
  <c r="M59" i="3"/>
  <c r="N59" i="3" s="1"/>
  <c r="P59" i="3" s="1"/>
  <c r="L59" i="3"/>
  <c r="I59" i="3"/>
  <c r="Q59" i="3" s="1"/>
  <c r="H59" i="3"/>
  <c r="G59" i="3"/>
  <c r="D59" i="3"/>
  <c r="M58" i="3"/>
  <c r="N58" i="3" s="1"/>
  <c r="P58" i="3" s="1"/>
  <c r="L58" i="3"/>
  <c r="I58" i="3"/>
  <c r="Q58" i="3" s="1"/>
  <c r="H58" i="3"/>
  <c r="G58" i="3"/>
  <c r="D58" i="3"/>
  <c r="M57" i="3"/>
  <c r="N57" i="3" s="1"/>
  <c r="P57" i="3" s="1"/>
  <c r="L57" i="3"/>
  <c r="I57" i="3"/>
  <c r="Q57" i="3" s="1"/>
  <c r="H57" i="3"/>
  <c r="G57" i="3"/>
  <c r="D57" i="3"/>
  <c r="M56" i="3"/>
  <c r="N56" i="3" s="1"/>
  <c r="P56" i="3" s="1"/>
  <c r="L56" i="3"/>
  <c r="I56" i="3"/>
  <c r="Q56" i="3" s="1"/>
  <c r="H56" i="3"/>
  <c r="G56" i="3"/>
  <c r="D56" i="3"/>
  <c r="M55" i="3"/>
  <c r="N55" i="3" s="1"/>
  <c r="P55" i="3" s="1"/>
  <c r="L55" i="3"/>
  <c r="I55" i="3"/>
  <c r="Q55" i="3" s="1"/>
  <c r="H55" i="3"/>
  <c r="G55" i="3"/>
  <c r="D55" i="3"/>
  <c r="M54" i="3"/>
  <c r="N54" i="3" s="1"/>
  <c r="P54" i="3" s="1"/>
  <c r="L54" i="3"/>
  <c r="I54" i="3"/>
  <c r="Q54" i="3" s="1"/>
  <c r="H54" i="3"/>
  <c r="G54" i="3"/>
  <c r="D54" i="3"/>
  <c r="M53" i="3"/>
  <c r="N53" i="3" s="1"/>
  <c r="P53" i="3" s="1"/>
  <c r="L53" i="3"/>
  <c r="I53" i="3"/>
  <c r="Q53" i="3" s="1"/>
  <c r="H53" i="3"/>
  <c r="G53" i="3"/>
  <c r="D53" i="3"/>
  <c r="M52" i="3"/>
  <c r="N52" i="3" s="1"/>
  <c r="P52" i="3" s="1"/>
  <c r="L52" i="3"/>
  <c r="I52" i="3"/>
  <c r="Q52" i="3" s="1"/>
  <c r="H52" i="3"/>
  <c r="G52" i="3"/>
  <c r="D52" i="3"/>
  <c r="M51" i="3"/>
  <c r="N51" i="3" s="1"/>
  <c r="P51" i="3" s="1"/>
  <c r="L51" i="3"/>
  <c r="I51" i="3"/>
  <c r="Q51" i="3" s="1"/>
  <c r="H51" i="3"/>
  <c r="G51" i="3"/>
  <c r="D51" i="3"/>
  <c r="M50" i="3"/>
  <c r="N50" i="3" s="1"/>
  <c r="P50" i="3" s="1"/>
  <c r="L50" i="3"/>
  <c r="I50" i="3"/>
  <c r="Q50" i="3" s="1"/>
  <c r="H50" i="3"/>
  <c r="G50" i="3"/>
  <c r="D50" i="3"/>
  <c r="M49" i="3"/>
  <c r="N49" i="3" s="1"/>
  <c r="P49" i="3" s="1"/>
  <c r="L49" i="3"/>
  <c r="I49" i="3"/>
  <c r="Q49" i="3" s="1"/>
  <c r="H49" i="3"/>
  <c r="G49" i="3"/>
  <c r="D49" i="3"/>
  <c r="M48" i="3"/>
  <c r="N48" i="3" s="1"/>
  <c r="P48" i="3" s="1"/>
  <c r="L48" i="3"/>
  <c r="I48" i="3"/>
  <c r="Q48" i="3" s="1"/>
  <c r="H48" i="3"/>
  <c r="G48" i="3"/>
  <c r="D48" i="3"/>
  <c r="M47" i="3"/>
  <c r="N47" i="3" s="1"/>
  <c r="P47" i="3" s="1"/>
  <c r="L47" i="3"/>
  <c r="I47" i="3"/>
  <c r="Q47" i="3" s="1"/>
  <c r="H47" i="3"/>
  <c r="G47" i="3"/>
  <c r="D47" i="3"/>
  <c r="M46" i="3"/>
  <c r="N46" i="3" s="1"/>
  <c r="P46" i="3" s="1"/>
  <c r="L46" i="3"/>
  <c r="I46" i="3"/>
  <c r="Q46" i="3" s="1"/>
  <c r="H46" i="3"/>
  <c r="G46" i="3"/>
  <c r="D46" i="3"/>
  <c r="M45" i="3"/>
  <c r="N45" i="3" s="1"/>
  <c r="P45" i="3" s="1"/>
  <c r="L45" i="3"/>
  <c r="I45" i="3"/>
  <c r="Q45" i="3" s="1"/>
  <c r="H45" i="3"/>
  <c r="G45" i="3"/>
  <c r="D45" i="3"/>
  <c r="M44" i="3"/>
  <c r="N44" i="3" s="1"/>
  <c r="P44" i="3" s="1"/>
  <c r="L44" i="3"/>
  <c r="I44" i="3"/>
  <c r="Q44" i="3" s="1"/>
  <c r="H44" i="3"/>
  <c r="G44" i="3"/>
  <c r="D44" i="3"/>
  <c r="M43" i="3"/>
  <c r="N43" i="3" s="1"/>
  <c r="P43" i="3" s="1"/>
  <c r="L43" i="3"/>
  <c r="I43" i="3"/>
  <c r="Q43" i="3" s="1"/>
  <c r="H43" i="3"/>
  <c r="G43" i="3"/>
  <c r="D43" i="3"/>
  <c r="M42" i="3"/>
  <c r="N42" i="3" s="1"/>
  <c r="P42" i="3" s="1"/>
  <c r="L42" i="3"/>
  <c r="I42" i="3"/>
  <c r="Q42" i="3" s="1"/>
  <c r="H42" i="3"/>
  <c r="G42" i="3"/>
  <c r="D42" i="3"/>
  <c r="M41" i="3"/>
  <c r="N41" i="3" s="1"/>
  <c r="P41" i="3" s="1"/>
  <c r="L41" i="3"/>
  <c r="I41" i="3"/>
  <c r="Q41" i="3" s="1"/>
  <c r="H41" i="3"/>
  <c r="G41" i="3"/>
  <c r="D41" i="3"/>
  <c r="M40" i="3"/>
  <c r="N40" i="3" s="1"/>
  <c r="P40" i="3" s="1"/>
  <c r="L40" i="3"/>
  <c r="I40" i="3"/>
  <c r="Q40" i="3" s="1"/>
  <c r="H40" i="3"/>
  <c r="G40" i="3"/>
  <c r="D40" i="3"/>
  <c r="M39" i="3"/>
  <c r="N39" i="3" s="1"/>
  <c r="P39" i="3" s="1"/>
  <c r="L39" i="3"/>
  <c r="I39" i="3"/>
  <c r="Q39" i="3" s="1"/>
  <c r="H39" i="3"/>
  <c r="G39" i="3"/>
  <c r="D39" i="3"/>
  <c r="M38" i="3"/>
  <c r="N38" i="3" s="1"/>
  <c r="P38" i="3" s="1"/>
  <c r="L38" i="3"/>
  <c r="I38" i="3"/>
  <c r="Q38" i="3" s="1"/>
  <c r="H38" i="3"/>
  <c r="G38" i="3"/>
  <c r="D38" i="3"/>
  <c r="M37" i="3"/>
  <c r="N37" i="3" s="1"/>
  <c r="P37" i="3" s="1"/>
  <c r="L37" i="3"/>
  <c r="I37" i="3"/>
  <c r="Q37" i="3" s="1"/>
  <c r="H37" i="3"/>
  <c r="G37" i="3"/>
  <c r="D37" i="3"/>
  <c r="M36" i="3"/>
  <c r="N36" i="3" s="1"/>
  <c r="P36" i="3" s="1"/>
  <c r="L36" i="3"/>
  <c r="I36" i="3"/>
  <c r="Q36" i="3" s="1"/>
  <c r="H36" i="3"/>
  <c r="G36" i="3"/>
  <c r="D36" i="3"/>
  <c r="M35" i="3"/>
  <c r="N35" i="3" s="1"/>
  <c r="P35" i="3" s="1"/>
  <c r="L35" i="3"/>
  <c r="I35" i="3"/>
  <c r="Q35" i="3" s="1"/>
  <c r="H35" i="3"/>
  <c r="G35" i="3"/>
  <c r="D35" i="3"/>
  <c r="M34" i="3"/>
  <c r="N34" i="3" s="1"/>
  <c r="P34" i="3" s="1"/>
  <c r="L34" i="3"/>
  <c r="I34" i="3"/>
  <c r="Q34" i="3" s="1"/>
  <c r="H34" i="3"/>
  <c r="G34" i="3"/>
  <c r="D34" i="3"/>
  <c r="M33" i="3"/>
  <c r="N33" i="3" s="1"/>
  <c r="P33" i="3" s="1"/>
  <c r="L33" i="3"/>
  <c r="I33" i="3"/>
  <c r="Q33" i="3" s="1"/>
  <c r="H33" i="3"/>
  <c r="G33" i="3"/>
  <c r="D33" i="3"/>
  <c r="M32" i="3"/>
  <c r="N32" i="3" s="1"/>
  <c r="P32" i="3" s="1"/>
  <c r="L32" i="3"/>
  <c r="I32" i="3"/>
  <c r="Q32" i="3" s="1"/>
  <c r="H32" i="3"/>
  <c r="G32" i="3"/>
  <c r="D32" i="3"/>
  <c r="Q31" i="3"/>
  <c r="M31" i="3"/>
  <c r="N31" i="3" s="1"/>
  <c r="P31" i="3" s="1"/>
  <c r="L31" i="3"/>
  <c r="I31" i="3"/>
  <c r="H31" i="3"/>
  <c r="G31" i="3"/>
  <c r="D31" i="3"/>
  <c r="Q30" i="3"/>
  <c r="M30" i="3"/>
  <c r="N30" i="3" s="1"/>
  <c r="P30" i="3" s="1"/>
  <c r="L30" i="3"/>
  <c r="I30" i="3"/>
  <c r="H30" i="3"/>
  <c r="G30" i="3"/>
  <c r="D30" i="3"/>
  <c r="M29" i="3"/>
  <c r="N29" i="3" s="1"/>
  <c r="P29" i="3" s="1"/>
  <c r="L29" i="3"/>
  <c r="I29" i="3"/>
  <c r="Q29" i="3" s="1"/>
  <c r="H29" i="3"/>
  <c r="G29" i="3"/>
  <c r="D29" i="3"/>
  <c r="M28" i="3"/>
  <c r="N28" i="3" s="1"/>
  <c r="P28" i="3" s="1"/>
  <c r="L28" i="3"/>
  <c r="I28" i="3"/>
  <c r="Q28" i="3" s="1"/>
  <c r="H28" i="3"/>
  <c r="G28" i="3"/>
  <c r="D28" i="3"/>
  <c r="M27" i="3"/>
  <c r="N27" i="3" s="1"/>
  <c r="P27" i="3" s="1"/>
  <c r="L27" i="3"/>
  <c r="I27" i="3"/>
  <c r="Q27" i="3" s="1"/>
  <c r="H27" i="3"/>
  <c r="G27" i="3"/>
  <c r="D27" i="3"/>
  <c r="M26" i="3"/>
  <c r="N26" i="3" s="1"/>
  <c r="P26" i="3" s="1"/>
  <c r="L26" i="3"/>
  <c r="I26" i="3"/>
  <c r="Q26" i="3" s="1"/>
  <c r="H26" i="3"/>
  <c r="G26" i="3"/>
  <c r="D26" i="3"/>
  <c r="M25" i="3"/>
  <c r="N25" i="3" s="1"/>
  <c r="P25" i="3" s="1"/>
  <c r="L25" i="3"/>
  <c r="I25" i="3"/>
  <c r="Q25" i="3" s="1"/>
  <c r="H25" i="3"/>
  <c r="G25" i="3"/>
  <c r="D25" i="3"/>
  <c r="M24" i="3"/>
  <c r="N24" i="3" s="1"/>
  <c r="P24" i="3" s="1"/>
  <c r="L24" i="3"/>
  <c r="I24" i="3"/>
  <c r="Q24" i="3" s="1"/>
  <c r="H24" i="3"/>
  <c r="G24" i="3"/>
  <c r="D24" i="3"/>
  <c r="M23" i="3"/>
  <c r="N23" i="3" s="1"/>
  <c r="P23" i="3" s="1"/>
  <c r="L23" i="3"/>
  <c r="I23" i="3"/>
  <c r="Q23" i="3" s="1"/>
  <c r="H23" i="3"/>
  <c r="G23" i="3"/>
  <c r="D23" i="3"/>
  <c r="M22" i="3"/>
  <c r="N22" i="3" s="1"/>
  <c r="P22" i="3" s="1"/>
  <c r="L22" i="3"/>
  <c r="I22" i="3"/>
  <c r="Q22" i="3" s="1"/>
  <c r="H22" i="3"/>
  <c r="G22" i="3"/>
  <c r="D22" i="3"/>
  <c r="M21" i="3"/>
  <c r="N21" i="3" s="1"/>
  <c r="P21" i="3" s="1"/>
  <c r="L21" i="3"/>
  <c r="I21" i="3"/>
  <c r="Q21" i="3" s="1"/>
  <c r="H21" i="3"/>
  <c r="G21" i="3"/>
  <c r="D21" i="3"/>
  <c r="M20" i="3"/>
  <c r="N20" i="3" s="1"/>
  <c r="P20" i="3" s="1"/>
  <c r="L20" i="3"/>
  <c r="I20" i="3"/>
  <c r="Q20" i="3" s="1"/>
  <c r="H20" i="3"/>
  <c r="G20" i="3"/>
  <c r="D20" i="3"/>
  <c r="M19" i="3"/>
  <c r="N19" i="3" s="1"/>
  <c r="P19" i="3" s="1"/>
  <c r="L19" i="3"/>
  <c r="I19" i="3"/>
  <c r="Q19" i="3" s="1"/>
  <c r="H19" i="3"/>
  <c r="G19" i="3"/>
  <c r="D19" i="3"/>
  <c r="M18" i="3"/>
  <c r="N18" i="3" s="1"/>
  <c r="P18" i="3" s="1"/>
  <c r="L18" i="3"/>
  <c r="I18" i="3"/>
  <c r="Q18" i="3" s="1"/>
  <c r="H18" i="3"/>
  <c r="G18" i="3"/>
  <c r="D18" i="3"/>
  <c r="M17" i="3"/>
  <c r="N17" i="3" s="1"/>
  <c r="P17" i="3" s="1"/>
  <c r="L17" i="3"/>
  <c r="I17" i="3"/>
  <c r="Q17" i="3" s="1"/>
  <c r="H17" i="3"/>
  <c r="G17" i="3"/>
  <c r="D17" i="3"/>
  <c r="M16" i="3"/>
  <c r="N16" i="3" s="1"/>
  <c r="P16" i="3" s="1"/>
  <c r="L16" i="3"/>
  <c r="I16" i="3"/>
  <c r="Q16" i="3" s="1"/>
  <c r="H16" i="3"/>
  <c r="G16" i="3"/>
  <c r="D16" i="3"/>
  <c r="M15" i="3"/>
  <c r="N15" i="3" s="1"/>
  <c r="P15" i="3" s="1"/>
  <c r="L15" i="3"/>
  <c r="I15" i="3"/>
  <c r="Q15" i="3" s="1"/>
  <c r="H15" i="3"/>
  <c r="G15" i="3"/>
  <c r="D15" i="3"/>
  <c r="M14" i="3"/>
  <c r="N14" i="3" s="1"/>
  <c r="P14" i="3" s="1"/>
  <c r="L14" i="3"/>
  <c r="I14" i="3"/>
  <c r="Q14" i="3" s="1"/>
  <c r="H14" i="3"/>
  <c r="G14" i="3"/>
  <c r="D14" i="3"/>
  <c r="M13" i="3"/>
  <c r="N13" i="3" s="1"/>
  <c r="P13" i="3" s="1"/>
  <c r="L13" i="3"/>
  <c r="I13" i="3"/>
  <c r="Q13" i="3" s="1"/>
  <c r="H13" i="3"/>
  <c r="G13" i="3"/>
  <c r="D13" i="3"/>
  <c r="M12" i="3"/>
  <c r="N12" i="3" s="1"/>
  <c r="P12" i="3" s="1"/>
  <c r="L12" i="3"/>
  <c r="I12" i="3"/>
  <c r="Q12" i="3" s="1"/>
  <c r="H12" i="3"/>
  <c r="G12" i="3"/>
  <c r="D12" i="3"/>
  <c r="M11" i="3"/>
  <c r="N11" i="3" s="1"/>
  <c r="P11" i="3" s="1"/>
  <c r="L11" i="3"/>
  <c r="I11" i="3"/>
  <c r="Q11" i="3" s="1"/>
  <c r="H11" i="3"/>
  <c r="G11" i="3"/>
  <c r="D11" i="3"/>
  <c r="M10" i="3"/>
  <c r="N10" i="3" s="1"/>
  <c r="P10" i="3" s="1"/>
  <c r="L10" i="3"/>
  <c r="I10" i="3"/>
  <c r="Q10" i="3" s="1"/>
  <c r="H10" i="3"/>
  <c r="G10" i="3"/>
  <c r="D10" i="3"/>
  <c r="M9" i="3"/>
  <c r="N9" i="3" s="1"/>
  <c r="P9" i="3" s="1"/>
  <c r="L9" i="3"/>
  <c r="I9" i="3"/>
  <c r="Q9" i="3" s="1"/>
  <c r="H9" i="3"/>
  <c r="G9" i="3"/>
  <c r="D9" i="3"/>
  <c r="M8" i="3"/>
  <c r="N8" i="3" s="1"/>
  <c r="P8" i="3" s="1"/>
  <c r="L8" i="3"/>
  <c r="I8" i="3"/>
  <c r="Q8" i="3" s="1"/>
  <c r="H8" i="3"/>
  <c r="G8" i="3"/>
  <c r="D8" i="3"/>
  <c r="M7" i="3"/>
  <c r="N7" i="3" s="1"/>
  <c r="P7" i="3" s="1"/>
  <c r="L7" i="3"/>
  <c r="I7" i="3"/>
  <c r="Q7" i="3" s="1"/>
  <c r="H7" i="3"/>
  <c r="G7" i="3"/>
  <c r="D7" i="3"/>
  <c r="M6" i="3"/>
  <c r="N6" i="3" s="1"/>
  <c r="P6" i="3" s="1"/>
  <c r="L6" i="3"/>
  <c r="I6" i="3"/>
  <c r="Q6" i="3" s="1"/>
  <c r="H6" i="3"/>
  <c r="G6" i="3"/>
  <c r="D6" i="3"/>
  <c r="M5" i="3"/>
  <c r="N5" i="3" s="1"/>
  <c r="P5" i="3" s="1"/>
  <c r="L5" i="3"/>
  <c r="I5" i="3"/>
  <c r="Q5" i="3" s="1"/>
  <c r="H5" i="3"/>
  <c r="G5" i="3"/>
  <c r="D5" i="3"/>
  <c r="M4" i="3"/>
  <c r="N4" i="3" s="1"/>
  <c r="P4" i="3" s="1"/>
  <c r="L4" i="3"/>
  <c r="I4" i="3"/>
  <c r="Q4" i="3" s="1"/>
  <c r="H4" i="3"/>
  <c r="G4" i="3"/>
  <c r="D4" i="3"/>
  <c r="A4" i="3"/>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M3" i="3"/>
  <c r="N3" i="3" s="1"/>
  <c r="L3" i="3"/>
  <c r="I3" i="3"/>
  <c r="Q3" i="3" s="1"/>
  <c r="H3" i="3"/>
  <c r="G3" i="3"/>
  <c r="D3" i="3"/>
  <c r="K1" i="3"/>
  <c r="L4182" i="2"/>
  <c r="M4182" i="2" s="1"/>
  <c r="K4182" i="2"/>
  <c r="L4181" i="2"/>
  <c r="M4181" i="2" s="1"/>
  <c r="K4181" i="2"/>
  <c r="L4180" i="2"/>
  <c r="M4180" i="2" s="1"/>
  <c r="K4180" i="2"/>
  <c r="L4179" i="2"/>
  <c r="M4179" i="2" s="1"/>
  <c r="K4179" i="2"/>
  <c r="L4178" i="2"/>
  <c r="M4178" i="2" s="1"/>
  <c r="K4178" i="2"/>
  <c r="L4177" i="2"/>
  <c r="M4177" i="2" s="1"/>
  <c r="K4177" i="2"/>
  <c r="L4176" i="2"/>
  <c r="M4176" i="2" s="1"/>
  <c r="K4176" i="2"/>
  <c r="L4175" i="2"/>
  <c r="M4175" i="2" s="1"/>
  <c r="K4175" i="2"/>
  <c r="L4174" i="2"/>
  <c r="M4174" i="2" s="1"/>
  <c r="K4174" i="2"/>
  <c r="L4173" i="2"/>
  <c r="M4173" i="2" s="1"/>
  <c r="K4173" i="2"/>
  <c r="L4172" i="2"/>
  <c r="M4172" i="2" s="1"/>
  <c r="K4172" i="2"/>
  <c r="L4171" i="2"/>
  <c r="M4171" i="2" s="1"/>
  <c r="K4171" i="2"/>
  <c r="L4170" i="2"/>
  <c r="M4170" i="2" s="1"/>
  <c r="K4170" i="2"/>
  <c r="L4169" i="2"/>
  <c r="M4169" i="2" s="1"/>
  <c r="K4169" i="2"/>
  <c r="L4168" i="2"/>
  <c r="M4168" i="2" s="1"/>
  <c r="K4168" i="2"/>
  <c r="L4167" i="2"/>
  <c r="M4167" i="2" s="1"/>
  <c r="K4167" i="2"/>
  <c r="L4166" i="2"/>
  <c r="M4166" i="2" s="1"/>
  <c r="K4166" i="2"/>
  <c r="L4165" i="2"/>
  <c r="M4165" i="2" s="1"/>
  <c r="K4165" i="2"/>
  <c r="L4164" i="2"/>
  <c r="M4164" i="2" s="1"/>
  <c r="K4164" i="2"/>
  <c r="L4163" i="2"/>
  <c r="M4163" i="2" s="1"/>
  <c r="K4163" i="2"/>
  <c r="L4162" i="2"/>
  <c r="M4162" i="2" s="1"/>
  <c r="K4162" i="2"/>
  <c r="L4161" i="2"/>
  <c r="M4161" i="2" s="1"/>
  <c r="K4161" i="2"/>
  <c r="L4160" i="2"/>
  <c r="M4160" i="2" s="1"/>
  <c r="K4160" i="2"/>
  <c r="L4159" i="2"/>
  <c r="M4159" i="2" s="1"/>
  <c r="K4159" i="2"/>
  <c r="L4158" i="2"/>
  <c r="M4158" i="2" s="1"/>
  <c r="K4158" i="2"/>
  <c r="L4157" i="2"/>
  <c r="M4157" i="2" s="1"/>
  <c r="K4157" i="2"/>
  <c r="L4156" i="2"/>
  <c r="M4156" i="2" s="1"/>
  <c r="K4156" i="2"/>
  <c r="L4155" i="2"/>
  <c r="M4155" i="2" s="1"/>
  <c r="K4155" i="2"/>
  <c r="L4154" i="2"/>
  <c r="M4154" i="2" s="1"/>
  <c r="K4154" i="2"/>
  <c r="L4153" i="2"/>
  <c r="M4153" i="2" s="1"/>
  <c r="K4153" i="2"/>
  <c r="L4152" i="2"/>
  <c r="M4152" i="2" s="1"/>
  <c r="K4152" i="2"/>
  <c r="L4151" i="2"/>
  <c r="M4151" i="2" s="1"/>
  <c r="K4151" i="2"/>
  <c r="L4150" i="2"/>
  <c r="M4150" i="2" s="1"/>
  <c r="K4150" i="2"/>
  <c r="L4149" i="2"/>
  <c r="M4149" i="2" s="1"/>
  <c r="K4149" i="2"/>
  <c r="L4148" i="2"/>
  <c r="M4148" i="2" s="1"/>
  <c r="K4148" i="2"/>
  <c r="L4147" i="2"/>
  <c r="M4147" i="2" s="1"/>
  <c r="K4147" i="2"/>
  <c r="L4146" i="2"/>
  <c r="M4146" i="2" s="1"/>
  <c r="K4146" i="2"/>
  <c r="L4145" i="2"/>
  <c r="M4145" i="2" s="1"/>
  <c r="K4145" i="2"/>
  <c r="L4144" i="2"/>
  <c r="M4144" i="2" s="1"/>
  <c r="K4144" i="2"/>
  <c r="L4143" i="2"/>
  <c r="M4143" i="2" s="1"/>
  <c r="K4143" i="2"/>
  <c r="L4142" i="2"/>
  <c r="M4142" i="2" s="1"/>
  <c r="K4142" i="2"/>
  <c r="L4141" i="2"/>
  <c r="M4141" i="2" s="1"/>
  <c r="K4141" i="2"/>
  <c r="L4140" i="2"/>
  <c r="M4140" i="2" s="1"/>
  <c r="K4140" i="2"/>
  <c r="L4139" i="2"/>
  <c r="M4139" i="2" s="1"/>
  <c r="K4139" i="2"/>
  <c r="L4138" i="2"/>
  <c r="M4138" i="2" s="1"/>
  <c r="K4138" i="2"/>
  <c r="L4137" i="2"/>
  <c r="M4137" i="2" s="1"/>
  <c r="K4137" i="2"/>
  <c r="L4136" i="2"/>
  <c r="M4136" i="2" s="1"/>
  <c r="K4136" i="2"/>
  <c r="L4135" i="2"/>
  <c r="M4135" i="2" s="1"/>
  <c r="K4135" i="2"/>
  <c r="L4134" i="2"/>
  <c r="M4134" i="2" s="1"/>
  <c r="K4134" i="2"/>
  <c r="L4133" i="2"/>
  <c r="M4133" i="2" s="1"/>
  <c r="K4133" i="2"/>
  <c r="L4132" i="2"/>
  <c r="M4132" i="2" s="1"/>
  <c r="K4132" i="2"/>
  <c r="L4131" i="2"/>
  <c r="M4131" i="2" s="1"/>
  <c r="K4131" i="2"/>
  <c r="L4130" i="2"/>
  <c r="M4130" i="2" s="1"/>
  <c r="K4130" i="2"/>
  <c r="L4129" i="2"/>
  <c r="M4129" i="2" s="1"/>
  <c r="K4129" i="2"/>
  <c r="L4128" i="2"/>
  <c r="M4128" i="2" s="1"/>
  <c r="K4128" i="2"/>
  <c r="L4127" i="2"/>
  <c r="M4127" i="2" s="1"/>
  <c r="K4127" i="2"/>
  <c r="L4126" i="2"/>
  <c r="M4126" i="2" s="1"/>
  <c r="K4126" i="2"/>
  <c r="L4125" i="2"/>
  <c r="M4125" i="2" s="1"/>
  <c r="K4125" i="2"/>
  <c r="L4124" i="2"/>
  <c r="M4124" i="2" s="1"/>
  <c r="K4124" i="2"/>
  <c r="L4123" i="2"/>
  <c r="M4123" i="2" s="1"/>
  <c r="K4123" i="2"/>
  <c r="L4122" i="2"/>
  <c r="M4122" i="2" s="1"/>
  <c r="K4122" i="2"/>
  <c r="L4121" i="2"/>
  <c r="M4121" i="2" s="1"/>
  <c r="K4121" i="2"/>
  <c r="L4120" i="2"/>
  <c r="M4120" i="2" s="1"/>
  <c r="K4120" i="2"/>
  <c r="L4119" i="2"/>
  <c r="M4119" i="2" s="1"/>
  <c r="K4119" i="2"/>
  <c r="L4118" i="2"/>
  <c r="M4118" i="2" s="1"/>
  <c r="K4118" i="2"/>
  <c r="L4117" i="2"/>
  <c r="M4117" i="2" s="1"/>
  <c r="K4117" i="2"/>
  <c r="L4116" i="2"/>
  <c r="M4116" i="2" s="1"/>
  <c r="K4116" i="2"/>
  <c r="L4115" i="2"/>
  <c r="M4115" i="2" s="1"/>
  <c r="K4115" i="2"/>
  <c r="L4114" i="2"/>
  <c r="M4114" i="2" s="1"/>
  <c r="K4114" i="2"/>
  <c r="L4113" i="2"/>
  <c r="M4113" i="2" s="1"/>
  <c r="K4113" i="2"/>
  <c r="L4112" i="2"/>
  <c r="M4112" i="2" s="1"/>
  <c r="K4112" i="2"/>
  <c r="L4111" i="2"/>
  <c r="M4111" i="2" s="1"/>
  <c r="K4111" i="2"/>
  <c r="L4110" i="2"/>
  <c r="M4110" i="2" s="1"/>
  <c r="K4110" i="2"/>
  <c r="L4109" i="2"/>
  <c r="M4109" i="2" s="1"/>
  <c r="K4109" i="2"/>
  <c r="L4108" i="2"/>
  <c r="M4108" i="2" s="1"/>
  <c r="K4108" i="2"/>
  <c r="L4107" i="2"/>
  <c r="M4107" i="2" s="1"/>
  <c r="K4107" i="2"/>
  <c r="L4106" i="2"/>
  <c r="M4106" i="2" s="1"/>
  <c r="K4106" i="2"/>
  <c r="L4105" i="2"/>
  <c r="M4105" i="2" s="1"/>
  <c r="K4105" i="2"/>
  <c r="L4104" i="2"/>
  <c r="M4104" i="2" s="1"/>
  <c r="K4104" i="2"/>
  <c r="L4103" i="2"/>
  <c r="M4103" i="2" s="1"/>
  <c r="K4103" i="2"/>
  <c r="L4102" i="2"/>
  <c r="M4102" i="2" s="1"/>
  <c r="K4102" i="2"/>
  <c r="L4101" i="2"/>
  <c r="M4101" i="2" s="1"/>
  <c r="K4101" i="2"/>
  <c r="L4100" i="2"/>
  <c r="M4100" i="2" s="1"/>
  <c r="K4100" i="2"/>
  <c r="L4099" i="2"/>
  <c r="M4099" i="2" s="1"/>
  <c r="K4099" i="2"/>
  <c r="L4098" i="2"/>
  <c r="M4098" i="2" s="1"/>
  <c r="K4098" i="2"/>
  <c r="L4097" i="2"/>
  <c r="M4097" i="2" s="1"/>
  <c r="K4097" i="2"/>
  <c r="L4096" i="2"/>
  <c r="M4096" i="2" s="1"/>
  <c r="K4096" i="2"/>
  <c r="L4095" i="2"/>
  <c r="M4095" i="2" s="1"/>
  <c r="K4095" i="2"/>
  <c r="L4094" i="2"/>
  <c r="M4094" i="2" s="1"/>
  <c r="K4094" i="2"/>
  <c r="L4093" i="2"/>
  <c r="M4093" i="2" s="1"/>
  <c r="K4093" i="2"/>
  <c r="L4092" i="2"/>
  <c r="M4092" i="2" s="1"/>
  <c r="K4092" i="2"/>
  <c r="L4091" i="2"/>
  <c r="M4091" i="2" s="1"/>
  <c r="K4091" i="2"/>
  <c r="L4090" i="2"/>
  <c r="M4090" i="2" s="1"/>
  <c r="K4090" i="2"/>
  <c r="L4089" i="2"/>
  <c r="M4089" i="2" s="1"/>
  <c r="K4089" i="2"/>
  <c r="L4088" i="2"/>
  <c r="M4088" i="2" s="1"/>
  <c r="K4088" i="2"/>
  <c r="L4087" i="2"/>
  <c r="M4087" i="2" s="1"/>
  <c r="K4087" i="2"/>
  <c r="L4086" i="2"/>
  <c r="M4086" i="2" s="1"/>
  <c r="K4086" i="2"/>
  <c r="L4085" i="2"/>
  <c r="M4085" i="2" s="1"/>
  <c r="K4085" i="2"/>
  <c r="L4084" i="2"/>
  <c r="M4084" i="2" s="1"/>
  <c r="K4084" i="2"/>
  <c r="L4083" i="2"/>
  <c r="M4083" i="2" s="1"/>
  <c r="K4083" i="2"/>
  <c r="L4082" i="2"/>
  <c r="M4082" i="2" s="1"/>
  <c r="K4082" i="2"/>
  <c r="L4081" i="2"/>
  <c r="M4081" i="2" s="1"/>
  <c r="K4081" i="2"/>
  <c r="L4080" i="2"/>
  <c r="M4080" i="2" s="1"/>
  <c r="K4080" i="2"/>
  <c r="L4079" i="2"/>
  <c r="M4079" i="2" s="1"/>
  <c r="K4079" i="2"/>
  <c r="L4078" i="2"/>
  <c r="M4078" i="2" s="1"/>
  <c r="K4078" i="2"/>
  <c r="L4077" i="2"/>
  <c r="M4077" i="2" s="1"/>
  <c r="K4077" i="2"/>
  <c r="L4076" i="2"/>
  <c r="M4076" i="2" s="1"/>
  <c r="K4076" i="2"/>
  <c r="L4075" i="2"/>
  <c r="M4075" i="2" s="1"/>
  <c r="K4075" i="2"/>
  <c r="L4074" i="2"/>
  <c r="M4074" i="2" s="1"/>
  <c r="K4074" i="2"/>
  <c r="L4073" i="2"/>
  <c r="M4073" i="2" s="1"/>
  <c r="K4073" i="2"/>
  <c r="L4072" i="2"/>
  <c r="M4072" i="2" s="1"/>
  <c r="K4072" i="2"/>
  <c r="L4071" i="2"/>
  <c r="M4071" i="2" s="1"/>
  <c r="K4071" i="2"/>
  <c r="L4070" i="2"/>
  <c r="M4070" i="2" s="1"/>
  <c r="K4070" i="2"/>
  <c r="L4069" i="2"/>
  <c r="M4069" i="2" s="1"/>
  <c r="K4069" i="2"/>
  <c r="L4068" i="2"/>
  <c r="M4068" i="2" s="1"/>
  <c r="K4068" i="2"/>
  <c r="L4067" i="2"/>
  <c r="M4067" i="2" s="1"/>
  <c r="K4067" i="2"/>
  <c r="L4066" i="2"/>
  <c r="M4066" i="2" s="1"/>
  <c r="K4066" i="2"/>
  <c r="L4065" i="2"/>
  <c r="M4065" i="2" s="1"/>
  <c r="K4065" i="2"/>
  <c r="L4064" i="2"/>
  <c r="M4064" i="2" s="1"/>
  <c r="K4064" i="2"/>
  <c r="L4063" i="2"/>
  <c r="M4063" i="2" s="1"/>
  <c r="K4063" i="2"/>
  <c r="L4062" i="2"/>
  <c r="M4062" i="2" s="1"/>
  <c r="K4062" i="2"/>
  <c r="L4061" i="2"/>
  <c r="M4061" i="2" s="1"/>
  <c r="K4061" i="2"/>
  <c r="L4060" i="2"/>
  <c r="M4060" i="2" s="1"/>
  <c r="K4060" i="2"/>
  <c r="L4059" i="2"/>
  <c r="M4059" i="2" s="1"/>
  <c r="K4059" i="2"/>
  <c r="L4058" i="2"/>
  <c r="M4058" i="2" s="1"/>
  <c r="K4058" i="2"/>
  <c r="L4057" i="2"/>
  <c r="M4057" i="2" s="1"/>
  <c r="K4057" i="2"/>
  <c r="L4056" i="2"/>
  <c r="M4056" i="2" s="1"/>
  <c r="K4056" i="2"/>
  <c r="L4055" i="2"/>
  <c r="M4055" i="2" s="1"/>
  <c r="K4055" i="2"/>
  <c r="L4054" i="2"/>
  <c r="M4054" i="2" s="1"/>
  <c r="K4054" i="2"/>
  <c r="L4053" i="2"/>
  <c r="M4053" i="2" s="1"/>
  <c r="K4053" i="2"/>
  <c r="L4052" i="2"/>
  <c r="M4052" i="2" s="1"/>
  <c r="K4052" i="2"/>
  <c r="L4051" i="2"/>
  <c r="M4051" i="2" s="1"/>
  <c r="K4051" i="2"/>
  <c r="L4050" i="2"/>
  <c r="M4050" i="2" s="1"/>
  <c r="K4050" i="2"/>
  <c r="L4049" i="2"/>
  <c r="M4049" i="2" s="1"/>
  <c r="K4049" i="2"/>
  <c r="L4048" i="2"/>
  <c r="M4048" i="2" s="1"/>
  <c r="K4048" i="2"/>
  <c r="L4047" i="2"/>
  <c r="M4047" i="2" s="1"/>
  <c r="K4047" i="2"/>
  <c r="L4046" i="2"/>
  <c r="M4046" i="2" s="1"/>
  <c r="K4046" i="2"/>
  <c r="L4045" i="2"/>
  <c r="M4045" i="2" s="1"/>
  <c r="K4045" i="2"/>
  <c r="L4044" i="2"/>
  <c r="M4044" i="2" s="1"/>
  <c r="K4044" i="2"/>
  <c r="L4043" i="2"/>
  <c r="M4043" i="2" s="1"/>
  <c r="K4043" i="2"/>
  <c r="L4042" i="2"/>
  <c r="M4042" i="2" s="1"/>
  <c r="K4042" i="2"/>
  <c r="L4041" i="2"/>
  <c r="M4041" i="2" s="1"/>
  <c r="K4041" i="2"/>
  <c r="L4040" i="2"/>
  <c r="M4040" i="2" s="1"/>
  <c r="K4040" i="2"/>
  <c r="L4039" i="2"/>
  <c r="M4039" i="2" s="1"/>
  <c r="K4039" i="2"/>
  <c r="L4038" i="2"/>
  <c r="M4038" i="2" s="1"/>
  <c r="K4038" i="2"/>
  <c r="L4037" i="2"/>
  <c r="M4037" i="2" s="1"/>
  <c r="K4037" i="2"/>
  <c r="L4036" i="2"/>
  <c r="M4036" i="2" s="1"/>
  <c r="K4036" i="2"/>
  <c r="L4035" i="2"/>
  <c r="M4035" i="2" s="1"/>
  <c r="K4035" i="2"/>
  <c r="L4034" i="2"/>
  <c r="M4034" i="2" s="1"/>
  <c r="K4034" i="2"/>
  <c r="L4033" i="2"/>
  <c r="M4033" i="2" s="1"/>
  <c r="K4033" i="2"/>
  <c r="L4032" i="2"/>
  <c r="M4032" i="2" s="1"/>
  <c r="K4032" i="2"/>
  <c r="L4031" i="2"/>
  <c r="M4031" i="2" s="1"/>
  <c r="K4031" i="2"/>
  <c r="L4030" i="2"/>
  <c r="M4030" i="2" s="1"/>
  <c r="K4030" i="2"/>
  <c r="L4029" i="2"/>
  <c r="M4029" i="2" s="1"/>
  <c r="K4029" i="2"/>
  <c r="L4028" i="2"/>
  <c r="M4028" i="2" s="1"/>
  <c r="K4028" i="2"/>
  <c r="L4027" i="2"/>
  <c r="M4027" i="2" s="1"/>
  <c r="K4027" i="2"/>
  <c r="L4026" i="2"/>
  <c r="M4026" i="2" s="1"/>
  <c r="K4026" i="2"/>
  <c r="L4025" i="2"/>
  <c r="M4025" i="2" s="1"/>
  <c r="K4025" i="2"/>
  <c r="L4024" i="2"/>
  <c r="M4024" i="2" s="1"/>
  <c r="K4024" i="2"/>
  <c r="L4023" i="2"/>
  <c r="M4023" i="2" s="1"/>
  <c r="K4023" i="2"/>
  <c r="L4022" i="2"/>
  <c r="M4022" i="2" s="1"/>
  <c r="K4022" i="2"/>
  <c r="L4021" i="2"/>
  <c r="M4021" i="2" s="1"/>
  <c r="K4021" i="2"/>
  <c r="L4020" i="2"/>
  <c r="M4020" i="2" s="1"/>
  <c r="K4020" i="2"/>
  <c r="L4019" i="2"/>
  <c r="M4019" i="2" s="1"/>
  <c r="K4019" i="2"/>
  <c r="L4018" i="2"/>
  <c r="M4018" i="2" s="1"/>
  <c r="K4018" i="2"/>
  <c r="L4017" i="2"/>
  <c r="M4017" i="2" s="1"/>
  <c r="K4017" i="2"/>
  <c r="L4016" i="2"/>
  <c r="M4016" i="2" s="1"/>
  <c r="K4016" i="2"/>
  <c r="L4015" i="2"/>
  <c r="M4015" i="2" s="1"/>
  <c r="K4015" i="2"/>
  <c r="L4014" i="2"/>
  <c r="M4014" i="2" s="1"/>
  <c r="K4014" i="2"/>
  <c r="L4013" i="2"/>
  <c r="M4013" i="2" s="1"/>
  <c r="K4013" i="2"/>
  <c r="L4012" i="2"/>
  <c r="M4012" i="2" s="1"/>
  <c r="K4012" i="2"/>
  <c r="L4011" i="2"/>
  <c r="M4011" i="2" s="1"/>
  <c r="K4011" i="2"/>
  <c r="L4010" i="2"/>
  <c r="M4010" i="2" s="1"/>
  <c r="K4010" i="2"/>
  <c r="L4009" i="2"/>
  <c r="M4009" i="2" s="1"/>
  <c r="K4009" i="2"/>
  <c r="L4008" i="2"/>
  <c r="M4008" i="2" s="1"/>
  <c r="K4008" i="2"/>
  <c r="L4007" i="2"/>
  <c r="M4007" i="2" s="1"/>
  <c r="K4007" i="2"/>
  <c r="L4006" i="2"/>
  <c r="M4006" i="2" s="1"/>
  <c r="K4006" i="2"/>
  <c r="L4005" i="2"/>
  <c r="M4005" i="2" s="1"/>
  <c r="K4005" i="2"/>
  <c r="L4004" i="2"/>
  <c r="M4004" i="2" s="1"/>
  <c r="K4004" i="2"/>
  <c r="L4003" i="2"/>
  <c r="M4003" i="2" s="1"/>
  <c r="K4003" i="2"/>
  <c r="L4002" i="2"/>
  <c r="M4002" i="2" s="1"/>
  <c r="K4002" i="2"/>
  <c r="L4001" i="2"/>
  <c r="M4001" i="2" s="1"/>
  <c r="K4001" i="2"/>
  <c r="L4000" i="2"/>
  <c r="M4000" i="2" s="1"/>
  <c r="K4000" i="2"/>
  <c r="L3999" i="2"/>
  <c r="M3999" i="2" s="1"/>
  <c r="K3999" i="2"/>
  <c r="L3998" i="2"/>
  <c r="M3998" i="2" s="1"/>
  <c r="K3998" i="2"/>
  <c r="L3997" i="2"/>
  <c r="M3997" i="2" s="1"/>
  <c r="K3997" i="2"/>
  <c r="L3996" i="2"/>
  <c r="M3996" i="2" s="1"/>
  <c r="K3996" i="2"/>
  <c r="L3995" i="2"/>
  <c r="M3995" i="2" s="1"/>
  <c r="K3995" i="2"/>
  <c r="L3994" i="2"/>
  <c r="M3994" i="2" s="1"/>
  <c r="K3994" i="2"/>
  <c r="L3993" i="2"/>
  <c r="M3993" i="2" s="1"/>
  <c r="K3993" i="2"/>
  <c r="L3992" i="2"/>
  <c r="M3992" i="2" s="1"/>
  <c r="K3992" i="2"/>
  <c r="L3991" i="2"/>
  <c r="M3991" i="2" s="1"/>
  <c r="K3991" i="2"/>
  <c r="L3990" i="2"/>
  <c r="M3990" i="2" s="1"/>
  <c r="K3990" i="2"/>
  <c r="L3989" i="2"/>
  <c r="M3989" i="2" s="1"/>
  <c r="K3989" i="2"/>
  <c r="L3988" i="2"/>
  <c r="M3988" i="2" s="1"/>
  <c r="K3988" i="2"/>
  <c r="L3987" i="2"/>
  <c r="M3987" i="2" s="1"/>
  <c r="K3987" i="2"/>
  <c r="L3986" i="2"/>
  <c r="M3986" i="2" s="1"/>
  <c r="K3986" i="2"/>
  <c r="L3985" i="2"/>
  <c r="M3985" i="2" s="1"/>
  <c r="K3985" i="2"/>
  <c r="L3984" i="2"/>
  <c r="M3984" i="2" s="1"/>
  <c r="K3984" i="2"/>
  <c r="L3983" i="2"/>
  <c r="M3983" i="2" s="1"/>
  <c r="K3983" i="2"/>
  <c r="L3982" i="2"/>
  <c r="M3982" i="2" s="1"/>
  <c r="K3982" i="2"/>
  <c r="L3981" i="2"/>
  <c r="M3981" i="2" s="1"/>
  <c r="K3981" i="2"/>
  <c r="L3980" i="2"/>
  <c r="M3980" i="2" s="1"/>
  <c r="K3980" i="2"/>
  <c r="L3979" i="2"/>
  <c r="M3979" i="2" s="1"/>
  <c r="K3979" i="2"/>
  <c r="L3978" i="2"/>
  <c r="M3978" i="2" s="1"/>
  <c r="K3978" i="2"/>
  <c r="L3977" i="2"/>
  <c r="M3977" i="2" s="1"/>
  <c r="K3977" i="2"/>
  <c r="L3976" i="2"/>
  <c r="M3976" i="2" s="1"/>
  <c r="K3976" i="2"/>
  <c r="L3975" i="2"/>
  <c r="M3975" i="2" s="1"/>
  <c r="K3975" i="2"/>
  <c r="L3974" i="2"/>
  <c r="M3974" i="2" s="1"/>
  <c r="K3974" i="2"/>
  <c r="L3973" i="2"/>
  <c r="M3973" i="2" s="1"/>
  <c r="K3973" i="2"/>
  <c r="L3972" i="2"/>
  <c r="M3972" i="2" s="1"/>
  <c r="K3972" i="2"/>
  <c r="L3971" i="2"/>
  <c r="M3971" i="2" s="1"/>
  <c r="K3971" i="2"/>
  <c r="L3970" i="2"/>
  <c r="M3970" i="2" s="1"/>
  <c r="K3970" i="2"/>
  <c r="L3969" i="2"/>
  <c r="M3969" i="2" s="1"/>
  <c r="K3969" i="2"/>
  <c r="L3968" i="2"/>
  <c r="M3968" i="2" s="1"/>
  <c r="K3968" i="2"/>
  <c r="L3967" i="2"/>
  <c r="M3967" i="2" s="1"/>
  <c r="K3967" i="2"/>
  <c r="L3966" i="2"/>
  <c r="M3966" i="2" s="1"/>
  <c r="K3966" i="2"/>
  <c r="L3965" i="2"/>
  <c r="M3965" i="2" s="1"/>
  <c r="K3965" i="2"/>
  <c r="L3964" i="2"/>
  <c r="M3964" i="2" s="1"/>
  <c r="K3964" i="2"/>
  <c r="L3963" i="2"/>
  <c r="M3963" i="2" s="1"/>
  <c r="K3963" i="2"/>
  <c r="L3962" i="2"/>
  <c r="M3962" i="2" s="1"/>
  <c r="K3962" i="2"/>
  <c r="L3961" i="2"/>
  <c r="M3961" i="2" s="1"/>
  <c r="K3961" i="2"/>
  <c r="L3960" i="2"/>
  <c r="M3960" i="2" s="1"/>
  <c r="K3960" i="2"/>
  <c r="L3959" i="2"/>
  <c r="M3959" i="2" s="1"/>
  <c r="K3959" i="2"/>
  <c r="L3958" i="2"/>
  <c r="M3958" i="2" s="1"/>
  <c r="K3958" i="2"/>
  <c r="L3957" i="2"/>
  <c r="M3957" i="2" s="1"/>
  <c r="K3957" i="2"/>
  <c r="L3956" i="2"/>
  <c r="M3956" i="2" s="1"/>
  <c r="K3956" i="2"/>
  <c r="L3955" i="2"/>
  <c r="M3955" i="2" s="1"/>
  <c r="K3955" i="2"/>
  <c r="L3954" i="2"/>
  <c r="M3954" i="2" s="1"/>
  <c r="K3954" i="2"/>
  <c r="L3953" i="2"/>
  <c r="M3953" i="2" s="1"/>
  <c r="K3953" i="2"/>
  <c r="L3952" i="2"/>
  <c r="M3952" i="2" s="1"/>
  <c r="K3952" i="2"/>
  <c r="L3951" i="2"/>
  <c r="M3951" i="2" s="1"/>
  <c r="K3951" i="2"/>
  <c r="L3950" i="2"/>
  <c r="M3950" i="2" s="1"/>
  <c r="K3950" i="2"/>
  <c r="L3949" i="2"/>
  <c r="M3949" i="2" s="1"/>
  <c r="K3949" i="2"/>
  <c r="L3948" i="2"/>
  <c r="M3948" i="2" s="1"/>
  <c r="K3948" i="2"/>
  <c r="L3947" i="2"/>
  <c r="M3947" i="2" s="1"/>
  <c r="K3947" i="2"/>
  <c r="L3946" i="2"/>
  <c r="M3946" i="2" s="1"/>
  <c r="K3946" i="2"/>
  <c r="L3945" i="2"/>
  <c r="M3945" i="2" s="1"/>
  <c r="K3945" i="2"/>
  <c r="L3944" i="2"/>
  <c r="M3944" i="2" s="1"/>
  <c r="K3944" i="2"/>
  <c r="L3943" i="2"/>
  <c r="M3943" i="2" s="1"/>
  <c r="K3943" i="2"/>
  <c r="L3942" i="2"/>
  <c r="M3942" i="2" s="1"/>
  <c r="K3942" i="2"/>
  <c r="L3941" i="2"/>
  <c r="M3941" i="2" s="1"/>
  <c r="K3941" i="2"/>
  <c r="L3940" i="2"/>
  <c r="M3940" i="2" s="1"/>
  <c r="K3940" i="2"/>
  <c r="L3939" i="2"/>
  <c r="M3939" i="2" s="1"/>
  <c r="K3939" i="2"/>
  <c r="L3938" i="2"/>
  <c r="M3938" i="2" s="1"/>
  <c r="K3938" i="2"/>
  <c r="L3937" i="2"/>
  <c r="M3937" i="2" s="1"/>
  <c r="K3937" i="2"/>
  <c r="L3936" i="2"/>
  <c r="M3936" i="2" s="1"/>
  <c r="K3936" i="2"/>
  <c r="L3935" i="2"/>
  <c r="M3935" i="2" s="1"/>
  <c r="K3935" i="2"/>
  <c r="L3934" i="2"/>
  <c r="M3934" i="2" s="1"/>
  <c r="K3934" i="2"/>
  <c r="L3933" i="2"/>
  <c r="M3933" i="2" s="1"/>
  <c r="K3933" i="2"/>
  <c r="L3932" i="2"/>
  <c r="M3932" i="2" s="1"/>
  <c r="K3932" i="2"/>
  <c r="L3931" i="2"/>
  <c r="M3931" i="2" s="1"/>
  <c r="K3931" i="2"/>
  <c r="L3930" i="2"/>
  <c r="M3930" i="2" s="1"/>
  <c r="K3930" i="2"/>
  <c r="L3929" i="2"/>
  <c r="M3929" i="2" s="1"/>
  <c r="K3929" i="2"/>
  <c r="L3928" i="2"/>
  <c r="M3928" i="2" s="1"/>
  <c r="K3928" i="2"/>
  <c r="L3927" i="2"/>
  <c r="M3927" i="2" s="1"/>
  <c r="K3927" i="2"/>
  <c r="L3926" i="2"/>
  <c r="M3926" i="2" s="1"/>
  <c r="K3926" i="2"/>
  <c r="L3925" i="2"/>
  <c r="M3925" i="2" s="1"/>
  <c r="K3925" i="2"/>
  <c r="L3924" i="2"/>
  <c r="M3924" i="2" s="1"/>
  <c r="K3924" i="2"/>
  <c r="L3923" i="2"/>
  <c r="M3923" i="2" s="1"/>
  <c r="K3923" i="2"/>
  <c r="L3922" i="2"/>
  <c r="M3922" i="2" s="1"/>
  <c r="K3922" i="2"/>
  <c r="L3921" i="2"/>
  <c r="M3921" i="2" s="1"/>
  <c r="K3921" i="2"/>
  <c r="L3920" i="2"/>
  <c r="M3920" i="2" s="1"/>
  <c r="K3920" i="2"/>
  <c r="L3919" i="2"/>
  <c r="M3919" i="2" s="1"/>
  <c r="K3919" i="2"/>
  <c r="L3918" i="2"/>
  <c r="M3918" i="2" s="1"/>
  <c r="K3918" i="2"/>
  <c r="L3917" i="2"/>
  <c r="M3917" i="2" s="1"/>
  <c r="K3917" i="2"/>
  <c r="L3916" i="2"/>
  <c r="M3916" i="2" s="1"/>
  <c r="K3916" i="2"/>
  <c r="L3915" i="2"/>
  <c r="M3915" i="2" s="1"/>
  <c r="K3915" i="2"/>
  <c r="L3914" i="2"/>
  <c r="M3914" i="2" s="1"/>
  <c r="K3914" i="2"/>
  <c r="L3913" i="2"/>
  <c r="M3913" i="2" s="1"/>
  <c r="K3913" i="2"/>
  <c r="L3912" i="2"/>
  <c r="M3912" i="2" s="1"/>
  <c r="K3912" i="2"/>
  <c r="L3911" i="2"/>
  <c r="M3911" i="2" s="1"/>
  <c r="K3911" i="2"/>
  <c r="L3910" i="2"/>
  <c r="M3910" i="2" s="1"/>
  <c r="K3910" i="2"/>
  <c r="L3909" i="2"/>
  <c r="M3909" i="2" s="1"/>
  <c r="K3909" i="2"/>
  <c r="L3908" i="2"/>
  <c r="M3908" i="2" s="1"/>
  <c r="K3908" i="2"/>
  <c r="L3907" i="2"/>
  <c r="M3907" i="2" s="1"/>
  <c r="K3907" i="2"/>
  <c r="L3906" i="2"/>
  <c r="M3906" i="2" s="1"/>
  <c r="K3906" i="2"/>
  <c r="L3905" i="2"/>
  <c r="M3905" i="2" s="1"/>
  <c r="K3905" i="2"/>
  <c r="L3904" i="2"/>
  <c r="M3904" i="2" s="1"/>
  <c r="K3904" i="2"/>
  <c r="L3903" i="2"/>
  <c r="M3903" i="2" s="1"/>
  <c r="K3903" i="2"/>
  <c r="L3902" i="2"/>
  <c r="M3902" i="2" s="1"/>
  <c r="K3902" i="2"/>
  <c r="L3901" i="2"/>
  <c r="M3901" i="2" s="1"/>
  <c r="K3901" i="2"/>
  <c r="L3900" i="2"/>
  <c r="M3900" i="2" s="1"/>
  <c r="K3900" i="2"/>
  <c r="L3899" i="2"/>
  <c r="M3899" i="2" s="1"/>
  <c r="K3899" i="2"/>
  <c r="L3898" i="2"/>
  <c r="M3898" i="2" s="1"/>
  <c r="K3898" i="2"/>
  <c r="L3897" i="2"/>
  <c r="M3897" i="2" s="1"/>
  <c r="K3897" i="2"/>
  <c r="L3896" i="2"/>
  <c r="M3896" i="2" s="1"/>
  <c r="K3896" i="2"/>
  <c r="L3895" i="2"/>
  <c r="M3895" i="2" s="1"/>
  <c r="K3895" i="2"/>
  <c r="L3894" i="2"/>
  <c r="M3894" i="2" s="1"/>
  <c r="K3894" i="2"/>
  <c r="L3893" i="2"/>
  <c r="M3893" i="2" s="1"/>
  <c r="K3893" i="2"/>
  <c r="L3892" i="2"/>
  <c r="M3892" i="2" s="1"/>
  <c r="K3892" i="2"/>
  <c r="L3891" i="2"/>
  <c r="M3891" i="2" s="1"/>
  <c r="K3891" i="2"/>
  <c r="L3890" i="2"/>
  <c r="M3890" i="2" s="1"/>
  <c r="K3890" i="2"/>
  <c r="L3889" i="2"/>
  <c r="M3889" i="2" s="1"/>
  <c r="K3889" i="2"/>
  <c r="L3888" i="2"/>
  <c r="M3888" i="2" s="1"/>
  <c r="K3888" i="2"/>
  <c r="L3887" i="2"/>
  <c r="M3887" i="2" s="1"/>
  <c r="K3887" i="2"/>
  <c r="L3886" i="2"/>
  <c r="M3886" i="2" s="1"/>
  <c r="K3886" i="2"/>
  <c r="L3885" i="2"/>
  <c r="M3885" i="2" s="1"/>
  <c r="K3885" i="2"/>
  <c r="L3884" i="2"/>
  <c r="M3884" i="2" s="1"/>
  <c r="K3884" i="2"/>
  <c r="L3883" i="2"/>
  <c r="M3883" i="2" s="1"/>
  <c r="K3883" i="2"/>
  <c r="L3882" i="2"/>
  <c r="M3882" i="2" s="1"/>
  <c r="K3882" i="2"/>
  <c r="L3881" i="2"/>
  <c r="M3881" i="2" s="1"/>
  <c r="K3881" i="2"/>
  <c r="L3880" i="2"/>
  <c r="M3880" i="2" s="1"/>
  <c r="K3880" i="2"/>
  <c r="L3879" i="2"/>
  <c r="M3879" i="2" s="1"/>
  <c r="K3879" i="2"/>
  <c r="L3878" i="2"/>
  <c r="M3878" i="2" s="1"/>
  <c r="K3878" i="2"/>
  <c r="L3877" i="2"/>
  <c r="M3877" i="2" s="1"/>
  <c r="K3877" i="2"/>
  <c r="L3876" i="2"/>
  <c r="M3876" i="2" s="1"/>
  <c r="K3876" i="2"/>
  <c r="L3875" i="2"/>
  <c r="M3875" i="2" s="1"/>
  <c r="K3875" i="2"/>
  <c r="L3874" i="2"/>
  <c r="M3874" i="2" s="1"/>
  <c r="K3874" i="2"/>
  <c r="L3873" i="2"/>
  <c r="M3873" i="2" s="1"/>
  <c r="K3873" i="2"/>
  <c r="L3872" i="2"/>
  <c r="M3872" i="2" s="1"/>
  <c r="K3872" i="2"/>
  <c r="L3871" i="2"/>
  <c r="M3871" i="2" s="1"/>
  <c r="K3871" i="2"/>
  <c r="L3870" i="2"/>
  <c r="M3870" i="2" s="1"/>
  <c r="K3870" i="2"/>
  <c r="L3869" i="2"/>
  <c r="M3869" i="2" s="1"/>
  <c r="K3869" i="2"/>
  <c r="L3868" i="2"/>
  <c r="M3868" i="2" s="1"/>
  <c r="K3868" i="2"/>
  <c r="L3867" i="2"/>
  <c r="M3867" i="2" s="1"/>
  <c r="K3867" i="2"/>
  <c r="L3866" i="2"/>
  <c r="M3866" i="2" s="1"/>
  <c r="K3866" i="2"/>
  <c r="L3865" i="2"/>
  <c r="M3865" i="2" s="1"/>
  <c r="K3865" i="2"/>
  <c r="L3864" i="2"/>
  <c r="M3864" i="2" s="1"/>
  <c r="K3864" i="2"/>
  <c r="L3863" i="2"/>
  <c r="M3863" i="2" s="1"/>
  <c r="K3863" i="2"/>
  <c r="L3862" i="2"/>
  <c r="M3862" i="2" s="1"/>
  <c r="K3862" i="2"/>
  <c r="L3861" i="2"/>
  <c r="M3861" i="2" s="1"/>
  <c r="K3861" i="2"/>
  <c r="L3860" i="2"/>
  <c r="M3860" i="2" s="1"/>
  <c r="K3860" i="2"/>
  <c r="L3859" i="2"/>
  <c r="M3859" i="2" s="1"/>
  <c r="K3859" i="2"/>
  <c r="L3858" i="2"/>
  <c r="M3858" i="2" s="1"/>
  <c r="K3858" i="2"/>
  <c r="L3857" i="2"/>
  <c r="M3857" i="2" s="1"/>
  <c r="K3857" i="2"/>
  <c r="L3856" i="2"/>
  <c r="M3856" i="2" s="1"/>
  <c r="K3856" i="2"/>
  <c r="L3855" i="2"/>
  <c r="M3855" i="2" s="1"/>
  <c r="K3855" i="2"/>
  <c r="L3854" i="2"/>
  <c r="M3854" i="2" s="1"/>
  <c r="K3854" i="2"/>
  <c r="L3853" i="2"/>
  <c r="M3853" i="2" s="1"/>
  <c r="K3853" i="2"/>
  <c r="L3852" i="2"/>
  <c r="M3852" i="2" s="1"/>
  <c r="K3852" i="2"/>
  <c r="L3851" i="2"/>
  <c r="M3851" i="2" s="1"/>
  <c r="K3851" i="2"/>
  <c r="L3850" i="2"/>
  <c r="M3850" i="2" s="1"/>
  <c r="K3850" i="2"/>
  <c r="L3849" i="2"/>
  <c r="M3849" i="2" s="1"/>
  <c r="K3849" i="2"/>
  <c r="L3848" i="2"/>
  <c r="M3848" i="2" s="1"/>
  <c r="K3848" i="2"/>
  <c r="L3847" i="2"/>
  <c r="M3847" i="2" s="1"/>
  <c r="K3847" i="2"/>
  <c r="L3846" i="2"/>
  <c r="M3846" i="2" s="1"/>
  <c r="K3846" i="2"/>
  <c r="L3845" i="2"/>
  <c r="M3845" i="2" s="1"/>
  <c r="K3845" i="2"/>
  <c r="L3844" i="2"/>
  <c r="M3844" i="2" s="1"/>
  <c r="K3844" i="2"/>
  <c r="L3843" i="2"/>
  <c r="M3843" i="2" s="1"/>
  <c r="K3843" i="2"/>
  <c r="L3842" i="2"/>
  <c r="M3842" i="2" s="1"/>
  <c r="K3842" i="2"/>
  <c r="L3841" i="2"/>
  <c r="M3841" i="2" s="1"/>
  <c r="K3841" i="2"/>
  <c r="L3840" i="2"/>
  <c r="M3840" i="2" s="1"/>
  <c r="K3840" i="2"/>
  <c r="L3839" i="2"/>
  <c r="M3839" i="2" s="1"/>
  <c r="K3839" i="2"/>
  <c r="L3838" i="2"/>
  <c r="M3838" i="2" s="1"/>
  <c r="K3838" i="2"/>
  <c r="L3837" i="2"/>
  <c r="M3837" i="2" s="1"/>
  <c r="K3837" i="2"/>
  <c r="L3836" i="2"/>
  <c r="M3836" i="2" s="1"/>
  <c r="K3836" i="2"/>
  <c r="L3835" i="2"/>
  <c r="M3835" i="2" s="1"/>
  <c r="K3835" i="2"/>
  <c r="L3834" i="2"/>
  <c r="M3834" i="2" s="1"/>
  <c r="K3834" i="2"/>
  <c r="L3833" i="2"/>
  <c r="M3833" i="2" s="1"/>
  <c r="K3833" i="2"/>
  <c r="L3832" i="2"/>
  <c r="M3832" i="2" s="1"/>
  <c r="K3832" i="2"/>
  <c r="L3831" i="2"/>
  <c r="M3831" i="2" s="1"/>
  <c r="K3831" i="2"/>
  <c r="L3830" i="2"/>
  <c r="M3830" i="2" s="1"/>
  <c r="K3830" i="2"/>
  <c r="L3829" i="2"/>
  <c r="M3829" i="2" s="1"/>
  <c r="K3829" i="2"/>
  <c r="L3828" i="2"/>
  <c r="M3828" i="2" s="1"/>
  <c r="K3828" i="2"/>
  <c r="L3827" i="2"/>
  <c r="M3827" i="2" s="1"/>
  <c r="K3827" i="2"/>
  <c r="L3826" i="2"/>
  <c r="M3826" i="2" s="1"/>
  <c r="K3826" i="2"/>
  <c r="L3825" i="2"/>
  <c r="M3825" i="2" s="1"/>
  <c r="K3825" i="2"/>
  <c r="L3824" i="2"/>
  <c r="M3824" i="2" s="1"/>
  <c r="K3824" i="2"/>
  <c r="L3823" i="2"/>
  <c r="M3823" i="2" s="1"/>
  <c r="K3823" i="2"/>
  <c r="L3822" i="2"/>
  <c r="M3822" i="2" s="1"/>
  <c r="K3822" i="2"/>
  <c r="L3821" i="2"/>
  <c r="M3821" i="2" s="1"/>
  <c r="K3821" i="2"/>
  <c r="L3820" i="2"/>
  <c r="M3820" i="2" s="1"/>
  <c r="K3820" i="2"/>
  <c r="L3819" i="2"/>
  <c r="M3819" i="2" s="1"/>
  <c r="K3819" i="2"/>
  <c r="L3818" i="2"/>
  <c r="M3818" i="2" s="1"/>
  <c r="K3818" i="2"/>
  <c r="L3817" i="2"/>
  <c r="M3817" i="2" s="1"/>
  <c r="K3817" i="2"/>
  <c r="L3816" i="2"/>
  <c r="M3816" i="2" s="1"/>
  <c r="K3816" i="2"/>
  <c r="L3815" i="2"/>
  <c r="M3815" i="2" s="1"/>
  <c r="K3815" i="2"/>
  <c r="L3814" i="2"/>
  <c r="M3814" i="2" s="1"/>
  <c r="K3814" i="2"/>
  <c r="L3813" i="2"/>
  <c r="M3813" i="2" s="1"/>
  <c r="K3813" i="2"/>
  <c r="L3812" i="2"/>
  <c r="M3812" i="2" s="1"/>
  <c r="K3812" i="2"/>
  <c r="L3811" i="2"/>
  <c r="M3811" i="2" s="1"/>
  <c r="K3811" i="2"/>
  <c r="L3810" i="2"/>
  <c r="M3810" i="2" s="1"/>
  <c r="K3810" i="2"/>
  <c r="L3809" i="2"/>
  <c r="M3809" i="2" s="1"/>
  <c r="K3809" i="2"/>
  <c r="L3808" i="2"/>
  <c r="M3808" i="2" s="1"/>
  <c r="K3808" i="2"/>
  <c r="L3807" i="2"/>
  <c r="M3807" i="2" s="1"/>
  <c r="K3807" i="2"/>
  <c r="L3806" i="2"/>
  <c r="M3806" i="2" s="1"/>
  <c r="K3806" i="2"/>
  <c r="L3805" i="2"/>
  <c r="M3805" i="2" s="1"/>
  <c r="K3805" i="2"/>
  <c r="L3804" i="2"/>
  <c r="M3804" i="2" s="1"/>
  <c r="K3804" i="2"/>
  <c r="L3803" i="2"/>
  <c r="M3803" i="2" s="1"/>
  <c r="K3803" i="2"/>
  <c r="L3802" i="2"/>
  <c r="M3802" i="2" s="1"/>
  <c r="K3802" i="2"/>
  <c r="L3801" i="2"/>
  <c r="M3801" i="2" s="1"/>
  <c r="K3801" i="2"/>
  <c r="L3800" i="2"/>
  <c r="M3800" i="2" s="1"/>
  <c r="K3800" i="2"/>
  <c r="L3799" i="2"/>
  <c r="M3799" i="2" s="1"/>
  <c r="K3799" i="2"/>
  <c r="L3798" i="2"/>
  <c r="M3798" i="2" s="1"/>
  <c r="K3798" i="2"/>
  <c r="L3797" i="2"/>
  <c r="M3797" i="2" s="1"/>
  <c r="K3797" i="2"/>
  <c r="L3796" i="2"/>
  <c r="M3796" i="2" s="1"/>
  <c r="K3796" i="2"/>
  <c r="L3795" i="2"/>
  <c r="M3795" i="2" s="1"/>
  <c r="K3795" i="2"/>
  <c r="L3794" i="2"/>
  <c r="M3794" i="2" s="1"/>
  <c r="K3794" i="2"/>
  <c r="L3793" i="2"/>
  <c r="M3793" i="2" s="1"/>
  <c r="K3793" i="2"/>
  <c r="L3792" i="2"/>
  <c r="M3792" i="2" s="1"/>
  <c r="K3792" i="2"/>
  <c r="L3791" i="2"/>
  <c r="M3791" i="2" s="1"/>
  <c r="K3791" i="2"/>
  <c r="L3790" i="2"/>
  <c r="M3790" i="2" s="1"/>
  <c r="K3790" i="2"/>
  <c r="L3789" i="2"/>
  <c r="M3789" i="2" s="1"/>
  <c r="K3789" i="2"/>
  <c r="L3788" i="2"/>
  <c r="M3788" i="2" s="1"/>
  <c r="K3788" i="2"/>
  <c r="L3787" i="2"/>
  <c r="M3787" i="2" s="1"/>
  <c r="K3787" i="2"/>
  <c r="L3786" i="2"/>
  <c r="M3786" i="2" s="1"/>
  <c r="K3786" i="2"/>
  <c r="L3785" i="2"/>
  <c r="M3785" i="2" s="1"/>
  <c r="K3785" i="2"/>
  <c r="L3784" i="2"/>
  <c r="M3784" i="2" s="1"/>
  <c r="K3784" i="2"/>
  <c r="L3783" i="2"/>
  <c r="M3783" i="2" s="1"/>
  <c r="K3783" i="2"/>
  <c r="L3782" i="2"/>
  <c r="M3782" i="2" s="1"/>
  <c r="K3782" i="2"/>
  <c r="L3781" i="2"/>
  <c r="M3781" i="2" s="1"/>
  <c r="K3781" i="2"/>
  <c r="L3780" i="2"/>
  <c r="M3780" i="2" s="1"/>
  <c r="K3780" i="2"/>
  <c r="L3779" i="2"/>
  <c r="M3779" i="2" s="1"/>
  <c r="K3779" i="2"/>
  <c r="L3778" i="2"/>
  <c r="M3778" i="2" s="1"/>
  <c r="K3778" i="2"/>
  <c r="L3777" i="2"/>
  <c r="M3777" i="2" s="1"/>
  <c r="K3777" i="2"/>
  <c r="L3776" i="2"/>
  <c r="M3776" i="2" s="1"/>
  <c r="K3776" i="2"/>
  <c r="L3775" i="2"/>
  <c r="M3775" i="2" s="1"/>
  <c r="K3775" i="2"/>
  <c r="L3774" i="2"/>
  <c r="M3774" i="2" s="1"/>
  <c r="K3774" i="2"/>
  <c r="L3773" i="2"/>
  <c r="M3773" i="2" s="1"/>
  <c r="K3773" i="2"/>
  <c r="L3772" i="2"/>
  <c r="M3772" i="2" s="1"/>
  <c r="K3772" i="2"/>
  <c r="L3771" i="2"/>
  <c r="M3771" i="2" s="1"/>
  <c r="K3771" i="2"/>
  <c r="L3770" i="2"/>
  <c r="M3770" i="2" s="1"/>
  <c r="K3770" i="2"/>
  <c r="L3769" i="2"/>
  <c r="M3769" i="2" s="1"/>
  <c r="K3769" i="2"/>
  <c r="L3768" i="2"/>
  <c r="M3768" i="2" s="1"/>
  <c r="K3768" i="2"/>
  <c r="L3767" i="2"/>
  <c r="M3767" i="2" s="1"/>
  <c r="K3767" i="2"/>
  <c r="L3766" i="2"/>
  <c r="M3766" i="2" s="1"/>
  <c r="K3766" i="2"/>
  <c r="L3765" i="2"/>
  <c r="M3765" i="2" s="1"/>
  <c r="K3765" i="2"/>
  <c r="L3764" i="2"/>
  <c r="M3764" i="2" s="1"/>
  <c r="K3764" i="2"/>
  <c r="L3763" i="2"/>
  <c r="M3763" i="2" s="1"/>
  <c r="K3763" i="2"/>
  <c r="L3762" i="2"/>
  <c r="M3762" i="2" s="1"/>
  <c r="K3762" i="2"/>
  <c r="L3761" i="2"/>
  <c r="M3761" i="2" s="1"/>
  <c r="K3761" i="2"/>
  <c r="L3760" i="2"/>
  <c r="M3760" i="2" s="1"/>
  <c r="K3760" i="2"/>
  <c r="L3759" i="2"/>
  <c r="M3759" i="2" s="1"/>
  <c r="K3759" i="2"/>
  <c r="L3758" i="2"/>
  <c r="M3758" i="2" s="1"/>
  <c r="K3758" i="2"/>
  <c r="L3757" i="2"/>
  <c r="M3757" i="2" s="1"/>
  <c r="K3757" i="2"/>
  <c r="L3756" i="2"/>
  <c r="M3756" i="2" s="1"/>
  <c r="K3756" i="2"/>
  <c r="L3755" i="2"/>
  <c r="M3755" i="2" s="1"/>
  <c r="K3755" i="2"/>
  <c r="L3754" i="2"/>
  <c r="M3754" i="2" s="1"/>
  <c r="K3754" i="2"/>
  <c r="L3753" i="2"/>
  <c r="M3753" i="2" s="1"/>
  <c r="K3753" i="2"/>
  <c r="L3752" i="2"/>
  <c r="M3752" i="2" s="1"/>
  <c r="K3752" i="2"/>
  <c r="L3751" i="2"/>
  <c r="M3751" i="2" s="1"/>
  <c r="K3751" i="2"/>
  <c r="L3750" i="2"/>
  <c r="M3750" i="2" s="1"/>
  <c r="K3750" i="2"/>
  <c r="L3749" i="2"/>
  <c r="M3749" i="2" s="1"/>
  <c r="K3749" i="2"/>
  <c r="L3748" i="2"/>
  <c r="M3748" i="2" s="1"/>
  <c r="K3748" i="2"/>
  <c r="L3747" i="2"/>
  <c r="M3747" i="2" s="1"/>
  <c r="K3747" i="2"/>
  <c r="L3746" i="2"/>
  <c r="M3746" i="2" s="1"/>
  <c r="K3746" i="2"/>
  <c r="L3745" i="2"/>
  <c r="M3745" i="2" s="1"/>
  <c r="K3745" i="2"/>
  <c r="L3744" i="2"/>
  <c r="M3744" i="2" s="1"/>
  <c r="K3744" i="2"/>
  <c r="L3743" i="2"/>
  <c r="M3743" i="2" s="1"/>
  <c r="K3743" i="2"/>
  <c r="L3742" i="2"/>
  <c r="M3742" i="2" s="1"/>
  <c r="K3742" i="2"/>
  <c r="L3741" i="2"/>
  <c r="M3741" i="2" s="1"/>
  <c r="K3741" i="2"/>
  <c r="L3740" i="2"/>
  <c r="M3740" i="2" s="1"/>
  <c r="K3740" i="2"/>
  <c r="L3739" i="2"/>
  <c r="M3739" i="2" s="1"/>
  <c r="K3739" i="2"/>
  <c r="L3738" i="2"/>
  <c r="M3738" i="2" s="1"/>
  <c r="K3738" i="2"/>
  <c r="L3737" i="2"/>
  <c r="M3737" i="2" s="1"/>
  <c r="K3737" i="2"/>
  <c r="L3736" i="2"/>
  <c r="M3736" i="2" s="1"/>
  <c r="K3736" i="2"/>
  <c r="L3735" i="2"/>
  <c r="M3735" i="2" s="1"/>
  <c r="K3735" i="2"/>
  <c r="L3734" i="2"/>
  <c r="M3734" i="2" s="1"/>
  <c r="K3734" i="2"/>
  <c r="L3733" i="2"/>
  <c r="M3733" i="2" s="1"/>
  <c r="K3733" i="2"/>
  <c r="L3732" i="2"/>
  <c r="M3732" i="2" s="1"/>
  <c r="K3732" i="2"/>
  <c r="L3731" i="2"/>
  <c r="M3731" i="2" s="1"/>
  <c r="K3731" i="2"/>
  <c r="L3730" i="2"/>
  <c r="M3730" i="2" s="1"/>
  <c r="K3730" i="2"/>
  <c r="L3729" i="2"/>
  <c r="M3729" i="2" s="1"/>
  <c r="K3729" i="2"/>
  <c r="L3728" i="2"/>
  <c r="M3728" i="2" s="1"/>
  <c r="K3728" i="2"/>
  <c r="L3727" i="2"/>
  <c r="M3727" i="2" s="1"/>
  <c r="K3727" i="2"/>
  <c r="L3726" i="2"/>
  <c r="M3726" i="2" s="1"/>
  <c r="K3726" i="2"/>
  <c r="L3725" i="2"/>
  <c r="M3725" i="2" s="1"/>
  <c r="K3725" i="2"/>
  <c r="L3724" i="2"/>
  <c r="M3724" i="2" s="1"/>
  <c r="K3724" i="2"/>
  <c r="L3723" i="2"/>
  <c r="M3723" i="2" s="1"/>
  <c r="K3723" i="2"/>
  <c r="L3722" i="2"/>
  <c r="M3722" i="2" s="1"/>
  <c r="K3722" i="2"/>
  <c r="L3721" i="2"/>
  <c r="M3721" i="2" s="1"/>
  <c r="K3721" i="2"/>
  <c r="L3720" i="2"/>
  <c r="M3720" i="2" s="1"/>
  <c r="K3720" i="2"/>
  <c r="L3719" i="2"/>
  <c r="M3719" i="2" s="1"/>
  <c r="K3719" i="2"/>
  <c r="L3718" i="2"/>
  <c r="M3718" i="2" s="1"/>
  <c r="K3718" i="2"/>
  <c r="L3717" i="2"/>
  <c r="M3717" i="2" s="1"/>
  <c r="K3717" i="2"/>
  <c r="L3716" i="2"/>
  <c r="M3716" i="2" s="1"/>
  <c r="K3716" i="2"/>
  <c r="L3715" i="2"/>
  <c r="M3715" i="2" s="1"/>
  <c r="K3715" i="2"/>
  <c r="L3714" i="2"/>
  <c r="M3714" i="2" s="1"/>
  <c r="K3714" i="2"/>
  <c r="L3713" i="2"/>
  <c r="M3713" i="2" s="1"/>
  <c r="K3713" i="2"/>
  <c r="L3712" i="2"/>
  <c r="M3712" i="2" s="1"/>
  <c r="K3712" i="2"/>
  <c r="L3711" i="2"/>
  <c r="M3711" i="2" s="1"/>
  <c r="K3711" i="2"/>
  <c r="L3710" i="2"/>
  <c r="M3710" i="2" s="1"/>
  <c r="K3710" i="2"/>
  <c r="L3709" i="2"/>
  <c r="M3709" i="2" s="1"/>
  <c r="K3709" i="2"/>
  <c r="L3708" i="2"/>
  <c r="M3708" i="2" s="1"/>
  <c r="K3708" i="2"/>
  <c r="L3707" i="2"/>
  <c r="M3707" i="2" s="1"/>
  <c r="K3707" i="2"/>
  <c r="L3706" i="2"/>
  <c r="M3706" i="2" s="1"/>
  <c r="K3706" i="2"/>
  <c r="L3705" i="2"/>
  <c r="M3705" i="2" s="1"/>
  <c r="K3705" i="2"/>
  <c r="L3704" i="2"/>
  <c r="M3704" i="2" s="1"/>
  <c r="K3704" i="2"/>
  <c r="L3703" i="2"/>
  <c r="M3703" i="2" s="1"/>
  <c r="K3703" i="2"/>
  <c r="L3702" i="2"/>
  <c r="M3702" i="2" s="1"/>
  <c r="K3702" i="2"/>
  <c r="L3701" i="2"/>
  <c r="M3701" i="2" s="1"/>
  <c r="K3701" i="2"/>
  <c r="L3700" i="2"/>
  <c r="M3700" i="2" s="1"/>
  <c r="K3700" i="2"/>
  <c r="L3699" i="2"/>
  <c r="M3699" i="2" s="1"/>
  <c r="K3699" i="2"/>
  <c r="L3698" i="2"/>
  <c r="M3698" i="2" s="1"/>
  <c r="K3698" i="2"/>
  <c r="L3697" i="2"/>
  <c r="M3697" i="2" s="1"/>
  <c r="K3697" i="2"/>
  <c r="L3696" i="2"/>
  <c r="M3696" i="2" s="1"/>
  <c r="K3696" i="2"/>
  <c r="L3695" i="2"/>
  <c r="M3695" i="2" s="1"/>
  <c r="K3695" i="2"/>
  <c r="L3694" i="2"/>
  <c r="M3694" i="2" s="1"/>
  <c r="K3694" i="2"/>
  <c r="L3693" i="2"/>
  <c r="M3693" i="2" s="1"/>
  <c r="K3693" i="2"/>
  <c r="L3692" i="2"/>
  <c r="M3692" i="2" s="1"/>
  <c r="K3692" i="2"/>
  <c r="L3691" i="2"/>
  <c r="M3691" i="2" s="1"/>
  <c r="K3691" i="2"/>
  <c r="L3690" i="2"/>
  <c r="M3690" i="2" s="1"/>
  <c r="K3690" i="2"/>
  <c r="L3689" i="2"/>
  <c r="M3689" i="2" s="1"/>
  <c r="K3689" i="2"/>
  <c r="L3688" i="2"/>
  <c r="M3688" i="2" s="1"/>
  <c r="K3688" i="2"/>
  <c r="L3687" i="2"/>
  <c r="M3687" i="2" s="1"/>
  <c r="K3687" i="2"/>
  <c r="L3686" i="2"/>
  <c r="M3686" i="2" s="1"/>
  <c r="K3686" i="2"/>
  <c r="L3685" i="2"/>
  <c r="M3685" i="2" s="1"/>
  <c r="K3685" i="2"/>
  <c r="L3684" i="2"/>
  <c r="M3684" i="2" s="1"/>
  <c r="K3684" i="2"/>
  <c r="L3683" i="2"/>
  <c r="M3683" i="2" s="1"/>
  <c r="K3683" i="2"/>
  <c r="L3682" i="2"/>
  <c r="M3682" i="2" s="1"/>
  <c r="K3682" i="2"/>
  <c r="L3681" i="2"/>
  <c r="M3681" i="2" s="1"/>
  <c r="K3681" i="2"/>
  <c r="L3680" i="2"/>
  <c r="M3680" i="2" s="1"/>
  <c r="K3680" i="2"/>
  <c r="L3679" i="2"/>
  <c r="M3679" i="2" s="1"/>
  <c r="K3679" i="2"/>
  <c r="L3678" i="2"/>
  <c r="M3678" i="2" s="1"/>
  <c r="K3678" i="2"/>
  <c r="L3677" i="2"/>
  <c r="M3677" i="2" s="1"/>
  <c r="K3677" i="2"/>
  <c r="L3676" i="2"/>
  <c r="M3676" i="2" s="1"/>
  <c r="K3676" i="2"/>
  <c r="L3675" i="2"/>
  <c r="M3675" i="2" s="1"/>
  <c r="K3675" i="2"/>
  <c r="L3674" i="2"/>
  <c r="M3674" i="2" s="1"/>
  <c r="K3674" i="2"/>
  <c r="L3673" i="2"/>
  <c r="M3673" i="2" s="1"/>
  <c r="K3673" i="2"/>
  <c r="L3672" i="2"/>
  <c r="M3672" i="2" s="1"/>
  <c r="K3672" i="2"/>
  <c r="L3671" i="2"/>
  <c r="M3671" i="2" s="1"/>
  <c r="K3671" i="2"/>
  <c r="L3670" i="2"/>
  <c r="M3670" i="2" s="1"/>
  <c r="K3670" i="2"/>
  <c r="L3669" i="2"/>
  <c r="M3669" i="2" s="1"/>
  <c r="K3669" i="2"/>
  <c r="L3668" i="2"/>
  <c r="M3668" i="2" s="1"/>
  <c r="K3668" i="2"/>
  <c r="L3667" i="2"/>
  <c r="M3667" i="2" s="1"/>
  <c r="K3667" i="2"/>
  <c r="L3666" i="2"/>
  <c r="M3666" i="2" s="1"/>
  <c r="K3666" i="2"/>
  <c r="L3665" i="2"/>
  <c r="M3665" i="2" s="1"/>
  <c r="K3665" i="2"/>
  <c r="L3664" i="2"/>
  <c r="M3664" i="2" s="1"/>
  <c r="K3664" i="2"/>
  <c r="L3663" i="2"/>
  <c r="M3663" i="2" s="1"/>
  <c r="K3663" i="2"/>
  <c r="L3662" i="2"/>
  <c r="M3662" i="2" s="1"/>
  <c r="K3662" i="2"/>
  <c r="L3661" i="2"/>
  <c r="M3661" i="2" s="1"/>
  <c r="K3661" i="2"/>
  <c r="L3660" i="2"/>
  <c r="M3660" i="2" s="1"/>
  <c r="K3660" i="2"/>
  <c r="L3659" i="2"/>
  <c r="M3659" i="2" s="1"/>
  <c r="K3659" i="2"/>
  <c r="L3658" i="2"/>
  <c r="M3658" i="2" s="1"/>
  <c r="K3658" i="2"/>
  <c r="L3657" i="2"/>
  <c r="M3657" i="2" s="1"/>
  <c r="K3657" i="2"/>
  <c r="L3656" i="2"/>
  <c r="M3656" i="2" s="1"/>
  <c r="K3656" i="2"/>
  <c r="L3655" i="2"/>
  <c r="M3655" i="2" s="1"/>
  <c r="K3655" i="2"/>
  <c r="L3654" i="2"/>
  <c r="M3654" i="2" s="1"/>
  <c r="K3654" i="2"/>
  <c r="L3653" i="2"/>
  <c r="M3653" i="2" s="1"/>
  <c r="K3653" i="2"/>
  <c r="L3652" i="2"/>
  <c r="M3652" i="2" s="1"/>
  <c r="K3652" i="2"/>
  <c r="L3651" i="2"/>
  <c r="M3651" i="2" s="1"/>
  <c r="K3651" i="2"/>
  <c r="L3650" i="2"/>
  <c r="M3650" i="2" s="1"/>
  <c r="K3650" i="2"/>
  <c r="L3649" i="2"/>
  <c r="M3649" i="2" s="1"/>
  <c r="K3649" i="2"/>
  <c r="L3648" i="2"/>
  <c r="M3648" i="2" s="1"/>
  <c r="K3648" i="2"/>
  <c r="L3647" i="2"/>
  <c r="M3647" i="2" s="1"/>
  <c r="K3647" i="2"/>
  <c r="L3646" i="2"/>
  <c r="M3646" i="2" s="1"/>
  <c r="K3646" i="2"/>
  <c r="L3645" i="2"/>
  <c r="M3645" i="2" s="1"/>
  <c r="K3645" i="2"/>
  <c r="L3644" i="2"/>
  <c r="M3644" i="2" s="1"/>
  <c r="K3644" i="2"/>
  <c r="L3643" i="2"/>
  <c r="M3643" i="2" s="1"/>
  <c r="K3643" i="2"/>
  <c r="L3642" i="2"/>
  <c r="M3642" i="2" s="1"/>
  <c r="K3642" i="2"/>
  <c r="L3641" i="2"/>
  <c r="M3641" i="2" s="1"/>
  <c r="K3641" i="2"/>
  <c r="L3640" i="2"/>
  <c r="M3640" i="2" s="1"/>
  <c r="K3640" i="2"/>
  <c r="L3639" i="2"/>
  <c r="M3639" i="2" s="1"/>
  <c r="K3639" i="2"/>
  <c r="L3638" i="2"/>
  <c r="M3638" i="2" s="1"/>
  <c r="K3638" i="2"/>
  <c r="L3637" i="2"/>
  <c r="M3637" i="2" s="1"/>
  <c r="K3637" i="2"/>
  <c r="L3636" i="2"/>
  <c r="M3636" i="2" s="1"/>
  <c r="K3636" i="2"/>
  <c r="L3635" i="2"/>
  <c r="M3635" i="2" s="1"/>
  <c r="K3635" i="2"/>
  <c r="L3634" i="2"/>
  <c r="M3634" i="2" s="1"/>
  <c r="K3634" i="2"/>
  <c r="L3633" i="2"/>
  <c r="M3633" i="2" s="1"/>
  <c r="K3633" i="2"/>
  <c r="L3632" i="2"/>
  <c r="M3632" i="2" s="1"/>
  <c r="K3632" i="2"/>
  <c r="L3631" i="2"/>
  <c r="M3631" i="2" s="1"/>
  <c r="K3631" i="2"/>
  <c r="L3630" i="2"/>
  <c r="M3630" i="2" s="1"/>
  <c r="K3630" i="2"/>
  <c r="L3629" i="2"/>
  <c r="M3629" i="2" s="1"/>
  <c r="K3629" i="2"/>
  <c r="L3628" i="2"/>
  <c r="M3628" i="2" s="1"/>
  <c r="K3628" i="2"/>
  <c r="L3627" i="2"/>
  <c r="M3627" i="2" s="1"/>
  <c r="K3627" i="2"/>
  <c r="L3626" i="2"/>
  <c r="M3626" i="2" s="1"/>
  <c r="K3626" i="2"/>
  <c r="L3625" i="2"/>
  <c r="M3625" i="2" s="1"/>
  <c r="K3625" i="2"/>
  <c r="L3624" i="2"/>
  <c r="M3624" i="2" s="1"/>
  <c r="K3624" i="2"/>
  <c r="L3623" i="2"/>
  <c r="M3623" i="2" s="1"/>
  <c r="K3623" i="2"/>
  <c r="L3622" i="2"/>
  <c r="M3622" i="2" s="1"/>
  <c r="K3622" i="2"/>
  <c r="L3621" i="2"/>
  <c r="M3621" i="2" s="1"/>
  <c r="K3621" i="2"/>
  <c r="L3620" i="2"/>
  <c r="M3620" i="2" s="1"/>
  <c r="K3620" i="2"/>
  <c r="L3619" i="2"/>
  <c r="M3619" i="2" s="1"/>
  <c r="K3619" i="2"/>
  <c r="L3618" i="2"/>
  <c r="M3618" i="2" s="1"/>
  <c r="K3618" i="2"/>
  <c r="L3617" i="2"/>
  <c r="M3617" i="2" s="1"/>
  <c r="K3617" i="2"/>
  <c r="L3616" i="2"/>
  <c r="M3616" i="2" s="1"/>
  <c r="K3616" i="2"/>
  <c r="L3615" i="2"/>
  <c r="M3615" i="2" s="1"/>
  <c r="K3615" i="2"/>
  <c r="L3614" i="2"/>
  <c r="M3614" i="2" s="1"/>
  <c r="K3614" i="2"/>
  <c r="L3613" i="2"/>
  <c r="M3613" i="2" s="1"/>
  <c r="K3613" i="2"/>
  <c r="L3612" i="2"/>
  <c r="M3612" i="2" s="1"/>
  <c r="K3612" i="2"/>
  <c r="L3611" i="2"/>
  <c r="M3611" i="2" s="1"/>
  <c r="K3611" i="2"/>
  <c r="L3610" i="2"/>
  <c r="M3610" i="2" s="1"/>
  <c r="K3610" i="2"/>
  <c r="L3609" i="2"/>
  <c r="M3609" i="2" s="1"/>
  <c r="K3609" i="2"/>
  <c r="L3608" i="2"/>
  <c r="M3608" i="2" s="1"/>
  <c r="K3608" i="2"/>
  <c r="L3607" i="2"/>
  <c r="M3607" i="2" s="1"/>
  <c r="K3607" i="2"/>
  <c r="L3606" i="2"/>
  <c r="M3606" i="2" s="1"/>
  <c r="K3606" i="2"/>
  <c r="L3605" i="2"/>
  <c r="M3605" i="2" s="1"/>
  <c r="K3605" i="2"/>
  <c r="L3604" i="2"/>
  <c r="M3604" i="2" s="1"/>
  <c r="K3604" i="2"/>
  <c r="L3603" i="2"/>
  <c r="M3603" i="2" s="1"/>
  <c r="K3603" i="2"/>
  <c r="L3602" i="2"/>
  <c r="M3602" i="2" s="1"/>
  <c r="K3602" i="2"/>
  <c r="L3601" i="2"/>
  <c r="M3601" i="2" s="1"/>
  <c r="K3601" i="2"/>
  <c r="L3600" i="2"/>
  <c r="M3600" i="2" s="1"/>
  <c r="K3600" i="2"/>
  <c r="L3599" i="2"/>
  <c r="M3599" i="2" s="1"/>
  <c r="K3599" i="2"/>
  <c r="L3598" i="2"/>
  <c r="M3598" i="2" s="1"/>
  <c r="K3598" i="2"/>
  <c r="L3597" i="2"/>
  <c r="M3597" i="2" s="1"/>
  <c r="K3597" i="2"/>
  <c r="L3596" i="2"/>
  <c r="M3596" i="2" s="1"/>
  <c r="K3596" i="2"/>
  <c r="L3595" i="2"/>
  <c r="M3595" i="2" s="1"/>
  <c r="K3595" i="2"/>
  <c r="L3594" i="2"/>
  <c r="M3594" i="2" s="1"/>
  <c r="K3594" i="2"/>
  <c r="L3593" i="2"/>
  <c r="M3593" i="2" s="1"/>
  <c r="K3593" i="2"/>
  <c r="L3592" i="2"/>
  <c r="M3592" i="2" s="1"/>
  <c r="K3592" i="2"/>
  <c r="L3591" i="2"/>
  <c r="M3591" i="2" s="1"/>
  <c r="K3591" i="2"/>
  <c r="L3590" i="2"/>
  <c r="M3590" i="2" s="1"/>
  <c r="K3590" i="2"/>
  <c r="L3589" i="2"/>
  <c r="M3589" i="2" s="1"/>
  <c r="K3589" i="2"/>
  <c r="L3588" i="2"/>
  <c r="M3588" i="2" s="1"/>
  <c r="K3588" i="2"/>
  <c r="L3587" i="2"/>
  <c r="M3587" i="2" s="1"/>
  <c r="K3587" i="2"/>
  <c r="L3586" i="2"/>
  <c r="M3586" i="2" s="1"/>
  <c r="K3586" i="2"/>
  <c r="L3585" i="2"/>
  <c r="M3585" i="2" s="1"/>
  <c r="K3585" i="2"/>
  <c r="L3584" i="2"/>
  <c r="M3584" i="2" s="1"/>
  <c r="K3584" i="2"/>
  <c r="L3583" i="2"/>
  <c r="M3583" i="2" s="1"/>
  <c r="K3583" i="2"/>
  <c r="L3582" i="2"/>
  <c r="M3582" i="2" s="1"/>
  <c r="K3582" i="2"/>
  <c r="L3581" i="2"/>
  <c r="M3581" i="2" s="1"/>
  <c r="K3581" i="2"/>
  <c r="L3580" i="2"/>
  <c r="M3580" i="2" s="1"/>
  <c r="K3580" i="2"/>
  <c r="L3579" i="2"/>
  <c r="M3579" i="2" s="1"/>
  <c r="K3579" i="2"/>
  <c r="L3578" i="2"/>
  <c r="M3578" i="2" s="1"/>
  <c r="K3578" i="2"/>
  <c r="L3577" i="2"/>
  <c r="M3577" i="2" s="1"/>
  <c r="K3577" i="2"/>
  <c r="L3576" i="2"/>
  <c r="M3576" i="2" s="1"/>
  <c r="K3576" i="2"/>
  <c r="L3575" i="2"/>
  <c r="M3575" i="2" s="1"/>
  <c r="K3575" i="2"/>
  <c r="L3574" i="2"/>
  <c r="M3574" i="2" s="1"/>
  <c r="K3574" i="2"/>
  <c r="L3573" i="2"/>
  <c r="M3573" i="2" s="1"/>
  <c r="K3573" i="2"/>
  <c r="L3572" i="2"/>
  <c r="M3572" i="2" s="1"/>
  <c r="K3572" i="2"/>
  <c r="L3571" i="2"/>
  <c r="M3571" i="2" s="1"/>
  <c r="K3571" i="2"/>
  <c r="L3570" i="2"/>
  <c r="M3570" i="2" s="1"/>
  <c r="K3570" i="2"/>
  <c r="L3569" i="2"/>
  <c r="M3569" i="2" s="1"/>
  <c r="K3569" i="2"/>
  <c r="L3568" i="2"/>
  <c r="M3568" i="2" s="1"/>
  <c r="K3568" i="2"/>
  <c r="L3567" i="2"/>
  <c r="M3567" i="2" s="1"/>
  <c r="K3567" i="2"/>
  <c r="L3566" i="2"/>
  <c r="M3566" i="2" s="1"/>
  <c r="K3566" i="2"/>
  <c r="L3565" i="2"/>
  <c r="M3565" i="2" s="1"/>
  <c r="K3565" i="2"/>
  <c r="L3564" i="2"/>
  <c r="M3564" i="2" s="1"/>
  <c r="K3564" i="2"/>
  <c r="L3563" i="2"/>
  <c r="M3563" i="2" s="1"/>
  <c r="K3563" i="2"/>
  <c r="L3562" i="2"/>
  <c r="M3562" i="2" s="1"/>
  <c r="K3562" i="2"/>
  <c r="L3561" i="2"/>
  <c r="M3561" i="2" s="1"/>
  <c r="K3561" i="2"/>
  <c r="L3560" i="2"/>
  <c r="M3560" i="2" s="1"/>
  <c r="K3560" i="2"/>
  <c r="L3559" i="2"/>
  <c r="M3559" i="2" s="1"/>
  <c r="K3559" i="2"/>
  <c r="L3558" i="2"/>
  <c r="M3558" i="2" s="1"/>
  <c r="K3558" i="2"/>
  <c r="L3557" i="2"/>
  <c r="M3557" i="2" s="1"/>
  <c r="K3557" i="2"/>
  <c r="L3556" i="2"/>
  <c r="M3556" i="2" s="1"/>
  <c r="K3556" i="2"/>
  <c r="L3555" i="2"/>
  <c r="M3555" i="2" s="1"/>
  <c r="K3555" i="2"/>
  <c r="L3554" i="2"/>
  <c r="M3554" i="2" s="1"/>
  <c r="K3554" i="2"/>
  <c r="L3553" i="2"/>
  <c r="M3553" i="2" s="1"/>
  <c r="K3553" i="2"/>
  <c r="L3552" i="2"/>
  <c r="M3552" i="2" s="1"/>
  <c r="K3552" i="2"/>
  <c r="L3551" i="2"/>
  <c r="M3551" i="2" s="1"/>
  <c r="K3551" i="2"/>
  <c r="L3550" i="2"/>
  <c r="M3550" i="2" s="1"/>
  <c r="K3550" i="2"/>
  <c r="L3549" i="2"/>
  <c r="M3549" i="2" s="1"/>
  <c r="K3549" i="2"/>
  <c r="L3548" i="2"/>
  <c r="M3548" i="2" s="1"/>
  <c r="K3548" i="2"/>
  <c r="L3547" i="2"/>
  <c r="M3547" i="2" s="1"/>
  <c r="K3547" i="2"/>
  <c r="L3546" i="2"/>
  <c r="M3546" i="2" s="1"/>
  <c r="K3546" i="2"/>
  <c r="L3545" i="2"/>
  <c r="M3545" i="2" s="1"/>
  <c r="K3545" i="2"/>
  <c r="L3544" i="2"/>
  <c r="M3544" i="2" s="1"/>
  <c r="K3544" i="2"/>
  <c r="L3543" i="2"/>
  <c r="M3543" i="2" s="1"/>
  <c r="K3543" i="2"/>
  <c r="L3542" i="2"/>
  <c r="M3542" i="2" s="1"/>
  <c r="K3542" i="2"/>
  <c r="L3541" i="2"/>
  <c r="M3541" i="2" s="1"/>
  <c r="K3541" i="2"/>
  <c r="L3540" i="2"/>
  <c r="M3540" i="2" s="1"/>
  <c r="K3540" i="2"/>
  <c r="L3539" i="2"/>
  <c r="M3539" i="2" s="1"/>
  <c r="K3539" i="2"/>
  <c r="L3538" i="2"/>
  <c r="M3538" i="2" s="1"/>
  <c r="K3538" i="2"/>
  <c r="L3537" i="2"/>
  <c r="M3537" i="2" s="1"/>
  <c r="K3537" i="2"/>
  <c r="L3536" i="2"/>
  <c r="M3536" i="2" s="1"/>
  <c r="K3536" i="2"/>
  <c r="L3535" i="2"/>
  <c r="M3535" i="2" s="1"/>
  <c r="K3535" i="2"/>
  <c r="L3534" i="2"/>
  <c r="M3534" i="2" s="1"/>
  <c r="K3534" i="2"/>
  <c r="L3533" i="2"/>
  <c r="M3533" i="2" s="1"/>
  <c r="K3533" i="2"/>
  <c r="L3532" i="2"/>
  <c r="M3532" i="2" s="1"/>
  <c r="K3532" i="2"/>
  <c r="L3531" i="2"/>
  <c r="M3531" i="2" s="1"/>
  <c r="K3531" i="2"/>
  <c r="L3530" i="2"/>
  <c r="M3530" i="2" s="1"/>
  <c r="K3530" i="2"/>
  <c r="L3529" i="2"/>
  <c r="M3529" i="2" s="1"/>
  <c r="K3529" i="2"/>
  <c r="L3528" i="2"/>
  <c r="M3528" i="2" s="1"/>
  <c r="K3528" i="2"/>
  <c r="L3527" i="2"/>
  <c r="M3527" i="2" s="1"/>
  <c r="K3527" i="2"/>
  <c r="L3526" i="2"/>
  <c r="M3526" i="2" s="1"/>
  <c r="K3526" i="2"/>
  <c r="L3525" i="2"/>
  <c r="M3525" i="2" s="1"/>
  <c r="K3525" i="2"/>
  <c r="L3524" i="2"/>
  <c r="M3524" i="2" s="1"/>
  <c r="K3524" i="2"/>
  <c r="L3523" i="2"/>
  <c r="M3523" i="2" s="1"/>
  <c r="K3523" i="2"/>
  <c r="L3522" i="2"/>
  <c r="M3522" i="2" s="1"/>
  <c r="K3522" i="2"/>
  <c r="L3521" i="2"/>
  <c r="M3521" i="2" s="1"/>
  <c r="K3521" i="2"/>
  <c r="L3520" i="2"/>
  <c r="M3520" i="2" s="1"/>
  <c r="K3520" i="2"/>
  <c r="L3519" i="2"/>
  <c r="M3519" i="2" s="1"/>
  <c r="K3519" i="2"/>
  <c r="L3518" i="2"/>
  <c r="M3518" i="2" s="1"/>
  <c r="K3518" i="2"/>
  <c r="L3517" i="2"/>
  <c r="M3517" i="2" s="1"/>
  <c r="K3517" i="2"/>
  <c r="L3516" i="2"/>
  <c r="M3516" i="2" s="1"/>
  <c r="K3516" i="2"/>
  <c r="L3515" i="2"/>
  <c r="M3515" i="2" s="1"/>
  <c r="K3515" i="2"/>
  <c r="L3514" i="2"/>
  <c r="M3514" i="2" s="1"/>
  <c r="K3514" i="2"/>
  <c r="L3513" i="2"/>
  <c r="M3513" i="2" s="1"/>
  <c r="K3513" i="2"/>
  <c r="L3512" i="2"/>
  <c r="M3512" i="2" s="1"/>
  <c r="K3512" i="2"/>
  <c r="L3511" i="2"/>
  <c r="M3511" i="2" s="1"/>
  <c r="K3511" i="2"/>
  <c r="L3510" i="2"/>
  <c r="M3510" i="2" s="1"/>
  <c r="K3510" i="2"/>
  <c r="L3509" i="2"/>
  <c r="M3509" i="2" s="1"/>
  <c r="K3509" i="2"/>
  <c r="L3508" i="2"/>
  <c r="M3508" i="2" s="1"/>
  <c r="K3508" i="2"/>
  <c r="L3507" i="2"/>
  <c r="M3507" i="2" s="1"/>
  <c r="K3507" i="2"/>
  <c r="L3506" i="2"/>
  <c r="M3506" i="2" s="1"/>
  <c r="K3506" i="2"/>
  <c r="L3505" i="2"/>
  <c r="M3505" i="2" s="1"/>
  <c r="K3505" i="2"/>
  <c r="L3504" i="2"/>
  <c r="M3504" i="2" s="1"/>
  <c r="K3504" i="2"/>
  <c r="L3503" i="2"/>
  <c r="M3503" i="2" s="1"/>
  <c r="K3503" i="2"/>
  <c r="L3502" i="2"/>
  <c r="M3502" i="2" s="1"/>
  <c r="K3502" i="2"/>
  <c r="L3501" i="2"/>
  <c r="M3501" i="2" s="1"/>
  <c r="K3501" i="2"/>
  <c r="L3500" i="2"/>
  <c r="M3500" i="2" s="1"/>
  <c r="K3500" i="2"/>
  <c r="L3499" i="2"/>
  <c r="M3499" i="2" s="1"/>
  <c r="K3499" i="2"/>
  <c r="L3498" i="2"/>
  <c r="M3498" i="2" s="1"/>
  <c r="K3498" i="2"/>
  <c r="L3497" i="2"/>
  <c r="M3497" i="2" s="1"/>
  <c r="K3497" i="2"/>
  <c r="L3496" i="2"/>
  <c r="M3496" i="2" s="1"/>
  <c r="K3496" i="2"/>
  <c r="L3495" i="2"/>
  <c r="M3495" i="2" s="1"/>
  <c r="K3495" i="2"/>
  <c r="L3494" i="2"/>
  <c r="M3494" i="2" s="1"/>
  <c r="K3494" i="2"/>
  <c r="L3493" i="2"/>
  <c r="M3493" i="2" s="1"/>
  <c r="K3493" i="2"/>
  <c r="L3492" i="2"/>
  <c r="M3492" i="2" s="1"/>
  <c r="K3492" i="2"/>
  <c r="L3491" i="2"/>
  <c r="M3491" i="2" s="1"/>
  <c r="K3491" i="2"/>
  <c r="L3490" i="2"/>
  <c r="M3490" i="2" s="1"/>
  <c r="K3490" i="2"/>
  <c r="L3489" i="2"/>
  <c r="M3489" i="2" s="1"/>
  <c r="K3489" i="2"/>
  <c r="L3488" i="2"/>
  <c r="M3488" i="2" s="1"/>
  <c r="K3488" i="2"/>
  <c r="L3487" i="2"/>
  <c r="M3487" i="2" s="1"/>
  <c r="K3487" i="2"/>
  <c r="L3486" i="2"/>
  <c r="M3486" i="2" s="1"/>
  <c r="K3486" i="2"/>
  <c r="L3485" i="2"/>
  <c r="M3485" i="2" s="1"/>
  <c r="K3485" i="2"/>
  <c r="L3484" i="2"/>
  <c r="M3484" i="2" s="1"/>
  <c r="K3484" i="2"/>
  <c r="L3483" i="2"/>
  <c r="M3483" i="2" s="1"/>
  <c r="K3483" i="2"/>
  <c r="L3482" i="2"/>
  <c r="M3482" i="2" s="1"/>
  <c r="K3482" i="2"/>
  <c r="L3481" i="2"/>
  <c r="M3481" i="2" s="1"/>
  <c r="K3481" i="2"/>
  <c r="L3480" i="2"/>
  <c r="M3480" i="2" s="1"/>
  <c r="K3480" i="2"/>
  <c r="L3479" i="2"/>
  <c r="M3479" i="2" s="1"/>
  <c r="K3479" i="2"/>
  <c r="L3478" i="2"/>
  <c r="M3478" i="2" s="1"/>
  <c r="K3478" i="2"/>
  <c r="L3477" i="2"/>
  <c r="M3477" i="2" s="1"/>
  <c r="K3477" i="2"/>
  <c r="L3476" i="2"/>
  <c r="M3476" i="2" s="1"/>
  <c r="K3476" i="2"/>
  <c r="L3475" i="2"/>
  <c r="M3475" i="2" s="1"/>
  <c r="K3475" i="2"/>
  <c r="L3474" i="2"/>
  <c r="M3474" i="2" s="1"/>
  <c r="K3474" i="2"/>
  <c r="L3473" i="2"/>
  <c r="M3473" i="2" s="1"/>
  <c r="K3473" i="2"/>
  <c r="L3472" i="2"/>
  <c r="M3472" i="2" s="1"/>
  <c r="K3472" i="2"/>
  <c r="L3471" i="2"/>
  <c r="M3471" i="2" s="1"/>
  <c r="K3471" i="2"/>
  <c r="L3470" i="2"/>
  <c r="M3470" i="2" s="1"/>
  <c r="K3470" i="2"/>
  <c r="L3469" i="2"/>
  <c r="M3469" i="2" s="1"/>
  <c r="K3469" i="2"/>
  <c r="L3468" i="2"/>
  <c r="M3468" i="2" s="1"/>
  <c r="K3468" i="2"/>
  <c r="L3467" i="2"/>
  <c r="M3467" i="2" s="1"/>
  <c r="K3467" i="2"/>
  <c r="L3466" i="2"/>
  <c r="M3466" i="2" s="1"/>
  <c r="K3466" i="2"/>
  <c r="L3465" i="2"/>
  <c r="M3465" i="2" s="1"/>
  <c r="K3465" i="2"/>
  <c r="L3464" i="2"/>
  <c r="M3464" i="2" s="1"/>
  <c r="K3464" i="2"/>
  <c r="L3463" i="2"/>
  <c r="M3463" i="2" s="1"/>
  <c r="K3463" i="2"/>
  <c r="L3462" i="2"/>
  <c r="M3462" i="2" s="1"/>
  <c r="K3462" i="2"/>
  <c r="L3461" i="2"/>
  <c r="M3461" i="2" s="1"/>
  <c r="K3461" i="2"/>
  <c r="L3460" i="2"/>
  <c r="M3460" i="2" s="1"/>
  <c r="K3460" i="2"/>
  <c r="L3459" i="2"/>
  <c r="M3459" i="2" s="1"/>
  <c r="K3459" i="2"/>
  <c r="L3458" i="2"/>
  <c r="M3458" i="2" s="1"/>
  <c r="K3458" i="2"/>
  <c r="L3457" i="2"/>
  <c r="M3457" i="2" s="1"/>
  <c r="K3457" i="2"/>
  <c r="L3456" i="2"/>
  <c r="M3456" i="2" s="1"/>
  <c r="K3456" i="2"/>
  <c r="L3455" i="2"/>
  <c r="M3455" i="2" s="1"/>
  <c r="K3455" i="2"/>
  <c r="L3454" i="2"/>
  <c r="M3454" i="2" s="1"/>
  <c r="K3454" i="2"/>
  <c r="L3453" i="2"/>
  <c r="M3453" i="2" s="1"/>
  <c r="K3453" i="2"/>
  <c r="L3452" i="2"/>
  <c r="M3452" i="2" s="1"/>
  <c r="K3452" i="2"/>
  <c r="L3451" i="2"/>
  <c r="M3451" i="2" s="1"/>
  <c r="K3451" i="2"/>
  <c r="L3450" i="2"/>
  <c r="M3450" i="2" s="1"/>
  <c r="K3450" i="2"/>
  <c r="L3449" i="2"/>
  <c r="M3449" i="2" s="1"/>
  <c r="K3449" i="2"/>
  <c r="L3448" i="2"/>
  <c r="M3448" i="2" s="1"/>
  <c r="K3448" i="2"/>
  <c r="L3447" i="2"/>
  <c r="M3447" i="2" s="1"/>
  <c r="K3447" i="2"/>
  <c r="L3446" i="2"/>
  <c r="M3446" i="2" s="1"/>
  <c r="K3446" i="2"/>
  <c r="L3445" i="2"/>
  <c r="M3445" i="2" s="1"/>
  <c r="K3445" i="2"/>
  <c r="L3444" i="2"/>
  <c r="M3444" i="2" s="1"/>
  <c r="K3444" i="2"/>
  <c r="L3443" i="2"/>
  <c r="M3443" i="2" s="1"/>
  <c r="K3443" i="2"/>
  <c r="L3442" i="2"/>
  <c r="M3442" i="2" s="1"/>
  <c r="K3442" i="2"/>
  <c r="L3441" i="2"/>
  <c r="M3441" i="2" s="1"/>
  <c r="K3441" i="2"/>
  <c r="L3440" i="2"/>
  <c r="M3440" i="2" s="1"/>
  <c r="K3440" i="2"/>
  <c r="L3439" i="2"/>
  <c r="M3439" i="2" s="1"/>
  <c r="K3439" i="2"/>
  <c r="L3438" i="2"/>
  <c r="M3438" i="2" s="1"/>
  <c r="K3438" i="2"/>
  <c r="L3437" i="2"/>
  <c r="M3437" i="2" s="1"/>
  <c r="K3437" i="2"/>
  <c r="L3436" i="2"/>
  <c r="M3436" i="2" s="1"/>
  <c r="K3436" i="2"/>
  <c r="L3435" i="2"/>
  <c r="M3435" i="2" s="1"/>
  <c r="K3435" i="2"/>
  <c r="L3434" i="2"/>
  <c r="M3434" i="2" s="1"/>
  <c r="K3434" i="2"/>
  <c r="L3433" i="2"/>
  <c r="M3433" i="2" s="1"/>
  <c r="K3433" i="2"/>
  <c r="L3432" i="2"/>
  <c r="M3432" i="2" s="1"/>
  <c r="K3432" i="2"/>
  <c r="L3431" i="2"/>
  <c r="M3431" i="2" s="1"/>
  <c r="K3431" i="2"/>
  <c r="L3430" i="2"/>
  <c r="M3430" i="2" s="1"/>
  <c r="K3430" i="2"/>
  <c r="L3429" i="2"/>
  <c r="M3429" i="2" s="1"/>
  <c r="K3429" i="2"/>
  <c r="L3428" i="2"/>
  <c r="M3428" i="2" s="1"/>
  <c r="K3428" i="2"/>
  <c r="L3427" i="2"/>
  <c r="M3427" i="2" s="1"/>
  <c r="K3427" i="2"/>
  <c r="L3426" i="2"/>
  <c r="M3426" i="2" s="1"/>
  <c r="K3426" i="2"/>
  <c r="L3425" i="2"/>
  <c r="M3425" i="2" s="1"/>
  <c r="K3425" i="2"/>
  <c r="L3424" i="2"/>
  <c r="M3424" i="2" s="1"/>
  <c r="K3424" i="2"/>
  <c r="L3423" i="2"/>
  <c r="M3423" i="2" s="1"/>
  <c r="K3423" i="2"/>
  <c r="L3422" i="2"/>
  <c r="M3422" i="2" s="1"/>
  <c r="K3422" i="2"/>
  <c r="L3421" i="2"/>
  <c r="M3421" i="2" s="1"/>
  <c r="K3421" i="2"/>
  <c r="L3420" i="2"/>
  <c r="M3420" i="2" s="1"/>
  <c r="K3420" i="2"/>
  <c r="L3419" i="2"/>
  <c r="M3419" i="2" s="1"/>
  <c r="K3419" i="2"/>
  <c r="L3418" i="2"/>
  <c r="M3418" i="2" s="1"/>
  <c r="K3418" i="2"/>
  <c r="L3417" i="2"/>
  <c r="M3417" i="2" s="1"/>
  <c r="K3417" i="2"/>
  <c r="L3416" i="2"/>
  <c r="M3416" i="2" s="1"/>
  <c r="K3416" i="2"/>
  <c r="L3415" i="2"/>
  <c r="M3415" i="2" s="1"/>
  <c r="K3415" i="2"/>
  <c r="L3414" i="2"/>
  <c r="M3414" i="2" s="1"/>
  <c r="K3414" i="2"/>
  <c r="L3413" i="2"/>
  <c r="M3413" i="2" s="1"/>
  <c r="K3413" i="2"/>
  <c r="L3412" i="2"/>
  <c r="M3412" i="2" s="1"/>
  <c r="K3412" i="2"/>
  <c r="L3411" i="2"/>
  <c r="M3411" i="2" s="1"/>
  <c r="K3411" i="2"/>
  <c r="L3410" i="2"/>
  <c r="M3410" i="2" s="1"/>
  <c r="K3410" i="2"/>
  <c r="L3409" i="2"/>
  <c r="M3409" i="2" s="1"/>
  <c r="K3409" i="2"/>
  <c r="L3408" i="2"/>
  <c r="M3408" i="2" s="1"/>
  <c r="K3408" i="2"/>
  <c r="L3407" i="2"/>
  <c r="M3407" i="2" s="1"/>
  <c r="K3407" i="2"/>
  <c r="L3406" i="2"/>
  <c r="M3406" i="2" s="1"/>
  <c r="K3406" i="2"/>
  <c r="L3405" i="2"/>
  <c r="M3405" i="2" s="1"/>
  <c r="K3405" i="2"/>
  <c r="L3404" i="2"/>
  <c r="M3404" i="2" s="1"/>
  <c r="K3404" i="2"/>
  <c r="L3403" i="2"/>
  <c r="M3403" i="2" s="1"/>
  <c r="K3403" i="2"/>
  <c r="L3402" i="2"/>
  <c r="M3402" i="2" s="1"/>
  <c r="K3402" i="2"/>
  <c r="L3401" i="2"/>
  <c r="M3401" i="2" s="1"/>
  <c r="K3401" i="2"/>
  <c r="L3400" i="2"/>
  <c r="M3400" i="2" s="1"/>
  <c r="K3400" i="2"/>
  <c r="L3399" i="2"/>
  <c r="M3399" i="2" s="1"/>
  <c r="K3399" i="2"/>
  <c r="L3398" i="2"/>
  <c r="M3398" i="2" s="1"/>
  <c r="K3398" i="2"/>
  <c r="L3397" i="2"/>
  <c r="M3397" i="2" s="1"/>
  <c r="K3397" i="2"/>
  <c r="L3396" i="2"/>
  <c r="M3396" i="2" s="1"/>
  <c r="K3396" i="2"/>
  <c r="L3395" i="2"/>
  <c r="M3395" i="2" s="1"/>
  <c r="K3395" i="2"/>
  <c r="L3394" i="2"/>
  <c r="M3394" i="2" s="1"/>
  <c r="K3394" i="2"/>
  <c r="L3393" i="2"/>
  <c r="M3393" i="2" s="1"/>
  <c r="K3393" i="2"/>
  <c r="L3392" i="2"/>
  <c r="M3392" i="2" s="1"/>
  <c r="K3392" i="2"/>
  <c r="L3391" i="2"/>
  <c r="M3391" i="2" s="1"/>
  <c r="K3391" i="2"/>
  <c r="L3390" i="2"/>
  <c r="M3390" i="2" s="1"/>
  <c r="K3390" i="2"/>
  <c r="L3389" i="2"/>
  <c r="M3389" i="2" s="1"/>
  <c r="K3389" i="2"/>
  <c r="L3388" i="2"/>
  <c r="M3388" i="2" s="1"/>
  <c r="K3388" i="2"/>
  <c r="L3387" i="2"/>
  <c r="M3387" i="2" s="1"/>
  <c r="K3387" i="2"/>
  <c r="L3386" i="2"/>
  <c r="M3386" i="2" s="1"/>
  <c r="K3386" i="2"/>
  <c r="L3385" i="2"/>
  <c r="M3385" i="2" s="1"/>
  <c r="K3385" i="2"/>
  <c r="L3384" i="2"/>
  <c r="M3384" i="2" s="1"/>
  <c r="K3384" i="2"/>
  <c r="L3383" i="2"/>
  <c r="M3383" i="2" s="1"/>
  <c r="K3383" i="2"/>
  <c r="L3382" i="2"/>
  <c r="M3382" i="2" s="1"/>
  <c r="K3382" i="2"/>
  <c r="L3381" i="2"/>
  <c r="M3381" i="2" s="1"/>
  <c r="K3381" i="2"/>
  <c r="L3380" i="2"/>
  <c r="M3380" i="2" s="1"/>
  <c r="K3380" i="2"/>
  <c r="L3379" i="2"/>
  <c r="M3379" i="2" s="1"/>
  <c r="K3379" i="2"/>
  <c r="L3378" i="2"/>
  <c r="M3378" i="2" s="1"/>
  <c r="K3378" i="2"/>
  <c r="L3377" i="2"/>
  <c r="M3377" i="2" s="1"/>
  <c r="K3377" i="2"/>
  <c r="L3376" i="2"/>
  <c r="M3376" i="2" s="1"/>
  <c r="K3376" i="2"/>
  <c r="L3375" i="2"/>
  <c r="M3375" i="2" s="1"/>
  <c r="K3375" i="2"/>
  <c r="L3374" i="2"/>
  <c r="M3374" i="2" s="1"/>
  <c r="K3374" i="2"/>
  <c r="L3373" i="2"/>
  <c r="M3373" i="2" s="1"/>
  <c r="K3373" i="2"/>
  <c r="L3372" i="2"/>
  <c r="M3372" i="2" s="1"/>
  <c r="K3372" i="2"/>
  <c r="L3371" i="2"/>
  <c r="M3371" i="2" s="1"/>
  <c r="K3371" i="2"/>
  <c r="L3370" i="2"/>
  <c r="M3370" i="2" s="1"/>
  <c r="K3370" i="2"/>
  <c r="L3369" i="2"/>
  <c r="M3369" i="2" s="1"/>
  <c r="K3369" i="2"/>
  <c r="L3368" i="2"/>
  <c r="M3368" i="2" s="1"/>
  <c r="K3368" i="2"/>
  <c r="L3367" i="2"/>
  <c r="M3367" i="2" s="1"/>
  <c r="K3367" i="2"/>
  <c r="L3366" i="2"/>
  <c r="M3366" i="2" s="1"/>
  <c r="K3366" i="2"/>
  <c r="L3365" i="2"/>
  <c r="M3365" i="2" s="1"/>
  <c r="K3365" i="2"/>
  <c r="L3364" i="2"/>
  <c r="M3364" i="2" s="1"/>
  <c r="K3364" i="2"/>
  <c r="L3363" i="2"/>
  <c r="M3363" i="2" s="1"/>
  <c r="K3363" i="2"/>
  <c r="L3362" i="2"/>
  <c r="M3362" i="2" s="1"/>
  <c r="K3362" i="2"/>
  <c r="L3361" i="2"/>
  <c r="M3361" i="2" s="1"/>
  <c r="K3361" i="2"/>
  <c r="L3360" i="2"/>
  <c r="M3360" i="2" s="1"/>
  <c r="K3360" i="2"/>
  <c r="L3359" i="2"/>
  <c r="M3359" i="2" s="1"/>
  <c r="K3359" i="2"/>
  <c r="L3358" i="2"/>
  <c r="M3358" i="2" s="1"/>
  <c r="K3358" i="2"/>
  <c r="L3357" i="2"/>
  <c r="M3357" i="2" s="1"/>
  <c r="K3357" i="2"/>
  <c r="L3356" i="2"/>
  <c r="M3356" i="2" s="1"/>
  <c r="K3356" i="2"/>
  <c r="L3355" i="2"/>
  <c r="M3355" i="2" s="1"/>
  <c r="K3355" i="2"/>
  <c r="L3354" i="2"/>
  <c r="M3354" i="2" s="1"/>
  <c r="K3354" i="2"/>
  <c r="L3353" i="2"/>
  <c r="M3353" i="2" s="1"/>
  <c r="K3353" i="2"/>
  <c r="L3352" i="2"/>
  <c r="M3352" i="2" s="1"/>
  <c r="K3352" i="2"/>
  <c r="L3351" i="2"/>
  <c r="M3351" i="2" s="1"/>
  <c r="K3351" i="2"/>
  <c r="L3350" i="2"/>
  <c r="M3350" i="2" s="1"/>
  <c r="K3350" i="2"/>
  <c r="L3349" i="2"/>
  <c r="M3349" i="2" s="1"/>
  <c r="K3349" i="2"/>
  <c r="L3348" i="2"/>
  <c r="M3348" i="2" s="1"/>
  <c r="K3348" i="2"/>
  <c r="L3347" i="2"/>
  <c r="M3347" i="2" s="1"/>
  <c r="K3347" i="2"/>
  <c r="L3346" i="2"/>
  <c r="M3346" i="2" s="1"/>
  <c r="K3346" i="2"/>
  <c r="L3345" i="2"/>
  <c r="M3345" i="2" s="1"/>
  <c r="K3345" i="2"/>
  <c r="L3344" i="2"/>
  <c r="M3344" i="2" s="1"/>
  <c r="K3344" i="2"/>
  <c r="L3343" i="2"/>
  <c r="M3343" i="2" s="1"/>
  <c r="K3343" i="2"/>
  <c r="L3342" i="2"/>
  <c r="M3342" i="2" s="1"/>
  <c r="K3342" i="2"/>
  <c r="L3341" i="2"/>
  <c r="M3341" i="2" s="1"/>
  <c r="K3341" i="2"/>
  <c r="L3340" i="2"/>
  <c r="M3340" i="2" s="1"/>
  <c r="K3340" i="2"/>
  <c r="L3339" i="2"/>
  <c r="M3339" i="2" s="1"/>
  <c r="K3339" i="2"/>
  <c r="L3338" i="2"/>
  <c r="M3338" i="2" s="1"/>
  <c r="K3338" i="2"/>
  <c r="L3337" i="2"/>
  <c r="M3337" i="2" s="1"/>
  <c r="K3337" i="2"/>
  <c r="L3336" i="2"/>
  <c r="M3336" i="2" s="1"/>
  <c r="K3336" i="2"/>
  <c r="L3335" i="2"/>
  <c r="M3335" i="2" s="1"/>
  <c r="K3335" i="2"/>
  <c r="L3334" i="2"/>
  <c r="M3334" i="2" s="1"/>
  <c r="K3334" i="2"/>
  <c r="L3333" i="2"/>
  <c r="M3333" i="2" s="1"/>
  <c r="K3333" i="2"/>
  <c r="L3332" i="2"/>
  <c r="M3332" i="2" s="1"/>
  <c r="K3332" i="2"/>
  <c r="L3331" i="2"/>
  <c r="M3331" i="2" s="1"/>
  <c r="K3331" i="2"/>
  <c r="L3330" i="2"/>
  <c r="M3330" i="2" s="1"/>
  <c r="K3330" i="2"/>
  <c r="L3329" i="2"/>
  <c r="M3329" i="2" s="1"/>
  <c r="K3329" i="2"/>
  <c r="L3328" i="2"/>
  <c r="M3328" i="2" s="1"/>
  <c r="K3328" i="2"/>
  <c r="L3327" i="2"/>
  <c r="M3327" i="2" s="1"/>
  <c r="K3327" i="2"/>
  <c r="L3326" i="2"/>
  <c r="M3326" i="2" s="1"/>
  <c r="K3326" i="2"/>
  <c r="L3325" i="2"/>
  <c r="M3325" i="2" s="1"/>
  <c r="K3325" i="2"/>
  <c r="L3324" i="2"/>
  <c r="M3324" i="2" s="1"/>
  <c r="K3324" i="2"/>
  <c r="L3323" i="2"/>
  <c r="M3323" i="2" s="1"/>
  <c r="K3323" i="2"/>
  <c r="L3322" i="2"/>
  <c r="M3322" i="2" s="1"/>
  <c r="K3322" i="2"/>
  <c r="L3321" i="2"/>
  <c r="M3321" i="2" s="1"/>
  <c r="K3321" i="2"/>
  <c r="L3320" i="2"/>
  <c r="M3320" i="2" s="1"/>
  <c r="K3320" i="2"/>
  <c r="L3319" i="2"/>
  <c r="M3319" i="2" s="1"/>
  <c r="K3319" i="2"/>
  <c r="L3318" i="2"/>
  <c r="M3318" i="2" s="1"/>
  <c r="K3318" i="2"/>
  <c r="L3317" i="2"/>
  <c r="M3317" i="2" s="1"/>
  <c r="K3317" i="2"/>
  <c r="L3316" i="2"/>
  <c r="M3316" i="2" s="1"/>
  <c r="K3316" i="2"/>
  <c r="L3315" i="2"/>
  <c r="M3315" i="2" s="1"/>
  <c r="K3315" i="2"/>
  <c r="L3314" i="2"/>
  <c r="M3314" i="2" s="1"/>
  <c r="K3314" i="2"/>
  <c r="L3313" i="2"/>
  <c r="M3313" i="2" s="1"/>
  <c r="K3313" i="2"/>
  <c r="L3312" i="2"/>
  <c r="M3312" i="2" s="1"/>
  <c r="K3312" i="2"/>
  <c r="L3311" i="2"/>
  <c r="M3311" i="2" s="1"/>
  <c r="K3311" i="2"/>
  <c r="L3310" i="2"/>
  <c r="M3310" i="2" s="1"/>
  <c r="K3310" i="2"/>
  <c r="L3309" i="2"/>
  <c r="M3309" i="2" s="1"/>
  <c r="K3309" i="2"/>
  <c r="L3308" i="2"/>
  <c r="M3308" i="2" s="1"/>
  <c r="K3308" i="2"/>
  <c r="L3307" i="2"/>
  <c r="M3307" i="2" s="1"/>
  <c r="K3307" i="2"/>
  <c r="L3306" i="2"/>
  <c r="M3306" i="2" s="1"/>
  <c r="K3306" i="2"/>
  <c r="L3305" i="2"/>
  <c r="M3305" i="2" s="1"/>
  <c r="K3305" i="2"/>
  <c r="L3304" i="2"/>
  <c r="M3304" i="2" s="1"/>
  <c r="K3304" i="2"/>
  <c r="L3303" i="2"/>
  <c r="M3303" i="2" s="1"/>
  <c r="K3303" i="2"/>
  <c r="L3302" i="2"/>
  <c r="M3302" i="2" s="1"/>
  <c r="K3302" i="2"/>
  <c r="L3301" i="2"/>
  <c r="M3301" i="2" s="1"/>
  <c r="K3301" i="2"/>
  <c r="L3300" i="2"/>
  <c r="M3300" i="2" s="1"/>
  <c r="K3300" i="2"/>
  <c r="L3299" i="2"/>
  <c r="M3299" i="2" s="1"/>
  <c r="K3299" i="2"/>
  <c r="L3298" i="2"/>
  <c r="M3298" i="2" s="1"/>
  <c r="K3298" i="2"/>
  <c r="L3297" i="2"/>
  <c r="M3297" i="2" s="1"/>
  <c r="K3297" i="2"/>
  <c r="L3296" i="2"/>
  <c r="M3296" i="2" s="1"/>
  <c r="K3296" i="2"/>
  <c r="L3295" i="2"/>
  <c r="M3295" i="2" s="1"/>
  <c r="K3295" i="2"/>
  <c r="L3294" i="2"/>
  <c r="M3294" i="2" s="1"/>
  <c r="K3294" i="2"/>
  <c r="L3293" i="2"/>
  <c r="M3293" i="2" s="1"/>
  <c r="K3293" i="2"/>
  <c r="L3292" i="2"/>
  <c r="M3292" i="2" s="1"/>
  <c r="K3292" i="2"/>
  <c r="L3291" i="2"/>
  <c r="M3291" i="2" s="1"/>
  <c r="K3291" i="2"/>
  <c r="L3290" i="2"/>
  <c r="M3290" i="2" s="1"/>
  <c r="K3290" i="2"/>
  <c r="L3289" i="2"/>
  <c r="M3289" i="2" s="1"/>
  <c r="K3289" i="2"/>
  <c r="L3288" i="2"/>
  <c r="M3288" i="2" s="1"/>
  <c r="K3288" i="2"/>
  <c r="L3287" i="2"/>
  <c r="M3287" i="2" s="1"/>
  <c r="K3287" i="2"/>
  <c r="L3286" i="2"/>
  <c r="M3286" i="2" s="1"/>
  <c r="K3286" i="2"/>
  <c r="L3285" i="2"/>
  <c r="M3285" i="2" s="1"/>
  <c r="K3285" i="2"/>
  <c r="L3284" i="2"/>
  <c r="M3284" i="2" s="1"/>
  <c r="K3284" i="2"/>
  <c r="L3283" i="2"/>
  <c r="M3283" i="2" s="1"/>
  <c r="K3283" i="2"/>
  <c r="L3282" i="2"/>
  <c r="M3282" i="2" s="1"/>
  <c r="K3282" i="2"/>
  <c r="L3281" i="2"/>
  <c r="M3281" i="2" s="1"/>
  <c r="K3281" i="2"/>
  <c r="L3280" i="2"/>
  <c r="M3280" i="2" s="1"/>
  <c r="K3280" i="2"/>
  <c r="L3279" i="2"/>
  <c r="M3279" i="2" s="1"/>
  <c r="K3279" i="2"/>
  <c r="L3278" i="2"/>
  <c r="M3278" i="2" s="1"/>
  <c r="K3278" i="2"/>
  <c r="L3277" i="2"/>
  <c r="M3277" i="2" s="1"/>
  <c r="K3277" i="2"/>
  <c r="L3276" i="2"/>
  <c r="M3276" i="2" s="1"/>
  <c r="K3276" i="2"/>
  <c r="L3275" i="2"/>
  <c r="M3275" i="2" s="1"/>
  <c r="K3275" i="2"/>
  <c r="L3274" i="2"/>
  <c r="M3274" i="2" s="1"/>
  <c r="K3274" i="2"/>
  <c r="L3273" i="2"/>
  <c r="M3273" i="2" s="1"/>
  <c r="K3273" i="2"/>
  <c r="L3272" i="2"/>
  <c r="M3272" i="2" s="1"/>
  <c r="K3272" i="2"/>
  <c r="L3271" i="2"/>
  <c r="M3271" i="2" s="1"/>
  <c r="K3271" i="2"/>
  <c r="L3270" i="2"/>
  <c r="M3270" i="2" s="1"/>
  <c r="K3270" i="2"/>
  <c r="L3269" i="2"/>
  <c r="M3269" i="2" s="1"/>
  <c r="K3269" i="2"/>
  <c r="L3268" i="2"/>
  <c r="M3268" i="2" s="1"/>
  <c r="K3268" i="2"/>
  <c r="L3267" i="2"/>
  <c r="M3267" i="2" s="1"/>
  <c r="K3267" i="2"/>
  <c r="L3266" i="2"/>
  <c r="M3266" i="2" s="1"/>
  <c r="K3266" i="2"/>
  <c r="L3265" i="2"/>
  <c r="M3265" i="2" s="1"/>
  <c r="K3265" i="2"/>
  <c r="L3264" i="2"/>
  <c r="M3264" i="2" s="1"/>
  <c r="K3264" i="2"/>
  <c r="L3263" i="2"/>
  <c r="M3263" i="2" s="1"/>
  <c r="K3263" i="2"/>
  <c r="L3262" i="2"/>
  <c r="M3262" i="2" s="1"/>
  <c r="K3262" i="2"/>
  <c r="L3261" i="2"/>
  <c r="M3261" i="2" s="1"/>
  <c r="K3261" i="2"/>
  <c r="L3260" i="2"/>
  <c r="M3260" i="2" s="1"/>
  <c r="K3260" i="2"/>
  <c r="L3259" i="2"/>
  <c r="M3259" i="2" s="1"/>
  <c r="K3259" i="2"/>
  <c r="L3258" i="2"/>
  <c r="M3258" i="2" s="1"/>
  <c r="K3258" i="2"/>
  <c r="L3257" i="2"/>
  <c r="M3257" i="2" s="1"/>
  <c r="K3257" i="2"/>
  <c r="L3256" i="2"/>
  <c r="M3256" i="2" s="1"/>
  <c r="K3256" i="2"/>
  <c r="L3255" i="2"/>
  <c r="M3255" i="2" s="1"/>
  <c r="K3255" i="2"/>
  <c r="L3254" i="2"/>
  <c r="M3254" i="2" s="1"/>
  <c r="K3254" i="2"/>
  <c r="L3253" i="2"/>
  <c r="M3253" i="2" s="1"/>
  <c r="K3253" i="2"/>
  <c r="L3252" i="2"/>
  <c r="M3252" i="2" s="1"/>
  <c r="K3252" i="2"/>
  <c r="L3251" i="2"/>
  <c r="M3251" i="2" s="1"/>
  <c r="K3251" i="2"/>
  <c r="L3250" i="2"/>
  <c r="M3250" i="2" s="1"/>
  <c r="K3250" i="2"/>
  <c r="L3249" i="2"/>
  <c r="M3249" i="2" s="1"/>
  <c r="K3249" i="2"/>
  <c r="L3248" i="2"/>
  <c r="M3248" i="2" s="1"/>
  <c r="K3248" i="2"/>
  <c r="L3247" i="2"/>
  <c r="M3247" i="2" s="1"/>
  <c r="K3247" i="2"/>
  <c r="L3246" i="2"/>
  <c r="M3246" i="2" s="1"/>
  <c r="K3246" i="2"/>
  <c r="L3245" i="2"/>
  <c r="M3245" i="2" s="1"/>
  <c r="K3245" i="2"/>
  <c r="L3244" i="2"/>
  <c r="M3244" i="2" s="1"/>
  <c r="K3244" i="2"/>
  <c r="L3243" i="2"/>
  <c r="M3243" i="2" s="1"/>
  <c r="K3243" i="2"/>
  <c r="L3242" i="2"/>
  <c r="M3242" i="2" s="1"/>
  <c r="K3242" i="2"/>
  <c r="L3241" i="2"/>
  <c r="M3241" i="2" s="1"/>
  <c r="K3241" i="2"/>
  <c r="L3240" i="2"/>
  <c r="M3240" i="2" s="1"/>
  <c r="K3240" i="2"/>
  <c r="L3239" i="2"/>
  <c r="M3239" i="2" s="1"/>
  <c r="K3239" i="2"/>
  <c r="L3238" i="2"/>
  <c r="M3238" i="2" s="1"/>
  <c r="K3238" i="2"/>
  <c r="L3237" i="2"/>
  <c r="M3237" i="2" s="1"/>
  <c r="K3237" i="2"/>
  <c r="L3236" i="2"/>
  <c r="M3236" i="2" s="1"/>
  <c r="K3236" i="2"/>
  <c r="L3235" i="2"/>
  <c r="M3235" i="2" s="1"/>
  <c r="K3235" i="2"/>
  <c r="L3234" i="2"/>
  <c r="M3234" i="2" s="1"/>
  <c r="K3234" i="2"/>
  <c r="L3233" i="2"/>
  <c r="M3233" i="2" s="1"/>
  <c r="K3233" i="2"/>
  <c r="L3232" i="2"/>
  <c r="M3232" i="2" s="1"/>
  <c r="K3232" i="2"/>
  <c r="L3231" i="2"/>
  <c r="M3231" i="2" s="1"/>
  <c r="K3231" i="2"/>
  <c r="L3230" i="2"/>
  <c r="M3230" i="2" s="1"/>
  <c r="K3230" i="2"/>
  <c r="L3229" i="2"/>
  <c r="M3229" i="2" s="1"/>
  <c r="K3229" i="2"/>
  <c r="L3228" i="2"/>
  <c r="M3228" i="2" s="1"/>
  <c r="K3228" i="2"/>
  <c r="L3227" i="2"/>
  <c r="M3227" i="2" s="1"/>
  <c r="K3227" i="2"/>
  <c r="L3226" i="2"/>
  <c r="M3226" i="2" s="1"/>
  <c r="K3226" i="2"/>
  <c r="L3225" i="2"/>
  <c r="M3225" i="2" s="1"/>
  <c r="K3225" i="2"/>
  <c r="L3224" i="2"/>
  <c r="M3224" i="2" s="1"/>
  <c r="K3224" i="2"/>
  <c r="L3223" i="2"/>
  <c r="M3223" i="2" s="1"/>
  <c r="K3223" i="2"/>
  <c r="L3222" i="2"/>
  <c r="M3222" i="2" s="1"/>
  <c r="K3222" i="2"/>
  <c r="L3221" i="2"/>
  <c r="M3221" i="2" s="1"/>
  <c r="K3221" i="2"/>
  <c r="L3220" i="2"/>
  <c r="M3220" i="2" s="1"/>
  <c r="K3220" i="2"/>
  <c r="L3219" i="2"/>
  <c r="M3219" i="2" s="1"/>
  <c r="K3219" i="2"/>
  <c r="L3218" i="2"/>
  <c r="M3218" i="2" s="1"/>
  <c r="K3218" i="2"/>
  <c r="L3217" i="2"/>
  <c r="M3217" i="2" s="1"/>
  <c r="K3217" i="2"/>
  <c r="L3216" i="2"/>
  <c r="M3216" i="2" s="1"/>
  <c r="K3216" i="2"/>
  <c r="L3215" i="2"/>
  <c r="M3215" i="2" s="1"/>
  <c r="K3215" i="2"/>
  <c r="L3214" i="2"/>
  <c r="M3214" i="2" s="1"/>
  <c r="K3214" i="2"/>
  <c r="L3213" i="2"/>
  <c r="M3213" i="2" s="1"/>
  <c r="K3213" i="2"/>
  <c r="L3212" i="2"/>
  <c r="M3212" i="2" s="1"/>
  <c r="K3212" i="2"/>
  <c r="L3211" i="2"/>
  <c r="M3211" i="2" s="1"/>
  <c r="K3211" i="2"/>
  <c r="L3210" i="2"/>
  <c r="M3210" i="2" s="1"/>
  <c r="K3210" i="2"/>
  <c r="L3209" i="2"/>
  <c r="M3209" i="2" s="1"/>
  <c r="K3209" i="2"/>
  <c r="L3208" i="2"/>
  <c r="M3208" i="2" s="1"/>
  <c r="K3208" i="2"/>
  <c r="L3207" i="2"/>
  <c r="M3207" i="2" s="1"/>
  <c r="K3207" i="2"/>
  <c r="L3206" i="2"/>
  <c r="M3206" i="2" s="1"/>
  <c r="K3206" i="2"/>
  <c r="L3205" i="2"/>
  <c r="M3205" i="2" s="1"/>
  <c r="K3205" i="2"/>
  <c r="L3204" i="2"/>
  <c r="M3204" i="2" s="1"/>
  <c r="K3204" i="2"/>
  <c r="L3203" i="2"/>
  <c r="M3203" i="2" s="1"/>
  <c r="K3203" i="2"/>
  <c r="L3202" i="2"/>
  <c r="M3202" i="2" s="1"/>
  <c r="K3202" i="2"/>
  <c r="L3201" i="2"/>
  <c r="M3201" i="2" s="1"/>
  <c r="K3201" i="2"/>
  <c r="L3200" i="2"/>
  <c r="M3200" i="2" s="1"/>
  <c r="K3200" i="2"/>
  <c r="L3199" i="2"/>
  <c r="M3199" i="2" s="1"/>
  <c r="K3199" i="2"/>
  <c r="L3198" i="2"/>
  <c r="M3198" i="2" s="1"/>
  <c r="K3198" i="2"/>
  <c r="L3197" i="2"/>
  <c r="M3197" i="2" s="1"/>
  <c r="K3197" i="2"/>
  <c r="L3196" i="2"/>
  <c r="M3196" i="2" s="1"/>
  <c r="K3196" i="2"/>
  <c r="L3195" i="2"/>
  <c r="M3195" i="2" s="1"/>
  <c r="K3195" i="2"/>
  <c r="L3194" i="2"/>
  <c r="M3194" i="2" s="1"/>
  <c r="K3194" i="2"/>
  <c r="L3193" i="2"/>
  <c r="M3193" i="2" s="1"/>
  <c r="K3193" i="2"/>
  <c r="L3192" i="2"/>
  <c r="M3192" i="2" s="1"/>
  <c r="K3192" i="2"/>
  <c r="L3191" i="2"/>
  <c r="M3191" i="2" s="1"/>
  <c r="K3191" i="2"/>
  <c r="L3190" i="2"/>
  <c r="M3190" i="2" s="1"/>
  <c r="K3190" i="2"/>
  <c r="L3189" i="2"/>
  <c r="M3189" i="2" s="1"/>
  <c r="K3189" i="2"/>
  <c r="L3188" i="2"/>
  <c r="M3188" i="2" s="1"/>
  <c r="K3188" i="2"/>
  <c r="L3187" i="2"/>
  <c r="M3187" i="2" s="1"/>
  <c r="K3187" i="2"/>
  <c r="L3186" i="2"/>
  <c r="M3186" i="2" s="1"/>
  <c r="K3186" i="2"/>
  <c r="L3185" i="2"/>
  <c r="M3185" i="2" s="1"/>
  <c r="K3185" i="2"/>
  <c r="L3184" i="2"/>
  <c r="M3184" i="2" s="1"/>
  <c r="K3184" i="2"/>
  <c r="L3183" i="2"/>
  <c r="M3183" i="2" s="1"/>
  <c r="K3183" i="2"/>
  <c r="L3182" i="2"/>
  <c r="M3182" i="2" s="1"/>
  <c r="K3182" i="2"/>
  <c r="L3181" i="2"/>
  <c r="M3181" i="2" s="1"/>
  <c r="K3181" i="2"/>
  <c r="L3180" i="2"/>
  <c r="M3180" i="2" s="1"/>
  <c r="K3180" i="2"/>
  <c r="L3179" i="2"/>
  <c r="M3179" i="2" s="1"/>
  <c r="K3179" i="2"/>
  <c r="L3178" i="2"/>
  <c r="M3178" i="2" s="1"/>
  <c r="K3178" i="2"/>
  <c r="L3177" i="2"/>
  <c r="M3177" i="2" s="1"/>
  <c r="K3177" i="2"/>
  <c r="L3176" i="2"/>
  <c r="M3176" i="2" s="1"/>
  <c r="K3176" i="2"/>
  <c r="L3175" i="2"/>
  <c r="M3175" i="2" s="1"/>
  <c r="K3175" i="2"/>
  <c r="L3174" i="2"/>
  <c r="M3174" i="2" s="1"/>
  <c r="K3174" i="2"/>
  <c r="L3173" i="2"/>
  <c r="M3173" i="2" s="1"/>
  <c r="K3173" i="2"/>
  <c r="L3172" i="2"/>
  <c r="M3172" i="2" s="1"/>
  <c r="K3172" i="2"/>
  <c r="L3171" i="2"/>
  <c r="M3171" i="2" s="1"/>
  <c r="K3171" i="2"/>
  <c r="L3170" i="2"/>
  <c r="M3170" i="2" s="1"/>
  <c r="K3170" i="2"/>
  <c r="L3169" i="2"/>
  <c r="M3169" i="2" s="1"/>
  <c r="K3169" i="2"/>
  <c r="L3168" i="2"/>
  <c r="M3168" i="2" s="1"/>
  <c r="K3168" i="2"/>
  <c r="L3167" i="2"/>
  <c r="M3167" i="2" s="1"/>
  <c r="K3167" i="2"/>
  <c r="L3166" i="2"/>
  <c r="M3166" i="2" s="1"/>
  <c r="K3166" i="2"/>
  <c r="L3165" i="2"/>
  <c r="M3165" i="2" s="1"/>
  <c r="K3165" i="2"/>
  <c r="L3164" i="2"/>
  <c r="M3164" i="2" s="1"/>
  <c r="K3164" i="2"/>
  <c r="L3163" i="2"/>
  <c r="M3163" i="2" s="1"/>
  <c r="K3163" i="2"/>
  <c r="L3162" i="2"/>
  <c r="M3162" i="2" s="1"/>
  <c r="K3162" i="2"/>
  <c r="L3161" i="2"/>
  <c r="M3161" i="2" s="1"/>
  <c r="K3161" i="2"/>
  <c r="L3160" i="2"/>
  <c r="M3160" i="2" s="1"/>
  <c r="K3160" i="2"/>
  <c r="L3159" i="2"/>
  <c r="M3159" i="2" s="1"/>
  <c r="K3159" i="2"/>
  <c r="L3158" i="2"/>
  <c r="M3158" i="2" s="1"/>
  <c r="K3158" i="2"/>
  <c r="L3157" i="2"/>
  <c r="M3157" i="2" s="1"/>
  <c r="K3157" i="2"/>
  <c r="L3156" i="2"/>
  <c r="M3156" i="2" s="1"/>
  <c r="K3156" i="2"/>
  <c r="L3155" i="2"/>
  <c r="M3155" i="2" s="1"/>
  <c r="K3155" i="2"/>
  <c r="L3154" i="2"/>
  <c r="M3154" i="2" s="1"/>
  <c r="K3154" i="2"/>
  <c r="L3153" i="2"/>
  <c r="M3153" i="2" s="1"/>
  <c r="K3153" i="2"/>
  <c r="L3152" i="2"/>
  <c r="M3152" i="2" s="1"/>
  <c r="K3152" i="2"/>
  <c r="L3151" i="2"/>
  <c r="M3151" i="2" s="1"/>
  <c r="K3151" i="2"/>
  <c r="L3150" i="2"/>
  <c r="M3150" i="2" s="1"/>
  <c r="K3150" i="2"/>
  <c r="L3149" i="2"/>
  <c r="M3149" i="2" s="1"/>
  <c r="K3149" i="2"/>
  <c r="L3148" i="2"/>
  <c r="M3148" i="2" s="1"/>
  <c r="K3148" i="2"/>
  <c r="L3147" i="2"/>
  <c r="M3147" i="2" s="1"/>
  <c r="K3147" i="2"/>
  <c r="L3146" i="2"/>
  <c r="M3146" i="2" s="1"/>
  <c r="K3146" i="2"/>
  <c r="L3145" i="2"/>
  <c r="M3145" i="2" s="1"/>
  <c r="K3145" i="2"/>
  <c r="L3144" i="2"/>
  <c r="M3144" i="2" s="1"/>
  <c r="K3144" i="2"/>
  <c r="L3143" i="2"/>
  <c r="M3143" i="2" s="1"/>
  <c r="K3143" i="2"/>
  <c r="L3142" i="2"/>
  <c r="M3142" i="2" s="1"/>
  <c r="K3142" i="2"/>
  <c r="L3141" i="2"/>
  <c r="M3141" i="2" s="1"/>
  <c r="K3141" i="2"/>
  <c r="L3140" i="2"/>
  <c r="M3140" i="2" s="1"/>
  <c r="K3140" i="2"/>
  <c r="L3139" i="2"/>
  <c r="M3139" i="2" s="1"/>
  <c r="K3139" i="2"/>
  <c r="L3138" i="2"/>
  <c r="M3138" i="2" s="1"/>
  <c r="K3138" i="2"/>
  <c r="L3137" i="2"/>
  <c r="M3137" i="2" s="1"/>
  <c r="K3137" i="2"/>
  <c r="L3136" i="2"/>
  <c r="M3136" i="2" s="1"/>
  <c r="K3136" i="2"/>
  <c r="L3135" i="2"/>
  <c r="M3135" i="2" s="1"/>
  <c r="K3135" i="2"/>
  <c r="L3134" i="2"/>
  <c r="M3134" i="2" s="1"/>
  <c r="K3134" i="2"/>
  <c r="L3133" i="2"/>
  <c r="M3133" i="2" s="1"/>
  <c r="K3133" i="2"/>
  <c r="L3132" i="2"/>
  <c r="M3132" i="2" s="1"/>
  <c r="K3132" i="2"/>
  <c r="L3131" i="2"/>
  <c r="M3131" i="2" s="1"/>
  <c r="K3131" i="2"/>
  <c r="L3130" i="2"/>
  <c r="M3130" i="2" s="1"/>
  <c r="K3130" i="2"/>
  <c r="L3129" i="2"/>
  <c r="M3129" i="2" s="1"/>
  <c r="K3129" i="2"/>
  <c r="L3128" i="2"/>
  <c r="M3128" i="2" s="1"/>
  <c r="K3128" i="2"/>
  <c r="L3127" i="2"/>
  <c r="M3127" i="2" s="1"/>
  <c r="K3127" i="2"/>
  <c r="L3126" i="2"/>
  <c r="M3126" i="2" s="1"/>
  <c r="K3126" i="2"/>
  <c r="L3125" i="2"/>
  <c r="M3125" i="2" s="1"/>
  <c r="K3125" i="2"/>
  <c r="L3124" i="2"/>
  <c r="M3124" i="2" s="1"/>
  <c r="K3124" i="2"/>
  <c r="L3123" i="2"/>
  <c r="M3123" i="2" s="1"/>
  <c r="K3123" i="2"/>
  <c r="L3122" i="2"/>
  <c r="M3122" i="2" s="1"/>
  <c r="K3122" i="2"/>
  <c r="L3121" i="2"/>
  <c r="M3121" i="2" s="1"/>
  <c r="K3121" i="2"/>
  <c r="L3120" i="2"/>
  <c r="M3120" i="2" s="1"/>
  <c r="K3120" i="2"/>
  <c r="L3119" i="2"/>
  <c r="M3119" i="2" s="1"/>
  <c r="K3119" i="2"/>
  <c r="L3118" i="2"/>
  <c r="M3118" i="2" s="1"/>
  <c r="K3118" i="2"/>
  <c r="L3117" i="2"/>
  <c r="M3117" i="2" s="1"/>
  <c r="K3117" i="2"/>
  <c r="L3116" i="2"/>
  <c r="M3116" i="2" s="1"/>
  <c r="K3116" i="2"/>
  <c r="L3115" i="2"/>
  <c r="M3115" i="2" s="1"/>
  <c r="K3115" i="2"/>
  <c r="L3114" i="2"/>
  <c r="M3114" i="2" s="1"/>
  <c r="K3114" i="2"/>
  <c r="L3113" i="2"/>
  <c r="M3113" i="2" s="1"/>
  <c r="K3113" i="2"/>
  <c r="L3112" i="2"/>
  <c r="M3112" i="2" s="1"/>
  <c r="K3112" i="2"/>
  <c r="L3111" i="2"/>
  <c r="M3111" i="2" s="1"/>
  <c r="K3111" i="2"/>
  <c r="L3110" i="2"/>
  <c r="M3110" i="2" s="1"/>
  <c r="K3110" i="2"/>
  <c r="L3109" i="2"/>
  <c r="M3109" i="2" s="1"/>
  <c r="K3109" i="2"/>
  <c r="L3108" i="2"/>
  <c r="M3108" i="2" s="1"/>
  <c r="K3108" i="2"/>
  <c r="L3107" i="2"/>
  <c r="M3107" i="2" s="1"/>
  <c r="K3107" i="2"/>
  <c r="L3106" i="2"/>
  <c r="M3106" i="2" s="1"/>
  <c r="K3106" i="2"/>
  <c r="L3105" i="2"/>
  <c r="M3105" i="2" s="1"/>
  <c r="K3105" i="2"/>
  <c r="L3104" i="2"/>
  <c r="M3104" i="2" s="1"/>
  <c r="K3104" i="2"/>
  <c r="L3103" i="2"/>
  <c r="M3103" i="2" s="1"/>
  <c r="K3103" i="2"/>
  <c r="L3102" i="2"/>
  <c r="M3102" i="2" s="1"/>
  <c r="K3102" i="2"/>
  <c r="L3101" i="2"/>
  <c r="M3101" i="2" s="1"/>
  <c r="K3101" i="2"/>
  <c r="L3100" i="2"/>
  <c r="M3100" i="2" s="1"/>
  <c r="K3100" i="2"/>
  <c r="L3099" i="2"/>
  <c r="M3099" i="2" s="1"/>
  <c r="K3099" i="2"/>
  <c r="L3098" i="2"/>
  <c r="M3098" i="2" s="1"/>
  <c r="K3098" i="2"/>
  <c r="L3097" i="2"/>
  <c r="M3097" i="2" s="1"/>
  <c r="K3097" i="2"/>
  <c r="L3096" i="2"/>
  <c r="M3096" i="2" s="1"/>
  <c r="K3096" i="2"/>
  <c r="L3095" i="2"/>
  <c r="M3095" i="2" s="1"/>
  <c r="K3095" i="2"/>
  <c r="L3094" i="2"/>
  <c r="M3094" i="2" s="1"/>
  <c r="K3094" i="2"/>
  <c r="L3093" i="2"/>
  <c r="M3093" i="2" s="1"/>
  <c r="K3093" i="2"/>
  <c r="L3092" i="2"/>
  <c r="M3092" i="2" s="1"/>
  <c r="K3092" i="2"/>
  <c r="L3091" i="2"/>
  <c r="M3091" i="2" s="1"/>
  <c r="K3091" i="2"/>
  <c r="L3090" i="2"/>
  <c r="M3090" i="2" s="1"/>
  <c r="K3090" i="2"/>
  <c r="L3089" i="2"/>
  <c r="M3089" i="2" s="1"/>
  <c r="K3089" i="2"/>
  <c r="L3088" i="2"/>
  <c r="M3088" i="2" s="1"/>
  <c r="K3088" i="2"/>
  <c r="L3087" i="2"/>
  <c r="M3087" i="2" s="1"/>
  <c r="K3087" i="2"/>
  <c r="L3086" i="2"/>
  <c r="M3086" i="2" s="1"/>
  <c r="K3086" i="2"/>
  <c r="L3085" i="2"/>
  <c r="M3085" i="2" s="1"/>
  <c r="K3085" i="2"/>
  <c r="L3084" i="2"/>
  <c r="M3084" i="2" s="1"/>
  <c r="K3084" i="2"/>
  <c r="L3083" i="2"/>
  <c r="M3083" i="2" s="1"/>
  <c r="K3083" i="2"/>
  <c r="L3082" i="2"/>
  <c r="M3082" i="2" s="1"/>
  <c r="K3082" i="2"/>
  <c r="L3081" i="2"/>
  <c r="M3081" i="2" s="1"/>
  <c r="K3081" i="2"/>
  <c r="L3080" i="2"/>
  <c r="M3080" i="2" s="1"/>
  <c r="K3080" i="2"/>
  <c r="L3079" i="2"/>
  <c r="M3079" i="2" s="1"/>
  <c r="K3079" i="2"/>
  <c r="L3078" i="2"/>
  <c r="M3078" i="2" s="1"/>
  <c r="K3078" i="2"/>
  <c r="L3077" i="2"/>
  <c r="M3077" i="2" s="1"/>
  <c r="K3077" i="2"/>
  <c r="L3076" i="2"/>
  <c r="M3076" i="2" s="1"/>
  <c r="K3076" i="2"/>
  <c r="L3075" i="2"/>
  <c r="M3075" i="2" s="1"/>
  <c r="K3075" i="2"/>
  <c r="L3074" i="2"/>
  <c r="M3074" i="2" s="1"/>
  <c r="K3074" i="2"/>
  <c r="L3073" i="2"/>
  <c r="M3073" i="2" s="1"/>
  <c r="K3073" i="2"/>
  <c r="L3072" i="2"/>
  <c r="M3072" i="2" s="1"/>
  <c r="K3072" i="2"/>
  <c r="L3071" i="2"/>
  <c r="M3071" i="2" s="1"/>
  <c r="K3071" i="2"/>
  <c r="L3070" i="2"/>
  <c r="M3070" i="2" s="1"/>
  <c r="K3070" i="2"/>
  <c r="L3069" i="2"/>
  <c r="M3069" i="2" s="1"/>
  <c r="K3069" i="2"/>
  <c r="L3068" i="2"/>
  <c r="M3068" i="2" s="1"/>
  <c r="K3068" i="2"/>
  <c r="L3067" i="2"/>
  <c r="M3067" i="2" s="1"/>
  <c r="K3067" i="2"/>
  <c r="L3066" i="2"/>
  <c r="M3066" i="2" s="1"/>
  <c r="K3066" i="2"/>
  <c r="L3065" i="2"/>
  <c r="M3065" i="2" s="1"/>
  <c r="K3065" i="2"/>
  <c r="L3064" i="2"/>
  <c r="M3064" i="2" s="1"/>
  <c r="K3064" i="2"/>
  <c r="L3063" i="2"/>
  <c r="M3063" i="2" s="1"/>
  <c r="K3063" i="2"/>
  <c r="L3062" i="2"/>
  <c r="M3062" i="2" s="1"/>
  <c r="K3062" i="2"/>
  <c r="L3061" i="2"/>
  <c r="M3061" i="2" s="1"/>
  <c r="K3061" i="2"/>
  <c r="L3060" i="2"/>
  <c r="M3060" i="2" s="1"/>
  <c r="K3060" i="2"/>
  <c r="L3059" i="2"/>
  <c r="M3059" i="2" s="1"/>
  <c r="K3059" i="2"/>
  <c r="L3058" i="2"/>
  <c r="M3058" i="2" s="1"/>
  <c r="K3058" i="2"/>
  <c r="L3057" i="2"/>
  <c r="M3057" i="2" s="1"/>
  <c r="K3057" i="2"/>
  <c r="L3056" i="2"/>
  <c r="M3056" i="2" s="1"/>
  <c r="K3056" i="2"/>
  <c r="L3055" i="2"/>
  <c r="M3055" i="2" s="1"/>
  <c r="K3055" i="2"/>
  <c r="L3054" i="2"/>
  <c r="M3054" i="2" s="1"/>
  <c r="K3054" i="2"/>
  <c r="L3053" i="2"/>
  <c r="M3053" i="2" s="1"/>
  <c r="K3053" i="2"/>
  <c r="L3052" i="2"/>
  <c r="M3052" i="2" s="1"/>
  <c r="K3052" i="2"/>
  <c r="L3051" i="2"/>
  <c r="M3051" i="2" s="1"/>
  <c r="K3051" i="2"/>
  <c r="L3050" i="2"/>
  <c r="M3050" i="2" s="1"/>
  <c r="K3050" i="2"/>
  <c r="L3049" i="2"/>
  <c r="M3049" i="2" s="1"/>
  <c r="K3049" i="2"/>
  <c r="L3048" i="2"/>
  <c r="M3048" i="2" s="1"/>
  <c r="K3048" i="2"/>
  <c r="L3047" i="2"/>
  <c r="M3047" i="2" s="1"/>
  <c r="K3047" i="2"/>
  <c r="L3046" i="2"/>
  <c r="M3046" i="2" s="1"/>
  <c r="K3046" i="2"/>
  <c r="L3045" i="2"/>
  <c r="M3045" i="2" s="1"/>
  <c r="K3045" i="2"/>
  <c r="L3044" i="2"/>
  <c r="M3044" i="2" s="1"/>
  <c r="K3044" i="2"/>
  <c r="L3043" i="2"/>
  <c r="M3043" i="2" s="1"/>
  <c r="K3043" i="2"/>
  <c r="L3042" i="2"/>
  <c r="M3042" i="2" s="1"/>
  <c r="K3042" i="2"/>
  <c r="L3041" i="2"/>
  <c r="M3041" i="2" s="1"/>
  <c r="K3041" i="2"/>
  <c r="L3040" i="2"/>
  <c r="M3040" i="2" s="1"/>
  <c r="K3040" i="2"/>
  <c r="L3039" i="2"/>
  <c r="M3039" i="2" s="1"/>
  <c r="K3039" i="2"/>
  <c r="L3038" i="2"/>
  <c r="M3038" i="2" s="1"/>
  <c r="K3038" i="2"/>
  <c r="L3037" i="2"/>
  <c r="M3037" i="2" s="1"/>
  <c r="K3037" i="2"/>
  <c r="L3036" i="2"/>
  <c r="M3036" i="2" s="1"/>
  <c r="K3036" i="2"/>
  <c r="L3035" i="2"/>
  <c r="M3035" i="2" s="1"/>
  <c r="K3035" i="2"/>
  <c r="L3034" i="2"/>
  <c r="M3034" i="2" s="1"/>
  <c r="K3034" i="2"/>
  <c r="L3033" i="2"/>
  <c r="M3033" i="2" s="1"/>
  <c r="K3033" i="2"/>
  <c r="L3032" i="2"/>
  <c r="M3032" i="2" s="1"/>
  <c r="K3032" i="2"/>
  <c r="L3031" i="2"/>
  <c r="M3031" i="2" s="1"/>
  <c r="K3031" i="2"/>
  <c r="L3030" i="2"/>
  <c r="M3030" i="2" s="1"/>
  <c r="K3030" i="2"/>
  <c r="L3029" i="2"/>
  <c r="M3029" i="2" s="1"/>
  <c r="K3029" i="2"/>
  <c r="L3028" i="2"/>
  <c r="M3028" i="2" s="1"/>
  <c r="K3028" i="2"/>
  <c r="L3027" i="2"/>
  <c r="M3027" i="2" s="1"/>
  <c r="K3027" i="2"/>
  <c r="L3026" i="2"/>
  <c r="M3026" i="2" s="1"/>
  <c r="K3026" i="2"/>
  <c r="L3025" i="2"/>
  <c r="M3025" i="2" s="1"/>
  <c r="K3025" i="2"/>
  <c r="L3024" i="2"/>
  <c r="M3024" i="2" s="1"/>
  <c r="K3024" i="2"/>
  <c r="L3023" i="2"/>
  <c r="M3023" i="2" s="1"/>
  <c r="K3023" i="2"/>
  <c r="L3022" i="2"/>
  <c r="M3022" i="2" s="1"/>
  <c r="K3022" i="2"/>
  <c r="L3021" i="2"/>
  <c r="M3021" i="2" s="1"/>
  <c r="K3021" i="2"/>
  <c r="L3020" i="2"/>
  <c r="M3020" i="2" s="1"/>
  <c r="K3020" i="2"/>
  <c r="L3019" i="2"/>
  <c r="M3019" i="2" s="1"/>
  <c r="K3019" i="2"/>
  <c r="L3018" i="2"/>
  <c r="M3018" i="2" s="1"/>
  <c r="K3018" i="2"/>
  <c r="L3017" i="2"/>
  <c r="M3017" i="2" s="1"/>
  <c r="K3017" i="2"/>
  <c r="L3016" i="2"/>
  <c r="M3016" i="2" s="1"/>
  <c r="K3016" i="2"/>
  <c r="L3015" i="2"/>
  <c r="M3015" i="2" s="1"/>
  <c r="K3015" i="2"/>
  <c r="L3014" i="2"/>
  <c r="M3014" i="2" s="1"/>
  <c r="K3014" i="2"/>
  <c r="L3013" i="2"/>
  <c r="M3013" i="2" s="1"/>
  <c r="K3013" i="2"/>
  <c r="L3012" i="2"/>
  <c r="M3012" i="2" s="1"/>
  <c r="K3012" i="2"/>
  <c r="L3011" i="2"/>
  <c r="M3011" i="2" s="1"/>
  <c r="K3011" i="2"/>
  <c r="L3010" i="2"/>
  <c r="M3010" i="2" s="1"/>
  <c r="K3010" i="2"/>
  <c r="L3009" i="2"/>
  <c r="M3009" i="2" s="1"/>
  <c r="K3009" i="2"/>
  <c r="L3008" i="2"/>
  <c r="M3008" i="2" s="1"/>
  <c r="K3008" i="2"/>
  <c r="L3007" i="2"/>
  <c r="M3007" i="2" s="1"/>
  <c r="K3007" i="2"/>
  <c r="L3006" i="2"/>
  <c r="M3006" i="2" s="1"/>
  <c r="K3006" i="2"/>
  <c r="L3005" i="2"/>
  <c r="M3005" i="2" s="1"/>
  <c r="K3005" i="2"/>
  <c r="L3004" i="2"/>
  <c r="M3004" i="2" s="1"/>
  <c r="K3004" i="2"/>
  <c r="L3003" i="2"/>
  <c r="M3003" i="2" s="1"/>
  <c r="K3003" i="2"/>
  <c r="L3002" i="2"/>
  <c r="M3002" i="2" s="1"/>
  <c r="K3002" i="2"/>
  <c r="L3001" i="2"/>
  <c r="M3001" i="2" s="1"/>
  <c r="K3001" i="2"/>
  <c r="L3000" i="2"/>
  <c r="M3000" i="2" s="1"/>
  <c r="K3000" i="2"/>
  <c r="L2999" i="2"/>
  <c r="M2999" i="2" s="1"/>
  <c r="K2999" i="2"/>
  <c r="L2998" i="2"/>
  <c r="M2998" i="2" s="1"/>
  <c r="K2998" i="2"/>
  <c r="L2997" i="2"/>
  <c r="M2997" i="2" s="1"/>
  <c r="K2997" i="2"/>
  <c r="L2996" i="2"/>
  <c r="M2996" i="2" s="1"/>
  <c r="K2996" i="2"/>
  <c r="L2995" i="2"/>
  <c r="M2995" i="2" s="1"/>
  <c r="K2995" i="2"/>
  <c r="L2994" i="2"/>
  <c r="M2994" i="2" s="1"/>
  <c r="K2994" i="2"/>
  <c r="L2993" i="2"/>
  <c r="M2993" i="2" s="1"/>
  <c r="K2993" i="2"/>
  <c r="L2992" i="2"/>
  <c r="M2992" i="2" s="1"/>
  <c r="K2992" i="2"/>
  <c r="L2991" i="2"/>
  <c r="M2991" i="2" s="1"/>
  <c r="K2991" i="2"/>
  <c r="L2990" i="2"/>
  <c r="M2990" i="2" s="1"/>
  <c r="K2990" i="2"/>
  <c r="L2989" i="2"/>
  <c r="M2989" i="2" s="1"/>
  <c r="K2989" i="2"/>
  <c r="L2988" i="2"/>
  <c r="M2988" i="2" s="1"/>
  <c r="K2988" i="2"/>
  <c r="L2987" i="2"/>
  <c r="M2987" i="2" s="1"/>
  <c r="K2987" i="2"/>
  <c r="L2986" i="2"/>
  <c r="M2986" i="2" s="1"/>
  <c r="K2986" i="2"/>
  <c r="L2985" i="2"/>
  <c r="M2985" i="2" s="1"/>
  <c r="K2985" i="2"/>
  <c r="L2984" i="2"/>
  <c r="M2984" i="2" s="1"/>
  <c r="K2984" i="2"/>
  <c r="L2983" i="2"/>
  <c r="M2983" i="2" s="1"/>
  <c r="K2983" i="2"/>
  <c r="L2982" i="2"/>
  <c r="M2982" i="2" s="1"/>
  <c r="K2982" i="2"/>
  <c r="L2981" i="2"/>
  <c r="M2981" i="2" s="1"/>
  <c r="K2981" i="2"/>
  <c r="L2980" i="2"/>
  <c r="M2980" i="2" s="1"/>
  <c r="K2980" i="2"/>
  <c r="L2979" i="2"/>
  <c r="M2979" i="2" s="1"/>
  <c r="K2979" i="2"/>
  <c r="L2978" i="2"/>
  <c r="M2978" i="2" s="1"/>
  <c r="K2978" i="2"/>
  <c r="L2977" i="2"/>
  <c r="M2977" i="2" s="1"/>
  <c r="K2977" i="2"/>
  <c r="L2976" i="2"/>
  <c r="M2976" i="2" s="1"/>
  <c r="K2976" i="2"/>
  <c r="L2975" i="2"/>
  <c r="M2975" i="2" s="1"/>
  <c r="K2975" i="2"/>
  <c r="L2974" i="2"/>
  <c r="M2974" i="2" s="1"/>
  <c r="K2974" i="2"/>
  <c r="L2973" i="2"/>
  <c r="M2973" i="2" s="1"/>
  <c r="K2973" i="2"/>
  <c r="L2972" i="2"/>
  <c r="M2972" i="2" s="1"/>
  <c r="K2972" i="2"/>
  <c r="L2971" i="2"/>
  <c r="M2971" i="2" s="1"/>
  <c r="K2971" i="2"/>
  <c r="L2970" i="2"/>
  <c r="M2970" i="2" s="1"/>
  <c r="K2970" i="2"/>
  <c r="L2969" i="2"/>
  <c r="M2969" i="2" s="1"/>
  <c r="K2969" i="2"/>
  <c r="L2968" i="2"/>
  <c r="M2968" i="2" s="1"/>
  <c r="K2968" i="2"/>
  <c r="L2967" i="2"/>
  <c r="M2967" i="2" s="1"/>
  <c r="K2967" i="2"/>
  <c r="L2966" i="2"/>
  <c r="M2966" i="2" s="1"/>
  <c r="K2966" i="2"/>
  <c r="L2965" i="2"/>
  <c r="M2965" i="2" s="1"/>
  <c r="K2965" i="2"/>
  <c r="L2964" i="2"/>
  <c r="M2964" i="2" s="1"/>
  <c r="K2964" i="2"/>
  <c r="L2963" i="2"/>
  <c r="M2963" i="2" s="1"/>
  <c r="K2963" i="2"/>
  <c r="L2962" i="2"/>
  <c r="M2962" i="2" s="1"/>
  <c r="K2962" i="2"/>
  <c r="L2961" i="2"/>
  <c r="M2961" i="2" s="1"/>
  <c r="K2961" i="2"/>
  <c r="L2960" i="2"/>
  <c r="M2960" i="2" s="1"/>
  <c r="K2960" i="2"/>
  <c r="L2959" i="2"/>
  <c r="M2959" i="2" s="1"/>
  <c r="K2959" i="2"/>
  <c r="L2958" i="2"/>
  <c r="M2958" i="2" s="1"/>
  <c r="K2958" i="2"/>
  <c r="L2957" i="2"/>
  <c r="M2957" i="2" s="1"/>
  <c r="K2957" i="2"/>
  <c r="L2956" i="2"/>
  <c r="M2956" i="2" s="1"/>
  <c r="K2956" i="2"/>
  <c r="L2955" i="2"/>
  <c r="M2955" i="2" s="1"/>
  <c r="K2955" i="2"/>
  <c r="L2954" i="2"/>
  <c r="M2954" i="2" s="1"/>
  <c r="K2954" i="2"/>
  <c r="L2953" i="2"/>
  <c r="M2953" i="2" s="1"/>
  <c r="K2953" i="2"/>
  <c r="L2952" i="2"/>
  <c r="M2952" i="2" s="1"/>
  <c r="K2952" i="2"/>
  <c r="L2951" i="2"/>
  <c r="M2951" i="2" s="1"/>
  <c r="K2951" i="2"/>
  <c r="L2950" i="2"/>
  <c r="M2950" i="2" s="1"/>
  <c r="K2950" i="2"/>
  <c r="L2949" i="2"/>
  <c r="M2949" i="2" s="1"/>
  <c r="K2949" i="2"/>
  <c r="L2948" i="2"/>
  <c r="M2948" i="2" s="1"/>
  <c r="K2948" i="2"/>
  <c r="L2947" i="2"/>
  <c r="M2947" i="2" s="1"/>
  <c r="K2947" i="2"/>
  <c r="L2946" i="2"/>
  <c r="M2946" i="2" s="1"/>
  <c r="K2946" i="2"/>
  <c r="L2945" i="2"/>
  <c r="M2945" i="2" s="1"/>
  <c r="K2945" i="2"/>
  <c r="L2944" i="2"/>
  <c r="M2944" i="2" s="1"/>
  <c r="K2944" i="2"/>
  <c r="L2943" i="2"/>
  <c r="M2943" i="2" s="1"/>
  <c r="K2943" i="2"/>
  <c r="L2942" i="2"/>
  <c r="M2942" i="2" s="1"/>
  <c r="K2942" i="2"/>
  <c r="L2941" i="2"/>
  <c r="M2941" i="2" s="1"/>
  <c r="K2941" i="2"/>
  <c r="L2940" i="2"/>
  <c r="M2940" i="2" s="1"/>
  <c r="K2940" i="2"/>
  <c r="L2939" i="2"/>
  <c r="M2939" i="2" s="1"/>
  <c r="K2939" i="2"/>
  <c r="L2938" i="2"/>
  <c r="M2938" i="2" s="1"/>
  <c r="K2938" i="2"/>
  <c r="L2937" i="2"/>
  <c r="M2937" i="2" s="1"/>
  <c r="K2937" i="2"/>
  <c r="L2936" i="2"/>
  <c r="M2936" i="2" s="1"/>
  <c r="K2936" i="2"/>
  <c r="L2935" i="2"/>
  <c r="M2935" i="2" s="1"/>
  <c r="K2935" i="2"/>
  <c r="L2934" i="2"/>
  <c r="M2934" i="2" s="1"/>
  <c r="K2934" i="2"/>
  <c r="L2933" i="2"/>
  <c r="M2933" i="2" s="1"/>
  <c r="K2933" i="2"/>
  <c r="L2932" i="2"/>
  <c r="M2932" i="2" s="1"/>
  <c r="K2932" i="2"/>
  <c r="L2931" i="2"/>
  <c r="M2931" i="2" s="1"/>
  <c r="K2931" i="2"/>
  <c r="L2930" i="2"/>
  <c r="M2930" i="2" s="1"/>
  <c r="K2930" i="2"/>
  <c r="L2929" i="2"/>
  <c r="M2929" i="2" s="1"/>
  <c r="K2929" i="2"/>
  <c r="L2928" i="2"/>
  <c r="M2928" i="2" s="1"/>
  <c r="K2928" i="2"/>
  <c r="L2927" i="2"/>
  <c r="M2927" i="2" s="1"/>
  <c r="K2927" i="2"/>
  <c r="L2926" i="2"/>
  <c r="M2926" i="2" s="1"/>
  <c r="K2926" i="2"/>
  <c r="L2925" i="2"/>
  <c r="M2925" i="2" s="1"/>
  <c r="K2925" i="2"/>
  <c r="L2924" i="2"/>
  <c r="M2924" i="2" s="1"/>
  <c r="K2924" i="2"/>
  <c r="L2923" i="2"/>
  <c r="M2923" i="2" s="1"/>
  <c r="K2923" i="2"/>
  <c r="L2922" i="2"/>
  <c r="M2922" i="2" s="1"/>
  <c r="K2922" i="2"/>
  <c r="L2921" i="2"/>
  <c r="M2921" i="2" s="1"/>
  <c r="K2921" i="2"/>
  <c r="L2920" i="2"/>
  <c r="M2920" i="2" s="1"/>
  <c r="K2920" i="2"/>
  <c r="L2919" i="2"/>
  <c r="M2919" i="2" s="1"/>
  <c r="K2919" i="2"/>
  <c r="L2918" i="2"/>
  <c r="M2918" i="2" s="1"/>
  <c r="K2918" i="2"/>
  <c r="L2917" i="2"/>
  <c r="M2917" i="2" s="1"/>
  <c r="K2917" i="2"/>
  <c r="L2916" i="2"/>
  <c r="M2916" i="2" s="1"/>
  <c r="K2916" i="2"/>
  <c r="L2915" i="2"/>
  <c r="M2915" i="2" s="1"/>
  <c r="K2915" i="2"/>
  <c r="L2914" i="2"/>
  <c r="M2914" i="2" s="1"/>
  <c r="K2914" i="2"/>
  <c r="L2913" i="2"/>
  <c r="M2913" i="2" s="1"/>
  <c r="K2913" i="2"/>
  <c r="L2912" i="2"/>
  <c r="M2912" i="2" s="1"/>
  <c r="K2912" i="2"/>
  <c r="L2911" i="2"/>
  <c r="M2911" i="2" s="1"/>
  <c r="K2911" i="2"/>
  <c r="L2910" i="2"/>
  <c r="M2910" i="2" s="1"/>
  <c r="K2910" i="2"/>
  <c r="L2909" i="2"/>
  <c r="M2909" i="2" s="1"/>
  <c r="K2909" i="2"/>
  <c r="L2908" i="2"/>
  <c r="M2908" i="2" s="1"/>
  <c r="K2908" i="2"/>
  <c r="L2907" i="2"/>
  <c r="M2907" i="2" s="1"/>
  <c r="K2907" i="2"/>
  <c r="L2906" i="2"/>
  <c r="M2906" i="2" s="1"/>
  <c r="K2906" i="2"/>
  <c r="L2905" i="2"/>
  <c r="M2905" i="2" s="1"/>
  <c r="K2905" i="2"/>
  <c r="L2904" i="2"/>
  <c r="M2904" i="2" s="1"/>
  <c r="K2904" i="2"/>
  <c r="L2903" i="2"/>
  <c r="M2903" i="2" s="1"/>
  <c r="K2903" i="2"/>
  <c r="L2902" i="2"/>
  <c r="M2902" i="2" s="1"/>
  <c r="K2902" i="2"/>
  <c r="L2901" i="2"/>
  <c r="M2901" i="2" s="1"/>
  <c r="K2901" i="2"/>
  <c r="L2900" i="2"/>
  <c r="M2900" i="2" s="1"/>
  <c r="K2900" i="2"/>
  <c r="L2899" i="2"/>
  <c r="M2899" i="2" s="1"/>
  <c r="K2899" i="2"/>
  <c r="L2898" i="2"/>
  <c r="M2898" i="2" s="1"/>
  <c r="K2898" i="2"/>
  <c r="L2897" i="2"/>
  <c r="M2897" i="2" s="1"/>
  <c r="K2897" i="2"/>
  <c r="L2896" i="2"/>
  <c r="M2896" i="2" s="1"/>
  <c r="K2896" i="2"/>
  <c r="L2895" i="2"/>
  <c r="M2895" i="2" s="1"/>
  <c r="K2895" i="2"/>
  <c r="L2894" i="2"/>
  <c r="M2894" i="2" s="1"/>
  <c r="K2894" i="2"/>
  <c r="L2893" i="2"/>
  <c r="M2893" i="2" s="1"/>
  <c r="K2893" i="2"/>
  <c r="L2892" i="2"/>
  <c r="M2892" i="2" s="1"/>
  <c r="K2892" i="2"/>
  <c r="L2891" i="2"/>
  <c r="M2891" i="2" s="1"/>
  <c r="K2891" i="2"/>
  <c r="L2890" i="2"/>
  <c r="M2890" i="2" s="1"/>
  <c r="K2890" i="2"/>
  <c r="L2889" i="2"/>
  <c r="M2889" i="2" s="1"/>
  <c r="K2889" i="2"/>
  <c r="L2888" i="2"/>
  <c r="M2888" i="2" s="1"/>
  <c r="K2888" i="2"/>
  <c r="L2887" i="2"/>
  <c r="M2887" i="2" s="1"/>
  <c r="K2887" i="2"/>
  <c r="L2886" i="2"/>
  <c r="M2886" i="2" s="1"/>
  <c r="K2886" i="2"/>
  <c r="L2885" i="2"/>
  <c r="M2885" i="2" s="1"/>
  <c r="K2885" i="2"/>
  <c r="L2884" i="2"/>
  <c r="M2884" i="2" s="1"/>
  <c r="K2884" i="2"/>
  <c r="L2883" i="2"/>
  <c r="M2883" i="2" s="1"/>
  <c r="K2883" i="2"/>
  <c r="L2882" i="2"/>
  <c r="M2882" i="2" s="1"/>
  <c r="K2882" i="2"/>
  <c r="L2881" i="2"/>
  <c r="M2881" i="2" s="1"/>
  <c r="K2881" i="2"/>
  <c r="L2880" i="2"/>
  <c r="M2880" i="2" s="1"/>
  <c r="K2880" i="2"/>
  <c r="L2879" i="2"/>
  <c r="M2879" i="2" s="1"/>
  <c r="K2879" i="2"/>
  <c r="L2878" i="2"/>
  <c r="M2878" i="2" s="1"/>
  <c r="K2878" i="2"/>
  <c r="L2877" i="2"/>
  <c r="M2877" i="2" s="1"/>
  <c r="K2877" i="2"/>
  <c r="L2876" i="2"/>
  <c r="M2876" i="2" s="1"/>
  <c r="K2876" i="2"/>
  <c r="L2875" i="2"/>
  <c r="M2875" i="2" s="1"/>
  <c r="K2875" i="2"/>
  <c r="L2874" i="2"/>
  <c r="M2874" i="2" s="1"/>
  <c r="K2874" i="2"/>
  <c r="L2873" i="2"/>
  <c r="M2873" i="2" s="1"/>
  <c r="K2873" i="2"/>
  <c r="L2872" i="2"/>
  <c r="M2872" i="2" s="1"/>
  <c r="K2872" i="2"/>
  <c r="L2871" i="2"/>
  <c r="M2871" i="2" s="1"/>
  <c r="K2871" i="2"/>
  <c r="L2870" i="2"/>
  <c r="M2870" i="2" s="1"/>
  <c r="K2870" i="2"/>
  <c r="L2869" i="2"/>
  <c r="M2869" i="2" s="1"/>
  <c r="K2869" i="2"/>
  <c r="L2868" i="2"/>
  <c r="M2868" i="2" s="1"/>
  <c r="K2868" i="2"/>
  <c r="L2867" i="2"/>
  <c r="M2867" i="2" s="1"/>
  <c r="K2867" i="2"/>
  <c r="L2866" i="2"/>
  <c r="M2866" i="2" s="1"/>
  <c r="K2866" i="2"/>
  <c r="L2865" i="2"/>
  <c r="M2865" i="2" s="1"/>
  <c r="K2865" i="2"/>
  <c r="L2864" i="2"/>
  <c r="M2864" i="2" s="1"/>
  <c r="K2864" i="2"/>
  <c r="L2863" i="2"/>
  <c r="M2863" i="2" s="1"/>
  <c r="K2863" i="2"/>
  <c r="L2862" i="2"/>
  <c r="M2862" i="2" s="1"/>
  <c r="K2862" i="2"/>
  <c r="L2861" i="2"/>
  <c r="M2861" i="2" s="1"/>
  <c r="K2861" i="2"/>
  <c r="L2860" i="2"/>
  <c r="M2860" i="2" s="1"/>
  <c r="K2860" i="2"/>
  <c r="L2859" i="2"/>
  <c r="M2859" i="2" s="1"/>
  <c r="K2859" i="2"/>
  <c r="L2858" i="2"/>
  <c r="M2858" i="2" s="1"/>
  <c r="K2858" i="2"/>
  <c r="L2857" i="2"/>
  <c r="M2857" i="2" s="1"/>
  <c r="K2857" i="2"/>
  <c r="L2856" i="2"/>
  <c r="M2856" i="2" s="1"/>
  <c r="K2856" i="2"/>
  <c r="L2855" i="2"/>
  <c r="M2855" i="2" s="1"/>
  <c r="K2855" i="2"/>
  <c r="L2854" i="2"/>
  <c r="M2854" i="2" s="1"/>
  <c r="K2854" i="2"/>
  <c r="L2853" i="2"/>
  <c r="M2853" i="2" s="1"/>
  <c r="K2853" i="2"/>
  <c r="L2852" i="2"/>
  <c r="M2852" i="2" s="1"/>
  <c r="K2852" i="2"/>
  <c r="L2851" i="2"/>
  <c r="M2851" i="2" s="1"/>
  <c r="K2851" i="2"/>
  <c r="L2850" i="2"/>
  <c r="M2850" i="2" s="1"/>
  <c r="K2850" i="2"/>
  <c r="L2849" i="2"/>
  <c r="M2849" i="2" s="1"/>
  <c r="K2849" i="2"/>
  <c r="L2848" i="2"/>
  <c r="M2848" i="2" s="1"/>
  <c r="K2848" i="2"/>
  <c r="L2847" i="2"/>
  <c r="M2847" i="2" s="1"/>
  <c r="K2847" i="2"/>
  <c r="L2846" i="2"/>
  <c r="M2846" i="2" s="1"/>
  <c r="K2846" i="2"/>
  <c r="L2845" i="2"/>
  <c r="M2845" i="2" s="1"/>
  <c r="K2845" i="2"/>
  <c r="L2844" i="2"/>
  <c r="M2844" i="2" s="1"/>
  <c r="K2844" i="2"/>
  <c r="L2843" i="2"/>
  <c r="M2843" i="2" s="1"/>
  <c r="K2843" i="2"/>
  <c r="L2842" i="2"/>
  <c r="M2842" i="2" s="1"/>
  <c r="K2842" i="2"/>
  <c r="L2841" i="2"/>
  <c r="M2841" i="2" s="1"/>
  <c r="K2841" i="2"/>
  <c r="L2840" i="2"/>
  <c r="M2840" i="2" s="1"/>
  <c r="K2840" i="2"/>
  <c r="L2839" i="2"/>
  <c r="M2839" i="2" s="1"/>
  <c r="K2839" i="2"/>
  <c r="L2838" i="2"/>
  <c r="M2838" i="2" s="1"/>
  <c r="K2838" i="2"/>
  <c r="L2837" i="2"/>
  <c r="M2837" i="2" s="1"/>
  <c r="K2837" i="2"/>
  <c r="L2836" i="2"/>
  <c r="M2836" i="2" s="1"/>
  <c r="K2836" i="2"/>
  <c r="L2835" i="2"/>
  <c r="M2835" i="2" s="1"/>
  <c r="K2835" i="2"/>
  <c r="L2834" i="2"/>
  <c r="M2834" i="2" s="1"/>
  <c r="K2834" i="2"/>
  <c r="L2833" i="2"/>
  <c r="M2833" i="2" s="1"/>
  <c r="K2833" i="2"/>
  <c r="L2832" i="2"/>
  <c r="M2832" i="2" s="1"/>
  <c r="K2832" i="2"/>
  <c r="L2831" i="2"/>
  <c r="M2831" i="2" s="1"/>
  <c r="K2831" i="2"/>
  <c r="L2830" i="2"/>
  <c r="M2830" i="2" s="1"/>
  <c r="K2830" i="2"/>
  <c r="L2829" i="2"/>
  <c r="M2829" i="2" s="1"/>
  <c r="K2829" i="2"/>
  <c r="L2828" i="2"/>
  <c r="M2828" i="2" s="1"/>
  <c r="K2828" i="2"/>
  <c r="L2827" i="2"/>
  <c r="M2827" i="2" s="1"/>
  <c r="K2827" i="2"/>
  <c r="L2826" i="2"/>
  <c r="M2826" i="2" s="1"/>
  <c r="K2826" i="2"/>
  <c r="L2825" i="2"/>
  <c r="M2825" i="2" s="1"/>
  <c r="K2825" i="2"/>
  <c r="L2824" i="2"/>
  <c r="M2824" i="2" s="1"/>
  <c r="K2824" i="2"/>
  <c r="L2823" i="2"/>
  <c r="M2823" i="2" s="1"/>
  <c r="K2823" i="2"/>
  <c r="L2822" i="2"/>
  <c r="M2822" i="2" s="1"/>
  <c r="K2822" i="2"/>
  <c r="L2821" i="2"/>
  <c r="M2821" i="2" s="1"/>
  <c r="K2821" i="2"/>
  <c r="L2820" i="2"/>
  <c r="M2820" i="2" s="1"/>
  <c r="K2820" i="2"/>
  <c r="L2819" i="2"/>
  <c r="M2819" i="2" s="1"/>
  <c r="K2819" i="2"/>
  <c r="L2818" i="2"/>
  <c r="M2818" i="2" s="1"/>
  <c r="K2818" i="2"/>
  <c r="L2817" i="2"/>
  <c r="M2817" i="2" s="1"/>
  <c r="K2817" i="2"/>
  <c r="L2816" i="2"/>
  <c r="M2816" i="2" s="1"/>
  <c r="K2816" i="2"/>
  <c r="L2815" i="2"/>
  <c r="M2815" i="2" s="1"/>
  <c r="K2815" i="2"/>
  <c r="L2814" i="2"/>
  <c r="M2814" i="2" s="1"/>
  <c r="K2814" i="2"/>
  <c r="L2813" i="2"/>
  <c r="M2813" i="2" s="1"/>
  <c r="K2813" i="2"/>
  <c r="L2812" i="2"/>
  <c r="M2812" i="2" s="1"/>
  <c r="K2812" i="2"/>
  <c r="L2811" i="2"/>
  <c r="M2811" i="2" s="1"/>
  <c r="K2811" i="2"/>
  <c r="L2810" i="2"/>
  <c r="M2810" i="2" s="1"/>
  <c r="K2810" i="2"/>
  <c r="L2809" i="2"/>
  <c r="M2809" i="2" s="1"/>
  <c r="K2809" i="2"/>
  <c r="L2808" i="2"/>
  <c r="M2808" i="2" s="1"/>
  <c r="K2808" i="2"/>
  <c r="L2807" i="2"/>
  <c r="M2807" i="2" s="1"/>
  <c r="K2807" i="2"/>
  <c r="L2806" i="2"/>
  <c r="M2806" i="2" s="1"/>
  <c r="K2806" i="2"/>
  <c r="L2805" i="2"/>
  <c r="M2805" i="2" s="1"/>
  <c r="K2805" i="2"/>
  <c r="L2804" i="2"/>
  <c r="M2804" i="2" s="1"/>
  <c r="K2804" i="2"/>
  <c r="L2803" i="2"/>
  <c r="M2803" i="2" s="1"/>
  <c r="K2803" i="2"/>
  <c r="L2802" i="2"/>
  <c r="M2802" i="2" s="1"/>
  <c r="K2802" i="2"/>
  <c r="L2801" i="2"/>
  <c r="M2801" i="2" s="1"/>
  <c r="K2801" i="2"/>
  <c r="L2800" i="2"/>
  <c r="M2800" i="2" s="1"/>
  <c r="K2800" i="2"/>
  <c r="L2799" i="2"/>
  <c r="M2799" i="2" s="1"/>
  <c r="K2799" i="2"/>
  <c r="L2798" i="2"/>
  <c r="M2798" i="2" s="1"/>
  <c r="K2798" i="2"/>
  <c r="L2797" i="2"/>
  <c r="M2797" i="2" s="1"/>
  <c r="K2797" i="2"/>
  <c r="L2796" i="2"/>
  <c r="M2796" i="2" s="1"/>
  <c r="K2796" i="2"/>
  <c r="L2795" i="2"/>
  <c r="M2795" i="2" s="1"/>
  <c r="K2795" i="2"/>
  <c r="L2794" i="2"/>
  <c r="M2794" i="2" s="1"/>
  <c r="K2794" i="2"/>
  <c r="L2793" i="2"/>
  <c r="M2793" i="2" s="1"/>
  <c r="K2793" i="2"/>
  <c r="L2792" i="2"/>
  <c r="M2792" i="2" s="1"/>
  <c r="K2792" i="2"/>
  <c r="L2791" i="2"/>
  <c r="M2791" i="2" s="1"/>
  <c r="K2791" i="2"/>
  <c r="L2790" i="2"/>
  <c r="M2790" i="2" s="1"/>
  <c r="K2790" i="2"/>
  <c r="L2789" i="2"/>
  <c r="M2789" i="2" s="1"/>
  <c r="K2789" i="2"/>
  <c r="L2788" i="2"/>
  <c r="M2788" i="2" s="1"/>
  <c r="K2788" i="2"/>
  <c r="L2787" i="2"/>
  <c r="M2787" i="2" s="1"/>
  <c r="K2787" i="2"/>
  <c r="L2786" i="2"/>
  <c r="M2786" i="2" s="1"/>
  <c r="K2786" i="2"/>
  <c r="L2785" i="2"/>
  <c r="M2785" i="2" s="1"/>
  <c r="K2785" i="2"/>
  <c r="L2784" i="2"/>
  <c r="M2784" i="2" s="1"/>
  <c r="K2784" i="2"/>
  <c r="L2783" i="2"/>
  <c r="M2783" i="2" s="1"/>
  <c r="K2783" i="2"/>
  <c r="L2782" i="2"/>
  <c r="M2782" i="2" s="1"/>
  <c r="K2782" i="2"/>
  <c r="L2781" i="2"/>
  <c r="M2781" i="2" s="1"/>
  <c r="K2781" i="2"/>
  <c r="L2780" i="2"/>
  <c r="M2780" i="2" s="1"/>
  <c r="K2780" i="2"/>
  <c r="L2779" i="2"/>
  <c r="M2779" i="2" s="1"/>
  <c r="K2779" i="2"/>
  <c r="L2778" i="2"/>
  <c r="M2778" i="2" s="1"/>
  <c r="K2778" i="2"/>
  <c r="L2777" i="2"/>
  <c r="M2777" i="2" s="1"/>
  <c r="K2777" i="2"/>
  <c r="L2776" i="2"/>
  <c r="M2776" i="2" s="1"/>
  <c r="K2776" i="2"/>
  <c r="L2775" i="2"/>
  <c r="M2775" i="2" s="1"/>
  <c r="K2775" i="2"/>
  <c r="L2774" i="2"/>
  <c r="M2774" i="2" s="1"/>
  <c r="K2774" i="2"/>
  <c r="L2773" i="2"/>
  <c r="M2773" i="2" s="1"/>
  <c r="K2773" i="2"/>
  <c r="L2772" i="2"/>
  <c r="M2772" i="2" s="1"/>
  <c r="K2772" i="2"/>
  <c r="L2771" i="2"/>
  <c r="M2771" i="2" s="1"/>
  <c r="K2771" i="2"/>
  <c r="L2770" i="2"/>
  <c r="M2770" i="2" s="1"/>
  <c r="K2770" i="2"/>
  <c r="L2769" i="2"/>
  <c r="M2769" i="2" s="1"/>
  <c r="K2769" i="2"/>
  <c r="L2768" i="2"/>
  <c r="M2768" i="2" s="1"/>
  <c r="K2768" i="2"/>
  <c r="L2767" i="2"/>
  <c r="M2767" i="2" s="1"/>
  <c r="K2767" i="2"/>
  <c r="L2766" i="2"/>
  <c r="M2766" i="2" s="1"/>
  <c r="K2766" i="2"/>
  <c r="L2765" i="2"/>
  <c r="M2765" i="2" s="1"/>
  <c r="K2765" i="2"/>
  <c r="L2764" i="2"/>
  <c r="M2764" i="2" s="1"/>
  <c r="K2764" i="2"/>
  <c r="L2763" i="2"/>
  <c r="M2763" i="2" s="1"/>
  <c r="K2763" i="2"/>
  <c r="L2762" i="2"/>
  <c r="M2762" i="2" s="1"/>
  <c r="K2762" i="2"/>
  <c r="L2761" i="2"/>
  <c r="M2761" i="2" s="1"/>
  <c r="K2761" i="2"/>
  <c r="L2760" i="2"/>
  <c r="M2760" i="2" s="1"/>
  <c r="K2760" i="2"/>
  <c r="L2759" i="2"/>
  <c r="M2759" i="2" s="1"/>
  <c r="K2759" i="2"/>
  <c r="L2758" i="2"/>
  <c r="M2758" i="2" s="1"/>
  <c r="K2758" i="2"/>
  <c r="L2757" i="2"/>
  <c r="M2757" i="2" s="1"/>
  <c r="K2757" i="2"/>
  <c r="L2756" i="2"/>
  <c r="M2756" i="2" s="1"/>
  <c r="K2756" i="2"/>
  <c r="L2755" i="2"/>
  <c r="M2755" i="2" s="1"/>
  <c r="K2755" i="2"/>
  <c r="L2754" i="2"/>
  <c r="M2754" i="2" s="1"/>
  <c r="K2754" i="2"/>
  <c r="L2753" i="2"/>
  <c r="M2753" i="2" s="1"/>
  <c r="K2753" i="2"/>
  <c r="L2752" i="2"/>
  <c r="M2752" i="2" s="1"/>
  <c r="K2752" i="2"/>
  <c r="L2751" i="2"/>
  <c r="M2751" i="2" s="1"/>
  <c r="K2751" i="2"/>
  <c r="L2750" i="2"/>
  <c r="M2750" i="2" s="1"/>
  <c r="K2750" i="2"/>
  <c r="L2749" i="2"/>
  <c r="M2749" i="2" s="1"/>
  <c r="K2749" i="2"/>
  <c r="L2748" i="2"/>
  <c r="M2748" i="2" s="1"/>
  <c r="K2748" i="2"/>
  <c r="L2747" i="2"/>
  <c r="M2747" i="2" s="1"/>
  <c r="K2747" i="2"/>
  <c r="L2746" i="2"/>
  <c r="M2746" i="2" s="1"/>
  <c r="K2746" i="2"/>
  <c r="L2745" i="2"/>
  <c r="M2745" i="2" s="1"/>
  <c r="K2745" i="2"/>
  <c r="L2744" i="2"/>
  <c r="M2744" i="2" s="1"/>
  <c r="K2744" i="2"/>
  <c r="L2743" i="2"/>
  <c r="M2743" i="2" s="1"/>
  <c r="K2743" i="2"/>
  <c r="L2742" i="2"/>
  <c r="M2742" i="2" s="1"/>
  <c r="K2742" i="2"/>
  <c r="L2741" i="2"/>
  <c r="M2741" i="2" s="1"/>
  <c r="K2741" i="2"/>
  <c r="L2740" i="2"/>
  <c r="M2740" i="2" s="1"/>
  <c r="K2740" i="2"/>
  <c r="L2739" i="2"/>
  <c r="M2739" i="2" s="1"/>
  <c r="K2739" i="2"/>
  <c r="L2738" i="2"/>
  <c r="M2738" i="2" s="1"/>
  <c r="K2738" i="2"/>
  <c r="L2737" i="2"/>
  <c r="M2737" i="2" s="1"/>
  <c r="K2737" i="2"/>
  <c r="L2736" i="2"/>
  <c r="M2736" i="2" s="1"/>
  <c r="K2736" i="2"/>
  <c r="L2735" i="2"/>
  <c r="M2735" i="2" s="1"/>
  <c r="K2735" i="2"/>
  <c r="L2734" i="2"/>
  <c r="M2734" i="2" s="1"/>
  <c r="K2734" i="2"/>
  <c r="L2733" i="2"/>
  <c r="M2733" i="2" s="1"/>
  <c r="K2733" i="2"/>
  <c r="L2732" i="2"/>
  <c r="M2732" i="2" s="1"/>
  <c r="K2732" i="2"/>
  <c r="L2731" i="2"/>
  <c r="M2731" i="2" s="1"/>
  <c r="K2731" i="2"/>
  <c r="L2730" i="2"/>
  <c r="M2730" i="2" s="1"/>
  <c r="K2730" i="2"/>
  <c r="L2729" i="2"/>
  <c r="M2729" i="2" s="1"/>
  <c r="K2729" i="2"/>
  <c r="L2728" i="2"/>
  <c r="M2728" i="2" s="1"/>
  <c r="K2728" i="2"/>
  <c r="L2727" i="2"/>
  <c r="M2727" i="2" s="1"/>
  <c r="K2727" i="2"/>
  <c r="L2726" i="2"/>
  <c r="M2726" i="2" s="1"/>
  <c r="K2726" i="2"/>
  <c r="L2725" i="2"/>
  <c r="M2725" i="2" s="1"/>
  <c r="K2725" i="2"/>
  <c r="L2724" i="2"/>
  <c r="M2724" i="2" s="1"/>
  <c r="K2724" i="2"/>
  <c r="L2723" i="2"/>
  <c r="M2723" i="2" s="1"/>
  <c r="K2723" i="2"/>
  <c r="L2722" i="2"/>
  <c r="M2722" i="2" s="1"/>
  <c r="K2722" i="2"/>
  <c r="L2721" i="2"/>
  <c r="M2721" i="2" s="1"/>
  <c r="K2721" i="2"/>
  <c r="L2720" i="2"/>
  <c r="M2720" i="2" s="1"/>
  <c r="K2720" i="2"/>
  <c r="L2719" i="2"/>
  <c r="M2719" i="2" s="1"/>
  <c r="K2719" i="2"/>
  <c r="L2718" i="2"/>
  <c r="M2718" i="2" s="1"/>
  <c r="K2718" i="2"/>
  <c r="L2717" i="2"/>
  <c r="M2717" i="2" s="1"/>
  <c r="K2717" i="2"/>
  <c r="L2716" i="2"/>
  <c r="M2716" i="2" s="1"/>
  <c r="K2716" i="2"/>
  <c r="L2715" i="2"/>
  <c r="M2715" i="2" s="1"/>
  <c r="K2715" i="2"/>
  <c r="L2714" i="2"/>
  <c r="M2714" i="2" s="1"/>
  <c r="K2714" i="2"/>
  <c r="L2713" i="2"/>
  <c r="M2713" i="2" s="1"/>
  <c r="K2713" i="2"/>
  <c r="L2712" i="2"/>
  <c r="M2712" i="2" s="1"/>
  <c r="K2712" i="2"/>
  <c r="L2711" i="2"/>
  <c r="M2711" i="2" s="1"/>
  <c r="K2711" i="2"/>
  <c r="L2710" i="2"/>
  <c r="M2710" i="2" s="1"/>
  <c r="K2710" i="2"/>
  <c r="L2709" i="2"/>
  <c r="M2709" i="2" s="1"/>
  <c r="K2709" i="2"/>
  <c r="L2708" i="2"/>
  <c r="M2708" i="2" s="1"/>
  <c r="K2708" i="2"/>
  <c r="L2707" i="2"/>
  <c r="M2707" i="2" s="1"/>
  <c r="K2707" i="2"/>
  <c r="L2706" i="2"/>
  <c r="M2706" i="2" s="1"/>
  <c r="K2706" i="2"/>
  <c r="L2705" i="2"/>
  <c r="M2705" i="2" s="1"/>
  <c r="K2705" i="2"/>
  <c r="L2704" i="2"/>
  <c r="M2704" i="2" s="1"/>
  <c r="K2704" i="2"/>
  <c r="L2703" i="2"/>
  <c r="M2703" i="2" s="1"/>
  <c r="K2703" i="2"/>
  <c r="L2702" i="2"/>
  <c r="M2702" i="2" s="1"/>
  <c r="K2702" i="2"/>
  <c r="L2701" i="2"/>
  <c r="M2701" i="2" s="1"/>
  <c r="K2701" i="2"/>
  <c r="L2700" i="2"/>
  <c r="M2700" i="2" s="1"/>
  <c r="K2700" i="2"/>
  <c r="L2699" i="2"/>
  <c r="M2699" i="2" s="1"/>
  <c r="K2699" i="2"/>
  <c r="L2698" i="2"/>
  <c r="M2698" i="2" s="1"/>
  <c r="K2698" i="2"/>
  <c r="L2697" i="2"/>
  <c r="M2697" i="2" s="1"/>
  <c r="K2697" i="2"/>
  <c r="L2696" i="2"/>
  <c r="M2696" i="2" s="1"/>
  <c r="K2696" i="2"/>
  <c r="L2695" i="2"/>
  <c r="M2695" i="2" s="1"/>
  <c r="K2695" i="2"/>
  <c r="L2694" i="2"/>
  <c r="M2694" i="2" s="1"/>
  <c r="K2694" i="2"/>
  <c r="L2693" i="2"/>
  <c r="M2693" i="2" s="1"/>
  <c r="K2693" i="2"/>
  <c r="L2692" i="2"/>
  <c r="M2692" i="2" s="1"/>
  <c r="K2692" i="2"/>
  <c r="L2691" i="2"/>
  <c r="M2691" i="2" s="1"/>
  <c r="K2691" i="2"/>
  <c r="L2690" i="2"/>
  <c r="M2690" i="2" s="1"/>
  <c r="K2690" i="2"/>
  <c r="L2689" i="2"/>
  <c r="M2689" i="2" s="1"/>
  <c r="K2689" i="2"/>
  <c r="L2688" i="2"/>
  <c r="M2688" i="2" s="1"/>
  <c r="K2688" i="2"/>
  <c r="L2687" i="2"/>
  <c r="M2687" i="2" s="1"/>
  <c r="K2687" i="2"/>
  <c r="L2686" i="2"/>
  <c r="M2686" i="2" s="1"/>
  <c r="K2686" i="2"/>
  <c r="L2685" i="2"/>
  <c r="M2685" i="2" s="1"/>
  <c r="K2685" i="2"/>
  <c r="L2684" i="2"/>
  <c r="M2684" i="2" s="1"/>
  <c r="K2684" i="2"/>
  <c r="L2683" i="2"/>
  <c r="M2683" i="2" s="1"/>
  <c r="K2683" i="2"/>
  <c r="L2682" i="2"/>
  <c r="M2682" i="2" s="1"/>
  <c r="K2682" i="2"/>
  <c r="L2681" i="2"/>
  <c r="M2681" i="2" s="1"/>
  <c r="K2681" i="2"/>
  <c r="L2680" i="2"/>
  <c r="M2680" i="2" s="1"/>
  <c r="K2680" i="2"/>
  <c r="L2679" i="2"/>
  <c r="M2679" i="2" s="1"/>
  <c r="K2679" i="2"/>
  <c r="L2678" i="2"/>
  <c r="M2678" i="2" s="1"/>
  <c r="K2678" i="2"/>
  <c r="L2677" i="2"/>
  <c r="M2677" i="2" s="1"/>
  <c r="K2677" i="2"/>
  <c r="L2676" i="2"/>
  <c r="M2676" i="2" s="1"/>
  <c r="K2676" i="2"/>
  <c r="L2675" i="2"/>
  <c r="M2675" i="2" s="1"/>
  <c r="K2675" i="2"/>
  <c r="L2674" i="2"/>
  <c r="M2674" i="2" s="1"/>
  <c r="K2674" i="2"/>
  <c r="L2673" i="2"/>
  <c r="M2673" i="2" s="1"/>
  <c r="K2673" i="2"/>
  <c r="L2672" i="2"/>
  <c r="M2672" i="2" s="1"/>
  <c r="K2672" i="2"/>
  <c r="L2671" i="2"/>
  <c r="M2671" i="2" s="1"/>
  <c r="K2671" i="2"/>
  <c r="L2670" i="2"/>
  <c r="M2670" i="2" s="1"/>
  <c r="K2670" i="2"/>
  <c r="L2669" i="2"/>
  <c r="M2669" i="2" s="1"/>
  <c r="K2669" i="2"/>
  <c r="L2668" i="2"/>
  <c r="M2668" i="2" s="1"/>
  <c r="K2668" i="2"/>
  <c r="L2667" i="2"/>
  <c r="M2667" i="2" s="1"/>
  <c r="K2667" i="2"/>
  <c r="L2666" i="2"/>
  <c r="M2666" i="2" s="1"/>
  <c r="K2666" i="2"/>
  <c r="L2665" i="2"/>
  <c r="M2665" i="2" s="1"/>
  <c r="K2665" i="2"/>
  <c r="L2664" i="2"/>
  <c r="M2664" i="2" s="1"/>
  <c r="K2664" i="2"/>
  <c r="L2663" i="2"/>
  <c r="M2663" i="2" s="1"/>
  <c r="K2663" i="2"/>
  <c r="L2662" i="2"/>
  <c r="M2662" i="2" s="1"/>
  <c r="K2662" i="2"/>
  <c r="L2661" i="2"/>
  <c r="M2661" i="2" s="1"/>
  <c r="K2661" i="2"/>
  <c r="L2660" i="2"/>
  <c r="M2660" i="2" s="1"/>
  <c r="K2660" i="2"/>
  <c r="L2659" i="2"/>
  <c r="M2659" i="2" s="1"/>
  <c r="K2659" i="2"/>
  <c r="L2658" i="2"/>
  <c r="M2658" i="2" s="1"/>
  <c r="K2658" i="2"/>
  <c r="L2657" i="2"/>
  <c r="M2657" i="2" s="1"/>
  <c r="K2657" i="2"/>
  <c r="L2656" i="2"/>
  <c r="M2656" i="2" s="1"/>
  <c r="K2656" i="2"/>
  <c r="L2655" i="2"/>
  <c r="M2655" i="2" s="1"/>
  <c r="K2655" i="2"/>
  <c r="L2654" i="2"/>
  <c r="M2654" i="2" s="1"/>
  <c r="K2654" i="2"/>
  <c r="L2653" i="2"/>
  <c r="M2653" i="2" s="1"/>
  <c r="K2653" i="2"/>
  <c r="L2652" i="2"/>
  <c r="M2652" i="2" s="1"/>
  <c r="K2652" i="2"/>
  <c r="L2651" i="2"/>
  <c r="M2651" i="2" s="1"/>
  <c r="K2651" i="2"/>
  <c r="L2650" i="2"/>
  <c r="M2650" i="2" s="1"/>
  <c r="K2650" i="2"/>
  <c r="L2649" i="2"/>
  <c r="M2649" i="2" s="1"/>
  <c r="K2649" i="2"/>
  <c r="L2648" i="2"/>
  <c r="M2648" i="2" s="1"/>
  <c r="K2648" i="2"/>
  <c r="L2647" i="2"/>
  <c r="M2647" i="2" s="1"/>
  <c r="K2647" i="2"/>
  <c r="L2646" i="2"/>
  <c r="M2646" i="2" s="1"/>
  <c r="K2646" i="2"/>
  <c r="L2645" i="2"/>
  <c r="M2645" i="2" s="1"/>
  <c r="K2645" i="2"/>
  <c r="L2644" i="2"/>
  <c r="M2644" i="2" s="1"/>
  <c r="K2644" i="2"/>
  <c r="L2643" i="2"/>
  <c r="M2643" i="2" s="1"/>
  <c r="K2643" i="2"/>
  <c r="L2642" i="2"/>
  <c r="M2642" i="2" s="1"/>
  <c r="K2642" i="2"/>
  <c r="L2641" i="2"/>
  <c r="M2641" i="2" s="1"/>
  <c r="K2641" i="2"/>
  <c r="L2640" i="2"/>
  <c r="M2640" i="2" s="1"/>
  <c r="K2640" i="2"/>
  <c r="L2639" i="2"/>
  <c r="M2639" i="2" s="1"/>
  <c r="K2639" i="2"/>
  <c r="L2638" i="2"/>
  <c r="M2638" i="2" s="1"/>
  <c r="K2638" i="2"/>
  <c r="L2637" i="2"/>
  <c r="M2637" i="2" s="1"/>
  <c r="K2637" i="2"/>
  <c r="L2636" i="2"/>
  <c r="M2636" i="2" s="1"/>
  <c r="K2636" i="2"/>
  <c r="L2635" i="2"/>
  <c r="M2635" i="2" s="1"/>
  <c r="K2635" i="2"/>
  <c r="L2634" i="2"/>
  <c r="M2634" i="2" s="1"/>
  <c r="K2634" i="2"/>
  <c r="L2633" i="2"/>
  <c r="M2633" i="2" s="1"/>
  <c r="K2633" i="2"/>
  <c r="L2632" i="2"/>
  <c r="M2632" i="2" s="1"/>
  <c r="K2632" i="2"/>
  <c r="L2631" i="2"/>
  <c r="M2631" i="2" s="1"/>
  <c r="K2631" i="2"/>
  <c r="L2630" i="2"/>
  <c r="M2630" i="2" s="1"/>
  <c r="K2630" i="2"/>
  <c r="L2629" i="2"/>
  <c r="M2629" i="2" s="1"/>
  <c r="K2629" i="2"/>
  <c r="L2628" i="2"/>
  <c r="M2628" i="2" s="1"/>
  <c r="K2628" i="2"/>
  <c r="L2627" i="2"/>
  <c r="M2627" i="2" s="1"/>
  <c r="K2627" i="2"/>
  <c r="L2626" i="2"/>
  <c r="M2626" i="2" s="1"/>
  <c r="K2626" i="2"/>
  <c r="L2625" i="2"/>
  <c r="M2625" i="2" s="1"/>
  <c r="K2625" i="2"/>
  <c r="L2624" i="2"/>
  <c r="M2624" i="2" s="1"/>
  <c r="K2624" i="2"/>
  <c r="L2623" i="2"/>
  <c r="M2623" i="2" s="1"/>
  <c r="K2623" i="2"/>
  <c r="L2622" i="2"/>
  <c r="M2622" i="2" s="1"/>
  <c r="K2622" i="2"/>
  <c r="L2621" i="2"/>
  <c r="M2621" i="2" s="1"/>
  <c r="K2621" i="2"/>
  <c r="L2620" i="2"/>
  <c r="M2620" i="2" s="1"/>
  <c r="K2620" i="2"/>
  <c r="L2619" i="2"/>
  <c r="M2619" i="2" s="1"/>
  <c r="K2619" i="2"/>
  <c r="L2618" i="2"/>
  <c r="M2618" i="2" s="1"/>
  <c r="K2618" i="2"/>
  <c r="L2617" i="2"/>
  <c r="M2617" i="2" s="1"/>
  <c r="K2617" i="2"/>
  <c r="L2616" i="2"/>
  <c r="M2616" i="2" s="1"/>
  <c r="K2616" i="2"/>
  <c r="L2615" i="2"/>
  <c r="M2615" i="2" s="1"/>
  <c r="K2615" i="2"/>
  <c r="L2614" i="2"/>
  <c r="M2614" i="2" s="1"/>
  <c r="K2614" i="2"/>
  <c r="L2613" i="2"/>
  <c r="M2613" i="2" s="1"/>
  <c r="K2613" i="2"/>
  <c r="L2612" i="2"/>
  <c r="M2612" i="2" s="1"/>
  <c r="K2612" i="2"/>
  <c r="L2611" i="2"/>
  <c r="M2611" i="2" s="1"/>
  <c r="K2611" i="2"/>
  <c r="L2610" i="2"/>
  <c r="M2610" i="2" s="1"/>
  <c r="K2610" i="2"/>
  <c r="L2609" i="2"/>
  <c r="M2609" i="2" s="1"/>
  <c r="K2609" i="2"/>
  <c r="L2608" i="2"/>
  <c r="M2608" i="2" s="1"/>
  <c r="K2608" i="2"/>
  <c r="L2607" i="2"/>
  <c r="M2607" i="2" s="1"/>
  <c r="K2607" i="2"/>
  <c r="L2606" i="2"/>
  <c r="M2606" i="2" s="1"/>
  <c r="K2606" i="2"/>
  <c r="L2605" i="2"/>
  <c r="M2605" i="2" s="1"/>
  <c r="K2605" i="2"/>
  <c r="L2604" i="2"/>
  <c r="M2604" i="2" s="1"/>
  <c r="K2604" i="2"/>
  <c r="L2603" i="2"/>
  <c r="M2603" i="2" s="1"/>
  <c r="K2603" i="2"/>
  <c r="L2602" i="2"/>
  <c r="M2602" i="2" s="1"/>
  <c r="K2602" i="2"/>
  <c r="L2601" i="2"/>
  <c r="M2601" i="2" s="1"/>
  <c r="K2601" i="2"/>
  <c r="L2600" i="2"/>
  <c r="M2600" i="2" s="1"/>
  <c r="K2600" i="2"/>
  <c r="L2599" i="2"/>
  <c r="M2599" i="2" s="1"/>
  <c r="K2599" i="2"/>
  <c r="L2598" i="2"/>
  <c r="M2598" i="2" s="1"/>
  <c r="K2598" i="2"/>
  <c r="L2597" i="2"/>
  <c r="M2597" i="2" s="1"/>
  <c r="K2597" i="2"/>
  <c r="L2596" i="2"/>
  <c r="M2596" i="2" s="1"/>
  <c r="K2596" i="2"/>
  <c r="L2595" i="2"/>
  <c r="M2595" i="2" s="1"/>
  <c r="K2595" i="2"/>
  <c r="L2594" i="2"/>
  <c r="M2594" i="2" s="1"/>
  <c r="K2594" i="2"/>
  <c r="L2593" i="2"/>
  <c r="M2593" i="2" s="1"/>
  <c r="K2593" i="2"/>
  <c r="L2592" i="2"/>
  <c r="M2592" i="2" s="1"/>
  <c r="K2592" i="2"/>
  <c r="L2591" i="2"/>
  <c r="M2591" i="2" s="1"/>
  <c r="K2591" i="2"/>
  <c r="L2590" i="2"/>
  <c r="M2590" i="2" s="1"/>
  <c r="K2590" i="2"/>
  <c r="L2589" i="2"/>
  <c r="M2589" i="2" s="1"/>
  <c r="K2589" i="2"/>
  <c r="L2588" i="2"/>
  <c r="M2588" i="2" s="1"/>
  <c r="K2588" i="2"/>
  <c r="L2587" i="2"/>
  <c r="M2587" i="2" s="1"/>
  <c r="K2587" i="2"/>
  <c r="L2586" i="2"/>
  <c r="M2586" i="2" s="1"/>
  <c r="K2586" i="2"/>
  <c r="L2585" i="2"/>
  <c r="M2585" i="2" s="1"/>
  <c r="K2585" i="2"/>
  <c r="L2584" i="2"/>
  <c r="M2584" i="2" s="1"/>
  <c r="K2584" i="2"/>
  <c r="L2583" i="2"/>
  <c r="M2583" i="2" s="1"/>
  <c r="K2583" i="2"/>
  <c r="L2582" i="2"/>
  <c r="M2582" i="2" s="1"/>
  <c r="K2582" i="2"/>
  <c r="L2581" i="2"/>
  <c r="M2581" i="2" s="1"/>
  <c r="K2581" i="2"/>
  <c r="L2580" i="2"/>
  <c r="M2580" i="2" s="1"/>
  <c r="K2580" i="2"/>
  <c r="L2579" i="2"/>
  <c r="M2579" i="2" s="1"/>
  <c r="K2579" i="2"/>
  <c r="L2578" i="2"/>
  <c r="M2578" i="2" s="1"/>
  <c r="K2578" i="2"/>
  <c r="L2577" i="2"/>
  <c r="M2577" i="2" s="1"/>
  <c r="K2577" i="2"/>
  <c r="L2576" i="2"/>
  <c r="M2576" i="2" s="1"/>
  <c r="K2576" i="2"/>
  <c r="L2575" i="2"/>
  <c r="M2575" i="2" s="1"/>
  <c r="K2575" i="2"/>
  <c r="L2574" i="2"/>
  <c r="M2574" i="2" s="1"/>
  <c r="K2574" i="2"/>
  <c r="L2573" i="2"/>
  <c r="M2573" i="2" s="1"/>
  <c r="K2573" i="2"/>
  <c r="L2572" i="2"/>
  <c r="M2572" i="2" s="1"/>
  <c r="K2572" i="2"/>
  <c r="L2571" i="2"/>
  <c r="M2571" i="2" s="1"/>
  <c r="K2571" i="2"/>
  <c r="L2570" i="2"/>
  <c r="M2570" i="2" s="1"/>
  <c r="K2570" i="2"/>
  <c r="L2569" i="2"/>
  <c r="M2569" i="2" s="1"/>
  <c r="K2569" i="2"/>
  <c r="L2568" i="2"/>
  <c r="M2568" i="2" s="1"/>
  <c r="K2568" i="2"/>
  <c r="L2567" i="2"/>
  <c r="M2567" i="2" s="1"/>
  <c r="K2567" i="2"/>
  <c r="L2566" i="2"/>
  <c r="M2566" i="2" s="1"/>
  <c r="K2566" i="2"/>
  <c r="L2565" i="2"/>
  <c r="M2565" i="2" s="1"/>
  <c r="K2565" i="2"/>
  <c r="L2564" i="2"/>
  <c r="M2564" i="2" s="1"/>
  <c r="K2564" i="2"/>
  <c r="L2563" i="2"/>
  <c r="M2563" i="2" s="1"/>
  <c r="K2563" i="2"/>
  <c r="L2562" i="2"/>
  <c r="M2562" i="2" s="1"/>
  <c r="K2562" i="2"/>
  <c r="L2561" i="2"/>
  <c r="M2561" i="2" s="1"/>
  <c r="K2561" i="2"/>
  <c r="L2560" i="2"/>
  <c r="M2560" i="2" s="1"/>
  <c r="K2560" i="2"/>
  <c r="L2559" i="2"/>
  <c r="M2559" i="2" s="1"/>
  <c r="K2559" i="2"/>
  <c r="L2558" i="2"/>
  <c r="M2558" i="2" s="1"/>
  <c r="K2558" i="2"/>
  <c r="L2557" i="2"/>
  <c r="M2557" i="2" s="1"/>
  <c r="K2557" i="2"/>
  <c r="L2556" i="2"/>
  <c r="M2556" i="2" s="1"/>
  <c r="K2556" i="2"/>
  <c r="L2555" i="2"/>
  <c r="M2555" i="2" s="1"/>
  <c r="K2555" i="2"/>
  <c r="L2554" i="2"/>
  <c r="M2554" i="2" s="1"/>
  <c r="K2554" i="2"/>
  <c r="L2553" i="2"/>
  <c r="M2553" i="2" s="1"/>
  <c r="K2553" i="2"/>
  <c r="L2552" i="2"/>
  <c r="M2552" i="2" s="1"/>
  <c r="K2552" i="2"/>
  <c r="L2551" i="2"/>
  <c r="M2551" i="2" s="1"/>
  <c r="K2551" i="2"/>
  <c r="L2550" i="2"/>
  <c r="M2550" i="2" s="1"/>
  <c r="K2550" i="2"/>
  <c r="L2549" i="2"/>
  <c r="M2549" i="2" s="1"/>
  <c r="K2549" i="2"/>
  <c r="L2548" i="2"/>
  <c r="M2548" i="2" s="1"/>
  <c r="K2548" i="2"/>
  <c r="L2547" i="2"/>
  <c r="M2547" i="2" s="1"/>
  <c r="K2547" i="2"/>
  <c r="L2546" i="2"/>
  <c r="M2546" i="2" s="1"/>
  <c r="K2546" i="2"/>
  <c r="L2545" i="2"/>
  <c r="M2545" i="2" s="1"/>
  <c r="K2545" i="2"/>
  <c r="L2544" i="2"/>
  <c r="M2544" i="2" s="1"/>
  <c r="K2544" i="2"/>
  <c r="L2543" i="2"/>
  <c r="M2543" i="2" s="1"/>
  <c r="K2543" i="2"/>
  <c r="L2542" i="2"/>
  <c r="M2542" i="2" s="1"/>
  <c r="K2542" i="2"/>
  <c r="L2541" i="2"/>
  <c r="M2541" i="2" s="1"/>
  <c r="K2541" i="2"/>
  <c r="L2540" i="2"/>
  <c r="M2540" i="2" s="1"/>
  <c r="K2540" i="2"/>
  <c r="L2539" i="2"/>
  <c r="M2539" i="2" s="1"/>
  <c r="K2539" i="2"/>
  <c r="L2538" i="2"/>
  <c r="M2538" i="2" s="1"/>
  <c r="K2538" i="2"/>
  <c r="L2537" i="2"/>
  <c r="M2537" i="2" s="1"/>
  <c r="K2537" i="2"/>
  <c r="L2536" i="2"/>
  <c r="M2536" i="2" s="1"/>
  <c r="K2536" i="2"/>
  <c r="L2535" i="2"/>
  <c r="M2535" i="2" s="1"/>
  <c r="K2535" i="2"/>
  <c r="L2534" i="2"/>
  <c r="M2534" i="2" s="1"/>
  <c r="K2534" i="2"/>
  <c r="L2533" i="2"/>
  <c r="M2533" i="2" s="1"/>
  <c r="K2533" i="2"/>
  <c r="L2532" i="2"/>
  <c r="M2532" i="2" s="1"/>
  <c r="K2532" i="2"/>
  <c r="L2531" i="2"/>
  <c r="M2531" i="2" s="1"/>
  <c r="K2531" i="2"/>
  <c r="L2530" i="2"/>
  <c r="M2530" i="2" s="1"/>
  <c r="K2530" i="2"/>
  <c r="L2529" i="2"/>
  <c r="M2529" i="2" s="1"/>
  <c r="K2529" i="2"/>
  <c r="L2528" i="2"/>
  <c r="M2528" i="2" s="1"/>
  <c r="K2528" i="2"/>
  <c r="L2527" i="2"/>
  <c r="M2527" i="2" s="1"/>
  <c r="K2527" i="2"/>
  <c r="L2526" i="2"/>
  <c r="M2526" i="2" s="1"/>
  <c r="K2526" i="2"/>
  <c r="L2525" i="2"/>
  <c r="M2525" i="2" s="1"/>
  <c r="K2525" i="2"/>
  <c r="L2524" i="2"/>
  <c r="M2524" i="2" s="1"/>
  <c r="K2524" i="2"/>
  <c r="L2523" i="2"/>
  <c r="M2523" i="2" s="1"/>
  <c r="K2523" i="2"/>
  <c r="L2522" i="2"/>
  <c r="M2522" i="2" s="1"/>
  <c r="K2522" i="2"/>
  <c r="L2521" i="2"/>
  <c r="M2521" i="2" s="1"/>
  <c r="K2521" i="2"/>
  <c r="L2520" i="2"/>
  <c r="M2520" i="2" s="1"/>
  <c r="K2520" i="2"/>
  <c r="L2519" i="2"/>
  <c r="M2519" i="2" s="1"/>
  <c r="K2519" i="2"/>
  <c r="L2518" i="2"/>
  <c r="M2518" i="2" s="1"/>
  <c r="K2518" i="2"/>
  <c r="L2517" i="2"/>
  <c r="M2517" i="2" s="1"/>
  <c r="K2517" i="2"/>
  <c r="L2516" i="2"/>
  <c r="M2516" i="2" s="1"/>
  <c r="K2516" i="2"/>
  <c r="L2515" i="2"/>
  <c r="M2515" i="2" s="1"/>
  <c r="K2515" i="2"/>
  <c r="L2514" i="2"/>
  <c r="M2514" i="2" s="1"/>
  <c r="K2514" i="2"/>
  <c r="L2513" i="2"/>
  <c r="M2513" i="2" s="1"/>
  <c r="K2513" i="2"/>
  <c r="L2512" i="2"/>
  <c r="M2512" i="2" s="1"/>
  <c r="K2512" i="2"/>
  <c r="L2511" i="2"/>
  <c r="M2511" i="2" s="1"/>
  <c r="K2511" i="2"/>
  <c r="L2510" i="2"/>
  <c r="M2510" i="2" s="1"/>
  <c r="K2510" i="2"/>
  <c r="L2509" i="2"/>
  <c r="M2509" i="2" s="1"/>
  <c r="K2509" i="2"/>
  <c r="L2508" i="2"/>
  <c r="M2508" i="2" s="1"/>
  <c r="K2508" i="2"/>
  <c r="L2507" i="2"/>
  <c r="M2507" i="2" s="1"/>
  <c r="K2507" i="2"/>
  <c r="L2506" i="2"/>
  <c r="M2506" i="2" s="1"/>
  <c r="K2506" i="2"/>
  <c r="L2505" i="2"/>
  <c r="M2505" i="2" s="1"/>
  <c r="K2505" i="2"/>
  <c r="L2504" i="2"/>
  <c r="M2504" i="2" s="1"/>
  <c r="K2504" i="2"/>
  <c r="L2503" i="2"/>
  <c r="M2503" i="2" s="1"/>
  <c r="K2503" i="2"/>
  <c r="L2502" i="2"/>
  <c r="M2502" i="2" s="1"/>
  <c r="K2502" i="2"/>
  <c r="L2501" i="2"/>
  <c r="M2501" i="2" s="1"/>
  <c r="K2501" i="2"/>
  <c r="L2500" i="2"/>
  <c r="M2500" i="2" s="1"/>
  <c r="K2500" i="2"/>
  <c r="L2499" i="2"/>
  <c r="M2499" i="2" s="1"/>
  <c r="K2499" i="2"/>
  <c r="L2498" i="2"/>
  <c r="M2498" i="2" s="1"/>
  <c r="K2498" i="2"/>
  <c r="L2497" i="2"/>
  <c r="M2497" i="2" s="1"/>
  <c r="K2497" i="2"/>
  <c r="L2496" i="2"/>
  <c r="M2496" i="2" s="1"/>
  <c r="K2496" i="2"/>
  <c r="L2495" i="2"/>
  <c r="M2495" i="2" s="1"/>
  <c r="K2495" i="2"/>
  <c r="L2494" i="2"/>
  <c r="M2494" i="2" s="1"/>
  <c r="K2494" i="2"/>
  <c r="L2493" i="2"/>
  <c r="M2493" i="2" s="1"/>
  <c r="K2493" i="2"/>
  <c r="L2492" i="2"/>
  <c r="M2492" i="2" s="1"/>
  <c r="K2492" i="2"/>
  <c r="L2491" i="2"/>
  <c r="M2491" i="2" s="1"/>
  <c r="K2491" i="2"/>
  <c r="L2490" i="2"/>
  <c r="M2490" i="2" s="1"/>
  <c r="K2490" i="2"/>
  <c r="L2489" i="2"/>
  <c r="M2489" i="2" s="1"/>
  <c r="K2489" i="2"/>
  <c r="L2488" i="2"/>
  <c r="M2488" i="2" s="1"/>
  <c r="K2488" i="2"/>
  <c r="L2487" i="2"/>
  <c r="M2487" i="2" s="1"/>
  <c r="K2487" i="2"/>
  <c r="L2486" i="2"/>
  <c r="M2486" i="2" s="1"/>
  <c r="K2486" i="2"/>
  <c r="L2485" i="2"/>
  <c r="M2485" i="2" s="1"/>
  <c r="K2485" i="2"/>
  <c r="L2484" i="2"/>
  <c r="M2484" i="2" s="1"/>
  <c r="K2484" i="2"/>
  <c r="L2483" i="2"/>
  <c r="M2483" i="2" s="1"/>
  <c r="K2483" i="2"/>
  <c r="L2482" i="2"/>
  <c r="M2482" i="2" s="1"/>
  <c r="K2482" i="2"/>
  <c r="L2481" i="2"/>
  <c r="M2481" i="2" s="1"/>
  <c r="K2481" i="2"/>
  <c r="L2480" i="2"/>
  <c r="M2480" i="2" s="1"/>
  <c r="K2480" i="2"/>
  <c r="L2479" i="2"/>
  <c r="M2479" i="2" s="1"/>
  <c r="K2479" i="2"/>
  <c r="L2478" i="2"/>
  <c r="M2478" i="2" s="1"/>
  <c r="K2478" i="2"/>
  <c r="L2477" i="2"/>
  <c r="M2477" i="2" s="1"/>
  <c r="K2477" i="2"/>
  <c r="L2476" i="2"/>
  <c r="M2476" i="2" s="1"/>
  <c r="K2476" i="2"/>
  <c r="L2475" i="2"/>
  <c r="M2475" i="2" s="1"/>
  <c r="K2475" i="2"/>
  <c r="L2474" i="2"/>
  <c r="M2474" i="2" s="1"/>
  <c r="K2474" i="2"/>
  <c r="L2473" i="2"/>
  <c r="M2473" i="2" s="1"/>
  <c r="K2473" i="2"/>
  <c r="L2472" i="2"/>
  <c r="M2472" i="2" s="1"/>
  <c r="K2472" i="2"/>
  <c r="L2471" i="2"/>
  <c r="M2471" i="2" s="1"/>
  <c r="K2471" i="2"/>
  <c r="L2470" i="2"/>
  <c r="M2470" i="2" s="1"/>
  <c r="K2470" i="2"/>
  <c r="L2469" i="2"/>
  <c r="M2469" i="2" s="1"/>
  <c r="K2469" i="2"/>
  <c r="L2468" i="2"/>
  <c r="M2468" i="2" s="1"/>
  <c r="K2468" i="2"/>
  <c r="L2467" i="2"/>
  <c r="M2467" i="2" s="1"/>
  <c r="K2467" i="2"/>
  <c r="L2466" i="2"/>
  <c r="M2466" i="2" s="1"/>
  <c r="K2466" i="2"/>
  <c r="L2465" i="2"/>
  <c r="M2465" i="2" s="1"/>
  <c r="K2465" i="2"/>
  <c r="L2464" i="2"/>
  <c r="M2464" i="2" s="1"/>
  <c r="K2464" i="2"/>
  <c r="L2463" i="2"/>
  <c r="M2463" i="2" s="1"/>
  <c r="K2463" i="2"/>
  <c r="L2462" i="2"/>
  <c r="M2462" i="2" s="1"/>
  <c r="K2462" i="2"/>
  <c r="L2461" i="2"/>
  <c r="M2461" i="2" s="1"/>
  <c r="K2461" i="2"/>
  <c r="L2460" i="2"/>
  <c r="M2460" i="2" s="1"/>
  <c r="K2460" i="2"/>
  <c r="L2459" i="2"/>
  <c r="M2459" i="2" s="1"/>
  <c r="K2459" i="2"/>
  <c r="L2458" i="2"/>
  <c r="M2458" i="2" s="1"/>
  <c r="K2458" i="2"/>
  <c r="L2457" i="2"/>
  <c r="M2457" i="2" s="1"/>
  <c r="K2457" i="2"/>
  <c r="L2456" i="2"/>
  <c r="M2456" i="2" s="1"/>
  <c r="K2456" i="2"/>
  <c r="L2455" i="2"/>
  <c r="M2455" i="2" s="1"/>
  <c r="K2455" i="2"/>
  <c r="L2454" i="2"/>
  <c r="M2454" i="2" s="1"/>
  <c r="K2454" i="2"/>
  <c r="L2453" i="2"/>
  <c r="M2453" i="2" s="1"/>
  <c r="K2453" i="2"/>
  <c r="L2452" i="2"/>
  <c r="M2452" i="2" s="1"/>
  <c r="K2452" i="2"/>
  <c r="L2451" i="2"/>
  <c r="M2451" i="2" s="1"/>
  <c r="K2451" i="2"/>
  <c r="L2450" i="2"/>
  <c r="M2450" i="2" s="1"/>
  <c r="K2450" i="2"/>
  <c r="L2449" i="2"/>
  <c r="M2449" i="2" s="1"/>
  <c r="K2449" i="2"/>
  <c r="L2448" i="2"/>
  <c r="M2448" i="2" s="1"/>
  <c r="K2448" i="2"/>
  <c r="L2447" i="2"/>
  <c r="M2447" i="2" s="1"/>
  <c r="K2447" i="2"/>
  <c r="L2446" i="2"/>
  <c r="M2446" i="2" s="1"/>
  <c r="K2446" i="2"/>
  <c r="L2445" i="2"/>
  <c r="M2445" i="2" s="1"/>
  <c r="K2445" i="2"/>
  <c r="L2444" i="2"/>
  <c r="M2444" i="2" s="1"/>
  <c r="K2444" i="2"/>
  <c r="L2443" i="2"/>
  <c r="M2443" i="2" s="1"/>
  <c r="K2443" i="2"/>
  <c r="L2442" i="2"/>
  <c r="M2442" i="2" s="1"/>
  <c r="K2442" i="2"/>
  <c r="L2441" i="2"/>
  <c r="M2441" i="2" s="1"/>
  <c r="K2441" i="2"/>
  <c r="L2440" i="2"/>
  <c r="M2440" i="2" s="1"/>
  <c r="K2440" i="2"/>
  <c r="L2439" i="2"/>
  <c r="M2439" i="2" s="1"/>
  <c r="K2439" i="2"/>
  <c r="L2438" i="2"/>
  <c r="M2438" i="2" s="1"/>
  <c r="K2438" i="2"/>
  <c r="L2437" i="2"/>
  <c r="M2437" i="2" s="1"/>
  <c r="K2437" i="2"/>
  <c r="L2436" i="2"/>
  <c r="M2436" i="2" s="1"/>
  <c r="K2436" i="2"/>
  <c r="L2435" i="2"/>
  <c r="M2435" i="2" s="1"/>
  <c r="K2435" i="2"/>
  <c r="L2434" i="2"/>
  <c r="M2434" i="2" s="1"/>
  <c r="K2434" i="2"/>
  <c r="L2433" i="2"/>
  <c r="M2433" i="2" s="1"/>
  <c r="K2433" i="2"/>
  <c r="L2432" i="2"/>
  <c r="M2432" i="2" s="1"/>
  <c r="K2432" i="2"/>
  <c r="L2431" i="2"/>
  <c r="M2431" i="2" s="1"/>
  <c r="K2431" i="2"/>
  <c r="L2430" i="2"/>
  <c r="M2430" i="2" s="1"/>
  <c r="K2430" i="2"/>
  <c r="L2429" i="2"/>
  <c r="M2429" i="2" s="1"/>
  <c r="K2429" i="2"/>
  <c r="L2428" i="2"/>
  <c r="M2428" i="2" s="1"/>
  <c r="K2428" i="2"/>
  <c r="L2427" i="2"/>
  <c r="M2427" i="2" s="1"/>
  <c r="K2427" i="2"/>
  <c r="L2426" i="2"/>
  <c r="M2426" i="2" s="1"/>
  <c r="K2426" i="2"/>
  <c r="L2425" i="2"/>
  <c r="M2425" i="2" s="1"/>
  <c r="K2425" i="2"/>
  <c r="L2424" i="2"/>
  <c r="M2424" i="2" s="1"/>
  <c r="K2424" i="2"/>
  <c r="L2423" i="2"/>
  <c r="M2423" i="2" s="1"/>
  <c r="K2423" i="2"/>
  <c r="L2422" i="2"/>
  <c r="M2422" i="2" s="1"/>
  <c r="K2422" i="2"/>
  <c r="L2421" i="2"/>
  <c r="M2421" i="2" s="1"/>
  <c r="K2421" i="2"/>
  <c r="L2420" i="2"/>
  <c r="M2420" i="2" s="1"/>
  <c r="K2420" i="2"/>
  <c r="L2419" i="2"/>
  <c r="M2419" i="2" s="1"/>
  <c r="K2419" i="2"/>
  <c r="L2418" i="2"/>
  <c r="M2418" i="2" s="1"/>
  <c r="K2418" i="2"/>
  <c r="L2417" i="2"/>
  <c r="M2417" i="2" s="1"/>
  <c r="K2417" i="2"/>
  <c r="L2416" i="2"/>
  <c r="M2416" i="2" s="1"/>
  <c r="K2416" i="2"/>
  <c r="L2415" i="2"/>
  <c r="M2415" i="2" s="1"/>
  <c r="K2415" i="2"/>
  <c r="L2414" i="2"/>
  <c r="M2414" i="2" s="1"/>
  <c r="K2414" i="2"/>
  <c r="L2413" i="2"/>
  <c r="M2413" i="2" s="1"/>
  <c r="K2413" i="2"/>
  <c r="L2412" i="2"/>
  <c r="M2412" i="2" s="1"/>
  <c r="K2412" i="2"/>
  <c r="L2411" i="2"/>
  <c r="M2411" i="2" s="1"/>
  <c r="K2411" i="2"/>
  <c r="L2410" i="2"/>
  <c r="M2410" i="2" s="1"/>
  <c r="K2410" i="2"/>
  <c r="L2409" i="2"/>
  <c r="M2409" i="2" s="1"/>
  <c r="K2409" i="2"/>
  <c r="L2408" i="2"/>
  <c r="M2408" i="2" s="1"/>
  <c r="K2408" i="2"/>
  <c r="L2407" i="2"/>
  <c r="M2407" i="2" s="1"/>
  <c r="K2407" i="2"/>
  <c r="L2406" i="2"/>
  <c r="M2406" i="2" s="1"/>
  <c r="K2406" i="2"/>
  <c r="L2405" i="2"/>
  <c r="M2405" i="2" s="1"/>
  <c r="K2405" i="2"/>
  <c r="L2404" i="2"/>
  <c r="M2404" i="2" s="1"/>
  <c r="K2404" i="2"/>
  <c r="L2403" i="2"/>
  <c r="M2403" i="2" s="1"/>
  <c r="K2403" i="2"/>
  <c r="L2402" i="2"/>
  <c r="M2402" i="2" s="1"/>
  <c r="K2402" i="2"/>
  <c r="L2401" i="2"/>
  <c r="M2401" i="2" s="1"/>
  <c r="K2401" i="2"/>
  <c r="L2400" i="2"/>
  <c r="M2400" i="2" s="1"/>
  <c r="K2400" i="2"/>
  <c r="L2399" i="2"/>
  <c r="M2399" i="2" s="1"/>
  <c r="K2399" i="2"/>
  <c r="L2398" i="2"/>
  <c r="M2398" i="2" s="1"/>
  <c r="K2398" i="2"/>
  <c r="L2397" i="2"/>
  <c r="M2397" i="2" s="1"/>
  <c r="K2397" i="2"/>
  <c r="L2396" i="2"/>
  <c r="M2396" i="2" s="1"/>
  <c r="K2396" i="2"/>
  <c r="L2395" i="2"/>
  <c r="M2395" i="2" s="1"/>
  <c r="K2395" i="2"/>
  <c r="L2394" i="2"/>
  <c r="M2394" i="2" s="1"/>
  <c r="K2394" i="2"/>
  <c r="L2393" i="2"/>
  <c r="M2393" i="2" s="1"/>
  <c r="K2393" i="2"/>
  <c r="L2392" i="2"/>
  <c r="M2392" i="2" s="1"/>
  <c r="K2392" i="2"/>
  <c r="L2391" i="2"/>
  <c r="M2391" i="2" s="1"/>
  <c r="K2391" i="2"/>
  <c r="L2390" i="2"/>
  <c r="M2390" i="2" s="1"/>
  <c r="K2390" i="2"/>
  <c r="L2389" i="2"/>
  <c r="M2389" i="2" s="1"/>
  <c r="K2389" i="2"/>
  <c r="L2388" i="2"/>
  <c r="M2388" i="2" s="1"/>
  <c r="K2388" i="2"/>
  <c r="L2387" i="2"/>
  <c r="M2387" i="2" s="1"/>
  <c r="K2387" i="2"/>
  <c r="L2386" i="2"/>
  <c r="M2386" i="2" s="1"/>
  <c r="K2386" i="2"/>
  <c r="L2385" i="2"/>
  <c r="M2385" i="2" s="1"/>
  <c r="K2385" i="2"/>
  <c r="L2384" i="2"/>
  <c r="M2384" i="2" s="1"/>
  <c r="K2384" i="2"/>
  <c r="L2383" i="2"/>
  <c r="M2383" i="2" s="1"/>
  <c r="K2383" i="2"/>
  <c r="L2382" i="2"/>
  <c r="M2382" i="2" s="1"/>
  <c r="K2382" i="2"/>
  <c r="L2381" i="2"/>
  <c r="M2381" i="2" s="1"/>
  <c r="K2381" i="2"/>
  <c r="L2380" i="2"/>
  <c r="M2380" i="2" s="1"/>
  <c r="K2380" i="2"/>
  <c r="L2379" i="2"/>
  <c r="M2379" i="2" s="1"/>
  <c r="K2379" i="2"/>
  <c r="L2378" i="2"/>
  <c r="M2378" i="2" s="1"/>
  <c r="K2378" i="2"/>
  <c r="L2377" i="2"/>
  <c r="M2377" i="2" s="1"/>
  <c r="K2377" i="2"/>
  <c r="L2376" i="2"/>
  <c r="M2376" i="2" s="1"/>
  <c r="K2376" i="2"/>
  <c r="L2375" i="2"/>
  <c r="M2375" i="2" s="1"/>
  <c r="K2375" i="2"/>
  <c r="L2374" i="2"/>
  <c r="M2374" i="2" s="1"/>
  <c r="K2374" i="2"/>
  <c r="L2373" i="2"/>
  <c r="M2373" i="2" s="1"/>
  <c r="K2373" i="2"/>
  <c r="L2372" i="2"/>
  <c r="M2372" i="2" s="1"/>
  <c r="K2372" i="2"/>
  <c r="L2371" i="2"/>
  <c r="M2371" i="2" s="1"/>
  <c r="K2371" i="2"/>
  <c r="L2370" i="2"/>
  <c r="M2370" i="2" s="1"/>
  <c r="K2370" i="2"/>
  <c r="L2369" i="2"/>
  <c r="M2369" i="2" s="1"/>
  <c r="K2369" i="2"/>
  <c r="L2368" i="2"/>
  <c r="M2368" i="2" s="1"/>
  <c r="K2368" i="2"/>
  <c r="L2367" i="2"/>
  <c r="M2367" i="2" s="1"/>
  <c r="K2367" i="2"/>
  <c r="L2366" i="2"/>
  <c r="M2366" i="2" s="1"/>
  <c r="K2366" i="2"/>
  <c r="L2365" i="2"/>
  <c r="M2365" i="2" s="1"/>
  <c r="K2365" i="2"/>
  <c r="L2364" i="2"/>
  <c r="M2364" i="2" s="1"/>
  <c r="K2364" i="2"/>
  <c r="L2363" i="2"/>
  <c r="M2363" i="2" s="1"/>
  <c r="K2363" i="2"/>
  <c r="L2362" i="2"/>
  <c r="M2362" i="2" s="1"/>
  <c r="K2362" i="2"/>
  <c r="L2361" i="2"/>
  <c r="M2361" i="2" s="1"/>
  <c r="K2361" i="2"/>
  <c r="L2360" i="2"/>
  <c r="M2360" i="2" s="1"/>
  <c r="K2360" i="2"/>
  <c r="L2359" i="2"/>
  <c r="M2359" i="2" s="1"/>
  <c r="K2359" i="2"/>
  <c r="L2358" i="2"/>
  <c r="M2358" i="2" s="1"/>
  <c r="K2358" i="2"/>
  <c r="L2357" i="2"/>
  <c r="M2357" i="2" s="1"/>
  <c r="K2357" i="2"/>
  <c r="L2356" i="2"/>
  <c r="M2356" i="2" s="1"/>
  <c r="K2356" i="2"/>
  <c r="L2355" i="2"/>
  <c r="M2355" i="2" s="1"/>
  <c r="K2355" i="2"/>
  <c r="L2354" i="2"/>
  <c r="M2354" i="2" s="1"/>
  <c r="K2354" i="2"/>
  <c r="L2353" i="2"/>
  <c r="M2353" i="2" s="1"/>
  <c r="K2353" i="2"/>
  <c r="L2352" i="2"/>
  <c r="M2352" i="2" s="1"/>
  <c r="K2352" i="2"/>
  <c r="L2351" i="2"/>
  <c r="M2351" i="2" s="1"/>
  <c r="K2351" i="2"/>
  <c r="L2350" i="2"/>
  <c r="M2350" i="2" s="1"/>
  <c r="K2350" i="2"/>
  <c r="L2349" i="2"/>
  <c r="M2349" i="2" s="1"/>
  <c r="K2349" i="2"/>
  <c r="L2348" i="2"/>
  <c r="M2348" i="2" s="1"/>
  <c r="K2348" i="2"/>
  <c r="L2347" i="2"/>
  <c r="M2347" i="2" s="1"/>
  <c r="K2347" i="2"/>
  <c r="L2346" i="2"/>
  <c r="M2346" i="2" s="1"/>
  <c r="K2346" i="2"/>
  <c r="L2345" i="2"/>
  <c r="M2345" i="2" s="1"/>
  <c r="K2345" i="2"/>
  <c r="L2344" i="2"/>
  <c r="M2344" i="2" s="1"/>
  <c r="K2344" i="2"/>
  <c r="L2343" i="2"/>
  <c r="M2343" i="2" s="1"/>
  <c r="K2343" i="2"/>
  <c r="L2342" i="2"/>
  <c r="M2342" i="2" s="1"/>
  <c r="K2342" i="2"/>
  <c r="L2341" i="2"/>
  <c r="M2341" i="2" s="1"/>
  <c r="K2341" i="2"/>
  <c r="L2340" i="2"/>
  <c r="M2340" i="2" s="1"/>
  <c r="K2340" i="2"/>
  <c r="L2339" i="2"/>
  <c r="M2339" i="2" s="1"/>
  <c r="K2339" i="2"/>
  <c r="L2338" i="2"/>
  <c r="M2338" i="2" s="1"/>
  <c r="K2338" i="2"/>
  <c r="L2337" i="2"/>
  <c r="M2337" i="2" s="1"/>
  <c r="K2337" i="2"/>
  <c r="L2336" i="2"/>
  <c r="M2336" i="2" s="1"/>
  <c r="K2336" i="2"/>
  <c r="L2335" i="2"/>
  <c r="M2335" i="2" s="1"/>
  <c r="K2335" i="2"/>
  <c r="L2334" i="2"/>
  <c r="M2334" i="2" s="1"/>
  <c r="K2334" i="2"/>
  <c r="L2333" i="2"/>
  <c r="M2333" i="2" s="1"/>
  <c r="K2333" i="2"/>
  <c r="L2332" i="2"/>
  <c r="M2332" i="2" s="1"/>
  <c r="K2332" i="2"/>
  <c r="L2331" i="2"/>
  <c r="M2331" i="2" s="1"/>
  <c r="K2331" i="2"/>
  <c r="L2330" i="2"/>
  <c r="M2330" i="2" s="1"/>
  <c r="K2330" i="2"/>
  <c r="L2329" i="2"/>
  <c r="M2329" i="2" s="1"/>
  <c r="K2329" i="2"/>
  <c r="L2328" i="2"/>
  <c r="M2328" i="2" s="1"/>
  <c r="K2328" i="2"/>
  <c r="L2327" i="2"/>
  <c r="M2327" i="2" s="1"/>
  <c r="K2327" i="2"/>
  <c r="L2326" i="2"/>
  <c r="M2326" i="2" s="1"/>
  <c r="K2326" i="2"/>
  <c r="L2325" i="2"/>
  <c r="M2325" i="2" s="1"/>
  <c r="K2325" i="2"/>
  <c r="L2324" i="2"/>
  <c r="M2324" i="2" s="1"/>
  <c r="K2324" i="2"/>
  <c r="L2323" i="2"/>
  <c r="M2323" i="2" s="1"/>
  <c r="K2323" i="2"/>
  <c r="L2322" i="2"/>
  <c r="M2322" i="2" s="1"/>
  <c r="K2322" i="2"/>
  <c r="L2321" i="2"/>
  <c r="M2321" i="2" s="1"/>
  <c r="K2321" i="2"/>
  <c r="L2320" i="2"/>
  <c r="M2320" i="2" s="1"/>
  <c r="K2320" i="2"/>
  <c r="L2319" i="2"/>
  <c r="M2319" i="2" s="1"/>
  <c r="K2319" i="2"/>
  <c r="L2318" i="2"/>
  <c r="M2318" i="2" s="1"/>
  <c r="K2318" i="2"/>
  <c r="L2317" i="2"/>
  <c r="M2317" i="2" s="1"/>
  <c r="K2317" i="2"/>
  <c r="L2316" i="2"/>
  <c r="M2316" i="2" s="1"/>
  <c r="K2316" i="2"/>
  <c r="L2315" i="2"/>
  <c r="M2315" i="2" s="1"/>
  <c r="K2315" i="2"/>
  <c r="L2314" i="2"/>
  <c r="M2314" i="2" s="1"/>
  <c r="K2314" i="2"/>
  <c r="L2313" i="2"/>
  <c r="M2313" i="2" s="1"/>
  <c r="K2313" i="2"/>
  <c r="L2312" i="2"/>
  <c r="M2312" i="2" s="1"/>
  <c r="K2312" i="2"/>
  <c r="L2311" i="2"/>
  <c r="M2311" i="2" s="1"/>
  <c r="K2311" i="2"/>
  <c r="L2310" i="2"/>
  <c r="M2310" i="2" s="1"/>
  <c r="K2310" i="2"/>
  <c r="L2309" i="2"/>
  <c r="M2309" i="2" s="1"/>
  <c r="K2309" i="2"/>
  <c r="L2308" i="2"/>
  <c r="M2308" i="2" s="1"/>
  <c r="K2308" i="2"/>
  <c r="L2307" i="2"/>
  <c r="M2307" i="2" s="1"/>
  <c r="K2307" i="2"/>
  <c r="L2306" i="2"/>
  <c r="M2306" i="2" s="1"/>
  <c r="K2306" i="2"/>
  <c r="L2305" i="2"/>
  <c r="M2305" i="2" s="1"/>
  <c r="K2305" i="2"/>
  <c r="L2304" i="2"/>
  <c r="M2304" i="2" s="1"/>
  <c r="K2304" i="2"/>
  <c r="L2303" i="2"/>
  <c r="M2303" i="2" s="1"/>
  <c r="K2303" i="2"/>
  <c r="L2302" i="2"/>
  <c r="M2302" i="2" s="1"/>
  <c r="K2302" i="2"/>
  <c r="L2301" i="2"/>
  <c r="M2301" i="2" s="1"/>
  <c r="K2301" i="2"/>
  <c r="L2300" i="2"/>
  <c r="M2300" i="2" s="1"/>
  <c r="K2300" i="2"/>
  <c r="L2299" i="2"/>
  <c r="M2299" i="2" s="1"/>
  <c r="K2299" i="2"/>
  <c r="L2298" i="2"/>
  <c r="M2298" i="2" s="1"/>
  <c r="K2298" i="2"/>
  <c r="L2297" i="2"/>
  <c r="M2297" i="2" s="1"/>
  <c r="K2297" i="2"/>
  <c r="L2296" i="2"/>
  <c r="M2296" i="2" s="1"/>
  <c r="K2296" i="2"/>
  <c r="L2295" i="2"/>
  <c r="M2295" i="2" s="1"/>
  <c r="K2295" i="2"/>
  <c r="L2294" i="2"/>
  <c r="M2294" i="2" s="1"/>
  <c r="K2294" i="2"/>
  <c r="L2293" i="2"/>
  <c r="M2293" i="2" s="1"/>
  <c r="K2293" i="2"/>
  <c r="L2292" i="2"/>
  <c r="M2292" i="2" s="1"/>
  <c r="K2292" i="2"/>
  <c r="L2291" i="2"/>
  <c r="M2291" i="2" s="1"/>
  <c r="K2291" i="2"/>
  <c r="L2290" i="2"/>
  <c r="M2290" i="2" s="1"/>
  <c r="K2290" i="2"/>
  <c r="L2289" i="2"/>
  <c r="M2289" i="2" s="1"/>
  <c r="K2289" i="2"/>
  <c r="L2288" i="2"/>
  <c r="M2288" i="2" s="1"/>
  <c r="K2288" i="2"/>
  <c r="L2287" i="2"/>
  <c r="M2287" i="2" s="1"/>
  <c r="K2287" i="2"/>
  <c r="L2286" i="2"/>
  <c r="M2286" i="2" s="1"/>
  <c r="K2286" i="2"/>
  <c r="L2285" i="2"/>
  <c r="M2285" i="2" s="1"/>
  <c r="K2285" i="2"/>
  <c r="L2284" i="2"/>
  <c r="M2284" i="2" s="1"/>
  <c r="K2284" i="2"/>
  <c r="L2283" i="2"/>
  <c r="M2283" i="2" s="1"/>
  <c r="K2283" i="2"/>
  <c r="L2282" i="2"/>
  <c r="M2282" i="2" s="1"/>
  <c r="K2282" i="2"/>
  <c r="L2281" i="2"/>
  <c r="M2281" i="2" s="1"/>
  <c r="K2281" i="2"/>
  <c r="L2280" i="2"/>
  <c r="M2280" i="2" s="1"/>
  <c r="K2280" i="2"/>
  <c r="L2279" i="2"/>
  <c r="M2279" i="2" s="1"/>
  <c r="K2279" i="2"/>
  <c r="L2278" i="2"/>
  <c r="M2278" i="2" s="1"/>
  <c r="K2278" i="2"/>
  <c r="L2277" i="2"/>
  <c r="M2277" i="2" s="1"/>
  <c r="K2277" i="2"/>
  <c r="L2276" i="2"/>
  <c r="M2276" i="2" s="1"/>
  <c r="K2276" i="2"/>
  <c r="L2275" i="2"/>
  <c r="M2275" i="2" s="1"/>
  <c r="K2275" i="2"/>
  <c r="L2274" i="2"/>
  <c r="M2274" i="2" s="1"/>
  <c r="K2274" i="2"/>
  <c r="L2273" i="2"/>
  <c r="M2273" i="2" s="1"/>
  <c r="K2273" i="2"/>
  <c r="L2272" i="2"/>
  <c r="M2272" i="2" s="1"/>
  <c r="K2272" i="2"/>
  <c r="L2271" i="2"/>
  <c r="M2271" i="2" s="1"/>
  <c r="K2271" i="2"/>
  <c r="L2270" i="2"/>
  <c r="M2270" i="2" s="1"/>
  <c r="K2270" i="2"/>
  <c r="L2269" i="2"/>
  <c r="M2269" i="2" s="1"/>
  <c r="K2269" i="2"/>
  <c r="L2268" i="2"/>
  <c r="M2268" i="2" s="1"/>
  <c r="K2268" i="2"/>
  <c r="L2267" i="2"/>
  <c r="M2267" i="2" s="1"/>
  <c r="K2267" i="2"/>
  <c r="L2266" i="2"/>
  <c r="M2266" i="2" s="1"/>
  <c r="K2266" i="2"/>
  <c r="L2265" i="2"/>
  <c r="M2265" i="2" s="1"/>
  <c r="K2265" i="2"/>
  <c r="L2264" i="2"/>
  <c r="M2264" i="2" s="1"/>
  <c r="K2264" i="2"/>
  <c r="L2263" i="2"/>
  <c r="M2263" i="2" s="1"/>
  <c r="K2263" i="2"/>
  <c r="L2262" i="2"/>
  <c r="M2262" i="2" s="1"/>
  <c r="K2262" i="2"/>
  <c r="L2261" i="2"/>
  <c r="M2261" i="2" s="1"/>
  <c r="K2261" i="2"/>
  <c r="L2260" i="2"/>
  <c r="M2260" i="2" s="1"/>
  <c r="K2260" i="2"/>
  <c r="L2259" i="2"/>
  <c r="M2259" i="2" s="1"/>
  <c r="K2259" i="2"/>
  <c r="L2258" i="2"/>
  <c r="M2258" i="2" s="1"/>
  <c r="K2258" i="2"/>
  <c r="L2257" i="2"/>
  <c r="M2257" i="2" s="1"/>
  <c r="K2257" i="2"/>
  <c r="L2256" i="2"/>
  <c r="M2256" i="2" s="1"/>
  <c r="K2256" i="2"/>
  <c r="L2255" i="2"/>
  <c r="M2255" i="2" s="1"/>
  <c r="K2255" i="2"/>
  <c r="L2254" i="2"/>
  <c r="M2254" i="2" s="1"/>
  <c r="K2254" i="2"/>
  <c r="L2253" i="2"/>
  <c r="M2253" i="2" s="1"/>
  <c r="K2253" i="2"/>
  <c r="L2252" i="2"/>
  <c r="M2252" i="2" s="1"/>
  <c r="K2252" i="2"/>
  <c r="L2251" i="2"/>
  <c r="M2251" i="2" s="1"/>
  <c r="K2251" i="2"/>
  <c r="L2250" i="2"/>
  <c r="M2250" i="2" s="1"/>
  <c r="K2250" i="2"/>
  <c r="L2249" i="2"/>
  <c r="M2249" i="2" s="1"/>
  <c r="K2249" i="2"/>
  <c r="L2248" i="2"/>
  <c r="M2248" i="2" s="1"/>
  <c r="K2248" i="2"/>
  <c r="L2247" i="2"/>
  <c r="M2247" i="2" s="1"/>
  <c r="K2247" i="2"/>
  <c r="L2246" i="2"/>
  <c r="M2246" i="2" s="1"/>
  <c r="K2246" i="2"/>
  <c r="L2245" i="2"/>
  <c r="M2245" i="2" s="1"/>
  <c r="K2245" i="2"/>
  <c r="L2244" i="2"/>
  <c r="M2244" i="2" s="1"/>
  <c r="K2244" i="2"/>
  <c r="L2243" i="2"/>
  <c r="M2243" i="2" s="1"/>
  <c r="K2243" i="2"/>
  <c r="L2242" i="2"/>
  <c r="M2242" i="2" s="1"/>
  <c r="K2242" i="2"/>
  <c r="L2241" i="2"/>
  <c r="M2241" i="2" s="1"/>
  <c r="K2241" i="2"/>
  <c r="L2240" i="2"/>
  <c r="M2240" i="2" s="1"/>
  <c r="K2240" i="2"/>
  <c r="L2239" i="2"/>
  <c r="M2239" i="2" s="1"/>
  <c r="K2239" i="2"/>
  <c r="L2238" i="2"/>
  <c r="M2238" i="2" s="1"/>
  <c r="K2238" i="2"/>
  <c r="L2237" i="2"/>
  <c r="M2237" i="2" s="1"/>
  <c r="K2237" i="2"/>
  <c r="L2236" i="2"/>
  <c r="M2236" i="2" s="1"/>
  <c r="K2236" i="2"/>
  <c r="L2235" i="2"/>
  <c r="M2235" i="2" s="1"/>
  <c r="K2235" i="2"/>
  <c r="L2234" i="2"/>
  <c r="M2234" i="2" s="1"/>
  <c r="K2234" i="2"/>
  <c r="L2233" i="2"/>
  <c r="M2233" i="2" s="1"/>
  <c r="K2233" i="2"/>
  <c r="L2232" i="2"/>
  <c r="M2232" i="2" s="1"/>
  <c r="K2232" i="2"/>
  <c r="L2231" i="2"/>
  <c r="M2231" i="2" s="1"/>
  <c r="K2231" i="2"/>
  <c r="L2230" i="2"/>
  <c r="M2230" i="2" s="1"/>
  <c r="K2230" i="2"/>
  <c r="L2229" i="2"/>
  <c r="M2229" i="2" s="1"/>
  <c r="K2229" i="2"/>
  <c r="L2228" i="2"/>
  <c r="M2228" i="2" s="1"/>
  <c r="K2228" i="2"/>
  <c r="L2227" i="2"/>
  <c r="M2227" i="2" s="1"/>
  <c r="K2227" i="2"/>
  <c r="L2226" i="2"/>
  <c r="M2226" i="2" s="1"/>
  <c r="K2226" i="2"/>
  <c r="L2225" i="2"/>
  <c r="M2225" i="2" s="1"/>
  <c r="K2225" i="2"/>
  <c r="L2224" i="2"/>
  <c r="M2224" i="2" s="1"/>
  <c r="K2224" i="2"/>
  <c r="L2223" i="2"/>
  <c r="M2223" i="2" s="1"/>
  <c r="K2223" i="2"/>
  <c r="L2222" i="2"/>
  <c r="M2222" i="2" s="1"/>
  <c r="K2222" i="2"/>
  <c r="L2221" i="2"/>
  <c r="M2221" i="2" s="1"/>
  <c r="K2221" i="2"/>
  <c r="L2220" i="2"/>
  <c r="M2220" i="2" s="1"/>
  <c r="K2220" i="2"/>
  <c r="L2219" i="2"/>
  <c r="M2219" i="2" s="1"/>
  <c r="K2219" i="2"/>
  <c r="L2218" i="2"/>
  <c r="M2218" i="2" s="1"/>
  <c r="K2218" i="2"/>
  <c r="L2217" i="2"/>
  <c r="M2217" i="2" s="1"/>
  <c r="K2217" i="2"/>
  <c r="L2216" i="2"/>
  <c r="M2216" i="2" s="1"/>
  <c r="K2216" i="2"/>
  <c r="L2215" i="2"/>
  <c r="M2215" i="2" s="1"/>
  <c r="K2215" i="2"/>
  <c r="L2214" i="2"/>
  <c r="M2214" i="2" s="1"/>
  <c r="K2214" i="2"/>
  <c r="L2213" i="2"/>
  <c r="M2213" i="2" s="1"/>
  <c r="K2213" i="2"/>
  <c r="L2212" i="2"/>
  <c r="M2212" i="2" s="1"/>
  <c r="K2212" i="2"/>
  <c r="L2211" i="2"/>
  <c r="M2211" i="2" s="1"/>
  <c r="K2211" i="2"/>
  <c r="L2210" i="2"/>
  <c r="M2210" i="2" s="1"/>
  <c r="K2210" i="2"/>
  <c r="L2209" i="2"/>
  <c r="M2209" i="2" s="1"/>
  <c r="K2209" i="2"/>
  <c r="L2208" i="2"/>
  <c r="M2208" i="2" s="1"/>
  <c r="K2208" i="2"/>
  <c r="L2207" i="2"/>
  <c r="M2207" i="2" s="1"/>
  <c r="K2207" i="2"/>
  <c r="L2206" i="2"/>
  <c r="M2206" i="2" s="1"/>
  <c r="K2206" i="2"/>
  <c r="L2205" i="2"/>
  <c r="M2205" i="2" s="1"/>
  <c r="K2205" i="2"/>
  <c r="L2204" i="2"/>
  <c r="M2204" i="2" s="1"/>
  <c r="K2204" i="2"/>
  <c r="L2203" i="2"/>
  <c r="M2203" i="2" s="1"/>
  <c r="K2203" i="2"/>
  <c r="L2202" i="2"/>
  <c r="M2202" i="2" s="1"/>
  <c r="K2202" i="2"/>
  <c r="L2201" i="2"/>
  <c r="M2201" i="2" s="1"/>
  <c r="K2201" i="2"/>
  <c r="L2200" i="2"/>
  <c r="M2200" i="2" s="1"/>
  <c r="K2200" i="2"/>
  <c r="L2199" i="2"/>
  <c r="M2199" i="2" s="1"/>
  <c r="K2199" i="2"/>
  <c r="L2198" i="2"/>
  <c r="M2198" i="2" s="1"/>
  <c r="K2198" i="2"/>
  <c r="L2197" i="2"/>
  <c r="M2197" i="2" s="1"/>
  <c r="K2197" i="2"/>
  <c r="L2196" i="2"/>
  <c r="M2196" i="2" s="1"/>
  <c r="K2196" i="2"/>
  <c r="L2195" i="2"/>
  <c r="M2195" i="2" s="1"/>
  <c r="K2195" i="2"/>
  <c r="P2194" i="2"/>
  <c r="L2194" i="2"/>
  <c r="M2194" i="2" s="1"/>
  <c r="K2194" i="2"/>
  <c r="P2193" i="2"/>
  <c r="L2193" i="2"/>
  <c r="M2193" i="2" s="1"/>
  <c r="K2193" i="2"/>
  <c r="P2192" i="2"/>
  <c r="L2192" i="2"/>
  <c r="M2192" i="2" s="1"/>
  <c r="K2192" i="2"/>
  <c r="P2191" i="2"/>
  <c r="L2191" i="2"/>
  <c r="M2191" i="2" s="1"/>
  <c r="K2191" i="2"/>
  <c r="P2190" i="2"/>
  <c r="L2190" i="2"/>
  <c r="M2190" i="2" s="1"/>
  <c r="K2190" i="2"/>
  <c r="P2189" i="2"/>
  <c r="L2189" i="2"/>
  <c r="M2189" i="2" s="1"/>
  <c r="K2189" i="2"/>
  <c r="P2188" i="2"/>
  <c r="L2188" i="2"/>
  <c r="M2188" i="2" s="1"/>
  <c r="K2188" i="2"/>
  <c r="P2187" i="2"/>
  <c r="L2187" i="2"/>
  <c r="M2187" i="2" s="1"/>
  <c r="K2187" i="2"/>
  <c r="P2186" i="2"/>
  <c r="L2186" i="2"/>
  <c r="M2186" i="2" s="1"/>
  <c r="K2186" i="2"/>
  <c r="P2185" i="2"/>
  <c r="L2185" i="2"/>
  <c r="M2185" i="2" s="1"/>
  <c r="K2185" i="2"/>
  <c r="P2184" i="2"/>
  <c r="L2184" i="2"/>
  <c r="M2184" i="2" s="1"/>
  <c r="K2184" i="2"/>
  <c r="P2183" i="2"/>
  <c r="L2183" i="2"/>
  <c r="M2183" i="2" s="1"/>
  <c r="K2183" i="2"/>
  <c r="P2182" i="2"/>
  <c r="L2182" i="2"/>
  <c r="M2182" i="2" s="1"/>
  <c r="K2182" i="2"/>
  <c r="P2181" i="2"/>
  <c r="L2181" i="2"/>
  <c r="M2181" i="2" s="1"/>
  <c r="K2181" i="2"/>
  <c r="P2180" i="2"/>
  <c r="L2180" i="2"/>
  <c r="M2180" i="2" s="1"/>
  <c r="K2180" i="2"/>
  <c r="P2179" i="2"/>
  <c r="L2179" i="2"/>
  <c r="M2179" i="2" s="1"/>
  <c r="K2179" i="2"/>
  <c r="P2178" i="2"/>
  <c r="L2178" i="2"/>
  <c r="M2178" i="2" s="1"/>
  <c r="K2178" i="2"/>
  <c r="P2177" i="2"/>
  <c r="L2177" i="2"/>
  <c r="M2177" i="2" s="1"/>
  <c r="K2177" i="2"/>
  <c r="P2176" i="2"/>
  <c r="L2176" i="2"/>
  <c r="M2176" i="2" s="1"/>
  <c r="K2176" i="2"/>
  <c r="P2175" i="2"/>
  <c r="L2175" i="2"/>
  <c r="M2175" i="2" s="1"/>
  <c r="K2175" i="2"/>
  <c r="P2174" i="2"/>
  <c r="L2174" i="2"/>
  <c r="M2174" i="2" s="1"/>
  <c r="K2174" i="2"/>
  <c r="P2173" i="2"/>
  <c r="L2173" i="2"/>
  <c r="M2173" i="2" s="1"/>
  <c r="K2173" i="2"/>
  <c r="P2172" i="2"/>
  <c r="L2172" i="2"/>
  <c r="M2172" i="2" s="1"/>
  <c r="K2172" i="2"/>
  <c r="P2171" i="2"/>
  <c r="L2171" i="2"/>
  <c r="M2171" i="2" s="1"/>
  <c r="K2171" i="2"/>
  <c r="P2170" i="2"/>
  <c r="L2170" i="2"/>
  <c r="M2170" i="2" s="1"/>
  <c r="K2170" i="2"/>
  <c r="P2169" i="2"/>
  <c r="L2169" i="2"/>
  <c r="M2169" i="2" s="1"/>
  <c r="K2169" i="2"/>
  <c r="P2168" i="2"/>
  <c r="L2168" i="2"/>
  <c r="M2168" i="2" s="1"/>
  <c r="K2168" i="2"/>
  <c r="P2167" i="2"/>
  <c r="L2167" i="2"/>
  <c r="M2167" i="2" s="1"/>
  <c r="K2167" i="2"/>
  <c r="P2166" i="2"/>
  <c r="L2166" i="2"/>
  <c r="M2166" i="2" s="1"/>
  <c r="K2166" i="2"/>
  <c r="P2165" i="2"/>
  <c r="L2165" i="2"/>
  <c r="M2165" i="2" s="1"/>
  <c r="K2165" i="2"/>
  <c r="P2164" i="2"/>
  <c r="L2164" i="2"/>
  <c r="M2164" i="2" s="1"/>
  <c r="K2164" i="2"/>
  <c r="P2163" i="2"/>
  <c r="L2163" i="2"/>
  <c r="M2163" i="2" s="1"/>
  <c r="K2163" i="2"/>
  <c r="P2162" i="2"/>
  <c r="L2162" i="2"/>
  <c r="M2162" i="2" s="1"/>
  <c r="K2162" i="2"/>
  <c r="P2161" i="2"/>
  <c r="L2161" i="2"/>
  <c r="M2161" i="2" s="1"/>
  <c r="K2161" i="2"/>
  <c r="P2160" i="2"/>
  <c r="L2160" i="2"/>
  <c r="M2160" i="2" s="1"/>
  <c r="K2160" i="2"/>
  <c r="P2159" i="2"/>
  <c r="L2159" i="2"/>
  <c r="M2159" i="2" s="1"/>
  <c r="K2159" i="2"/>
  <c r="P2158" i="2"/>
  <c r="L2158" i="2"/>
  <c r="M2158" i="2" s="1"/>
  <c r="K2158" i="2"/>
  <c r="P2157" i="2"/>
  <c r="L2157" i="2"/>
  <c r="M2157" i="2" s="1"/>
  <c r="K2157" i="2"/>
  <c r="P2156" i="2"/>
  <c r="L2156" i="2"/>
  <c r="M2156" i="2" s="1"/>
  <c r="K2156" i="2"/>
  <c r="P2155" i="2"/>
  <c r="L2155" i="2"/>
  <c r="M2155" i="2" s="1"/>
  <c r="K2155" i="2"/>
  <c r="P2154" i="2"/>
  <c r="L2154" i="2"/>
  <c r="M2154" i="2" s="1"/>
  <c r="K2154" i="2"/>
  <c r="P2153" i="2"/>
  <c r="L2153" i="2"/>
  <c r="M2153" i="2" s="1"/>
  <c r="K2153" i="2"/>
  <c r="P2152" i="2"/>
  <c r="L2152" i="2"/>
  <c r="M2152" i="2" s="1"/>
  <c r="K2152" i="2"/>
  <c r="P2151" i="2"/>
  <c r="L2151" i="2"/>
  <c r="M2151" i="2" s="1"/>
  <c r="K2151" i="2"/>
  <c r="P2150" i="2"/>
  <c r="L2150" i="2"/>
  <c r="M2150" i="2" s="1"/>
  <c r="K2150" i="2"/>
  <c r="P2149" i="2"/>
  <c r="L2149" i="2"/>
  <c r="M2149" i="2" s="1"/>
  <c r="K2149" i="2"/>
  <c r="P2148" i="2"/>
  <c r="L2148" i="2"/>
  <c r="M2148" i="2" s="1"/>
  <c r="K2148" i="2"/>
  <c r="P2147" i="2"/>
  <c r="L2147" i="2"/>
  <c r="M2147" i="2" s="1"/>
  <c r="K2147" i="2"/>
  <c r="P2146" i="2"/>
  <c r="L2146" i="2"/>
  <c r="M2146" i="2" s="1"/>
  <c r="K2146" i="2"/>
  <c r="P2145" i="2"/>
  <c r="L2145" i="2"/>
  <c r="M2145" i="2" s="1"/>
  <c r="K2145" i="2"/>
  <c r="P2144" i="2"/>
  <c r="L2144" i="2"/>
  <c r="M2144" i="2" s="1"/>
  <c r="K2144" i="2"/>
  <c r="P2143" i="2"/>
  <c r="L2143" i="2"/>
  <c r="M2143" i="2" s="1"/>
  <c r="K2143" i="2"/>
  <c r="P2142" i="2"/>
  <c r="L2142" i="2"/>
  <c r="M2142" i="2" s="1"/>
  <c r="K2142" i="2"/>
  <c r="P2141" i="2"/>
  <c r="L2141" i="2"/>
  <c r="M2141" i="2" s="1"/>
  <c r="K2141" i="2"/>
  <c r="P2140" i="2"/>
  <c r="L2140" i="2"/>
  <c r="M2140" i="2" s="1"/>
  <c r="K2140" i="2"/>
  <c r="P2139" i="2"/>
  <c r="L2139" i="2"/>
  <c r="M2139" i="2" s="1"/>
  <c r="K2139" i="2"/>
  <c r="P2138" i="2"/>
  <c r="L2138" i="2"/>
  <c r="M2138" i="2" s="1"/>
  <c r="K2138" i="2"/>
  <c r="P2137" i="2"/>
  <c r="L2137" i="2"/>
  <c r="M2137" i="2" s="1"/>
  <c r="K2137" i="2"/>
  <c r="P2136" i="2"/>
  <c r="L2136" i="2"/>
  <c r="M2136" i="2" s="1"/>
  <c r="K2136" i="2"/>
  <c r="P2135" i="2"/>
  <c r="L2135" i="2"/>
  <c r="M2135" i="2" s="1"/>
  <c r="K2135" i="2"/>
  <c r="P2134" i="2"/>
  <c r="L2134" i="2"/>
  <c r="M2134" i="2" s="1"/>
  <c r="K2134" i="2"/>
  <c r="P2133" i="2"/>
  <c r="L2133" i="2"/>
  <c r="M2133" i="2" s="1"/>
  <c r="K2133" i="2"/>
  <c r="P2132" i="2"/>
  <c r="L2132" i="2"/>
  <c r="M2132" i="2" s="1"/>
  <c r="K2132" i="2"/>
  <c r="P2131" i="2"/>
  <c r="L2131" i="2"/>
  <c r="M2131" i="2" s="1"/>
  <c r="K2131" i="2"/>
  <c r="P2130" i="2"/>
  <c r="L2130" i="2"/>
  <c r="M2130" i="2" s="1"/>
  <c r="K2130" i="2"/>
  <c r="P2129" i="2"/>
  <c r="L2129" i="2"/>
  <c r="M2129" i="2" s="1"/>
  <c r="K2129" i="2"/>
  <c r="P2128" i="2"/>
  <c r="L2128" i="2"/>
  <c r="M2128" i="2" s="1"/>
  <c r="K2128" i="2"/>
  <c r="P2127" i="2"/>
  <c r="L2127" i="2"/>
  <c r="M2127" i="2" s="1"/>
  <c r="K2127" i="2"/>
  <c r="P2126" i="2"/>
  <c r="L2126" i="2"/>
  <c r="M2126" i="2" s="1"/>
  <c r="K2126" i="2"/>
  <c r="P2125" i="2"/>
  <c r="L2125" i="2"/>
  <c r="M2125" i="2" s="1"/>
  <c r="K2125" i="2"/>
  <c r="P2124" i="2"/>
  <c r="L2124" i="2"/>
  <c r="M2124" i="2" s="1"/>
  <c r="K2124" i="2"/>
  <c r="P2123" i="2"/>
  <c r="L2123" i="2"/>
  <c r="M2123" i="2" s="1"/>
  <c r="K2123" i="2"/>
  <c r="P2122" i="2"/>
  <c r="L2122" i="2"/>
  <c r="M2122" i="2" s="1"/>
  <c r="K2122" i="2"/>
  <c r="P2121" i="2"/>
  <c r="L2121" i="2"/>
  <c r="M2121" i="2" s="1"/>
  <c r="K2121" i="2"/>
  <c r="P2120" i="2"/>
  <c r="L2120" i="2"/>
  <c r="M2120" i="2" s="1"/>
  <c r="K2120" i="2"/>
  <c r="P2119" i="2"/>
  <c r="L2119" i="2"/>
  <c r="M2119" i="2" s="1"/>
  <c r="K2119" i="2"/>
  <c r="P2118" i="2"/>
  <c r="L2118" i="2"/>
  <c r="M2118" i="2" s="1"/>
  <c r="K2118" i="2"/>
  <c r="P2117" i="2"/>
  <c r="L2117" i="2"/>
  <c r="M2117" i="2" s="1"/>
  <c r="K2117" i="2"/>
  <c r="P2116" i="2"/>
  <c r="L2116" i="2"/>
  <c r="M2116" i="2" s="1"/>
  <c r="K2116" i="2"/>
  <c r="P2115" i="2"/>
  <c r="L2115" i="2"/>
  <c r="M2115" i="2" s="1"/>
  <c r="K2115" i="2"/>
  <c r="P2114" i="2"/>
  <c r="L2114" i="2"/>
  <c r="M2114" i="2" s="1"/>
  <c r="K2114" i="2"/>
  <c r="P2113" i="2"/>
  <c r="L2113" i="2"/>
  <c r="M2113" i="2" s="1"/>
  <c r="K2113" i="2"/>
  <c r="P2112" i="2"/>
  <c r="L2112" i="2"/>
  <c r="M2112" i="2" s="1"/>
  <c r="K2112" i="2"/>
  <c r="P2111" i="2"/>
  <c r="L2111" i="2"/>
  <c r="M2111" i="2" s="1"/>
  <c r="K2111" i="2"/>
  <c r="P2110" i="2"/>
  <c r="L2110" i="2"/>
  <c r="M2110" i="2" s="1"/>
  <c r="K2110" i="2"/>
  <c r="P2109" i="2"/>
  <c r="L2109" i="2"/>
  <c r="M2109" i="2" s="1"/>
  <c r="K2109" i="2"/>
  <c r="P2108" i="2"/>
  <c r="L2108" i="2"/>
  <c r="M2108" i="2" s="1"/>
  <c r="K2108" i="2"/>
  <c r="P2107" i="2"/>
  <c r="L2107" i="2"/>
  <c r="M2107" i="2" s="1"/>
  <c r="K2107" i="2"/>
  <c r="P2106" i="2"/>
  <c r="L2106" i="2"/>
  <c r="M2106" i="2" s="1"/>
  <c r="K2106" i="2"/>
  <c r="P2105" i="2"/>
  <c r="L2105" i="2"/>
  <c r="M2105" i="2" s="1"/>
  <c r="K2105" i="2"/>
  <c r="P2104" i="2"/>
  <c r="L2104" i="2"/>
  <c r="M2104" i="2" s="1"/>
  <c r="K2104" i="2"/>
  <c r="P2103" i="2"/>
  <c r="L2103" i="2"/>
  <c r="M2103" i="2" s="1"/>
  <c r="K2103" i="2"/>
  <c r="P2102" i="2"/>
  <c r="L2102" i="2"/>
  <c r="M2102" i="2" s="1"/>
  <c r="K2102" i="2"/>
  <c r="P2101" i="2"/>
  <c r="L2101" i="2"/>
  <c r="M2101" i="2" s="1"/>
  <c r="K2101" i="2"/>
  <c r="P2100" i="2"/>
  <c r="L2100" i="2"/>
  <c r="M2100" i="2" s="1"/>
  <c r="K2100" i="2"/>
  <c r="P2099" i="2"/>
  <c r="L2099" i="2"/>
  <c r="M2099" i="2" s="1"/>
  <c r="K2099" i="2"/>
  <c r="P2098" i="2"/>
  <c r="L2098" i="2"/>
  <c r="M2098" i="2" s="1"/>
  <c r="K2098" i="2"/>
  <c r="P2097" i="2"/>
  <c r="L2097" i="2"/>
  <c r="M2097" i="2" s="1"/>
  <c r="K2097" i="2"/>
  <c r="P2096" i="2"/>
  <c r="L2096" i="2"/>
  <c r="M2096" i="2" s="1"/>
  <c r="K2096" i="2"/>
  <c r="P2095" i="2"/>
  <c r="L2095" i="2"/>
  <c r="M2095" i="2" s="1"/>
  <c r="K2095" i="2"/>
  <c r="P2094" i="2"/>
  <c r="L2094" i="2"/>
  <c r="M2094" i="2" s="1"/>
  <c r="K2094" i="2"/>
  <c r="P2093" i="2"/>
  <c r="L2093" i="2"/>
  <c r="M2093" i="2" s="1"/>
  <c r="K2093" i="2"/>
  <c r="P2092" i="2"/>
  <c r="L2092" i="2"/>
  <c r="M2092" i="2" s="1"/>
  <c r="K2092" i="2"/>
  <c r="P2091" i="2"/>
  <c r="L2091" i="2"/>
  <c r="M2091" i="2" s="1"/>
  <c r="K2091" i="2"/>
  <c r="P2090" i="2"/>
  <c r="L2090" i="2"/>
  <c r="M2090" i="2" s="1"/>
  <c r="K2090" i="2"/>
  <c r="P2089" i="2"/>
  <c r="L2089" i="2"/>
  <c r="M2089" i="2" s="1"/>
  <c r="K2089" i="2"/>
  <c r="P2088" i="2"/>
  <c r="L2088" i="2"/>
  <c r="M2088" i="2" s="1"/>
  <c r="K2088" i="2"/>
  <c r="P2087" i="2"/>
  <c r="L2087" i="2"/>
  <c r="M2087" i="2" s="1"/>
  <c r="K2087" i="2"/>
  <c r="P2086" i="2"/>
  <c r="L2086" i="2"/>
  <c r="M2086" i="2" s="1"/>
  <c r="K2086" i="2"/>
  <c r="P2085" i="2"/>
  <c r="L2085" i="2"/>
  <c r="M2085" i="2" s="1"/>
  <c r="K2085" i="2"/>
  <c r="P2084" i="2"/>
  <c r="L2084" i="2"/>
  <c r="M2084" i="2" s="1"/>
  <c r="K2084" i="2"/>
  <c r="P2083" i="2"/>
  <c r="L2083" i="2"/>
  <c r="M2083" i="2" s="1"/>
  <c r="K2083" i="2"/>
  <c r="P2082" i="2"/>
  <c r="L2082" i="2"/>
  <c r="M2082" i="2" s="1"/>
  <c r="K2082" i="2"/>
  <c r="P2081" i="2"/>
  <c r="L2081" i="2"/>
  <c r="M2081" i="2" s="1"/>
  <c r="K2081" i="2"/>
  <c r="P2080" i="2"/>
  <c r="L2080" i="2"/>
  <c r="M2080" i="2" s="1"/>
  <c r="K2080" i="2"/>
  <c r="P2079" i="2"/>
  <c r="L2079" i="2"/>
  <c r="M2079" i="2" s="1"/>
  <c r="K2079" i="2"/>
  <c r="P2078" i="2"/>
  <c r="L2078" i="2"/>
  <c r="M2078" i="2" s="1"/>
  <c r="K2078" i="2"/>
  <c r="P2077" i="2"/>
  <c r="L2077" i="2"/>
  <c r="M2077" i="2" s="1"/>
  <c r="K2077" i="2"/>
  <c r="P2076" i="2"/>
  <c r="L2076" i="2"/>
  <c r="M2076" i="2" s="1"/>
  <c r="K2076" i="2"/>
  <c r="P2075" i="2"/>
  <c r="L2075" i="2"/>
  <c r="M2075" i="2" s="1"/>
  <c r="K2075" i="2"/>
  <c r="P2074" i="2"/>
  <c r="L2074" i="2"/>
  <c r="M2074" i="2" s="1"/>
  <c r="K2074" i="2"/>
  <c r="P2073" i="2"/>
  <c r="L2073" i="2"/>
  <c r="M2073" i="2" s="1"/>
  <c r="K2073" i="2"/>
  <c r="P2072" i="2"/>
  <c r="L2072" i="2"/>
  <c r="M2072" i="2" s="1"/>
  <c r="K2072" i="2"/>
  <c r="P2071" i="2"/>
  <c r="L2071" i="2"/>
  <c r="M2071" i="2" s="1"/>
  <c r="K2071" i="2"/>
  <c r="P2070" i="2"/>
  <c r="L2070" i="2"/>
  <c r="M2070" i="2" s="1"/>
  <c r="K2070" i="2"/>
  <c r="P2069" i="2"/>
  <c r="L2069" i="2"/>
  <c r="M2069" i="2" s="1"/>
  <c r="K2069" i="2"/>
  <c r="P2068" i="2"/>
  <c r="L2068" i="2"/>
  <c r="M2068" i="2" s="1"/>
  <c r="K2068" i="2"/>
  <c r="P2067" i="2"/>
  <c r="L2067" i="2"/>
  <c r="M2067" i="2" s="1"/>
  <c r="K2067" i="2"/>
  <c r="P2066" i="2"/>
  <c r="L2066" i="2"/>
  <c r="M2066" i="2" s="1"/>
  <c r="K2066" i="2"/>
  <c r="P2065" i="2"/>
  <c r="L2065" i="2"/>
  <c r="M2065" i="2" s="1"/>
  <c r="K2065" i="2"/>
  <c r="P2064" i="2"/>
  <c r="L2064" i="2"/>
  <c r="M2064" i="2" s="1"/>
  <c r="K2064" i="2"/>
  <c r="P2063" i="2"/>
  <c r="L2063" i="2"/>
  <c r="M2063" i="2" s="1"/>
  <c r="K2063" i="2"/>
  <c r="P2062" i="2"/>
  <c r="L2062" i="2"/>
  <c r="M2062" i="2" s="1"/>
  <c r="K2062" i="2"/>
  <c r="P2061" i="2"/>
  <c r="L2061" i="2"/>
  <c r="M2061" i="2" s="1"/>
  <c r="K2061" i="2"/>
  <c r="P2060" i="2"/>
  <c r="L2060" i="2"/>
  <c r="M2060" i="2" s="1"/>
  <c r="K2060" i="2"/>
  <c r="P2059" i="2"/>
  <c r="L2059" i="2"/>
  <c r="M2059" i="2" s="1"/>
  <c r="K2059" i="2"/>
  <c r="P2058" i="2"/>
  <c r="L2058" i="2"/>
  <c r="M2058" i="2" s="1"/>
  <c r="K2058" i="2"/>
  <c r="P2057" i="2"/>
  <c r="L2057" i="2"/>
  <c r="M2057" i="2" s="1"/>
  <c r="K2057" i="2"/>
  <c r="P2056" i="2"/>
  <c r="L2056" i="2"/>
  <c r="M2056" i="2" s="1"/>
  <c r="K2056" i="2"/>
  <c r="P2055" i="2"/>
  <c r="L2055" i="2"/>
  <c r="M2055" i="2" s="1"/>
  <c r="K2055" i="2"/>
  <c r="P2054" i="2"/>
  <c r="L2054" i="2"/>
  <c r="M2054" i="2" s="1"/>
  <c r="K2054" i="2"/>
  <c r="P2053" i="2"/>
  <c r="L2053" i="2"/>
  <c r="M2053" i="2" s="1"/>
  <c r="K2053" i="2"/>
  <c r="P2052" i="2"/>
  <c r="L2052" i="2"/>
  <c r="M2052" i="2" s="1"/>
  <c r="K2052" i="2"/>
  <c r="P2051" i="2"/>
  <c r="L2051" i="2"/>
  <c r="M2051" i="2" s="1"/>
  <c r="K2051" i="2"/>
  <c r="P2050" i="2"/>
  <c r="L2050" i="2"/>
  <c r="M2050" i="2" s="1"/>
  <c r="K2050" i="2"/>
  <c r="P2049" i="2"/>
  <c r="L2049" i="2"/>
  <c r="M2049" i="2" s="1"/>
  <c r="K2049" i="2"/>
  <c r="P2048" i="2"/>
  <c r="L2048" i="2"/>
  <c r="M2048" i="2" s="1"/>
  <c r="K2048" i="2"/>
  <c r="P2047" i="2"/>
  <c r="L2047" i="2"/>
  <c r="M2047" i="2" s="1"/>
  <c r="K2047" i="2"/>
  <c r="P2046" i="2"/>
  <c r="L2046" i="2"/>
  <c r="M2046" i="2" s="1"/>
  <c r="K2046" i="2"/>
  <c r="P2045" i="2"/>
  <c r="L2045" i="2"/>
  <c r="M2045" i="2" s="1"/>
  <c r="K2045" i="2"/>
  <c r="P2044" i="2"/>
  <c r="L2044" i="2"/>
  <c r="M2044" i="2" s="1"/>
  <c r="K2044" i="2"/>
  <c r="P2043" i="2"/>
  <c r="L2043" i="2"/>
  <c r="M2043" i="2" s="1"/>
  <c r="K2043" i="2"/>
  <c r="P2042" i="2"/>
  <c r="L2042" i="2"/>
  <c r="M2042" i="2" s="1"/>
  <c r="K2042" i="2"/>
  <c r="P2041" i="2"/>
  <c r="L2041" i="2"/>
  <c r="M2041" i="2" s="1"/>
  <c r="K2041" i="2"/>
  <c r="P2040" i="2"/>
  <c r="L2040" i="2"/>
  <c r="M2040" i="2" s="1"/>
  <c r="K2040" i="2"/>
  <c r="P2039" i="2"/>
  <c r="L2039" i="2"/>
  <c r="M2039" i="2" s="1"/>
  <c r="K2039" i="2"/>
  <c r="P2038" i="2"/>
  <c r="L2038" i="2"/>
  <c r="M2038" i="2" s="1"/>
  <c r="K2038" i="2"/>
  <c r="P2037" i="2"/>
  <c r="L2037" i="2"/>
  <c r="M2037" i="2" s="1"/>
  <c r="K2037" i="2"/>
  <c r="P2036" i="2"/>
  <c r="L2036" i="2"/>
  <c r="M2036" i="2" s="1"/>
  <c r="K2036" i="2"/>
  <c r="P2035" i="2"/>
  <c r="L2035" i="2"/>
  <c r="M2035" i="2" s="1"/>
  <c r="K2035" i="2"/>
  <c r="P2034" i="2"/>
  <c r="L2034" i="2"/>
  <c r="M2034" i="2" s="1"/>
  <c r="K2034" i="2"/>
  <c r="P2033" i="2"/>
  <c r="L2033" i="2"/>
  <c r="M2033" i="2" s="1"/>
  <c r="K2033" i="2"/>
  <c r="P2032" i="2"/>
  <c r="L2032" i="2"/>
  <c r="M2032" i="2" s="1"/>
  <c r="K2032" i="2"/>
  <c r="P2031" i="2"/>
  <c r="L2031" i="2"/>
  <c r="M2031" i="2" s="1"/>
  <c r="K2031" i="2"/>
  <c r="P2030" i="2"/>
  <c r="L2030" i="2"/>
  <c r="M2030" i="2" s="1"/>
  <c r="K2030" i="2"/>
  <c r="P2029" i="2"/>
  <c r="L2029" i="2"/>
  <c r="M2029" i="2" s="1"/>
  <c r="K2029" i="2"/>
  <c r="P2028" i="2"/>
  <c r="L2028" i="2"/>
  <c r="M2028" i="2" s="1"/>
  <c r="K2028" i="2"/>
  <c r="P2027" i="2"/>
  <c r="L2027" i="2"/>
  <c r="M2027" i="2" s="1"/>
  <c r="K2027" i="2"/>
  <c r="P2026" i="2"/>
  <c r="L2026" i="2"/>
  <c r="M2026" i="2" s="1"/>
  <c r="K2026" i="2"/>
  <c r="P2025" i="2"/>
  <c r="L2025" i="2"/>
  <c r="M2025" i="2" s="1"/>
  <c r="K2025" i="2"/>
  <c r="P2024" i="2"/>
  <c r="L2024" i="2"/>
  <c r="M2024" i="2" s="1"/>
  <c r="K2024" i="2"/>
  <c r="P2023" i="2"/>
  <c r="L2023" i="2"/>
  <c r="M2023" i="2" s="1"/>
  <c r="K2023" i="2"/>
  <c r="P2022" i="2"/>
  <c r="L2022" i="2"/>
  <c r="M2022" i="2" s="1"/>
  <c r="K2022" i="2"/>
  <c r="P2021" i="2"/>
  <c r="L2021" i="2"/>
  <c r="M2021" i="2" s="1"/>
  <c r="K2021" i="2"/>
  <c r="P2020" i="2"/>
  <c r="L2020" i="2"/>
  <c r="M2020" i="2" s="1"/>
  <c r="K2020" i="2"/>
  <c r="P2019" i="2"/>
  <c r="L2019" i="2"/>
  <c r="M2019" i="2" s="1"/>
  <c r="K2019" i="2"/>
  <c r="P2018" i="2"/>
  <c r="L2018" i="2"/>
  <c r="M2018" i="2" s="1"/>
  <c r="K2018" i="2"/>
  <c r="P2017" i="2"/>
  <c r="L2017" i="2"/>
  <c r="M2017" i="2" s="1"/>
  <c r="K2017" i="2"/>
  <c r="P2016" i="2"/>
  <c r="L2016" i="2"/>
  <c r="M2016" i="2" s="1"/>
  <c r="K2016" i="2"/>
  <c r="P2015" i="2"/>
  <c r="L2015" i="2"/>
  <c r="M2015" i="2" s="1"/>
  <c r="K2015" i="2"/>
  <c r="P2014" i="2"/>
  <c r="L2014" i="2"/>
  <c r="M2014" i="2" s="1"/>
  <c r="K2014" i="2"/>
  <c r="P2013" i="2"/>
  <c r="L2013" i="2"/>
  <c r="M2013" i="2" s="1"/>
  <c r="K2013" i="2"/>
  <c r="P2012" i="2"/>
  <c r="L2012" i="2"/>
  <c r="M2012" i="2" s="1"/>
  <c r="K2012" i="2"/>
  <c r="P2011" i="2"/>
  <c r="L2011" i="2"/>
  <c r="M2011" i="2" s="1"/>
  <c r="K2011" i="2"/>
  <c r="P2010" i="2"/>
  <c r="L2010" i="2"/>
  <c r="M2010" i="2" s="1"/>
  <c r="K2010" i="2"/>
  <c r="P2009" i="2"/>
  <c r="L2009" i="2"/>
  <c r="M2009" i="2" s="1"/>
  <c r="K2009" i="2"/>
  <c r="P2008" i="2"/>
  <c r="L2008" i="2"/>
  <c r="M2008" i="2" s="1"/>
  <c r="K2008" i="2"/>
  <c r="P2007" i="2"/>
  <c r="L2007" i="2"/>
  <c r="M2007" i="2" s="1"/>
  <c r="K2007" i="2"/>
  <c r="P2006" i="2"/>
  <c r="L2006" i="2"/>
  <c r="M2006" i="2" s="1"/>
  <c r="K2006" i="2"/>
  <c r="P2005" i="2"/>
  <c r="L2005" i="2"/>
  <c r="M2005" i="2" s="1"/>
  <c r="K2005" i="2"/>
  <c r="P2004" i="2"/>
  <c r="L2004" i="2"/>
  <c r="M2004" i="2" s="1"/>
  <c r="K2004" i="2"/>
  <c r="P2003" i="2"/>
  <c r="L2003" i="2"/>
  <c r="M2003" i="2" s="1"/>
  <c r="K2003" i="2"/>
  <c r="P2002" i="2"/>
  <c r="L2002" i="2"/>
  <c r="M2002" i="2" s="1"/>
  <c r="K2002" i="2"/>
  <c r="P2001" i="2"/>
  <c r="L2001" i="2"/>
  <c r="M2001" i="2" s="1"/>
  <c r="K2001" i="2"/>
  <c r="P2000" i="2"/>
  <c r="L2000" i="2"/>
  <c r="M2000" i="2" s="1"/>
  <c r="K2000" i="2"/>
  <c r="P1999" i="2"/>
  <c r="L1999" i="2"/>
  <c r="M1999" i="2" s="1"/>
  <c r="K1999" i="2"/>
  <c r="P1998" i="2"/>
  <c r="L1998" i="2"/>
  <c r="M1998" i="2" s="1"/>
  <c r="K1998" i="2"/>
  <c r="P1997" i="2"/>
  <c r="L1997" i="2"/>
  <c r="M1997" i="2" s="1"/>
  <c r="K1997" i="2"/>
  <c r="P1996" i="2"/>
  <c r="L1996" i="2"/>
  <c r="M1996" i="2" s="1"/>
  <c r="K1996" i="2"/>
  <c r="P1995" i="2"/>
  <c r="L1995" i="2"/>
  <c r="M1995" i="2" s="1"/>
  <c r="K1995" i="2"/>
  <c r="P1994" i="2"/>
  <c r="L1994" i="2"/>
  <c r="M1994" i="2" s="1"/>
  <c r="K1994" i="2"/>
  <c r="P1993" i="2"/>
  <c r="L1993" i="2"/>
  <c r="M1993" i="2" s="1"/>
  <c r="K1993" i="2"/>
  <c r="P1992" i="2"/>
  <c r="L1992" i="2"/>
  <c r="M1992" i="2" s="1"/>
  <c r="K1992" i="2"/>
  <c r="P1991" i="2"/>
  <c r="L1991" i="2"/>
  <c r="M1991" i="2" s="1"/>
  <c r="K1991" i="2"/>
  <c r="P1990" i="2"/>
  <c r="L1990" i="2"/>
  <c r="M1990" i="2" s="1"/>
  <c r="K1990" i="2"/>
  <c r="P1989" i="2"/>
  <c r="L1989" i="2"/>
  <c r="M1989" i="2" s="1"/>
  <c r="K1989" i="2"/>
  <c r="P1988" i="2"/>
  <c r="L1988" i="2"/>
  <c r="M1988" i="2" s="1"/>
  <c r="K1988" i="2"/>
  <c r="P1987" i="2"/>
  <c r="L1987" i="2"/>
  <c r="M1987" i="2" s="1"/>
  <c r="K1987" i="2"/>
  <c r="P1986" i="2"/>
  <c r="L1986" i="2"/>
  <c r="M1986" i="2" s="1"/>
  <c r="K1986" i="2"/>
  <c r="P1985" i="2"/>
  <c r="L1985" i="2"/>
  <c r="M1985" i="2" s="1"/>
  <c r="K1985" i="2"/>
  <c r="P1984" i="2"/>
  <c r="L1984" i="2"/>
  <c r="M1984" i="2" s="1"/>
  <c r="K1984" i="2"/>
  <c r="P1983" i="2"/>
  <c r="L1983" i="2"/>
  <c r="M1983" i="2" s="1"/>
  <c r="K1983" i="2"/>
  <c r="P1982" i="2"/>
  <c r="L1982" i="2"/>
  <c r="M1982" i="2" s="1"/>
  <c r="K1982" i="2"/>
  <c r="P1981" i="2"/>
  <c r="L1981" i="2"/>
  <c r="M1981" i="2" s="1"/>
  <c r="K1981" i="2"/>
  <c r="P1980" i="2"/>
  <c r="L1980" i="2"/>
  <c r="M1980" i="2" s="1"/>
  <c r="K1980" i="2"/>
  <c r="P1979" i="2"/>
  <c r="L1979" i="2"/>
  <c r="M1979" i="2" s="1"/>
  <c r="K1979" i="2"/>
  <c r="P1978" i="2"/>
  <c r="L1978" i="2"/>
  <c r="M1978" i="2" s="1"/>
  <c r="K1978" i="2"/>
  <c r="P1977" i="2"/>
  <c r="L1977" i="2"/>
  <c r="M1977" i="2" s="1"/>
  <c r="K1977" i="2"/>
  <c r="P1976" i="2"/>
  <c r="L1976" i="2"/>
  <c r="M1976" i="2" s="1"/>
  <c r="K1976" i="2"/>
  <c r="P1975" i="2"/>
  <c r="L1975" i="2"/>
  <c r="M1975" i="2" s="1"/>
  <c r="K1975" i="2"/>
  <c r="P1974" i="2"/>
  <c r="L1974" i="2"/>
  <c r="M1974" i="2" s="1"/>
  <c r="K1974" i="2"/>
  <c r="P1973" i="2"/>
  <c r="L1973" i="2"/>
  <c r="M1973" i="2" s="1"/>
  <c r="K1973" i="2"/>
  <c r="P1972" i="2"/>
  <c r="L1972" i="2"/>
  <c r="M1972" i="2" s="1"/>
  <c r="K1972" i="2"/>
  <c r="P1971" i="2"/>
  <c r="L1971" i="2"/>
  <c r="M1971" i="2" s="1"/>
  <c r="K1971" i="2"/>
  <c r="P1970" i="2"/>
  <c r="L1970" i="2"/>
  <c r="M1970" i="2" s="1"/>
  <c r="K1970" i="2"/>
  <c r="P1969" i="2"/>
  <c r="L1969" i="2"/>
  <c r="M1969" i="2" s="1"/>
  <c r="K1969" i="2"/>
  <c r="P1968" i="2"/>
  <c r="L1968" i="2"/>
  <c r="M1968" i="2" s="1"/>
  <c r="K1968" i="2"/>
  <c r="P1967" i="2"/>
  <c r="L1967" i="2"/>
  <c r="M1967" i="2" s="1"/>
  <c r="K1967" i="2"/>
  <c r="P1966" i="2"/>
  <c r="L1966" i="2"/>
  <c r="M1966" i="2" s="1"/>
  <c r="K1966" i="2"/>
  <c r="P1965" i="2"/>
  <c r="L1965" i="2"/>
  <c r="M1965" i="2" s="1"/>
  <c r="K1965" i="2"/>
  <c r="P1964" i="2"/>
  <c r="L1964" i="2"/>
  <c r="M1964" i="2" s="1"/>
  <c r="K1964" i="2"/>
  <c r="P1963" i="2"/>
  <c r="L1963" i="2"/>
  <c r="M1963" i="2" s="1"/>
  <c r="K1963" i="2"/>
  <c r="P1962" i="2"/>
  <c r="L1962" i="2"/>
  <c r="M1962" i="2" s="1"/>
  <c r="K1962" i="2"/>
  <c r="P1961" i="2"/>
  <c r="L1961" i="2"/>
  <c r="M1961" i="2" s="1"/>
  <c r="K1961" i="2"/>
  <c r="P1960" i="2"/>
  <c r="L1960" i="2"/>
  <c r="M1960" i="2" s="1"/>
  <c r="K1960" i="2"/>
  <c r="P1959" i="2"/>
  <c r="L1959" i="2"/>
  <c r="M1959" i="2" s="1"/>
  <c r="K1959" i="2"/>
  <c r="P1958" i="2"/>
  <c r="L1958" i="2"/>
  <c r="M1958" i="2" s="1"/>
  <c r="K1958" i="2"/>
  <c r="P1957" i="2"/>
  <c r="L1957" i="2"/>
  <c r="M1957" i="2" s="1"/>
  <c r="K1957" i="2"/>
  <c r="P1956" i="2"/>
  <c r="L1956" i="2"/>
  <c r="M1956" i="2" s="1"/>
  <c r="K1956" i="2"/>
  <c r="P1955" i="2"/>
  <c r="L1955" i="2"/>
  <c r="M1955" i="2" s="1"/>
  <c r="K1955" i="2"/>
  <c r="P1954" i="2"/>
  <c r="L1954" i="2"/>
  <c r="M1954" i="2" s="1"/>
  <c r="K1954" i="2"/>
  <c r="P1953" i="2"/>
  <c r="L1953" i="2"/>
  <c r="M1953" i="2" s="1"/>
  <c r="K1953" i="2"/>
  <c r="P1952" i="2"/>
  <c r="L1952" i="2"/>
  <c r="M1952" i="2" s="1"/>
  <c r="K1952" i="2"/>
  <c r="P1951" i="2"/>
  <c r="L1951" i="2"/>
  <c r="M1951" i="2" s="1"/>
  <c r="K1951" i="2"/>
  <c r="P1950" i="2"/>
  <c r="L1950" i="2"/>
  <c r="M1950" i="2" s="1"/>
  <c r="K1950" i="2"/>
  <c r="P1949" i="2"/>
  <c r="L1949" i="2"/>
  <c r="M1949" i="2" s="1"/>
  <c r="K1949" i="2"/>
  <c r="P1948" i="2"/>
  <c r="L1948" i="2"/>
  <c r="M1948" i="2" s="1"/>
  <c r="K1948" i="2"/>
  <c r="P1947" i="2"/>
  <c r="L1947" i="2"/>
  <c r="M1947" i="2" s="1"/>
  <c r="K1947" i="2"/>
  <c r="P1946" i="2"/>
  <c r="L1946" i="2"/>
  <c r="M1946" i="2" s="1"/>
  <c r="K1946" i="2"/>
  <c r="P1945" i="2"/>
  <c r="L1945" i="2"/>
  <c r="M1945" i="2" s="1"/>
  <c r="K1945" i="2"/>
  <c r="P1944" i="2"/>
  <c r="L1944" i="2"/>
  <c r="M1944" i="2" s="1"/>
  <c r="K1944" i="2"/>
  <c r="P1943" i="2"/>
  <c r="L1943" i="2"/>
  <c r="M1943" i="2" s="1"/>
  <c r="K1943" i="2"/>
  <c r="P1942" i="2"/>
  <c r="L1942" i="2"/>
  <c r="M1942" i="2" s="1"/>
  <c r="K1942" i="2"/>
  <c r="P1941" i="2"/>
  <c r="L1941" i="2"/>
  <c r="M1941" i="2" s="1"/>
  <c r="K1941" i="2"/>
  <c r="P1940" i="2"/>
  <c r="L1940" i="2"/>
  <c r="M1940" i="2" s="1"/>
  <c r="K1940" i="2"/>
  <c r="P1939" i="2"/>
  <c r="L1939" i="2"/>
  <c r="M1939" i="2" s="1"/>
  <c r="K1939" i="2"/>
  <c r="P1938" i="2"/>
  <c r="L1938" i="2"/>
  <c r="M1938" i="2" s="1"/>
  <c r="K1938" i="2"/>
  <c r="P1937" i="2"/>
  <c r="L1937" i="2"/>
  <c r="M1937" i="2" s="1"/>
  <c r="K1937" i="2"/>
  <c r="P1936" i="2"/>
  <c r="L1936" i="2"/>
  <c r="M1936" i="2" s="1"/>
  <c r="K1936" i="2"/>
  <c r="P1935" i="2"/>
  <c r="L1935" i="2"/>
  <c r="M1935" i="2" s="1"/>
  <c r="K1935" i="2"/>
  <c r="P1934" i="2"/>
  <c r="L1934" i="2"/>
  <c r="M1934" i="2" s="1"/>
  <c r="K1934" i="2"/>
  <c r="P1933" i="2"/>
  <c r="L1933" i="2"/>
  <c r="M1933" i="2" s="1"/>
  <c r="K1933" i="2"/>
  <c r="P1932" i="2"/>
  <c r="L1932" i="2"/>
  <c r="M1932" i="2" s="1"/>
  <c r="K1932" i="2"/>
  <c r="P1931" i="2"/>
  <c r="L1931" i="2"/>
  <c r="M1931" i="2" s="1"/>
  <c r="K1931" i="2"/>
  <c r="P1930" i="2"/>
  <c r="L1930" i="2"/>
  <c r="M1930" i="2" s="1"/>
  <c r="K1930" i="2"/>
  <c r="P1929" i="2"/>
  <c r="L1929" i="2"/>
  <c r="M1929" i="2" s="1"/>
  <c r="K1929" i="2"/>
  <c r="P1928" i="2"/>
  <c r="L1928" i="2"/>
  <c r="M1928" i="2" s="1"/>
  <c r="K1928" i="2"/>
  <c r="P1927" i="2"/>
  <c r="L1927" i="2"/>
  <c r="M1927" i="2" s="1"/>
  <c r="K1927" i="2"/>
  <c r="P1926" i="2"/>
  <c r="L1926" i="2"/>
  <c r="M1926" i="2" s="1"/>
  <c r="K1926" i="2"/>
  <c r="P1925" i="2"/>
  <c r="L1925" i="2"/>
  <c r="M1925" i="2" s="1"/>
  <c r="K1925" i="2"/>
  <c r="P1924" i="2"/>
  <c r="L1924" i="2"/>
  <c r="M1924" i="2" s="1"/>
  <c r="K1924" i="2"/>
  <c r="P1923" i="2"/>
  <c r="L1923" i="2"/>
  <c r="M1923" i="2" s="1"/>
  <c r="K1923" i="2"/>
  <c r="P1922" i="2"/>
  <c r="L1922" i="2"/>
  <c r="M1922" i="2" s="1"/>
  <c r="K1922" i="2"/>
  <c r="P1921" i="2"/>
  <c r="L1921" i="2"/>
  <c r="M1921" i="2" s="1"/>
  <c r="K1921" i="2"/>
  <c r="P1920" i="2"/>
  <c r="L1920" i="2"/>
  <c r="M1920" i="2" s="1"/>
  <c r="K1920" i="2"/>
  <c r="P1919" i="2"/>
  <c r="L1919" i="2"/>
  <c r="M1919" i="2" s="1"/>
  <c r="K1919" i="2"/>
  <c r="P1918" i="2"/>
  <c r="L1918" i="2"/>
  <c r="M1918" i="2" s="1"/>
  <c r="K1918" i="2"/>
  <c r="P1917" i="2"/>
  <c r="L1917" i="2"/>
  <c r="M1917" i="2" s="1"/>
  <c r="K1917" i="2"/>
  <c r="P1916" i="2"/>
  <c r="L1916" i="2"/>
  <c r="M1916" i="2" s="1"/>
  <c r="K1916" i="2"/>
  <c r="P1915" i="2"/>
  <c r="L1915" i="2"/>
  <c r="M1915" i="2" s="1"/>
  <c r="K1915" i="2"/>
  <c r="P1914" i="2"/>
  <c r="L1914" i="2"/>
  <c r="M1914" i="2" s="1"/>
  <c r="K1914" i="2"/>
  <c r="P1913" i="2"/>
  <c r="L1913" i="2"/>
  <c r="M1913" i="2" s="1"/>
  <c r="K1913" i="2"/>
  <c r="P1912" i="2"/>
  <c r="L1912" i="2"/>
  <c r="M1912" i="2" s="1"/>
  <c r="K1912" i="2"/>
  <c r="P1911" i="2"/>
  <c r="L1911" i="2"/>
  <c r="M1911" i="2" s="1"/>
  <c r="K1911" i="2"/>
  <c r="P1910" i="2"/>
  <c r="L1910" i="2"/>
  <c r="M1910" i="2" s="1"/>
  <c r="K1910" i="2"/>
  <c r="P1909" i="2"/>
  <c r="L1909" i="2"/>
  <c r="M1909" i="2" s="1"/>
  <c r="K1909" i="2"/>
  <c r="P1908" i="2"/>
  <c r="L1908" i="2"/>
  <c r="M1908" i="2" s="1"/>
  <c r="K1908" i="2"/>
  <c r="P1907" i="2"/>
  <c r="L1907" i="2"/>
  <c r="M1907" i="2" s="1"/>
  <c r="K1907" i="2"/>
  <c r="P1906" i="2"/>
  <c r="L1906" i="2"/>
  <c r="M1906" i="2" s="1"/>
  <c r="K1906" i="2"/>
  <c r="P1905" i="2"/>
  <c r="L1905" i="2"/>
  <c r="M1905" i="2" s="1"/>
  <c r="K1905" i="2"/>
  <c r="P1904" i="2"/>
  <c r="L1904" i="2"/>
  <c r="M1904" i="2" s="1"/>
  <c r="K1904" i="2"/>
  <c r="P1903" i="2"/>
  <c r="L1903" i="2"/>
  <c r="M1903" i="2" s="1"/>
  <c r="K1903" i="2"/>
  <c r="P1902" i="2"/>
  <c r="L1902" i="2"/>
  <c r="M1902" i="2" s="1"/>
  <c r="K1902" i="2"/>
  <c r="P1901" i="2"/>
  <c r="L1901" i="2"/>
  <c r="M1901" i="2" s="1"/>
  <c r="K1901" i="2"/>
  <c r="P1900" i="2"/>
  <c r="L1900" i="2"/>
  <c r="M1900" i="2" s="1"/>
  <c r="K1900" i="2"/>
  <c r="P1899" i="2"/>
  <c r="L1899" i="2"/>
  <c r="M1899" i="2" s="1"/>
  <c r="K1899" i="2"/>
  <c r="P1898" i="2"/>
  <c r="L1898" i="2"/>
  <c r="M1898" i="2" s="1"/>
  <c r="K1898" i="2"/>
  <c r="P1897" i="2"/>
  <c r="L1897" i="2"/>
  <c r="M1897" i="2" s="1"/>
  <c r="K1897" i="2"/>
  <c r="P1896" i="2"/>
  <c r="L1896" i="2"/>
  <c r="M1896" i="2" s="1"/>
  <c r="K1896" i="2"/>
  <c r="P1895" i="2"/>
  <c r="L1895" i="2"/>
  <c r="M1895" i="2" s="1"/>
  <c r="K1895" i="2"/>
  <c r="P1894" i="2"/>
  <c r="L1894" i="2"/>
  <c r="M1894" i="2" s="1"/>
  <c r="K1894" i="2"/>
  <c r="P1893" i="2"/>
  <c r="L1893" i="2"/>
  <c r="M1893" i="2" s="1"/>
  <c r="K1893" i="2"/>
  <c r="P1892" i="2"/>
  <c r="L1892" i="2"/>
  <c r="M1892" i="2" s="1"/>
  <c r="K1892" i="2"/>
  <c r="P1891" i="2"/>
  <c r="L1891" i="2"/>
  <c r="M1891" i="2" s="1"/>
  <c r="K1891" i="2"/>
  <c r="P1890" i="2"/>
  <c r="L1890" i="2"/>
  <c r="M1890" i="2" s="1"/>
  <c r="K1890" i="2"/>
  <c r="P1889" i="2"/>
  <c r="L1889" i="2"/>
  <c r="M1889" i="2" s="1"/>
  <c r="K1889" i="2"/>
  <c r="P1888" i="2"/>
  <c r="L1888" i="2"/>
  <c r="M1888" i="2" s="1"/>
  <c r="K1888" i="2"/>
  <c r="P1887" i="2"/>
  <c r="L1887" i="2"/>
  <c r="M1887" i="2" s="1"/>
  <c r="K1887" i="2"/>
  <c r="P1886" i="2"/>
  <c r="L1886" i="2"/>
  <c r="M1886" i="2" s="1"/>
  <c r="K1886" i="2"/>
  <c r="P1885" i="2"/>
  <c r="L1885" i="2"/>
  <c r="M1885" i="2" s="1"/>
  <c r="K1885" i="2"/>
  <c r="P1884" i="2"/>
  <c r="L1884" i="2"/>
  <c r="M1884" i="2" s="1"/>
  <c r="K1884" i="2"/>
  <c r="P1883" i="2"/>
  <c r="L1883" i="2"/>
  <c r="M1883" i="2" s="1"/>
  <c r="K1883" i="2"/>
  <c r="P1882" i="2"/>
  <c r="L1882" i="2"/>
  <c r="M1882" i="2" s="1"/>
  <c r="K1882" i="2"/>
  <c r="P1881" i="2"/>
  <c r="L1881" i="2"/>
  <c r="M1881" i="2" s="1"/>
  <c r="K1881" i="2"/>
  <c r="P1880" i="2"/>
  <c r="L1880" i="2"/>
  <c r="M1880" i="2" s="1"/>
  <c r="K1880" i="2"/>
  <c r="P1879" i="2"/>
  <c r="L1879" i="2"/>
  <c r="M1879" i="2" s="1"/>
  <c r="K1879" i="2"/>
  <c r="P1878" i="2"/>
  <c r="L1878" i="2"/>
  <c r="M1878" i="2" s="1"/>
  <c r="K1878" i="2"/>
  <c r="P1877" i="2"/>
  <c r="L1877" i="2"/>
  <c r="M1877" i="2" s="1"/>
  <c r="K1877" i="2"/>
  <c r="P1876" i="2"/>
  <c r="L1876" i="2"/>
  <c r="M1876" i="2" s="1"/>
  <c r="K1876" i="2"/>
  <c r="P1875" i="2"/>
  <c r="L1875" i="2"/>
  <c r="M1875" i="2" s="1"/>
  <c r="K1875" i="2"/>
  <c r="P1874" i="2"/>
  <c r="L1874" i="2"/>
  <c r="M1874" i="2" s="1"/>
  <c r="K1874" i="2"/>
  <c r="P1873" i="2"/>
  <c r="L1873" i="2"/>
  <c r="M1873" i="2" s="1"/>
  <c r="K1873" i="2"/>
  <c r="P1872" i="2"/>
  <c r="L1872" i="2"/>
  <c r="M1872" i="2" s="1"/>
  <c r="K1872" i="2"/>
  <c r="P1871" i="2"/>
  <c r="L1871" i="2"/>
  <c r="M1871" i="2" s="1"/>
  <c r="K1871" i="2"/>
  <c r="P1870" i="2"/>
  <c r="L1870" i="2"/>
  <c r="M1870" i="2" s="1"/>
  <c r="K1870" i="2"/>
  <c r="P1869" i="2"/>
  <c r="L1869" i="2"/>
  <c r="M1869" i="2" s="1"/>
  <c r="K1869" i="2"/>
  <c r="P1868" i="2"/>
  <c r="L1868" i="2"/>
  <c r="M1868" i="2" s="1"/>
  <c r="K1868" i="2"/>
  <c r="P1867" i="2"/>
  <c r="L1867" i="2"/>
  <c r="M1867" i="2" s="1"/>
  <c r="K1867" i="2"/>
  <c r="P1866" i="2"/>
  <c r="L1866" i="2"/>
  <c r="M1866" i="2" s="1"/>
  <c r="K1866" i="2"/>
  <c r="P1865" i="2"/>
  <c r="L1865" i="2"/>
  <c r="M1865" i="2" s="1"/>
  <c r="K1865" i="2"/>
  <c r="P1864" i="2"/>
  <c r="L1864" i="2"/>
  <c r="M1864" i="2" s="1"/>
  <c r="K1864" i="2"/>
  <c r="P1863" i="2"/>
  <c r="L1863" i="2"/>
  <c r="M1863" i="2" s="1"/>
  <c r="K1863" i="2"/>
  <c r="P1862" i="2"/>
  <c r="L1862" i="2"/>
  <c r="M1862" i="2" s="1"/>
  <c r="K1862" i="2"/>
  <c r="P1861" i="2"/>
  <c r="L1861" i="2"/>
  <c r="M1861" i="2" s="1"/>
  <c r="K1861" i="2"/>
  <c r="P1860" i="2"/>
  <c r="L1860" i="2"/>
  <c r="M1860" i="2" s="1"/>
  <c r="K1860" i="2"/>
  <c r="P1859" i="2"/>
  <c r="L1859" i="2"/>
  <c r="M1859" i="2" s="1"/>
  <c r="K1859" i="2"/>
  <c r="P1858" i="2"/>
  <c r="L1858" i="2"/>
  <c r="M1858" i="2" s="1"/>
  <c r="K1858" i="2"/>
  <c r="P1857" i="2"/>
  <c r="L1857" i="2"/>
  <c r="M1857" i="2" s="1"/>
  <c r="K1857" i="2"/>
  <c r="P1856" i="2"/>
  <c r="L1856" i="2"/>
  <c r="M1856" i="2" s="1"/>
  <c r="K1856" i="2"/>
  <c r="P1855" i="2"/>
  <c r="L1855" i="2"/>
  <c r="M1855" i="2" s="1"/>
  <c r="K1855" i="2"/>
  <c r="P1854" i="2"/>
  <c r="L1854" i="2"/>
  <c r="M1854" i="2" s="1"/>
  <c r="K1854" i="2"/>
  <c r="P1853" i="2"/>
  <c r="L1853" i="2"/>
  <c r="M1853" i="2" s="1"/>
  <c r="K1853" i="2"/>
  <c r="P1852" i="2"/>
  <c r="L1852" i="2"/>
  <c r="M1852" i="2" s="1"/>
  <c r="K1852" i="2"/>
  <c r="P1851" i="2"/>
  <c r="L1851" i="2"/>
  <c r="M1851" i="2" s="1"/>
  <c r="K1851" i="2"/>
  <c r="P1850" i="2"/>
  <c r="L1850" i="2"/>
  <c r="M1850" i="2" s="1"/>
  <c r="K1850" i="2"/>
  <c r="P1849" i="2"/>
  <c r="L1849" i="2"/>
  <c r="M1849" i="2" s="1"/>
  <c r="K1849" i="2"/>
  <c r="P1848" i="2"/>
  <c r="L1848" i="2"/>
  <c r="M1848" i="2" s="1"/>
  <c r="K1848" i="2"/>
  <c r="P1847" i="2"/>
  <c r="L1847" i="2"/>
  <c r="M1847" i="2" s="1"/>
  <c r="K1847" i="2"/>
  <c r="P1846" i="2"/>
  <c r="L1846" i="2"/>
  <c r="M1846" i="2" s="1"/>
  <c r="K1846" i="2"/>
  <c r="P1845" i="2"/>
  <c r="L1845" i="2"/>
  <c r="M1845" i="2" s="1"/>
  <c r="K1845" i="2"/>
  <c r="P1844" i="2"/>
  <c r="L1844" i="2"/>
  <c r="M1844" i="2" s="1"/>
  <c r="K1844" i="2"/>
  <c r="P1843" i="2"/>
  <c r="L1843" i="2"/>
  <c r="M1843" i="2" s="1"/>
  <c r="K1843" i="2"/>
  <c r="P1842" i="2"/>
  <c r="L1842" i="2"/>
  <c r="M1842" i="2" s="1"/>
  <c r="K1842" i="2"/>
  <c r="P1841" i="2"/>
  <c r="L1841" i="2"/>
  <c r="M1841" i="2" s="1"/>
  <c r="K1841" i="2"/>
  <c r="P1840" i="2"/>
  <c r="L1840" i="2"/>
  <c r="M1840" i="2" s="1"/>
  <c r="K1840" i="2"/>
  <c r="P1839" i="2"/>
  <c r="L1839" i="2"/>
  <c r="M1839" i="2" s="1"/>
  <c r="K1839" i="2"/>
  <c r="P1838" i="2"/>
  <c r="L1838" i="2"/>
  <c r="M1838" i="2" s="1"/>
  <c r="K1838" i="2"/>
  <c r="P1837" i="2"/>
  <c r="L1837" i="2"/>
  <c r="M1837" i="2" s="1"/>
  <c r="K1837" i="2"/>
  <c r="P1836" i="2"/>
  <c r="L1836" i="2"/>
  <c r="M1836" i="2" s="1"/>
  <c r="K1836" i="2"/>
  <c r="P1835" i="2"/>
  <c r="L1835" i="2"/>
  <c r="M1835" i="2" s="1"/>
  <c r="K1835" i="2"/>
  <c r="P1834" i="2"/>
  <c r="L1834" i="2"/>
  <c r="M1834" i="2" s="1"/>
  <c r="K1834" i="2"/>
  <c r="P1833" i="2"/>
  <c r="L1833" i="2"/>
  <c r="M1833" i="2" s="1"/>
  <c r="K1833" i="2"/>
  <c r="P1832" i="2"/>
  <c r="L1832" i="2"/>
  <c r="M1832" i="2" s="1"/>
  <c r="K1832" i="2"/>
  <c r="P1831" i="2"/>
  <c r="L1831" i="2"/>
  <c r="M1831" i="2" s="1"/>
  <c r="K1831" i="2"/>
  <c r="P1830" i="2"/>
  <c r="L1830" i="2"/>
  <c r="M1830" i="2" s="1"/>
  <c r="K1830" i="2"/>
  <c r="P1829" i="2"/>
  <c r="L1829" i="2"/>
  <c r="M1829" i="2" s="1"/>
  <c r="K1829" i="2"/>
  <c r="P1828" i="2"/>
  <c r="L1828" i="2"/>
  <c r="M1828" i="2" s="1"/>
  <c r="K1828" i="2"/>
  <c r="P1827" i="2"/>
  <c r="L1827" i="2"/>
  <c r="M1827" i="2" s="1"/>
  <c r="K1827" i="2"/>
  <c r="P1826" i="2"/>
  <c r="L1826" i="2"/>
  <c r="M1826" i="2" s="1"/>
  <c r="K1826" i="2"/>
  <c r="P1825" i="2"/>
  <c r="L1825" i="2"/>
  <c r="M1825" i="2" s="1"/>
  <c r="K1825" i="2"/>
  <c r="P1824" i="2"/>
  <c r="L1824" i="2"/>
  <c r="M1824" i="2" s="1"/>
  <c r="K1824" i="2"/>
  <c r="P1823" i="2"/>
  <c r="L1823" i="2"/>
  <c r="M1823" i="2" s="1"/>
  <c r="K1823" i="2"/>
  <c r="P1822" i="2"/>
  <c r="L1822" i="2"/>
  <c r="M1822" i="2" s="1"/>
  <c r="K1822" i="2"/>
  <c r="P1821" i="2"/>
  <c r="L1821" i="2"/>
  <c r="M1821" i="2" s="1"/>
  <c r="K1821" i="2"/>
  <c r="P1820" i="2"/>
  <c r="L1820" i="2"/>
  <c r="M1820" i="2" s="1"/>
  <c r="K1820" i="2"/>
  <c r="P1819" i="2"/>
  <c r="L1819" i="2"/>
  <c r="M1819" i="2" s="1"/>
  <c r="K1819" i="2"/>
  <c r="P1818" i="2"/>
  <c r="L1818" i="2"/>
  <c r="M1818" i="2" s="1"/>
  <c r="K1818" i="2"/>
  <c r="P1817" i="2"/>
  <c r="L1817" i="2"/>
  <c r="M1817" i="2" s="1"/>
  <c r="K1817" i="2"/>
  <c r="P1816" i="2"/>
  <c r="L1816" i="2"/>
  <c r="M1816" i="2" s="1"/>
  <c r="K1816" i="2"/>
  <c r="P1815" i="2"/>
  <c r="L1815" i="2"/>
  <c r="M1815" i="2" s="1"/>
  <c r="K1815" i="2"/>
  <c r="P1814" i="2"/>
  <c r="L1814" i="2"/>
  <c r="M1814" i="2" s="1"/>
  <c r="K1814" i="2"/>
  <c r="P1813" i="2"/>
  <c r="L1813" i="2"/>
  <c r="M1813" i="2" s="1"/>
  <c r="K1813" i="2"/>
  <c r="P1812" i="2"/>
  <c r="L1812" i="2"/>
  <c r="M1812" i="2" s="1"/>
  <c r="K1812" i="2"/>
  <c r="P1811" i="2"/>
  <c r="L1811" i="2"/>
  <c r="M1811" i="2" s="1"/>
  <c r="K1811" i="2"/>
  <c r="L1810" i="2"/>
  <c r="M1810" i="2" s="1"/>
  <c r="K1810" i="2"/>
  <c r="L1809" i="2"/>
  <c r="M1809" i="2" s="1"/>
  <c r="K1809" i="2"/>
  <c r="L1808" i="2"/>
  <c r="M1808" i="2" s="1"/>
  <c r="K1808" i="2"/>
  <c r="L1807" i="2"/>
  <c r="M1807" i="2" s="1"/>
  <c r="K1807" i="2"/>
  <c r="L1806" i="2"/>
  <c r="M1806" i="2" s="1"/>
  <c r="K1806" i="2"/>
  <c r="L1805" i="2"/>
  <c r="M1805" i="2" s="1"/>
  <c r="K1805" i="2"/>
  <c r="L1804" i="2"/>
  <c r="M1804" i="2" s="1"/>
  <c r="K1804" i="2"/>
  <c r="L1803" i="2"/>
  <c r="M1803" i="2" s="1"/>
  <c r="K1803" i="2"/>
  <c r="L1802" i="2"/>
  <c r="M1802" i="2" s="1"/>
  <c r="K1802" i="2"/>
  <c r="L1801" i="2"/>
  <c r="M1801" i="2" s="1"/>
  <c r="K1801" i="2"/>
  <c r="L1800" i="2"/>
  <c r="M1800" i="2" s="1"/>
  <c r="K1800" i="2"/>
  <c r="L1799" i="2"/>
  <c r="M1799" i="2" s="1"/>
  <c r="K1799" i="2"/>
  <c r="L1798" i="2"/>
  <c r="M1798" i="2" s="1"/>
  <c r="K1798" i="2"/>
  <c r="L1797" i="2"/>
  <c r="M1797" i="2" s="1"/>
  <c r="K1797" i="2"/>
  <c r="L1796" i="2"/>
  <c r="M1796" i="2" s="1"/>
  <c r="K1796" i="2"/>
  <c r="L1795" i="2"/>
  <c r="M1795" i="2" s="1"/>
  <c r="K1795" i="2"/>
  <c r="L1794" i="2"/>
  <c r="M1794" i="2" s="1"/>
  <c r="K1794" i="2"/>
  <c r="L1793" i="2"/>
  <c r="M1793" i="2" s="1"/>
  <c r="K1793" i="2"/>
  <c r="L1792" i="2"/>
  <c r="M1792" i="2" s="1"/>
  <c r="K1792" i="2"/>
  <c r="L1791" i="2"/>
  <c r="M1791" i="2" s="1"/>
  <c r="K1791" i="2"/>
  <c r="L1790" i="2"/>
  <c r="M1790" i="2" s="1"/>
  <c r="K1790" i="2"/>
  <c r="L1789" i="2"/>
  <c r="M1789" i="2" s="1"/>
  <c r="K1789" i="2"/>
  <c r="L1788" i="2"/>
  <c r="M1788" i="2" s="1"/>
  <c r="K1788" i="2"/>
  <c r="L1787" i="2"/>
  <c r="M1787" i="2" s="1"/>
  <c r="K1787" i="2"/>
  <c r="L1786" i="2"/>
  <c r="M1786" i="2" s="1"/>
  <c r="K1786" i="2"/>
  <c r="L1785" i="2"/>
  <c r="M1785" i="2" s="1"/>
  <c r="K1785" i="2"/>
  <c r="L1784" i="2"/>
  <c r="M1784" i="2" s="1"/>
  <c r="K1784" i="2"/>
  <c r="L1783" i="2"/>
  <c r="M1783" i="2" s="1"/>
  <c r="K1783" i="2"/>
  <c r="L1782" i="2"/>
  <c r="M1782" i="2" s="1"/>
  <c r="K1782" i="2"/>
  <c r="L1781" i="2"/>
  <c r="M1781" i="2" s="1"/>
  <c r="K1781" i="2"/>
  <c r="L1780" i="2"/>
  <c r="M1780" i="2" s="1"/>
  <c r="K1780" i="2"/>
  <c r="L1779" i="2"/>
  <c r="M1779" i="2" s="1"/>
  <c r="K1779" i="2"/>
  <c r="L1778" i="2"/>
  <c r="M1778" i="2" s="1"/>
  <c r="K1778" i="2"/>
  <c r="L1777" i="2"/>
  <c r="M1777" i="2" s="1"/>
  <c r="K1777" i="2"/>
  <c r="L1776" i="2"/>
  <c r="M1776" i="2" s="1"/>
  <c r="K1776" i="2"/>
  <c r="L1775" i="2"/>
  <c r="M1775" i="2" s="1"/>
  <c r="K1775" i="2"/>
  <c r="L1774" i="2"/>
  <c r="M1774" i="2" s="1"/>
  <c r="K1774" i="2"/>
  <c r="L1773" i="2"/>
  <c r="M1773" i="2" s="1"/>
  <c r="K1773" i="2"/>
  <c r="L1772" i="2"/>
  <c r="M1772" i="2" s="1"/>
  <c r="K1772" i="2"/>
  <c r="L1771" i="2"/>
  <c r="M1771" i="2" s="1"/>
  <c r="K1771" i="2"/>
  <c r="L1770" i="2"/>
  <c r="M1770" i="2" s="1"/>
  <c r="K1770" i="2"/>
  <c r="L1769" i="2"/>
  <c r="M1769" i="2" s="1"/>
  <c r="K1769" i="2"/>
  <c r="L1768" i="2"/>
  <c r="M1768" i="2" s="1"/>
  <c r="K1768" i="2"/>
  <c r="L1767" i="2"/>
  <c r="M1767" i="2" s="1"/>
  <c r="K1767" i="2"/>
  <c r="L1766" i="2"/>
  <c r="M1766" i="2" s="1"/>
  <c r="K1766" i="2"/>
  <c r="L1765" i="2"/>
  <c r="M1765" i="2" s="1"/>
  <c r="K1765" i="2"/>
  <c r="L1764" i="2"/>
  <c r="M1764" i="2" s="1"/>
  <c r="K1764" i="2"/>
  <c r="L1763" i="2"/>
  <c r="M1763" i="2" s="1"/>
  <c r="K1763" i="2"/>
  <c r="L1762" i="2"/>
  <c r="M1762" i="2" s="1"/>
  <c r="K1762" i="2"/>
  <c r="L1761" i="2"/>
  <c r="M1761" i="2" s="1"/>
  <c r="K1761" i="2"/>
  <c r="L1760" i="2"/>
  <c r="M1760" i="2" s="1"/>
  <c r="K1760" i="2"/>
  <c r="L1759" i="2"/>
  <c r="M1759" i="2" s="1"/>
  <c r="K1759" i="2"/>
  <c r="L1758" i="2"/>
  <c r="M1758" i="2" s="1"/>
  <c r="K1758" i="2"/>
  <c r="L1757" i="2"/>
  <c r="M1757" i="2" s="1"/>
  <c r="K1757" i="2"/>
  <c r="L1756" i="2"/>
  <c r="M1756" i="2" s="1"/>
  <c r="K1756" i="2"/>
  <c r="L1755" i="2"/>
  <c r="M1755" i="2" s="1"/>
  <c r="K1755" i="2"/>
  <c r="L1754" i="2"/>
  <c r="M1754" i="2" s="1"/>
  <c r="K1754" i="2"/>
  <c r="L1751" i="2"/>
  <c r="M1751" i="2" s="1"/>
  <c r="K1751" i="2"/>
  <c r="L1750" i="2"/>
  <c r="M1750" i="2" s="1"/>
  <c r="K1750" i="2"/>
  <c r="L1749" i="2"/>
  <c r="M1749" i="2" s="1"/>
  <c r="K1749" i="2"/>
  <c r="L1748" i="2"/>
  <c r="M1748" i="2" s="1"/>
  <c r="K1748" i="2"/>
  <c r="L1747" i="2"/>
  <c r="M1747" i="2" s="1"/>
  <c r="K1747" i="2"/>
  <c r="L1746" i="2"/>
  <c r="M1746" i="2" s="1"/>
  <c r="K1746" i="2"/>
  <c r="L1745" i="2"/>
  <c r="M1745" i="2" s="1"/>
  <c r="K1745" i="2"/>
  <c r="L1744" i="2"/>
  <c r="M1744" i="2" s="1"/>
  <c r="K1744" i="2"/>
  <c r="L1743" i="2"/>
  <c r="M1743" i="2" s="1"/>
  <c r="K1743" i="2"/>
  <c r="L1732" i="2"/>
  <c r="M1732" i="2" s="1"/>
  <c r="K1732" i="2"/>
  <c r="L1731" i="2"/>
  <c r="M1731" i="2" s="1"/>
  <c r="K1731" i="2"/>
  <c r="L1730" i="2"/>
  <c r="M1730" i="2" s="1"/>
  <c r="K1730" i="2"/>
  <c r="L1729" i="2"/>
  <c r="M1729" i="2" s="1"/>
  <c r="K1729" i="2"/>
  <c r="L1728" i="2"/>
  <c r="M1728" i="2" s="1"/>
  <c r="K1728" i="2"/>
  <c r="L1727" i="2"/>
  <c r="M1727" i="2" s="1"/>
  <c r="K1727" i="2"/>
  <c r="L1726" i="2"/>
  <c r="M1726" i="2" s="1"/>
  <c r="K1726" i="2"/>
  <c r="L1725" i="2"/>
  <c r="M1725" i="2" s="1"/>
  <c r="K1725" i="2"/>
  <c r="L1724" i="2"/>
  <c r="M1724" i="2" s="1"/>
  <c r="K1724" i="2"/>
  <c r="L1723" i="2"/>
  <c r="M1723" i="2" s="1"/>
  <c r="K1723" i="2"/>
  <c r="L1722" i="2"/>
  <c r="M1722" i="2" s="1"/>
  <c r="K1722" i="2"/>
  <c r="L1721" i="2"/>
  <c r="M1721" i="2" s="1"/>
  <c r="K1721" i="2"/>
  <c r="L1720" i="2"/>
  <c r="M1720" i="2" s="1"/>
  <c r="K1720" i="2"/>
  <c r="L1719" i="2"/>
  <c r="M1719" i="2" s="1"/>
  <c r="K1719" i="2"/>
  <c r="L1718" i="2"/>
  <c r="M1718" i="2" s="1"/>
  <c r="K1718" i="2"/>
  <c r="L1717" i="2"/>
  <c r="M1717" i="2" s="1"/>
  <c r="K1717" i="2"/>
  <c r="L1716" i="2"/>
  <c r="M1716" i="2" s="1"/>
  <c r="K1716" i="2"/>
  <c r="L1715" i="2"/>
  <c r="M1715" i="2" s="1"/>
  <c r="K1715" i="2"/>
  <c r="L1714" i="2"/>
  <c r="M1714" i="2" s="1"/>
  <c r="K1714" i="2"/>
  <c r="L1713" i="2"/>
  <c r="M1713" i="2" s="1"/>
  <c r="K1713" i="2"/>
  <c r="L1712" i="2"/>
  <c r="M1712" i="2" s="1"/>
  <c r="K1712" i="2"/>
  <c r="L1711" i="2"/>
  <c r="M1711" i="2" s="1"/>
  <c r="K1711" i="2"/>
  <c r="L1710" i="2"/>
  <c r="M1710" i="2" s="1"/>
  <c r="K1710" i="2"/>
  <c r="L1709" i="2"/>
  <c r="M1709" i="2" s="1"/>
  <c r="K1709" i="2"/>
  <c r="L1708" i="2"/>
  <c r="M1708" i="2" s="1"/>
  <c r="K1708" i="2"/>
  <c r="L1707" i="2"/>
  <c r="M1707" i="2" s="1"/>
  <c r="K1707" i="2"/>
  <c r="L1706" i="2"/>
  <c r="M1706" i="2" s="1"/>
  <c r="K1706" i="2"/>
  <c r="L1705" i="2"/>
  <c r="M1705" i="2" s="1"/>
  <c r="K1705" i="2"/>
  <c r="L1704" i="2"/>
  <c r="M1704" i="2" s="1"/>
  <c r="K1704" i="2"/>
  <c r="L1703" i="2"/>
  <c r="M1703" i="2" s="1"/>
  <c r="K1703" i="2"/>
  <c r="L1702" i="2"/>
  <c r="M1702" i="2" s="1"/>
  <c r="K1702" i="2"/>
  <c r="L1701" i="2"/>
  <c r="M1701" i="2" s="1"/>
  <c r="K1701" i="2"/>
  <c r="L1700" i="2"/>
  <c r="M1700" i="2" s="1"/>
  <c r="K1700" i="2"/>
  <c r="L1699" i="2"/>
  <c r="M1699" i="2" s="1"/>
  <c r="K1699" i="2"/>
  <c r="L1698" i="2"/>
  <c r="M1698" i="2" s="1"/>
  <c r="K1698" i="2"/>
  <c r="L1697" i="2"/>
  <c r="M1697" i="2" s="1"/>
  <c r="K1697" i="2"/>
  <c r="L1696" i="2"/>
  <c r="M1696" i="2" s="1"/>
  <c r="K1696" i="2"/>
  <c r="L1695" i="2"/>
  <c r="M1695" i="2" s="1"/>
  <c r="K1695" i="2"/>
  <c r="L1694" i="2"/>
  <c r="M1694" i="2" s="1"/>
  <c r="K1694" i="2"/>
  <c r="L1693" i="2"/>
  <c r="M1693" i="2" s="1"/>
  <c r="K1693" i="2"/>
  <c r="L1692" i="2"/>
  <c r="M1692" i="2" s="1"/>
  <c r="K1692" i="2"/>
  <c r="L1691" i="2"/>
  <c r="M1691" i="2" s="1"/>
  <c r="K1691" i="2"/>
  <c r="L1690" i="2"/>
  <c r="M1690" i="2" s="1"/>
  <c r="K1690" i="2"/>
  <c r="L1689" i="2"/>
  <c r="M1689" i="2" s="1"/>
  <c r="K1689" i="2"/>
  <c r="L1688" i="2"/>
  <c r="M1688" i="2" s="1"/>
  <c r="K1688" i="2"/>
  <c r="L1687" i="2"/>
  <c r="M1687" i="2" s="1"/>
  <c r="K1687" i="2"/>
  <c r="L1686" i="2"/>
  <c r="M1686" i="2" s="1"/>
  <c r="K1686" i="2"/>
  <c r="L1685" i="2"/>
  <c r="M1685" i="2" s="1"/>
  <c r="K1685" i="2"/>
  <c r="L1684" i="2"/>
  <c r="M1684" i="2" s="1"/>
  <c r="K1684" i="2"/>
  <c r="L1683" i="2"/>
  <c r="M1683" i="2" s="1"/>
  <c r="K1683" i="2"/>
  <c r="L1682" i="2"/>
  <c r="M1682" i="2" s="1"/>
  <c r="K1682" i="2"/>
  <c r="L1681" i="2"/>
  <c r="M1681" i="2" s="1"/>
  <c r="K1681" i="2"/>
  <c r="L1680" i="2"/>
  <c r="M1680" i="2" s="1"/>
  <c r="K1680" i="2"/>
  <c r="L1679" i="2"/>
  <c r="M1679" i="2" s="1"/>
  <c r="K1679" i="2"/>
  <c r="L1678" i="2"/>
  <c r="M1678" i="2" s="1"/>
  <c r="K1678" i="2"/>
  <c r="L1677" i="2"/>
  <c r="M1677" i="2" s="1"/>
  <c r="K1677" i="2"/>
  <c r="L1676" i="2"/>
  <c r="M1676" i="2" s="1"/>
  <c r="K1676" i="2"/>
  <c r="L1675" i="2"/>
  <c r="M1675" i="2" s="1"/>
  <c r="K1675" i="2"/>
  <c r="L1674" i="2"/>
  <c r="M1674" i="2" s="1"/>
  <c r="K1674" i="2"/>
  <c r="L1673" i="2"/>
  <c r="M1673" i="2" s="1"/>
  <c r="K1673" i="2"/>
  <c r="L1672" i="2"/>
  <c r="M1672" i="2" s="1"/>
  <c r="K1672" i="2"/>
  <c r="L1671" i="2"/>
  <c r="M1671" i="2" s="1"/>
  <c r="K1671" i="2"/>
  <c r="L1670" i="2"/>
  <c r="M1670" i="2" s="1"/>
  <c r="K1670" i="2"/>
  <c r="L1669" i="2"/>
  <c r="M1669" i="2" s="1"/>
  <c r="K1669" i="2"/>
  <c r="L1668" i="2"/>
  <c r="M1668" i="2" s="1"/>
  <c r="K1668" i="2"/>
  <c r="L1667" i="2"/>
  <c r="M1667" i="2" s="1"/>
  <c r="K1667" i="2"/>
  <c r="L1666" i="2"/>
  <c r="M1666" i="2" s="1"/>
  <c r="K1666" i="2"/>
  <c r="L1665" i="2"/>
  <c r="M1665" i="2" s="1"/>
  <c r="K1665" i="2"/>
  <c r="L1664" i="2"/>
  <c r="M1664" i="2" s="1"/>
  <c r="K1664" i="2"/>
  <c r="L1663" i="2"/>
  <c r="M1663" i="2" s="1"/>
  <c r="K1663" i="2"/>
  <c r="L1662" i="2"/>
  <c r="M1662" i="2" s="1"/>
  <c r="K1662" i="2"/>
  <c r="L1661" i="2"/>
  <c r="M1661" i="2" s="1"/>
  <c r="K1661" i="2"/>
  <c r="L1660" i="2"/>
  <c r="M1660" i="2" s="1"/>
  <c r="K1660" i="2"/>
  <c r="L1659" i="2"/>
  <c r="M1659" i="2" s="1"/>
  <c r="K1659" i="2"/>
  <c r="L1658" i="2"/>
  <c r="M1658" i="2" s="1"/>
  <c r="K1658" i="2"/>
  <c r="L1657" i="2"/>
  <c r="M1657" i="2" s="1"/>
  <c r="K1657" i="2"/>
  <c r="L1656" i="2"/>
  <c r="M1656" i="2" s="1"/>
  <c r="K1656" i="2"/>
  <c r="L1655" i="2"/>
  <c r="M1655" i="2" s="1"/>
  <c r="K1655" i="2"/>
  <c r="L1654" i="2"/>
  <c r="M1654" i="2" s="1"/>
  <c r="K1654" i="2"/>
  <c r="L1653" i="2"/>
  <c r="M1653" i="2" s="1"/>
  <c r="K1653" i="2"/>
  <c r="L1652" i="2"/>
  <c r="M1652" i="2" s="1"/>
  <c r="K1652" i="2"/>
  <c r="L1651" i="2"/>
  <c r="M1651" i="2" s="1"/>
  <c r="K1651" i="2"/>
  <c r="L1650" i="2"/>
  <c r="M1650" i="2" s="1"/>
  <c r="K1650" i="2"/>
  <c r="L1649" i="2"/>
  <c r="M1649" i="2" s="1"/>
  <c r="K1649" i="2"/>
  <c r="L1648" i="2"/>
  <c r="M1648" i="2" s="1"/>
  <c r="K1648" i="2"/>
  <c r="L1647" i="2"/>
  <c r="M1647" i="2" s="1"/>
  <c r="K1647" i="2"/>
  <c r="L1646" i="2"/>
  <c r="M1646" i="2" s="1"/>
  <c r="K1646" i="2"/>
  <c r="L1645" i="2"/>
  <c r="M1645" i="2" s="1"/>
  <c r="K1645" i="2"/>
  <c r="L1642" i="2"/>
  <c r="M1642" i="2" s="1"/>
  <c r="K1642" i="2"/>
  <c r="L1641" i="2"/>
  <c r="M1641" i="2" s="1"/>
  <c r="K1641" i="2"/>
  <c r="L1640" i="2"/>
  <c r="M1640" i="2" s="1"/>
  <c r="K1640" i="2"/>
  <c r="L1639" i="2"/>
  <c r="M1639" i="2" s="1"/>
  <c r="K1639" i="2"/>
  <c r="L1638" i="2"/>
  <c r="M1638" i="2" s="1"/>
  <c r="K1638" i="2"/>
  <c r="L1637" i="2"/>
  <c r="M1637" i="2" s="1"/>
  <c r="K1637" i="2"/>
  <c r="L1636" i="2"/>
  <c r="M1636" i="2" s="1"/>
  <c r="K1636" i="2"/>
  <c r="L1635" i="2"/>
  <c r="M1635" i="2" s="1"/>
  <c r="K1635" i="2"/>
  <c r="L1634" i="2"/>
  <c r="M1634" i="2" s="1"/>
  <c r="K1634" i="2"/>
  <c r="L1633" i="2"/>
  <c r="M1633" i="2" s="1"/>
  <c r="K1633" i="2"/>
  <c r="L1632" i="2"/>
  <c r="M1632" i="2" s="1"/>
  <c r="K1632" i="2"/>
  <c r="L1631" i="2"/>
  <c r="M1631" i="2" s="1"/>
  <c r="K1631" i="2"/>
  <c r="L1630" i="2"/>
  <c r="M1630" i="2" s="1"/>
  <c r="K1630" i="2"/>
  <c r="L1629" i="2"/>
  <c r="M1629" i="2" s="1"/>
  <c r="K1629" i="2"/>
  <c r="L1628" i="2"/>
  <c r="M1628" i="2" s="1"/>
  <c r="K1628" i="2"/>
  <c r="L1627" i="2"/>
  <c r="M1627" i="2" s="1"/>
  <c r="K1627" i="2"/>
  <c r="L1626" i="2"/>
  <c r="M1626" i="2" s="1"/>
  <c r="K1626" i="2"/>
  <c r="L1625" i="2"/>
  <c r="M1625" i="2" s="1"/>
  <c r="K1625" i="2"/>
  <c r="L1624" i="2"/>
  <c r="M1624" i="2" s="1"/>
  <c r="K1624" i="2"/>
  <c r="L1623" i="2"/>
  <c r="M1623" i="2" s="1"/>
  <c r="K1623" i="2"/>
  <c r="L1622" i="2"/>
  <c r="M1622" i="2" s="1"/>
  <c r="K1622" i="2"/>
  <c r="L1621" i="2"/>
  <c r="M1621" i="2" s="1"/>
  <c r="K1621" i="2"/>
  <c r="L1620" i="2"/>
  <c r="M1620" i="2" s="1"/>
  <c r="K1620" i="2"/>
  <c r="L1619" i="2"/>
  <c r="M1619" i="2" s="1"/>
  <c r="K1619" i="2"/>
  <c r="L1618" i="2"/>
  <c r="M1618" i="2" s="1"/>
  <c r="K1618" i="2"/>
  <c r="L1617" i="2"/>
  <c r="M1617" i="2" s="1"/>
  <c r="K1617" i="2"/>
  <c r="L1616" i="2"/>
  <c r="M1616" i="2" s="1"/>
  <c r="K1616" i="2"/>
  <c r="L1615" i="2"/>
  <c r="M1615" i="2" s="1"/>
  <c r="K1615" i="2"/>
  <c r="L1614" i="2"/>
  <c r="M1614" i="2" s="1"/>
  <c r="K1614" i="2"/>
  <c r="L1613" i="2"/>
  <c r="M1613" i="2" s="1"/>
  <c r="K1613" i="2"/>
  <c r="L1612" i="2"/>
  <c r="M1612" i="2" s="1"/>
  <c r="K1612" i="2"/>
  <c r="L1611" i="2"/>
  <c r="M1611" i="2" s="1"/>
  <c r="K1611" i="2"/>
  <c r="L1610" i="2"/>
  <c r="M1610" i="2" s="1"/>
  <c r="K1610" i="2"/>
  <c r="L1609" i="2"/>
  <c r="M1609" i="2" s="1"/>
  <c r="K1609" i="2"/>
  <c r="L1608" i="2"/>
  <c r="M1608" i="2" s="1"/>
  <c r="K1608" i="2"/>
  <c r="P1607" i="2"/>
  <c r="Q1607" i="2" s="1"/>
  <c r="L1607" i="2"/>
  <c r="M1607" i="2" s="1"/>
  <c r="K1607" i="2"/>
  <c r="P1606" i="2"/>
  <c r="Q1606" i="2" s="1"/>
  <c r="L1606" i="2"/>
  <c r="M1606" i="2" s="1"/>
  <c r="K1606" i="2"/>
  <c r="P1605" i="2"/>
  <c r="Q1605" i="2" s="1"/>
  <c r="L1605" i="2"/>
  <c r="M1605" i="2" s="1"/>
  <c r="K1605" i="2"/>
  <c r="P1604" i="2"/>
  <c r="Q1604" i="2" s="1"/>
  <c r="L1604" i="2"/>
  <c r="M1604" i="2" s="1"/>
  <c r="K1604" i="2"/>
  <c r="P1603" i="2"/>
  <c r="Q1603" i="2" s="1"/>
  <c r="L1603" i="2"/>
  <c r="M1603" i="2" s="1"/>
  <c r="K1603" i="2"/>
  <c r="P1602" i="2"/>
  <c r="Q1602" i="2" s="1"/>
  <c r="L1602" i="2"/>
  <c r="M1602" i="2" s="1"/>
  <c r="K1602" i="2"/>
  <c r="P1601" i="2"/>
  <c r="Q1601" i="2" s="1"/>
  <c r="L1601" i="2"/>
  <c r="M1601" i="2" s="1"/>
  <c r="K1601" i="2"/>
  <c r="P1600" i="2"/>
  <c r="Q1600" i="2" s="1"/>
  <c r="L1600" i="2"/>
  <c r="M1600" i="2" s="1"/>
  <c r="K1600" i="2"/>
  <c r="P1599" i="2"/>
  <c r="Q1599" i="2" s="1"/>
  <c r="L1599" i="2"/>
  <c r="M1599" i="2" s="1"/>
  <c r="K1599" i="2"/>
  <c r="P1598" i="2"/>
  <c r="Q1598" i="2" s="1"/>
  <c r="L1598" i="2"/>
  <c r="M1598" i="2" s="1"/>
  <c r="K1598" i="2"/>
  <c r="P1597" i="2"/>
  <c r="Q1597" i="2" s="1"/>
  <c r="L1597" i="2"/>
  <c r="M1597" i="2" s="1"/>
  <c r="K1597" i="2"/>
  <c r="P1596" i="2"/>
  <c r="Q1596" i="2" s="1"/>
  <c r="L1596" i="2"/>
  <c r="M1596" i="2" s="1"/>
  <c r="K1596" i="2"/>
  <c r="P1595" i="2"/>
  <c r="Q1595" i="2" s="1"/>
  <c r="L1595" i="2"/>
  <c r="M1595" i="2" s="1"/>
  <c r="K1595" i="2"/>
  <c r="P1594" i="2"/>
  <c r="Q1594" i="2" s="1"/>
  <c r="L1594" i="2"/>
  <c r="M1594" i="2" s="1"/>
  <c r="K1594" i="2"/>
  <c r="P1593" i="2"/>
  <c r="Q1593" i="2" s="1"/>
  <c r="L1593" i="2"/>
  <c r="M1593" i="2" s="1"/>
  <c r="K1593" i="2"/>
  <c r="P1592" i="2"/>
  <c r="Q1592" i="2" s="1"/>
  <c r="L1592" i="2"/>
  <c r="M1592" i="2" s="1"/>
  <c r="K1592" i="2"/>
  <c r="P1591" i="2"/>
  <c r="Q1591" i="2" s="1"/>
  <c r="L1591" i="2"/>
  <c r="M1591" i="2" s="1"/>
  <c r="K1591" i="2"/>
  <c r="P1590" i="2"/>
  <c r="Q1590" i="2" s="1"/>
  <c r="L1590" i="2"/>
  <c r="M1590" i="2" s="1"/>
  <c r="K1590" i="2"/>
  <c r="P1589" i="2"/>
  <c r="Q1589" i="2" s="1"/>
  <c r="L1589" i="2"/>
  <c r="M1589" i="2" s="1"/>
  <c r="K1589" i="2"/>
  <c r="P1588" i="2"/>
  <c r="Q1588" i="2" s="1"/>
  <c r="L1588" i="2"/>
  <c r="M1588" i="2" s="1"/>
  <c r="K1588" i="2"/>
  <c r="P1587" i="2"/>
  <c r="Q1587" i="2" s="1"/>
  <c r="L1587" i="2"/>
  <c r="M1587" i="2" s="1"/>
  <c r="K1587" i="2"/>
  <c r="P1586" i="2"/>
  <c r="Q1586" i="2" s="1"/>
  <c r="L1586" i="2"/>
  <c r="M1586" i="2" s="1"/>
  <c r="K1586" i="2"/>
  <c r="P1585" i="2"/>
  <c r="Q1585" i="2" s="1"/>
  <c r="L1585" i="2"/>
  <c r="M1585" i="2" s="1"/>
  <c r="K1585" i="2"/>
  <c r="P1584" i="2"/>
  <c r="Q1584" i="2" s="1"/>
  <c r="L1584" i="2"/>
  <c r="M1584" i="2" s="1"/>
  <c r="K1584" i="2"/>
  <c r="P1583" i="2"/>
  <c r="Q1583" i="2" s="1"/>
  <c r="L1583" i="2"/>
  <c r="M1583" i="2" s="1"/>
  <c r="K1583" i="2"/>
  <c r="P1582" i="2"/>
  <c r="Q1582" i="2" s="1"/>
  <c r="L1582" i="2"/>
  <c r="M1582" i="2" s="1"/>
  <c r="K1582" i="2"/>
  <c r="P1581" i="2"/>
  <c r="Q1581" i="2" s="1"/>
  <c r="L1581" i="2"/>
  <c r="M1581" i="2" s="1"/>
  <c r="K1581" i="2"/>
  <c r="P1580" i="2"/>
  <c r="Q1580" i="2" s="1"/>
  <c r="L1580" i="2"/>
  <c r="M1580" i="2" s="1"/>
  <c r="K1580" i="2"/>
  <c r="P1579" i="2"/>
  <c r="Q1579" i="2" s="1"/>
  <c r="L1579" i="2"/>
  <c r="M1579" i="2" s="1"/>
  <c r="K1579" i="2"/>
  <c r="P1578" i="2"/>
  <c r="Q1578" i="2" s="1"/>
  <c r="L1578" i="2"/>
  <c r="M1578" i="2" s="1"/>
  <c r="K1578" i="2"/>
  <c r="P1577" i="2"/>
  <c r="Q1577" i="2" s="1"/>
  <c r="L1577" i="2"/>
  <c r="M1577" i="2" s="1"/>
  <c r="K1577" i="2"/>
  <c r="P1576" i="2"/>
  <c r="Q1576" i="2" s="1"/>
  <c r="L1576" i="2"/>
  <c r="M1576" i="2" s="1"/>
  <c r="K1576" i="2"/>
  <c r="P1575" i="2"/>
  <c r="Q1575" i="2" s="1"/>
  <c r="L1575" i="2"/>
  <c r="M1575" i="2" s="1"/>
  <c r="K1575" i="2"/>
  <c r="P1574" i="2"/>
  <c r="Q1574" i="2" s="1"/>
  <c r="L1574" i="2"/>
  <c r="M1574" i="2" s="1"/>
  <c r="K1574" i="2"/>
  <c r="P1573" i="2"/>
  <c r="Q1573" i="2" s="1"/>
  <c r="L1573" i="2"/>
  <c r="M1573" i="2" s="1"/>
  <c r="K1573" i="2"/>
  <c r="P1572" i="2"/>
  <c r="Q1572" i="2" s="1"/>
  <c r="L1572" i="2"/>
  <c r="M1572" i="2" s="1"/>
  <c r="K1572" i="2"/>
  <c r="P1571" i="2"/>
  <c r="Q1571" i="2" s="1"/>
  <c r="L1571" i="2"/>
  <c r="M1571" i="2" s="1"/>
  <c r="K1571" i="2"/>
  <c r="P1570" i="2"/>
  <c r="Q1570" i="2" s="1"/>
  <c r="L1570" i="2"/>
  <c r="M1570" i="2" s="1"/>
  <c r="K1570" i="2"/>
  <c r="P1569" i="2"/>
  <c r="Q1569" i="2" s="1"/>
  <c r="L1569" i="2"/>
  <c r="M1569" i="2" s="1"/>
  <c r="K1569" i="2"/>
  <c r="P1568" i="2"/>
  <c r="Q1568" i="2" s="1"/>
  <c r="L1568" i="2"/>
  <c r="M1568" i="2" s="1"/>
  <c r="K1568" i="2"/>
  <c r="P1567" i="2"/>
  <c r="Q1567" i="2" s="1"/>
  <c r="L1567" i="2"/>
  <c r="M1567" i="2" s="1"/>
  <c r="K1567" i="2"/>
  <c r="P1566" i="2"/>
  <c r="Q1566" i="2" s="1"/>
  <c r="L1566" i="2"/>
  <c r="M1566" i="2" s="1"/>
  <c r="K1566" i="2"/>
  <c r="P1565" i="2"/>
  <c r="Q1565" i="2" s="1"/>
  <c r="L1565" i="2"/>
  <c r="M1565" i="2" s="1"/>
  <c r="K1565" i="2"/>
  <c r="P1564" i="2"/>
  <c r="Q1564" i="2" s="1"/>
  <c r="L1564" i="2"/>
  <c r="M1564" i="2" s="1"/>
  <c r="K1564" i="2"/>
  <c r="P1563" i="2"/>
  <c r="Q1563" i="2" s="1"/>
  <c r="L1563" i="2"/>
  <c r="M1563" i="2" s="1"/>
  <c r="K1563" i="2"/>
  <c r="P1562" i="2"/>
  <c r="Q1562" i="2" s="1"/>
  <c r="L1562" i="2"/>
  <c r="M1562" i="2" s="1"/>
  <c r="K1562" i="2"/>
  <c r="P1561" i="2"/>
  <c r="Q1561" i="2" s="1"/>
  <c r="L1561" i="2"/>
  <c r="M1561" i="2" s="1"/>
  <c r="K1561" i="2"/>
  <c r="P1560" i="2"/>
  <c r="Q1560" i="2" s="1"/>
  <c r="L1560" i="2"/>
  <c r="M1560" i="2" s="1"/>
  <c r="K1560" i="2"/>
  <c r="P1559" i="2"/>
  <c r="Q1559" i="2" s="1"/>
  <c r="L1559" i="2"/>
  <c r="M1559" i="2" s="1"/>
  <c r="K1559" i="2"/>
  <c r="P1558" i="2"/>
  <c r="Q1558" i="2" s="1"/>
  <c r="L1558" i="2"/>
  <c r="M1558" i="2" s="1"/>
  <c r="K1558" i="2"/>
  <c r="P1557" i="2"/>
  <c r="Q1557" i="2" s="1"/>
  <c r="L1557" i="2"/>
  <c r="M1557" i="2" s="1"/>
  <c r="K1557" i="2"/>
  <c r="P1556" i="2"/>
  <c r="Q1556" i="2" s="1"/>
  <c r="L1556" i="2"/>
  <c r="M1556" i="2" s="1"/>
  <c r="K1556" i="2"/>
  <c r="P1555" i="2"/>
  <c r="Q1555" i="2" s="1"/>
  <c r="L1555" i="2"/>
  <c r="M1555" i="2" s="1"/>
  <c r="K1555" i="2"/>
  <c r="P1554" i="2"/>
  <c r="Q1554" i="2" s="1"/>
  <c r="L1554" i="2"/>
  <c r="M1554" i="2" s="1"/>
  <c r="K1554" i="2"/>
  <c r="P1553" i="2"/>
  <c r="Q1553" i="2" s="1"/>
  <c r="L1553" i="2"/>
  <c r="M1553" i="2" s="1"/>
  <c r="K1553" i="2"/>
  <c r="P1552" i="2"/>
  <c r="Q1552" i="2" s="1"/>
  <c r="L1552" i="2"/>
  <c r="M1552" i="2" s="1"/>
  <c r="K1552" i="2"/>
  <c r="P1551" i="2"/>
  <c r="Q1551" i="2" s="1"/>
  <c r="L1551" i="2"/>
  <c r="M1551" i="2" s="1"/>
  <c r="K1551" i="2"/>
  <c r="P1550" i="2"/>
  <c r="Q1550" i="2" s="1"/>
  <c r="L1550" i="2"/>
  <c r="M1550" i="2" s="1"/>
  <c r="K1550" i="2"/>
  <c r="P1549" i="2"/>
  <c r="Q1549" i="2" s="1"/>
  <c r="L1549" i="2"/>
  <c r="M1549" i="2" s="1"/>
  <c r="K1549" i="2"/>
  <c r="P1548" i="2"/>
  <c r="Q1548" i="2" s="1"/>
  <c r="L1548" i="2"/>
  <c r="M1548" i="2" s="1"/>
  <c r="K1548" i="2"/>
  <c r="P1547" i="2"/>
  <c r="Q1547" i="2" s="1"/>
  <c r="L1547" i="2"/>
  <c r="M1547" i="2" s="1"/>
  <c r="K1547" i="2"/>
  <c r="P1546" i="2"/>
  <c r="Q1546" i="2" s="1"/>
  <c r="L1546" i="2"/>
  <c r="M1546" i="2" s="1"/>
  <c r="K1546" i="2"/>
  <c r="P1545" i="2"/>
  <c r="Q1545" i="2" s="1"/>
  <c r="L1545" i="2"/>
  <c r="M1545" i="2" s="1"/>
  <c r="K1545" i="2"/>
  <c r="P1544" i="2"/>
  <c r="Q1544" i="2" s="1"/>
  <c r="L1544" i="2"/>
  <c r="M1544" i="2" s="1"/>
  <c r="K1544" i="2"/>
  <c r="P1543" i="2"/>
  <c r="Q1543" i="2" s="1"/>
  <c r="L1543" i="2"/>
  <c r="M1543" i="2" s="1"/>
  <c r="K1543" i="2"/>
  <c r="P1542" i="2"/>
  <c r="Q1542" i="2" s="1"/>
  <c r="L1542" i="2"/>
  <c r="M1542" i="2" s="1"/>
  <c r="K1542" i="2"/>
  <c r="P1541" i="2"/>
  <c r="Q1541" i="2" s="1"/>
  <c r="L1541" i="2"/>
  <c r="M1541" i="2" s="1"/>
  <c r="K1541" i="2"/>
  <c r="P1540" i="2"/>
  <c r="Q1540" i="2" s="1"/>
  <c r="L1540" i="2"/>
  <c r="M1540" i="2" s="1"/>
  <c r="K1540" i="2"/>
  <c r="P1539" i="2"/>
  <c r="Q1539" i="2" s="1"/>
  <c r="L1539" i="2"/>
  <c r="M1539" i="2" s="1"/>
  <c r="K1539" i="2"/>
  <c r="P1538" i="2"/>
  <c r="Q1538" i="2" s="1"/>
  <c r="L1538" i="2"/>
  <c r="M1538" i="2" s="1"/>
  <c r="K1538" i="2"/>
  <c r="P1537" i="2"/>
  <c r="Q1537" i="2" s="1"/>
  <c r="L1537" i="2"/>
  <c r="M1537" i="2" s="1"/>
  <c r="K1537" i="2"/>
  <c r="P1536" i="2"/>
  <c r="Q1536" i="2" s="1"/>
  <c r="L1536" i="2"/>
  <c r="M1536" i="2" s="1"/>
  <c r="K1536" i="2"/>
  <c r="P1535" i="2"/>
  <c r="Q1535" i="2" s="1"/>
  <c r="L1535" i="2"/>
  <c r="M1535" i="2" s="1"/>
  <c r="K1535" i="2"/>
  <c r="P1534" i="2"/>
  <c r="Q1534" i="2" s="1"/>
  <c r="L1534" i="2"/>
  <c r="M1534" i="2" s="1"/>
  <c r="K1534" i="2"/>
  <c r="P1533" i="2"/>
  <c r="Q1533" i="2" s="1"/>
  <c r="L1533" i="2"/>
  <c r="M1533" i="2" s="1"/>
  <c r="K1533" i="2"/>
  <c r="P1532" i="2"/>
  <c r="Q1532" i="2" s="1"/>
  <c r="L1532" i="2"/>
  <c r="M1532" i="2" s="1"/>
  <c r="K1532" i="2"/>
  <c r="P1531" i="2"/>
  <c r="Q1531" i="2" s="1"/>
  <c r="L1531" i="2"/>
  <c r="M1531" i="2" s="1"/>
  <c r="K1531" i="2"/>
  <c r="P1530" i="2"/>
  <c r="Q1530" i="2" s="1"/>
  <c r="L1530" i="2"/>
  <c r="M1530" i="2" s="1"/>
  <c r="K1530" i="2"/>
  <c r="P1529" i="2"/>
  <c r="Q1529" i="2" s="1"/>
  <c r="L1529" i="2"/>
  <c r="M1529" i="2" s="1"/>
  <c r="K1529" i="2"/>
  <c r="P1528" i="2"/>
  <c r="Q1528" i="2" s="1"/>
  <c r="L1528" i="2"/>
  <c r="M1528" i="2" s="1"/>
  <c r="K1528" i="2"/>
  <c r="P1527" i="2"/>
  <c r="Q1527" i="2" s="1"/>
  <c r="L1527" i="2"/>
  <c r="M1527" i="2" s="1"/>
  <c r="K1527" i="2"/>
  <c r="P1526" i="2"/>
  <c r="Q1526" i="2" s="1"/>
  <c r="L1526" i="2"/>
  <c r="M1526" i="2" s="1"/>
  <c r="K1526" i="2"/>
  <c r="P1525" i="2"/>
  <c r="Q1525" i="2" s="1"/>
  <c r="L1525" i="2"/>
  <c r="M1525" i="2" s="1"/>
  <c r="K1525" i="2"/>
  <c r="P1524" i="2"/>
  <c r="Q1524" i="2" s="1"/>
  <c r="L1524" i="2"/>
  <c r="M1524" i="2" s="1"/>
  <c r="K1524" i="2"/>
  <c r="P1523" i="2"/>
  <c r="Q1523" i="2" s="1"/>
  <c r="L1523" i="2"/>
  <c r="M1523" i="2" s="1"/>
  <c r="K1523" i="2"/>
  <c r="P1522" i="2"/>
  <c r="Q1522" i="2" s="1"/>
  <c r="L1522" i="2"/>
  <c r="M1522" i="2" s="1"/>
  <c r="K1522" i="2"/>
  <c r="P1521" i="2"/>
  <c r="Q1521" i="2" s="1"/>
  <c r="L1521" i="2"/>
  <c r="M1521" i="2" s="1"/>
  <c r="K1521" i="2"/>
  <c r="P1520" i="2"/>
  <c r="Q1520" i="2" s="1"/>
  <c r="L1520" i="2"/>
  <c r="M1520" i="2" s="1"/>
  <c r="K1520" i="2"/>
  <c r="P1519" i="2"/>
  <c r="Q1519" i="2" s="1"/>
  <c r="L1519" i="2"/>
  <c r="M1519" i="2" s="1"/>
  <c r="K1519" i="2"/>
  <c r="P1518" i="2"/>
  <c r="Q1518" i="2" s="1"/>
  <c r="L1518" i="2"/>
  <c r="M1518" i="2" s="1"/>
  <c r="K1518" i="2"/>
  <c r="P1517" i="2"/>
  <c r="Q1517" i="2" s="1"/>
  <c r="L1517" i="2"/>
  <c r="M1517" i="2" s="1"/>
  <c r="K1517" i="2"/>
  <c r="P1516" i="2"/>
  <c r="Q1516" i="2" s="1"/>
  <c r="L1516" i="2"/>
  <c r="M1516" i="2" s="1"/>
  <c r="K1516" i="2"/>
  <c r="P1515" i="2"/>
  <c r="Q1515" i="2" s="1"/>
  <c r="L1515" i="2"/>
  <c r="M1515" i="2" s="1"/>
  <c r="K1515" i="2"/>
  <c r="P1514" i="2"/>
  <c r="Q1514" i="2" s="1"/>
  <c r="L1514" i="2"/>
  <c r="M1514" i="2" s="1"/>
  <c r="K1514" i="2"/>
  <c r="P1513" i="2"/>
  <c r="Q1513" i="2" s="1"/>
  <c r="L1513" i="2"/>
  <c r="M1513" i="2" s="1"/>
  <c r="K1513" i="2"/>
  <c r="P1512" i="2"/>
  <c r="Q1512" i="2" s="1"/>
  <c r="L1512" i="2"/>
  <c r="M1512" i="2" s="1"/>
  <c r="K1512" i="2"/>
  <c r="P1511" i="2"/>
  <c r="Q1511" i="2" s="1"/>
  <c r="L1511" i="2"/>
  <c r="M1511" i="2" s="1"/>
  <c r="K1511" i="2"/>
  <c r="P1510" i="2"/>
  <c r="Q1510" i="2" s="1"/>
  <c r="L1510" i="2"/>
  <c r="M1510" i="2" s="1"/>
  <c r="K1510" i="2"/>
  <c r="P1509" i="2"/>
  <c r="Q1509" i="2" s="1"/>
  <c r="L1509" i="2"/>
  <c r="M1509" i="2" s="1"/>
  <c r="K1509" i="2"/>
  <c r="P1508" i="2"/>
  <c r="Q1508" i="2" s="1"/>
  <c r="L1508" i="2"/>
  <c r="M1508" i="2" s="1"/>
  <c r="K1508" i="2"/>
  <c r="P1507" i="2"/>
  <c r="Q1507" i="2" s="1"/>
  <c r="L1507" i="2"/>
  <c r="M1507" i="2" s="1"/>
  <c r="K1507" i="2"/>
  <c r="P1506" i="2"/>
  <c r="Q1506" i="2" s="1"/>
  <c r="L1506" i="2"/>
  <c r="M1506" i="2" s="1"/>
  <c r="K1506" i="2"/>
  <c r="P1505" i="2"/>
  <c r="Q1505" i="2" s="1"/>
  <c r="L1505" i="2"/>
  <c r="M1505" i="2" s="1"/>
  <c r="K1505" i="2"/>
  <c r="P1504" i="2"/>
  <c r="Q1504" i="2" s="1"/>
  <c r="L1504" i="2"/>
  <c r="M1504" i="2" s="1"/>
  <c r="K1504" i="2"/>
  <c r="P1503" i="2"/>
  <c r="Q1503" i="2" s="1"/>
  <c r="L1503" i="2"/>
  <c r="M1503" i="2" s="1"/>
  <c r="K1503" i="2"/>
  <c r="P1502" i="2"/>
  <c r="Q1502" i="2" s="1"/>
  <c r="L1502" i="2"/>
  <c r="M1502" i="2" s="1"/>
  <c r="K1502" i="2"/>
  <c r="P1501" i="2"/>
  <c r="Q1501" i="2" s="1"/>
  <c r="L1501" i="2"/>
  <c r="M1501" i="2" s="1"/>
  <c r="K1501" i="2"/>
  <c r="P1500" i="2"/>
  <c r="Q1500" i="2" s="1"/>
  <c r="L1500" i="2"/>
  <c r="M1500" i="2" s="1"/>
  <c r="K1500" i="2"/>
  <c r="P1499" i="2"/>
  <c r="Q1499" i="2" s="1"/>
  <c r="L1499" i="2"/>
  <c r="M1499" i="2" s="1"/>
  <c r="K1499" i="2"/>
  <c r="P1498" i="2"/>
  <c r="Q1498" i="2" s="1"/>
  <c r="L1498" i="2"/>
  <c r="M1498" i="2" s="1"/>
  <c r="K1498" i="2"/>
  <c r="P1497" i="2"/>
  <c r="Q1497" i="2" s="1"/>
  <c r="L1497" i="2"/>
  <c r="M1497" i="2" s="1"/>
  <c r="K1497" i="2"/>
  <c r="P1496" i="2"/>
  <c r="Q1496" i="2" s="1"/>
  <c r="L1496" i="2"/>
  <c r="M1496" i="2" s="1"/>
  <c r="K1496" i="2"/>
  <c r="P1495" i="2"/>
  <c r="Q1495" i="2" s="1"/>
  <c r="L1495" i="2"/>
  <c r="M1495" i="2" s="1"/>
  <c r="K1495" i="2"/>
  <c r="P1494" i="2"/>
  <c r="Q1494" i="2" s="1"/>
  <c r="L1494" i="2"/>
  <c r="M1494" i="2" s="1"/>
  <c r="K1494" i="2"/>
  <c r="P1493" i="2"/>
  <c r="Q1493" i="2" s="1"/>
  <c r="L1493" i="2"/>
  <c r="M1493" i="2" s="1"/>
  <c r="K1493" i="2"/>
  <c r="P1492" i="2"/>
  <c r="Q1492" i="2" s="1"/>
  <c r="L1492" i="2"/>
  <c r="M1492" i="2" s="1"/>
  <c r="K1492" i="2"/>
  <c r="P1491" i="2"/>
  <c r="Q1491" i="2" s="1"/>
  <c r="L1491" i="2"/>
  <c r="M1491" i="2" s="1"/>
  <c r="K1491" i="2"/>
  <c r="P1490" i="2"/>
  <c r="Q1490" i="2" s="1"/>
  <c r="L1490" i="2"/>
  <c r="M1490" i="2" s="1"/>
  <c r="K1490" i="2"/>
  <c r="P1489" i="2"/>
  <c r="Q1489" i="2" s="1"/>
  <c r="L1489" i="2"/>
  <c r="M1489" i="2" s="1"/>
  <c r="K1489" i="2"/>
  <c r="P1488" i="2"/>
  <c r="Q1488" i="2" s="1"/>
  <c r="L1488" i="2"/>
  <c r="M1488" i="2" s="1"/>
  <c r="K1488" i="2"/>
  <c r="P1487" i="2"/>
  <c r="Q1487" i="2" s="1"/>
  <c r="L1487" i="2"/>
  <c r="M1487" i="2" s="1"/>
  <c r="K1487" i="2"/>
  <c r="P1486" i="2"/>
  <c r="Q1486" i="2" s="1"/>
  <c r="L1486" i="2"/>
  <c r="M1486" i="2" s="1"/>
  <c r="K1486" i="2"/>
  <c r="P1485" i="2"/>
  <c r="Q1485" i="2" s="1"/>
  <c r="L1485" i="2"/>
  <c r="M1485" i="2" s="1"/>
  <c r="K1485" i="2"/>
  <c r="P1484" i="2"/>
  <c r="Q1484" i="2" s="1"/>
  <c r="L1484" i="2"/>
  <c r="M1484" i="2" s="1"/>
  <c r="K1484" i="2"/>
  <c r="P1483" i="2"/>
  <c r="Q1483" i="2" s="1"/>
  <c r="L1483" i="2"/>
  <c r="M1483" i="2" s="1"/>
  <c r="K1483" i="2"/>
  <c r="P1482" i="2"/>
  <c r="Q1482" i="2" s="1"/>
  <c r="L1482" i="2"/>
  <c r="M1482" i="2" s="1"/>
  <c r="K1482" i="2"/>
  <c r="P1481" i="2"/>
  <c r="Q1481" i="2" s="1"/>
  <c r="L1481" i="2"/>
  <c r="M1481" i="2" s="1"/>
  <c r="K1481" i="2"/>
  <c r="P1480" i="2"/>
  <c r="Q1480" i="2" s="1"/>
  <c r="L1480" i="2"/>
  <c r="M1480" i="2" s="1"/>
  <c r="K1480" i="2"/>
  <c r="P1479" i="2"/>
  <c r="Q1479" i="2" s="1"/>
  <c r="L1479" i="2"/>
  <c r="M1479" i="2" s="1"/>
  <c r="K1479" i="2"/>
  <c r="P1478" i="2"/>
  <c r="Q1478" i="2" s="1"/>
  <c r="L1478" i="2"/>
  <c r="M1478" i="2" s="1"/>
  <c r="K1478" i="2"/>
  <c r="P1477" i="2"/>
  <c r="Q1477" i="2" s="1"/>
  <c r="L1477" i="2"/>
  <c r="M1477" i="2" s="1"/>
  <c r="K1477" i="2"/>
  <c r="P1476" i="2"/>
  <c r="Q1476" i="2" s="1"/>
  <c r="L1476" i="2"/>
  <c r="M1476" i="2" s="1"/>
  <c r="K1476" i="2"/>
  <c r="P1475" i="2"/>
  <c r="Q1475" i="2" s="1"/>
  <c r="L1475" i="2"/>
  <c r="M1475" i="2" s="1"/>
  <c r="K1475" i="2"/>
  <c r="P1474" i="2"/>
  <c r="Q1474" i="2" s="1"/>
  <c r="L1474" i="2"/>
  <c r="M1474" i="2" s="1"/>
  <c r="K1474" i="2"/>
  <c r="P1473" i="2"/>
  <c r="Q1473" i="2" s="1"/>
  <c r="L1473" i="2"/>
  <c r="M1473" i="2" s="1"/>
  <c r="K1473" i="2"/>
  <c r="P1472" i="2"/>
  <c r="Q1472" i="2" s="1"/>
  <c r="L1472" i="2"/>
  <c r="M1472" i="2" s="1"/>
  <c r="K1472" i="2"/>
  <c r="P1471" i="2"/>
  <c r="Q1471" i="2" s="1"/>
  <c r="L1471" i="2"/>
  <c r="M1471" i="2" s="1"/>
  <c r="K1471" i="2"/>
  <c r="P1470" i="2"/>
  <c r="Q1470" i="2" s="1"/>
  <c r="L1470" i="2"/>
  <c r="M1470" i="2" s="1"/>
  <c r="K1470" i="2"/>
  <c r="P1469" i="2"/>
  <c r="Q1469" i="2" s="1"/>
  <c r="L1469" i="2"/>
  <c r="M1469" i="2" s="1"/>
  <c r="K1469" i="2"/>
  <c r="P1468" i="2"/>
  <c r="Q1468" i="2" s="1"/>
  <c r="L1468" i="2"/>
  <c r="M1468" i="2" s="1"/>
  <c r="K1468" i="2"/>
  <c r="P1467" i="2"/>
  <c r="Q1467" i="2" s="1"/>
  <c r="L1467" i="2"/>
  <c r="M1467" i="2" s="1"/>
  <c r="K1467" i="2"/>
  <c r="P1466" i="2"/>
  <c r="Q1466" i="2" s="1"/>
  <c r="L1466" i="2"/>
  <c r="M1466" i="2" s="1"/>
  <c r="K1466" i="2"/>
  <c r="P1465" i="2"/>
  <c r="Q1465" i="2" s="1"/>
  <c r="L1465" i="2"/>
  <c r="M1465" i="2" s="1"/>
  <c r="K1465" i="2"/>
  <c r="P1464" i="2"/>
  <c r="Q1464" i="2" s="1"/>
  <c r="L1464" i="2"/>
  <c r="M1464" i="2" s="1"/>
  <c r="K1464" i="2"/>
  <c r="P1463" i="2"/>
  <c r="Q1463" i="2" s="1"/>
  <c r="L1463" i="2"/>
  <c r="M1463" i="2" s="1"/>
  <c r="K1463" i="2"/>
  <c r="P1462" i="2"/>
  <c r="Q1462" i="2" s="1"/>
  <c r="L1462" i="2"/>
  <c r="M1462" i="2" s="1"/>
  <c r="K1462" i="2"/>
  <c r="P1461" i="2"/>
  <c r="Q1461" i="2" s="1"/>
  <c r="L1461" i="2"/>
  <c r="M1461" i="2" s="1"/>
  <c r="K1461" i="2"/>
  <c r="P1460" i="2"/>
  <c r="Q1460" i="2" s="1"/>
  <c r="L1460" i="2"/>
  <c r="M1460" i="2" s="1"/>
  <c r="K1460" i="2"/>
  <c r="P1459" i="2"/>
  <c r="Q1459" i="2" s="1"/>
  <c r="L1459" i="2"/>
  <c r="M1459" i="2" s="1"/>
  <c r="K1459" i="2"/>
  <c r="P1458" i="2"/>
  <c r="Q1458" i="2" s="1"/>
  <c r="L1458" i="2"/>
  <c r="M1458" i="2" s="1"/>
  <c r="K1458" i="2"/>
  <c r="P1457" i="2"/>
  <c r="Q1457" i="2" s="1"/>
  <c r="L1457" i="2"/>
  <c r="M1457" i="2" s="1"/>
  <c r="K1457" i="2"/>
  <c r="P1456" i="2"/>
  <c r="Q1456" i="2" s="1"/>
  <c r="L1456" i="2"/>
  <c r="M1456" i="2" s="1"/>
  <c r="K1456" i="2"/>
  <c r="P1455" i="2"/>
  <c r="Q1455" i="2" s="1"/>
  <c r="L1455" i="2"/>
  <c r="M1455" i="2" s="1"/>
  <c r="K1455" i="2"/>
  <c r="P1454" i="2"/>
  <c r="Q1454" i="2" s="1"/>
  <c r="L1454" i="2"/>
  <c r="M1454" i="2" s="1"/>
  <c r="K1454" i="2"/>
  <c r="P1453" i="2"/>
  <c r="Q1453" i="2" s="1"/>
  <c r="L1453" i="2"/>
  <c r="M1453" i="2" s="1"/>
  <c r="K1453" i="2"/>
  <c r="P1452" i="2"/>
  <c r="Q1452" i="2" s="1"/>
  <c r="L1452" i="2"/>
  <c r="M1452" i="2" s="1"/>
  <c r="K1452" i="2"/>
  <c r="P1451" i="2"/>
  <c r="Q1451" i="2" s="1"/>
  <c r="L1451" i="2"/>
  <c r="M1451" i="2" s="1"/>
  <c r="K1451" i="2"/>
  <c r="P1450" i="2"/>
  <c r="Q1450" i="2" s="1"/>
  <c r="L1450" i="2"/>
  <c r="M1450" i="2" s="1"/>
  <c r="K1450" i="2"/>
  <c r="P1449" i="2"/>
  <c r="Q1449" i="2" s="1"/>
  <c r="L1449" i="2"/>
  <c r="M1449" i="2" s="1"/>
  <c r="K1449" i="2"/>
  <c r="P1448" i="2"/>
  <c r="Q1448" i="2" s="1"/>
  <c r="L1448" i="2"/>
  <c r="M1448" i="2" s="1"/>
  <c r="K1448" i="2"/>
  <c r="P1447" i="2"/>
  <c r="Q1447" i="2" s="1"/>
  <c r="L1447" i="2"/>
  <c r="M1447" i="2" s="1"/>
  <c r="K1447" i="2"/>
  <c r="P1446" i="2"/>
  <c r="Q1446" i="2" s="1"/>
  <c r="L1446" i="2"/>
  <c r="M1446" i="2" s="1"/>
  <c r="K1446" i="2"/>
  <c r="P1445" i="2"/>
  <c r="Q1445" i="2" s="1"/>
  <c r="L1445" i="2"/>
  <c r="M1445" i="2" s="1"/>
  <c r="K1445" i="2"/>
  <c r="P1444" i="2"/>
  <c r="Q1444" i="2" s="1"/>
  <c r="L1444" i="2"/>
  <c r="M1444" i="2" s="1"/>
  <c r="K1444" i="2"/>
  <c r="P1443" i="2"/>
  <c r="Q1443" i="2" s="1"/>
  <c r="L1443" i="2"/>
  <c r="M1443" i="2" s="1"/>
  <c r="K1443" i="2"/>
  <c r="P1442" i="2"/>
  <c r="Q1442" i="2" s="1"/>
  <c r="L1442" i="2"/>
  <c r="M1442" i="2" s="1"/>
  <c r="K1442" i="2"/>
  <c r="P1441" i="2"/>
  <c r="Q1441" i="2" s="1"/>
  <c r="L1441" i="2"/>
  <c r="M1441" i="2" s="1"/>
  <c r="K1441" i="2"/>
  <c r="P1440" i="2"/>
  <c r="Q1440" i="2" s="1"/>
  <c r="L1440" i="2"/>
  <c r="M1440" i="2" s="1"/>
  <c r="K1440" i="2"/>
  <c r="P1439" i="2"/>
  <c r="Q1439" i="2" s="1"/>
  <c r="L1439" i="2"/>
  <c r="M1439" i="2" s="1"/>
  <c r="K1439" i="2"/>
  <c r="P1438" i="2"/>
  <c r="Q1438" i="2" s="1"/>
  <c r="L1438" i="2"/>
  <c r="M1438" i="2" s="1"/>
  <c r="K1438" i="2"/>
  <c r="P1437" i="2"/>
  <c r="Q1437" i="2" s="1"/>
  <c r="L1437" i="2"/>
  <c r="M1437" i="2" s="1"/>
  <c r="K1437" i="2"/>
  <c r="P1436" i="2"/>
  <c r="Q1436" i="2" s="1"/>
  <c r="L1436" i="2"/>
  <c r="M1436" i="2" s="1"/>
  <c r="K1436" i="2"/>
  <c r="P1435" i="2"/>
  <c r="Q1435" i="2" s="1"/>
  <c r="L1435" i="2"/>
  <c r="M1435" i="2" s="1"/>
  <c r="K1435" i="2"/>
  <c r="P1434" i="2"/>
  <c r="Q1434" i="2" s="1"/>
  <c r="L1434" i="2"/>
  <c r="M1434" i="2" s="1"/>
  <c r="K1434" i="2"/>
  <c r="P1433" i="2"/>
  <c r="Q1433" i="2" s="1"/>
  <c r="L1433" i="2"/>
  <c r="M1433" i="2" s="1"/>
  <c r="K1433" i="2"/>
  <c r="P1432" i="2"/>
  <c r="Q1432" i="2" s="1"/>
  <c r="L1432" i="2"/>
  <c r="M1432" i="2" s="1"/>
  <c r="K1432" i="2"/>
  <c r="P1431" i="2"/>
  <c r="Q1431" i="2" s="1"/>
  <c r="L1431" i="2"/>
  <c r="M1431" i="2" s="1"/>
  <c r="K1431" i="2"/>
  <c r="P1430" i="2"/>
  <c r="Q1430" i="2" s="1"/>
  <c r="L1430" i="2"/>
  <c r="M1430" i="2" s="1"/>
  <c r="K1430" i="2"/>
  <c r="P1429" i="2"/>
  <c r="Q1429" i="2" s="1"/>
  <c r="L1429" i="2"/>
  <c r="M1429" i="2" s="1"/>
  <c r="K1429" i="2"/>
  <c r="P1428" i="2"/>
  <c r="Q1428" i="2" s="1"/>
  <c r="L1428" i="2"/>
  <c r="M1428" i="2" s="1"/>
  <c r="K1428" i="2"/>
  <c r="P1427" i="2"/>
  <c r="Q1427" i="2" s="1"/>
  <c r="L1427" i="2"/>
  <c r="M1427" i="2" s="1"/>
  <c r="K1427" i="2"/>
  <c r="P1426" i="2"/>
  <c r="Q1426" i="2" s="1"/>
  <c r="L1426" i="2"/>
  <c r="M1426" i="2" s="1"/>
  <c r="K1426" i="2"/>
  <c r="P1425" i="2"/>
  <c r="Q1425" i="2" s="1"/>
  <c r="L1425" i="2"/>
  <c r="M1425" i="2" s="1"/>
  <c r="K1425" i="2"/>
  <c r="P1424" i="2"/>
  <c r="Q1424" i="2" s="1"/>
  <c r="L1424" i="2"/>
  <c r="M1424" i="2" s="1"/>
  <c r="K1424" i="2"/>
  <c r="P1423" i="2"/>
  <c r="Q1423" i="2" s="1"/>
  <c r="L1423" i="2"/>
  <c r="M1423" i="2" s="1"/>
  <c r="K1423" i="2"/>
  <c r="P1422" i="2"/>
  <c r="Q1422" i="2" s="1"/>
  <c r="L1422" i="2"/>
  <c r="M1422" i="2" s="1"/>
  <c r="K1422" i="2"/>
  <c r="P1421" i="2"/>
  <c r="Q1421" i="2" s="1"/>
  <c r="L1421" i="2"/>
  <c r="M1421" i="2" s="1"/>
  <c r="K1421" i="2"/>
  <c r="P1420" i="2"/>
  <c r="Q1420" i="2" s="1"/>
  <c r="L1420" i="2"/>
  <c r="M1420" i="2" s="1"/>
  <c r="K1420" i="2"/>
  <c r="P1419" i="2"/>
  <c r="Q1419" i="2" s="1"/>
  <c r="L1419" i="2"/>
  <c r="M1419" i="2" s="1"/>
  <c r="K1419" i="2"/>
  <c r="P1418" i="2"/>
  <c r="Q1418" i="2" s="1"/>
  <c r="L1418" i="2"/>
  <c r="M1418" i="2" s="1"/>
  <c r="K1418" i="2"/>
  <c r="P1417" i="2"/>
  <c r="Q1417" i="2" s="1"/>
  <c r="L1417" i="2"/>
  <c r="M1417" i="2" s="1"/>
  <c r="K1417" i="2"/>
  <c r="P1416" i="2"/>
  <c r="Q1416" i="2" s="1"/>
  <c r="L1416" i="2"/>
  <c r="M1416" i="2" s="1"/>
  <c r="K1416" i="2"/>
  <c r="P1415" i="2"/>
  <c r="Q1415" i="2" s="1"/>
  <c r="L1415" i="2"/>
  <c r="M1415" i="2" s="1"/>
  <c r="K1415" i="2"/>
  <c r="P1414" i="2"/>
  <c r="Q1414" i="2" s="1"/>
  <c r="L1414" i="2"/>
  <c r="M1414" i="2" s="1"/>
  <c r="K1414" i="2"/>
  <c r="P1413" i="2"/>
  <c r="Q1413" i="2" s="1"/>
  <c r="L1413" i="2"/>
  <c r="M1413" i="2" s="1"/>
  <c r="K1413" i="2"/>
  <c r="P1412" i="2"/>
  <c r="Q1412" i="2" s="1"/>
  <c r="L1412" i="2"/>
  <c r="M1412" i="2" s="1"/>
  <c r="K1412" i="2"/>
  <c r="P1411" i="2"/>
  <c r="Q1411" i="2" s="1"/>
  <c r="L1411" i="2"/>
  <c r="M1411" i="2" s="1"/>
  <c r="K1411" i="2"/>
  <c r="P1410" i="2"/>
  <c r="Q1410" i="2" s="1"/>
  <c r="L1410" i="2"/>
  <c r="M1410" i="2" s="1"/>
  <c r="K1410" i="2"/>
  <c r="P1409" i="2"/>
  <c r="Q1409" i="2" s="1"/>
  <c r="L1409" i="2"/>
  <c r="M1409" i="2" s="1"/>
  <c r="K1409" i="2"/>
  <c r="P1408" i="2"/>
  <c r="Q1408" i="2" s="1"/>
  <c r="L1408" i="2"/>
  <c r="M1408" i="2" s="1"/>
  <c r="K1408" i="2"/>
  <c r="P1407" i="2"/>
  <c r="Q1407" i="2" s="1"/>
  <c r="L1407" i="2"/>
  <c r="M1407" i="2" s="1"/>
  <c r="K1407" i="2"/>
  <c r="P1406" i="2"/>
  <c r="Q1406" i="2" s="1"/>
  <c r="L1406" i="2"/>
  <c r="M1406" i="2" s="1"/>
  <c r="K1406" i="2"/>
  <c r="P1405" i="2"/>
  <c r="Q1405" i="2" s="1"/>
  <c r="L1405" i="2"/>
  <c r="M1405" i="2" s="1"/>
  <c r="K1405" i="2"/>
  <c r="P1404" i="2"/>
  <c r="Q1404" i="2" s="1"/>
  <c r="L1404" i="2"/>
  <c r="M1404" i="2" s="1"/>
  <c r="K1404" i="2"/>
  <c r="P1403" i="2"/>
  <c r="Q1403" i="2" s="1"/>
  <c r="L1403" i="2"/>
  <c r="M1403" i="2" s="1"/>
  <c r="K1403" i="2"/>
  <c r="P1402" i="2"/>
  <c r="Q1402" i="2" s="1"/>
  <c r="L1402" i="2"/>
  <c r="M1402" i="2" s="1"/>
  <c r="K1402" i="2"/>
  <c r="P1401" i="2"/>
  <c r="Q1401" i="2" s="1"/>
  <c r="L1401" i="2"/>
  <c r="M1401" i="2" s="1"/>
  <c r="K1401" i="2"/>
  <c r="P1400" i="2"/>
  <c r="Q1400" i="2" s="1"/>
  <c r="L1400" i="2"/>
  <c r="M1400" i="2" s="1"/>
  <c r="K1400" i="2"/>
  <c r="P1399" i="2"/>
  <c r="Q1399" i="2" s="1"/>
  <c r="L1399" i="2"/>
  <c r="M1399" i="2" s="1"/>
  <c r="K1399" i="2"/>
  <c r="P1398" i="2"/>
  <c r="Q1398" i="2" s="1"/>
  <c r="L1398" i="2"/>
  <c r="M1398" i="2" s="1"/>
  <c r="K1398" i="2"/>
  <c r="P1397" i="2"/>
  <c r="Q1397" i="2" s="1"/>
  <c r="L1397" i="2"/>
  <c r="M1397" i="2" s="1"/>
  <c r="K1397" i="2"/>
  <c r="P1396" i="2"/>
  <c r="Q1396" i="2" s="1"/>
  <c r="L1396" i="2"/>
  <c r="M1396" i="2" s="1"/>
  <c r="K1396" i="2"/>
  <c r="P1395" i="2"/>
  <c r="Q1395" i="2" s="1"/>
  <c r="L1395" i="2"/>
  <c r="M1395" i="2" s="1"/>
  <c r="K1395" i="2"/>
  <c r="P1394" i="2"/>
  <c r="Q1394" i="2" s="1"/>
  <c r="L1394" i="2"/>
  <c r="M1394" i="2" s="1"/>
  <c r="K1394" i="2"/>
  <c r="P1393" i="2"/>
  <c r="Q1393" i="2" s="1"/>
  <c r="L1393" i="2"/>
  <c r="M1393" i="2" s="1"/>
  <c r="K1393" i="2"/>
  <c r="P1392" i="2"/>
  <c r="Q1392" i="2" s="1"/>
  <c r="L1392" i="2"/>
  <c r="M1392" i="2" s="1"/>
  <c r="K1392" i="2"/>
  <c r="P1391" i="2"/>
  <c r="Q1391" i="2" s="1"/>
  <c r="L1391" i="2"/>
  <c r="M1391" i="2" s="1"/>
  <c r="K1391" i="2"/>
  <c r="P1390" i="2"/>
  <c r="Q1390" i="2" s="1"/>
  <c r="L1390" i="2"/>
  <c r="M1390" i="2" s="1"/>
  <c r="K1390" i="2"/>
  <c r="P1389" i="2"/>
  <c r="Q1389" i="2" s="1"/>
  <c r="L1389" i="2"/>
  <c r="M1389" i="2" s="1"/>
  <c r="K1389" i="2"/>
  <c r="P1388" i="2"/>
  <c r="Q1388" i="2" s="1"/>
  <c r="L1388" i="2"/>
  <c r="M1388" i="2" s="1"/>
  <c r="K1388" i="2"/>
  <c r="P1387" i="2"/>
  <c r="Q1387" i="2" s="1"/>
  <c r="L1387" i="2"/>
  <c r="M1387" i="2" s="1"/>
  <c r="K1387" i="2"/>
  <c r="P1386" i="2"/>
  <c r="Q1386" i="2" s="1"/>
  <c r="L1386" i="2"/>
  <c r="M1386" i="2" s="1"/>
  <c r="K1386" i="2"/>
  <c r="P1385" i="2"/>
  <c r="Q1385" i="2" s="1"/>
  <c r="L1385" i="2"/>
  <c r="M1385" i="2" s="1"/>
  <c r="K1385" i="2"/>
  <c r="P1384" i="2"/>
  <c r="Q1384" i="2" s="1"/>
  <c r="L1384" i="2"/>
  <c r="M1384" i="2" s="1"/>
  <c r="K1384" i="2"/>
  <c r="P1383" i="2"/>
  <c r="Q1383" i="2" s="1"/>
  <c r="L1383" i="2"/>
  <c r="M1383" i="2" s="1"/>
  <c r="K1383" i="2"/>
  <c r="P1382" i="2"/>
  <c r="Q1382" i="2" s="1"/>
  <c r="L1382" i="2"/>
  <c r="M1382" i="2" s="1"/>
  <c r="K1382" i="2"/>
  <c r="P1381" i="2"/>
  <c r="Q1381" i="2" s="1"/>
  <c r="L1381" i="2"/>
  <c r="M1381" i="2" s="1"/>
  <c r="K1381" i="2"/>
  <c r="P1380" i="2"/>
  <c r="Q1380" i="2" s="1"/>
  <c r="L1380" i="2"/>
  <c r="M1380" i="2" s="1"/>
  <c r="K1380" i="2"/>
  <c r="P1379" i="2"/>
  <c r="Q1379" i="2" s="1"/>
  <c r="L1379" i="2"/>
  <c r="M1379" i="2" s="1"/>
  <c r="K1379" i="2"/>
  <c r="P1378" i="2"/>
  <c r="Q1378" i="2" s="1"/>
  <c r="L1378" i="2"/>
  <c r="M1378" i="2" s="1"/>
  <c r="K1378" i="2"/>
  <c r="P1377" i="2"/>
  <c r="Q1377" i="2" s="1"/>
  <c r="L1377" i="2"/>
  <c r="M1377" i="2" s="1"/>
  <c r="K1377" i="2"/>
  <c r="P1376" i="2"/>
  <c r="Q1376" i="2" s="1"/>
  <c r="L1376" i="2"/>
  <c r="M1376" i="2" s="1"/>
  <c r="K1376" i="2"/>
  <c r="P1375" i="2"/>
  <c r="Q1375" i="2" s="1"/>
  <c r="L1375" i="2"/>
  <c r="M1375" i="2" s="1"/>
  <c r="K1375" i="2"/>
  <c r="P1374" i="2"/>
  <c r="Q1374" i="2" s="1"/>
  <c r="L1374" i="2"/>
  <c r="M1374" i="2" s="1"/>
  <c r="K1374" i="2"/>
  <c r="P1373" i="2"/>
  <c r="Q1373" i="2" s="1"/>
  <c r="L1373" i="2"/>
  <c r="M1373" i="2" s="1"/>
  <c r="K1373" i="2"/>
  <c r="P1372" i="2"/>
  <c r="Q1372" i="2" s="1"/>
  <c r="L1372" i="2"/>
  <c r="M1372" i="2" s="1"/>
  <c r="K1372" i="2"/>
  <c r="P1371" i="2"/>
  <c r="Q1371" i="2" s="1"/>
  <c r="L1371" i="2"/>
  <c r="M1371" i="2" s="1"/>
  <c r="K1371" i="2"/>
  <c r="P1370" i="2"/>
  <c r="Q1370" i="2" s="1"/>
  <c r="L1370" i="2"/>
  <c r="M1370" i="2" s="1"/>
  <c r="K1370" i="2"/>
  <c r="P1369" i="2"/>
  <c r="Q1369" i="2" s="1"/>
  <c r="L1369" i="2"/>
  <c r="M1369" i="2" s="1"/>
  <c r="K1369" i="2"/>
  <c r="P1368" i="2"/>
  <c r="Q1368" i="2" s="1"/>
  <c r="L1368" i="2"/>
  <c r="M1368" i="2" s="1"/>
  <c r="K1368" i="2"/>
  <c r="P1367" i="2"/>
  <c r="Q1367" i="2" s="1"/>
  <c r="L1367" i="2"/>
  <c r="M1367" i="2" s="1"/>
  <c r="K1367" i="2"/>
  <c r="P1366" i="2"/>
  <c r="Q1366" i="2" s="1"/>
  <c r="L1366" i="2"/>
  <c r="M1366" i="2" s="1"/>
  <c r="K1366" i="2"/>
  <c r="P1365" i="2"/>
  <c r="Q1365" i="2" s="1"/>
  <c r="L1365" i="2"/>
  <c r="M1365" i="2" s="1"/>
  <c r="K1365" i="2"/>
  <c r="P1364" i="2"/>
  <c r="Q1364" i="2" s="1"/>
  <c r="L1364" i="2"/>
  <c r="M1364" i="2" s="1"/>
  <c r="K1364" i="2"/>
  <c r="P1363" i="2"/>
  <c r="Q1363" i="2" s="1"/>
  <c r="L1363" i="2"/>
  <c r="M1363" i="2" s="1"/>
  <c r="K1363" i="2"/>
  <c r="P1362" i="2"/>
  <c r="Q1362" i="2" s="1"/>
  <c r="L1362" i="2"/>
  <c r="M1362" i="2" s="1"/>
  <c r="K1362" i="2"/>
  <c r="P1361" i="2"/>
  <c r="Q1361" i="2" s="1"/>
  <c r="L1361" i="2"/>
  <c r="M1361" i="2" s="1"/>
  <c r="K1361" i="2"/>
  <c r="P1360" i="2"/>
  <c r="Q1360" i="2" s="1"/>
  <c r="L1360" i="2"/>
  <c r="M1360" i="2" s="1"/>
  <c r="K1360" i="2"/>
  <c r="P1359" i="2"/>
  <c r="Q1359" i="2" s="1"/>
  <c r="L1359" i="2"/>
  <c r="M1359" i="2" s="1"/>
  <c r="K1359" i="2"/>
  <c r="P1358" i="2"/>
  <c r="Q1358" i="2" s="1"/>
  <c r="L1358" i="2"/>
  <c r="M1358" i="2" s="1"/>
  <c r="K1358" i="2"/>
  <c r="P1357" i="2"/>
  <c r="Q1357" i="2" s="1"/>
  <c r="L1357" i="2"/>
  <c r="M1357" i="2" s="1"/>
  <c r="K1357" i="2"/>
  <c r="P1356" i="2"/>
  <c r="Q1356" i="2" s="1"/>
  <c r="L1356" i="2"/>
  <c r="M1356" i="2" s="1"/>
  <c r="K1356" i="2"/>
  <c r="P1355" i="2"/>
  <c r="Q1355" i="2" s="1"/>
  <c r="L1355" i="2"/>
  <c r="M1355" i="2" s="1"/>
  <c r="K1355" i="2"/>
  <c r="P1354" i="2"/>
  <c r="Q1354" i="2" s="1"/>
  <c r="L1354" i="2"/>
  <c r="M1354" i="2" s="1"/>
  <c r="K1354" i="2"/>
  <c r="P1353" i="2"/>
  <c r="Q1353" i="2" s="1"/>
  <c r="L1353" i="2"/>
  <c r="M1353" i="2" s="1"/>
  <c r="K1353" i="2"/>
  <c r="P1352" i="2"/>
  <c r="Q1352" i="2" s="1"/>
  <c r="L1352" i="2"/>
  <c r="M1352" i="2" s="1"/>
  <c r="K1352" i="2"/>
  <c r="P1351" i="2"/>
  <c r="Q1351" i="2" s="1"/>
  <c r="L1351" i="2"/>
  <c r="M1351" i="2" s="1"/>
  <c r="K1351" i="2"/>
  <c r="P1350" i="2"/>
  <c r="Q1350" i="2" s="1"/>
  <c r="L1350" i="2"/>
  <c r="M1350" i="2" s="1"/>
  <c r="K1350" i="2"/>
  <c r="P1349" i="2"/>
  <c r="Q1349" i="2" s="1"/>
  <c r="L1349" i="2"/>
  <c r="M1349" i="2" s="1"/>
  <c r="K1349" i="2"/>
  <c r="P1348" i="2"/>
  <c r="Q1348" i="2" s="1"/>
  <c r="L1348" i="2"/>
  <c r="M1348" i="2" s="1"/>
  <c r="K1348" i="2"/>
  <c r="P1347" i="2"/>
  <c r="Q1347" i="2" s="1"/>
  <c r="L1347" i="2"/>
  <c r="M1347" i="2" s="1"/>
  <c r="K1347" i="2"/>
  <c r="P1346" i="2"/>
  <c r="Q1346" i="2" s="1"/>
  <c r="L1346" i="2"/>
  <c r="M1346" i="2" s="1"/>
  <c r="K1346" i="2"/>
  <c r="P1345" i="2"/>
  <c r="Q1345" i="2" s="1"/>
  <c r="L1345" i="2"/>
  <c r="M1345" i="2" s="1"/>
  <c r="K1345" i="2"/>
  <c r="P1344" i="2"/>
  <c r="Q1344" i="2" s="1"/>
  <c r="L1344" i="2"/>
  <c r="M1344" i="2" s="1"/>
  <c r="K1344" i="2"/>
  <c r="P1343" i="2"/>
  <c r="Q1343" i="2" s="1"/>
  <c r="L1343" i="2"/>
  <c r="M1343" i="2" s="1"/>
  <c r="K1343" i="2"/>
  <c r="P1342" i="2"/>
  <c r="Q1342" i="2" s="1"/>
  <c r="L1342" i="2"/>
  <c r="M1342" i="2" s="1"/>
  <c r="K1342" i="2"/>
  <c r="P1341" i="2"/>
  <c r="Q1341" i="2" s="1"/>
  <c r="L1341" i="2"/>
  <c r="M1341" i="2" s="1"/>
  <c r="K1341" i="2"/>
  <c r="P1340" i="2"/>
  <c r="Q1340" i="2" s="1"/>
  <c r="L1340" i="2"/>
  <c r="M1340" i="2" s="1"/>
  <c r="K1340" i="2"/>
  <c r="P1339" i="2"/>
  <c r="Q1339" i="2" s="1"/>
  <c r="L1339" i="2"/>
  <c r="M1339" i="2" s="1"/>
  <c r="K1339" i="2"/>
  <c r="P1338" i="2"/>
  <c r="Q1338" i="2" s="1"/>
  <c r="L1338" i="2"/>
  <c r="M1338" i="2" s="1"/>
  <c r="K1338" i="2"/>
  <c r="P1337" i="2"/>
  <c r="Q1337" i="2" s="1"/>
  <c r="L1337" i="2"/>
  <c r="M1337" i="2" s="1"/>
  <c r="K1337" i="2"/>
  <c r="P1336" i="2"/>
  <c r="Q1336" i="2" s="1"/>
  <c r="L1336" i="2"/>
  <c r="M1336" i="2" s="1"/>
  <c r="K1336" i="2"/>
  <c r="P1335" i="2"/>
  <c r="Q1335" i="2" s="1"/>
  <c r="L1335" i="2"/>
  <c r="M1335" i="2" s="1"/>
  <c r="K1335" i="2"/>
  <c r="P1334" i="2"/>
  <c r="Q1334" i="2" s="1"/>
  <c r="L1334" i="2"/>
  <c r="M1334" i="2" s="1"/>
  <c r="K1334" i="2"/>
  <c r="P1333" i="2"/>
  <c r="Q1333" i="2" s="1"/>
  <c r="L1333" i="2"/>
  <c r="M1333" i="2" s="1"/>
  <c r="K1333" i="2"/>
  <c r="P1332" i="2"/>
  <c r="Q1332" i="2" s="1"/>
  <c r="L1332" i="2"/>
  <c r="M1332" i="2" s="1"/>
  <c r="K1332" i="2"/>
  <c r="P1331" i="2"/>
  <c r="Q1331" i="2" s="1"/>
  <c r="L1331" i="2"/>
  <c r="M1331" i="2" s="1"/>
  <c r="K1331" i="2"/>
  <c r="P1330" i="2"/>
  <c r="Q1330" i="2" s="1"/>
  <c r="L1330" i="2"/>
  <c r="M1330" i="2" s="1"/>
  <c r="K1330" i="2"/>
  <c r="P1329" i="2"/>
  <c r="Q1329" i="2" s="1"/>
  <c r="L1329" i="2"/>
  <c r="M1329" i="2" s="1"/>
  <c r="K1329" i="2"/>
  <c r="P1328" i="2"/>
  <c r="Q1328" i="2" s="1"/>
  <c r="L1328" i="2"/>
  <c r="M1328" i="2" s="1"/>
  <c r="K1328" i="2"/>
  <c r="P1327" i="2"/>
  <c r="Q1327" i="2" s="1"/>
  <c r="L1327" i="2"/>
  <c r="M1327" i="2" s="1"/>
  <c r="K1327" i="2"/>
  <c r="P1326" i="2"/>
  <c r="Q1326" i="2" s="1"/>
  <c r="L1326" i="2"/>
  <c r="M1326" i="2" s="1"/>
  <c r="K1326" i="2"/>
  <c r="P1325" i="2"/>
  <c r="Q1325" i="2" s="1"/>
  <c r="L1325" i="2"/>
  <c r="M1325" i="2" s="1"/>
  <c r="K1325" i="2"/>
  <c r="P1324" i="2"/>
  <c r="Q1324" i="2" s="1"/>
  <c r="L1324" i="2"/>
  <c r="M1324" i="2" s="1"/>
  <c r="K1324" i="2"/>
  <c r="P1323" i="2"/>
  <c r="Q1323" i="2" s="1"/>
  <c r="L1323" i="2"/>
  <c r="M1323" i="2" s="1"/>
  <c r="K1323" i="2"/>
  <c r="P1322" i="2"/>
  <c r="Q1322" i="2" s="1"/>
  <c r="L1322" i="2"/>
  <c r="M1322" i="2" s="1"/>
  <c r="K1322" i="2"/>
  <c r="P1321" i="2"/>
  <c r="Q1321" i="2" s="1"/>
  <c r="L1321" i="2"/>
  <c r="M1321" i="2" s="1"/>
  <c r="K1321" i="2"/>
  <c r="P1320" i="2"/>
  <c r="Q1320" i="2" s="1"/>
  <c r="L1320" i="2"/>
  <c r="M1320" i="2" s="1"/>
  <c r="K1320" i="2"/>
  <c r="P1319" i="2"/>
  <c r="Q1319" i="2" s="1"/>
  <c r="L1319" i="2"/>
  <c r="M1319" i="2" s="1"/>
  <c r="K1319" i="2"/>
  <c r="P1318" i="2"/>
  <c r="Q1318" i="2" s="1"/>
  <c r="L1318" i="2"/>
  <c r="M1318" i="2" s="1"/>
  <c r="K1318" i="2"/>
  <c r="P1317" i="2"/>
  <c r="Q1317" i="2" s="1"/>
  <c r="L1317" i="2"/>
  <c r="M1317" i="2" s="1"/>
  <c r="K1317" i="2"/>
  <c r="P1316" i="2"/>
  <c r="Q1316" i="2" s="1"/>
  <c r="L1316" i="2"/>
  <c r="M1316" i="2" s="1"/>
  <c r="K1316" i="2"/>
  <c r="P1315" i="2"/>
  <c r="Q1315" i="2" s="1"/>
  <c r="L1315" i="2"/>
  <c r="M1315" i="2" s="1"/>
  <c r="K1315" i="2"/>
  <c r="P1314" i="2"/>
  <c r="Q1314" i="2" s="1"/>
  <c r="L1314" i="2"/>
  <c r="M1314" i="2" s="1"/>
  <c r="K1314" i="2"/>
  <c r="P1313" i="2"/>
  <c r="Q1313" i="2" s="1"/>
  <c r="L1313" i="2"/>
  <c r="M1313" i="2" s="1"/>
  <c r="K1313" i="2"/>
  <c r="P1312" i="2"/>
  <c r="Q1312" i="2" s="1"/>
  <c r="L1312" i="2"/>
  <c r="M1312" i="2" s="1"/>
  <c r="K1312" i="2"/>
  <c r="P1311" i="2"/>
  <c r="Q1311" i="2" s="1"/>
  <c r="L1311" i="2"/>
  <c r="M1311" i="2" s="1"/>
  <c r="K1311" i="2"/>
  <c r="P1310" i="2"/>
  <c r="Q1310" i="2" s="1"/>
  <c r="L1310" i="2"/>
  <c r="M1310" i="2" s="1"/>
  <c r="K1310" i="2"/>
  <c r="P1309" i="2"/>
  <c r="Q1309" i="2" s="1"/>
  <c r="L1309" i="2"/>
  <c r="M1309" i="2" s="1"/>
  <c r="K1309" i="2"/>
  <c r="P1308" i="2"/>
  <c r="Q1308" i="2" s="1"/>
  <c r="L1308" i="2"/>
  <c r="M1308" i="2" s="1"/>
  <c r="K1308" i="2"/>
  <c r="P1307" i="2"/>
  <c r="Q1307" i="2" s="1"/>
  <c r="L1307" i="2"/>
  <c r="M1307" i="2" s="1"/>
  <c r="K1307" i="2"/>
  <c r="P1306" i="2"/>
  <c r="Q1306" i="2" s="1"/>
  <c r="L1306" i="2"/>
  <c r="M1306" i="2" s="1"/>
  <c r="K1306" i="2"/>
  <c r="P1305" i="2"/>
  <c r="Q1305" i="2" s="1"/>
  <c r="L1305" i="2"/>
  <c r="M1305" i="2" s="1"/>
  <c r="K1305" i="2"/>
  <c r="P1304" i="2"/>
  <c r="Q1304" i="2" s="1"/>
  <c r="L1304" i="2"/>
  <c r="M1304" i="2" s="1"/>
  <c r="K1304" i="2"/>
  <c r="P1303" i="2"/>
  <c r="Q1303" i="2" s="1"/>
  <c r="L1303" i="2"/>
  <c r="M1303" i="2" s="1"/>
  <c r="K1303" i="2"/>
  <c r="P1302" i="2"/>
  <c r="Q1302" i="2" s="1"/>
  <c r="L1302" i="2"/>
  <c r="M1302" i="2" s="1"/>
  <c r="K1302" i="2"/>
  <c r="P1301" i="2"/>
  <c r="Q1301" i="2" s="1"/>
  <c r="L1301" i="2"/>
  <c r="M1301" i="2" s="1"/>
  <c r="K1301" i="2"/>
  <c r="P1300" i="2"/>
  <c r="Q1300" i="2" s="1"/>
  <c r="L1300" i="2"/>
  <c r="M1300" i="2" s="1"/>
  <c r="K1300" i="2"/>
  <c r="P1299" i="2"/>
  <c r="Q1299" i="2" s="1"/>
  <c r="L1299" i="2"/>
  <c r="M1299" i="2" s="1"/>
  <c r="K1299" i="2"/>
  <c r="P1298" i="2"/>
  <c r="Q1298" i="2" s="1"/>
  <c r="L1298" i="2"/>
  <c r="M1298" i="2" s="1"/>
  <c r="K1298" i="2"/>
  <c r="P1297" i="2"/>
  <c r="Q1297" i="2" s="1"/>
  <c r="L1297" i="2"/>
  <c r="M1297" i="2" s="1"/>
  <c r="K1297" i="2"/>
  <c r="P1296" i="2"/>
  <c r="Q1296" i="2" s="1"/>
  <c r="L1296" i="2"/>
  <c r="M1296" i="2" s="1"/>
  <c r="K1296" i="2"/>
  <c r="P1295" i="2"/>
  <c r="Q1295" i="2" s="1"/>
  <c r="L1295" i="2"/>
  <c r="M1295" i="2" s="1"/>
  <c r="K1295" i="2"/>
  <c r="P1294" i="2"/>
  <c r="Q1294" i="2" s="1"/>
  <c r="L1294" i="2"/>
  <c r="M1294" i="2" s="1"/>
  <c r="K1294" i="2"/>
  <c r="P1293" i="2"/>
  <c r="Q1293" i="2" s="1"/>
  <c r="L1293" i="2"/>
  <c r="M1293" i="2" s="1"/>
  <c r="K1293" i="2"/>
  <c r="P1292" i="2"/>
  <c r="Q1292" i="2" s="1"/>
  <c r="L1292" i="2"/>
  <c r="M1292" i="2" s="1"/>
  <c r="K1292" i="2"/>
  <c r="P1291" i="2"/>
  <c r="Q1291" i="2" s="1"/>
  <c r="L1291" i="2"/>
  <c r="M1291" i="2" s="1"/>
  <c r="K1291" i="2"/>
  <c r="P1290" i="2"/>
  <c r="Q1290" i="2" s="1"/>
  <c r="L1290" i="2"/>
  <c r="M1290" i="2" s="1"/>
  <c r="K1290" i="2"/>
  <c r="P1289" i="2"/>
  <c r="Q1289" i="2" s="1"/>
  <c r="L1289" i="2"/>
  <c r="M1289" i="2" s="1"/>
  <c r="K1289" i="2"/>
  <c r="P1288" i="2"/>
  <c r="Q1288" i="2" s="1"/>
  <c r="L1288" i="2"/>
  <c r="M1288" i="2" s="1"/>
  <c r="K1288" i="2"/>
  <c r="P1287" i="2"/>
  <c r="Q1287" i="2" s="1"/>
  <c r="L1287" i="2"/>
  <c r="M1287" i="2" s="1"/>
  <c r="K1287" i="2"/>
  <c r="P1286" i="2"/>
  <c r="Q1286" i="2" s="1"/>
  <c r="L1286" i="2"/>
  <c r="M1286" i="2" s="1"/>
  <c r="K1286" i="2"/>
  <c r="P1285" i="2"/>
  <c r="Q1285" i="2" s="1"/>
  <c r="L1285" i="2"/>
  <c r="M1285" i="2" s="1"/>
  <c r="K1285" i="2"/>
  <c r="P1284" i="2"/>
  <c r="Q1284" i="2" s="1"/>
  <c r="L1284" i="2"/>
  <c r="M1284" i="2" s="1"/>
  <c r="K1284" i="2"/>
  <c r="P1283" i="2"/>
  <c r="Q1283" i="2" s="1"/>
  <c r="L1283" i="2"/>
  <c r="M1283" i="2" s="1"/>
  <c r="K1283" i="2"/>
  <c r="P1282" i="2"/>
  <c r="Q1282" i="2" s="1"/>
  <c r="L1282" i="2"/>
  <c r="M1282" i="2" s="1"/>
  <c r="K1282" i="2"/>
  <c r="P1281" i="2"/>
  <c r="Q1281" i="2" s="1"/>
  <c r="L1281" i="2"/>
  <c r="M1281" i="2" s="1"/>
  <c r="K1281" i="2"/>
  <c r="P1280" i="2"/>
  <c r="Q1280" i="2" s="1"/>
  <c r="L1280" i="2"/>
  <c r="M1280" i="2" s="1"/>
  <c r="K1280" i="2"/>
  <c r="P1279" i="2"/>
  <c r="Q1279" i="2" s="1"/>
  <c r="L1279" i="2"/>
  <c r="M1279" i="2" s="1"/>
  <c r="K1279" i="2"/>
  <c r="P1278" i="2"/>
  <c r="Q1278" i="2" s="1"/>
  <c r="L1278" i="2"/>
  <c r="M1278" i="2" s="1"/>
  <c r="K1278" i="2"/>
  <c r="P1277" i="2"/>
  <c r="Q1277" i="2" s="1"/>
  <c r="L1277" i="2"/>
  <c r="M1277" i="2" s="1"/>
  <c r="K1277" i="2"/>
  <c r="P1276" i="2"/>
  <c r="Q1276" i="2" s="1"/>
  <c r="L1276" i="2"/>
  <c r="M1276" i="2" s="1"/>
  <c r="K1276" i="2"/>
  <c r="P1275" i="2"/>
  <c r="Q1275" i="2" s="1"/>
  <c r="L1275" i="2"/>
  <c r="M1275" i="2" s="1"/>
  <c r="K1275" i="2"/>
  <c r="P1274" i="2"/>
  <c r="Q1274" i="2" s="1"/>
  <c r="L1274" i="2"/>
  <c r="M1274" i="2" s="1"/>
  <c r="K1274" i="2"/>
  <c r="P1273" i="2"/>
  <c r="Q1273" i="2" s="1"/>
  <c r="L1273" i="2"/>
  <c r="M1273" i="2" s="1"/>
  <c r="K1273" i="2"/>
  <c r="P1272" i="2"/>
  <c r="Q1272" i="2" s="1"/>
  <c r="L1272" i="2"/>
  <c r="M1272" i="2" s="1"/>
  <c r="K1272" i="2"/>
  <c r="P1271" i="2"/>
  <c r="Q1271" i="2" s="1"/>
  <c r="L1271" i="2"/>
  <c r="M1271" i="2" s="1"/>
  <c r="K1271" i="2"/>
  <c r="P1270" i="2"/>
  <c r="Q1270" i="2" s="1"/>
  <c r="L1270" i="2"/>
  <c r="M1270" i="2" s="1"/>
  <c r="K1270" i="2"/>
  <c r="P1269" i="2"/>
  <c r="Q1269" i="2" s="1"/>
  <c r="L1269" i="2"/>
  <c r="M1269" i="2" s="1"/>
  <c r="K1269" i="2"/>
  <c r="P1268" i="2"/>
  <c r="Q1268" i="2" s="1"/>
  <c r="L1268" i="2"/>
  <c r="M1268" i="2" s="1"/>
  <c r="K1268" i="2"/>
  <c r="P1267" i="2"/>
  <c r="Q1267" i="2" s="1"/>
  <c r="L1267" i="2"/>
  <c r="M1267" i="2" s="1"/>
  <c r="K1267" i="2"/>
  <c r="P1266" i="2"/>
  <c r="Q1266" i="2" s="1"/>
  <c r="L1266" i="2"/>
  <c r="M1266" i="2" s="1"/>
  <c r="K1266" i="2"/>
  <c r="P1265" i="2"/>
  <c r="Q1265" i="2" s="1"/>
  <c r="L1265" i="2"/>
  <c r="M1265" i="2" s="1"/>
  <c r="K1265" i="2"/>
  <c r="P1264" i="2"/>
  <c r="Q1264" i="2" s="1"/>
  <c r="L1264" i="2"/>
  <c r="M1264" i="2" s="1"/>
  <c r="K1264" i="2"/>
  <c r="P1263" i="2"/>
  <c r="Q1263" i="2" s="1"/>
  <c r="L1263" i="2"/>
  <c r="M1263" i="2" s="1"/>
  <c r="K1263" i="2"/>
  <c r="P1262" i="2"/>
  <c r="Q1262" i="2" s="1"/>
  <c r="L1262" i="2"/>
  <c r="M1262" i="2" s="1"/>
  <c r="K1262" i="2"/>
  <c r="P1261" i="2"/>
  <c r="Q1261" i="2" s="1"/>
  <c r="L1261" i="2"/>
  <c r="M1261" i="2" s="1"/>
  <c r="K1261" i="2"/>
  <c r="P1260" i="2"/>
  <c r="Q1260" i="2" s="1"/>
  <c r="L1260" i="2"/>
  <c r="M1260" i="2" s="1"/>
  <c r="K1260" i="2"/>
  <c r="P1259" i="2"/>
  <c r="Q1259" i="2" s="1"/>
  <c r="L1259" i="2"/>
  <c r="M1259" i="2" s="1"/>
  <c r="K1259" i="2"/>
  <c r="P1258" i="2"/>
  <c r="Q1258" i="2" s="1"/>
  <c r="L1258" i="2"/>
  <c r="M1258" i="2" s="1"/>
  <c r="K1258" i="2"/>
  <c r="P1257" i="2"/>
  <c r="Q1257" i="2" s="1"/>
  <c r="L1257" i="2"/>
  <c r="M1257" i="2" s="1"/>
  <c r="K1257" i="2"/>
  <c r="P1256" i="2"/>
  <c r="Q1256" i="2" s="1"/>
  <c r="L1256" i="2"/>
  <c r="M1256" i="2" s="1"/>
  <c r="K1256" i="2"/>
  <c r="P1255" i="2"/>
  <c r="Q1255" i="2" s="1"/>
  <c r="L1255" i="2"/>
  <c r="M1255" i="2" s="1"/>
  <c r="K1255" i="2"/>
  <c r="P1254" i="2"/>
  <c r="Q1254" i="2" s="1"/>
  <c r="L1254" i="2"/>
  <c r="M1254" i="2" s="1"/>
  <c r="K1254" i="2"/>
  <c r="P1253" i="2"/>
  <c r="Q1253" i="2" s="1"/>
  <c r="L1253" i="2"/>
  <c r="M1253" i="2" s="1"/>
  <c r="K1253" i="2"/>
  <c r="P1252" i="2"/>
  <c r="Q1252" i="2" s="1"/>
  <c r="L1252" i="2"/>
  <c r="M1252" i="2" s="1"/>
  <c r="K1252" i="2"/>
  <c r="P1251" i="2"/>
  <c r="Q1251" i="2" s="1"/>
  <c r="L1251" i="2"/>
  <c r="M1251" i="2" s="1"/>
  <c r="K1251" i="2"/>
  <c r="P1250" i="2"/>
  <c r="Q1250" i="2" s="1"/>
  <c r="L1250" i="2"/>
  <c r="M1250" i="2" s="1"/>
  <c r="K1250" i="2"/>
  <c r="P1249" i="2"/>
  <c r="Q1249" i="2" s="1"/>
  <c r="L1249" i="2"/>
  <c r="M1249" i="2" s="1"/>
  <c r="K1249" i="2"/>
  <c r="P1248" i="2"/>
  <c r="Q1248" i="2" s="1"/>
  <c r="L1248" i="2"/>
  <c r="M1248" i="2" s="1"/>
  <c r="K1248" i="2"/>
  <c r="P1247" i="2"/>
  <c r="Q1247" i="2" s="1"/>
  <c r="L1247" i="2"/>
  <c r="M1247" i="2" s="1"/>
  <c r="K1247" i="2"/>
  <c r="P1246" i="2"/>
  <c r="Q1246" i="2" s="1"/>
  <c r="L1246" i="2"/>
  <c r="M1246" i="2" s="1"/>
  <c r="K1246" i="2"/>
  <c r="P1245" i="2"/>
  <c r="Q1245" i="2" s="1"/>
  <c r="L1245" i="2"/>
  <c r="M1245" i="2" s="1"/>
  <c r="K1245" i="2"/>
  <c r="P1244" i="2"/>
  <c r="Q1244" i="2" s="1"/>
  <c r="L1244" i="2"/>
  <c r="M1244" i="2" s="1"/>
  <c r="K1244" i="2"/>
  <c r="P1243" i="2"/>
  <c r="Q1243" i="2" s="1"/>
  <c r="L1243" i="2"/>
  <c r="M1243" i="2" s="1"/>
  <c r="K1243" i="2"/>
  <c r="P1242" i="2"/>
  <c r="Q1242" i="2" s="1"/>
  <c r="L1242" i="2"/>
  <c r="M1242" i="2" s="1"/>
  <c r="K1242" i="2"/>
  <c r="P1241" i="2"/>
  <c r="Q1241" i="2" s="1"/>
  <c r="L1241" i="2"/>
  <c r="M1241" i="2" s="1"/>
  <c r="K1241" i="2"/>
  <c r="P1240" i="2"/>
  <c r="Q1240" i="2" s="1"/>
  <c r="L1240" i="2"/>
  <c r="M1240" i="2" s="1"/>
  <c r="K1240" i="2"/>
  <c r="P1239" i="2"/>
  <c r="Q1239" i="2" s="1"/>
  <c r="L1239" i="2"/>
  <c r="M1239" i="2" s="1"/>
  <c r="K1239" i="2"/>
  <c r="P1238" i="2"/>
  <c r="Q1238" i="2" s="1"/>
  <c r="L1238" i="2"/>
  <c r="M1238" i="2" s="1"/>
  <c r="K1238" i="2"/>
  <c r="P1237" i="2"/>
  <c r="Q1237" i="2" s="1"/>
  <c r="L1237" i="2"/>
  <c r="M1237" i="2" s="1"/>
  <c r="K1237" i="2"/>
  <c r="P1236" i="2"/>
  <c r="Q1236" i="2" s="1"/>
  <c r="L1236" i="2"/>
  <c r="M1236" i="2" s="1"/>
  <c r="K1236" i="2"/>
  <c r="P1235" i="2"/>
  <c r="Q1235" i="2" s="1"/>
  <c r="L1235" i="2"/>
  <c r="M1235" i="2" s="1"/>
  <c r="K1235" i="2"/>
  <c r="P1234" i="2"/>
  <c r="Q1234" i="2" s="1"/>
  <c r="L1234" i="2"/>
  <c r="M1234" i="2" s="1"/>
  <c r="K1234" i="2"/>
  <c r="P1233" i="2"/>
  <c r="Q1233" i="2" s="1"/>
  <c r="L1233" i="2"/>
  <c r="M1233" i="2" s="1"/>
  <c r="K1233" i="2"/>
  <c r="P1232" i="2"/>
  <c r="Q1232" i="2" s="1"/>
  <c r="L1232" i="2"/>
  <c r="M1232" i="2" s="1"/>
  <c r="K1232" i="2"/>
  <c r="P1231" i="2"/>
  <c r="Q1231" i="2" s="1"/>
  <c r="L1231" i="2"/>
  <c r="M1231" i="2" s="1"/>
  <c r="K1231" i="2"/>
  <c r="P1230" i="2"/>
  <c r="Q1230" i="2" s="1"/>
  <c r="L1230" i="2"/>
  <c r="M1230" i="2" s="1"/>
  <c r="K1230" i="2"/>
  <c r="P1229" i="2"/>
  <c r="Q1229" i="2" s="1"/>
  <c r="L1229" i="2"/>
  <c r="M1229" i="2" s="1"/>
  <c r="K1229" i="2"/>
  <c r="P1228" i="2"/>
  <c r="Q1228" i="2" s="1"/>
  <c r="L1228" i="2"/>
  <c r="M1228" i="2" s="1"/>
  <c r="K1228" i="2"/>
  <c r="P1227" i="2"/>
  <c r="Q1227" i="2" s="1"/>
  <c r="L1227" i="2"/>
  <c r="M1227" i="2" s="1"/>
  <c r="K1227" i="2"/>
  <c r="P1226" i="2"/>
  <c r="Q1226" i="2" s="1"/>
  <c r="L1226" i="2"/>
  <c r="M1226" i="2" s="1"/>
  <c r="K1226" i="2"/>
  <c r="P1225" i="2"/>
  <c r="Q1225" i="2" s="1"/>
  <c r="L1225" i="2"/>
  <c r="M1225" i="2" s="1"/>
  <c r="K1225" i="2"/>
  <c r="P1224" i="2"/>
  <c r="Q1224" i="2" s="1"/>
  <c r="L1224" i="2"/>
  <c r="M1224" i="2" s="1"/>
  <c r="K1224" i="2"/>
  <c r="P1223" i="2"/>
  <c r="Q1223" i="2" s="1"/>
  <c r="L1223" i="2"/>
  <c r="M1223" i="2" s="1"/>
  <c r="K1223" i="2"/>
  <c r="P1222" i="2"/>
  <c r="Q1222" i="2" s="1"/>
  <c r="L1222" i="2"/>
  <c r="M1222" i="2" s="1"/>
  <c r="K1222" i="2"/>
  <c r="P1221" i="2"/>
  <c r="Q1221" i="2" s="1"/>
  <c r="L1221" i="2"/>
  <c r="M1221" i="2" s="1"/>
  <c r="K1221" i="2"/>
  <c r="P1220" i="2"/>
  <c r="Q1220" i="2" s="1"/>
  <c r="L1220" i="2"/>
  <c r="M1220" i="2" s="1"/>
  <c r="K1220" i="2"/>
  <c r="P1219" i="2"/>
  <c r="Q1219" i="2" s="1"/>
  <c r="L1219" i="2"/>
  <c r="M1219" i="2" s="1"/>
  <c r="K1219" i="2"/>
  <c r="P1218" i="2"/>
  <c r="Q1218" i="2" s="1"/>
  <c r="L1218" i="2"/>
  <c r="M1218" i="2" s="1"/>
  <c r="K1218" i="2"/>
  <c r="P1217" i="2"/>
  <c r="Q1217" i="2" s="1"/>
  <c r="L1217" i="2"/>
  <c r="M1217" i="2" s="1"/>
  <c r="K1217" i="2"/>
  <c r="P1216" i="2"/>
  <c r="Q1216" i="2" s="1"/>
  <c r="L1216" i="2"/>
  <c r="M1216" i="2" s="1"/>
  <c r="K1216" i="2"/>
  <c r="P1215" i="2"/>
  <c r="Q1215" i="2" s="1"/>
  <c r="L1215" i="2"/>
  <c r="M1215" i="2" s="1"/>
  <c r="K1215" i="2"/>
  <c r="P1214" i="2"/>
  <c r="Q1214" i="2" s="1"/>
  <c r="L1214" i="2"/>
  <c r="M1214" i="2" s="1"/>
  <c r="K1214" i="2"/>
  <c r="P1213" i="2"/>
  <c r="Q1213" i="2" s="1"/>
  <c r="L1213" i="2"/>
  <c r="M1213" i="2" s="1"/>
  <c r="K1213" i="2"/>
  <c r="P1212" i="2"/>
  <c r="Q1212" i="2" s="1"/>
  <c r="L1212" i="2"/>
  <c r="M1212" i="2" s="1"/>
  <c r="K1212" i="2"/>
  <c r="P1211" i="2"/>
  <c r="Q1211" i="2" s="1"/>
  <c r="L1211" i="2"/>
  <c r="M1211" i="2" s="1"/>
  <c r="K1211" i="2"/>
  <c r="P1210" i="2"/>
  <c r="Q1210" i="2" s="1"/>
  <c r="L1210" i="2"/>
  <c r="M1210" i="2" s="1"/>
  <c r="K1210" i="2"/>
  <c r="P1209" i="2"/>
  <c r="Q1209" i="2" s="1"/>
  <c r="L1209" i="2"/>
  <c r="M1209" i="2" s="1"/>
  <c r="K1209" i="2"/>
  <c r="P1208" i="2"/>
  <c r="Q1208" i="2" s="1"/>
  <c r="L1208" i="2"/>
  <c r="M1208" i="2" s="1"/>
  <c r="K1208" i="2"/>
  <c r="P1207" i="2"/>
  <c r="Q1207" i="2" s="1"/>
  <c r="L1207" i="2"/>
  <c r="M1207" i="2" s="1"/>
  <c r="K1207" i="2"/>
  <c r="P1206" i="2"/>
  <c r="Q1206" i="2" s="1"/>
  <c r="L1206" i="2"/>
  <c r="M1206" i="2" s="1"/>
  <c r="K1206" i="2"/>
  <c r="P1205" i="2"/>
  <c r="Q1205" i="2" s="1"/>
  <c r="L1205" i="2"/>
  <c r="M1205" i="2" s="1"/>
  <c r="K1205" i="2"/>
  <c r="P1204" i="2"/>
  <c r="Q1204" i="2" s="1"/>
  <c r="L1204" i="2"/>
  <c r="M1204" i="2" s="1"/>
  <c r="K1204" i="2"/>
  <c r="P1203" i="2"/>
  <c r="Q1203" i="2" s="1"/>
  <c r="L1203" i="2"/>
  <c r="M1203" i="2" s="1"/>
  <c r="K1203" i="2"/>
  <c r="P1202" i="2"/>
  <c r="Q1202" i="2" s="1"/>
  <c r="L1202" i="2"/>
  <c r="M1202" i="2" s="1"/>
  <c r="K1202" i="2"/>
  <c r="P1201" i="2"/>
  <c r="Q1201" i="2" s="1"/>
  <c r="L1201" i="2"/>
  <c r="M1201" i="2" s="1"/>
  <c r="K1201" i="2"/>
  <c r="P1200" i="2"/>
  <c r="Q1200" i="2" s="1"/>
  <c r="L1200" i="2"/>
  <c r="M1200" i="2" s="1"/>
  <c r="K1200" i="2"/>
  <c r="P1199" i="2"/>
  <c r="Q1199" i="2" s="1"/>
  <c r="L1199" i="2"/>
  <c r="M1199" i="2" s="1"/>
  <c r="K1199" i="2"/>
  <c r="P1198" i="2"/>
  <c r="Q1198" i="2" s="1"/>
  <c r="L1198" i="2"/>
  <c r="M1198" i="2" s="1"/>
  <c r="K1198" i="2"/>
  <c r="P1197" i="2"/>
  <c r="Q1197" i="2" s="1"/>
  <c r="L1197" i="2"/>
  <c r="M1197" i="2" s="1"/>
  <c r="K1197" i="2"/>
  <c r="P1196" i="2"/>
  <c r="Q1196" i="2" s="1"/>
  <c r="L1196" i="2"/>
  <c r="M1196" i="2" s="1"/>
  <c r="K1196" i="2"/>
  <c r="P1195" i="2"/>
  <c r="Q1195" i="2" s="1"/>
  <c r="L1195" i="2"/>
  <c r="M1195" i="2" s="1"/>
  <c r="K1195" i="2"/>
  <c r="P1194" i="2"/>
  <c r="Q1194" i="2" s="1"/>
  <c r="L1194" i="2"/>
  <c r="M1194" i="2" s="1"/>
  <c r="K1194" i="2"/>
  <c r="P1193" i="2"/>
  <c r="Q1193" i="2" s="1"/>
  <c r="L1193" i="2"/>
  <c r="M1193" i="2" s="1"/>
  <c r="K1193" i="2"/>
  <c r="P1192" i="2"/>
  <c r="Q1192" i="2" s="1"/>
  <c r="L1192" i="2"/>
  <c r="M1192" i="2" s="1"/>
  <c r="K1192" i="2"/>
  <c r="P1191" i="2"/>
  <c r="Q1191" i="2" s="1"/>
  <c r="L1191" i="2"/>
  <c r="M1191" i="2" s="1"/>
  <c r="K1191" i="2"/>
  <c r="P1190" i="2"/>
  <c r="Q1190" i="2" s="1"/>
  <c r="L1190" i="2"/>
  <c r="M1190" i="2" s="1"/>
  <c r="K1190" i="2"/>
  <c r="P1189" i="2"/>
  <c r="Q1189" i="2" s="1"/>
  <c r="L1189" i="2"/>
  <c r="M1189" i="2" s="1"/>
  <c r="K1189" i="2"/>
  <c r="P1188" i="2"/>
  <c r="Q1188" i="2" s="1"/>
  <c r="L1188" i="2"/>
  <c r="M1188" i="2" s="1"/>
  <c r="K1188" i="2"/>
  <c r="P1187" i="2"/>
  <c r="Q1187" i="2" s="1"/>
  <c r="L1187" i="2"/>
  <c r="M1187" i="2" s="1"/>
  <c r="K1187" i="2"/>
  <c r="P1186" i="2"/>
  <c r="Q1186" i="2" s="1"/>
  <c r="L1186" i="2"/>
  <c r="M1186" i="2" s="1"/>
  <c r="K1186" i="2"/>
  <c r="P1185" i="2"/>
  <c r="Q1185" i="2" s="1"/>
  <c r="L1185" i="2"/>
  <c r="M1185" i="2" s="1"/>
  <c r="K1185" i="2"/>
  <c r="P1184" i="2"/>
  <c r="Q1184" i="2" s="1"/>
  <c r="L1184" i="2"/>
  <c r="M1184" i="2" s="1"/>
  <c r="K1184" i="2"/>
  <c r="P1183" i="2"/>
  <c r="Q1183" i="2" s="1"/>
  <c r="L1183" i="2"/>
  <c r="M1183" i="2" s="1"/>
  <c r="K1183" i="2"/>
  <c r="P1182" i="2"/>
  <c r="Q1182" i="2" s="1"/>
  <c r="L1182" i="2"/>
  <c r="M1182" i="2" s="1"/>
  <c r="K1182" i="2"/>
  <c r="P1181" i="2"/>
  <c r="Q1181" i="2" s="1"/>
  <c r="L1181" i="2"/>
  <c r="M1181" i="2" s="1"/>
  <c r="K1181" i="2"/>
  <c r="P1180" i="2"/>
  <c r="Q1180" i="2" s="1"/>
  <c r="L1180" i="2"/>
  <c r="M1180" i="2" s="1"/>
  <c r="K1180" i="2"/>
  <c r="P1179" i="2"/>
  <c r="Q1179" i="2" s="1"/>
  <c r="L1179" i="2"/>
  <c r="M1179" i="2" s="1"/>
  <c r="K1179" i="2"/>
  <c r="P1178" i="2"/>
  <c r="Q1178" i="2" s="1"/>
  <c r="L1178" i="2"/>
  <c r="M1178" i="2" s="1"/>
  <c r="K1178" i="2"/>
  <c r="P1177" i="2"/>
  <c r="Q1177" i="2" s="1"/>
  <c r="L1177" i="2"/>
  <c r="M1177" i="2" s="1"/>
  <c r="K1177" i="2"/>
  <c r="P1176" i="2"/>
  <c r="Q1176" i="2" s="1"/>
  <c r="L1176" i="2"/>
  <c r="M1176" i="2" s="1"/>
  <c r="K1176" i="2"/>
  <c r="P1175" i="2"/>
  <c r="Q1175" i="2" s="1"/>
  <c r="L1175" i="2"/>
  <c r="M1175" i="2" s="1"/>
  <c r="K1175" i="2"/>
  <c r="P1174" i="2"/>
  <c r="Q1174" i="2" s="1"/>
  <c r="L1174" i="2"/>
  <c r="M1174" i="2" s="1"/>
  <c r="K1174" i="2"/>
  <c r="P1173" i="2"/>
  <c r="Q1173" i="2" s="1"/>
  <c r="L1173" i="2"/>
  <c r="M1173" i="2" s="1"/>
  <c r="K1173" i="2"/>
  <c r="P1172" i="2"/>
  <c r="Q1172" i="2" s="1"/>
  <c r="L1172" i="2"/>
  <c r="M1172" i="2" s="1"/>
  <c r="K1172" i="2"/>
  <c r="P1171" i="2"/>
  <c r="Q1171" i="2" s="1"/>
  <c r="L1171" i="2"/>
  <c r="M1171" i="2" s="1"/>
  <c r="K1171" i="2"/>
  <c r="P1170" i="2"/>
  <c r="Q1170" i="2" s="1"/>
  <c r="L1170" i="2"/>
  <c r="M1170" i="2" s="1"/>
  <c r="K1170" i="2"/>
  <c r="P1169" i="2"/>
  <c r="Q1169" i="2" s="1"/>
  <c r="L1169" i="2"/>
  <c r="M1169" i="2" s="1"/>
  <c r="K1169" i="2"/>
  <c r="P1168" i="2"/>
  <c r="Q1168" i="2" s="1"/>
  <c r="L1168" i="2"/>
  <c r="M1168" i="2" s="1"/>
  <c r="K1168" i="2"/>
  <c r="P1167" i="2"/>
  <c r="Q1167" i="2" s="1"/>
  <c r="L1167" i="2"/>
  <c r="M1167" i="2" s="1"/>
  <c r="K1167" i="2"/>
  <c r="P1166" i="2"/>
  <c r="Q1166" i="2" s="1"/>
  <c r="L1166" i="2"/>
  <c r="M1166" i="2" s="1"/>
  <c r="K1166" i="2"/>
  <c r="P1165" i="2"/>
  <c r="Q1165" i="2" s="1"/>
  <c r="L1165" i="2"/>
  <c r="M1165" i="2" s="1"/>
  <c r="K1165" i="2"/>
  <c r="P1164" i="2"/>
  <c r="Q1164" i="2" s="1"/>
  <c r="L1164" i="2"/>
  <c r="M1164" i="2" s="1"/>
  <c r="K1164" i="2"/>
  <c r="P1163" i="2"/>
  <c r="Q1163" i="2" s="1"/>
  <c r="L1163" i="2"/>
  <c r="M1163" i="2" s="1"/>
  <c r="K1163" i="2"/>
  <c r="P1162" i="2"/>
  <c r="Q1162" i="2" s="1"/>
  <c r="L1162" i="2"/>
  <c r="M1162" i="2" s="1"/>
  <c r="K1162" i="2"/>
  <c r="P1161" i="2"/>
  <c r="Q1161" i="2" s="1"/>
  <c r="L1161" i="2"/>
  <c r="M1161" i="2" s="1"/>
  <c r="K1161" i="2"/>
  <c r="P1160" i="2"/>
  <c r="Q1160" i="2" s="1"/>
  <c r="L1160" i="2"/>
  <c r="M1160" i="2" s="1"/>
  <c r="K1160" i="2"/>
  <c r="P1159" i="2"/>
  <c r="Q1159" i="2" s="1"/>
  <c r="L1159" i="2"/>
  <c r="M1159" i="2" s="1"/>
  <c r="K1159" i="2"/>
  <c r="P1158" i="2"/>
  <c r="Q1158" i="2" s="1"/>
  <c r="L1158" i="2"/>
  <c r="M1158" i="2" s="1"/>
  <c r="K1158" i="2"/>
  <c r="P1157" i="2"/>
  <c r="Q1157" i="2" s="1"/>
  <c r="L1157" i="2"/>
  <c r="M1157" i="2" s="1"/>
  <c r="K1157" i="2"/>
  <c r="P1156" i="2"/>
  <c r="Q1156" i="2" s="1"/>
  <c r="L1156" i="2"/>
  <c r="M1156" i="2" s="1"/>
  <c r="K1156" i="2"/>
  <c r="P1155" i="2"/>
  <c r="Q1155" i="2" s="1"/>
  <c r="L1155" i="2"/>
  <c r="M1155" i="2" s="1"/>
  <c r="K1155" i="2"/>
  <c r="P1154" i="2"/>
  <c r="Q1154" i="2" s="1"/>
  <c r="L1154" i="2"/>
  <c r="M1154" i="2" s="1"/>
  <c r="K1154" i="2"/>
  <c r="P1153" i="2"/>
  <c r="Q1153" i="2" s="1"/>
  <c r="L1153" i="2"/>
  <c r="M1153" i="2" s="1"/>
  <c r="K1153" i="2"/>
  <c r="P1152" i="2"/>
  <c r="Q1152" i="2" s="1"/>
  <c r="L1152" i="2"/>
  <c r="M1152" i="2" s="1"/>
  <c r="K1152" i="2"/>
  <c r="P1151" i="2"/>
  <c r="Q1151" i="2" s="1"/>
  <c r="L1151" i="2"/>
  <c r="M1151" i="2" s="1"/>
  <c r="K1151" i="2"/>
  <c r="P1150" i="2"/>
  <c r="Q1150" i="2" s="1"/>
  <c r="L1150" i="2"/>
  <c r="M1150" i="2" s="1"/>
  <c r="K1150" i="2"/>
  <c r="P1149" i="2"/>
  <c r="Q1149" i="2" s="1"/>
  <c r="L1149" i="2"/>
  <c r="M1149" i="2" s="1"/>
  <c r="K1149" i="2"/>
  <c r="P1148" i="2"/>
  <c r="Q1148" i="2" s="1"/>
  <c r="L1148" i="2"/>
  <c r="M1148" i="2" s="1"/>
  <c r="K1148" i="2"/>
  <c r="P1147" i="2"/>
  <c r="Q1147" i="2" s="1"/>
  <c r="L1147" i="2"/>
  <c r="M1147" i="2" s="1"/>
  <c r="K1147" i="2"/>
  <c r="P1146" i="2"/>
  <c r="Q1146" i="2" s="1"/>
  <c r="L1146" i="2"/>
  <c r="M1146" i="2" s="1"/>
  <c r="K1146" i="2"/>
  <c r="P1145" i="2"/>
  <c r="Q1145" i="2" s="1"/>
  <c r="L1145" i="2"/>
  <c r="M1145" i="2" s="1"/>
  <c r="K1145" i="2"/>
  <c r="P1144" i="2"/>
  <c r="Q1144" i="2" s="1"/>
  <c r="L1144" i="2"/>
  <c r="M1144" i="2" s="1"/>
  <c r="K1144" i="2"/>
  <c r="P1143" i="2"/>
  <c r="Q1143" i="2" s="1"/>
  <c r="L1143" i="2"/>
  <c r="M1143" i="2" s="1"/>
  <c r="K1143" i="2"/>
  <c r="P1142" i="2"/>
  <c r="Q1142" i="2" s="1"/>
  <c r="L1142" i="2"/>
  <c r="M1142" i="2" s="1"/>
  <c r="K1142" i="2"/>
  <c r="P1141" i="2"/>
  <c r="Q1141" i="2" s="1"/>
  <c r="L1141" i="2"/>
  <c r="M1141" i="2" s="1"/>
  <c r="K1141" i="2"/>
  <c r="P1140" i="2"/>
  <c r="Q1140" i="2" s="1"/>
  <c r="L1140" i="2"/>
  <c r="M1140" i="2" s="1"/>
  <c r="K1140" i="2"/>
  <c r="P1139" i="2"/>
  <c r="Q1139" i="2" s="1"/>
  <c r="L1139" i="2"/>
  <c r="M1139" i="2" s="1"/>
  <c r="K1139" i="2"/>
  <c r="P1138" i="2"/>
  <c r="Q1138" i="2" s="1"/>
  <c r="L1138" i="2"/>
  <c r="M1138" i="2" s="1"/>
  <c r="K1138" i="2"/>
  <c r="P1137" i="2"/>
  <c r="Q1137" i="2" s="1"/>
  <c r="L1137" i="2"/>
  <c r="M1137" i="2" s="1"/>
  <c r="K1137" i="2"/>
  <c r="P1136" i="2"/>
  <c r="Q1136" i="2" s="1"/>
  <c r="L1136" i="2"/>
  <c r="M1136" i="2" s="1"/>
  <c r="K1136" i="2"/>
  <c r="P1135" i="2"/>
  <c r="Q1135" i="2" s="1"/>
  <c r="L1135" i="2"/>
  <c r="M1135" i="2" s="1"/>
  <c r="K1135" i="2"/>
  <c r="P1134" i="2"/>
  <c r="Q1134" i="2" s="1"/>
  <c r="L1134" i="2"/>
  <c r="M1134" i="2" s="1"/>
  <c r="K1134" i="2"/>
  <c r="P1133" i="2"/>
  <c r="Q1133" i="2" s="1"/>
  <c r="L1133" i="2"/>
  <c r="M1133" i="2" s="1"/>
  <c r="K1133" i="2"/>
  <c r="P1132" i="2"/>
  <c r="Q1132" i="2" s="1"/>
  <c r="L1132" i="2"/>
  <c r="M1132" i="2" s="1"/>
  <c r="K1132" i="2"/>
  <c r="P1131" i="2"/>
  <c r="Q1131" i="2" s="1"/>
  <c r="L1131" i="2"/>
  <c r="M1131" i="2" s="1"/>
  <c r="K1131" i="2"/>
  <c r="P1130" i="2"/>
  <c r="Q1130" i="2" s="1"/>
  <c r="L1130" i="2"/>
  <c r="M1130" i="2" s="1"/>
  <c r="K1130" i="2"/>
  <c r="P1129" i="2"/>
  <c r="Q1129" i="2" s="1"/>
  <c r="L1129" i="2"/>
  <c r="M1129" i="2" s="1"/>
  <c r="K1129" i="2"/>
  <c r="P1128" i="2"/>
  <c r="Q1128" i="2" s="1"/>
  <c r="L1128" i="2"/>
  <c r="M1128" i="2" s="1"/>
  <c r="K1128" i="2"/>
  <c r="P1127" i="2"/>
  <c r="Q1127" i="2" s="1"/>
  <c r="L1127" i="2"/>
  <c r="M1127" i="2" s="1"/>
  <c r="K1127" i="2"/>
  <c r="P1126" i="2"/>
  <c r="Q1126" i="2" s="1"/>
  <c r="L1126" i="2"/>
  <c r="M1126" i="2" s="1"/>
  <c r="K1126" i="2"/>
  <c r="P1125" i="2"/>
  <c r="Q1125" i="2" s="1"/>
  <c r="L1125" i="2"/>
  <c r="M1125" i="2" s="1"/>
  <c r="K1125" i="2"/>
  <c r="P1124" i="2"/>
  <c r="Q1124" i="2" s="1"/>
  <c r="L1124" i="2"/>
  <c r="M1124" i="2" s="1"/>
  <c r="K1124" i="2"/>
  <c r="P1123" i="2"/>
  <c r="Q1123" i="2" s="1"/>
  <c r="L1123" i="2"/>
  <c r="M1123" i="2" s="1"/>
  <c r="K1123" i="2"/>
  <c r="P1122" i="2"/>
  <c r="Q1122" i="2" s="1"/>
  <c r="L1122" i="2"/>
  <c r="M1122" i="2" s="1"/>
  <c r="K1122" i="2"/>
  <c r="P1121" i="2"/>
  <c r="Q1121" i="2" s="1"/>
  <c r="L1121" i="2"/>
  <c r="M1121" i="2" s="1"/>
  <c r="K1121" i="2"/>
  <c r="P1120" i="2"/>
  <c r="Q1120" i="2" s="1"/>
  <c r="L1120" i="2"/>
  <c r="M1120" i="2" s="1"/>
  <c r="K1120" i="2"/>
  <c r="P1119" i="2"/>
  <c r="Q1119" i="2" s="1"/>
  <c r="L1119" i="2"/>
  <c r="M1119" i="2" s="1"/>
  <c r="K1119" i="2"/>
  <c r="P1118" i="2"/>
  <c r="Q1118" i="2" s="1"/>
  <c r="L1118" i="2"/>
  <c r="M1118" i="2" s="1"/>
  <c r="K1118" i="2"/>
  <c r="P1117" i="2"/>
  <c r="Q1117" i="2" s="1"/>
  <c r="L1117" i="2"/>
  <c r="M1117" i="2" s="1"/>
  <c r="K1117" i="2"/>
  <c r="P1116" i="2"/>
  <c r="Q1116" i="2" s="1"/>
  <c r="L1116" i="2"/>
  <c r="M1116" i="2" s="1"/>
  <c r="K1116" i="2"/>
  <c r="P1115" i="2"/>
  <c r="Q1115" i="2" s="1"/>
  <c r="L1115" i="2"/>
  <c r="M1115" i="2" s="1"/>
  <c r="K1115" i="2"/>
  <c r="P1114" i="2"/>
  <c r="Q1114" i="2" s="1"/>
  <c r="L1114" i="2"/>
  <c r="M1114" i="2" s="1"/>
  <c r="K1114" i="2"/>
  <c r="P1113" i="2"/>
  <c r="Q1113" i="2" s="1"/>
  <c r="L1113" i="2"/>
  <c r="M1113" i="2" s="1"/>
  <c r="K1113" i="2"/>
  <c r="P1112" i="2"/>
  <c r="Q1112" i="2" s="1"/>
  <c r="L1112" i="2"/>
  <c r="M1112" i="2" s="1"/>
  <c r="K1112" i="2"/>
  <c r="P1111" i="2"/>
  <c r="Q1111" i="2" s="1"/>
  <c r="L1111" i="2"/>
  <c r="M1111" i="2" s="1"/>
  <c r="K1111" i="2"/>
  <c r="P1110" i="2"/>
  <c r="Q1110" i="2" s="1"/>
  <c r="L1110" i="2"/>
  <c r="M1110" i="2" s="1"/>
  <c r="K1110" i="2"/>
  <c r="P1109" i="2"/>
  <c r="Q1109" i="2" s="1"/>
  <c r="L1109" i="2"/>
  <c r="M1109" i="2" s="1"/>
  <c r="K1109" i="2"/>
  <c r="P1108" i="2"/>
  <c r="Q1108" i="2" s="1"/>
  <c r="L1108" i="2"/>
  <c r="M1108" i="2" s="1"/>
  <c r="K1108" i="2"/>
  <c r="P1107" i="2"/>
  <c r="Q1107" i="2" s="1"/>
  <c r="L1107" i="2"/>
  <c r="M1107" i="2" s="1"/>
  <c r="K1107" i="2"/>
  <c r="P1106" i="2"/>
  <c r="Q1106" i="2" s="1"/>
  <c r="L1106" i="2"/>
  <c r="M1106" i="2" s="1"/>
  <c r="K1106" i="2"/>
  <c r="P1105" i="2"/>
  <c r="Q1105" i="2" s="1"/>
  <c r="L1105" i="2"/>
  <c r="M1105" i="2" s="1"/>
  <c r="K1105" i="2"/>
  <c r="P1104" i="2"/>
  <c r="Q1104" i="2" s="1"/>
  <c r="L1104" i="2"/>
  <c r="M1104" i="2" s="1"/>
  <c r="K1104" i="2"/>
  <c r="P1103" i="2"/>
  <c r="Q1103" i="2" s="1"/>
  <c r="L1103" i="2"/>
  <c r="M1103" i="2" s="1"/>
  <c r="K1103" i="2"/>
  <c r="P1102" i="2"/>
  <c r="Q1102" i="2" s="1"/>
  <c r="L1102" i="2"/>
  <c r="M1102" i="2" s="1"/>
  <c r="K1102" i="2"/>
  <c r="P1101" i="2"/>
  <c r="Q1101" i="2" s="1"/>
  <c r="L1101" i="2"/>
  <c r="M1101" i="2" s="1"/>
  <c r="K1101" i="2"/>
  <c r="P1100" i="2"/>
  <c r="Q1100" i="2" s="1"/>
  <c r="L1100" i="2"/>
  <c r="M1100" i="2" s="1"/>
  <c r="K1100" i="2"/>
  <c r="P1099" i="2"/>
  <c r="Q1099" i="2" s="1"/>
  <c r="L1099" i="2"/>
  <c r="M1099" i="2" s="1"/>
  <c r="K1099" i="2"/>
  <c r="P1098" i="2"/>
  <c r="Q1098" i="2" s="1"/>
  <c r="L1098" i="2"/>
  <c r="M1098" i="2" s="1"/>
  <c r="K1098" i="2"/>
  <c r="P1097" i="2"/>
  <c r="Q1097" i="2" s="1"/>
  <c r="L1097" i="2"/>
  <c r="M1097" i="2" s="1"/>
  <c r="K1097" i="2"/>
  <c r="P1096" i="2"/>
  <c r="Q1096" i="2" s="1"/>
  <c r="L1096" i="2"/>
  <c r="M1096" i="2" s="1"/>
  <c r="K1096" i="2"/>
  <c r="P1095" i="2"/>
  <c r="Q1095" i="2" s="1"/>
  <c r="L1095" i="2"/>
  <c r="M1095" i="2" s="1"/>
  <c r="K1095" i="2"/>
  <c r="P1094" i="2"/>
  <c r="Q1094" i="2" s="1"/>
  <c r="L1094" i="2"/>
  <c r="M1094" i="2" s="1"/>
  <c r="K1094" i="2"/>
  <c r="P1093" i="2"/>
  <c r="Q1093" i="2" s="1"/>
  <c r="L1093" i="2"/>
  <c r="M1093" i="2" s="1"/>
  <c r="K1093" i="2"/>
  <c r="P1092" i="2"/>
  <c r="Q1092" i="2" s="1"/>
  <c r="L1092" i="2"/>
  <c r="M1092" i="2" s="1"/>
  <c r="K1092" i="2"/>
  <c r="P1091" i="2"/>
  <c r="Q1091" i="2" s="1"/>
  <c r="L1091" i="2"/>
  <c r="M1091" i="2" s="1"/>
  <c r="K1091" i="2"/>
  <c r="P1090" i="2"/>
  <c r="Q1090" i="2" s="1"/>
  <c r="L1090" i="2"/>
  <c r="M1090" i="2" s="1"/>
  <c r="K1090" i="2"/>
  <c r="P1089" i="2"/>
  <c r="Q1089" i="2" s="1"/>
  <c r="L1089" i="2"/>
  <c r="M1089" i="2" s="1"/>
  <c r="K1089" i="2"/>
  <c r="P1088" i="2"/>
  <c r="Q1088" i="2" s="1"/>
  <c r="L1088" i="2"/>
  <c r="M1088" i="2" s="1"/>
  <c r="K1088" i="2"/>
  <c r="P1087" i="2"/>
  <c r="Q1087" i="2" s="1"/>
  <c r="L1087" i="2"/>
  <c r="M1087" i="2" s="1"/>
  <c r="K1087" i="2"/>
  <c r="P1086" i="2"/>
  <c r="Q1086" i="2" s="1"/>
  <c r="L1086" i="2"/>
  <c r="M1086" i="2" s="1"/>
  <c r="K1086" i="2"/>
  <c r="P1085" i="2"/>
  <c r="Q1085" i="2" s="1"/>
  <c r="L1085" i="2"/>
  <c r="M1085" i="2" s="1"/>
  <c r="K1085" i="2"/>
  <c r="P1084" i="2"/>
  <c r="Q1084" i="2" s="1"/>
  <c r="L1084" i="2"/>
  <c r="M1084" i="2" s="1"/>
  <c r="K1084" i="2"/>
  <c r="P1083" i="2"/>
  <c r="Q1083" i="2" s="1"/>
  <c r="L1083" i="2"/>
  <c r="M1083" i="2" s="1"/>
  <c r="K1083" i="2"/>
  <c r="P1082" i="2"/>
  <c r="Q1082" i="2" s="1"/>
  <c r="L1082" i="2"/>
  <c r="M1082" i="2" s="1"/>
  <c r="K1082" i="2"/>
  <c r="P1081" i="2"/>
  <c r="Q1081" i="2" s="1"/>
  <c r="L1081" i="2"/>
  <c r="M1081" i="2" s="1"/>
  <c r="K1081" i="2"/>
  <c r="P1080" i="2"/>
  <c r="Q1080" i="2" s="1"/>
  <c r="L1080" i="2"/>
  <c r="M1080" i="2" s="1"/>
  <c r="K1080" i="2"/>
  <c r="P1079" i="2"/>
  <c r="Q1079" i="2" s="1"/>
  <c r="L1079" i="2"/>
  <c r="M1079" i="2" s="1"/>
  <c r="K1079" i="2"/>
  <c r="P1078" i="2"/>
  <c r="Q1078" i="2" s="1"/>
  <c r="L1078" i="2"/>
  <c r="M1078" i="2" s="1"/>
  <c r="K1078" i="2"/>
  <c r="P1077" i="2"/>
  <c r="Q1077" i="2" s="1"/>
  <c r="L1077" i="2"/>
  <c r="M1077" i="2" s="1"/>
  <c r="K1077" i="2"/>
  <c r="P1076" i="2"/>
  <c r="Q1076" i="2" s="1"/>
  <c r="L1076" i="2"/>
  <c r="M1076" i="2" s="1"/>
  <c r="K1076" i="2"/>
  <c r="P1075" i="2"/>
  <c r="Q1075" i="2" s="1"/>
  <c r="L1075" i="2"/>
  <c r="M1075" i="2" s="1"/>
  <c r="K1075" i="2"/>
  <c r="P1074" i="2"/>
  <c r="Q1074" i="2" s="1"/>
  <c r="L1074" i="2"/>
  <c r="M1074" i="2" s="1"/>
  <c r="K1074" i="2"/>
  <c r="P1073" i="2"/>
  <c r="Q1073" i="2" s="1"/>
  <c r="L1073" i="2"/>
  <c r="M1073" i="2" s="1"/>
  <c r="K1073" i="2"/>
  <c r="P1072" i="2"/>
  <c r="Q1072" i="2" s="1"/>
  <c r="L1072" i="2"/>
  <c r="M1072" i="2" s="1"/>
  <c r="K1072" i="2"/>
  <c r="P1071" i="2"/>
  <c r="Q1071" i="2" s="1"/>
  <c r="L1071" i="2"/>
  <c r="M1071" i="2" s="1"/>
  <c r="K1071" i="2"/>
  <c r="P1070" i="2"/>
  <c r="Q1070" i="2" s="1"/>
  <c r="L1070" i="2"/>
  <c r="M1070" i="2" s="1"/>
  <c r="K1070" i="2"/>
  <c r="P1069" i="2"/>
  <c r="Q1069" i="2" s="1"/>
  <c r="L1069" i="2"/>
  <c r="M1069" i="2" s="1"/>
  <c r="K1069" i="2"/>
  <c r="P1068" i="2"/>
  <c r="Q1068" i="2" s="1"/>
  <c r="L1068" i="2"/>
  <c r="M1068" i="2" s="1"/>
  <c r="K1068" i="2"/>
  <c r="P1067" i="2"/>
  <c r="Q1067" i="2" s="1"/>
  <c r="L1067" i="2"/>
  <c r="M1067" i="2" s="1"/>
  <c r="K1067" i="2"/>
  <c r="P1066" i="2"/>
  <c r="Q1066" i="2" s="1"/>
  <c r="L1066" i="2"/>
  <c r="M1066" i="2" s="1"/>
  <c r="K1066" i="2"/>
  <c r="P1065" i="2"/>
  <c r="Q1065" i="2" s="1"/>
  <c r="L1065" i="2"/>
  <c r="M1065" i="2" s="1"/>
  <c r="K1065" i="2"/>
  <c r="P1064" i="2"/>
  <c r="Q1064" i="2" s="1"/>
  <c r="L1064" i="2"/>
  <c r="M1064" i="2" s="1"/>
  <c r="K1064" i="2"/>
  <c r="P1063" i="2"/>
  <c r="Q1063" i="2" s="1"/>
  <c r="L1063" i="2"/>
  <c r="M1063" i="2" s="1"/>
  <c r="K1063" i="2"/>
  <c r="P1062" i="2"/>
  <c r="Q1062" i="2" s="1"/>
  <c r="L1062" i="2"/>
  <c r="M1062" i="2" s="1"/>
  <c r="K1062" i="2"/>
  <c r="P1061" i="2"/>
  <c r="Q1061" i="2" s="1"/>
  <c r="L1061" i="2"/>
  <c r="M1061" i="2" s="1"/>
  <c r="K1061" i="2"/>
  <c r="P1060" i="2"/>
  <c r="Q1060" i="2" s="1"/>
  <c r="L1060" i="2"/>
  <c r="M1060" i="2" s="1"/>
  <c r="K1060" i="2"/>
  <c r="P1059" i="2"/>
  <c r="Q1059" i="2" s="1"/>
  <c r="L1059" i="2"/>
  <c r="M1059" i="2" s="1"/>
  <c r="K1059" i="2"/>
  <c r="P1058" i="2"/>
  <c r="Q1058" i="2" s="1"/>
  <c r="L1058" i="2"/>
  <c r="M1058" i="2" s="1"/>
  <c r="K1058" i="2"/>
  <c r="P1057" i="2"/>
  <c r="Q1057" i="2" s="1"/>
  <c r="L1057" i="2"/>
  <c r="M1057" i="2" s="1"/>
  <c r="K1057" i="2"/>
  <c r="P1056" i="2"/>
  <c r="Q1056" i="2" s="1"/>
  <c r="L1056" i="2"/>
  <c r="M1056" i="2" s="1"/>
  <c r="K1056" i="2"/>
  <c r="P1055" i="2"/>
  <c r="Q1055" i="2" s="1"/>
  <c r="L1055" i="2"/>
  <c r="M1055" i="2" s="1"/>
  <c r="K1055" i="2"/>
  <c r="P1054" i="2"/>
  <c r="Q1054" i="2" s="1"/>
  <c r="L1054" i="2"/>
  <c r="M1054" i="2" s="1"/>
  <c r="K1054" i="2"/>
  <c r="P1053" i="2"/>
  <c r="Q1053" i="2" s="1"/>
  <c r="L1053" i="2"/>
  <c r="M1053" i="2" s="1"/>
  <c r="K1053" i="2"/>
  <c r="P1052" i="2"/>
  <c r="Q1052" i="2" s="1"/>
  <c r="L1052" i="2"/>
  <c r="M1052" i="2" s="1"/>
  <c r="K1052" i="2"/>
  <c r="P1051" i="2"/>
  <c r="Q1051" i="2" s="1"/>
  <c r="L1051" i="2"/>
  <c r="M1051" i="2" s="1"/>
  <c r="K1051" i="2"/>
  <c r="P1050" i="2"/>
  <c r="Q1050" i="2" s="1"/>
  <c r="L1050" i="2"/>
  <c r="M1050" i="2" s="1"/>
  <c r="K1050" i="2"/>
  <c r="P1049" i="2"/>
  <c r="Q1049" i="2" s="1"/>
  <c r="L1049" i="2"/>
  <c r="M1049" i="2" s="1"/>
  <c r="K1049" i="2"/>
  <c r="P1048" i="2"/>
  <c r="Q1048" i="2" s="1"/>
  <c r="L1048" i="2"/>
  <c r="M1048" i="2" s="1"/>
  <c r="K1048" i="2"/>
  <c r="P1047" i="2"/>
  <c r="Q1047" i="2" s="1"/>
  <c r="L1047" i="2"/>
  <c r="M1047" i="2" s="1"/>
  <c r="K1047" i="2"/>
  <c r="P1046" i="2"/>
  <c r="Q1046" i="2" s="1"/>
  <c r="L1046" i="2"/>
  <c r="M1046" i="2" s="1"/>
  <c r="K1046" i="2"/>
  <c r="P1045" i="2"/>
  <c r="Q1045" i="2" s="1"/>
  <c r="L1045" i="2"/>
  <c r="M1045" i="2" s="1"/>
  <c r="K1045" i="2"/>
  <c r="P1044" i="2"/>
  <c r="Q1044" i="2" s="1"/>
  <c r="L1044" i="2"/>
  <c r="M1044" i="2" s="1"/>
  <c r="K1044" i="2"/>
  <c r="P1043" i="2"/>
  <c r="Q1043" i="2" s="1"/>
  <c r="L1043" i="2"/>
  <c r="M1043" i="2" s="1"/>
  <c r="K1043" i="2"/>
  <c r="P1042" i="2"/>
  <c r="Q1042" i="2" s="1"/>
  <c r="L1042" i="2"/>
  <c r="M1042" i="2" s="1"/>
  <c r="K1042" i="2"/>
  <c r="P1041" i="2"/>
  <c r="Q1041" i="2" s="1"/>
  <c r="L1041" i="2"/>
  <c r="M1041" i="2" s="1"/>
  <c r="K1041" i="2"/>
  <c r="P1040" i="2"/>
  <c r="Q1040" i="2" s="1"/>
  <c r="L1040" i="2"/>
  <c r="M1040" i="2" s="1"/>
  <c r="K1040" i="2"/>
  <c r="P1039" i="2"/>
  <c r="Q1039" i="2" s="1"/>
  <c r="L1039" i="2"/>
  <c r="M1039" i="2" s="1"/>
  <c r="K1039" i="2"/>
  <c r="P1038" i="2"/>
  <c r="Q1038" i="2" s="1"/>
  <c r="L1038" i="2"/>
  <c r="M1038" i="2" s="1"/>
  <c r="K1038" i="2"/>
  <c r="P1037" i="2"/>
  <c r="Q1037" i="2" s="1"/>
  <c r="L1037" i="2"/>
  <c r="M1037" i="2" s="1"/>
  <c r="K1037" i="2"/>
  <c r="P1036" i="2"/>
  <c r="Q1036" i="2" s="1"/>
  <c r="L1036" i="2"/>
  <c r="M1036" i="2" s="1"/>
  <c r="K1036" i="2"/>
  <c r="P1035" i="2"/>
  <c r="Q1035" i="2" s="1"/>
  <c r="L1035" i="2"/>
  <c r="M1035" i="2" s="1"/>
  <c r="K1035" i="2"/>
  <c r="P1034" i="2"/>
  <c r="Q1034" i="2" s="1"/>
  <c r="L1034" i="2"/>
  <c r="M1034" i="2" s="1"/>
  <c r="K1034" i="2"/>
  <c r="P1033" i="2"/>
  <c r="Q1033" i="2" s="1"/>
  <c r="L1033" i="2"/>
  <c r="M1033" i="2" s="1"/>
  <c r="K1033" i="2"/>
  <c r="P1032" i="2"/>
  <c r="Q1032" i="2" s="1"/>
  <c r="L1032" i="2"/>
  <c r="M1032" i="2" s="1"/>
  <c r="K1032" i="2"/>
  <c r="P1031" i="2"/>
  <c r="Q1031" i="2" s="1"/>
  <c r="L1031" i="2"/>
  <c r="M1031" i="2" s="1"/>
  <c r="K1031" i="2"/>
  <c r="P1030" i="2"/>
  <c r="Q1030" i="2" s="1"/>
  <c r="L1030" i="2"/>
  <c r="M1030" i="2" s="1"/>
  <c r="K1030" i="2"/>
  <c r="P1029" i="2"/>
  <c r="Q1029" i="2" s="1"/>
  <c r="L1029" i="2"/>
  <c r="M1029" i="2" s="1"/>
  <c r="K1029" i="2"/>
  <c r="P1028" i="2"/>
  <c r="Q1028" i="2" s="1"/>
  <c r="L1028" i="2"/>
  <c r="M1028" i="2" s="1"/>
  <c r="K1028" i="2"/>
  <c r="P1027" i="2"/>
  <c r="Q1027" i="2" s="1"/>
  <c r="L1027" i="2"/>
  <c r="M1027" i="2" s="1"/>
  <c r="K1027" i="2"/>
  <c r="P1026" i="2"/>
  <c r="Q1026" i="2" s="1"/>
  <c r="L1026" i="2"/>
  <c r="M1026" i="2" s="1"/>
  <c r="K1026" i="2"/>
  <c r="P1025" i="2"/>
  <c r="Q1025" i="2" s="1"/>
  <c r="L1025" i="2"/>
  <c r="M1025" i="2" s="1"/>
  <c r="K1025" i="2"/>
  <c r="P1024" i="2"/>
  <c r="Q1024" i="2" s="1"/>
  <c r="L1024" i="2"/>
  <c r="M1024" i="2" s="1"/>
  <c r="K1024" i="2"/>
  <c r="P1023" i="2"/>
  <c r="Q1023" i="2" s="1"/>
  <c r="L1023" i="2"/>
  <c r="M1023" i="2" s="1"/>
  <c r="K1023" i="2"/>
  <c r="P1022" i="2"/>
  <c r="Q1022" i="2" s="1"/>
  <c r="L1022" i="2"/>
  <c r="M1022" i="2" s="1"/>
  <c r="K1022" i="2"/>
  <c r="P1021" i="2"/>
  <c r="Q1021" i="2" s="1"/>
  <c r="L1021" i="2"/>
  <c r="M1021" i="2" s="1"/>
  <c r="K1021" i="2"/>
  <c r="P1020" i="2"/>
  <c r="Q1020" i="2" s="1"/>
  <c r="L1020" i="2"/>
  <c r="M1020" i="2" s="1"/>
  <c r="K1020" i="2"/>
  <c r="P1019" i="2"/>
  <c r="Q1019" i="2" s="1"/>
  <c r="L1019" i="2"/>
  <c r="M1019" i="2" s="1"/>
  <c r="K1019" i="2"/>
  <c r="P1018" i="2"/>
  <c r="Q1018" i="2" s="1"/>
  <c r="L1018" i="2"/>
  <c r="M1018" i="2" s="1"/>
  <c r="K1018" i="2"/>
  <c r="P1017" i="2"/>
  <c r="Q1017" i="2" s="1"/>
  <c r="L1017" i="2"/>
  <c r="M1017" i="2" s="1"/>
  <c r="K1017" i="2"/>
  <c r="P1016" i="2"/>
  <c r="Q1016" i="2" s="1"/>
  <c r="L1016" i="2"/>
  <c r="M1016" i="2" s="1"/>
  <c r="K1016" i="2"/>
  <c r="P1015" i="2"/>
  <c r="Q1015" i="2" s="1"/>
  <c r="L1015" i="2"/>
  <c r="M1015" i="2" s="1"/>
  <c r="K1015" i="2"/>
  <c r="P1014" i="2"/>
  <c r="Q1014" i="2" s="1"/>
  <c r="L1014" i="2"/>
  <c r="M1014" i="2" s="1"/>
  <c r="K1014" i="2"/>
  <c r="P1013" i="2"/>
  <c r="Q1013" i="2" s="1"/>
  <c r="L1013" i="2"/>
  <c r="M1013" i="2" s="1"/>
  <c r="K1013" i="2"/>
  <c r="P1012" i="2"/>
  <c r="Q1012" i="2" s="1"/>
  <c r="L1012" i="2"/>
  <c r="M1012" i="2" s="1"/>
  <c r="K1012" i="2"/>
  <c r="P1011" i="2"/>
  <c r="Q1011" i="2" s="1"/>
  <c r="L1011" i="2"/>
  <c r="M1011" i="2" s="1"/>
  <c r="K1011" i="2"/>
  <c r="P1010" i="2"/>
  <c r="Q1010" i="2" s="1"/>
  <c r="L1010" i="2"/>
  <c r="M1010" i="2" s="1"/>
  <c r="K1010" i="2"/>
  <c r="P1009" i="2"/>
  <c r="Q1009" i="2" s="1"/>
  <c r="L1009" i="2"/>
  <c r="M1009" i="2" s="1"/>
  <c r="K1009" i="2"/>
  <c r="P1008" i="2"/>
  <c r="Q1008" i="2" s="1"/>
  <c r="L1008" i="2"/>
  <c r="M1008" i="2" s="1"/>
  <c r="K1008" i="2"/>
  <c r="P1007" i="2"/>
  <c r="Q1007" i="2" s="1"/>
  <c r="L1007" i="2"/>
  <c r="M1007" i="2" s="1"/>
  <c r="K1007" i="2"/>
  <c r="P1006" i="2"/>
  <c r="Q1006" i="2" s="1"/>
  <c r="L1006" i="2"/>
  <c r="M1006" i="2" s="1"/>
  <c r="K1006" i="2"/>
  <c r="P1005" i="2"/>
  <c r="Q1005" i="2" s="1"/>
  <c r="L1005" i="2"/>
  <c r="M1005" i="2" s="1"/>
  <c r="K1005" i="2"/>
  <c r="P1004" i="2"/>
  <c r="Q1004" i="2" s="1"/>
  <c r="L1004" i="2"/>
  <c r="M1004" i="2" s="1"/>
  <c r="K1004" i="2"/>
  <c r="P1003" i="2"/>
  <c r="Q1003" i="2" s="1"/>
  <c r="L1003" i="2"/>
  <c r="M1003" i="2" s="1"/>
  <c r="K1003" i="2"/>
  <c r="P1002" i="2"/>
  <c r="Q1002" i="2" s="1"/>
  <c r="L1002" i="2"/>
  <c r="M1002" i="2" s="1"/>
  <c r="K1002" i="2"/>
  <c r="P1001" i="2"/>
  <c r="Q1001" i="2" s="1"/>
  <c r="L1001" i="2"/>
  <c r="M1001" i="2" s="1"/>
  <c r="K1001" i="2"/>
  <c r="P1000" i="2"/>
  <c r="Q1000" i="2" s="1"/>
  <c r="L1000" i="2"/>
  <c r="M1000" i="2" s="1"/>
  <c r="K1000" i="2"/>
  <c r="P999" i="2"/>
  <c r="Q999" i="2" s="1"/>
  <c r="L999" i="2"/>
  <c r="M999" i="2" s="1"/>
  <c r="K999" i="2"/>
  <c r="P998" i="2"/>
  <c r="Q998" i="2" s="1"/>
  <c r="L998" i="2"/>
  <c r="M998" i="2" s="1"/>
  <c r="K998" i="2"/>
  <c r="P997" i="2"/>
  <c r="Q997" i="2" s="1"/>
  <c r="L997" i="2"/>
  <c r="M997" i="2" s="1"/>
  <c r="K997" i="2"/>
  <c r="P996" i="2"/>
  <c r="Q996" i="2" s="1"/>
  <c r="L996" i="2"/>
  <c r="M996" i="2" s="1"/>
  <c r="K996" i="2"/>
  <c r="P995" i="2"/>
  <c r="Q995" i="2" s="1"/>
  <c r="L995" i="2"/>
  <c r="M995" i="2" s="1"/>
  <c r="K995" i="2"/>
  <c r="P994" i="2"/>
  <c r="Q994" i="2" s="1"/>
  <c r="L994" i="2"/>
  <c r="M994" i="2" s="1"/>
  <c r="K994" i="2"/>
  <c r="P993" i="2"/>
  <c r="Q993" i="2" s="1"/>
  <c r="L993" i="2"/>
  <c r="M993" i="2" s="1"/>
  <c r="K993" i="2"/>
  <c r="P992" i="2"/>
  <c r="Q992" i="2" s="1"/>
  <c r="L992" i="2"/>
  <c r="M992" i="2" s="1"/>
  <c r="K992" i="2"/>
  <c r="P991" i="2"/>
  <c r="Q991" i="2" s="1"/>
  <c r="L991" i="2"/>
  <c r="M991" i="2" s="1"/>
  <c r="K991" i="2"/>
  <c r="P990" i="2"/>
  <c r="Q990" i="2" s="1"/>
  <c r="L990" i="2"/>
  <c r="M990" i="2" s="1"/>
  <c r="K990" i="2"/>
  <c r="P989" i="2"/>
  <c r="Q989" i="2" s="1"/>
  <c r="L989" i="2"/>
  <c r="M989" i="2" s="1"/>
  <c r="K989" i="2"/>
  <c r="P988" i="2"/>
  <c r="Q988" i="2" s="1"/>
  <c r="L988" i="2"/>
  <c r="M988" i="2" s="1"/>
  <c r="K988" i="2"/>
  <c r="P987" i="2"/>
  <c r="Q987" i="2" s="1"/>
  <c r="L987" i="2"/>
  <c r="M987" i="2" s="1"/>
  <c r="K987" i="2"/>
  <c r="P986" i="2"/>
  <c r="Q986" i="2" s="1"/>
  <c r="L986" i="2"/>
  <c r="M986" i="2" s="1"/>
  <c r="K986" i="2"/>
  <c r="P985" i="2"/>
  <c r="Q985" i="2" s="1"/>
  <c r="L985" i="2"/>
  <c r="M985" i="2" s="1"/>
  <c r="K985" i="2"/>
  <c r="P984" i="2"/>
  <c r="Q984" i="2" s="1"/>
  <c r="L984" i="2"/>
  <c r="M984" i="2" s="1"/>
  <c r="K984" i="2"/>
  <c r="P983" i="2"/>
  <c r="Q983" i="2" s="1"/>
  <c r="L983" i="2"/>
  <c r="M983" i="2" s="1"/>
  <c r="K983" i="2"/>
  <c r="P982" i="2"/>
  <c r="Q982" i="2" s="1"/>
  <c r="L982" i="2"/>
  <c r="M982" i="2" s="1"/>
  <c r="K982" i="2"/>
  <c r="P981" i="2"/>
  <c r="Q981" i="2" s="1"/>
  <c r="L981" i="2"/>
  <c r="M981" i="2" s="1"/>
  <c r="K981" i="2"/>
  <c r="P980" i="2"/>
  <c r="Q980" i="2" s="1"/>
  <c r="L980" i="2"/>
  <c r="M980" i="2" s="1"/>
  <c r="K980" i="2"/>
  <c r="P979" i="2"/>
  <c r="Q979" i="2" s="1"/>
  <c r="L979" i="2"/>
  <c r="M979" i="2" s="1"/>
  <c r="K979" i="2"/>
  <c r="P978" i="2"/>
  <c r="Q978" i="2" s="1"/>
  <c r="L978" i="2"/>
  <c r="M978" i="2" s="1"/>
  <c r="K978" i="2"/>
  <c r="P977" i="2"/>
  <c r="Q977" i="2" s="1"/>
  <c r="L977" i="2"/>
  <c r="M977" i="2" s="1"/>
  <c r="K977" i="2"/>
  <c r="P976" i="2"/>
  <c r="Q976" i="2" s="1"/>
  <c r="L976" i="2"/>
  <c r="M976" i="2" s="1"/>
  <c r="K976" i="2"/>
  <c r="P975" i="2"/>
  <c r="Q975" i="2" s="1"/>
  <c r="L975" i="2"/>
  <c r="M975" i="2" s="1"/>
  <c r="K975" i="2"/>
  <c r="P974" i="2"/>
  <c r="Q974" i="2" s="1"/>
  <c r="L974" i="2"/>
  <c r="M974" i="2" s="1"/>
  <c r="K974" i="2"/>
  <c r="P973" i="2"/>
  <c r="Q973" i="2" s="1"/>
  <c r="L973" i="2"/>
  <c r="M973" i="2" s="1"/>
  <c r="K973" i="2"/>
  <c r="L972" i="2"/>
  <c r="M972" i="2" s="1"/>
  <c r="K972" i="2"/>
  <c r="P971" i="2"/>
  <c r="Q971" i="2" s="1"/>
  <c r="L971" i="2"/>
  <c r="M971" i="2" s="1"/>
  <c r="K971" i="2"/>
  <c r="P970" i="2"/>
  <c r="Q970" i="2" s="1"/>
  <c r="L970" i="2"/>
  <c r="M970" i="2" s="1"/>
  <c r="K970" i="2"/>
  <c r="P969" i="2"/>
  <c r="Q969" i="2" s="1"/>
  <c r="L969" i="2"/>
  <c r="M969" i="2" s="1"/>
  <c r="K969" i="2"/>
  <c r="P968" i="2"/>
  <c r="Q968" i="2" s="1"/>
  <c r="L968" i="2"/>
  <c r="M968" i="2" s="1"/>
  <c r="K968" i="2"/>
  <c r="P967" i="2"/>
  <c r="Q967" i="2" s="1"/>
  <c r="L967" i="2"/>
  <c r="M967" i="2" s="1"/>
  <c r="K967" i="2"/>
  <c r="P966" i="2"/>
  <c r="Q966" i="2" s="1"/>
  <c r="L966" i="2"/>
  <c r="M966" i="2" s="1"/>
  <c r="K966" i="2"/>
  <c r="P965" i="2"/>
  <c r="Q965" i="2" s="1"/>
  <c r="L965" i="2"/>
  <c r="M965" i="2" s="1"/>
  <c r="K965" i="2"/>
  <c r="P964" i="2"/>
  <c r="Q964" i="2" s="1"/>
  <c r="L964" i="2"/>
  <c r="M964" i="2" s="1"/>
  <c r="K964" i="2"/>
  <c r="P963" i="2"/>
  <c r="Q963" i="2" s="1"/>
  <c r="L963" i="2"/>
  <c r="M963" i="2" s="1"/>
  <c r="K963" i="2"/>
  <c r="P962" i="2"/>
  <c r="Q962" i="2" s="1"/>
  <c r="L962" i="2"/>
  <c r="M962" i="2" s="1"/>
  <c r="K962" i="2"/>
  <c r="P961" i="2"/>
  <c r="Q961" i="2" s="1"/>
  <c r="L961" i="2"/>
  <c r="M961" i="2" s="1"/>
  <c r="K961" i="2"/>
  <c r="P960" i="2"/>
  <c r="Q960" i="2" s="1"/>
  <c r="L960" i="2"/>
  <c r="M960" i="2" s="1"/>
  <c r="K960" i="2"/>
  <c r="P959" i="2"/>
  <c r="Q959" i="2" s="1"/>
  <c r="L959" i="2"/>
  <c r="M959" i="2" s="1"/>
  <c r="K959" i="2"/>
  <c r="P958" i="2"/>
  <c r="Q958" i="2" s="1"/>
  <c r="L958" i="2"/>
  <c r="M958" i="2" s="1"/>
  <c r="K958" i="2"/>
  <c r="P957" i="2"/>
  <c r="Q957" i="2" s="1"/>
  <c r="L957" i="2"/>
  <c r="M957" i="2" s="1"/>
  <c r="K957" i="2"/>
  <c r="P956" i="2"/>
  <c r="Q956" i="2" s="1"/>
  <c r="L956" i="2"/>
  <c r="M956" i="2" s="1"/>
  <c r="K956" i="2"/>
  <c r="P955" i="2"/>
  <c r="Q955" i="2" s="1"/>
  <c r="L955" i="2"/>
  <c r="M955" i="2" s="1"/>
  <c r="K955" i="2"/>
  <c r="P954" i="2"/>
  <c r="Q954" i="2" s="1"/>
  <c r="L954" i="2"/>
  <c r="M954" i="2" s="1"/>
  <c r="K954" i="2"/>
  <c r="P953" i="2"/>
  <c r="Q953" i="2" s="1"/>
  <c r="L953" i="2"/>
  <c r="M953" i="2" s="1"/>
  <c r="K953" i="2"/>
  <c r="P952" i="2"/>
  <c r="Q952" i="2" s="1"/>
  <c r="L952" i="2"/>
  <c r="M952" i="2" s="1"/>
  <c r="K952" i="2"/>
  <c r="P951" i="2"/>
  <c r="Q951" i="2" s="1"/>
  <c r="L951" i="2"/>
  <c r="M951" i="2" s="1"/>
  <c r="K951" i="2"/>
  <c r="P950" i="2"/>
  <c r="Q950" i="2" s="1"/>
  <c r="L950" i="2"/>
  <c r="M950" i="2" s="1"/>
  <c r="K950" i="2"/>
  <c r="P949" i="2"/>
  <c r="Q949" i="2" s="1"/>
  <c r="L949" i="2"/>
  <c r="M949" i="2" s="1"/>
  <c r="K949" i="2"/>
  <c r="P948" i="2"/>
  <c r="Q948" i="2" s="1"/>
  <c r="L948" i="2"/>
  <c r="M948" i="2" s="1"/>
  <c r="K948" i="2"/>
  <c r="P947" i="2"/>
  <c r="Q947" i="2" s="1"/>
  <c r="L947" i="2"/>
  <c r="M947" i="2" s="1"/>
  <c r="K947" i="2"/>
  <c r="P946" i="2"/>
  <c r="Q946" i="2" s="1"/>
  <c r="L946" i="2"/>
  <c r="M946" i="2" s="1"/>
  <c r="K946" i="2"/>
  <c r="P945" i="2"/>
  <c r="Q945" i="2" s="1"/>
  <c r="L945" i="2"/>
  <c r="M945" i="2" s="1"/>
  <c r="K945" i="2"/>
  <c r="P944" i="2"/>
  <c r="Q944" i="2" s="1"/>
  <c r="L944" i="2"/>
  <c r="M944" i="2" s="1"/>
  <c r="K944" i="2"/>
  <c r="P943" i="2"/>
  <c r="Q943" i="2" s="1"/>
  <c r="L943" i="2"/>
  <c r="M943" i="2" s="1"/>
  <c r="K943" i="2"/>
  <c r="P942" i="2"/>
  <c r="Q942" i="2" s="1"/>
  <c r="L942" i="2"/>
  <c r="M942" i="2" s="1"/>
  <c r="K942" i="2"/>
  <c r="P941" i="2"/>
  <c r="Q941" i="2" s="1"/>
  <c r="L941" i="2"/>
  <c r="M941" i="2" s="1"/>
  <c r="K941" i="2"/>
  <c r="P940" i="2"/>
  <c r="Q940" i="2" s="1"/>
  <c r="L940" i="2"/>
  <c r="M940" i="2" s="1"/>
  <c r="K940" i="2"/>
  <c r="P939" i="2"/>
  <c r="Q939" i="2" s="1"/>
  <c r="L939" i="2"/>
  <c r="M939" i="2" s="1"/>
  <c r="K939" i="2"/>
  <c r="P938" i="2"/>
  <c r="Q938" i="2" s="1"/>
  <c r="L938" i="2"/>
  <c r="M938" i="2" s="1"/>
  <c r="K938" i="2"/>
  <c r="P937" i="2"/>
  <c r="Q937" i="2" s="1"/>
  <c r="L937" i="2"/>
  <c r="M937" i="2" s="1"/>
  <c r="K937" i="2"/>
  <c r="P936" i="2"/>
  <c r="Q936" i="2" s="1"/>
  <c r="L936" i="2"/>
  <c r="M936" i="2" s="1"/>
  <c r="K936" i="2"/>
  <c r="P935" i="2"/>
  <c r="Q935" i="2" s="1"/>
  <c r="L935" i="2"/>
  <c r="M935" i="2" s="1"/>
  <c r="K935" i="2"/>
  <c r="P934" i="2"/>
  <c r="Q934" i="2" s="1"/>
  <c r="L934" i="2"/>
  <c r="M934" i="2" s="1"/>
  <c r="K934" i="2"/>
  <c r="P933" i="2"/>
  <c r="Q933" i="2" s="1"/>
  <c r="L933" i="2"/>
  <c r="M933" i="2" s="1"/>
  <c r="K933" i="2"/>
  <c r="P932" i="2"/>
  <c r="Q932" i="2" s="1"/>
  <c r="L932" i="2"/>
  <c r="M932" i="2" s="1"/>
  <c r="K932" i="2"/>
  <c r="P931" i="2"/>
  <c r="Q931" i="2" s="1"/>
  <c r="L931" i="2"/>
  <c r="M931" i="2" s="1"/>
  <c r="K931" i="2"/>
  <c r="P930" i="2"/>
  <c r="Q930" i="2" s="1"/>
  <c r="L930" i="2"/>
  <c r="M930" i="2" s="1"/>
  <c r="K930" i="2"/>
  <c r="P929" i="2"/>
  <c r="Q929" i="2" s="1"/>
  <c r="L929" i="2"/>
  <c r="M929" i="2" s="1"/>
  <c r="K929" i="2"/>
  <c r="P928" i="2"/>
  <c r="Q928" i="2" s="1"/>
  <c r="L928" i="2"/>
  <c r="M928" i="2" s="1"/>
  <c r="K928" i="2"/>
  <c r="P927" i="2"/>
  <c r="Q927" i="2" s="1"/>
  <c r="L927" i="2"/>
  <c r="M927" i="2" s="1"/>
  <c r="K927" i="2"/>
  <c r="P926" i="2"/>
  <c r="Q926" i="2" s="1"/>
  <c r="L926" i="2"/>
  <c r="M926" i="2" s="1"/>
  <c r="K926" i="2"/>
  <c r="P925" i="2"/>
  <c r="Q925" i="2" s="1"/>
  <c r="L925" i="2"/>
  <c r="M925" i="2" s="1"/>
  <c r="K925" i="2"/>
  <c r="P924" i="2"/>
  <c r="Q924" i="2" s="1"/>
  <c r="L924" i="2"/>
  <c r="M924" i="2" s="1"/>
  <c r="K924" i="2"/>
  <c r="P923" i="2"/>
  <c r="Q923" i="2" s="1"/>
  <c r="L923" i="2"/>
  <c r="M923" i="2" s="1"/>
  <c r="K923" i="2"/>
  <c r="P922" i="2"/>
  <c r="Q922" i="2" s="1"/>
  <c r="L922" i="2"/>
  <c r="M922" i="2" s="1"/>
  <c r="K922" i="2"/>
  <c r="P921" i="2"/>
  <c r="Q921" i="2" s="1"/>
  <c r="L921" i="2"/>
  <c r="M921" i="2" s="1"/>
  <c r="K921" i="2"/>
  <c r="P920" i="2"/>
  <c r="Q920" i="2" s="1"/>
  <c r="L920" i="2"/>
  <c r="M920" i="2" s="1"/>
  <c r="K920" i="2"/>
  <c r="P919" i="2"/>
  <c r="Q919" i="2" s="1"/>
  <c r="L919" i="2"/>
  <c r="M919" i="2" s="1"/>
  <c r="K919" i="2"/>
  <c r="P918" i="2"/>
  <c r="Q918" i="2" s="1"/>
  <c r="L918" i="2"/>
  <c r="M918" i="2" s="1"/>
  <c r="K918" i="2"/>
  <c r="P917" i="2"/>
  <c r="Q917" i="2" s="1"/>
  <c r="L917" i="2"/>
  <c r="M917" i="2" s="1"/>
  <c r="K917" i="2"/>
  <c r="P916" i="2"/>
  <c r="Q916" i="2" s="1"/>
  <c r="L916" i="2"/>
  <c r="M916" i="2" s="1"/>
  <c r="K916" i="2"/>
  <c r="P915" i="2"/>
  <c r="Q915" i="2" s="1"/>
  <c r="L915" i="2"/>
  <c r="M915" i="2" s="1"/>
  <c r="K915" i="2"/>
  <c r="P914" i="2"/>
  <c r="Q914" i="2" s="1"/>
  <c r="L914" i="2"/>
  <c r="M914" i="2" s="1"/>
  <c r="K914" i="2"/>
  <c r="P913" i="2"/>
  <c r="Q913" i="2" s="1"/>
  <c r="L913" i="2"/>
  <c r="M913" i="2" s="1"/>
  <c r="K913" i="2"/>
  <c r="P912" i="2"/>
  <c r="Q912" i="2" s="1"/>
  <c r="L912" i="2"/>
  <c r="M912" i="2" s="1"/>
  <c r="K912" i="2"/>
  <c r="P911" i="2"/>
  <c r="Q911" i="2" s="1"/>
  <c r="L911" i="2"/>
  <c r="M911" i="2" s="1"/>
  <c r="K911" i="2"/>
  <c r="P910" i="2"/>
  <c r="Q910" i="2" s="1"/>
  <c r="L910" i="2"/>
  <c r="M910" i="2" s="1"/>
  <c r="K910" i="2"/>
  <c r="P909" i="2"/>
  <c r="Q909" i="2" s="1"/>
  <c r="L909" i="2"/>
  <c r="M909" i="2" s="1"/>
  <c r="K909" i="2"/>
  <c r="P908" i="2"/>
  <c r="Q908" i="2" s="1"/>
  <c r="L908" i="2"/>
  <c r="M908" i="2" s="1"/>
  <c r="K908" i="2"/>
  <c r="P907" i="2"/>
  <c r="Q907" i="2" s="1"/>
  <c r="L907" i="2"/>
  <c r="M907" i="2" s="1"/>
  <c r="K907" i="2"/>
  <c r="P906" i="2"/>
  <c r="Q906" i="2" s="1"/>
  <c r="L906" i="2"/>
  <c r="M906" i="2" s="1"/>
  <c r="K906" i="2"/>
  <c r="P905" i="2"/>
  <c r="Q905" i="2" s="1"/>
  <c r="L905" i="2"/>
  <c r="M905" i="2" s="1"/>
  <c r="K905" i="2"/>
  <c r="P904" i="2"/>
  <c r="Q904" i="2" s="1"/>
  <c r="L904" i="2"/>
  <c r="M904" i="2" s="1"/>
  <c r="K904" i="2"/>
  <c r="P903" i="2"/>
  <c r="Q903" i="2" s="1"/>
  <c r="L903" i="2"/>
  <c r="M903" i="2" s="1"/>
  <c r="K903" i="2"/>
  <c r="P902" i="2"/>
  <c r="Q902" i="2" s="1"/>
  <c r="L902" i="2"/>
  <c r="M902" i="2" s="1"/>
  <c r="K902" i="2"/>
  <c r="P901" i="2"/>
  <c r="Q901" i="2" s="1"/>
  <c r="L901" i="2"/>
  <c r="M901" i="2" s="1"/>
  <c r="K901" i="2"/>
  <c r="P900" i="2"/>
  <c r="Q900" i="2" s="1"/>
  <c r="L900" i="2"/>
  <c r="M900" i="2" s="1"/>
  <c r="K900" i="2"/>
  <c r="P899" i="2"/>
  <c r="Q899" i="2" s="1"/>
  <c r="L899" i="2"/>
  <c r="M899" i="2" s="1"/>
  <c r="K899" i="2"/>
  <c r="P898" i="2"/>
  <c r="Q898" i="2" s="1"/>
  <c r="L898" i="2"/>
  <c r="M898" i="2" s="1"/>
  <c r="K898" i="2"/>
  <c r="P897" i="2"/>
  <c r="Q897" i="2" s="1"/>
  <c r="L897" i="2"/>
  <c r="M897" i="2" s="1"/>
  <c r="K897" i="2"/>
  <c r="P896" i="2"/>
  <c r="Q896" i="2" s="1"/>
  <c r="L896" i="2"/>
  <c r="M896" i="2" s="1"/>
  <c r="K896" i="2"/>
  <c r="P895" i="2"/>
  <c r="Q895" i="2" s="1"/>
  <c r="L895" i="2"/>
  <c r="M895" i="2" s="1"/>
  <c r="K895" i="2"/>
  <c r="P894" i="2"/>
  <c r="Q894" i="2" s="1"/>
  <c r="L894" i="2"/>
  <c r="M894" i="2" s="1"/>
  <c r="K894" i="2"/>
  <c r="P893" i="2"/>
  <c r="Q893" i="2" s="1"/>
  <c r="L893" i="2"/>
  <c r="M893" i="2" s="1"/>
  <c r="K893" i="2"/>
  <c r="P892" i="2"/>
  <c r="Q892" i="2" s="1"/>
  <c r="L892" i="2"/>
  <c r="M892" i="2" s="1"/>
  <c r="K892" i="2"/>
  <c r="P891" i="2"/>
  <c r="Q891" i="2" s="1"/>
  <c r="L891" i="2"/>
  <c r="M891" i="2" s="1"/>
  <c r="K891" i="2"/>
  <c r="P890" i="2"/>
  <c r="Q890" i="2" s="1"/>
  <c r="L890" i="2"/>
  <c r="M890" i="2" s="1"/>
  <c r="K890" i="2"/>
  <c r="P889" i="2"/>
  <c r="Q889" i="2" s="1"/>
  <c r="L889" i="2"/>
  <c r="M889" i="2" s="1"/>
  <c r="K889" i="2"/>
  <c r="P888" i="2"/>
  <c r="Q888" i="2" s="1"/>
  <c r="L888" i="2"/>
  <c r="M888" i="2" s="1"/>
  <c r="K888" i="2"/>
  <c r="P887" i="2"/>
  <c r="Q887" i="2" s="1"/>
  <c r="L887" i="2"/>
  <c r="M887" i="2" s="1"/>
  <c r="K887" i="2"/>
  <c r="P886" i="2"/>
  <c r="Q886" i="2" s="1"/>
  <c r="L886" i="2"/>
  <c r="M886" i="2" s="1"/>
  <c r="K886" i="2"/>
  <c r="P885" i="2"/>
  <c r="Q885" i="2" s="1"/>
  <c r="L885" i="2"/>
  <c r="M885" i="2" s="1"/>
  <c r="K885" i="2"/>
  <c r="P884" i="2"/>
  <c r="Q884" i="2" s="1"/>
  <c r="L884" i="2"/>
  <c r="M884" i="2" s="1"/>
  <c r="K884" i="2"/>
  <c r="P883" i="2"/>
  <c r="Q883" i="2" s="1"/>
  <c r="L883" i="2"/>
  <c r="M883" i="2" s="1"/>
  <c r="K883" i="2"/>
  <c r="P882" i="2"/>
  <c r="Q882" i="2" s="1"/>
  <c r="L882" i="2"/>
  <c r="M882" i="2" s="1"/>
  <c r="K882" i="2"/>
  <c r="P881" i="2"/>
  <c r="Q881" i="2" s="1"/>
  <c r="L881" i="2"/>
  <c r="M881" i="2" s="1"/>
  <c r="K881" i="2"/>
  <c r="P880" i="2"/>
  <c r="Q880" i="2" s="1"/>
  <c r="L880" i="2"/>
  <c r="M880" i="2" s="1"/>
  <c r="K880" i="2"/>
  <c r="P879" i="2"/>
  <c r="Q879" i="2" s="1"/>
  <c r="L879" i="2"/>
  <c r="M879" i="2" s="1"/>
  <c r="K879" i="2"/>
  <c r="P878" i="2"/>
  <c r="Q878" i="2" s="1"/>
  <c r="L878" i="2"/>
  <c r="M878" i="2" s="1"/>
  <c r="K878" i="2"/>
  <c r="P877" i="2"/>
  <c r="Q877" i="2" s="1"/>
  <c r="L877" i="2"/>
  <c r="M877" i="2" s="1"/>
  <c r="K877" i="2"/>
  <c r="P876" i="2"/>
  <c r="Q876" i="2" s="1"/>
  <c r="L876" i="2"/>
  <c r="M876" i="2" s="1"/>
  <c r="K876" i="2"/>
  <c r="P875" i="2"/>
  <c r="Q875" i="2" s="1"/>
  <c r="L875" i="2"/>
  <c r="M875" i="2" s="1"/>
  <c r="K875" i="2"/>
  <c r="P874" i="2"/>
  <c r="Q874" i="2" s="1"/>
  <c r="L874" i="2"/>
  <c r="M874" i="2" s="1"/>
  <c r="K874" i="2"/>
  <c r="P873" i="2"/>
  <c r="Q873" i="2" s="1"/>
  <c r="L873" i="2"/>
  <c r="M873" i="2" s="1"/>
  <c r="K873" i="2"/>
  <c r="P872" i="2"/>
  <c r="Q872" i="2" s="1"/>
  <c r="L872" i="2"/>
  <c r="M872" i="2" s="1"/>
  <c r="K872" i="2"/>
  <c r="P871" i="2"/>
  <c r="Q871" i="2" s="1"/>
  <c r="L871" i="2"/>
  <c r="M871" i="2" s="1"/>
  <c r="K871" i="2"/>
  <c r="P870" i="2"/>
  <c r="Q870" i="2" s="1"/>
  <c r="L870" i="2"/>
  <c r="M870" i="2" s="1"/>
  <c r="K870" i="2"/>
  <c r="P869" i="2"/>
  <c r="Q869" i="2" s="1"/>
  <c r="L869" i="2"/>
  <c r="M869" i="2" s="1"/>
  <c r="K869" i="2"/>
  <c r="P868" i="2"/>
  <c r="Q868" i="2" s="1"/>
  <c r="L868" i="2"/>
  <c r="M868" i="2" s="1"/>
  <c r="K868" i="2"/>
  <c r="P867" i="2"/>
  <c r="Q867" i="2" s="1"/>
  <c r="L867" i="2"/>
  <c r="M867" i="2" s="1"/>
  <c r="K867" i="2"/>
  <c r="P866" i="2"/>
  <c r="Q866" i="2" s="1"/>
  <c r="L866" i="2"/>
  <c r="M866" i="2" s="1"/>
  <c r="K866" i="2"/>
  <c r="P865" i="2"/>
  <c r="Q865" i="2" s="1"/>
  <c r="L865" i="2"/>
  <c r="M865" i="2" s="1"/>
  <c r="K865" i="2"/>
  <c r="P864" i="2"/>
  <c r="Q864" i="2" s="1"/>
  <c r="L864" i="2"/>
  <c r="M864" i="2" s="1"/>
  <c r="K864" i="2"/>
  <c r="P863" i="2"/>
  <c r="Q863" i="2" s="1"/>
  <c r="L863" i="2"/>
  <c r="M863" i="2" s="1"/>
  <c r="K863" i="2"/>
  <c r="P862" i="2"/>
  <c r="Q862" i="2" s="1"/>
  <c r="L862" i="2"/>
  <c r="M862" i="2" s="1"/>
  <c r="K862" i="2"/>
  <c r="P861" i="2"/>
  <c r="Q861" i="2" s="1"/>
  <c r="L861" i="2"/>
  <c r="M861" i="2" s="1"/>
  <c r="K861" i="2"/>
  <c r="P860" i="2"/>
  <c r="Q860" i="2" s="1"/>
  <c r="L860" i="2"/>
  <c r="M860" i="2" s="1"/>
  <c r="K860" i="2"/>
  <c r="P859" i="2"/>
  <c r="Q859" i="2" s="1"/>
  <c r="L859" i="2"/>
  <c r="M859" i="2" s="1"/>
  <c r="K859" i="2"/>
  <c r="P858" i="2"/>
  <c r="Q858" i="2" s="1"/>
  <c r="L858" i="2"/>
  <c r="M858" i="2" s="1"/>
  <c r="K858" i="2"/>
  <c r="P857" i="2"/>
  <c r="Q857" i="2" s="1"/>
  <c r="L857" i="2"/>
  <c r="M857" i="2" s="1"/>
  <c r="K857" i="2"/>
  <c r="P856" i="2"/>
  <c r="Q856" i="2" s="1"/>
  <c r="L856" i="2"/>
  <c r="M856" i="2" s="1"/>
  <c r="K856" i="2"/>
  <c r="P855" i="2"/>
  <c r="Q855" i="2" s="1"/>
  <c r="L855" i="2"/>
  <c r="M855" i="2" s="1"/>
  <c r="K855" i="2"/>
  <c r="P854" i="2"/>
  <c r="Q854" i="2" s="1"/>
  <c r="L854" i="2"/>
  <c r="M854" i="2" s="1"/>
  <c r="K854" i="2"/>
  <c r="P853" i="2"/>
  <c r="Q853" i="2" s="1"/>
  <c r="L853" i="2"/>
  <c r="M853" i="2" s="1"/>
  <c r="K853" i="2"/>
  <c r="P852" i="2"/>
  <c r="Q852" i="2" s="1"/>
  <c r="L852" i="2"/>
  <c r="M852" i="2" s="1"/>
  <c r="K852" i="2"/>
  <c r="P851" i="2"/>
  <c r="Q851" i="2" s="1"/>
  <c r="L851" i="2"/>
  <c r="M851" i="2" s="1"/>
  <c r="K851" i="2"/>
  <c r="P850" i="2"/>
  <c r="Q850" i="2" s="1"/>
  <c r="L850" i="2"/>
  <c r="M850" i="2" s="1"/>
  <c r="K850" i="2"/>
  <c r="P849" i="2"/>
  <c r="Q849" i="2" s="1"/>
  <c r="L849" i="2"/>
  <c r="M849" i="2" s="1"/>
  <c r="K849" i="2"/>
  <c r="P848" i="2"/>
  <c r="Q848" i="2" s="1"/>
  <c r="L848" i="2"/>
  <c r="M848" i="2" s="1"/>
  <c r="K848" i="2"/>
  <c r="P847" i="2"/>
  <c r="Q847" i="2" s="1"/>
  <c r="L847" i="2"/>
  <c r="M847" i="2" s="1"/>
  <c r="K847" i="2"/>
  <c r="P846" i="2"/>
  <c r="Q846" i="2" s="1"/>
  <c r="L846" i="2"/>
  <c r="M846" i="2" s="1"/>
  <c r="K846" i="2"/>
  <c r="P845" i="2"/>
  <c r="Q845" i="2" s="1"/>
  <c r="L845" i="2"/>
  <c r="M845" i="2" s="1"/>
  <c r="K845" i="2"/>
  <c r="P844" i="2"/>
  <c r="Q844" i="2" s="1"/>
  <c r="L844" i="2"/>
  <c r="M844" i="2" s="1"/>
  <c r="K844" i="2"/>
  <c r="P843" i="2"/>
  <c r="Q843" i="2" s="1"/>
  <c r="L843" i="2"/>
  <c r="M843" i="2" s="1"/>
  <c r="K843" i="2"/>
  <c r="P842" i="2"/>
  <c r="Q842" i="2" s="1"/>
  <c r="L842" i="2"/>
  <c r="M842" i="2" s="1"/>
  <c r="K842" i="2"/>
  <c r="P841" i="2"/>
  <c r="Q841" i="2" s="1"/>
  <c r="L841" i="2"/>
  <c r="M841" i="2" s="1"/>
  <c r="K841" i="2"/>
  <c r="P840" i="2"/>
  <c r="Q840" i="2" s="1"/>
  <c r="L840" i="2"/>
  <c r="M840" i="2" s="1"/>
  <c r="K840" i="2"/>
  <c r="P839" i="2"/>
  <c r="Q839" i="2" s="1"/>
  <c r="L839" i="2"/>
  <c r="M839" i="2" s="1"/>
  <c r="K839" i="2"/>
  <c r="P838" i="2"/>
  <c r="Q838" i="2" s="1"/>
  <c r="L838" i="2"/>
  <c r="M838" i="2" s="1"/>
  <c r="K838" i="2"/>
  <c r="P837" i="2"/>
  <c r="Q837" i="2" s="1"/>
  <c r="L837" i="2"/>
  <c r="M837" i="2" s="1"/>
  <c r="K837" i="2"/>
  <c r="P836" i="2"/>
  <c r="Q836" i="2" s="1"/>
  <c r="L836" i="2"/>
  <c r="M836" i="2" s="1"/>
  <c r="K836" i="2"/>
  <c r="P835" i="2"/>
  <c r="Q835" i="2" s="1"/>
  <c r="L835" i="2"/>
  <c r="M835" i="2" s="1"/>
  <c r="K835" i="2"/>
  <c r="P834" i="2"/>
  <c r="Q834" i="2" s="1"/>
  <c r="L834" i="2"/>
  <c r="M834" i="2" s="1"/>
  <c r="K834" i="2"/>
  <c r="P833" i="2"/>
  <c r="Q833" i="2" s="1"/>
  <c r="L833" i="2"/>
  <c r="M833" i="2" s="1"/>
  <c r="K833" i="2"/>
  <c r="P832" i="2"/>
  <c r="Q832" i="2" s="1"/>
  <c r="L832" i="2"/>
  <c r="M832" i="2" s="1"/>
  <c r="K832" i="2"/>
  <c r="P831" i="2"/>
  <c r="Q831" i="2" s="1"/>
  <c r="L831" i="2"/>
  <c r="M831" i="2" s="1"/>
  <c r="K831" i="2"/>
  <c r="P830" i="2"/>
  <c r="Q830" i="2" s="1"/>
  <c r="L830" i="2"/>
  <c r="M830" i="2" s="1"/>
  <c r="K830" i="2"/>
  <c r="P829" i="2"/>
  <c r="Q829" i="2" s="1"/>
  <c r="L829" i="2"/>
  <c r="M829" i="2" s="1"/>
  <c r="K829" i="2"/>
  <c r="P828" i="2"/>
  <c r="Q828" i="2" s="1"/>
  <c r="L828" i="2"/>
  <c r="M828" i="2" s="1"/>
  <c r="K828" i="2"/>
  <c r="P827" i="2"/>
  <c r="Q827" i="2" s="1"/>
  <c r="L827" i="2"/>
  <c r="M827" i="2" s="1"/>
  <c r="K827" i="2"/>
  <c r="P826" i="2"/>
  <c r="Q826" i="2" s="1"/>
  <c r="L826" i="2"/>
  <c r="M826" i="2" s="1"/>
  <c r="K826" i="2"/>
  <c r="P825" i="2"/>
  <c r="Q825" i="2" s="1"/>
  <c r="L825" i="2"/>
  <c r="M825" i="2" s="1"/>
  <c r="K825" i="2"/>
  <c r="P824" i="2"/>
  <c r="Q824" i="2" s="1"/>
  <c r="L824" i="2"/>
  <c r="M824" i="2" s="1"/>
  <c r="K824" i="2"/>
  <c r="P823" i="2"/>
  <c r="Q823" i="2" s="1"/>
  <c r="L823" i="2"/>
  <c r="M823" i="2" s="1"/>
  <c r="K823" i="2"/>
  <c r="P822" i="2"/>
  <c r="Q822" i="2" s="1"/>
  <c r="L822" i="2"/>
  <c r="M822" i="2" s="1"/>
  <c r="K822" i="2"/>
  <c r="P821" i="2"/>
  <c r="Q821" i="2" s="1"/>
  <c r="L821" i="2"/>
  <c r="M821" i="2" s="1"/>
  <c r="K821" i="2"/>
  <c r="P820" i="2"/>
  <c r="Q820" i="2" s="1"/>
  <c r="L820" i="2"/>
  <c r="M820" i="2" s="1"/>
  <c r="K820" i="2"/>
  <c r="P819" i="2"/>
  <c r="Q819" i="2" s="1"/>
  <c r="L819" i="2"/>
  <c r="M819" i="2" s="1"/>
  <c r="K819" i="2"/>
  <c r="P818" i="2"/>
  <c r="Q818" i="2" s="1"/>
  <c r="L818" i="2"/>
  <c r="M818" i="2" s="1"/>
  <c r="K818" i="2"/>
  <c r="P817" i="2"/>
  <c r="Q817" i="2" s="1"/>
  <c r="L817" i="2"/>
  <c r="M817" i="2" s="1"/>
  <c r="K817" i="2"/>
  <c r="P816" i="2"/>
  <c r="Q816" i="2" s="1"/>
  <c r="L816" i="2"/>
  <c r="M816" i="2" s="1"/>
  <c r="K816" i="2"/>
  <c r="P815" i="2"/>
  <c r="Q815" i="2" s="1"/>
  <c r="L815" i="2"/>
  <c r="M815" i="2" s="1"/>
  <c r="K815" i="2"/>
  <c r="P814" i="2"/>
  <c r="Q814" i="2" s="1"/>
  <c r="L814" i="2"/>
  <c r="M814" i="2" s="1"/>
  <c r="K814" i="2"/>
  <c r="P813" i="2"/>
  <c r="Q813" i="2" s="1"/>
  <c r="L813" i="2"/>
  <c r="M813" i="2" s="1"/>
  <c r="K813" i="2"/>
  <c r="P812" i="2"/>
  <c r="Q812" i="2" s="1"/>
  <c r="L812" i="2"/>
  <c r="M812" i="2" s="1"/>
  <c r="K812" i="2"/>
  <c r="P811" i="2"/>
  <c r="Q811" i="2" s="1"/>
  <c r="L811" i="2"/>
  <c r="M811" i="2" s="1"/>
  <c r="K811" i="2"/>
  <c r="P810" i="2"/>
  <c r="Q810" i="2" s="1"/>
  <c r="L810" i="2"/>
  <c r="M810" i="2" s="1"/>
  <c r="K810" i="2"/>
  <c r="P809" i="2"/>
  <c r="Q809" i="2" s="1"/>
  <c r="L809" i="2"/>
  <c r="M809" i="2" s="1"/>
  <c r="K809" i="2"/>
  <c r="P808" i="2"/>
  <c r="Q808" i="2" s="1"/>
  <c r="L808" i="2"/>
  <c r="M808" i="2" s="1"/>
  <c r="K808" i="2"/>
  <c r="P807" i="2"/>
  <c r="Q807" i="2" s="1"/>
  <c r="L807" i="2"/>
  <c r="M807" i="2" s="1"/>
  <c r="K807" i="2"/>
  <c r="P806" i="2"/>
  <c r="Q806" i="2" s="1"/>
  <c r="L806" i="2"/>
  <c r="M806" i="2" s="1"/>
  <c r="K806" i="2"/>
  <c r="P805" i="2"/>
  <c r="Q805" i="2" s="1"/>
  <c r="L805" i="2"/>
  <c r="M805" i="2" s="1"/>
  <c r="K805" i="2"/>
  <c r="P804" i="2"/>
  <c r="Q804" i="2" s="1"/>
  <c r="L804" i="2"/>
  <c r="M804" i="2" s="1"/>
  <c r="K804" i="2"/>
  <c r="P803" i="2"/>
  <c r="Q803" i="2" s="1"/>
  <c r="L803" i="2"/>
  <c r="M803" i="2" s="1"/>
  <c r="K803" i="2"/>
  <c r="P802" i="2"/>
  <c r="Q802" i="2" s="1"/>
  <c r="L802" i="2"/>
  <c r="M802" i="2" s="1"/>
  <c r="K802" i="2"/>
  <c r="P801" i="2"/>
  <c r="Q801" i="2" s="1"/>
  <c r="L801" i="2"/>
  <c r="M801" i="2" s="1"/>
  <c r="K801" i="2"/>
  <c r="P800" i="2"/>
  <c r="Q800" i="2" s="1"/>
  <c r="L800" i="2"/>
  <c r="M800" i="2" s="1"/>
  <c r="K800" i="2"/>
  <c r="P799" i="2"/>
  <c r="Q799" i="2" s="1"/>
  <c r="L799" i="2"/>
  <c r="M799" i="2" s="1"/>
  <c r="K799" i="2"/>
  <c r="P798" i="2"/>
  <c r="Q798" i="2" s="1"/>
  <c r="L798" i="2"/>
  <c r="M798" i="2" s="1"/>
  <c r="K798" i="2"/>
  <c r="P797" i="2"/>
  <c r="Q797" i="2" s="1"/>
  <c r="L797" i="2"/>
  <c r="M797" i="2" s="1"/>
  <c r="K797" i="2"/>
  <c r="P796" i="2"/>
  <c r="Q796" i="2" s="1"/>
  <c r="L796" i="2"/>
  <c r="M796" i="2" s="1"/>
  <c r="K796" i="2"/>
  <c r="P795" i="2"/>
  <c r="Q795" i="2" s="1"/>
  <c r="L795" i="2"/>
  <c r="M795" i="2" s="1"/>
  <c r="K795" i="2"/>
  <c r="P794" i="2"/>
  <c r="Q794" i="2" s="1"/>
  <c r="L794" i="2"/>
  <c r="M794" i="2" s="1"/>
  <c r="K794" i="2"/>
  <c r="P793" i="2"/>
  <c r="Q793" i="2" s="1"/>
  <c r="L793" i="2"/>
  <c r="M793" i="2" s="1"/>
  <c r="K793" i="2"/>
  <c r="P792" i="2"/>
  <c r="Q792" i="2" s="1"/>
  <c r="L792" i="2"/>
  <c r="M792" i="2" s="1"/>
  <c r="K792" i="2"/>
  <c r="P791" i="2"/>
  <c r="Q791" i="2" s="1"/>
  <c r="L791" i="2"/>
  <c r="M791" i="2" s="1"/>
  <c r="K791" i="2"/>
  <c r="P790" i="2"/>
  <c r="Q790" i="2" s="1"/>
  <c r="L790" i="2"/>
  <c r="M790" i="2" s="1"/>
  <c r="K790" i="2"/>
  <c r="P789" i="2"/>
  <c r="Q789" i="2" s="1"/>
  <c r="L789" i="2"/>
  <c r="M789" i="2" s="1"/>
  <c r="K789" i="2"/>
  <c r="P788" i="2"/>
  <c r="Q788" i="2" s="1"/>
  <c r="L788" i="2"/>
  <c r="M788" i="2" s="1"/>
  <c r="K788" i="2"/>
  <c r="P787" i="2"/>
  <c r="Q787" i="2" s="1"/>
  <c r="L787" i="2"/>
  <c r="M787" i="2" s="1"/>
  <c r="K787" i="2"/>
  <c r="P786" i="2"/>
  <c r="Q786" i="2" s="1"/>
  <c r="L786" i="2"/>
  <c r="M786" i="2" s="1"/>
  <c r="K786" i="2"/>
  <c r="P785" i="2"/>
  <c r="Q785" i="2" s="1"/>
  <c r="L785" i="2"/>
  <c r="M785" i="2" s="1"/>
  <c r="K785" i="2"/>
  <c r="P784" i="2"/>
  <c r="Q784" i="2" s="1"/>
  <c r="L784" i="2"/>
  <c r="M784" i="2" s="1"/>
  <c r="K784" i="2"/>
  <c r="P783" i="2"/>
  <c r="Q783" i="2" s="1"/>
  <c r="L783" i="2"/>
  <c r="M783" i="2" s="1"/>
  <c r="K783" i="2"/>
  <c r="P782" i="2"/>
  <c r="Q782" i="2" s="1"/>
  <c r="L782" i="2"/>
  <c r="M782" i="2" s="1"/>
  <c r="K782" i="2"/>
  <c r="P781" i="2"/>
  <c r="Q781" i="2" s="1"/>
  <c r="L781" i="2"/>
  <c r="M781" i="2" s="1"/>
  <c r="K781" i="2"/>
  <c r="P780" i="2"/>
  <c r="Q780" i="2" s="1"/>
  <c r="L780" i="2"/>
  <c r="M780" i="2" s="1"/>
  <c r="K780" i="2"/>
  <c r="P779" i="2"/>
  <c r="Q779" i="2" s="1"/>
  <c r="L779" i="2"/>
  <c r="M779" i="2" s="1"/>
  <c r="K779" i="2"/>
  <c r="P778" i="2"/>
  <c r="Q778" i="2" s="1"/>
  <c r="L778" i="2"/>
  <c r="M778" i="2" s="1"/>
  <c r="K778" i="2"/>
  <c r="P777" i="2"/>
  <c r="Q777" i="2" s="1"/>
  <c r="L777" i="2"/>
  <c r="M777" i="2" s="1"/>
  <c r="K777" i="2"/>
  <c r="P776" i="2"/>
  <c r="Q776" i="2" s="1"/>
  <c r="L776" i="2"/>
  <c r="M776" i="2" s="1"/>
  <c r="K776" i="2"/>
  <c r="P775" i="2"/>
  <c r="Q775" i="2" s="1"/>
  <c r="L775" i="2"/>
  <c r="M775" i="2" s="1"/>
  <c r="K775" i="2"/>
  <c r="P774" i="2"/>
  <c r="Q774" i="2" s="1"/>
  <c r="L774" i="2"/>
  <c r="M774" i="2" s="1"/>
  <c r="K774" i="2"/>
  <c r="P773" i="2"/>
  <c r="Q773" i="2" s="1"/>
  <c r="L773" i="2"/>
  <c r="M773" i="2" s="1"/>
  <c r="K773" i="2"/>
  <c r="P772" i="2"/>
  <c r="Q772" i="2" s="1"/>
  <c r="L772" i="2"/>
  <c r="M772" i="2" s="1"/>
  <c r="K772" i="2"/>
  <c r="P771" i="2"/>
  <c r="Q771" i="2" s="1"/>
  <c r="L771" i="2"/>
  <c r="M771" i="2" s="1"/>
  <c r="K771" i="2"/>
  <c r="P770" i="2"/>
  <c r="Q770" i="2" s="1"/>
  <c r="L770" i="2"/>
  <c r="M770" i="2" s="1"/>
  <c r="K770" i="2"/>
  <c r="P769" i="2"/>
  <c r="Q769" i="2" s="1"/>
  <c r="L769" i="2"/>
  <c r="M769" i="2" s="1"/>
  <c r="K769" i="2"/>
  <c r="P768" i="2"/>
  <c r="Q768" i="2" s="1"/>
  <c r="L768" i="2"/>
  <c r="M768" i="2" s="1"/>
  <c r="K768" i="2"/>
  <c r="P767" i="2"/>
  <c r="Q767" i="2" s="1"/>
  <c r="L767" i="2"/>
  <c r="M767" i="2" s="1"/>
  <c r="K767" i="2"/>
  <c r="P766" i="2"/>
  <c r="Q766" i="2" s="1"/>
  <c r="L766" i="2"/>
  <c r="M766" i="2" s="1"/>
  <c r="K766" i="2"/>
  <c r="P765" i="2"/>
  <c r="Q765" i="2" s="1"/>
  <c r="L765" i="2"/>
  <c r="M765" i="2" s="1"/>
  <c r="K765" i="2"/>
  <c r="P764" i="2"/>
  <c r="Q764" i="2" s="1"/>
  <c r="L764" i="2"/>
  <c r="M764" i="2" s="1"/>
  <c r="K764" i="2"/>
  <c r="P763" i="2"/>
  <c r="Q763" i="2" s="1"/>
  <c r="L763" i="2"/>
  <c r="M763" i="2" s="1"/>
  <c r="K763" i="2"/>
  <c r="P762" i="2"/>
  <c r="Q762" i="2" s="1"/>
  <c r="L762" i="2"/>
  <c r="M762" i="2" s="1"/>
  <c r="K762" i="2"/>
  <c r="P761" i="2"/>
  <c r="Q761" i="2" s="1"/>
  <c r="L761" i="2"/>
  <c r="M761" i="2" s="1"/>
  <c r="K761" i="2"/>
  <c r="P760" i="2"/>
  <c r="Q760" i="2" s="1"/>
  <c r="L760" i="2"/>
  <c r="M760" i="2" s="1"/>
  <c r="K760" i="2"/>
  <c r="P759" i="2"/>
  <c r="Q759" i="2" s="1"/>
  <c r="L759" i="2"/>
  <c r="M759" i="2" s="1"/>
  <c r="K759" i="2"/>
  <c r="P758" i="2"/>
  <c r="Q758" i="2" s="1"/>
  <c r="L758" i="2"/>
  <c r="M758" i="2" s="1"/>
  <c r="K758" i="2"/>
  <c r="P757" i="2"/>
  <c r="Q757" i="2" s="1"/>
  <c r="L757" i="2"/>
  <c r="M757" i="2" s="1"/>
  <c r="K757" i="2"/>
  <c r="P756" i="2"/>
  <c r="Q756" i="2" s="1"/>
  <c r="L756" i="2"/>
  <c r="M756" i="2" s="1"/>
  <c r="K756" i="2"/>
  <c r="P755" i="2"/>
  <c r="Q755" i="2" s="1"/>
  <c r="L755" i="2"/>
  <c r="M755" i="2" s="1"/>
  <c r="K755" i="2"/>
  <c r="P754" i="2"/>
  <c r="Q754" i="2" s="1"/>
  <c r="L754" i="2"/>
  <c r="M754" i="2" s="1"/>
  <c r="K754" i="2"/>
  <c r="P753" i="2"/>
  <c r="Q753" i="2" s="1"/>
  <c r="L753" i="2"/>
  <c r="M753" i="2" s="1"/>
  <c r="K753" i="2"/>
  <c r="P752" i="2"/>
  <c r="Q752" i="2" s="1"/>
  <c r="L752" i="2"/>
  <c r="M752" i="2" s="1"/>
  <c r="K752" i="2"/>
  <c r="P751" i="2"/>
  <c r="Q751" i="2" s="1"/>
  <c r="L751" i="2"/>
  <c r="M751" i="2" s="1"/>
  <c r="K751" i="2"/>
  <c r="P750" i="2"/>
  <c r="Q750" i="2" s="1"/>
  <c r="L750" i="2"/>
  <c r="M750" i="2" s="1"/>
  <c r="K750" i="2"/>
  <c r="P749" i="2"/>
  <c r="Q749" i="2" s="1"/>
  <c r="L749" i="2"/>
  <c r="M749" i="2" s="1"/>
  <c r="K749" i="2"/>
  <c r="P748" i="2"/>
  <c r="Q748" i="2" s="1"/>
  <c r="L748" i="2"/>
  <c r="M748" i="2" s="1"/>
  <c r="K748" i="2"/>
  <c r="P747" i="2"/>
  <c r="Q747" i="2" s="1"/>
  <c r="L747" i="2"/>
  <c r="M747" i="2" s="1"/>
  <c r="K747" i="2"/>
  <c r="P746" i="2"/>
  <c r="Q746" i="2" s="1"/>
  <c r="L746" i="2"/>
  <c r="M746" i="2" s="1"/>
  <c r="K746" i="2"/>
  <c r="P745" i="2"/>
  <c r="Q745" i="2" s="1"/>
  <c r="L745" i="2"/>
  <c r="M745" i="2" s="1"/>
  <c r="K745" i="2"/>
  <c r="P744" i="2"/>
  <c r="Q744" i="2" s="1"/>
  <c r="L744" i="2"/>
  <c r="M744" i="2" s="1"/>
  <c r="K744" i="2"/>
  <c r="P743" i="2"/>
  <c r="Q743" i="2" s="1"/>
  <c r="L743" i="2"/>
  <c r="M743" i="2" s="1"/>
  <c r="K743" i="2"/>
  <c r="P742" i="2"/>
  <c r="Q742" i="2" s="1"/>
  <c r="L742" i="2"/>
  <c r="M742" i="2" s="1"/>
  <c r="K742" i="2"/>
  <c r="P741" i="2"/>
  <c r="Q741" i="2" s="1"/>
  <c r="L741" i="2"/>
  <c r="M741" i="2" s="1"/>
  <c r="K741" i="2"/>
  <c r="P740" i="2"/>
  <c r="Q740" i="2" s="1"/>
  <c r="L740" i="2"/>
  <c r="M740" i="2" s="1"/>
  <c r="K740" i="2"/>
  <c r="P739" i="2"/>
  <c r="Q739" i="2" s="1"/>
  <c r="L739" i="2"/>
  <c r="M739" i="2" s="1"/>
  <c r="K739" i="2"/>
  <c r="P738" i="2"/>
  <c r="Q738" i="2" s="1"/>
  <c r="L738" i="2"/>
  <c r="M738" i="2" s="1"/>
  <c r="K738" i="2"/>
  <c r="P737" i="2"/>
  <c r="Q737" i="2" s="1"/>
  <c r="L737" i="2"/>
  <c r="M737" i="2" s="1"/>
  <c r="K737" i="2"/>
  <c r="P736" i="2"/>
  <c r="Q736" i="2" s="1"/>
  <c r="L736" i="2"/>
  <c r="M736" i="2" s="1"/>
  <c r="K736" i="2"/>
  <c r="P735" i="2"/>
  <c r="Q735" i="2" s="1"/>
  <c r="L735" i="2"/>
  <c r="M735" i="2" s="1"/>
  <c r="K735" i="2"/>
  <c r="P734" i="2"/>
  <c r="Q734" i="2" s="1"/>
  <c r="L734" i="2"/>
  <c r="M734" i="2" s="1"/>
  <c r="K734" i="2"/>
  <c r="P733" i="2"/>
  <c r="Q733" i="2" s="1"/>
  <c r="L733" i="2"/>
  <c r="M733" i="2" s="1"/>
  <c r="K733" i="2"/>
  <c r="P732" i="2"/>
  <c r="Q732" i="2" s="1"/>
  <c r="L732" i="2"/>
  <c r="M732" i="2" s="1"/>
  <c r="K732" i="2"/>
  <c r="P731" i="2"/>
  <c r="Q731" i="2" s="1"/>
  <c r="L731" i="2"/>
  <c r="M731" i="2" s="1"/>
  <c r="K731" i="2"/>
  <c r="P730" i="2"/>
  <c r="Q730" i="2" s="1"/>
  <c r="L730" i="2"/>
  <c r="M730" i="2" s="1"/>
  <c r="K730" i="2"/>
  <c r="P729" i="2"/>
  <c r="L729" i="2"/>
  <c r="K729" i="2"/>
  <c r="J729" i="2"/>
  <c r="P728" i="2"/>
  <c r="L728" i="2"/>
  <c r="K728" i="2"/>
  <c r="J728" i="2"/>
  <c r="P727" i="2"/>
  <c r="L727" i="2"/>
  <c r="K727" i="2"/>
  <c r="J727" i="2"/>
  <c r="P726" i="2"/>
  <c r="Q726" i="2" s="1"/>
  <c r="L726" i="2"/>
  <c r="M726" i="2" s="1"/>
  <c r="K726" i="2"/>
  <c r="P725" i="2"/>
  <c r="Q725" i="2" s="1"/>
  <c r="L725" i="2"/>
  <c r="M725" i="2" s="1"/>
  <c r="K725" i="2"/>
  <c r="P724" i="2"/>
  <c r="Q724" i="2" s="1"/>
  <c r="L724" i="2"/>
  <c r="M724" i="2" s="1"/>
  <c r="K724" i="2"/>
  <c r="P723" i="2"/>
  <c r="Q723" i="2" s="1"/>
  <c r="L723" i="2"/>
  <c r="M723" i="2" s="1"/>
  <c r="K723" i="2"/>
  <c r="P722" i="2"/>
  <c r="L722" i="2"/>
  <c r="K722" i="2"/>
  <c r="J722" i="2"/>
  <c r="P721" i="2"/>
  <c r="Q721" i="2" s="1"/>
  <c r="L721" i="2"/>
  <c r="M721" i="2" s="1"/>
  <c r="K721" i="2"/>
  <c r="P720" i="2"/>
  <c r="Q720" i="2" s="1"/>
  <c r="L720" i="2"/>
  <c r="M720" i="2" s="1"/>
  <c r="K720" i="2"/>
  <c r="P719" i="2"/>
  <c r="Q719" i="2" s="1"/>
  <c r="L719" i="2"/>
  <c r="M719" i="2" s="1"/>
  <c r="K719" i="2"/>
  <c r="P718" i="2"/>
  <c r="Q718" i="2" s="1"/>
  <c r="L718" i="2"/>
  <c r="M718" i="2" s="1"/>
  <c r="K718" i="2"/>
  <c r="P717" i="2"/>
  <c r="Q717" i="2" s="1"/>
  <c r="L717" i="2"/>
  <c r="M717" i="2" s="1"/>
  <c r="K717" i="2"/>
  <c r="P716" i="2"/>
  <c r="Q716" i="2" s="1"/>
  <c r="L716" i="2"/>
  <c r="M716" i="2" s="1"/>
  <c r="K716" i="2"/>
  <c r="P715" i="2"/>
  <c r="Q715" i="2" s="1"/>
  <c r="L715" i="2"/>
  <c r="M715" i="2" s="1"/>
  <c r="K715" i="2"/>
  <c r="P714" i="2"/>
  <c r="Q714" i="2" s="1"/>
  <c r="L714" i="2"/>
  <c r="M714" i="2" s="1"/>
  <c r="K714" i="2"/>
  <c r="P713" i="2"/>
  <c r="L713" i="2"/>
  <c r="K713" i="2"/>
  <c r="J713" i="2"/>
  <c r="P712" i="2"/>
  <c r="Q712" i="2" s="1"/>
  <c r="L712" i="2"/>
  <c r="M712" i="2" s="1"/>
  <c r="K712" i="2"/>
  <c r="P711" i="2"/>
  <c r="Q711" i="2" s="1"/>
  <c r="L711" i="2"/>
  <c r="M711" i="2" s="1"/>
  <c r="K711" i="2"/>
  <c r="P710" i="2"/>
  <c r="Q710" i="2" s="1"/>
  <c r="L710" i="2"/>
  <c r="M710" i="2" s="1"/>
  <c r="K710" i="2"/>
  <c r="P709" i="2"/>
  <c r="Q709" i="2" s="1"/>
  <c r="L709" i="2"/>
  <c r="M709" i="2" s="1"/>
  <c r="K709" i="2"/>
  <c r="P708" i="2"/>
  <c r="Q708" i="2" s="1"/>
  <c r="L708" i="2"/>
  <c r="M708" i="2" s="1"/>
  <c r="K708" i="2"/>
  <c r="P707" i="2"/>
  <c r="Q707" i="2" s="1"/>
  <c r="L707" i="2"/>
  <c r="M707" i="2" s="1"/>
  <c r="K707" i="2"/>
  <c r="P706" i="2"/>
  <c r="Q706" i="2" s="1"/>
  <c r="L706" i="2"/>
  <c r="M706" i="2" s="1"/>
  <c r="K706" i="2"/>
  <c r="P705" i="2"/>
  <c r="Q705" i="2" s="1"/>
  <c r="L705" i="2"/>
  <c r="M705" i="2" s="1"/>
  <c r="K705" i="2"/>
  <c r="P704" i="2"/>
  <c r="Q704" i="2" s="1"/>
  <c r="L704" i="2"/>
  <c r="M704" i="2" s="1"/>
  <c r="K704" i="2"/>
  <c r="P703" i="2"/>
  <c r="Q703" i="2" s="1"/>
  <c r="L703" i="2"/>
  <c r="M703" i="2" s="1"/>
  <c r="K703" i="2"/>
  <c r="P702" i="2"/>
  <c r="Q702" i="2" s="1"/>
  <c r="L702" i="2"/>
  <c r="M702" i="2" s="1"/>
  <c r="K702" i="2"/>
  <c r="P701" i="2"/>
  <c r="Q701" i="2" s="1"/>
  <c r="L701" i="2"/>
  <c r="M701" i="2" s="1"/>
  <c r="K701" i="2"/>
  <c r="P700" i="2"/>
  <c r="Q700" i="2" s="1"/>
  <c r="L700" i="2"/>
  <c r="M700" i="2" s="1"/>
  <c r="K700" i="2"/>
  <c r="P699" i="2"/>
  <c r="Q699" i="2" s="1"/>
  <c r="L699" i="2"/>
  <c r="M699" i="2" s="1"/>
  <c r="K699" i="2"/>
  <c r="P698" i="2"/>
  <c r="Q698" i="2" s="1"/>
  <c r="L698" i="2"/>
  <c r="M698" i="2" s="1"/>
  <c r="K698" i="2"/>
  <c r="P697" i="2"/>
  <c r="Q697" i="2" s="1"/>
  <c r="L697" i="2"/>
  <c r="M697" i="2" s="1"/>
  <c r="K697" i="2"/>
  <c r="P696" i="2"/>
  <c r="Q696" i="2" s="1"/>
  <c r="L696" i="2"/>
  <c r="M696" i="2" s="1"/>
  <c r="K696" i="2"/>
  <c r="P695" i="2"/>
  <c r="Q695" i="2" s="1"/>
  <c r="L695" i="2"/>
  <c r="M695" i="2" s="1"/>
  <c r="K695" i="2"/>
  <c r="P694" i="2"/>
  <c r="Q694" i="2" s="1"/>
  <c r="L694" i="2"/>
  <c r="M694" i="2" s="1"/>
  <c r="K694" i="2"/>
  <c r="P693" i="2"/>
  <c r="Q693" i="2" s="1"/>
  <c r="L693" i="2"/>
  <c r="M693" i="2" s="1"/>
  <c r="K693" i="2"/>
  <c r="P692" i="2"/>
  <c r="Q692" i="2" s="1"/>
  <c r="L692" i="2"/>
  <c r="M692" i="2" s="1"/>
  <c r="K692" i="2"/>
  <c r="P691" i="2"/>
  <c r="Q691" i="2" s="1"/>
  <c r="L691" i="2"/>
  <c r="M691" i="2" s="1"/>
  <c r="K691" i="2"/>
  <c r="P690" i="2"/>
  <c r="Q690" i="2" s="1"/>
  <c r="L690" i="2"/>
  <c r="M690" i="2" s="1"/>
  <c r="K690" i="2"/>
  <c r="P689" i="2"/>
  <c r="Q689" i="2" s="1"/>
  <c r="L689" i="2"/>
  <c r="M689" i="2" s="1"/>
  <c r="K689" i="2"/>
  <c r="P688" i="2"/>
  <c r="Q688" i="2" s="1"/>
  <c r="L688" i="2"/>
  <c r="M688" i="2" s="1"/>
  <c r="K688" i="2"/>
  <c r="P687" i="2"/>
  <c r="Q687" i="2" s="1"/>
  <c r="L687" i="2"/>
  <c r="M687" i="2" s="1"/>
  <c r="K687" i="2"/>
  <c r="P686" i="2"/>
  <c r="Q686" i="2" s="1"/>
  <c r="L686" i="2"/>
  <c r="M686" i="2" s="1"/>
  <c r="K686" i="2"/>
  <c r="P685" i="2"/>
  <c r="Q685" i="2" s="1"/>
  <c r="L685" i="2"/>
  <c r="M685" i="2" s="1"/>
  <c r="K685" i="2"/>
  <c r="P684" i="2"/>
  <c r="Q684" i="2" s="1"/>
  <c r="L684" i="2"/>
  <c r="M684" i="2" s="1"/>
  <c r="K684" i="2"/>
  <c r="P683" i="2"/>
  <c r="Q683" i="2" s="1"/>
  <c r="L683" i="2"/>
  <c r="M683" i="2" s="1"/>
  <c r="K683" i="2"/>
  <c r="P682" i="2"/>
  <c r="Q682" i="2" s="1"/>
  <c r="L682" i="2"/>
  <c r="M682" i="2" s="1"/>
  <c r="K682" i="2"/>
  <c r="P681" i="2"/>
  <c r="Q681" i="2" s="1"/>
  <c r="L681" i="2"/>
  <c r="M681" i="2" s="1"/>
  <c r="K681" i="2"/>
  <c r="P680" i="2"/>
  <c r="Q680" i="2" s="1"/>
  <c r="L680" i="2"/>
  <c r="M680" i="2" s="1"/>
  <c r="K680" i="2"/>
  <c r="P679" i="2"/>
  <c r="Q679" i="2" s="1"/>
  <c r="L679" i="2"/>
  <c r="M679" i="2" s="1"/>
  <c r="K679" i="2"/>
  <c r="P678" i="2"/>
  <c r="Q678" i="2" s="1"/>
  <c r="L678" i="2"/>
  <c r="M678" i="2" s="1"/>
  <c r="K678" i="2"/>
  <c r="P677" i="2"/>
  <c r="Q677" i="2" s="1"/>
  <c r="L677" i="2"/>
  <c r="M677" i="2" s="1"/>
  <c r="K677" i="2"/>
  <c r="P676" i="2"/>
  <c r="Q676" i="2" s="1"/>
  <c r="L676" i="2"/>
  <c r="M676" i="2" s="1"/>
  <c r="K676" i="2"/>
  <c r="P675" i="2"/>
  <c r="Q675" i="2" s="1"/>
  <c r="L675" i="2"/>
  <c r="M675" i="2" s="1"/>
  <c r="K675" i="2"/>
  <c r="P674" i="2"/>
  <c r="Q674" i="2" s="1"/>
  <c r="L674" i="2"/>
  <c r="M674" i="2" s="1"/>
  <c r="K674" i="2"/>
  <c r="P673" i="2"/>
  <c r="Q673" i="2" s="1"/>
  <c r="L673" i="2"/>
  <c r="M673" i="2" s="1"/>
  <c r="K673" i="2"/>
  <c r="P672" i="2"/>
  <c r="Q672" i="2" s="1"/>
  <c r="L672" i="2"/>
  <c r="M672" i="2" s="1"/>
  <c r="K672" i="2"/>
  <c r="P671" i="2"/>
  <c r="Q671" i="2" s="1"/>
  <c r="L671" i="2"/>
  <c r="M671" i="2" s="1"/>
  <c r="K671" i="2"/>
  <c r="P670" i="2"/>
  <c r="Q670" i="2" s="1"/>
  <c r="L670" i="2"/>
  <c r="M670" i="2" s="1"/>
  <c r="K670" i="2"/>
  <c r="P669" i="2"/>
  <c r="Q669" i="2" s="1"/>
  <c r="L669" i="2"/>
  <c r="M669" i="2" s="1"/>
  <c r="K669" i="2"/>
  <c r="P668" i="2"/>
  <c r="Q668" i="2" s="1"/>
  <c r="L668" i="2"/>
  <c r="M668" i="2" s="1"/>
  <c r="K668" i="2"/>
  <c r="P667" i="2"/>
  <c r="Q667" i="2" s="1"/>
  <c r="L667" i="2"/>
  <c r="M667" i="2" s="1"/>
  <c r="K667" i="2"/>
  <c r="P666" i="2"/>
  <c r="Q666" i="2" s="1"/>
  <c r="L666" i="2"/>
  <c r="M666" i="2" s="1"/>
  <c r="K666" i="2"/>
  <c r="P665" i="2"/>
  <c r="Q665" i="2" s="1"/>
  <c r="L665" i="2"/>
  <c r="M665" i="2" s="1"/>
  <c r="K665" i="2"/>
  <c r="P664" i="2"/>
  <c r="Q664" i="2" s="1"/>
  <c r="L664" i="2"/>
  <c r="M664" i="2" s="1"/>
  <c r="K664" i="2"/>
  <c r="P663" i="2"/>
  <c r="Q663" i="2" s="1"/>
  <c r="L663" i="2"/>
  <c r="M663" i="2" s="1"/>
  <c r="K663" i="2"/>
  <c r="P662" i="2"/>
  <c r="Q662" i="2" s="1"/>
  <c r="L662" i="2"/>
  <c r="M662" i="2" s="1"/>
  <c r="K662" i="2"/>
  <c r="P661" i="2"/>
  <c r="Q661" i="2" s="1"/>
  <c r="L661" i="2"/>
  <c r="M661" i="2" s="1"/>
  <c r="K661" i="2"/>
  <c r="P660" i="2"/>
  <c r="Q660" i="2" s="1"/>
  <c r="L660" i="2"/>
  <c r="M660" i="2" s="1"/>
  <c r="K660" i="2"/>
  <c r="P659" i="2"/>
  <c r="Q659" i="2" s="1"/>
  <c r="L659" i="2"/>
  <c r="M659" i="2" s="1"/>
  <c r="K659" i="2"/>
  <c r="P658" i="2"/>
  <c r="Q658" i="2" s="1"/>
  <c r="L658" i="2"/>
  <c r="M658" i="2" s="1"/>
  <c r="K658" i="2"/>
  <c r="P657" i="2"/>
  <c r="Q657" i="2" s="1"/>
  <c r="L657" i="2"/>
  <c r="M657" i="2" s="1"/>
  <c r="K657" i="2"/>
  <c r="P656" i="2"/>
  <c r="Q656" i="2" s="1"/>
  <c r="L656" i="2"/>
  <c r="M656" i="2" s="1"/>
  <c r="K656" i="2"/>
  <c r="P655" i="2"/>
  <c r="Q655" i="2" s="1"/>
  <c r="L655" i="2"/>
  <c r="M655" i="2" s="1"/>
  <c r="K655" i="2"/>
  <c r="P654" i="2"/>
  <c r="Q654" i="2" s="1"/>
  <c r="L654" i="2"/>
  <c r="M654" i="2" s="1"/>
  <c r="K654" i="2"/>
  <c r="P653" i="2"/>
  <c r="Q653" i="2" s="1"/>
  <c r="L653" i="2"/>
  <c r="M653" i="2" s="1"/>
  <c r="K653" i="2"/>
  <c r="P652" i="2"/>
  <c r="Q652" i="2" s="1"/>
  <c r="L652" i="2"/>
  <c r="M652" i="2" s="1"/>
  <c r="K652" i="2"/>
  <c r="P651" i="2"/>
  <c r="Q651" i="2" s="1"/>
  <c r="L651" i="2"/>
  <c r="M651" i="2" s="1"/>
  <c r="K651" i="2"/>
  <c r="P650" i="2"/>
  <c r="Q650" i="2" s="1"/>
  <c r="L650" i="2"/>
  <c r="M650" i="2" s="1"/>
  <c r="K650" i="2"/>
  <c r="P649" i="2"/>
  <c r="Q649" i="2" s="1"/>
  <c r="L649" i="2"/>
  <c r="M649" i="2" s="1"/>
  <c r="K649" i="2"/>
  <c r="P648" i="2"/>
  <c r="Q648" i="2" s="1"/>
  <c r="L648" i="2"/>
  <c r="M648" i="2" s="1"/>
  <c r="K648" i="2"/>
  <c r="P647" i="2"/>
  <c r="Q647" i="2" s="1"/>
  <c r="L647" i="2"/>
  <c r="M647" i="2" s="1"/>
  <c r="K647" i="2"/>
  <c r="P646" i="2"/>
  <c r="Q646" i="2" s="1"/>
  <c r="L646" i="2"/>
  <c r="M646" i="2" s="1"/>
  <c r="K646" i="2"/>
  <c r="P645" i="2"/>
  <c r="Q645" i="2" s="1"/>
  <c r="L645" i="2"/>
  <c r="M645" i="2" s="1"/>
  <c r="K645" i="2"/>
  <c r="P644" i="2"/>
  <c r="Q644" i="2" s="1"/>
  <c r="L644" i="2"/>
  <c r="M644" i="2" s="1"/>
  <c r="K644" i="2"/>
  <c r="P643" i="2"/>
  <c r="Q643" i="2" s="1"/>
  <c r="L643" i="2"/>
  <c r="M643" i="2" s="1"/>
  <c r="K643" i="2"/>
  <c r="P642" i="2"/>
  <c r="Q642" i="2" s="1"/>
  <c r="L642" i="2"/>
  <c r="M642" i="2" s="1"/>
  <c r="K642" i="2"/>
  <c r="P641" i="2"/>
  <c r="Q641" i="2" s="1"/>
  <c r="L641" i="2"/>
  <c r="M641" i="2" s="1"/>
  <c r="K641" i="2"/>
  <c r="P640" i="2"/>
  <c r="Q640" i="2" s="1"/>
  <c r="L640" i="2"/>
  <c r="M640" i="2" s="1"/>
  <c r="K640" i="2"/>
  <c r="P639" i="2"/>
  <c r="Q639" i="2" s="1"/>
  <c r="L639" i="2"/>
  <c r="M639" i="2" s="1"/>
  <c r="K639" i="2"/>
  <c r="P638" i="2"/>
  <c r="Q638" i="2" s="1"/>
  <c r="L638" i="2"/>
  <c r="M638" i="2" s="1"/>
  <c r="K638" i="2"/>
  <c r="P637" i="2"/>
  <c r="Q637" i="2" s="1"/>
  <c r="L637" i="2"/>
  <c r="M637" i="2" s="1"/>
  <c r="K637" i="2"/>
  <c r="P636" i="2"/>
  <c r="Q636" i="2" s="1"/>
  <c r="L636" i="2"/>
  <c r="M636" i="2" s="1"/>
  <c r="K636" i="2"/>
  <c r="P635" i="2"/>
  <c r="Q635" i="2" s="1"/>
  <c r="L635" i="2"/>
  <c r="M635" i="2" s="1"/>
  <c r="K635" i="2"/>
  <c r="P634" i="2"/>
  <c r="Q634" i="2" s="1"/>
  <c r="L634" i="2"/>
  <c r="M634" i="2" s="1"/>
  <c r="K634" i="2"/>
  <c r="P633" i="2"/>
  <c r="Q633" i="2" s="1"/>
  <c r="L633" i="2"/>
  <c r="M633" i="2" s="1"/>
  <c r="K633" i="2"/>
  <c r="P632" i="2"/>
  <c r="Q632" i="2" s="1"/>
  <c r="L632" i="2"/>
  <c r="M632" i="2" s="1"/>
  <c r="K632" i="2"/>
  <c r="P631" i="2"/>
  <c r="Q631" i="2" s="1"/>
  <c r="L631" i="2"/>
  <c r="M631" i="2" s="1"/>
  <c r="K631" i="2"/>
  <c r="P630" i="2"/>
  <c r="Q630" i="2" s="1"/>
  <c r="L630" i="2"/>
  <c r="M630" i="2" s="1"/>
  <c r="K630" i="2"/>
  <c r="P629" i="2"/>
  <c r="Q629" i="2" s="1"/>
  <c r="L629" i="2"/>
  <c r="M629" i="2" s="1"/>
  <c r="K629" i="2"/>
  <c r="P628" i="2"/>
  <c r="Q628" i="2" s="1"/>
  <c r="L628" i="2"/>
  <c r="M628" i="2" s="1"/>
  <c r="K628" i="2"/>
  <c r="P627" i="2"/>
  <c r="Q627" i="2" s="1"/>
  <c r="L627" i="2"/>
  <c r="M627" i="2" s="1"/>
  <c r="K627" i="2"/>
  <c r="P626" i="2"/>
  <c r="Q626" i="2" s="1"/>
  <c r="L626" i="2"/>
  <c r="M626" i="2" s="1"/>
  <c r="K626" i="2"/>
  <c r="P625" i="2"/>
  <c r="Q625" i="2" s="1"/>
  <c r="L625" i="2"/>
  <c r="M625" i="2" s="1"/>
  <c r="K625" i="2"/>
  <c r="P624" i="2"/>
  <c r="Q624" i="2" s="1"/>
  <c r="L624" i="2"/>
  <c r="M624" i="2" s="1"/>
  <c r="K624" i="2"/>
  <c r="P623" i="2"/>
  <c r="Q623" i="2" s="1"/>
  <c r="L623" i="2"/>
  <c r="M623" i="2" s="1"/>
  <c r="K623" i="2"/>
  <c r="P622" i="2"/>
  <c r="Q622" i="2" s="1"/>
  <c r="L622" i="2"/>
  <c r="M622" i="2" s="1"/>
  <c r="K622" i="2"/>
  <c r="P621" i="2"/>
  <c r="Q621" i="2" s="1"/>
  <c r="L621" i="2"/>
  <c r="M621" i="2" s="1"/>
  <c r="K621" i="2"/>
  <c r="P620" i="2"/>
  <c r="Q620" i="2" s="1"/>
  <c r="L620" i="2"/>
  <c r="M620" i="2" s="1"/>
  <c r="K620" i="2"/>
  <c r="P619" i="2"/>
  <c r="Q619" i="2" s="1"/>
  <c r="L619" i="2"/>
  <c r="M619" i="2" s="1"/>
  <c r="K619" i="2"/>
  <c r="P618" i="2"/>
  <c r="Q618" i="2" s="1"/>
  <c r="L618" i="2"/>
  <c r="M618" i="2" s="1"/>
  <c r="K618" i="2"/>
  <c r="P617" i="2"/>
  <c r="Q617" i="2" s="1"/>
  <c r="L617" i="2"/>
  <c r="M617" i="2" s="1"/>
  <c r="K617" i="2"/>
  <c r="P616" i="2"/>
  <c r="Q616" i="2" s="1"/>
  <c r="L616" i="2"/>
  <c r="M616" i="2" s="1"/>
  <c r="K616" i="2"/>
  <c r="P615" i="2"/>
  <c r="Q615" i="2" s="1"/>
  <c r="L615" i="2"/>
  <c r="M615" i="2" s="1"/>
  <c r="K615" i="2"/>
  <c r="P614" i="2"/>
  <c r="Q614" i="2" s="1"/>
  <c r="L614" i="2"/>
  <c r="M614" i="2" s="1"/>
  <c r="K614" i="2"/>
  <c r="P613" i="2"/>
  <c r="Q613" i="2" s="1"/>
  <c r="L613" i="2"/>
  <c r="M613" i="2" s="1"/>
  <c r="K613" i="2"/>
  <c r="P612" i="2"/>
  <c r="Q612" i="2" s="1"/>
  <c r="L612" i="2"/>
  <c r="M612" i="2" s="1"/>
  <c r="K612" i="2"/>
  <c r="P611" i="2"/>
  <c r="Q611" i="2" s="1"/>
  <c r="L611" i="2"/>
  <c r="M611" i="2" s="1"/>
  <c r="K611" i="2"/>
  <c r="P610" i="2"/>
  <c r="Q610" i="2" s="1"/>
  <c r="L610" i="2"/>
  <c r="M610" i="2" s="1"/>
  <c r="K610" i="2"/>
  <c r="P609" i="2"/>
  <c r="Q609" i="2" s="1"/>
  <c r="L609" i="2"/>
  <c r="M609" i="2" s="1"/>
  <c r="K609" i="2"/>
  <c r="P608" i="2"/>
  <c r="Q608" i="2" s="1"/>
  <c r="L608" i="2"/>
  <c r="M608" i="2" s="1"/>
  <c r="K608" i="2"/>
  <c r="P607" i="2"/>
  <c r="Q607" i="2" s="1"/>
  <c r="L607" i="2"/>
  <c r="M607" i="2" s="1"/>
  <c r="K607" i="2"/>
  <c r="P606" i="2"/>
  <c r="Q606" i="2" s="1"/>
  <c r="L606" i="2"/>
  <c r="M606" i="2" s="1"/>
  <c r="K606" i="2"/>
  <c r="P605" i="2"/>
  <c r="Q605" i="2" s="1"/>
  <c r="L605" i="2"/>
  <c r="M605" i="2" s="1"/>
  <c r="K605" i="2"/>
  <c r="P604" i="2"/>
  <c r="Q604" i="2" s="1"/>
  <c r="L604" i="2"/>
  <c r="M604" i="2" s="1"/>
  <c r="K604" i="2"/>
  <c r="P603" i="2"/>
  <c r="Q603" i="2" s="1"/>
  <c r="L603" i="2"/>
  <c r="M603" i="2" s="1"/>
  <c r="K603" i="2"/>
  <c r="P602" i="2"/>
  <c r="Q602" i="2" s="1"/>
  <c r="L602" i="2"/>
  <c r="M602" i="2" s="1"/>
  <c r="K602" i="2"/>
  <c r="P601" i="2"/>
  <c r="Q601" i="2" s="1"/>
  <c r="L601" i="2"/>
  <c r="M601" i="2" s="1"/>
  <c r="K601" i="2"/>
  <c r="P600" i="2"/>
  <c r="Q600" i="2" s="1"/>
  <c r="L600" i="2"/>
  <c r="M600" i="2" s="1"/>
  <c r="K600" i="2"/>
  <c r="P599" i="2"/>
  <c r="Q599" i="2" s="1"/>
  <c r="L599" i="2"/>
  <c r="M599" i="2" s="1"/>
  <c r="K599" i="2"/>
  <c r="P598" i="2"/>
  <c r="Q598" i="2" s="1"/>
  <c r="L598" i="2"/>
  <c r="M598" i="2" s="1"/>
  <c r="K598" i="2"/>
  <c r="P597" i="2"/>
  <c r="Q597" i="2" s="1"/>
  <c r="L597" i="2"/>
  <c r="M597" i="2" s="1"/>
  <c r="K597" i="2"/>
  <c r="P596" i="2"/>
  <c r="Q596" i="2" s="1"/>
  <c r="L596" i="2"/>
  <c r="M596" i="2" s="1"/>
  <c r="K596" i="2"/>
  <c r="P595" i="2"/>
  <c r="Q595" i="2" s="1"/>
  <c r="L595" i="2"/>
  <c r="M595" i="2" s="1"/>
  <c r="K595" i="2"/>
  <c r="P594" i="2"/>
  <c r="Q594" i="2" s="1"/>
  <c r="L594" i="2"/>
  <c r="M594" i="2" s="1"/>
  <c r="K594" i="2"/>
  <c r="P593" i="2"/>
  <c r="Q593" i="2" s="1"/>
  <c r="L593" i="2"/>
  <c r="M593" i="2" s="1"/>
  <c r="K593" i="2"/>
  <c r="P592" i="2"/>
  <c r="Q592" i="2" s="1"/>
  <c r="L592" i="2"/>
  <c r="M592" i="2" s="1"/>
  <c r="K592" i="2"/>
  <c r="P591" i="2"/>
  <c r="Q591" i="2" s="1"/>
  <c r="L591" i="2"/>
  <c r="M591" i="2" s="1"/>
  <c r="K591" i="2"/>
  <c r="P590" i="2"/>
  <c r="Q590" i="2" s="1"/>
  <c r="L590" i="2"/>
  <c r="M590" i="2" s="1"/>
  <c r="K590" i="2"/>
  <c r="P589" i="2"/>
  <c r="Q589" i="2" s="1"/>
  <c r="L589" i="2"/>
  <c r="M589" i="2" s="1"/>
  <c r="K589" i="2"/>
  <c r="P588" i="2"/>
  <c r="Q588" i="2" s="1"/>
  <c r="L588" i="2"/>
  <c r="M588" i="2" s="1"/>
  <c r="K588" i="2"/>
  <c r="P587" i="2"/>
  <c r="Q587" i="2" s="1"/>
  <c r="L587" i="2"/>
  <c r="M587" i="2" s="1"/>
  <c r="K587" i="2"/>
  <c r="P586" i="2"/>
  <c r="Q586" i="2" s="1"/>
  <c r="L586" i="2"/>
  <c r="M586" i="2" s="1"/>
  <c r="K586" i="2"/>
  <c r="P585" i="2"/>
  <c r="Q585" i="2" s="1"/>
  <c r="L585" i="2"/>
  <c r="M585" i="2" s="1"/>
  <c r="K585" i="2"/>
  <c r="P584" i="2"/>
  <c r="Q584" i="2" s="1"/>
  <c r="L584" i="2"/>
  <c r="M584" i="2" s="1"/>
  <c r="K584" i="2"/>
  <c r="P583" i="2"/>
  <c r="Q583" i="2" s="1"/>
  <c r="L583" i="2"/>
  <c r="M583" i="2" s="1"/>
  <c r="K583" i="2"/>
  <c r="P582" i="2"/>
  <c r="Q582" i="2" s="1"/>
  <c r="L582" i="2"/>
  <c r="M582" i="2" s="1"/>
  <c r="K582" i="2"/>
  <c r="P581" i="2"/>
  <c r="Q581" i="2" s="1"/>
  <c r="L581" i="2"/>
  <c r="M581" i="2" s="1"/>
  <c r="K581" i="2"/>
  <c r="P580" i="2"/>
  <c r="Q580" i="2" s="1"/>
  <c r="L580" i="2"/>
  <c r="M580" i="2" s="1"/>
  <c r="K580" i="2"/>
  <c r="P579" i="2"/>
  <c r="Q579" i="2" s="1"/>
  <c r="L579" i="2"/>
  <c r="M579" i="2" s="1"/>
  <c r="K579" i="2"/>
  <c r="P578" i="2"/>
  <c r="Q578" i="2" s="1"/>
  <c r="L578" i="2"/>
  <c r="M578" i="2" s="1"/>
  <c r="K578" i="2"/>
  <c r="P577" i="2"/>
  <c r="Q577" i="2" s="1"/>
  <c r="L577" i="2"/>
  <c r="M577" i="2" s="1"/>
  <c r="K577" i="2"/>
  <c r="P576" i="2"/>
  <c r="Q576" i="2" s="1"/>
  <c r="L576" i="2"/>
  <c r="M576" i="2" s="1"/>
  <c r="K576" i="2"/>
  <c r="P575" i="2"/>
  <c r="Q575" i="2" s="1"/>
  <c r="L575" i="2"/>
  <c r="M575" i="2" s="1"/>
  <c r="K575" i="2"/>
  <c r="P574" i="2"/>
  <c r="Q574" i="2" s="1"/>
  <c r="L574" i="2"/>
  <c r="M574" i="2" s="1"/>
  <c r="K574" i="2"/>
  <c r="P573" i="2"/>
  <c r="Q573" i="2" s="1"/>
  <c r="L573" i="2"/>
  <c r="M573" i="2" s="1"/>
  <c r="K573" i="2"/>
  <c r="P572" i="2"/>
  <c r="Q572" i="2" s="1"/>
  <c r="L572" i="2"/>
  <c r="M572" i="2" s="1"/>
  <c r="K572" i="2"/>
  <c r="P571" i="2"/>
  <c r="Q571" i="2" s="1"/>
  <c r="L571" i="2"/>
  <c r="M571" i="2" s="1"/>
  <c r="K571" i="2"/>
  <c r="P570" i="2"/>
  <c r="Q570" i="2" s="1"/>
  <c r="L570" i="2"/>
  <c r="M570" i="2" s="1"/>
  <c r="K570" i="2"/>
  <c r="P569" i="2"/>
  <c r="Q569" i="2" s="1"/>
  <c r="L569" i="2"/>
  <c r="M569" i="2" s="1"/>
  <c r="K569" i="2"/>
  <c r="P568" i="2"/>
  <c r="Q568" i="2" s="1"/>
  <c r="L568" i="2"/>
  <c r="M568" i="2" s="1"/>
  <c r="K568" i="2"/>
  <c r="P567" i="2"/>
  <c r="Q567" i="2" s="1"/>
  <c r="L567" i="2"/>
  <c r="M567" i="2" s="1"/>
  <c r="K567" i="2"/>
  <c r="P566" i="2"/>
  <c r="Q566" i="2" s="1"/>
  <c r="L566" i="2"/>
  <c r="M566" i="2" s="1"/>
  <c r="K566" i="2"/>
  <c r="P565" i="2"/>
  <c r="Q565" i="2" s="1"/>
  <c r="L565" i="2"/>
  <c r="M565" i="2" s="1"/>
  <c r="K565" i="2"/>
  <c r="P564" i="2"/>
  <c r="Q564" i="2" s="1"/>
  <c r="L564" i="2"/>
  <c r="M564" i="2" s="1"/>
  <c r="K564" i="2"/>
  <c r="P563" i="2"/>
  <c r="Q563" i="2" s="1"/>
  <c r="L563" i="2"/>
  <c r="M563" i="2" s="1"/>
  <c r="K563" i="2"/>
  <c r="P562" i="2"/>
  <c r="Q562" i="2" s="1"/>
  <c r="L562" i="2"/>
  <c r="M562" i="2" s="1"/>
  <c r="K562" i="2"/>
  <c r="P561" i="2"/>
  <c r="Q561" i="2" s="1"/>
  <c r="L561" i="2"/>
  <c r="M561" i="2" s="1"/>
  <c r="K561" i="2"/>
  <c r="P560" i="2"/>
  <c r="Q560" i="2" s="1"/>
  <c r="L560" i="2"/>
  <c r="M560" i="2" s="1"/>
  <c r="K560" i="2"/>
  <c r="P559" i="2"/>
  <c r="Q559" i="2" s="1"/>
  <c r="L559" i="2"/>
  <c r="M559" i="2" s="1"/>
  <c r="K559" i="2"/>
  <c r="P558" i="2"/>
  <c r="Q558" i="2" s="1"/>
  <c r="L558" i="2"/>
  <c r="M558" i="2" s="1"/>
  <c r="K558" i="2"/>
  <c r="P557" i="2"/>
  <c r="Q557" i="2" s="1"/>
  <c r="L557" i="2"/>
  <c r="M557" i="2" s="1"/>
  <c r="K557" i="2"/>
  <c r="P556" i="2"/>
  <c r="Q556" i="2" s="1"/>
  <c r="L556" i="2"/>
  <c r="M556" i="2" s="1"/>
  <c r="K556" i="2"/>
  <c r="P555" i="2"/>
  <c r="Q555" i="2" s="1"/>
  <c r="L555" i="2"/>
  <c r="M555" i="2" s="1"/>
  <c r="K555" i="2"/>
  <c r="P554" i="2"/>
  <c r="Q554" i="2" s="1"/>
  <c r="L554" i="2"/>
  <c r="M554" i="2" s="1"/>
  <c r="K554" i="2"/>
  <c r="P553" i="2"/>
  <c r="Q553" i="2" s="1"/>
  <c r="L553" i="2"/>
  <c r="M553" i="2" s="1"/>
  <c r="K553" i="2"/>
  <c r="P552" i="2"/>
  <c r="Q552" i="2" s="1"/>
  <c r="L552" i="2"/>
  <c r="M552" i="2" s="1"/>
  <c r="K552" i="2"/>
  <c r="P551" i="2"/>
  <c r="Q551" i="2" s="1"/>
  <c r="L551" i="2"/>
  <c r="M551" i="2" s="1"/>
  <c r="K551" i="2"/>
  <c r="P550" i="2"/>
  <c r="Q550" i="2" s="1"/>
  <c r="L550" i="2"/>
  <c r="M550" i="2" s="1"/>
  <c r="K550" i="2"/>
  <c r="P549" i="2"/>
  <c r="Q549" i="2" s="1"/>
  <c r="L549" i="2"/>
  <c r="M549" i="2" s="1"/>
  <c r="K549" i="2"/>
  <c r="P548" i="2"/>
  <c r="Q548" i="2" s="1"/>
  <c r="L548" i="2"/>
  <c r="M548" i="2" s="1"/>
  <c r="K548" i="2"/>
  <c r="P547" i="2"/>
  <c r="Q547" i="2" s="1"/>
  <c r="L547" i="2"/>
  <c r="M547" i="2" s="1"/>
  <c r="K547" i="2"/>
  <c r="P546" i="2"/>
  <c r="Q546" i="2" s="1"/>
  <c r="L546" i="2"/>
  <c r="M546" i="2" s="1"/>
  <c r="K546" i="2"/>
  <c r="P545" i="2"/>
  <c r="Q545" i="2" s="1"/>
  <c r="L545" i="2"/>
  <c r="M545" i="2" s="1"/>
  <c r="K545" i="2"/>
  <c r="P544" i="2"/>
  <c r="Q544" i="2" s="1"/>
  <c r="L544" i="2"/>
  <c r="M544" i="2" s="1"/>
  <c r="K544" i="2"/>
  <c r="P543" i="2"/>
  <c r="Q543" i="2" s="1"/>
  <c r="L543" i="2"/>
  <c r="M543" i="2" s="1"/>
  <c r="K543" i="2"/>
  <c r="P542" i="2"/>
  <c r="Q542" i="2" s="1"/>
  <c r="L542" i="2"/>
  <c r="M542" i="2" s="1"/>
  <c r="K542" i="2"/>
  <c r="P541" i="2"/>
  <c r="Q541" i="2" s="1"/>
  <c r="L541" i="2"/>
  <c r="M541" i="2" s="1"/>
  <c r="K541" i="2"/>
  <c r="P540" i="2"/>
  <c r="Q540" i="2" s="1"/>
  <c r="L540" i="2"/>
  <c r="M540" i="2" s="1"/>
  <c r="K540" i="2"/>
  <c r="P539" i="2"/>
  <c r="Q539" i="2" s="1"/>
  <c r="L539" i="2"/>
  <c r="M539" i="2" s="1"/>
  <c r="K539" i="2"/>
  <c r="P538" i="2"/>
  <c r="Q538" i="2" s="1"/>
  <c r="L538" i="2"/>
  <c r="M538" i="2" s="1"/>
  <c r="K538" i="2"/>
  <c r="P537" i="2"/>
  <c r="Q537" i="2" s="1"/>
  <c r="L537" i="2"/>
  <c r="M537" i="2" s="1"/>
  <c r="K537" i="2"/>
  <c r="P536" i="2"/>
  <c r="Q536" i="2" s="1"/>
  <c r="L536" i="2"/>
  <c r="M536" i="2" s="1"/>
  <c r="K536" i="2"/>
  <c r="P535" i="2"/>
  <c r="Q535" i="2" s="1"/>
  <c r="L535" i="2"/>
  <c r="M535" i="2" s="1"/>
  <c r="K535" i="2"/>
  <c r="P534" i="2"/>
  <c r="Q534" i="2" s="1"/>
  <c r="L534" i="2"/>
  <c r="M534" i="2" s="1"/>
  <c r="K534" i="2"/>
  <c r="P533" i="2"/>
  <c r="Q533" i="2" s="1"/>
  <c r="L533" i="2"/>
  <c r="M533" i="2" s="1"/>
  <c r="K533" i="2"/>
  <c r="P532" i="2"/>
  <c r="Q532" i="2" s="1"/>
  <c r="L532" i="2"/>
  <c r="M532" i="2" s="1"/>
  <c r="K532" i="2"/>
  <c r="P531" i="2"/>
  <c r="Q531" i="2" s="1"/>
  <c r="L531" i="2"/>
  <c r="M531" i="2" s="1"/>
  <c r="K531" i="2"/>
  <c r="P530" i="2"/>
  <c r="Q530" i="2" s="1"/>
  <c r="L530" i="2"/>
  <c r="M530" i="2" s="1"/>
  <c r="K530" i="2"/>
  <c r="P529" i="2"/>
  <c r="Q529" i="2" s="1"/>
  <c r="L529" i="2"/>
  <c r="M529" i="2" s="1"/>
  <c r="K529" i="2"/>
  <c r="P528" i="2"/>
  <c r="Q528" i="2" s="1"/>
  <c r="L528" i="2"/>
  <c r="M528" i="2" s="1"/>
  <c r="K528" i="2"/>
  <c r="P527" i="2"/>
  <c r="Q527" i="2" s="1"/>
  <c r="L527" i="2"/>
  <c r="M527" i="2" s="1"/>
  <c r="K527" i="2"/>
  <c r="P526" i="2"/>
  <c r="Q526" i="2" s="1"/>
  <c r="L526" i="2"/>
  <c r="M526" i="2" s="1"/>
  <c r="K526" i="2"/>
  <c r="P525" i="2"/>
  <c r="Q525" i="2" s="1"/>
  <c r="L525" i="2"/>
  <c r="M525" i="2" s="1"/>
  <c r="K525" i="2"/>
  <c r="P524" i="2"/>
  <c r="Q524" i="2" s="1"/>
  <c r="L524" i="2"/>
  <c r="M524" i="2" s="1"/>
  <c r="K524" i="2"/>
  <c r="P523" i="2"/>
  <c r="Q523" i="2" s="1"/>
  <c r="L523" i="2"/>
  <c r="M523" i="2" s="1"/>
  <c r="K523" i="2"/>
  <c r="P522" i="2"/>
  <c r="Q522" i="2" s="1"/>
  <c r="L522" i="2"/>
  <c r="M522" i="2" s="1"/>
  <c r="K522" i="2"/>
  <c r="P521" i="2"/>
  <c r="Q521" i="2" s="1"/>
  <c r="L521" i="2"/>
  <c r="M521" i="2" s="1"/>
  <c r="K521" i="2"/>
  <c r="P520" i="2"/>
  <c r="Q520" i="2" s="1"/>
  <c r="L520" i="2"/>
  <c r="M520" i="2" s="1"/>
  <c r="K520" i="2"/>
  <c r="P519" i="2"/>
  <c r="Q519" i="2" s="1"/>
  <c r="L519" i="2"/>
  <c r="M519" i="2" s="1"/>
  <c r="K519" i="2"/>
  <c r="P518" i="2"/>
  <c r="Q518" i="2" s="1"/>
  <c r="L518" i="2"/>
  <c r="M518" i="2" s="1"/>
  <c r="K518" i="2"/>
  <c r="P517" i="2"/>
  <c r="Q517" i="2" s="1"/>
  <c r="L517" i="2"/>
  <c r="M517" i="2" s="1"/>
  <c r="K517" i="2"/>
  <c r="P516" i="2"/>
  <c r="Q516" i="2" s="1"/>
  <c r="L516" i="2"/>
  <c r="M516" i="2" s="1"/>
  <c r="K516" i="2"/>
  <c r="P515" i="2"/>
  <c r="Q515" i="2" s="1"/>
  <c r="L515" i="2"/>
  <c r="M515" i="2" s="1"/>
  <c r="K515" i="2"/>
  <c r="P514" i="2"/>
  <c r="Q514" i="2" s="1"/>
  <c r="L514" i="2"/>
  <c r="M514" i="2" s="1"/>
  <c r="K514" i="2"/>
  <c r="P513" i="2"/>
  <c r="Q513" i="2" s="1"/>
  <c r="L513" i="2"/>
  <c r="M513" i="2" s="1"/>
  <c r="K513" i="2"/>
  <c r="P512" i="2"/>
  <c r="Q512" i="2" s="1"/>
  <c r="L512" i="2"/>
  <c r="M512" i="2" s="1"/>
  <c r="K512" i="2"/>
  <c r="P511" i="2"/>
  <c r="Q511" i="2" s="1"/>
  <c r="L511" i="2"/>
  <c r="M511" i="2" s="1"/>
  <c r="K511" i="2"/>
  <c r="P510" i="2"/>
  <c r="Q510" i="2" s="1"/>
  <c r="L510" i="2"/>
  <c r="M510" i="2" s="1"/>
  <c r="K510" i="2"/>
  <c r="P509" i="2"/>
  <c r="Q509" i="2" s="1"/>
  <c r="L509" i="2"/>
  <c r="M509" i="2" s="1"/>
  <c r="K509" i="2"/>
  <c r="P508" i="2"/>
  <c r="Q508" i="2" s="1"/>
  <c r="L508" i="2"/>
  <c r="M508" i="2" s="1"/>
  <c r="K508" i="2"/>
  <c r="P507" i="2"/>
  <c r="Q507" i="2" s="1"/>
  <c r="L507" i="2"/>
  <c r="M507" i="2" s="1"/>
  <c r="K507" i="2"/>
  <c r="P506" i="2"/>
  <c r="Q506" i="2" s="1"/>
  <c r="L506" i="2"/>
  <c r="M506" i="2" s="1"/>
  <c r="K506" i="2"/>
  <c r="P505" i="2"/>
  <c r="Q505" i="2" s="1"/>
  <c r="L505" i="2"/>
  <c r="M505" i="2" s="1"/>
  <c r="K505" i="2"/>
  <c r="P504" i="2"/>
  <c r="Q504" i="2" s="1"/>
  <c r="L504" i="2"/>
  <c r="M504" i="2" s="1"/>
  <c r="K504" i="2"/>
  <c r="P503" i="2"/>
  <c r="Q503" i="2" s="1"/>
  <c r="L503" i="2"/>
  <c r="M503" i="2" s="1"/>
  <c r="K503" i="2"/>
  <c r="P502" i="2"/>
  <c r="Q502" i="2" s="1"/>
  <c r="L502" i="2"/>
  <c r="M502" i="2" s="1"/>
  <c r="K502" i="2"/>
  <c r="P501" i="2"/>
  <c r="Q501" i="2" s="1"/>
  <c r="L501" i="2"/>
  <c r="M501" i="2" s="1"/>
  <c r="K501" i="2"/>
  <c r="P500" i="2"/>
  <c r="Q500" i="2" s="1"/>
  <c r="L500" i="2"/>
  <c r="M500" i="2" s="1"/>
  <c r="K500" i="2"/>
  <c r="P499" i="2"/>
  <c r="Q499" i="2" s="1"/>
  <c r="L499" i="2"/>
  <c r="M499" i="2" s="1"/>
  <c r="K499" i="2"/>
  <c r="P498" i="2"/>
  <c r="Q498" i="2" s="1"/>
  <c r="L498" i="2"/>
  <c r="M498" i="2" s="1"/>
  <c r="K498" i="2"/>
  <c r="P497" i="2"/>
  <c r="Q497" i="2" s="1"/>
  <c r="L497" i="2"/>
  <c r="M497" i="2" s="1"/>
  <c r="K497" i="2"/>
  <c r="P496" i="2"/>
  <c r="Q496" i="2" s="1"/>
  <c r="L496" i="2"/>
  <c r="M496" i="2" s="1"/>
  <c r="K496" i="2"/>
  <c r="P495" i="2"/>
  <c r="Q495" i="2" s="1"/>
  <c r="L495" i="2"/>
  <c r="M495" i="2" s="1"/>
  <c r="K495" i="2"/>
  <c r="P494" i="2"/>
  <c r="Q494" i="2" s="1"/>
  <c r="L494" i="2"/>
  <c r="M494" i="2" s="1"/>
  <c r="K494" i="2"/>
  <c r="P493" i="2"/>
  <c r="Q493" i="2" s="1"/>
  <c r="L493" i="2"/>
  <c r="M493" i="2" s="1"/>
  <c r="K493" i="2"/>
  <c r="P492" i="2"/>
  <c r="Q492" i="2" s="1"/>
  <c r="L492" i="2"/>
  <c r="M492" i="2" s="1"/>
  <c r="K492" i="2"/>
  <c r="P491" i="2"/>
  <c r="Q491" i="2" s="1"/>
  <c r="L491" i="2"/>
  <c r="M491" i="2" s="1"/>
  <c r="K491" i="2"/>
  <c r="P490" i="2"/>
  <c r="Q490" i="2" s="1"/>
  <c r="L490" i="2"/>
  <c r="M490" i="2" s="1"/>
  <c r="K490" i="2"/>
  <c r="P489" i="2"/>
  <c r="Q489" i="2" s="1"/>
  <c r="L489" i="2"/>
  <c r="M489" i="2" s="1"/>
  <c r="K489" i="2"/>
  <c r="P488" i="2"/>
  <c r="Q488" i="2" s="1"/>
  <c r="L488" i="2"/>
  <c r="M488" i="2" s="1"/>
  <c r="K488" i="2"/>
  <c r="P487" i="2"/>
  <c r="Q487" i="2" s="1"/>
  <c r="L487" i="2"/>
  <c r="M487" i="2" s="1"/>
  <c r="K487" i="2"/>
  <c r="P486" i="2"/>
  <c r="Q486" i="2" s="1"/>
  <c r="L486" i="2"/>
  <c r="M486" i="2" s="1"/>
  <c r="K486" i="2"/>
  <c r="P485" i="2"/>
  <c r="Q485" i="2" s="1"/>
  <c r="L485" i="2"/>
  <c r="M485" i="2" s="1"/>
  <c r="K485" i="2"/>
  <c r="P484" i="2"/>
  <c r="Q484" i="2" s="1"/>
  <c r="L484" i="2"/>
  <c r="M484" i="2" s="1"/>
  <c r="K484" i="2"/>
  <c r="P483" i="2"/>
  <c r="Q483" i="2" s="1"/>
  <c r="L483" i="2"/>
  <c r="M483" i="2" s="1"/>
  <c r="K483" i="2"/>
  <c r="P482" i="2"/>
  <c r="Q482" i="2" s="1"/>
  <c r="L482" i="2"/>
  <c r="M482" i="2" s="1"/>
  <c r="K482" i="2"/>
  <c r="P481" i="2"/>
  <c r="Q481" i="2" s="1"/>
  <c r="L481" i="2"/>
  <c r="M481" i="2" s="1"/>
  <c r="K481" i="2"/>
  <c r="P480" i="2"/>
  <c r="Q480" i="2" s="1"/>
  <c r="L480" i="2"/>
  <c r="M480" i="2" s="1"/>
  <c r="K480" i="2"/>
  <c r="P479" i="2"/>
  <c r="Q479" i="2" s="1"/>
  <c r="L479" i="2"/>
  <c r="M479" i="2" s="1"/>
  <c r="K479" i="2"/>
  <c r="P478" i="2"/>
  <c r="Q478" i="2" s="1"/>
  <c r="L478" i="2"/>
  <c r="M478" i="2" s="1"/>
  <c r="K478" i="2"/>
  <c r="P477" i="2"/>
  <c r="Q477" i="2" s="1"/>
  <c r="L477" i="2"/>
  <c r="M477" i="2" s="1"/>
  <c r="K477" i="2"/>
  <c r="P476" i="2"/>
  <c r="Q476" i="2" s="1"/>
  <c r="L476" i="2"/>
  <c r="M476" i="2" s="1"/>
  <c r="K476" i="2"/>
  <c r="P475" i="2"/>
  <c r="Q475" i="2" s="1"/>
  <c r="L475" i="2"/>
  <c r="M475" i="2" s="1"/>
  <c r="K475" i="2"/>
  <c r="P474" i="2"/>
  <c r="Q474" i="2" s="1"/>
  <c r="L474" i="2"/>
  <c r="M474" i="2" s="1"/>
  <c r="K474" i="2"/>
  <c r="P473" i="2"/>
  <c r="Q473" i="2" s="1"/>
  <c r="L473" i="2"/>
  <c r="M473" i="2" s="1"/>
  <c r="K473" i="2"/>
  <c r="P472" i="2"/>
  <c r="Q472" i="2" s="1"/>
  <c r="L472" i="2"/>
  <c r="M472" i="2" s="1"/>
  <c r="K472" i="2"/>
  <c r="P471" i="2"/>
  <c r="Q471" i="2" s="1"/>
  <c r="L471" i="2"/>
  <c r="M471" i="2" s="1"/>
  <c r="K471" i="2"/>
  <c r="P470" i="2"/>
  <c r="Q470" i="2" s="1"/>
  <c r="L470" i="2"/>
  <c r="M470" i="2" s="1"/>
  <c r="K470" i="2"/>
  <c r="P469" i="2"/>
  <c r="Q469" i="2" s="1"/>
  <c r="L469" i="2"/>
  <c r="M469" i="2" s="1"/>
  <c r="K469" i="2"/>
  <c r="P468" i="2"/>
  <c r="Q468" i="2" s="1"/>
  <c r="L468" i="2"/>
  <c r="M468" i="2" s="1"/>
  <c r="K468" i="2"/>
  <c r="P467" i="2"/>
  <c r="Q467" i="2" s="1"/>
  <c r="L467" i="2"/>
  <c r="M467" i="2" s="1"/>
  <c r="K467" i="2"/>
  <c r="P466" i="2"/>
  <c r="Q466" i="2" s="1"/>
  <c r="L466" i="2"/>
  <c r="M466" i="2" s="1"/>
  <c r="K466" i="2"/>
  <c r="P465" i="2"/>
  <c r="Q465" i="2" s="1"/>
  <c r="L465" i="2"/>
  <c r="M465" i="2" s="1"/>
  <c r="K465" i="2"/>
  <c r="P464" i="2"/>
  <c r="Q464" i="2" s="1"/>
  <c r="L464" i="2"/>
  <c r="M464" i="2" s="1"/>
  <c r="K464" i="2"/>
  <c r="P463" i="2"/>
  <c r="Q463" i="2" s="1"/>
  <c r="L463" i="2"/>
  <c r="M463" i="2" s="1"/>
  <c r="K463" i="2"/>
  <c r="P462" i="2"/>
  <c r="Q462" i="2" s="1"/>
  <c r="L462" i="2"/>
  <c r="M462" i="2" s="1"/>
  <c r="K462" i="2"/>
  <c r="P461" i="2"/>
  <c r="Q461" i="2" s="1"/>
  <c r="L461" i="2"/>
  <c r="M461" i="2" s="1"/>
  <c r="K461" i="2"/>
  <c r="P460" i="2"/>
  <c r="Q460" i="2" s="1"/>
  <c r="L460" i="2"/>
  <c r="M460" i="2" s="1"/>
  <c r="K460" i="2"/>
  <c r="P459" i="2"/>
  <c r="Q459" i="2" s="1"/>
  <c r="L459" i="2"/>
  <c r="M459" i="2" s="1"/>
  <c r="K459" i="2"/>
  <c r="P458" i="2"/>
  <c r="Q458" i="2" s="1"/>
  <c r="L458" i="2"/>
  <c r="M458" i="2" s="1"/>
  <c r="K458" i="2"/>
  <c r="P457" i="2"/>
  <c r="Q457" i="2" s="1"/>
  <c r="L457" i="2"/>
  <c r="M457" i="2" s="1"/>
  <c r="K457" i="2"/>
  <c r="P456" i="2"/>
  <c r="Q456" i="2" s="1"/>
  <c r="L456" i="2"/>
  <c r="M456" i="2" s="1"/>
  <c r="K456" i="2"/>
  <c r="P455" i="2"/>
  <c r="Q455" i="2" s="1"/>
  <c r="L455" i="2"/>
  <c r="M455" i="2" s="1"/>
  <c r="K455" i="2"/>
  <c r="P454" i="2"/>
  <c r="Q454" i="2" s="1"/>
  <c r="L454" i="2"/>
  <c r="M454" i="2" s="1"/>
  <c r="K454" i="2"/>
  <c r="P453" i="2"/>
  <c r="Q453" i="2" s="1"/>
  <c r="L453" i="2"/>
  <c r="M453" i="2" s="1"/>
  <c r="K453" i="2"/>
  <c r="P452" i="2"/>
  <c r="Q452" i="2" s="1"/>
  <c r="L452" i="2"/>
  <c r="M452" i="2" s="1"/>
  <c r="K452" i="2"/>
  <c r="P451" i="2"/>
  <c r="Q451" i="2" s="1"/>
  <c r="L451" i="2"/>
  <c r="M451" i="2" s="1"/>
  <c r="K451" i="2"/>
  <c r="P450" i="2"/>
  <c r="Q450" i="2" s="1"/>
  <c r="L450" i="2"/>
  <c r="M450" i="2" s="1"/>
  <c r="K450" i="2"/>
  <c r="P449" i="2"/>
  <c r="Q449" i="2" s="1"/>
  <c r="L449" i="2"/>
  <c r="M449" i="2" s="1"/>
  <c r="K449" i="2"/>
  <c r="P448" i="2"/>
  <c r="Q448" i="2" s="1"/>
  <c r="L448" i="2"/>
  <c r="M448" i="2" s="1"/>
  <c r="K448" i="2"/>
  <c r="P447" i="2"/>
  <c r="Q447" i="2" s="1"/>
  <c r="L447" i="2"/>
  <c r="M447" i="2" s="1"/>
  <c r="K447" i="2"/>
  <c r="P446" i="2"/>
  <c r="Q446" i="2" s="1"/>
  <c r="L446" i="2"/>
  <c r="M446" i="2" s="1"/>
  <c r="K446" i="2"/>
  <c r="P445" i="2"/>
  <c r="Q445" i="2" s="1"/>
  <c r="L445" i="2"/>
  <c r="M445" i="2" s="1"/>
  <c r="K445" i="2"/>
  <c r="P444" i="2"/>
  <c r="Q444" i="2" s="1"/>
  <c r="L444" i="2"/>
  <c r="M444" i="2" s="1"/>
  <c r="K444" i="2"/>
  <c r="P443" i="2"/>
  <c r="Q443" i="2" s="1"/>
  <c r="L443" i="2"/>
  <c r="M443" i="2" s="1"/>
  <c r="K443" i="2"/>
  <c r="P442" i="2"/>
  <c r="Q442" i="2" s="1"/>
  <c r="L442" i="2"/>
  <c r="M442" i="2" s="1"/>
  <c r="K442" i="2"/>
  <c r="P441" i="2"/>
  <c r="Q441" i="2" s="1"/>
  <c r="L441" i="2"/>
  <c r="M441" i="2" s="1"/>
  <c r="K441" i="2"/>
  <c r="P440" i="2"/>
  <c r="Q440" i="2" s="1"/>
  <c r="L440" i="2"/>
  <c r="M440" i="2" s="1"/>
  <c r="K440" i="2"/>
  <c r="P439" i="2"/>
  <c r="Q439" i="2" s="1"/>
  <c r="L439" i="2"/>
  <c r="M439" i="2" s="1"/>
  <c r="K439" i="2"/>
  <c r="P438" i="2"/>
  <c r="Q438" i="2" s="1"/>
  <c r="L438" i="2"/>
  <c r="M438" i="2" s="1"/>
  <c r="K438" i="2"/>
  <c r="P437" i="2"/>
  <c r="Q437" i="2" s="1"/>
  <c r="L437" i="2"/>
  <c r="M437" i="2" s="1"/>
  <c r="K437" i="2"/>
  <c r="P436" i="2"/>
  <c r="Q436" i="2" s="1"/>
  <c r="L436" i="2"/>
  <c r="M436" i="2" s="1"/>
  <c r="K436" i="2"/>
  <c r="P435" i="2"/>
  <c r="Q435" i="2" s="1"/>
  <c r="L435" i="2"/>
  <c r="M435" i="2" s="1"/>
  <c r="K435" i="2"/>
  <c r="P434" i="2"/>
  <c r="Q434" i="2" s="1"/>
  <c r="L434" i="2"/>
  <c r="M434" i="2" s="1"/>
  <c r="K434" i="2"/>
  <c r="P433" i="2"/>
  <c r="Q433" i="2" s="1"/>
  <c r="L433" i="2"/>
  <c r="M433" i="2" s="1"/>
  <c r="K433" i="2"/>
  <c r="P432" i="2"/>
  <c r="Q432" i="2" s="1"/>
  <c r="L432" i="2"/>
  <c r="M432" i="2" s="1"/>
  <c r="K432" i="2"/>
  <c r="P431" i="2"/>
  <c r="Q431" i="2" s="1"/>
  <c r="L431" i="2"/>
  <c r="M431" i="2" s="1"/>
  <c r="K431" i="2"/>
  <c r="P430" i="2"/>
  <c r="Q430" i="2" s="1"/>
  <c r="L430" i="2"/>
  <c r="M430" i="2" s="1"/>
  <c r="K430" i="2"/>
  <c r="P429" i="2"/>
  <c r="Q429" i="2" s="1"/>
  <c r="L429" i="2"/>
  <c r="M429" i="2" s="1"/>
  <c r="K429" i="2"/>
  <c r="P428" i="2"/>
  <c r="Q428" i="2" s="1"/>
  <c r="L428" i="2"/>
  <c r="M428" i="2" s="1"/>
  <c r="K428" i="2"/>
  <c r="P427" i="2"/>
  <c r="Q427" i="2" s="1"/>
  <c r="L427" i="2"/>
  <c r="M427" i="2" s="1"/>
  <c r="K427" i="2"/>
  <c r="P426" i="2"/>
  <c r="Q426" i="2" s="1"/>
  <c r="L426" i="2"/>
  <c r="M426" i="2" s="1"/>
  <c r="K426" i="2"/>
  <c r="P425" i="2"/>
  <c r="Q425" i="2" s="1"/>
  <c r="L425" i="2"/>
  <c r="M425" i="2" s="1"/>
  <c r="K425" i="2"/>
  <c r="P424" i="2"/>
  <c r="Q424" i="2" s="1"/>
  <c r="L424" i="2"/>
  <c r="M424" i="2" s="1"/>
  <c r="K424" i="2"/>
  <c r="P423" i="2"/>
  <c r="Q423" i="2" s="1"/>
  <c r="L423" i="2"/>
  <c r="M423" i="2" s="1"/>
  <c r="K423" i="2"/>
  <c r="P422" i="2"/>
  <c r="Q422" i="2" s="1"/>
  <c r="L422" i="2"/>
  <c r="M422" i="2" s="1"/>
  <c r="K422" i="2"/>
  <c r="P421" i="2"/>
  <c r="Q421" i="2" s="1"/>
  <c r="L421" i="2"/>
  <c r="M421" i="2" s="1"/>
  <c r="K421" i="2"/>
  <c r="P420" i="2"/>
  <c r="Q420" i="2" s="1"/>
  <c r="L420" i="2"/>
  <c r="M420" i="2" s="1"/>
  <c r="K420" i="2"/>
  <c r="P419" i="2"/>
  <c r="Q419" i="2" s="1"/>
  <c r="L419" i="2"/>
  <c r="M419" i="2" s="1"/>
  <c r="K419" i="2"/>
  <c r="P418" i="2"/>
  <c r="Q418" i="2" s="1"/>
  <c r="L418" i="2"/>
  <c r="M418" i="2" s="1"/>
  <c r="K418" i="2"/>
  <c r="P417" i="2"/>
  <c r="Q417" i="2" s="1"/>
  <c r="L417" i="2"/>
  <c r="M417" i="2" s="1"/>
  <c r="K417" i="2"/>
  <c r="P416" i="2"/>
  <c r="Q416" i="2" s="1"/>
  <c r="L416" i="2"/>
  <c r="M416" i="2" s="1"/>
  <c r="K416" i="2"/>
  <c r="P415" i="2"/>
  <c r="Q415" i="2" s="1"/>
  <c r="L415" i="2"/>
  <c r="M415" i="2" s="1"/>
  <c r="K415" i="2"/>
  <c r="P414" i="2"/>
  <c r="Q414" i="2" s="1"/>
  <c r="L414" i="2"/>
  <c r="M414" i="2" s="1"/>
  <c r="K414" i="2"/>
  <c r="P413" i="2"/>
  <c r="Q413" i="2" s="1"/>
  <c r="L413" i="2"/>
  <c r="M413" i="2" s="1"/>
  <c r="K413" i="2"/>
  <c r="P412" i="2"/>
  <c r="Q412" i="2" s="1"/>
  <c r="L412" i="2"/>
  <c r="M412" i="2" s="1"/>
  <c r="K412" i="2"/>
  <c r="P411" i="2"/>
  <c r="Q411" i="2" s="1"/>
  <c r="L411" i="2"/>
  <c r="M411" i="2" s="1"/>
  <c r="K411" i="2"/>
  <c r="P410" i="2"/>
  <c r="Q410" i="2" s="1"/>
  <c r="L410" i="2"/>
  <c r="M410" i="2" s="1"/>
  <c r="K410" i="2"/>
  <c r="P409" i="2"/>
  <c r="Q409" i="2" s="1"/>
  <c r="L409" i="2"/>
  <c r="M409" i="2" s="1"/>
  <c r="K409" i="2"/>
  <c r="P408" i="2"/>
  <c r="Q408" i="2" s="1"/>
  <c r="L408" i="2"/>
  <c r="M408" i="2" s="1"/>
  <c r="K408" i="2"/>
  <c r="P407" i="2"/>
  <c r="Q407" i="2" s="1"/>
  <c r="L407" i="2"/>
  <c r="M407" i="2" s="1"/>
  <c r="K407" i="2"/>
  <c r="P406" i="2"/>
  <c r="Q406" i="2" s="1"/>
  <c r="L406" i="2"/>
  <c r="M406" i="2" s="1"/>
  <c r="K406" i="2"/>
  <c r="P405" i="2"/>
  <c r="Q405" i="2" s="1"/>
  <c r="L405" i="2"/>
  <c r="M405" i="2" s="1"/>
  <c r="K405" i="2"/>
  <c r="P404" i="2"/>
  <c r="Q404" i="2" s="1"/>
  <c r="L404" i="2"/>
  <c r="M404" i="2" s="1"/>
  <c r="K404" i="2"/>
  <c r="P403" i="2"/>
  <c r="Q403" i="2" s="1"/>
  <c r="L403" i="2"/>
  <c r="M403" i="2" s="1"/>
  <c r="K403" i="2"/>
  <c r="P402" i="2"/>
  <c r="Q402" i="2" s="1"/>
  <c r="L402" i="2"/>
  <c r="M402" i="2" s="1"/>
  <c r="K402" i="2"/>
  <c r="P401" i="2"/>
  <c r="Q401" i="2" s="1"/>
  <c r="L401" i="2"/>
  <c r="M401" i="2" s="1"/>
  <c r="K401" i="2"/>
  <c r="P400" i="2"/>
  <c r="Q400" i="2" s="1"/>
  <c r="L400" i="2"/>
  <c r="M400" i="2" s="1"/>
  <c r="K400" i="2"/>
  <c r="P399" i="2"/>
  <c r="Q399" i="2" s="1"/>
  <c r="L399" i="2"/>
  <c r="M399" i="2" s="1"/>
  <c r="K399" i="2"/>
  <c r="P398" i="2"/>
  <c r="Q398" i="2" s="1"/>
  <c r="L398" i="2"/>
  <c r="M398" i="2" s="1"/>
  <c r="K398" i="2"/>
  <c r="P397" i="2"/>
  <c r="Q397" i="2" s="1"/>
  <c r="L397" i="2"/>
  <c r="M397" i="2" s="1"/>
  <c r="K397" i="2"/>
  <c r="P396" i="2"/>
  <c r="Q396" i="2" s="1"/>
  <c r="L396" i="2"/>
  <c r="M396" i="2" s="1"/>
  <c r="K396" i="2"/>
  <c r="P395" i="2"/>
  <c r="Q395" i="2" s="1"/>
  <c r="L395" i="2"/>
  <c r="M395" i="2" s="1"/>
  <c r="K395" i="2"/>
  <c r="P394" i="2"/>
  <c r="Q394" i="2" s="1"/>
  <c r="L394" i="2"/>
  <c r="M394" i="2" s="1"/>
  <c r="K394" i="2"/>
  <c r="P393" i="2"/>
  <c r="Q393" i="2" s="1"/>
  <c r="L393" i="2"/>
  <c r="M393" i="2" s="1"/>
  <c r="K393" i="2"/>
  <c r="P392" i="2"/>
  <c r="Q392" i="2" s="1"/>
  <c r="L392" i="2"/>
  <c r="M392" i="2" s="1"/>
  <c r="K392" i="2"/>
  <c r="P391" i="2"/>
  <c r="Q391" i="2" s="1"/>
  <c r="L391" i="2"/>
  <c r="M391" i="2" s="1"/>
  <c r="K391" i="2"/>
  <c r="P390" i="2"/>
  <c r="Q390" i="2" s="1"/>
  <c r="L390" i="2"/>
  <c r="M390" i="2" s="1"/>
  <c r="K390" i="2"/>
  <c r="P389" i="2"/>
  <c r="Q389" i="2" s="1"/>
  <c r="L389" i="2"/>
  <c r="M389" i="2" s="1"/>
  <c r="K389" i="2"/>
  <c r="P388" i="2"/>
  <c r="Q388" i="2" s="1"/>
  <c r="L388" i="2"/>
  <c r="M388" i="2" s="1"/>
  <c r="K388" i="2"/>
  <c r="P387" i="2"/>
  <c r="Q387" i="2" s="1"/>
  <c r="L387" i="2"/>
  <c r="M387" i="2" s="1"/>
  <c r="K387" i="2"/>
  <c r="P386" i="2"/>
  <c r="Q386" i="2" s="1"/>
  <c r="L386" i="2"/>
  <c r="M386" i="2" s="1"/>
  <c r="K386" i="2"/>
  <c r="P385" i="2"/>
  <c r="Q385" i="2" s="1"/>
  <c r="L385" i="2"/>
  <c r="M385" i="2" s="1"/>
  <c r="K385" i="2"/>
  <c r="P384" i="2"/>
  <c r="Q384" i="2" s="1"/>
  <c r="L384" i="2"/>
  <c r="M384" i="2" s="1"/>
  <c r="K384" i="2"/>
  <c r="P383" i="2"/>
  <c r="Q383" i="2" s="1"/>
  <c r="L383" i="2"/>
  <c r="M383" i="2" s="1"/>
  <c r="K383" i="2"/>
  <c r="P382" i="2"/>
  <c r="Q382" i="2" s="1"/>
  <c r="L382" i="2"/>
  <c r="M382" i="2" s="1"/>
  <c r="K382" i="2"/>
  <c r="P381" i="2"/>
  <c r="Q381" i="2" s="1"/>
  <c r="L381" i="2"/>
  <c r="M381" i="2" s="1"/>
  <c r="K381" i="2"/>
  <c r="P380" i="2"/>
  <c r="Q380" i="2" s="1"/>
  <c r="L380" i="2"/>
  <c r="M380" i="2" s="1"/>
  <c r="K380" i="2"/>
  <c r="P379" i="2"/>
  <c r="Q379" i="2" s="1"/>
  <c r="L379" i="2"/>
  <c r="M379" i="2" s="1"/>
  <c r="K379" i="2"/>
  <c r="P378" i="2"/>
  <c r="Q378" i="2" s="1"/>
  <c r="L378" i="2"/>
  <c r="M378" i="2" s="1"/>
  <c r="K378" i="2"/>
  <c r="P377" i="2"/>
  <c r="Q377" i="2" s="1"/>
  <c r="L377" i="2"/>
  <c r="M377" i="2" s="1"/>
  <c r="K377" i="2"/>
  <c r="P376" i="2"/>
  <c r="Q376" i="2" s="1"/>
  <c r="L376" i="2"/>
  <c r="M376" i="2" s="1"/>
  <c r="K376" i="2"/>
  <c r="P375" i="2"/>
  <c r="Q375" i="2" s="1"/>
  <c r="L375" i="2"/>
  <c r="M375" i="2" s="1"/>
  <c r="K375" i="2"/>
  <c r="P374" i="2"/>
  <c r="Q374" i="2" s="1"/>
  <c r="L374" i="2"/>
  <c r="M374" i="2" s="1"/>
  <c r="K374" i="2"/>
  <c r="P373" i="2"/>
  <c r="Q373" i="2" s="1"/>
  <c r="L373" i="2"/>
  <c r="M373" i="2" s="1"/>
  <c r="K373" i="2"/>
  <c r="P372" i="2"/>
  <c r="Q372" i="2" s="1"/>
  <c r="L372" i="2"/>
  <c r="M372" i="2" s="1"/>
  <c r="K372" i="2"/>
  <c r="P371" i="2"/>
  <c r="Q371" i="2" s="1"/>
  <c r="L371" i="2"/>
  <c r="M371" i="2" s="1"/>
  <c r="K371" i="2"/>
  <c r="P370" i="2"/>
  <c r="Q370" i="2" s="1"/>
  <c r="L370" i="2"/>
  <c r="M370" i="2" s="1"/>
  <c r="K370" i="2"/>
  <c r="P369" i="2"/>
  <c r="Q369" i="2" s="1"/>
  <c r="L369" i="2"/>
  <c r="M369" i="2" s="1"/>
  <c r="K369" i="2"/>
  <c r="P368" i="2"/>
  <c r="Q368" i="2" s="1"/>
  <c r="L368" i="2"/>
  <c r="M368" i="2" s="1"/>
  <c r="K368" i="2"/>
  <c r="P367" i="2"/>
  <c r="Q367" i="2" s="1"/>
  <c r="L367" i="2"/>
  <c r="M367" i="2" s="1"/>
  <c r="K367" i="2"/>
  <c r="P366" i="2"/>
  <c r="Q366" i="2" s="1"/>
  <c r="L366" i="2"/>
  <c r="M366" i="2" s="1"/>
  <c r="K366" i="2"/>
  <c r="P365" i="2"/>
  <c r="Q365" i="2" s="1"/>
  <c r="L365" i="2"/>
  <c r="M365" i="2" s="1"/>
  <c r="K365" i="2"/>
  <c r="P364" i="2"/>
  <c r="Q364" i="2" s="1"/>
  <c r="L364" i="2"/>
  <c r="M364" i="2" s="1"/>
  <c r="K364" i="2"/>
  <c r="P363" i="2"/>
  <c r="Q363" i="2" s="1"/>
  <c r="L363" i="2"/>
  <c r="M363" i="2" s="1"/>
  <c r="K363" i="2"/>
  <c r="P362" i="2"/>
  <c r="Q362" i="2" s="1"/>
  <c r="L362" i="2"/>
  <c r="M362" i="2" s="1"/>
  <c r="K362" i="2"/>
  <c r="P361" i="2"/>
  <c r="Q361" i="2" s="1"/>
  <c r="L361" i="2"/>
  <c r="M361" i="2" s="1"/>
  <c r="K361" i="2"/>
  <c r="P360" i="2"/>
  <c r="Q360" i="2" s="1"/>
  <c r="L360" i="2"/>
  <c r="M360" i="2" s="1"/>
  <c r="K360" i="2"/>
  <c r="P359" i="2"/>
  <c r="Q359" i="2" s="1"/>
  <c r="L359" i="2"/>
  <c r="M359" i="2" s="1"/>
  <c r="K359" i="2"/>
  <c r="P358" i="2"/>
  <c r="Q358" i="2" s="1"/>
  <c r="L358" i="2"/>
  <c r="M358" i="2" s="1"/>
  <c r="K358" i="2"/>
  <c r="P357" i="2"/>
  <c r="Q357" i="2" s="1"/>
  <c r="L357" i="2"/>
  <c r="M357" i="2" s="1"/>
  <c r="K357" i="2"/>
  <c r="P356" i="2"/>
  <c r="Q356" i="2" s="1"/>
  <c r="L356" i="2"/>
  <c r="M356" i="2" s="1"/>
  <c r="K356" i="2"/>
  <c r="P355" i="2"/>
  <c r="Q355" i="2" s="1"/>
  <c r="L355" i="2"/>
  <c r="M355" i="2" s="1"/>
  <c r="K355" i="2"/>
  <c r="P354" i="2"/>
  <c r="Q354" i="2" s="1"/>
  <c r="L354" i="2"/>
  <c r="M354" i="2" s="1"/>
  <c r="K354" i="2"/>
  <c r="P353" i="2"/>
  <c r="Q353" i="2" s="1"/>
  <c r="L353" i="2"/>
  <c r="M353" i="2" s="1"/>
  <c r="K353" i="2"/>
  <c r="P352" i="2"/>
  <c r="Q352" i="2" s="1"/>
  <c r="L352" i="2"/>
  <c r="M352" i="2" s="1"/>
  <c r="K352" i="2"/>
  <c r="P351" i="2"/>
  <c r="Q351" i="2" s="1"/>
  <c r="L351" i="2"/>
  <c r="M351" i="2" s="1"/>
  <c r="K351" i="2"/>
  <c r="P350" i="2"/>
  <c r="Q350" i="2" s="1"/>
  <c r="L350" i="2"/>
  <c r="M350" i="2" s="1"/>
  <c r="K350" i="2"/>
  <c r="P349" i="2"/>
  <c r="Q349" i="2" s="1"/>
  <c r="L349" i="2"/>
  <c r="M349" i="2" s="1"/>
  <c r="K349" i="2"/>
  <c r="P348" i="2"/>
  <c r="Q348" i="2" s="1"/>
  <c r="L348" i="2"/>
  <c r="M348" i="2" s="1"/>
  <c r="K348" i="2"/>
  <c r="P347" i="2"/>
  <c r="Q347" i="2" s="1"/>
  <c r="L347" i="2"/>
  <c r="M347" i="2" s="1"/>
  <c r="K347" i="2"/>
  <c r="P346" i="2"/>
  <c r="Q346" i="2" s="1"/>
  <c r="L346" i="2"/>
  <c r="M346" i="2" s="1"/>
  <c r="K346" i="2"/>
  <c r="P345" i="2"/>
  <c r="Q345" i="2" s="1"/>
  <c r="L345" i="2"/>
  <c r="M345" i="2" s="1"/>
  <c r="K345" i="2"/>
  <c r="P344" i="2"/>
  <c r="Q344" i="2" s="1"/>
  <c r="L344" i="2"/>
  <c r="M344" i="2" s="1"/>
  <c r="K344" i="2"/>
  <c r="P343" i="2"/>
  <c r="Q343" i="2" s="1"/>
  <c r="L343" i="2"/>
  <c r="M343" i="2" s="1"/>
  <c r="K343" i="2"/>
  <c r="P342" i="2"/>
  <c r="Q342" i="2" s="1"/>
  <c r="L342" i="2"/>
  <c r="M342" i="2" s="1"/>
  <c r="K342" i="2"/>
  <c r="P341" i="2"/>
  <c r="Q341" i="2" s="1"/>
  <c r="L341" i="2"/>
  <c r="M341" i="2" s="1"/>
  <c r="K341" i="2"/>
  <c r="P340" i="2"/>
  <c r="Q340" i="2" s="1"/>
  <c r="L340" i="2"/>
  <c r="M340" i="2" s="1"/>
  <c r="K340" i="2"/>
  <c r="P339" i="2"/>
  <c r="Q339" i="2" s="1"/>
  <c r="L339" i="2"/>
  <c r="M339" i="2" s="1"/>
  <c r="K339" i="2"/>
  <c r="P338" i="2"/>
  <c r="Q338" i="2" s="1"/>
  <c r="L338" i="2"/>
  <c r="M338" i="2" s="1"/>
  <c r="K338" i="2"/>
  <c r="P337" i="2"/>
  <c r="Q337" i="2" s="1"/>
  <c r="L337" i="2"/>
  <c r="M337" i="2" s="1"/>
  <c r="K337" i="2"/>
  <c r="P336" i="2"/>
  <c r="Q336" i="2" s="1"/>
  <c r="L336" i="2"/>
  <c r="M336" i="2" s="1"/>
  <c r="K336" i="2"/>
  <c r="P335" i="2"/>
  <c r="Q335" i="2" s="1"/>
  <c r="L335" i="2"/>
  <c r="M335" i="2" s="1"/>
  <c r="K335" i="2"/>
  <c r="P334" i="2"/>
  <c r="Q334" i="2" s="1"/>
  <c r="L334" i="2"/>
  <c r="M334" i="2" s="1"/>
  <c r="K334" i="2"/>
  <c r="P333" i="2"/>
  <c r="Q333" i="2" s="1"/>
  <c r="L333" i="2"/>
  <c r="M333" i="2" s="1"/>
  <c r="K333" i="2"/>
  <c r="P332" i="2"/>
  <c r="Q332" i="2" s="1"/>
  <c r="L332" i="2"/>
  <c r="M332" i="2" s="1"/>
  <c r="K332" i="2"/>
  <c r="P331" i="2"/>
  <c r="Q331" i="2" s="1"/>
  <c r="L331" i="2"/>
  <c r="M331" i="2" s="1"/>
  <c r="K331" i="2"/>
  <c r="P330" i="2"/>
  <c r="Q330" i="2" s="1"/>
  <c r="L330" i="2"/>
  <c r="M330" i="2" s="1"/>
  <c r="K330" i="2"/>
  <c r="P329" i="2"/>
  <c r="Q329" i="2" s="1"/>
  <c r="L329" i="2"/>
  <c r="M329" i="2" s="1"/>
  <c r="K329" i="2"/>
  <c r="P328" i="2"/>
  <c r="Q328" i="2" s="1"/>
  <c r="L328" i="2"/>
  <c r="M328" i="2" s="1"/>
  <c r="K328" i="2"/>
  <c r="P327" i="2"/>
  <c r="Q327" i="2" s="1"/>
  <c r="L327" i="2"/>
  <c r="M327" i="2" s="1"/>
  <c r="K327" i="2"/>
  <c r="P326" i="2"/>
  <c r="Q326" i="2" s="1"/>
  <c r="L326" i="2"/>
  <c r="M326" i="2" s="1"/>
  <c r="K326" i="2"/>
  <c r="P325" i="2"/>
  <c r="Q325" i="2" s="1"/>
  <c r="L325" i="2"/>
  <c r="M325" i="2" s="1"/>
  <c r="K325" i="2"/>
  <c r="P324" i="2"/>
  <c r="Q324" i="2" s="1"/>
  <c r="L324" i="2"/>
  <c r="M324" i="2" s="1"/>
  <c r="K324" i="2"/>
  <c r="P323" i="2"/>
  <c r="Q323" i="2" s="1"/>
  <c r="L323" i="2"/>
  <c r="M323" i="2" s="1"/>
  <c r="K323" i="2"/>
  <c r="P322" i="2"/>
  <c r="Q322" i="2" s="1"/>
  <c r="L322" i="2"/>
  <c r="M322" i="2" s="1"/>
  <c r="K322" i="2"/>
  <c r="P321" i="2"/>
  <c r="Q321" i="2" s="1"/>
  <c r="L321" i="2"/>
  <c r="M321" i="2" s="1"/>
  <c r="K321" i="2"/>
  <c r="P320" i="2"/>
  <c r="Q320" i="2" s="1"/>
  <c r="L320" i="2"/>
  <c r="M320" i="2" s="1"/>
  <c r="K320" i="2"/>
  <c r="P319" i="2"/>
  <c r="Q319" i="2" s="1"/>
  <c r="L319" i="2"/>
  <c r="M319" i="2" s="1"/>
  <c r="K319" i="2"/>
  <c r="P318" i="2"/>
  <c r="Q318" i="2" s="1"/>
  <c r="L318" i="2"/>
  <c r="M318" i="2" s="1"/>
  <c r="K318" i="2"/>
  <c r="P317" i="2"/>
  <c r="Q317" i="2" s="1"/>
  <c r="L317" i="2"/>
  <c r="M317" i="2" s="1"/>
  <c r="K317" i="2"/>
  <c r="P316" i="2"/>
  <c r="Q316" i="2" s="1"/>
  <c r="L316" i="2"/>
  <c r="M316" i="2" s="1"/>
  <c r="K316" i="2"/>
  <c r="P315" i="2"/>
  <c r="Q315" i="2" s="1"/>
  <c r="L315" i="2"/>
  <c r="M315" i="2" s="1"/>
  <c r="K315" i="2"/>
  <c r="P314" i="2"/>
  <c r="Q314" i="2" s="1"/>
  <c r="L314" i="2"/>
  <c r="M314" i="2" s="1"/>
  <c r="K314" i="2"/>
  <c r="P313" i="2"/>
  <c r="Q313" i="2" s="1"/>
  <c r="L313" i="2"/>
  <c r="M313" i="2" s="1"/>
  <c r="K313" i="2"/>
  <c r="P312" i="2"/>
  <c r="Q312" i="2" s="1"/>
  <c r="L312" i="2"/>
  <c r="M312" i="2" s="1"/>
  <c r="K312" i="2"/>
  <c r="P311" i="2"/>
  <c r="Q311" i="2" s="1"/>
  <c r="L311" i="2"/>
  <c r="M311" i="2" s="1"/>
  <c r="K311" i="2"/>
  <c r="P310" i="2"/>
  <c r="Q310" i="2" s="1"/>
  <c r="L310" i="2"/>
  <c r="M310" i="2" s="1"/>
  <c r="K310" i="2"/>
  <c r="P309" i="2"/>
  <c r="Q309" i="2" s="1"/>
  <c r="L309" i="2"/>
  <c r="M309" i="2" s="1"/>
  <c r="K309" i="2"/>
  <c r="P308" i="2"/>
  <c r="Q308" i="2" s="1"/>
  <c r="L308" i="2"/>
  <c r="M308" i="2" s="1"/>
  <c r="K308" i="2"/>
  <c r="P307" i="2"/>
  <c r="Q307" i="2" s="1"/>
  <c r="L307" i="2"/>
  <c r="M307" i="2" s="1"/>
  <c r="K307" i="2"/>
  <c r="P306" i="2"/>
  <c r="Q306" i="2" s="1"/>
  <c r="L306" i="2"/>
  <c r="M306" i="2" s="1"/>
  <c r="K306" i="2"/>
  <c r="P305" i="2"/>
  <c r="Q305" i="2" s="1"/>
  <c r="L305" i="2"/>
  <c r="M305" i="2" s="1"/>
  <c r="K305" i="2"/>
  <c r="P304" i="2"/>
  <c r="Q304" i="2" s="1"/>
  <c r="L304" i="2"/>
  <c r="M304" i="2" s="1"/>
  <c r="K304" i="2"/>
  <c r="P303" i="2"/>
  <c r="Q303" i="2" s="1"/>
  <c r="L303" i="2"/>
  <c r="M303" i="2" s="1"/>
  <c r="K303" i="2"/>
  <c r="P302" i="2"/>
  <c r="Q302" i="2" s="1"/>
  <c r="L302" i="2"/>
  <c r="M302" i="2" s="1"/>
  <c r="K302" i="2"/>
  <c r="P301" i="2"/>
  <c r="Q301" i="2" s="1"/>
  <c r="L301" i="2"/>
  <c r="M301" i="2" s="1"/>
  <c r="K301" i="2"/>
  <c r="P300" i="2"/>
  <c r="Q300" i="2" s="1"/>
  <c r="L300" i="2"/>
  <c r="M300" i="2" s="1"/>
  <c r="K300" i="2"/>
  <c r="P299" i="2"/>
  <c r="Q299" i="2" s="1"/>
  <c r="L299" i="2"/>
  <c r="M299" i="2" s="1"/>
  <c r="K299" i="2"/>
  <c r="P298" i="2"/>
  <c r="Q298" i="2" s="1"/>
  <c r="L298" i="2"/>
  <c r="M298" i="2" s="1"/>
  <c r="K298" i="2"/>
  <c r="P297" i="2"/>
  <c r="Q297" i="2" s="1"/>
  <c r="L297" i="2"/>
  <c r="M297" i="2" s="1"/>
  <c r="K297" i="2"/>
  <c r="P296" i="2"/>
  <c r="Q296" i="2" s="1"/>
  <c r="L296" i="2"/>
  <c r="M296" i="2" s="1"/>
  <c r="K296" i="2"/>
  <c r="P295" i="2"/>
  <c r="Q295" i="2" s="1"/>
  <c r="L295" i="2"/>
  <c r="M295" i="2" s="1"/>
  <c r="K295" i="2"/>
  <c r="P294" i="2"/>
  <c r="Q294" i="2" s="1"/>
  <c r="L294" i="2"/>
  <c r="M294" i="2" s="1"/>
  <c r="K294" i="2"/>
  <c r="P293" i="2"/>
  <c r="Q293" i="2" s="1"/>
  <c r="L293" i="2"/>
  <c r="M293" i="2" s="1"/>
  <c r="K293" i="2"/>
  <c r="P292" i="2"/>
  <c r="Q292" i="2" s="1"/>
  <c r="L292" i="2"/>
  <c r="M292" i="2" s="1"/>
  <c r="K292" i="2"/>
  <c r="P291" i="2"/>
  <c r="Q291" i="2" s="1"/>
  <c r="L291" i="2"/>
  <c r="M291" i="2" s="1"/>
  <c r="K291" i="2"/>
  <c r="P290" i="2"/>
  <c r="Q290" i="2" s="1"/>
  <c r="L290" i="2"/>
  <c r="M290" i="2" s="1"/>
  <c r="K290" i="2"/>
  <c r="P289" i="2"/>
  <c r="Q289" i="2" s="1"/>
  <c r="L289" i="2"/>
  <c r="M289" i="2" s="1"/>
  <c r="K289" i="2"/>
  <c r="P288" i="2"/>
  <c r="Q288" i="2" s="1"/>
  <c r="L288" i="2"/>
  <c r="M288" i="2" s="1"/>
  <c r="K288" i="2"/>
  <c r="P287" i="2"/>
  <c r="Q287" i="2" s="1"/>
  <c r="L287" i="2"/>
  <c r="M287" i="2" s="1"/>
  <c r="K287" i="2"/>
  <c r="P286" i="2"/>
  <c r="Q286" i="2" s="1"/>
  <c r="L286" i="2"/>
  <c r="M286" i="2" s="1"/>
  <c r="K286" i="2"/>
  <c r="P285" i="2"/>
  <c r="Q285" i="2" s="1"/>
  <c r="L285" i="2"/>
  <c r="M285" i="2" s="1"/>
  <c r="K285" i="2"/>
  <c r="P284" i="2"/>
  <c r="Q284" i="2" s="1"/>
  <c r="L284" i="2"/>
  <c r="M284" i="2" s="1"/>
  <c r="K284" i="2"/>
  <c r="P283" i="2"/>
  <c r="Q283" i="2" s="1"/>
  <c r="L283" i="2"/>
  <c r="M283" i="2" s="1"/>
  <c r="K283" i="2"/>
  <c r="P282" i="2"/>
  <c r="Q282" i="2" s="1"/>
  <c r="L282" i="2"/>
  <c r="M282" i="2" s="1"/>
  <c r="K282" i="2"/>
  <c r="P281" i="2"/>
  <c r="Q281" i="2" s="1"/>
  <c r="L281" i="2"/>
  <c r="M281" i="2" s="1"/>
  <c r="K281" i="2"/>
  <c r="P280" i="2"/>
  <c r="Q280" i="2" s="1"/>
  <c r="L280" i="2"/>
  <c r="M280" i="2" s="1"/>
  <c r="K280" i="2"/>
  <c r="P279" i="2"/>
  <c r="Q279" i="2" s="1"/>
  <c r="L279" i="2"/>
  <c r="M279" i="2" s="1"/>
  <c r="K279" i="2"/>
  <c r="P278" i="2"/>
  <c r="Q278" i="2" s="1"/>
  <c r="L278" i="2"/>
  <c r="M278" i="2" s="1"/>
  <c r="K278" i="2"/>
  <c r="P277" i="2"/>
  <c r="Q277" i="2" s="1"/>
  <c r="L277" i="2"/>
  <c r="M277" i="2" s="1"/>
  <c r="K277" i="2"/>
  <c r="P276" i="2"/>
  <c r="Q276" i="2" s="1"/>
  <c r="L276" i="2"/>
  <c r="M276" i="2" s="1"/>
  <c r="K276" i="2"/>
  <c r="P275" i="2"/>
  <c r="Q275" i="2" s="1"/>
  <c r="L275" i="2"/>
  <c r="M275" i="2" s="1"/>
  <c r="K275" i="2"/>
  <c r="P274" i="2"/>
  <c r="Q274" i="2" s="1"/>
  <c r="L274" i="2"/>
  <c r="M274" i="2" s="1"/>
  <c r="K274" i="2"/>
  <c r="P273" i="2"/>
  <c r="Q273" i="2" s="1"/>
  <c r="L273" i="2"/>
  <c r="M273" i="2" s="1"/>
  <c r="K273" i="2"/>
  <c r="P272" i="2"/>
  <c r="Q272" i="2" s="1"/>
  <c r="L272" i="2"/>
  <c r="M272" i="2" s="1"/>
  <c r="K272" i="2"/>
  <c r="P271" i="2"/>
  <c r="Q271" i="2" s="1"/>
  <c r="L271" i="2"/>
  <c r="M271" i="2" s="1"/>
  <c r="K271" i="2"/>
  <c r="P270" i="2"/>
  <c r="Q270" i="2" s="1"/>
  <c r="L270" i="2"/>
  <c r="M270" i="2" s="1"/>
  <c r="K270" i="2"/>
  <c r="P269" i="2"/>
  <c r="Q269" i="2" s="1"/>
  <c r="L269" i="2"/>
  <c r="M269" i="2" s="1"/>
  <c r="K269" i="2"/>
  <c r="P268" i="2"/>
  <c r="Q268" i="2" s="1"/>
  <c r="L268" i="2"/>
  <c r="M268" i="2" s="1"/>
  <c r="K268" i="2"/>
  <c r="P267" i="2"/>
  <c r="Q267" i="2" s="1"/>
  <c r="L267" i="2"/>
  <c r="M267" i="2" s="1"/>
  <c r="K267" i="2"/>
  <c r="P266" i="2"/>
  <c r="Q266" i="2" s="1"/>
  <c r="L266" i="2"/>
  <c r="M266" i="2" s="1"/>
  <c r="K266" i="2"/>
  <c r="P265" i="2"/>
  <c r="Q265" i="2" s="1"/>
  <c r="L265" i="2"/>
  <c r="M265" i="2" s="1"/>
  <c r="K265" i="2"/>
  <c r="P264" i="2"/>
  <c r="Q264" i="2" s="1"/>
  <c r="L264" i="2"/>
  <c r="M264" i="2" s="1"/>
  <c r="K264" i="2"/>
  <c r="P263" i="2"/>
  <c r="Q263" i="2" s="1"/>
  <c r="L263" i="2"/>
  <c r="M263" i="2" s="1"/>
  <c r="K263" i="2"/>
  <c r="P262" i="2"/>
  <c r="Q262" i="2" s="1"/>
  <c r="L262" i="2"/>
  <c r="M262" i="2" s="1"/>
  <c r="K262" i="2"/>
  <c r="P261" i="2"/>
  <c r="Q261" i="2" s="1"/>
  <c r="L261" i="2"/>
  <c r="M261" i="2" s="1"/>
  <c r="K261" i="2"/>
  <c r="P260" i="2"/>
  <c r="Q260" i="2" s="1"/>
  <c r="L260" i="2"/>
  <c r="M260" i="2" s="1"/>
  <c r="K260" i="2"/>
  <c r="P259" i="2"/>
  <c r="Q259" i="2" s="1"/>
  <c r="L259" i="2"/>
  <c r="M259" i="2" s="1"/>
  <c r="K259" i="2"/>
  <c r="P258" i="2"/>
  <c r="Q258" i="2" s="1"/>
  <c r="L258" i="2"/>
  <c r="M258" i="2" s="1"/>
  <c r="K258" i="2"/>
  <c r="P257" i="2"/>
  <c r="Q257" i="2" s="1"/>
  <c r="L257" i="2"/>
  <c r="M257" i="2" s="1"/>
  <c r="K257" i="2"/>
  <c r="P256" i="2"/>
  <c r="Q256" i="2" s="1"/>
  <c r="L256" i="2"/>
  <c r="M256" i="2" s="1"/>
  <c r="K256" i="2"/>
  <c r="P255" i="2"/>
  <c r="Q255" i="2" s="1"/>
  <c r="L255" i="2"/>
  <c r="M255" i="2" s="1"/>
  <c r="K255" i="2"/>
  <c r="P254" i="2"/>
  <c r="Q254" i="2" s="1"/>
  <c r="L254" i="2"/>
  <c r="M254" i="2" s="1"/>
  <c r="K254" i="2"/>
  <c r="P253" i="2"/>
  <c r="Q253" i="2" s="1"/>
  <c r="L253" i="2"/>
  <c r="M253" i="2" s="1"/>
  <c r="K253" i="2"/>
  <c r="P252" i="2"/>
  <c r="Q252" i="2" s="1"/>
  <c r="L252" i="2"/>
  <c r="M252" i="2" s="1"/>
  <c r="K252" i="2"/>
  <c r="P251" i="2"/>
  <c r="Q251" i="2" s="1"/>
  <c r="L251" i="2"/>
  <c r="M251" i="2" s="1"/>
  <c r="K251" i="2"/>
  <c r="P250" i="2"/>
  <c r="Q250" i="2" s="1"/>
  <c r="L250" i="2"/>
  <c r="M250" i="2" s="1"/>
  <c r="K250" i="2"/>
  <c r="P249" i="2"/>
  <c r="Q249" i="2" s="1"/>
  <c r="L249" i="2"/>
  <c r="M249" i="2" s="1"/>
  <c r="K249" i="2"/>
  <c r="P248" i="2"/>
  <c r="Q248" i="2" s="1"/>
  <c r="L248" i="2"/>
  <c r="M248" i="2" s="1"/>
  <c r="K248" i="2"/>
  <c r="P247" i="2"/>
  <c r="Q247" i="2" s="1"/>
  <c r="L247" i="2"/>
  <c r="M247" i="2" s="1"/>
  <c r="K247" i="2"/>
  <c r="P246" i="2"/>
  <c r="Q246" i="2" s="1"/>
  <c r="L246" i="2"/>
  <c r="M246" i="2" s="1"/>
  <c r="K246" i="2"/>
  <c r="P245" i="2"/>
  <c r="Q245" i="2" s="1"/>
  <c r="L245" i="2"/>
  <c r="M245" i="2" s="1"/>
  <c r="K245" i="2"/>
  <c r="P244" i="2"/>
  <c r="Q244" i="2" s="1"/>
  <c r="L244" i="2"/>
  <c r="M244" i="2" s="1"/>
  <c r="K244" i="2"/>
  <c r="P243" i="2"/>
  <c r="Q243" i="2" s="1"/>
  <c r="L243" i="2"/>
  <c r="M243" i="2" s="1"/>
  <c r="K243" i="2"/>
  <c r="P242" i="2"/>
  <c r="Q242" i="2" s="1"/>
  <c r="L242" i="2"/>
  <c r="M242" i="2" s="1"/>
  <c r="K242" i="2"/>
  <c r="P241" i="2"/>
  <c r="Q241" i="2" s="1"/>
  <c r="L241" i="2"/>
  <c r="M241" i="2" s="1"/>
  <c r="K241" i="2"/>
  <c r="P240" i="2"/>
  <c r="Q240" i="2" s="1"/>
  <c r="L240" i="2"/>
  <c r="M240" i="2" s="1"/>
  <c r="K240" i="2"/>
  <c r="P239" i="2"/>
  <c r="Q239" i="2" s="1"/>
  <c r="L239" i="2"/>
  <c r="M239" i="2" s="1"/>
  <c r="K239" i="2"/>
  <c r="P238" i="2"/>
  <c r="Q238" i="2" s="1"/>
  <c r="L238" i="2"/>
  <c r="M238" i="2" s="1"/>
  <c r="K238" i="2"/>
  <c r="P237" i="2"/>
  <c r="Q237" i="2" s="1"/>
  <c r="L237" i="2"/>
  <c r="M237" i="2" s="1"/>
  <c r="K237" i="2"/>
  <c r="P236" i="2"/>
  <c r="Q236" i="2" s="1"/>
  <c r="L236" i="2"/>
  <c r="M236" i="2" s="1"/>
  <c r="K236" i="2"/>
  <c r="P235" i="2"/>
  <c r="Q235" i="2" s="1"/>
  <c r="L235" i="2"/>
  <c r="M235" i="2" s="1"/>
  <c r="K235" i="2"/>
  <c r="P234" i="2"/>
  <c r="Q234" i="2" s="1"/>
  <c r="L234" i="2"/>
  <c r="M234" i="2" s="1"/>
  <c r="K234" i="2"/>
  <c r="P233" i="2"/>
  <c r="Q233" i="2" s="1"/>
  <c r="L233" i="2"/>
  <c r="M233" i="2" s="1"/>
  <c r="K233" i="2"/>
  <c r="P232" i="2"/>
  <c r="Q232" i="2" s="1"/>
  <c r="L232" i="2"/>
  <c r="M232" i="2" s="1"/>
  <c r="K232" i="2"/>
  <c r="P231" i="2"/>
  <c r="Q231" i="2" s="1"/>
  <c r="L231" i="2"/>
  <c r="M231" i="2" s="1"/>
  <c r="K231" i="2"/>
  <c r="P230" i="2"/>
  <c r="Q230" i="2" s="1"/>
  <c r="L230" i="2"/>
  <c r="M230" i="2" s="1"/>
  <c r="K230" i="2"/>
  <c r="P229" i="2"/>
  <c r="Q229" i="2" s="1"/>
  <c r="L229" i="2"/>
  <c r="M229" i="2" s="1"/>
  <c r="K229" i="2"/>
  <c r="P228" i="2"/>
  <c r="Q228" i="2" s="1"/>
  <c r="L228" i="2"/>
  <c r="M228" i="2" s="1"/>
  <c r="K228" i="2"/>
  <c r="P227" i="2"/>
  <c r="Q227" i="2" s="1"/>
  <c r="L227" i="2"/>
  <c r="M227" i="2" s="1"/>
  <c r="K227" i="2"/>
  <c r="P226" i="2"/>
  <c r="Q226" i="2" s="1"/>
  <c r="L226" i="2"/>
  <c r="M226" i="2" s="1"/>
  <c r="K226" i="2"/>
  <c r="P225" i="2"/>
  <c r="Q225" i="2" s="1"/>
  <c r="L225" i="2"/>
  <c r="M225" i="2" s="1"/>
  <c r="K225" i="2"/>
  <c r="P224" i="2"/>
  <c r="Q224" i="2" s="1"/>
  <c r="L224" i="2"/>
  <c r="M224" i="2" s="1"/>
  <c r="K224" i="2"/>
  <c r="P223" i="2"/>
  <c r="Q223" i="2" s="1"/>
  <c r="L223" i="2"/>
  <c r="M223" i="2" s="1"/>
  <c r="K223" i="2"/>
  <c r="P222" i="2"/>
  <c r="Q222" i="2" s="1"/>
  <c r="L222" i="2"/>
  <c r="M222" i="2" s="1"/>
  <c r="K222" i="2"/>
  <c r="P221" i="2"/>
  <c r="Q221" i="2" s="1"/>
  <c r="L221" i="2"/>
  <c r="M221" i="2" s="1"/>
  <c r="K221" i="2"/>
  <c r="P220" i="2"/>
  <c r="Q220" i="2" s="1"/>
  <c r="L220" i="2"/>
  <c r="M220" i="2" s="1"/>
  <c r="K220" i="2"/>
  <c r="P219" i="2"/>
  <c r="Q219" i="2" s="1"/>
  <c r="L219" i="2"/>
  <c r="M219" i="2" s="1"/>
  <c r="K219" i="2"/>
  <c r="P218" i="2"/>
  <c r="Q218" i="2" s="1"/>
  <c r="L218" i="2"/>
  <c r="M218" i="2" s="1"/>
  <c r="K218" i="2"/>
  <c r="P217" i="2"/>
  <c r="Q217" i="2" s="1"/>
  <c r="L217" i="2"/>
  <c r="M217" i="2" s="1"/>
  <c r="K217" i="2"/>
  <c r="P216" i="2"/>
  <c r="Q216" i="2" s="1"/>
  <c r="L216" i="2"/>
  <c r="M216" i="2" s="1"/>
  <c r="K216" i="2"/>
  <c r="P215" i="2"/>
  <c r="Q215" i="2" s="1"/>
  <c r="L215" i="2"/>
  <c r="M215" i="2" s="1"/>
  <c r="K215" i="2"/>
  <c r="P214" i="2"/>
  <c r="Q214" i="2" s="1"/>
  <c r="L214" i="2"/>
  <c r="M214" i="2" s="1"/>
  <c r="K214" i="2"/>
  <c r="P213" i="2"/>
  <c r="Q213" i="2" s="1"/>
  <c r="L213" i="2"/>
  <c r="M213" i="2" s="1"/>
  <c r="K213" i="2"/>
  <c r="P212" i="2"/>
  <c r="Q212" i="2" s="1"/>
  <c r="L212" i="2"/>
  <c r="M212" i="2" s="1"/>
  <c r="K212" i="2"/>
  <c r="P211" i="2"/>
  <c r="Q211" i="2" s="1"/>
  <c r="L211" i="2"/>
  <c r="M211" i="2" s="1"/>
  <c r="K211" i="2"/>
  <c r="P210" i="2"/>
  <c r="Q210" i="2" s="1"/>
  <c r="L210" i="2"/>
  <c r="M210" i="2" s="1"/>
  <c r="K210" i="2"/>
  <c r="P209" i="2"/>
  <c r="Q209" i="2" s="1"/>
  <c r="L209" i="2"/>
  <c r="M209" i="2" s="1"/>
  <c r="K209" i="2"/>
  <c r="P208" i="2"/>
  <c r="Q208" i="2" s="1"/>
  <c r="L208" i="2"/>
  <c r="M208" i="2" s="1"/>
  <c r="K208" i="2"/>
  <c r="P207" i="2"/>
  <c r="Q207" i="2" s="1"/>
  <c r="L207" i="2"/>
  <c r="M207" i="2" s="1"/>
  <c r="K207" i="2"/>
  <c r="P206" i="2"/>
  <c r="Q206" i="2" s="1"/>
  <c r="L206" i="2"/>
  <c r="M206" i="2" s="1"/>
  <c r="K206" i="2"/>
  <c r="P205" i="2"/>
  <c r="Q205" i="2" s="1"/>
  <c r="L205" i="2"/>
  <c r="M205" i="2" s="1"/>
  <c r="K205" i="2"/>
  <c r="P204" i="2"/>
  <c r="Q204" i="2" s="1"/>
  <c r="L204" i="2"/>
  <c r="M204" i="2" s="1"/>
  <c r="K204" i="2"/>
  <c r="P203" i="2"/>
  <c r="Q203" i="2" s="1"/>
  <c r="L203" i="2"/>
  <c r="M203" i="2" s="1"/>
  <c r="K203" i="2"/>
  <c r="P202" i="2"/>
  <c r="Q202" i="2" s="1"/>
  <c r="L202" i="2"/>
  <c r="M202" i="2" s="1"/>
  <c r="K202" i="2"/>
  <c r="P201" i="2"/>
  <c r="Q201" i="2" s="1"/>
  <c r="L201" i="2"/>
  <c r="M201" i="2" s="1"/>
  <c r="K201" i="2"/>
  <c r="P200" i="2"/>
  <c r="Q200" i="2" s="1"/>
  <c r="L200" i="2"/>
  <c r="M200" i="2" s="1"/>
  <c r="K200" i="2"/>
  <c r="P199" i="2"/>
  <c r="Q199" i="2" s="1"/>
  <c r="L199" i="2"/>
  <c r="M199" i="2" s="1"/>
  <c r="K199" i="2"/>
  <c r="P198" i="2"/>
  <c r="Q198" i="2" s="1"/>
  <c r="L198" i="2"/>
  <c r="M198" i="2" s="1"/>
  <c r="K198" i="2"/>
  <c r="P197" i="2"/>
  <c r="Q197" i="2" s="1"/>
  <c r="L197" i="2"/>
  <c r="M197" i="2" s="1"/>
  <c r="K197" i="2"/>
  <c r="P196" i="2"/>
  <c r="Q196" i="2" s="1"/>
  <c r="L196" i="2"/>
  <c r="M196" i="2" s="1"/>
  <c r="K196" i="2"/>
  <c r="P195" i="2"/>
  <c r="Q195" i="2" s="1"/>
  <c r="L195" i="2"/>
  <c r="M195" i="2" s="1"/>
  <c r="K195" i="2"/>
  <c r="P194" i="2"/>
  <c r="Q194" i="2" s="1"/>
  <c r="L194" i="2"/>
  <c r="M194" i="2" s="1"/>
  <c r="K194" i="2"/>
  <c r="P193" i="2"/>
  <c r="Q193" i="2" s="1"/>
  <c r="L193" i="2"/>
  <c r="M193" i="2" s="1"/>
  <c r="K193" i="2"/>
  <c r="P192" i="2"/>
  <c r="Q192" i="2" s="1"/>
  <c r="L192" i="2"/>
  <c r="M192" i="2" s="1"/>
  <c r="K192" i="2"/>
  <c r="P191" i="2"/>
  <c r="Q191" i="2" s="1"/>
  <c r="L191" i="2"/>
  <c r="M191" i="2" s="1"/>
  <c r="K191" i="2"/>
  <c r="P190" i="2"/>
  <c r="Q190" i="2" s="1"/>
  <c r="L190" i="2"/>
  <c r="M190" i="2" s="1"/>
  <c r="K190" i="2"/>
  <c r="P189" i="2"/>
  <c r="Q189" i="2" s="1"/>
  <c r="L189" i="2"/>
  <c r="M189" i="2" s="1"/>
  <c r="K189" i="2"/>
  <c r="P188" i="2"/>
  <c r="Q188" i="2" s="1"/>
  <c r="L188" i="2"/>
  <c r="M188" i="2" s="1"/>
  <c r="K188" i="2"/>
  <c r="P187" i="2"/>
  <c r="Q187" i="2" s="1"/>
  <c r="L187" i="2"/>
  <c r="M187" i="2" s="1"/>
  <c r="K187" i="2"/>
  <c r="P186" i="2"/>
  <c r="Q186" i="2" s="1"/>
  <c r="L186" i="2"/>
  <c r="M186" i="2" s="1"/>
  <c r="K186" i="2"/>
  <c r="P185" i="2"/>
  <c r="Q185" i="2" s="1"/>
  <c r="L185" i="2"/>
  <c r="M185" i="2" s="1"/>
  <c r="K185" i="2"/>
  <c r="P184" i="2"/>
  <c r="Q184" i="2" s="1"/>
  <c r="L184" i="2"/>
  <c r="M184" i="2" s="1"/>
  <c r="K184" i="2"/>
  <c r="P183" i="2"/>
  <c r="Q183" i="2" s="1"/>
  <c r="L183" i="2"/>
  <c r="M183" i="2" s="1"/>
  <c r="K183" i="2"/>
  <c r="P182" i="2"/>
  <c r="Q182" i="2" s="1"/>
  <c r="L182" i="2"/>
  <c r="M182" i="2" s="1"/>
  <c r="K182" i="2"/>
  <c r="P181" i="2"/>
  <c r="Q181" i="2" s="1"/>
  <c r="L181" i="2"/>
  <c r="M181" i="2" s="1"/>
  <c r="K181" i="2"/>
  <c r="P180" i="2"/>
  <c r="Q180" i="2" s="1"/>
  <c r="L180" i="2"/>
  <c r="M180" i="2" s="1"/>
  <c r="K180" i="2"/>
  <c r="P179" i="2"/>
  <c r="Q179" i="2" s="1"/>
  <c r="L179" i="2"/>
  <c r="M179" i="2" s="1"/>
  <c r="K179" i="2"/>
  <c r="P178" i="2"/>
  <c r="Q178" i="2" s="1"/>
  <c r="L178" i="2"/>
  <c r="M178" i="2" s="1"/>
  <c r="K178" i="2"/>
  <c r="P177" i="2"/>
  <c r="Q177" i="2" s="1"/>
  <c r="L177" i="2"/>
  <c r="M177" i="2" s="1"/>
  <c r="K177" i="2"/>
  <c r="P176" i="2"/>
  <c r="Q176" i="2" s="1"/>
  <c r="L176" i="2"/>
  <c r="M176" i="2" s="1"/>
  <c r="K176" i="2"/>
  <c r="P175" i="2"/>
  <c r="Q175" i="2" s="1"/>
  <c r="L175" i="2"/>
  <c r="M175" i="2" s="1"/>
  <c r="K175" i="2"/>
  <c r="P174" i="2"/>
  <c r="Q174" i="2" s="1"/>
  <c r="L174" i="2"/>
  <c r="M174" i="2" s="1"/>
  <c r="K174" i="2"/>
  <c r="P173" i="2"/>
  <c r="Q173" i="2" s="1"/>
  <c r="L173" i="2"/>
  <c r="M173" i="2" s="1"/>
  <c r="K173" i="2"/>
  <c r="P172" i="2"/>
  <c r="Q172" i="2" s="1"/>
  <c r="L172" i="2"/>
  <c r="M172" i="2" s="1"/>
  <c r="K172" i="2"/>
  <c r="P171" i="2"/>
  <c r="Q171" i="2" s="1"/>
  <c r="L171" i="2"/>
  <c r="M171" i="2" s="1"/>
  <c r="K171" i="2"/>
  <c r="P170" i="2"/>
  <c r="Q170" i="2" s="1"/>
  <c r="L170" i="2"/>
  <c r="M170" i="2" s="1"/>
  <c r="K170" i="2"/>
  <c r="P169" i="2"/>
  <c r="Q169" i="2" s="1"/>
  <c r="L169" i="2"/>
  <c r="M169" i="2" s="1"/>
  <c r="K169" i="2"/>
  <c r="P168" i="2"/>
  <c r="Q168" i="2" s="1"/>
  <c r="L168" i="2"/>
  <c r="M168" i="2" s="1"/>
  <c r="K168" i="2"/>
  <c r="P167" i="2"/>
  <c r="Q167" i="2" s="1"/>
  <c r="L167" i="2"/>
  <c r="M167" i="2" s="1"/>
  <c r="K167" i="2"/>
  <c r="P166" i="2"/>
  <c r="Q166" i="2" s="1"/>
  <c r="L166" i="2"/>
  <c r="M166" i="2" s="1"/>
  <c r="K166" i="2"/>
  <c r="P165" i="2"/>
  <c r="Q165" i="2" s="1"/>
  <c r="L165" i="2"/>
  <c r="M165" i="2" s="1"/>
  <c r="K165" i="2"/>
  <c r="P164" i="2"/>
  <c r="Q164" i="2" s="1"/>
  <c r="L164" i="2"/>
  <c r="M164" i="2" s="1"/>
  <c r="K164" i="2"/>
  <c r="P163" i="2"/>
  <c r="Q163" i="2" s="1"/>
  <c r="L163" i="2"/>
  <c r="M163" i="2" s="1"/>
  <c r="K163" i="2"/>
  <c r="P162" i="2"/>
  <c r="Q162" i="2" s="1"/>
  <c r="L162" i="2"/>
  <c r="M162" i="2" s="1"/>
  <c r="K162" i="2"/>
  <c r="P161" i="2"/>
  <c r="Q161" i="2" s="1"/>
  <c r="L161" i="2"/>
  <c r="M161" i="2" s="1"/>
  <c r="K161" i="2"/>
  <c r="P160" i="2"/>
  <c r="Q160" i="2" s="1"/>
  <c r="L160" i="2"/>
  <c r="M160" i="2" s="1"/>
  <c r="K160" i="2"/>
  <c r="P159" i="2"/>
  <c r="Q159" i="2" s="1"/>
  <c r="L159" i="2"/>
  <c r="M159" i="2" s="1"/>
  <c r="K159" i="2"/>
  <c r="P158" i="2"/>
  <c r="Q158" i="2" s="1"/>
  <c r="L158" i="2"/>
  <c r="M158" i="2" s="1"/>
  <c r="K158" i="2"/>
  <c r="P157" i="2"/>
  <c r="Q157" i="2" s="1"/>
  <c r="L157" i="2"/>
  <c r="M157" i="2" s="1"/>
  <c r="K157" i="2"/>
  <c r="P156" i="2"/>
  <c r="Q156" i="2" s="1"/>
  <c r="L156" i="2"/>
  <c r="M156" i="2" s="1"/>
  <c r="K156" i="2"/>
  <c r="P155" i="2"/>
  <c r="Q155" i="2" s="1"/>
  <c r="L155" i="2"/>
  <c r="M155" i="2" s="1"/>
  <c r="K155" i="2"/>
  <c r="P154" i="2"/>
  <c r="Q154" i="2" s="1"/>
  <c r="L154" i="2"/>
  <c r="M154" i="2" s="1"/>
  <c r="K154" i="2"/>
  <c r="P153" i="2"/>
  <c r="Q153" i="2" s="1"/>
  <c r="L153" i="2"/>
  <c r="M153" i="2" s="1"/>
  <c r="K153" i="2"/>
  <c r="P152" i="2"/>
  <c r="Q152" i="2" s="1"/>
  <c r="L152" i="2"/>
  <c r="M152" i="2" s="1"/>
  <c r="K152" i="2"/>
  <c r="P151" i="2"/>
  <c r="Q151" i="2" s="1"/>
  <c r="L151" i="2"/>
  <c r="M151" i="2" s="1"/>
  <c r="K151" i="2"/>
  <c r="P150" i="2"/>
  <c r="Q150" i="2" s="1"/>
  <c r="L150" i="2"/>
  <c r="M150" i="2" s="1"/>
  <c r="K150" i="2"/>
  <c r="P149" i="2"/>
  <c r="Q149" i="2" s="1"/>
  <c r="L149" i="2"/>
  <c r="M149" i="2" s="1"/>
  <c r="K149" i="2"/>
  <c r="P148" i="2"/>
  <c r="Q148" i="2" s="1"/>
  <c r="L148" i="2"/>
  <c r="M148" i="2" s="1"/>
  <c r="K148" i="2"/>
  <c r="P147" i="2"/>
  <c r="Q147" i="2" s="1"/>
  <c r="L147" i="2"/>
  <c r="M147" i="2" s="1"/>
  <c r="K147" i="2"/>
  <c r="P146" i="2"/>
  <c r="Q146" i="2" s="1"/>
  <c r="L146" i="2"/>
  <c r="M146" i="2" s="1"/>
  <c r="K146" i="2"/>
  <c r="P145" i="2"/>
  <c r="Q145" i="2" s="1"/>
  <c r="L145" i="2"/>
  <c r="M145" i="2" s="1"/>
  <c r="K145" i="2"/>
  <c r="P144" i="2"/>
  <c r="Q144" i="2" s="1"/>
  <c r="L144" i="2"/>
  <c r="M144" i="2" s="1"/>
  <c r="K144" i="2"/>
  <c r="P143" i="2"/>
  <c r="Q143" i="2" s="1"/>
  <c r="L143" i="2"/>
  <c r="M143" i="2" s="1"/>
  <c r="K143" i="2"/>
  <c r="P142" i="2"/>
  <c r="Q142" i="2" s="1"/>
  <c r="L142" i="2"/>
  <c r="M142" i="2" s="1"/>
  <c r="K142" i="2"/>
  <c r="P141" i="2"/>
  <c r="Q141" i="2" s="1"/>
  <c r="L141" i="2"/>
  <c r="M141" i="2" s="1"/>
  <c r="K141" i="2"/>
  <c r="P140" i="2"/>
  <c r="Q140" i="2" s="1"/>
  <c r="L140" i="2"/>
  <c r="M140" i="2" s="1"/>
  <c r="K140" i="2"/>
  <c r="P139" i="2"/>
  <c r="Q139" i="2" s="1"/>
  <c r="L139" i="2"/>
  <c r="M139" i="2" s="1"/>
  <c r="K139" i="2"/>
  <c r="P138" i="2"/>
  <c r="Q138" i="2" s="1"/>
  <c r="L138" i="2"/>
  <c r="M138" i="2" s="1"/>
  <c r="K138" i="2"/>
  <c r="P137" i="2"/>
  <c r="Q137" i="2" s="1"/>
  <c r="L137" i="2"/>
  <c r="M137" i="2" s="1"/>
  <c r="K137" i="2"/>
  <c r="P136" i="2"/>
  <c r="Q136" i="2" s="1"/>
  <c r="L136" i="2"/>
  <c r="M136" i="2" s="1"/>
  <c r="K136" i="2"/>
  <c r="P135" i="2"/>
  <c r="Q135" i="2" s="1"/>
  <c r="L135" i="2"/>
  <c r="M135" i="2" s="1"/>
  <c r="K135" i="2"/>
  <c r="P134" i="2"/>
  <c r="Q134" i="2" s="1"/>
  <c r="L134" i="2"/>
  <c r="M134" i="2" s="1"/>
  <c r="K134" i="2"/>
  <c r="P133" i="2"/>
  <c r="Q133" i="2" s="1"/>
  <c r="L133" i="2"/>
  <c r="M133" i="2" s="1"/>
  <c r="K133" i="2"/>
  <c r="P132" i="2"/>
  <c r="Q132" i="2" s="1"/>
  <c r="L132" i="2"/>
  <c r="M132" i="2" s="1"/>
  <c r="K132" i="2"/>
  <c r="P131" i="2"/>
  <c r="Q131" i="2" s="1"/>
  <c r="L131" i="2"/>
  <c r="M131" i="2" s="1"/>
  <c r="K131" i="2"/>
  <c r="P130" i="2"/>
  <c r="Q130" i="2" s="1"/>
  <c r="L130" i="2"/>
  <c r="M130" i="2" s="1"/>
  <c r="K130" i="2"/>
  <c r="P129" i="2"/>
  <c r="Q129" i="2" s="1"/>
  <c r="L129" i="2"/>
  <c r="M129" i="2" s="1"/>
  <c r="K129" i="2"/>
  <c r="P128" i="2"/>
  <c r="Q128" i="2" s="1"/>
  <c r="L128" i="2"/>
  <c r="M128" i="2" s="1"/>
  <c r="K128" i="2"/>
  <c r="P127" i="2"/>
  <c r="Q127" i="2" s="1"/>
  <c r="L127" i="2"/>
  <c r="M127" i="2" s="1"/>
  <c r="K127" i="2"/>
  <c r="P126" i="2"/>
  <c r="Q126" i="2" s="1"/>
  <c r="L126" i="2"/>
  <c r="M126" i="2" s="1"/>
  <c r="K126" i="2"/>
  <c r="P125" i="2"/>
  <c r="Q125" i="2" s="1"/>
  <c r="L125" i="2"/>
  <c r="M125" i="2" s="1"/>
  <c r="K125" i="2"/>
  <c r="P124" i="2"/>
  <c r="Q124" i="2" s="1"/>
  <c r="L124" i="2"/>
  <c r="M124" i="2" s="1"/>
  <c r="K124" i="2"/>
  <c r="P123" i="2"/>
  <c r="Q123" i="2" s="1"/>
  <c r="L123" i="2"/>
  <c r="M123" i="2" s="1"/>
  <c r="K123" i="2"/>
  <c r="P122" i="2"/>
  <c r="Q122" i="2" s="1"/>
  <c r="L122" i="2"/>
  <c r="M122" i="2" s="1"/>
  <c r="K122" i="2"/>
  <c r="P121" i="2"/>
  <c r="Q121" i="2" s="1"/>
  <c r="L121" i="2"/>
  <c r="M121" i="2" s="1"/>
  <c r="K121" i="2"/>
  <c r="P120" i="2"/>
  <c r="Q120" i="2" s="1"/>
  <c r="L120" i="2"/>
  <c r="M120" i="2" s="1"/>
  <c r="K120" i="2"/>
  <c r="P119" i="2"/>
  <c r="Q119" i="2" s="1"/>
  <c r="L119" i="2"/>
  <c r="M119" i="2" s="1"/>
  <c r="K119" i="2"/>
  <c r="P118" i="2"/>
  <c r="Q118" i="2" s="1"/>
  <c r="L118" i="2"/>
  <c r="M118" i="2" s="1"/>
  <c r="K118" i="2"/>
  <c r="P117" i="2"/>
  <c r="Q117" i="2" s="1"/>
  <c r="L117" i="2"/>
  <c r="M117" i="2" s="1"/>
  <c r="K117" i="2"/>
  <c r="P116" i="2"/>
  <c r="Q116" i="2" s="1"/>
  <c r="L116" i="2"/>
  <c r="M116" i="2" s="1"/>
  <c r="K116" i="2"/>
  <c r="P115" i="2"/>
  <c r="Q115" i="2" s="1"/>
  <c r="L115" i="2"/>
  <c r="M115" i="2" s="1"/>
  <c r="K115" i="2"/>
  <c r="P114" i="2"/>
  <c r="Q114" i="2" s="1"/>
  <c r="L114" i="2"/>
  <c r="M114" i="2" s="1"/>
  <c r="K114" i="2"/>
  <c r="P113" i="2"/>
  <c r="Q113" i="2" s="1"/>
  <c r="L113" i="2"/>
  <c r="M113" i="2" s="1"/>
  <c r="K113" i="2"/>
  <c r="P112" i="2"/>
  <c r="Q112" i="2" s="1"/>
  <c r="L112" i="2"/>
  <c r="M112" i="2" s="1"/>
  <c r="K112" i="2"/>
  <c r="P111" i="2"/>
  <c r="Q111" i="2" s="1"/>
  <c r="L111" i="2"/>
  <c r="M111" i="2" s="1"/>
  <c r="K111" i="2"/>
  <c r="P110" i="2"/>
  <c r="Q110" i="2" s="1"/>
  <c r="L110" i="2"/>
  <c r="M110" i="2" s="1"/>
  <c r="K110" i="2"/>
  <c r="P109" i="2"/>
  <c r="Q109" i="2" s="1"/>
  <c r="L109" i="2"/>
  <c r="M109" i="2" s="1"/>
  <c r="K109" i="2"/>
  <c r="P108" i="2"/>
  <c r="Q108" i="2" s="1"/>
  <c r="L108" i="2"/>
  <c r="M108" i="2" s="1"/>
  <c r="K108" i="2"/>
  <c r="P107" i="2"/>
  <c r="Q107" i="2" s="1"/>
  <c r="L107" i="2"/>
  <c r="M107" i="2" s="1"/>
  <c r="K107" i="2"/>
  <c r="P106" i="2"/>
  <c r="Q106" i="2" s="1"/>
  <c r="L106" i="2"/>
  <c r="M106" i="2" s="1"/>
  <c r="K106" i="2"/>
  <c r="P105" i="2"/>
  <c r="Q105" i="2" s="1"/>
  <c r="L105" i="2"/>
  <c r="M105" i="2" s="1"/>
  <c r="K105" i="2"/>
  <c r="P104" i="2"/>
  <c r="Q104" i="2" s="1"/>
  <c r="L104" i="2"/>
  <c r="M104" i="2" s="1"/>
  <c r="K104" i="2"/>
  <c r="P103" i="2"/>
  <c r="Q103" i="2" s="1"/>
  <c r="L103" i="2"/>
  <c r="M103" i="2" s="1"/>
  <c r="K103" i="2"/>
  <c r="P102" i="2"/>
  <c r="Q102" i="2" s="1"/>
  <c r="L102" i="2"/>
  <c r="M102" i="2" s="1"/>
  <c r="K102" i="2"/>
  <c r="P101" i="2"/>
  <c r="Q101" i="2" s="1"/>
  <c r="L101" i="2"/>
  <c r="M101" i="2" s="1"/>
  <c r="K101" i="2"/>
  <c r="P100" i="2"/>
  <c r="Q100" i="2" s="1"/>
  <c r="L100" i="2"/>
  <c r="M100" i="2" s="1"/>
  <c r="K100" i="2"/>
  <c r="P99" i="2"/>
  <c r="Q99" i="2" s="1"/>
  <c r="L99" i="2"/>
  <c r="M99" i="2" s="1"/>
  <c r="K99" i="2"/>
  <c r="P98" i="2"/>
  <c r="Q98" i="2" s="1"/>
  <c r="L98" i="2"/>
  <c r="M98" i="2" s="1"/>
  <c r="K98" i="2"/>
  <c r="P97" i="2"/>
  <c r="Q97" i="2" s="1"/>
  <c r="L97" i="2"/>
  <c r="M97" i="2" s="1"/>
  <c r="K97" i="2"/>
  <c r="P96" i="2"/>
  <c r="Q96" i="2" s="1"/>
  <c r="L96" i="2"/>
  <c r="M96" i="2" s="1"/>
  <c r="K96" i="2"/>
  <c r="P95" i="2"/>
  <c r="Q95" i="2" s="1"/>
  <c r="L95" i="2"/>
  <c r="M95" i="2" s="1"/>
  <c r="K95" i="2"/>
  <c r="P94" i="2"/>
  <c r="Q94" i="2" s="1"/>
  <c r="L94" i="2"/>
  <c r="M94" i="2" s="1"/>
  <c r="K94" i="2"/>
  <c r="P93" i="2"/>
  <c r="Q93" i="2" s="1"/>
  <c r="L93" i="2"/>
  <c r="M93" i="2" s="1"/>
  <c r="K93" i="2"/>
  <c r="P92" i="2"/>
  <c r="Q92" i="2" s="1"/>
  <c r="L92" i="2"/>
  <c r="M92" i="2" s="1"/>
  <c r="K92" i="2"/>
  <c r="P91" i="2"/>
  <c r="Q91" i="2" s="1"/>
  <c r="L91" i="2"/>
  <c r="M91" i="2" s="1"/>
  <c r="K91" i="2"/>
  <c r="P90" i="2"/>
  <c r="Q90" i="2" s="1"/>
  <c r="L90" i="2"/>
  <c r="M90" i="2" s="1"/>
  <c r="K90" i="2"/>
  <c r="P89" i="2"/>
  <c r="Q89" i="2" s="1"/>
  <c r="L89" i="2"/>
  <c r="M89" i="2" s="1"/>
  <c r="K89" i="2"/>
  <c r="P88" i="2"/>
  <c r="Q88" i="2" s="1"/>
  <c r="L88" i="2"/>
  <c r="M88" i="2" s="1"/>
  <c r="K88" i="2"/>
  <c r="P87" i="2"/>
  <c r="Q87" i="2" s="1"/>
  <c r="L87" i="2"/>
  <c r="M87" i="2" s="1"/>
  <c r="K87" i="2"/>
  <c r="P86" i="2"/>
  <c r="Q86" i="2" s="1"/>
  <c r="L86" i="2"/>
  <c r="M86" i="2" s="1"/>
  <c r="K86" i="2"/>
  <c r="P85" i="2"/>
  <c r="Q85" i="2" s="1"/>
  <c r="L85" i="2"/>
  <c r="M85" i="2" s="1"/>
  <c r="K85" i="2"/>
  <c r="P84" i="2"/>
  <c r="Q84" i="2" s="1"/>
  <c r="L84" i="2"/>
  <c r="M84" i="2" s="1"/>
  <c r="K84" i="2"/>
  <c r="P83" i="2"/>
  <c r="Q83" i="2" s="1"/>
  <c r="L83" i="2"/>
  <c r="M83" i="2" s="1"/>
  <c r="K83" i="2"/>
  <c r="P82" i="2"/>
  <c r="Q82" i="2" s="1"/>
  <c r="L82" i="2"/>
  <c r="M82" i="2" s="1"/>
  <c r="K82" i="2"/>
  <c r="P81" i="2"/>
  <c r="Q81" i="2" s="1"/>
  <c r="L81" i="2"/>
  <c r="M81" i="2" s="1"/>
  <c r="K81" i="2"/>
  <c r="P80" i="2"/>
  <c r="Q80" i="2" s="1"/>
  <c r="L80" i="2"/>
  <c r="M80" i="2" s="1"/>
  <c r="K80" i="2"/>
  <c r="P79" i="2"/>
  <c r="Q79" i="2" s="1"/>
  <c r="L79" i="2"/>
  <c r="M79" i="2" s="1"/>
  <c r="K79" i="2"/>
  <c r="P78" i="2"/>
  <c r="Q78" i="2" s="1"/>
  <c r="L78" i="2"/>
  <c r="M78" i="2" s="1"/>
  <c r="K78" i="2"/>
  <c r="P77" i="2"/>
  <c r="Q77" i="2" s="1"/>
  <c r="L77" i="2"/>
  <c r="M77" i="2" s="1"/>
  <c r="K77" i="2"/>
  <c r="P76" i="2"/>
  <c r="Q76" i="2" s="1"/>
  <c r="L76" i="2"/>
  <c r="M76" i="2" s="1"/>
  <c r="K76" i="2"/>
  <c r="P75" i="2"/>
  <c r="Q75" i="2" s="1"/>
  <c r="L75" i="2"/>
  <c r="M75" i="2" s="1"/>
  <c r="K75" i="2"/>
  <c r="P74" i="2"/>
  <c r="Q74" i="2" s="1"/>
  <c r="L74" i="2"/>
  <c r="M74" i="2" s="1"/>
  <c r="K74" i="2"/>
  <c r="P73" i="2"/>
  <c r="Q73" i="2" s="1"/>
  <c r="L73" i="2"/>
  <c r="M73" i="2" s="1"/>
  <c r="K73" i="2"/>
  <c r="P72" i="2"/>
  <c r="Q72" i="2" s="1"/>
  <c r="L72" i="2"/>
  <c r="M72" i="2" s="1"/>
  <c r="K72" i="2"/>
  <c r="P71" i="2"/>
  <c r="Q71" i="2" s="1"/>
  <c r="L71" i="2"/>
  <c r="M71" i="2" s="1"/>
  <c r="K71" i="2"/>
  <c r="P70" i="2"/>
  <c r="Q70" i="2" s="1"/>
  <c r="L70" i="2"/>
  <c r="M70" i="2" s="1"/>
  <c r="K70" i="2"/>
  <c r="P69" i="2"/>
  <c r="Q69" i="2" s="1"/>
  <c r="L69" i="2"/>
  <c r="M69" i="2" s="1"/>
  <c r="K69" i="2"/>
  <c r="P68" i="2"/>
  <c r="Q68" i="2" s="1"/>
  <c r="L68" i="2"/>
  <c r="M68" i="2" s="1"/>
  <c r="K68" i="2"/>
  <c r="P67" i="2"/>
  <c r="Q67" i="2" s="1"/>
  <c r="L67" i="2"/>
  <c r="M67" i="2" s="1"/>
  <c r="K67" i="2"/>
  <c r="P66" i="2"/>
  <c r="Q66" i="2" s="1"/>
  <c r="L66" i="2"/>
  <c r="M66" i="2" s="1"/>
  <c r="K66" i="2"/>
  <c r="P65" i="2"/>
  <c r="Q65" i="2" s="1"/>
  <c r="L65" i="2"/>
  <c r="M65" i="2" s="1"/>
  <c r="K65" i="2"/>
  <c r="P64" i="2"/>
  <c r="Q64" i="2" s="1"/>
  <c r="L64" i="2"/>
  <c r="M64" i="2" s="1"/>
  <c r="K64" i="2"/>
  <c r="P63" i="2"/>
  <c r="Q63" i="2" s="1"/>
  <c r="L63" i="2"/>
  <c r="M63" i="2" s="1"/>
  <c r="K63" i="2"/>
  <c r="P62" i="2"/>
  <c r="Q62" i="2" s="1"/>
  <c r="L62" i="2"/>
  <c r="M62" i="2" s="1"/>
  <c r="K62" i="2"/>
  <c r="P61" i="2"/>
  <c r="Q61" i="2" s="1"/>
  <c r="L61" i="2"/>
  <c r="M61" i="2" s="1"/>
  <c r="K61" i="2"/>
  <c r="P60" i="2"/>
  <c r="Q60" i="2" s="1"/>
  <c r="L60" i="2"/>
  <c r="M60" i="2" s="1"/>
  <c r="K60" i="2"/>
  <c r="P59" i="2"/>
  <c r="Q59" i="2" s="1"/>
  <c r="L59" i="2"/>
  <c r="M59" i="2" s="1"/>
  <c r="K59" i="2"/>
  <c r="P58" i="2"/>
  <c r="Q58" i="2" s="1"/>
  <c r="L58" i="2"/>
  <c r="M58" i="2" s="1"/>
  <c r="K58" i="2"/>
  <c r="P57" i="2"/>
  <c r="Q57" i="2" s="1"/>
  <c r="L57" i="2"/>
  <c r="M57" i="2" s="1"/>
  <c r="K57" i="2"/>
  <c r="P56" i="2"/>
  <c r="Q56" i="2" s="1"/>
  <c r="L56" i="2"/>
  <c r="M56" i="2" s="1"/>
  <c r="K56" i="2"/>
  <c r="P55" i="2"/>
  <c r="Q55" i="2" s="1"/>
  <c r="L55" i="2"/>
  <c r="M55" i="2" s="1"/>
  <c r="K55" i="2"/>
  <c r="P54" i="2"/>
  <c r="Q54" i="2" s="1"/>
  <c r="L54" i="2"/>
  <c r="M54" i="2" s="1"/>
  <c r="K54" i="2"/>
  <c r="P53" i="2"/>
  <c r="Q53" i="2" s="1"/>
  <c r="L53" i="2"/>
  <c r="M53" i="2" s="1"/>
  <c r="K53" i="2"/>
  <c r="P52" i="2"/>
  <c r="Q52" i="2" s="1"/>
  <c r="L52" i="2"/>
  <c r="M52" i="2" s="1"/>
  <c r="K52" i="2"/>
  <c r="P51" i="2"/>
  <c r="Q51" i="2" s="1"/>
  <c r="L51" i="2"/>
  <c r="M51" i="2" s="1"/>
  <c r="K51" i="2"/>
  <c r="P50" i="2"/>
  <c r="Q50" i="2" s="1"/>
  <c r="L50" i="2"/>
  <c r="M50" i="2" s="1"/>
  <c r="K50" i="2"/>
  <c r="P49" i="2"/>
  <c r="Q49" i="2" s="1"/>
  <c r="L49" i="2"/>
  <c r="M49" i="2" s="1"/>
  <c r="K49" i="2"/>
  <c r="P48" i="2"/>
  <c r="Q48" i="2" s="1"/>
  <c r="L48" i="2"/>
  <c r="M48" i="2" s="1"/>
  <c r="K48" i="2"/>
  <c r="P47" i="2"/>
  <c r="Q47" i="2" s="1"/>
  <c r="L47" i="2"/>
  <c r="M47" i="2" s="1"/>
  <c r="K47" i="2"/>
  <c r="P46" i="2"/>
  <c r="Q46" i="2" s="1"/>
  <c r="L46" i="2"/>
  <c r="M46" i="2" s="1"/>
  <c r="K46" i="2"/>
  <c r="P45" i="2"/>
  <c r="Q45" i="2" s="1"/>
  <c r="L45" i="2"/>
  <c r="M45" i="2" s="1"/>
  <c r="K45" i="2"/>
  <c r="P44" i="2"/>
  <c r="Q44" i="2" s="1"/>
  <c r="L44" i="2"/>
  <c r="M44" i="2" s="1"/>
  <c r="K44" i="2"/>
  <c r="P43" i="2"/>
  <c r="Q43" i="2" s="1"/>
  <c r="L43" i="2"/>
  <c r="M43" i="2" s="1"/>
  <c r="K43" i="2"/>
  <c r="P42" i="2"/>
  <c r="Q42" i="2" s="1"/>
  <c r="L42" i="2"/>
  <c r="M42" i="2" s="1"/>
  <c r="K42" i="2"/>
  <c r="P41" i="2"/>
  <c r="Q41" i="2" s="1"/>
  <c r="L41" i="2"/>
  <c r="M41" i="2" s="1"/>
  <c r="K41" i="2"/>
  <c r="P40" i="2"/>
  <c r="Q40" i="2" s="1"/>
  <c r="L40" i="2"/>
  <c r="M40" i="2" s="1"/>
  <c r="K40" i="2"/>
  <c r="P39" i="2"/>
  <c r="Q39" i="2" s="1"/>
  <c r="L39" i="2"/>
  <c r="M39" i="2" s="1"/>
  <c r="K39" i="2"/>
  <c r="P38" i="2"/>
  <c r="Q38" i="2" s="1"/>
  <c r="L38" i="2"/>
  <c r="M38" i="2" s="1"/>
  <c r="K38" i="2"/>
  <c r="P37" i="2"/>
  <c r="Q37" i="2" s="1"/>
  <c r="L37" i="2"/>
  <c r="M37" i="2" s="1"/>
  <c r="K37" i="2"/>
  <c r="P36" i="2"/>
  <c r="Q36" i="2" s="1"/>
  <c r="L36" i="2"/>
  <c r="M36" i="2" s="1"/>
  <c r="K36" i="2"/>
  <c r="P35" i="2"/>
  <c r="Q35" i="2" s="1"/>
  <c r="L35" i="2"/>
  <c r="M35" i="2" s="1"/>
  <c r="K35" i="2"/>
  <c r="P34" i="2"/>
  <c r="Q34" i="2" s="1"/>
  <c r="L34" i="2"/>
  <c r="M34" i="2" s="1"/>
  <c r="K34" i="2"/>
  <c r="P33" i="2"/>
  <c r="Q33" i="2" s="1"/>
  <c r="L33" i="2"/>
  <c r="M33" i="2" s="1"/>
  <c r="K33" i="2"/>
  <c r="P32" i="2"/>
  <c r="Q32" i="2" s="1"/>
  <c r="L32" i="2"/>
  <c r="M32" i="2" s="1"/>
  <c r="K32" i="2"/>
  <c r="P31" i="2"/>
  <c r="Q31" i="2" s="1"/>
  <c r="L31" i="2"/>
  <c r="M31" i="2" s="1"/>
  <c r="K31" i="2"/>
  <c r="P30" i="2"/>
  <c r="Q30" i="2" s="1"/>
  <c r="L30" i="2"/>
  <c r="M30" i="2" s="1"/>
  <c r="K30" i="2"/>
  <c r="P29" i="2"/>
  <c r="Q29" i="2" s="1"/>
  <c r="L29" i="2"/>
  <c r="M29" i="2" s="1"/>
  <c r="K29" i="2"/>
  <c r="P28" i="2"/>
  <c r="Q28" i="2" s="1"/>
  <c r="L28" i="2"/>
  <c r="M28" i="2" s="1"/>
  <c r="K28" i="2"/>
  <c r="P27" i="2"/>
  <c r="Q27" i="2" s="1"/>
  <c r="L27" i="2"/>
  <c r="M27" i="2" s="1"/>
  <c r="K27" i="2"/>
  <c r="P26" i="2"/>
  <c r="Q26" i="2" s="1"/>
  <c r="L26" i="2"/>
  <c r="M26" i="2" s="1"/>
  <c r="K26" i="2"/>
  <c r="Q81" i="5" l="1"/>
  <c r="O25" i="5"/>
  <c r="A295" i="3"/>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294" i="3"/>
  <c r="J24" i="2"/>
  <c r="M722" i="2"/>
  <c r="Q722" i="2"/>
  <c r="Q727" i="2"/>
  <c r="Q729" i="2"/>
  <c r="M728" i="2"/>
  <c r="Q713" i="2"/>
  <c r="Q728" i="2"/>
  <c r="I11" i="4"/>
  <c r="I19" i="4"/>
  <c r="I17" i="4"/>
  <c r="I9" i="4"/>
  <c r="I13" i="4"/>
  <c r="I18" i="4"/>
  <c r="I20" i="4"/>
  <c r="I4" i="4"/>
  <c r="I5" i="4"/>
  <c r="I15" i="4"/>
  <c r="I14" i="4"/>
  <c r="D20" i="5"/>
  <c r="M20" i="4" s="1"/>
  <c r="D4" i="5"/>
  <c r="M4" i="4" s="1"/>
  <c r="D12" i="5"/>
  <c r="M12" i="4" s="1"/>
  <c r="D17" i="5"/>
  <c r="M17" i="4" s="1"/>
  <c r="D20" i="6"/>
  <c r="N20" i="4" s="1"/>
  <c r="D21" i="6"/>
  <c r="N21" i="4" s="1"/>
  <c r="D19" i="6"/>
  <c r="N19" i="4" s="1"/>
  <c r="D5" i="6"/>
  <c r="N5" i="4" s="1"/>
  <c r="D13" i="6"/>
  <c r="N13" i="4" s="1"/>
  <c r="L4" i="4"/>
  <c r="L15" i="4"/>
  <c r="M729" i="2"/>
  <c r="C8" i="2"/>
  <c r="K8" i="4" s="1"/>
  <c r="C19" i="2"/>
  <c r="K19" i="4" s="1"/>
  <c r="C16" i="2"/>
  <c r="K16" i="4" s="1"/>
  <c r="C3" i="2"/>
  <c r="K3" i="4" s="1"/>
  <c r="C11" i="2"/>
  <c r="K11" i="4" s="1"/>
  <c r="C9" i="2"/>
  <c r="K9" i="4" s="1"/>
  <c r="M713" i="2"/>
  <c r="C15" i="2"/>
  <c r="K15" i="4" s="1"/>
  <c r="C20" i="2"/>
  <c r="K20" i="4" s="1"/>
  <c r="C23" i="2"/>
  <c r="K23" i="4" s="1"/>
  <c r="C7" i="2"/>
  <c r="K7" i="4" s="1"/>
  <c r="C5" i="2"/>
  <c r="K5" i="4" s="1"/>
  <c r="C13" i="2"/>
  <c r="K13" i="4" s="1"/>
  <c r="C21" i="2"/>
  <c r="K21" i="4" s="1"/>
  <c r="M727" i="2"/>
  <c r="C6" i="2"/>
  <c r="K6" i="4" s="1"/>
  <c r="C14" i="2"/>
  <c r="K14" i="4" s="1"/>
  <c r="C22" i="2"/>
  <c r="K22" i="4" s="1"/>
  <c r="C17" i="2"/>
  <c r="K17" i="4" s="1"/>
  <c r="C10" i="2"/>
  <c r="K10" i="4" s="1"/>
  <c r="C18" i="2"/>
  <c r="K18" i="4" s="1"/>
  <c r="P24" i="2"/>
  <c r="C4" i="2"/>
  <c r="K4" i="4" s="1"/>
  <c r="C12" i="2"/>
  <c r="K12" i="4" s="1"/>
  <c r="Q24" i="2"/>
  <c r="L10" i="4"/>
  <c r="L23" i="4"/>
  <c r="N1" i="3"/>
  <c r="P3" i="3"/>
  <c r="P1" i="3" s="1"/>
  <c r="Q27" i="5"/>
  <c r="Q25" i="5" s="1"/>
  <c r="D10" i="5"/>
  <c r="M10" i="4" s="1"/>
  <c r="D18" i="5"/>
  <c r="M18" i="4" s="1"/>
  <c r="D3" i="5"/>
  <c r="M3" i="4" s="1"/>
  <c r="D11" i="5"/>
  <c r="M11" i="4" s="1"/>
  <c r="D19" i="5"/>
  <c r="M19" i="4" s="1"/>
  <c r="D5" i="5"/>
  <c r="M5" i="4" s="1"/>
  <c r="D13" i="5"/>
  <c r="M13" i="4" s="1"/>
  <c r="D21" i="5"/>
  <c r="M21" i="4" s="1"/>
  <c r="D6" i="5"/>
  <c r="M6" i="4" s="1"/>
  <c r="D14" i="5"/>
  <c r="M14" i="4" s="1"/>
  <c r="D22" i="5"/>
  <c r="M22" i="4" s="1"/>
  <c r="D7" i="5"/>
  <c r="M7" i="4" s="1"/>
  <c r="D15" i="5"/>
  <c r="M15" i="4" s="1"/>
  <c r="D23" i="5"/>
  <c r="M23" i="4" s="1"/>
  <c r="D8" i="5"/>
  <c r="M8" i="4" s="1"/>
  <c r="D16" i="5"/>
  <c r="M16" i="4" s="1"/>
  <c r="D9" i="5"/>
  <c r="M9" i="4" s="1"/>
  <c r="D6" i="6"/>
  <c r="N6" i="4" s="1"/>
  <c r="D14" i="6"/>
  <c r="N14" i="4" s="1"/>
  <c r="D22" i="6"/>
  <c r="N22" i="4" s="1"/>
  <c r="G27" i="6"/>
  <c r="H27" i="6" s="1"/>
  <c r="H24" i="6" s="1"/>
  <c r="D7" i="6"/>
  <c r="N7" i="4" s="1"/>
  <c r="D15" i="6"/>
  <c r="N15" i="4" s="1"/>
  <c r="D23" i="6"/>
  <c r="N23" i="4" s="1"/>
  <c r="D8" i="6"/>
  <c r="N8" i="4" s="1"/>
  <c r="D16" i="6"/>
  <c r="N16" i="4" s="1"/>
  <c r="D9" i="6"/>
  <c r="N9" i="4" s="1"/>
  <c r="D17" i="6"/>
  <c r="N17" i="4" s="1"/>
  <c r="B23" i="7"/>
  <c r="C2" i="7"/>
  <c r="C23" i="7" s="1"/>
  <c r="D10" i="6"/>
  <c r="N10" i="4" s="1"/>
  <c r="D18" i="6"/>
  <c r="N18" i="4" s="1"/>
  <c r="D3" i="6"/>
  <c r="N3" i="4" s="1"/>
  <c r="D11" i="6"/>
  <c r="N11" i="4" s="1"/>
  <c r="D12" i="6"/>
  <c r="N12" i="4" s="1"/>
  <c r="L8" i="4"/>
  <c r="L18" i="4"/>
  <c r="L19" i="4"/>
  <c r="L3" i="4"/>
  <c r="L12" i="4"/>
  <c r="L22" i="4"/>
  <c r="L16" i="4"/>
  <c r="L11" i="4"/>
  <c r="L6" i="4"/>
  <c r="J6" i="4" s="1"/>
  <c r="L7" i="4"/>
  <c r="L14" i="4"/>
  <c r="L20" i="4"/>
  <c r="J20" i="4" s="1"/>
  <c r="L21" i="4"/>
  <c r="L5" i="4"/>
  <c r="L9" i="4"/>
  <c r="J9" i="4" s="1"/>
  <c r="L13" i="4"/>
  <c r="L17" i="4"/>
  <c r="J17" i="4" s="1"/>
  <c r="J5" i="4" l="1"/>
  <c r="J11" i="4"/>
  <c r="J3" i="4"/>
  <c r="J8" i="4"/>
  <c r="J16" i="4"/>
  <c r="J23" i="4"/>
  <c r="J7" i="4"/>
  <c r="J18" i="4"/>
  <c r="J21" i="4"/>
  <c r="J15" i="4"/>
  <c r="J13" i="4"/>
  <c r="J12" i="4"/>
  <c r="J14" i="4"/>
  <c r="J19" i="4"/>
  <c r="J10" i="4"/>
  <c r="O22" i="4"/>
  <c r="P22" i="4" s="1"/>
  <c r="J22" i="4"/>
  <c r="O3" i="4"/>
  <c r="M24" i="2"/>
  <c r="A568" i="3"/>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D4" i="6"/>
  <c r="D1" i="6" s="1"/>
  <c r="O7" i="4"/>
  <c r="I1" i="4"/>
  <c r="O16" i="4"/>
  <c r="O9" i="4"/>
  <c r="O8" i="4"/>
  <c r="O20" i="4"/>
  <c r="O13" i="4"/>
  <c r="O19" i="4"/>
  <c r="O14" i="4"/>
  <c r="O23" i="4"/>
  <c r="P23" i="4" s="1"/>
  <c r="O17" i="4"/>
  <c r="O10" i="4"/>
  <c r="O11" i="4"/>
  <c r="O12" i="4"/>
  <c r="O6" i="4"/>
  <c r="O15" i="4"/>
  <c r="O21" i="4"/>
  <c r="P21" i="4" s="1"/>
  <c r="O18" i="4"/>
  <c r="O5" i="4"/>
  <c r="K1" i="4"/>
  <c r="C1" i="2"/>
  <c r="D1" i="5"/>
  <c r="L1" i="4"/>
  <c r="M1" i="4"/>
  <c r="A816" i="3" l="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A1008" i="3" s="1"/>
  <c r="A1009" i="3" s="1"/>
  <c r="A1010" i="3" s="1"/>
  <c r="A1011" i="3" s="1"/>
  <c r="A1012" i="3" s="1"/>
  <c r="A1013" i="3" s="1"/>
  <c r="N4" i="4"/>
  <c r="P18" i="4"/>
  <c r="P10" i="4"/>
  <c r="P17" i="4"/>
  <c r="P13" i="4"/>
  <c r="P8" i="4"/>
  <c r="P15" i="4"/>
  <c r="P6" i="4"/>
  <c r="P20" i="4"/>
  <c r="P9" i="4"/>
  <c r="P16" i="4"/>
  <c r="P3" i="4"/>
  <c r="P12" i="4"/>
  <c r="P14" i="4"/>
  <c r="P5" i="4"/>
  <c r="P11" i="4"/>
  <c r="P19" i="4"/>
  <c r="P7" i="4"/>
  <c r="O4" i="4" l="1"/>
  <c r="P4" i="4" s="1"/>
  <c r="P1" i="4" s="1"/>
  <c r="J4" i="4"/>
  <c r="N1" i="4"/>
  <c r="O1" i="4" l="1"/>
</calcChain>
</file>

<file path=xl/comments1.xml><?xml version="1.0" encoding="utf-8"?>
<comments xmlns="http://schemas.openxmlformats.org/spreadsheetml/2006/main">
  <authors>
    <author>NTPC01</author>
    <author>Admin</author>
  </authors>
  <commentList>
    <comment ref="J53" authorId="0" shapeId="0">
      <text>
        <r>
          <rPr>
            <b/>
            <sz val="9"/>
            <color indexed="81"/>
            <rFont val="Tahoma"/>
            <family val="2"/>
          </rPr>
          <t>NTPC01:</t>
        </r>
        <r>
          <rPr>
            <sz val="9"/>
            <color indexed="81"/>
            <rFont val="Tahoma"/>
            <family val="2"/>
          </rPr>
          <t xml:space="preserve">
số lượng CH đặt : Bắp bò muối gói 200g, thực tế giao nhần hàng : THU HẰNG Giò tai lưỡi xào gói 250g : 3 túi</t>
        </r>
      </text>
    </comment>
    <comment ref="J174" authorId="1" shapeId="0">
      <text>
        <r>
          <rPr>
            <b/>
            <sz val="9"/>
            <color indexed="81"/>
            <rFont val="Tahoma"/>
            <family val="2"/>
          </rPr>
          <t>hết hàng</t>
        </r>
        <r>
          <rPr>
            <sz val="9"/>
            <color indexed="81"/>
            <rFont val="Tahoma"/>
            <family val="2"/>
          </rPr>
          <t xml:space="preserve">
</t>
        </r>
      </text>
    </comment>
    <comment ref="J180" authorId="1" shapeId="0">
      <text>
        <r>
          <rPr>
            <b/>
            <sz val="9"/>
            <color indexed="81"/>
            <rFont val="Tahoma"/>
            <family val="2"/>
          </rPr>
          <t>hết hàng</t>
        </r>
        <r>
          <rPr>
            <sz val="9"/>
            <color indexed="81"/>
            <rFont val="Tahoma"/>
            <family val="2"/>
          </rPr>
          <t xml:space="preserve">
</t>
        </r>
      </text>
    </comment>
    <comment ref="K506" authorId="0" shapeId="0">
      <text>
        <r>
          <rPr>
            <b/>
            <sz val="9"/>
            <color indexed="81"/>
            <rFont val="Tahoma"/>
            <family val="2"/>
          </rPr>
          <t>NTPC01:</t>
        </r>
        <r>
          <rPr>
            <sz val="9"/>
            <color indexed="81"/>
            <rFont val="Tahoma"/>
            <family val="2"/>
          </rPr>
          <t xml:space="preserve">
tạm thời chưa có hàng</t>
        </r>
      </text>
    </comment>
    <comment ref="J526" authorId="1" shapeId="0">
      <text>
        <r>
          <rPr>
            <b/>
            <sz val="9"/>
            <color indexed="81"/>
            <rFont val="Tahoma"/>
            <family val="2"/>
          </rPr>
          <t>hàng tặng siêu thị</t>
        </r>
        <r>
          <rPr>
            <sz val="9"/>
            <color indexed="81"/>
            <rFont val="Tahoma"/>
            <family val="2"/>
          </rPr>
          <t xml:space="preserve">
</t>
        </r>
      </text>
    </comment>
    <comment ref="J527" authorId="1" shapeId="0">
      <text>
        <r>
          <rPr>
            <b/>
            <sz val="9"/>
            <color indexed="81"/>
            <rFont val="Tahoma"/>
            <family val="2"/>
          </rPr>
          <t>hàng tặng siêu thị</t>
        </r>
        <r>
          <rPr>
            <sz val="9"/>
            <color indexed="81"/>
            <rFont val="Tahoma"/>
            <family val="2"/>
          </rPr>
          <t xml:space="preserve">
</t>
        </r>
      </text>
    </comment>
    <comment ref="J779" authorId="1" shapeId="0">
      <text>
        <r>
          <rPr>
            <b/>
            <sz val="9"/>
            <color indexed="81"/>
            <rFont val="Tahoma"/>
            <family val="2"/>
          </rPr>
          <t>hết hàng</t>
        </r>
        <r>
          <rPr>
            <sz val="9"/>
            <color indexed="81"/>
            <rFont val="Tahoma"/>
            <family val="2"/>
          </rPr>
          <t xml:space="preserve">
</t>
        </r>
      </text>
    </comment>
    <comment ref="J799" authorId="1" shapeId="0">
      <text>
        <r>
          <rPr>
            <b/>
            <sz val="9"/>
            <color indexed="81"/>
            <rFont val="Tahoma"/>
            <family val="2"/>
          </rPr>
          <t>hết hàng</t>
        </r>
        <r>
          <rPr>
            <sz val="9"/>
            <color indexed="81"/>
            <rFont val="Tahoma"/>
            <family val="2"/>
          </rPr>
          <t xml:space="preserve">
</t>
        </r>
      </text>
    </comment>
    <comment ref="J807" authorId="1" shapeId="0">
      <text>
        <r>
          <rPr>
            <b/>
            <sz val="9"/>
            <color indexed="81"/>
            <rFont val="Tahoma"/>
            <family val="2"/>
          </rPr>
          <t>hết hàng</t>
        </r>
        <r>
          <rPr>
            <sz val="9"/>
            <color indexed="81"/>
            <rFont val="Tahoma"/>
            <family val="2"/>
          </rPr>
          <t xml:space="preserve">
</t>
        </r>
      </text>
    </comment>
    <comment ref="J1347" authorId="0" shapeId="0">
      <text>
        <r>
          <rPr>
            <b/>
            <sz val="9"/>
            <color indexed="81"/>
            <rFont val="Tahoma"/>
            <family val="2"/>
          </rPr>
          <t>NTPC01:</t>
        </r>
        <r>
          <rPr>
            <sz val="9"/>
            <color indexed="81"/>
            <rFont val="Tahoma"/>
            <family val="2"/>
          </rPr>
          <t xml:space="preserve">
KHO TẠM HẾT HÀNG</t>
        </r>
      </text>
    </comment>
    <comment ref="J1385" authorId="0" shapeId="0">
      <text>
        <r>
          <rPr>
            <b/>
            <sz val="9"/>
            <color indexed="81"/>
            <rFont val="Tahoma"/>
            <family val="2"/>
          </rPr>
          <t>NTPC01:</t>
        </r>
        <r>
          <rPr>
            <sz val="9"/>
            <color indexed="81"/>
            <rFont val="Tahoma"/>
            <family val="2"/>
          </rPr>
          <t xml:space="preserve">
KHO TẠM HẾT HÀNG</t>
        </r>
      </text>
    </comment>
    <comment ref="J1389" authorId="0" shapeId="0">
      <text>
        <r>
          <rPr>
            <b/>
            <sz val="9"/>
            <color indexed="81"/>
            <rFont val="Tahoma"/>
            <family val="2"/>
          </rPr>
          <t>NTPC01:</t>
        </r>
        <r>
          <rPr>
            <sz val="9"/>
            <color indexed="81"/>
            <rFont val="Tahoma"/>
            <family val="2"/>
          </rPr>
          <t xml:space="preserve">
KHO TẠM HẾT HÀNG</t>
        </r>
      </text>
    </comment>
    <comment ref="J1428" authorId="0" shapeId="0">
      <text>
        <r>
          <rPr>
            <b/>
            <sz val="9"/>
            <color indexed="81"/>
            <rFont val="Tahoma"/>
            <family val="2"/>
          </rPr>
          <t>NTPC01:</t>
        </r>
        <r>
          <rPr>
            <sz val="9"/>
            <color indexed="81"/>
            <rFont val="Tahoma"/>
            <family val="2"/>
          </rPr>
          <t xml:space="preserve">
KHO TẠM HẾT HÀNG</t>
        </r>
      </text>
    </comment>
    <comment ref="D1436" authorId="1" shapeId="0">
      <text>
        <r>
          <rPr>
            <b/>
            <sz val="9"/>
            <color indexed="81"/>
            <rFont val="Tahoma"/>
            <family val="2"/>
          </rPr>
          <t>BÙ HÀNG THIẾU</t>
        </r>
        <r>
          <rPr>
            <sz val="9"/>
            <color indexed="81"/>
            <rFont val="Tahoma"/>
            <family val="2"/>
          </rPr>
          <t xml:space="preserve">
</t>
        </r>
      </text>
    </comment>
    <comment ref="J1453" authorId="0" shapeId="0">
      <text>
        <r>
          <rPr>
            <b/>
            <sz val="9"/>
            <color indexed="81"/>
            <rFont val="Tahoma"/>
            <family val="2"/>
          </rPr>
          <t>NTPC01:</t>
        </r>
        <r>
          <rPr>
            <sz val="9"/>
            <color indexed="81"/>
            <rFont val="Tahoma"/>
            <family val="2"/>
          </rPr>
          <t xml:space="preserve">
KHO TẠM HẾT HÀNG</t>
        </r>
      </text>
    </comment>
    <comment ref="J1473" authorId="0" shapeId="0">
      <text>
        <r>
          <rPr>
            <b/>
            <sz val="9"/>
            <color indexed="81"/>
            <rFont val="Tahoma"/>
            <family val="2"/>
          </rPr>
          <t>NTPC01:</t>
        </r>
        <r>
          <rPr>
            <sz val="9"/>
            <color indexed="81"/>
            <rFont val="Tahoma"/>
            <family val="2"/>
          </rPr>
          <t xml:space="preserve">
KHO TẠM HẾT HÀNG</t>
        </r>
      </text>
    </comment>
    <comment ref="J1495" authorId="0" shapeId="0">
      <text>
        <r>
          <rPr>
            <b/>
            <sz val="9"/>
            <color indexed="81"/>
            <rFont val="Tahoma"/>
            <family val="2"/>
          </rPr>
          <t>NTPC01:</t>
        </r>
        <r>
          <rPr>
            <sz val="9"/>
            <color indexed="81"/>
            <rFont val="Tahoma"/>
            <family val="2"/>
          </rPr>
          <t xml:space="preserve">
KHO TẠM HẾT GIẢM SỐ LƯỢNG</t>
        </r>
      </text>
    </comment>
    <comment ref="J1496" authorId="0" shapeId="0">
      <text>
        <r>
          <rPr>
            <b/>
            <sz val="9"/>
            <color indexed="81"/>
            <rFont val="Tahoma"/>
            <family val="2"/>
          </rPr>
          <t>NTPC01:</t>
        </r>
        <r>
          <rPr>
            <sz val="9"/>
            <color indexed="81"/>
            <rFont val="Tahoma"/>
            <family val="2"/>
          </rPr>
          <t xml:space="preserve">
KHO TẠM HẾT GIẢM SỐ LƯỢNG</t>
        </r>
      </text>
    </comment>
    <comment ref="J1593" authorId="0" shapeId="0">
      <text>
        <r>
          <rPr>
            <b/>
            <sz val="9"/>
            <color indexed="81"/>
            <rFont val="Tahoma"/>
            <family val="2"/>
          </rPr>
          <t>NTPC01:</t>
        </r>
        <r>
          <rPr>
            <sz val="9"/>
            <color indexed="81"/>
            <rFont val="Tahoma"/>
            <family val="2"/>
          </rPr>
          <t xml:space="preserve">
CỬA HÀNG BÁO HỦY PO MÀ KHÔNG BÁO CHO NCC</t>
        </r>
      </text>
    </comment>
    <comment ref="J1615" authorId="0" shapeId="0">
      <text>
        <r>
          <rPr>
            <b/>
            <sz val="9"/>
            <color indexed="81"/>
            <rFont val="Tahoma"/>
            <family val="2"/>
          </rPr>
          <t>NTPC01:</t>
        </r>
        <r>
          <rPr>
            <sz val="9"/>
            <color indexed="81"/>
            <rFont val="Tahoma"/>
            <family val="2"/>
          </rPr>
          <t xml:space="preserve">
CỬA HÀNG BÁO HỦY PO MÀ KHÔNG BÁO CHO NCC</t>
        </r>
      </text>
    </comment>
    <comment ref="D1712" authorId="1" shapeId="0">
      <text>
        <r>
          <rPr>
            <sz val="9"/>
            <color indexed="81"/>
            <rFont val="Tahoma"/>
            <family val="2"/>
          </rPr>
          <t xml:space="preserve">ĐI CHÀNH XE
</t>
        </r>
      </text>
    </comment>
    <comment ref="J1916" authorId="0" shapeId="0">
      <text>
        <r>
          <rPr>
            <b/>
            <sz val="9"/>
            <color indexed="81"/>
            <rFont val="Tahoma"/>
            <family val="2"/>
          </rPr>
          <t>NTPC01:</t>
        </r>
        <r>
          <rPr>
            <sz val="9"/>
            <color indexed="81"/>
            <rFont val="Tahoma"/>
            <family val="2"/>
          </rPr>
          <t xml:space="preserve">
SOẠN HÀNG THIẾU``</t>
        </r>
      </text>
    </comment>
    <comment ref="J1941" authorId="0" shapeId="0">
      <text>
        <r>
          <rPr>
            <b/>
            <sz val="9"/>
            <color indexed="81"/>
            <rFont val="Tahoma"/>
            <family val="2"/>
          </rPr>
          <t>NTPC01:</t>
        </r>
        <r>
          <rPr>
            <sz val="9"/>
            <color indexed="81"/>
            <rFont val="Tahoma"/>
            <family val="2"/>
          </rPr>
          <t xml:space="preserve">
THIẾU 2
</t>
        </r>
      </text>
    </comment>
    <comment ref="J1944" authorId="0" shapeId="0">
      <text>
        <r>
          <rPr>
            <b/>
            <sz val="9"/>
            <color indexed="81"/>
            <rFont val="Tahoma"/>
            <family val="2"/>
          </rPr>
          <t>NTPC01:</t>
        </r>
        <r>
          <rPr>
            <sz val="9"/>
            <color indexed="81"/>
            <rFont val="Tahoma"/>
            <family val="2"/>
          </rPr>
          <t xml:space="preserve">
THIẾU 10
</t>
        </r>
      </text>
    </comment>
    <comment ref="J1981" authorId="0" shapeId="0">
      <text>
        <r>
          <rPr>
            <b/>
            <sz val="9"/>
            <color indexed="81"/>
            <rFont val="Tahoma"/>
            <family val="2"/>
          </rPr>
          <t>NTPC01:</t>
        </r>
        <r>
          <rPr>
            <sz val="9"/>
            <color indexed="81"/>
            <rFont val="Tahoma"/>
            <family val="2"/>
          </rPr>
          <t xml:space="preserve">
HẾT HÀNG</t>
        </r>
      </text>
    </comment>
    <comment ref="J1983" authorId="0" shapeId="0">
      <text>
        <r>
          <rPr>
            <b/>
            <sz val="9"/>
            <color indexed="81"/>
            <rFont val="Tahoma"/>
            <family val="2"/>
          </rPr>
          <t>NTPC01:</t>
        </r>
        <r>
          <rPr>
            <sz val="9"/>
            <color indexed="81"/>
            <rFont val="Tahoma"/>
            <family val="2"/>
          </rPr>
          <t xml:space="preserve">
HẾT HÀNG</t>
        </r>
      </text>
    </comment>
    <comment ref="J2003" authorId="0" shapeId="0">
      <text>
        <r>
          <rPr>
            <b/>
            <sz val="9"/>
            <color indexed="81"/>
            <rFont val="Tahoma"/>
            <family val="2"/>
          </rPr>
          <t>NTPC01:</t>
        </r>
        <r>
          <rPr>
            <sz val="9"/>
            <color indexed="81"/>
            <rFont val="Tahoma"/>
            <family val="2"/>
          </rPr>
          <t xml:space="preserve">
HẾT HÀNG</t>
        </r>
      </text>
    </comment>
    <comment ref="J2029" authorId="0" shapeId="0">
      <text>
        <r>
          <rPr>
            <b/>
            <sz val="9"/>
            <color indexed="81"/>
            <rFont val="Tahoma"/>
            <family val="2"/>
          </rPr>
          <t>NTPC01:</t>
        </r>
        <r>
          <rPr>
            <sz val="9"/>
            <color indexed="81"/>
            <rFont val="Tahoma"/>
            <family val="2"/>
          </rPr>
          <t xml:space="preserve">
HẾT HÀNG</t>
        </r>
      </text>
    </comment>
    <comment ref="J2054" authorId="0" shapeId="0">
      <text>
        <r>
          <rPr>
            <b/>
            <sz val="9"/>
            <color indexed="81"/>
            <rFont val="Tahoma"/>
            <family val="2"/>
          </rPr>
          <t>NTPC01:</t>
        </r>
        <r>
          <rPr>
            <sz val="9"/>
            <color indexed="81"/>
            <rFont val="Tahoma"/>
            <family val="2"/>
          </rPr>
          <t xml:space="preserve">
HẾT HÀNG</t>
        </r>
      </text>
    </comment>
    <comment ref="J2055" authorId="0" shapeId="0">
      <text>
        <r>
          <rPr>
            <b/>
            <sz val="9"/>
            <color indexed="81"/>
            <rFont val="Tahoma"/>
            <family val="2"/>
          </rPr>
          <t>NTPC01:</t>
        </r>
        <r>
          <rPr>
            <sz val="9"/>
            <color indexed="81"/>
            <rFont val="Tahoma"/>
            <family val="2"/>
          </rPr>
          <t xml:space="preserve">
HẾT HÀNG</t>
        </r>
      </text>
    </comment>
    <comment ref="J2089" authorId="0" shapeId="0">
      <text>
        <r>
          <rPr>
            <b/>
            <sz val="9"/>
            <color indexed="81"/>
            <rFont val="Tahoma"/>
            <family val="2"/>
          </rPr>
          <t>NTPC01:</t>
        </r>
        <r>
          <rPr>
            <sz val="9"/>
            <color indexed="81"/>
            <rFont val="Tahoma"/>
            <family val="2"/>
          </rPr>
          <t xml:space="preserve">
</t>
        </r>
      </text>
    </comment>
    <comment ref="J2207" authorId="0" shapeId="0">
      <text>
        <r>
          <rPr>
            <b/>
            <sz val="9"/>
            <color indexed="81"/>
            <rFont val="Tahoma"/>
            <family val="2"/>
          </rPr>
          <t>HẾT HÀNG</t>
        </r>
      </text>
    </comment>
    <comment ref="J2210" authorId="0" shapeId="0">
      <text>
        <r>
          <rPr>
            <b/>
            <sz val="9"/>
            <color indexed="81"/>
            <rFont val="Tahoma"/>
            <family val="2"/>
          </rPr>
          <t>HẾT HÀNG</t>
        </r>
      </text>
    </comment>
    <comment ref="J2213" authorId="0" shapeId="0">
      <text>
        <r>
          <rPr>
            <b/>
            <sz val="9"/>
            <color indexed="81"/>
            <rFont val="Tahoma"/>
            <family val="2"/>
          </rPr>
          <t>HẾT HÀNG</t>
        </r>
      </text>
    </comment>
    <comment ref="J2323" authorId="0" shapeId="0">
      <text>
        <r>
          <rPr>
            <b/>
            <sz val="9"/>
            <color indexed="81"/>
            <rFont val="Tahoma"/>
            <family val="2"/>
          </rPr>
          <t>NTPC01:</t>
        </r>
        <r>
          <rPr>
            <sz val="9"/>
            <color indexed="81"/>
            <rFont val="Tahoma"/>
            <family val="2"/>
          </rPr>
          <t xml:space="preserve">
HẾT HÀNG</t>
        </r>
      </text>
    </comment>
    <comment ref="J2326" authorId="0" shapeId="0">
      <text>
        <r>
          <rPr>
            <b/>
            <sz val="9"/>
            <color indexed="81"/>
            <rFont val="Tahoma"/>
            <family val="2"/>
          </rPr>
          <t>NTPC01:</t>
        </r>
        <r>
          <rPr>
            <sz val="9"/>
            <color indexed="81"/>
            <rFont val="Tahoma"/>
            <family val="2"/>
          </rPr>
          <t xml:space="preserve">
HẾT HÀNG</t>
        </r>
      </text>
    </comment>
    <comment ref="J2327" authorId="0" shapeId="0">
      <text>
        <r>
          <rPr>
            <b/>
            <sz val="9"/>
            <color indexed="81"/>
            <rFont val="Tahoma"/>
            <family val="2"/>
          </rPr>
          <t>NTPC01:</t>
        </r>
        <r>
          <rPr>
            <sz val="9"/>
            <color indexed="81"/>
            <rFont val="Tahoma"/>
            <family val="2"/>
          </rPr>
          <t xml:space="preserve">
HẾT HÀNG</t>
        </r>
      </text>
    </comment>
    <comment ref="J2330" authorId="0" shapeId="0">
      <text>
        <r>
          <rPr>
            <b/>
            <sz val="9"/>
            <color indexed="81"/>
            <rFont val="Tahoma"/>
            <family val="2"/>
          </rPr>
          <t>NTPC01:</t>
        </r>
        <r>
          <rPr>
            <sz val="9"/>
            <color indexed="81"/>
            <rFont val="Tahoma"/>
            <family val="2"/>
          </rPr>
          <t xml:space="preserve">
HẾT HÀNG</t>
        </r>
      </text>
    </comment>
    <comment ref="J2332" authorId="0" shapeId="0">
      <text>
        <r>
          <rPr>
            <b/>
            <sz val="9"/>
            <color indexed="81"/>
            <rFont val="Tahoma"/>
            <family val="2"/>
          </rPr>
          <t>NTPC01:</t>
        </r>
        <r>
          <rPr>
            <sz val="9"/>
            <color indexed="81"/>
            <rFont val="Tahoma"/>
            <family val="2"/>
          </rPr>
          <t xml:space="preserve">
HẾT HÀNG</t>
        </r>
      </text>
    </comment>
    <comment ref="J2336" authorId="0" shapeId="0">
      <text>
        <r>
          <rPr>
            <b/>
            <sz val="9"/>
            <color indexed="81"/>
            <rFont val="Tahoma"/>
            <family val="2"/>
          </rPr>
          <t>NTPC01:</t>
        </r>
        <r>
          <rPr>
            <sz val="9"/>
            <color indexed="81"/>
            <rFont val="Tahoma"/>
            <family val="2"/>
          </rPr>
          <t xml:space="preserve">
HẾT HÀNG</t>
        </r>
      </text>
    </comment>
    <comment ref="J2338" authorId="0" shapeId="0">
      <text>
        <r>
          <rPr>
            <b/>
            <sz val="9"/>
            <color indexed="81"/>
            <rFont val="Tahoma"/>
            <family val="2"/>
          </rPr>
          <t>NTPC01:</t>
        </r>
        <r>
          <rPr>
            <sz val="9"/>
            <color indexed="81"/>
            <rFont val="Tahoma"/>
            <family val="2"/>
          </rPr>
          <t xml:space="preserve">
HẾT HÀNG</t>
        </r>
      </text>
    </comment>
    <comment ref="J2340" authorId="0" shapeId="0">
      <text>
        <r>
          <rPr>
            <b/>
            <sz val="9"/>
            <color indexed="81"/>
            <rFont val="Tahoma"/>
            <family val="2"/>
          </rPr>
          <t>NTPC01:</t>
        </r>
        <r>
          <rPr>
            <sz val="9"/>
            <color indexed="81"/>
            <rFont val="Tahoma"/>
            <family val="2"/>
          </rPr>
          <t xml:space="preserve">
HẾT HÀNG</t>
        </r>
      </text>
    </comment>
    <comment ref="J2345" authorId="0" shapeId="0">
      <text>
        <r>
          <rPr>
            <b/>
            <sz val="9"/>
            <color indexed="81"/>
            <rFont val="Tahoma"/>
            <family val="2"/>
          </rPr>
          <t>NTPC01:</t>
        </r>
        <r>
          <rPr>
            <sz val="9"/>
            <color indexed="81"/>
            <rFont val="Tahoma"/>
            <family val="2"/>
          </rPr>
          <t xml:space="preserve">
HẾT HÀNG</t>
        </r>
      </text>
    </comment>
    <comment ref="K2965" authorId="0" shapeId="0">
      <text>
        <r>
          <rPr>
            <b/>
            <sz val="9"/>
            <color indexed="81"/>
            <rFont val="Tahoma"/>
            <family val="2"/>
          </rPr>
          <t>NTPC01:</t>
        </r>
        <r>
          <rPr>
            <sz val="9"/>
            <color indexed="81"/>
            <rFont val="Tahoma"/>
            <family val="2"/>
          </rPr>
          <t xml:space="preserve">
ngay 27/12 giao du , nen CH tao PO moi ngay 28 de nhan hang</t>
        </r>
      </text>
    </comment>
    <comment ref="J3061" authorId="0" shapeId="0">
      <text>
        <r>
          <rPr>
            <b/>
            <sz val="9"/>
            <color indexed="81"/>
            <rFont val="Tahoma"/>
            <family val="2"/>
          </rPr>
          <t>HĐ 56960 (27/12). CF ĐÓNG CỨA NÊN KHÔNG NHẬN HÀNG</t>
        </r>
      </text>
    </comment>
    <comment ref="J3077" authorId="1" shapeId="0">
      <text>
        <r>
          <rPr>
            <b/>
            <sz val="9"/>
            <color indexed="81"/>
            <rFont val="Tahoma"/>
            <family val="2"/>
          </rPr>
          <t>hết hàng</t>
        </r>
        <r>
          <rPr>
            <sz val="9"/>
            <color indexed="81"/>
            <rFont val="Tahoma"/>
            <family val="2"/>
          </rPr>
          <t xml:space="preserve">
</t>
        </r>
      </text>
    </comment>
    <comment ref="J3092" authorId="1" shapeId="0">
      <text>
        <r>
          <rPr>
            <b/>
            <sz val="9"/>
            <color indexed="81"/>
            <rFont val="Tahoma"/>
            <family val="2"/>
          </rPr>
          <t>hết hàng</t>
        </r>
        <r>
          <rPr>
            <sz val="9"/>
            <color indexed="81"/>
            <rFont val="Tahoma"/>
            <family val="2"/>
          </rPr>
          <t xml:space="preserve">
</t>
        </r>
      </text>
    </comment>
  </commentList>
</comments>
</file>

<file path=xl/comments2.xml><?xml version="1.0" encoding="utf-8"?>
<comments xmlns="http://schemas.openxmlformats.org/spreadsheetml/2006/main">
  <authors>
    <author>NTPC01</author>
  </authors>
  <commentList>
    <comment ref="B482" authorId="0" shapeId="0">
      <text>
        <r>
          <rPr>
            <sz val="9"/>
            <color indexed="81"/>
            <rFont val="Tahoma"/>
            <family val="2"/>
          </rPr>
          <t xml:space="preserve">File chị Diễm - 16/11/22
Tổng 58 cái
</t>
        </r>
      </text>
    </comment>
    <comment ref="B483" authorId="0" shapeId="0">
      <text>
        <r>
          <rPr>
            <sz val="9"/>
            <color indexed="81"/>
            <rFont val="Tahoma"/>
            <family val="2"/>
          </rPr>
          <t xml:space="preserve">File chị Diễm - 16/11/22
Tổng 58 cái
</t>
        </r>
      </text>
    </comment>
    <comment ref="K483" authorId="0" shapeId="0">
      <text>
        <r>
          <rPr>
            <sz val="9"/>
            <color indexed="81"/>
            <rFont val="Tahoma"/>
            <family val="2"/>
          </rPr>
          <t xml:space="preserve">File chị Diễm - 16/11/22
Tổng 58 cái
</t>
        </r>
      </text>
    </comment>
    <comment ref="B484" authorId="0" shapeId="0">
      <text>
        <r>
          <rPr>
            <sz val="9"/>
            <color indexed="81"/>
            <rFont val="Tahoma"/>
            <family val="2"/>
          </rPr>
          <t xml:space="preserve">File chị Diễm - 16/11/22
Tổng 58 cái
</t>
        </r>
      </text>
    </comment>
    <comment ref="K484" authorId="0" shapeId="0">
      <text>
        <r>
          <rPr>
            <sz val="9"/>
            <color indexed="81"/>
            <rFont val="Tahoma"/>
            <family val="2"/>
          </rPr>
          <t xml:space="preserve">File chị Diễm - 16/11/22
Tổng 58 cái
</t>
        </r>
      </text>
    </comment>
    <comment ref="B485" authorId="0" shapeId="0">
      <text>
        <r>
          <rPr>
            <sz val="9"/>
            <color indexed="81"/>
            <rFont val="Tahoma"/>
            <family val="2"/>
          </rPr>
          <t xml:space="preserve">File chị Diễm - 16/11/22
Tổng 58 cái
</t>
        </r>
      </text>
    </comment>
    <comment ref="K485" authorId="0" shapeId="0">
      <text>
        <r>
          <rPr>
            <sz val="9"/>
            <color indexed="81"/>
            <rFont val="Tahoma"/>
            <family val="2"/>
          </rPr>
          <t xml:space="preserve">File chị Diễm - 16/11/22
Tổng 58 cái
</t>
        </r>
      </text>
    </comment>
    <comment ref="B486" authorId="0" shapeId="0">
      <text>
        <r>
          <rPr>
            <sz val="9"/>
            <color indexed="81"/>
            <rFont val="Tahoma"/>
            <family val="2"/>
          </rPr>
          <t xml:space="preserve">File chị Diễm - 16/11/22
Tổng 58 cái
</t>
        </r>
      </text>
    </comment>
    <comment ref="K486" authorId="0" shapeId="0">
      <text>
        <r>
          <rPr>
            <sz val="9"/>
            <color indexed="81"/>
            <rFont val="Tahoma"/>
            <family val="2"/>
          </rPr>
          <t xml:space="preserve">File chị Diễm - 16/11/22
Tổng 58 cái
</t>
        </r>
      </text>
    </comment>
    <comment ref="B566" authorId="0" shapeId="0">
      <text>
        <r>
          <rPr>
            <b/>
            <sz val="9"/>
            <color indexed="81"/>
            <rFont val="Tahoma"/>
            <family val="2"/>
          </rPr>
          <t>NTPC01:</t>
        </r>
        <r>
          <rPr>
            <sz val="9"/>
            <color indexed="81"/>
            <rFont val="Tahoma"/>
            <family val="2"/>
          </rPr>
          <t xml:space="preserve">
PXT GHI NGÀY 9/12, THỊNH CHUYỂN CHO LINH NGÀY 19/12, GIAO HÀNG VÀ WM TRẢ HÀNG NGÀY 19/12</t>
        </r>
      </text>
    </comment>
    <comment ref="G943" authorId="0" shapeId="0">
      <text>
        <r>
          <rPr>
            <b/>
            <sz val="9"/>
            <color indexed="81"/>
            <rFont val="Tahoma"/>
            <family val="2"/>
          </rPr>
          <t>NTPC01:</t>
        </r>
        <r>
          <rPr>
            <sz val="9"/>
            <color indexed="81"/>
            <rFont val="Tahoma"/>
            <family val="2"/>
          </rPr>
          <t xml:space="preserve">
CÓ TEM GỬI VỀ , NHƯNG CH CHƯA KÝ PXT</t>
        </r>
      </text>
    </comment>
  </commentList>
</comments>
</file>

<file path=xl/comments3.xml><?xml version="1.0" encoding="utf-8"?>
<comments xmlns="http://schemas.openxmlformats.org/spreadsheetml/2006/main">
  <authors>
    <author>Admin</author>
  </authors>
  <commentList>
    <comment ref="D87" authorId="0" shapeId="0">
      <text>
        <r>
          <rPr>
            <b/>
            <sz val="9"/>
            <color indexed="81"/>
            <rFont val="Tahoma"/>
            <family val="2"/>
          </rPr>
          <t>Qùa tết PKD Coop</t>
        </r>
        <r>
          <rPr>
            <sz val="9"/>
            <color indexed="81"/>
            <rFont val="Tahoma"/>
            <family val="2"/>
          </rPr>
          <t xml:space="preserve">
</t>
        </r>
      </text>
    </comment>
    <comment ref="D92" authorId="0" shapeId="0">
      <text>
        <r>
          <rPr>
            <b/>
            <sz val="9"/>
            <color indexed="81"/>
            <rFont val="Tahoma"/>
            <family val="2"/>
          </rPr>
          <t>Qùa tết C.Hạnh, A.Khải, C.Bích, C.Thủy ( Coop )</t>
        </r>
        <r>
          <rPr>
            <sz val="9"/>
            <color indexed="81"/>
            <rFont val="Tahoma"/>
            <family val="2"/>
          </rPr>
          <t xml:space="preserve">
</t>
        </r>
      </text>
    </comment>
    <comment ref="D98" authorId="0" shapeId="0">
      <text>
        <r>
          <rPr>
            <b/>
            <sz val="9"/>
            <color indexed="81"/>
            <rFont val="Tahoma"/>
            <family val="2"/>
          </rPr>
          <t>Qùa tết PKD HNR Coop</t>
        </r>
        <r>
          <rPr>
            <sz val="9"/>
            <color indexed="81"/>
            <rFont val="Tahoma"/>
            <family val="2"/>
          </rPr>
          <t xml:space="preserve">
</t>
        </r>
      </text>
    </comment>
    <comment ref="D153" authorId="0" shapeId="0">
      <text>
        <r>
          <rPr>
            <b/>
            <sz val="9"/>
            <color indexed="81"/>
            <rFont val="Tahoma"/>
            <family val="2"/>
          </rPr>
          <t>quà tết chị Oanh kế toán Coop</t>
        </r>
        <r>
          <rPr>
            <sz val="9"/>
            <color indexed="81"/>
            <rFont val="Tahoma"/>
            <family val="2"/>
          </rPr>
          <t xml:space="preserve">
</t>
        </r>
      </text>
    </comment>
    <comment ref="D159" authorId="0" shapeId="0">
      <text>
        <r>
          <rPr>
            <b/>
            <sz val="9"/>
            <color indexed="81"/>
            <rFont val="Tahoma"/>
            <family val="2"/>
          </rPr>
          <t>quà tết chị Thủy BigC</t>
        </r>
        <r>
          <rPr>
            <sz val="9"/>
            <color indexed="81"/>
            <rFont val="Tahoma"/>
            <family val="2"/>
          </rPr>
          <t xml:space="preserve">
</t>
        </r>
      </text>
    </comment>
    <comment ref="D166" authorId="0" shapeId="0">
      <text>
        <r>
          <rPr>
            <b/>
            <sz val="9"/>
            <color indexed="81"/>
            <rFont val="Tahoma"/>
            <family val="2"/>
          </rPr>
          <t>QUÀ TẾT CHỊ HỢP ( WCM )</t>
        </r>
        <r>
          <rPr>
            <sz val="9"/>
            <color indexed="81"/>
            <rFont val="Tahoma"/>
            <family val="2"/>
          </rPr>
          <t xml:space="preserve">
</t>
        </r>
      </text>
    </comment>
    <comment ref="D172" authorId="0" shapeId="0">
      <text>
        <r>
          <rPr>
            <b/>
            <sz val="9"/>
            <color indexed="81"/>
            <rFont val="Tahoma"/>
            <family val="2"/>
          </rPr>
          <t>QUÀ TẾT CHỊ THẢO ( HNR MASAN )</t>
        </r>
        <r>
          <rPr>
            <sz val="9"/>
            <color indexed="81"/>
            <rFont val="Tahoma"/>
            <family val="2"/>
          </rPr>
          <t xml:space="preserve">
</t>
        </r>
      </text>
    </comment>
    <comment ref="D179" authorId="0" shapeId="0">
      <text>
        <r>
          <rPr>
            <b/>
            <sz val="9"/>
            <color indexed="81"/>
            <rFont val="Tahoma"/>
            <family val="2"/>
          </rPr>
          <t>QUÀ TẾT A. HOÀNG ANH ( COOP SELECT )</t>
        </r>
        <r>
          <rPr>
            <sz val="9"/>
            <color indexed="81"/>
            <rFont val="Tahoma"/>
            <family val="2"/>
          </rPr>
          <t xml:space="preserve">
</t>
        </r>
      </text>
    </comment>
    <comment ref="D185" authorId="0" shapeId="0">
      <text>
        <r>
          <rPr>
            <b/>
            <sz val="9"/>
            <color indexed="81"/>
            <rFont val="Tahoma"/>
            <family val="2"/>
          </rPr>
          <t>HẢI TẶNG TẾT ST</t>
        </r>
        <r>
          <rPr>
            <sz val="9"/>
            <color indexed="81"/>
            <rFont val="Tahoma"/>
            <family val="2"/>
          </rPr>
          <t xml:space="preserve">
</t>
        </r>
      </text>
    </comment>
    <comment ref="D189" authorId="0" shapeId="0">
      <text>
        <r>
          <rPr>
            <sz val="9"/>
            <color indexed="81"/>
            <rFont val="Tahoma"/>
            <family val="2"/>
          </rPr>
          <t xml:space="preserve">HẢI TẶNG TẾT ST
</t>
        </r>
      </text>
    </comment>
    <comment ref="D193" authorId="0" shapeId="0">
      <text>
        <r>
          <rPr>
            <b/>
            <sz val="9"/>
            <color indexed="81"/>
            <rFont val="Tahoma"/>
            <family val="2"/>
          </rPr>
          <t>PHONG TẶNG TẾT ST</t>
        </r>
        <r>
          <rPr>
            <sz val="9"/>
            <color indexed="81"/>
            <rFont val="Tahoma"/>
            <family val="2"/>
          </rPr>
          <t xml:space="preserve">
</t>
        </r>
      </text>
    </comment>
    <comment ref="D197" authorId="0" shapeId="0">
      <text>
        <r>
          <rPr>
            <b/>
            <sz val="9"/>
            <color indexed="81"/>
            <rFont val="Tahoma"/>
            <family val="2"/>
          </rPr>
          <t>PHONG TẶT TẾT ST</t>
        </r>
        <r>
          <rPr>
            <sz val="9"/>
            <color indexed="81"/>
            <rFont val="Tahoma"/>
            <family val="2"/>
          </rPr>
          <t xml:space="preserve">
</t>
        </r>
      </text>
    </comment>
    <comment ref="D204" authorId="0" shapeId="0">
      <text>
        <r>
          <rPr>
            <b/>
            <sz val="9"/>
            <color indexed="81"/>
            <rFont val="Tahoma"/>
            <family val="2"/>
          </rPr>
          <t>THƯ TẶNG A.LONG ( KHO MEGA )</t>
        </r>
        <r>
          <rPr>
            <sz val="9"/>
            <color indexed="81"/>
            <rFont val="Tahoma"/>
            <family val="2"/>
          </rPr>
          <t xml:space="preserve">
</t>
        </r>
      </text>
    </comment>
    <comment ref="D208" authorId="0" shapeId="0">
      <text>
        <r>
          <rPr>
            <b/>
            <sz val="9"/>
            <color indexed="81"/>
            <rFont val="Tahoma"/>
            <family val="2"/>
          </rPr>
          <t>THƯ TẶNG C.CHƯỚC ( KHO MEGA )</t>
        </r>
        <r>
          <rPr>
            <sz val="9"/>
            <color indexed="81"/>
            <rFont val="Tahoma"/>
            <family val="2"/>
          </rPr>
          <t xml:space="preserve">
</t>
        </r>
      </text>
    </comment>
    <comment ref="D212" authorId="0" shapeId="0">
      <text>
        <r>
          <rPr>
            <b/>
            <sz val="9"/>
            <color indexed="81"/>
            <rFont val="Tahoma"/>
            <family val="2"/>
          </rPr>
          <t>THƯ TẶNG A.TRIỀU ( KHO MEGA )</t>
        </r>
        <r>
          <rPr>
            <sz val="9"/>
            <color indexed="81"/>
            <rFont val="Tahoma"/>
            <family val="2"/>
          </rPr>
          <t xml:space="preserve">
</t>
        </r>
      </text>
    </comment>
    <comment ref="D216" authorId="0" shapeId="0">
      <text>
        <r>
          <rPr>
            <b/>
            <sz val="9"/>
            <color indexed="81"/>
            <rFont val="Tahoma"/>
            <family val="2"/>
          </rPr>
          <t>QUÀ TẾT A.THẠCH ( THÁI TUẤN )</t>
        </r>
      </text>
    </comment>
    <comment ref="D221" authorId="0" shapeId="0">
      <text>
        <r>
          <rPr>
            <b/>
            <sz val="9"/>
            <color indexed="81"/>
            <rFont val="Tahoma"/>
            <family val="2"/>
          </rPr>
          <t>QUÀ TẾT A.NHIỆM + A.LINH ( TRẦN HIỆP THÀNH )</t>
        </r>
        <r>
          <rPr>
            <sz val="9"/>
            <color indexed="81"/>
            <rFont val="Tahoma"/>
            <family val="2"/>
          </rPr>
          <t xml:space="preserve">
</t>
        </r>
      </text>
    </comment>
    <comment ref="D225" authorId="0" shapeId="0">
      <text>
        <r>
          <rPr>
            <b/>
            <sz val="9"/>
            <color indexed="81"/>
            <rFont val="Tahoma"/>
            <family val="2"/>
          </rPr>
          <t>QUÀ TẾT DIỆU ( COOPFOOD )</t>
        </r>
        <r>
          <rPr>
            <sz val="9"/>
            <color indexed="81"/>
            <rFont val="Tahoma"/>
            <family val="2"/>
          </rPr>
          <t xml:space="preserve">
</t>
        </r>
      </text>
    </comment>
    <comment ref="D230" authorId="0" shapeId="0">
      <text>
        <r>
          <rPr>
            <b/>
            <sz val="9"/>
            <color indexed="81"/>
            <rFont val="Tahoma"/>
            <family val="2"/>
          </rPr>
          <t>THƯ TẶNG TẾT C.PHƯỢNG ( ĐQM ) + C.VÂN ( KHO COOP )</t>
        </r>
        <r>
          <rPr>
            <sz val="9"/>
            <color indexed="81"/>
            <rFont val="Tahoma"/>
            <family val="2"/>
          </rPr>
          <t xml:space="preserve">
</t>
        </r>
      </text>
    </comment>
    <comment ref="D235" authorId="0" shapeId="0">
      <text>
        <r>
          <rPr>
            <b/>
            <sz val="9"/>
            <color indexed="81"/>
            <rFont val="Tahoma"/>
            <family val="2"/>
          </rPr>
          <t>QUÀ TẾT ( THANH ): COOP NHIÊU LỘC, XLHN, CF TRẦN QUỐC THẢO, WM LÊ VĂN VIỆT</t>
        </r>
        <r>
          <rPr>
            <sz val="9"/>
            <color indexed="81"/>
            <rFont val="Tahoma"/>
            <family val="2"/>
          </rPr>
          <t xml:space="preserve">
</t>
        </r>
      </text>
    </comment>
    <comment ref="D239" authorId="0" shapeId="0">
      <text>
        <r>
          <rPr>
            <b/>
            <sz val="9"/>
            <color indexed="81"/>
            <rFont val="Tahoma"/>
            <family val="2"/>
          </rPr>
          <t>QUÀ TẾT ( THANH ): XTRA PHẠM VĂN ĐỒNG, CF KỲ ĐỒNG, CF NGUYỄN THÁI HỌC</t>
        </r>
        <r>
          <rPr>
            <sz val="9"/>
            <color indexed="81"/>
            <rFont val="Tahoma"/>
            <family val="2"/>
          </rPr>
          <t xml:space="preserve">
</t>
        </r>
      </text>
    </comment>
    <comment ref="D243" authorId="0" shapeId="0">
      <text>
        <r>
          <rPr>
            <b/>
            <sz val="9"/>
            <color indexed="81"/>
            <rFont val="Tahoma"/>
            <family val="2"/>
          </rPr>
          <t>QUÀ TẾT ( THANH ): XTRA LINH TRUNG, CF ĐẠT GIA, CF TAM PHÚ</t>
        </r>
        <r>
          <rPr>
            <sz val="9"/>
            <color indexed="81"/>
            <rFont val="Tahoma"/>
            <family val="2"/>
          </rPr>
          <t xml:space="preserve">
</t>
        </r>
      </text>
    </comment>
    <comment ref="D248" authorId="0" shapeId="0">
      <text>
        <r>
          <rPr>
            <b/>
            <sz val="9"/>
            <color indexed="81"/>
            <rFont val="Tahoma"/>
            <family val="2"/>
          </rPr>
          <t>QUÀ TẾT ( THANH ): CM NGUYỄN KIỆM, CM RẠCH MIỄU, ALEE MART, CF SUNVIEW )</t>
        </r>
        <r>
          <rPr>
            <sz val="9"/>
            <color indexed="81"/>
            <rFont val="Tahoma"/>
            <family val="2"/>
          </rPr>
          <t xml:space="preserve">
</t>
        </r>
      </text>
    </comment>
    <comment ref="D254" authorId="0" shapeId="0">
      <text>
        <r>
          <rPr>
            <b/>
            <sz val="9"/>
            <color indexed="81"/>
            <rFont val="Tahoma"/>
            <family val="2"/>
          </rPr>
          <t>QUÀ TẾT C.DIỄM TẶNG</t>
        </r>
        <r>
          <rPr>
            <sz val="9"/>
            <color indexed="81"/>
            <rFont val="Tahoma"/>
            <family val="2"/>
          </rPr>
          <t xml:space="preserve">
</t>
        </r>
      </text>
    </comment>
    <comment ref="D259" authorId="0" shapeId="0">
      <text>
        <r>
          <rPr>
            <b/>
            <sz val="9"/>
            <color indexed="81"/>
            <rFont val="Tahoma"/>
            <family val="2"/>
          </rPr>
          <t>QUÀ TẾT ( THƠ ): CM AN PHÚ, WM THẢO ĐIỀN, BIGC AN LẠC</t>
        </r>
        <r>
          <rPr>
            <sz val="9"/>
            <color indexed="81"/>
            <rFont val="Tahoma"/>
            <family val="2"/>
          </rPr>
          <t xml:space="preserve">
</t>
        </r>
      </text>
    </comment>
    <comment ref="D262" authorId="0" shapeId="0">
      <text>
        <r>
          <rPr>
            <b/>
            <sz val="9"/>
            <color indexed="81"/>
            <rFont val="Tahoma"/>
            <family val="2"/>
          </rPr>
          <t>QUÀ TẾT ( THƠ ): BIGC MIỀN ĐÔNG, SATRA 3 THÁNG 2, CM CAO THẮNG, CM ĐỒNG VĂN CỐNG</t>
        </r>
        <r>
          <rPr>
            <sz val="9"/>
            <color indexed="81"/>
            <rFont val="Tahoma"/>
            <family val="2"/>
          </rPr>
          <t xml:space="preserve">
</t>
        </r>
      </text>
    </comment>
    <comment ref="D265" authorId="0" shapeId="0">
      <text>
        <r>
          <rPr>
            <b/>
            <sz val="9"/>
            <color indexed="81"/>
            <rFont val="Tahoma"/>
            <family val="2"/>
          </rPr>
          <t>QUÀ TẾT ( THƠ ): BIC TRƯỜNG CHINH, PHÚ THẠNH, GÒ VẤP, LOTTE GÒ VẤP</t>
        </r>
        <r>
          <rPr>
            <sz val="9"/>
            <color indexed="81"/>
            <rFont val="Tahoma"/>
            <family val="2"/>
          </rPr>
          <t xml:space="preserve">
</t>
        </r>
      </text>
    </comment>
    <comment ref="D269" authorId="0" shapeId="0">
      <text>
        <r>
          <rPr>
            <b/>
            <sz val="9"/>
            <color indexed="81"/>
            <rFont val="Tahoma"/>
            <family val="2"/>
          </rPr>
          <t>QUÀ TẾT ( THƠ ): CF AN LỘC, AN KHANG, BIGC THỦ ĐỨC, BIGC THẢO ĐIỀN</t>
        </r>
        <r>
          <rPr>
            <sz val="9"/>
            <color indexed="81"/>
            <rFont val="Tahoma"/>
            <family val="2"/>
          </rPr>
          <t xml:space="preserve">
</t>
        </r>
      </text>
    </comment>
    <comment ref="D275" authorId="0" shapeId="0">
      <text>
        <r>
          <rPr>
            <b/>
            <sz val="9"/>
            <color indexed="81"/>
            <rFont val="Tahoma"/>
            <family val="2"/>
          </rPr>
          <t>A.NGỌC TẶNG NGƯỜI NGHÈO KHU PHỐ</t>
        </r>
        <r>
          <rPr>
            <sz val="9"/>
            <color indexed="81"/>
            <rFont val="Tahoma"/>
            <family val="2"/>
          </rPr>
          <t xml:space="preserve">
</t>
        </r>
      </text>
    </comment>
    <comment ref="D276" authorId="0" shapeId="0">
      <text>
        <r>
          <rPr>
            <b/>
            <sz val="9"/>
            <color indexed="81"/>
            <rFont val="Tahoma"/>
            <family val="2"/>
          </rPr>
          <t>QUÀ TẾT ( THANH ): CM BÌNH TRIỆU, TAM BÌNH, CỐNG QUỲNH</t>
        </r>
        <r>
          <rPr>
            <sz val="9"/>
            <color indexed="81"/>
            <rFont val="Tahoma"/>
            <family val="2"/>
          </rPr>
          <t xml:space="preserve">
</t>
        </r>
      </text>
    </comment>
    <comment ref="D280" authorId="0" shapeId="0">
      <text>
        <r>
          <rPr>
            <b/>
            <sz val="9"/>
            <color indexed="81"/>
            <rFont val="Tahoma"/>
            <family val="2"/>
          </rPr>
          <t>QUÀ TẾT ( THƠ ): AEON BCA, ĐO ĐẠC, LOTEE Q.7, BIGC NGUYỄN THỊ THẬP, CM HUỲNH TẤN PHÁT, AEON NGUYỄN LƯƠNG BẰNG, TÔN DẬT TIÊN, HÀ HUY TẬP, HIM LAM Q.7, CF LACASA</t>
        </r>
        <r>
          <rPr>
            <sz val="9"/>
            <color indexed="81"/>
            <rFont val="Tahoma"/>
            <family val="2"/>
          </rPr>
          <t xml:space="preserve">
</t>
        </r>
      </text>
    </comment>
  </commentList>
</comments>
</file>

<file path=xl/comments4.xml><?xml version="1.0" encoding="utf-8"?>
<comments xmlns="http://schemas.openxmlformats.org/spreadsheetml/2006/main">
  <authors>
    <author>Admin</author>
  </authors>
  <commentList>
    <comment ref="F2" authorId="0" shapeId="0">
      <text>
        <r>
          <rPr>
            <b/>
            <sz val="9"/>
            <color indexed="81"/>
            <rFont val="Tahoma"/>
            <charset val="1"/>
          </rPr>
          <t>Admin:</t>
        </r>
        <r>
          <rPr>
            <sz val="9"/>
            <color indexed="81"/>
            <rFont val="Tahoma"/>
            <charset val="1"/>
          </rPr>
          <t xml:space="preserve">
phiếu ngày 31/12
</t>
        </r>
      </text>
    </comment>
    <comment ref="G2" authorId="0" shapeId="0">
      <text>
        <r>
          <rPr>
            <b/>
            <sz val="9"/>
            <color indexed="81"/>
            <rFont val="Tahoma"/>
            <charset val="1"/>
          </rPr>
          <t>Admin:</t>
        </r>
        <r>
          <rPr>
            <sz val="9"/>
            <color indexed="81"/>
            <rFont val="Tahoma"/>
            <charset val="1"/>
          </rPr>
          <t xml:space="preserve">
ngày 1/1</t>
        </r>
      </text>
    </comment>
    <comment ref="I2" authorId="0" shapeId="0">
      <text>
        <r>
          <rPr>
            <b/>
            <sz val="9"/>
            <color indexed="81"/>
            <rFont val="Tahoma"/>
            <family val="2"/>
          </rPr>
          <t xml:space="preserve">Admin:
phiếu ngày 2 và 3/1
</t>
        </r>
      </text>
    </comment>
    <comment ref="P2" authorId="0" shapeId="0">
      <text>
        <r>
          <rPr>
            <b/>
            <sz val="9"/>
            <color indexed="81"/>
            <rFont val="Tahoma"/>
            <charset val="1"/>
          </rPr>
          <t>Admin:</t>
        </r>
        <r>
          <rPr>
            <sz val="9"/>
            <color indexed="81"/>
            <rFont val="Tahoma"/>
            <charset val="1"/>
          </rPr>
          <t xml:space="preserve">
phiếu ngày 9/1 và 10/1
</t>
        </r>
      </text>
    </comment>
    <comment ref="G3" authorId="0" shapeId="0">
      <text>
        <r>
          <rPr>
            <b/>
            <sz val="9"/>
            <color indexed="81"/>
            <rFont val="Tahoma"/>
            <charset val="1"/>
          </rPr>
          <t>Admin:</t>
        </r>
        <r>
          <rPr>
            <sz val="9"/>
            <color indexed="81"/>
            <rFont val="Tahoma"/>
            <charset val="1"/>
          </rPr>
          <t xml:space="preserve">
ngày 1/1</t>
        </r>
      </text>
    </comment>
    <comment ref="O3" authorId="0" shapeId="0">
      <text>
        <r>
          <rPr>
            <b/>
            <sz val="9"/>
            <color indexed="81"/>
            <rFont val="Tahoma"/>
            <charset val="1"/>
          </rPr>
          <t>Admin:</t>
        </r>
        <r>
          <rPr>
            <sz val="9"/>
            <color indexed="81"/>
            <rFont val="Tahoma"/>
            <charset val="1"/>
          </rPr>
          <t xml:space="preserve">
phiếu ngày 9/1
</t>
        </r>
      </text>
    </comment>
    <comment ref="P3" authorId="0" shapeId="0">
      <text>
        <r>
          <rPr>
            <b/>
            <sz val="9"/>
            <color indexed="81"/>
            <rFont val="Tahoma"/>
            <charset val="1"/>
          </rPr>
          <t>Admin:</t>
        </r>
        <r>
          <rPr>
            <sz val="9"/>
            <color indexed="81"/>
            <rFont val="Tahoma"/>
            <charset val="1"/>
          </rPr>
          <t xml:space="preserve">
phiếu ngày 9/1 và 10/1
</t>
        </r>
      </text>
    </comment>
    <comment ref="G4" authorId="0" shapeId="0">
      <text>
        <r>
          <rPr>
            <b/>
            <sz val="9"/>
            <color indexed="81"/>
            <rFont val="Tahoma"/>
            <charset val="1"/>
          </rPr>
          <t>Admin:</t>
        </r>
        <r>
          <rPr>
            <sz val="9"/>
            <color indexed="81"/>
            <rFont val="Tahoma"/>
            <charset val="1"/>
          </rPr>
          <t xml:space="preserve">
ngày 1/1
</t>
        </r>
      </text>
    </comment>
    <comment ref="H6" authorId="0" shapeId="0">
      <text>
        <r>
          <rPr>
            <b/>
            <sz val="9"/>
            <color indexed="81"/>
            <rFont val="Tahoma"/>
            <charset val="1"/>
          </rPr>
          <t>Admin:</t>
        </r>
        <r>
          <rPr>
            <sz val="9"/>
            <color indexed="81"/>
            <rFont val="Tahoma"/>
            <charset val="1"/>
          </rPr>
          <t xml:space="preserve">
phiếu ngày 2/1</t>
        </r>
      </text>
    </comment>
    <comment ref="G7" authorId="0" shapeId="0">
      <text>
        <r>
          <rPr>
            <b/>
            <sz val="9"/>
            <color indexed="81"/>
            <rFont val="Tahoma"/>
            <charset val="1"/>
          </rPr>
          <t>Admin:</t>
        </r>
        <r>
          <rPr>
            <sz val="9"/>
            <color indexed="81"/>
            <rFont val="Tahoma"/>
            <charset val="1"/>
          </rPr>
          <t xml:space="preserve">
ngày 1/1
</t>
        </r>
      </text>
    </comment>
    <comment ref="G9" authorId="0" shapeId="0">
      <text>
        <r>
          <rPr>
            <b/>
            <sz val="9"/>
            <color indexed="81"/>
            <rFont val="Tahoma"/>
            <charset val="1"/>
          </rPr>
          <t>Admin:</t>
        </r>
        <r>
          <rPr>
            <sz val="9"/>
            <color indexed="81"/>
            <rFont val="Tahoma"/>
            <charset val="1"/>
          </rPr>
          <t xml:space="preserve">
ngày 1/1</t>
        </r>
      </text>
    </comment>
    <comment ref="G11" authorId="0" shapeId="0">
      <text>
        <r>
          <rPr>
            <b/>
            <sz val="9"/>
            <color indexed="81"/>
            <rFont val="Tahoma"/>
            <charset val="1"/>
          </rPr>
          <t>Admin:</t>
        </r>
        <r>
          <rPr>
            <sz val="9"/>
            <color indexed="81"/>
            <rFont val="Tahoma"/>
            <charset val="1"/>
          </rPr>
          <t xml:space="preserve">
ngày 1/1</t>
        </r>
      </text>
    </comment>
    <comment ref="P11" authorId="0" shapeId="0">
      <text>
        <r>
          <rPr>
            <b/>
            <sz val="9"/>
            <color indexed="81"/>
            <rFont val="Tahoma"/>
            <charset val="1"/>
          </rPr>
          <t>Admin:</t>
        </r>
        <r>
          <rPr>
            <sz val="9"/>
            <color indexed="81"/>
            <rFont val="Tahoma"/>
            <charset val="1"/>
          </rPr>
          <t xml:space="preserve">
phiếu ngày 9/1 và 10/1
</t>
        </r>
      </text>
    </comment>
    <comment ref="H13" authorId="0" shapeId="0">
      <text>
        <r>
          <rPr>
            <b/>
            <sz val="9"/>
            <color indexed="81"/>
            <rFont val="Tahoma"/>
            <charset val="1"/>
          </rPr>
          <t>Admin:</t>
        </r>
        <r>
          <rPr>
            <sz val="9"/>
            <color indexed="81"/>
            <rFont val="Tahoma"/>
            <charset val="1"/>
          </rPr>
          <t xml:space="preserve">
phiếu ngày 2/1
</t>
        </r>
      </text>
    </comment>
    <comment ref="I13" authorId="0" shapeId="0">
      <text>
        <r>
          <rPr>
            <b/>
            <sz val="9"/>
            <color indexed="81"/>
            <rFont val="Tahoma"/>
            <charset val="1"/>
          </rPr>
          <t>Admin:</t>
        </r>
        <r>
          <rPr>
            <sz val="9"/>
            <color indexed="81"/>
            <rFont val="Tahoma"/>
            <charset val="1"/>
          </rPr>
          <t xml:space="preserve">
phiếu ngày 3/1</t>
        </r>
      </text>
    </comment>
    <comment ref="G15" authorId="0" shapeId="0">
      <text>
        <r>
          <rPr>
            <b/>
            <sz val="9"/>
            <color indexed="81"/>
            <rFont val="Tahoma"/>
            <charset val="1"/>
          </rPr>
          <t>Admin:</t>
        </r>
        <r>
          <rPr>
            <sz val="9"/>
            <color indexed="81"/>
            <rFont val="Tahoma"/>
            <charset val="1"/>
          </rPr>
          <t xml:space="preserve">
ngày 1/1
</t>
        </r>
      </text>
    </comment>
    <comment ref="G16" authorId="0" shapeId="0">
      <text>
        <r>
          <rPr>
            <b/>
            <sz val="9"/>
            <color indexed="81"/>
            <rFont val="Tahoma"/>
            <charset val="1"/>
          </rPr>
          <t>Admin:</t>
        </r>
        <r>
          <rPr>
            <sz val="9"/>
            <color indexed="81"/>
            <rFont val="Tahoma"/>
            <charset val="1"/>
          </rPr>
          <t xml:space="preserve">
ngày 1/1</t>
        </r>
      </text>
    </comment>
    <comment ref="I16" authorId="0" shapeId="0">
      <text>
        <r>
          <rPr>
            <b/>
            <sz val="9"/>
            <color indexed="81"/>
            <rFont val="Tahoma"/>
            <charset val="1"/>
          </rPr>
          <t>Admin:</t>
        </r>
        <r>
          <rPr>
            <sz val="9"/>
            <color indexed="81"/>
            <rFont val="Tahoma"/>
            <charset val="1"/>
          </rPr>
          <t xml:space="preserve">
phiếu ngày 2/1 và 3/1</t>
        </r>
      </text>
    </comment>
    <comment ref="G17" authorId="0" shapeId="0">
      <text>
        <r>
          <rPr>
            <b/>
            <sz val="9"/>
            <color indexed="81"/>
            <rFont val="Tahoma"/>
            <charset val="1"/>
          </rPr>
          <t>Admin:</t>
        </r>
        <r>
          <rPr>
            <sz val="9"/>
            <color indexed="81"/>
            <rFont val="Tahoma"/>
            <charset val="1"/>
          </rPr>
          <t xml:space="preserve">
ngày 1/1</t>
        </r>
      </text>
    </comment>
    <comment ref="H18" authorId="0" shapeId="0">
      <text>
        <r>
          <rPr>
            <b/>
            <sz val="9"/>
            <color indexed="81"/>
            <rFont val="Tahoma"/>
            <family val="2"/>
          </rPr>
          <t>Admin:</t>
        </r>
        <r>
          <rPr>
            <sz val="9"/>
            <color indexed="81"/>
            <rFont val="Tahoma"/>
            <family val="2"/>
          </rPr>
          <t xml:space="preserve">
hd số 1
</t>
        </r>
      </text>
    </comment>
    <comment ref="N18" authorId="0" shapeId="0">
      <text>
        <r>
          <rPr>
            <b/>
            <sz val="9"/>
            <color indexed="81"/>
            <rFont val="Tahoma"/>
            <family val="2"/>
          </rPr>
          <t>Admin:</t>
        </r>
        <r>
          <rPr>
            <sz val="9"/>
            <color indexed="81"/>
            <rFont val="Tahoma"/>
            <family val="2"/>
          </rPr>
          <t xml:space="preserve">
HD số 2
</t>
        </r>
      </text>
    </comment>
    <comment ref="H19" authorId="0" shapeId="0">
      <text>
        <r>
          <rPr>
            <b/>
            <sz val="9"/>
            <color indexed="81"/>
            <rFont val="Tahoma"/>
            <family val="2"/>
          </rPr>
          <t>Admin:</t>
        </r>
        <r>
          <rPr>
            <sz val="9"/>
            <color indexed="81"/>
            <rFont val="Tahoma"/>
            <family val="2"/>
          </rPr>
          <t xml:space="preserve">
hd số 1
</t>
        </r>
      </text>
    </comment>
    <comment ref="N19" authorId="0" shapeId="0">
      <text>
        <r>
          <rPr>
            <b/>
            <sz val="9"/>
            <color indexed="81"/>
            <rFont val="Tahoma"/>
            <family val="2"/>
          </rPr>
          <t xml:space="preserve">HD số 2
</t>
        </r>
      </text>
    </comment>
    <comment ref="G21" authorId="0" shapeId="0">
      <text>
        <r>
          <rPr>
            <b/>
            <sz val="9"/>
            <color indexed="81"/>
            <rFont val="Tahoma"/>
            <charset val="1"/>
          </rPr>
          <t>Admin:</t>
        </r>
        <r>
          <rPr>
            <sz val="9"/>
            <color indexed="81"/>
            <rFont val="Tahoma"/>
            <charset val="1"/>
          </rPr>
          <t xml:space="preserve">
ngày 1/1
</t>
        </r>
      </text>
    </comment>
    <comment ref="F24" authorId="0" shapeId="0">
      <text>
        <r>
          <rPr>
            <b/>
            <sz val="9"/>
            <color indexed="81"/>
            <rFont val="Tahoma"/>
            <charset val="1"/>
          </rPr>
          <t>Admin:</t>
        </r>
        <r>
          <rPr>
            <sz val="9"/>
            <color indexed="81"/>
            <rFont val="Tahoma"/>
            <charset val="1"/>
          </rPr>
          <t xml:space="preserve">
ngày 31/12</t>
        </r>
      </text>
    </comment>
    <comment ref="G24" authorId="0" shapeId="0">
      <text>
        <r>
          <rPr>
            <b/>
            <sz val="9"/>
            <color indexed="81"/>
            <rFont val="Tahoma"/>
            <charset val="1"/>
          </rPr>
          <t>Admin:</t>
        </r>
        <r>
          <rPr>
            <sz val="9"/>
            <color indexed="81"/>
            <rFont val="Tahoma"/>
            <charset val="1"/>
          </rPr>
          <t xml:space="preserve">
ngày 1/1 thu hằng
</t>
        </r>
      </text>
    </comment>
    <comment ref="H24" authorId="0" shapeId="0">
      <text>
        <r>
          <rPr>
            <b/>
            <sz val="9"/>
            <color indexed="81"/>
            <rFont val="Tahoma"/>
            <charset val="1"/>
          </rPr>
          <t>Admin:</t>
        </r>
        <r>
          <rPr>
            <sz val="9"/>
            <color indexed="81"/>
            <rFont val="Tahoma"/>
            <charset val="1"/>
          </rPr>
          <t xml:space="preserve">
3 thùng (2/1) thu hằng
6 thùng cảnh toàn
</t>
        </r>
      </text>
    </comment>
    <comment ref="I24" authorId="0" shapeId="0">
      <text>
        <r>
          <rPr>
            <b/>
            <sz val="9"/>
            <color indexed="81"/>
            <rFont val="Tahoma"/>
            <charset val="1"/>
          </rPr>
          <t>Admin:
63 thùng (2/1)</t>
        </r>
        <r>
          <rPr>
            <sz val="9"/>
            <color indexed="81"/>
            <rFont val="Tahoma"/>
            <charset val="1"/>
          </rPr>
          <t xml:space="preserve"> 
15+15+11 thùng (3/1)</t>
        </r>
      </text>
    </comment>
    <comment ref="J24" authorId="0" shapeId="0">
      <text>
        <r>
          <rPr>
            <b/>
            <sz val="9"/>
            <color indexed="81"/>
            <rFont val="Tahoma"/>
            <charset val="1"/>
          </rPr>
          <t>Admin:</t>
        </r>
        <r>
          <rPr>
            <sz val="9"/>
            <color indexed="81"/>
            <rFont val="Tahoma"/>
            <charset val="1"/>
          </rPr>
          <t xml:space="preserve">
ngày 4/1
</t>
        </r>
      </text>
    </comment>
    <comment ref="K24" authorId="0" shapeId="0">
      <text>
        <r>
          <rPr>
            <b/>
            <sz val="9"/>
            <color indexed="81"/>
            <rFont val="Tahoma"/>
            <charset val="1"/>
          </rPr>
          <t>Admin:</t>
        </r>
        <r>
          <rPr>
            <sz val="9"/>
            <color indexed="81"/>
            <rFont val="Tahoma"/>
            <charset val="1"/>
          </rPr>
          <t xml:space="preserve">
ngày 5/1</t>
        </r>
      </text>
    </comment>
    <comment ref="L24" authorId="0" shapeId="0">
      <text>
        <r>
          <rPr>
            <b/>
            <sz val="9"/>
            <color indexed="81"/>
            <rFont val="Tahoma"/>
            <charset val="1"/>
          </rPr>
          <t>Admin:</t>
        </r>
        <r>
          <rPr>
            <sz val="9"/>
            <color indexed="81"/>
            <rFont val="Tahoma"/>
            <charset val="1"/>
          </rPr>
          <t xml:space="preserve">
ngày 6/1
</t>
        </r>
      </text>
    </comment>
    <comment ref="M24" authorId="0" shapeId="0">
      <text>
        <r>
          <rPr>
            <b/>
            <sz val="9"/>
            <color indexed="81"/>
            <rFont val="Tahoma"/>
            <charset val="1"/>
          </rPr>
          <t>Admin:</t>
        </r>
        <r>
          <rPr>
            <sz val="9"/>
            <color indexed="81"/>
            <rFont val="Tahoma"/>
            <charset val="1"/>
          </rPr>
          <t xml:space="preserve">
ngày 7/1
</t>
        </r>
      </text>
    </comment>
    <comment ref="N24" authorId="0" shapeId="0">
      <text>
        <r>
          <rPr>
            <b/>
            <sz val="9"/>
            <color indexed="81"/>
            <rFont val="Tahoma"/>
            <charset val="1"/>
          </rPr>
          <t>Admin:</t>
        </r>
        <r>
          <rPr>
            <sz val="9"/>
            <color indexed="81"/>
            <rFont val="Tahoma"/>
            <charset val="1"/>
          </rPr>
          <t xml:space="preserve">
35 thùng (8/1) thu hằng
7 thùng cảnh toàn</t>
        </r>
      </text>
    </comment>
    <comment ref="O24" authorId="0" shapeId="0">
      <text>
        <r>
          <rPr>
            <b/>
            <sz val="9"/>
            <color indexed="81"/>
            <rFont val="Tahoma"/>
            <charset val="1"/>
          </rPr>
          <t>Admin:</t>
        </r>
        <r>
          <rPr>
            <sz val="9"/>
            <color indexed="81"/>
            <rFont val="Tahoma"/>
            <charset val="1"/>
          </rPr>
          <t xml:space="preserve">
ngày 9/1</t>
        </r>
      </text>
    </comment>
    <comment ref="P24" authorId="0" shapeId="0">
      <text>
        <r>
          <rPr>
            <b/>
            <sz val="9"/>
            <color indexed="81"/>
            <rFont val="Tahoma"/>
            <charset val="1"/>
          </rPr>
          <t>Admin:</t>
        </r>
        <r>
          <rPr>
            <sz val="9"/>
            <color indexed="81"/>
            <rFont val="Tahoma"/>
            <charset val="1"/>
          </rPr>
          <t xml:space="preserve">
37 thùng (9/1)
46 thùng (10/1)</t>
        </r>
      </text>
    </comment>
    <comment ref="Q24" authorId="0" shapeId="0">
      <text>
        <r>
          <rPr>
            <b/>
            <sz val="9"/>
            <color indexed="81"/>
            <rFont val="Tahoma"/>
            <charset val="1"/>
          </rPr>
          <t>Admin:</t>
        </r>
        <r>
          <rPr>
            <sz val="9"/>
            <color indexed="81"/>
            <rFont val="Tahoma"/>
            <charset val="1"/>
          </rPr>
          <t xml:space="preserve">
ngày 11/1)
</t>
        </r>
      </text>
    </comment>
    <comment ref="R24" authorId="0" shapeId="0">
      <text>
        <r>
          <rPr>
            <b/>
            <sz val="9"/>
            <color indexed="81"/>
            <rFont val="Tahoma"/>
            <charset val="1"/>
          </rPr>
          <t>Admin:</t>
        </r>
        <r>
          <rPr>
            <sz val="9"/>
            <color indexed="81"/>
            <rFont val="Tahoma"/>
            <charset val="1"/>
          </rPr>
          <t xml:space="preserve">
ngày 12/1</t>
        </r>
      </text>
    </comment>
    <comment ref="S24" authorId="0" shapeId="0">
      <text>
        <r>
          <rPr>
            <b/>
            <sz val="9"/>
            <color indexed="81"/>
            <rFont val="Tahoma"/>
            <charset val="1"/>
          </rPr>
          <t>Admin:</t>
        </r>
        <r>
          <rPr>
            <sz val="9"/>
            <color indexed="81"/>
            <rFont val="Tahoma"/>
            <charset val="1"/>
          </rPr>
          <t xml:space="preserve">
ngày 13/1</t>
        </r>
      </text>
    </comment>
    <comment ref="T24" authorId="0" shapeId="0">
      <text>
        <r>
          <rPr>
            <b/>
            <sz val="9"/>
            <color indexed="81"/>
            <rFont val="Tahoma"/>
            <charset val="1"/>
          </rPr>
          <t>Admin:</t>
        </r>
        <r>
          <rPr>
            <sz val="9"/>
            <color indexed="81"/>
            <rFont val="Tahoma"/>
            <charset val="1"/>
          </rPr>
          <t xml:space="preserve">
ngày 14/1</t>
        </r>
      </text>
    </comment>
    <comment ref="U24" authorId="0" shapeId="0">
      <text>
        <r>
          <rPr>
            <b/>
            <sz val="9"/>
            <color indexed="81"/>
            <rFont val="Tahoma"/>
            <charset val="1"/>
          </rPr>
          <t>Admin:</t>
        </r>
        <r>
          <rPr>
            <sz val="9"/>
            <color indexed="81"/>
            <rFont val="Tahoma"/>
            <charset val="1"/>
          </rPr>
          <t xml:space="preserve">
ngày 15/1
</t>
        </r>
      </text>
    </comment>
    <comment ref="V24" authorId="0" shapeId="0">
      <text>
        <r>
          <rPr>
            <b/>
            <sz val="9"/>
            <color indexed="81"/>
            <rFont val="Tahoma"/>
            <charset val="1"/>
          </rPr>
          <t>Admin:</t>
        </r>
        <r>
          <rPr>
            <sz val="9"/>
            <color indexed="81"/>
            <rFont val="Tahoma"/>
            <charset val="1"/>
          </rPr>
          <t xml:space="preserve">
ngày 16/1</t>
        </r>
      </text>
    </comment>
    <comment ref="W24" authorId="0" shapeId="0">
      <text>
        <r>
          <rPr>
            <b/>
            <sz val="9"/>
            <color indexed="81"/>
            <rFont val="Tahoma"/>
            <charset val="1"/>
          </rPr>
          <t>Admin:</t>
        </r>
        <r>
          <rPr>
            <sz val="9"/>
            <color indexed="81"/>
            <rFont val="Tahoma"/>
            <charset val="1"/>
          </rPr>
          <t xml:space="preserve">
ngày 16/1</t>
        </r>
      </text>
    </comment>
  </commentList>
</comments>
</file>

<file path=xl/comments5.xml><?xml version="1.0" encoding="utf-8"?>
<comments xmlns="http://schemas.openxmlformats.org/spreadsheetml/2006/main">
  <authors>
    <author>Admin</author>
  </authors>
  <commentList>
    <comment ref="D2" authorId="0" shapeId="0">
      <text>
        <r>
          <rPr>
            <b/>
            <sz val="9"/>
            <color indexed="81"/>
            <rFont val="Tahoma"/>
            <charset val="1"/>
          </rPr>
          <t>Admin:</t>
        </r>
        <r>
          <rPr>
            <sz val="9"/>
            <color indexed="81"/>
            <rFont val="Tahoma"/>
            <charset val="1"/>
          </rPr>
          <t xml:space="preserve">
phiếu ngày 31/12
</t>
        </r>
      </text>
    </comment>
    <comment ref="F18" authorId="0" shapeId="0">
      <text>
        <r>
          <rPr>
            <b/>
            <sz val="9"/>
            <color indexed="81"/>
            <rFont val="Tahoma"/>
            <family val="2"/>
          </rPr>
          <t>Admin:</t>
        </r>
        <r>
          <rPr>
            <sz val="9"/>
            <color indexed="81"/>
            <rFont val="Tahoma"/>
            <family val="2"/>
          </rPr>
          <t xml:space="preserve">
HD số 2
</t>
        </r>
      </text>
    </comment>
    <comment ref="F19" authorId="0" shapeId="0">
      <text>
        <r>
          <rPr>
            <b/>
            <sz val="9"/>
            <color indexed="81"/>
            <rFont val="Tahoma"/>
            <family val="2"/>
          </rPr>
          <t xml:space="preserve">HD số 2
</t>
        </r>
      </text>
    </comment>
  </commentList>
</comments>
</file>

<file path=xl/sharedStrings.xml><?xml version="1.0" encoding="utf-8"?>
<sst xmlns="http://schemas.openxmlformats.org/spreadsheetml/2006/main" count="14421" uniqueCount="1915">
  <si>
    <t>STT</t>
  </si>
  <si>
    <t>Ngày</t>
  </si>
  <si>
    <t>Mã NV</t>
  </si>
  <si>
    <t>Nhân viên</t>
  </si>
  <si>
    <t>Mã KH</t>
  </si>
  <si>
    <t>Khách hàng (Tạm)</t>
  </si>
  <si>
    <t>Khách hàng</t>
  </si>
  <si>
    <t>Địa điểm giao hàng</t>
  </si>
  <si>
    <t>Quận/Huyện</t>
  </si>
  <si>
    <t>Mã hàng</t>
  </si>
  <si>
    <t>Số lượng</t>
  </si>
  <si>
    <t>Tên hàng</t>
  </si>
  <si>
    <t xml:space="preserve">Đơn giá </t>
  </si>
  <si>
    <t>Thành tiền</t>
  </si>
  <si>
    <t>Thuế GTGT</t>
  </si>
  <si>
    <t>Tổng tiền thanh toán</t>
  </si>
  <si>
    <t>Sales</t>
  </si>
  <si>
    <t>Ghi chú</t>
  </si>
  <si>
    <t>Tên hàng hóa</t>
  </si>
  <si>
    <t>Tổng số lượng</t>
  </si>
  <si>
    <t>7</t>
  </si>
  <si>
    <t>T200</t>
  </si>
  <si>
    <t>Chân giò heo muối 300g</t>
  </si>
  <si>
    <t>MN</t>
  </si>
  <si>
    <t>Chân giò heo muối 500g</t>
  </si>
  <si>
    <t>GM</t>
  </si>
  <si>
    <t>C300</t>
  </si>
  <si>
    <t>Tai heo muối 400g</t>
  </si>
  <si>
    <t>Gà muối 500g</t>
  </si>
  <si>
    <t>Bắp bò muối 200g</t>
  </si>
  <si>
    <t>Bắp bò muối 300g</t>
  </si>
  <si>
    <t>B200</t>
  </si>
  <si>
    <t>Bắp bò muối 500g</t>
  </si>
  <si>
    <t>Giò lụa 500g</t>
  </si>
  <si>
    <t>Giò tai nấm hương 500g</t>
  </si>
  <si>
    <t>LX</t>
  </si>
  <si>
    <t>Giò tai lưỡi xào 250g</t>
  </si>
  <si>
    <t>CG</t>
  </si>
  <si>
    <t>CN</t>
  </si>
  <si>
    <t>CC</t>
  </si>
  <si>
    <t>Giò sụn gà 250g</t>
  </si>
  <si>
    <t>L250</t>
  </si>
  <si>
    <t>Chả nướng 300g</t>
  </si>
  <si>
    <t>GS</t>
  </si>
  <si>
    <t>Chả cốm 300g</t>
  </si>
  <si>
    <t>6463</t>
  </si>
  <si>
    <t>Chân gà sốt cay 400g</t>
  </si>
  <si>
    <t>DG</t>
  </si>
  <si>
    <t>3758</t>
  </si>
  <si>
    <t>4313</t>
  </si>
  <si>
    <t>5794</t>
  </si>
  <si>
    <t>6</t>
  </si>
  <si>
    <t>C500</t>
  </si>
  <si>
    <t>5482</t>
  </si>
  <si>
    <t>2</t>
  </si>
  <si>
    <t>2226</t>
  </si>
  <si>
    <t>3783</t>
  </si>
  <si>
    <t>3147</t>
  </si>
  <si>
    <t>5824</t>
  </si>
  <si>
    <t>5</t>
  </si>
  <si>
    <t>3861</t>
  </si>
  <si>
    <t>6254</t>
  </si>
  <si>
    <t>3069</t>
  </si>
  <si>
    <t>6461</t>
  </si>
  <si>
    <t>6001</t>
  </si>
  <si>
    <t>5024</t>
  </si>
  <si>
    <t>3007</t>
  </si>
  <si>
    <t>6278</t>
  </si>
  <si>
    <t>L500</t>
  </si>
  <si>
    <t>3</t>
  </si>
  <si>
    <t>GN500</t>
  </si>
  <si>
    <t>1</t>
  </si>
  <si>
    <t>2638</t>
  </si>
  <si>
    <t>T400</t>
  </si>
  <si>
    <t>3185</t>
  </si>
  <si>
    <t>3386</t>
  </si>
  <si>
    <t>B300</t>
  </si>
  <si>
    <t>5231</t>
  </si>
  <si>
    <t>6468</t>
  </si>
  <si>
    <t>5823</t>
  </si>
  <si>
    <t>2894</t>
  </si>
  <si>
    <t>4</t>
  </si>
  <si>
    <t>3868</t>
  </si>
  <si>
    <t>B500</t>
  </si>
  <si>
    <t>3563</t>
  </si>
  <si>
    <t>3156</t>
  </si>
  <si>
    <t>3594</t>
  </si>
  <si>
    <t>5822</t>
  </si>
  <si>
    <t>4915</t>
  </si>
  <si>
    <t>Sản phẩm</t>
  </si>
  <si>
    <t>SL nhập</t>
  </si>
  <si>
    <t>DS nhập</t>
  </si>
  <si>
    <t>Gía bán (-VAT)</t>
  </si>
  <si>
    <t>Tồn cuối kỳ</t>
  </si>
  <si>
    <t>GA500</t>
  </si>
  <si>
    <t>BB200</t>
  </si>
  <si>
    <t>BB300</t>
  </si>
  <si>
    <t>BB500</t>
  </si>
  <si>
    <t>TH200</t>
  </si>
  <si>
    <t>TH400</t>
  </si>
  <si>
    <t>MNH250</t>
  </si>
  <si>
    <t>GTLX250</t>
  </si>
  <si>
    <t>ĐÙI GÀ CAY 500</t>
  </si>
  <si>
    <t>CHÂN GÀ CAY 400</t>
  </si>
  <si>
    <t>CHẢ NƯỚNG 300</t>
  </si>
  <si>
    <t>CHẢ CỐM 300</t>
  </si>
  <si>
    <t>GIÒ LỤA 250</t>
  </si>
  <si>
    <t>GIÒ SỤN GÀ 250</t>
  </si>
  <si>
    <t>GIÒ LỤA 500</t>
  </si>
  <si>
    <t>GTNH 500G</t>
  </si>
  <si>
    <t>1681</t>
  </si>
  <si>
    <t>2507</t>
  </si>
  <si>
    <t>2685</t>
  </si>
  <si>
    <t>2929</t>
  </si>
  <si>
    <t>3157</t>
  </si>
  <si>
    <t>3241</t>
  </si>
  <si>
    <t>3516</t>
  </si>
  <si>
    <t>3605</t>
  </si>
  <si>
    <t>3843</t>
  </si>
  <si>
    <t>4016</t>
  </si>
  <si>
    <t>4047</t>
  </si>
  <si>
    <t>4056</t>
  </si>
  <si>
    <t>4165</t>
  </si>
  <si>
    <t>4200</t>
  </si>
  <si>
    <t>4250</t>
  </si>
  <si>
    <t>4264</t>
  </si>
  <si>
    <t>4290</t>
  </si>
  <si>
    <t>4332</t>
  </si>
  <si>
    <t>4384</t>
  </si>
  <si>
    <t>4395</t>
  </si>
  <si>
    <t>4462</t>
  </si>
  <si>
    <t>5006</t>
  </si>
  <si>
    <t>5007</t>
  </si>
  <si>
    <t>5233</t>
  </si>
  <si>
    <t>5427</t>
  </si>
  <si>
    <t>5544</t>
  </si>
  <si>
    <t>5548</t>
  </si>
  <si>
    <t>5591</t>
  </si>
  <si>
    <t>6065</t>
  </si>
  <si>
    <t>6103</t>
  </si>
  <si>
    <t>6242</t>
  </si>
  <si>
    <t>6256</t>
  </si>
  <si>
    <t>6279</t>
  </si>
  <si>
    <t>6545</t>
  </si>
  <si>
    <t>6565</t>
  </si>
  <si>
    <t>MEGA</t>
  </si>
  <si>
    <t>WM+ HCM A01-08 Hoàng Anh Thanh Bình</t>
  </si>
  <si>
    <t>WM+ HCM 68 Hồ Văn Long</t>
  </si>
  <si>
    <t>WM+ HCM 209/48 Tôn Thất Thuyết</t>
  </si>
  <si>
    <t>WM+ HCM 84 Gò Ô Môi</t>
  </si>
  <si>
    <t>WM+ HCM CC Jamona 2 - B2</t>
  </si>
  <si>
    <t>WM+ HCM 13/134 Trần Văn Hoàng</t>
  </si>
  <si>
    <t>WM+ HCM 82 Lý Phục Man</t>
  </si>
  <si>
    <t>WM+ HCM A01-05, T1, CC Golden Star</t>
  </si>
  <si>
    <t>WM+ HCM 37/2B-2D Ấp Mỹ Hòa</t>
  </si>
  <si>
    <t>WM+ HCM 911 A-B Nguyễn Ảnh Thủ</t>
  </si>
  <si>
    <t>WM+ HCM 38 Đường TTN02</t>
  </si>
  <si>
    <t>WM+ HCM CC City Garden</t>
  </si>
  <si>
    <t>WM+ HCM 109 Hà Đặc</t>
  </si>
  <si>
    <t>WM+ HCM 1206 Lê Đức Thọ</t>
  </si>
  <si>
    <t>WM+ HCM 282 Nguyễn Văn Khối</t>
  </si>
  <si>
    <t>WM+ HCM 145 Vĩnh Viễn</t>
  </si>
  <si>
    <t>WM+ HCM 15 Hồ Bá Kiện</t>
  </si>
  <si>
    <t>WM+ HCM 87 Trần Quang Diệu</t>
  </si>
  <si>
    <t>WM+ HCM 131 Đặng Văn Ngữ</t>
  </si>
  <si>
    <t>WM+ HCM 137 Trần Hữu Trang</t>
  </si>
  <si>
    <t>WM+ HCM Golden Mansion</t>
  </si>
  <si>
    <t>WM+ HCM Lô NTR-01.02, CC Newton</t>
  </si>
  <si>
    <t>WM+ HCM 37 Hồ Hảo Hớn</t>
  </si>
  <si>
    <t>WM+ HCM 7-9 Nguyễn Hiền</t>
  </si>
  <si>
    <t>WM+ HCM 82 đường số 9</t>
  </si>
  <si>
    <t>WM+ HCM 94 đường số 4</t>
  </si>
  <si>
    <t>WM+ HCM 244 Phạm Hữu Lầu</t>
  </si>
  <si>
    <t>WM+ HCM 136 Nguyễn Công Hoan</t>
  </si>
  <si>
    <t>WM+ HCM 0.02, CC Phúc Thịnh</t>
  </si>
  <si>
    <t>WM+ HCM 1/84 Cư Xá Lữ Gia</t>
  </si>
  <si>
    <t>WM+ HCM 06 tháp A, trệt, 132 Bến Vân Đồn</t>
  </si>
  <si>
    <t>WM+ HCM HR1SH1 Chung cư Eco Green</t>
  </si>
  <si>
    <t>WM+ HCM 243 Tỉnh Lộ 15</t>
  </si>
  <si>
    <t>WM+ HCM 0.01-0.02, CC Imperial Place</t>
  </si>
  <si>
    <t>WM+ HCM E1-09, CC Belleza</t>
  </si>
  <si>
    <t>WM+ HCM 330 Nguyễn Thượng Hiền</t>
  </si>
  <si>
    <t>WM+ HCM 70 Tây Hòa</t>
  </si>
  <si>
    <t>8</t>
  </si>
  <si>
    <t>9</t>
  </si>
  <si>
    <t>11</t>
  </si>
  <si>
    <t>ĐVT</t>
  </si>
  <si>
    <t>ĐƠN GIÁ 
(-VAT)</t>
  </si>
  <si>
    <t>ĐƠN GIÁ 
(+8%VAT)</t>
  </si>
  <si>
    <t>8938508668014</t>
  </si>
  <si>
    <t>Túi</t>
  </si>
  <si>
    <t>8938508668007</t>
  </si>
  <si>
    <t>8938508668328</t>
  </si>
  <si>
    <t>8938508668304</t>
  </si>
  <si>
    <t>8938508668212</t>
  </si>
  <si>
    <t>8938508668137</t>
  </si>
  <si>
    <t>8938508668120</t>
  </si>
  <si>
    <t>8938508668106</t>
  </si>
  <si>
    <t>8938529045016</t>
  </si>
  <si>
    <t>8938529045023</t>
  </si>
  <si>
    <t>8938529045030</t>
  </si>
  <si>
    <t>8938529045047</t>
  </si>
  <si>
    <t>8938529045177</t>
  </si>
  <si>
    <t>8938529045191</t>
  </si>
  <si>
    <t>8938529045207</t>
  </si>
  <si>
    <t>8938529045139</t>
  </si>
  <si>
    <t>8938529045054</t>
  </si>
  <si>
    <t>8938529045221</t>
  </si>
  <si>
    <t>Mã vạch</t>
  </si>
  <si>
    <t xml:space="preserve">Tên sản phẩm </t>
  </si>
  <si>
    <t>Đổi hàng</t>
  </si>
  <si>
    <t>Giá trị tồn 
cuối kỳ</t>
  </si>
  <si>
    <t>BIGC</t>
  </si>
  <si>
    <t>COOP</t>
  </si>
  <si>
    <t>INTIMEX ĐÀ NẴNG</t>
  </si>
  <si>
    <t>LOTTE</t>
  </si>
  <si>
    <t>Tỉnh</t>
  </si>
  <si>
    <t>4576</t>
  </si>
  <si>
    <t>4630</t>
  </si>
  <si>
    <t>CẦN THƠ</t>
  </si>
  <si>
    <t>Hàng xì kho</t>
  </si>
  <si>
    <t>TAI 200</t>
  </si>
  <si>
    <t>TAI 400</t>
  </si>
  <si>
    <t>CHAN 300</t>
  </si>
  <si>
    <t>CHAN 500</t>
  </si>
  <si>
    <t>GA 500</t>
  </si>
  <si>
    <t>BO 200</t>
  </si>
  <si>
    <t>BO 300</t>
  </si>
  <si>
    <t>BO 500</t>
  </si>
  <si>
    <t>GIÒ TAI LƯỠI XÀO 250</t>
  </si>
  <si>
    <t xml:space="preserve">MỘC NẤM HƯƠNG 250 </t>
  </si>
  <si>
    <t>CHẢ CỐM 300G</t>
  </si>
  <si>
    <t>ĐÙI GÀ CAY 500G</t>
  </si>
  <si>
    <t>GIÒ LỤA 250G</t>
  </si>
  <si>
    <t>GIÒ SỤN GÀ 250G</t>
  </si>
  <si>
    <t>CHẢ NƯỚNG 300G</t>
  </si>
  <si>
    <t>CHÂN GÀ SỐT CAY 300</t>
  </si>
  <si>
    <t>Trung chuyển</t>
  </si>
  <si>
    <t>Bán hàng
(Xuất)</t>
  </si>
  <si>
    <t>5106</t>
  </si>
  <si>
    <t>1607</t>
  </si>
  <si>
    <t>3788</t>
  </si>
  <si>
    <t>6703</t>
  </si>
  <si>
    <t>3748</t>
  </si>
  <si>
    <t>4468</t>
  </si>
  <si>
    <t>6105</t>
  </si>
  <si>
    <t>6187</t>
  </si>
  <si>
    <t>5826</t>
  </si>
  <si>
    <t>4227</t>
  </si>
  <si>
    <t>WM+ DNI 869 Hoàng Tam Kỳ</t>
  </si>
  <si>
    <t>WM+ DNI 507 Phùng Hưng</t>
  </si>
  <si>
    <t>WM+ DNI 27 Lê Duẩn</t>
  </si>
  <si>
    <t>WM+ DNI 55/7 Phạm Văn Đồng</t>
  </si>
  <si>
    <t>4297</t>
  </si>
  <si>
    <t>4573</t>
  </si>
  <si>
    <t>3947</t>
  </si>
  <si>
    <t>4224</t>
  </si>
  <si>
    <t>Tai heo muối 200g</t>
  </si>
  <si>
    <t>Mọc nấm hương 250g</t>
  </si>
  <si>
    <t>Giò lụa cây 250g</t>
  </si>
  <si>
    <t>Đùi gà sốt cay 500g</t>
  </si>
  <si>
    <t>6597</t>
  </si>
  <si>
    <t>6674</t>
  </si>
  <si>
    <t>WM+ HCM 302 – 304 Nguyễn Thị Kiểu</t>
  </si>
  <si>
    <t>6716</t>
  </si>
  <si>
    <t>WM+ BDG 75 - 77 Đường N4</t>
  </si>
  <si>
    <t>6729</t>
  </si>
  <si>
    <t>WM+ DNI 301 Bắc Sơn</t>
  </si>
  <si>
    <t>6732</t>
  </si>
  <si>
    <t>5252</t>
  </si>
  <si>
    <t>5481</t>
  </si>
  <si>
    <t>5531</t>
  </si>
  <si>
    <t>6035</t>
  </si>
  <si>
    <t xml:space="preserve">Nhập trong kỳ
</t>
  </si>
  <si>
    <t>Khách hàng ( tạm thời)</t>
  </si>
  <si>
    <t>1595</t>
  </si>
  <si>
    <t>4733</t>
  </si>
  <si>
    <t>1560</t>
  </si>
  <si>
    <t>Bán hàng T7/22</t>
  </si>
  <si>
    <t>ANNAM AN PHÚ</t>
  </si>
  <si>
    <t>BIGC ÂU CƠ</t>
  </si>
  <si>
    <t>BIGC NGUYỄN THỊ THẬP</t>
  </si>
  <si>
    <t>3920</t>
  </si>
  <si>
    <t>3771</t>
  </si>
  <si>
    <t>6571</t>
  </si>
  <si>
    <t>CF BẠCH ĐẰNG</t>
  </si>
  <si>
    <t>1636</t>
  </si>
  <si>
    <t>WM+ HCM 162 Linh Đông</t>
  </si>
  <si>
    <t>WM+ HCM 57 Quang Trung</t>
  </si>
  <si>
    <t>WM+ HCM Citibella</t>
  </si>
  <si>
    <t>WM+ HCM 537 Nguyễn Duy Trinh</t>
  </si>
  <si>
    <t>WM+ HCM Chung Cư Linh Tây</t>
  </si>
  <si>
    <t>WIN HCM 206 Đình Phong Phú</t>
  </si>
  <si>
    <t>WM+ HCM 72 Nguyễn Văn Tăng</t>
  </si>
  <si>
    <t>WIN HCM 001 SAV4, CC Avenue</t>
  </si>
  <si>
    <t>WIN HCM T1.04 Tòa nhà La Astoria</t>
  </si>
  <si>
    <t>WM+ HCM 25 đường số 17</t>
  </si>
  <si>
    <t>WIN HCM VE-S06, KDC New City</t>
  </si>
  <si>
    <t>WM+ HCM 1.04-S1.06 Vinhomes Grand P</t>
  </si>
  <si>
    <t>WM+ HCM 12/1 đường TL27</t>
  </si>
  <si>
    <t>4084</t>
  </si>
  <si>
    <t>6002</t>
  </si>
  <si>
    <t>6113</t>
  </si>
  <si>
    <t>4371</t>
  </si>
  <si>
    <t>4772</t>
  </si>
  <si>
    <t>WM+ HCM 909 Nguyễn Duy Trinh</t>
  </si>
  <si>
    <t>WM+ HCM CC 4S Linh Đông 1</t>
  </si>
  <si>
    <t>WM+HCM 001 SAV2, CC Avenue</t>
  </si>
  <si>
    <t>4606</t>
  </si>
  <si>
    <t>6427</t>
  </si>
  <si>
    <t>1518</t>
  </si>
  <si>
    <t>4938</t>
  </si>
  <si>
    <t>5017</t>
  </si>
  <si>
    <t>5148</t>
  </si>
  <si>
    <t>5551</t>
  </si>
  <si>
    <t>6358</t>
  </si>
  <si>
    <t>1617</t>
  </si>
  <si>
    <t>1642</t>
  </si>
  <si>
    <t>3050</t>
  </si>
  <si>
    <t>3409</t>
  </si>
  <si>
    <t>3424</t>
  </si>
  <si>
    <t>3458</t>
  </si>
  <si>
    <t>3459</t>
  </si>
  <si>
    <t>3610</t>
  </si>
  <si>
    <t>4075</t>
  </si>
  <si>
    <t>4860</t>
  </si>
  <si>
    <t>4868</t>
  </si>
  <si>
    <t>5105</t>
  </si>
  <si>
    <t>5165</t>
  </si>
  <si>
    <t>5232</t>
  </si>
  <si>
    <t>5356</t>
  </si>
  <si>
    <t>5391</t>
  </si>
  <si>
    <t>6425</t>
  </si>
  <si>
    <t>6490</t>
  </si>
  <si>
    <t>6530</t>
  </si>
  <si>
    <t>6655</t>
  </si>
  <si>
    <t>6656</t>
  </si>
  <si>
    <t>6657</t>
  </si>
  <si>
    <t>6661</t>
  </si>
  <si>
    <t>6691</t>
  </si>
  <si>
    <t>WM BDG Dĩ An</t>
  </si>
  <si>
    <t>WM HCM Hưng Gia</t>
  </si>
  <si>
    <t>WM+ BDG 108 Hoàng Hoa Thám</t>
  </si>
  <si>
    <t>WM+ BDG 147/4 Cách Mạng Tháng Tám</t>
  </si>
  <si>
    <t>VM+ BDG CH Sacom Bình Thắng</t>
  </si>
  <si>
    <t>WM VC+ HCM Phổ Quang</t>
  </si>
  <si>
    <t>1540</t>
  </si>
  <si>
    <t>1703</t>
  </si>
  <si>
    <t>4485</t>
  </si>
  <si>
    <t>5781</t>
  </si>
  <si>
    <t>6211</t>
  </si>
  <si>
    <t>6145</t>
  </si>
  <si>
    <t>1630</t>
  </si>
  <si>
    <t>6537</t>
  </si>
  <si>
    <t>WM VCC HCM Thảo Điền</t>
  </si>
  <si>
    <t>4662</t>
  </si>
  <si>
    <t>1529</t>
  </si>
  <si>
    <t>WM+ BDG 223 Cách Mạng Tháng 8</t>
  </si>
  <si>
    <t>4876</t>
  </si>
  <si>
    <t>6596</t>
  </si>
  <si>
    <t>4401</t>
  </si>
  <si>
    <t>6599</t>
  </si>
  <si>
    <t>WM+ BDH 32 Hoàng Văn Thụ, Quy Nhơn</t>
  </si>
  <si>
    <t>WM+ LDG 06/27 Thôn Phi Nôm</t>
  </si>
  <si>
    <t>WM+ LDG 32 Thống Nhất</t>
  </si>
  <si>
    <t>WM+ AGG 108 Trưng Nữ Vương</t>
  </si>
  <si>
    <t>6652</t>
  </si>
  <si>
    <t>WM+ VTU 172A Trương Công Định</t>
  </si>
  <si>
    <t>6672</t>
  </si>
  <si>
    <t>WM+ LAN 78 Huỳnh Việt Thanh</t>
  </si>
  <si>
    <t>6589</t>
  </si>
  <si>
    <t>WM+ VTU 175 Võ Thị Sáu</t>
  </si>
  <si>
    <t>6679</t>
  </si>
  <si>
    <t>6383</t>
  </si>
  <si>
    <t>6650</t>
  </si>
  <si>
    <t>WM+ VTU 797 Bình Giã</t>
  </si>
  <si>
    <t>6687</t>
  </si>
  <si>
    <t>WM+ CTO 695 Lê Thị Tạo</t>
  </si>
  <si>
    <t>6688</t>
  </si>
  <si>
    <t>3357</t>
  </si>
  <si>
    <t>4787</t>
  </si>
  <si>
    <t>6582</t>
  </si>
  <si>
    <t>6134</t>
  </si>
  <si>
    <t>3612</t>
  </si>
  <si>
    <t>4961</t>
  </si>
  <si>
    <t>1615</t>
  </si>
  <si>
    <t>3490</t>
  </si>
  <si>
    <t>4314</t>
  </si>
  <si>
    <t>5243</t>
  </si>
  <si>
    <t>5839</t>
  </si>
  <si>
    <t>6097</t>
  </si>
  <si>
    <t>5477</t>
  </si>
  <si>
    <t>5549</t>
  </si>
  <si>
    <t>1679</t>
  </si>
  <si>
    <t>4318</t>
  </si>
  <si>
    <t>4921</t>
  </si>
  <si>
    <t>6504</t>
  </si>
  <si>
    <t>Trọng lượng</t>
  </si>
  <si>
    <t>Tổng cộng</t>
  </si>
  <si>
    <t>6759</t>
  </si>
  <si>
    <t>6206</t>
  </si>
  <si>
    <t>5833</t>
  </si>
  <si>
    <t>5789</t>
  </si>
  <si>
    <t>5384</t>
  </si>
  <si>
    <t>6499</t>
  </si>
  <si>
    <t>3724</t>
  </si>
  <si>
    <t>6260</t>
  </si>
  <si>
    <t>3675</t>
  </si>
  <si>
    <t>3019</t>
  </si>
  <si>
    <t>6390</t>
  </si>
  <si>
    <t>4717</t>
  </si>
  <si>
    <t>4784</t>
  </si>
  <si>
    <t>6626</t>
  </si>
  <si>
    <t>4278</t>
  </si>
  <si>
    <t>4530</t>
  </si>
  <si>
    <t>4548</t>
  </si>
  <si>
    <t>5999</t>
  </si>
  <si>
    <t>6581</t>
  </si>
  <si>
    <t>6138</t>
  </si>
  <si>
    <t>3578</t>
  </si>
  <si>
    <t>WM+ DNI 27 Đường 643</t>
  </si>
  <si>
    <t>WM+ DNI 60 Yên Thế</t>
  </si>
  <si>
    <t>WM VCP NTN Ninh Thuận</t>
  </si>
  <si>
    <t>WM+ KHA 174 Điện Biên Phủ</t>
  </si>
  <si>
    <t>WM VC+ KHA Ninh Hòa</t>
  </si>
  <si>
    <t>WM+ VTU 41 Hai Bà Trưng</t>
  </si>
  <si>
    <t>WM VCP VLG Vĩnh Long</t>
  </si>
  <si>
    <t>WM+ VTU 83 Nguyễn Cư Trinh</t>
  </si>
  <si>
    <t>WM+ BTN 213 Nguyễn Hội</t>
  </si>
  <si>
    <t>WM+ LDG 105 Ngô Quyền</t>
  </si>
  <si>
    <t>WM+ NTN 134 Ngô Gia Tự</t>
  </si>
  <si>
    <t>WM+DNI 258 Hoàng Diệu</t>
  </si>
  <si>
    <t>WM+ LDG 25 Thông Thiên Học</t>
  </si>
  <si>
    <t>WM+ AGG 104 đường Trần Quang Khải</t>
  </si>
  <si>
    <t>WM+ BTE 298F Khu phố 2</t>
  </si>
  <si>
    <t>WM+ TVH 214 Lê Lợi</t>
  </si>
  <si>
    <t>WM+ TGG 42/4 Nguyễn Huỳnh Đức</t>
  </si>
  <si>
    <t>WM+ CTO 83-85 Nguyễn Hiền</t>
  </si>
  <si>
    <t>WM+ AGG Tổ 8, Ấp Hòa Hạ</t>
  </si>
  <si>
    <t>WM+ VTU 55 Võ Trường Toản</t>
  </si>
  <si>
    <t>WM+ KGG 14 Trần Quang Khải</t>
  </si>
  <si>
    <t>WM+ CMU 69 Phạm Hồng Thám</t>
  </si>
  <si>
    <t>WM VCP PYN Tuy Hòa</t>
  </si>
  <si>
    <t>WM+ VTU 1481 đường 30/4</t>
  </si>
  <si>
    <t>WM+ TGG 2 đường Nguyễn Trãi</t>
  </si>
  <si>
    <t>WM+ AGG 107 Nguyễn Tri Phương</t>
  </si>
  <si>
    <t>WM VCC HCM Landmark 81</t>
  </si>
  <si>
    <t>WM+ LAN 74 Đường tỉnh 832</t>
  </si>
  <si>
    <t>WM+ CTO 44-46 Bùi Quang Trinh</t>
  </si>
  <si>
    <t>WM+ CTO 1B Đinh Tiên Hoàng</t>
  </si>
  <si>
    <t>WM+ AGG 54-56 Nguyễn Văn Cừ</t>
  </si>
  <si>
    <t>WM+ CTO 119-121 Đề Thám</t>
  </si>
  <si>
    <t>WM+ LAN 16 Nguyễn Văn Tiếp</t>
  </si>
  <si>
    <t>WM+ CTO Số 2 Trần Hoàng Na</t>
  </si>
  <si>
    <t>WM+ VTU Tổ 3, Ấp Mỹ Xuân</t>
  </si>
  <si>
    <t>WM VCP LDG Bảo Lộc</t>
  </si>
  <si>
    <t>WM+ LAN 320 Quốc lộ 62</t>
  </si>
  <si>
    <t>WM+ LAN 1B Trần Phong Sắc</t>
  </si>
  <si>
    <t>WM VCP DLK Buôn Mê Thuột</t>
  </si>
  <si>
    <t>WM+ AGG 535A Võ Thị Sáu</t>
  </si>
  <si>
    <t>WM+ CTO 100- 102 Nguyễn Tri Phương</t>
  </si>
  <si>
    <t>WM+ VTU 152A Xô Viết Nghệ Tĩnh</t>
  </si>
  <si>
    <t>1528</t>
  </si>
  <si>
    <t>WM HCM Bình Trưng</t>
  </si>
  <si>
    <t>WM+ VLG 86 Nguyễn Huệ</t>
  </si>
  <si>
    <t>WM+ KGG 327 Nguyễn Trung Trực</t>
  </si>
  <si>
    <t>WM+ VTU 40 Đô Lương</t>
  </si>
  <si>
    <t>WM+VLG 68 đường 2 tháng 9</t>
  </si>
  <si>
    <t>WM+ VTU LK8-16 Huỳnh Văn Hớn</t>
  </si>
  <si>
    <t>WM+ VTU 209 Nguyễn Hữu Cảnh</t>
  </si>
  <si>
    <t>WM+ CTO 163H-163H/7 Nguyễn Văn Cừ</t>
  </si>
  <si>
    <t>WM+ HCM 586 Nguyễn Duy Trinh</t>
  </si>
  <si>
    <t>WM+ HCM Tầng 1+2B Gateway Thảo Điền</t>
  </si>
  <si>
    <t>WM+ LDG 66 Nguyễn Đình Chiểu</t>
  </si>
  <si>
    <t>WM+ CTO 131 - 133 Đồng Văn Cống</t>
  </si>
  <si>
    <t>WM+ DNI 02 Khu dân cư 4, Ấp Chợ</t>
  </si>
  <si>
    <t>WM+ DNI 44/1 Tổ 1, Khu phố 5A</t>
  </si>
  <si>
    <t>WM+ CTO 95/31 Nguyễn Thông</t>
  </si>
  <si>
    <t>WM+ BTE 600B1 Nguyễn Thị Định</t>
  </si>
  <si>
    <t>WM+ KHA 184 Dã Tượng</t>
  </si>
  <si>
    <t>WM+ CTO 303 Nguyễn Văn Linh</t>
  </si>
  <si>
    <t>WM+ CTO 51 đường 26/3</t>
  </si>
  <si>
    <t>WM+VLG 27A Lê Văn Tám</t>
  </si>
  <si>
    <t>WM VCP KHA Trần Phú</t>
  </si>
  <si>
    <t>WM+ VTU 32 Trần Đồng</t>
  </si>
  <si>
    <t>WM+ KGG 208 Nguyễn Bỉnh Khiêm</t>
  </si>
  <si>
    <t>WM BDG Mỹ Phước 1</t>
  </si>
  <si>
    <t>WM+ DTP 106-108 Tôn Đức Thắng</t>
  </si>
  <si>
    <t>WM+ BDG thửa 1647 khu Mỹ Phước</t>
  </si>
  <si>
    <t>WM+ VLG 46C Đinh Tiên Hoàng</t>
  </si>
  <si>
    <t>WM+ KGG Lô P2 – 36 + 37 Đường 3/2</t>
  </si>
  <si>
    <t>WM VCP TNH Tây Ninh</t>
  </si>
  <si>
    <t>WM+ VLG 01 Mậu Thân</t>
  </si>
  <si>
    <t>WM+ KHA Lô 232 Khu A - Đông Nam</t>
  </si>
  <si>
    <t>WM+ BDG C2-01 Đường TC3-KP3</t>
  </si>
  <si>
    <t>WM VCP DTP Cao Lãnh</t>
  </si>
  <si>
    <t>WM+ CTO 106 – 108 Trần Bạch Đằng</t>
  </si>
  <si>
    <t>WM+ KHA 69 Trường Sa</t>
  </si>
  <si>
    <t>WM+ DTP 335-337 Đường 30 tháng 4</t>
  </si>
  <si>
    <t>WM+ BPC 72 Trần Hưng Đạo</t>
  </si>
  <si>
    <t>WM VCP BLU Bạc Liêu</t>
  </si>
  <si>
    <t>WM+ BDG CC Phú Thịnh Bình Dương</t>
  </si>
  <si>
    <t>6719</t>
  </si>
  <si>
    <t>WM+ KHA 34 Hòn Chồng</t>
  </si>
  <si>
    <t>6059</t>
  </si>
  <si>
    <t>WM+ CTO 56 Nguyễn Văn Cừ</t>
  </si>
  <si>
    <t>WM+ BDG 27/2 KP Tân Thắng</t>
  </si>
  <si>
    <t>WM+ AGG 01 Thái Phiên</t>
  </si>
  <si>
    <t>WM+ AGG 582 đường Nguyễn Huệ</t>
  </si>
  <si>
    <t>WM+ BDG 103/1 Khu Phố 1A</t>
  </si>
  <si>
    <t>WM+ LDG 09 Bùi Thị Xuân</t>
  </si>
  <si>
    <t>WM+ VTU 410 – 412 Trương Công Định</t>
  </si>
  <si>
    <t>WM+ BDG 4/23 KP. Bình Quới</t>
  </si>
  <si>
    <t>WM+ VTU 928 Phạm Hùng</t>
  </si>
  <si>
    <t>WM+ DTP 98 Lê Lợi</t>
  </si>
  <si>
    <t>SATRA 367A PHAN VĂN TRỊ</t>
  </si>
  <si>
    <t>WM+ DNI 1461 QL20, X. Phú Xuân</t>
  </si>
  <si>
    <t>WM+ AGG 191 Thủ Khoa Nghĩa</t>
  </si>
  <si>
    <t>WM+ HCM 39 Ấp Chiến Lược</t>
  </si>
  <si>
    <t>WM+ LAN 10-11-12 Trương Định</t>
  </si>
  <si>
    <t>WM+ KHA 513 Đường 2/4</t>
  </si>
  <si>
    <t>WM+ AGG TĐS 47, TBĐ 001 Ung Văn Khi</t>
  </si>
  <si>
    <t>Thái Bình</t>
  </si>
  <si>
    <t>Thái Nguyên</t>
  </si>
  <si>
    <t>Đầu kỳ 
(01/12/22)</t>
  </si>
  <si>
    <t>HỒNG BÀNG</t>
  </si>
  <si>
    <t>5166</t>
  </si>
  <si>
    <t>3798</t>
  </si>
  <si>
    <t>HẠ LONG</t>
  </si>
  <si>
    <t>4786</t>
  </si>
  <si>
    <t>B450</t>
  </si>
  <si>
    <t>Gà hun cỏ xạ hương 500g</t>
  </si>
  <si>
    <t>Bắp giò heo muối vị Tayaki 450g</t>
  </si>
  <si>
    <t>Gà hun cỏ xạ hương 1kg</t>
  </si>
  <si>
    <t>G500</t>
  </si>
  <si>
    <t>G1</t>
  </si>
  <si>
    <t>8938529045498</t>
  </si>
  <si>
    <t>8938529045511</t>
  </si>
  <si>
    <t>8938529045290</t>
  </si>
  <si>
    <t>QUY NHƠN</t>
  </si>
  <si>
    <t>4659</t>
  </si>
  <si>
    <t>Bán hàng T12/22</t>
  </si>
  <si>
    <t>BG TAIYAKI 450</t>
  </si>
  <si>
    <t>GA HCXH 1 KG</t>
  </si>
  <si>
    <t>GA HCXH 500</t>
  </si>
  <si>
    <t>4616</t>
  </si>
  <si>
    <t>4619</t>
  </si>
  <si>
    <t>5150</t>
  </si>
  <si>
    <t>5404</t>
  </si>
  <si>
    <t>5461</t>
  </si>
  <si>
    <t>6554</t>
  </si>
  <si>
    <t>4144877402</t>
  </si>
  <si>
    <t>4144877403</t>
  </si>
  <si>
    <t>4144996352</t>
  </si>
  <si>
    <t>4145012912</t>
  </si>
  <si>
    <t>4145031727</t>
  </si>
  <si>
    <t>4145046896</t>
  </si>
  <si>
    <t>4145047215</t>
  </si>
  <si>
    <t>4145049029</t>
  </si>
  <si>
    <t>4145047562</t>
  </si>
  <si>
    <t>4145049353</t>
  </si>
  <si>
    <t>4145050598</t>
  </si>
  <si>
    <t>4145051275</t>
  </si>
  <si>
    <t>4145051643</t>
  </si>
  <si>
    <t>4145044064</t>
  </si>
  <si>
    <t>4145052948</t>
  </si>
  <si>
    <t>4145053251</t>
  </si>
  <si>
    <t>4145042909</t>
  </si>
  <si>
    <t>4145054280</t>
  </si>
  <si>
    <t>4145055253</t>
  </si>
  <si>
    <t>4145056195</t>
  </si>
  <si>
    <t>4145058859</t>
  </si>
  <si>
    <t>4145061572</t>
  </si>
  <si>
    <t>4145061804</t>
  </si>
  <si>
    <t>4145063435</t>
  </si>
  <si>
    <t>4145064496</t>
  </si>
  <si>
    <t>4145067422</t>
  </si>
  <si>
    <t>4145069148</t>
  </si>
  <si>
    <t>4145069019</t>
  </si>
  <si>
    <t>4145069003</t>
  </si>
  <si>
    <t>4145069913</t>
  </si>
  <si>
    <t>4145069955</t>
  </si>
  <si>
    <t>4145069960</t>
  </si>
  <si>
    <t>4145069961</t>
  </si>
  <si>
    <t>4145069974</t>
  </si>
  <si>
    <t>4145069975</t>
  </si>
  <si>
    <t>4145069977</t>
  </si>
  <si>
    <t>4145069978</t>
  </si>
  <si>
    <t>4145069980</t>
  </si>
  <si>
    <t>4145070004</t>
  </si>
  <si>
    <t>4145070006</t>
  </si>
  <si>
    <t>4145071270</t>
  </si>
  <si>
    <t>4145073519</t>
  </si>
  <si>
    <t>4145083740</t>
  </si>
  <si>
    <t>4145062321</t>
  </si>
  <si>
    <t>4145093567</t>
  </si>
  <si>
    <t>4145117792</t>
  </si>
  <si>
    <t>4145120324</t>
  </si>
  <si>
    <t>4145123063</t>
  </si>
  <si>
    <t>4145127796</t>
  </si>
  <si>
    <t>4145134503</t>
  </si>
  <si>
    <t>4145137440</t>
  </si>
  <si>
    <t>4145137543</t>
  </si>
  <si>
    <t>4145064753</t>
  </si>
  <si>
    <t>4145139097</t>
  </si>
  <si>
    <t>4145141840</t>
  </si>
  <si>
    <t>4145125946</t>
  </si>
  <si>
    <t>4145170658</t>
  </si>
  <si>
    <t>4145171324</t>
  </si>
  <si>
    <t>4145142619</t>
  </si>
  <si>
    <t>4145134868</t>
  </si>
  <si>
    <t>4145159556</t>
  </si>
  <si>
    <t>4145143576</t>
  </si>
  <si>
    <t>4145143796</t>
  </si>
  <si>
    <t>4145197376</t>
  </si>
  <si>
    <t>4145198009</t>
  </si>
  <si>
    <t>4145198429</t>
  </si>
  <si>
    <t>5775</t>
  </si>
  <si>
    <t>4145143746</t>
  </si>
  <si>
    <t>4145144702</t>
  </si>
  <si>
    <t>4145146178</t>
  </si>
  <si>
    <t>4145146348</t>
  </si>
  <si>
    <t>4145146401</t>
  </si>
  <si>
    <t>4145146492</t>
  </si>
  <si>
    <t>4145146615</t>
  </si>
  <si>
    <t>4145170570</t>
  </si>
  <si>
    <t>4145170802</t>
  </si>
  <si>
    <t>4145171862</t>
  </si>
  <si>
    <t>4145173609</t>
  </si>
  <si>
    <t>4145187684</t>
  </si>
  <si>
    <t>4145187759</t>
  </si>
  <si>
    <t>4145194929</t>
  </si>
  <si>
    <t>4145208500</t>
  </si>
  <si>
    <t>4145212821</t>
  </si>
  <si>
    <t>4145222553</t>
  </si>
  <si>
    <t>4145223597</t>
  </si>
  <si>
    <t>4145093229</t>
  </si>
  <si>
    <t>4145144107</t>
  </si>
  <si>
    <t>4145170404</t>
  </si>
  <si>
    <t>4145170410</t>
  </si>
  <si>
    <t>4145171233</t>
  </si>
  <si>
    <t>4145171375</t>
  </si>
  <si>
    <t>4145171651</t>
  </si>
  <si>
    <t>4145171765</t>
  </si>
  <si>
    <t>4145171829</t>
  </si>
  <si>
    <t>4145171854</t>
  </si>
  <si>
    <t>4145172848</t>
  </si>
  <si>
    <t>4145183910</t>
  </si>
  <si>
    <t>4145192867</t>
  </si>
  <si>
    <t>4145203561</t>
  </si>
  <si>
    <t>4145204140</t>
  </si>
  <si>
    <t>4145205957</t>
  </si>
  <si>
    <t>4145211329</t>
  </si>
  <si>
    <t>4145211936</t>
  </si>
  <si>
    <t>4145215898</t>
  </si>
  <si>
    <t>4145216281</t>
  </si>
  <si>
    <t>4145216673</t>
  </si>
  <si>
    <t>4145220449</t>
  </si>
  <si>
    <t>4145227490</t>
  </si>
  <si>
    <t>4145227579</t>
  </si>
  <si>
    <t>4145229447</t>
  </si>
  <si>
    <t>4145229517</t>
  </si>
  <si>
    <t>4145229733</t>
  </si>
  <si>
    <t>4145233796</t>
  </si>
  <si>
    <t>4145234387</t>
  </si>
  <si>
    <t>4145234780</t>
  </si>
  <si>
    <t>4145234742</t>
  </si>
  <si>
    <t>4145237086</t>
  </si>
  <si>
    <t>4145237973</t>
  </si>
  <si>
    <t>4145238518</t>
  </si>
  <si>
    <t>4145239700</t>
  </si>
  <si>
    <t>4145240393</t>
  </si>
  <si>
    <t>4145240225</t>
  </si>
  <si>
    <t>4145241143</t>
  </si>
  <si>
    <t>4145241604</t>
  </si>
  <si>
    <t>4145241744</t>
  </si>
  <si>
    <t>4145241786</t>
  </si>
  <si>
    <t>4145242030</t>
  </si>
  <si>
    <t>4145242881</t>
  </si>
  <si>
    <t>4145242254</t>
  </si>
  <si>
    <t>4145242946</t>
  </si>
  <si>
    <t>4145242983</t>
  </si>
  <si>
    <t>4145243069</t>
  </si>
  <si>
    <t>4145244018</t>
  </si>
  <si>
    <t>4145244014</t>
  </si>
  <si>
    <t>4145244699</t>
  </si>
  <si>
    <t>4145245066</t>
  </si>
  <si>
    <t>4145244995</t>
  </si>
  <si>
    <t>4145245570</t>
  </si>
  <si>
    <t>4145247203</t>
  </si>
  <si>
    <t>4145247260</t>
  </si>
  <si>
    <t>4145247478</t>
  </si>
  <si>
    <t>4145247597</t>
  </si>
  <si>
    <t>4145247910</t>
  </si>
  <si>
    <t>4145247968</t>
  </si>
  <si>
    <t>4145251105</t>
  </si>
  <si>
    <t>4145251286</t>
  </si>
  <si>
    <t>4145251571</t>
  </si>
  <si>
    <t>4145254741</t>
  </si>
  <si>
    <t>4145257015</t>
  </si>
  <si>
    <t>4145256991</t>
  </si>
  <si>
    <t>4145257242</t>
  </si>
  <si>
    <t>4145257260</t>
  </si>
  <si>
    <t>4145258234</t>
  </si>
  <si>
    <t>4145258252</t>
  </si>
  <si>
    <t>4145259032</t>
  </si>
  <si>
    <t>4145258941</t>
  </si>
  <si>
    <t>4145260589</t>
  </si>
  <si>
    <t>4145260512</t>
  </si>
  <si>
    <t>4145261098</t>
  </si>
  <si>
    <t>4145261807</t>
  </si>
  <si>
    <t>4145262255</t>
  </si>
  <si>
    <t>4145262791</t>
  </si>
  <si>
    <t>4145262826</t>
  </si>
  <si>
    <t>4145264331</t>
  </si>
  <si>
    <t>4145264521</t>
  </si>
  <si>
    <t>Thạch</t>
  </si>
  <si>
    <t>WM VCP KGG Rạch Giá</t>
  </si>
  <si>
    <t>WM+ TVH 142A Nguyễn Đáng</t>
  </si>
  <si>
    <t>WM VCP KHA Lê Thánh Tôn</t>
  </si>
  <si>
    <t>WM+ KHA 124B Chung cư CT1</t>
  </si>
  <si>
    <t>WM+ KGG 37 đường 3/2</t>
  </si>
  <si>
    <t>WM+ BTE 63/2 Phan Đình Phùng</t>
  </si>
  <si>
    <t>WM VCP CMU Cà Mau</t>
  </si>
  <si>
    <t>WM VC+ DTP Sa Đéc</t>
  </si>
  <si>
    <t>WM VCP STG Sóc Trăng</t>
  </si>
  <si>
    <t>WM+ DTP 74 Phạm Hữu Lầu</t>
  </si>
  <si>
    <t>6701</t>
  </si>
  <si>
    <t>WM+ VTU 1003/56 Đường Bình Giã</t>
  </si>
  <si>
    <t>WM+ VTU 180-182 Võ Thị Sáu</t>
  </si>
  <si>
    <t>WM+ VTU 21A Lê Lợi</t>
  </si>
  <si>
    <t>WM+ VTU Chung cư Chí Linh 08</t>
  </si>
  <si>
    <t>WM+ VTU 117 Nguyễn Thị Minh Khai</t>
  </si>
  <si>
    <t>WM+ TGG 203 Lý Thường Kiệt</t>
  </si>
  <si>
    <t>WM+ VTU 234 Nguyễn Văn Linh</t>
  </si>
  <si>
    <t>WM VTU Gateway Vũng Tàu</t>
  </si>
  <si>
    <t>WIN VTU 72A -72B Võ Thị Sáu</t>
  </si>
  <si>
    <t>WIN VTU 09 Nguyễn Hữu Cảnh</t>
  </si>
  <si>
    <t>WM+ CTO 24A Hồ Trung Thành</t>
  </si>
  <si>
    <t>WM+ VTU Đất trống giáo xứ Thánh Pho</t>
  </si>
  <si>
    <t>WM+ AGG 225 Thoại Ngọc Hầu</t>
  </si>
  <si>
    <t>WM+ AGG 342 Quốc lộ 91</t>
  </si>
  <si>
    <t>WM+ KHA 155 đường A2 Phước Hải</t>
  </si>
  <si>
    <t>WM+ CMU 81 Hùng Vương</t>
  </si>
  <si>
    <t>WM+ KHA 8B Dã Tượng</t>
  </si>
  <si>
    <t>WM+ AGG 1 Nguyễn Trường Tộ</t>
  </si>
  <si>
    <t>WM+ VTU 602 Trương Công Định</t>
  </si>
  <si>
    <t>WM + AGG Thửa 4082 – 4122 đường Ung</t>
  </si>
  <si>
    <t>WM+ VTU 33A đường 30 tháng 4</t>
  </si>
  <si>
    <t>WM+ VTU 192-194 Lê Lai</t>
  </si>
  <si>
    <t>WM+ KHA Lô 112, A1, Vĩnh Điềm Trung</t>
  </si>
  <si>
    <t>WM VCP AGG Long Xuyên</t>
  </si>
  <si>
    <t>WM+ CTO Thửa 1717, TBĐ 7 Vũ Đình Li</t>
  </si>
  <si>
    <t>WM+ CTO 81B/2 đường Mạc Thiên Tích</t>
  </si>
  <si>
    <t>WM+ AGG 244-245 Hàm Nghi</t>
  </si>
  <si>
    <t>WM+ CTO 21-22 Võ Nguyên Giáp, Diệu</t>
  </si>
  <si>
    <t>WM+ VTU 134B Nam Kỳ Khởi Nghĩa</t>
  </si>
  <si>
    <t>WM+ AGG 77 Ung Văn Khiêm</t>
  </si>
  <si>
    <t>WM+ AGG 493/26 Quản Cơ Thành</t>
  </si>
  <si>
    <t>WM+ VTU TR4, Tầng trệt, CC 18 Tầng</t>
  </si>
  <si>
    <t>WM+ VTU 146 Nguyễn Thanh Đằng</t>
  </si>
  <si>
    <t>WM+ VTU Thửa 491 và thửa 56</t>
  </si>
  <si>
    <t>WM+ BDG 107 KP. 2,  Dầu Tiếng</t>
  </si>
  <si>
    <t>WM+ BPC 02 Trần Phú</t>
  </si>
  <si>
    <t>WM</t>
  </si>
  <si>
    <t>WM+ CTO13-15 Xuân Thủy</t>
  </si>
  <si>
    <t>WM+ KHA 66 Mai Xuân Thưởng</t>
  </si>
  <si>
    <t>WM+ LAN 69 Hùng Vương</t>
  </si>
  <si>
    <t>WM+ CTO 28 đường 3/2</t>
  </si>
  <si>
    <t>WM+ CTO 160 Trần Quang Diệu</t>
  </si>
  <si>
    <t>4618</t>
  </si>
  <si>
    <t>WM+ BTN 29B Nguyễn Đình Chiểu</t>
  </si>
  <si>
    <t>WM+ BTN 9 Nguyễn Tương</t>
  </si>
  <si>
    <t>WM+ STG 80 Tôn Đức Thắng</t>
  </si>
  <si>
    <t>WM+ DTP 669-671 Phạm Hữu Lầu</t>
  </si>
  <si>
    <t>4687</t>
  </si>
  <si>
    <t>4620</t>
  </si>
  <si>
    <t>4684</t>
  </si>
  <si>
    <t>4686</t>
  </si>
  <si>
    <t>5333</t>
  </si>
  <si>
    <t>5460</t>
  </si>
  <si>
    <t>6080</t>
  </si>
  <si>
    <t>4145598826</t>
  </si>
  <si>
    <t>4145601248</t>
  </si>
  <si>
    <t>4145603244</t>
  </si>
  <si>
    <t>4145603385</t>
  </si>
  <si>
    <t>4145603511</t>
  </si>
  <si>
    <t>4145603759</t>
  </si>
  <si>
    <t>4145617066</t>
  </si>
  <si>
    <t>4145639768</t>
  </si>
  <si>
    <t>4145640932</t>
  </si>
  <si>
    <t>4145640980</t>
  </si>
  <si>
    <t>4145641086</t>
  </si>
  <si>
    <t>4145641510</t>
  </si>
  <si>
    <t>4145641870</t>
  </si>
  <si>
    <t>4145641942</t>
  </si>
  <si>
    <t>4145644241</t>
  </si>
  <si>
    <t>4145647615</t>
  </si>
  <si>
    <t>4145647616</t>
  </si>
  <si>
    <t>4145647618</t>
  </si>
  <si>
    <t>4145647620</t>
  </si>
  <si>
    <t>4145647622</t>
  </si>
  <si>
    <t>4145647727</t>
  </si>
  <si>
    <t>4145647752</t>
  </si>
  <si>
    <t>4145647797</t>
  </si>
  <si>
    <t>4145647800</t>
  </si>
  <si>
    <t>4145647848</t>
  </si>
  <si>
    <t>4145647919</t>
  </si>
  <si>
    <t>4145647999</t>
  </si>
  <si>
    <t>4145648052</t>
  </si>
  <si>
    <t>4145648199</t>
  </si>
  <si>
    <t>4145648315</t>
  </si>
  <si>
    <t>4145648317</t>
  </si>
  <si>
    <t>4145661283</t>
  </si>
  <si>
    <t>4145664213</t>
  </si>
  <si>
    <t>WM+ LDG 83 Phan Đình Phùng</t>
  </si>
  <si>
    <t>WM+ LDG 04 Nguyễn Trãi</t>
  </si>
  <si>
    <t>WM+ DNI 322 Tỉnh lộ 768</t>
  </si>
  <si>
    <t>WM+VLG 33/15D Phạm Thái Bường</t>
  </si>
  <si>
    <t>WM+ BTN 77 Nguyễn Đình Chiểu</t>
  </si>
  <si>
    <t>WM+ BTN 44-46 Phạm Ngọc Thạch</t>
  </si>
  <si>
    <t>WM+ LDG 85 Mê Linh</t>
  </si>
  <si>
    <t>WM+ BTN 272 Thủ Khoa Huân</t>
  </si>
  <si>
    <t>WM+ BTN 180 Võ Thị Sáu</t>
  </si>
  <si>
    <t>WM+ BTN 67 Lê Quang Đạo</t>
  </si>
  <si>
    <t>WM+ BTN 9-11 Võ Văn Tần</t>
  </si>
  <si>
    <t>WM+ BTN 118 Từ Văn Tư</t>
  </si>
  <si>
    <t>WM+ NTN 284 Đường 21 Tháng 8</t>
  </si>
  <si>
    <t>WM+ BTN 41-41B Trương Văn Ly</t>
  </si>
  <si>
    <t>WM+ BTN 126 Trần Hưng Đạo</t>
  </si>
  <si>
    <t>WM+ LDG 39 Ngô Quyền</t>
  </si>
  <si>
    <t>WM+ LDG 14 Nguyễn Công Trứ</t>
  </si>
  <si>
    <t>6406</t>
  </si>
  <si>
    <t>5648</t>
  </si>
  <si>
    <t>3457</t>
  </si>
  <si>
    <t>6731</t>
  </si>
  <si>
    <t>4034</t>
  </si>
  <si>
    <t>4459</t>
  </si>
  <si>
    <t>6756</t>
  </si>
  <si>
    <t>5271</t>
  </si>
  <si>
    <t>5498</t>
  </si>
  <si>
    <t>1705</t>
  </si>
  <si>
    <t>4346</t>
  </si>
  <si>
    <t>6483</t>
  </si>
  <si>
    <t>6317</t>
  </si>
  <si>
    <t>3399</t>
  </si>
  <si>
    <t>3829</t>
  </si>
  <si>
    <t>5118</t>
  </si>
  <si>
    <t>6011</t>
  </si>
  <si>
    <t>5126</t>
  </si>
  <si>
    <t>6874</t>
  </si>
  <si>
    <t>3331</t>
  </si>
  <si>
    <t>4549</t>
  </si>
  <si>
    <t>4550</t>
  </si>
  <si>
    <t>4572</t>
  </si>
  <si>
    <t>4560</t>
  </si>
  <si>
    <t>4593</t>
  </si>
  <si>
    <t>6246</t>
  </si>
  <si>
    <t>4763</t>
  </si>
  <si>
    <t>3111</t>
  </si>
  <si>
    <t>4547</t>
  </si>
  <si>
    <t>4867</t>
  </si>
  <si>
    <t>3604</t>
  </si>
  <si>
    <t>3697</t>
  </si>
  <si>
    <t>6515</t>
  </si>
  <si>
    <t>4818</t>
  </si>
  <si>
    <t>5078</t>
  </si>
  <si>
    <t>3735</t>
  </si>
  <si>
    <t>5480</t>
  </si>
  <si>
    <t>6411</t>
  </si>
  <si>
    <t>6426</t>
  </si>
  <si>
    <t>4819</t>
  </si>
  <si>
    <t>1613</t>
  </si>
  <si>
    <t>6796</t>
  </si>
  <si>
    <t>4145498991</t>
  </si>
  <si>
    <t>4145577843</t>
  </si>
  <si>
    <t>4145585133</t>
  </si>
  <si>
    <t>4145591029</t>
  </si>
  <si>
    <t>4145591505</t>
  </si>
  <si>
    <t>4145596923</t>
  </si>
  <si>
    <t>4145597826</t>
  </si>
  <si>
    <t>4145604203</t>
  </si>
  <si>
    <t>4145608732</t>
  </si>
  <si>
    <t>4145609298</t>
  </si>
  <si>
    <t>4145609262</t>
  </si>
  <si>
    <t>4145619471</t>
  </si>
  <si>
    <t>4145620261</t>
  </si>
  <si>
    <t>4145624006</t>
  </si>
  <si>
    <t>4145628647</t>
  </si>
  <si>
    <t>4145644291</t>
  </si>
  <si>
    <t>4145648302</t>
  </si>
  <si>
    <t>4145663836</t>
  </si>
  <si>
    <t>4145663869</t>
  </si>
  <si>
    <t>4145664279</t>
  </si>
  <si>
    <t>4145666299</t>
  </si>
  <si>
    <t>4145666155</t>
  </si>
  <si>
    <t>4145668357</t>
  </si>
  <si>
    <t>4145668659</t>
  </si>
  <si>
    <t>4145668793</t>
  </si>
  <si>
    <t>4145669383</t>
  </si>
  <si>
    <t>4145670844</t>
  </si>
  <si>
    <t>4145672636</t>
  </si>
  <si>
    <t>4145672683</t>
  </si>
  <si>
    <t>4145673265</t>
  </si>
  <si>
    <t>4145673804</t>
  </si>
  <si>
    <t>4145673952</t>
  </si>
  <si>
    <t>4145674164</t>
  </si>
  <si>
    <t>4145674389</t>
  </si>
  <si>
    <t>4145674757</t>
  </si>
  <si>
    <t>4145674936</t>
  </si>
  <si>
    <t>4145675073</t>
  </si>
  <si>
    <t>4145675369</t>
  </si>
  <si>
    <t>4145676038</t>
  </si>
  <si>
    <t>4145676844</t>
  </si>
  <si>
    <t>4145677492</t>
  </si>
  <si>
    <t>4145677602</t>
  </si>
  <si>
    <t>4145691538</t>
  </si>
  <si>
    <t>4145691667</t>
  </si>
  <si>
    <t>4145691982</t>
  </si>
  <si>
    <t>4145692295</t>
  </si>
  <si>
    <t>4145691990</t>
  </si>
  <si>
    <t>4145692962</t>
  </si>
  <si>
    <t>4145693349</t>
  </si>
  <si>
    <t>4145693433</t>
  </si>
  <si>
    <t>4145693632</t>
  </si>
  <si>
    <t>4145693828</t>
  </si>
  <si>
    <t>4145694016</t>
  </si>
  <si>
    <t>4145694032</t>
  </si>
  <si>
    <t>4145692908</t>
  </si>
  <si>
    <t>4145694981</t>
  </si>
  <si>
    <t>4145695457</t>
  </si>
  <si>
    <t>4145695930</t>
  </si>
  <si>
    <t>4145696000</t>
  </si>
  <si>
    <t>4145698609</t>
  </si>
  <si>
    <t>4145699045</t>
  </si>
  <si>
    <t>WM+ VTU 31/3 Ấp Phước Bình</t>
  </si>
  <si>
    <t>WM+ KHA BT01-18- KĐT Phước Long</t>
  </si>
  <si>
    <t>WIN CTO 18 đường A1</t>
  </si>
  <si>
    <t>WM+ CTO 09 Trần Vĩnh Kiết</t>
  </si>
  <si>
    <t>WM+ CTO 399 Nguyễn Đệ</t>
  </si>
  <si>
    <t>WM+ TVH 120 Trần Quốc Tuấn</t>
  </si>
  <si>
    <t>WM+ KHA 21 Nguyễn Đức Cảnh</t>
  </si>
  <si>
    <t>WM+ VTU 639 Võ Thị Sáu</t>
  </si>
  <si>
    <t>WM+ VTU 93 Lê Lợi</t>
  </si>
  <si>
    <t>WM+ CTO 370 Khu vực Yên Trung</t>
  </si>
  <si>
    <t>WM+ BTE 261K Đường Số 1</t>
  </si>
  <si>
    <t>WM+ VTU159 Lê Quang Định</t>
  </si>
  <si>
    <t>WM+ AGG 662 Trần Hưng Đạo</t>
  </si>
  <si>
    <t>WM+ AGG 268/4 và 268/5 Hùng Vương</t>
  </si>
  <si>
    <t>WM+ AGG 54A Lý Thường Kiệt</t>
  </si>
  <si>
    <t>WM+TGG 200 Nam Kì Khởi Nghĩa</t>
  </si>
  <si>
    <t>WM+ TGG 915B Trần Hưng Đạo</t>
  </si>
  <si>
    <t>WM+ AGG 210 Thục Phán</t>
  </si>
  <si>
    <t>WM+ AGG Thửa 173, TBĐ 6</t>
  </si>
  <si>
    <t>WM+ KHA 48 Đặng Tất</t>
  </si>
  <si>
    <t>WM+ CTO 1056 quốc lộ 91</t>
  </si>
  <si>
    <t>WM+ KGG 21 Nguyễn Văn Cừ</t>
  </si>
  <si>
    <t>WM+ TGG 152 Lý Thường Kiệt</t>
  </si>
  <si>
    <t>WM+ VTU A7-10/7 Trung Tâm Chí Linh</t>
  </si>
  <si>
    <t>WM+ AGG 393 -395 Hữu Nghị</t>
  </si>
  <si>
    <t>WM+ KGG Lô số F14-30, đường 3/2</t>
  </si>
  <si>
    <t>WM+ VTU 15-17 Nguyễn Hữu Cảnh</t>
  </si>
  <si>
    <t>WM+ TGG 48 Đường 30/4</t>
  </si>
  <si>
    <t>WM+ KGG 07-07A Nguyễn Bỉnh Khiêm</t>
  </si>
  <si>
    <t>WM+ TNH 06 Hoàng Lê Kha</t>
  </si>
  <si>
    <t>SA ĐÉC</t>
  </si>
  <si>
    <t>BÌNH THỦY</t>
  </si>
  <si>
    <t>CF CẦN THƠ</t>
  </si>
  <si>
    <t>TÂN CHÂU</t>
  </si>
  <si>
    <t>PHƯỚC ĐÔNG</t>
  </si>
  <si>
    <t>VỈNH LONG</t>
  </si>
  <si>
    <t>NHA TRANG</t>
  </si>
  <si>
    <t>ĐÀ NẴNG</t>
  </si>
  <si>
    <t>HUẾ</t>
  </si>
  <si>
    <t>NINH BÌNH</t>
  </si>
  <si>
    <t>NAM ĐỊNH</t>
  </si>
  <si>
    <t>HẢI PHÒNG</t>
  </si>
  <si>
    <t>ĐÀ LẠT</t>
  </si>
  <si>
    <t>MỸ THO</t>
  </si>
  <si>
    <t>QUẢNG NGÃI</t>
  </si>
  <si>
    <t>BẾN TRE</t>
  </si>
  <si>
    <t>BÀ RỊA</t>
  </si>
  <si>
    <t>Lào Cai</t>
  </si>
  <si>
    <t>Phú Mỹ</t>
  </si>
  <si>
    <t>VINH</t>
  </si>
  <si>
    <t>71 thùng</t>
  </si>
  <si>
    <t>53 thùng</t>
  </si>
  <si>
    <t>CF NGUYỄN KIỆM</t>
  </si>
  <si>
    <t>5733</t>
  </si>
  <si>
    <t>6474</t>
  </si>
  <si>
    <t>6531</t>
  </si>
  <si>
    <t>6845</t>
  </si>
  <si>
    <t>4675</t>
  </si>
  <si>
    <t>6475</t>
  </si>
  <si>
    <t>4145642370</t>
  </si>
  <si>
    <t>4145644273</t>
  </si>
  <si>
    <t>4145644537</t>
  </si>
  <si>
    <t>4145648147</t>
  </si>
  <si>
    <t>4145648349</t>
  </si>
  <si>
    <t>4145648468</t>
  </si>
  <si>
    <t>4145666595</t>
  </si>
  <si>
    <t>4145673717</t>
  </si>
  <si>
    <t>4145692398</t>
  </si>
  <si>
    <t>4145706991</t>
  </si>
  <si>
    <t>4145707573</t>
  </si>
  <si>
    <t>4145708752</t>
  </si>
  <si>
    <t>WM+ DNI 18 Hùng Vương</t>
  </si>
  <si>
    <t>WM+ DNI 291 Lý Thái Tổ</t>
  </si>
  <si>
    <t>WM+ DNI 21 Khổng Tử</t>
  </si>
  <si>
    <t>WM+ DNI LK230-LK231 Đường Nguyễn Vă</t>
  </si>
  <si>
    <t>WM+ BDG 33 Đường 18/09</t>
  </si>
  <si>
    <t>CF NGUYỄN DUY TRINH 192</t>
  </si>
  <si>
    <t>CM ĐỒNG VĂN CỐNG</t>
  </si>
  <si>
    <t>GS25 TRẦN VĂN ƠN</t>
  </si>
  <si>
    <t>ĐÀ NẴNG 0154</t>
  </si>
  <si>
    <t>ĐÀ NẴNG 0153</t>
  </si>
  <si>
    <t>BÌNH ĐỊNH</t>
  </si>
  <si>
    <t>AN NHƠN</t>
  </si>
  <si>
    <t>QUẢNG NGÃI 0158</t>
  </si>
  <si>
    <t>QUẢNG NGÃI 0157</t>
  </si>
  <si>
    <t>TIỀN GIANG</t>
  </si>
  <si>
    <t>KONTUM 0162</t>
  </si>
  <si>
    <t>KONTUM 0161</t>
  </si>
  <si>
    <t>VŨNG TÀU 0163</t>
  </si>
  <si>
    <t>VŨNG TÀU 0164</t>
  </si>
  <si>
    <t>DAK NONG</t>
  </si>
  <si>
    <t>TAM KỲ 0166</t>
  </si>
  <si>
    <t>TAM KỲ 0167</t>
  </si>
  <si>
    <t>AN GIANG 0169</t>
  </si>
  <si>
    <t>AN GIANG 0168</t>
  </si>
  <si>
    <t>PHÚ YÊN</t>
  </si>
  <si>
    <t>BUÔN MA THUỘT</t>
  </si>
  <si>
    <t>HÀ TIÊN 0173</t>
  </si>
  <si>
    <t>HÀ TIÊN 0174</t>
  </si>
  <si>
    <t>COOPXTRA SƯ VẠN HẠNH</t>
  </si>
  <si>
    <t>ĐQM</t>
  </si>
  <si>
    <t>BUÔN HỒ</t>
  </si>
  <si>
    <t>KHẢI SAN FOOD  ( CTY VẬN TẢI HNT)</t>
  </si>
  <si>
    <t xml:space="preserve">CF NGUYỄN THÔNG </t>
  </si>
  <si>
    <t>CF KỲ ĐỒNG</t>
  </si>
  <si>
    <t>US.MART</t>
  </si>
  <si>
    <t>OSIFOOD NGUYỄN KHOÁI</t>
  </si>
  <si>
    <t>VŨNG TÀU</t>
  </si>
  <si>
    <t xml:space="preserve"> -   </t>
  </si>
  <si>
    <t>3 + 6 thùng</t>
  </si>
  <si>
    <t>ITIMEX ĐÀ NẴNG</t>
  </si>
  <si>
    <t>HƯNG LỢI</t>
  </si>
  <si>
    <t>RẠCH GIÁ</t>
  </si>
  <si>
    <t>6124</t>
  </si>
  <si>
    <t>4562</t>
  </si>
  <si>
    <t>5127</t>
  </si>
  <si>
    <t>5518</t>
  </si>
  <si>
    <t>6277</t>
  </si>
  <si>
    <t>5242</t>
  </si>
  <si>
    <t>4145702390</t>
  </si>
  <si>
    <t>4145705048</t>
  </si>
  <si>
    <t>4145706265</t>
  </si>
  <si>
    <t>4145708559</t>
  </si>
  <si>
    <t>4145709218</t>
  </si>
  <si>
    <t>4145711095</t>
  </si>
  <si>
    <t>4145711839</t>
  </si>
  <si>
    <t>4145720077</t>
  </si>
  <si>
    <t>4145728949</t>
  </si>
  <si>
    <t>4145749068</t>
  </si>
  <si>
    <t>4145765347</t>
  </si>
  <si>
    <t>4145700573</t>
  </si>
  <si>
    <t>WM+ AGG 141/5 Nguyễn Thái Học</t>
  </si>
  <si>
    <t>WM+ CTO 31-33 Ấp Thị Tứ</t>
  </si>
  <si>
    <t>WM+ TVH 363 khóm 8</t>
  </si>
  <si>
    <t>CF ĐẤT MỚI 272</t>
  </si>
  <si>
    <t>CF TRẦN VĂN QUANG 86</t>
  </si>
  <si>
    <t>CF CC IDICO</t>
  </si>
  <si>
    <t>3396</t>
  </si>
  <si>
    <t>6487</t>
  </si>
  <si>
    <t>4130</t>
  </si>
  <si>
    <t>4467</t>
  </si>
  <si>
    <t>4145770203</t>
  </si>
  <si>
    <t>4145770892</t>
  </si>
  <si>
    <t>4145777039</t>
  </si>
  <si>
    <t>4145777553</t>
  </si>
  <si>
    <t>4145781437</t>
  </si>
  <si>
    <t>WM+ LAN 128E-F Khu I</t>
  </si>
  <si>
    <t>WM+ CTO 151/19 Trần Hoàng Na</t>
  </si>
  <si>
    <t>CF ĐÔNG THẠNH</t>
  </si>
  <si>
    <t>QUẢNG BÌNH 0306</t>
  </si>
  <si>
    <t>QUẢNG BÌNH 0307</t>
  </si>
  <si>
    <t>TÂN THÀNH 0294</t>
  </si>
  <si>
    <t>TÂN THÀNH 0295</t>
  </si>
  <si>
    <t>CAI LẬY 0314</t>
  </si>
  <si>
    <t>BẾN LỨC 0299</t>
  </si>
  <si>
    <t>BẢO LỘC 0316</t>
  </si>
  <si>
    <t>BÌNH PHƯỚC 0300</t>
  </si>
  <si>
    <t>SÓC TRĂNG 0303</t>
  </si>
  <si>
    <t>PHAN THIẾT 0305</t>
  </si>
  <si>
    <t>BẾN TRE 0308</t>
  </si>
  <si>
    <t>SÓC TRĂNG 0302</t>
  </si>
  <si>
    <t>CÀ MAU 0296</t>
  </si>
  <si>
    <t>BẾN LỨC 0298</t>
  </si>
  <si>
    <t>BÌNH PHƯỚC 0301</t>
  </si>
  <si>
    <t>PHAN THIẾT 0304</t>
  </si>
  <si>
    <t>BÊN TRE 0309</t>
  </si>
  <si>
    <t>TÂN AN 0310</t>
  </si>
  <si>
    <t>CAM RANH 0311</t>
  </si>
  <si>
    <t>NHA TRANG 0312</t>
  </si>
  <si>
    <t>ĐÔNG HẢ 0313</t>
  </si>
  <si>
    <t>WM+ HCM - 909 NGUYỄN DUY TRINH</t>
  </si>
  <si>
    <t>CÀ MAU 0297</t>
  </si>
  <si>
    <t>BIGC AN PHÚ</t>
  </si>
  <si>
    <t>CM XA LỘ HÀ NỘI</t>
  </si>
  <si>
    <t>CF 9 VIEW</t>
  </si>
  <si>
    <t>CF TRƯƠNG QUỐC DUNG</t>
  </si>
  <si>
    <t>CF TRẦN VĂN MƯỜI 12</t>
  </si>
  <si>
    <t xml:space="preserve">CF 22  LÂM VĂN BỀN </t>
  </si>
  <si>
    <t>6241</t>
  </si>
  <si>
    <t>5450</t>
  </si>
  <si>
    <t>5550</t>
  </si>
  <si>
    <t>6617</t>
  </si>
  <si>
    <t>4674</t>
  </si>
  <si>
    <t>4609</t>
  </si>
  <si>
    <t>1639</t>
  </si>
  <si>
    <t>4299</t>
  </si>
  <si>
    <t>4145678643</t>
  </si>
  <si>
    <t>4145698750</t>
  </si>
  <si>
    <t>4145706210</t>
  </si>
  <si>
    <t>4145741632</t>
  </si>
  <si>
    <t>4145747293</t>
  </si>
  <si>
    <t>4145771062</t>
  </si>
  <si>
    <t>4145773567</t>
  </si>
  <si>
    <t>4145776087</t>
  </si>
  <si>
    <t>4145784320</t>
  </si>
  <si>
    <t>4145804420</t>
  </si>
  <si>
    <t>4145806045</t>
  </si>
  <si>
    <t>4145814352</t>
  </si>
  <si>
    <t>4145818527</t>
  </si>
  <si>
    <t>WM+ STG 106 Trần Hưng Đạo</t>
  </si>
  <si>
    <t>WM+ STG 176 Lê Hồng Phong</t>
  </si>
  <si>
    <t>WM+ STG 78 Mạc Đỉnh Chi</t>
  </si>
  <si>
    <t>WM+ DTP 163 Tôn Đức Thắng</t>
  </si>
  <si>
    <t>WM+ BDG 68 đường DB8</t>
  </si>
  <si>
    <t>CF TÂN HƯƠNG</t>
  </si>
  <si>
    <t>CF HỒ VĂN TƯ</t>
  </si>
  <si>
    <t>CF KHA VẠN CÂN</t>
  </si>
  <si>
    <t xml:space="preserve">BIGC MOONLIGHT THỦ ĐỨC </t>
  </si>
  <si>
    <t>AEON CITIMART CONIC</t>
  </si>
  <si>
    <t>HẢI PHÒNG 1</t>
  </si>
  <si>
    <t>HẢI PHÒNG 2</t>
  </si>
  <si>
    <t>HẢI DƯƠNG</t>
  </si>
  <si>
    <t>ĐÀ LẠT 1</t>
  </si>
  <si>
    <t>ĐÀ LẠT 2</t>
  </si>
  <si>
    <t>TÂY NINH 1</t>
  </si>
  <si>
    <t>TÂY NINH 2</t>
  </si>
  <si>
    <t>CAO LÃNH</t>
  </si>
  <si>
    <t xml:space="preserve">MEGA BÌNH PHÚ </t>
  </si>
  <si>
    <t>CM BÌNH TRIỆU</t>
  </si>
  <si>
    <t>COOPXTRA LINH TRUNG</t>
  </si>
  <si>
    <t xml:space="preserve">CF THỐNG NHẤT </t>
  </si>
  <si>
    <t>CF PHẠM VĂN BẠCH</t>
  </si>
  <si>
    <t xml:space="preserve">LOTTE GÒ VẤP </t>
  </si>
  <si>
    <t>CITIMART RES11</t>
  </si>
  <si>
    <t>CF TÂN THẠNH ĐÔNG</t>
  </si>
  <si>
    <t>CF TÂY BẮC</t>
  </si>
  <si>
    <t>AEON CITIMART BCA Q.2</t>
  </si>
  <si>
    <t>CỬA HÀNG ĐO ĐẠC ( CTY K.A)</t>
  </si>
  <si>
    <t>ANNAM PHÚ MỸ HƯNG</t>
  </si>
  <si>
    <t>CM HOÀNG VĂN THỤ</t>
  </si>
  <si>
    <t>A.NGỌC TẶNG CHI TÂM</t>
  </si>
  <si>
    <t>CHỊ THƠM BIẾU KHÁCH</t>
  </si>
  <si>
    <t xml:space="preserve">LOTTE </t>
  </si>
  <si>
    <t>PHAN THIẾT</t>
  </si>
  <si>
    <t>TAM KỲ 722</t>
  </si>
  <si>
    <t>KONTUM 0721</t>
  </si>
  <si>
    <t>QUẢNG BÌNH 0720</t>
  </si>
  <si>
    <t>QUẢNG BÌNH 0719</t>
  </si>
  <si>
    <t>PHÚ YÊN 0718</t>
  </si>
  <si>
    <t>CƯ M'GAR</t>
  </si>
  <si>
    <t>15 thùng</t>
  </si>
  <si>
    <t>3397</t>
  </si>
  <si>
    <t>6932</t>
  </si>
  <si>
    <t>WM+ VTU 921 Bình Giã</t>
  </si>
  <si>
    <t>WM+ VTU 238 Đường 30/4</t>
  </si>
  <si>
    <t>4145838171</t>
  </si>
  <si>
    <t>4145839207</t>
  </si>
  <si>
    <t>4145838473</t>
  </si>
  <si>
    <t>6472</t>
  </si>
  <si>
    <t xml:space="preserve">CF TRẦN HƯNG ĐẠO </t>
  </si>
  <si>
    <t>CF NGÔ THỊ NHẬM</t>
  </si>
  <si>
    <t>CF BÌNH ĐƯỜNG</t>
  </si>
  <si>
    <t>3593</t>
  </si>
  <si>
    <t>4090</t>
  </si>
  <si>
    <t>GS25 D4, KP5, TÂN HIỆP</t>
  </si>
  <si>
    <t>GS25 342 ĐỒNG KHỞI</t>
  </si>
  <si>
    <t xml:space="preserve">CF NGUYỄN SỸ SÁCH </t>
  </si>
  <si>
    <t xml:space="preserve">CM PHAN VĂN TRỊ </t>
  </si>
  <si>
    <t>CF THỐNG NHẤT</t>
  </si>
  <si>
    <t>SATRA 260 TRẦN NÃO</t>
  </si>
  <si>
    <t>CF CC LINH TÂY</t>
  </si>
  <si>
    <t>CF ĐẶNG VĂN BI</t>
  </si>
  <si>
    <t>SATRA 247 LÊ ĐỨC THỌ</t>
  </si>
  <si>
    <t xml:space="preserve">HỒNG BÀNG </t>
  </si>
  <si>
    <t>LONG XUYÊN</t>
  </si>
  <si>
    <t>6851</t>
  </si>
  <si>
    <t>4788</t>
  </si>
  <si>
    <t>6003</t>
  </si>
  <si>
    <t>4145791481</t>
  </si>
  <si>
    <t>4145792398</t>
  </si>
  <si>
    <t>4145793535</t>
  </si>
  <si>
    <t>4145794187</t>
  </si>
  <si>
    <t>4145796993</t>
  </si>
  <si>
    <t>4145798019</t>
  </si>
  <si>
    <t>4145798873</t>
  </si>
  <si>
    <t>4145799100</t>
  </si>
  <si>
    <t>4145799893</t>
  </si>
  <si>
    <t>4145818900</t>
  </si>
  <si>
    <t>4145827412</t>
  </si>
  <si>
    <t>4145828171</t>
  </si>
  <si>
    <t>4145855143</t>
  </si>
  <si>
    <t>4145867631</t>
  </si>
  <si>
    <t>4145871552</t>
  </si>
  <si>
    <t>4145875462</t>
  </si>
  <si>
    <t>4145876573</t>
  </si>
  <si>
    <t>WM+ VLG 80 Nguyễn Văn Thảnh</t>
  </si>
  <si>
    <t>4145877104</t>
  </si>
  <si>
    <t>VĨNH PHÚC 1</t>
  </si>
  <si>
    <t>VĨNH PHÚC 2</t>
  </si>
  <si>
    <t>DUYÊN HẢI</t>
  </si>
  <si>
    <t>TÂN AN</t>
  </si>
  <si>
    <t>PHAN RÍ CỬA</t>
  </si>
  <si>
    <t>THANH HÀ</t>
  </si>
  <si>
    <t>TRÀ VINH</t>
  </si>
  <si>
    <t>41 + 63 thùng</t>
  </si>
  <si>
    <t>12 thùng</t>
  </si>
  <si>
    <t>11 thùng</t>
  </si>
  <si>
    <t>CF LINH ĐÔNG</t>
  </si>
  <si>
    <t>AEON CITIMART  BÌNH DƯƠNG</t>
  </si>
  <si>
    <t>COOPXTRA PHẠM VĂN ĐỒNG</t>
  </si>
  <si>
    <t>SATRA 203A HOÀNG HOA THÁM</t>
  </si>
  <si>
    <t>COOPXTRA TÂN PHONG</t>
  </si>
  <si>
    <t>WM ĐỒNG KHỞI</t>
  </si>
  <si>
    <t>WM 71 NAM LONG</t>
  </si>
  <si>
    <t>SATRA 136/6A NGUYỄN VĂN TẠO</t>
  </si>
  <si>
    <t>SATRA 444 NGUYỄN VĂN TẠO</t>
  </si>
  <si>
    <t>WM + HCM 022 TẢN ĐÀ</t>
  </si>
  <si>
    <t>SATRA 121 -121A TÂN HƯƠNG Q. TÂN PHÚ</t>
  </si>
  <si>
    <t>32 thùng</t>
  </si>
  <si>
    <t>COOPFOOD PHAN VĂN HỚN 151</t>
  </si>
  <si>
    <t>COOPFOOD LINH TRUNG</t>
  </si>
  <si>
    <t>5795</t>
  </si>
  <si>
    <t>6593</t>
  </si>
  <si>
    <t>5130</t>
  </si>
  <si>
    <t>6354</t>
  </si>
  <si>
    <t>6250</t>
  </si>
  <si>
    <t>6616</t>
  </si>
  <si>
    <t>6005</t>
  </si>
  <si>
    <t>5476</t>
  </si>
  <si>
    <t>6191</t>
  </si>
  <si>
    <t>3695</t>
  </si>
  <si>
    <t>4501</t>
  </si>
  <si>
    <t>6607</t>
  </si>
  <si>
    <t>5494</t>
  </si>
  <si>
    <t>4694</t>
  </si>
  <si>
    <t>3902</t>
  </si>
  <si>
    <t>5237</t>
  </si>
  <si>
    <t>3165</t>
  </si>
  <si>
    <t>6404</t>
  </si>
  <si>
    <t>6150</t>
  </si>
  <si>
    <t>6535</t>
  </si>
  <si>
    <t>3551</t>
  </si>
  <si>
    <t>3376</t>
  </si>
  <si>
    <t>3234</t>
  </si>
  <si>
    <t>5123</t>
  </si>
  <si>
    <t>3359</t>
  </si>
  <si>
    <t>4145676483</t>
  </si>
  <si>
    <t>4145714239</t>
  </si>
  <si>
    <t>4145720504</t>
  </si>
  <si>
    <t>4145739821</t>
  </si>
  <si>
    <t>4145758489</t>
  </si>
  <si>
    <t>4145776173</t>
  </si>
  <si>
    <t>4145781502</t>
  </si>
  <si>
    <t>4145781838</t>
  </si>
  <si>
    <t>4145789619</t>
  </si>
  <si>
    <t>4145797990</t>
  </si>
  <si>
    <t>4145799093</t>
  </si>
  <si>
    <t>4145801373</t>
  </si>
  <si>
    <t>4145804431</t>
  </si>
  <si>
    <t>4145805006</t>
  </si>
  <si>
    <t>4145806217</t>
  </si>
  <si>
    <t>4145806304</t>
  </si>
  <si>
    <t>4145807217</t>
  </si>
  <si>
    <t>4145811377</t>
  </si>
  <si>
    <t>4145820148</t>
  </si>
  <si>
    <t>4145829139</t>
  </si>
  <si>
    <t>4145839885</t>
  </si>
  <si>
    <t>4145857410</t>
  </si>
  <si>
    <t>4145863133</t>
  </si>
  <si>
    <t>4145875443</t>
  </si>
  <si>
    <t>4145877272</t>
  </si>
  <si>
    <t>4145879190</t>
  </si>
  <si>
    <t>4145879391</t>
  </si>
  <si>
    <t>4145881852</t>
  </si>
  <si>
    <t>4145882518</t>
  </si>
  <si>
    <t>4145882604</t>
  </si>
  <si>
    <t>4145882947</t>
  </si>
  <si>
    <t>4145882978</t>
  </si>
  <si>
    <t>4145883133</t>
  </si>
  <si>
    <t>4145883476</t>
  </si>
  <si>
    <t>4145883958</t>
  </si>
  <si>
    <t>4145884577</t>
  </si>
  <si>
    <t>4145884763</t>
  </si>
  <si>
    <t>4145887908</t>
  </si>
  <si>
    <t>4145888160</t>
  </si>
  <si>
    <t>4145888996</t>
  </si>
  <si>
    <t>4145889257</t>
  </si>
  <si>
    <t>4145889337</t>
  </si>
  <si>
    <t>4145889329</t>
  </si>
  <si>
    <t>4145889456</t>
  </si>
  <si>
    <t>4145889772</t>
  </si>
  <si>
    <t>4145889846</t>
  </si>
  <si>
    <t>4145889973</t>
  </si>
  <si>
    <t>4145890368</t>
  </si>
  <si>
    <t>4145890695</t>
  </si>
  <si>
    <t>4145890873</t>
  </si>
  <si>
    <t>4145890995</t>
  </si>
  <si>
    <t>4145891460</t>
  </si>
  <si>
    <t>4145893155</t>
  </si>
  <si>
    <t>4145893158</t>
  </si>
  <si>
    <t>4145893959</t>
  </si>
  <si>
    <t>4145894460</t>
  </si>
  <si>
    <t>4145895446</t>
  </si>
  <si>
    <t>4145895238</t>
  </si>
  <si>
    <t>4145899632</t>
  </si>
  <si>
    <t>4145902741</t>
  </si>
  <si>
    <t>4145902722</t>
  </si>
  <si>
    <t>WM+ LAN 236A – 238 Châu Thị Kim</t>
  </si>
  <si>
    <t>WM+ VTU 221 Trần Phú</t>
  </si>
  <si>
    <t>WM+ KGG Lô L7 – 6 Huỳnh Thúc Kháng</t>
  </si>
  <si>
    <t>WM+ KGG 250 Lâm Quang Ky</t>
  </si>
  <si>
    <t>WM+ CTO 51D1 Đường 3/2</t>
  </si>
  <si>
    <t>WM+ AGG 581 Đường Vòng Núi Sam</t>
  </si>
  <si>
    <t>WM+ KHA XH1 Phước Long</t>
  </si>
  <si>
    <t>WM+ CMU 127 Nguyễn Công Trứ</t>
  </si>
  <si>
    <t>WM+ VTU 11-11A Lê Văn Lộc</t>
  </si>
  <si>
    <t>WM+ KGG 24 Mạc Cửu</t>
  </si>
  <si>
    <t>WM+ CTO Thửa 12 Yên Hoà</t>
  </si>
  <si>
    <t>WM+ CMU 168 Lý Thường Kiệt</t>
  </si>
  <si>
    <t>WM+ CTO 9 Trần Chiên</t>
  </si>
  <si>
    <t>WM+ VTU 171 Nguyễn Tất Thành</t>
  </si>
  <si>
    <t>WM+ VTU T33 Tổ 6, Ấp Tân Phước</t>
  </si>
  <si>
    <t>WM+ BDH 251 Hoàng Văn Thụ, Quy Nhơn</t>
  </si>
  <si>
    <t>WM+ CTO 38 Võ Văn Kiệt</t>
  </si>
  <si>
    <t xml:space="preserve">CM HÒA BINH </t>
  </si>
  <si>
    <t>CM TUY LÝ VƯƠNG ( CTY BÌNH ĐÔNG)</t>
  </si>
  <si>
    <t>CAI LẬY</t>
  </si>
  <si>
    <t>TÂY NINH</t>
  </si>
  <si>
    <t>VỊ THANH</t>
  </si>
  <si>
    <t>TRẦN VIỆT CHÂU</t>
  </si>
  <si>
    <t>KHU VỰC CẦN THƠ</t>
  </si>
  <si>
    <t>NGUYỄN VĂN CỪ ND</t>
  </si>
  <si>
    <t>TÂY ĐÔ</t>
  </si>
  <si>
    <t>LÊ HỒNG PHONG</t>
  </si>
  <si>
    <t>TRẦN HOÀNG NA 151</t>
  </si>
  <si>
    <t>TRẦN VĨNH KIẾT</t>
  </si>
  <si>
    <t xml:space="preserve">NHA TRANG </t>
  </si>
  <si>
    <t>VIỆT TRÌ</t>
  </si>
  <si>
    <t>BẮC GIANG</t>
  </si>
  <si>
    <t>QUÃNG NGÃI</t>
  </si>
  <si>
    <t>LÀO CAI</t>
  </si>
  <si>
    <t>PHÚ MỸ</t>
  </si>
  <si>
    <t>AEON CITIMART SOMERSET</t>
  </si>
  <si>
    <t>AEON CITIMART NEW SÀI GÒN</t>
  </si>
  <si>
    <t>GS 25 LONG HẬU</t>
  </si>
  <si>
    <t>CF PHAN VĂN HỚN 151.</t>
  </si>
  <si>
    <t>SATRA 206 - 208 TRẦN QUÝ</t>
  </si>
  <si>
    <t xml:space="preserve">BIGC MIỀN ĐÔNG </t>
  </si>
  <si>
    <t>NGUYỄN VĂN CỪ ND 2</t>
  </si>
  <si>
    <t>GS25 - BECAMEX BÌNH DƯƠNG</t>
  </si>
  <si>
    <t xml:space="preserve">SATRA 26/13C TRẦN VĂN MƯỜI </t>
  </si>
  <si>
    <t>SATRA 310 NGUYỄN VĂN BỨA</t>
  </si>
  <si>
    <t>SATRA 8 DƯƠNG CÔNG KHI</t>
  </si>
  <si>
    <t>SATRA 109/4F TRỊNH THỊ MIẾNG</t>
  </si>
  <si>
    <t>SATRA 2/89 HÀ HUY GIÁP</t>
  </si>
  <si>
    <t>SATRA 148B GÒ XOÀI, BÌNH TÂN</t>
  </si>
  <si>
    <t>SATRA KP2 PHẠM THỊ TÚ</t>
  </si>
  <si>
    <t>SATRA 118A ĐƯỜNG SỐ 2</t>
  </si>
  <si>
    <t>COOPFOOD FLORA</t>
  </si>
  <si>
    <t>SATRA 975 NGUYỄN DUY TRINH</t>
  </si>
  <si>
    <t>COOPFOOD ĐỖ XUÂN HỢP</t>
  </si>
  <si>
    <t>COOPFOOD DINH PHONG PHU 88</t>
  </si>
  <si>
    <t>SATRA 20-22 CHÂU VĂN LIÊM Q5</t>
  </si>
  <si>
    <t>SATRA 262/20 LẠC LONG QUÂN Q11</t>
  </si>
  <si>
    <t>SIÊU THỊ HÀ NỘI</t>
  </si>
  <si>
    <t>AEON HÀ HUY TẬP</t>
  </si>
  <si>
    <t>CF CC PHÚ HOÀNG ANH</t>
  </si>
  <si>
    <t>CF HOÀNG ANH THANH BÌNH</t>
  </si>
  <si>
    <t>CF PHƯỚC KIỂNG 669</t>
  </si>
  <si>
    <t>6069</t>
  </si>
  <si>
    <t>THÁP MƯỜI 1</t>
  </si>
  <si>
    <t>THÁP MƯỜI 2</t>
  </si>
  <si>
    <t>KON TUM 1</t>
  </si>
  <si>
    <t>KON TUM 2</t>
  </si>
  <si>
    <t>SƠN TRÀ 1</t>
  </si>
  <si>
    <t>SƠN TRÀ 2 (ĐƠN HÀNG BỔ SUNG)</t>
  </si>
  <si>
    <t>DAKNONG</t>
  </si>
  <si>
    <t>HÀ TIÊN</t>
  </si>
  <si>
    <t>TUY HÒA</t>
  </si>
  <si>
    <t>WM + LDG 83 PHAN ĐÌNH PHÙNG</t>
  </si>
  <si>
    <t>4145879630</t>
  </si>
  <si>
    <t>4145882331</t>
  </si>
  <si>
    <t>4145892327</t>
  </si>
  <si>
    <t>WM+ VLG 79/9B Phó Cơ Điều</t>
  </si>
  <si>
    <t>4145926076</t>
  </si>
  <si>
    <t>4145928438</t>
  </si>
  <si>
    <t>4145947787</t>
  </si>
  <si>
    <t>SATRA 2-4-6 LÊ THỊ RIÊNG</t>
  </si>
  <si>
    <t>CM NGUYỄN ĐÌNH CHIỂU</t>
  </si>
  <si>
    <t>SATRA 48-50 LÊ VĂN LINH</t>
  </si>
  <si>
    <t>SATRA 204-206 LÊ THÁNH TÔN</t>
  </si>
  <si>
    <t>35 + 7 thùng</t>
  </si>
  <si>
    <t>WM+ HCM S9.01-01.17 Vinhomes Grand</t>
  </si>
  <si>
    <t>WM+ HCM Shop 58-60-62, B3-CC The Park Residence</t>
  </si>
  <si>
    <t>WM+ HCM 06 tháp A, trệt, 132 Bến Vân Đồn,</t>
  </si>
  <si>
    <t>9101831898</t>
  </si>
  <si>
    <t>9101797671</t>
  </si>
  <si>
    <t>9101832414</t>
  </si>
  <si>
    <t>3671</t>
  </si>
  <si>
    <t>9101838202</t>
  </si>
  <si>
    <t>SATRA 49-51 PHAN CHU TRINH Q.BÌNH THẠNH</t>
  </si>
  <si>
    <t>SATRA 3/1 NGUYỄN THỊ ĐỊNH THỦ ĐỨC</t>
  </si>
  <si>
    <t>SATRA 224 LẠC LONG QUÂN Q11</t>
  </si>
  <si>
    <t>SATRA 30A PHAN VĂN KHỎE</t>
  </si>
  <si>
    <t>SATRA 159 TRẦN NHÂN TÔN Q,10</t>
  </si>
  <si>
    <t>1599</t>
  </si>
  <si>
    <t>6519</t>
  </si>
  <si>
    <t>3794</t>
  </si>
  <si>
    <t>2952</t>
  </si>
  <si>
    <t>4621</t>
  </si>
  <si>
    <t>3099</t>
  </si>
  <si>
    <t>3596</t>
  </si>
  <si>
    <t>5718</t>
  </si>
  <si>
    <t>6497</t>
  </si>
  <si>
    <t>3444</t>
  </si>
  <si>
    <t>4458</t>
  </si>
  <si>
    <t>5103</t>
  </si>
  <si>
    <t>4150</t>
  </si>
  <si>
    <t>1563</t>
  </si>
  <si>
    <t>6514</t>
  </si>
  <si>
    <t>3520</t>
  </si>
  <si>
    <t>4145907731</t>
  </si>
  <si>
    <t>4145908126</t>
  </si>
  <si>
    <t>4145908678</t>
  </si>
  <si>
    <t>4145908407</t>
  </si>
  <si>
    <t>4145910298</t>
  </si>
  <si>
    <t>4145910483</t>
  </si>
  <si>
    <t>4145911590</t>
  </si>
  <si>
    <t>4145911734</t>
  </si>
  <si>
    <t>4145913159</t>
  </si>
  <si>
    <t>4145913112</t>
  </si>
  <si>
    <t>4145913194</t>
  </si>
  <si>
    <t>4145914859</t>
  </si>
  <si>
    <t>4145915158</t>
  </si>
  <si>
    <t>4145916408</t>
  </si>
  <si>
    <t>4145918361</t>
  </si>
  <si>
    <t>4145918646</t>
  </si>
  <si>
    <t>4145930436</t>
  </si>
  <si>
    <t>4145929691</t>
  </si>
  <si>
    <t>4145934896</t>
  </si>
  <si>
    <t>4145942726</t>
  </si>
  <si>
    <t>4145943178</t>
  </si>
  <si>
    <t>4145944246</t>
  </si>
  <si>
    <t>4145945816</t>
  </si>
  <si>
    <t>4145948670</t>
  </si>
  <si>
    <t>4145950244</t>
  </si>
  <si>
    <t>4145950452</t>
  </si>
  <si>
    <t>4145950920</t>
  </si>
  <si>
    <t>4145951845</t>
  </si>
  <si>
    <t>4145953408</t>
  </si>
  <si>
    <t>4145959909</t>
  </si>
  <si>
    <t>4145965240</t>
  </si>
  <si>
    <t>4145965869</t>
  </si>
  <si>
    <t>4145969978</t>
  </si>
  <si>
    <t>4145975049</t>
  </si>
  <si>
    <t>4145976081</t>
  </si>
  <si>
    <t>4145976736</t>
  </si>
  <si>
    <t>4145986136</t>
  </si>
  <si>
    <t>4145991305</t>
  </si>
  <si>
    <t>4145995423</t>
  </si>
  <si>
    <t>4146000040</t>
  </si>
  <si>
    <t>4146001137</t>
  </si>
  <si>
    <t>4145998884</t>
  </si>
  <si>
    <t>4146009278</t>
  </si>
  <si>
    <t>4146013012</t>
  </si>
  <si>
    <t>4146014306</t>
  </si>
  <si>
    <t>4146015746</t>
  </si>
  <si>
    <t>4146016252</t>
  </si>
  <si>
    <t>WM+ KHA 8 Nguyễn Xiển</t>
  </si>
  <si>
    <t>WM+ LAN 468 Nguyễn Đình Chiểu</t>
  </si>
  <si>
    <t>WM+ KHA 53 Vân Đồn</t>
  </si>
  <si>
    <t>WM+ CTO 43-45 Võ Trường Toản</t>
  </si>
  <si>
    <t>WM+ VTU 66 Nguyễn An Ninh</t>
  </si>
  <si>
    <t>WM+ VTU 890 đường 30/4</t>
  </si>
  <si>
    <t>WM+ CTO 86A Mậu Thân</t>
  </si>
  <si>
    <t>WM+ LAN 218/2 Ấp Xóm Cống</t>
  </si>
  <si>
    <t>WM+ KHA 12D Võ Thị Sáu</t>
  </si>
  <si>
    <t>HƯNG LỢI 15079249</t>
  </si>
  <si>
    <t>HỒNG BÀNG 16391057</t>
  </si>
  <si>
    <t>HỒNG BÀNG 16391216</t>
  </si>
  <si>
    <t>HỒNG BÀNG 16391750</t>
  </si>
  <si>
    <t>NHA TRANG 25309394</t>
  </si>
  <si>
    <t>RẠCH GIÁ 28298103</t>
  </si>
  <si>
    <t>RẠCH GIÁ 28298123</t>
  </si>
  <si>
    <t>RẠCH GIÁ 28298636</t>
  </si>
  <si>
    <t>ĐỒNG XOÀI</t>
  </si>
  <si>
    <t>BẢO LỘC</t>
  </si>
  <si>
    <t>ĐỒNG PHÚ 1</t>
  </si>
  <si>
    <t>ĐỒNG PHÚ 2</t>
  </si>
  <si>
    <t>CAM RANH</t>
  </si>
  <si>
    <t>BẾN LỨC</t>
  </si>
  <si>
    <t>TÂN THÀNH</t>
  </si>
  <si>
    <t>TIỂU CẦN</t>
  </si>
  <si>
    <t>LA TÂN KIM 1</t>
  </si>
  <si>
    <t>LA TÂN KIM 2</t>
  </si>
  <si>
    <t>GS25 -VN0015</t>
  </si>
  <si>
    <t>HUỲNH VĂN BÁNH</t>
  </si>
  <si>
    <t>NQPD</t>
  </si>
  <si>
    <t>CF NQ PHỐ ĐÔNG</t>
  </si>
  <si>
    <t>CFPAL</t>
  </si>
  <si>
    <t>CF PHÚC AN LỘC</t>
  </si>
  <si>
    <t xml:space="preserve">CM BÌNH TÂN </t>
  </si>
  <si>
    <t xml:space="preserve">BIGC TRƯỜNG CHINH </t>
  </si>
  <si>
    <t>GS25 - 447 TÔ HIẾN THÀNH</t>
  </si>
  <si>
    <t>GS25 - 01 HOÀNG DƯ KHƯƠNG</t>
  </si>
  <si>
    <t xml:space="preserve">GS25 - CĐ MỸ THUẬT ĐỒNG NAI </t>
  </si>
  <si>
    <t>GS25 - 148 BÙI VĂN HÒA, ĐỒNG NAI</t>
  </si>
  <si>
    <t>GS25 - ĐH CÔNG NGHỆ ĐỒNG NAI</t>
  </si>
  <si>
    <t>SATRA 29 DÂN CHỦ, THỦ ĐỨC</t>
  </si>
  <si>
    <t>SATRA 23 ĐƯỜNG 8</t>
  </si>
  <si>
    <t>SATRA ĐƯỜNG SỐ 6</t>
  </si>
  <si>
    <t>1632</t>
  </si>
  <si>
    <t>1602</t>
  </si>
  <si>
    <t>5687</t>
  </si>
  <si>
    <t>6797</t>
  </si>
  <si>
    <t>4310</t>
  </si>
  <si>
    <t>4145943156</t>
  </si>
  <si>
    <t>4145995066</t>
  </si>
  <si>
    <t>4146002522</t>
  </si>
  <si>
    <t>4146017180</t>
  </si>
  <si>
    <t>4146017257</t>
  </si>
  <si>
    <t>4146017381</t>
  </si>
  <si>
    <t>4146017549</t>
  </si>
  <si>
    <t>4146017632</t>
  </si>
  <si>
    <t>4146018306</t>
  </si>
  <si>
    <t>4146018721</t>
  </si>
  <si>
    <t>4146019283</t>
  </si>
  <si>
    <t>4146027066</t>
  </si>
  <si>
    <t>4146028530</t>
  </si>
  <si>
    <t>4146028952</t>
  </si>
  <si>
    <t>4146029630</t>
  </si>
  <si>
    <t>4146047548</t>
  </si>
  <si>
    <t>4146053637</t>
  </si>
  <si>
    <t>WM VCP HUG Vị Thanh</t>
  </si>
  <si>
    <t>WM+ LDG 35 Hoàng Diệu</t>
  </si>
  <si>
    <t>WM+ TNH 228 Cách Mạng Tháng 8</t>
  </si>
  <si>
    <t>WM+ BDG thửa 2359</t>
  </si>
  <si>
    <t>CF XUÂN HIỆP</t>
  </si>
  <si>
    <t>SATRA 240 PHAN ĐÌNH PHÙNG</t>
  </si>
  <si>
    <t>SATRA 140 - 142 THÍCH QUẢNG ĐỨC</t>
  </si>
  <si>
    <t>GS25 - 720A ĐIỆN  BIÊN PHỦ, Q.BÌNH THẠNH</t>
  </si>
  <si>
    <t>GS25 -  MASTERI AN PHÚ, THẢO ĐIỀN, Q.2</t>
  </si>
  <si>
    <t>1561</t>
  </si>
  <si>
    <t>SATRA 1403 NGUYỄN DUY TRINH</t>
  </si>
  <si>
    <t>GS25 - 1016/12 NGUYỄN VĂN LINH, Q.7</t>
  </si>
  <si>
    <t xml:space="preserve">CF CC SUNRISE RIVERSIDE </t>
  </si>
  <si>
    <t>SATRA 1560/2 LÊ VĂN LƯƠNG</t>
  </si>
  <si>
    <t>ST SÀI GÒN</t>
  </si>
  <si>
    <t>GS25 - 77 HOÀNG VĂN THÁI, Q.7</t>
  </si>
  <si>
    <t>GS25 - 79 NGUYỄN CÔNG TRỨ, Q.1</t>
  </si>
  <si>
    <t>SATRA 6 - 8 ĐƯỜNG 17, P.TÂN KIỂNG, Q.7</t>
  </si>
  <si>
    <t>USMART TRẦN HƯNG ĐẠO, Q.1</t>
  </si>
  <si>
    <t>CM THẮNG LỢI</t>
  </si>
  <si>
    <t>SATRA 492 LÊ VĂN THỌ</t>
  </si>
  <si>
    <t xml:space="preserve">SATRA 551 THỐNG NHẤT </t>
  </si>
  <si>
    <t>BIGC GÒ VẤP</t>
  </si>
  <si>
    <t>GS25  - 22/14 PHAN VĂN HỚN, Q.12</t>
  </si>
  <si>
    <t>TH FOODHOUSE ( C.NGUYEN THI HIEN)</t>
  </si>
  <si>
    <t>VŨNG TÀU 1</t>
  </si>
  <si>
    <t>VŨNG TÀU 2</t>
  </si>
  <si>
    <t>QUẢNG NGÃI 1</t>
  </si>
  <si>
    <t>QUẢNG NGÃI 2</t>
  </si>
  <si>
    <t>SCA - TÂY NINH</t>
  </si>
  <si>
    <t>BÀ RỊA 1</t>
  </si>
  <si>
    <t>BÀ RỊA 2</t>
  </si>
  <si>
    <t>5 thùng</t>
  </si>
  <si>
    <t>46 + 37 thùng</t>
  </si>
  <si>
    <t>24 thùng</t>
  </si>
  <si>
    <t>TAM KỲ 2</t>
  </si>
  <si>
    <t>TAM KỲ 1</t>
  </si>
  <si>
    <t>AEON CITIMART NAM LONG</t>
  </si>
  <si>
    <t>CF LÊ VĂN LƯƠNG 302</t>
  </si>
  <si>
    <t>CF LÊ VĂN SỸ, Q.3</t>
  </si>
  <si>
    <t>NOVA MARKET HOMYLAND 3 - SỐ 14 ĐS 1, THỦ ĐỨC</t>
  </si>
  <si>
    <t>1567</t>
  </si>
  <si>
    <t>WM VCP HCM Lê Văn Việt</t>
  </si>
  <si>
    <t>SGHD EMPIRE - ĐƯỜNG 49, Q. THỦ ĐỨC</t>
  </si>
  <si>
    <t>CÀ MAU 1</t>
  </si>
  <si>
    <t>CÀ MAU 2</t>
  </si>
  <si>
    <t>KONTUM</t>
  </si>
  <si>
    <t>QUẢNG BÌNH 1</t>
  </si>
  <si>
    <t>QUẢNG BÌNH 2</t>
  </si>
  <si>
    <t>4146076506</t>
  </si>
  <si>
    <t>47 thùng</t>
  </si>
  <si>
    <t>SATRA LÊ ĐỨC THỌ</t>
  </si>
  <si>
    <t>SATRA 405/10 THỐNG NHẤT GÒ VẤP</t>
  </si>
  <si>
    <t>SATRA 80 NGUYỄN THƯỢNG HIỀN Q. GÒ VẤP</t>
  </si>
  <si>
    <t>COOPFOOD CÂY TRÂM</t>
  </si>
  <si>
    <t>CF 7A THÀNH THÁI</t>
  </si>
  <si>
    <t>SATRA 20-22 CHU VĂN LIÊM</t>
  </si>
  <si>
    <t>35 thùng</t>
  </si>
  <si>
    <t>CF 20 BÌNH TRƯNG TÂY</t>
  </si>
  <si>
    <t>CM NGUYỄN KIỆM</t>
  </si>
  <si>
    <t>CM NHIÊU LỘC</t>
  </si>
  <si>
    <t>SATRA 187 NGUYỄN DUY TRINH</t>
  </si>
  <si>
    <t>CF 13 LÊ VĂN THỊNH</t>
  </si>
  <si>
    <t>HƯNG LỢI 15080920</t>
  </si>
  <si>
    <t>HỒNG BÀNG 16392929</t>
  </si>
  <si>
    <t>ĐÀ NẴNG 17156773</t>
  </si>
  <si>
    <t>5359</t>
  </si>
  <si>
    <t>5364</t>
  </si>
  <si>
    <t>1591</t>
  </si>
  <si>
    <t>6547</t>
  </si>
  <si>
    <t>4727</t>
  </si>
  <si>
    <t>4732</t>
  </si>
  <si>
    <t>4743</t>
  </si>
  <si>
    <t>4752</t>
  </si>
  <si>
    <t>4753</t>
  </si>
  <si>
    <t>5279</t>
  </si>
  <si>
    <t>5424</t>
  </si>
  <si>
    <t>5435</t>
  </si>
  <si>
    <t>5478</t>
  </si>
  <si>
    <t>6356</t>
  </si>
  <si>
    <t>4146001756</t>
  </si>
  <si>
    <t>4146019041</t>
  </si>
  <si>
    <t>4146028189</t>
  </si>
  <si>
    <t>4146059052</t>
  </si>
  <si>
    <t>4146062294</t>
  </si>
  <si>
    <t>4146070320</t>
  </si>
  <si>
    <t>4146075113</t>
  </si>
  <si>
    <t>4146076685</t>
  </si>
  <si>
    <t>4146076690</t>
  </si>
  <si>
    <t>4146076714</t>
  </si>
  <si>
    <t>WM+ BTN 92 Hoàng Văn Thụ</t>
  </si>
  <si>
    <t>4146076716</t>
  </si>
  <si>
    <t>WM+ BTN 22-24 Nguyễn Hội</t>
  </si>
  <si>
    <t>4146056930</t>
  </si>
  <si>
    <t>4146086109</t>
  </si>
  <si>
    <t>4146085927</t>
  </si>
  <si>
    <t>WM VC+ DNI Long Thành</t>
  </si>
  <si>
    <t>4146086026</t>
  </si>
  <si>
    <t>4146085438</t>
  </si>
  <si>
    <t>4146101827</t>
  </si>
  <si>
    <t>4146101454</t>
  </si>
  <si>
    <t>4146104824</t>
  </si>
  <si>
    <t>4146105806</t>
  </si>
  <si>
    <t>4146112073</t>
  </si>
  <si>
    <t>4146112253</t>
  </si>
  <si>
    <t>WM+ BDG 40 Độc Lập</t>
  </si>
  <si>
    <t>4146112468</t>
  </si>
  <si>
    <t>WM VCP NTN NINH THUẬN</t>
  </si>
  <si>
    <t>WM VCP VĨNH LONG</t>
  </si>
  <si>
    <t>WM + DTP 74 PHẠM HỮU LẦU</t>
  </si>
  <si>
    <t>WM + DLK 277 PHAN BỘI CHÂU</t>
  </si>
  <si>
    <t>WM + DLK 152 PHẠM VĂN ĐỒNG</t>
  </si>
  <si>
    <t xml:space="preserve">WM + DLK 257 - 259 LÊ THÁNH TÔNG </t>
  </si>
  <si>
    <t>WM + DLK 44 NGUYỄN ĐÌNH CHIỂU</t>
  </si>
  <si>
    <t>WM + DLK 47 NGUYỄN VIẾT XUÂN</t>
  </si>
  <si>
    <t>WM + DLK 21 MAI HẮC ĐẾ</t>
  </si>
  <si>
    <t>WM + DLK 70 Y WANG</t>
  </si>
  <si>
    <t>WM + DLK 168 - 170 HÀ HUY TẬP</t>
  </si>
  <si>
    <t>WM + STG 491 LÊ HỒNG PHONG</t>
  </si>
  <si>
    <t>WM + DLK 544 - 546 NGUYỄN VĂN CỪ</t>
  </si>
  <si>
    <t>WM + DLK 110 Y NGÔNG</t>
  </si>
  <si>
    <t>WM + DLK 72 Y MOAN ÊNUÔL</t>
  </si>
  <si>
    <t>WM + DLK 32 AMA JHAO</t>
  </si>
  <si>
    <t>WM + BDG 107 KP. 2, DẦU TIẾNG</t>
  </si>
  <si>
    <t>5719</t>
  </si>
  <si>
    <t>5902</t>
  </si>
  <si>
    <t>5984</t>
  </si>
  <si>
    <t>5172</t>
  </si>
  <si>
    <t>3425</t>
  </si>
  <si>
    <t>4466</t>
  </si>
  <si>
    <t>4557</t>
  </si>
  <si>
    <t>4962</t>
  </si>
  <si>
    <t>4546</t>
  </si>
  <si>
    <t>4415</t>
  </si>
  <si>
    <t>4145909896</t>
  </si>
  <si>
    <t>4146031957</t>
  </si>
  <si>
    <t>4146044217</t>
  </si>
  <si>
    <t>4146048245</t>
  </si>
  <si>
    <t>4146056679</t>
  </si>
  <si>
    <t>4146059273</t>
  </si>
  <si>
    <t>4146062632</t>
  </si>
  <si>
    <t>4146065070</t>
  </si>
  <si>
    <t>4146066385</t>
  </si>
  <si>
    <t>4146066847</t>
  </si>
  <si>
    <t>4146071355</t>
  </si>
  <si>
    <t>4146074274</t>
  </si>
  <si>
    <t>4146074355</t>
  </si>
  <si>
    <t>4146074585</t>
  </si>
  <si>
    <t>4146076068</t>
  </si>
  <si>
    <t>4146076595</t>
  </si>
  <si>
    <t>4146086569</t>
  </si>
  <si>
    <t>4146086957</t>
  </si>
  <si>
    <t>4146087309</t>
  </si>
  <si>
    <t>4146090770</t>
  </si>
  <si>
    <t>4146091724</t>
  </si>
  <si>
    <t>4146094282</t>
  </si>
  <si>
    <t>4146095564</t>
  </si>
  <si>
    <t>4146098030</t>
  </si>
  <si>
    <t>4146101596</t>
  </si>
  <si>
    <t>4146103180</t>
  </si>
  <si>
    <t>4146105725</t>
  </si>
  <si>
    <t>4146109639</t>
  </si>
  <si>
    <t>4146104637</t>
  </si>
  <si>
    <t>4146110977</t>
  </si>
  <si>
    <t>4146111003</t>
  </si>
  <si>
    <t>4146112021</t>
  </si>
  <si>
    <t>4146112085</t>
  </si>
  <si>
    <t>4146112420</t>
  </si>
  <si>
    <t>4146113430</t>
  </si>
  <si>
    <t>WM+ KHA 19 Đường A1, KDT Vĩnh Điềm</t>
  </si>
  <si>
    <t>WM+ LAN 78 Nguyễn Cửu Vân</t>
  </si>
  <si>
    <t>WM+ CMU 128 hẻm Bê Tông, Nguyễn Trã</t>
  </si>
  <si>
    <t>WM+ CTO 155 Lý Tự Trọng</t>
  </si>
  <si>
    <t>4204</t>
  </si>
  <si>
    <t>WM+ BDG 342/2A KP Chiêu Liêu</t>
  </si>
  <si>
    <t>6234</t>
  </si>
  <si>
    <t>WM+ BDG 16D1 Tân Đông Hiệp</t>
  </si>
  <si>
    <t>CF NGUYỄN VĂN ĐẬU 21</t>
  </si>
  <si>
    <t>NOVA MARKET LAKEVIEW - L16, L17, PHƯỜNG AN PHÚ, Q.2, TPHCM</t>
  </si>
  <si>
    <t>GS 25- VN 0038 - DIAMOND LOTUS - SỐ 49C ĐƯỜNG LÊ QUANG KIM, Q.8</t>
  </si>
  <si>
    <t>AEON CITI HIMLAM Q,7</t>
  </si>
  <si>
    <t>9101813926</t>
  </si>
  <si>
    <t>9101801092</t>
  </si>
  <si>
    <t>VŨNG TÀU 22311704</t>
  </si>
  <si>
    <t>9101807101</t>
  </si>
  <si>
    <t>COP SCA CAO THẮNG 181 CAO THẮNG, PHƯỜNG 12, QUẬN 10. TPHCM</t>
  </si>
  <si>
    <t>SATRA 347-353 HÙNG VƯƠNG</t>
  </si>
  <si>
    <t>CF LACASA</t>
  </si>
  <si>
    <t>39 thùng</t>
  </si>
  <si>
    <t>33 thùng</t>
  </si>
  <si>
    <t>4963</t>
  </si>
  <si>
    <t>4700</t>
  </si>
  <si>
    <t>4623</t>
  </si>
  <si>
    <t>6828</t>
  </si>
  <si>
    <t>6736</t>
  </si>
  <si>
    <t>6833</t>
  </si>
  <si>
    <t>5046</t>
  </si>
  <si>
    <t>5707</t>
  </si>
  <si>
    <t>6339</t>
  </si>
  <si>
    <t>4932</t>
  </si>
  <si>
    <t>1640</t>
  </si>
  <si>
    <t>4862</t>
  </si>
  <si>
    <t>NHA TRANG 561132</t>
  </si>
  <si>
    <t>NHA TRANG 574005</t>
  </si>
  <si>
    <t>ĐÀ NẴNG 562742</t>
  </si>
  <si>
    <t>HUẾ 575014</t>
  </si>
  <si>
    <t>VINH 563709</t>
  </si>
  <si>
    <t>NINH BỈNH 561402</t>
  </si>
  <si>
    <t>NAM ĐỊNH 561166</t>
  </si>
  <si>
    <t>HẢI PHÒNG 564024</t>
  </si>
  <si>
    <t>HẢI DƯƠNG 574377</t>
  </si>
  <si>
    <t>CẦN THƠ 561779</t>
  </si>
  <si>
    <t>ĐÀ LẠT 561690</t>
  </si>
  <si>
    <t>MỸ THO 571588</t>
  </si>
  <si>
    <t>QUẢNG NGÃI 570750</t>
  </si>
  <si>
    <t>BUÔN MA THUỘT 592676</t>
  </si>
  <si>
    <t>BẾN TRE 558515</t>
  </si>
  <si>
    <t>THÁI BÌNH 570616</t>
  </si>
  <si>
    <t>PHÚ MỸ - VŨNG TÀU 594266</t>
  </si>
  <si>
    <t>TÂN UYÊN - BÌNH DƯƠNG 592421</t>
  </si>
  <si>
    <t>SA ĐÉC  77167178</t>
  </si>
  <si>
    <t>SA ĐÉC  77167150</t>
  </si>
  <si>
    <t>HÀ TIÊN 77170763</t>
  </si>
  <si>
    <t>SÓC TRĂNG 77170271</t>
  </si>
  <si>
    <t>BÌNH THỦY 77175503</t>
  </si>
  <si>
    <t>LONG XUYÊN 77173921</t>
  </si>
  <si>
    <t>CẦN THƠ 77173254</t>
  </si>
  <si>
    <t>VỊ THANH 77174675</t>
  </si>
  <si>
    <t>CF CT TÂY ĐÔ 77082056</t>
  </si>
  <si>
    <t>CF CT TRẦNG HOÀNG NA 151 - 77083032</t>
  </si>
  <si>
    <t>GÒ DẦU 77477530</t>
  </si>
  <si>
    <t>4146113690</t>
  </si>
  <si>
    <t>4146113743</t>
  </si>
  <si>
    <t>4146114358</t>
  </si>
  <si>
    <t>WM+ KHA 128A Bạch Đằng</t>
  </si>
  <si>
    <t>4146114617</t>
  </si>
  <si>
    <t>4146114590</t>
  </si>
  <si>
    <t>4146115624</t>
  </si>
  <si>
    <t>4146115860</t>
  </si>
  <si>
    <t>4146115923</t>
  </si>
  <si>
    <t>4146116261</t>
  </si>
  <si>
    <t>4146117840</t>
  </si>
  <si>
    <t>4146118074</t>
  </si>
  <si>
    <t>WM+ BLU 60 Ninh Bình</t>
  </si>
  <si>
    <t>4146117234</t>
  </si>
  <si>
    <t>4146118089</t>
  </si>
  <si>
    <t>4146118300</t>
  </si>
  <si>
    <t>4146118375</t>
  </si>
  <si>
    <t>4146118382</t>
  </si>
  <si>
    <t>4146118663</t>
  </si>
  <si>
    <t>4146118919</t>
  </si>
  <si>
    <t>WM+ KHA 166 – 168 Tôn Đức Thắng</t>
  </si>
  <si>
    <t>4146118903</t>
  </si>
  <si>
    <t>4146120315</t>
  </si>
  <si>
    <t>WM+ CMU 315 Lý Thường Kiệt</t>
  </si>
  <si>
    <t>4146120711</t>
  </si>
  <si>
    <t>4146120483</t>
  </si>
  <si>
    <t>4146120769</t>
  </si>
  <si>
    <t>4146122942</t>
  </si>
  <si>
    <t>4146124313</t>
  </si>
  <si>
    <t>4146126791</t>
  </si>
  <si>
    <t>WM+ CMU 418 Trần Văn Thời</t>
  </si>
  <si>
    <t>4146127459</t>
  </si>
  <si>
    <t>4146127849</t>
  </si>
  <si>
    <t>4146128204</t>
  </si>
  <si>
    <t>4146128444</t>
  </si>
  <si>
    <t>4146128482</t>
  </si>
  <si>
    <t>WM+ CMU 10 Lê Hồng Phong</t>
  </si>
  <si>
    <t>4146128580</t>
  </si>
  <si>
    <t>4146129125</t>
  </si>
  <si>
    <t>4146129081</t>
  </si>
  <si>
    <t>4146129868</t>
  </si>
  <si>
    <t>4146132892</t>
  </si>
  <si>
    <t>4146133097</t>
  </si>
  <si>
    <t>4146135069</t>
  </si>
  <si>
    <t>4146138642</t>
  </si>
  <si>
    <t>4146139546</t>
  </si>
  <si>
    <t>4146139581</t>
  </si>
  <si>
    <t>4146139910</t>
  </si>
  <si>
    <t>WM+ KGG Lô số D4-25, đường 3/2</t>
  </si>
  <si>
    <t>4146140526</t>
  </si>
  <si>
    <t>4146144884</t>
  </si>
  <si>
    <t>XTRA PHẠM VĂN ĐỒNG</t>
  </si>
  <si>
    <t>XTRA SƯ VẠN HẠNH</t>
  </si>
  <si>
    <t>CM CỦ CHI</t>
  </si>
  <si>
    <t>SATRA 75A NGUYỄN VĂN KHẠ</t>
  </si>
  <si>
    <t>SATRA 555 TỈNH LỘ 7</t>
  </si>
  <si>
    <t>SATRA CỦ CHI</t>
  </si>
  <si>
    <t>6458</t>
  </si>
  <si>
    <t>SATRA 551 THỐNG NHẤT</t>
  </si>
  <si>
    <t>16/1/2023</t>
  </si>
  <si>
    <t>CFVV</t>
  </si>
  <si>
    <t>CF VĨNH VIỄN</t>
  </si>
  <si>
    <t>CF TAM PHÚ THỦ ĐỨC</t>
  </si>
  <si>
    <t>6 thùng</t>
  </si>
  <si>
    <t>22 thùng</t>
  </si>
  <si>
    <t>5193</t>
  </si>
  <si>
    <t>5201</t>
  </si>
  <si>
    <t>4146117723</t>
  </si>
  <si>
    <t>WM+ NTN 10 Nguyễn Du</t>
  </si>
  <si>
    <t>4146118929</t>
  </si>
  <si>
    <t>4146120736</t>
  </si>
  <si>
    <t>4146124948</t>
  </si>
  <si>
    <t>4146140101</t>
  </si>
  <si>
    <t>WM+ NTN 95 Trường Chinh</t>
  </si>
  <si>
    <t>4146140019</t>
  </si>
  <si>
    <t>GS25 - 512 NGUYỄN XIÊN</t>
  </si>
  <si>
    <t>CF TRẦN THỊ CỜ 292</t>
  </si>
  <si>
    <t>JMART Q.4</t>
  </si>
  <si>
    <t xml:space="preserve">CF LÂM VĂN BỀN </t>
  </si>
  <si>
    <t>b200</t>
  </si>
  <si>
    <t>ĐĂK NÔNG</t>
  </si>
  <si>
    <t>AEON CITIMART BÌNH DƯƠNG</t>
  </si>
  <si>
    <t>WM+ BDG S37 Block D CC Bcons Garden</t>
  </si>
  <si>
    <t>WM+ BDG 27-29/A66, KP. Bình Giao</t>
  </si>
  <si>
    <t>AEON CITY PHÚC YÊN 31-33 PHAN HUY ÍCH</t>
  </si>
  <si>
    <t>SATRA 2/89 HÀ HUY GIÁP Q.12</t>
  </si>
  <si>
    <t>SATRA 1131A-1131B LÊ VĂN LƯƠNG-NHÀ BÈ</t>
  </si>
  <si>
    <t>COOP FINELIFE FOODSTORE RIVIERA POINT</t>
  </si>
  <si>
    <t>MEKONG GOURMET</t>
  </si>
  <si>
    <t>SATRA 320A, TỈNH LỘ 10</t>
  </si>
  <si>
    <t>6534</t>
  </si>
  <si>
    <t>WM+ DNI 86 Lê Đại Hành</t>
  </si>
  <si>
    <t>GS25 - P.TÂN HIỆP, BIÊN HÒA, ĐỒNG NAI</t>
  </si>
  <si>
    <t>SATRA 80 NGUYỄN THƯỢNG HIỀN 1792</t>
  </si>
  <si>
    <t xml:space="preserve">CF NGUYỄN VĂN TĂNG </t>
  </si>
  <si>
    <t>SATRA 793 NGUYE6N4M DUY TRINH</t>
  </si>
  <si>
    <t>SATRA 340 NGUYỄN THỊ KIỂU</t>
  </si>
  <si>
    <t>SATRA 26/13C TRẦN VĂN KIỂU</t>
  </si>
  <si>
    <t>SATRA 143 LÊ THỊ HÀ</t>
  </si>
  <si>
    <t>TẶNG CHỊ BÌNH KẾ TOÁN BIG C AN LAC</t>
  </si>
  <si>
    <t>ANH NGỌC TẶNG KHO GS25</t>
  </si>
  <si>
    <t xml:space="preserve">ANH NGỌC TẶNG KHO </t>
  </si>
  <si>
    <t>ANH NGỌC TẶNG CÔNG AN</t>
  </si>
  <si>
    <t>ANH NGỌC TẶNG KIỂM DỊCH</t>
  </si>
  <si>
    <t>ANH NGỌC TẶNG KHO MEGA</t>
  </si>
  <si>
    <t>ANH NGỌC TẶNG KHU PHỐ</t>
  </si>
  <si>
    <t xml:space="preserve">CF BÙI ĐÌNH TÚY </t>
  </si>
  <si>
    <t xml:space="preserve">QUÀ TẶNG - MR TÂM TẶNG KHÁCH HÀNG SỮA </t>
  </si>
  <si>
    <t xml:space="preserve">CF BÌNH GIÃ </t>
  </si>
  <si>
    <t>CF 397 PHAN HUY ÍCH.</t>
  </si>
  <si>
    <t>HÀNG TẶNG TẾT NHÂN VIÊN (TẾT NGUYÊN ĐÁN 2023)</t>
  </si>
  <si>
    <t>AEON CITIMART GARDEN</t>
  </si>
  <si>
    <t xml:space="preserve">CF TÂN QUY </t>
  </si>
  <si>
    <t xml:space="preserve">HUẾ </t>
  </si>
  <si>
    <t>THANH HÓA</t>
  </si>
  <si>
    <t>THÁI NGUYÊN</t>
  </si>
  <si>
    <t>TÂN UYÊN</t>
  </si>
  <si>
    <t>31/1/2023</t>
  </si>
  <si>
    <t>AONE Cao Thắng</t>
  </si>
  <si>
    <t>AEON CITIMART CAO THẮNG</t>
  </si>
  <si>
    <t>GỬI TẶNG CHỊ PHƯƠNG SỮA - TÀI</t>
  </si>
  <si>
    <t>Gà hun cỏ xạ hương Coop Select 500g</t>
  </si>
  <si>
    <t>Giò Tai Lưỡi Xào 250g</t>
  </si>
  <si>
    <t>Mọc Nấm Hương 250g</t>
  </si>
  <si>
    <t xml:space="preserve">         </t>
  </si>
  <si>
    <t>Tổng Xuất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</si>
</sst>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_(* \(#,##0.00\);_(* &quot;-&quot;??_);_(@_)"/>
    <numFmt numFmtId="164" formatCode="_-* #,##0\ _₫_-;\-* #,##0\ _₫_-;_-* &quot;-&quot;??\ _₫_-;_-@_-"/>
    <numFmt numFmtId="165" formatCode="_-* #,##0.000\ _₫_-;\-* #,##0.000\ _₫_-;_-* &quot;-&quot;??\ _₫_-;_-@_-"/>
    <numFmt numFmtId="166" formatCode="_(* #,##0_);_(* \(#,##0\);_(* &quot;-&quot;??_);_(@_)"/>
    <numFmt numFmtId="167" formatCode="_ * #,##0_ ;_ * \-#,##0_ ;_ * &quot;-&quot;??_ ;_ @_ "/>
    <numFmt numFmtId="168" formatCode="[$-1010000]d/m/yy;@"/>
  </numFmts>
  <fonts count="28">
    <font>
      <sz val="11"/>
      <color theme="1"/>
      <name val="Times New Roman"/>
      <family val="2"/>
    </font>
    <font>
      <sz val="11"/>
      <color theme="1"/>
      <name val="Times New Roman"/>
      <family val="2"/>
    </font>
    <font>
      <sz val="9"/>
      <name val="Microsoft Sans Serif"/>
      <family val="2"/>
    </font>
    <font>
      <b/>
      <sz val="9"/>
      <name val="Microsoft Sans Serif"/>
      <family val="2"/>
    </font>
    <font>
      <b/>
      <sz val="9"/>
      <color rgb="FF000000"/>
      <name val="Microsoft Sans Serif"/>
      <family val="2"/>
    </font>
    <font>
      <sz val="11"/>
      <name val="Calibri"/>
      <family val="2"/>
    </font>
    <font>
      <sz val="9"/>
      <color rgb="FF000000"/>
      <name val="Microsoft Sans Serif"/>
      <family val="2"/>
    </font>
    <font>
      <b/>
      <sz val="9"/>
      <color indexed="81"/>
      <name val="Tahoma"/>
      <family val="2"/>
    </font>
    <font>
      <sz val="9"/>
      <color indexed="81"/>
      <name val="Tahoma"/>
      <family val="2"/>
    </font>
    <font>
      <b/>
      <sz val="11"/>
      <color theme="1"/>
      <name val="Calibri"/>
      <family val="2"/>
      <scheme val="minor"/>
    </font>
    <font>
      <sz val="12"/>
      <name val="Times New Roman"/>
      <family val="1"/>
    </font>
    <font>
      <sz val="11"/>
      <name val="Times New Roman"/>
      <family val="1"/>
    </font>
    <font>
      <sz val="8"/>
      <color theme="1"/>
      <name val="Microsoft Sans Serif"/>
      <family val="2"/>
    </font>
    <font>
      <sz val="9"/>
      <color theme="1"/>
      <name val="Microsoft Sans Serif"/>
      <family val="2"/>
    </font>
    <font>
      <b/>
      <sz val="8"/>
      <name val="Microsoft Sans Serif"/>
      <family val="2"/>
    </font>
    <font>
      <sz val="8"/>
      <name val="Microsoft Sans Serif"/>
      <family val="2"/>
    </font>
    <font>
      <b/>
      <sz val="10"/>
      <color theme="1"/>
      <name val="Microsoft Sans Serif"/>
      <family val="2"/>
    </font>
    <font>
      <sz val="12"/>
      <color rgb="FFFF0000"/>
      <name val="Times New Roman"/>
      <family val="1"/>
    </font>
    <font>
      <sz val="12"/>
      <color theme="1"/>
      <name val="Times New Roman"/>
      <family val="1"/>
    </font>
    <font>
      <sz val="9"/>
      <color rgb="FF222222"/>
      <name val="Arial"/>
      <family val="2"/>
    </font>
    <font>
      <b/>
      <sz val="11"/>
      <color rgb="FFFF0000"/>
      <name val="Times New Roman"/>
      <family val="1"/>
    </font>
    <font>
      <sz val="11"/>
      <color theme="1"/>
      <name val="Calibri"/>
      <family val="2"/>
      <scheme val="minor"/>
    </font>
    <font>
      <sz val="10"/>
      <name val="Arial"/>
      <family val="2"/>
    </font>
    <font>
      <b/>
      <sz val="11"/>
      <color theme="1"/>
      <name val="Times New Roman"/>
      <family val="1"/>
    </font>
    <font>
      <sz val="9"/>
      <name val=" "/>
    </font>
    <font>
      <sz val="9"/>
      <color indexed="81"/>
      <name val="Tahoma"/>
      <charset val="1"/>
    </font>
    <font>
      <b/>
      <sz val="9"/>
      <color indexed="81"/>
      <name val="Tahoma"/>
      <charset val="1"/>
    </font>
    <font>
      <b/>
      <sz val="11"/>
      <color rgb="FFFF0000"/>
      <name val="Calibri"/>
      <family val="2"/>
      <scheme val="minor"/>
    </font>
  </fonts>
  <fills count="12">
    <fill>
      <patternFill patternType="none"/>
    </fill>
    <fill>
      <patternFill patternType="gray125"/>
    </fill>
    <fill>
      <patternFill patternType="solid">
        <fgColor theme="9" tint="0.79998168889431442"/>
        <bgColor indexed="64"/>
      </patternFill>
    </fill>
    <fill>
      <patternFill patternType="solid">
        <fgColor rgb="FFC2CFF8"/>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5"/>
        <bgColor indexed="64"/>
      </patternFill>
    </fill>
  </fills>
  <borders count="7">
    <border>
      <left/>
      <right/>
      <top/>
      <bottom/>
      <diagonal/>
    </border>
    <border>
      <left style="thin">
        <color rgb="FF8DA1DE"/>
      </left>
      <right style="thin">
        <color rgb="FF8DA1DE"/>
      </right>
      <top style="thin">
        <color rgb="FF8DA1DE"/>
      </top>
      <bottom/>
      <diagonal/>
    </border>
    <border>
      <left style="thin">
        <color rgb="FFE3E3E3"/>
      </left>
      <right style="thin">
        <color rgb="FFE3E3E3"/>
      </right>
      <top style="thin">
        <color rgb="FFE3E3E3"/>
      </top>
      <bottom style="thin">
        <color rgb="FFE3E3E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E3E3E3"/>
      </left>
      <right/>
      <top style="thin">
        <color rgb="FFE3E3E3"/>
      </top>
      <bottom style="thin">
        <color rgb="FFE3E3E3"/>
      </bottom>
      <diagonal/>
    </border>
    <border>
      <left/>
      <right/>
      <top/>
      <bottom style="thin">
        <color indexed="64"/>
      </bottom>
      <diagonal/>
    </border>
  </borders>
  <cellStyleXfs count="6">
    <xf numFmtId="0" fontId="0" fillId="0" borderId="0"/>
    <xf numFmtId="43" fontId="1" fillId="0" borderId="0" applyFont="0" applyFill="0" applyBorder="0" applyAlignment="0" applyProtection="0"/>
    <xf numFmtId="0" fontId="5" fillId="0" borderId="0"/>
    <xf numFmtId="0" fontId="21" fillId="0" borderId="0"/>
    <xf numFmtId="0" fontId="18" fillId="0" borderId="0"/>
    <xf numFmtId="0" fontId="1" fillId="0" borderId="0"/>
  </cellStyleXfs>
  <cellXfs count="240">
    <xf numFmtId="0" fontId="0" fillId="0" borderId="0" xfId="0"/>
    <xf numFmtId="164" fontId="2" fillId="0" borderId="0" xfId="1" applyNumberFormat="1" applyFont="1" applyAlignment="1">
      <alignment horizontal="center"/>
    </xf>
    <xf numFmtId="164" fontId="3" fillId="0" borderId="0" xfId="1" applyNumberFormat="1" applyFont="1" applyBorder="1" applyAlignment="1">
      <alignment horizontal="center"/>
    </xf>
    <xf numFmtId="164" fontId="3" fillId="0" borderId="0" xfId="1" applyNumberFormat="1" applyFont="1" applyBorder="1" applyAlignment="1">
      <alignment horizontal="left"/>
    </xf>
    <xf numFmtId="164" fontId="2" fillId="0" borderId="0" xfId="1" applyNumberFormat="1" applyFont="1"/>
    <xf numFmtId="14" fontId="3" fillId="3" borderId="1" xfId="0" applyNumberFormat="1"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38" fontId="3" fillId="3" borderId="1" xfId="0" applyNumberFormat="1" applyFont="1" applyFill="1" applyBorder="1" applyAlignment="1">
      <alignment horizontal="center" vertical="center" wrapText="1"/>
    </xf>
    <xf numFmtId="0" fontId="3" fillId="0" borderId="0" xfId="0" applyFont="1"/>
    <xf numFmtId="0" fontId="2" fillId="0" borderId="0" xfId="0" applyFont="1" applyAlignment="1">
      <alignment horizontal="center"/>
    </xf>
    <xf numFmtId="14" fontId="2" fillId="0" borderId="0" xfId="0" applyNumberFormat="1" applyFont="1" applyAlignment="1">
      <alignment horizontal="center"/>
    </xf>
    <xf numFmtId="0" fontId="2" fillId="0" borderId="2" xfId="0" applyFont="1" applyBorder="1" applyAlignment="1">
      <alignment horizontal="left" vertical="center"/>
    </xf>
    <xf numFmtId="49" fontId="2" fillId="0" borderId="0" xfId="0" applyNumberFormat="1" applyFont="1" applyAlignment="1">
      <alignment horizontal="center"/>
    </xf>
    <xf numFmtId="49" fontId="2" fillId="0" borderId="0" xfId="0" applyNumberFormat="1" applyFont="1" applyAlignment="1">
      <alignment horizontal="left"/>
    </xf>
    <xf numFmtId="49" fontId="2" fillId="0" borderId="2" xfId="0" applyNumberFormat="1" applyFont="1" applyBorder="1" applyAlignment="1">
      <alignment horizontal="left"/>
    </xf>
    <xf numFmtId="38" fontId="2" fillId="0" borderId="2" xfId="0" applyNumberFormat="1" applyFont="1" applyBorder="1" applyAlignment="1">
      <alignment horizontal="right" vertical="center"/>
    </xf>
    <xf numFmtId="165" fontId="2" fillId="0" borderId="2" xfId="1" applyNumberFormat="1" applyFont="1" applyFill="1" applyBorder="1" applyAlignment="1">
      <alignment horizontal="right" vertical="center"/>
    </xf>
    <xf numFmtId="0" fontId="2" fillId="0" borderId="0" xfId="0" applyFont="1"/>
    <xf numFmtId="49" fontId="2" fillId="0" borderId="2" xfId="0" applyNumberFormat="1" applyFont="1" applyBorder="1" applyAlignment="1">
      <alignment horizontal="center"/>
    </xf>
    <xf numFmtId="0" fontId="2" fillId="0" borderId="2" xfId="0" applyFont="1" applyBorder="1"/>
    <xf numFmtId="165" fontId="2" fillId="0" borderId="2" xfId="1" applyNumberFormat="1" applyFont="1" applyBorder="1" applyAlignment="1">
      <alignment horizontal="right" vertical="center"/>
    </xf>
    <xf numFmtId="164" fontId="2" fillId="0" borderId="0" xfId="1" applyNumberFormat="1" applyFont="1" applyFill="1"/>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xf>
    <xf numFmtId="49" fontId="2" fillId="0" borderId="0" xfId="0" applyNumberFormat="1" applyFont="1" applyAlignment="1">
      <alignment horizontal="center" vertical="center"/>
    </xf>
    <xf numFmtId="49" fontId="2" fillId="0" borderId="0" xfId="0" applyNumberFormat="1" applyFont="1" applyAlignment="1">
      <alignment horizontal="left" vertical="center"/>
    </xf>
    <xf numFmtId="49" fontId="6" fillId="0" borderId="0" xfId="0" applyNumberFormat="1" applyFont="1" applyAlignment="1">
      <alignment horizontal="center" vertical="center"/>
    </xf>
    <xf numFmtId="38" fontId="2" fillId="0" borderId="0" xfId="0" applyNumberFormat="1" applyFont="1"/>
    <xf numFmtId="0" fontId="3" fillId="0" borderId="0" xfId="0" applyFont="1" applyAlignment="1">
      <alignment horizontal="center"/>
    </xf>
    <xf numFmtId="0" fontId="3" fillId="0" borderId="0" xfId="0" applyFont="1" applyAlignment="1">
      <alignment horizontal="left"/>
    </xf>
    <xf numFmtId="0" fontId="3" fillId="2" borderId="0" xfId="0" applyFont="1" applyFill="1" applyAlignment="1">
      <alignment horizontal="center"/>
    </xf>
    <xf numFmtId="49" fontId="2" fillId="0" borderId="2" xfId="0" applyNumberFormat="1" applyFont="1" applyBorder="1" applyAlignment="1">
      <alignment horizontal="center" vertical="center"/>
    </xf>
    <xf numFmtId="49" fontId="2" fillId="0" borderId="2" xfId="0" applyNumberFormat="1" applyFont="1" applyBorder="1" applyAlignment="1">
      <alignment horizontal="left" vertical="center"/>
    </xf>
    <xf numFmtId="0" fontId="2" fillId="0" borderId="2" xfId="0" applyFont="1" applyBorder="1" applyAlignment="1">
      <alignment horizontal="center" vertical="center"/>
    </xf>
    <xf numFmtId="0" fontId="2" fillId="0" borderId="2" xfId="0" applyFont="1" applyBorder="1" applyAlignment="1">
      <alignment horizontal="center"/>
    </xf>
    <xf numFmtId="49" fontId="6" fillId="0" borderId="2" xfId="0" applyNumberFormat="1" applyFont="1" applyBorder="1" applyAlignment="1">
      <alignment horizontal="center" vertical="center"/>
    </xf>
    <xf numFmtId="0" fontId="3" fillId="2" borderId="0" xfId="0" applyFont="1" applyFill="1" applyAlignment="1">
      <alignment horizontal="right"/>
    </xf>
    <xf numFmtId="14" fontId="9" fillId="0" borderId="3" xfId="0" applyNumberFormat="1" applyFont="1" applyBorder="1" applyAlignment="1">
      <alignment horizontal="center" vertical="center"/>
    </xf>
    <xf numFmtId="14" fontId="9" fillId="5" borderId="3" xfId="0" applyNumberFormat="1" applyFont="1" applyFill="1" applyBorder="1" applyAlignment="1">
      <alignment horizontal="center"/>
    </xf>
    <xf numFmtId="14" fontId="9" fillId="0" borderId="0" xfId="0" applyNumberFormat="1" applyFont="1" applyAlignment="1">
      <alignment horizontal="center"/>
    </xf>
    <xf numFmtId="14" fontId="9" fillId="0" borderId="3" xfId="0" applyNumberFormat="1" applyFont="1" applyBorder="1" applyAlignment="1">
      <alignment horizontal="center"/>
    </xf>
    <xf numFmtId="0" fontId="10" fillId="6" borderId="3" xfId="0" applyFont="1" applyFill="1" applyBorder="1" applyAlignment="1">
      <alignment horizontal="center" vertical="center" wrapText="1"/>
    </xf>
    <xf numFmtId="166" fontId="0" fillId="5" borderId="3" xfId="0" applyNumberFormat="1" applyFill="1" applyBorder="1"/>
    <xf numFmtId="166" fontId="0" fillId="5" borderId="3" xfId="1" applyNumberFormat="1" applyFont="1" applyFill="1" applyBorder="1"/>
    <xf numFmtId="166" fontId="0" fillId="0" borderId="4" xfId="1" applyNumberFormat="1" applyFont="1" applyBorder="1"/>
    <xf numFmtId="166" fontId="0" fillId="0" borderId="3" xfId="1" applyNumberFormat="1" applyFont="1" applyFill="1" applyBorder="1"/>
    <xf numFmtId="0" fontId="0" fillId="0" borderId="3" xfId="0" applyBorder="1"/>
    <xf numFmtId="0" fontId="10" fillId="6" borderId="3" xfId="0" applyFont="1" applyFill="1" applyBorder="1" applyAlignment="1">
      <alignment horizontal="center"/>
    </xf>
    <xf numFmtId="0" fontId="11" fillId="6" borderId="3" xfId="0" applyFont="1" applyFill="1" applyBorder="1" applyAlignment="1">
      <alignment horizontal="center"/>
    </xf>
    <xf numFmtId="0" fontId="9" fillId="0" borderId="3" xfId="0" applyFont="1" applyBorder="1"/>
    <xf numFmtId="0" fontId="9" fillId="0" borderId="0" xfId="0" applyFont="1"/>
    <xf numFmtId="0" fontId="12" fillId="0" borderId="0" xfId="0" applyFont="1"/>
    <xf numFmtId="14" fontId="12" fillId="0" borderId="0" xfId="0" applyNumberFormat="1" applyFont="1"/>
    <xf numFmtId="0" fontId="12" fillId="0" borderId="0" xfId="0" applyFont="1" applyAlignment="1">
      <alignment horizontal="right"/>
    </xf>
    <xf numFmtId="0" fontId="13" fillId="0" borderId="0" xfId="0" applyFont="1" applyAlignment="1">
      <alignment horizontal="center"/>
    </xf>
    <xf numFmtId="0" fontId="14" fillId="0" borderId="3" xfId="0" applyFont="1" applyBorder="1" applyAlignment="1">
      <alignment horizontal="center" vertical="center"/>
    </xf>
    <xf numFmtId="167" fontId="14" fillId="0" borderId="3" xfId="1" applyNumberFormat="1" applyFont="1" applyFill="1" applyBorder="1" applyAlignment="1">
      <alignment horizontal="center" vertical="center" wrapText="1"/>
    </xf>
    <xf numFmtId="0" fontId="14" fillId="0" borderId="3" xfId="0" applyFont="1" applyBorder="1" applyAlignment="1">
      <alignment horizontal="center" vertical="center" wrapText="1"/>
    </xf>
    <xf numFmtId="0" fontId="15" fillId="0" borderId="0" xfId="0" applyFont="1" applyAlignment="1">
      <alignment horizontal="center" vertical="center"/>
    </xf>
    <xf numFmtId="0" fontId="15" fillId="0" borderId="3" xfId="0" applyFont="1" applyBorder="1" applyAlignment="1">
      <alignment horizontal="center" vertical="center"/>
    </xf>
    <xf numFmtId="49" fontId="15" fillId="0" borderId="3" xfId="0" applyNumberFormat="1" applyFont="1" applyBorder="1" applyAlignment="1">
      <alignment horizontal="center" vertical="center"/>
    </xf>
    <xf numFmtId="0" fontId="15" fillId="0" borderId="3" xfId="0" applyFont="1" applyBorder="1" applyAlignment="1">
      <alignment horizontal="left" vertical="center"/>
    </xf>
    <xf numFmtId="167" fontId="15" fillId="0" borderId="3" xfId="1" applyNumberFormat="1" applyFont="1" applyFill="1" applyBorder="1" applyAlignment="1">
      <alignment horizontal="right" vertical="center"/>
    </xf>
    <xf numFmtId="164" fontId="16" fillId="0" borderId="0" xfId="1" applyNumberFormat="1" applyFont="1" applyAlignment="1">
      <alignment vertical="center"/>
    </xf>
    <xf numFmtId="0" fontId="14" fillId="0" borderId="0" xfId="0" applyFont="1" applyAlignment="1">
      <alignment horizontal="center" vertical="center"/>
    </xf>
    <xf numFmtId="166" fontId="15" fillId="0" borderId="3" xfId="1" applyNumberFormat="1" applyFont="1" applyFill="1" applyBorder="1" applyAlignment="1">
      <alignment horizontal="center" vertical="center"/>
    </xf>
    <xf numFmtId="164" fontId="3" fillId="5" borderId="0" xfId="1" applyNumberFormat="1" applyFont="1" applyFill="1" applyBorder="1" applyAlignment="1"/>
    <xf numFmtId="166" fontId="17" fillId="6" borderId="0" xfId="1" applyNumberFormat="1" applyFont="1" applyFill="1" applyBorder="1" applyAlignment="1">
      <alignment horizontal="center" vertical="center" wrapText="1"/>
    </xf>
    <xf numFmtId="166" fontId="16" fillId="5" borderId="0" xfId="1" applyNumberFormat="1" applyFont="1" applyFill="1" applyAlignment="1">
      <alignment vertical="center"/>
    </xf>
    <xf numFmtId="166" fontId="14" fillId="0" borderId="3" xfId="1" applyNumberFormat="1" applyFont="1" applyFill="1" applyBorder="1" applyAlignment="1">
      <alignment horizontal="center" vertical="center" wrapText="1"/>
    </xf>
    <xf numFmtId="166" fontId="14" fillId="0" borderId="3" xfId="1" applyNumberFormat="1" applyFont="1" applyFill="1" applyBorder="1" applyAlignment="1">
      <alignment horizontal="center" vertical="center"/>
    </xf>
    <xf numFmtId="166" fontId="15" fillId="0" borderId="3" xfId="1" applyNumberFormat="1" applyFont="1" applyFill="1" applyBorder="1" applyAlignment="1">
      <alignment horizontal="right" vertical="center"/>
    </xf>
    <xf numFmtId="166" fontId="12" fillId="0" borderId="0" xfId="1" applyNumberFormat="1" applyFont="1" applyFill="1" applyAlignment="1">
      <alignment horizontal="right"/>
    </xf>
    <xf numFmtId="166" fontId="12" fillId="0" borderId="0" xfId="1" applyNumberFormat="1" applyFont="1" applyAlignment="1">
      <alignment horizontal="right"/>
    </xf>
    <xf numFmtId="166" fontId="14" fillId="4" borderId="3" xfId="1" applyNumberFormat="1" applyFont="1" applyFill="1" applyBorder="1" applyAlignment="1">
      <alignment horizontal="right" vertical="center"/>
    </xf>
    <xf numFmtId="166" fontId="14" fillId="4" borderId="3" xfId="1" applyNumberFormat="1" applyFont="1" applyFill="1" applyBorder="1" applyAlignment="1">
      <alignment horizontal="center" vertical="center"/>
    </xf>
    <xf numFmtId="0" fontId="18" fillId="6" borderId="3" xfId="0" applyFont="1" applyFill="1" applyBorder="1"/>
    <xf numFmtId="166" fontId="18" fillId="6" borderId="3" xfId="1" applyNumberFormat="1" applyFont="1" applyFill="1" applyBorder="1"/>
    <xf numFmtId="0" fontId="10" fillId="6" borderId="3" xfId="0" applyFont="1" applyFill="1" applyBorder="1" applyAlignment="1">
      <alignment vertical="center"/>
    </xf>
    <xf numFmtId="166" fontId="18" fillId="5" borderId="3" xfId="1" applyNumberFormat="1" applyFont="1" applyFill="1" applyBorder="1"/>
    <xf numFmtId="166" fontId="3" fillId="3" borderId="1" xfId="1" applyNumberFormat="1" applyFont="1" applyFill="1" applyBorder="1" applyAlignment="1">
      <alignment horizontal="center" vertical="center" wrapText="1"/>
    </xf>
    <xf numFmtId="166" fontId="2" fillId="0" borderId="0" xfId="1" applyNumberFormat="1" applyFont="1"/>
    <xf numFmtId="166" fontId="2" fillId="0" borderId="0" xfId="0" applyNumberFormat="1" applyFont="1"/>
    <xf numFmtId="164" fontId="3" fillId="5" borderId="0" xfId="1" applyNumberFormat="1" applyFont="1" applyFill="1" applyAlignment="1">
      <alignment horizontal="left"/>
    </xf>
    <xf numFmtId="164" fontId="2" fillId="5" borderId="0" xfId="1" applyNumberFormat="1" applyFont="1" applyFill="1"/>
    <xf numFmtId="166" fontId="3" fillId="5" borderId="0" xfId="1" applyNumberFormat="1" applyFont="1" applyFill="1"/>
    <xf numFmtId="166" fontId="2" fillId="0" borderId="0" xfId="1" applyNumberFormat="1" applyFont="1" applyFill="1"/>
    <xf numFmtId="166" fontId="12" fillId="0" borderId="0" xfId="1" applyNumberFormat="1" applyFont="1"/>
    <xf numFmtId="166" fontId="12" fillId="0" borderId="0" xfId="0" applyNumberFormat="1" applyFont="1"/>
    <xf numFmtId="38" fontId="2" fillId="0" borderId="2" xfId="0" applyNumberFormat="1" applyFont="1" applyBorder="1"/>
    <xf numFmtId="43" fontId="2" fillId="0" borderId="0" xfId="1" applyFont="1" applyFill="1" applyAlignment="1">
      <alignment horizontal="left"/>
    </xf>
    <xf numFmtId="0" fontId="3" fillId="3" borderId="0" xfId="0" applyFont="1" applyFill="1" applyAlignment="1">
      <alignment horizontal="center" vertical="center" wrapText="1"/>
    </xf>
    <xf numFmtId="166" fontId="3" fillId="3" borderId="0" xfId="1" applyNumberFormat="1" applyFont="1" applyFill="1" applyBorder="1" applyAlignment="1">
      <alignment horizontal="center" vertical="center" wrapText="1"/>
    </xf>
    <xf numFmtId="164" fontId="3" fillId="0" borderId="0" xfId="1" applyNumberFormat="1" applyFont="1" applyFill="1" applyBorder="1" applyAlignment="1">
      <alignment horizontal="center"/>
    </xf>
    <xf numFmtId="43" fontId="2" fillId="0" borderId="2" xfId="1" applyFont="1" applyFill="1" applyBorder="1" applyAlignment="1">
      <alignment horizontal="left"/>
    </xf>
    <xf numFmtId="0" fontId="2" fillId="5" borderId="0" xfId="0" applyFont="1" applyFill="1" applyAlignment="1">
      <alignment horizontal="center"/>
    </xf>
    <xf numFmtId="0" fontId="2" fillId="5" borderId="0" xfId="0" applyFont="1" applyFill="1"/>
    <xf numFmtId="166" fontId="2" fillId="0" borderId="0" xfId="1" applyNumberFormat="1" applyFont="1" applyAlignment="1">
      <alignment horizontal="center"/>
    </xf>
    <xf numFmtId="166" fontId="3" fillId="0" borderId="0" xfId="1" applyNumberFormat="1" applyFont="1" applyBorder="1" applyAlignment="1">
      <alignment horizontal="center"/>
    </xf>
    <xf numFmtId="166" fontId="3" fillId="2" borderId="0" xfId="1" applyNumberFormat="1" applyFont="1" applyFill="1" applyBorder="1" applyAlignment="1">
      <alignment horizontal="center"/>
    </xf>
    <xf numFmtId="166" fontId="15" fillId="0" borderId="3" xfId="0" applyNumberFormat="1" applyFont="1" applyBorder="1" applyAlignment="1">
      <alignment horizontal="center" vertical="center"/>
    </xf>
    <xf numFmtId="0" fontId="3" fillId="4" borderId="1" xfId="0" applyFont="1" applyFill="1" applyBorder="1" applyAlignment="1">
      <alignment horizontal="center" vertical="center" wrapText="1"/>
    </xf>
    <xf numFmtId="164" fontId="3" fillId="0" borderId="0" xfId="1" applyNumberFormat="1" applyFont="1" applyFill="1" applyAlignment="1">
      <alignment horizontal="left"/>
    </xf>
    <xf numFmtId="166" fontId="3" fillId="0" borderId="0" xfId="1" applyNumberFormat="1" applyFont="1" applyFill="1"/>
    <xf numFmtId="0" fontId="3" fillId="0" borderId="0" xfId="0" applyFont="1" applyAlignment="1">
      <alignment horizontal="center" vertical="center" wrapText="1"/>
    </xf>
    <xf numFmtId="166" fontId="3" fillId="0" borderId="0" xfId="1" applyNumberFormat="1" applyFont="1" applyFill="1" applyBorder="1" applyAlignment="1">
      <alignment horizontal="center" vertical="center" wrapText="1"/>
    </xf>
    <xf numFmtId="49" fontId="3" fillId="4" borderId="1" xfId="0" applyNumberFormat="1" applyFont="1" applyFill="1" applyBorder="1" applyAlignment="1">
      <alignment horizontal="center" vertical="center" wrapText="1"/>
    </xf>
    <xf numFmtId="14" fontId="2" fillId="5" borderId="0" xfId="1" applyNumberFormat="1" applyFont="1" applyFill="1"/>
    <xf numFmtId="14" fontId="2" fillId="0" borderId="0" xfId="0" applyNumberFormat="1" applyFont="1"/>
    <xf numFmtId="43" fontId="2" fillId="0" borderId="0" xfId="1" applyFont="1" applyFill="1" applyAlignment="1"/>
    <xf numFmtId="49" fontId="2" fillId="0" borderId="0" xfId="0" applyNumberFormat="1" applyFont="1"/>
    <xf numFmtId="49" fontId="2" fillId="0" borderId="0" xfId="0" applyNumberFormat="1" applyFont="1" applyAlignment="1">
      <alignment vertical="center"/>
    </xf>
    <xf numFmtId="43" fontId="2" fillId="0" borderId="0" xfId="1" applyFont="1" applyAlignment="1"/>
    <xf numFmtId="164" fontId="2" fillId="0" borderId="0" xfId="1" applyNumberFormat="1" applyFont="1" applyFill="1" applyAlignment="1"/>
    <xf numFmtId="0" fontId="3" fillId="0" borderId="0" xfId="0" applyFont="1" applyAlignment="1">
      <alignment vertical="center" wrapText="1"/>
    </xf>
    <xf numFmtId="166" fontId="3" fillId="0" borderId="0" xfId="1" applyNumberFormat="1" applyFont="1" applyBorder="1" applyAlignment="1"/>
    <xf numFmtId="49" fontId="2" fillId="0" borderId="2" xfId="0" applyNumberFormat="1" applyFont="1" applyBorder="1"/>
    <xf numFmtId="49" fontId="6" fillId="0" borderId="0" xfId="0" applyNumberFormat="1" applyFont="1" applyAlignment="1">
      <alignment vertical="center"/>
    </xf>
    <xf numFmtId="166" fontId="20" fillId="5" borderId="3" xfId="0" applyNumberFormat="1" applyFont="1" applyFill="1" applyBorder="1"/>
    <xf numFmtId="168" fontId="2" fillId="0" borderId="0" xfId="0" applyNumberFormat="1" applyFont="1" applyAlignment="1">
      <alignment horizontal="center"/>
    </xf>
    <xf numFmtId="168" fontId="3" fillId="3" borderId="1" xfId="0" applyNumberFormat="1" applyFont="1" applyFill="1" applyBorder="1" applyAlignment="1">
      <alignment horizontal="center" vertical="center" wrapText="1"/>
    </xf>
    <xf numFmtId="0" fontId="3" fillId="0" borderId="0" xfId="1" applyNumberFormat="1" applyFont="1" applyBorder="1" applyAlignment="1">
      <alignment horizontal="center"/>
    </xf>
    <xf numFmtId="43" fontId="2" fillId="0" borderId="0" xfId="1" applyFont="1" applyFill="1" applyBorder="1" applyAlignment="1">
      <alignment horizontal="left"/>
    </xf>
    <xf numFmtId="0" fontId="19" fillId="0" borderId="0" xfId="0" applyFont="1"/>
    <xf numFmtId="166" fontId="0" fillId="0" borderId="0" xfId="0" applyNumberFormat="1"/>
    <xf numFmtId="43" fontId="3" fillId="0" borderId="0" xfId="0" applyNumberFormat="1" applyFont="1"/>
    <xf numFmtId="43" fontId="2" fillId="0" borderId="0" xfId="0" applyNumberFormat="1" applyFont="1"/>
    <xf numFmtId="0" fontId="2" fillId="4" borderId="0" xfId="0" applyFont="1" applyFill="1"/>
    <xf numFmtId="164" fontId="3" fillId="0" borderId="0" xfId="1" applyNumberFormat="1" applyFont="1" applyFill="1" applyAlignment="1">
      <alignment horizontal="center"/>
    </xf>
    <xf numFmtId="166" fontId="2" fillId="0" borderId="0" xfId="1" applyNumberFormat="1" applyFont="1" applyFill="1" applyAlignment="1">
      <alignment horizontal="center"/>
    </xf>
    <xf numFmtId="166" fontId="3" fillId="0" borderId="0" xfId="1" applyNumberFormat="1" applyFont="1" applyFill="1" applyBorder="1" applyAlignment="1">
      <alignment horizontal="center"/>
    </xf>
    <xf numFmtId="164" fontId="2" fillId="0" borderId="0" xfId="1" applyNumberFormat="1" applyFont="1" applyAlignment="1">
      <alignment horizontal="left"/>
    </xf>
    <xf numFmtId="0" fontId="2" fillId="7" borderId="0" xfId="0" applyFont="1" applyFill="1" applyAlignment="1">
      <alignment horizontal="center"/>
    </xf>
    <xf numFmtId="38" fontId="2" fillId="7" borderId="2" xfId="0" applyNumberFormat="1" applyFont="1" applyFill="1" applyBorder="1" applyAlignment="1">
      <alignment horizontal="right" vertical="center"/>
    </xf>
    <xf numFmtId="165" fontId="2" fillId="7" borderId="2" xfId="1" applyNumberFormat="1" applyFont="1" applyFill="1" applyBorder="1" applyAlignment="1">
      <alignment horizontal="right" vertical="center"/>
    </xf>
    <xf numFmtId="0" fontId="2" fillId="7" borderId="2" xfId="0" applyFont="1" applyFill="1" applyBorder="1" applyAlignment="1">
      <alignment horizontal="left" vertical="center"/>
    </xf>
    <xf numFmtId="0" fontId="2" fillId="7" borderId="0" xfId="0" applyFont="1" applyFill="1"/>
    <xf numFmtId="49" fontId="2" fillId="8" borderId="0" xfId="0" applyNumberFormat="1" applyFont="1" applyFill="1" applyAlignment="1">
      <alignment horizontal="center"/>
    </xf>
    <xf numFmtId="0" fontId="2" fillId="8" borderId="0" xfId="0" applyFont="1" applyFill="1" applyAlignment="1">
      <alignment horizontal="center"/>
    </xf>
    <xf numFmtId="0" fontId="2" fillId="8" borderId="2" xfId="0" applyFont="1" applyFill="1" applyBorder="1" applyAlignment="1">
      <alignment horizontal="center"/>
    </xf>
    <xf numFmtId="43" fontId="2" fillId="0" borderId="0" xfId="1" applyFont="1" applyAlignment="1">
      <alignment horizontal="center"/>
    </xf>
    <xf numFmtId="14" fontId="2" fillId="0" borderId="0" xfId="1" applyNumberFormat="1" applyFont="1" applyAlignment="1">
      <alignment horizontal="left"/>
    </xf>
    <xf numFmtId="14" fontId="2" fillId="0" borderId="0" xfId="1" applyNumberFormat="1" applyFont="1" applyFill="1" applyAlignment="1">
      <alignment horizontal="left"/>
    </xf>
    <xf numFmtId="0" fontId="3" fillId="0" borderId="0" xfId="1" applyNumberFormat="1" applyFont="1" applyFill="1" applyBorder="1" applyAlignment="1">
      <alignment horizontal="center"/>
    </xf>
    <xf numFmtId="43" fontId="3" fillId="0" borderId="0" xfId="1" applyFont="1" applyFill="1" applyBorder="1" applyAlignment="1"/>
    <xf numFmtId="0" fontId="3" fillId="0" borderId="0" xfId="1" applyNumberFormat="1" applyFont="1" applyFill="1" applyBorder="1" applyAlignment="1">
      <alignment horizontal="left"/>
    </xf>
    <xf numFmtId="0" fontId="3" fillId="0" borderId="0" xfId="0" applyFont="1" applyAlignment="1">
      <alignment horizontal="right"/>
    </xf>
    <xf numFmtId="166" fontId="3" fillId="0" borderId="0" xfId="1" applyNumberFormat="1" applyFont="1" applyFill="1" applyBorder="1" applyAlignment="1">
      <alignment horizontal="right"/>
    </xf>
    <xf numFmtId="0" fontId="2" fillId="0" borderId="0" xfId="1" applyNumberFormat="1" applyFont="1"/>
    <xf numFmtId="0" fontId="2" fillId="0" borderId="0" xfId="1" applyNumberFormat="1" applyFont="1" applyAlignment="1">
      <alignment horizontal="right"/>
    </xf>
    <xf numFmtId="0" fontId="2" fillId="0" borderId="0" xfId="0" applyFont="1" applyAlignment="1">
      <alignment horizontal="right"/>
    </xf>
    <xf numFmtId="166" fontId="3" fillId="5" borderId="0" xfId="1" applyNumberFormat="1" applyFont="1" applyFill="1" applyAlignment="1">
      <alignment horizontal="right"/>
    </xf>
    <xf numFmtId="0" fontId="3" fillId="5" borderId="0" xfId="1" applyNumberFormat="1" applyFont="1" applyFill="1"/>
    <xf numFmtId="0" fontId="3" fillId="3" borderId="0" xfId="1" applyNumberFormat="1" applyFont="1" applyFill="1" applyBorder="1" applyAlignment="1">
      <alignment horizontal="center" vertical="center" wrapText="1"/>
    </xf>
    <xf numFmtId="166" fontId="2" fillId="0" borderId="0" xfId="1" applyNumberFormat="1" applyFont="1" applyAlignment="1">
      <alignment horizontal="right"/>
    </xf>
    <xf numFmtId="166" fontId="2" fillId="0" borderId="0" xfId="1" applyNumberFormat="1" applyFont="1" applyFill="1" applyAlignment="1">
      <alignment horizontal="right"/>
    </xf>
    <xf numFmtId="166" fontId="20" fillId="0" borderId="3" xfId="0" applyNumberFormat="1" applyFont="1" applyBorder="1"/>
    <xf numFmtId="14" fontId="3" fillId="3" borderId="0" xfId="0" applyNumberFormat="1" applyFont="1" applyFill="1" applyAlignment="1">
      <alignment horizontal="center" vertical="center" wrapText="1"/>
    </xf>
    <xf numFmtId="166" fontId="3" fillId="2" borderId="0" xfId="1" applyNumberFormat="1" applyFont="1" applyFill="1" applyBorder="1" applyAlignment="1">
      <alignment horizontal="right"/>
    </xf>
    <xf numFmtId="14" fontId="2" fillId="2" borderId="0" xfId="0" applyNumberFormat="1" applyFont="1" applyFill="1" applyAlignment="1">
      <alignment horizontal="center"/>
    </xf>
    <xf numFmtId="14" fontId="2" fillId="8" borderId="0" xfId="0" applyNumberFormat="1" applyFont="1" applyFill="1" applyAlignment="1">
      <alignment horizontal="center"/>
    </xf>
    <xf numFmtId="0" fontId="2" fillId="8" borderId="2" xfId="0" applyFont="1" applyFill="1" applyBorder="1" applyAlignment="1">
      <alignment horizontal="left" vertical="center"/>
    </xf>
    <xf numFmtId="0" fontId="2" fillId="2" borderId="0" xfId="0" applyFont="1" applyFill="1" applyAlignment="1">
      <alignment horizontal="center"/>
    </xf>
    <xf numFmtId="166" fontId="0" fillId="0" borderId="0" xfId="0" applyNumberFormat="1" applyAlignment="1">
      <alignment horizontal="left"/>
    </xf>
    <xf numFmtId="166" fontId="18" fillId="9" borderId="3" xfId="1" applyNumberFormat="1" applyFont="1" applyFill="1" applyBorder="1"/>
    <xf numFmtId="38" fontId="2" fillId="2" borderId="2" xfId="0" applyNumberFormat="1" applyFont="1" applyFill="1" applyBorder="1" applyAlignment="1">
      <alignment horizontal="right" vertical="center"/>
    </xf>
    <xf numFmtId="0" fontId="2" fillId="2" borderId="2" xfId="0" applyFont="1" applyFill="1" applyBorder="1" applyAlignment="1">
      <alignment horizontal="left" vertical="center"/>
    </xf>
    <xf numFmtId="0" fontId="2" fillId="2" borderId="0" xfId="0" applyFont="1" applyFill="1"/>
    <xf numFmtId="49" fontId="2" fillId="8" borderId="0" xfId="0" applyNumberFormat="1" applyFont="1" applyFill="1" applyAlignment="1">
      <alignment horizontal="left"/>
    </xf>
    <xf numFmtId="0" fontId="2" fillId="10" borderId="0" xfId="0" applyFont="1" applyFill="1" applyAlignment="1">
      <alignment horizontal="center"/>
    </xf>
    <xf numFmtId="14" fontId="2" fillId="10" borderId="0" xfId="0" applyNumberFormat="1" applyFont="1" applyFill="1" applyAlignment="1">
      <alignment horizontal="center"/>
    </xf>
    <xf numFmtId="0" fontId="2" fillId="10" borderId="2" xfId="0" applyFont="1" applyFill="1" applyBorder="1" applyAlignment="1">
      <alignment horizontal="left" vertical="center"/>
    </xf>
    <xf numFmtId="49" fontId="2" fillId="10" borderId="0" xfId="0" applyNumberFormat="1" applyFont="1" applyFill="1" applyAlignment="1">
      <alignment horizontal="center"/>
    </xf>
    <xf numFmtId="38" fontId="2" fillId="10" borderId="2" xfId="0" applyNumberFormat="1" applyFont="1" applyFill="1" applyBorder="1" applyAlignment="1">
      <alignment horizontal="right" vertical="center"/>
    </xf>
    <xf numFmtId="165" fontId="2" fillId="10" borderId="2" xfId="1" applyNumberFormat="1" applyFont="1" applyFill="1" applyBorder="1" applyAlignment="1">
      <alignment horizontal="right" vertical="center"/>
    </xf>
    <xf numFmtId="0" fontId="2" fillId="10" borderId="0" xfId="0" applyFont="1" applyFill="1"/>
    <xf numFmtId="49" fontId="3" fillId="10" borderId="0" xfId="0" applyNumberFormat="1" applyFont="1" applyFill="1"/>
    <xf numFmtId="49" fontId="22" fillId="0" borderId="0" xfId="5" applyNumberFormat="1" applyFont="1" applyAlignment="1">
      <alignment horizontal="center" vertical="center"/>
    </xf>
    <xf numFmtId="0" fontId="2" fillId="0" borderId="0" xfId="0" quotePrefix="1" applyFont="1" applyAlignment="1">
      <alignment horizontal="center"/>
    </xf>
    <xf numFmtId="49" fontId="2" fillId="0" borderId="0" xfId="0" quotePrefix="1" applyNumberFormat="1" applyFont="1" applyAlignment="1">
      <alignment horizontal="center"/>
    </xf>
    <xf numFmtId="0" fontId="2" fillId="0" borderId="5" xfId="0" applyFont="1" applyBorder="1" applyAlignment="1">
      <alignment horizontal="left" vertical="center"/>
    </xf>
    <xf numFmtId="14" fontId="3" fillId="0" borderId="1" xfId="0" applyNumberFormat="1" applyFont="1" applyBorder="1" applyAlignment="1">
      <alignment horizontal="center" vertical="center" wrapText="1"/>
    </xf>
    <xf numFmtId="14" fontId="2" fillId="7" borderId="0" xfId="0" applyNumberFormat="1" applyFont="1" applyFill="1" applyAlignment="1">
      <alignment horizontal="center"/>
    </xf>
    <xf numFmtId="0" fontId="13" fillId="7" borderId="0" xfId="0" applyFont="1" applyFill="1" applyAlignment="1">
      <alignment horizontal="center"/>
    </xf>
    <xf numFmtId="38" fontId="2" fillId="8" borderId="2" xfId="0" applyNumberFormat="1" applyFont="1" applyFill="1" applyBorder="1" applyAlignment="1">
      <alignment horizontal="right" vertical="center"/>
    </xf>
    <xf numFmtId="38" fontId="2" fillId="8" borderId="0" xfId="0" applyNumberFormat="1" applyFont="1" applyFill="1"/>
    <xf numFmtId="0" fontId="2" fillId="8" borderId="0" xfId="0" applyFont="1" applyFill="1"/>
    <xf numFmtId="43" fontId="2" fillId="8" borderId="0" xfId="0" applyNumberFormat="1" applyFont="1" applyFill="1"/>
    <xf numFmtId="0" fontId="2" fillId="0" borderId="0" xfId="1" applyNumberFormat="1" applyFont="1" applyAlignment="1"/>
    <xf numFmtId="49" fontId="2" fillId="5" borderId="0" xfId="0" applyNumberFormat="1" applyFont="1" applyFill="1" applyAlignment="1">
      <alignment horizontal="center"/>
    </xf>
    <xf numFmtId="49" fontId="2" fillId="7" borderId="0" xfId="0" applyNumberFormat="1" applyFont="1" applyFill="1" applyAlignment="1">
      <alignment horizontal="center"/>
    </xf>
    <xf numFmtId="49" fontId="2" fillId="10" borderId="0" xfId="0" applyNumberFormat="1" applyFont="1" applyFill="1" applyAlignment="1">
      <alignment horizontal="left"/>
    </xf>
    <xf numFmtId="38" fontId="2" fillId="10" borderId="0" xfId="0" applyNumberFormat="1" applyFont="1" applyFill="1"/>
    <xf numFmtId="49" fontId="2" fillId="7" borderId="0" xfId="0" applyNumberFormat="1" applyFont="1" applyFill="1" applyAlignment="1">
      <alignment horizontal="left"/>
    </xf>
    <xf numFmtId="43" fontId="2" fillId="10" borderId="0" xfId="0" applyNumberFormat="1" applyFont="1" applyFill="1"/>
    <xf numFmtId="0" fontId="2" fillId="10" borderId="2" xfId="0" applyFont="1" applyFill="1" applyBorder="1" applyAlignment="1">
      <alignment horizontal="center"/>
    </xf>
    <xf numFmtId="49" fontId="2" fillId="10" borderId="0" xfId="0" applyNumberFormat="1" applyFont="1" applyFill="1"/>
    <xf numFmtId="0" fontId="2" fillId="10" borderId="2" xfId="0" applyFont="1" applyFill="1" applyBorder="1"/>
    <xf numFmtId="49" fontId="2" fillId="10" borderId="2" xfId="0" applyNumberFormat="1" applyFont="1" applyFill="1" applyBorder="1" applyAlignment="1">
      <alignment horizontal="center"/>
    </xf>
    <xf numFmtId="49" fontId="2" fillId="10" borderId="2" xfId="0" applyNumberFormat="1" applyFont="1" applyFill="1" applyBorder="1" applyAlignment="1">
      <alignment horizontal="left"/>
    </xf>
    <xf numFmtId="38" fontId="2" fillId="10" borderId="2" xfId="0" applyNumberFormat="1" applyFont="1" applyFill="1" applyBorder="1"/>
    <xf numFmtId="0" fontId="2" fillId="10" borderId="2" xfId="0" applyFont="1" applyFill="1" applyBorder="1" applyAlignment="1">
      <alignment horizontal="center" vertical="center"/>
    </xf>
    <xf numFmtId="49" fontId="2" fillId="8" borderId="2" xfId="0" applyNumberFormat="1" applyFont="1" applyFill="1" applyBorder="1" applyAlignment="1">
      <alignment horizontal="left"/>
    </xf>
    <xf numFmtId="49" fontId="2" fillId="8" borderId="2" xfId="0" applyNumberFormat="1" applyFont="1" applyFill="1" applyBorder="1" applyAlignment="1">
      <alignment horizontal="center"/>
    </xf>
    <xf numFmtId="14" fontId="2" fillId="9" borderId="0" xfId="0" applyNumberFormat="1" applyFont="1" applyFill="1" applyAlignment="1">
      <alignment horizontal="center"/>
    </xf>
    <xf numFmtId="0" fontId="2" fillId="9" borderId="0" xfId="0" applyFont="1" applyFill="1"/>
    <xf numFmtId="0" fontId="2" fillId="9" borderId="0" xfId="0" applyFont="1" applyFill="1" applyAlignment="1">
      <alignment horizontal="center"/>
    </xf>
    <xf numFmtId="49" fontId="2" fillId="9" borderId="0" xfId="0" applyNumberFormat="1" applyFont="1" applyFill="1" applyAlignment="1">
      <alignment horizontal="center"/>
    </xf>
    <xf numFmtId="0" fontId="2" fillId="9" borderId="2" xfId="0" applyFont="1" applyFill="1" applyBorder="1" applyAlignment="1">
      <alignment horizontal="left" vertical="center"/>
    </xf>
    <xf numFmtId="38" fontId="2" fillId="9" borderId="2" xfId="0" applyNumberFormat="1" applyFont="1" applyFill="1" applyBorder="1" applyAlignment="1">
      <alignment horizontal="right" vertical="center"/>
    </xf>
    <xf numFmtId="49" fontId="2" fillId="0" borderId="0" xfId="0" quotePrefix="1" applyNumberFormat="1" applyFont="1" applyAlignment="1">
      <alignment horizontal="left"/>
    </xf>
    <xf numFmtId="49" fontId="13" fillId="7" borderId="0" xfId="0" applyNumberFormat="1" applyFont="1" applyFill="1" applyAlignment="1">
      <alignment horizontal="center"/>
    </xf>
    <xf numFmtId="49" fontId="13" fillId="7" borderId="0" xfId="0" applyNumberFormat="1" applyFont="1" applyFill="1" applyAlignment="1">
      <alignment horizontal="left"/>
    </xf>
    <xf numFmtId="0" fontId="13" fillId="7" borderId="2" xfId="0" applyFont="1" applyFill="1" applyBorder="1" applyAlignment="1">
      <alignment horizontal="left" vertical="center"/>
    </xf>
    <xf numFmtId="49" fontId="2" fillId="9" borderId="0" xfId="0" applyNumberFormat="1" applyFont="1" applyFill="1" applyAlignment="1">
      <alignment horizontal="left"/>
    </xf>
    <xf numFmtId="38" fontId="2" fillId="9" borderId="0" xfId="0" applyNumberFormat="1" applyFont="1" applyFill="1"/>
    <xf numFmtId="43" fontId="2" fillId="9" borderId="0" xfId="0" applyNumberFormat="1" applyFont="1" applyFill="1"/>
    <xf numFmtId="14" fontId="2" fillId="4" borderId="0" xfId="0" applyNumberFormat="1" applyFont="1" applyFill="1" applyAlignment="1">
      <alignment horizontal="center"/>
    </xf>
    <xf numFmtId="49" fontId="2" fillId="2" borderId="0" xfId="0" applyNumberFormat="1" applyFont="1" applyFill="1" applyAlignment="1">
      <alignment horizontal="left"/>
    </xf>
    <xf numFmtId="38" fontId="2" fillId="2" borderId="0" xfId="0" applyNumberFormat="1" applyFont="1" applyFill="1"/>
    <xf numFmtId="43" fontId="2" fillId="2" borderId="0" xfId="0" applyNumberFormat="1" applyFont="1" applyFill="1"/>
    <xf numFmtId="0" fontId="2" fillId="5" borderId="2" xfId="0" applyFont="1" applyFill="1" applyBorder="1" applyAlignment="1">
      <alignment horizontal="center" vertical="center"/>
    </xf>
    <xf numFmtId="0" fontId="2" fillId="5" borderId="2" xfId="0" applyFont="1" applyFill="1" applyBorder="1" applyAlignment="1">
      <alignment horizontal="center"/>
    </xf>
    <xf numFmtId="0" fontId="2" fillId="5" borderId="0" xfId="0" applyFont="1" applyFill="1" applyAlignment="1">
      <alignment horizontal="center" vertical="center"/>
    </xf>
    <xf numFmtId="0" fontId="2" fillId="0" borderId="2" xfId="0" applyFont="1" applyFill="1" applyBorder="1" applyAlignment="1">
      <alignment horizontal="center" vertical="center"/>
    </xf>
    <xf numFmtId="0" fontId="2" fillId="0" borderId="2" xfId="0" applyFont="1" applyFill="1" applyBorder="1" applyAlignment="1">
      <alignment horizontal="center"/>
    </xf>
    <xf numFmtId="0" fontId="2" fillId="0" borderId="0" xfId="0" applyFont="1" applyFill="1" applyAlignment="1">
      <alignment horizontal="center"/>
    </xf>
    <xf numFmtId="0" fontId="2" fillId="0" borderId="0" xfId="0" applyFont="1" applyFill="1" applyAlignment="1">
      <alignment horizontal="center" vertical="center"/>
    </xf>
    <xf numFmtId="0" fontId="23" fillId="0" borderId="0" xfId="0" applyFont="1"/>
    <xf numFmtId="0" fontId="2" fillId="5" borderId="2" xfId="0" applyFont="1" applyFill="1" applyBorder="1" applyAlignment="1">
      <alignment horizontal="left" vertical="center"/>
    </xf>
    <xf numFmtId="0" fontId="2" fillId="0" borderId="0" xfId="0" applyFont="1" applyFill="1"/>
    <xf numFmtId="0" fontId="24" fillId="5" borderId="0" xfId="0" applyFont="1" applyFill="1"/>
    <xf numFmtId="0" fontId="2" fillId="5" borderId="6" xfId="0" applyFont="1" applyFill="1" applyBorder="1"/>
    <xf numFmtId="166" fontId="0" fillId="11" borderId="3" xfId="1" applyNumberFormat="1" applyFont="1" applyFill="1" applyBorder="1"/>
    <xf numFmtId="166" fontId="0" fillId="6" borderId="3" xfId="1" applyNumberFormat="1" applyFont="1" applyFill="1" applyBorder="1"/>
    <xf numFmtId="166" fontId="10" fillId="5" borderId="4" xfId="0" applyNumberFormat="1" applyFont="1" applyFill="1" applyBorder="1" applyAlignment="1">
      <alignment horizontal="center" vertical="center" wrapText="1"/>
    </xf>
    <xf numFmtId="166" fontId="27" fillId="5" borderId="3" xfId="0" applyNumberFormat="1" applyFont="1" applyFill="1" applyBorder="1"/>
  </cellXfs>
  <cellStyles count="6">
    <cellStyle name="Comma" xfId="1" builtinId="3"/>
    <cellStyle name="Normal" xfId="0" builtinId="0"/>
    <cellStyle name="Normal 2" xfId="2"/>
    <cellStyle name="Normal 2 11 4" xfId="3"/>
    <cellStyle name="Normal 3" xfId="5"/>
    <cellStyle name="Normal 3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HO&#192;NG\VY%20-%20KT%20KHO\B&#192;N%20GIAO\KINH%20DOANH\&#272;&#417;n%20h&#224;ng%202022_Ch&#237;nh%20th&#7913;c_Ho&#224;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goc%20Thom\Ngoc%20Thom%201\&#272;&#416;N%20H&#192;NG_UPDATE_2022\&#272;&#417;n%20h&#224;ng_Update_Ho&#224;ng%20(T12-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n hàng"/>
      <sheetName val="Trả hàng"/>
      <sheetName val="Đổi hàng"/>
      <sheetName val="Đổi hàng_1"/>
      <sheetName val="Hàng xì kho"/>
      <sheetName val="Hàng xì kho_1"/>
      <sheetName val="Nhập kho"/>
      <sheetName val="Khách hàng"/>
      <sheetName val="Nhân viên"/>
      <sheetName val="Hàng hóa"/>
      <sheetName val="Kho"/>
      <sheetName val="Tỷ lệ chiết khấu"/>
      <sheetName val="Trung chuyển"/>
    </sheetNames>
    <sheetDataSet>
      <sheetData sheetId="0"/>
      <sheetData sheetId="1"/>
      <sheetData sheetId="2">
        <row r="23">
          <cell r="I23" t="e">
            <v>#N/A</v>
          </cell>
          <cell r="K23">
            <v>3</v>
          </cell>
        </row>
      </sheetData>
      <sheetData sheetId="3"/>
      <sheetData sheetId="4"/>
      <sheetData sheetId="5"/>
      <sheetData sheetId="6"/>
      <sheetData sheetId="7">
        <row r="1">
          <cell r="A1" t="str">
            <v>DANH SÁCH KHÁCH HÀNG</v>
          </cell>
        </row>
        <row r="4">
          <cell r="A4" t="str">
            <v>WIN</v>
          </cell>
          <cell r="B4" t="str">
            <v>CÔNG TY CỔ PHẦN DỊCH VỤ THƯƠNG MẠI TỔNG HỢP WINCOMMERCE</v>
          </cell>
          <cell r="C4" t="str">
            <v>Tầng 5, Mplaza SaiGon, số 39 Lê Duẩn, Phường Bến Nghé, Quận 1, Thành phố Hồ Chí Minh, Việt Nam</v>
          </cell>
          <cell r="D4">
            <v>0</v>
          </cell>
          <cell r="E4" t="str">
            <v>Quận 1</v>
          </cell>
        </row>
        <row r="5">
          <cell r="A5" t="str">
            <v>001</v>
          </cell>
          <cell r="B5" t="str">
            <v>CHI NHÁNH NINH BÌNH - CÔNG TY CỔ PHẦN DỊCH VỤ THƯƠNG MẠI TỔNG HỢP WINCOMMERCE</v>
          </cell>
          <cell r="C5" t="str">
            <v>Số nhà 848, đường Trần Hưng Đạo, Phường Tân Thành, Thành phố Ninh Bình, Tỉnh Ninh Bình, Việt Nam</v>
          </cell>
          <cell r="D5">
            <v>0</v>
          </cell>
        </row>
        <row r="6">
          <cell r="A6" t="str">
            <v>002</v>
          </cell>
          <cell r="B6" t="str">
            <v>CHI NHÁNH HÀ NỘI - CÔNG TY CỔ PHẦN DỊCH VỤ THƯƠNG MẠI TỔNG HỢP WINCOMMERCE</v>
          </cell>
          <cell r="C6" t="str">
            <v>Tầng 6, Tòa nhà Trung tâm Quốc tế, số 17 Ngô Quyền, Phường Tràng Tiền, Quận Hoàn Kiếm, Thành phố Hà Nội, Việt Nam</v>
          </cell>
          <cell r="D6">
            <v>0</v>
          </cell>
        </row>
        <row r="7">
          <cell r="A7" t="str">
            <v>003</v>
          </cell>
          <cell r="B7" t="str">
            <v>CHI NHÁNH PHÚ THỌ - CÔNG TY CỔ PHẦN DỊCH VỤ THƯƠNG MẠI TỔNG HỢP WINCOMMERCE</v>
          </cell>
          <cell r="C7" t="str">
            <v>Tầng 2, Trung tâm thương mại Vincom Việt Trì Plaza, số 2 đườ, Phường Tiên Cát, Thành phố Việt Trì, Tỉnh Phú Thọ, Việt Nam</v>
          </cell>
          <cell r="D7">
            <v>0</v>
          </cell>
        </row>
        <row r="8">
          <cell r="A8" t="str">
            <v>004</v>
          </cell>
          <cell r="B8" t="str">
            <v>CHI NHÁNH HÀ TĨNH - CÔNG TY CỔ PHẦN DỊCH VỤ THƯƠNG MẠI TỔNG HỢP WINCOMMERCE</v>
          </cell>
          <cell r="C8" t="str">
            <v>TTTM Vincom Hà Tĩnh, Góc ngã tư, Đường Hà Huy Tập, Phường Hà Huy Tập, Thành phố Hà Tĩnh, Tỉnh Hà Tĩnh, Việt Nam</v>
          </cell>
          <cell r="D8">
            <v>0</v>
          </cell>
        </row>
        <row r="9">
          <cell r="A9" t="str">
            <v>006</v>
          </cell>
          <cell r="B9" t="str">
            <v>CHI NHÁNH HẢI DƯƠNG - CÔNG TY CỔ PHẦN DỊCH VỤ THƯƠNG MẠI TỔNG HỢP WINCOMMERCE</v>
          </cell>
          <cell r="C9" t="str">
            <v>Khu dân cư Nguyễn Trãi 1, Phường Sao Đỏ, Thành phố Chí Linh, Tỉnh Hải Dương, Việt Nam</v>
          </cell>
          <cell r="D9">
            <v>0</v>
          </cell>
        </row>
        <row r="10">
          <cell r="A10" t="str">
            <v>007</v>
          </cell>
          <cell r="B10" t="str">
            <v>CHI NHÁNH QUẢNG NINH - CÔNG TY CỔ PHẦN DỊCH VỤ THƯƠNG MẠI TỔNG HỢP WINCOMMERCE</v>
          </cell>
          <cell r="C10" t="str">
            <v>Tầng 2, khu TTTM Vincom Plaza Hạ Long, Khu vực Cột đồng hồ, Phường Bạch Đằng, Thành phố Hạ Long, Tỉnh Quảng Ninh, Việt Nam</v>
          </cell>
          <cell r="D10">
            <v>0</v>
          </cell>
        </row>
        <row r="11">
          <cell r="A11" t="str">
            <v>008</v>
          </cell>
          <cell r="B11" t="str">
            <v>CHI NHÁNH LÂM ĐỒNG - CÔNG TY CỔ PHẦN DỊCH VỤ THƯƠNG MẠI TỔNG HỢP WINCOMMERCE</v>
          </cell>
          <cell r="C11" t="str">
            <v>83 Lê Hồng Phong, Phường 1, Thành phố Bảo Lộc, Tỉnh Lâm Đồng, Việt Nam</v>
          </cell>
          <cell r="D11">
            <v>0</v>
          </cell>
        </row>
        <row r="12">
          <cell r="A12" t="str">
            <v>009</v>
          </cell>
          <cell r="B12" t="str">
            <v>CHI NHÁNH ĐÀ NẴNG - CÔNG TY CỔ PHẦN DỊCH VỤ THƯƠNG MẠI TỔNG HỢP WINCOMMERCE</v>
          </cell>
          <cell r="C12" t="str">
            <v>L2-01 Tầng 2, TTTM Vincom Plaza, 910A Ngô Quyền, Phường An Hải Bắc, Quận Sơn Trà, Thành phố Đà Nẵng, Việt Nam</v>
          </cell>
          <cell r="D12">
            <v>0</v>
          </cell>
        </row>
        <row r="13">
          <cell r="A13" t="str">
            <v>010</v>
          </cell>
          <cell r="B13" t="str">
            <v>CHI NHÁNH AN GIANG - CÔNG TY CỔ PHẦN DỊCH VỤ THƯƠNG MẠI TỔNG HỢP WINCOMMERCE</v>
          </cell>
          <cell r="C13" t="str">
            <v>Trung tâm Thương mại Vincom An Giang, đường Trần Hưng Đạo, Phường Mỹ Bình, Thành phố Long Xuyên, Tỉnh An Giang, Việt Nam</v>
          </cell>
          <cell r="D13">
            <v>0</v>
          </cell>
        </row>
        <row r="14">
          <cell r="A14" t="str">
            <v>013</v>
          </cell>
          <cell r="B14" t="str">
            <v>CHI NHÁNH ĐỒNG THÁP - CÔNG TY CỔ PHẦN DỊCH VỤ THƯƠNG MẠI TỔNG HỢP WINCOMMERCE</v>
          </cell>
          <cell r="C14" t="str">
            <v>Khu Trung Tâm Dịch Vụ Thương Mại Khóm 4, Phường 1, Thành phố Sa Đéc, Tỉnh Đồng Tháp, Việt Nam</v>
          </cell>
          <cell r="D14">
            <v>0</v>
          </cell>
        </row>
        <row r="15">
          <cell r="A15" t="str">
            <v>014</v>
          </cell>
          <cell r="B15" t="str">
            <v>CHI NHÁNH KON TUM - CÔNG TY CỔ PHẦN DỊCH VỤ THƯƠNG MẠI TỔNG HỢP WINCOMMERCE</v>
          </cell>
          <cell r="C15" t="str">
            <v>Tầng 2, TTTM Vincom PLAZA Kon Tum, 02 Phan Đình Phùng, Phường Quyết Thắng, Thành phố Kon Tum, Tỉnh Kon Tum, Việt Nam</v>
          </cell>
          <cell r="D15">
            <v>0</v>
          </cell>
        </row>
        <row r="16">
          <cell r="A16" t="str">
            <v>016</v>
          </cell>
          <cell r="B16" t="str">
            <v>CHI NHÁNH CẦN THƠ - CÔNG TY CỔ PHẦN DỊCH VỤ THƯƠNG MẠI TỔNG HỢP WINCOMMERCE</v>
          </cell>
          <cell r="C16" t="str">
            <v>42, đường 30/4, Phường An Phú, Quận Ninh Kiều, Thành phố Cần Thơ, Việt Nam</v>
          </cell>
          <cell r="D16">
            <v>0</v>
          </cell>
        </row>
        <row r="17">
          <cell r="A17" t="str">
            <v>017</v>
          </cell>
          <cell r="B17" t="str">
            <v>CHI NHÁNH ĐẮK LẮK - CÔNG TY CỔ PHẦN DỊCH VỤ THƯƠNG MẠI TỔNG HỢP WINCOMMERCE</v>
          </cell>
          <cell r="C17" t="str">
            <v>Số 78 Lý Thường Kiệt, Phường Thắng Lợi, TP.Buôn Ma Thuột, Tỉnh Đắk Lắk, Việt Nam</v>
          </cell>
          <cell r="D17">
            <v>0</v>
          </cell>
        </row>
        <row r="18">
          <cell r="A18" t="str">
            <v>018</v>
          </cell>
          <cell r="B18" t="str">
            <v>CHI NHÁNH BẠC LIÊU - CÔNG TY CỔ PHẦN DỊCH VỤ THƯƠNG MẠI TỔNG HỢP WINCOMMERCE</v>
          </cell>
          <cell r="C18" t="str">
            <v>Khu Trung tâm Thương mại Bạc Liêu, Phường 3, Thành Phố Bạc Liêu, Tỉnh Bạc Liêu, Việt Nam</v>
          </cell>
          <cell r="D18">
            <v>0</v>
          </cell>
        </row>
        <row r="19">
          <cell r="A19" t="str">
            <v>019</v>
          </cell>
          <cell r="B19" t="str">
            <v>CHI NHÁNH VĨNH LONG - CÔNG TY CỔ PHẦN DỊCH VỤ THƯƠNG MẠI TỔNG HỢP WINCOMMERCE</v>
          </cell>
          <cell r="C19" t="str">
            <v>Lô L2-09, Lầu 2, Trung Tâm Thương Mại Vincom Plaza Vĩnh Long, Phường 4, Thành phố  Vĩnh Long, Tỉnh Vĩnh Long, Việt Nam</v>
          </cell>
          <cell r="D19">
            <v>0</v>
          </cell>
        </row>
        <row r="20">
          <cell r="A20" t="str">
            <v>020</v>
          </cell>
          <cell r="B20" t="str">
            <v>CHI NHÁNH THANH HÓA - CÔNG TY CỔ PHẦN DỊCH VỤ THƯƠNG MẠI TỔNG HỢP WINCOMMERCE</v>
          </cell>
          <cell r="C20" t="str">
            <v>Tầng 1, Vincom+ Tĩnh Gia, Thôn Nam Yến, Xã Hải Yến, Thị xã Nghi Sơn, Tỉnh Thanh Hoá, Việt Nam</v>
          </cell>
          <cell r="D20">
            <v>0</v>
          </cell>
        </row>
        <row r="21">
          <cell r="A21" t="str">
            <v>021</v>
          </cell>
          <cell r="B21" t="str">
            <v>CHI NHÁNH THỪA THIÊN HUẾ - CÔNG TY CỔ PHẦN DỊCH VỤ THƯƠNG MẠI TỔNG HỢP WINCOMMERCE</v>
          </cell>
          <cell r="C21" t="str">
            <v>50A Hùng Vương, Phường Phú Nhuận, Thành phố Huế, Tỉnh Thừa Thiên - Huế, Việt Nam</v>
          </cell>
          <cell r="D21">
            <v>0</v>
          </cell>
          <cell r="E21" t="str">
            <v>Quận Phú Nhuận</v>
          </cell>
        </row>
        <row r="22">
          <cell r="A22" t="str">
            <v>022</v>
          </cell>
          <cell r="B22" t="str">
            <v>CHI NHÁNH GIA LAI - CÔNG TY CỔ PHẦN DỊCH VỤ THƯƠNG MẠI TỔNG HỢP WINCOMMERCE</v>
          </cell>
          <cell r="C22" t="str">
            <v>Trung tâm thương mại Pleiku, Phường Diên Hồng, Thành phố  Pleiku, Tỉnh Gia Lai, Việt Nam</v>
          </cell>
          <cell r="D22">
            <v>0</v>
          </cell>
        </row>
        <row r="23">
          <cell r="A23" t="str">
            <v>023</v>
          </cell>
          <cell r="B23" t="str">
            <v>CHI NHÁNH ĐỒNG NAI - CÔNG TY CỔ PHẦN DỊCH VỤ THƯƠNG MẠI TỔNG HỢP WINCOMMERCE</v>
          </cell>
          <cell r="C23" t="str">
            <v>TTTM Vincom Biên Hòa- Đồng Nai, 1096 Phạm Văn Thuận, KP2, Phường Tân Mai, Thành phố Biên Hoà, Tỉnh Đồng Nai, Việt Nam</v>
          </cell>
          <cell r="D23">
            <v>0</v>
          </cell>
        </row>
        <row r="24">
          <cell r="A24" t="str">
            <v>024</v>
          </cell>
          <cell r="B24" t="str">
            <v>CHI NHÁNH BÌNH DƯƠNG - CÔNG TY CỔ PHẦN DỊCH VỤ THƯƠNG MẠI TỔNG HỢP WINCOMMERCE</v>
          </cell>
          <cell r="C24" t="str">
            <v>Tầng trệt, chợ Dĩ An, Phường Dĩ An, Thành phố Dĩ An, Tỉnh Bình Dương, Việt Nam</v>
          </cell>
          <cell r="D24">
            <v>0</v>
          </cell>
        </row>
        <row r="25">
          <cell r="A25" t="str">
            <v>025</v>
          </cell>
          <cell r="B25" t="str">
            <v>CHI NHÁNH HẢI PHÒNG - CÔNG TY CỔ PHẦN DỊCH VỤ THƯƠNG MẠI TỔNG HỢP WINCOMMERCE</v>
          </cell>
          <cell r="C25" t="str">
            <v>khu trung tâm thương mại Vincom Lê Thánh Tông, Số 5 đường Lê, Phường Máy Tơ, Quận Ngô Quyền, Thành phố Hải Phòng, Việt Nam</v>
          </cell>
          <cell r="D25">
            <v>0</v>
          </cell>
        </row>
        <row r="26">
          <cell r="A26" t="str">
            <v>027</v>
          </cell>
          <cell r="B26" t="str">
            <v>CHI NHÁNH NINH THUẬN - CÔNG TY CỔ PHẦN DỊCH VỤ THƯƠNG MẠI TỔNG HỢP WINCOMMERCE</v>
          </cell>
          <cell r="C26" t="str">
            <v>Số 122 đường 16/4, Phường Mỹ Hải, TP. Phan Rang-Tháp Chàm, Tỉnh Ninh Thuận, Việt Nam</v>
          </cell>
          <cell r="D26">
            <v>0</v>
          </cell>
          <cell r="E26">
            <v>0</v>
          </cell>
          <cell r="F26">
            <v>0</v>
          </cell>
        </row>
        <row r="27">
          <cell r="A27" t="str">
            <v>028</v>
          </cell>
          <cell r="B27" t="str">
            <v>CHI NHÁNH KHÁNH HÒA - CÔNG TY CỔ PHẦN DỊCH VỤ THƯƠNG MẠI TỔNG HỢP WINCOMMERCE</v>
          </cell>
          <cell r="C27" t="str">
            <v>Số 60 Thái Nguyên, Phường Phương Sài, Thành phố Nha Trang, Tỉnh Khánh Hòa, Việt Nam</v>
          </cell>
          <cell r="D27">
            <v>0</v>
          </cell>
          <cell r="E27">
            <v>0</v>
          </cell>
          <cell r="F27">
            <v>0</v>
          </cell>
        </row>
        <row r="28">
          <cell r="A28" t="str">
            <v>029</v>
          </cell>
          <cell r="B28" t="str">
            <v>CHI NHÁNH VĨNH PHÚC - CÔNG TY CỔ PHẦN DỊCH VỤ THƯƠNG MẠI TỔNG HỢP WINCOMMERCE</v>
          </cell>
          <cell r="C28" t="str">
            <v>481 Hùng Vương, Phường Đồng Tâm, Thành phố Vĩnh Yên, Tỉnh Vĩnh Phúc, Việt Nam</v>
          </cell>
          <cell r="D28">
            <v>0</v>
          </cell>
        </row>
        <row r="29">
          <cell r="A29" t="str">
            <v>030</v>
          </cell>
          <cell r="B29" t="str">
            <v>CHI NHÁNH HÀ NAM - CÔNG TY CỔ PHẦN DỊCH VỤ THƯƠNG MẠI TỔNG HỢP WINCOMMERCE</v>
          </cell>
          <cell r="C29" t="str">
            <v>TTTM Vincom Hà Nam, Phường Minh Khai, Thành phố Phủ Lý, Tỉnh Hà Nam, Việt Nam</v>
          </cell>
          <cell r="D29">
            <v>0</v>
          </cell>
        </row>
        <row r="30">
          <cell r="A30" t="str">
            <v>031</v>
          </cell>
          <cell r="B30" t="str">
            <v>CHI NHÁNH BẮC NINH - CÔNG TY CỔ PHẦN DỊCH VỤ THƯƠNG MẠI TỔNG HỢP WINCOMMERCE</v>
          </cell>
          <cell r="C30" t="str">
            <v>Đường Lê Quang Đạo, Phường Đông Ngàn, Thành phố Từ Sơn, Tỉnh Bắc Ninh, Việt Nam</v>
          </cell>
          <cell r="D30">
            <v>0</v>
          </cell>
        </row>
        <row r="31">
          <cell r="A31" t="str">
            <v>033</v>
          </cell>
          <cell r="B31" t="str">
            <v>CHI NHÁNH HẬU GIANG - CÔNG TY CỔ PHẦN DỊCH VỤ THƯƠNG MẠI TỔNG HỢP WINCOMMERCE</v>
          </cell>
          <cell r="C31" t="str">
            <v>TTTM Vincom Plaza Hậu Giang, Khu Vực 3, Phường V, Thành phố Vị Thanh, Tỉnh Hậu Giang, Việt Nam</v>
          </cell>
          <cell r="D31">
            <v>0</v>
          </cell>
        </row>
        <row r="32">
          <cell r="A32" t="str">
            <v>034</v>
          </cell>
          <cell r="B32" t="str">
            <v>CHI NHÁNH HÒA BÌNH - CÔNG TY CỔ PHẦN DỊCH VỤ THƯƠNG MẠI TỔNG HỢP WINCOMMERCE</v>
          </cell>
          <cell r="C32" t="str">
            <v>Tầng 2, TTTM Vincom Plaza Hòa Bình, Phường Đồng Tiến, Thành phố Hoà Bình, Tỉnh Hòa Bình, Việt Nam</v>
          </cell>
          <cell r="D32">
            <v>0</v>
          </cell>
        </row>
        <row r="33">
          <cell r="A33" t="str">
            <v>035</v>
          </cell>
          <cell r="B33" t="str">
            <v>CHI NHÁNH YÊN BÁI - CÔNG TY CỔ PHẦN DỊCH VỤ THƯƠNG MẠI TỔNG HỢP WINCOMMERCE</v>
          </cell>
          <cell r="C33" t="str">
            <v>TTTM Vincom Yên Bái, đường Thành Công, Phường Nguyễn Thái Học, Thành phố  Yên Bái, Tỉnh Yên Bái, Việt Nam</v>
          </cell>
          <cell r="D33">
            <v>0</v>
          </cell>
        </row>
        <row r="34">
          <cell r="A34" t="str">
            <v>038</v>
          </cell>
          <cell r="B34" t="str">
            <v>CHI NHÁNH TUYÊN QUANG - CÔNG TY CỔ PHẦN DỊCH VỤ THƯƠNG MẠI TỔNG HỢP WINCOMMERCE</v>
          </cell>
          <cell r="C34" t="str">
            <v>Tầng 2, TTTM Vincom Tuyên Quang, Số 260 đường Quang Trung, Phường Phan Thiết, Thành Phố Tuyên Quang, Tỉnh Tuyên Quang, Việt Nam</v>
          </cell>
          <cell r="D34">
            <v>0</v>
          </cell>
        </row>
        <row r="35">
          <cell r="A35" t="str">
            <v>039</v>
          </cell>
          <cell r="B35" t="str">
            <v>CHI NHÁNH PHÚ YÊN - CÔNG TY CỔ PHẦN DỊCH VỤ THƯƠNG MẠI TỔNG HỢP WINCOMMERCE</v>
          </cell>
          <cell r="C35" t="str">
            <v>Góc Đông Bắc ngã tư đường Hùng Vương và đường Trần Phú, Phường 7, TP Tuy Hoà, Tỉnh Phú Yên, Việt Nam</v>
          </cell>
          <cell r="D35">
            <v>0</v>
          </cell>
        </row>
        <row r="36">
          <cell r="A36" t="str">
            <v>041</v>
          </cell>
          <cell r="B36" t="str">
            <v>CHI NHÁNH LONG AN - CÔNG TY CỔ PHẦN DỊCH VỤ THƯƠNG MẠI TỔNG HỢP WINCOMMERCE</v>
          </cell>
          <cell r="C36" t="str">
            <v>Ngã tư Hùng Vương và Mai Thị Tốt, Phường 2, Thành phố Tân An, Tỉnh Long An, Việt Nam</v>
          </cell>
          <cell r="D36">
            <v>0</v>
          </cell>
        </row>
        <row r="37">
          <cell r="A37" t="str">
            <v>042</v>
          </cell>
          <cell r="B37" t="str">
            <v>CHI NHÁNH QUẢNG NGÃI - CÔNG TY CỔ PHẦN DỊCH VỤ THƯƠNG MẠI TỔNG HỢP WINCOMMERCE</v>
          </cell>
          <cell r="C37" t="str">
            <v>TTTM Vincom Plaza Quảng Ngãi, số 26 đường Lê Thánh Tôn, Phường Nghĩa Chánh, Thành phố Quảng Ngãi, Tỉnh Quảng Ngãi, Việt Nam</v>
          </cell>
          <cell r="D37">
            <v>0</v>
          </cell>
        </row>
        <row r="38">
          <cell r="A38" t="str">
            <v>044</v>
          </cell>
          <cell r="B38" t="str">
            <v>CHI NHÁNH THÁI BÌNH - CÔNG TY CỔ PHẦN DỊCH VỤ THƯƠNG MẠI TỔNG HỢP WINCOMMERCE</v>
          </cell>
          <cell r="C38" t="str">
            <v>Số 460, phố Lý Bôn, Phường Đề Thám, Thành phố Thái Bình, Tỉnh Thái Bình, Việt Nam</v>
          </cell>
          <cell r="D38">
            <v>0</v>
          </cell>
        </row>
        <row r="39">
          <cell r="A39" t="str">
            <v>045</v>
          </cell>
          <cell r="B39" t="str">
            <v>CHI NHÁNH QUẢNG BÌNH - CÔNG TY CỔ PHẦN DỊCH VỤ THƯƠNG MẠI TỔNG HỢP WINCOMMERCE</v>
          </cell>
          <cell r="C39" t="str">
            <v>TTTM Đồng Hới, Đường Quách Xuân Kỳ, Phường Đồng Hải, Thành phố Đồng Hới, Tỉnh Quảng Bình, Việt Nam</v>
          </cell>
          <cell r="D39">
            <v>0</v>
          </cell>
        </row>
        <row r="40">
          <cell r="A40" t="str">
            <v>046</v>
          </cell>
          <cell r="B40" t="str">
            <v>CHI NHÁNH TÂY NINH - CÔNG TY CỔ PHẦN DỊCH VỤ THƯƠNG MẠI TỔNG HỢP WINCOMMERCE</v>
          </cell>
          <cell r="C40" t="str">
            <v>TTTM Vincom Plaza Tây Ninh, khu phố 1, Phường 3, Thành phố Tây Ninh, Tỉnh Tây Ninh, Việt Nam</v>
          </cell>
          <cell r="D40">
            <v>0</v>
          </cell>
        </row>
        <row r="41">
          <cell r="A41" t="str">
            <v>047</v>
          </cell>
          <cell r="B41" t="str">
            <v>CHI NHÁNH BÀ RỊA - VŨNG TÀU - CÔNG TY CỔ PHẦN DỊCH VỤ THƯƠNG MẠI TỔNG HỢP WINCOMMERCE</v>
          </cell>
          <cell r="C41" t="str">
            <v>09 Nguyễn Hữu Cảnh, Phường Thắng Nhất, Thành Phố Vũng Tàu, Tỉnh Bà Rịa - Vũng Tàu, Việt Nam</v>
          </cell>
          <cell r="D41">
            <v>0</v>
          </cell>
        </row>
        <row r="42">
          <cell r="A42" t="str">
            <v>048</v>
          </cell>
          <cell r="B42" t="str">
            <v>CHI NHÁNH HỒ CHÍ MINH - CÔNG TY CỔ PHẦN DỊCH VỤ THƯƠNG MẠI TỔNG HỢP WINCOMMERCE</v>
          </cell>
          <cell r="C42" t="str">
            <v>Tầng 5, Mplaza SaiGon, 39 Lê Duẩn, Phường Bến Nghé, Quận 1, Thành phố Hồ Chí Minh, Việt Nam</v>
          </cell>
          <cell r="D42">
            <v>0</v>
          </cell>
          <cell r="E42" t="str">
            <v>Quận 1</v>
          </cell>
        </row>
        <row r="43">
          <cell r="A43" t="str">
            <v>049</v>
          </cell>
          <cell r="B43" t="str">
            <v>CHI NHÁNH SƠN LA - CÔNG TY CỔ PHẦN DỊCH VỤ THƯƠNG MẠI TỔNG HỢP WINCOMMERCE</v>
          </cell>
          <cell r="C43" t="str">
            <v>TTTM Vincom Sơn La, Tổ 3, Phường Quyết Thắng, Thành phố Sơn La, Tỉnh Sơn La, Việt Nam</v>
          </cell>
          <cell r="D43">
            <v>0</v>
          </cell>
        </row>
        <row r="44">
          <cell r="A44" t="str">
            <v>052</v>
          </cell>
          <cell r="B44" t="str">
            <v>CHI NHÁNH LẠNG SƠN - CÔNG TY CỔ PHẦN DỊCH VỤ THƯƠNG MẠI TỔNG HỢP WINCOMMERCE</v>
          </cell>
          <cell r="C44" t="str">
            <v>TTTM Vincom Lạng Sơn, Cầu Kỳ Lừa, Phường Chi Lăng, Thành phố Lạng Sơn, Tỉnh Lạng Sơn, Việt Nam</v>
          </cell>
          <cell r="D44">
            <v>0</v>
          </cell>
        </row>
        <row r="45">
          <cell r="A45" t="str">
            <v>053</v>
          </cell>
          <cell r="B45" t="str">
            <v>CHI NHÁNH TRÀ VINH - CÔNG TY CỔ PHẦN DỊCH VỤ THƯƠNG MẠI TỔNG HỢP WINCOMMERCE</v>
          </cell>
          <cell r="C45" t="str">
            <v>TTTM Vincom Plaza Trà Vinh, Khóm 3, Phường 2, Thành phố Trà Vinh, Tỉnh Trà Vinh, Việt Nam</v>
          </cell>
          <cell r="D45">
            <v>0</v>
          </cell>
        </row>
        <row r="46">
          <cell r="A46" t="str">
            <v>056</v>
          </cell>
          <cell r="B46" t="str">
            <v>CHI NHÁNH HƯNG YÊN - CÔNG TY CỔ PHẦN DỊCH VỤ THƯƠNG MẠI TỔNG HỢP WINCOMMERCE</v>
          </cell>
          <cell r="C46" t="str">
            <v>Căn RA1, Tầng 01, Tòa A1 Khu căn hộ Rừng Cọ, KĐT TM và DL Vă, Xã Xuân Quan, Huyện Văn Giang, Tỉnh Hưng Yên, Việt Nam</v>
          </cell>
          <cell r="D46">
            <v>0</v>
          </cell>
        </row>
        <row r="47">
          <cell r="A47" t="str">
            <v>057</v>
          </cell>
          <cell r="B47" t="str">
            <v>CHI NHÁNH KIÊN GIANG - CÔNG TY CỔ PHẦN DỊCH VỤ THƯƠNG MẠI TỔNG HỢP WINCOMMERCE</v>
          </cell>
          <cell r="C47" t="str">
            <v>TTTM Vincom Plaza Kiên Giang, Lô A12, Đường Cô Bắc, Khu Phố, Phường Vĩnh Bảo, Thành phố Rạch Giá, Tỉnh Kiên Giang, Việt Nam</v>
          </cell>
          <cell r="D47">
            <v>0</v>
          </cell>
        </row>
        <row r="48">
          <cell r="A48" t="str">
            <v>058</v>
          </cell>
          <cell r="B48" t="str">
            <v>CHI NHÁNH NGHỆ AN - CÔNG TY CỔ PHẦN DỊCH VỤ THƯƠNG MẠI TỔNG HỢP WINCOMMERCE</v>
          </cell>
          <cell r="C48" t="str">
            <v>Vincom+ Nam Đàn, Thị trấn Nam Đàn, Huyện Nam Đàn, Tỉnh Nghệ An, Việt Nam</v>
          </cell>
          <cell r="D48">
            <v>0</v>
          </cell>
        </row>
        <row r="49">
          <cell r="A49" t="str">
            <v>059</v>
          </cell>
          <cell r="B49" t="str">
            <v>CHI NHÁNH THÁI NGUYÊN - CÔNG TY CỔ PHẦN DỊCH VỤ THƯƠNG MẠI TỔNG HỢP WINCOMMERCE</v>
          </cell>
          <cell r="C49" t="str">
            <v>TTTM Vincom Thái Nguyên, Đường Lương Ngọc Quyến, Phường Quang Trung, Thành phố Thái Nguyên, Tỉnh Thái Nguyên, Việt Nam</v>
          </cell>
          <cell r="D49">
            <v>0</v>
          </cell>
        </row>
        <row r="50">
          <cell r="A50" t="str">
            <v>060</v>
          </cell>
          <cell r="B50" t="str">
            <v>CHI NHÁNH CÀ MAU - CÔNG TY CỔ PHẦN DỊCH VỤ THƯƠNG MẠI TỔNG HỢP WINCOMMERCE</v>
          </cell>
          <cell r="C50" t="str">
            <v>TTTM Vincom Plaza Cà Mau, Phường 1, Thành phố Cà Mau, Tỉnh Cà Mau, Việt Nam</v>
          </cell>
          <cell r="D50">
            <v>0</v>
          </cell>
          <cell r="E50">
            <v>0</v>
          </cell>
          <cell r="F50">
            <v>0</v>
          </cell>
        </row>
        <row r="51">
          <cell r="A51" t="str">
            <v>061</v>
          </cell>
          <cell r="B51" t="str">
            <v>CHI NHÁNH QUẢNG NAM - CÔNG TY CỔ PHẦN DỊCH VỤ THƯƠNG MẠI TỔNG HỢP WINCOMMERCE</v>
          </cell>
          <cell r="C51" t="str">
            <v>53 Đinh Tiên Hoàng, Phường Tân An, Thành phố Hội An, Tỉnh Quảng Nam, Việt Nam</v>
          </cell>
          <cell r="D51">
            <v>0</v>
          </cell>
        </row>
        <row r="52">
          <cell r="A52" t="str">
            <v>062</v>
          </cell>
          <cell r="B52" t="str">
            <v>CHI NHÁNH BÌNH THUẬN - CÔNG TY CỔ PHẦN DỊCH VỤ THƯƠNG MẠI TỔNG HỢP WINCOMMERCE</v>
          </cell>
          <cell r="C52" t="str">
            <v>9 Nguyễn Tương, Phường Phú Thủy, Thành phố  Phan Thiết, Tỉnh Bình Thuận, Việt Nam</v>
          </cell>
          <cell r="D52">
            <v>0</v>
          </cell>
        </row>
        <row r="53">
          <cell r="A53" t="str">
            <v>063</v>
          </cell>
          <cell r="B53" t="str">
            <v>CHI NHÁNH TIỀN GIANG - CÔNG TY CỔ PHẦN DỊCH VỤ THƯƠNG MẠI TỔNG HỢP WINCOMMERCE</v>
          </cell>
          <cell r="C53" t="str">
            <v>200 Nam Kỳ Khởi Nghĩa, Phường 1, Thành phố Mỹ Tho, Tỉnh Tiền Giang, Việt Nam</v>
          </cell>
          <cell r="D53">
            <v>0</v>
          </cell>
        </row>
        <row r="54">
          <cell r="A54" t="str">
            <v>064</v>
          </cell>
          <cell r="B54" t="str">
            <v>CHI NHÁNH NAM ĐỊNH - CÔNG TY CỔ PHẦN DỊCH VỤ THƯƠNG MẠI TỔNG HỢP WINCOMMERCE</v>
          </cell>
          <cell r="C54" t="str">
            <v>186 Hùng Vương, Phường Vị Xuyên, Thành phố Nam Định, Tỉnh Nam Định, Việt Nam</v>
          </cell>
          <cell r="D54">
            <v>0</v>
          </cell>
        </row>
        <row r="55">
          <cell r="A55" t="str">
            <v>065</v>
          </cell>
          <cell r="B55" t="str">
            <v>CHI NHÁNH BẮC GIANG - CÔNG TY CỔ PHẦN DỊCH VỤ THƯƠNG MẠI TỔNG HỢP WINCOMMERCE</v>
          </cell>
          <cell r="C55" t="str">
            <v>545 Lê Lợi, Phường Hoàng Văn Thụ, Thành phố  Bắc Giang, Tỉnh Bắc Giang, Việt Nam</v>
          </cell>
          <cell r="D55">
            <v>0</v>
          </cell>
        </row>
        <row r="56">
          <cell r="A56" t="str">
            <v>066</v>
          </cell>
          <cell r="B56" t="str">
            <v>CHI NHÁNH SÓC TRĂNG - CÔNG TY CỔ PHẦN DỊCH VỤ THƯƠNG MẠI TỔNG HỢP WINCOMMERCE</v>
          </cell>
          <cell r="C56" t="str">
            <v>L02-01 Tầng 2, TTTM Vincom Plaza Sóc Trăng, số 22 Đường Trần, Phường 2, Thành phố Sóc Trăng, Tỉnh Sóc Trăng, Việt Nam</v>
          </cell>
          <cell r="D56">
            <v>0</v>
          </cell>
        </row>
        <row r="57">
          <cell r="A57" t="str">
            <v>067</v>
          </cell>
          <cell r="B57" t="str">
            <v>CHI NHÁNH BẾN TRE- CÔNG TY CỔ PHẦN DỊCH VỤ THƯƠNG MẠI TỔNG HỢP WINCOMMERCE</v>
          </cell>
          <cell r="C57" t="str">
            <v>116A1 Trương Định, Phường 6, Thành phố Bến Tre, Tỉnh Bến Tre, Việt Nam</v>
          </cell>
          <cell r="D57">
            <v>0</v>
          </cell>
        </row>
        <row r="58">
          <cell r="A58" t="str">
            <v>070</v>
          </cell>
          <cell r="B58" t="str">
            <v>CHI NHÁNH QUẢNG TRỊ - CÔNG TY CỔ PHẦN DỊCH VỤ THƯƠNG MẠI TỔNG HỢP WINCOMMERCE</v>
          </cell>
          <cell r="C58" t="str">
            <v>35 Hùng Vương, Phường 1, Thành phố Đông Hà, Tỉnh Quảng Trị, Việt Nam</v>
          </cell>
          <cell r="D58">
            <v>0</v>
          </cell>
        </row>
        <row r="59">
          <cell r="A59" t="str">
            <v>071</v>
          </cell>
          <cell r="B59" t="str">
            <v>CHI NHÁNH BÌNH ĐỊNH - CÔNG TY CỔ PHẦN DỊCH VỤ THƯƠNG MẠI TỔNG HỢP WINCOMMERCE</v>
          </cell>
          <cell r="C59" t="str">
            <v>52 Tăng Bạt Hổ, Phường Lê Lợi, Thành phố Quy Nhơn, Tỉnh Bình Định, Việt Nam</v>
          </cell>
          <cell r="D59">
            <v>0</v>
          </cell>
        </row>
        <row r="60">
          <cell r="A60" t="str">
            <v>072</v>
          </cell>
          <cell r="B60" t="str">
            <v>CHI NHÁNH LÀO CAI - CÔNG TY CỔ PHẦN DỊCH VỤ THƯƠNG MẠI TỔNG HỢP WINCOMMERCE</v>
          </cell>
          <cell r="C60" t="str">
            <v>Số 02-04 Võ Nguyên Giáp, Phường Bắc Cường, Thành phố Lào Cai, Tỉnh Lào Cai, Việt Nam</v>
          </cell>
          <cell r="D60">
            <v>0</v>
          </cell>
        </row>
        <row r="61">
          <cell r="A61" t="str">
            <v>091</v>
          </cell>
          <cell r="B61" t="str">
            <v>CHI NHÁNH HÀ GIANG - CÔNG TY CỔ PHẦN DỊCH VỤ THƯƠNG MẠI TỔNG HỢP WINCOMMERCE</v>
          </cell>
          <cell r="C61" t="str">
            <v>89 Nguyễn Thái Học, Phường Minh Khai, TP Hà Giang, Tỉnh Hà Giang, Việt Nam</v>
          </cell>
          <cell r="D61">
            <v>0</v>
          </cell>
        </row>
        <row r="62">
          <cell r="A62" t="str">
            <v>092</v>
          </cell>
          <cell r="B62" t="str">
            <v>CHI NHÁNH BÌNH PHƯỚC - CÔNG TY CỔ PHẦN DỊCH VỤ THƯƠNG MẠI TỔNG HỢP WINCOMMERCE</v>
          </cell>
          <cell r="C62" t="str">
            <v>36 Nguyễn Chánh, Phường Tân Phú, Thành Phố Đồng Xoài, Tỉnh Bình Phước, Việt Nam</v>
          </cell>
          <cell r="D62">
            <v>0</v>
          </cell>
        </row>
        <row r="63">
          <cell r="A63" t="str">
            <v>093</v>
          </cell>
          <cell r="B63" t="str">
            <v>CHI NHÁNH BẮC KẠN - CÔNG TY CỔ PHẦN DỊCH VỤ THƯƠNG MẠI TỔNG HỢP WINCOMMERCE</v>
          </cell>
          <cell r="C63" t="str">
            <v>Tầng 2 và 3, TTTM Vincom Bắc Kạn, đường Trường Chinh, Phường Đức Xuân, Thành Phố Bắc Kạn, Tỉnh Bắc Kạn, Việt Nam</v>
          </cell>
          <cell r="D63">
            <v>0</v>
          </cell>
        </row>
        <row r="64">
          <cell r="A64" t="str">
            <v>094</v>
          </cell>
          <cell r="B64" t="str">
            <v>CHI NHÁNH LAI CHÂU - CÔNG TY CỔ PHẦN DỊCH VỤ THƯƠNG MẠI TỔNG HỢP WINCOMMERCE</v>
          </cell>
          <cell r="C64" t="str">
            <v>Đường Điện Biên Phủ, Tổ 9, Phường Tân Phong, Thành Phố Lai Châu, Tỉnh Lai Châu, Việt Nam</v>
          </cell>
          <cell r="D64">
            <v>0</v>
          </cell>
        </row>
        <row r="65">
          <cell r="A65" t="str">
            <v>095</v>
          </cell>
          <cell r="B65" t="str">
            <v>CHI NHÁNH CAO BẰNG - CÔNG TY CỔ PHẦN DỊCH VỤ THƯƠNG MẠI TỔNG HỢP WINCOMMERCE</v>
          </cell>
          <cell r="C65" t="str">
            <v>Số 39 Phố Cũ, Phường Hợp Giang, Thành phố Cao Bằng, Tỉnh Cao Bằng, Việt Nam</v>
          </cell>
          <cell r="D65">
            <v>0</v>
          </cell>
        </row>
        <row r="66">
          <cell r="A66" t="str">
            <v>096</v>
          </cell>
          <cell r="B66" t="str">
            <v>CHI NHÁNH ĐIỆN BIÊN - CÔNG TY CỔ PHẦN DỊCH VỤ THƯƠNG MẠI TỔNG HỢP WINCOMMERCE</v>
          </cell>
          <cell r="C66" t="str">
            <v>Số nhà 310 Trường Chinh, Tổ dân phố 06, Phường Mường Thanh, Thành phố Điện Biên Phủ, Tỉnh Điện Biên, Việt Nam</v>
          </cell>
          <cell r="D66">
            <v>0</v>
          </cell>
        </row>
        <row r="67">
          <cell r="A67" t="str">
            <v>1226</v>
          </cell>
          <cell r="B67" t="str">
            <v>CN HCM - CÔNG TY CỔ PHẦN DỊCH VỤ THƯƠNG MẠI TỔNG HỢP WINCOMMERCE</v>
          </cell>
          <cell r="C67" t="str">
            <v>Tầng 5, Mplaza SaiGon, số 39 Lê Duẩn, Phường Bến Nghé, Quận 1, Tp.HCM</v>
          </cell>
          <cell r="D67" t="str">
            <v>Số 18, Đường Trung Tâm, Khu Công Nghiệp Tân Tạo, phường Tân Tạo A, Quận Bình Tân, TP.HCM</v>
          </cell>
          <cell r="E67" t="str">
            <v>Quận Bình Tân</v>
          </cell>
          <cell r="F67" t="str">
            <v>Hồ Chí Minh</v>
          </cell>
        </row>
        <row r="68">
          <cell r="A68" t="str">
            <v>1511</v>
          </cell>
          <cell r="B68" t="str">
            <v>CN HCM - CÔNG TY CỔ PHẦN DỊCH VỤ THƯƠNG MẠI TỔNG HỢP WINCOMMERCE</v>
          </cell>
          <cell r="C68" t="str">
            <v>Tầng 5, Mplaza SaiGon, số 39 Lê Duẩn, Phường Bến Nghé, Quận 1, Tp.HCM</v>
          </cell>
          <cell r="D68">
            <v>0</v>
          </cell>
          <cell r="E68">
            <v>0</v>
          </cell>
          <cell r="F68">
            <v>0</v>
          </cell>
        </row>
        <row r="69">
          <cell r="A69" t="str">
            <v>1513</v>
          </cell>
          <cell r="B69" t="str">
            <v>CN HCM - CÔNG TY CỔ PHẦN DỊCH VỤ THƯƠNG MẠI TỔNG HỢP WINCOMMERCE</v>
          </cell>
          <cell r="C69" t="str">
            <v>15-17 Cộng Hòa, P.4 , Quận Tân Bình , TP. Hồ Chí Minh, Việt Nam</v>
          </cell>
          <cell r="D69">
            <v>0</v>
          </cell>
          <cell r="E69" t="str">
            <v>Quận Tân Bình</v>
          </cell>
        </row>
        <row r="70">
          <cell r="A70" t="str">
            <v>1527</v>
          </cell>
          <cell r="B70" t="str">
            <v>CN HCM - CÔNG TY CỔ PHẦN DỊCH VỤ THƯƠNG MẠI TỔNG HỢP WINCOMMERCE</v>
          </cell>
          <cell r="C70" t="str">
            <v>Chung cư Bàu Cát II - Đường Vườn Lan, P. 10, Quận Tân Bình, TP. Hồ Chí Minh Việt Nam</v>
          </cell>
          <cell r="D70">
            <v>0</v>
          </cell>
          <cell r="E70" t="str">
            <v>Quận Tân Bình</v>
          </cell>
        </row>
        <row r="71">
          <cell r="A71" t="str">
            <v>1528</v>
          </cell>
          <cell r="B71" t="str">
            <v>CN HCM - CÔNG TY CỔ PHẦN DỊCH VỤ THƯƠNG MẠI TỔNG HỢP WINCOMMERCE</v>
          </cell>
          <cell r="C71" t="str">
            <v>231 Nguyễn Thị Định , P. Bình Trưng Tây , Q. 2 , TP. Hồ Chí Minh, Việt Nam</v>
          </cell>
          <cell r="D71">
            <v>0</v>
          </cell>
        </row>
        <row r="72">
          <cell r="A72" t="str">
            <v>1530</v>
          </cell>
          <cell r="B72" t="str">
            <v>CN HÀ NỘI - CÔNG TY CỔ PHẦN DỊCH VỤ THƯƠNG MẠI TỔNG HỢP WINCOMMERCE</v>
          </cell>
          <cell r="C72" t="str">
            <v>Phố Xa La, P. Phúc La, Hà Đông, Hà Nội</v>
          </cell>
          <cell r="D72">
            <v>0</v>
          </cell>
        </row>
        <row r="73">
          <cell r="A73" t="str">
            <v>1531</v>
          </cell>
          <cell r="B73" t="str">
            <v>CN HÀ NỘI - CÔNG TY CỔ PHẦN DỊCH VỤ THƯƠNG MẠI TỔNG HỢP WINCOMMERCE</v>
          </cell>
          <cell r="C73" t="str">
            <v>Tòa Nhà 28T Làng QT Thăng Long, Trần Đăng Ninh,  Quận Cầu Giấy, Hà Nội</v>
          </cell>
          <cell r="D73">
            <v>0</v>
          </cell>
        </row>
        <row r="74">
          <cell r="A74" t="str">
            <v>1532</v>
          </cell>
          <cell r="B74" t="str">
            <v>CN HÀ NỘI - CÔNG TY CỔ PHẦN DỊCH VỤ THƯƠNG MẠI TỔNG HỢP WINCOMMERCE</v>
          </cell>
          <cell r="C74" t="str">
            <v>Tầng Hầm 2,  B2 Royal City, 72A Nguyễn Trãi,  Quận Thanh Xuân, Hà Nội</v>
          </cell>
          <cell r="D74">
            <v>0</v>
          </cell>
        </row>
        <row r="75">
          <cell r="A75" t="str">
            <v>1533</v>
          </cell>
          <cell r="B75" t="str">
            <v>CN HÀ NỘI - CÔNG TY CỔ PHẦN DỊCH VỤ THƯƠNG MẠI TỔNG HỢP WINCOMMERCE</v>
          </cell>
          <cell r="C75" t="str">
            <v>Tầng B1 N05, KĐT Trung Hòa Nhân Chính, Hoàng Đạo Thúy,  Quận Cầu Giấy, Hà Nội</v>
          </cell>
          <cell r="D75">
            <v>0</v>
          </cell>
        </row>
        <row r="76">
          <cell r="A76" t="str">
            <v>1535</v>
          </cell>
          <cell r="B76" t="str">
            <v>CN HÀ NỘI - CÔNG TY CỔ PHẦN DỊCH VỤ THƯƠNG MẠI TỔNG HỢP WINCOMMERCE</v>
          </cell>
          <cell r="C76" t="str">
            <v>Tầng B1, Times City, 458 Minh Khai,  Quận Hai Bà Trưng, Hà Nội</v>
          </cell>
          <cell r="D76">
            <v>0</v>
          </cell>
        </row>
        <row r="77">
          <cell r="A77" t="str">
            <v>1539</v>
          </cell>
          <cell r="B77" t="str">
            <v>CN HÀ NỘI - CÔNG TY CỔ PHẦN DỊCH VỤ THƯƠNG MẠI TỔNG HỢP WINCOMMERCE</v>
          </cell>
          <cell r="C77" t="str">
            <v>Số 191 Bà Triệu, Q.Hai Bà Trưng, Hà Nội</v>
          </cell>
          <cell r="D77">
            <v>0</v>
          </cell>
        </row>
        <row r="78">
          <cell r="A78" t="str">
            <v>1541</v>
          </cell>
          <cell r="B78" t="str">
            <v>CN HÀ NỘI - CÔNG TY CỔ PHẦN DỊCH VỤ THƯƠNG MẠI TỔNG HỢP WINCOMMERCE</v>
          </cell>
          <cell r="C78" t="str">
            <v>Trung tâm thương mại Vincom Plaza Long Biên. Đường Chu Huy Mân, Phường Việt Hưng, Long Biên, Hà Nội</v>
          </cell>
          <cell r="D78">
            <v>0</v>
          </cell>
        </row>
        <row r="79">
          <cell r="A79" t="str">
            <v>1542</v>
          </cell>
          <cell r="B79" t="str">
            <v>CN HÀ NỘI - CÔNG TY CỔ PHẦN DỊCH VỤ THƯƠNG MẠI TỔNG HỢP WINCOMMERCE</v>
          </cell>
          <cell r="C79" t="str">
            <v>Tầng 1 Nhà CT7A, KĐT Văn Quán,  Quận Hà Đông, Hà Nội</v>
          </cell>
          <cell r="D79">
            <v>0</v>
          </cell>
        </row>
        <row r="80">
          <cell r="A80" t="str">
            <v>1544</v>
          </cell>
          <cell r="B80" t="str">
            <v>CN HCM - CÔNG TY CỔ PHẦN DỊCH VỤ THƯƠNG MẠI TỔNG HỢP WINCOMMERCE</v>
          </cell>
          <cell r="C80" t="str">
            <v>216 Võ Văn Ngân, phường Bình Thọ, Quận Thủ Đức, TP. Hồ Chí Minh Việt Nam</v>
          </cell>
          <cell r="D80">
            <v>0</v>
          </cell>
        </row>
        <row r="81">
          <cell r="A81" t="str">
            <v>1545</v>
          </cell>
          <cell r="B81" t="str">
            <v>CN HCM - CÔNG TY CỔ PHẦN DỊCH VỤ THƯƠNG MẠI TỔNG HỢP WINCOMMERCE</v>
          </cell>
          <cell r="C81" t="str">
            <v>Vincom Center Đồng Khởi, 72, Lê Thánh Tôn, Quận 1, HCM</v>
          </cell>
          <cell r="D81">
            <v>0</v>
          </cell>
        </row>
        <row r="82">
          <cell r="A82" t="str">
            <v>1549</v>
          </cell>
          <cell r="B82" t="str">
            <v>CN HCM - CÔNG TY CỔ PHẦN DỊCH VỤ THƯƠNG MẠI TỔNG HỢP WINCOMMERCE</v>
          </cell>
          <cell r="C82" t="str">
            <v>190 đường Quang Trung, P. 10, Q. Gò Vấp, HCM</v>
          </cell>
          <cell r="D82">
            <v>0</v>
          </cell>
          <cell r="E82" t="str">
            <v>Quận Gò Vấp</v>
          </cell>
        </row>
        <row r="83">
          <cell r="A83" t="str">
            <v>1551</v>
          </cell>
          <cell r="B83" t="str">
            <v>CN HCM - CÔNG TY CỔ PHẦN DỊCH VỤ THƯƠNG MẠI TỔNG HỢP WINCOMMERCE</v>
          </cell>
          <cell r="C83" t="str">
            <v>Số A12 Phan Văn Trị, P. 7, Q. Gò Vấp, HCM</v>
          </cell>
          <cell r="D83">
            <v>0</v>
          </cell>
          <cell r="E83" t="str">
            <v>Quận Gò Vấp</v>
          </cell>
        </row>
        <row r="84">
          <cell r="A84" t="str">
            <v>1553</v>
          </cell>
          <cell r="B84" t="str">
            <v>CN HÀ NỘI - CÔNG TY CỔ PHẦN DỊCH VỤ THƯƠNG MẠI TỔNG HỢP WINCOMMERCE</v>
          </cell>
          <cell r="C84" t="str">
            <v>54A Nguyễn Chí Thanh, Quận Đống Đa, HN</v>
          </cell>
          <cell r="D84">
            <v>0</v>
          </cell>
        </row>
        <row r="85">
          <cell r="A85" t="str">
            <v>1561</v>
          </cell>
          <cell r="B85" t="str">
            <v>CN HCM - CÔNG TY CỔ PHẦN DỊCH VỤ THƯƠNG MẠI TỔNG HỢP WINCOMMERCE</v>
          </cell>
          <cell r="C85" t="str">
            <v>37 Phường Thảo Điền, Q. 2 , TP. Hồ Chí Minh, Việt Nam</v>
          </cell>
          <cell r="D85">
            <v>0</v>
          </cell>
        </row>
        <row r="86">
          <cell r="A86" t="str">
            <v>1567</v>
          </cell>
          <cell r="B86" t="str">
            <v>CN HCM - CÔNG TY CỔ PHẦN DỊCH VỤ THƯƠNG MẠI TỔNG HỢP WINCOMMERCE</v>
          </cell>
          <cell r="C86" t="str">
            <v>50 Lê Văn Việt P. Hiệp Phú Q. 9, TP. Hồ Chí Minh Việt Nam</v>
          </cell>
          <cell r="D86">
            <v>0</v>
          </cell>
        </row>
        <row r="87">
          <cell r="A87" t="str">
            <v>1568</v>
          </cell>
          <cell r="B87" t="str">
            <v>CN HCM - CÔNG TY CỔ PHẦN DỊCH VỤ THƯƠNG MẠI TỔNG HỢP WINCOMMERCE</v>
          </cell>
          <cell r="C87" t="str">
            <v>307 Số 307 Nguyễn Duy Trinh, P. Bình Trưng Tây, Q. 2, TP. Hồ Chí Minh Việt Nam</v>
          </cell>
          <cell r="D87">
            <v>0</v>
          </cell>
        </row>
        <row r="88">
          <cell r="A88" t="str">
            <v>1569</v>
          </cell>
          <cell r="B88" t="str">
            <v>CN HÀ NỘI - CÔNG TY CỔ PHẦN DỊCH VỤ THƯƠNG MẠI TỔNG HỢP WINCOMMERCE</v>
          </cell>
          <cell r="C88" t="str">
            <v>Số 188 phố Tây Sơn, TT.Phùng, H.Đan Phượng, HN</v>
          </cell>
          <cell r="D88">
            <v>0</v>
          </cell>
        </row>
        <row r="89">
          <cell r="A89" t="str">
            <v>1585</v>
          </cell>
          <cell r="B89" t="str">
            <v>CN HÀ NỘI - CÔNG TY CỔ PHẦN DỊCH VỤ THƯƠNG MẠI TỔNG HỢP WINCOMMERCE</v>
          </cell>
          <cell r="C89" t="str">
            <v>Nhà F, Ngõ 28 Xuân La. Phường Xuân La, Quận Tây Hồ, Hà Nội</v>
          </cell>
          <cell r="D89">
            <v>0</v>
          </cell>
        </row>
        <row r="90">
          <cell r="A90" t="str">
            <v>1588</v>
          </cell>
          <cell r="B90" t="str">
            <v>CN HÀ NỘI - CÔNG TY CỔ PHẦN DỊCH VỤ THƯƠNG MẠI TỔNG HỢP WINCOMMERCE</v>
          </cell>
          <cell r="C90" t="str">
            <v>TP Hà Nội, Khu đô thị Tân Tây Đô, Xã Tân Lập, HN</v>
          </cell>
          <cell r="D90">
            <v>0</v>
          </cell>
        </row>
        <row r="91">
          <cell r="A91" t="str">
            <v>1589</v>
          </cell>
          <cell r="B91" t="str">
            <v>CN HÀ NỘI - CÔNG TY CỔ PHẦN DỊCH VỤ THƯƠNG MẠI TỔNG HỢP WINCOMMERCE</v>
          </cell>
          <cell r="C91" t="str">
            <v>Tầng B1, Vincom Center Phạm Ngọc Thạch, 2 Phạm Ngọc Thạch,  Quận Đống Đa, Hà Nội</v>
          </cell>
          <cell r="D91">
            <v>0</v>
          </cell>
        </row>
        <row r="92">
          <cell r="A92" t="str">
            <v>1590</v>
          </cell>
          <cell r="B92" t="str">
            <v>CN HÀ NỘI - CÔNG TY CỔ PHẦN DỊCH VỤ THƯƠNG MẠI TỔNG HỢP WINCOMMERCE</v>
          </cell>
          <cell r="C92" t="str">
            <v>Tầng B1, TTTM Vincom Plaza Bắc Từ Liêm, CC Green Stars, 234 Phạm Văn Đồng,  Quận Bắc Từ Liêm, Hà Nội</v>
          </cell>
          <cell r="D92">
            <v>0</v>
          </cell>
        </row>
        <row r="93">
          <cell r="A93" t="str">
            <v>1596</v>
          </cell>
          <cell r="B93" t="str">
            <v>CN HCM - CÔNG TY CỔ PHẦN DỊCH VỤ THƯƠNG MẠI TỔNG HỢP WINCOMMERCE</v>
          </cell>
          <cell r="C93" t="str">
            <v>TTTM Vincom Plaza Sài Gòn Res Số, 188,Đường Nguyễn Xí,Phường 26, Quận Bình Thạnh, HCM</v>
          </cell>
          <cell r="D93">
            <v>0</v>
          </cell>
          <cell r="E93" t="str">
            <v>Quận Bình Thạnh</v>
          </cell>
        </row>
        <row r="94">
          <cell r="A94" t="str">
            <v>1597</v>
          </cell>
          <cell r="B94" t="str">
            <v>CN HCM - CÔNG TY CỔ PHẦN DỊCH VỤ THƯƠNG MẠI TỔNG HỢP WINCOMMERCE</v>
          </cell>
          <cell r="C94" t="str">
            <v>VC+ KĐT Nam Long Số 71,Trần Trọng, Cung, P. Tân Thuận Đông, Q7, TP. HCM</v>
          </cell>
          <cell r="D94">
            <v>0</v>
          </cell>
          <cell r="E94" t="str">
            <v>Quận 7</v>
          </cell>
        </row>
        <row r="95">
          <cell r="A95" t="str">
            <v>1606</v>
          </cell>
          <cell r="B95" t="str">
            <v>CN HÀ NỘI - CÔNG TY CỔ PHẦN DỊCH VỤ THƯƠNG MẠI TỔNG HỢP WINCOMMERCE</v>
          </cell>
          <cell r="C95" t="str">
            <v>Ngõ 34 Hoàng Cầu, Chợ Dừa, Đống Đa, Đống Đa Hà Nội</v>
          </cell>
          <cell r="D95">
            <v>0</v>
          </cell>
        </row>
        <row r="96">
          <cell r="A96" t="str">
            <v>1608</v>
          </cell>
          <cell r="B96" t="str">
            <v>CN HÀ NỘI - CÔNG TY CỔ PHẦN DỊCH VỤ THƯƠNG MẠI TỔNG HỢP WINCOMMERCE</v>
          </cell>
          <cell r="C96" t="str">
            <v>Tầng B1, TTTM VinCom Center Liễu Giai, Số 29 Liễu Giai, Phường Ngọc Khánh, Quận Ba Đình, Hà Nội</v>
          </cell>
          <cell r="D96">
            <v>0</v>
          </cell>
        </row>
        <row r="97">
          <cell r="A97" t="str">
            <v>1620</v>
          </cell>
          <cell r="B97" t="str">
            <v>CN HÀ NỘI - CÔNG TY CỔ PHẦN DỊCH VỤ THƯƠNG MẠI TỔNG HỢP WINCOMMERCE</v>
          </cell>
          <cell r="C97" t="str">
            <v>SO05A. tầng 1. Tòa A3 (CT03). KCH Vinhomes Gardenia. Hàm Nghi phường Cầu Diễn, Từ Liêm, Hà Nội</v>
          </cell>
          <cell r="D97">
            <v>0</v>
          </cell>
        </row>
        <row r="98">
          <cell r="A98" t="str">
            <v>1630</v>
          </cell>
          <cell r="B98" t="str">
            <v>CN HCM - CÔNG TY CỔ PHẦN DỊCH VỤ THƯƠNG MẠI TỔNG HỢP WINCOMMERCE</v>
          </cell>
          <cell r="C98" t="str">
            <v>Tòa nhà 81 tầng,Khu Central Park, KĐT Central Park, P22, Quận Bình Thạnh, HCM</v>
          </cell>
          <cell r="D98">
            <v>0</v>
          </cell>
          <cell r="E98" t="str">
            <v>Quận Bình Thạnh</v>
          </cell>
        </row>
        <row r="99">
          <cell r="A99" t="str">
            <v>1631</v>
          </cell>
          <cell r="B99" t="str">
            <v>CN HCM - CÔNG TY CỔ PHẦN DỊCH VỤ THƯƠNG MẠI TỔNG HỢP WINCOMMERCE</v>
          </cell>
          <cell r="C99" t="str">
            <v>Số 10 Đường Phổ Quang, P. 2, Quận Tân Bình, TP. Hồ Chí Minh Việt Nam</v>
          </cell>
          <cell r="D99" t="str">
            <v>0.1 Lô A, Lương Định Của Ấp 2, P. An Phú, Quận 2, TP. Hồ Chí Minh Việt Nam</v>
          </cell>
          <cell r="E99" t="str">
            <v>Quận Tân Bình</v>
          </cell>
          <cell r="F99" t="str">
            <v>Hồ Chí Minh</v>
          </cell>
        </row>
        <row r="100">
          <cell r="A100" t="str">
            <v>1635</v>
          </cell>
          <cell r="B100" t="str">
            <v>CN HÀ NỘI - CÔNG TY CỔ PHẦN DỊCH VỤ THƯƠNG MẠI TỔNG HỢP WINCOMMERCE</v>
          </cell>
          <cell r="C100" t="str">
            <v>90 Phạm Hùng, Mỹ Đình, Từ Liêm, Hà Nội</v>
          </cell>
          <cell r="D100">
            <v>0</v>
          </cell>
        </row>
        <row r="101">
          <cell r="A101" t="str">
            <v>1644</v>
          </cell>
          <cell r="B101" t="str">
            <v>CN HÀ NỘI - CÔNG TY CỔ PHẦN DỊCH VỤ THƯƠNG MẠI TỔNG HỢP WINCOMMERCE</v>
          </cell>
          <cell r="C101" t="str">
            <v>Tầng 1, tòa CT2, khu đô thị Gamuda Gardens, phường Trần Phú, quận Hoàng Mai, Hà Nội</v>
          </cell>
          <cell r="D101">
            <v>0</v>
          </cell>
        </row>
        <row r="102">
          <cell r="A102" t="str">
            <v>1645</v>
          </cell>
          <cell r="B102" t="str">
            <v>CN HÀ NỘI - CÔNG TY CỔ PHẦN DỊCH VỤ THƯƠNG MẠI TỔNG HỢP WINCOMMERCE</v>
          </cell>
          <cell r="C102" t="str">
            <v>Ngõ 3 Tôn Thất thuyết, Dịch Vọng Hậu, Cầu Giấy, Hà Nội</v>
          </cell>
          <cell r="D102">
            <v>0</v>
          </cell>
        </row>
        <row r="103">
          <cell r="A103" t="str">
            <v>1646</v>
          </cell>
          <cell r="B103" t="str">
            <v>CN HÀ NỘI - CÔNG TY CỔ PHẦN DỊCH VỤ THƯƠNG MẠI TỔNG HỢP WINCOMMERCE</v>
          </cell>
          <cell r="C103" t="str">
            <v>119 Trần Duy Hưng, Trung Hoà, Cầu Giấy, Hà Nội</v>
          </cell>
          <cell r="D103">
            <v>0</v>
          </cell>
        </row>
        <row r="104">
          <cell r="A104" t="str">
            <v>1650</v>
          </cell>
          <cell r="B104" t="str">
            <v>CN HÀ NỘI - CÔNG TY CỔ PHẦN DỊCH VỤ THƯƠNG MẠI TỔNG HỢP WINCOMMERCE</v>
          </cell>
          <cell r="C104" t="str">
            <v>19 Trúc Khê - P. Láng Hạ. Q. Đống Đa. Hà Nội</v>
          </cell>
          <cell r="D104">
            <v>0</v>
          </cell>
        </row>
        <row r="105">
          <cell r="A105" t="str">
            <v>1651</v>
          </cell>
          <cell r="B105" t="str">
            <v>CN HÀ NỘI - CÔNG TY CỔ PHẦN DỊCH VỤ THƯƠNG MẠI TỔNG HỢP WINCOMMERCE</v>
          </cell>
          <cell r="C105" t="str">
            <v>Tầng 1, số 609 đường Trương Định, Quận Hoàng Mai, Hà Nội</v>
          </cell>
          <cell r="D105">
            <v>0</v>
          </cell>
        </row>
        <row r="106">
          <cell r="A106" t="str">
            <v>1653</v>
          </cell>
          <cell r="B106" t="str">
            <v>CN HÀ NỘI - CÔNG TY CỔ PHẦN DỊCH VỤ THƯƠNG MẠI TỔNG HỢP WINCOMMERCE</v>
          </cell>
          <cell r="C106" t="str">
            <v>281 , Đội cấn Ba Đình, Hà Nội</v>
          </cell>
          <cell r="D106">
            <v>0</v>
          </cell>
        </row>
        <row r="107">
          <cell r="A107" t="str">
            <v>1654</v>
          </cell>
          <cell r="B107" t="str">
            <v>CN HÀ NỘI - CÔNG TY CỔ PHẦN DỊCH VỤ THƯƠNG MẠI TỔNG HỢP WINCOMMERCE</v>
          </cell>
          <cell r="C107" t="str">
            <v>99 Võ Thị Sáu, Thanh Nhàn, Hai Bà Trưng, Hà Nội</v>
          </cell>
          <cell r="D107">
            <v>0</v>
          </cell>
        </row>
        <row r="108">
          <cell r="A108" t="str">
            <v>1655</v>
          </cell>
          <cell r="B108" t="str">
            <v>CN HÀ NỘI - CÔNG TY CỔ PHẦN DỊCH VỤ THƯƠNG MẠI TỔNG HỢP WINCOMMERCE</v>
          </cell>
          <cell r="C108" t="str">
            <v>Lô E khu đất D1 tòa nhà hỗn hợp Vườn Đào, Phường Phú Thượng, Quận Tây Hồ, HN</v>
          </cell>
          <cell r="D108">
            <v>0</v>
          </cell>
        </row>
        <row r="109">
          <cell r="A109" t="str">
            <v>1656</v>
          </cell>
          <cell r="B109" t="str">
            <v>CN HÀ NỘI - CÔNG TY CỔ PHẦN DỊCH VỤ THƯƠNG MẠI TỔNG HỢP WINCOMMERCE</v>
          </cell>
          <cell r="C109" t="str">
            <v>8 Đường Quang Trung, P. Nguyễn Trãi, Hà Đông, Hà Nội</v>
          </cell>
          <cell r="D109">
            <v>0</v>
          </cell>
        </row>
        <row r="110">
          <cell r="A110" t="str">
            <v>1657</v>
          </cell>
          <cell r="B110" t="str">
            <v>CN HÀ NỘI - CÔNG TY CỔ PHẦN DỊCH VỤ THƯƠNG MẠI TỔNG HỢP WINCOMMERCE</v>
          </cell>
          <cell r="C110" t="str">
            <v>89 Lê Đức Thọ, Mỹ Đình 2, Nam Từ Liêm, Hà Nội</v>
          </cell>
          <cell r="D110">
            <v>0</v>
          </cell>
        </row>
        <row r="111">
          <cell r="A111" t="str">
            <v>1658</v>
          </cell>
          <cell r="B111" t="str">
            <v>CN HÀ NỘI - CÔNG TY CỔ PHẦN DỊCH VỤ THƯƠNG MẠI TỔNG HỢP WINCOMMERCE</v>
          </cell>
          <cell r="C111" t="str">
            <v>163 VinMart Đại La</v>
          </cell>
          <cell r="D111">
            <v>0</v>
          </cell>
        </row>
        <row r="112">
          <cell r="A112" t="str">
            <v>1660</v>
          </cell>
          <cell r="B112" t="str">
            <v>CN HÀ NỘI - CÔNG TY CỔ PHẦN DỊCH VỤ THƯƠNG MẠI TỔNG HỢP WINCOMMERCE</v>
          </cell>
          <cell r="C112" t="str">
            <v>98 Thái Thịnh, Ngã Tư Sở, Đống Đa, Hà Nội</v>
          </cell>
          <cell r="D112">
            <v>0</v>
          </cell>
        </row>
        <row r="113">
          <cell r="A113" t="str">
            <v>1661</v>
          </cell>
          <cell r="B113" t="str">
            <v>CN HÀ NỘI - CÔNG TY CỔ PHẦN DỊCH VỤ THƯƠNG MẠI TỔNG HỢP WINCOMMERCE</v>
          </cell>
          <cell r="C113" t="str">
            <v>Tầng 1 chung cư Trung Yên 1, Khu đô thị Nam Trung Yên, Cầu Giấy, Hà Nội</v>
          </cell>
          <cell r="D113">
            <v>0</v>
          </cell>
        </row>
        <row r="114">
          <cell r="A114" t="str">
            <v>1663</v>
          </cell>
          <cell r="B114" t="str">
            <v>CN HÀ NỘI - CÔNG TY CỔ PHẦN DỊCH VỤ THƯƠNG MẠI TỔNG HỢP WINCOMMERCE</v>
          </cell>
          <cell r="C114" t="str">
            <v>51 Xuân Diệu, P. Tứ Liên,  Quận Tây Hồ, Hà Nội</v>
          </cell>
          <cell r="D114">
            <v>0</v>
          </cell>
        </row>
        <row r="115">
          <cell r="A115" t="str">
            <v>1664</v>
          </cell>
          <cell r="B115" t="str">
            <v>CN HÀ NỘI - CÔNG TY CỔ PHẦN DỊCH VỤ THƯƠNG MẠI TỔNG HỢP WINCOMMERCE</v>
          </cell>
          <cell r="C115" t="str">
            <v>Tầng 1, Toàn nhà 170 La Thành, Ô Chợ Dừa, Quận Đống Đa, Hà Nội</v>
          </cell>
          <cell r="D115">
            <v>0</v>
          </cell>
        </row>
        <row r="116">
          <cell r="A116" t="str">
            <v>1665</v>
          </cell>
          <cell r="B116" t="str">
            <v>CN HÀ NỘI - CÔNG TY CỔ PHẦN DỊCH VỤ THƯƠNG MẠI TỔNG HỢP WINCOMMERCE</v>
          </cell>
          <cell r="C116" t="str">
            <v>Tràng An Complex, 1 Phùng Chí Kiên, Nghĩa Đô, Cầu Giấy, Hà Nội</v>
          </cell>
          <cell r="D116">
            <v>0</v>
          </cell>
        </row>
        <row r="117">
          <cell r="A117" t="str">
            <v>1666</v>
          </cell>
          <cell r="B117" t="str">
            <v>CN HÀ NỘI - CÔNG TY CỔ PHẦN DỊCH VỤ THƯƠNG MẠI TỔNG HỢP WINCOMMERCE</v>
          </cell>
          <cell r="C117" t="str">
            <v>HH2 - Meco Complex, Tầng 1, Toà, Ng. 102 Trường Chinh, Phương Đình, Đống Đa, Hà Nội</v>
          </cell>
          <cell r="D117">
            <v>0</v>
          </cell>
        </row>
        <row r="118">
          <cell r="A118" t="str">
            <v>1669</v>
          </cell>
          <cell r="B118" t="str">
            <v>CN HÀ NỘI - CÔNG TY CỔ PHẦN DỊCH VỤ THƯƠNG MẠI TỔNG HỢP WINCOMMERCE</v>
          </cell>
          <cell r="C118" t="str">
            <v>Tầng 1- Tòa Bắc RiceCity- KĐT Tây Nam Linh Đàm - Hoàng Liệt- Hoàng Mai- Hà Nội</v>
          </cell>
          <cell r="D118">
            <v>0</v>
          </cell>
        </row>
        <row r="119">
          <cell r="A119" t="str">
            <v>1671</v>
          </cell>
          <cell r="B119" t="str">
            <v>CN HÀ NỘI - CÔNG TY CỔ PHẦN DỊCH VỤ THƯƠNG MẠI TỔNG HỢP WINCOMMERCE</v>
          </cell>
          <cell r="C119" t="str">
            <v>81 Vũ Trọng Phụng (Hapulico), Thanh Xuân Trung, Thanh Xuân, Hà Nội</v>
          </cell>
          <cell r="D119">
            <v>0</v>
          </cell>
        </row>
        <row r="120">
          <cell r="A120" t="str">
            <v>1672</v>
          </cell>
          <cell r="B120" t="str">
            <v>CN HÀ NỘI - CÔNG TY CỔ PHẦN DỊCH VỤ THƯƠNG MẠI TỔNG HỢP WINCOMMERCE</v>
          </cell>
          <cell r="C120" t="str">
            <v>131 Đ. Nguyễn Văn Cừ, Ngọc Lâm, Long Biên, Hà Nội</v>
          </cell>
          <cell r="D120">
            <v>0</v>
          </cell>
        </row>
        <row r="121">
          <cell r="A121" t="str">
            <v>1673</v>
          </cell>
          <cell r="B121" t="str">
            <v>CN HÀ NỘI - CÔNG TY CỔ PHẦN DỊCH VỤ THƯƠNG MẠI TỔNG HỢP WINCOMMERCE</v>
          </cell>
          <cell r="C121" t="str">
            <v>Tòa nhà Sun Plaza Thụy Khuê, Số nhà 69B đường Thụy Khuê, P. Thụy Khuê, Quận Tây Hồ, Hà Nội</v>
          </cell>
          <cell r="D121">
            <v>0</v>
          </cell>
        </row>
        <row r="122">
          <cell r="A122" t="str">
            <v>1675</v>
          </cell>
          <cell r="B122" t="str">
            <v>CN HÀ NỘI - CÔNG TY CỔ PHẦN DỊCH VỤ THƯƠNG MẠI TỔNG HỢP WINCOMMERCE</v>
          </cell>
          <cell r="C122" t="str">
            <v>Sun Plaza - số 3 Lương Yên, Bạch Đằng, Hai Bà Trưng, Hà Nội.</v>
          </cell>
          <cell r="D122">
            <v>0</v>
          </cell>
        </row>
        <row r="123">
          <cell r="A123" t="str">
            <v>1681</v>
          </cell>
          <cell r="B123" t="str">
            <v>CN HCM - CÔNG TY CỔ PHẦN DỊCH VỤ THƯƠNG MẠI TỔNG HỢP WINCOMMERCE</v>
          </cell>
          <cell r="C123" t="str">
            <v>36/25 Phạm Văn Nghị, Sky Garden 3, P. Tân Phong, Q. 7, HCM</v>
          </cell>
          <cell r="D123">
            <v>0</v>
          </cell>
        </row>
        <row r="124">
          <cell r="A124" t="str">
            <v>1683</v>
          </cell>
          <cell r="B124" t="str">
            <v>CN HCM - CÔNG TY CỔ PHẦN DỊCH VỤ THƯƠNG MẠI TỔNG HỢP WINCOMMERCE</v>
          </cell>
          <cell r="C124" t="str">
            <v>Tầng trệt Cao ốc Silland, số nhà 7J, đường số 9A, Khu dân cư Trung Sơn, ấp 4B, xã Bình Hưng, huyện Bình Chánh, HCM</v>
          </cell>
          <cell r="D124">
            <v>0</v>
          </cell>
        </row>
        <row r="125">
          <cell r="A125" t="str">
            <v>1685</v>
          </cell>
          <cell r="B125" t="str">
            <v>CN HCM - CÔNG TY CỔ PHẦN DỊCH VỤ THƯƠNG MẠI TỔNG HỢP WINCOMMERCE</v>
          </cell>
          <cell r="C125" t="str">
            <v>Gian hàng 1,2,3 Tầng Hầm B2, Tòa, nhà T4, Số 01 đường số 104-BTT, khu phố 3, Bình Trưng Tây, Quận 2, TP. Hồ Chí Minh Việt Nam</v>
          </cell>
          <cell r="D125">
            <v>0</v>
          </cell>
          <cell r="E125" t="str">
            <v>Quận 2</v>
          </cell>
        </row>
        <row r="126">
          <cell r="A126" t="str">
            <v>1698</v>
          </cell>
          <cell r="B126" t="str">
            <v>CN HÀ NỘI - CÔNG TY CỔ PHẦN DỊCH VỤ THƯƠNG MẠI TỔNG HỢP WINCOMMERCE</v>
          </cell>
          <cell r="C126" t="str">
            <v>Tầng 1, TTTM Vincom Mega Mall Smart City, Khu vực ô GS-CCTP1 thuộc DA KĐTM Tây Mỗ - Đại Mỗ - Vinhomes P.Tây Mỗ, Q.Nam Từ Liêm, Hà Nội</v>
          </cell>
          <cell r="D126">
            <v>0</v>
          </cell>
        </row>
        <row r="127">
          <cell r="A127" t="str">
            <v>1699</v>
          </cell>
          <cell r="B127" t="str">
            <v>CN HÀ NỘI - CÔNG TY CỔ PHẦN DỊCH VỤ THƯƠNG MẠI TỔNG HỢP WINCOMMERCE</v>
          </cell>
          <cell r="C127" t="str">
            <v>Tầng 2 và Tầng 3, TTTM Vincom Mega Mall Ocean Park, Lô đất số CCTP-10 thuộc DA KĐT Gia Lâm, TT Trâu Quỳ và các xã Dương Xá, Kiêu Kỵ, Hà Nội</v>
          </cell>
          <cell r="D127">
            <v>0</v>
          </cell>
        </row>
        <row r="128">
          <cell r="A128" t="str">
            <v>2011</v>
          </cell>
          <cell r="B128" t="str">
            <v>CN HÀ NỘI - CÔNG TY CỔ PHẦN DỊCH VỤ THƯƠNG MẠI TỔNG HỢP WINCOMMERCE</v>
          </cell>
          <cell r="C128" t="str">
            <v>L1 - 01, khu TTTM Almaz Long Biên, đường Hoa Lan, khu đô thị sinh thái, Vinhomes River side, P.Phúc Lợi, Hà Nội</v>
          </cell>
          <cell r="D128">
            <v>0</v>
          </cell>
        </row>
        <row r="129">
          <cell r="A129" t="str">
            <v>2012</v>
          </cell>
          <cell r="B129" t="str">
            <v>CN HÀ NỘI - CÔNG TY CỔ PHẦN DỊCH VỤ THƯƠNG MẠI TỔNG HỢP WINCOMMERCE</v>
          </cell>
          <cell r="C129" t="str">
            <v>Tầng 1, nhà CT9, khu đô thị Mỹ Đình, phường Mỹ Đình 1, quận Nam Từ Liêm, Hà Nội</v>
          </cell>
          <cell r="D129">
            <v>0</v>
          </cell>
        </row>
        <row r="130">
          <cell r="A130" t="str">
            <v>2013</v>
          </cell>
          <cell r="B130" t="str">
            <v>CN HÀ NỘI - CÔNG TY CỔ PHẦN DỊCH VỤ THƯƠNG MẠI TỔNG HỢP WINCOMMERCE</v>
          </cell>
          <cell r="C130" t="str">
            <v>Số 183 Hoàng Văn Thái, Phường Khương, Trung, Quận Thanh Xuân, HN</v>
          </cell>
          <cell r="D130">
            <v>0</v>
          </cell>
        </row>
        <row r="131">
          <cell r="A131" t="str">
            <v>2014</v>
          </cell>
          <cell r="B131" t="str">
            <v>CN HÀ NỘI - CÔNG TY CỔ PHẦN DỊCH VỤ THƯƠNG MẠI TỔNG HỢP WINCOMMERCE</v>
          </cell>
          <cell r="C131" t="str">
            <v>Tầng 1, tòa chung cư số 46/230 Lạc Trung, phường Thanh Lương, quận Hai Bà Trưng, Hà Nội</v>
          </cell>
          <cell r="D131">
            <v>0</v>
          </cell>
        </row>
        <row r="132">
          <cell r="A132" t="str">
            <v>2015</v>
          </cell>
          <cell r="B132" t="str">
            <v>CN HÀ NỘI - CÔNG TY CỔ PHẦN DỊCH VỤ THƯƠNG MẠI TỔNG HỢP WINCOMMERCE</v>
          </cell>
          <cell r="C132" t="str">
            <v>Số 250 Minh Khai, phường Minh Khai, quận Hai Bà Trưng, Hà Nội</v>
          </cell>
          <cell r="D132">
            <v>0</v>
          </cell>
        </row>
        <row r="133">
          <cell r="A133" t="str">
            <v>2016</v>
          </cell>
          <cell r="B133" t="str">
            <v>CN HÀ NỘI - CÔNG TY CỔ PHẦN DỊCH VỤ THƯƠNG MẠI TỔNG HỢP WINCOMMERCE</v>
          </cell>
          <cell r="C133" t="str">
            <v>R3 - L1 - 08B, tổ hợp TTTM, giáo dục và căn hộ Royal City</v>
          </cell>
          <cell r="D133">
            <v>0</v>
          </cell>
        </row>
        <row r="134">
          <cell r="A134" t="str">
            <v>2017</v>
          </cell>
          <cell r="B134" t="str">
            <v>CN HÀ NỘI - CÔNG TY CỔ PHẦN DỊCH VỤ THƯƠNG MẠI TỔNG HỢP WINCOMMERCE</v>
          </cell>
          <cell r="C134" t="str">
            <v>R3 - L1 - 09B, tổ hợp trung tâm thương mại, giáo dục và căn hộ Royal City,</v>
          </cell>
          <cell r="D134">
            <v>0</v>
          </cell>
        </row>
        <row r="135">
          <cell r="A135" t="str">
            <v>2018</v>
          </cell>
          <cell r="B135" t="str">
            <v>CN HÀ NỘI - CÔNG TY CỔ PHẦN DỊCH VỤ THƯƠNG MẠI TỔNG HỢP WINCOMMERCE</v>
          </cell>
          <cell r="C135" t="str">
            <v>T4 - L1 - 07, tổ hợp TTTM, giáo dục và căn hộ Times City, số 458, phố Minh Khai, phường Vĩnh Tuy, quận Hai Bà Trưng, Hà Nội</v>
          </cell>
          <cell r="D135">
            <v>0</v>
          </cell>
          <cell r="E135">
            <v>0</v>
          </cell>
          <cell r="F135">
            <v>0</v>
          </cell>
        </row>
        <row r="136">
          <cell r="A136" t="str">
            <v>2020</v>
          </cell>
          <cell r="B136" t="str">
            <v>CN HÀ NỘI - CÔNG TY CỔ PHẦN DỊCH VỤ THƯƠNG MẠI TỔNG HỢP WINCOMMERCE</v>
          </cell>
          <cell r="C136" t="str">
            <v>Tầng 1, CT 6, khu đô thị Định Công, đường Trần Điền, phường Định Công, quận Hoàng Mai, Hà Nội</v>
          </cell>
          <cell r="D136">
            <v>0</v>
          </cell>
        </row>
        <row r="137">
          <cell r="A137" t="str">
            <v>2021</v>
          </cell>
          <cell r="B137" t="str">
            <v>CN HÀ NỘI - CÔNG TY CỔ PHẦN DỊCH VỤ THƯƠNG MẠI TỔNG HỢP WINCOMMERCE</v>
          </cell>
          <cell r="C137" t="str">
            <v>Tầng 1, tòa nhà Chelsea Park, đường Trung Kính, phường Yên Hòa, quận Cầu Giấy, Hà Nội</v>
          </cell>
          <cell r="D137">
            <v>0</v>
          </cell>
        </row>
        <row r="138">
          <cell r="A138" t="str">
            <v>2023</v>
          </cell>
          <cell r="B138" t="str">
            <v>CN HCM - CÔNG TY CỔ PHẦN DỊCH VỤ THƯƠNG MẠI TỔNG HỢP WINCOMMERCE</v>
          </cell>
          <cell r="C138" t="str">
            <v>331C Trần Hưng Đạo, Phường Cô Giang, Quận 1, HCM</v>
          </cell>
          <cell r="D138">
            <v>0</v>
          </cell>
        </row>
        <row r="139">
          <cell r="A139" t="str">
            <v>2024</v>
          </cell>
          <cell r="B139" t="str">
            <v>CN HÀ NỘI - CÔNG TY CỔ PHẦN DỊCH VỤ THƯƠNG MẠI TỔNG HỢP WINCOMMERCE</v>
          </cell>
          <cell r="C139" t="str">
            <v>Tầng 1, tòa nhà Viglacera, số 1 đại lộ Thăng Long, phường Mễ Trì, quận Nam Từ Liêm, Hà Nội</v>
          </cell>
          <cell r="D139">
            <v>0</v>
          </cell>
        </row>
        <row r="140">
          <cell r="A140" t="str">
            <v>2026</v>
          </cell>
          <cell r="B140" t="str">
            <v>CN HCM - CÔNG TY CỔ PHẦN DỊCH VỤ THƯƠNG MẠI TỔNG HỢP WINCOMMERCE</v>
          </cell>
          <cell r="C140" t="str">
            <v>Căn hộ B01-08, tầng trệt Khu căn hộ, Hoàng Anh River view, 37 Nguyễn, Văn Hưởng, P. Thảo Điền, Q. 2, TP. Hồ Chí Minh Việt Nam</v>
          </cell>
          <cell r="D140">
            <v>0</v>
          </cell>
        </row>
        <row r="141">
          <cell r="A141" t="str">
            <v>2027</v>
          </cell>
          <cell r="B141" t="str">
            <v>CN HCM - CÔNG TY CỔ PHẦN DỊCH VỤ THƯƠNG MẠI TỔNG HỢP WINCOMMERCE</v>
          </cell>
          <cell r="C141" t="str">
            <v>Căn hộ 02-01-B2 (B-01-01), tầng trệt, Khu căn hộ Phú Hoàng Anh, đường, Nguyễn Hữu Thọ, X. Phước Kiển, HCM</v>
          </cell>
          <cell r="D141">
            <v>0</v>
          </cell>
        </row>
        <row r="142">
          <cell r="A142" t="str">
            <v>2030</v>
          </cell>
          <cell r="B142" t="str">
            <v>CN HCM - CÔNG TY CỔ PHẦN DỊCH VỤ THƯƠNG MẠI TỔNG HỢP WINCOMMERCE</v>
          </cell>
          <cell r="C142" t="str">
            <v>Số 24B-24 Tôn Đản, Phường 13, Quận 4, TP. Hồ Chí Minh Việt Nam</v>
          </cell>
          <cell r="D142">
            <v>0</v>
          </cell>
          <cell r="E142" t="str">
            <v>Quận 4</v>
          </cell>
        </row>
        <row r="143">
          <cell r="A143" t="str">
            <v>2031</v>
          </cell>
          <cell r="B143" t="str">
            <v>CN HÀ NỘI - CÔNG TY CỔ PHẦN DỊCH VỤ THƯƠNG MẠI TỔNG HỢP WINCOMMERCE</v>
          </cell>
          <cell r="C143" t="str">
            <v>Số 150 Bạch Mai, phường Cầu Dền, quận Hai Bà Trưng, Hà Nội (CN02015 Bạch Mai)</v>
          </cell>
          <cell r="D143">
            <v>0</v>
          </cell>
        </row>
        <row r="144">
          <cell r="A144" t="str">
            <v>2032</v>
          </cell>
          <cell r="B144" t="str">
            <v>CN HÀ NỘI - CÔNG TY CỔ PHẦN DỊCH VỤ THƯƠNG MẠI TỔNG HỢP WINCOMMERCE</v>
          </cell>
          <cell r="C144" t="str">
            <v>Tòa nhà Packexim, số 49/15 An Dương, phường Phú Thượng, quận Tây Hồ, Hà Nội</v>
          </cell>
          <cell r="D144">
            <v>0</v>
          </cell>
        </row>
        <row r="145">
          <cell r="A145" t="str">
            <v>2035</v>
          </cell>
          <cell r="B145" t="str">
            <v>CN HCM - CÔNG TY CỔ PHẦN DỊCH VỤ THƯƠNG MẠI TỔNG HỢP WINCOMMERCE</v>
          </cell>
          <cell r="C145" t="str">
            <v>323 Bùi Hữu Nghĩa, Phường 1, Quận Bình Thạnh, HCM</v>
          </cell>
          <cell r="D145">
            <v>0</v>
          </cell>
          <cell r="E145" t="str">
            <v>Quận Bình Thạnh</v>
          </cell>
        </row>
        <row r="146">
          <cell r="A146" t="str">
            <v>2036</v>
          </cell>
          <cell r="B146" t="str">
            <v>CN HCM - CÔNG TY CỔ PHẦN DỊCH VỤ THƯƠNG MẠI TỔNG HỢP WINCOMMERCE</v>
          </cell>
          <cell r="C146" t="str">
            <v>CC Phú Thuận Việt, 319 Lý Thường Kiệt, Phường 15, Quận 11, TP. Hồ Chí Minh</v>
          </cell>
          <cell r="D146">
            <v>0</v>
          </cell>
          <cell r="E146" t="str">
            <v>Quận 11</v>
          </cell>
        </row>
        <row r="147">
          <cell r="A147" t="str">
            <v>2038</v>
          </cell>
          <cell r="B147" t="str">
            <v>CN HCM - CÔNG TY CỔ PHẦN DỊCH VỤ THƯƠNG MẠI TỔNG HỢP WINCOMMERCE</v>
          </cell>
          <cell r="C147" t="str">
            <v>97 Hoàng Diệu 2, Phường Linh Trung, Quận Thủ Đức, TP. Hồ Chí Minh Việt Nam</v>
          </cell>
          <cell r="D147">
            <v>0</v>
          </cell>
        </row>
        <row r="148">
          <cell r="A148" t="str">
            <v>2040</v>
          </cell>
          <cell r="B148" t="str">
            <v>CN HÀ NỘI - CÔNG TY CỔ PHẦN DỊCH VỤ THƯƠNG MẠI TỔNG HỢP WINCOMMERCE</v>
          </cell>
          <cell r="C148" t="str">
            <v>Số 70 phố Vạn Kiếp, tổ 58A, phường Bạch Đằng, quận Hai Bà Trưng, Hà Nội</v>
          </cell>
          <cell r="D148">
            <v>0</v>
          </cell>
        </row>
        <row r="149">
          <cell r="A149" t="str">
            <v>2042</v>
          </cell>
          <cell r="B149" t="str">
            <v>CN HCM - CÔNG TY CỔ PHẦN DỊCH VỤ THƯƠNG MẠI TỔNG HỢP WINCOMMERCE</v>
          </cell>
          <cell r="C149" t="str">
            <v>A3-01-05 chung cư Hoàng Anh, An Tiến, số 187 Lê Văn Lương, X. Phước Kiển, Huyện Nhà Bè, HCM</v>
          </cell>
          <cell r="D149">
            <v>0</v>
          </cell>
          <cell r="E149" t="str">
            <v>Huyện Nhà Bè</v>
          </cell>
        </row>
        <row r="150">
          <cell r="A150" t="str">
            <v>2043</v>
          </cell>
          <cell r="B150" t="str">
            <v>CN HCM - CÔNG TY CỔ PHẦN DỊCH VỤ THƯƠNG MẠI TỔNG HỢP WINCOMMERCE</v>
          </cell>
          <cell r="C150" t="str">
            <v>A1.01 CC Hoàng Anh 2 - 783 Trần Xuâ, n Soạn, Phường Tân Hưng, Quận 7, Quận 7, HCM</v>
          </cell>
          <cell r="D150">
            <v>0</v>
          </cell>
          <cell r="E150" t="str">
            <v>Quận 7</v>
          </cell>
        </row>
        <row r="151">
          <cell r="A151" t="str">
            <v>2045</v>
          </cell>
          <cell r="B151" t="str">
            <v>CN HCM - CÔNG TY CỔ PHẦN DỊCH VỤ THƯƠNG MẠI TỔNG HỢP WINCOMMERCE</v>
          </cell>
          <cell r="C151" t="str">
            <v>60 Bạch Đằng, Phường 2, Quận Tân Bình, TP. Hồ Chí Minh Việt Nam</v>
          </cell>
          <cell r="D151">
            <v>0</v>
          </cell>
          <cell r="E151" t="str">
            <v>Quận Tân Bình</v>
          </cell>
        </row>
        <row r="152">
          <cell r="A152" t="str">
            <v>2046</v>
          </cell>
          <cell r="B152" t="str">
            <v>CN HÀ NỘI - CÔNG TY CỔ PHẦN DỊCH VỤ THƯƠNG MẠI TỔNG HỢP WINCOMMERCE</v>
          </cell>
          <cell r="C152" t="str">
            <v>"Tầng 1, tòa E4, khu nhà ở xã hội Ecohome 1, khu đô thị Bắc Cổ Nhuế - Chèm, 
phường Đông Ngạc, quận Bắc Từ Liêm, Hà Nội"</v>
          </cell>
          <cell r="D152">
            <v>0</v>
          </cell>
        </row>
        <row r="153">
          <cell r="A153" t="str">
            <v>2050</v>
          </cell>
          <cell r="B153" t="str">
            <v>CN HÀ NỘI - CÔNG TY CỔ PHẦN DỊCH VỤ THƯƠNG MẠI TỔNG HỢP WINCOMMERCE</v>
          </cell>
          <cell r="C153" t="str">
            <v>T2-L1-03, tổ hợp TTTM, giáo dục và căn hộ Times City, số 458 đường Minh Khai, phường Vĩnh Tuy, quận Hai Bà Trưng, Hà Nội</v>
          </cell>
          <cell r="D153">
            <v>0</v>
          </cell>
        </row>
        <row r="154">
          <cell r="A154" t="str">
            <v>2052</v>
          </cell>
          <cell r="B154" t="str">
            <v>CN HCM - CÔNG TY CỔ PHẦN DỊCH VỤ THƯƠNG MẠI TỔNG HỢP WINCOMMERCE</v>
          </cell>
          <cell r="C154" t="str">
            <v>300B Nguyễn Trọng Tuyển, Phường 1, Quận Tân Bình, TP. Hồ Chí Minh Việt Nam</v>
          </cell>
          <cell r="D154">
            <v>0</v>
          </cell>
          <cell r="E154" t="str">
            <v>Quận Tân Bình</v>
          </cell>
        </row>
        <row r="155">
          <cell r="A155" t="str">
            <v>2054</v>
          </cell>
          <cell r="B155" t="str">
            <v>CN HÀ NỘI - CÔNG TY CỔ PHẦN DỊCH VỤ THƯƠNG MẠI TỔNG HỢP WINCOMMERCE</v>
          </cell>
          <cell r="C155" t="str">
            <v>Số 81 đường Thanh Nhàn, phường Quỳnh Lôi, quận Hai Bà Trưng, Hà Nội</v>
          </cell>
          <cell r="D155">
            <v>0</v>
          </cell>
        </row>
        <row r="156">
          <cell r="A156" t="str">
            <v>2056</v>
          </cell>
          <cell r="B156" t="str">
            <v>CN HÀ NỘI - CÔNG TY CỔ PHẦN DỊCH VỤ THƯƠNG MẠI TỔNG HỢP WINCOMMERCE</v>
          </cell>
          <cell r="C156" t="str">
            <v>Số 4A đường Hàng Chiếu, phường Đồng Xuân, quận Hoàn Kiếm, Hà Nội</v>
          </cell>
          <cell r="D156">
            <v>0</v>
          </cell>
        </row>
        <row r="157">
          <cell r="A157" t="str">
            <v>2057</v>
          </cell>
          <cell r="B157" t="str">
            <v>CN HÀ NỘI - CÔNG TY CỔ PHẦN DỊCH VỤ THƯƠNG MẠI TỔNG HỢP WINCOMMERCE</v>
          </cell>
          <cell r="C157" t="str">
            <v>Số 100 đường Nguyễn Sơn, phường Ngọc Lâm, quận Long Biên, Hà Nội</v>
          </cell>
          <cell r="D157">
            <v>0</v>
          </cell>
        </row>
        <row r="158">
          <cell r="A158" t="str">
            <v>2058</v>
          </cell>
          <cell r="B158" t="str">
            <v>CN HÀ NỘI - CÔNG TY CỔ PHẦN DỊCH VỤ THƯƠNG MẠI TỔNG HỢP WINCOMMERCE</v>
          </cell>
          <cell r="C158" t="str">
            <v>Số 2 nhà B20 đường Nghĩa Tân, phường Nghĩa Tân, quận Cầu Giấy Hà Nội (Số 2 Đường Nghĩa Tân)</v>
          </cell>
          <cell r="D158">
            <v>0</v>
          </cell>
        </row>
        <row r="159">
          <cell r="A159" t="str">
            <v>2059</v>
          </cell>
          <cell r="B159" t="str">
            <v>CN HÀ NỘI - CÔNG TY CỔ PHẦN DỊCH VỤ THƯƠNG MẠI TỔNG HỢP WINCOMMERCE</v>
          </cell>
          <cell r="C159" t="str">
            <v>T10-L1-07C, tổ hợp TTTM, giáo dục và căn hộ Times City, số 458 đường Minh Khai, phường Vĩnh Tuy, quận Hai Bà Trưng, Hà Nội</v>
          </cell>
          <cell r="D159">
            <v>0</v>
          </cell>
        </row>
        <row r="160">
          <cell r="A160" t="str">
            <v>2061</v>
          </cell>
          <cell r="B160" t="str">
            <v>CN HÀ NỘI - CÔNG TY CỔ PHẦN DỊCH VỤ THƯƠNG MẠI TỔNG HỢP WINCOMMERCE</v>
          </cell>
          <cell r="C160" t="str">
            <v>Số 227 đường Thanh Nhàn, phường Thanh Nhàn, quận Hai Bà Trưng, Hà Nội</v>
          </cell>
          <cell r="D160">
            <v>0</v>
          </cell>
        </row>
        <row r="161">
          <cell r="A161" t="str">
            <v>2063</v>
          </cell>
          <cell r="B161" t="str">
            <v>CN HÀ NỘI - CÔNG TY CỔ PHẦN DỊCH VỤ THƯƠNG MẠI TỔNG HỢP WINCOMMERCE</v>
          </cell>
          <cell r="C161" t="str">
            <v>Số 304 Hoàng Mai, phường Hoàng Văn Thụ, quận Hoàng Mai, Hà Nội</v>
          </cell>
          <cell r="D161">
            <v>0</v>
          </cell>
        </row>
        <row r="162">
          <cell r="A162" t="str">
            <v>2066</v>
          </cell>
          <cell r="B162" t="str">
            <v>CN HÀ NỘI - CÔNG TY CỔ PHẦN DỊCH VỤ THƯƠNG MẠI TỔNG HỢP WINCOMMERCE</v>
          </cell>
          <cell r="C162" t="str">
            <v>Số 208L Lê Trọng Tấn, phường Khương Mai, quận Thanh Xuân, Hà Nội</v>
          </cell>
          <cell r="D162">
            <v>0</v>
          </cell>
        </row>
        <row r="163">
          <cell r="A163" t="str">
            <v>2067</v>
          </cell>
          <cell r="B163" t="str">
            <v>CN HÀ NỘI - CÔNG TY CỔ PHẦN DỊCH VỤ THƯƠNG MẠI TỔNG HỢP WINCOMMERCE</v>
          </cell>
          <cell r="C163" t="str">
            <v>Số 105 nhà K2, đường khu TT 7,2ha phường Vĩnh Phúc, quận Ba Đình, thành phố Hà Nội</v>
          </cell>
          <cell r="D163">
            <v>0</v>
          </cell>
        </row>
        <row r="164">
          <cell r="A164" t="str">
            <v>2069</v>
          </cell>
          <cell r="B164" t="str">
            <v>CN HÀ NỘI - CÔNG TY CỔ PHẦN DỊCH VỤ THƯƠNG MẠI TỔNG HỢP WINCOMMERCE</v>
          </cell>
          <cell r="C164" t="str">
            <v>Số 1 Lô 2 tập thể Viện Kỹ thuật Quân sự, phường Nghĩa Đô, quận Cầu Giấy, Hà Nội (66 Hoàng Sâm)</v>
          </cell>
          <cell r="D164">
            <v>0</v>
          </cell>
        </row>
        <row r="165">
          <cell r="A165" t="str">
            <v>2070</v>
          </cell>
          <cell r="B165" t="str">
            <v>CN HÀ NỘI - CÔNG TY CỔ PHẦN DỊCH VỤ THƯƠNG MẠI TỔNG HỢP WINCOMMERCE</v>
          </cell>
          <cell r="C165" t="str">
            <v>Số 49 Lê Duẩn, phường Cửa Nam, quận Hoàn Kiếm, Hà Nội</v>
          </cell>
          <cell r="D165">
            <v>0</v>
          </cell>
        </row>
        <row r="166">
          <cell r="A166" t="str">
            <v>2071</v>
          </cell>
          <cell r="B166" t="str">
            <v>CN HÀ NỘI - CÔNG TY CỔ PHẦN DỊCH VỤ THƯƠNG MẠI TỔNG HỢP WINCOMMERCE</v>
          </cell>
          <cell r="C166" t="str">
            <v>Số 194 phố Minh Khai, tổ 14, phường Minh Khai, quận Hai Bà Trưng, Hà Nội</v>
          </cell>
          <cell r="D166">
            <v>0</v>
          </cell>
        </row>
        <row r="167">
          <cell r="A167" t="str">
            <v>2072</v>
          </cell>
          <cell r="B167" t="str">
            <v>CN HÀ NỘI - CÔNG TY CỔ PHẦN DỊCH VỤ THƯƠNG MẠI TỔNG HỢP WINCOMMERCE</v>
          </cell>
          <cell r="C167" t="str">
            <v>Số 149 phố Hoàng Ngân, Phường Trung Hòa, Quận Cầu Giấy, Hà Nội.</v>
          </cell>
          <cell r="D167">
            <v>0</v>
          </cell>
        </row>
        <row r="168">
          <cell r="A168" t="str">
            <v>2075</v>
          </cell>
          <cell r="B168" t="str">
            <v>CN HÀ NỘI - CÔNG TY CỔ PHẦN DỊCH VỤ THƯƠNG MẠI TỔNG HỢP WINCOMMERCE</v>
          </cell>
          <cell r="C168" t="str">
            <v>Số 23, phố Cửa Bắc, phường Trúc Bạch, quận Ba Đình, Hà Nội</v>
          </cell>
          <cell r="D168">
            <v>0</v>
          </cell>
          <cell r="E168">
            <v>0</v>
          </cell>
          <cell r="F168">
            <v>0</v>
          </cell>
        </row>
        <row r="169">
          <cell r="A169" t="str">
            <v>2078</v>
          </cell>
          <cell r="B169" t="str">
            <v>CN HÀ NỘI - CÔNG TY CỔ PHẦN DỊCH VỤ THƯƠNG MẠI TỔNG HỢP WINCOMMERCE</v>
          </cell>
          <cell r="C169" t="str">
            <v>Số 210 Ngõ Xã Đàn 2, Phường Nam Đồng, Quận Đống Đa, Hà Nội</v>
          </cell>
          <cell r="D169">
            <v>0</v>
          </cell>
        </row>
        <row r="170">
          <cell r="A170" t="str">
            <v>2079</v>
          </cell>
          <cell r="B170" t="str">
            <v>CN HÀ NỘI - CÔNG TY CỔ PHẦN DỊCH VỤ THƯƠNG MẠI TỔNG HỢP WINCOMMERCE</v>
          </cell>
          <cell r="C170" t="str">
            <v>Số 44/116 Nhân Hòa, phường Nhân Chính, quận Thanh Xuân, Hà Nội</v>
          </cell>
          <cell r="D170">
            <v>0</v>
          </cell>
        </row>
        <row r="171">
          <cell r="A171" t="str">
            <v>2080</v>
          </cell>
          <cell r="B171" t="str">
            <v>CN HÀ NỘI - CÔNG TY CỔ PHẦN DỊCH VỤ THƯƠNG MẠI TỔNG HỢP WINCOMMERCE</v>
          </cell>
          <cell r="C171" t="str">
            <v>Số 347 đường Bạch Mai, phường Bạch Mai, quận Hai Bà Trưng, Hà Nội</v>
          </cell>
          <cell r="D171">
            <v>0</v>
          </cell>
          <cell r="E171">
            <v>0</v>
          </cell>
          <cell r="F171">
            <v>0</v>
          </cell>
        </row>
        <row r="172">
          <cell r="A172" t="str">
            <v>2082</v>
          </cell>
          <cell r="B172" t="str">
            <v>CN HÀ NỘI - CÔNG TY CỔ PHẦN DỊCH VỤ THƯƠNG MẠI TỔNG HỢP WINCOMMERCE</v>
          </cell>
          <cell r="C172" t="str">
            <v>41 tương mai,  Nguyễn An Ninh, Phường Giáp Bát, Quận Hoàng Mai, Hà Nội</v>
          </cell>
          <cell r="D172">
            <v>0</v>
          </cell>
        </row>
        <row r="173">
          <cell r="A173" t="str">
            <v>2083</v>
          </cell>
          <cell r="B173" t="str">
            <v>CN HÀ NỘI - CÔNG TY CỔ PHẦN DỊCH VỤ THƯƠNG MẠI TỔNG HỢP WINCOMMERCE</v>
          </cell>
          <cell r="C173" t="str">
            <v>Số 138 Phú Diễn, phường Phú Diễn, Quận Bắc Từ Liêm, Hà Nội</v>
          </cell>
          <cell r="D173">
            <v>0</v>
          </cell>
        </row>
        <row r="174">
          <cell r="A174" t="str">
            <v>2085</v>
          </cell>
          <cell r="B174" t="str">
            <v>CN HÀ NỘI - CÔNG TY CỔ PHẦN DỊCH VỤ THƯƠNG MẠI TỔNG HỢP WINCOMMERCE</v>
          </cell>
          <cell r="C174" t="str">
            <v>Số 17A Phố Hàn Thuyên, Tổ 2, Phường Phạm Đình Hổ, Quận Hai Bà Trưng, Hà Nội</v>
          </cell>
          <cell r="D174">
            <v>0</v>
          </cell>
          <cell r="E174">
            <v>0</v>
          </cell>
          <cell r="F174">
            <v>0</v>
          </cell>
        </row>
        <row r="175">
          <cell r="A175" t="str">
            <v>2088</v>
          </cell>
          <cell r="B175" t="str">
            <v>CN HÀ NỘI - CÔNG TY CỔ PHẦN DỊCH VỤ THƯƠNG MẠI TỔNG HỢP WINCOMMERCE</v>
          </cell>
          <cell r="C175" t="str">
            <v>Số 47 Phó Đức Chính, phường Trúc Bạch, quận Ba Đình, thành phố Hà Nội</v>
          </cell>
          <cell r="D175">
            <v>0</v>
          </cell>
        </row>
        <row r="176">
          <cell r="A176" t="str">
            <v>2091</v>
          </cell>
          <cell r="B176" t="str">
            <v>CN HÀ NỘI - CÔNG TY CỔ PHẦN DỊCH VỤ THƯƠNG MẠI TỔNG HỢP WINCOMMERCE</v>
          </cell>
          <cell r="C176" t="str">
            <v>Căn 22 Lô 1 khu Lạc Trung, Phường Vĩnh Tuy, quận Hai Bà Trưng, Hà Nội (Số 2, Ngõ 61 Lạc Trung)</v>
          </cell>
          <cell r="D176">
            <v>0</v>
          </cell>
        </row>
        <row r="177">
          <cell r="A177" t="str">
            <v>2092</v>
          </cell>
          <cell r="B177" t="str">
            <v>CN HÀ NỘI - CÔNG TY CỔ PHẦN DỊCH VỤ THƯƠNG MẠI TỔNG HỢP WINCOMMERCE</v>
          </cell>
          <cell r="C177" t="str">
            <v>Số 41, Tổ 5, Phố Trung Kính, Phường Trung Hòa, Quận Cầu Giấy, Hà Nội (41 Trung Kính)</v>
          </cell>
          <cell r="D177">
            <v>0</v>
          </cell>
        </row>
        <row r="178">
          <cell r="A178" t="str">
            <v>2094</v>
          </cell>
          <cell r="B178" t="str">
            <v>CN HÀ NỘI - CÔNG TY CỔ PHẦN DỊCH VỤ THƯƠNG MẠI TỔNG HỢP WINCOMMERCE</v>
          </cell>
          <cell r="C178" t="str">
            <v>Số 210 Đội Cấn, phường , quận Ba Đình, Hà Nội</v>
          </cell>
          <cell r="D178">
            <v>0</v>
          </cell>
        </row>
        <row r="179">
          <cell r="A179" t="str">
            <v>2098</v>
          </cell>
          <cell r="B179" t="str">
            <v>CN HÀ NỘI - CÔNG TY CỔ PHẦN DỊCH VỤ THƯƠNG MẠI TỔNG HỢP WINCOMMERCE</v>
          </cell>
          <cell r="C179" t="str">
            <v>Số 50 -52 Nguyễn Hoàng Tôn, phường Xuân La, quận Tây Hồ, thành phố Hà Nội</v>
          </cell>
          <cell r="D179">
            <v>0</v>
          </cell>
        </row>
        <row r="180">
          <cell r="A180" t="str">
            <v>2100</v>
          </cell>
          <cell r="B180" t="str">
            <v>CN HÀ NỘI - CÔNG TY CỔ PHẦN DỊCH VỤ THƯƠNG MẠI TỔNG HỢP WINCOMMERCE</v>
          </cell>
          <cell r="C180" t="str">
            <v>55 Thụy Khuê, phường Thụy Khuê, quận Tây Hồ, Hà Nội</v>
          </cell>
          <cell r="D180">
            <v>0</v>
          </cell>
        </row>
        <row r="181">
          <cell r="A181" t="str">
            <v>2101</v>
          </cell>
          <cell r="B181" t="str">
            <v>CN HÀ NỘI - CÔNG TY CỔ PHẦN DỊCH VỤ THƯƠNG MẠI TỔNG HỢP WINCOMMERCE</v>
          </cell>
          <cell r="C181" t="str">
            <v>Số 30C, Ngõ 477 đường Nguyễn Trãi, phường Thanh Xuân Nam, quận Thanh Xuân, Hà Nội</v>
          </cell>
          <cell r="D181">
            <v>0</v>
          </cell>
        </row>
        <row r="182">
          <cell r="A182" t="str">
            <v>2107</v>
          </cell>
          <cell r="B182" t="str">
            <v>CN HCM - CÔNG TY CỔ PHẦN DỊCH VỤ THƯƠNG MẠI TỔNG HỢP WINCOMMERCE</v>
          </cell>
          <cell r="C182" t="str">
            <v>476 Phan Xích Long, Phường 3, Quận Phú Nhuận, TP. Hồ Chí Minh Việt Nam</v>
          </cell>
          <cell r="D182">
            <v>0</v>
          </cell>
          <cell r="E182" t="str">
            <v>Quận Phú Nhuận</v>
          </cell>
        </row>
        <row r="183">
          <cell r="A183" t="str">
            <v>2110</v>
          </cell>
          <cell r="B183" t="str">
            <v>CN HCM - CÔNG TY CỔ PHẦN DỊCH VỤ THƯƠNG MẠI TỔNG HỢP WINCOMMERCE</v>
          </cell>
          <cell r="C183" t="str">
            <v>110 Ngô Tất Tố, Quận Bình Thạnh, HCM</v>
          </cell>
          <cell r="D183">
            <v>0</v>
          </cell>
          <cell r="E183" t="str">
            <v>Quận Bình Thạnh</v>
          </cell>
        </row>
        <row r="184">
          <cell r="A184" t="str">
            <v>2116</v>
          </cell>
          <cell r="B184" t="str">
            <v>CN HÀ NỘI - CÔNG TY CỔ PHẦN DỊCH VỤ THƯƠNG MẠI TỔNG HỢP WINCOMMERCE</v>
          </cell>
          <cell r="C184" t="str">
            <v>35B đường Xuân La, P. Xuân La, Q.Tây Hồ, Hà Nội</v>
          </cell>
          <cell r="D184">
            <v>0</v>
          </cell>
        </row>
        <row r="185">
          <cell r="A185" t="str">
            <v>2117</v>
          </cell>
          <cell r="B185" t="str">
            <v>CN HÀ NỘI - CÔNG TY CỔ PHẦN DỊCH VỤ THƯƠNG MẠI TỔNG HỢP WINCOMMERCE</v>
          </cell>
          <cell r="C185" t="str">
            <v>Số 16 Võ Văn Dũng, phường Ô Chợ Dừa, quận Đống Đa, Hà Nội</v>
          </cell>
          <cell r="D185">
            <v>0</v>
          </cell>
        </row>
        <row r="186">
          <cell r="A186" t="str">
            <v>2118</v>
          </cell>
          <cell r="B186" t="str">
            <v>CN HÀ NỘI - CÔNG TY CỔ PHẦN DỊCH VỤ THƯƠNG MẠI TỔNG HỢP WINCOMMERCE</v>
          </cell>
          <cell r="C186" t="str">
            <v>Số 140 Phó Đức Chính, phường Trúc Bạch, quận Ba Đình, HN</v>
          </cell>
          <cell r="D186">
            <v>0</v>
          </cell>
        </row>
        <row r="187">
          <cell r="A187" t="str">
            <v>2119</v>
          </cell>
          <cell r="B187" t="str">
            <v>CN HÀ NỘI - CÔNG TY CỔ PHẦN DỊCH VỤ THƯƠNG MẠI TỔNG HỢP WINCOMMERCE</v>
          </cell>
          <cell r="C187" t="str">
            <v>Số 3 dãy N1, Học viện chính trị quân sự, phường Trung Văn, quận Nam Từ Liêm, Hà Nội (Số 3 Đại học Hà Nội)</v>
          </cell>
          <cell r="D187">
            <v>0</v>
          </cell>
        </row>
        <row r="188">
          <cell r="A188" t="str">
            <v>2122</v>
          </cell>
          <cell r="B188" t="str">
            <v>CN HÀ NỘI - CÔNG TY CỔ PHẦN DỊCH VỤ THƯƠNG MẠI TỔNG HỢP WINCOMMERCE</v>
          </cell>
          <cell r="C188" t="str">
            <v>Số 10 ngõ 118 Nguyễn Khánh Toàn, P. Quan Hoa, Q.Cầu Giấy, Hà Nội</v>
          </cell>
          <cell r="D188">
            <v>0</v>
          </cell>
        </row>
        <row r="189">
          <cell r="A189" t="str">
            <v>2123</v>
          </cell>
          <cell r="B189" t="str">
            <v>CN HÀ NỘI - CÔNG TY CỔ PHẦN DỊCH VỤ THƯƠNG MẠI TỔNG HỢP WINCOMMERCE</v>
          </cell>
          <cell r="C189" t="str">
            <v>Số 57 Phố 8/3, P. Minh Khai, Q. Hai Bà Trưng, Hà Nội</v>
          </cell>
          <cell r="D189">
            <v>0</v>
          </cell>
        </row>
        <row r="190">
          <cell r="A190" t="str">
            <v>2124</v>
          </cell>
          <cell r="B190" t="str">
            <v>CN HÀ NỘI - CÔNG TY CỔ PHẦN DỊCH VỤ THƯƠNG MẠI TỔNG HỢP WINCOMMERCE</v>
          </cell>
          <cell r="C190" t="str">
            <v>Số 133, phố Thụy Khuê, P. Thụy Khuê, Q. Tây Hồ, Hà Nội</v>
          </cell>
          <cell r="D190">
            <v>0</v>
          </cell>
        </row>
        <row r="191">
          <cell r="A191" t="str">
            <v>2125</v>
          </cell>
          <cell r="B191" t="str">
            <v>CN HÀ NỘI - CÔNG TY CỔ PHẦN DỊCH VỤ THƯƠNG MẠI TỔNG HỢP WINCOMMERCE</v>
          </cell>
          <cell r="C191" t="str">
            <v>Số 409 Bạch Mai, P. Bạch Mai, Q. Hai Bà Trưng, Hà Nội</v>
          </cell>
          <cell r="D191">
            <v>0</v>
          </cell>
        </row>
        <row r="192">
          <cell r="A192" t="str">
            <v>2126</v>
          </cell>
          <cell r="B192" t="str">
            <v>CN HÀ NỘI - CÔNG TY CỔ PHẦN DỊCH VỤ THƯƠNG MẠI TỔNG HỢP WINCOMMERCE</v>
          </cell>
          <cell r="C192" t="str">
            <v>Số 18B Nguyễn Biểu, P. Quán Thánh, Q. Ba Đình, Hà Nội</v>
          </cell>
          <cell r="D192">
            <v>0</v>
          </cell>
        </row>
        <row r="193">
          <cell r="A193" t="str">
            <v>2138</v>
          </cell>
          <cell r="B193" t="str">
            <v>CN HÀ NỘI - CÔNG TY CỔ PHẦN DỊCH VỤ THƯƠNG MẠI TỔNG HỢP WINCOMMERCE</v>
          </cell>
          <cell r="C193" t="str">
            <v>"Lô B2/D7 Khu đô thị mới Cầu Giấy, đường Trần Đăng Ninh kéo dài, 
P. Dịch Vọng, Q. Cầu Giấy, Hà Nội</v>
          </cell>
          <cell r="D193">
            <v>0</v>
          </cell>
        </row>
        <row r="194">
          <cell r="A194" t="str">
            <v>2139</v>
          </cell>
          <cell r="B194" t="str">
            <v>CN HÀ NỘI - CÔNG TY CỔ PHẦN DỊCH VỤ THƯƠNG MẠI TỔNG HỢP WINCOMMERCE</v>
          </cell>
          <cell r="C194" t="str">
            <v>102 phố Lê Thanh Nghị, phường Bách Khoa, quận Hai Bà Trưng, Hà Nội</v>
          </cell>
          <cell r="D194">
            <v>0</v>
          </cell>
        </row>
        <row r="195">
          <cell r="A195" t="str">
            <v>2141</v>
          </cell>
          <cell r="B195" t="str">
            <v>CN HÀ NỘI - CÔNG TY CỔ PHẦN DỊCH VỤ THƯƠNG MẠI TỔNG HỢP WINCOMMERCE</v>
          </cell>
          <cell r="C195" t="str">
            <v>601 phố Kim Ngưu, P. Vĩnh Tuy, Q. Hai Bà Trưng, Hà Nội</v>
          </cell>
          <cell r="D195">
            <v>0</v>
          </cell>
        </row>
        <row r="196">
          <cell r="A196" t="str">
            <v>2142</v>
          </cell>
          <cell r="B196" t="str">
            <v>CN HÀ NỘI - CÔNG TY CỔ PHẦN DỊCH VỤ THƯƠNG MẠI TỔNG HỢP WINCOMMERCE</v>
          </cell>
          <cell r="C196" t="str">
            <v>268 phố Lê Trọng Tấn, P. Khương Mai, Q. Thanh Xuân, Hà Nội</v>
          </cell>
          <cell r="D196">
            <v>0</v>
          </cell>
        </row>
        <row r="197">
          <cell r="A197" t="str">
            <v>2143</v>
          </cell>
          <cell r="B197" t="str">
            <v>CN HÀ NỘI - CÔNG TY CỔ PHẦN DỊCH VỤ THƯƠNG MẠI TỔNG HỢP WINCOMMERCE</v>
          </cell>
          <cell r="C197" t="str">
            <v>LK6C-8 Làng Việt Kiều Châu Âu, khu đô thị mới Mỗ Lao, P. Mộ Lao, Q. Hà Đông, Hà Nội</v>
          </cell>
          <cell r="D197">
            <v>0</v>
          </cell>
        </row>
        <row r="198">
          <cell r="A198" t="str">
            <v>2144</v>
          </cell>
          <cell r="B198" t="str">
            <v>CN HÀ NỘI - CÔNG TY CỔ PHẦN DỊCH VỤ THƯƠNG MẠI TỔNG HỢP WINCOMMERCE</v>
          </cell>
          <cell r="C198" t="str">
            <v>28 phố Tôn Đức Thắng, P. Cát Linh, Q. Đống Đa, Hà Nội</v>
          </cell>
          <cell r="D198">
            <v>0</v>
          </cell>
        </row>
        <row r="199">
          <cell r="A199" t="str">
            <v>2145</v>
          </cell>
          <cell r="B199" t="str">
            <v>CN HÀ NỘI - CÔNG TY CỔ PHẦN DỊCH VỤ THƯƠNG MẠI TỔNG HỢP WINCOMMERCE</v>
          </cell>
          <cell r="C199" t="str">
            <v>Số 147 phố Hoàng Văn Thái, P. Khương Trung, Q. Thanh Xuân, Hà Nội</v>
          </cell>
          <cell r="D199">
            <v>0</v>
          </cell>
          <cell r="F199">
            <v>0</v>
          </cell>
        </row>
        <row r="200">
          <cell r="A200" t="str">
            <v>2146</v>
          </cell>
          <cell r="B200" t="str">
            <v>CN HÀ NỘI - CÔNG TY CỔ PHẦN DỊCH VỤ THƯƠNG MẠI TỔNG HỢP WINCOMMERCE</v>
          </cell>
          <cell r="C200" t="str">
            <v>Số 91 , đường Hoàng Văn Thái, P. Khương Trung, Q.Thanh Xuân, Hà Nội</v>
          </cell>
          <cell r="D200">
            <v>0</v>
          </cell>
        </row>
        <row r="201">
          <cell r="A201" t="str">
            <v>2148</v>
          </cell>
          <cell r="B201" t="str">
            <v>CN HÀ NỘI - CÔNG TY CỔ PHẦN DỊCH VỤ THƯƠNG MẠI TỔNG HỢP WINCOMMERCE</v>
          </cell>
          <cell r="C201" t="str">
            <v>Số 24, đường Sài Đồng, Tổ 13, P. Sài Đồng, Q. Long Biên, Hà Nội</v>
          </cell>
          <cell r="D201">
            <v>0</v>
          </cell>
          <cell r="F201">
            <v>0</v>
          </cell>
        </row>
        <row r="202">
          <cell r="A202" t="str">
            <v>2150</v>
          </cell>
          <cell r="B202" t="str">
            <v>CN HÀ NỘI - CÔNG TY CỔ PHẦN DỊCH VỤ THƯƠNG MẠI TỔNG HỢP WINCOMMERCE</v>
          </cell>
          <cell r="C202" t="str">
            <v>26B Phố Hòe Nhai, P. Nguyễn Trung Trực, Q. Ba Đình, Hà Nội</v>
          </cell>
          <cell r="D202">
            <v>0</v>
          </cell>
        </row>
        <row r="203">
          <cell r="A203" t="str">
            <v>2151</v>
          </cell>
          <cell r="B203" t="str">
            <v>CN HÀ NỘI - CÔNG TY CỔ PHẦN DỊCH VỤ THƯƠNG MẠI TỔNG HỢP WINCOMMERCE</v>
          </cell>
          <cell r="C203" t="str">
            <v>59 phố Mai Hắc Đế, P. Bùi Thị Xuân, Q. Hai Bà Trưng, Hà Nội</v>
          </cell>
          <cell r="D203">
            <v>0</v>
          </cell>
          <cell r="F203">
            <v>0</v>
          </cell>
        </row>
        <row r="204">
          <cell r="A204" t="str">
            <v>2164</v>
          </cell>
          <cell r="B204" t="str">
            <v>CN HÀ NỘI - CÔNG TY CỔ PHẦN DỊCH VỤ THƯƠNG MẠI TỔNG HỢP WINCOMMERCE</v>
          </cell>
          <cell r="C204" t="str">
            <v>Số 9, Ngõ Chợ Khâm Thiên, P. Khâm Thiên, Q. Đống Đa, Hà Nội</v>
          </cell>
          <cell r="D204">
            <v>0</v>
          </cell>
          <cell r="F204">
            <v>0</v>
          </cell>
        </row>
        <row r="205">
          <cell r="A205" t="str">
            <v>2165</v>
          </cell>
          <cell r="B205" t="str">
            <v>CN HÀ NỘI - CÔNG TY CỔ PHẦN DỊCH VỤ THƯƠNG MẠI TỔNG HỢP WINCOMMERCE</v>
          </cell>
          <cell r="C205" t="str">
            <v>Số 163 phố Tân Mai, P. Tân Mai, Quận Hoàng Mai, Hà Nội</v>
          </cell>
          <cell r="D205">
            <v>0</v>
          </cell>
          <cell r="E205">
            <v>0</v>
          </cell>
          <cell r="F205">
            <v>0</v>
          </cell>
        </row>
        <row r="206">
          <cell r="A206" t="str">
            <v>2166</v>
          </cell>
          <cell r="B206" t="str">
            <v>CN HÀ NỘI - CÔNG TY CỔ PHẦN DỊCH VỤ THƯƠNG MẠI TỔNG HỢP WINCOMMERCE</v>
          </cell>
          <cell r="C206" t="str">
            <v>Số 148 phố Lê Lợi, P. Nguyễn Trãi, quận Hà Đông, Hà Nội</v>
          </cell>
          <cell r="D206">
            <v>0</v>
          </cell>
          <cell r="E206">
            <v>0</v>
          </cell>
          <cell r="F206">
            <v>0</v>
          </cell>
        </row>
        <row r="207">
          <cell r="A207" t="str">
            <v>2167</v>
          </cell>
          <cell r="B207" t="str">
            <v>CN HÀ NỘI - CÔNG TY CỔ PHẦN DỊCH VỤ THƯƠNG MẠI TỔNG HỢP WINCOMMERCE</v>
          </cell>
          <cell r="C207" t="str">
            <v>Số 242 phố Lê Thanh Nghị, P. Đồng Tâm, Q. Hai Bà Trưng, Hà Nội</v>
          </cell>
          <cell r="D207">
            <v>0</v>
          </cell>
          <cell r="E207">
            <v>0</v>
          </cell>
          <cell r="F207">
            <v>0</v>
          </cell>
        </row>
        <row r="208">
          <cell r="A208" t="str">
            <v>2168</v>
          </cell>
          <cell r="B208" t="str">
            <v>CN HÀ NỘI - CÔNG TY CỔ PHẦN DỊCH VỤ THƯƠNG MẠI TỔNG HỢP WINCOMMERCE</v>
          </cell>
          <cell r="C208" t="str">
            <v>Số 70 phố Lê Trọng Tấn, , P.Dương Nội, Q. Hà Đông, Hà Nội</v>
          </cell>
          <cell r="D208">
            <v>0</v>
          </cell>
          <cell r="E208">
            <v>0</v>
          </cell>
          <cell r="F208">
            <v>0</v>
          </cell>
        </row>
        <row r="209">
          <cell r="A209" t="str">
            <v>2169</v>
          </cell>
          <cell r="B209" t="str">
            <v>CN HÀ NỘI - CÔNG TY CỔ PHẦN DỊCH VỤ THƯƠNG MẠI TỔNG HỢP WINCOMMERCE</v>
          </cell>
          <cell r="C209" t="str">
            <v>Số 48 Phố Trạm, P. Long Biên, Q. Long Biên, Hà Nội</v>
          </cell>
          <cell r="D209">
            <v>0</v>
          </cell>
          <cell r="E209">
            <v>0</v>
          </cell>
          <cell r="F209">
            <v>0</v>
          </cell>
        </row>
        <row r="210">
          <cell r="A210" t="str">
            <v>2171</v>
          </cell>
          <cell r="B210" t="str">
            <v>CN HÀ NỘI - CÔNG TY CỔ PHẦN DỊCH VỤ THƯƠNG MẠI TỔNG HỢP WINCOMMERCE</v>
          </cell>
          <cell r="C210" t="str">
            <v>Số 1088 Đường La Thành, Phường Ngọc Khánh, Quận Ba Đình, Hà Nội</v>
          </cell>
          <cell r="D210">
            <v>0</v>
          </cell>
          <cell r="F210">
            <v>0</v>
          </cell>
        </row>
        <row r="211">
          <cell r="A211" t="str">
            <v>2173</v>
          </cell>
          <cell r="B211" t="str">
            <v>CN HÀ NỘI - CÔNG TY CỔ PHẦN DỊCH VỤ THƯƠNG MẠI TỔNG HỢP WINCOMMERCE</v>
          </cell>
          <cell r="C211" t="str">
            <v>Số 37 phố Doãn Kế Thiện, P. Mai Dịch, quận Cầu Giấy, Hà Nội</v>
          </cell>
          <cell r="D211">
            <v>0</v>
          </cell>
          <cell r="E211">
            <v>0</v>
          </cell>
          <cell r="F211">
            <v>0</v>
          </cell>
        </row>
        <row r="212">
          <cell r="A212" t="str">
            <v>2174</v>
          </cell>
          <cell r="B212" t="str">
            <v>CN HÀ NỘI - CÔNG TY CỔ PHẦN DỊCH VỤ THƯƠNG MẠI TỔNG HỢP WINCOMMERCE</v>
          </cell>
          <cell r="C212" t="str">
            <v>Khu dịch vụ tầng 1&amp;2, chung cư C2 Xuân Đỉnh, lô C2, P. Xuân Đỉnh, Q.Bắc Từ Liêm, Hà Nội</v>
          </cell>
          <cell r="D212">
            <v>0</v>
          </cell>
          <cell r="E212">
            <v>0</v>
          </cell>
          <cell r="F212">
            <v>0</v>
          </cell>
        </row>
        <row r="213">
          <cell r="A213" t="str">
            <v>2175</v>
          </cell>
          <cell r="B213" t="str">
            <v>CN HÀ NỘI - CÔNG TY CỔ PHẦN DỊCH VỤ THƯƠNG MẠI TỔNG HỢP WINCOMMERCE</v>
          </cell>
          <cell r="C213" t="str">
            <v>"Số 4A, lô 12 khu đô thị Định Công, phố Trần Nguyên Đán
, phường Định Công, quận Hoàng Mai, Hà Nội (12A4 khu đô thị Định Công)"</v>
          </cell>
          <cell r="D213">
            <v>0</v>
          </cell>
          <cell r="E213">
            <v>0</v>
          </cell>
          <cell r="F213">
            <v>0</v>
          </cell>
        </row>
        <row r="214">
          <cell r="A214" t="str">
            <v>2178</v>
          </cell>
          <cell r="B214" t="str">
            <v>CN HÀ NỘI - CÔNG TY CỔ PHẦN DỊCH VỤ THƯƠNG MẠI TỔNG HỢP WINCOMMERCE</v>
          </cell>
          <cell r="C214" t="str">
            <v>Số 35B Phố Nguyễn Bỉnh Khiêm, P. Lê Đại Hành, Q. Hai Bà Trưng, Hà Nội</v>
          </cell>
          <cell r="D214">
            <v>0</v>
          </cell>
          <cell r="E214">
            <v>0</v>
          </cell>
          <cell r="F214">
            <v>0</v>
          </cell>
        </row>
        <row r="215">
          <cell r="A215" t="str">
            <v>2188</v>
          </cell>
          <cell r="B215" t="str">
            <v>CN HÀ NỘI - CÔNG TY CỔ PHẦN DỊCH VỤ THƯƠNG MẠI TỔNG HỢP WINCOMMERCE</v>
          </cell>
          <cell r="C215" t="str">
            <v>Số 373 đường Nguyễn Khang, P. Yên Hòa, Q. Cầu Giấy, Hà Nội</v>
          </cell>
          <cell r="D215">
            <v>0</v>
          </cell>
          <cell r="E215">
            <v>0</v>
          </cell>
          <cell r="F215">
            <v>0</v>
          </cell>
        </row>
        <row r="216">
          <cell r="A216" t="str">
            <v>2189</v>
          </cell>
          <cell r="B216" t="str">
            <v>CN HÀ NỘI - CÔNG TY CỔ PHẦN DỊCH VỤ THƯƠNG MẠI TỔNG HỢP WINCOMMERCE</v>
          </cell>
          <cell r="C216" t="str">
            <v>29A phố Nguyễn Công Hoan, P. Ngọc Khánh, Q. Ba Đình, Hà Nội</v>
          </cell>
          <cell r="D216">
            <v>0</v>
          </cell>
          <cell r="E216">
            <v>0</v>
          </cell>
          <cell r="F216">
            <v>0</v>
          </cell>
        </row>
        <row r="217">
          <cell r="A217" t="str">
            <v>2190</v>
          </cell>
          <cell r="B217" t="str">
            <v>CN HÀ NỘI - CÔNG TY CỔ PHẦN DỊCH VỤ THƯƠNG MẠI TỔNG HỢP WINCOMMERCE</v>
          </cell>
          <cell r="C217" t="str">
            <v>Số 17, phố Hòa Mã, phường Ngô Thì Nhậm, quận Hai Bà Trưng, Hà Nội</v>
          </cell>
          <cell r="D217">
            <v>0</v>
          </cell>
          <cell r="F217">
            <v>0</v>
          </cell>
        </row>
        <row r="218">
          <cell r="A218" t="str">
            <v>2192</v>
          </cell>
          <cell r="B218" t="str">
            <v>CN HÀ NỘI - CÔNG TY CỔ PHẦN DỊCH VỤ THƯƠNG MẠI TỔNG HỢP WINCOMMERCE</v>
          </cell>
          <cell r="C218" t="str">
            <v>Số 37, ngõ 91 đường Nguyễn Chí Thanh, P. Láng Hạ, Q.Đống Đa, Hà Nội</v>
          </cell>
          <cell r="D218">
            <v>0</v>
          </cell>
          <cell r="E218">
            <v>0</v>
          </cell>
          <cell r="F218">
            <v>0</v>
          </cell>
        </row>
        <row r="219">
          <cell r="A219" t="str">
            <v>s</v>
          </cell>
          <cell r="B219" t="str">
            <v>CN HCM - CÔNG TY CỔ PHẦN DỊCH VỤ THƯƠNG MẠI TỔNG HỢP WINCOMMERCE</v>
          </cell>
          <cell r="C219" t="str">
            <v>Chung Cư 001 Tôn Thất Thuyết, P.1, Q.4, HCM</v>
          </cell>
          <cell r="D219" t="str">
            <v>Tầng Chung cư 001 Tôn Thất Thuyêt , Phường 1, Quận 4, , TP. Hồ Chí Minh</v>
          </cell>
          <cell r="E219" t="str">
            <v>Quận 4</v>
          </cell>
          <cell r="F219" t="str">
            <v>Hồ Chí Minh</v>
          </cell>
        </row>
        <row r="220">
          <cell r="A220" t="str">
            <v>2210</v>
          </cell>
          <cell r="B220" t="str">
            <v>CN HÀ NỘI - CÔNG TY CỔ PHẦN DỊCH VỤ THƯƠNG MẠI TỔNG HỢP WINCOMMERCE</v>
          </cell>
          <cell r="C220" t="str">
            <v>Số 12 phố Phạm Tuấn Tài, phường Dịch Vọng Hậu, quận Cầu Giấy, Hà Nội</v>
          </cell>
          <cell r="D220">
            <v>0</v>
          </cell>
          <cell r="F220">
            <v>0</v>
          </cell>
        </row>
        <row r="221">
          <cell r="A221" t="str">
            <v>2213</v>
          </cell>
          <cell r="B221" t="str">
            <v>CN HÀ NỘI - CÔNG TY CỔ PHẦN DỊCH VỤ THƯƠNG MẠI TỔNG HỢP WINCOMMERCE</v>
          </cell>
          <cell r="C221" t="str">
            <v>Số 38 phố Linh Lang, phường Cống Vị, quận Ba Đình, Hà Nội</v>
          </cell>
          <cell r="D221">
            <v>0</v>
          </cell>
          <cell r="E221">
            <v>0</v>
          </cell>
          <cell r="F221">
            <v>0</v>
          </cell>
        </row>
        <row r="222">
          <cell r="A222" t="str">
            <v>2215</v>
          </cell>
          <cell r="B222" t="str">
            <v>CN HÀ NỘI - CÔNG TY CỔ PHẦN DỊCH VỤ THƯƠNG MẠI TỔNG HỢP WINCOMMERCE</v>
          </cell>
          <cell r="C222" t="str">
            <v>Số 93 Ngõ Núi Trúc, phố Giang Văn Minh, phường Kim Mã, quận Ba Đình, Hà Nội</v>
          </cell>
          <cell r="D222">
            <v>0</v>
          </cell>
          <cell r="F222">
            <v>0</v>
          </cell>
        </row>
        <row r="223">
          <cell r="A223" t="str">
            <v>2216</v>
          </cell>
          <cell r="B223" t="str">
            <v>CN HÀ NỘI - CÔNG TY CỔ PHẦN DỊCH VỤ THƯƠNG MẠI TỔNG HỢP WINCOMMERCE</v>
          </cell>
          <cell r="C223" t="str">
            <v>Số 5, ngõ 32 đường An Dương, phường Yên Phụ, quận Tây Hồ, Hà Nội</v>
          </cell>
          <cell r="D223">
            <v>0</v>
          </cell>
          <cell r="E223">
            <v>0</v>
          </cell>
          <cell r="F223">
            <v>0</v>
          </cell>
        </row>
        <row r="224">
          <cell r="A224" t="str">
            <v>2217</v>
          </cell>
          <cell r="B224" t="str">
            <v>CN HÀ NỘI - CÔNG TY CỔ PHẦN DỊCH VỤ THƯƠNG MẠI TỔNG HỢP WINCOMMERCE</v>
          </cell>
          <cell r="C224" t="str">
            <v>20 Ngô Thì Nhậm, phường Hà Cầu, quận Hà Đông, thành phố Hà Nội</v>
          </cell>
          <cell r="D224">
            <v>0</v>
          </cell>
          <cell r="E224">
            <v>0</v>
          </cell>
          <cell r="F224">
            <v>0</v>
          </cell>
        </row>
        <row r="225">
          <cell r="A225" t="str">
            <v>2219</v>
          </cell>
          <cell r="B225" t="str">
            <v>CN HÀ NỘI - CÔNG TY CỔ PHẦN DỊCH VỤ THƯƠNG MẠI TỔNG HỢP WINCOMMERCE</v>
          </cell>
          <cell r="C225" t="str">
            <v>Số 129 phố Pháo Đài Láng, phường Láng Thượng, quận Đống Đa, Hà Nội</v>
          </cell>
          <cell r="D225">
            <v>0</v>
          </cell>
          <cell r="F225">
            <v>0</v>
          </cell>
        </row>
        <row r="226">
          <cell r="A226" t="str">
            <v>2220</v>
          </cell>
          <cell r="B226" t="str">
            <v>CN HÀ NỘI - CÔNG TY CỔ PHẦN DỊCH VỤ THƯƠNG MẠI TỔNG HỢP WINCOMMERCE</v>
          </cell>
          <cell r="C226" t="str">
            <v>Số 166 phố Kim Hoa, phường Phương Liên, quận Đống Đa, Hà Nội</v>
          </cell>
          <cell r="D226">
            <v>0</v>
          </cell>
          <cell r="E226">
            <v>0</v>
          </cell>
          <cell r="F226">
            <v>0</v>
          </cell>
        </row>
        <row r="227">
          <cell r="A227" t="str">
            <v>2226</v>
          </cell>
          <cell r="B227" t="str">
            <v>CN HCM - CÔNG TY CỔ PHẦN DỊCH VỤ THƯƠNG MẠI TỔNG HỢP WINCOMMERCE</v>
          </cell>
          <cell r="C227" t="str">
            <v>022 Tản Đà,Lô E CC Hùng Vương P11 Q, 5, HCM</v>
          </cell>
          <cell r="D227">
            <v>0</v>
          </cell>
          <cell r="E227">
            <v>0</v>
          </cell>
          <cell r="F227">
            <v>0</v>
          </cell>
        </row>
        <row r="228">
          <cell r="A228" t="str">
            <v>2227</v>
          </cell>
          <cell r="B228" t="str">
            <v>CN HCM - CÔNG TY CỔ PHẦN DỊCH VỤ THƯƠNG MẠI TỔNG HỢP WINCOMMERCE</v>
          </cell>
          <cell r="C228" t="str">
            <v>54 Huỳnh Mẫn đạt, Phường 19, Quận Bình Thạnh, HCM</v>
          </cell>
          <cell r="D228">
            <v>0</v>
          </cell>
          <cell r="E228" t="str">
            <v>Quận Bình Thạnh</v>
          </cell>
          <cell r="F228">
            <v>0</v>
          </cell>
        </row>
        <row r="229">
          <cell r="A229" t="str">
            <v>2232</v>
          </cell>
          <cell r="B229" t="str">
            <v>CN HÀ NỘI - CÔNG TY CỔ PHẦN DỊCH VỤ THƯƠNG MẠI TỔNG HỢP WINCOMMERCE</v>
          </cell>
          <cell r="C229" t="str">
            <v>Số 66 đường Đại Cồ Việt, phường Lê Đại Hành, quận Hai Bà Trưng, Hà Nội</v>
          </cell>
          <cell r="D229">
            <v>0</v>
          </cell>
          <cell r="E229">
            <v>0</v>
          </cell>
          <cell r="F229">
            <v>0</v>
          </cell>
        </row>
        <row r="230">
          <cell r="A230" t="str">
            <v>2233</v>
          </cell>
          <cell r="B230" t="str">
            <v>CN HÀ NỘI - CÔNG TY CỔ PHẦN DỊCH VỤ THƯƠNG MẠI TỔNG HỢP WINCOMMERCE</v>
          </cell>
          <cell r="C230" t="str">
            <v>Số 58, lô 6, tổ 44 Đền Lừ II, phường Hoàng Văn Thụ, quận Hoàng Mai, Hà Nội</v>
          </cell>
          <cell r="D230">
            <v>0</v>
          </cell>
          <cell r="E230">
            <v>0</v>
          </cell>
          <cell r="F230">
            <v>0</v>
          </cell>
        </row>
        <row r="231">
          <cell r="A231" t="str">
            <v>2234</v>
          </cell>
          <cell r="B231" t="str">
            <v>CN HÀ NỘI - CÔNG TY CỔ PHẦN DỊCH VỤ THƯƠNG MẠI TỔNG HỢP WINCOMMERCE</v>
          </cell>
          <cell r="C231" t="str">
            <v>Số 121B phố Quan Hoa, phường Quan Hoa, quận Cầu Giấy, Hà Nội</v>
          </cell>
          <cell r="D231">
            <v>0</v>
          </cell>
          <cell r="E231">
            <v>0</v>
          </cell>
          <cell r="F231">
            <v>0</v>
          </cell>
        </row>
        <row r="232">
          <cell r="A232" t="str">
            <v>2240</v>
          </cell>
          <cell r="B232" t="str">
            <v>CN HÀ NỘI - CÔNG TY CỔ PHẦN DỊCH VỤ THƯƠNG MẠI TỔNG HỢP WINCOMMERCE</v>
          </cell>
          <cell r="C232" t="str">
            <v>Số 1 Ngõ 12 Chính Kinh, Phường Nhân Chính, Quận Thanh Xuân, Hà Nội</v>
          </cell>
          <cell r="D232">
            <v>0</v>
          </cell>
          <cell r="F232">
            <v>0</v>
          </cell>
        </row>
        <row r="233">
          <cell r="A233" t="str">
            <v>2241</v>
          </cell>
          <cell r="B233" t="str">
            <v>CN HÀ NỘI - CÔNG TY CỔ PHẦN DỊCH VỤ THƯƠNG MẠI TỔNG HỢP WINCOMMERCE</v>
          </cell>
          <cell r="C233" t="str">
            <v>Số 70 phố Lê Trọng Tấn, , P.Dương Nội, Q. Hà Đông, Hà Nội</v>
          </cell>
          <cell r="D233">
            <v>0</v>
          </cell>
          <cell r="E233">
            <v>0</v>
          </cell>
          <cell r="F233">
            <v>0</v>
          </cell>
        </row>
        <row r="234">
          <cell r="A234" t="str">
            <v>2242</v>
          </cell>
          <cell r="B234" t="str">
            <v>CN HÀ NỘI - CÔNG TY CỔ PHẦN DỊCH VỤ THƯƠNG MẠI TỔNG HỢP WINCOMMERCE</v>
          </cell>
          <cell r="C234" t="str">
            <v>Số 688 đường Lạc Long Quân, Tổ 13 cụm 2 phường Nhật Tân, quận Tây Hồ, HN</v>
          </cell>
          <cell r="D234">
            <v>0</v>
          </cell>
          <cell r="E234">
            <v>0</v>
          </cell>
          <cell r="F234">
            <v>0</v>
          </cell>
        </row>
        <row r="235">
          <cell r="A235" t="str">
            <v>2243</v>
          </cell>
          <cell r="B235" t="str">
            <v>CN HÀ NỘI - CÔNG TY CỔ PHẦN DỊCH VỤ THƯƠNG MẠI TỔNG HỢP WINCOMMERCE</v>
          </cell>
          <cell r="C235" t="str">
            <v>Số 95 phố Lý Nam Đế, phường Cửa Đông, quận Hoàn Kiếm, Hà Nội</v>
          </cell>
          <cell r="D235">
            <v>0</v>
          </cell>
          <cell r="E235">
            <v>0</v>
          </cell>
          <cell r="F235">
            <v>0</v>
          </cell>
        </row>
        <row r="236">
          <cell r="A236" t="str">
            <v>2244</v>
          </cell>
          <cell r="B236" t="str">
            <v>CN HÀ NỘI - CÔNG TY CỔ PHẦN DỊCH VỤ THƯƠNG MẠI TỔNG HỢP WINCOMMERCE</v>
          </cell>
          <cell r="C236" t="str">
            <v>Số 227 đường Ngọc Lâm, phường Ngọc Lâm, Long Biên - Hà Nội</v>
          </cell>
          <cell r="D236">
            <v>0</v>
          </cell>
          <cell r="E236">
            <v>0</v>
          </cell>
          <cell r="F236">
            <v>0</v>
          </cell>
        </row>
        <row r="237">
          <cell r="A237" t="str">
            <v>2254</v>
          </cell>
          <cell r="B237" t="str">
            <v>CN HÀ NỘI - CÔNG TY CỔ PHẦN DỊCH VỤ THƯƠNG MẠI TỔNG HỢP WINCOMMERCE</v>
          </cell>
          <cell r="C237" t="str">
            <v>Số 164 đường Trương Định, phường Trương Định, quận Hai Bà Trưng, Hà Nội</v>
          </cell>
          <cell r="D237">
            <v>0</v>
          </cell>
          <cell r="E237">
            <v>0</v>
          </cell>
          <cell r="F237">
            <v>0</v>
          </cell>
        </row>
        <row r="238">
          <cell r="A238" t="str">
            <v>2256</v>
          </cell>
          <cell r="B238" t="str">
            <v>CN HÀ NỘI - CÔNG TY CỔ PHẦN DỊCH VỤ THƯƠNG MẠI TỔNG HỢP WINCOMMERCE</v>
          </cell>
          <cell r="C238" t="str">
            <v>Số 27 phố Ngô Thì Nhậm, phường Ngô Thì Nhậm, quận Hai Bà Trưng, Hà Nội</v>
          </cell>
          <cell r="D238">
            <v>0</v>
          </cell>
          <cell r="E238">
            <v>0</v>
          </cell>
          <cell r="F238">
            <v>0</v>
          </cell>
        </row>
        <row r="239">
          <cell r="A239" t="str">
            <v>2260</v>
          </cell>
          <cell r="B239" t="str">
            <v>CN HÀ NỘI - CÔNG TY CỔ PHẦN DỊCH VỤ THƯƠNG MẠI TỔNG HỢP WINCOMMERCE</v>
          </cell>
          <cell r="C239" t="str">
            <v>Số 19 phố Lương Định Của, phường Kim Liên, quận Đống Đa, Hà Nội</v>
          </cell>
          <cell r="D239">
            <v>0</v>
          </cell>
          <cell r="E239">
            <v>0</v>
          </cell>
          <cell r="F239">
            <v>0</v>
          </cell>
        </row>
        <row r="240">
          <cell r="A240" t="str">
            <v>2262</v>
          </cell>
          <cell r="B240" t="str">
            <v>CN HÀ NỘI - CÔNG TY CỔ PHẦN DỊCH VỤ THƯƠNG MẠI TỔNG HỢP WINCOMMERCE</v>
          </cell>
          <cell r="C240" t="str">
            <v>Số 38 đường Trường Lâm, phường Đức Giang, quận Long Biên, Hà Nội</v>
          </cell>
          <cell r="D240">
            <v>0</v>
          </cell>
          <cell r="E240">
            <v>0</v>
          </cell>
          <cell r="F240">
            <v>0</v>
          </cell>
        </row>
        <row r="241">
          <cell r="A241" t="str">
            <v>2263</v>
          </cell>
          <cell r="B241" t="str">
            <v>CN HÀ NỘI - CÔNG TY CỔ PHẦN DỊCH VỤ THƯƠNG MẠI TỔNG HỢP WINCOMMERCE</v>
          </cell>
          <cell r="C241" t="str">
            <v>Số 272 Thụy Phương, phường Thụy Phương, quận Bắc Từ Liêm, Hà Nội</v>
          </cell>
          <cell r="D241">
            <v>0</v>
          </cell>
          <cell r="E241">
            <v>0</v>
          </cell>
          <cell r="F241">
            <v>0</v>
          </cell>
        </row>
        <row r="242">
          <cell r="A242" t="str">
            <v>2274</v>
          </cell>
          <cell r="B242" t="str">
            <v>CN HÀ NỘI - CÔNG TY CỔ PHẦN DỊCH VỤ THƯƠNG MẠI TỔNG HỢP WINCOMMERCE</v>
          </cell>
          <cell r="C242" t="str">
            <v>Số 169 đường Nam Dư, phường Lĩnh Nam, quận Hoàng Mai, Hà Nội</v>
          </cell>
          <cell r="D242">
            <v>0</v>
          </cell>
          <cell r="F242">
            <v>0</v>
          </cell>
        </row>
        <row r="243">
          <cell r="A243" t="str">
            <v>2275</v>
          </cell>
          <cell r="B243" t="str">
            <v>CN HÀ NỘI - CÔNG TY CỔ PHẦN DỊCH VỤ THƯƠNG MẠI TỔNG HỢP WINCOMMERCE</v>
          </cell>
          <cell r="C243" t="str">
            <v>Số 16 khu tái định cư 7.3 - 8.1, phường Mỹ Đình 2, quận Nam Từ Liêm, Hà Nội</v>
          </cell>
          <cell r="D243">
            <v>0</v>
          </cell>
          <cell r="F243">
            <v>0</v>
          </cell>
        </row>
        <row r="244">
          <cell r="A244" t="str">
            <v>2291</v>
          </cell>
          <cell r="B244" t="str">
            <v>CN HÀ NỘI - CÔNG TY CỔ PHẦN DỊCH VỤ THƯƠNG MẠI TỔNG HỢP WINCOMMERCE</v>
          </cell>
          <cell r="C244" t="str">
            <v>Số 21 tổ 7, khu đấu giá Giang Biên phường Giang Biên, quận Long Biên, Hà Nội</v>
          </cell>
          <cell r="D244">
            <v>0</v>
          </cell>
          <cell r="E244">
            <v>0</v>
          </cell>
          <cell r="F244">
            <v>0</v>
          </cell>
        </row>
        <row r="245">
          <cell r="A245" t="str">
            <v>2292</v>
          </cell>
          <cell r="B245" t="str">
            <v>CN HÀ NỘI - CÔNG TY CỔ PHẦN DỊCH VỤ THƯƠNG MẠI TỔNG HỢP WINCOMMERCE</v>
          </cell>
          <cell r="C245" t="str">
            <v>"Tòa nhà lô II - 1 chung cư 151, Nguyễn Đức Cảnh, Tương Mai,
 Hoàng Mai, Hà Nội (Số 151 đường Nguyễn Đức Cảnh)"</v>
          </cell>
          <cell r="D245">
            <v>0</v>
          </cell>
          <cell r="E245">
            <v>0</v>
          </cell>
          <cell r="F245">
            <v>0</v>
          </cell>
        </row>
        <row r="246">
          <cell r="A246" t="str">
            <v>2296</v>
          </cell>
          <cell r="B246" t="str">
            <v>CN HÀ NỘI - CÔNG TY CỔ PHẦN DỊCH VỤ THƯƠNG MẠI TỔNG HỢP WINCOMMERCE</v>
          </cell>
          <cell r="C246" t="str">
            <v>Số 40 Ngõ Thông Phong, phố Tôn Đức Thắng, phường Quốc Tử Giám, quận Đống Đa, Hà Nội</v>
          </cell>
          <cell r="D246">
            <v>0</v>
          </cell>
          <cell r="E246">
            <v>0</v>
          </cell>
          <cell r="F246">
            <v>0</v>
          </cell>
        </row>
        <row r="247">
          <cell r="A247" t="str">
            <v>2297</v>
          </cell>
          <cell r="B247" t="str">
            <v>CN HÀ NỘI - CÔNG TY CỔ PHẦN DỊCH VỤ THƯƠNG MẠI TỔNG HỢP WINCOMMERCE</v>
          </cell>
          <cell r="C247" t="str">
            <v>Số 102 đường Nguyễn Chí Thanh, phường Láng Thượng, quận Đống Đa, Hà Nội</v>
          </cell>
          <cell r="D247">
            <v>0</v>
          </cell>
          <cell r="E247">
            <v>0</v>
          </cell>
          <cell r="F247">
            <v>0</v>
          </cell>
        </row>
        <row r="248">
          <cell r="A248" t="str">
            <v>2301</v>
          </cell>
          <cell r="B248" t="str">
            <v>CN HÀ NỘI - CÔNG TY CỔ PHẦN DỊCH VỤ THƯƠNG MẠI TỔNG HỢP WINCOMMERCE</v>
          </cell>
          <cell r="C248" t="str">
            <v>Số 1 phố Đường Thành, phường Cửa Đông, quận Hoàn Kiếm, HN</v>
          </cell>
          <cell r="D248">
            <v>0</v>
          </cell>
          <cell r="E248">
            <v>0</v>
          </cell>
          <cell r="F248">
            <v>0</v>
          </cell>
        </row>
        <row r="249">
          <cell r="A249" t="str">
            <v>2303</v>
          </cell>
          <cell r="B249" t="str">
            <v>CN HÀ NỘI - CÔNG TY CỔ PHẦN DỊCH VỤ THƯƠNG MẠI TỔNG HỢP WINCOMMERCE</v>
          </cell>
          <cell r="C249" t="str">
            <v>Ô số 62 + 63 khu di dân Đền Lừ II, phường Hoàng Văn Thụ, quận Hoàng Mai, Hà Nội</v>
          </cell>
          <cell r="D249">
            <v>0</v>
          </cell>
          <cell r="E249">
            <v>0</v>
          </cell>
          <cell r="F249">
            <v>0</v>
          </cell>
        </row>
        <row r="250">
          <cell r="A250" t="str">
            <v>2306</v>
          </cell>
          <cell r="B250" t="str">
            <v>CN HÀ NỘI - CÔNG TY CỔ PHẦN DỊCH VỤ THƯƠNG MẠI TỔNG HỢP WINCOMMERCE</v>
          </cell>
          <cell r="C250" t="str">
            <v>Số 1, tổ 24 Dịch Vọng, phường Dịch Vọng, quận Cầu Giấy, Hà Nội</v>
          </cell>
          <cell r="D250">
            <v>0</v>
          </cell>
          <cell r="E250">
            <v>0</v>
          </cell>
          <cell r="F250">
            <v>0</v>
          </cell>
        </row>
        <row r="251">
          <cell r="A251" t="str">
            <v>2308</v>
          </cell>
          <cell r="B251" t="str">
            <v>CN HÀ NỘI - CÔNG TY CỔ PHẦN DỊCH VỤ THƯƠNG MẠI TỔNG HỢP WINCOMMERCE</v>
          </cell>
          <cell r="C251" t="str">
            <v>Số 345 phố Bùi Xương Trạch, phường Định Công, quận Hoàng Mai, Hà Nội</v>
          </cell>
          <cell r="D251">
            <v>0</v>
          </cell>
          <cell r="E251">
            <v>0</v>
          </cell>
          <cell r="F251">
            <v>0</v>
          </cell>
        </row>
        <row r="252">
          <cell r="A252" t="str">
            <v>2309</v>
          </cell>
          <cell r="B252" t="str">
            <v>CN HÀ NỘI - CÔNG TY CỔ PHẦN DỊCH VỤ THƯƠNG MẠI TỔNG HỢP WINCOMMERCE</v>
          </cell>
          <cell r="C252" t="str">
            <v>Số 104C phố Ngọc Hà, phường , quận Ba Đình, Hà Nội</v>
          </cell>
          <cell r="D252">
            <v>0</v>
          </cell>
          <cell r="E252">
            <v>0</v>
          </cell>
          <cell r="F252">
            <v>0</v>
          </cell>
        </row>
        <row r="253">
          <cell r="A253" t="str">
            <v>2321</v>
          </cell>
          <cell r="B253" t="str">
            <v>CN HÀ NỘI - CÔNG TY CỔ PHẦN DỊCH VỤ THƯƠNG MẠI TỔNG HỢP WINCOMMERCE</v>
          </cell>
          <cell r="C253" t="str">
            <v>Số 317 Phố Vọng, tổ 64B, phường Đồng Tâm, quận Hai Bà Trưng, Hà Nội</v>
          </cell>
          <cell r="D253">
            <v>0</v>
          </cell>
          <cell r="E253">
            <v>0</v>
          </cell>
          <cell r="F253">
            <v>0</v>
          </cell>
        </row>
        <row r="254">
          <cell r="A254" t="str">
            <v>2322</v>
          </cell>
          <cell r="B254" t="str">
            <v>CN HÀ NỘI - CÔNG TY CỔ PHẦN DỊCH VỤ THƯƠNG MẠI TỔNG HỢP WINCOMMERCE</v>
          </cell>
          <cell r="C254" t="str">
            <v>Số 47 ngõ 187 phố Hồng Mai, phường Quỳnh Lôi, quận Hai Bà Trưng, Hà Nội</v>
          </cell>
          <cell r="D254">
            <v>0</v>
          </cell>
          <cell r="E254">
            <v>0</v>
          </cell>
          <cell r="F254">
            <v>0</v>
          </cell>
        </row>
        <row r="255">
          <cell r="A255" t="str">
            <v>2323</v>
          </cell>
          <cell r="B255" t="str">
            <v>CN HÀ NỘI - CÔNG TY CỔ PHẦN DỊCH VỤ THƯƠNG MẠI TỔNG HỢP WINCOMMERCE</v>
          </cell>
          <cell r="C255" t="str">
            <v>Số 69 phố Hồng Mai, phường Bạch Mai, quận Hai Bà Trưng, Hà Nội</v>
          </cell>
          <cell r="D255">
            <v>0</v>
          </cell>
          <cell r="E255">
            <v>0</v>
          </cell>
          <cell r="F255">
            <v>0</v>
          </cell>
        </row>
        <row r="256">
          <cell r="A256" t="str">
            <v>2338</v>
          </cell>
          <cell r="B256" t="str">
            <v>CN HÀ NỘI - CÔNG TY CỔ PHẦN DỊCH VỤ THƯƠNG MẠI TỔNG HỢP WINCOMMERCE</v>
          </cell>
          <cell r="C256" t="str">
            <v>Số 38A, ngõ 155 Trường Chinh, phường Phương Liệt, quận Thanh Xuân, Hà Nội</v>
          </cell>
          <cell r="D256">
            <v>0</v>
          </cell>
          <cell r="E256">
            <v>0</v>
          </cell>
          <cell r="F256">
            <v>0</v>
          </cell>
        </row>
        <row r="257">
          <cell r="A257" t="str">
            <v>2340</v>
          </cell>
          <cell r="B257" t="str">
            <v>CN HÀ NỘI - CÔNG TY CỔ PHẦN DỊCH VỤ THƯƠNG MẠI TỔNG HỢP WINCOMMERCE</v>
          </cell>
          <cell r="C257" t="str">
            <v>Số 281 phố Khâm Thiên, phường Thổ Quan, quận Đống Đa, Hà Nội</v>
          </cell>
          <cell r="D257">
            <v>0</v>
          </cell>
          <cell r="E257">
            <v>0</v>
          </cell>
          <cell r="F257">
            <v>0</v>
          </cell>
        </row>
        <row r="258">
          <cell r="A258" t="str">
            <v>2343</v>
          </cell>
          <cell r="B258" t="str">
            <v>CN HÀ NỘI - CÔNG TY CỔ PHẦN DỊCH VỤ THƯƠNG MẠI TỔNG HỢP WINCOMMERCE</v>
          </cell>
          <cell r="C258" t="str">
            <v>Số 23 đường Vạn Phúc, tổ dân số 7, phường Vạn Phúc, quận Hà Đông, Hà Nội</v>
          </cell>
          <cell r="D258">
            <v>0</v>
          </cell>
          <cell r="E258">
            <v>0</v>
          </cell>
          <cell r="F258">
            <v>0</v>
          </cell>
        </row>
        <row r="259">
          <cell r="A259" t="str">
            <v>2346</v>
          </cell>
          <cell r="B259" t="str">
            <v>CN HÀ NỘI - CÔNG TY CỔ PHẦN DỊCH VỤ THƯƠNG MẠI TỔNG HỢP WINCOMMERCE</v>
          </cell>
          <cell r="C259" t="str">
            <v>63 phố Hàng Bún, phường Quán Thánh, quận Ba Đình, HN</v>
          </cell>
          <cell r="D259">
            <v>0</v>
          </cell>
          <cell r="E259">
            <v>0</v>
          </cell>
          <cell r="F259">
            <v>0</v>
          </cell>
        </row>
        <row r="260">
          <cell r="A260" t="str">
            <v>2347</v>
          </cell>
          <cell r="B260" t="str">
            <v>CN HÀ NỘI - CÔNG TY CỔ PHẦN DỊCH VỤ THƯƠNG MẠI TỔNG HỢP WINCOMMERCE</v>
          </cell>
          <cell r="C260" t="str">
            <v>Số 22 đường Thạch Bàn, phường Thạch Bàn, quận Long Biên, Hà Nội</v>
          </cell>
          <cell r="D260">
            <v>0</v>
          </cell>
          <cell r="F260">
            <v>0</v>
          </cell>
        </row>
        <row r="261">
          <cell r="A261" t="str">
            <v>2349</v>
          </cell>
          <cell r="B261" t="str">
            <v>CN HÀ NỘI - CÔNG TY CỔ PHẦN DỊCH VỤ THƯƠNG MẠI TỔNG HỢP WINCOMMERCE</v>
          </cell>
          <cell r="C261" t="str">
            <v>Số 142 phố Phương Liệt, phường Phương Liệt, quận Thanh Xuân, Hà Nội</v>
          </cell>
          <cell r="D261">
            <v>0</v>
          </cell>
          <cell r="E261">
            <v>0</v>
          </cell>
          <cell r="F261">
            <v>0</v>
          </cell>
        </row>
        <row r="262">
          <cell r="A262" t="str">
            <v>2351</v>
          </cell>
          <cell r="B262" t="str">
            <v>CN HÀ NỘI - CÔNG TY CỔ PHẦN DỊCH VỤ THƯƠNG MẠI TỔNG HỢP WINCOMMERCE</v>
          </cell>
          <cell r="C262" t="str">
            <v>Số 7 phố Nguyễn Cao, tổ 14, phường Đống Mác, quận Hai Bà Trưng, Hà Nội</v>
          </cell>
          <cell r="D262">
            <v>0</v>
          </cell>
          <cell r="F262">
            <v>0</v>
          </cell>
        </row>
        <row r="263">
          <cell r="A263" t="str">
            <v>2352</v>
          </cell>
          <cell r="B263" t="str">
            <v>CN HÀ NỘI - CÔNG TY CỔ PHẦN DỊCH VỤ THƯƠNG MẠI TỔNG HỢP WINCOMMERCE</v>
          </cell>
          <cell r="C263" t="str">
            <v>Số 70 phố Vạn Kiếp, tổ 58A, phường Bạch Đằng, quận Hai Bà Trưng, Hà Nội</v>
          </cell>
          <cell r="D263">
            <v>0</v>
          </cell>
          <cell r="E263">
            <v>0</v>
          </cell>
          <cell r="F263">
            <v>0</v>
          </cell>
        </row>
        <row r="264">
          <cell r="A264" t="str">
            <v>2355</v>
          </cell>
          <cell r="B264" t="str">
            <v>CN HÀ NỘI - CÔNG TY CỔ PHẦN DỊCH VỤ THƯƠNG MẠI TỔNG HỢP WINCOMMERCE</v>
          </cell>
          <cell r="C264" t="str">
            <v>Số 41 phố Nguyễn Ngọc Vũ, phường Trung Hòa, quận Cầu Giấy, Hà Nội</v>
          </cell>
          <cell r="D264">
            <v>0</v>
          </cell>
          <cell r="E264">
            <v>0</v>
          </cell>
          <cell r="F264">
            <v>0</v>
          </cell>
        </row>
        <row r="265">
          <cell r="A265" t="str">
            <v>2357</v>
          </cell>
          <cell r="B265" t="str">
            <v>CN HÀ NỘI - CÔNG TY CỔ PHẦN DỊCH VỤ THƯƠNG MẠI TỔNG HỢP WINCOMMERCE</v>
          </cell>
          <cell r="C265" t="str">
            <v>Số 103 đường Thanh Đàm, phường Thanh Trì, quận Hoàng Mai, Hà Nội</v>
          </cell>
          <cell r="D265">
            <v>0</v>
          </cell>
          <cell r="E265">
            <v>0</v>
          </cell>
          <cell r="F265">
            <v>0</v>
          </cell>
        </row>
        <row r="266">
          <cell r="A266" t="str">
            <v>2358</v>
          </cell>
          <cell r="B266" t="str">
            <v>CN HÀ NỘI - CÔNG TY CỔ PHẦN DỊCH VỤ THƯƠNG MẠI TỔNG HỢP WINCOMMERCE</v>
          </cell>
          <cell r="C266" t="str">
            <v>Số 19 đường Nguyễn Văn Huyên kéo dài, phường Quan Hoa, quận Cầu Giấy, Hà Nội</v>
          </cell>
          <cell r="D266">
            <v>0</v>
          </cell>
          <cell r="E266">
            <v>0</v>
          </cell>
          <cell r="F266">
            <v>0</v>
          </cell>
        </row>
        <row r="267">
          <cell r="A267" t="str">
            <v>2361</v>
          </cell>
          <cell r="B267" t="str">
            <v>CN HÀ NỘI - CÔNG TY CỔ PHẦN DỊCH VỤ THƯƠNG MẠI TỔNG HỢP WINCOMMERCE</v>
          </cell>
          <cell r="C267" t="str">
            <v>Số 353 đường Nam Dư, phường Trần Phú, quận Hoàng Mai, Hà Nội</v>
          </cell>
          <cell r="D267">
            <v>0</v>
          </cell>
          <cell r="E267">
            <v>0</v>
          </cell>
          <cell r="F267">
            <v>0</v>
          </cell>
        </row>
        <row r="268">
          <cell r="A268" t="str">
            <v>2362</v>
          </cell>
          <cell r="B268" t="str">
            <v>CN HÀ NỘI - CÔNG TY CỔ PHẦN DỊCH VỤ THƯƠNG MẠI TỔNG HỢP WINCOMMERCE</v>
          </cell>
          <cell r="C268" t="str">
            <v>Số 20 phố Nghĩa Dũng, phường Phúc Xá, quận Ba Đình, Hà Nội (31 đường Bờ Sông)</v>
          </cell>
          <cell r="D268">
            <v>0</v>
          </cell>
          <cell r="E268">
            <v>0</v>
          </cell>
          <cell r="F268">
            <v>0</v>
          </cell>
        </row>
        <row r="269">
          <cell r="A269" t="str">
            <v>2364</v>
          </cell>
          <cell r="B269" t="str">
            <v>CN HÀ NỘI - CÔNG TY CỔ PHẦN DỊCH VỤ THƯƠNG MẠI TỔNG HỢP WINCOMMERCE</v>
          </cell>
          <cell r="C269" t="str">
            <v>Số 22 đường Thạch Bàn, phường Thạch Bàn, quận Long Biên, Hà Nội</v>
          </cell>
          <cell r="D269">
            <v>0</v>
          </cell>
          <cell r="E269">
            <v>0</v>
          </cell>
          <cell r="F269">
            <v>0</v>
          </cell>
        </row>
        <row r="270">
          <cell r="A270" t="str">
            <v>2368</v>
          </cell>
          <cell r="B270" t="str">
            <v>CN HÀ NỘI - CÔNG TY CỔ PHẦN DỊCH VỤ THƯƠNG MẠI TỔNG HỢP WINCOMMERCE</v>
          </cell>
          <cell r="C270" t="str">
            <v>Số 87 ngõ 192 phố Lê Trọng Tấn, phường Định Công, quận Hoàng Mai, Hà Nội</v>
          </cell>
          <cell r="D270">
            <v>0</v>
          </cell>
          <cell r="E270">
            <v>0</v>
          </cell>
          <cell r="F270">
            <v>0</v>
          </cell>
        </row>
        <row r="271">
          <cell r="A271" t="str">
            <v>2369</v>
          </cell>
          <cell r="B271" t="str">
            <v>CN HÀ NỘI - CÔNG TY CỔ PHẦN DỊCH VỤ THƯƠNG MẠI TỔNG HỢP WINCOMMERCE</v>
          </cell>
          <cell r="C271" t="str">
            <v>Số nhà 67 ngõ 213 phố Giáp Nhất, phường Nhân Chính, quận Thanh Xuân, Hà Nội</v>
          </cell>
          <cell r="D271">
            <v>0</v>
          </cell>
          <cell r="E271">
            <v>0</v>
          </cell>
          <cell r="F271">
            <v>0</v>
          </cell>
        </row>
        <row r="272">
          <cell r="A272" t="str">
            <v>2370</v>
          </cell>
          <cell r="B272" t="str">
            <v>CN HÀ NỘI - CÔNG TY CỔ PHẦN DỊCH VỤ THƯƠNG MẠI TỔNG HỢP WINCOMMERCE</v>
          </cell>
          <cell r="C272" t="str">
            <v>Số 1 ngõ 250 đường Kim Giang, phường Đại Kim, quận Hoàng Mai, Hà Nội</v>
          </cell>
          <cell r="D272">
            <v>0</v>
          </cell>
          <cell r="E272">
            <v>0</v>
          </cell>
          <cell r="F272">
            <v>0</v>
          </cell>
        </row>
        <row r="273">
          <cell r="A273" t="str">
            <v>2371</v>
          </cell>
          <cell r="B273" t="str">
            <v>CN HÀ NỘI - CÔNG TY CỔ PHẦN DỊCH VỤ THƯƠNG MẠI TỔNG HỢP WINCOMMERCE</v>
          </cell>
          <cell r="C273" t="str">
            <v>79 ngõ 1194 Đường Láng, phường Láng Thượng, quận Đống Đa, Hà Nội</v>
          </cell>
          <cell r="D273">
            <v>0</v>
          </cell>
          <cell r="F273">
            <v>0</v>
          </cell>
        </row>
        <row r="274">
          <cell r="A274" t="str">
            <v>2375</v>
          </cell>
          <cell r="B274" t="str">
            <v>CN HÀ NỘI - CÔNG TY CỔ PHẦN DỊCH VỤ THƯƠNG MẠI TỔNG HỢP WINCOMMERCE</v>
          </cell>
          <cell r="C274" t="str">
            <v>Số 219 đường Thụy Khuê, phường Thụy Khuê, quận Tây Hồ, Hà Nội</v>
          </cell>
          <cell r="D274">
            <v>0</v>
          </cell>
          <cell r="E274">
            <v>0</v>
          </cell>
          <cell r="F274">
            <v>0</v>
          </cell>
        </row>
        <row r="275">
          <cell r="A275" t="str">
            <v>2377</v>
          </cell>
          <cell r="B275" t="str">
            <v>CN HÀ NỘI - CÔNG TY CỔ PHẦN DỊCH VỤ THƯƠNG MẠI TỔNG HỢP WINCOMMERCE</v>
          </cell>
          <cell r="C275" t="str">
            <v>Số 211, đường Thạch Bàn, phường Thạch Bàn, quận Long Biên, Hà Nội</v>
          </cell>
          <cell r="D275">
            <v>0</v>
          </cell>
          <cell r="E275">
            <v>0</v>
          </cell>
          <cell r="F275">
            <v>0</v>
          </cell>
        </row>
        <row r="276">
          <cell r="A276" t="str">
            <v>2380</v>
          </cell>
          <cell r="B276" t="str">
            <v>CN HÀ NỘI - CÔNG TY CỔ PHẦN DỊCH VỤ THƯƠNG MẠI TỔNG HỢP WINCOMMERCE</v>
          </cell>
          <cell r="C276" t="str">
            <v>Số 3, phố Tô Vĩnh Diện, phường Khương Trung, quận Thanh Xuân, Hà Nội</v>
          </cell>
          <cell r="D276">
            <v>0</v>
          </cell>
          <cell r="E276">
            <v>0</v>
          </cell>
          <cell r="F276">
            <v>0</v>
          </cell>
        </row>
        <row r="277">
          <cell r="A277" t="str">
            <v>2386</v>
          </cell>
          <cell r="B277" t="str">
            <v>CN HCM - CÔNG TY CỔ PHẦN DỊCH VỤ THƯƠNG MẠI TỔNG HỢP WINCOMMERCE</v>
          </cell>
          <cell r="C277" t="str">
            <v>005 Tòa nhà A1 CC 48A, Dương Thị Mười, Khu phố 1, Phường Tân Chánh Hiệp, Quận 12, HCM</v>
          </cell>
          <cell r="D277">
            <v>0</v>
          </cell>
          <cell r="E277" t="str">
            <v>Quận 12</v>
          </cell>
          <cell r="F277">
            <v>0</v>
          </cell>
        </row>
        <row r="278">
          <cell r="A278" t="str">
            <v>2387</v>
          </cell>
          <cell r="B278" t="str">
            <v>CN HCM - CÔNG TY CỔ PHẦN DỊCH VỤ THƯƠNG MẠI TỔNG HỢP WINCOMMERCE</v>
          </cell>
          <cell r="C278" t="str">
            <v>A2-12A  Gò Dưa, P. Tam Bình, Quận Thủ Đức, TP. Hồ Chí Minh Việt Nam</v>
          </cell>
          <cell r="D278">
            <v>0</v>
          </cell>
        </row>
        <row r="279">
          <cell r="A279" t="str">
            <v>2390</v>
          </cell>
          <cell r="B279" t="str">
            <v>CN HÀ NỘI - CÔNG TY CỔ PHẦN DỊCH VỤ THƯƠNG MẠI TỔNG HỢP WINCOMMERCE</v>
          </cell>
          <cell r="C279" t="str">
            <v>Dịch vụ tầng 1-CT2A, khu nhà ở Xuân La, phường Xuân La, quận Tây Hồ, Hà Nội</v>
          </cell>
          <cell r="D279">
            <v>0</v>
          </cell>
        </row>
        <row r="280">
          <cell r="A280" t="str">
            <v>2392</v>
          </cell>
          <cell r="B280" t="str">
            <v>CN HÀ NỘI - CÔNG TY CỔ PHẦN DỊCH VỤ THƯƠNG MẠI TỔNG HỢP WINCOMMERCE</v>
          </cell>
          <cell r="C280" t="str">
            <v>Số 56 ngõ 143 đường Nguyễn Chính, phường Thịnh Liệt, quận Hoàng Mai, Hà Nội</v>
          </cell>
          <cell r="D280">
            <v>0</v>
          </cell>
        </row>
        <row r="281">
          <cell r="A281" t="str">
            <v>2395</v>
          </cell>
          <cell r="B281" t="str">
            <v>CN HÀ NỘI - CÔNG TY CỔ PHẦN DỊCH VỤ THƯƠNG MẠI TỔNG HỢP WINCOMMERCE</v>
          </cell>
          <cell r="C281" t="str">
            <v>Số 29 đường Tây Mỗ, phường Tây Mỗ, quận Nam Từ Liêm, Hà Nội</v>
          </cell>
          <cell r="D281">
            <v>0</v>
          </cell>
        </row>
        <row r="282">
          <cell r="A282" t="str">
            <v>2400</v>
          </cell>
          <cell r="B282" t="str">
            <v>CN HÀ NỘI - CÔNG TY CỔ PHẦN DỊCH VỤ THƯƠNG MẠI TỔNG HỢP WINCOMMERCE</v>
          </cell>
          <cell r="C282" t="str">
            <v>Số 31 Mạc Thị Bưởi, P. Vĩnh Tuy, Q., Quận Hai Bà Trưng, TP. Hà Nội Việt Nam</v>
          </cell>
          <cell r="D282">
            <v>0</v>
          </cell>
        </row>
        <row r="283">
          <cell r="A283" t="str">
            <v>2402</v>
          </cell>
          <cell r="B283" t="str">
            <v>CN HÀ NỘI - CÔNG TY CỔ PHẦN DỊCH VỤ THƯƠNG MẠI TỔNG HỢP WINCOMMERCE</v>
          </cell>
          <cell r="C283" t="str">
            <v>Số 19B đường Tô Ngọc Vân, phường Quảng An, quận Tây Hồ, Hà Nội</v>
          </cell>
          <cell r="D283">
            <v>0</v>
          </cell>
        </row>
        <row r="284">
          <cell r="A284" t="str">
            <v>2403</v>
          </cell>
          <cell r="B284" t="str">
            <v>CN HÀ NỘI - CÔNG TY CỔ PHẦN DỊCH VỤ THƯƠNG MẠI TỔNG HỢP WINCOMMERCE</v>
          </cell>
          <cell r="C284" t="str">
            <v>Số 6-8 Phố Vọng, phường Phương Mai, quận Đống Đa, Hà Nội</v>
          </cell>
          <cell r="D284">
            <v>0</v>
          </cell>
        </row>
        <row r="285">
          <cell r="A285" t="str">
            <v>2406</v>
          </cell>
          <cell r="B285" t="str">
            <v>CN HÀ NỘI - CÔNG TY CỔ PHẦN DỊCH VỤ THƯƠNG MẠI TỔNG HỢP WINCOMMERCE</v>
          </cell>
          <cell r="C285" t="str">
            <v>Số 11 phố Ngô Sỹ Liên, phường Văn Miếu, quận Đống Đa, Hà Nội</v>
          </cell>
          <cell r="D285">
            <v>0</v>
          </cell>
        </row>
        <row r="286">
          <cell r="A286" t="str">
            <v>2408</v>
          </cell>
          <cell r="B286" t="str">
            <v>CN HÀ NỘI - CÔNG TY CỔ PHẦN DỊCH VỤ THƯƠNG MẠI TỔNG HỢP WINCOMMERCE</v>
          </cell>
          <cell r="C286" t="str">
            <v>Số 31 đường Xuân Đỉnh, phường Xuân Đỉnh, quận Bắc Từ Liêm, Hà Nội</v>
          </cell>
          <cell r="D286">
            <v>0</v>
          </cell>
        </row>
        <row r="287">
          <cell r="A287" t="str">
            <v>2409</v>
          </cell>
          <cell r="B287" t="str">
            <v>CN HÀ NỘI - CÔNG TY CỔ PHẦN DỊCH VỤ THƯƠNG MẠI TỔNG HỢP WINCOMMERCE</v>
          </cell>
          <cell r="C287" t="str">
            <v>Số 354-356 Mỹ Đình, phường Mỹ Đình 1, quận Nam Từ Liêm, Hà Nội</v>
          </cell>
          <cell r="D287">
            <v>0</v>
          </cell>
        </row>
        <row r="288">
          <cell r="A288" t="str">
            <v>2410</v>
          </cell>
          <cell r="B288" t="str">
            <v>CN HÀ NỘI - CÔNG TY CỔ PHẦN DỊCH VỤ THƯƠNG MẠI TỔNG HỢP WINCOMMERCE</v>
          </cell>
          <cell r="C288" t="str">
            <v>Số 123 phố Trịnh Công Sơn, Phường N, hật Tân, Quận Tây Hồ, TP. Hà Nội</v>
          </cell>
          <cell r="D288">
            <v>0</v>
          </cell>
        </row>
        <row r="289">
          <cell r="A289" t="str">
            <v>2412</v>
          </cell>
          <cell r="B289" t="str">
            <v>CN HÀ NỘI - CÔNG TY CỔ PHẦN DỊCH VỤ THƯƠNG MẠI TỔNG HỢP WINCOMMERCE</v>
          </cell>
          <cell r="C289" t="str">
            <v>Số 158 phố Thái Thịnh, phường Láng Hạ, quận Đống Đa, Hà Nội</v>
          </cell>
          <cell r="D289">
            <v>0</v>
          </cell>
        </row>
        <row r="290">
          <cell r="A290" t="str">
            <v>2413</v>
          </cell>
          <cell r="B290" t="str">
            <v>CN HÀ NỘI - CÔNG TY CỔ PHẦN DỊCH VỤ THƯƠNG MẠI TỔNG HỢP WINCOMMERCE</v>
          </cell>
          <cell r="C290" t="str">
            <v>Số 150 đường Nguyễn Lương Bằng, phường Nam Đồng, quận Đống Đa, Hà Nội</v>
          </cell>
          <cell r="D290">
            <v>0</v>
          </cell>
        </row>
        <row r="291">
          <cell r="A291" t="str">
            <v>2416</v>
          </cell>
          <cell r="B291" t="str">
            <v>CN HÀ NỘI - CÔNG TY CỔ PHẦN DỊCH VỤ THƯƠNG MẠI TỔNG HỢP WINCOMMERCE</v>
          </cell>
          <cell r="C291" t="str">
            <v>Số 101 phố Hương Viên, phường Đống Mác, quận Hai Bà Trưng, Hà Nội</v>
          </cell>
          <cell r="D291">
            <v>0</v>
          </cell>
        </row>
        <row r="292">
          <cell r="A292" t="str">
            <v>2418</v>
          </cell>
          <cell r="B292" t="str">
            <v>CN HÀ NỘI - CÔNG TY CỔ PHẦN DỊCH VỤ THƯƠNG MẠI TỔNG HỢP WINCOMMERCE</v>
          </cell>
          <cell r="C292" t="str">
            <v>Số 33 đường Lương Khánh Thiện, tổ 62 phường Tương Mai, quận Hoàng Mai, Hà Nội</v>
          </cell>
          <cell r="D292">
            <v>0</v>
          </cell>
        </row>
        <row r="293">
          <cell r="A293" t="str">
            <v>2419</v>
          </cell>
          <cell r="B293" t="str">
            <v>CN HÀ NỘI - CÔNG TY CỔ PHẦN DỊCH VỤ THƯƠNG MẠI TỔNG HỢP WINCOMMERCE</v>
          </cell>
          <cell r="C293" t="str">
            <v>Số 17 ngõ 77 phố Đặng Xuân Bảng, phường Đại Kim, quận Hoàng Mai, Hà Nội</v>
          </cell>
          <cell r="D293">
            <v>0</v>
          </cell>
        </row>
        <row r="294">
          <cell r="A294" t="str">
            <v>2424</v>
          </cell>
          <cell r="B294" t="str">
            <v>CN HÀ NỘI - CÔNG TY CỔ PHẦN DỊCH VỤ THƯƠNG MẠI TỔNG HỢP WINCOMMERCE</v>
          </cell>
          <cell r="C294" t="str">
            <v>Số 207 phố Định Công Thượng, P. Định Công, Q. Hoàng Mai, Hà Nội</v>
          </cell>
          <cell r="D294">
            <v>0</v>
          </cell>
        </row>
        <row r="295">
          <cell r="A295" t="str">
            <v>2426</v>
          </cell>
          <cell r="B295" t="str">
            <v>CN HÀ NỘI - CÔNG TY CỔ PHẦN DỊCH VỤ THƯƠNG MẠI TỔNG HỢP WINCOMMERCE</v>
          </cell>
          <cell r="C295" t="str">
            <v>51 ngõ 53 đường Vũ Xuân Thiều, P. Sài Đồng, Q. Long Biên, Hà Nội</v>
          </cell>
          <cell r="D295">
            <v>0</v>
          </cell>
        </row>
        <row r="296">
          <cell r="A296" t="str">
            <v>2427</v>
          </cell>
          <cell r="B296" t="str">
            <v>CN HÀ NỘI - CÔNG TY CỔ PHẦN DỊCH VỤ THƯƠNG MẠI TỔNG HỢP WINCOMMERCE</v>
          </cell>
          <cell r="C296" t="str">
            <v>10 tổ 30 Thịnh Liệt - KĐT Đồng Tàu, P.Thịnh Liệt, Q.Hoàng Mai, Hà Nội</v>
          </cell>
          <cell r="D296">
            <v>0</v>
          </cell>
        </row>
        <row r="297">
          <cell r="A297" t="str">
            <v>2428</v>
          </cell>
          <cell r="B297" t="str">
            <v>CN HÀ NỘI - CÔNG TY CỔ PHẦN DỊCH VỤ THƯƠNG MẠI TỔNG HỢP WINCOMMERCE</v>
          </cell>
          <cell r="C297" t="str">
            <v>Ô số 12 Lô B Đại Kim - Định Công, P. Đại Kim, Q. Hoàng Mai, Hà Nội</v>
          </cell>
          <cell r="D297">
            <v>0</v>
          </cell>
        </row>
        <row r="298">
          <cell r="A298" t="str">
            <v>2430</v>
          </cell>
          <cell r="B298" t="str">
            <v>CN HÀ NỘI - CÔNG TY CỔ PHẦN DỊCH VỤ THƯƠNG MẠI TỔNG HỢP WINCOMMERCE</v>
          </cell>
          <cell r="C298" t="str">
            <v>Số 17B phố Đoàn Thị Điểm, phường Quốc Tử Giám, quận Đống Đa, Hà Nội</v>
          </cell>
          <cell r="D298">
            <v>0</v>
          </cell>
        </row>
        <row r="299">
          <cell r="A299" t="str">
            <v>2434</v>
          </cell>
          <cell r="B299" t="str">
            <v>CN HÀ NỘI - CÔNG TY CỔ PHẦN DỊCH VỤ THƯƠNG MẠI TỔNG HỢP WINCOMMERCE</v>
          </cell>
          <cell r="C299" t="str">
            <v>Số 23 phố Gia Ngư, phường Hàng Bạc, quận Hoàn Kiếm, Hà Nội</v>
          </cell>
          <cell r="D299">
            <v>0</v>
          </cell>
        </row>
        <row r="300">
          <cell r="A300" t="str">
            <v>2435</v>
          </cell>
          <cell r="B300" t="str">
            <v>CN HÀ NỘI - CÔNG TY CỔ PHẦN DỊCH VỤ THƯƠNG MẠI TỔNG HỢP WINCOMMERCE</v>
          </cell>
          <cell r="C300" t="str">
            <v>Số 16 ngõ 12 phố Trần Quý Kiên, Tổ 58A, P. Dịch Vọng, Q. Cầu Giấy, Hà Nội</v>
          </cell>
          <cell r="D300">
            <v>0</v>
          </cell>
        </row>
        <row r="301">
          <cell r="A301" t="str">
            <v>2437</v>
          </cell>
          <cell r="B301" t="str">
            <v>CN HÀ NỘI - CÔNG TY CỔ PHẦN DỊCH VỤ THƯƠNG MẠI TỔNG HỢP WINCOMMERCE</v>
          </cell>
          <cell r="C301" t="str">
            <v>Số 97 phố Sài Đồng, phường Sài Đồng, quận Long Biên, Hà Nội</v>
          </cell>
          <cell r="D301">
            <v>0</v>
          </cell>
        </row>
        <row r="302">
          <cell r="A302" t="str">
            <v>2439</v>
          </cell>
          <cell r="B302" t="str">
            <v>CN HÀ NỘI - CÔNG TY CỔ PHẦN DỊCH VỤ THƯƠNG MẠI TỔNG HỢP WINCOMMERCE</v>
          </cell>
          <cell r="C302" t="str">
            <v>Số 17 phốTrần Quốc Hoàn, P. Dịch Vọng Hậu, Q. Cầu Giấy, Hà Nội</v>
          </cell>
          <cell r="D302">
            <v>0</v>
          </cell>
        </row>
        <row r="303">
          <cell r="A303" t="str">
            <v>2441</v>
          </cell>
          <cell r="B303" t="str">
            <v>CN HÀ NỘI - CÔNG TY CỔ PHẦN DỊCH VỤ THƯƠNG MẠI TỔNG HỢP WINCOMMERCE</v>
          </cell>
          <cell r="C303" t="str">
            <v>Số 310 đường Minh Khai, P. Minh Khai, Q. Hai Bà Trưng, Hà Nội</v>
          </cell>
          <cell r="D303">
            <v>0</v>
          </cell>
        </row>
        <row r="304">
          <cell r="A304" t="str">
            <v>2443</v>
          </cell>
          <cell r="B304" t="str">
            <v>CN HÀ NỘI - CÔNG TY CỔ PHẦN DỊCH VỤ THƯƠNG MẠI TỔNG HỢP WINCOMMERCE</v>
          </cell>
          <cell r="C304" t="str">
            <v>Số 16 Lô M2 Khu đô thị Yên Hòa, phường Yên Hòa, quận Cầu Giấy, Hà Nội</v>
          </cell>
          <cell r="D304">
            <v>0</v>
          </cell>
        </row>
        <row r="305">
          <cell r="A305" t="str">
            <v>2444</v>
          </cell>
          <cell r="B305" t="str">
            <v>CN HÀ NỘI - CÔNG TY CỔ PHẦN DỊCH VỤ THƯƠNG MẠI TỔNG HỢP WINCOMMERCE</v>
          </cell>
          <cell r="C305" t="str">
            <v>Số 120 đường Lê Duẩn, phường Cửa Nam, quận Hoàn Kiếm, Thành phố Hà Nội</v>
          </cell>
          <cell r="D305">
            <v>0</v>
          </cell>
        </row>
        <row r="306">
          <cell r="A306" t="str">
            <v>2446</v>
          </cell>
          <cell r="B306" t="str">
            <v>CN HCM - CÔNG TY CỔ PHẦN DỊCH VỤ THƯƠNG MẠI TỔNG HỢP WINCOMMERCE</v>
          </cell>
          <cell r="C306" t="str">
            <v>94, TRẦN VĂN DƯ, Phường 13, Quận Tân Bình, TP. Hồ Chí Minh Việt Nam</v>
          </cell>
          <cell r="D306">
            <v>0</v>
          </cell>
          <cell r="E306" t="str">
            <v>Quận Tân Bình</v>
          </cell>
        </row>
        <row r="307">
          <cell r="A307" t="str">
            <v>2458</v>
          </cell>
          <cell r="B307" t="str">
            <v>CN HCM - CÔNG TY CỔ PHẦN DỊCH VỤ THƯƠNG MẠI TỔNG HỢP WINCOMMERCE</v>
          </cell>
          <cell r="C307" t="str">
            <v>A7-003, tầng trệt, khu căn hộ Ehome, 3, Tây Sài Gòn, Hồ Ngọc Lãm, An Lạc, Bình Tân, TP. Hồ Chí Minh</v>
          </cell>
          <cell r="D307">
            <v>0</v>
          </cell>
          <cell r="E307" t="str">
            <v>Quận Bình Tân</v>
          </cell>
        </row>
        <row r="308">
          <cell r="A308" t="str">
            <v>2503</v>
          </cell>
          <cell r="B308" t="str">
            <v>CN HCM - CÔNG TY CỔ PHẦN DỊCH VỤ THƯƠNG MẠI TỔNG HỢP WINCOMMERCE</v>
          </cell>
          <cell r="C308" t="str">
            <v>Khu Phố Cảnh Viên, P. Tân Phú, Quận 7, HCM</v>
          </cell>
          <cell r="D308">
            <v>0</v>
          </cell>
          <cell r="E308" t="str">
            <v>Quận 7</v>
          </cell>
        </row>
        <row r="309">
          <cell r="A309" t="str">
            <v>2507</v>
          </cell>
          <cell r="B309" t="str">
            <v>CN HCM - CÔNG TY CỔ PHẦN DỊCH VỤ THƯƠNG MẠI TỔNG HỢP WINCOMMERCE</v>
          </cell>
          <cell r="C309" t="str">
            <v>18 TRƯƠNG GIA MÔ, Phường Thạnh Mỹ Lợi, Quận 2, TP. Hồ Chí Minh Việt Nam</v>
          </cell>
          <cell r="D309">
            <v>0</v>
          </cell>
          <cell r="E309" t="str">
            <v>Quận 2</v>
          </cell>
        </row>
        <row r="310">
          <cell r="A310" t="str">
            <v>2518</v>
          </cell>
          <cell r="B310" t="str">
            <v>CN HÀ NỘI - CÔNG TY CỔ PHẦN DỊCH VỤ THƯƠNG MẠI TỔNG HỢP WINCOMMERCE</v>
          </cell>
          <cell r="C310" t="str">
            <v>Số 101/1 phố Nguyễn Quý Đức, phường Thanh Xuân Bắc, quận Thanh Xuân, Hà Nội</v>
          </cell>
          <cell r="D310">
            <v>0</v>
          </cell>
        </row>
        <row r="311">
          <cell r="A311" t="str">
            <v>2520</v>
          </cell>
          <cell r="B311" t="str">
            <v>CN HÀ NỘI - CÔNG TY CỔ PHẦN DỊCH VỤ THƯƠNG MẠI TỔNG HỢP WINCOMMERCE</v>
          </cell>
          <cell r="C311" t="str">
            <v>Số 116-118 đường Cầu Diễn, phường Phúc Diễn, quận Bắc Từ Liêm, thành phố Hà Nội</v>
          </cell>
          <cell r="D311">
            <v>0</v>
          </cell>
        </row>
        <row r="312">
          <cell r="A312" t="str">
            <v>2524</v>
          </cell>
          <cell r="B312" t="str">
            <v>CN HÀ NỘI - CÔNG TY CỔ PHẦN DỊCH VỤ THƯƠNG MẠI TỔNG HỢP WINCOMMERCE</v>
          </cell>
          <cell r="C312" t="str">
            <v>Số 70B Đội cấn , phường , quận Ba Đình, Hà Nội</v>
          </cell>
          <cell r="D312">
            <v>0</v>
          </cell>
        </row>
        <row r="313">
          <cell r="A313" t="str">
            <v>2531</v>
          </cell>
          <cell r="B313" t="str">
            <v>CN HÀ NỘI - CÔNG TY CỔ PHẦN DỊCH VỤ THƯƠNG MẠI TỔNG HỢP WINCOMMERCE</v>
          </cell>
          <cell r="C313" t="str">
            <v>Số 139 đường Chiến Thắng, xã Tân Triều, huyện Thanh Trì, Hà Nội</v>
          </cell>
          <cell r="D313">
            <v>0</v>
          </cell>
        </row>
        <row r="314">
          <cell r="A314" t="str">
            <v>2532</v>
          </cell>
          <cell r="B314" t="str">
            <v>CN HÀ NỘI - CÔNG TY CỔ PHẦN DỊCH VỤ THƯƠNG MẠI TỔNG HỢP WINCOMMERCE</v>
          </cell>
          <cell r="C314" t="str">
            <v>Số 11 đường Nguyễn Sơn, phường Ngọc Lâm, quận Long Biên, Hà Nội</v>
          </cell>
          <cell r="D314">
            <v>0</v>
          </cell>
        </row>
        <row r="315">
          <cell r="A315" t="str">
            <v>2534</v>
          </cell>
          <cell r="B315" t="str">
            <v>CN HÀ NỘI - CÔNG TY CỔ PHẦN DỊCH VỤ THƯƠNG MẠI TỔNG HỢP WINCOMMERCE</v>
          </cell>
          <cell r="C315" t="str">
            <v>Số 152 phố Yên Hòa, Phường Yên Hòa, Quận Cầu Giấy, Hà Nội</v>
          </cell>
          <cell r="D315">
            <v>0</v>
          </cell>
        </row>
        <row r="316">
          <cell r="A316" t="str">
            <v>2535</v>
          </cell>
          <cell r="B316" t="str">
            <v>CN HÀ NỘI - CÔNG TY CỔ PHẦN DỊCH VỤ THƯƠNG MẠI TỔNG HỢP WINCOMMERCE</v>
          </cell>
          <cell r="C316" t="str">
            <v>Số 20 phố Nguyễn Thiệp, phường Nguyễn Trung Trực, quận Ba Đình, thành phố Hà Nội</v>
          </cell>
          <cell r="D316">
            <v>0</v>
          </cell>
        </row>
        <row r="317">
          <cell r="A317" t="str">
            <v>2536</v>
          </cell>
          <cell r="B317" t="str">
            <v>CN HÀ NỘI - CÔNG TY CỔ PHẦN DỊCH VỤ THƯƠNG MẠI TỔNG HỢP WINCOMMERCE</v>
          </cell>
          <cell r="C317" t="str">
            <v>Số 8 Ngõ 140 Giảng Võ, phường Giảng Võ, quận Ba Đình, Hà Nội</v>
          </cell>
          <cell r="D317">
            <v>0</v>
          </cell>
        </row>
        <row r="318">
          <cell r="A318" t="str">
            <v>2537</v>
          </cell>
          <cell r="B318" t="str">
            <v>CN HÀ NỘI - CÔNG TY CỔ PHẦN DỊCH VỤ THƯƠNG MẠI TỔNG HỢP WINCOMMERCE</v>
          </cell>
          <cell r="C318" t="str">
            <v>Số 71 phố Khương Thượng, phường Trung Liệt, quận Đống Đa, Hà Nội</v>
          </cell>
          <cell r="D318">
            <v>0</v>
          </cell>
        </row>
        <row r="319">
          <cell r="A319" t="str">
            <v>2538</v>
          </cell>
          <cell r="B319" t="str">
            <v>CN HÀ NỘI - CÔNG TY CỔ PHẦN DỊCH VỤ THƯƠNG MẠI TỔNG HỢP WINCOMMERCE</v>
          </cell>
          <cell r="C319" t="str">
            <v>Lô N3-1, ngõ 13, đường Lĩnh Nam, phường Mai Động, quận Hoàng Mai, Hà Nội</v>
          </cell>
          <cell r="D319">
            <v>0</v>
          </cell>
        </row>
        <row r="320">
          <cell r="A320" t="str">
            <v>2539</v>
          </cell>
          <cell r="B320" t="str">
            <v>CN HÀ NỘI - CÔNG TY CỔ PHẦN DỊCH VỤ THƯƠNG MẠI TỔNG HỢP WINCOMMERCE</v>
          </cell>
          <cell r="C320" t="str">
            <v>Số 79 ngõ 34 đường Vĩnh Tuy, phường Vĩnh Tuy, quận Hai Bà Trưng, Hà Nội</v>
          </cell>
          <cell r="D320">
            <v>0</v>
          </cell>
        </row>
        <row r="321">
          <cell r="A321" t="str">
            <v>2542</v>
          </cell>
          <cell r="B321" t="str">
            <v>CN HÀ NỘI - CÔNG TY CỔ PHẦN DỊCH VỤ THƯƠNG MẠI TỔNG HỢP WINCOMMERCE</v>
          </cell>
          <cell r="C321" t="str">
            <v>Số 384 đường Bạch Đằng, phường Chương Dương, quận Hoàn Kiếm, Hà Nội</v>
          </cell>
          <cell r="D321">
            <v>0</v>
          </cell>
        </row>
        <row r="322">
          <cell r="A322" t="str">
            <v>2545</v>
          </cell>
          <cell r="B322" t="str">
            <v>CN HÀ NỘI - CÔNG TY CỔ PHẦN DỊCH VỤ THƯƠNG MẠI TỔNG HỢP WINCOMMERCE</v>
          </cell>
          <cell r="C322" t="str">
            <v>Số 232 Khương Đình, phường Hạ Đình, quận Thanh Xuân, Hà Nội</v>
          </cell>
          <cell r="D322">
            <v>0</v>
          </cell>
        </row>
        <row r="323">
          <cell r="A323" t="str">
            <v>2552</v>
          </cell>
          <cell r="B323" t="str">
            <v>CN HÀ NỘI - CÔNG TY CỔ PHẦN DỊCH VỤ THƯƠNG MẠI TỔNG HỢP WINCOMMERCE</v>
          </cell>
          <cell r="C323" t="str">
            <v>Số 195 phố Hoa Lâm, phường Việt Hưng, quận Long Biên, Hà Nội</v>
          </cell>
          <cell r="D323">
            <v>0</v>
          </cell>
        </row>
        <row r="324">
          <cell r="A324" t="str">
            <v>2554</v>
          </cell>
          <cell r="B324" t="str">
            <v>CN HÀ NỘI - CÔNG TY CỔ PHẦN DỊCH VỤ THƯƠNG MẠI TỔNG HỢP WINCOMMERCE</v>
          </cell>
          <cell r="C324" t="str">
            <v>Số 1 ngõ 71 đường Lê Văn Lương, phường Nhân Chính, quận Thanh Xuân, Hà Nội</v>
          </cell>
          <cell r="D324">
            <v>0</v>
          </cell>
        </row>
        <row r="325">
          <cell r="A325" t="str">
            <v>2556</v>
          </cell>
          <cell r="B325" t="str">
            <v>CN HÀ NỘI - CÔNG TY CỔ PHẦN DỊCH VỤ THƯƠNG MẠI TỔNG HỢP WINCOMMERCE</v>
          </cell>
          <cell r="C325" t="str">
            <v>Số 2 ngõ 167 Phương Mai, phường Kim Liên, quận Đống Đa, Hà Nội</v>
          </cell>
          <cell r="D325">
            <v>0</v>
          </cell>
        </row>
        <row r="326">
          <cell r="A326" t="str">
            <v>2557</v>
          </cell>
          <cell r="B326" t="str">
            <v>CN HÀ NỘI - CÔNG TY CỔ PHẦN DỊCH VỤ THƯƠNG MẠI TỔNG HỢP WINCOMMERCE</v>
          </cell>
          <cell r="C326" t="str">
            <v>Số 230 ngõ Văn Chương, phố Khâm Thiên, phường Văn Chương, quận Đống Đa, Hà Nội</v>
          </cell>
          <cell r="D326">
            <v>0</v>
          </cell>
        </row>
        <row r="327">
          <cell r="A327" t="str">
            <v>2558</v>
          </cell>
          <cell r="B327" t="str">
            <v>CN HÀ NỘI - CÔNG TY CỔ PHẦN DỊCH VỤ THƯƠNG MẠI TỔNG HỢP WINCOMMERCE</v>
          </cell>
          <cell r="C327" t="str">
            <v>Số 70 ngõ 268 phố Ngọc Thụy, phường Ngọc Thụy, quận Long Biên, Hà Nội</v>
          </cell>
          <cell r="D327">
            <v>0</v>
          </cell>
        </row>
        <row r="328">
          <cell r="A328" t="str">
            <v>2559</v>
          </cell>
          <cell r="B328" t="str">
            <v>CN HÀ NỘI - CÔNG TY CỔ PHẦN DỊCH VỤ THƯƠNG MẠI TỔNG HỢP WINCOMMERCE</v>
          </cell>
          <cell r="C328" t="str">
            <v>Số 3 ngõ 55 phố Đỗ Quang, phường Trung Hòa, quận Cầu Giấy, Hà Nội</v>
          </cell>
          <cell r="D328">
            <v>0</v>
          </cell>
        </row>
        <row r="329">
          <cell r="A329" t="str">
            <v>2560</v>
          </cell>
          <cell r="B329" t="str">
            <v>CN HÀ NỘI - CÔNG TY CỔ PHẦN DỊCH VỤ THƯƠNG MẠI TỔNG HỢP WINCOMMERCE</v>
          </cell>
          <cell r="C329" t="str">
            <v>Số 28 đường Nguyễn Thái Học, phường Điện Biên, quận Ba Đình, thành phố Hà Nội</v>
          </cell>
          <cell r="D329">
            <v>0</v>
          </cell>
        </row>
        <row r="330">
          <cell r="A330" t="str">
            <v>2561</v>
          </cell>
          <cell r="B330" t="str">
            <v>CN HÀ NỘI - CÔNG TY CỔ PHẦN DỊCH VỤ THƯƠNG MẠI TỔNG HỢP WINCOMMERCE</v>
          </cell>
          <cell r="C330" t="str">
            <v>Liền kề LK1-30 Khu đô thị mới Văn Phú, phường Phú La, quận Hà Đông, thành phố Hà Nội</v>
          </cell>
          <cell r="D330">
            <v>0</v>
          </cell>
        </row>
        <row r="331">
          <cell r="A331" t="str">
            <v>2563</v>
          </cell>
          <cell r="B331" t="str">
            <v>CN HÀ NỘI - CÔNG TY CỔ PHẦN DỊCH VỤ THƯƠNG MẠI TỔNG HỢP WINCOMMERCE</v>
          </cell>
          <cell r="C331" t="str">
            <v>Liền kề C15 NƠ 19, khu đô thị mới định Công, phường Định Công, quận Hoàng Mai, Hà Nội</v>
          </cell>
          <cell r="D331">
            <v>0</v>
          </cell>
        </row>
        <row r="332">
          <cell r="A332" t="str">
            <v>2564</v>
          </cell>
          <cell r="B332" t="str">
            <v>CN HÀ NỘI - CÔNG TY CỔ PHẦN DỊCH VỤ THƯƠNG MẠI TỔNG HỢP WINCOMMERCE</v>
          </cell>
          <cell r="C332" t="str">
            <v>Số 21 đường Văn Tiến Dũng, phường Phúc Diễn, quận Bắc Từ Liêm, Hà Nội</v>
          </cell>
          <cell r="D332">
            <v>0</v>
          </cell>
        </row>
        <row r="333">
          <cell r="A333" t="str">
            <v>2565</v>
          </cell>
          <cell r="B333" t="str">
            <v>CN HÀ NỘI - CÔNG TY CỔ PHẦN DỊCH VỤ THƯƠNG MẠI TỔNG HỢP WINCOMMERCE</v>
          </cell>
          <cell r="C333" t="str">
            <v>Số 101B13 Tập thể Thanh Xuân Bắc, phường Thanh Xuân Bắc, quận Thanh Xuân, Hà Nội</v>
          </cell>
          <cell r="D333">
            <v>0</v>
          </cell>
        </row>
        <row r="334">
          <cell r="A334" t="str">
            <v>2615</v>
          </cell>
          <cell r="B334" t="str">
            <v>CN HCM - CÔNG TY CỔ PHẦN DỊCH VỤ THƯƠNG MẠI TỔNG HỢP WINCOMMERCE</v>
          </cell>
          <cell r="C334" t="str">
            <v>CC Thái Sơn, Khu G Số A6/7, QL1A, P.Tân Tạo A, Quận Bình Tân, TP. Hồ Chí Minh Việt Nam</v>
          </cell>
          <cell r="D334">
            <v>0</v>
          </cell>
          <cell r="E334" t="str">
            <v>Quận Bình Tân</v>
          </cell>
        </row>
        <row r="335">
          <cell r="A335" t="str">
            <v>2638</v>
          </cell>
          <cell r="B335" t="str">
            <v>CN HCM - CÔNG TY CỔ PHẦN DỊCH VỤ THƯƠNG MẠI TỔNG HỢP WINCOMMERCE</v>
          </cell>
          <cell r="C335" t="str">
            <v>162, Linh Đông, Khu Phố 4, P. Linh Đông, Quận Thủ Đức, TP. Hồ Chí Minh Việt Nam</v>
          </cell>
          <cell r="D335">
            <v>0</v>
          </cell>
        </row>
        <row r="336">
          <cell r="A336" t="str">
            <v>2639</v>
          </cell>
          <cell r="B336" t="str">
            <v>CN HCM - CÔNG TY CỔ PHẦN DỊCH VỤ THƯƠNG MẠI TỔNG HỢP WINCOMMERCE</v>
          </cell>
          <cell r="C336" t="str">
            <v>58, Man Thiện, P. Tăng Nhơn Phú A, Quận 9, TP. Hồ Chí Minh Việt Nam</v>
          </cell>
          <cell r="D336">
            <v>0</v>
          </cell>
          <cell r="E336" t="str">
            <v>Quận 9</v>
          </cell>
        </row>
        <row r="337">
          <cell r="A337" t="str">
            <v>2641</v>
          </cell>
          <cell r="B337" t="str">
            <v>CN HCM - CÔNG TY CỔ PHẦN DỊCH VỤ THƯƠNG MẠI TỔNG HỢP WINCOMMERCE</v>
          </cell>
          <cell r="C337" t="str">
            <v>0.1 Lô A, Lương Định Của Ấp 2, P. An Phú, Quận 2, TP. Hồ Chí Minh Việt Nam</v>
          </cell>
          <cell r="D337" t="str">
            <v>0.1 Lô A, Lương Định Của Ấp 2, P. An Phú, Quận 2, TP. Hồ Chí Minh Việt Nam</v>
          </cell>
          <cell r="E337" t="str">
            <v>Quận 2</v>
          </cell>
          <cell r="F337" t="str">
            <v>Hồ Chí Minh</v>
          </cell>
        </row>
        <row r="338">
          <cell r="A338" t="str">
            <v>2669</v>
          </cell>
          <cell r="B338" t="str">
            <v>CN HCM - CÔNG TY CỔ PHẦN DỊCH VỤ THƯƠNG MẠI TỔNG HỢP WINCOMMERCE</v>
          </cell>
          <cell r="C338" t="str">
            <v>86 TRẦN QUANG DIỆU, P.14, Quận 3, HCM</v>
          </cell>
          <cell r="D338">
            <v>0</v>
          </cell>
          <cell r="E338" t="str">
            <v>Quận 3</v>
          </cell>
        </row>
        <row r="339">
          <cell r="A339" t="str">
            <v>2672</v>
          </cell>
          <cell r="B339" t="str">
            <v>CN HCM - CÔNG TY CỔ PHẦN DỊCH VỤ THƯƠNG MẠI TỔNG HỢP WINCOMMERCE</v>
          </cell>
          <cell r="C339" t="str">
            <v>218, PHAN VĂN HÂN, P. 17, Quận Bình Thạnh, HCM</v>
          </cell>
          <cell r="D339">
            <v>0</v>
          </cell>
          <cell r="E339" t="str">
            <v>Quận Bình Thạnh</v>
          </cell>
        </row>
        <row r="340">
          <cell r="A340" t="str">
            <v>2682</v>
          </cell>
          <cell r="B340" t="str">
            <v>CN HCM - CÔNG TY CỔ PHẦN DỊCH VỤ THƯƠNG MẠI TỔNG HỢP WINCOMMERCE</v>
          </cell>
          <cell r="C340" t="str">
            <v>10 Đường D5, Phường 25, Quận Bình Thạnh, HCM</v>
          </cell>
          <cell r="D340">
            <v>0</v>
          </cell>
          <cell r="E340" t="str">
            <v>Quận Bình Thạnh</v>
          </cell>
        </row>
        <row r="341">
          <cell r="A341" t="str">
            <v>2685</v>
          </cell>
          <cell r="B341" t="str">
            <v>CN HCM - CÔNG TY CỔ PHẦN DỊCH VỤ THƯƠNG MẠI TỔNG HỢP WINCOMMERCE</v>
          </cell>
          <cell r="C341" t="str">
            <v>148EF Lý Chính Thắng, P.7, Q.3, HCM</v>
          </cell>
          <cell r="D341">
            <v>0</v>
          </cell>
        </row>
        <row r="342">
          <cell r="A342" t="str">
            <v>2721</v>
          </cell>
          <cell r="B342" t="str">
            <v>CN HCM - CÔNG TY CỔ PHẦN DỊCH VỤ THƯƠNG MẠI TỔNG HỢP WINCOMMERCE</v>
          </cell>
          <cell r="C342" t="str">
            <v>79 Đào Duy Từ, Phường 5, Q.10, HCM</v>
          </cell>
          <cell r="D342">
            <v>0</v>
          </cell>
          <cell r="E342" t="str">
            <v>Quận 10</v>
          </cell>
        </row>
        <row r="343">
          <cell r="A343" t="str">
            <v>2737</v>
          </cell>
          <cell r="B343" t="str">
            <v>CN HÀ NỘI - CÔNG TY CỔ PHẦN DỊCH VỤ THƯƠNG MẠI TỔNG HỢP WINCOMMERCE</v>
          </cell>
          <cell r="C343" t="str">
            <v>T7 - SO - 05 tổ hợp TTTM, giáo dục và căn hộ Times City, số 458 đường Minh Khai, phường Vĩnh Tuy, quận Hai Bà Trưng, thành phố Hà Nội</v>
          </cell>
          <cell r="D343">
            <v>0</v>
          </cell>
        </row>
        <row r="344">
          <cell r="A344" t="str">
            <v>2743</v>
          </cell>
          <cell r="B344" t="str">
            <v>CN HÀ NỘI - CÔNG TY CỔ PHẦN DỊCH VỤ THƯƠNG MẠI TỔNG HỢP WINCOMMERCE</v>
          </cell>
          <cell r="C344" t="str">
            <v>Số 18B ngõ 28 phố Nguyên Hồng, phường Láng Hạ, quận Đống Đa, thành phố Hà Nội</v>
          </cell>
          <cell r="D344">
            <v>0</v>
          </cell>
        </row>
        <row r="345">
          <cell r="A345" t="str">
            <v>2745</v>
          </cell>
          <cell r="B345" t="str">
            <v>CN HÀ NỘI - CÔNG TY CỔ PHẦN DỊCH VỤ THƯƠNG MẠI TỔNG HỢP WINCOMMERCE</v>
          </cell>
          <cell r="C345" t="str">
            <v>N4-A5 nhà số 4 thuộc dự án Khu nhà ở để bán, phường Mỹ Đình 2, quận Nam Từ Liêm, Hà Nội</v>
          </cell>
          <cell r="D345">
            <v>0</v>
          </cell>
        </row>
        <row r="346">
          <cell r="A346" t="str">
            <v>2747</v>
          </cell>
          <cell r="B346" t="str">
            <v>CN HÀ NỘI - CÔNG TY CỔ PHẦN DỊCH VỤ THƯƠNG MẠI TỔNG HỢP WINCOMMERCE</v>
          </cell>
          <cell r="C346" t="str">
            <v>Số 9, phố Thịnh Liệt, phường Thịnh Liệt, quận Hoàng Mai, Hà Nội</v>
          </cell>
          <cell r="D346">
            <v>0</v>
          </cell>
        </row>
        <row r="347">
          <cell r="A347" t="str">
            <v>2748</v>
          </cell>
          <cell r="B347" t="str">
            <v>CN HÀ NỘI - CÔNG TY CỔ PHẦN DỊCH VỤ THƯƠNG MẠI TỔNG HỢP WINCOMMERCE</v>
          </cell>
          <cell r="C347" t="str">
            <v>Lô 11, liền kề 19 khu đấu giá Mậu Lương, Phường Kiến Hưng, quận Hà Đông, Hà Nội</v>
          </cell>
          <cell r="D347">
            <v>0</v>
          </cell>
        </row>
        <row r="348">
          <cell r="A348" t="str">
            <v>2751</v>
          </cell>
          <cell r="B348" t="str">
            <v>CN HÀ NỘI - CÔNG TY CỔ PHẦN DỊCH VỤ THƯƠNG MẠI TỔNG HỢP WINCOMMERCE</v>
          </cell>
          <cell r="C348" t="str">
            <v>Số 453 phố Bạch Đằng, phường Chương Dương, quận Hoàn Kiếm, thành phố Hà Nội</v>
          </cell>
          <cell r="D348">
            <v>0</v>
          </cell>
        </row>
        <row r="349">
          <cell r="A349" t="str">
            <v>2752</v>
          </cell>
          <cell r="B349" t="str">
            <v>CN HÀ NỘI - CÔNG TY CỔ PHẦN DỊCH VỤ THƯƠNG MẠI TỔNG HỢP WINCOMMERCE</v>
          </cell>
          <cell r="C349" t="str">
            <v>Số 109,Trần Huy Liệu tổ dân phố 7A, P. Giảng Võ, Ba Đình, Hà Nội</v>
          </cell>
          <cell r="D349">
            <v>0</v>
          </cell>
        </row>
        <row r="350">
          <cell r="A350" t="str">
            <v>2753</v>
          </cell>
          <cell r="B350" t="str">
            <v>CN HÀ NỘI - CÔNG TY CỔ PHẦN DỊCH VỤ THƯƠNG MẠI TỔNG HỢP WINCOMMERCE</v>
          </cell>
          <cell r="C350" t="str">
            <v>Số 24 ngõ 1 phố Đỗ Nhuận, phường Xuân Đỉnh, quận Bắc Từ Liêm, thành phố Hà Nội</v>
          </cell>
          <cell r="D350">
            <v>0</v>
          </cell>
        </row>
        <row r="351">
          <cell r="A351" t="str">
            <v>2755</v>
          </cell>
          <cell r="B351" t="str">
            <v>CN HÀ NỘI - CÔNG TY CỔ PHẦN DỊCH VỤ THƯƠNG MẠI TỔNG HỢP WINCOMMERCE</v>
          </cell>
          <cell r="C351" t="str">
            <v>Số 121-123 phố Tô Hiệu, phường Nguyễn Trãi, quận Hà Đông, Hà Nội</v>
          </cell>
          <cell r="D351">
            <v>0</v>
          </cell>
        </row>
        <row r="352">
          <cell r="A352" t="str">
            <v>2756</v>
          </cell>
          <cell r="B352" t="str">
            <v>CN HÀ NỘI - CÔNG TY CỔ PHẦN DỊCH VỤ THƯƠNG MẠI TỔNG HỢP WINCOMMERCE</v>
          </cell>
          <cell r="C352" t="str">
            <v>Số 387 đường Thụy Khuê, P.Bưởi, Q.Tây Hồ, Hà Nội</v>
          </cell>
          <cell r="D352">
            <v>0</v>
          </cell>
        </row>
        <row r="353">
          <cell r="A353" t="str">
            <v>2758</v>
          </cell>
          <cell r="B353" t="str">
            <v>CN HÀ NỘI - CÔNG TY CỔ PHẦN DỊCH VỤ THƯƠNG MẠI TỔNG HỢP WINCOMMERCE</v>
          </cell>
          <cell r="C353" t="str">
            <v>Số 167 đườngTrần Đại Nghĩa, phường Bách Khoa, quận Hai Bà Trưng, thành phố Hà Nội</v>
          </cell>
          <cell r="D353">
            <v>0</v>
          </cell>
        </row>
        <row r="354">
          <cell r="A354" t="str">
            <v>2759</v>
          </cell>
          <cell r="B354" t="str">
            <v>CN HÀ NỘI - CÔNG TY CỔ PHẦN DỊCH VỤ THƯƠNG MẠI TỔNG HỢP WINCOMMERCE</v>
          </cell>
          <cell r="C354" t="str">
            <v>2 ngách E8/2 , phố Kim Ngưu, phường Quỳnh Mai, quận Hai Bà Trưng, Hà Nội</v>
          </cell>
          <cell r="D354">
            <v>0</v>
          </cell>
        </row>
        <row r="355">
          <cell r="A355" t="str">
            <v>2760</v>
          </cell>
          <cell r="B355" t="str">
            <v>CN HÀ NỘI - CÔNG TY CỔ PHẦN DỊCH VỤ THƯƠNG MẠI TỔNG HỢP WINCOMMERCE</v>
          </cell>
          <cell r="C355" t="str">
            <v>Toà Tây Hà Số 5/11 đường Tố Hữu, phường Trung Văn, quận Nam Từ Liêm, HN</v>
          </cell>
          <cell r="D355">
            <v>0</v>
          </cell>
        </row>
        <row r="356">
          <cell r="A356" t="str">
            <v>2761</v>
          </cell>
          <cell r="B356" t="str">
            <v>CN HÀ NỘI - CÔNG TY CỔ PHẦN DỊCH VỤ THƯƠNG MẠI TỔNG HỢP WINCOMMERCE</v>
          </cell>
          <cell r="C356" t="str">
            <v>22A Đức Diễn, Phường Phúc Diễn, Quận Bắc Từ Liêm, TP. Hà Nội Việt Nam</v>
          </cell>
          <cell r="D356">
            <v>0</v>
          </cell>
        </row>
        <row r="357">
          <cell r="A357" t="str">
            <v>2762</v>
          </cell>
          <cell r="B357" t="str">
            <v>CN HÀ NỘI - CÔNG TY CỔ PHẦN DỊCH VỤ THƯƠNG MẠI TỔNG HỢP WINCOMMERCE</v>
          </cell>
          <cell r="C357" t="str">
            <v>Số 15 ngõ 68 phốTrung Hà, P. Ngọc Thụy, quận Long Biên, Hà Nội</v>
          </cell>
          <cell r="D357">
            <v>0</v>
          </cell>
        </row>
        <row r="358">
          <cell r="A358" t="str">
            <v>2763</v>
          </cell>
          <cell r="B358" t="str">
            <v>CN HÀ NỘI - CÔNG TY CỔ PHẦN DỊCH VỤ THƯƠNG MẠI TỔNG HỢP WINCOMMERCE</v>
          </cell>
          <cell r="C358" t="str">
            <v>Số 179 phố Thịnh Liệt, phường Thịnh Liệt, quận Hoàng Mai, Hà Nội</v>
          </cell>
          <cell r="D358">
            <v>0</v>
          </cell>
        </row>
        <row r="359">
          <cell r="A359" t="str">
            <v>2767</v>
          </cell>
          <cell r="B359" t="str">
            <v>CN HÀ NỘI - CÔNG TY CỔ PHẦN DỊCH VỤ THƯƠNG MẠI TỔNG HỢP WINCOMMERCE</v>
          </cell>
          <cell r="C359" t="str">
            <v>Số 31 ngõ 260 đường Cầu Giấy, phường Quan Hoa, quận Cầu Giấy, thành phố Hà Nội</v>
          </cell>
          <cell r="D359">
            <v>0</v>
          </cell>
        </row>
        <row r="360">
          <cell r="A360" t="str">
            <v>2768</v>
          </cell>
          <cell r="B360" t="str">
            <v>CN HÀ NỘI - CÔNG TY CỔ PHẦN DỊCH VỤ THƯƠNG MẠI TỔNG HỢP WINCOMMERCE</v>
          </cell>
          <cell r="C360" t="str">
            <v>Số 31 Tân Ấp, phường Phúc Xá, quận Ba Đình, Hà Nội</v>
          </cell>
          <cell r="D360">
            <v>0</v>
          </cell>
        </row>
        <row r="361">
          <cell r="A361" t="str">
            <v>2770</v>
          </cell>
          <cell r="B361" t="str">
            <v>CN HÀ NỘI - CÔNG TY CỔ PHẦN DỊCH VỤ THƯƠNG MẠI TỔNG HỢP WINCOMMERCE</v>
          </cell>
          <cell r="C361" t="str">
            <v>Số 118 Ngõ Hòa Bình 7, phường Minh Khai, quận Hai Bà Trưng, Hà Nội</v>
          </cell>
          <cell r="D361">
            <v>0</v>
          </cell>
        </row>
        <row r="362">
          <cell r="A362" t="str">
            <v>2771</v>
          </cell>
          <cell r="B362" t="str">
            <v>CN HÀ NỘI - CÔNG TY CỔ PHẦN DỊCH VỤ THƯƠNG MẠI TỔNG HỢP WINCOMMERCE</v>
          </cell>
          <cell r="C362" t="str">
            <v>Số 169 Đặng Tiến Đông, phường Trung Liệt, quận Đống Đa, Hà Nội</v>
          </cell>
          <cell r="D362">
            <v>0</v>
          </cell>
        </row>
        <row r="363">
          <cell r="A363" t="str">
            <v>2773</v>
          </cell>
          <cell r="B363" t="str">
            <v>CN HÀ NỘI - CÔNG TY CỔ PHẦN DỊCH VỤ THƯƠNG MẠI TỔNG HỢP WINCOMMERCE</v>
          </cell>
          <cell r="C363" t="str">
            <v>86 Thanh Lân, phường Thanh Trì, quận Hoàng Mai, Hà Nội</v>
          </cell>
          <cell r="D363">
            <v>0</v>
          </cell>
        </row>
        <row r="364">
          <cell r="A364" t="str">
            <v>2775</v>
          </cell>
          <cell r="B364" t="str">
            <v>CN HÀ NỘI - CÔNG TY CỔ PHẦN DỊCH VỤ THƯƠNG MẠI TỔNG HỢP WINCOMMERCE</v>
          </cell>
          <cell r="C364" t="str">
            <v>25I Ngõ 358 Bùi Xương Trạch, phường Khương Đình, quận Thanh Xuân, Hà Nội</v>
          </cell>
          <cell r="D364">
            <v>0</v>
          </cell>
        </row>
        <row r="365">
          <cell r="A365" t="str">
            <v>2776</v>
          </cell>
          <cell r="B365" t="str">
            <v>CN HÀ NỘI - CÔNG TY CỔ PHẦN DỊCH VỤ THƯƠNG MẠI TỔNG HỢP WINCOMMERCE</v>
          </cell>
          <cell r="C365" t="str">
            <v>348 Lạc Trung, phường Vĩnh Tuy, quận Hai Bà Trưng, Hà Nội</v>
          </cell>
          <cell r="D365">
            <v>0</v>
          </cell>
        </row>
        <row r="366">
          <cell r="A366" t="str">
            <v>2777</v>
          </cell>
          <cell r="B366" t="str">
            <v>CN HÀ NỘI - CÔNG TY CỔ PHẦN DỊCH VỤ THƯƠNG MẠI TỔNG HỢP WINCOMMERCE</v>
          </cell>
          <cell r="C366" t="str">
            <v>575 La Thành, phường Thành Công, quận Ba Đình, Hà Nội</v>
          </cell>
          <cell r="D366">
            <v>0</v>
          </cell>
        </row>
        <row r="367">
          <cell r="A367" t="str">
            <v>2781</v>
          </cell>
          <cell r="B367" t="str">
            <v>CN HÀ NỘI - CÔNG TY CỔ PHẦN DỊCH VỤ THƯƠNG MẠI TỔNG HỢP WINCOMMERCE</v>
          </cell>
          <cell r="C367" t="str">
            <v>Số 44 ngõ 81 phố Đặng Văn Ngữ, phường Trung Tự, quận Đống Đa, Hà Nội</v>
          </cell>
          <cell r="D367">
            <v>0</v>
          </cell>
        </row>
        <row r="368">
          <cell r="A368" t="str">
            <v>2782</v>
          </cell>
          <cell r="B368" t="str">
            <v>CN HÀ NỘI - CÔNG TY CỔ PHẦN DỊCH VỤ THƯƠNG MẠI TỔNG HỢP WINCOMMERCE</v>
          </cell>
          <cell r="C368" t="str">
            <v>Số 1132 đường Láng, phường Láng Thượng, quận Đống Đa, Hà Nội</v>
          </cell>
          <cell r="D368">
            <v>0</v>
          </cell>
        </row>
        <row r="369">
          <cell r="A369" t="str">
            <v>2785</v>
          </cell>
          <cell r="B369" t="str">
            <v>CN HÀ NỘI - CÔNG TY CỔ PHẦN DỊCH VỤ THƯƠNG MẠI TỔNG HỢP WINCOMMERCE</v>
          </cell>
          <cell r="C369" t="str">
            <v>Số 175 phố An Dương, phường Yên Phụ, quận Tây Hồ, Hà Nội</v>
          </cell>
          <cell r="D369">
            <v>0</v>
          </cell>
        </row>
        <row r="370">
          <cell r="A370" t="str">
            <v>2790</v>
          </cell>
          <cell r="B370" t="str">
            <v>CN HÀ NỘI - CÔNG TY CỔ PHẦN DỊCH VỤ THƯƠNG MẠI TỔNG HỢP WINCOMMERCE</v>
          </cell>
          <cell r="C370" t="str">
            <v>Số 166 Ái Mộ, phường Bồ Đề, quận Long Biên, Hà Nội</v>
          </cell>
          <cell r="D370">
            <v>0</v>
          </cell>
        </row>
        <row r="371">
          <cell r="A371" t="str">
            <v>2792</v>
          </cell>
          <cell r="B371" t="str">
            <v>CN HÀ NỘI - CÔNG TY CỔ PHẦN DỊCH VỤ THƯƠNG MẠI TỔNG HỢP WINCOMMERCE</v>
          </cell>
          <cell r="C371" t="str">
            <v>Số 38 Đê Tô Hoàng, phường Cầu Dền, quận Hai Bà Trưng, Hà Nội</v>
          </cell>
          <cell r="D371">
            <v>0</v>
          </cell>
        </row>
        <row r="372">
          <cell r="A372" t="str">
            <v>2795</v>
          </cell>
          <cell r="B372" t="str">
            <v>CN HÀ NỘI - CÔNG TY CỔ PHẦN DỊCH VỤ THƯƠNG MẠI TỔNG HỢP WINCOMMERCE</v>
          </cell>
          <cell r="C372" t="str">
            <v>Nhà 1, tổ 7, khu đấu giá Giang Biên, phường Giang Biên, quận Long Biên, Hà Nội</v>
          </cell>
          <cell r="D372">
            <v>0</v>
          </cell>
        </row>
        <row r="373">
          <cell r="A373" t="str">
            <v>2796</v>
          </cell>
          <cell r="B373" t="str">
            <v>CN HÀ NỘI - CÔNG TY CỔ PHẦN DỊCH VỤ THƯƠNG MẠI TỔNG HỢP WINCOMMERCE</v>
          </cell>
          <cell r="C373" t="str">
            <v>Số 8 nhà 01B Đô thị mới Sài Đồng, phường Phúc Đồng, quận Long Biên, Hà Nội</v>
          </cell>
          <cell r="D373">
            <v>0</v>
          </cell>
        </row>
        <row r="374">
          <cell r="A374" t="str">
            <v>2797</v>
          </cell>
          <cell r="B374" t="str">
            <v>CN HÀ NỘI - CÔNG TY CỔ PHẦN DỊCH VỤ THƯƠNG MẠI TỔNG HỢP WINCOMMERCE</v>
          </cell>
          <cell r="C374" t="str">
            <v>Số 42, phố Sủi, xã Phú Thị, huyện Gia Lâm, Hà Nội</v>
          </cell>
          <cell r="D374">
            <v>0</v>
          </cell>
        </row>
        <row r="375">
          <cell r="A375" t="str">
            <v>2808</v>
          </cell>
          <cell r="B375" t="str">
            <v>CHI NHÁNH HÀ NỘI - CÔNG TY CỔ PHẦN DỊCH VỤ THƯƠNG MẠI TỔNG HỢP WINCOMMERCE</v>
          </cell>
          <cell r="C375" t="str">
            <v>Số 27 phố Phạm Hồng Thái, phường Trúc Bạch, quận Ba Đình, Hà Nội</v>
          </cell>
          <cell r="D375">
            <v>0</v>
          </cell>
        </row>
        <row r="376">
          <cell r="A376" t="str">
            <v>2881</v>
          </cell>
          <cell r="B376" t="str">
            <v>CN HCM - CÔNG TY CỔ PHẦN DỊCH VỤ THƯƠNG MẠI TỔNG HỢP WINCOMMERCE</v>
          </cell>
          <cell r="C376" t="str">
            <v>CH TM.08,CC Tecco Tower, Tham Lương, P. Tân Thới Nhất, Quận 12, HCM</v>
          </cell>
          <cell r="D376">
            <v>0</v>
          </cell>
          <cell r="E376" t="str">
            <v>Quận 12</v>
          </cell>
        </row>
        <row r="377">
          <cell r="A377" t="str">
            <v>2882</v>
          </cell>
          <cell r="B377" t="str">
            <v>CN HCM - CÔNG TY CỔ PHẦN DỊCH VỤ THƯƠNG MẠI TỔNG HỢP WINCOMMERCE</v>
          </cell>
          <cell r="C377" t="str">
            <v>17-19-21 Nguyễn Văn Trỗi, Phường 12, Quận Phú Nhuận, TP. Hồ Chí Minh Việt Nam</v>
          </cell>
          <cell r="D377">
            <v>0</v>
          </cell>
          <cell r="E377" t="str">
            <v>Quận Phú Nhuận</v>
          </cell>
          <cell r="F377">
            <v>0</v>
          </cell>
        </row>
        <row r="378">
          <cell r="A378" t="str">
            <v>2886</v>
          </cell>
          <cell r="B378" t="str">
            <v>CN HCM - CÔNG TY CỔ PHẦN DỊCH VỤ THƯƠNG MẠI TỔNG HỢP WINCOMMERCE</v>
          </cell>
          <cell r="C378" t="str">
            <v>197 Nguyễn Thị Nhỏ, Phường 9, Quận Tân Bình, TP. Hồ Chí Minh Việt Nam</v>
          </cell>
          <cell r="D378" t="str">
            <v>0.1 Lô A, Lương Định Của Ấp 2, P. An Phú, Quận 2, TP. Hồ Chí Minh Việt Nam</v>
          </cell>
          <cell r="E378" t="str">
            <v>Quận Tân Bình</v>
          </cell>
          <cell r="F378" t="str">
            <v>Hồ Chí Minh</v>
          </cell>
        </row>
        <row r="379">
          <cell r="A379" t="str">
            <v>2891</v>
          </cell>
          <cell r="B379" t="str">
            <v>CN HCM - CÔNG TY CỔ PHẦN DỊCH VỤ THƯƠNG MẠI TỔNG HỢP WINCOMMERCE</v>
          </cell>
          <cell r="C379" t="str">
            <v>03 Đường số 4,KP 6, Phường Trường Thọ, Quận Thủ Đức, TP. Hồ Chí Minh Việt Nam</v>
          </cell>
          <cell r="D379">
            <v>0</v>
          </cell>
          <cell r="E379">
            <v>0</v>
          </cell>
          <cell r="F379">
            <v>0</v>
          </cell>
        </row>
        <row r="380">
          <cell r="A380" t="str">
            <v>2892</v>
          </cell>
          <cell r="B380" t="str">
            <v>CN HCM - CÔNG TY CỔ PHẦN DỊCH VỤ THƯƠNG MẠI TỔNG HỢP WINCOMMERCE</v>
          </cell>
          <cell r="C380" t="str">
            <v>2 Tầng Trệt, CC 12 View, P.Tân Thới Nhất, Quận 12, HCM</v>
          </cell>
          <cell r="D380">
            <v>0</v>
          </cell>
          <cell r="E380" t="str">
            <v>Quận 12</v>
          </cell>
          <cell r="F380">
            <v>0</v>
          </cell>
        </row>
        <row r="381">
          <cell r="A381" t="str">
            <v>2894</v>
          </cell>
          <cell r="B381" t="str">
            <v>CN HCM - CÔNG TY CỔ PHẦN DỊCH VỤ THƯƠNG MẠI TỔNG HỢP WINCOMMERCE</v>
          </cell>
          <cell r="C381" t="str">
            <v>131 Đặng Văn Ngữ, Phường 14, Quận Phú Nhuận, TP. Hồ Chí Minh Việt Nam</v>
          </cell>
          <cell r="D381">
            <v>0</v>
          </cell>
          <cell r="E381" t="str">
            <v>Quận Phú Nhuận</v>
          </cell>
          <cell r="F381">
            <v>0</v>
          </cell>
        </row>
        <row r="382">
          <cell r="A382" t="str">
            <v>2929</v>
          </cell>
          <cell r="B382" t="str">
            <v>CN HCM - CÔNG TY CỔ PHẦN DỊCH VỤ THƯƠNG MẠI TỔNG HỢP WINCOMMERCE</v>
          </cell>
          <cell r="C382" t="str">
            <v>A01-08, tầng 1, block A, Khu căn hộ, Hoàng Anh Thanh Bình, đường số 17, P.Tân Hưng, Q.7, HCM</v>
          </cell>
          <cell r="D382">
            <v>0</v>
          </cell>
          <cell r="F382">
            <v>0</v>
          </cell>
        </row>
        <row r="383">
          <cell r="A383" t="str">
            <v>2931</v>
          </cell>
          <cell r="B383" t="str">
            <v>CN HCM - CÔNG TY CỔ PHẦN DỊCH VỤ THƯƠNG MẠI TỔNG HỢP WINCOMMERCE</v>
          </cell>
          <cell r="C383" t="str">
            <v>Căn số 0.01, Tầng 1, Lô A, Chung cư Quận 2, Khu Phố 3, Phường Bình Trưng Đông, Quận 2, TP. Hồ Chí Minh Việt Nam</v>
          </cell>
          <cell r="D383">
            <v>0</v>
          </cell>
          <cell r="E383" t="str">
            <v>Quận 2</v>
          </cell>
          <cell r="F383">
            <v>0</v>
          </cell>
        </row>
        <row r="384">
          <cell r="A384" t="str">
            <v>2954</v>
          </cell>
          <cell r="B384" t="str">
            <v>CN HCM - CÔNG TY CỔ PHẦN DỊCH VỤ THƯƠNG MẠI TỔNG HỢP WINCOMMERCE</v>
          </cell>
          <cell r="C384" t="str">
            <v>Cao Ốc Him Lam, Quận 8, HCM</v>
          </cell>
          <cell r="D384">
            <v>0</v>
          </cell>
          <cell r="E384" t="str">
            <v>Quận 8</v>
          </cell>
          <cell r="F384">
            <v>0</v>
          </cell>
        </row>
        <row r="385">
          <cell r="A385" t="str">
            <v>2961</v>
          </cell>
          <cell r="B385" t="str">
            <v>CN HCM - CÔNG TY CỔ PHẦN DỊCH VỤ THƯƠNG MẠI TỔNG HỢP WINCOMMERCE</v>
          </cell>
          <cell r="C385" t="str">
            <v>Số A-0-05, Đường CN13-DC8-DC13, Đường CN13-DC8-DC13, Phường Sơn Kỳ, HCM</v>
          </cell>
          <cell r="D385">
            <v>0</v>
          </cell>
          <cell r="E385">
            <v>0</v>
          </cell>
          <cell r="F385">
            <v>0</v>
          </cell>
        </row>
        <row r="386">
          <cell r="A386" t="str">
            <v>2965</v>
          </cell>
          <cell r="B386" t="str">
            <v>CN HCM - CÔNG TY CỔ PHẦN DỊCH VỤ THƯƠNG MẠI TỔNG HỢP WINCOMMERCE</v>
          </cell>
          <cell r="C386" t="str">
            <v>67 Mai Chí Thọ, Phường An Phú, Quận 2, TP. Hồ Chí Minh Việt Nam</v>
          </cell>
          <cell r="D386">
            <v>0</v>
          </cell>
          <cell r="E386" t="str">
            <v>Quận 2</v>
          </cell>
        </row>
        <row r="387">
          <cell r="A387" t="str">
            <v>2968</v>
          </cell>
          <cell r="B387" t="str">
            <v>CN HCM - CÔNG TY CỔ PHẦN DỊCH VỤ THƯƠNG MẠI TỔNG HỢP WINCOMMERCE</v>
          </cell>
          <cell r="C387" t="str">
            <v>C2 Vinhomes Central Park, Tân Cảng, Phường 22, Quận Bình Thạnh, HCM</v>
          </cell>
          <cell r="D387">
            <v>0</v>
          </cell>
          <cell r="E387" t="str">
            <v>Quận Bình Thạnh</v>
          </cell>
          <cell r="F387">
            <v>0</v>
          </cell>
        </row>
        <row r="388">
          <cell r="A388" t="str">
            <v>2980</v>
          </cell>
          <cell r="B388" t="str">
            <v>CN HCM - CÔNG TY CỔ PHẦN DỊCH VỤ THƯƠNG MẠI TỔNG HỢP WINCOMMERCE</v>
          </cell>
          <cell r="C388" t="str">
            <v>B-03, Block B, Hiệp Bình Phước, Quận Thủ Đức, TP. Hồ Chí Minh Việt Nam</v>
          </cell>
          <cell r="D388">
            <v>0</v>
          </cell>
          <cell r="E388">
            <v>0</v>
          </cell>
          <cell r="F388">
            <v>0</v>
          </cell>
        </row>
        <row r="389">
          <cell r="A389" t="str">
            <v>2984</v>
          </cell>
          <cell r="B389" t="str">
            <v>CHI NHÁNH HÀ NỘI - CÔNG TY CỔ PHẦN DỊCH VỤ THƯƠNG MẠI TỔNG HỢP WINCOMMERCE</v>
          </cell>
          <cell r="C389" t="str">
            <v>Căn RA1 tầng 1 tòa A1 khu rừng cọ ecopark</v>
          </cell>
          <cell r="D389" t="str">
            <v>Căn RA1 tầng 1 tòa A1 khu rừng cọ ecopark</v>
          </cell>
          <cell r="E389" t="str">
            <v>TỈNH</v>
          </cell>
          <cell r="F389" t="str">
            <v>TỈNH</v>
          </cell>
        </row>
        <row r="390">
          <cell r="A390" t="str">
            <v>3007</v>
          </cell>
          <cell r="B390" t="str">
            <v>CN HCM - CÔNG TY CỔ PHẦN DỊCH VỤ THƯƠNG MẠI TỔNG HỢP WINCOMMERCE</v>
          </cell>
          <cell r="C390" t="str">
            <v>314 đường tỉnh lộ 8, KP4, Thị trấn Củ Chi, Huyện Củ Chi, HCM</v>
          </cell>
          <cell r="D390">
            <v>0</v>
          </cell>
          <cell r="E390" t="str">
            <v>Huyện Củ Chi</v>
          </cell>
          <cell r="F390">
            <v>0</v>
          </cell>
        </row>
        <row r="391">
          <cell r="A391" t="str">
            <v>3010</v>
          </cell>
          <cell r="B391" t="str">
            <v>CN HCM - CÔNG TY CỔ PHẦN DỊCH VỤ THƯƠNG MẠI TỔNG HỢP WINCOMMERCE</v>
          </cell>
          <cell r="C391" t="str">
            <v>89 đường Hiệp Bình, khu phố 6, Phường Hiệp Bình Phước, Quận Thủ Đức, TP. Hồ Chí Minh Việt Nam</v>
          </cell>
          <cell r="D391">
            <v>0</v>
          </cell>
          <cell r="E391">
            <v>0</v>
          </cell>
          <cell r="F391">
            <v>0</v>
          </cell>
        </row>
        <row r="392">
          <cell r="A392" t="str">
            <v>3016</v>
          </cell>
          <cell r="B392" t="str">
            <v>CN HCM - CÔNG TY CỔ PHẦN DỊCH VỤ THƯƠNG MẠI TỔNG HỢP WINCOMMERCE</v>
          </cell>
          <cell r="C392" t="str">
            <v>EB4-01-02A tầng trệt Block B4,khu tái, định cư Phú Mỹ(The Era Town), P. Phú Mỹ, Quận 7, HCM</v>
          </cell>
          <cell r="D392">
            <v>0</v>
          </cell>
          <cell r="E392" t="str">
            <v>Quận 7</v>
          </cell>
          <cell r="F392">
            <v>0</v>
          </cell>
        </row>
        <row r="393">
          <cell r="A393" t="str">
            <v>3019</v>
          </cell>
          <cell r="B393" t="str">
            <v>CN HCM - CÔNG TY CỔ PHẦN DỊCH VỤ THƯƠNG MẠI TỔNG HỢP WINCOMMERCE</v>
          </cell>
          <cell r="C393" t="str">
            <v>Chung cư Linh Đông, 65 Linh Đông, Phường Linh Đông, Quận Thủ Đức, TP. Hồ Chí Minh Việt Nam</v>
          </cell>
          <cell r="D393">
            <v>0</v>
          </cell>
          <cell r="E393">
            <v>0</v>
          </cell>
          <cell r="F393">
            <v>0</v>
          </cell>
        </row>
        <row r="394">
          <cell r="A394" t="str">
            <v>3027</v>
          </cell>
          <cell r="B394" t="str">
            <v>CHI NHÁNH HÀ NỘI - CÔNG TY CỔ PHẦN DỊCH VỤ THƯƠNG MẠI TỔNG HỢP WINCOMMERCE</v>
          </cell>
          <cell r="C394" t="str">
            <v>Số 27 ngách 1 ngõ 254 đường Bưởi, Cống Vị, Ba Đình, Hà Nội</v>
          </cell>
          <cell r="D394">
            <v>0</v>
          </cell>
          <cell r="E394">
            <v>0</v>
          </cell>
          <cell r="F394">
            <v>0</v>
          </cell>
        </row>
        <row r="395">
          <cell r="A395" t="str">
            <v>3063</v>
          </cell>
          <cell r="B395" t="str">
            <v>CN HCM - CÔNG TY CỔ PHẦN DỊCH VỤ THƯƠNG MẠI TỔNG HỢP WINCOMMERCE</v>
          </cell>
          <cell r="C395" t="str">
            <v>70 Đường số 8, KDC Trung Sơn, ấp 4B, 70 Đường số 8, KDC Trung Sơn, ấp 4B, Xã Bình Hưng, H. Bình Chánh, HCM</v>
          </cell>
          <cell r="D395">
            <v>0</v>
          </cell>
          <cell r="E395">
            <v>0</v>
          </cell>
          <cell r="F395">
            <v>0</v>
          </cell>
        </row>
        <row r="396">
          <cell r="A396" t="str">
            <v>3069</v>
          </cell>
          <cell r="B396" t="str">
            <v>CN HCM - CÔNG TY CỔ PHẦN DỊCH VỤ THƯƠNG MẠI TỔNG HỢP WINCOMMERCE</v>
          </cell>
          <cell r="C396" t="str">
            <v>57 Quang Trung, Phường Hiệp Phú, Quận 9, TP. Hồ Chí Minh Việt Nam</v>
          </cell>
          <cell r="D396">
            <v>0</v>
          </cell>
          <cell r="E396" t="str">
            <v>Quận 9</v>
          </cell>
          <cell r="F396">
            <v>0</v>
          </cell>
        </row>
        <row r="397">
          <cell r="A397" t="str">
            <v>3078</v>
          </cell>
          <cell r="B397" t="str">
            <v>CN HCM - CÔNG TY CỔ PHẦN DỊCH VỤ THƯƠNG MẠI TỔNG HỢP WINCOMMERCE</v>
          </cell>
          <cell r="C397" t="str">
            <v>B3&amp;B4&amp;B5 tầng 1, Block 1B khu phức hợp, La Casa, số 89 Hoàng Quốc Việt, Quận 7, HCM</v>
          </cell>
          <cell r="D397">
            <v>0</v>
          </cell>
          <cell r="E397" t="str">
            <v>Quận 7</v>
          </cell>
          <cell r="F397">
            <v>0</v>
          </cell>
        </row>
        <row r="398">
          <cell r="A398" t="str">
            <v>3079</v>
          </cell>
          <cell r="B398" t="str">
            <v>CN HCM - CÔNG TY CỔ PHẦN DỊCH VỤ THƯƠNG MẠI TỔNG HỢP WINCOMMERCE</v>
          </cell>
          <cell r="C398" t="str">
            <v>A.004 thuộc Chung cư Hoàng, 31 Trương Phước Phan, P.Bình Trị Đông, Quận Bình Tân, TP. Hồ Chí Minh Việt Nam</v>
          </cell>
          <cell r="D398">
            <v>0</v>
          </cell>
          <cell r="E398" t="str">
            <v>Quận Bình Tân</v>
          </cell>
          <cell r="F398">
            <v>0</v>
          </cell>
        </row>
        <row r="399">
          <cell r="A399" t="str">
            <v>3084</v>
          </cell>
          <cell r="B399" t="str">
            <v>CN HCM - CÔNG TY CỔ PHẦN DỊCH VỤ THƯƠNG MẠI TỔNG HỢP WINCOMMERCE</v>
          </cell>
          <cell r="C399" t="str">
            <v>K0.04 Lô K, tầng 1, Chung cư K, KDC City Land, 99 Nguyễn Thị Thập, P. Tân Phú, Quận 7, HCM</v>
          </cell>
          <cell r="D399">
            <v>0</v>
          </cell>
          <cell r="E399" t="str">
            <v>Quận 7</v>
          </cell>
          <cell r="F399">
            <v>0</v>
          </cell>
        </row>
        <row r="400">
          <cell r="A400" t="str">
            <v>3112</v>
          </cell>
          <cell r="B400" t="str">
            <v>CN HCM - CÔNG TY CỔ PHẦN DỊCH VỤ THƯƠNG MẠI TỔNG HỢP WINCOMMERCE</v>
          </cell>
          <cell r="C400" t="str">
            <v>Căn shop TM 03, Tầng trệt block 1 (Khu 1), phân khu 15A1,Đường Nguyễn Hữu Thọ, xã Phước Kiển, H. Nhà Bè, HCM</v>
          </cell>
          <cell r="D400">
            <v>0</v>
          </cell>
          <cell r="E400" t="str">
            <v>Huyện Nhà Bè</v>
          </cell>
          <cell r="F400">
            <v>0</v>
          </cell>
        </row>
        <row r="401">
          <cell r="A401" t="str">
            <v>3113</v>
          </cell>
          <cell r="B401" t="str">
            <v>CN HCM - CÔNG TY CỔ PHẦN DỊCH VỤ THƯƠNG MẠI TỔNG HỢP WINCOMMERCE</v>
          </cell>
          <cell r="C401" t="str">
            <v>P2-SH.05B,tòa P2,thuộc khu B5.1.5, Vinhomes Central Park, 722 Điện Biên Phủ,P.22 ,Q.Bình Thạnh, HCM</v>
          </cell>
          <cell r="D401">
            <v>0</v>
          </cell>
          <cell r="E401" t="str">
            <v>Quận Bình Thạnh</v>
          </cell>
          <cell r="F401">
            <v>0</v>
          </cell>
        </row>
        <row r="402">
          <cell r="A402" t="str">
            <v>3115</v>
          </cell>
          <cell r="B402" t="str">
            <v>CN HCM - CÔNG TY CỔ PHẦN DỊCH VỤ THƯƠNG MẠI TỔNG HỢP WINCOMMERCE</v>
          </cell>
          <cell r="C402" t="str">
            <v>Thương mại dịch vụ số 1.5,khu B2, (Hoàng Anh Gold House) 187A Lê Văn Lươn , ấp 3, xã Phước Kiển,H. Nhà Bè, HCM</v>
          </cell>
          <cell r="D402">
            <v>0</v>
          </cell>
          <cell r="E402" t="str">
            <v>Huyện Nhà Bè</v>
          </cell>
          <cell r="F402">
            <v>0</v>
          </cell>
        </row>
        <row r="403">
          <cell r="A403" t="str">
            <v>3119</v>
          </cell>
          <cell r="B403" t="str">
            <v>CN HCM - CÔNG TY CỔ PHẦN DỊCH VỤ THƯƠNG MẠI TỔNG HỢP WINCOMMERCE</v>
          </cell>
          <cell r="C403" t="str">
            <v>V1,Tầng 1,Khối đế, Khu nhà ở, LA ASTORIA 383 Nguyễn Duy Trinh, Phường Bình Trưng Tây, Quận 2, TP. Hồ Chí Minh Việt Nam</v>
          </cell>
          <cell r="D403">
            <v>0</v>
          </cell>
          <cell r="E403" t="str">
            <v>Quận 2</v>
          </cell>
          <cell r="F403">
            <v>0</v>
          </cell>
        </row>
        <row r="404">
          <cell r="A404" t="str">
            <v>3126</v>
          </cell>
          <cell r="B404" t="str">
            <v>CN HCM - CÔNG TY CỔ PHẦN DỊCH VỤ THƯƠNG MẠI TỔNG HỢP WINCOMMERCE</v>
          </cell>
          <cell r="C404" t="str">
            <v>649/115C Điện Biên Phủ, Phường 25, Quận Bình Thạnh, HCM</v>
          </cell>
          <cell r="D404">
            <v>0</v>
          </cell>
          <cell r="E404" t="str">
            <v>Quận Bình Thạnh</v>
          </cell>
          <cell r="F404">
            <v>0</v>
          </cell>
        </row>
        <row r="405">
          <cell r="A405" t="str">
            <v>3135</v>
          </cell>
          <cell r="B405" t="str">
            <v>CN HCM - CÔNG TY CỔ PHẦN DỊCH VỤ THƯƠNG MẠI TỔNG HỢP WINCOMMERCE</v>
          </cell>
          <cell r="C405" t="str">
            <v>35/12 Bế Văn Cấm, P.Tân Kiểng, Quận 7, HCM</v>
          </cell>
          <cell r="D405">
            <v>0</v>
          </cell>
          <cell r="E405" t="str">
            <v>Quận 7</v>
          </cell>
          <cell r="F405">
            <v>0</v>
          </cell>
        </row>
        <row r="406">
          <cell r="A406" t="str">
            <v>3140</v>
          </cell>
          <cell r="B406" t="str">
            <v>CN HCM - CÔNG TY CỔ PHẦN DỊCH VỤ THƯƠNG MẠI TỔNG HỢP WINCOMMERCE</v>
          </cell>
          <cell r="C406" t="str">
            <v>220/16 Xô Viết Nghệ Tĩnh,Phường 21, Quận Bình Thạnh, HCM</v>
          </cell>
          <cell r="D406">
            <v>0</v>
          </cell>
          <cell r="E406" t="str">
            <v>Quận Bình Thạnh</v>
          </cell>
          <cell r="F406">
            <v>0</v>
          </cell>
        </row>
        <row r="407">
          <cell r="A407" t="str">
            <v>3147</v>
          </cell>
          <cell r="B407" t="str">
            <v>CN HCM - CÔNG TY CỔ PHẦN DỊCH VỤ THƯƠNG MẠI TỔNG HỢP WINCOMMERCE</v>
          </cell>
          <cell r="C407" t="str">
            <v>145 Vĩnh Viễn, Phường 4, Quận 10, HCM</v>
          </cell>
          <cell r="D407">
            <v>0</v>
          </cell>
          <cell r="E407" t="str">
            <v>Quận 10</v>
          </cell>
          <cell r="F407">
            <v>0</v>
          </cell>
        </row>
        <row r="408">
          <cell r="A408" t="str">
            <v>3156</v>
          </cell>
          <cell r="B408" t="str">
            <v>CN HCM - CÔNG TY CỔ PHẦN DỊCH VỤ THƯƠNG MẠI TỔNG HỢP WINCOMMERCE</v>
          </cell>
          <cell r="C408" t="str">
            <v>H1-06-01 thuộc khu nhà CITIBELLA 1, tại dự án Khu Dân cư Cát Lái, Phường Cát Lái, Quận 2, TP. Hồ Chí Minh Việt Nam</v>
          </cell>
          <cell r="D408">
            <v>0</v>
          </cell>
          <cell r="E408" t="str">
            <v>Quận 2</v>
          </cell>
        </row>
        <row r="409">
          <cell r="A409" t="str">
            <v>3157</v>
          </cell>
          <cell r="B409" t="str">
            <v>CN HCM - CÔNG TY CỔ PHẦN DỊCH VỤ THƯƠNG MẠI TỔNG HỢP WINCOMMERCE</v>
          </cell>
          <cell r="C409" t="str">
            <v>537 Nguyễn Duy Trinh, Phường Bình Trưng Đông, Quận 2, TP. Hồ Chí Minh Việt Nam</v>
          </cell>
          <cell r="D409">
            <v>0</v>
          </cell>
          <cell r="E409" t="str">
            <v>Quận 2</v>
          </cell>
        </row>
        <row r="410">
          <cell r="A410" t="str">
            <v>3158</v>
          </cell>
          <cell r="B410" t="str">
            <v>CN HCM - CÔNG TY CỔ PHẦN DỊCH VỤ THƯƠNG MẠI TỔNG HỢP WINCOMMERCE</v>
          </cell>
          <cell r="C410" t="str">
            <v>24 Đoàn Kết Khu Phố 2, Phường Bình Thọ, Quận Thủ Đức, TP. Hồ Chí Minh Việt Nam</v>
          </cell>
          <cell r="D410">
            <v>0</v>
          </cell>
        </row>
        <row r="411">
          <cell r="A411" t="str">
            <v>3160</v>
          </cell>
          <cell r="B411" t="str">
            <v>CHI NHÁNH HÀ NỘI - CÔNG TY CỔ PHẦN DỊCH VỤ THƯƠNG MẠI TỔNG HỢP WINCOMMERCE</v>
          </cell>
          <cell r="C411" t="str">
            <v>TẦNG 1 THÁP B KHU LAKE VIEW ECOPARK XUÂN QUAN VĂN GIANG HƯNG YÊN</v>
          </cell>
          <cell r="D411" t="str">
            <v>TẦNG 1 THÁP B KHU LAKE VIEW ECOPARK XUÂN QUAN VĂN GIANG HƯNG YÊN</v>
          </cell>
          <cell r="E411" t="str">
            <v>TỈNH</v>
          </cell>
          <cell r="F411" t="str">
            <v>TỈNH</v>
          </cell>
        </row>
        <row r="412">
          <cell r="A412" t="str">
            <v>3161</v>
          </cell>
          <cell r="B412" t="str">
            <v>CHI NHÁNH HÀ NỘI - CÔNG TY CỔ PHẦN DỊCH VỤ THƯƠNG MẠI TỔNG HỢP WINCOMMERCE</v>
          </cell>
          <cell r="C412" t="str">
            <v>TẦNG 1 KHU D KHU LAKE VIEW  ECOPARK XUÂN QUAN VĂN GIANG HUNGE YÊN</v>
          </cell>
          <cell r="D412" t="str">
            <v>TẦNG 1 KHU D KHU LAKE VIEW  ECOPARK XUÂN QUAN VĂN GIANG HUNGE YÊN</v>
          </cell>
          <cell r="E412" t="str">
            <v>TỈNH</v>
          </cell>
          <cell r="F412" t="str">
            <v>TỈNH</v>
          </cell>
        </row>
        <row r="413">
          <cell r="A413" t="str">
            <v>3163</v>
          </cell>
          <cell r="B413" t="str">
            <v>CN HCM - CÔNG TY CỔ PHẦN DỊCH VỤ THƯƠNG MẠI TỔNG HỢP WINCOMMERCE</v>
          </cell>
          <cell r="C413" t="str">
            <v>9/3B Hà Huy Giáp, Phường Thạnh Xuân, Quận 12, HCM</v>
          </cell>
          <cell r="D413">
            <v>0</v>
          </cell>
          <cell r="E413" t="str">
            <v>Quận 12</v>
          </cell>
        </row>
        <row r="414">
          <cell r="A414" t="str">
            <v>3171</v>
          </cell>
          <cell r="B414" t="str">
            <v>CN HCM - CÔNG TY CỔ PHẦN DỊCH VỤ THƯƠNG MẠI TỔNG HỢP WINCOMMERCE</v>
          </cell>
          <cell r="C414" t="str">
            <v>54A Đường số 7, khu phố 3, Phường Linh Trung, Quận Thủ Đức, TP. Hồ Chí Minh Việt Nam</v>
          </cell>
          <cell r="D414">
            <v>0</v>
          </cell>
          <cell r="E414">
            <v>0</v>
          </cell>
          <cell r="F414">
            <v>0</v>
          </cell>
        </row>
        <row r="415">
          <cell r="A415" t="str">
            <v>3173</v>
          </cell>
          <cell r="B415" t="str">
            <v>CN HCM - CÔNG TY CỔ PHẦN DỊCH VỤ THƯƠNG MẠI TỔNG HỢP WINCOMMERCE</v>
          </cell>
          <cell r="C415" t="str">
            <v>192/72-192/74-192/76 Nguyễn Oanh, Phường 17, Quận Gò Vấp, HCM</v>
          </cell>
          <cell r="D415">
            <v>0</v>
          </cell>
          <cell r="E415" t="str">
            <v>Quận Gò Vấp</v>
          </cell>
          <cell r="F415">
            <v>0</v>
          </cell>
        </row>
        <row r="416">
          <cell r="A416" t="str">
            <v>3175</v>
          </cell>
          <cell r="B416" t="str">
            <v>CN HCM - CÔNG TY CỔ PHẦN DỊCH VỤ THƯƠNG MẠI TỔNG HỢP WINCOMMERCE</v>
          </cell>
          <cell r="C416" t="str">
            <v>10B -10C Lê Minh Xuân, Phường 7, Quận Tân Bình, TP. Hồ Chí Minh Việt Nam</v>
          </cell>
          <cell r="D416">
            <v>0</v>
          </cell>
          <cell r="E416" t="str">
            <v>Quận Tân Bình</v>
          </cell>
          <cell r="F416">
            <v>0</v>
          </cell>
        </row>
        <row r="417">
          <cell r="A417" t="str">
            <v>3183</v>
          </cell>
          <cell r="B417" t="str">
            <v>CHI NHÁNH HÀ NỘI - CÔNG TY CỔ PHẦN DỊCH VỤ THƯƠNG MẠI TỔNG HỢP WINCOMMERCE</v>
          </cell>
          <cell r="C417" t="str">
            <v>443 ,Đội cấn, quận Ba Đình, Thành phố Hà Nội</v>
          </cell>
          <cell r="D417">
            <v>0</v>
          </cell>
          <cell r="E417">
            <v>0</v>
          </cell>
          <cell r="F417">
            <v>0</v>
          </cell>
        </row>
        <row r="418">
          <cell r="A418" t="str">
            <v>3185</v>
          </cell>
          <cell r="B418" t="str">
            <v>CN HCM - CÔNG TY CỔ PHẦN DỊCH VỤ THƯƠNG MẠI TỔNG HỢP WINCOMMERCE</v>
          </cell>
          <cell r="C418" t="str">
            <v>Phân khu Thương mại 07 (TM01.7) thuộc Chung cư chung cư kết, hợp thương mại 18 tầng tại lô H, P. Linh Tây, Q. Thủ Đức, TP. Hồ Chí Minh Việt Nam</v>
          </cell>
          <cell r="D418">
            <v>0</v>
          </cell>
          <cell r="E418">
            <v>0</v>
          </cell>
          <cell r="F418">
            <v>0</v>
          </cell>
        </row>
        <row r="419">
          <cell r="A419" t="str">
            <v>3193</v>
          </cell>
          <cell r="B419" t="str">
            <v>CN HCM - CÔNG TY CỔ PHẦN DỊCH VỤ THƯƠNG MẠI TỔNG HỢP WINCOMMERCE</v>
          </cell>
          <cell r="C419" t="str">
            <v>24 Lê Bình, Phường 4, Quận Tân Bình, TP. Hồ Chí Minh Việt Nam</v>
          </cell>
          <cell r="D419">
            <v>0</v>
          </cell>
          <cell r="E419" t="str">
            <v>Quận Tân Bình</v>
          </cell>
        </row>
        <row r="420">
          <cell r="A420" t="str">
            <v>3199</v>
          </cell>
          <cell r="B420" t="str">
            <v>CN HCM - CÔNG TY CỔ PHẦN DỊCH VỤ THƯƠNG MẠI TỔNG HỢP WINCOMMERCE</v>
          </cell>
          <cell r="C420" t="str">
            <v>60 đường số 715, Tạ Quang Bửu, Phường 4, Quận 8, HCM</v>
          </cell>
          <cell r="D420">
            <v>0</v>
          </cell>
          <cell r="E420" t="str">
            <v>Quận 8</v>
          </cell>
        </row>
        <row r="421">
          <cell r="A421" t="str">
            <v>3204</v>
          </cell>
          <cell r="B421" t="str">
            <v>CN HCM - CÔNG TY CỔ PHẦN DỊCH VỤ THƯƠNG MẠI TỔNG HỢP WINCOMMERCE</v>
          </cell>
          <cell r="C421" t="str">
            <v>106 Bành Văn Trân Phường 7, Quận Tân Bình, TP. Hồ Chí Minh Việt Nam</v>
          </cell>
          <cell r="D421">
            <v>0</v>
          </cell>
          <cell r="E421" t="str">
            <v>Quận Tân Bình</v>
          </cell>
        </row>
        <row r="422">
          <cell r="A422" t="str">
            <v>3205</v>
          </cell>
          <cell r="B422" t="str">
            <v>CN HCM - CÔNG TY CỔ PHẦN DỊCH VỤ THƯƠNG MẠI TỔNG HỢP WINCOMMERCE</v>
          </cell>
          <cell r="C422" t="str">
            <v>Khu TM DV, Khối B, Khu căn hộ cao tầng Tân Phú IDICO, số 262/13-262/15 Luỹ Bán Bích, Phường, Hòa Thạnh, Quận Tân Phú, HCM</v>
          </cell>
          <cell r="D422">
            <v>0</v>
          </cell>
          <cell r="E422" t="str">
            <v>Quận Tân Phú</v>
          </cell>
        </row>
        <row r="423">
          <cell r="A423" t="str">
            <v>3207</v>
          </cell>
          <cell r="B423" t="str">
            <v>CN HCM - CÔNG TY CỔ PHẦN DỊCH VỤ THƯƠNG MẠI TỔNG HỢP WINCOMMERCE</v>
          </cell>
          <cell r="C423" t="str">
            <v>314 Lê Văn Thọ, Phường 11, Quận Gò Vấp, HCM</v>
          </cell>
          <cell r="D423">
            <v>0</v>
          </cell>
          <cell r="E423" t="str">
            <v>Quận Gò Vấp</v>
          </cell>
        </row>
        <row r="424">
          <cell r="A424" t="str">
            <v>3213</v>
          </cell>
          <cell r="B424" t="str">
            <v>CN HCM - CÔNG TY CỔ PHẦN DỊCH VỤ THƯƠNG MẠI TỔNG HỢP WINCOMMERCE</v>
          </cell>
          <cell r="C424" t="str">
            <v>B5/119K Ấp 2, Xã Phong Phú, Huyện Bình Chánh, HCM</v>
          </cell>
          <cell r="D424">
            <v>0</v>
          </cell>
        </row>
        <row r="425">
          <cell r="A425" t="str">
            <v>3214</v>
          </cell>
          <cell r="B425" t="str">
            <v>CN HCM - CÔNG TY CỔ PHẦN DỊCH VỤ THƯƠNG MẠI TỔNG HỢP WINCOMMERCE</v>
          </cell>
          <cell r="C425" t="str">
            <v>56 Đường S9, Phường Tây Thạnh, Quận Tân Phú, HCM</v>
          </cell>
          <cell r="D425">
            <v>0</v>
          </cell>
          <cell r="E425" t="str">
            <v>Quận Tân Phú</v>
          </cell>
        </row>
        <row r="426">
          <cell r="A426" t="str">
            <v>3215</v>
          </cell>
          <cell r="B426" t="str">
            <v>CN HCM - CÔNG TY CỔ PHẦN DỊCH VỤ THƯƠNG MẠI TỔNG HỢP WINCOMMERCE</v>
          </cell>
          <cell r="C426" t="str">
            <v>125 Đường số 17,Phường Tân Quy, Quận 7, HCM</v>
          </cell>
          <cell r="D426">
            <v>0</v>
          </cell>
          <cell r="E426" t="str">
            <v>Quận 7</v>
          </cell>
        </row>
        <row r="427">
          <cell r="A427" t="str">
            <v>3218</v>
          </cell>
          <cell r="B427" t="str">
            <v>CN HCM - CÔNG TY CỔ PHẦN DỊCH VỤ THƯƠNG MẠI TỔNG HỢP WINCOMMERCE</v>
          </cell>
          <cell r="C427" t="str">
            <v>89 Phạm Phú Thứ, Phường 11, Quận Tân Bình, TP. Hồ Chí Minh Việt Nam</v>
          </cell>
          <cell r="D427">
            <v>0</v>
          </cell>
          <cell r="E427" t="str">
            <v>Quận Tân Bình</v>
          </cell>
        </row>
        <row r="428">
          <cell r="A428" t="str">
            <v>3222</v>
          </cell>
          <cell r="B428" t="str">
            <v>CHI NHÁNH HÀ NỘI - CÔNG TY CỔ PHẦN DỊCH VỤ THƯƠNG MẠI TỔNG HỢP WINCOMMERCE</v>
          </cell>
          <cell r="C428" t="str">
            <v>Ki ốt số 08, tầng 1, tòa nhà chung cư CT4,</v>
          </cell>
          <cell r="D428" t="str">
            <v>Ki ốt số 08, tầng 1, tòa nhà chung cư CT4</v>
          </cell>
          <cell r="E428" t="str">
            <v>TỈNH</v>
          </cell>
          <cell r="F428" t="str">
            <v>TỈNH</v>
          </cell>
        </row>
        <row r="429">
          <cell r="A429" t="str">
            <v>3223</v>
          </cell>
          <cell r="B429" t="str">
            <v>CN HCM - CÔNG TY CỔ PHẦN DỊCH VỤ THƯƠNG MẠI TỔNG HỢP WINCOMMERCE</v>
          </cell>
          <cell r="C429" t="str">
            <v>596/2 Tô Ký, Phường Tân Chánh Hiệp, Quận 12, HCM</v>
          </cell>
          <cell r="D429">
            <v>0</v>
          </cell>
          <cell r="E429" t="str">
            <v>Quận 12</v>
          </cell>
        </row>
        <row r="430">
          <cell r="A430" t="str">
            <v>3241</v>
          </cell>
          <cell r="B430" t="str">
            <v>CN HCM - CÔNG TY CỔ PHẦN DỊCH VỤ THƯƠNG MẠI TỔNG HỢP WINCOMMERCE</v>
          </cell>
          <cell r="C430" t="str">
            <v>1206 Lê Đức Thọ, Phường 13, Quận Gò Vấp, HCM</v>
          </cell>
          <cell r="D430">
            <v>0</v>
          </cell>
          <cell r="E430" t="str">
            <v>Quận Gò Vấp</v>
          </cell>
        </row>
        <row r="431">
          <cell r="A431" t="str">
            <v>3242</v>
          </cell>
          <cell r="B431" t="str">
            <v>CN HCM - CÔNG TY CỔ PHẦN DỊCH VỤ THƯƠNG MẠI TỔNG HỢP WINCOMMERCE</v>
          </cell>
          <cell r="C431" t="str">
            <v>Nhà số 4 đường D7 (khu nhà ở Nam Long MR), khu phố 6, Phường Phước Long B, Quận 9, TP. Hồ Chí Minh Việt Nam</v>
          </cell>
          <cell r="D431">
            <v>0</v>
          </cell>
          <cell r="E431" t="str">
            <v>Quận 9</v>
          </cell>
        </row>
        <row r="432">
          <cell r="A432" t="str">
            <v>3243</v>
          </cell>
          <cell r="B432" t="str">
            <v>CN HCM - CÔNG TY CỔ PHẦN DỊCH VỤ THƯƠNG MẠI TỔNG HỢP WINCOMMERCE</v>
          </cell>
          <cell r="C432" t="str">
            <v>53 Vườn Lài, Phường Phú Thọ Hòa, Quận Tân Phú, HCM</v>
          </cell>
          <cell r="D432">
            <v>0</v>
          </cell>
          <cell r="E432" t="str">
            <v>Quận Tân Phú</v>
          </cell>
        </row>
        <row r="433">
          <cell r="A433" t="str">
            <v>3253</v>
          </cell>
          <cell r="B433" t="str">
            <v>CN HCM - CÔNG TY CỔ PHẦN DỊCH VỤ THƯƠNG MẠI TỔNG HỢP WINCOMMERCE</v>
          </cell>
          <cell r="C433" t="str">
            <v>472 Phạm Văn Bạch, Phường 12, Quận Gò Vấp, HCM</v>
          </cell>
          <cell r="D433">
            <v>0</v>
          </cell>
          <cell r="E433" t="str">
            <v>Quận Gò Vấp</v>
          </cell>
        </row>
        <row r="434">
          <cell r="A434" t="str">
            <v>3254</v>
          </cell>
          <cell r="B434" t="str">
            <v>CN HCM - CÔNG TY CỔ PHẦN DỊCH VỤ THƯƠNG MẠI TỔNG HỢP WINCOMMERCE</v>
          </cell>
          <cell r="C434" t="str">
            <v>Tầng 5, Mplaza SaiGon, số 39 Lê Duẩn, Phường Bến Nghé, Quận 1, Tp.HCM</v>
          </cell>
          <cell r="D434" t="str">
            <v>54 B Nguyễn Thị Huỳnh, Phường 11, Quận Phú Nhuận, TP. Hồ Chí Minh Việt Nam</v>
          </cell>
          <cell r="E434" t="str">
            <v>Quận Phú Nhuận</v>
          </cell>
          <cell r="F434" t="str">
            <v>Hồ Chí Minh</v>
          </cell>
        </row>
        <row r="435">
          <cell r="A435" t="str">
            <v>3257</v>
          </cell>
          <cell r="B435" t="str">
            <v>CN HCM - CÔNG TY CỔ PHẦN DỊCH VỤ THƯƠNG MẠI TỔNG HỢP WINCOMMERCE</v>
          </cell>
          <cell r="C435" t="str">
            <v>199 Nguyễn Văn Tăng, Phường Long Thạnh Mỹ, Quận 9, TP. Hồ Chí Minh</v>
          </cell>
          <cell r="D435" t="str">
            <v>199 Nguyễn Văn Tăng, Phường Long Thạnh Mỹ, Quận 9, TP. Hồ Chí Minh</v>
          </cell>
          <cell r="E435" t="str">
            <v>Quận 9</v>
          </cell>
          <cell r="F435" t="str">
            <v>Hồ Chí Minh</v>
          </cell>
        </row>
        <row r="436">
          <cell r="A436" t="str">
            <v>3258</v>
          </cell>
          <cell r="B436" t="str">
            <v>CN HCM - CÔNG TY CỔ PHẦN DỊCH VỤ THƯƠNG MẠI TỔNG HỢP WINCOMMERCE</v>
          </cell>
          <cell r="C436" t="str">
            <v>B57 Khu phố 3, Phường Đông Hưng Thuận, Quận 12, HCM</v>
          </cell>
          <cell r="D436">
            <v>0</v>
          </cell>
          <cell r="E436" t="str">
            <v>Quận 12</v>
          </cell>
        </row>
        <row r="437">
          <cell r="A437" t="str">
            <v>3259</v>
          </cell>
          <cell r="B437" t="str">
            <v>CN HCM - CÔNG TY CỔ PHẦN DỊCH VỤ THƯƠNG MẠI TỔNG HỢP WINCOMMERCE</v>
          </cell>
          <cell r="C437" t="str">
            <v>Khu TM tầng 1 Block A Chung Cư Flora, tại dự án Fuji Residence, PLB, Quận 9, TP. Hồ Chí Minh Việt Nam</v>
          </cell>
          <cell r="D437">
            <v>0</v>
          </cell>
          <cell r="E437" t="str">
            <v>Quận 9</v>
          </cell>
        </row>
        <row r="438">
          <cell r="A438" t="str">
            <v>3274</v>
          </cell>
          <cell r="B438" t="str">
            <v>CN HCM - CÔNG TY CỔ PHẦN DỊCH VỤ THƯƠNG MẠI TỔNG HỢP WINCOMMERCE</v>
          </cell>
          <cell r="C438" t="str">
            <v>10-10B Nguyễn Hữu Tiến, Phường Tây Thạnh, Quận Tân Phú, HCM</v>
          </cell>
          <cell r="D438">
            <v>0</v>
          </cell>
          <cell r="E438" t="str">
            <v>Quận Tân Phú</v>
          </cell>
        </row>
        <row r="439">
          <cell r="A439" t="str">
            <v>3282</v>
          </cell>
          <cell r="B439" t="str">
            <v>CN HCM - CÔNG TY CỔ PHẦN DỊCH VỤ THƯƠNG MẠI TỔNG HỢP WINCOMMERCE</v>
          </cell>
          <cell r="C439" t="str">
            <v>130E-130G Đường Gò Dưa, Khu phố 3, Phường Tam Bình, Quận Thủ Đức, TP. Hồ Chí Minh</v>
          </cell>
          <cell r="D439">
            <v>0</v>
          </cell>
        </row>
        <row r="440">
          <cell r="A440" t="str">
            <v>3283</v>
          </cell>
          <cell r="B440" t="str">
            <v>CN HCM - CÔNG TY CỔ PHẦN DỊCH VỤ THƯƠNG MẠI TỔNG HỢP WINCOMMERCE</v>
          </cell>
          <cell r="C440" t="str">
            <v>Khu dân cư mở rộng 1/45 Đường Nguyễn Văn Qúa, Phường Đông Hưng Thuận Quận 12, HCM</v>
          </cell>
          <cell r="D440">
            <v>0</v>
          </cell>
          <cell r="E440" t="str">
            <v>Quận 12</v>
          </cell>
        </row>
        <row r="441">
          <cell r="A441" t="str">
            <v>3285</v>
          </cell>
          <cell r="B441" t="str">
            <v>CN HCM - CÔNG TY CỔ PHẦN DỊCH VỤ THƯƠNG MẠI TỔNG HỢP WINCOMMERCE</v>
          </cell>
          <cell r="C441" t="str">
            <v>1/23B Ấp 3 xã Đông Thạnh, Huyện Hóc Môn, HCM</v>
          </cell>
          <cell r="D441">
            <v>0</v>
          </cell>
          <cell r="E441" t="str">
            <v>Huyện Hóc Môn</v>
          </cell>
        </row>
        <row r="442">
          <cell r="A442" t="str">
            <v>3286</v>
          </cell>
          <cell r="B442" t="str">
            <v>CN HCM - CÔNG TY CỔ PHẦN DỊCH VỤ THƯƠNG MẠI TỔNG HỢP WINCOMMERCE</v>
          </cell>
          <cell r="C442" t="str">
            <v>108 đường ĐHT02, Phường Đông Hưng Thuận, Quận 12, HCM</v>
          </cell>
          <cell r="D442">
            <v>0</v>
          </cell>
          <cell r="E442" t="str">
            <v>Quận 12</v>
          </cell>
        </row>
        <row r="443">
          <cell r="A443" t="str">
            <v>3287</v>
          </cell>
          <cell r="B443" t="str">
            <v>CN HCM - CÔNG TY CỔ PHẦN DỊCH VỤ THƯƠNG MẠI TỔNG HỢP WINCOMMERCE</v>
          </cell>
          <cell r="C443" t="str">
            <v>173 Liên khu 4-5, Phường Bình Hưng Hòa, Quận Bình Tân, TP. Hồ Chí Minh Việt Nam</v>
          </cell>
          <cell r="D443">
            <v>0</v>
          </cell>
          <cell r="E443" t="str">
            <v>Quận Bình Tân</v>
          </cell>
        </row>
        <row r="444">
          <cell r="A444" t="str">
            <v>3292</v>
          </cell>
          <cell r="B444" t="str">
            <v>CN HCM - CÔNG TY CỔ PHẦN DỊCH VỤ THƯƠNG MẠI TỔNG HỢP WINCOMMERCE</v>
          </cell>
          <cell r="C444" t="str">
            <v>318/1 Phạm Hùng, Phường 5, Quận 8, HCM</v>
          </cell>
          <cell r="D444">
            <v>0</v>
          </cell>
          <cell r="E444" t="str">
            <v>Quận 8</v>
          </cell>
        </row>
        <row r="445">
          <cell r="A445" t="str">
            <v>3294</v>
          </cell>
          <cell r="B445" t="str">
            <v>CN HCM - CÔNG TY CỔ PHẦN DỊCH VỤ THƯƠNG MẠI TỔNG HỢP WINCOMMERCE</v>
          </cell>
          <cell r="C445" t="str">
            <v>C3/5 Ấp 3 xã Vĩnh Lộc A, Huyện Bình Chánh, HCM</v>
          </cell>
          <cell r="D445">
            <v>0</v>
          </cell>
        </row>
        <row r="446">
          <cell r="A446" t="str">
            <v>3296</v>
          </cell>
          <cell r="B446" t="str">
            <v>CN HCM - CÔNG TY CỔ PHẦN DỊCH VỤ THƯƠNG MẠI TỔNG HỢP WINCOMMERCE</v>
          </cell>
          <cell r="C446" t="str">
            <v>25 Bùi Công Trừng, Phường Thạnh Xuân, Quận 12, HCM</v>
          </cell>
          <cell r="D446">
            <v>0</v>
          </cell>
          <cell r="E446" t="str">
            <v>Quận 12</v>
          </cell>
        </row>
        <row r="447">
          <cell r="A447" t="str">
            <v>3305</v>
          </cell>
          <cell r="B447" t="str">
            <v>CN HCM - CÔNG TY CỔ PHẦN DỊCH VỤ THƯƠNG MẠI TỔNG HỢP WINCOMMERCE</v>
          </cell>
          <cell r="C447" t="str">
            <v>P7-SH-01, tòa nhà P7, dư án Vinhomes Central Park 722, đường Điện Biên Phủ, Phường 22, Quận Bình Thạnh, HCM</v>
          </cell>
          <cell r="D447">
            <v>0</v>
          </cell>
          <cell r="E447" t="str">
            <v>Quận Bình Thạnh</v>
          </cell>
        </row>
        <row r="448">
          <cell r="A448" t="str">
            <v>3307</v>
          </cell>
          <cell r="B448" t="str">
            <v>CN HCM - CÔNG TY CỔ PHẦN DỊCH VỤ THƯƠNG MẠI TỔNG HỢP WINCOMMERCE</v>
          </cell>
          <cell r="C448" t="str">
            <v>106-108 Tân Sơn Hòa, Phường 2, Quận Tân Bình, TP. Hồ Chí Minh Việt Nam</v>
          </cell>
          <cell r="D448">
            <v>0</v>
          </cell>
          <cell r="E448" t="str">
            <v>Quận Tân Bình</v>
          </cell>
          <cell r="F448">
            <v>0</v>
          </cell>
        </row>
        <row r="449">
          <cell r="A449" t="str">
            <v>3316</v>
          </cell>
          <cell r="B449" t="str">
            <v>CN HCM - CÔNG TY CỔ PHẦN DỊCH VỤ THƯƠNG MẠI TỔNG HỢP WINCOMMERCE</v>
          </cell>
          <cell r="C449" t="str">
            <v>126/4/1 Ấp Tây Lân Tổ 21 Xã Bà Điểm, Huyện Hóc Môn, HCM</v>
          </cell>
          <cell r="D449">
            <v>0</v>
          </cell>
          <cell r="E449" t="str">
            <v>Huyện Hóc Môn</v>
          </cell>
          <cell r="F449">
            <v>0</v>
          </cell>
        </row>
        <row r="450">
          <cell r="A450" t="str">
            <v>3321</v>
          </cell>
          <cell r="B450" t="str">
            <v>CN HCM - CÔNG TY CỔ PHẦN DỊCH VỤ THƯƠNG MẠI TỔNG HỢP WINCOMMERCE</v>
          </cell>
          <cell r="C450" t="str">
            <v>G-1-02 tại tầng 1, căn số 2 Block G, thuộc BS, Lô13B Khu, dân cư Conic Xã Phong Phú, Huyện Bình, Chánh, HCM</v>
          </cell>
          <cell r="D450">
            <v>0</v>
          </cell>
          <cell r="E450">
            <v>0</v>
          </cell>
          <cell r="F450">
            <v>0</v>
          </cell>
        </row>
        <row r="451">
          <cell r="A451" t="str">
            <v>3327</v>
          </cell>
          <cell r="B451" t="str">
            <v>CN HCM - CÔNG TY CỔ PHẦN DỊCH VỤ THƯƠNG MẠI TỔNG HỢP WINCOMMERCE</v>
          </cell>
          <cell r="C451" t="str">
            <v>79 Liên khu 5-6, KP 5, Phường Bình Hưng Hòa B, Quận Bình Tân, TP. Hồ Chí Minh Việt Nam</v>
          </cell>
          <cell r="D451">
            <v>0</v>
          </cell>
          <cell r="E451" t="str">
            <v>Quận Bình Tân</v>
          </cell>
          <cell r="F451">
            <v>0</v>
          </cell>
        </row>
        <row r="452">
          <cell r="A452" t="str">
            <v>3330</v>
          </cell>
          <cell r="B452" t="str">
            <v>CN HCM - CÔNG TY CỔ PHẦN DỊCH VỤ THƯƠNG MẠI TỔNG HỢP WINCOMMERCE</v>
          </cell>
          <cell r="C452" t="str">
            <v>901 Tỉnh lộ 43, KP2, Phường Bình Chiểu, Quận Thủ Đức, TP. Hồ Chí Minh Việt Nam</v>
          </cell>
          <cell r="D452">
            <v>0</v>
          </cell>
          <cell r="E452">
            <v>0</v>
          </cell>
          <cell r="F452">
            <v>0</v>
          </cell>
        </row>
        <row r="453">
          <cell r="A453" t="str">
            <v>3339</v>
          </cell>
          <cell r="B453" t="str">
            <v>CN HCM - CÔNG TY CỔ PHẦN DỊCH VỤ THƯƠNG MẠI TỔNG HỢP WINCOMMERCE</v>
          </cell>
          <cell r="C453" t="str">
            <v>6 Trần Thị Nghỉ, Phường 7, Quận Gò Vấp, HCM</v>
          </cell>
          <cell r="D453">
            <v>0</v>
          </cell>
          <cell r="E453" t="str">
            <v>Quận Gò Vấp</v>
          </cell>
          <cell r="F453">
            <v>0</v>
          </cell>
        </row>
        <row r="454">
          <cell r="A454" t="str">
            <v>3352</v>
          </cell>
          <cell r="B454" t="str">
            <v>CN HCM - CÔNG TY CỔ PHẦN DỊCH VỤ THƯƠNG MẠI TỔNG HỢP WINCOMMERCE</v>
          </cell>
          <cell r="C454" t="str">
            <v>23N và 24N Nguyễn Thị Tần, Phường 2, Quận 8, HCM</v>
          </cell>
          <cell r="D454">
            <v>0</v>
          </cell>
          <cell r="E454" t="str">
            <v>Quận 8</v>
          </cell>
          <cell r="F454">
            <v>0</v>
          </cell>
        </row>
        <row r="455">
          <cell r="A455" t="str">
            <v>3353</v>
          </cell>
          <cell r="B455" t="str">
            <v>CN HCM - CÔNG TY CỔ PHẦN DỊCH VỤ THƯƠNG MẠI TỔNG HỢP WINCOMMERCE</v>
          </cell>
          <cell r="C455" t="str">
            <v>1132 Quốc lộ 50, Ấp 3, Xã Bình Hưng, Huyện Bình Chánh, HCM</v>
          </cell>
          <cell r="D455">
            <v>0</v>
          </cell>
        </row>
        <row r="456">
          <cell r="A456" t="str">
            <v>3355</v>
          </cell>
          <cell r="B456" t="str">
            <v>CN HCM - CÔNG TY CỔ PHẦN DỊCH VỤ THƯƠNG MẠI TỔNG HỢP WINCOMMERCE</v>
          </cell>
          <cell r="C456" t="str">
            <v>102 Khu phố 2, Đường số 29, Phường Bình Trị Đông, Quận Bình Tân, TP. Hồ Chí Minh Việt Nam</v>
          </cell>
          <cell r="D456">
            <v>0</v>
          </cell>
          <cell r="E456" t="str">
            <v>Quận Bình Tân</v>
          </cell>
        </row>
        <row r="457">
          <cell r="A457" t="str">
            <v>3356</v>
          </cell>
          <cell r="B457" t="str">
            <v>CN HCM - CÔNG TY CỔ PHẦN DỊCH VỤ THƯƠNG MẠI TỔNG HỢP WINCOMMERCE</v>
          </cell>
          <cell r="C457" t="str">
            <v>Số 13 Đường 78 Ấp Đình, Xã Tân Phú Trung, Huyện Củ Chi, HCM</v>
          </cell>
          <cell r="D457">
            <v>0</v>
          </cell>
          <cell r="E457" t="str">
            <v>Huyện Củ Chi</v>
          </cell>
        </row>
        <row r="458">
          <cell r="A458" t="str">
            <v>3379</v>
          </cell>
          <cell r="B458" t="str">
            <v>CN HCM - CÔNG TY CỔ PHẦN DỊCH VỤ THƯƠNG MẠI TỔNG HỢP WINCOMMERCE</v>
          </cell>
          <cell r="C458" t="str">
            <v>Căn L6-SH.01A, tòa L6 Tại Vinhomes Central Park, 720A Đường Điện Biên Phủ, Phường 22, Quận Bình Thạnh, HCM</v>
          </cell>
          <cell r="D458">
            <v>0</v>
          </cell>
          <cell r="E458" t="str">
            <v>Quận Bình Thạnh</v>
          </cell>
        </row>
        <row r="459">
          <cell r="A459" t="str">
            <v>3386</v>
          </cell>
          <cell r="B459" t="str">
            <v>CN HCM - CÔNG TY CỔ PHẦN DỊCH VỤ THƯƠNG MẠI TỔNG HỢP WINCOMMERCE</v>
          </cell>
          <cell r="C459" t="str">
            <v>909 Nguyễn Duy Trinh, Phường Phú Hữu, Quận 9, TP. Hồ Chí Minh Việt Nam</v>
          </cell>
          <cell r="D459">
            <v>0</v>
          </cell>
          <cell r="E459" t="str">
            <v>Quận 9</v>
          </cell>
        </row>
        <row r="460">
          <cell r="A460" t="str">
            <v>3387</v>
          </cell>
          <cell r="B460" t="str">
            <v>CN HCM - CÔNG TY CỔ PHẦN DỊCH VỤ THƯƠNG MẠI TỔNG HỢP WINCOMMERCE</v>
          </cell>
          <cell r="C460" t="str">
            <v>651A, 653 Tỉnh lộ 43, Khu phố 4, Phường Tam Bình, Quận Thủ Đức, TP. Hồ Chí Minh Việt Nam</v>
          </cell>
          <cell r="D460">
            <v>0</v>
          </cell>
        </row>
        <row r="461">
          <cell r="A461" t="str">
            <v>3388</v>
          </cell>
          <cell r="B461" t="str">
            <v>CN HCM - CÔNG TY CỔ PHẦN DỊCH VỤ THƯƠNG MẠI TỔNG HỢP WINCOMMERCE</v>
          </cell>
          <cell r="C461" t="str">
            <v>602/52 Điện Biên Phủ, Phường 22, Quận Bình Thạnh, HCM</v>
          </cell>
          <cell r="D461">
            <v>0</v>
          </cell>
          <cell r="E461" t="str">
            <v>Quận Bình Thạnh</v>
          </cell>
        </row>
        <row r="462">
          <cell r="A462" t="str">
            <v>3389</v>
          </cell>
          <cell r="B462" t="str">
            <v>CN HCM - CÔNG TY CỔ PHẦN DỊCH VỤ THƯƠNG MẠI TỔNG HỢP WINCOMMERCE</v>
          </cell>
          <cell r="C462" t="str">
            <v>135/37/60-62 Nguyễn Hữu Cảnh, Phường 22, Quận Bình Thạnh, HCM</v>
          </cell>
          <cell r="D462">
            <v>0</v>
          </cell>
          <cell r="E462" t="str">
            <v>Quận Bình Thạnh</v>
          </cell>
        </row>
        <row r="463">
          <cell r="A463" t="str">
            <v>3392</v>
          </cell>
          <cell r="B463" t="str">
            <v>CN HCM - CÔNG TY CỔ PHẦN DỊCH VỤ THƯƠNG MẠI TỔNG HỢP WINCOMMERCE</v>
          </cell>
          <cell r="C463" t="str">
            <v>26/4B Ấp Đông Lân, Xã Bà Điểm, Huyện Hóc Môn, HCM</v>
          </cell>
          <cell r="D463">
            <v>0</v>
          </cell>
          <cell r="E463" t="str">
            <v>Huyện Hóc Môn</v>
          </cell>
        </row>
        <row r="464">
          <cell r="A464" t="str">
            <v>3394</v>
          </cell>
          <cell r="B464" t="str">
            <v>CN HCM - CÔNG TY CỔ PHẦN DỊCH VỤ THƯƠNG MẠI TỔNG HỢP WINCOMMERCE</v>
          </cell>
          <cell r="C464" t="str">
            <v>0.01, 02, 03 Lô A. Khu nhà ở gia đình LLVT Quân khu 7, số 41 đường TMT2A, Phường Trung Mỹ Tây, Quận 12, HCM</v>
          </cell>
          <cell r="D464">
            <v>0</v>
          </cell>
          <cell r="E464" t="str">
            <v>Quận 12</v>
          </cell>
        </row>
        <row r="465">
          <cell r="A465" t="str">
            <v>3411</v>
          </cell>
          <cell r="B465" t="str">
            <v>CN HCM - CÔNG TY CỔ PHẦN DỊCH VỤ THƯƠNG MẠI TỔNG HỢP WINCOMMERCE</v>
          </cell>
          <cell r="C465" t="str">
            <v>2D -2E Lương Thế Vinh, Phường Tân Thới Hòa, Quận Tân Phú, HCM</v>
          </cell>
          <cell r="D465">
            <v>0</v>
          </cell>
          <cell r="E465" t="str">
            <v>Quận Tân Phú</v>
          </cell>
        </row>
        <row r="466">
          <cell r="A466" t="str">
            <v>3413</v>
          </cell>
          <cell r="B466" t="str">
            <v>CN HCM - CÔNG TY CỔ PHẦN DỊCH VỤ THƯƠNG MẠI TỔNG HỢP WINCOMMERCE</v>
          </cell>
          <cell r="C466" t="str">
            <v>18 Đường số 2, Khu nhà Hiệp Bình Chánh, KP 5, Hiệp Bình Chánh, Quận Thủ Đức, HCM</v>
          </cell>
          <cell r="D466">
            <v>0</v>
          </cell>
          <cell r="E466">
            <v>0</v>
          </cell>
          <cell r="F466">
            <v>0</v>
          </cell>
        </row>
        <row r="467">
          <cell r="A467" t="str">
            <v>3414</v>
          </cell>
          <cell r="B467" t="str">
            <v>CN HCM - CÔNG TY CỔ PHẦN DỊCH VỤ THƯƠNG MẠI TỔNG HỢP WINCOMMERCE</v>
          </cell>
          <cell r="C467" t="str">
            <v>F12/2G Ấp 6, xã Vĩnh Lộc A, Huyện Bình Chánh, HCM</v>
          </cell>
          <cell r="D467">
            <v>0</v>
          </cell>
          <cell r="E467">
            <v>0</v>
          </cell>
          <cell r="F467">
            <v>0</v>
          </cell>
        </row>
        <row r="468">
          <cell r="A468" t="str">
            <v>3419</v>
          </cell>
          <cell r="B468" t="str">
            <v>CN HCM - CÔNG TY CỔ PHẦN DỊCH VỤ THƯƠNG MẠI TỔNG HỢP WINCOMMERCE</v>
          </cell>
          <cell r="C468" t="str">
            <v>744 Tỉnh lộ 43, KP3, Phường Bình Chiểu, Quận Thủ Đức, HCM</v>
          </cell>
          <cell r="D468">
            <v>0</v>
          </cell>
          <cell r="E468">
            <v>0</v>
          </cell>
          <cell r="F468">
            <v>0</v>
          </cell>
        </row>
        <row r="469">
          <cell r="A469" t="str">
            <v>3420</v>
          </cell>
          <cell r="B469" t="str">
            <v>CN HCM - CÔNG TY CỔ PHẦN DỊCH VỤ THƯƠNG MẠI TỔNG HỢP WINCOMMERCE</v>
          </cell>
          <cell r="C469" t="str">
            <v>45 Đường TL 27, KP3B, Phường Thạnh Lộc, Quận 12, HCM</v>
          </cell>
          <cell r="D469">
            <v>0</v>
          </cell>
          <cell r="E469" t="str">
            <v>Quận 12</v>
          </cell>
        </row>
        <row r="470">
          <cell r="A470" t="str">
            <v>3422</v>
          </cell>
          <cell r="B470" t="str">
            <v>CN HCM - CÔNG TY CỔ PHẦN DỊCH VỤ THƯƠNG MẠI TỔNG HỢP WINCOMMERCE</v>
          </cell>
          <cell r="C470" t="str">
            <v>419 Ba Đình, Phường 9, Quận 8, HCM</v>
          </cell>
          <cell r="D470">
            <v>0</v>
          </cell>
          <cell r="E470" t="str">
            <v>Quận 8</v>
          </cell>
        </row>
        <row r="471">
          <cell r="A471" t="str">
            <v>3426</v>
          </cell>
          <cell r="B471" t="str">
            <v>CN HCM - CÔNG TY CỔ PHẦN DỊCH VỤ THƯƠNG MẠI TỔNG HỢP WINCOMMERCE</v>
          </cell>
          <cell r="C471" t="str">
            <v>3/123 Ấp Nhị Tân 1, xã Tân Thới Nhì, Huyện Hóc Môn, HCM</v>
          </cell>
          <cell r="D471">
            <v>0</v>
          </cell>
          <cell r="E471" t="str">
            <v>Huyện Hóc Môn</v>
          </cell>
        </row>
        <row r="472">
          <cell r="A472" t="str">
            <v>3430</v>
          </cell>
          <cell r="B472" t="str">
            <v>CN HCM - CÔNG TY CỔ PHẦN DỊCH VỤ THƯƠNG MẠI TỔNG HỢP WINCOMMERCE</v>
          </cell>
          <cell r="C472" t="str">
            <v>C12/13B Liên Ấp 123, Ấp 3, Xã Vĩnh Lộc B, Huyện Bình Chánh, HCM</v>
          </cell>
          <cell r="D472">
            <v>0</v>
          </cell>
        </row>
        <row r="473">
          <cell r="A473" t="str">
            <v>3434</v>
          </cell>
          <cell r="B473" t="str">
            <v>CHI NHÁNH HÀ NỘI - CÔNG TY CỔ PHẦN DỊCH VỤ THƯƠNG MẠI TỔNG HỢP WINCOMMERCE</v>
          </cell>
          <cell r="C473" t="str">
            <v>Số 91 Đốc Ngữ, phường Liễu Giai, quận Ba Đình, Hà Nội</v>
          </cell>
          <cell r="D473">
            <v>0</v>
          </cell>
        </row>
        <row r="474">
          <cell r="A474" t="str">
            <v>3441</v>
          </cell>
          <cell r="B474" t="str">
            <v>CN HCM - CÔNG TY CỔ PHẦN DỊCH VỤ THƯƠNG MẠI TỔNG HỢP WINCOMMERCE</v>
          </cell>
          <cell r="C474" t="str">
            <v>E8/2H Ấp 5, xã Vĩnh Lộc A, Huyện Bình Chánh, TP. Hồ Chí Minh Việt Nam</v>
          </cell>
          <cell r="D474">
            <v>0</v>
          </cell>
        </row>
        <row r="475">
          <cell r="A475" t="str">
            <v>3443</v>
          </cell>
          <cell r="B475" t="str">
            <v>CN HCM - CÔNG TY CỔ PHẦN DỊCH VỤ THƯƠNG MẠI TỔNG HỢP WINCOMMERCE</v>
          </cell>
          <cell r="C475" t="str">
            <v>1191-1189 Phạm Văn Bạch, Phường 12, Quận Gò Vấp, HCM</v>
          </cell>
          <cell r="D475">
            <v>0</v>
          </cell>
          <cell r="E475" t="str">
            <v>Quận Gò Vấp</v>
          </cell>
        </row>
        <row r="476">
          <cell r="A476" t="str">
            <v>3445</v>
          </cell>
          <cell r="B476" t="str">
            <v>CN HCM - CÔNG TY CỔ PHẦN DỊCH VỤ THƯƠNG MẠI TỔNG HỢP WINCOMMERCE</v>
          </cell>
          <cell r="C476" t="str">
            <v>41 Đường 59, Phường 14, Quận Gò Vấp, (Thửa đất số 737, tờ bản đồ số 14 tại, phường 14, Quân Gò Vấp. HCM</v>
          </cell>
          <cell r="D476">
            <v>0</v>
          </cell>
          <cell r="E476" t="str">
            <v>Quận Gò Vấp</v>
          </cell>
        </row>
        <row r="477">
          <cell r="A477" t="str">
            <v>3448</v>
          </cell>
          <cell r="B477" t="str">
            <v>CN HCM - CÔNG TY CỔ PHẦN DỊCH VỤ THƯƠNG MẠI TỔNG HỢP WINCOMMERCE</v>
          </cell>
          <cell r="C477" t="str">
            <v>39A1 Bình Chiểu, KP3, Phường Bình Chiểu, Quận Thủ Đức, HCM</v>
          </cell>
          <cell r="D477">
            <v>0</v>
          </cell>
        </row>
        <row r="478">
          <cell r="A478" t="str">
            <v>3449</v>
          </cell>
          <cell r="B478" t="str">
            <v>CN HCM - CÔNG TY CỔ PHẦN DỊCH VỤ THƯƠNG MẠI TỔNG HỢP WINCOMMERCE</v>
          </cell>
          <cell r="C478" t="str">
            <v>Lô G9, tầng 1,(trệt) thuộc khối CC Tháp AB, Khu dân cư cao, tầng Thành Thái, 7/28  Đường Thành Thái Phường 14, Quận 10, HCM</v>
          </cell>
          <cell r="D478">
            <v>0</v>
          </cell>
          <cell r="E478" t="str">
            <v>Quận 10</v>
          </cell>
        </row>
        <row r="479">
          <cell r="A479" t="str">
            <v>3456</v>
          </cell>
          <cell r="B479" t="str">
            <v>CN HCM - CÔNG TY CỔ PHẦN DỊCH VỤ THƯƠNG MẠI TỔNG HỢP WINCOMMERCE</v>
          </cell>
          <cell r="C479" t="str">
            <v>77 A Dương Đình Hội, Phước Long B, Quận 9, HCM</v>
          </cell>
          <cell r="D479">
            <v>0</v>
          </cell>
          <cell r="E479" t="str">
            <v>Quận 9</v>
          </cell>
        </row>
        <row r="480">
          <cell r="A480" t="str">
            <v>3465</v>
          </cell>
          <cell r="B480" t="str">
            <v>CHI NHÁNH HÀ NỘI - CÔNG TY CỔ PHẦN DỊCH VỤ THƯƠNG MẠI TỔNG HỢP WINCOMMERCE</v>
          </cell>
          <cell r="C480" t="str">
            <v>Tầng 1, Công trình nhà ở cao tầng tại số 671 Hoàng Hoa Thám, phường Vĩnh Phúc, quận Ba Đình, Hà Nội</v>
          </cell>
          <cell r="D480">
            <v>0</v>
          </cell>
        </row>
        <row r="481">
          <cell r="A481" t="str">
            <v>3469</v>
          </cell>
          <cell r="B481" t="str">
            <v>CN HCM - CÔNG TY CỔ PHẦN DỊCH VỤ THƯƠNG MẠI TỔNG HỢP WINCOMMERCE</v>
          </cell>
          <cell r="C481" t="str">
            <v>109 đường 39 ấp Trung 2, Phường Bình Trưng Tây, Quận 2, HCM</v>
          </cell>
          <cell r="D481">
            <v>0</v>
          </cell>
          <cell r="E481" t="str">
            <v>Quận 2</v>
          </cell>
        </row>
        <row r="482">
          <cell r="A482" t="str">
            <v>3473</v>
          </cell>
          <cell r="B482" t="str">
            <v>CN HCM - CÔNG TY CỔ PHẦN DỊCH VỤ THƯƠNG MẠI TỔNG HỢP WINCOMMERCE</v>
          </cell>
          <cell r="C482" t="str">
            <v>60 Đường số 9, KP 1, Phường Linh Tây, Quận Thủ Đức, HCM</v>
          </cell>
          <cell r="D482">
            <v>0</v>
          </cell>
        </row>
        <row r="483">
          <cell r="A483" t="str">
            <v>3484</v>
          </cell>
          <cell r="B483" t="str">
            <v>CN HCM - CÔNG TY CỔ PHẦN DỊCH VỤ THƯƠNG MẠI TỔNG HỢP WINCOMMERCE</v>
          </cell>
          <cell r="C483" t="str">
            <v>101/2 Ấp 4, Xã Xuân Thới Thượng, Huyện Hóc Môn, HCM</v>
          </cell>
          <cell r="D483">
            <v>0</v>
          </cell>
          <cell r="E483" t="str">
            <v>Huyện Hóc Môn</v>
          </cell>
        </row>
        <row r="484">
          <cell r="A484" t="str">
            <v>3502</v>
          </cell>
          <cell r="B484" t="str">
            <v>CN HCM - CÔNG TY CỔ PHẦN DỊCH VỤ THƯƠNG MẠI TỔNG HỢP WINCOMMERCE</v>
          </cell>
          <cell r="C484" t="str">
            <v>47-49-51 Trần Văn Ơn, Phường Tân Sơn Nhì, Quận Tân Phú, HCM</v>
          </cell>
          <cell r="D484">
            <v>0</v>
          </cell>
          <cell r="E484" t="str">
            <v>Quận Tân Phú</v>
          </cell>
        </row>
        <row r="485">
          <cell r="A485" t="str">
            <v>3505</v>
          </cell>
          <cell r="B485" t="str">
            <v>CN HCM - CÔNG TY CỔ PHẦN DỊCH VỤ THƯƠNG MẠI TỔNG HỢP WINCOMMERCE</v>
          </cell>
          <cell r="C485" t="str">
            <v>152 Lê Lợi, Phường 4, Quận Gò Vấp, HCM</v>
          </cell>
          <cell r="D485">
            <v>0</v>
          </cell>
          <cell r="E485" t="str">
            <v>Quận Gò Vấp</v>
          </cell>
        </row>
        <row r="486">
          <cell r="A486" t="str">
            <v>3508</v>
          </cell>
          <cell r="B486" t="str">
            <v>CN HCM - CÔNG TY CỔ PHẦN DỊCH VỤ THƯƠNG MẠI TỔNG HỢP WINCOMMERCE</v>
          </cell>
          <cell r="C486" t="str">
            <v>15 Đường CN6, Phường Sơn Kỳ, Quận Tân Phú, HCM</v>
          </cell>
          <cell r="D486">
            <v>0</v>
          </cell>
          <cell r="E486" t="str">
            <v>Quận Tân Phú</v>
          </cell>
        </row>
        <row r="487">
          <cell r="A487" t="str">
            <v>3516</v>
          </cell>
          <cell r="B487" t="str">
            <v>CN HCM - CÔNG TY CỔ PHẦN DỊCH VỤ THƯƠNG MẠI TỔNG HỢP WINCOMMERCE</v>
          </cell>
          <cell r="C487" t="str">
            <v>37/2B-37/2D Ấp Mỹ Hòa, Xã Trung Chánh, Huyện Hóc Môn, HCM</v>
          </cell>
          <cell r="D487">
            <v>0</v>
          </cell>
          <cell r="E487" t="str">
            <v>Huyện Hóc Môn</v>
          </cell>
        </row>
        <row r="488">
          <cell r="A488" t="str">
            <v>3533</v>
          </cell>
          <cell r="B488" t="str">
            <v>CN HCM - CÔNG TY CỔ PHẦN DỊCH VỤ THƯƠNG MẠI TỔNG HỢP WINCOMMERCE</v>
          </cell>
          <cell r="C488" t="str">
            <v>C01.02 tầng 1 khối đế số 156A Nguyễn Hữu Thọ, xã Phước Kiển, Huyện Nhà Bè, HCM</v>
          </cell>
          <cell r="D488">
            <v>0</v>
          </cell>
          <cell r="E488" t="str">
            <v>Huyện Nhà Bè</v>
          </cell>
        </row>
        <row r="489">
          <cell r="A489" t="str">
            <v>3534</v>
          </cell>
          <cell r="B489" t="str">
            <v>CN HCM - CÔNG TY CỔ PHẦN DỊCH VỤ THƯƠNG MẠI TỔNG HỢP WINCOMMERCE</v>
          </cell>
          <cell r="C489" t="str">
            <v>HCM 860/80/22 Xô Viết Nghệ Tĩnh, Phường 25, Quận Bình Thạnh, HCM</v>
          </cell>
          <cell r="D489">
            <v>0</v>
          </cell>
          <cell r="E489" t="str">
            <v>Quận Bình Thạnh</v>
          </cell>
        </row>
        <row r="490">
          <cell r="A490" t="str">
            <v>3537</v>
          </cell>
          <cell r="B490" t="str">
            <v>CN HCM - CÔNG TY CỔ PHẦN DỊCH VỤ THƯƠNG MẠI TỔNG HỢP WINCOMMERCE</v>
          </cell>
          <cell r="C490" t="str">
            <v>A3.SH.10, tầng 1, tòa A3 (HH6-3), Vinhomes Golden River, Số 2 Tôn Đức Thắng, Phường Bến Nghé, Quận 1, HCM</v>
          </cell>
          <cell r="D490">
            <v>0</v>
          </cell>
        </row>
        <row r="491">
          <cell r="A491" t="str">
            <v>3559</v>
          </cell>
          <cell r="B491" t="str">
            <v>CN HCM - CÔNG TY CỔ PHẦN DỊCH VỤ THƯƠNG MẠI TỔNG HỢP WINCOMMERCE</v>
          </cell>
          <cell r="C491" t="str">
            <v>64-66 Huỳnh Thiên Lộc, Phường Hòa Thạnh, Quận Tân Phú, HCM</v>
          </cell>
          <cell r="D491">
            <v>0</v>
          </cell>
          <cell r="E491" t="str">
            <v>Quận Tân Phú</v>
          </cell>
        </row>
        <row r="492">
          <cell r="A492" t="str">
            <v>3562</v>
          </cell>
          <cell r="B492" t="str">
            <v>CN HCM - CÔNG TY CỔ PHẦN DỊCH VỤ THƯƠNG MẠI TỔNG HỢP WINCOMMERCE</v>
          </cell>
          <cell r="C492" t="str">
            <v>25 Lô A Trường Sơn, Phường 15, Quận 10, HCM</v>
          </cell>
          <cell r="D492">
            <v>0</v>
          </cell>
          <cell r="E492" t="str">
            <v>Quận 10</v>
          </cell>
        </row>
        <row r="493">
          <cell r="A493" t="str">
            <v>3563</v>
          </cell>
          <cell r="B493" t="str">
            <v>CN HCM - CÔNG TY CỔ PHẦN DỊCH VỤ THƯƠNG MẠI TỔNG HỢP WINCOMMERCE</v>
          </cell>
          <cell r="C493" t="str">
            <v>137-137/1 Trần Hữu Trang, Phường 10, Quận Phú Nhuận, HCM</v>
          </cell>
          <cell r="D493">
            <v>0</v>
          </cell>
          <cell r="E493" t="str">
            <v>Quận Phú Nhuận</v>
          </cell>
        </row>
        <row r="494">
          <cell r="A494" t="str">
            <v>3566</v>
          </cell>
          <cell r="B494" t="str">
            <v>CN HCM - CÔNG TY CỔ PHẦN DỊCH VỤ THƯƠNG MẠI TỔNG HỢP WINCOMMERCE</v>
          </cell>
          <cell r="C494" t="str">
            <v>143C Lê Văn Khương, Ấp 5, xã Đông Thạnh, Huyện Hóc Môn, HCM</v>
          </cell>
          <cell r="D494">
            <v>0</v>
          </cell>
          <cell r="E494" t="str">
            <v>Huyện Hóc Môn</v>
          </cell>
        </row>
        <row r="495">
          <cell r="A495" t="str">
            <v>3571</v>
          </cell>
          <cell r="B495" t="str">
            <v>CHI NHÁNH HÀ NỘI - CÔNG TY CỔ PHẦN DỊCH VỤ THƯƠNG MẠI TỔNG HỢP WINCOMMERCE</v>
          </cell>
          <cell r="C495" t="str">
            <v>CĂN S3-01 TẦNG 1 THÁP SKY 3 (A4)  KHU CĂN HỘ VỊNH THỦY CHUNG CƯ CAO TẦNG AQUA BAY CT29-30 KDTTM VÀ DV ECOPARK VĂN GIANG HƯNG YÊN</v>
          </cell>
          <cell r="D495" t="str">
            <v>CĂN S3-01 TẦNG 1 THÁP SKY 3 (A4)  KHU CĂN HỘ VỊNH THỦY CHUNG CƯ CAO TẦNG AQUA BAY CT29-30 KDTTM VÀ DV ECOPARK VĂN GIANG HƯNG YÊN</v>
          </cell>
          <cell r="E495" t="str">
            <v>TỈNH</v>
          </cell>
          <cell r="F495" t="str">
            <v>TỈNH</v>
          </cell>
        </row>
        <row r="496">
          <cell r="A496" t="str">
            <v>3572</v>
          </cell>
          <cell r="B496" t="str">
            <v>CHI NHÁNH HÀ NỘI - CÔNG TY CỔ PHẦN DỊCH VỤ THƯƠNG MẠI TỔNG HỢP WINCOMMERCE</v>
          </cell>
          <cell r="C496" t="str">
            <v>căn S1-01, tầng 1 tháp Sky 1 (b1)  khu căn hộ vịnh thủy , Ecopark xuân quan hưng yên</v>
          </cell>
          <cell r="D496" t="str">
            <v>căn S1-01, tầng 1 tháp Sky 1 (b1)  khu căn hộ vịnh thủy , Ecopark xuân quan hưng yên</v>
          </cell>
          <cell r="E496" t="str">
            <v>TỈNH</v>
          </cell>
          <cell r="F496" t="str">
            <v>TỈNH</v>
          </cell>
        </row>
        <row r="497">
          <cell r="A497" t="str">
            <v>3594</v>
          </cell>
          <cell r="B497" t="str">
            <v>CN HCM - CÔNG TY CỔ PHẦN DỊCH VỤ THƯƠNG MẠI TỔNG HỢP WINCOMMERCE</v>
          </cell>
          <cell r="C497" t="str">
            <v>206 Đình Phong Phú, KP3, Phường Tăng Nhơn Phú B, Quận 9, HCM</v>
          </cell>
          <cell r="D497">
            <v>0</v>
          </cell>
          <cell r="E497" t="str">
            <v>Quận 9</v>
          </cell>
        </row>
        <row r="498">
          <cell r="A498" t="str">
            <v>3595</v>
          </cell>
          <cell r="B498" t="str">
            <v>CN HCM - CÔNG TY CỔ PHẦN DỊCH VỤ THƯƠNG MẠI TỔNG HỢP WINCOMMERCE</v>
          </cell>
          <cell r="C498" t="str">
            <v>165 - 167  An Dương Vương, KP4, Phường An Lạc, Quận Bình Tân, HCM</v>
          </cell>
          <cell r="D498">
            <v>0</v>
          </cell>
          <cell r="E498" t="str">
            <v>Quận Bình Tân</v>
          </cell>
        </row>
        <row r="499">
          <cell r="A499" t="str">
            <v>3605</v>
          </cell>
          <cell r="B499" t="str">
            <v>CN HCM - CÔNG TY CỔ PHẦN DỊCH VỤ THƯƠNG MẠI TỔNG HỢP WINCOMMERCE</v>
          </cell>
          <cell r="C499" t="str">
            <v>68 Hồ Văn Long, KP1, Phường Bình Hưng Hòa B, Quận Bình Tân, HCM</v>
          </cell>
          <cell r="D499">
            <v>0</v>
          </cell>
          <cell r="E499" t="str">
            <v>Quận Bình Tân</v>
          </cell>
        </row>
        <row r="500">
          <cell r="A500" t="str">
            <v>3619</v>
          </cell>
          <cell r="B500" t="str">
            <v>CN HCM - CÔNG TY CỔ PHẦN DỊCH VỤ THƯƠNG MẠI TỔNG HỢP WINCOMMERCE</v>
          </cell>
          <cell r="C500" t="str">
            <v>23 I Khuông Việt, Phường Phú Trung, Quận Tân Phú, HCM</v>
          </cell>
          <cell r="D500">
            <v>0</v>
          </cell>
          <cell r="E500" t="str">
            <v>Quận Tân Phú</v>
          </cell>
        </row>
        <row r="501">
          <cell r="A501" t="str">
            <v>3620</v>
          </cell>
          <cell r="B501" t="str">
            <v>CN HCM - CÔNG TY CỔ PHẦN DỊCH VỤ THƯƠNG MẠI TỔNG HỢP WINCOMMERCE</v>
          </cell>
          <cell r="C501" t="str">
            <v>404 A-B-C Nguyễn Oanh, Phường 6, (Kế 13 A Đường 30), Quận Gò Vấp, HCM</v>
          </cell>
          <cell r="D501">
            <v>0</v>
          </cell>
          <cell r="E501" t="str">
            <v>Quận Gò Vấp</v>
          </cell>
        </row>
        <row r="502">
          <cell r="A502" t="str">
            <v>3621</v>
          </cell>
          <cell r="B502" t="str">
            <v>CN HCM - CÔNG TY CỔ PHẦN DỊCH VỤ THƯƠNG MẠI TỔNG HỢP WINCOMMERCE</v>
          </cell>
          <cell r="C502" t="str">
            <v>418 Nguyễn Văn Công, Phường 3, Quận Gò Vấp, HCM</v>
          </cell>
          <cell r="D502">
            <v>0</v>
          </cell>
          <cell r="E502" t="str">
            <v>Quận Gò Vấp</v>
          </cell>
        </row>
        <row r="503">
          <cell r="A503" t="str">
            <v>3630</v>
          </cell>
          <cell r="B503" t="str">
            <v>CN HCM - CÔNG TY CỔ PHẦN DỊCH VỤ THƯƠNG MẠI TỔNG HỢP WINCOMMERCE</v>
          </cell>
          <cell r="C503" t="str">
            <v>Số 17/4 Nguyễn Thị Kiểu - KP 3, Phường Tân Thới Hiệp, Quận 12, HCM</v>
          </cell>
          <cell r="D503">
            <v>0</v>
          </cell>
          <cell r="E503" t="str">
            <v>Quận 12</v>
          </cell>
        </row>
        <row r="504">
          <cell r="A504" t="str">
            <v>3634</v>
          </cell>
          <cell r="B504" t="str">
            <v>CN HCM - CÔNG TY CỔ PHẦN DỊCH VỤ THƯƠNG MẠI TỔNG HỢP WINCOMMERCE</v>
          </cell>
          <cell r="C504" t="str">
            <v>53-55 Bùi Tư Toàn, Khu Phố 5, Phường An Lạc, Quận Bình Tân, HCM</v>
          </cell>
          <cell r="D504">
            <v>0</v>
          </cell>
          <cell r="E504" t="str">
            <v>Quận Bình Tân</v>
          </cell>
        </row>
        <row r="505">
          <cell r="A505" t="str">
            <v>3635</v>
          </cell>
          <cell r="B505" t="str">
            <v>CN HCM - CÔNG TY CỔ PHẦN DỊCH VỤ THƯƠNG MẠI TỔNG HỢP WINCOMMERCE</v>
          </cell>
          <cell r="C505" t="str">
            <v>104 Thống Nhất, Phường 10, Quận Gò Vấp, HCM</v>
          </cell>
          <cell r="D505">
            <v>0</v>
          </cell>
          <cell r="E505" t="str">
            <v>Quận Gò Vấp</v>
          </cell>
        </row>
        <row r="506">
          <cell r="A506" t="str">
            <v>3644</v>
          </cell>
          <cell r="B506" t="str">
            <v>CN HCM - CÔNG TY CỔ PHẦN DỊCH VỤ THƯƠNG MẠI TỔNG HỢP WINCOMMERCE</v>
          </cell>
          <cell r="C506" t="str">
            <v>58 Nguyễn Phúc Chu, Phường 15, Quận Tân Bình, HCM</v>
          </cell>
          <cell r="D506">
            <v>0</v>
          </cell>
          <cell r="E506" t="str">
            <v>Quận Tân Bình</v>
          </cell>
        </row>
        <row r="507">
          <cell r="A507" t="str">
            <v>3645</v>
          </cell>
          <cell r="B507" t="str">
            <v>CN HCM - CÔNG TY CỔ PHẦN DỊCH VỤ THƯƠNG MẠI TỔNG HỢP WINCOMMERCE</v>
          </cell>
          <cell r="C507" t="str">
            <v>1/54 Thanh Đa, Phường 27, Quận Bình Thạnh, HCM</v>
          </cell>
          <cell r="D507">
            <v>0</v>
          </cell>
          <cell r="E507" t="str">
            <v>Quận Bình Thạnh</v>
          </cell>
        </row>
        <row r="508">
          <cell r="A508" t="str">
            <v>3646</v>
          </cell>
          <cell r="B508" t="str">
            <v>CN HCM - CÔNG TY CỔ PHẦN DỊCH VỤ THƯƠNG MẠI TỔNG HỢP WINCOMMERCE</v>
          </cell>
          <cell r="C508" t="str">
            <v>1266 Kha Vạn Cân, Khu Phố 2, Phường Linh Trung, Quận Thủ Đức, HCM</v>
          </cell>
          <cell r="D508">
            <v>0</v>
          </cell>
          <cell r="E508">
            <v>0</v>
          </cell>
          <cell r="F508">
            <v>0</v>
          </cell>
        </row>
        <row r="509">
          <cell r="A509" t="str">
            <v>3647</v>
          </cell>
          <cell r="B509" t="str">
            <v>CN HCM - CÔNG TY CỔ PHẦN DỊCH VỤ THƯƠNG MẠI TỔNG HỢP WINCOMMERCE</v>
          </cell>
          <cell r="C509" t="str">
            <v>28 Đường 14, Khu Phố 15, Phường BBH A, Quận Bình Tân, HCM</v>
          </cell>
          <cell r="D509">
            <v>0</v>
          </cell>
          <cell r="E509" t="str">
            <v>Quận Bình Tân</v>
          </cell>
        </row>
        <row r="510">
          <cell r="A510" t="str">
            <v>3663</v>
          </cell>
          <cell r="B510" t="str">
            <v>CN HCM - CÔNG TY CỔ PHẦN DỊCH VỤ THƯƠNG MẠI TỔNG HỢP WINCOMMERCE</v>
          </cell>
          <cell r="C510" t="str">
            <v>56-58 Đường Số 23, Phường 10, Quận 6, HCM</v>
          </cell>
          <cell r="D510">
            <v>0</v>
          </cell>
          <cell r="E510" t="str">
            <v>Quận 6</v>
          </cell>
        </row>
        <row r="511">
          <cell r="A511" t="str">
            <v>3666</v>
          </cell>
          <cell r="B511" t="str">
            <v>CN HCM - CÔNG TY CỔ PHẦN DỊCH VỤ THƯƠNG MẠI TỔNG HỢP WINCOMMERCE</v>
          </cell>
          <cell r="C511" t="str">
            <v>14/6 Hoàng Dư Khương, Phường 12, Quận 10, HCM</v>
          </cell>
          <cell r="D511">
            <v>0</v>
          </cell>
          <cell r="E511" t="str">
            <v>Quận 10</v>
          </cell>
        </row>
        <row r="512">
          <cell r="A512" t="str">
            <v>3667</v>
          </cell>
          <cell r="B512" t="str">
            <v>CN HCM - CÔNG TY CỔ PHẦN DỊCH VỤ THƯƠNG MẠI TỔNG HỢP WINCOMMERCE</v>
          </cell>
          <cell r="C512" t="str">
            <v>117 Dương Quảng Hàm, Phường 5, Quận Gò Vấp, HCM</v>
          </cell>
          <cell r="D512">
            <v>0</v>
          </cell>
          <cell r="E512" t="str">
            <v>Quận Gò Vấp</v>
          </cell>
        </row>
        <row r="513">
          <cell r="A513" t="str">
            <v>3670</v>
          </cell>
          <cell r="B513" t="str">
            <v>CN HCM - CÔNG TY CỔ PHẦN DỊCH VỤ THƯƠNG MẠI TỔNG HỢP WINCOMMERCE</v>
          </cell>
          <cell r="C513" t="str">
            <v>VM+HCM 85A Quốc Lộ 13 Cũ, Khu Phố 3, Phường Hiệp Bình Phước, Quận Thủ Đức, TP. Hồ Chí Minh Việt Nam</v>
          </cell>
          <cell r="D513">
            <v>0</v>
          </cell>
        </row>
        <row r="514">
          <cell r="A514" t="str">
            <v>3673</v>
          </cell>
          <cell r="B514" t="str">
            <v>CN HCM - CÔNG TY CỔ PHẦN DỊCH VỤ THƯƠNG MẠI TỔNG HỢP WINCOMMERCE</v>
          </cell>
          <cell r="C514" t="str">
            <v>336/55 Nguyễn Văn Luông, Phường 12, Quận 6, HCM</v>
          </cell>
          <cell r="D514">
            <v>0</v>
          </cell>
          <cell r="E514" t="str">
            <v>Quận 6</v>
          </cell>
          <cell r="F514">
            <v>0</v>
          </cell>
        </row>
        <row r="515">
          <cell r="A515" t="str">
            <v>3675</v>
          </cell>
          <cell r="B515" t="str">
            <v>CN HCM - CÔNG TY CỔ PHẦN DỊCH VỤ THƯƠNG MẠI TỔNG HỢP WINCOMMERCE</v>
          </cell>
          <cell r="C515" t="str">
            <v>586 Nguyễn Duy Trinh, Khu Phố 1, Phường Bình Trưng Đông, Quận 2, TP. Hồ Chí Minh Việt Nam</v>
          </cell>
          <cell r="D515">
            <v>0</v>
          </cell>
          <cell r="E515" t="str">
            <v>Quận 2</v>
          </cell>
        </row>
        <row r="516">
          <cell r="A516" t="str">
            <v>3677</v>
          </cell>
          <cell r="B516" t="str">
            <v>CN HCM - CÔNG TY CỔ PHẦN DỊCH VỤ THƯƠNG MẠI TỔNG HỢP WINCOMMERCE</v>
          </cell>
          <cell r="C516" t="str">
            <v>135 B Đường Số 20, Phường 5, Quận Gò Vấp, HCM</v>
          </cell>
          <cell r="D516">
            <v>0</v>
          </cell>
          <cell r="E516" t="str">
            <v>Quận Gò Vấp</v>
          </cell>
        </row>
        <row r="517">
          <cell r="A517" t="str">
            <v>3678</v>
          </cell>
          <cell r="B517" t="str">
            <v>CN HCM - CÔNG TY CỔ PHẦN DỊCH VỤ THƯƠNG MẠI TỔNG HỢP WINCOMMERCE</v>
          </cell>
          <cell r="C517" t="str">
            <v>60 Lê Văn Chí, Khu Phố 3, Phường Linh Trung, Quận Thủ Đức, TP. Hồ Chí Minh Việt Nam</v>
          </cell>
          <cell r="D517">
            <v>0</v>
          </cell>
        </row>
        <row r="518">
          <cell r="A518" t="str">
            <v>3679</v>
          </cell>
          <cell r="B518" t="str">
            <v>CN HÀ NỘI - CÔNG TY CỔ PHẦN DỊCH VỤ THƯƠNG MẠI TỔNG HỢP WINCOMMERCE</v>
          </cell>
          <cell r="C518" t="str">
            <v>"Kiot 60-62, Tầng 1, Toà B1.4-HH01C, KĐT Thanh Hà-Cienco 5, xã Cự Khê, 
huyện Thanh Oai, Hà Nội"</v>
          </cell>
          <cell r="D518">
            <v>0</v>
          </cell>
        </row>
        <row r="519">
          <cell r="A519" t="str">
            <v>3705</v>
          </cell>
          <cell r="B519" t="str">
            <v>CN HCM - CÔNG TY CỔ PHẦN DỊCH VỤ THƯƠNG MẠI TỔNG HỢP WINCOMMERCE</v>
          </cell>
          <cell r="C519" t="str">
            <v>A01-11, Tầng Trệt chung cư Dream Home Residence, Phường 14, Quận Gò Vấp, HCM</v>
          </cell>
          <cell r="D519">
            <v>0</v>
          </cell>
          <cell r="E519" t="str">
            <v>Quận Gò Vấp</v>
          </cell>
        </row>
        <row r="520">
          <cell r="A520" t="str">
            <v>3725</v>
          </cell>
          <cell r="B520" t="str">
            <v>CN HCM - CÔNG TY CỔ PHẦN DỊCH VỤ THƯƠNG MẠI TỔNG HỢP WINCOMMERCE</v>
          </cell>
          <cell r="C520" t="str">
            <v>411 Nguyễn Văn Tăng, Phường Long Thạnh Mỹ, Quận 9, TP. Hồ Chí Minh Việt Nam</v>
          </cell>
          <cell r="D520">
            <v>0</v>
          </cell>
          <cell r="E520" t="str">
            <v>Quận 9</v>
          </cell>
        </row>
        <row r="521">
          <cell r="A521" t="str">
            <v>3726</v>
          </cell>
          <cell r="B521" t="str">
            <v>CN HCM - CÔNG TY CỔ PHẦN DỊCH VỤ THƯƠNG MẠI TỔNG HỢP WINCOMMERCE</v>
          </cell>
          <cell r="C521" t="str">
            <v>8/2B Trần Văn Mười, Ấp 3, Xã Xuân Thới Thượng, Huyện Hóc Môn, HCM</v>
          </cell>
          <cell r="D521">
            <v>0</v>
          </cell>
          <cell r="E521" t="str">
            <v>Huyện Hóc Môn</v>
          </cell>
        </row>
        <row r="522">
          <cell r="A522" t="str">
            <v>3736</v>
          </cell>
          <cell r="B522" t="str">
            <v>CN HCM - CÔNG TY CỔ PHẦN DỊCH VỤ THƯƠNG MẠI TỔNG HỢP WINCOMMERCE</v>
          </cell>
          <cell r="C522" t="str">
            <v>68 Huỳnh Văn Nghệ, Phường 15, Quận Tân Bình, HCM</v>
          </cell>
          <cell r="D522">
            <v>0</v>
          </cell>
          <cell r="E522" t="str">
            <v>Quận Tân Bình</v>
          </cell>
        </row>
        <row r="523">
          <cell r="A523" t="str">
            <v>3738</v>
          </cell>
          <cell r="B523" t="str">
            <v>CN HCM - CÔNG TY CỔ PHẦN DỊCH VỤ THƯƠNG MẠI TỔNG HỢP WINCOMMERCE</v>
          </cell>
          <cell r="C523" t="str">
            <v>97 Lò Lu, Khu Phố Phước Hiệp, Phường Trường Thạnh, Quận 9, HCM</v>
          </cell>
          <cell r="D523">
            <v>0</v>
          </cell>
          <cell r="E523" t="str">
            <v>Quận 9</v>
          </cell>
        </row>
        <row r="524">
          <cell r="A524" t="str">
            <v>3740</v>
          </cell>
          <cell r="B524" t="str">
            <v>CN HCM - CÔNG TY CỔ PHẦN DỊCH VỤ THƯƠNG MẠI TỔNG HỢP WINCOMMERCE</v>
          </cell>
          <cell r="C524" t="str">
            <v>355A Đường Đỗ Xuân Hợp, KP5, Phường Phước Long B, Quận 9, HCM</v>
          </cell>
          <cell r="D524">
            <v>0</v>
          </cell>
          <cell r="E524" t="str">
            <v>Quận 9</v>
          </cell>
        </row>
        <row r="525">
          <cell r="A525" t="str">
            <v>3742</v>
          </cell>
          <cell r="B525" t="str">
            <v>CN HCM - CÔNG TY CỔ PHẦN DỊCH VỤ THƯƠNG MẠI TỔNG HỢP WINCOMMERCE</v>
          </cell>
          <cell r="C525" t="str">
            <v>94/54-94/56 Hòa Bình, Phường 5, Quận 11, HCM</v>
          </cell>
          <cell r="D525">
            <v>0</v>
          </cell>
          <cell r="E525" t="str">
            <v>Quận 11</v>
          </cell>
        </row>
        <row r="526">
          <cell r="A526" t="str">
            <v>3757</v>
          </cell>
          <cell r="B526" t="str">
            <v>CN HCM - CÔNG TY CỔ PHẦN DỊCH VỤ THƯƠNG MẠI TỔNG HỢP WINCOMMERCE</v>
          </cell>
          <cell r="C526" t="str">
            <v>39A-41 Đường Đội Cung, Phường 11, Quận 11, HCM</v>
          </cell>
          <cell r="D526">
            <v>0</v>
          </cell>
          <cell r="E526" t="str">
            <v>Quận 11</v>
          </cell>
        </row>
        <row r="527">
          <cell r="A527" t="str">
            <v>3758</v>
          </cell>
          <cell r="B527" t="str">
            <v>CN HCM - CÔNG TY CỔ PHẦN DỊCH VỤ THƯƠNG MẠI TỔNG HỢP WINCOMMERCE</v>
          </cell>
          <cell r="C527" t="str">
            <v>82 Lý Phục Man, Phường Bình Thuận, Quận 7, HCM</v>
          </cell>
          <cell r="D527">
            <v>0</v>
          </cell>
          <cell r="E527" t="str">
            <v>Quận 7</v>
          </cell>
        </row>
        <row r="528">
          <cell r="A528" t="str">
            <v>3759</v>
          </cell>
          <cell r="B528" t="str">
            <v>CN HCM - CÔNG TY CỔ PHẦN DỊCH VỤ THƯƠNG MẠI TỔNG HỢP WINCOMMERCE</v>
          </cell>
          <cell r="C528" t="str">
            <v>268 Bùi Minh Trực, Phường 6, Quận 8, HCM</v>
          </cell>
          <cell r="D528">
            <v>0</v>
          </cell>
          <cell r="E528" t="str">
            <v>Quận 8</v>
          </cell>
        </row>
        <row r="529">
          <cell r="A529" t="str">
            <v>3760</v>
          </cell>
          <cell r="B529" t="str">
            <v>CN HCM - CÔNG TY CỔ PHẦN DỊCH VỤ THƯƠNG MẠI TỔNG HỢP WINCOMMERCE</v>
          </cell>
          <cell r="C529" t="str">
            <v>176 Đường 44 Trương Đình Hội, Phường 16, Quận 8, HCM</v>
          </cell>
          <cell r="D529">
            <v>0</v>
          </cell>
          <cell r="E529" t="str">
            <v>Quận 8</v>
          </cell>
        </row>
        <row r="530">
          <cell r="A530" t="str">
            <v>3768</v>
          </cell>
          <cell r="B530" t="str">
            <v>CN HCM - CÔNG TY CỔ PHẦN DỊCH VỤ THƯƠNG MẠI TỔNG HỢP WINCOMMERCE</v>
          </cell>
          <cell r="C530" t="str">
            <v>298 Phan Văn Trị, Phường 11, Quận Bình Thạnh, HCM</v>
          </cell>
          <cell r="D530">
            <v>0</v>
          </cell>
          <cell r="E530" t="str">
            <v>Quận Bình Thạnh</v>
          </cell>
        </row>
        <row r="531">
          <cell r="A531" t="str">
            <v>3769</v>
          </cell>
          <cell r="B531" t="str">
            <v>CN HCM - CÔNG TY CỔ PHẦN DỊCH VỤ THƯƠNG MẠI TỔNG HỢP WINCOMMERCE</v>
          </cell>
          <cell r="C531" t="str">
            <v>66B Nguyễn Sỹ Sách, Phường 15, Quận Tân Bình, HCM</v>
          </cell>
          <cell r="D531">
            <v>0</v>
          </cell>
          <cell r="E531" t="str">
            <v>Quận Tân Bình</v>
          </cell>
        </row>
        <row r="532">
          <cell r="A532" t="str">
            <v>3774</v>
          </cell>
          <cell r="B532" t="str">
            <v>CN HCM - CÔNG TY CỔ PHẦN DỊCH VỤ THƯƠNG MẠI TỔNG HỢP WINCOMMERCE</v>
          </cell>
          <cell r="C532" t="str">
            <v>965/44 Quang Trung, Phường 14, Quận Gò Vấp, HCM</v>
          </cell>
          <cell r="D532">
            <v>0</v>
          </cell>
          <cell r="E532" t="str">
            <v>Quận Gò Vấp</v>
          </cell>
        </row>
        <row r="533">
          <cell r="A533" t="str">
            <v>3775</v>
          </cell>
          <cell r="B533" t="str">
            <v>CN HCM - CÔNG TY CỔ PHẦN DỊCH VỤ THƯƠNG MẠI TỔNG HỢP WINCOMMERCE</v>
          </cell>
          <cell r="C533" t="str">
            <v>55-57 Trần Văn Kiểu, Phường 10, Quận 6, HCM</v>
          </cell>
          <cell r="D533">
            <v>0</v>
          </cell>
          <cell r="E533" t="str">
            <v>Quận 6</v>
          </cell>
        </row>
        <row r="534">
          <cell r="A534" t="str">
            <v>3783</v>
          </cell>
          <cell r="B534" t="str">
            <v>CN HCM - CÔNG TY CỔ PHẦN DỊCH VỤ THƯƠNG MẠI TỔNG HỢP WINCOMMERCE</v>
          </cell>
          <cell r="C534" t="str">
            <v>15 Hồ Bá Kiện, Phường 15, Quận 10, HCM</v>
          </cell>
          <cell r="D534">
            <v>0</v>
          </cell>
          <cell r="E534" t="str">
            <v>Quận 10</v>
          </cell>
        </row>
        <row r="535">
          <cell r="A535" t="str">
            <v>3785</v>
          </cell>
          <cell r="B535" t="str">
            <v>CN HCM - CÔNG TY CỔ PHẦN DỊCH VỤ THƯƠNG MẠI TỔNG HỢP WINCOMMERCE</v>
          </cell>
          <cell r="C535" t="str">
            <v>54 đường 339, Phường Phước Long B, Quận 9, HCM</v>
          </cell>
          <cell r="D535">
            <v>0</v>
          </cell>
          <cell r="E535" t="str">
            <v>Quận 9</v>
          </cell>
        </row>
        <row r="536">
          <cell r="A536" t="str">
            <v>3802</v>
          </cell>
          <cell r="B536" t="str">
            <v>CN HCM - CÔNG TY CỔ PHẦN DỊCH VỤ THƯƠNG MẠI TỔNG HỢP WINCOMMERCE</v>
          </cell>
          <cell r="C536" t="str">
            <v>36/27 Kinh Dương Vương, Phường 13, Quận 6, HCM</v>
          </cell>
          <cell r="D536">
            <v>0</v>
          </cell>
          <cell r="E536" t="str">
            <v>Quận 6</v>
          </cell>
        </row>
        <row r="537">
          <cell r="A537" t="str">
            <v>3811</v>
          </cell>
          <cell r="B537" t="str">
            <v>CN HCM - CÔNG TY CỔ PHẦN DỊCH VỤ THƯƠNG MẠI TỔNG HỢP WINCOMMERCE</v>
          </cell>
          <cell r="C537" t="str">
            <v>146 Nguyễn Văn Trỗi + 223 - 223B Hoàng Văn Thụ, Phường 8, Quận Phú Nhuận, HCM</v>
          </cell>
          <cell r="D537">
            <v>0</v>
          </cell>
          <cell r="E537" t="str">
            <v>Quận Phú Nhuận</v>
          </cell>
        </row>
        <row r="538">
          <cell r="A538" t="str">
            <v>3814</v>
          </cell>
          <cell r="B538" t="str">
            <v>CN HCM - CÔNG TY CỔ PHẦN DỊCH VỤ THƯƠNG MẠI TỔNG HỢP WINCOMMERCE</v>
          </cell>
          <cell r="C538" t="str">
            <v>63/13 Gò Dầu, Phường Tân Quý, Quận Tân Phú, HCM</v>
          </cell>
          <cell r="D538">
            <v>0</v>
          </cell>
          <cell r="E538" t="str">
            <v>Quận Tân Phú</v>
          </cell>
        </row>
        <row r="539">
          <cell r="A539" t="str">
            <v>3815</v>
          </cell>
          <cell r="B539" t="str">
            <v>CN HCM - CÔNG TY CỔ PHẦN DỊCH VỤ THƯƠNG MẠI TỔNG HỢP WINCOMMERCE</v>
          </cell>
          <cell r="C539" t="str">
            <v>68-70 Đường CN1, Phường Sơn Kỳ, Quận Tân Phú, HCM</v>
          </cell>
          <cell r="D539">
            <v>0</v>
          </cell>
          <cell r="E539" t="str">
            <v>Quận Tân Phú</v>
          </cell>
        </row>
        <row r="540">
          <cell r="A540" t="str">
            <v>3816</v>
          </cell>
          <cell r="B540" t="str">
            <v>CN HCM - CÔNG TY CỔ PHẦN DỊCH VỤ THƯƠNG MẠI TỔNG HỢP WINCOMMERCE</v>
          </cell>
          <cell r="C540" t="str">
            <v>38C/7-9 Đường Cây Keo, Khu Phố 1, Phường Tam Phú, Quận Thủ Đức, HCM</v>
          </cell>
          <cell r="D540">
            <v>0</v>
          </cell>
        </row>
        <row r="541">
          <cell r="A541" t="str">
            <v>3817</v>
          </cell>
          <cell r="B541" t="str">
            <v>CN HCM - CÔNG TY CỔ PHẦN DỊCH VỤ THƯƠNG MẠI TỔNG HỢP WINCOMMERCE</v>
          </cell>
          <cell r="C541" t="str">
            <v>988 Nguyễn Trãi, Phường 14, Quận 5, HCM</v>
          </cell>
          <cell r="D541">
            <v>0</v>
          </cell>
          <cell r="E541" t="str">
            <v>Quận 5</v>
          </cell>
        </row>
        <row r="542">
          <cell r="A542" t="str">
            <v>3828</v>
          </cell>
          <cell r="B542" t="str">
            <v>CN HCM - CÔNG TY CỔ PHẦN DỊCH VỤ THƯƠNG MẠI TỔNG HỢP WINCOMMERCE</v>
          </cell>
          <cell r="C542" t="str">
            <v>319 Chiến Lược, KP 1, Phường Bình Trị Đông A, Quận Bình Tân, HCM</v>
          </cell>
          <cell r="D542">
            <v>0</v>
          </cell>
          <cell r="E542" t="str">
            <v>Quận Bình Tân</v>
          </cell>
        </row>
        <row r="543">
          <cell r="A543" t="str">
            <v>3831</v>
          </cell>
          <cell r="B543" t="str">
            <v>CN HCM - CÔNG TY CỔ PHẦN DỊCH VỤ THƯƠNG MẠI TỔNG HỢP WINCOMMERCE</v>
          </cell>
          <cell r="C543" t="str">
            <v>37 Đường 385, Phường Tăng Nhơn Phú A, Quận 9, HCM</v>
          </cell>
          <cell r="D543">
            <v>0</v>
          </cell>
          <cell r="E543" t="str">
            <v>Quận 9</v>
          </cell>
        </row>
        <row r="544">
          <cell r="A544" t="str">
            <v>3834</v>
          </cell>
          <cell r="B544" t="str">
            <v>CN HCM - CÔNG TY CỔ PHẦN DỊCH VỤ THƯƠNG MẠI TỔNG HỢP WINCOMMERCE</v>
          </cell>
          <cell r="C544" t="str">
            <v>34/31 &amp; 34/33 Trần Thái Tông, Phường 15, Quận Tân Bình, HCM</v>
          </cell>
          <cell r="D544">
            <v>0</v>
          </cell>
          <cell r="E544" t="str">
            <v>Quận Tân Bình</v>
          </cell>
        </row>
        <row r="545">
          <cell r="A545" t="str">
            <v>3843</v>
          </cell>
          <cell r="B545" t="str">
            <v>CN HCM - CÔNG TY CỔ PHẦN DỊCH VỤ THƯƠNG MẠI TỔNG HỢP WINCOMMERCE</v>
          </cell>
          <cell r="C545" t="str">
            <v>911 A-B Nguyễn Ảnh Thủ, Phường Tân Chánh Hiệp, Quận 12, HCM</v>
          </cell>
          <cell r="D545">
            <v>0</v>
          </cell>
          <cell r="E545" t="str">
            <v>Quận 12</v>
          </cell>
        </row>
        <row r="546">
          <cell r="A546" t="str">
            <v>3848</v>
          </cell>
          <cell r="B546" t="str">
            <v>CN HCM - CÔNG TY CỔ PHẦN DỊCH VỤ THƯƠNG MẠI TỔNG HỢP WINCOMMERCE</v>
          </cell>
          <cell r="C546" t="str">
            <v>247/34 Hà Huy Giáp, khu phố 3A, Phường Thạnh Lộc, Quận 12, HCM</v>
          </cell>
          <cell r="D546">
            <v>0</v>
          </cell>
          <cell r="E546" t="str">
            <v>Quận 12</v>
          </cell>
        </row>
        <row r="547">
          <cell r="A547" t="str">
            <v>3861</v>
          </cell>
          <cell r="B547" t="str">
            <v>CN HCM - CÔNG TY CỔ PHẦN DỊCH VỤ THƯƠNG MẠI TỔNG HỢP WINCOMMERCE</v>
          </cell>
          <cell r="C547" t="str">
            <v>72 Nguyễn Văn Tăng, KP Chân Phúc Cẩm, Phường Long Thạnh Mỹ, Quận 9, HCM</v>
          </cell>
          <cell r="D547">
            <v>0</v>
          </cell>
          <cell r="E547" t="str">
            <v>Quận 9</v>
          </cell>
        </row>
        <row r="548">
          <cell r="A548" t="str">
            <v>3868</v>
          </cell>
          <cell r="B548" t="str">
            <v>CN HCM - CÔNG TY CỔ PHẦN DỊCH VỤ THƯƠNG MẠI TỔNG HỢP WINCOMMERCE</v>
          </cell>
          <cell r="C548" t="str">
            <v>38 Đường TTN02, Khu Phố 7, Phường Tân Thới Nhất, Quận 12, HCM</v>
          </cell>
          <cell r="D548">
            <v>0</v>
          </cell>
          <cell r="E548" t="str">
            <v>Quận 12</v>
          </cell>
        </row>
        <row r="549">
          <cell r="A549" t="str">
            <v>3870</v>
          </cell>
          <cell r="B549" t="str">
            <v>CN HCM - CÔNG TY CỔ PHẦN DỊCH VỤ THƯƠNG MẠI TỔNG HỢP WINCOMMERCE</v>
          </cell>
          <cell r="C549" t="str">
            <v>001 Khối A1 &amp; 003 Khối A2 Chung Cư Opal RiverSide, KP 4, Phường Hiệp Bình Chánh, Quận Thủ Đức, HCM</v>
          </cell>
          <cell r="D549">
            <v>0</v>
          </cell>
        </row>
        <row r="550">
          <cell r="A550" t="str">
            <v>3873</v>
          </cell>
          <cell r="B550" t="str">
            <v>CN HCM - CÔNG TY CỔ PHẦN DỊCH VỤ THƯƠNG MẠI TỔNG HỢP WINCOMMERCE</v>
          </cell>
          <cell r="C550" t="str">
            <v>121 Nguyễn Văn Đậu, Phường 5, Quận Bình Thạnh, HCM</v>
          </cell>
          <cell r="D550">
            <v>0</v>
          </cell>
          <cell r="E550" t="str">
            <v>Quận Bình Thạnh</v>
          </cell>
        </row>
        <row r="551">
          <cell r="A551" t="str">
            <v>3880</v>
          </cell>
          <cell r="B551" t="str">
            <v>CN HCM - CÔNG TY CỔ PHẦN DỊCH VỤ THƯƠNG MẠI TỔNG HỢP WINCOMMERCE</v>
          </cell>
          <cell r="C551" t="str">
            <v>1E Thanh Đa, Phường 27, Quận Bình Thạnh, HCM</v>
          </cell>
          <cell r="D551">
            <v>0</v>
          </cell>
          <cell r="E551" t="str">
            <v>Quận Bình Thạnh</v>
          </cell>
        </row>
        <row r="552">
          <cell r="A552" t="str">
            <v>3894</v>
          </cell>
          <cell r="B552" t="str">
            <v>CN HCM - CÔNG TY CỔ PHẦN DỊCH VỤ THƯƠNG MẠI TỔNG HỢP WINCOMMERCE</v>
          </cell>
          <cell r="C552" t="str">
            <v>876 Huỳnh Tấn Phát, Phường Tân Phú, Quận 7, HCM</v>
          </cell>
          <cell r="D552">
            <v>0</v>
          </cell>
          <cell r="E552" t="str">
            <v>Quận 7</v>
          </cell>
        </row>
        <row r="553">
          <cell r="A553" t="str">
            <v>3900</v>
          </cell>
          <cell r="B553" t="str">
            <v>CN HCM - CÔNG TY CỔ PHẦN DỊCH VỤ THƯƠNG MẠI TỔNG HỢP WINCOMMERCE</v>
          </cell>
          <cell r="C553" t="str">
            <v>44F Đường Số 8, KP 3, Phường Trường Thọ, Quận Thủ Đức, TP. Hồ Chí Minh Việt Nam</v>
          </cell>
          <cell r="D553">
            <v>0</v>
          </cell>
        </row>
        <row r="554">
          <cell r="A554" t="str">
            <v>3904</v>
          </cell>
          <cell r="B554" t="str">
            <v>CN HCM - CÔNG TY CỔ PHẦN DỊCH VỤ THƯƠNG MẠI TỔNG HỢP WINCOMMERCE</v>
          </cell>
          <cell r="C554" t="str">
            <v>128 Hồng Hà, Phường 9, Quận Phú Nhuận, (Chung Cư Orchard Garden), HCM</v>
          </cell>
          <cell r="D554">
            <v>0</v>
          </cell>
          <cell r="E554" t="str">
            <v>Quận Phú Nhuận</v>
          </cell>
          <cell r="F554">
            <v>0</v>
          </cell>
        </row>
        <row r="555">
          <cell r="A555" t="str">
            <v>3906</v>
          </cell>
          <cell r="B555" t="str">
            <v>CN HCM - CÔNG TY CỔ PHẦN DỊCH VỤ THƯƠNG MẠI TỔNG HỢP WINCOMMERCE</v>
          </cell>
          <cell r="C555" t="str">
            <v>75/4B Khu Phố 6, Phường Tân Thời Nhất, Quận 12, HCM</v>
          </cell>
          <cell r="D555">
            <v>0</v>
          </cell>
          <cell r="E555" t="str">
            <v>Quận 12</v>
          </cell>
          <cell r="F555">
            <v>0</v>
          </cell>
        </row>
        <row r="556">
          <cell r="A556" t="str">
            <v>3907</v>
          </cell>
          <cell r="B556" t="str">
            <v>CN HCM - CÔNG TY CỔ PHẦN DỊCH VỤ THƯƠNG MẠI TỔNG HỢP WINCOMMERCE</v>
          </cell>
          <cell r="C556" t="str">
            <v>2386-2388 Huỳnh Tấn Phát, Ấp 3, Xã Phú Xuân, Huyện Nhà Bè, HCM</v>
          </cell>
          <cell r="D556">
            <v>0</v>
          </cell>
          <cell r="E556" t="str">
            <v>Huyện Nhà Bè</v>
          </cell>
          <cell r="F556">
            <v>0</v>
          </cell>
        </row>
        <row r="557">
          <cell r="A557" t="str">
            <v>3911</v>
          </cell>
          <cell r="B557" t="str">
            <v>CN HCM - CÔNG TY CỔ PHẦN DỊCH VỤ THƯƠNG MẠI TỔNG HỢP WINCOMMERCE</v>
          </cell>
          <cell r="C557" t="str">
            <v>151-155 Bến Vân Đồn, Phường 6, Quận 4, ( Dự Án Rivergate Residence ), HCM</v>
          </cell>
          <cell r="D557">
            <v>0</v>
          </cell>
          <cell r="E557" t="str">
            <v>Quận 4</v>
          </cell>
        </row>
        <row r="558">
          <cell r="A558" t="str">
            <v>3921</v>
          </cell>
          <cell r="B558" t="str">
            <v>CN HCM - CÔNG TY CỔ PHẦN DỊCH VỤ THƯƠNG MẠI TỔNG HỢP WINCOMMERCE</v>
          </cell>
          <cell r="C558" t="str">
            <v>52A Đường Số 18, KP3, Phường Hiệp Bình Chánh, Quận Thủ Đức, HCM</v>
          </cell>
          <cell r="D558">
            <v>0</v>
          </cell>
        </row>
        <row r="559">
          <cell r="A559" t="str">
            <v>3922</v>
          </cell>
          <cell r="B559" t="str">
            <v>CN HCM - CÔNG TY CỔ PHẦN DỊCH VỤ THƯƠNG MẠI TỔNG HỢP WINCOMMERCE</v>
          </cell>
          <cell r="C559" t="str">
            <v>11 Đường Số 15, KP 10, Phường Bình Hưng Hoà, Quận Bình Tân, HCM</v>
          </cell>
          <cell r="D559">
            <v>0</v>
          </cell>
          <cell r="E559" t="str">
            <v>Quận Bình Tân</v>
          </cell>
        </row>
        <row r="560">
          <cell r="A560" t="str">
            <v>3926</v>
          </cell>
          <cell r="B560" t="str">
            <v>CN HCM - CÔNG TY CỔ PHẦN DỊCH VỤ THƯƠNG MẠI TỔNG HỢP WINCOMMERCE</v>
          </cell>
          <cell r="C560" t="str">
            <v>179 Trần Thanh Mại, KDC Phía Bắc Kênh Lương Bèo, Phường Tân Tạo A, Quận Bình Tân, ( Số cũ 161 ), HCM</v>
          </cell>
          <cell r="D560">
            <v>0</v>
          </cell>
          <cell r="E560" t="str">
            <v>Quận Bình Tân</v>
          </cell>
        </row>
        <row r="561">
          <cell r="A561" t="str">
            <v>3932</v>
          </cell>
          <cell r="B561" t="str">
            <v>CN HCM - CÔNG TY CỔ PHẦN DỊCH VỤ THƯƠNG MẠI TỔNG HỢP WINCOMMERCE</v>
          </cell>
          <cell r="C561" t="str">
            <v>226/17 Nguyễn Văn Lượng, Phường 17, Quận Gò Vấp, HCM</v>
          </cell>
          <cell r="D561">
            <v>0</v>
          </cell>
          <cell r="E561" t="str">
            <v>Quận Gò Vấp</v>
          </cell>
        </row>
        <row r="562">
          <cell r="A562" t="str">
            <v>3933</v>
          </cell>
          <cell r="B562" t="str">
            <v>CN HCM - CÔNG TY CỔ PHẦN DỊCH VỤ THƯƠNG MẠI TỔNG HỢP WINCOMMERCE</v>
          </cell>
          <cell r="C562" t="str">
            <v>39 Đường Số 1, Phường Bình Trị Đông B, Quận Bình Tân, HCM</v>
          </cell>
          <cell r="D562">
            <v>0</v>
          </cell>
          <cell r="E562" t="str">
            <v>Quận Bình Tân</v>
          </cell>
        </row>
        <row r="563">
          <cell r="A563" t="str">
            <v>3934</v>
          </cell>
          <cell r="B563" t="str">
            <v>CN HCM - CÔNG TY CỔ PHẦN DỊCH VỤ THƯƠNG MẠI TỔNG HỢP WINCOMMERCE</v>
          </cell>
          <cell r="C563" t="str">
            <v>39A - 41 Đường Số 3, KP 6, Phường Trường Thọ, Quận Thủ Đức, HCM</v>
          </cell>
          <cell r="D563">
            <v>0</v>
          </cell>
          <cell r="E563">
            <v>0</v>
          </cell>
          <cell r="F563">
            <v>0</v>
          </cell>
        </row>
        <row r="564">
          <cell r="A564" t="str">
            <v>3936</v>
          </cell>
          <cell r="B564" t="str">
            <v>CN HCM - CÔNG TY CỔ PHẦN DỊCH VỤ THƯƠNG MẠI TỔNG HỢP WINCOMMERCE</v>
          </cell>
          <cell r="C564" t="str">
            <v>19A Hiệp Bình, KP7, Phường Hiệp Bình Chánh, Quận Thủ Đức, HCM</v>
          </cell>
          <cell r="D564">
            <v>0</v>
          </cell>
          <cell r="E564">
            <v>0</v>
          </cell>
          <cell r="F564">
            <v>0</v>
          </cell>
        </row>
        <row r="565">
          <cell r="A565" t="str">
            <v>3946</v>
          </cell>
          <cell r="B565" t="str">
            <v>CN HCM - CÔNG TY CỔ PHẦN DỊCH VỤ THƯƠNG MẠI TỔNG HỢP WINCOMMERCE</v>
          </cell>
          <cell r="C565" t="str">
            <v>34 Đường số 12, khu phố 5, Phường Trường Thọ, Quận Thủ Đức, HCM</v>
          </cell>
          <cell r="D565">
            <v>0</v>
          </cell>
          <cell r="E565">
            <v>0</v>
          </cell>
          <cell r="F565">
            <v>0</v>
          </cell>
        </row>
        <row r="566">
          <cell r="A566" t="str">
            <v>3957</v>
          </cell>
          <cell r="B566" t="str">
            <v>CN HCM - CÔNG TY CỔ PHẦN DỊCH VỤ THƯƠNG MẠI TỔNG HỢP WINCOMMERCE</v>
          </cell>
          <cell r="C566" t="str">
            <v>135 Bình Long, KP27, Phường Bình Hưng Hòa A, Quận Bình Tân, HCM</v>
          </cell>
          <cell r="D566">
            <v>0</v>
          </cell>
          <cell r="E566" t="str">
            <v>Quận Bình Tân</v>
          </cell>
          <cell r="F566">
            <v>0</v>
          </cell>
        </row>
        <row r="567">
          <cell r="A567" t="str">
            <v>3964</v>
          </cell>
          <cell r="B567" t="str">
            <v>CN HCM - CÔNG TY CỔ PHẦN DỊCH VỤ THƯƠNG MẠI TỔNG HỢP WINCOMMERCE</v>
          </cell>
          <cell r="C567" t="str">
            <v>1192 Lê Văn Lương, ấp 3, Xã Phước Kiển, Huyện Nhà Bè, HCM</v>
          </cell>
          <cell r="D567">
            <v>0</v>
          </cell>
          <cell r="E567" t="str">
            <v>Huyện Nhà Bè</v>
          </cell>
          <cell r="F567">
            <v>0</v>
          </cell>
        </row>
        <row r="568">
          <cell r="A568" t="str">
            <v>3965</v>
          </cell>
          <cell r="B568" t="str">
            <v>CN HCM - CÔNG TY CỔ PHẦN DỊCH VỤ THƯƠNG MẠI TỔNG HỢP WINCOMMERCE</v>
          </cell>
          <cell r="C568" t="str">
            <v>116 Đường số 10, KDC ấp 5 Phong Phú, Xã Phong Phú, Huyện Bình Chánh, HCM</v>
          </cell>
          <cell r="D568">
            <v>0</v>
          </cell>
          <cell r="E568">
            <v>0</v>
          </cell>
          <cell r="F568">
            <v>0</v>
          </cell>
        </row>
        <row r="569">
          <cell r="A569" t="str">
            <v>3970</v>
          </cell>
          <cell r="B569" t="str">
            <v>CN HCM - CÔNG TY CỔ PHẦN DỊCH VỤ THƯƠNG MẠI TỔNG HỢP WINCOMMERCE</v>
          </cell>
          <cell r="C569" t="str">
            <v>169 Nguyễn Phúc Nguyên, Phường 10, Quận 3, HCM</v>
          </cell>
          <cell r="D569">
            <v>0</v>
          </cell>
          <cell r="E569" t="str">
            <v>Quận 3</v>
          </cell>
          <cell r="F569">
            <v>0</v>
          </cell>
        </row>
        <row r="570">
          <cell r="A570" t="str">
            <v>3971</v>
          </cell>
          <cell r="B570" t="str">
            <v>CN HCM - CÔNG TY CỔ PHẦN DỊCH VỤ THƯƠNG MẠI TỔNG HỢP WINCOMMERCE</v>
          </cell>
          <cell r="C570" t="str">
            <v>1443 Nguyễn Duy Trinh, Phường Trường Thạnh, Quận 9, TP. Hồ Chí Minh Việt Nam</v>
          </cell>
          <cell r="D570">
            <v>0</v>
          </cell>
          <cell r="E570" t="str">
            <v>Quận 9</v>
          </cell>
          <cell r="F570">
            <v>0</v>
          </cell>
        </row>
        <row r="571">
          <cell r="A571" t="str">
            <v>3974</v>
          </cell>
          <cell r="B571" t="str">
            <v>CN HCM - CÔNG TY CỔ PHẦN DỊCH VỤ THƯƠNG MẠI TỔNG HỢP WINCOMMERCE</v>
          </cell>
          <cell r="C571" t="str">
            <v>520 Quốc Lộ 13, Hiệp Bình Phước, Quận Thủ Đức, HCM</v>
          </cell>
          <cell r="D571">
            <v>0</v>
          </cell>
          <cell r="F571">
            <v>0</v>
          </cell>
        </row>
        <row r="572">
          <cell r="A572" t="str">
            <v>3976</v>
          </cell>
          <cell r="B572" t="str">
            <v>CN HCM - CÔNG TY CỔ PHẦN DỊCH VỤ THƯƠNG MẠI TỔNG HỢP WINCOMMERCE</v>
          </cell>
          <cell r="C572" t="str">
            <v>22A-24 Nguyễn Súy, phườn Tân Quý, Quận Tân Phú, HCM</v>
          </cell>
          <cell r="D572">
            <v>0</v>
          </cell>
          <cell r="E572" t="str">
            <v>Quận Tân Phú</v>
          </cell>
          <cell r="F572">
            <v>0</v>
          </cell>
        </row>
        <row r="573">
          <cell r="A573" t="str">
            <v>3977</v>
          </cell>
          <cell r="B573" t="str">
            <v>CN HCM - CÔNG TY CỔ PHẦN DỊCH VỤ THƯƠNG MẠI TỔNG HỢP WINCOMMERCE</v>
          </cell>
          <cell r="C573" t="str">
            <v>413/39 Lê Văn Quới, Khu phố 5, Phường Bình Trị Đông A, Quận Bình Tân, HCM</v>
          </cell>
          <cell r="D573">
            <v>0</v>
          </cell>
          <cell r="E573" t="str">
            <v>Quận Bình Tân</v>
          </cell>
          <cell r="F573">
            <v>0</v>
          </cell>
        </row>
        <row r="574">
          <cell r="A574" t="str">
            <v>3983</v>
          </cell>
          <cell r="B574" t="str">
            <v>CN HCM - CÔNG TY CỔ PHẦN DỊCH VỤ THƯƠNG MẠI TỔNG HỢP WINCOMMERCE</v>
          </cell>
          <cell r="C574" t="str">
            <v>2672A Đường Phạm Thế Hiển, Phường 7, Quận 8, HCM</v>
          </cell>
          <cell r="D574">
            <v>0</v>
          </cell>
          <cell r="E574" t="str">
            <v>Quận 8</v>
          </cell>
          <cell r="F574">
            <v>0</v>
          </cell>
        </row>
        <row r="575">
          <cell r="A575" t="str">
            <v>3984</v>
          </cell>
          <cell r="B575" t="str">
            <v>CN HCM - CÔNG TY CỔ PHẦN DỊCH VỤ THƯƠNG MẠI TỔNG HỢP WINCOMMERCE</v>
          </cell>
          <cell r="C575" t="str">
            <v>148 Nguyễn Duy Cung, Phường 12, Quận Gò Vấp, HCM</v>
          </cell>
          <cell r="D575">
            <v>0</v>
          </cell>
          <cell r="E575" t="str">
            <v>Quận Gò Vấp</v>
          </cell>
          <cell r="F575">
            <v>0</v>
          </cell>
        </row>
        <row r="576">
          <cell r="A576" t="str">
            <v>3988</v>
          </cell>
          <cell r="B576" t="str">
            <v>CN HCM - CÔNG TY CỔ PHẦN DỊCH VỤ THƯƠNG MẠI TỔNG HỢP WINCOMMERCE</v>
          </cell>
          <cell r="C576" t="str">
            <v>208 Bùi Văn Ba, KP2, Phường Tân Thuận Đông, Quận 7, HCM</v>
          </cell>
          <cell r="D576">
            <v>0</v>
          </cell>
          <cell r="E576" t="str">
            <v>Quận 7</v>
          </cell>
          <cell r="F576">
            <v>0</v>
          </cell>
        </row>
        <row r="577">
          <cell r="A577" t="str">
            <v>3996</v>
          </cell>
          <cell r="B577" t="str">
            <v>CN HCM - CÔNG TY CỔ PHẦN DỊCH VỤ THƯƠNG MẠI TỔNG HỢP WINCOMMERCE</v>
          </cell>
          <cell r="C577" t="str">
            <v>66/10A Bình Thành, KP4, Phường Bình Hưng Hòa B, Quận Bình Tân, HCM</v>
          </cell>
          <cell r="D577">
            <v>0</v>
          </cell>
          <cell r="E577" t="str">
            <v>Quận Bình Tân</v>
          </cell>
          <cell r="F577">
            <v>0</v>
          </cell>
        </row>
        <row r="578">
          <cell r="A578" t="str">
            <v>4012</v>
          </cell>
          <cell r="B578" t="str">
            <v>CN HCM - CÔNG TY CỔ PHẦN DỊCH VỤ THƯƠNG MẠI TỔNG HỢP WINCOMMERCE</v>
          </cell>
          <cell r="C578" t="str">
            <v>258/27 Bông Sao, Phường 5, Quận 8, HCM</v>
          </cell>
          <cell r="D578">
            <v>0</v>
          </cell>
          <cell r="E578" t="str">
            <v>Quận 8</v>
          </cell>
          <cell r="F578">
            <v>0</v>
          </cell>
        </row>
        <row r="579">
          <cell r="A579" t="str">
            <v>4013</v>
          </cell>
          <cell r="B579" t="str">
            <v>CN HCM - CÔNG TY CỔ PHẦN DỊCH VỤ THƯƠNG MẠI TỔNG HỢP WINCOMMERCE</v>
          </cell>
          <cell r="C579" t="str">
            <v>Nền số 12, Khu nhà ở Phường Thới An, Quận 12, HCM</v>
          </cell>
          <cell r="D579">
            <v>0</v>
          </cell>
          <cell r="E579" t="str">
            <v>Quận 12</v>
          </cell>
          <cell r="F579">
            <v>0</v>
          </cell>
        </row>
        <row r="580">
          <cell r="A580" t="str">
            <v>4016</v>
          </cell>
          <cell r="B580" t="str">
            <v>CN HCM - CÔNG TY CỔ PHẦN DỊCH VỤ THƯƠNG MẠI TỔNG HỢP WINCOMMERCE</v>
          </cell>
          <cell r="C580" t="str">
            <v>82 đường số 9, KP3, P.Bình Hưng Hòa, Quận Bình Tân, HCM</v>
          </cell>
          <cell r="D580">
            <v>0</v>
          </cell>
          <cell r="E580" t="str">
            <v>Quận Bình Tân</v>
          </cell>
          <cell r="F580">
            <v>0</v>
          </cell>
        </row>
        <row r="581">
          <cell r="A581" t="str">
            <v>4027</v>
          </cell>
          <cell r="B581" t="str">
            <v>CN HCM - CÔNG TY CỔ PHẦN DỊCH VỤ THƯƠNG MẠI TỔNG HỢP WINCOMMERCE</v>
          </cell>
          <cell r="C581" t="str">
            <v>4/1D Ấp Nam Thới, xã Thới Tam Thôn, Huyện Hóc Môn, HCM</v>
          </cell>
          <cell r="D581">
            <v>0</v>
          </cell>
          <cell r="E581" t="str">
            <v>Huyện Hóc Môn</v>
          </cell>
          <cell r="F581">
            <v>0</v>
          </cell>
        </row>
        <row r="582">
          <cell r="A582" t="str">
            <v>4045</v>
          </cell>
          <cell r="B582" t="str">
            <v>CN HCM - CÔNG TY CỔ PHẦN DỊCH VỤ THƯƠNG MẠI TỔNG HỢP WINCOMMERCE</v>
          </cell>
          <cell r="C582" t="str">
            <v>92 Đất Thánh, Phường 6, Quận Tân Bình, HCM</v>
          </cell>
          <cell r="D582">
            <v>0</v>
          </cell>
          <cell r="E582" t="str">
            <v>Quận Tân Bình</v>
          </cell>
          <cell r="F582">
            <v>0</v>
          </cell>
        </row>
        <row r="583">
          <cell r="A583" t="str">
            <v>4046</v>
          </cell>
          <cell r="B583" t="str">
            <v>CN HCM - CÔNG TY CỔ PHẦN DỊCH VỤ THƯƠNG MẠI TỔNG HỢP WINCOMMERCE</v>
          </cell>
          <cell r="C583" t="str">
            <v>486 Lê Đức Thọ, P 17, Quận Gò Vấp, HCM</v>
          </cell>
          <cell r="D583">
            <v>0</v>
          </cell>
          <cell r="E583" t="str">
            <v>Quận Gò Vấp</v>
          </cell>
        </row>
        <row r="584">
          <cell r="A584" t="str">
            <v>4047</v>
          </cell>
          <cell r="B584" t="str">
            <v>CN HCM - CÔNG TY CỔ PHẦN DỊCH VỤ THƯƠNG MẠI TỔNG HỢP WINCOMMERCE</v>
          </cell>
          <cell r="C584" t="str">
            <v>04 Hoàng Thiều Hoa, P Hiệp Tân, Quận Tân Phú, HCM</v>
          </cell>
          <cell r="D584">
            <v>0</v>
          </cell>
          <cell r="E584" t="str">
            <v>Quận Tân Phú</v>
          </cell>
        </row>
        <row r="585">
          <cell r="A585" t="str">
            <v>4055</v>
          </cell>
          <cell r="B585" t="str">
            <v>CN HCM - CÔNG TY CỔ PHẦN DỊCH VỤ THƯƠNG MẠI TỔNG HỢP WINCOMMERCE</v>
          </cell>
          <cell r="C585" t="str">
            <v>958/39 Âu Cơ,Phường 14, Quận Tân Bình, HCM</v>
          </cell>
          <cell r="D585">
            <v>0</v>
          </cell>
          <cell r="E585" t="str">
            <v>Quận Tân Bình</v>
          </cell>
        </row>
        <row r="586">
          <cell r="A586" t="str">
            <v>4056</v>
          </cell>
          <cell r="B586" t="str">
            <v>CN HCM - CÔNG TY CỔ PHẦN DỊCH VỤ THƯƠNG MẠI TỔNG HỢP WINCOMMERCE</v>
          </cell>
          <cell r="C586" t="str">
            <v>282 Nguyễn Văn Khối, Phường 9, Quận Gò Vấp, HCM</v>
          </cell>
          <cell r="D586">
            <v>0</v>
          </cell>
          <cell r="E586" t="str">
            <v>Quận Gò Vấp</v>
          </cell>
        </row>
        <row r="587">
          <cell r="A587" t="str">
            <v>4058</v>
          </cell>
          <cell r="B587" t="str">
            <v>CN HCM - CÔNG TY CỔ PHẦN DỊCH VỤ THƯƠNG MẠI TỔNG HỢP WINCOMMERCE</v>
          </cell>
          <cell r="C587" t="str">
            <v>D1- Khu phố 1, Phường Phước Long B, Quận 9, HCM</v>
          </cell>
          <cell r="D587">
            <v>0</v>
          </cell>
          <cell r="E587" t="str">
            <v>Quận 9</v>
          </cell>
        </row>
        <row r="588">
          <cell r="A588" t="str">
            <v>4064</v>
          </cell>
          <cell r="B588" t="str">
            <v>CHI NHÁNH HÀ NỘI - CÔNG TY CỔ PHẦN DỊCH VỤ THƯƠNG MẠI TỔNG HỢP WINCOMMERCE</v>
          </cell>
          <cell r="C588" t="str">
            <v>175 KHU BIỆT THỰ THỦY NGUYÊN, MAIRINA ECOPARK  XÃ PHỤNG CÔNG VĂN GIANG HƯNG YÊN</v>
          </cell>
          <cell r="D588" t="str">
            <v>175 KHU BIỆT THỰ THỦY NGUYÊN, MAIRINA ECOPARK  XÃ PHỤNG CÔNG VĂN GIANG HƯNG YÊN</v>
          </cell>
          <cell r="E588" t="str">
            <v>TỈNH</v>
          </cell>
          <cell r="F588" t="str">
            <v>TỈNH</v>
          </cell>
        </row>
        <row r="589">
          <cell r="A589" t="str">
            <v>4073</v>
          </cell>
          <cell r="B589" t="str">
            <v>CN HCM - CÔNG TY CỔ PHẦN DỊCH VỤ THƯƠNG MẠI TỔNG HỢP WINCOMMERCE</v>
          </cell>
          <cell r="C589" t="str">
            <v>Lô thương mại BS6-BS7 Tầng trệt-Lửng tại Dự án KHu nhà ở, Thuộc Lô A1- Dự án khu nhà ở Him Lam, phường Tân Hưng, Quận 7, HCM</v>
          </cell>
          <cell r="D589">
            <v>0</v>
          </cell>
          <cell r="E589" t="str">
            <v>Quận 7</v>
          </cell>
        </row>
        <row r="590">
          <cell r="A590" t="str">
            <v>4082</v>
          </cell>
          <cell r="B590" t="str">
            <v>CN HCM - CÔNG TY CỔ PHẦN DỊCH VỤ THƯƠNG MẠI TỔNG HỢP WINCOMMERCE</v>
          </cell>
          <cell r="C590" t="str">
            <v>01.01 tầng 1 Lô A1 số 56 Đường 66, P. Thảo Điền, Quận 2, TP. Hồ Chí Minh Việt Nam</v>
          </cell>
          <cell r="D590" t="str">
            <v>0.1 Lô A, Lương Định Của Ấp 2, P. An Phú, Quận 2, TP. Hồ Chí Minh Việt Nam</v>
          </cell>
          <cell r="E590" t="str">
            <v>Quận 2</v>
          </cell>
          <cell r="F590" t="str">
            <v>Hồ Chí Minh</v>
          </cell>
        </row>
        <row r="591">
          <cell r="A591" t="str">
            <v>4091</v>
          </cell>
          <cell r="B591" t="str">
            <v>CN HCM - CÔNG TY CỔ PHẦN DỊCH VỤ THƯƠNG MẠI TỔNG HỢP WINCOMMERCE</v>
          </cell>
          <cell r="C591" t="str">
            <v>217A Long Phước, Ấp Long Thuận, Phường Long Phước, Quận 9, HCM</v>
          </cell>
          <cell r="D591">
            <v>0</v>
          </cell>
          <cell r="E591" t="str">
            <v>Quận 9</v>
          </cell>
        </row>
        <row r="592">
          <cell r="A592" t="str">
            <v>4097</v>
          </cell>
          <cell r="B592" t="str">
            <v>CN HCM - CÔNG TY CỔ PHẦN DỊCH VỤ THƯƠNG MẠI TỔNG HỢP WINCOMMERCE</v>
          </cell>
          <cell r="C592" t="str">
            <v>29A Nguyễn Văn Vịnh, P. Hiệp Tân, Quận Tân Phú, HCM</v>
          </cell>
          <cell r="D592">
            <v>0</v>
          </cell>
          <cell r="E592" t="str">
            <v>Quận Tân Phú</v>
          </cell>
        </row>
        <row r="593">
          <cell r="A593" t="str">
            <v>4100</v>
          </cell>
          <cell r="B593" t="str">
            <v>CN HCM - CÔNG TY CỔ PHẦN DỊCH VỤ THƯƠNG MẠI TỔNG HỢP WINCOMMERCE</v>
          </cell>
          <cell r="C593" t="str">
            <v>1-3 N1, KDC Phường Phú Thuận (La casa), Phường Phú Thuận, Quận 7, HCM</v>
          </cell>
          <cell r="D593">
            <v>0</v>
          </cell>
          <cell r="E593" t="str">
            <v>Quận 7</v>
          </cell>
        </row>
        <row r="594">
          <cell r="A594" t="str">
            <v>4102</v>
          </cell>
          <cell r="B594" t="str">
            <v>CHI NHÁNH HÀ NỘI - CÔNG TY CỔ PHẦN DỊCH VỤ THƯƠNG MẠI TỔNG HỢP WINCOMMERCE</v>
          </cell>
          <cell r="C594" t="str">
            <v>PRV - KHU THẤP TẰNG 2A PARK RIVER ECOPARK XUÂN QUAN VĂN GIANG HUNGE YÊN</v>
          </cell>
          <cell r="D594" t="str">
            <v xml:space="preserve"> PRV - KHU THẤP TẰNG 2A PARK RIVER ECOPARK XUÂN QUAN VĂN GIANG HUNGE YÊN</v>
          </cell>
          <cell r="E594" t="str">
            <v>TỈNH</v>
          </cell>
          <cell r="F594" t="str">
            <v>TỈNH</v>
          </cell>
        </row>
        <row r="595">
          <cell r="A595" t="str">
            <v>4125</v>
          </cell>
          <cell r="B595" t="str">
            <v>CHI NHÁNH HÀ NỘI - CÔNG TY CỔ PHẦN DỊCH VỤ THƯƠNG MẠI TỔNG HỢP WINCOMMERCE</v>
          </cell>
          <cell r="C595" t="str">
            <v>Tầng 1, Tòa chung cư văn phòng Trung ương Đảng, số 44 ngõ 260 đội cấn , phường Liễu Giai, quận Ba Đình, Hà Nội</v>
          </cell>
          <cell r="D595">
            <v>0</v>
          </cell>
        </row>
        <row r="596">
          <cell r="A596" t="str">
            <v>4131</v>
          </cell>
          <cell r="B596" t="str">
            <v>CN HCM - CÔNG TY CỔ PHẦN DỊCH VỤ THƯƠNG MẠI TỔNG HỢP WINCOMMERCE</v>
          </cell>
          <cell r="C596" t="str">
            <v>Tầng trệt lô B, cc 312 Lạc Long Quân, P.5, Q.11, HCM</v>
          </cell>
          <cell r="D596">
            <v>0</v>
          </cell>
        </row>
        <row r="597">
          <cell r="A597" t="str">
            <v>4132</v>
          </cell>
          <cell r="B597" t="str">
            <v>CN HCM - CÔNG TY CỔ PHẦN DỊCH VỤ THƯƠNG MẠI TỔNG HỢP WINCOMMERCE</v>
          </cell>
          <cell r="C597" t="str">
            <v>C2 Cao Thị Chính, Phường Phú Thuận, quận 7, HCM</v>
          </cell>
          <cell r="D597">
            <v>0</v>
          </cell>
          <cell r="E597" t="str">
            <v>Quận 7</v>
          </cell>
        </row>
        <row r="598">
          <cell r="A598" t="str">
            <v>4145</v>
          </cell>
          <cell r="B598" t="str">
            <v>CN HCM - CÔNG TY CỔ PHẦN DỊCH VỤ THƯƠNG MẠI TỔNG HỢP WINCOMMERCE</v>
          </cell>
          <cell r="C598" t="str">
            <v>271 Đường Bàu Cát, P.12, Quận Tân Bình, HCM</v>
          </cell>
          <cell r="D598">
            <v>0</v>
          </cell>
          <cell r="E598" t="str">
            <v>Quận Tân Bình</v>
          </cell>
        </row>
        <row r="599">
          <cell r="A599" t="str">
            <v>4146</v>
          </cell>
          <cell r="B599" t="str">
            <v>CN HCM - CÔNG TY CỔ PHẦN DỊCH VỤ THƯƠNG MẠI TỔNG HỢP WINCOMMERCE</v>
          </cell>
          <cell r="C599" t="str">
            <v>Chung cư Phú Lợi D1, đường Phạm Thế Hiển, Quận 8, HCM</v>
          </cell>
          <cell r="D599">
            <v>0</v>
          </cell>
          <cell r="E599" t="str">
            <v>Quận 8</v>
          </cell>
        </row>
        <row r="600">
          <cell r="A600" t="str">
            <v>4147</v>
          </cell>
          <cell r="B600" t="str">
            <v>CN HCM - CÔNG TY CỔ PHẦN DỊCH VỤ THƯƠNG MẠI TỔNG HỢP WINCOMMERCE</v>
          </cell>
          <cell r="C600" t="str">
            <v>17/41 Thanh Đa, Phường 27, Quận Bình Thạnh, HCM</v>
          </cell>
          <cell r="D600">
            <v>0</v>
          </cell>
          <cell r="E600" t="str">
            <v>Quận Bình Thạnh</v>
          </cell>
        </row>
        <row r="601">
          <cell r="A601" t="str">
            <v>4148</v>
          </cell>
          <cell r="B601" t="str">
            <v>CN HCM - CÔNG TY CỔ PHẦN DỊCH VỤ THƯƠNG MẠI TỔNG HỢP WINCOMMERCE</v>
          </cell>
          <cell r="C601" t="str">
            <v>23/2 Trần Văn Mười, ấp 7, xã Xuân Thới Thượng, Huyện Hóc Môn, HCM</v>
          </cell>
          <cell r="D601">
            <v>0</v>
          </cell>
          <cell r="E601" t="str">
            <v>Huyện Hóc Môn</v>
          </cell>
        </row>
        <row r="602">
          <cell r="A602" t="str">
            <v>4149</v>
          </cell>
          <cell r="B602" t="str">
            <v>CN HCM - CÔNG TY CỔ PHẦN DỊCH VỤ THƯƠNG MẠI TỔNG HỢP WINCOMMERCE</v>
          </cell>
          <cell r="C602" t="str">
            <v>121 Lê Niệm, Phường Phú Thạnh, Quận Tân Phú, HCM</v>
          </cell>
          <cell r="D602">
            <v>0</v>
          </cell>
          <cell r="E602" t="str">
            <v>Quận Tân Phú</v>
          </cell>
        </row>
        <row r="603">
          <cell r="A603" t="str">
            <v>4151</v>
          </cell>
          <cell r="B603" t="str">
            <v>CN HCM - CÔNG TY CỔ PHẦN DỊCH VỤ THƯƠNG MẠI TỔNG HỢP WINCOMMERCE</v>
          </cell>
          <cell r="C603" t="str">
            <v>Tầng trệt Block B số 4 Phan Chu Trinh, P. 12, Quận Bình Thạnh, HCM</v>
          </cell>
          <cell r="D603">
            <v>0</v>
          </cell>
          <cell r="E603" t="str">
            <v>Quận Bình Thạnh</v>
          </cell>
        </row>
        <row r="604">
          <cell r="A604" t="str">
            <v>4152</v>
          </cell>
          <cell r="B604" t="str">
            <v>CN HCM - CÔNG TY CỔ PHẦN DỊCH VỤ THƯƠNG MẠI TỔNG HỢP WINCOMMERCE</v>
          </cell>
          <cell r="C604" t="str">
            <v>186 đường số 1, Phường 16, Quận Gò Vấp, HCM</v>
          </cell>
          <cell r="D604">
            <v>0</v>
          </cell>
          <cell r="E604" t="str">
            <v>Quận Gò Vấp</v>
          </cell>
        </row>
        <row r="605">
          <cell r="A605" t="str">
            <v>4154</v>
          </cell>
          <cell r="B605" t="str">
            <v>CN HCM - CÔNG TY CỔ PHẦN DỊCH VỤ THƯƠNG MẠI TỔNG HỢP WINCOMMERCE</v>
          </cell>
          <cell r="C605" t="str">
            <v>197-199 đường số 12, p.Bình Hưng Hòa, Quận Bình Tân, HCM</v>
          </cell>
          <cell r="D605">
            <v>0</v>
          </cell>
          <cell r="E605" t="str">
            <v>Quận Bình Tân</v>
          </cell>
        </row>
        <row r="606">
          <cell r="A606" t="str">
            <v>4158</v>
          </cell>
          <cell r="B606" t="str">
            <v>CN HCM - CÔNG TY CỔ PHẦN DỊCH VỤ THƯƠNG MẠI TỔNG HỢP WINCOMMERCE</v>
          </cell>
          <cell r="C606" t="str">
            <v>202A Quốc lộ 13 cũ, KP1, P. Hiệp Bình Phước, Quận Thủ Đức, HCM</v>
          </cell>
          <cell r="D606">
            <v>0</v>
          </cell>
        </row>
        <row r="607">
          <cell r="A607" t="str">
            <v>4165</v>
          </cell>
          <cell r="B607" t="str">
            <v>CN HCM - CÔNG TY CỔ PHẦN DỊCH VỤ THƯƠNG MẠI TỔNG HỢP WINCOMMERCE</v>
          </cell>
          <cell r="C607" t="str">
            <v>209/48 Tôn Thất Thuyết, P. 3, Quận 4, HCM</v>
          </cell>
          <cell r="D607">
            <v>0</v>
          </cell>
          <cell r="E607" t="str">
            <v>Quận 4</v>
          </cell>
        </row>
        <row r="608">
          <cell r="A608" t="str">
            <v>4180</v>
          </cell>
          <cell r="B608" t="str">
            <v>CN HÀ NỘI - CÔNG TY CỔ PHẦN DỊCH VỤ THƯƠNG MẠI TỔNG HỢP WINCOMMERCE</v>
          </cell>
          <cell r="C608" t="str">
            <v>97 Phố Vác, xã Dân Hòa, huyện Thanh Oai, thành phố Hà Nội</v>
          </cell>
          <cell r="D608">
            <v>0</v>
          </cell>
        </row>
        <row r="609">
          <cell r="A609" t="str">
            <v>4193</v>
          </cell>
          <cell r="B609" t="str">
            <v>CN HCM - CÔNG TY CỔ PHẦN DỊCH VỤ THƯƠNG MẠI TỔNG HỢP WINCOMMERCE</v>
          </cell>
          <cell r="C609" t="str">
            <v>2 Lê Lợi, P.4, Quận Gò Vấp, HCM</v>
          </cell>
          <cell r="D609">
            <v>0</v>
          </cell>
          <cell r="E609" t="str">
            <v>Quận Gò Vấp</v>
          </cell>
        </row>
        <row r="610">
          <cell r="A610" t="str">
            <v>4194</v>
          </cell>
          <cell r="B610" t="str">
            <v>CN HCM - CÔNG TY CỔ PHẦN DỊCH VỤ THƯƠNG MẠI TỔNG HỢP WINCOMMERCE</v>
          </cell>
          <cell r="C610" t="str">
            <v>755 Lê Đức Thọ, P. 16, Quận Gò Vấp, HCM</v>
          </cell>
          <cell r="D610">
            <v>0</v>
          </cell>
          <cell r="E610" t="str">
            <v>Quận Gò Vấp</v>
          </cell>
        </row>
        <row r="611">
          <cell r="A611" t="str">
            <v>4200</v>
          </cell>
          <cell r="B611" t="str">
            <v>CN HCM - CÔNG TY CỔ PHẦN DỊCH VỤ THƯƠNG MẠI TỔNG HỢP WINCOMMERCE</v>
          </cell>
          <cell r="C611" t="str">
            <v>37 Hồ Hảo Hớn, P. Cô Giang, Q1, HCM</v>
          </cell>
          <cell r="D611">
            <v>0</v>
          </cell>
        </row>
        <row r="612">
          <cell r="A612" t="str">
            <v>4202</v>
          </cell>
          <cell r="B612" t="str">
            <v>CN HCM - CÔNG TY CỔ PHẦN DỊCH VỤ THƯƠNG MẠI TỔNG HỢP WINCOMMERCE</v>
          </cell>
          <cell r="C612" t="str">
            <v>28 Trần Tử Bình, ấp Tân Định, xã Tân Thông Hội, Huyện Củ Chi, HCM</v>
          </cell>
          <cell r="D612">
            <v>0</v>
          </cell>
          <cell r="E612" t="str">
            <v>Huyện Củ Chi</v>
          </cell>
        </row>
        <row r="613">
          <cell r="A613" t="str">
            <v>4203</v>
          </cell>
          <cell r="B613" t="str">
            <v>CN HCM - CÔNG TY CỔ PHẦN DỊCH VỤ THƯƠNG MẠI TỔNG HỢP WINCOMMERCE</v>
          </cell>
          <cell r="C613" t="str">
            <v>Lô TS 2.0.03 tầng trệt cc The Tresor 39 -39B, Bến Vân Đồn p12, Quận 4, HCM</v>
          </cell>
          <cell r="D613">
            <v>0</v>
          </cell>
          <cell r="E613" t="str">
            <v>Quận 4</v>
          </cell>
        </row>
        <row r="614">
          <cell r="A614" t="str">
            <v>4205</v>
          </cell>
          <cell r="B614" t="str">
            <v>CN HCM - CÔNG TY CỔ PHẦN DỊCH VỤ THƯƠNG MẠI TỔNG HỢP WINCOMMERCE</v>
          </cell>
          <cell r="C614" t="str">
            <v>A-0.04, Block A0, tầng Trệt, KCH Ehome 3 Tây Sài Gòn, P. An Lạc, Quận Bình Tân, HCM</v>
          </cell>
          <cell r="D614">
            <v>0</v>
          </cell>
          <cell r="E614" t="str">
            <v>Quận Bình Tân</v>
          </cell>
        </row>
        <row r="615">
          <cell r="A615" t="str">
            <v>4207</v>
          </cell>
          <cell r="B615" t="str">
            <v>CN HCM - CÔNG TY CỔ PHẦN DỊCH VỤ THƯƠNG MẠI TỔNG HỢP WINCOMMERCE</v>
          </cell>
          <cell r="C615" t="str">
            <v>314 Phú Thọ Hòa, Phường Phú Thọ Hòa, Quận Tân Phú, HCM</v>
          </cell>
          <cell r="D615">
            <v>0</v>
          </cell>
          <cell r="E615" t="str">
            <v>Quận Tân Phú</v>
          </cell>
        </row>
        <row r="616">
          <cell r="A616" t="str">
            <v>4210</v>
          </cell>
          <cell r="B616" t="str">
            <v>CN HÀ NỘI - CÔNG TY CỔ PHẦN DỊCH VỤ THƯƠNG MẠI TỔNG HỢP WINCOMMERCE</v>
          </cell>
          <cell r="C616" t="str">
            <v>Tổ dân phố số 6, thị trấn Quang Minh, huyện Mê Linh, Hà Nội</v>
          </cell>
          <cell r="D616">
            <v>0</v>
          </cell>
        </row>
        <row r="617">
          <cell r="A617" t="str">
            <v>4217</v>
          </cell>
          <cell r="B617" t="str">
            <v>CN HÀ NỘI - CÔNG TY CỔ PHẦN DỊCH VỤ THƯƠNG MẠI TỔNG HỢP WINCOMMERCE</v>
          </cell>
          <cell r="C617" t="str">
            <v>543 Thanh Lương, xã Bích Hòa, huyện Thanh Oai, Thành Phố Hà Nội</v>
          </cell>
          <cell r="D617">
            <v>0</v>
          </cell>
        </row>
        <row r="618">
          <cell r="A618" t="str">
            <v>4223</v>
          </cell>
          <cell r="B618" t="str">
            <v>CN HCM - CÔNG TY CỔ PHẦN DỊCH VỤ THƯƠNG MẠI TỔNG HỢP WINCOMMERCE</v>
          </cell>
          <cell r="C618" t="str">
            <v>590/32 Phan Văn Trị, p.7, Quận Gò Vấp, HCM</v>
          </cell>
          <cell r="D618">
            <v>0</v>
          </cell>
          <cell r="E618" t="str">
            <v>Quận Gò Vấp</v>
          </cell>
        </row>
        <row r="619">
          <cell r="A619" t="str">
            <v>4226</v>
          </cell>
          <cell r="B619" t="str">
            <v>CN HCM - CÔNG TY CỔ PHẦN DỊCH VỤ THƯƠNG MẠI TỔNG HỢP WINCOMMERCE</v>
          </cell>
          <cell r="C619" t="str">
            <v>96 Lâm Văn Bền, P.Tân Kiểng, Q7, HCM</v>
          </cell>
          <cell r="D619">
            <v>0</v>
          </cell>
        </row>
        <row r="620">
          <cell r="A620" t="str">
            <v>4229</v>
          </cell>
          <cell r="B620" t="str">
            <v>CN HCM - CÔNG TY CỔ PHẦN DỊCH VỤ THƯƠNG MẠI TỔNG HỢP WINCOMMERCE</v>
          </cell>
          <cell r="C620" t="str">
            <v>TM02 - CH3, Cityland Park Hill, Phan Văn Trị, Quận Gò Vấp, HCM</v>
          </cell>
          <cell r="D620">
            <v>0</v>
          </cell>
          <cell r="E620" t="str">
            <v>Quận Gò Vấp</v>
          </cell>
        </row>
        <row r="621">
          <cell r="A621" t="str">
            <v>4235</v>
          </cell>
          <cell r="B621" t="str">
            <v>CN HCM - CÔNG TY CỔ PHẦN DỊCH VỤ THƯƠNG MẠI TỔNG HỢP WINCOMMERCE</v>
          </cell>
          <cell r="C621" t="str">
            <v>Tầng 1 Lô A CC XI Riverview 190 Nguyễn Văn Hưởng, P. Thảo Điền, Quận 2, HCM</v>
          </cell>
          <cell r="D621">
            <v>0</v>
          </cell>
          <cell r="E621" t="str">
            <v>Quận 2</v>
          </cell>
        </row>
        <row r="622">
          <cell r="A622" t="str">
            <v>4239</v>
          </cell>
          <cell r="B622" t="str">
            <v>CN HCM - CÔNG TY CỔ PHẦN DỊCH VỤ THƯƠNG MẠI TỔNG HỢP WINCOMMERCE</v>
          </cell>
          <cell r="C622" t="str">
            <v>Chung Cư Lexington, P. An Phú, Quận 2, HCM</v>
          </cell>
          <cell r="D622">
            <v>0</v>
          </cell>
          <cell r="E622" t="str">
            <v>Quận 2</v>
          </cell>
        </row>
        <row r="623">
          <cell r="A623" t="str">
            <v>4242</v>
          </cell>
          <cell r="B623" t="str">
            <v>CN HCM - CÔNG TY CỔ PHẦN DỊCH VỤ THƯƠNG MẠI TỔNG HỢP WINCOMMERCE</v>
          </cell>
          <cell r="C623" t="str">
            <v>344 Đất Mới, khu phố 1, P. Bình Trị Đông, Quận Bình Tân, HCM</v>
          </cell>
          <cell r="D623">
            <v>0</v>
          </cell>
          <cell r="E623" t="str">
            <v>Quận Bình Tân</v>
          </cell>
        </row>
        <row r="624">
          <cell r="A624" t="str">
            <v>4250</v>
          </cell>
          <cell r="B624" t="str">
            <v>CN HCM - CÔNG TY CỔ PHẦN DỊCH VỤ THƯƠNG MẠI TỔNG HỢP WINCOMMERCE</v>
          </cell>
          <cell r="C624" t="str">
            <v>84 Gò Ô Môi, KP2, Phường Phú Thuận, Q7, HCM</v>
          </cell>
          <cell r="D624">
            <v>0</v>
          </cell>
          <cell r="E624">
            <v>0</v>
          </cell>
          <cell r="F624">
            <v>0</v>
          </cell>
        </row>
        <row r="625">
          <cell r="A625" t="str">
            <v>4251</v>
          </cell>
          <cell r="B625" t="str">
            <v>CN HCM - CÔNG TY CỔ PHẦN DỊCH VỤ THƯƠNG MẠI TỔNG HỢP WINCOMMERCE</v>
          </cell>
          <cell r="C625" t="str">
            <v>61/43 Đường Số 48, KP6, Phường Hiệp Bình Chánh, Quận Thủ Đức, HCM</v>
          </cell>
          <cell r="D625">
            <v>0</v>
          </cell>
          <cell r="E625">
            <v>0</v>
          </cell>
          <cell r="F625">
            <v>0</v>
          </cell>
        </row>
        <row r="626">
          <cell r="A626" t="str">
            <v>4264</v>
          </cell>
          <cell r="B626" t="str">
            <v>CN HCM - CÔNG TY CỔ PHẦN DỊCH VỤ THƯƠNG MẠI TỔNG HỢP WINCOMMERCE</v>
          </cell>
          <cell r="C626" t="str">
            <v>87 Trần Quang Diệu, P.13, Quận 3, HCM</v>
          </cell>
          <cell r="D626">
            <v>0</v>
          </cell>
          <cell r="E626" t="str">
            <v>Quận 3</v>
          </cell>
        </row>
        <row r="627">
          <cell r="A627" t="str">
            <v>4268</v>
          </cell>
          <cell r="B627" t="str">
            <v>CN HCM - CÔNG TY CỔ PHẦN DỊCH VỤ THƯƠNG MẠI TỔNG HỢP WINCOMMERCE</v>
          </cell>
          <cell r="C627" t="str">
            <v>188 Hiệp Bình, KP8, Phường Hiệp Bình Chánh, Quận Thủ Đức, HCM</v>
          </cell>
          <cell r="D627">
            <v>0</v>
          </cell>
        </row>
        <row r="628">
          <cell r="A628" t="str">
            <v>4275</v>
          </cell>
          <cell r="B628" t="str">
            <v>CN HÀ NỘI - CÔNG TY CỔ PHẦN DỊCH VỤ THƯƠNG MẠI TỔNG HỢP WINCOMMERCE</v>
          </cell>
          <cell r="C628" t="str">
            <v>"Ki ốt số 38-40, tầng 1 thuộc tòa nhà B2.1.HH03D, Khu đô thị Thanh Hà - 
Cienco5, xã Cự Khê, huyện Thanh Oai, thành phố Hà Nội."</v>
          </cell>
          <cell r="D628">
            <v>0</v>
          </cell>
        </row>
        <row r="629">
          <cell r="A629" t="str">
            <v>4281</v>
          </cell>
          <cell r="B629" t="str">
            <v>CN HCM - CÔNG TY CỔ PHẦN DỊCH VỤ THƯƠNG MẠI TỔNG HỢP WINCOMMERCE</v>
          </cell>
          <cell r="C629" t="str">
            <v>002 Tầng trệt Block V4, Sunrise City- South, 23 Nguyễn Hữu Thọ, P.Tân Hưng, Q.7, HCM</v>
          </cell>
          <cell r="D629">
            <v>0</v>
          </cell>
        </row>
        <row r="630">
          <cell r="A630" t="str">
            <v>4285</v>
          </cell>
          <cell r="B630" t="str">
            <v>CN HCM - CÔNG TY CỔ PHẦN DỊCH VỤ THƯƠNG MẠI TỔNG HỢP WINCOMMERCE</v>
          </cell>
          <cell r="C630" t="str">
            <v>20H9-21H9 đường DD11 (KDC An Sương), KP 4, P. Tận Hưng Thuận, Quận 12, HCM</v>
          </cell>
          <cell r="D630">
            <v>0</v>
          </cell>
          <cell r="E630" t="str">
            <v>Quận 12</v>
          </cell>
        </row>
        <row r="631">
          <cell r="A631" t="str">
            <v>4290</v>
          </cell>
          <cell r="B631" t="str">
            <v>CN HCM - CÔNG TY CỔ PHẦN DỊCH VỤ THƯƠNG MẠI TỔNG HỢP WINCOMMERCE</v>
          </cell>
          <cell r="C631" t="str">
            <v>13/134 Trần Văn Hoàng, P. 9, Quận Tân Bình, HCM</v>
          </cell>
          <cell r="D631">
            <v>0</v>
          </cell>
          <cell r="E631" t="str">
            <v>Quận Tân Bình</v>
          </cell>
        </row>
        <row r="632">
          <cell r="A632" t="str">
            <v>4293</v>
          </cell>
          <cell r="B632" t="str">
            <v>CN HCM - CÔNG TY CỔ PHẦN DỊCH VỤ THƯƠNG MẠI TỔNG HỢP WINCOMMERCE</v>
          </cell>
          <cell r="C632" t="str">
            <v>270 Man Thiện, khu phố 5, Phường Tăng Nhơn Phú A, Quận 9, HCM</v>
          </cell>
          <cell r="D632">
            <v>0</v>
          </cell>
          <cell r="E632" t="str">
            <v>Quận 9</v>
          </cell>
        </row>
        <row r="633">
          <cell r="A633" t="str">
            <v>4303</v>
          </cell>
          <cell r="B633" t="str">
            <v>CN HCM - CÔNG TY CỔ PHẦN DỊCH VỤ THƯƠNG MẠI TỔNG HỢP WINCOMMERCE</v>
          </cell>
          <cell r="C633" t="str">
            <v>Khu TM Tầng trệt, tháp A, KCH 36 Trịnh Đình Thảo, P. Hòa Thạnh, Quận Tân Phú, HCM</v>
          </cell>
          <cell r="D633">
            <v>0</v>
          </cell>
          <cell r="E633" t="str">
            <v>Quận Tân Phú</v>
          </cell>
        </row>
        <row r="634">
          <cell r="A634" t="str">
            <v>4307</v>
          </cell>
          <cell r="B634" t="str">
            <v>CN HÀ NỘI - CÔNG TY CỔ PHẦN DỊCH VỤ THƯƠNG MẠI TỔNG HỢP WINCOMMERCE</v>
          </cell>
          <cell r="C634" t="str">
            <v>"Ki ốt số: 54-56, tầng 1, tòa nhà B1.4-HH02-2C, Khu đô thị Thanh Hà – 
Cienco5, xã Cự Khê, huyện Thanh Oai, thành phố Hà Nội ."</v>
          </cell>
          <cell r="D634">
            <v>0</v>
          </cell>
        </row>
        <row r="635">
          <cell r="A635" t="str">
            <v>4311</v>
          </cell>
          <cell r="B635" t="str">
            <v>CN HCM - CÔNG TY CỔ PHẦN DỊCH VỤ THƯƠNG MẠI TỔNG HỢP WINCOMMERCE</v>
          </cell>
          <cell r="C635" t="str">
            <v>65-65A-65B-65C Nguyễn Đỗ Cung, P. Tây Thạnh, Quận Tân Phú, HCM</v>
          </cell>
          <cell r="D635">
            <v>0</v>
          </cell>
          <cell r="E635" t="str">
            <v>Quận Tân Phú</v>
          </cell>
        </row>
        <row r="636">
          <cell r="A636" t="str">
            <v>4312</v>
          </cell>
          <cell r="B636" t="str">
            <v>CN HCM - CÔNG TY CỔ PHẦN DỊCH VỤ THƯƠNG MẠI TỔNG HỢP WINCOMMERCE</v>
          </cell>
          <cell r="C636" t="str">
            <v>8A đường số 12, KP2, P. Hiệp Bình Phước, Quận Thủ Đức, HCM</v>
          </cell>
          <cell r="D636">
            <v>0</v>
          </cell>
        </row>
        <row r="637">
          <cell r="A637" t="str">
            <v>4313</v>
          </cell>
          <cell r="B637" t="str">
            <v>CN HCM - CÔNG TY CỔ PHẦN DỊCH VỤ THƯƠNG MẠI TỔNG HỢP WINCOMMERCE</v>
          </cell>
          <cell r="C637" t="str">
            <v>A01-05, tầng 1, CC The Golden Star, 72 Nguyễn Thị Thập, P.Bình Thuận, Q.7, HCM</v>
          </cell>
          <cell r="D637">
            <v>0</v>
          </cell>
        </row>
        <row r="638">
          <cell r="A638" t="str">
            <v>4319</v>
          </cell>
          <cell r="B638" t="str">
            <v>CN HCM - CÔNG TY CỔ PHẦN DỊCH VỤ THƯƠNG MẠI TỔNG HỢP WINCOMMERCE</v>
          </cell>
          <cell r="C638" t="str">
            <v>492-494 đường số 7, P.Tân Tạo, Quận Bình Tân, HCM</v>
          </cell>
          <cell r="D638">
            <v>0</v>
          </cell>
          <cell r="E638" t="str">
            <v>Quận Bình Tân</v>
          </cell>
        </row>
        <row r="639">
          <cell r="A639" t="str">
            <v>4320</v>
          </cell>
          <cell r="B639" t="str">
            <v>CN HCM - CÔNG TY CỔ PHẦN DỊCH VỤ THƯƠNG MẠI TỔNG HỢP WINCOMMERCE</v>
          </cell>
          <cell r="C639" t="str">
            <v>85-87 đường số 6, KDC Phường Phú Hữu, Quận 9, HCM</v>
          </cell>
          <cell r="D639">
            <v>0</v>
          </cell>
          <cell r="E639" t="str">
            <v>Quận 9</v>
          </cell>
        </row>
        <row r="640">
          <cell r="A640" t="str">
            <v>4321</v>
          </cell>
          <cell r="B640" t="str">
            <v>CN HCM - CÔNG TY CỔ PHẦN DỊCH VỤ THƯƠNG MẠI TỔNG HỢP WINCOMMERCE</v>
          </cell>
          <cell r="C640" t="str">
            <v>45 Gò Dưa, KP4, P.Tam Bình, Quận Thủ Đức, HCM</v>
          </cell>
          <cell r="D640">
            <v>0</v>
          </cell>
        </row>
        <row r="641">
          <cell r="A641" t="str">
            <v>4323</v>
          </cell>
          <cell r="B641" t="str">
            <v>CN HCM - CÔNG TY CỔ PHẦN DỊCH VỤ THƯƠNG MẠI TỔNG HỢP WINCOMMERCE</v>
          </cell>
          <cell r="C641" t="str">
            <v>563 Lê Văn Khương, KP 5, P.Hiệp Thành, Q.12, HCM</v>
          </cell>
          <cell r="D641">
            <v>0</v>
          </cell>
        </row>
        <row r="642">
          <cell r="A642" t="str">
            <v>4330</v>
          </cell>
          <cell r="B642" t="str">
            <v>CN HCM - CÔNG TY CỔ PHẦN DỊCH VỤ THƯƠNG MẠI TỔNG HỢP WINCOMMERCE</v>
          </cell>
          <cell r="C642" t="str">
            <v>SCB 01-21 tại dự án Sunrise Cityview số 33, Nguyễn Hữu Thọ, p Tân Hưng, Q.7, HCM</v>
          </cell>
          <cell r="D642">
            <v>0</v>
          </cell>
        </row>
        <row r="643">
          <cell r="A643" t="str">
            <v>4332</v>
          </cell>
          <cell r="B643" t="str">
            <v>CN HCM - CÔNG TY CỔ PHẦN DỊCH VỤ THƯƠNG MẠI TỔNG HỢP WINCOMMERCE</v>
          </cell>
          <cell r="C643" t="str">
            <v>94 đường số 4, kp 3, p Bình Hưng Hòa A, Quận Bình Tân, HCM</v>
          </cell>
          <cell r="D643">
            <v>0</v>
          </cell>
          <cell r="E643" t="str">
            <v>Quận Bình Tân</v>
          </cell>
        </row>
        <row r="644">
          <cell r="A644" t="str">
            <v>4336</v>
          </cell>
          <cell r="B644" t="str">
            <v>CN HCM - CÔNG TY CỔ PHẦN DỊCH VỤ THƯƠNG MẠI TỔNG HỢP WINCOMMERCE</v>
          </cell>
          <cell r="C644" t="str">
            <v>07 Nguyễn Duy Dương, Phường 8, Q5, HCM</v>
          </cell>
          <cell r="D644">
            <v>0</v>
          </cell>
        </row>
        <row r="645">
          <cell r="A645" t="str">
            <v>4345</v>
          </cell>
          <cell r="B645" t="str">
            <v>CN HCM - CÔNG TY CỔ PHẦN DỊCH VỤ THƯƠNG MẠI TỔNG HỢP WINCOMMERCE</v>
          </cell>
          <cell r="C645" t="str">
            <v>506/61 Nguyễn Ảnh Thủ, kp 4, p Hiệp Thành, q.12, HCM</v>
          </cell>
          <cell r="D645">
            <v>0</v>
          </cell>
        </row>
        <row r="646">
          <cell r="A646" t="str">
            <v>4349</v>
          </cell>
          <cell r="B646" t="str">
            <v>CN HCM - CÔNG TY CỔ PHẦN DỊCH VỤ THƯƠNG MẠI TỔNG HỢP WINCOMMERCE</v>
          </cell>
          <cell r="C646" t="str">
            <v>496/12 Dương Quảng Hàm, P.6, Quận Gò Vấp, HCM</v>
          </cell>
          <cell r="D646">
            <v>0</v>
          </cell>
          <cell r="E646" t="str">
            <v>Quận Gò Vấp</v>
          </cell>
        </row>
        <row r="647">
          <cell r="A647" t="str">
            <v>4350</v>
          </cell>
          <cell r="B647" t="str">
            <v>CN HCM - CÔNG TY CỔ PHẦN DỊCH VỤ THƯƠNG MẠI TỔNG HỢP WINCOMMERCE</v>
          </cell>
          <cell r="C647" t="str">
            <v>39 Thép Mới, P. 12, Quận Tân Bình, HCM</v>
          </cell>
          <cell r="D647">
            <v>0</v>
          </cell>
          <cell r="E647" t="str">
            <v>Quận Tân Bình</v>
          </cell>
        </row>
        <row r="648">
          <cell r="A648" t="str">
            <v>4360</v>
          </cell>
          <cell r="B648" t="str">
            <v>CN HÀ NỘI - CÔNG TY CỔ PHẦN DỊCH VỤ THƯƠNG MẠI TỔNG HỢP WINCOMMERCE</v>
          </cell>
          <cell r="C648" t="str">
            <v>Tổ 1, TT Quang Minh, H. Mê Linh, TP Hà Nội</v>
          </cell>
          <cell r="D648">
            <v>0</v>
          </cell>
        </row>
        <row r="649">
          <cell r="A649" t="str">
            <v>4366</v>
          </cell>
          <cell r="B649" t="str">
            <v>CN HCM - CÔNG TY CỔ PHẦN DỊCH VỤ THƯƠNG MẠI TỔNG HỢP WINCOMMERCE</v>
          </cell>
          <cell r="C649" t="str">
            <v>237 Nguyễn Văn Hưởng, P.Thảo Điền, Q.2, HCM</v>
          </cell>
          <cell r="D649">
            <v>0</v>
          </cell>
        </row>
        <row r="650">
          <cell r="A650" t="str">
            <v>4371</v>
          </cell>
          <cell r="B650" t="str">
            <v>CN HCM - CÔNG TY CỔ PHẦN DỊCH VỤ THƯƠNG MẠI TỔNG HỢP WINCOMMERCE</v>
          </cell>
          <cell r="C650" t="str">
            <v>4S Linh Đông, P. Linh Đông, Quận Thủ Đức, HCM</v>
          </cell>
          <cell r="D650">
            <v>0</v>
          </cell>
        </row>
        <row r="651">
          <cell r="A651" t="str">
            <v>4372</v>
          </cell>
          <cell r="B651" t="str">
            <v>CN HCM - CÔNG TY CỔ PHẦN DỊCH VỤ THƯƠNG MẠI TỔNG HỢP WINCOMMERCE</v>
          </cell>
          <cell r="C651" t="str">
            <v>0.12 tầng 1, cc 4S Bình Triệu, đường 17, KP3, P. Hiệp Bình Chánh, Quận Thủ Đức, HCM</v>
          </cell>
          <cell r="D651">
            <v>0</v>
          </cell>
        </row>
        <row r="652">
          <cell r="A652" t="str">
            <v>4376</v>
          </cell>
          <cell r="B652" t="str">
            <v>CN HCM - CÔNG TY CỔ PHẦN DỊCH VỤ THƯƠNG MẠI TỔNG HỢP WINCOMMERCE</v>
          </cell>
          <cell r="C652" t="str">
            <v>Tầng Trệt, Chung Cư An Gia Star, 900A QL 1A, P.Bình Trị Đông A, Quận Bình Tân, HCM</v>
          </cell>
          <cell r="D652">
            <v>0</v>
          </cell>
          <cell r="E652" t="str">
            <v>Quận Bình Tân</v>
          </cell>
        </row>
        <row r="653">
          <cell r="A653" t="str">
            <v>4378</v>
          </cell>
          <cell r="B653" t="str">
            <v>CN HCM - CÔNG TY CỔ PHẦN DỊCH VỤ THƯƠNG MẠI TỔNG HỢP WINCOMMERCE</v>
          </cell>
          <cell r="C653" t="str">
            <v>Tầng 1 Block A, Dự Án CC Việt, Phát, Số 4 Trịnh Đình Thảo, P.Hòa Thạnh Quận Tân Phú, HCM</v>
          </cell>
          <cell r="D653">
            <v>0</v>
          </cell>
          <cell r="E653" t="str">
            <v>Quận Tân Phú</v>
          </cell>
        </row>
        <row r="654">
          <cell r="A654" t="str">
            <v>4381</v>
          </cell>
          <cell r="B654" t="str">
            <v>CN HCM - CÔNG TY CỔ PHẦN DỊCH VỤ THƯƠNG MẠI TỔNG HỢP WINCOMMERCE</v>
          </cell>
          <cell r="C654" t="str">
            <v>504 Nguyễn Tất Thành, P.18, Quận 4, HCM</v>
          </cell>
          <cell r="D654">
            <v>0</v>
          </cell>
          <cell r="E654" t="str">
            <v>Quận 4</v>
          </cell>
        </row>
        <row r="655">
          <cell r="A655" t="str">
            <v>4382</v>
          </cell>
          <cell r="B655" t="str">
            <v>CN HCM - CÔNG TY CỔ PHẦN DỊCH VỤ THƯƠNG MẠI TỔNG HỢP WINCOMMERCE</v>
          </cell>
          <cell r="C655" t="str">
            <v>167 Trần Trọng Cung, P. Tân Thuận, Đông, Q7, HCM</v>
          </cell>
          <cell r="D655">
            <v>0</v>
          </cell>
        </row>
        <row r="656">
          <cell r="A656" t="str">
            <v>4383</v>
          </cell>
          <cell r="B656" t="str">
            <v>CN HCM - CÔNG TY CỔ PHẦN DỊCH VỤ THƯƠNG MẠI TỔNG HỢP WINCOMMERCE</v>
          </cell>
          <cell r="C656" t="str">
            <v>Lô N1, Tháp M2 - Tháp Nam, KDC, P.Bắc Rạch Bà Bướm (Jamona, City), Đào Trí, P.Phú Thuận, Q.7, HCM</v>
          </cell>
          <cell r="D656">
            <v>0</v>
          </cell>
        </row>
        <row r="657">
          <cell r="A657" t="str">
            <v>4384</v>
          </cell>
          <cell r="B657" t="str">
            <v>CN HCM - CÔNG TY CỔ PHẦN DỊCH VỤ THƯƠNG MẠI TỔNG HỢP WINCOMMERCE</v>
          </cell>
          <cell r="C657" t="str">
            <v>Lô B2, tháp M1, Tháp Bắc, Tòa nhà, Jamona City, Đường Đào Trí, P.Phú Thuận, Q.7, HCM</v>
          </cell>
          <cell r="D657">
            <v>0</v>
          </cell>
        </row>
        <row r="658">
          <cell r="A658" t="str">
            <v>4386</v>
          </cell>
          <cell r="B658" t="str">
            <v>CN HCM - CÔNG TY CỔ PHẦN DỊCH VỤ THƯƠNG MẠI TỔNG HỢP WINCOMMERCE</v>
          </cell>
          <cell r="C658" t="str">
            <v>1.01, 1.02 Tầng Trệt, Dự Án Lucky Palace, Số 50 Phan Văn Khỏe, P. 2, Quận 6, HCM</v>
          </cell>
          <cell r="D658">
            <v>0</v>
          </cell>
          <cell r="E658" t="str">
            <v>Quận 6</v>
          </cell>
        </row>
        <row r="659">
          <cell r="A659" t="str">
            <v>4387</v>
          </cell>
          <cell r="B659" t="str">
            <v>CN HCM - CÔNG TY CỔ PHẦN DỊCH VỤ THƯƠNG MẠI TỔNG HỢP WINCOMMERCE</v>
          </cell>
          <cell r="C659" t="str">
            <v>195 Cao Lỗ, Phường 8, Quận 8, HCM</v>
          </cell>
          <cell r="D659">
            <v>0</v>
          </cell>
          <cell r="E659" t="str">
            <v>Quận 8</v>
          </cell>
        </row>
        <row r="660">
          <cell r="A660" t="str">
            <v>4388</v>
          </cell>
          <cell r="B660" t="str">
            <v>CN HCM - CÔNG TY CỔ PHẦN DỊCH VỤ THƯƠNG MẠI TỔNG HỢP WINCOMMERCE</v>
          </cell>
          <cell r="C660" t="str">
            <v>Căn Hộ A0106 - A0107, Tầng Trệt CC Quốc Cường Gia Lai, 340 Tạ Quang Bửu, P.05, Q.8, HCM</v>
          </cell>
          <cell r="D660">
            <v>0</v>
          </cell>
        </row>
        <row r="661">
          <cell r="A661" t="str">
            <v>4390</v>
          </cell>
          <cell r="B661" t="str">
            <v>CN HCM - CÔNG TY CỔ PHẦN DỊCH VỤ THƯƠNG MẠI TỔNG HỢP WINCOMMERCE</v>
          </cell>
          <cell r="C661" t="str">
            <v>492 Đường Nguyễn Văn Linh (Tòa Nhà Hạnh Phúc - Lô 11B), Xã Bình Hưng, Huyện Bình Chánh, HCM</v>
          </cell>
          <cell r="D661">
            <v>0</v>
          </cell>
        </row>
        <row r="662">
          <cell r="A662" t="str">
            <v>4393</v>
          </cell>
          <cell r="B662" t="str">
            <v>CN HCM - CÔNG TY CỔ PHẦN DỊCH VỤ THƯƠNG MẠI TỔNG HỢP WINCOMMERCE</v>
          </cell>
          <cell r="C662" t="str">
            <v>Số 57 Quốc Lộ 13, P. 26, Quận Bình Thạnh, HCM</v>
          </cell>
          <cell r="D662">
            <v>0</v>
          </cell>
          <cell r="E662" t="str">
            <v>Quận Bình Thạnh</v>
          </cell>
        </row>
        <row r="663">
          <cell r="A663" t="str">
            <v>4395</v>
          </cell>
          <cell r="B663" t="str">
            <v>CN HCM - CÔNG TY CỔ PHẦN DỊCH VỤ THƯƠNG MẠI TỔNG HỢP WINCOMMERCE</v>
          </cell>
          <cell r="C663" t="str">
            <v>59 Ngô Tất Tố, P. 21, Quận Bình Thạnh, HCM</v>
          </cell>
          <cell r="D663">
            <v>0</v>
          </cell>
          <cell r="E663" t="str">
            <v>Quận Bình Thạnh</v>
          </cell>
        </row>
        <row r="664">
          <cell r="A664" t="str">
            <v>4396</v>
          </cell>
          <cell r="B664" t="str">
            <v>CN HCM - CÔNG TY CỔ PHẦN DỊCH VỤ THƯƠNG MẠI TỔNG HỢP WINCOMMERCE</v>
          </cell>
          <cell r="C664" t="str">
            <v>91 Nguyễn Hữu Cảnh, P. 22, Quận Bình Thạnh, HCM</v>
          </cell>
          <cell r="D664">
            <v>0</v>
          </cell>
          <cell r="E664" t="str">
            <v>Quận Bình Thạnh</v>
          </cell>
        </row>
        <row r="665">
          <cell r="A665" t="str">
            <v>4397</v>
          </cell>
          <cell r="B665" t="str">
            <v>CN HCM - CÔNG TY CỔ PHẦN DỊCH VỤ THƯƠNG MẠI TỔNG HỢP WINCOMMERCE</v>
          </cell>
          <cell r="C665" t="str">
            <v>G10 &amp; G11 Tầng Trệt, The Manor Officetel, Số 91 Nguyễn Hữu Cảnh, Phường 22, Quận Bình Thạnh, HCM</v>
          </cell>
          <cell r="D665">
            <v>0</v>
          </cell>
          <cell r="E665" t="str">
            <v>Quận Bình Thạnh</v>
          </cell>
        </row>
        <row r="666">
          <cell r="A666" t="str">
            <v>4398</v>
          </cell>
          <cell r="B666" t="str">
            <v>CN HCM - CÔNG TY CỔ PHẦN DỊCH VỤ THƯƠNG MẠI TỔNG HỢP WINCOMMERCE</v>
          </cell>
          <cell r="C666" t="str">
            <v>7B Nơ Trang Long, P. 7, Quận Bình Thạnh, HCM</v>
          </cell>
          <cell r="D666">
            <v>0</v>
          </cell>
          <cell r="E666" t="str">
            <v>Quận Bình Thạnh</v>
          </cell>
        </row>
        <row r="667">
          <cell r="A667" t="str">
            <v>4405</v>
          </cell>
          <cell r="B667" t="str">
            <v>CN HCM - CÔNG TY CỔ PHẦN DỊCH VỤ THƯƠNG MẠI TỔNG HỢP WINCOMMERCE</v>
          </cell>
          <cell r="C667" t="str">
            <v>81B Lã Xuân Oai, Phường Long Trường, Quận 9, HCM</v>
          </cell>
          <cell r="D667">
            <v>0</v>
          </cell>
          <cell r="E667" t="str">
            <v>Quận 9</v>
          </cell>
        </row>
        <row r="668">
          <cell r="A668" t="str">
            <v>4412</v>
          </cell>
          <cell r="B668" t="str">
            <v>CN HCM - CÔNG TY CỔ PHẦN DỊCH VỤ THƯƠNG MẠI TỔNG HỢP WINCOMMERCE</v>
          </cell>
          <cell r="C668" t="str">
            <v>34 Chử Đồng Tử, Phường 7, Quận Tân Bình, HCM</v>
          </cell>
          <cell r="D668">
            <v>0</v>
          </cell>
          <cell r="E668" t="str">
            <v>Quận Tân Bình</v>
          </cell>
        </row>
        <row r="669">
          <cell r="A669" t="str">
            <v>4416</v>
          </cell>
          <cell r="B669" t="str">
            <v>CN HCM - CÔNG TY CỔ PHẦN DỊCH VỤ THƯƠNG MẠI TỔNG HỢP WINCOMMERCE</v>
          </cell>
          <cell r="C669" t="str">
            <v>113 – 113A Tam Châu, KP5, Phường Tam Phú, Quận Thủ Đức, HCM</v>
          </cell>
          <cell r="D669">
            <v>0</v>
          </cell>
        </row>
        <row r="670">
          <cell r="A670" t="str">
            <v>4417</v>
          </cell>
          <cell r="B670" t="str">
            <v>CN HÀ NỘI - CÔNG TY CỔ PHẦN DỊCH VỤ THƯƠNG MẠI TỔNG HỢP WINCOMMERCE</v>
          </cell>
          <cell r="C670" t="str">
            <v>Khu 7 - Phố Yên- Tiền Phong- Mê Linh - Hà Nội</v>
          </cell>
          <cell r="D670">
            <v>0</v>
          </cell>
        </row>
        <row r="671">
          <cell r="A671" t="str">
            <v>4420</v>
          </cell>
          <cell r="B671" t="str">
            <v>CN HCM - CÔNG TY CỔ PHẦN DỊCH VỤ THƯƠNG MẠI TỔNG HỢP WINCOMMERCE</v>
          </cell>
          <cell r="C671" t="str">
            <v>42/1 tl16, khu phố 3B, Phường Thạnh Lộc, Quận 12, HCM</v>
          </cell>
          <cell r="D671">
            <v>0</v>
          </cell>
          <cell r="E671" t="str">
            <v>Quận 12</v>
          </cell>
        </row>
        <row r="672">
          <cell r="A672" t="str">
            <v>4421</v>
          </cell>
          <cell r="B672" t="str">
            <v>CN HCM - CÔNG TY CỔ PHẦN DỊCH VỤ THƯƠNG MẠI TỔNG HỢP WINCOMMERCE</v>
          </cell>
          <cell r="C672" t="str">
            <v>372A Nơ Trang Long, Phường 13, Quận Bình Thạnh, HCM</v>
          </cell>
          <cell r="D672">
            <v>0</v>
          </cell>
          <cell r="E672" t="str">
            <v>Quận Bình Thạnh</v>
          </cell>
        </row>
        <row r="673">
          <cell r="A673" t="str">
            <v>4435</v>
          </cell>
          <cell r="B673" t="str">
            <v>CN HCM - CÔNG TY CỔ PHẦN DỊCH VỤ THƯƠNG MẠI TỔNG HỢP WINCOMMERCE</v>
          </cell>
          <cell r="C673" t="str">
            <v>219 Tây Thạnh, Phường Tây Thạnh, Quận Tân Phú, HCM</v>
          </cell>
          <cell r="D673">
            <v>0</v>
          </cell>
          <cell r="E673" t="str">
            <v>Quận Tân Phú</v>
          </cell>
        </row>
        <row r="674">
          <cell r="A674" t="str">
            <v>4441</v>
          </cell>
          <cell r="B674" t="str">
            <v>CN HCM - CÔNG TY CỔ PHẦN DỊCH VỤ THƯƠNG MẠI TỔNG HỢP WINCOMMERCE</v>
          </cell>
          <cell r="C674" t="str">
            <v>1.26-1.27, Blck B, CC Viva Riverside, 1472 Võ Văn Kiệt, P. 3, Quận 6, HCM</v>
          </cell>
          <cell r="D674">
            <v>0</v>
          </cell>
          <cell r="E674" t="str">
            <v>Quận 6</v>
          </cell>
        </row>
        <row r="675">
          <cell r="A675" t="str">
            <v>4462</v>
          </cell>
          <cell r="B675" t="str">
            <v>CN HCM - CÔNG TY CỔ PHẦN DỊCH VỤ THƯƠNG MẠI TỔNG HỢP WINCOMMERCE</v>
          </cell>
          <cell r="C675" t="str">
            <v>34 Chương Dương, P. Linh Chiểu, Quận Thủ Đức, HCM</v>
          </cell>
          <cell r="D675">
            <v>0</v>
          </cell>
        </row>
        <row r="676">
          <cell r="A676" t="str">
            <v>4463</v>
          </cell>
          <cell r="B676" t="str">
            <v>CN HCM - CÔNG TY CỔ PHẦN DỊCH VỤ THƯƠNG MẠI TỔNG HỢP WINCOMMERCE</v>
          </cell>
          <cell r="C676" t="str">
            <v>48 đường số 26, KP5, P. Hiệp Bình Chánh, Quận Thủ Đức, HCM</v>
          </cell>
          <cell r="D676">
            <v>0</v>
          </cell>
        </row>
        <row r="677">
          <cell r="A677" t="str">
            <v>4469</v>
          </cell>
          <cell r="B677" t="str">
            <v>CN HCM - CÔNG TY CỔ PHẦN DỊCH VỤ THƯƠNG MẠI TỔNG HỢP WINCOMMERCE</v>
          </cell>
          <cell r="C677" t="str">
            <v>71 đường số 9, khu phố 4, Phường Bình Chiểu, Quận Thủ Đức, HCM</v>
          </cell>
          <cell r="D677">
            <v>0</v>
          </cell>
        </row>
        <row r="678">
          <cell r="A678" t="str">
            <v>4493</v>
          </cell>
          <cell r="B678" t="str">
            <v>CN HCM - CÔNG TY CỔ PHẦN DỊCH VỤ THƯƠNG MẠI TỔNG HỢP WINCOMMERCE</v>
          </cell>
          <cell r="C678" t="str">
            <v>425 Tô Ký, Phường Trung Mỹ Tây, Quận 12, HCM</v>
          </cell>
          <cell r="D678">
            <v>0</v>
          </cell>
          <cell r="E678" t="str">
            <v>Quận 12</v>
          </cell>
        </row>
        <row r="679">
          <cell r="A679" t="str">
            <v>4553</v>
          </cell>
          <cell r="B679" t="str">
            <v>CN HÀ NỘI - CÔNG TY CỔ PHẦN DỊCH VỤ THƯƠNG MẠI TỔNG HỢP WINCOMMERCE</v>
          </cell>
          <cell r="C679" t="str">
            <v>"Ki ốt số 02-04, tầng 1 thuộc tòa nhà B2.1.HH03B, Khu đô thị Thanh Hà - 
Cienco5, xã Cự Khê, huyện Thanh Oai, thành phố Hà Nội."</v>
          </cell>
          <cell r="D679">
            <v>0</v>
          </cell>
        </row>
        <row r="680">
          <cell r="A680" t="str">
            <v>4569</v>
          </cell>
          <cell r="B680" t="str">
            <v>CN HCM - CÔNG TY CỔ PHẦN DỊCH VỤ THƯƠNG MẠI TỔNG HỢP WINCOMMERCE</v>
          </cell>
          <cell r="C680" t="str">
            <v>Lô G1.03 và G1.04, Chung cư Grand Riverside, 278-283 Bến Vân Đồn, Phường 2, Quận 4, HCM</v>
          </cell>
          <cell r="D680">
            <v>0</v>
          </cell>
          <cell r="E680" t="str">
            <v>Quận 4</v>
          </cell>
        </row>
        <row r="681">
          <cell r="A681" t="str">
            <v>4578</v>
          </cell>
          <cell r="B681" t="str">
            <v>CN HCM - CÔNG TY CỔ PHẦN DỊCH VỤ THƯƠNG MẠI TỔNG HỢP WINCOMMERCE</v>
          </cell>
          <cell r="C681" t="str">
            <v>145A Lê Đình Cẩn, khu phố 6, Phường Tân Tạo, Quận Bình Tân, HCM</v>
          </cell>
          <cell r="D681">
            <v>0</v>
          </cell>
          <cell r="E681" t="str">
            <v>Quận Bình Tân</v>
          </cell>
        </row>
        <row r="682">
          <cell r="A682" t="str">
            <v>4590</v>
          </cell>
          <cell r="B682" t="str">
            <v>CN HCM - CÔNG TY CỔ PHẦN DỊCH VỤ THƯƠNG MẠI TỔNG HỢP WINCOMMERCE</v>
          </cell>
          <cell r="C682" t="str">
            <v>SH11 - SH12 tầng 001 tháp (block)B, Dự án chung cư kết hợp, Thương mại DV số 370 Nguyễn Văn Quỳ, phường Phú Thuận, Quận 7, HCM</v>
          </cell>
          <cell r="D682">
            <v>0</v>
          </cell>
          <cell r="E682" t="str">
            <v>Quận 7</v>
          </cell>
        </row>
        <row r="683">
          <cell r="A683" t="str">
            <v>4608</v>
          </cell>
          <cell r="B683" t="str">
            <v>CN HCM - CÔNG TY CỔ PHẦN DỊCH VỤ THƯƠNG MẠI TỔNG HỢP WINCOMMERCE</v>
          </cell>
          <cell r="C683" t="str">
            <v>79A Huỳnh Tịnh Của, Phường 8, Quận 3, HCM</v>
          </cell>
          <cell r="D683">
            <v>0</v>
          </cell>
          <cell r="E683" t="str">
            <v>Quận 3</v>
          </cell>
        </row>
        <row r="684">
          <cell r="A684" t="str">
            <v>4615</v>
          </cell>
          <cell r="B684" t="str">
            <v>CN HCM - CÔNG TY CỔ PHẦN DỊCH VỤ THƯƠNG MẠI TỔNG HỢP WINCOMMERCE</v>
          </cell>
          <cell r="C684" t="str">
            <v>950-950A Tạ Quang Bửu, P5, Q8, HCM</v>
          </cell>
          <cell r="D684">
            <v>0</v>
          </cell>
        </row>
        <row r="685">
          <cell r="A685" t="str">
            <v>4662</v>
          </cell>
          <cell r="B685" t="str">
            <v>CN HCM - CÔNG TY CỔ PHẦN DỊCH VỤ THƯƠNG MẠI TỔNG HỢP WINCOMMERCE</v>
          </cell>
          <cell r="C685" t="str">
            <v>B1.03, Tầng 1+2, Block B, Khu liên hợp cao ốc TTTM-, văn phòng và căn hộ, 177 Xa lộ Hà Nội, phường Thảo Điền, Quận 2, TP. Hồ Chí Minh Việt Nam</v>
          </cell>
          <cell r="D685">
            <v>0</v>
          </cell>
          <cell r="E685" t="str">
            <v>Quận 2</v>
          </cell>
        </row>
        <row r="686">
          <cell r="A686" t="str">
            <v>4704</v>
          </cell>
          <cell r="B686" t="str">
            <v>CN HCM - CÔNG TY CỔ PHẦN DỊCH VỤ THƯƠNG MẠI TỔNG HỢP WINCOMMERCE</v>
          </cell>
          <cell r="C686" t="str">
            <v>159 Tân Lập II, tổ 3, khu phố 6, Hiệp Phú, Quận 9, HCM</v>
          </cell>
          <cell r="D686">
            <v>0</v>
          </cell>
          <cell r="E686" t="str">
            <v>Quận 9</v>
          </cell>
        </row>
        <row r="687">
          <cell r="A687" t="str">
            <v>4757</v>
          </cell>
          <cell r="B687" t="str">
            <v>CN HCM - CÔNG TY CỔ PHẦN DỊCH VỤ THƯƠNG MẠI TỔNG HỢP WINCOMMERCE</v>
          </cell>
          <cell r="C687" t="str">
            <v>37 Đồng Nai, Phường 15, Quận 10, HCM</v>
          </cell>
          <cell r="D687">
            <v>0</v>
          </cell>
          <cell r="E687" t="str">
            <v>Quận 10</v>
          </cell>
        </row>
        <row r="688">
          <cell r="A688" t="str">
            <v>4772</v>
          </cell>
          <cell r="B688" t="str">
            <v>CN HCM - CÔNG TY CỔ PHẦN DỊCH VỤ THƯƠNG MẠI TỔNG HỢP WINCOMMERCE</v>
          </cell>
          <cell r="C688" t="str">
            <v>0.01 Tần Trệt Tháp 2, Sun Avenue, 28 Mai Chí Thọ Phường An Phú, Quận 2, TP. Hồ Chí Minh Việt Nam</v>
          </cell>
          <cell r="D688">
            <v>0</v>
          </cell>
          <cell r="E688" t="str">
            <v>Quận 2</v>
          </cell>
        </row>
        <row r="689">
          <cell r="A689" t="str">
            <v>4774</v>
          </cell>
          <cell r="B689" t="str">
            <v>CN HCM - CÔNG TY CỔ PHẦN DỊCH VỤ THƯƠNG MẠI TỔNG HỢP WINCOMMERCE</v>
          </cell>
          <cell r="C689" t="str">
            <v>45F1-46F1, đường DN5 (khu dân cư An Sương), khu phố 4, Phường Đông Hưng Thuận, Quận 12, (đường DN5), HCM</v>
          </cell>
          <cell r="D689">
            <v>0</v>
          </cell>
          <cell r="E689" t="str">
            <v>Quận 12</v>
          </cell>
        </row>
        <row r="690">
          <cell r="A690" t="str">
            <v>4779</v>
          </cell>
          <cell r="B690" t="str">
            <v>CN HCM - CÔNG TY CỔ PHẦN DỊCH VỤ THƯƠNG MẠI TỔNG HỢP WINCOMMERCE</v>
          </cell>
          <cell r="C690" t="str">
            <v>CS3-CS4 chung cư Prosper Plaza 22/14 Phan Văn Hớn, Phường Tân Thới Nhất, Quận 12, HCM</v>
          </cell>
          <cell r="D690">
            <v>0</v>
          </cell>
          <cell r="E690" t="str">
            <v>Quận 12</v>
          </cell>
        </row>
        <row r="691">
          <cell r="A691" t="str">
            <v>4783</v>
          </cell>
          <cell r="B691" t="str">
            <v>CN HCM - CÔNG TY CỔ PHẦN DỊCH VỤ THƯƠNG MẠI TỔNG HỢP WINCOMMERCE</v>
          </cell>
          <cell r="C691" t="str">
            <v>0.01, Chung cư CH1, Đường số 10, Khu dân cư CityLand, Phường 10, Quận Gò Vấp, HCM</v>
          </cell>
          <cell r="D691">
            <v>0</v>
          </cell>
          <cell r="E691" t="str">
            <v>Quận Gò Vấp</v>
          </cell>
        </row>
        <row r="692">
          <cell r="A692" t="str">
            <v>4785</v>
          </cell>
          <cell r="B692" t="str">
            <v>CN HCM - CÔNG TY CỔ PHẦN DỊCH VỤ THƯƠNG MẠI TỔNG HỢP WINCOMMERCE</v>
          </cell>
          <cell r="C692" t="str">
            <v>01.04 tầng 1, chung cư Phương, Việt, 1002 Tạ quang Bửu, P6, Quận 8, HCM</v>
          </cell>
          <cell r="D692">
            <v>0</v>
          </cell>
          <cell r="E692" t="str">
            <v>Quận 8</v>
          </cell>
        </row>
        <row r="693">
          <cell r="A693" t="str">
            <v>4808</v>
          </cell>
          <cell r="B693" t="str">
            <v>CN HCM - CÔNG TY CỔ PHẦN DỊCH VỤ THƯƠNG MẠI TỔNG HỢP WINCOMMERCE</v>
          </cell>
          <cell r="C693" t="str">
            <v>Lô RS6.SH.15 Tầng 1 Tháp RS6, Khu Thương mại Dịch vụ, và căn hộ - Khu 2, 239-241 Hòa Bình, Phường Hiệp Tân, Quận Tân Phú, HCM</v>
          </cell>
          <cell r="D693">
            <v>0</v>
          </cell>
          <cell r="E693" t="str">
            <v>Quận Tân Phú</v>
          </cell>
        </row>
        <row r="694">
          <cell r="A694" t="str">
            <v>4821</v>
          </cell>
          <cell r="B694" t="str">
            <v>CN HCM - CÔNG TY CỔ PHẦN DỊCH VỤ THƯƠNG MẠI TỔNG HỢP WINCOMMERCE</v>
          </cell>
          <cell r="C694" t="str">
            <v>0.14 tầng 01 (trệt), Chung cư cao tầng Phường Trường Thọ, 17 Đường số 3, Khu phố 6, P. Trường Thọ Quận Thủ Đức, TP. Hồ Chí Minh Việt Nam</v>
          </cell>
          <cell r="D694">
            <v>0</v>
          </cell>
        </row>
        <row r="695">
          <cell r="A695" t="str">
            <v>4823</v>
          </cell>
          <cell r="B695" t="str">
            <v>CN HCM - CÔNG TY CỔ PHẦN DỊCH VỤ THƯƠNG MẠI TỔNG HỢP WINCOMMERCE</v>
          </cell>
          <cell r="C695" t="str">
            <v>RS4-SH.03 tại dự án khu TMDV căn hộ địa chỉ 278 đường, Hòa Bình, Phường Hiệp Tân, (Dự án Richstar Residence), Q.Tân phú, HCM</v>
          </cell>
          <cell r="D695">
            <v>0</v>
          </cell>
        </row>
        <row r="696">
          <cell r="A696" t="str">
            <v>4832</v>
          </cell>
          <cell r="B696" t="str">
            <v>CN HÀ NỘI - CÔNG TY CỔ PHẦN DỊCH VỤ THƯƠNG MẠI TỔNG HỢP WINCOMMERCE</v>
          </cell>
          <cell r="C696" t="str">
            <v>Khu 10 Chợ Phố Hạ, Xã Mê Linh, Huyện Mê Linh, Hà Nội</v>
          </cell>
          <cell r="D696">
            <v>0</v>
          </cell>
        </row>
        <row r="697">
          <cell r="A697" t="str">
            <v>4846</v>
          </cell>
          <cell r="B697" t="str">
            <v>CN HCM - CÔNG TY CỔ PHẦN DỊCH VỤ THƯƠNG MẠI TỔNG HỢP WINCOMMERCE</v>
          </cell>
          <cell r="C697" t="str">
            <v>Số 16 đường số 5A, KDC Trung Sơn, ấp 4B, xã Bình Hưng, Huyện Bình Chánh, HCM</v>
          </cell>
          <cell r="D697">
            <v>0</v>
          </cell>
        </row>
        <row r="698">
          <cell r="A698" t="str">
            <v>4858</v>
          </cell>
          <cell r="B698" t="str">
            <v>CN HCM - CÔNG TY CỔ PHẦN DỊCH VỤ THƯƠNG MẠI TỔNG HỢP WINCOMMERCE</v>
          </cell>
          <cell r="C698" t="str">
            <v>351/29 Lê Đại Hành, Phường 11, Quận 11, TP. Hồ Chí Minh Việt Nam</v>
          </cell>
          <cell r="D698">
            <v>0</v>
          </cell>
          <cell r="E698" t="str">
            <v>Quận 11</v>
          </cell>
        </row>
        <row r="699">
          <cell r="A699" t="str">
            <v>4864</v>
          </cell>
          <cell r="B699" t="str">
            <v>CHI NHÁNH HÀ NỘI - CÔNG TY CỔ PHẦN DỊCH VỤ THƯƠNG MẠI TỔNG HỢP WINCOMMERCE</v>
          </cell>
          <cell r="C699" t="str">
            <v>138 Thị trân văn giang</v>
          </cell>
          <cell r="D699" t="str">
            <v>138 Thị trân văn giang</v>
          </cell>
          <cell r="E699" t="str">
            <v>TỈNH</v>
          </cell>
          <cell r="F699" t="str">
            <v>TỈNH</v>
          </cell>
        </row>
        <row r="700">
          <cell r="A700" t="str">
            <v>4880</v>
          </cell>
          <cell r="B700" t="str">
            <v>CHI NHÁNH HÀ NỘI - CÔNG TY CỔ PHẦN DỊCH VỤ THƯƠNG MẠI TỔNG HỢP WINCOMMERCE</v>
          </cell>
          <cell r="C700" t="str">
            <v>Thôn bên  363 thị trân văn giang</v>
          </cell>
          <cell r="D700" t="str">
            <v>Thôn bên  363 thị trân văn giang</v>
          </cell>
          <cell r="E700" t="str">
            <v>TỈNH</v>
          </cell>
          <cell r="F700" t="str">
            <v>TỈNH</v>
          </cell>
        </row>
        <row r="701">
          <cell r="A701" t="str">
            <v>4881</v>
          </cell>
          <cell r="B701" t="str">
            <v>CN HCM - CÔNG TY CỔ PHẦN DỊCH VỤ THƯƠNG MẠI TỔNG HỢP WINCOMMERCE</v>
          </cell>
          <cell r="C701" t="str">
            <v>BTM1-3 BlockB tầng 1 (trệt), khu phố 3 Centana, 36 mai Chí Thọ, Phường An Phú, Quận 2, TP. Hồ Chí Minh Việt Nam</v>
          </cell>
          <cell r="D701">
            <v>0</v>
          </cell>
          <cell r="E701" t="str">
            <v>Quận 2</v>
          </cell>
        </row>
        <row r="702">
          <cell r="A702" t="str">
            <v>4884</v>
          </cell>
          <cell r="B702" t="str">
            <v>CN HCM - CÔNG TY CỔ PHẦN DỊCH VỤ THƯƠNG MẠI TỔNG HỢP WINCOMMERCE</v>
          </cell>
          <cell r="C702" t="str">
            <v>23/2 đường số 9, Khu phố 4, Phường Trường Thọ, Quận Thủ Đức, TP. Hồ Chí Minh Việt Nam</v>
          </cell>
          <cell r="D702">
            <v>0</v>
          </cell>
        </row>
        <row r="703">
          <cell r="A703" t="str">
            <v>4887</v>
          </cell>
          <cell r="B703" t="str">
            <v>CN HÀ NỘI - CÔNG TY CỔ PHẦN DỊCH VỤ THƯƠNG MẠI TỔNG HỢP WINCOMMERCE</v>
          </cell>
          <cell r="C703" t="str">
            <v>Cụm 6 Thị trấn Phúc Thọ, Huyện Phúc Thọ, TP. Hà Nội Việt Nam</v>
          </cell>
          <cell r="D703">
            <v>0</v>
          </cell>
        </row>
        <row r="704">
          <cell r="A704" t="str">
            <v>4895</v>
          </cell>
          <cell r="B704" t="str">
            <v>CN HCM - CÔNG TY CỔ PHẦN DỊCH VỤ THƯƠNG MẠI TỔNG HỢP WINCOMMERCE</v>
          </cell>
          <cell r="C704" t="str">
            <v>42-44 đường A4, Phường 12, Quận Tân Bình, HCM</v>
          </cell>
          <cell r="D704">
            <v>0</v>
          </cell>
          <cell r="E704" t="str">
            <v>Quận Tân Bình</v>
          </cell>
        </row>
        <row r="705">
          <cell r="A705" t="str">
            <v>4915</v>
          </cell>
          <cell r="B705" t="str">
            <v>CN HCM - CÔNG TY CỔ PHẦN DỊCH VỤ THƯƠNG MẠI TỔNG HỢP WINCOMMERCE</v>
          </cell>
          <cell r="C705" t="str">
            <v>0.01. Tầng trệt tháp 4, Sun Avenue 28 Mai Chí Thọ, Phường An Phú, Quận 2, TP. Hồ Chí Minh Việt Nam</v>
          </cell>
          <cell r="D705">
            <v>0</v>
          </cell>
          <cell r="E705" t="str">
            <v>Quận 2</v>
          </cell>
        </row>
        <row r="706">
          <cell r="A706" t="str">
            <v>4922</v>
          </cell>
          <cell r="B706" t="str">
            <v>CN HCM - CÔNG TY CỔ PHẦN DỊCH VỤ THƯƠNG MẠI TỔNG HỢP WINCOMMERCE</v>
          </cell>
          <cell r="C706" t="str">
            <v>Tổ hợp chung cư H098&amp;T106 tại 241/42, Nguyễn Văn Luông, phườn 11, Quận 6, TP. Hồ Chí Minh Việt Nam</v>
          </cell>
          <cell r="D706">
            <v>0</v>
          </cell>
          <cell r="E706" t="str">
            <v>Quận 6</v>
          </cell>
        </row>
        <row r="707">
          <cell r="A707" t="str">
            <v>4927</v>
          </cell>
          <cell r="B707" t="str">
            <v>CN HÀ NỘI - CÔNG TY CỔ PHẦN DỊCH VỤ THƯƠNG MẠI TỔNG HỢP WINCOMMERCE</v>
          </cell>
          <cell r="C707" t="str">
            <v>Khu 10 Thôn Thường Lệ, Xã Đại Thịnh, Huyện Mê Linh, TP Hà Nội</v>
          </cell>
          <cell r="D707">
            <v>0</v>
          </cell>
        </row>
        <row r="708">
          <cell r="A708" t="str">
            <v>4935</v>
          </cell>
          <cell r="B708" t="str">
            <v>CN HCM - CÔNG TY CỔ PHẦN DỊCH VỤ THƯƠNG MẠI TỔNG HỢP WINCOMMERCE</v>
          </cell>
          <cell r="C708" t="str">
            <v>339DE Nguyễn Cảnh Chân, Phường Cầu Kho, Quận 1, HCM</v>
          </cell>
          <cell r="D708">
            <v>0</v>
          </cell>
          <cell r="E708" t="str">
            <v>Quận 1</v>
          </cell>
        </row>
        <row r="709">
          <cell r="A709" t="str">
            <v>4937</v>
          </cell>
          <cell r="B709" t="str">
            <v>CN HCM - CÔNG TY CỔ PHẦN DỊCH VỤ THƯƠNG MẠI TỔNG HỢP WINCOMMERCE</v>
          </cell>
          <cell r="C709" t="str">
            <v>A01 –TMDV01-02 cao ốc Jamila, 60 đường 697, KP2, Phường Phú Hữu, Quận 9, HCM</v>
          </cell>
          <cell r="D709">
            <v>0</v>
          </cell>
          <cell r="E709" t="str">
            <v>Quận 9</v>
          </cell>
        </row>
        <row r="710">
          <cell r="A710" t="str">
            <v>4940</v>
          </cell>
          <cell r="B710" t="str">
            <v>CN HCM - CÔNG TY CỔ PHẦN DỊCH VỤ THƯƠNG MẠI TỔNG HỢP WINCOMMERCE</v>
          </cell>
          <cell r="C710" t="str">
            <v>Tầng Trệt Cao ốc An Cư, số 8, đường Thái Thuận, P An Phú, Quận 2, TP. Hồ Chí Minh Việt Nam</v>
          </cell>
          <cell r="D710">
            <v>0</v>
          </cell>
          <cell r="E710" t="str">
            <v>Quận 2</v>
          </cell>
        </row>
        <row r="711">
          <cell r="A711" t="str">
            <v>4943</v>
          </cell>
          <cell r="B711" t="str">
            <v>CN HCM - CÔNG TY CỔ PHẦN DỊCH VỤ THƯƠNG MẠI TỔNG HỢP WINCOMMERCE</v>
          </cell>
          <cell r="C711" t="str">
            <v>TM05- Dự án KDC Sông Đà 434/16 đường 26 tháng 3, Phường 15, Quận Gò Vấp, HCM</v>
          </cell>
          <cell r="D711">
            <v>0</v>
          </cell>
          <cell r="E711" t="str">
            <v>Quận Gò Vấp</v>
          </cell>
        </row>
        <row r="712">
          <cell r="A712" t="str">
            <v>4952</v>
          </cell>
          <cell r="B712" t="str">
            <v>CN HCM - CÔNG TY CỔ PHẦN DỊCH VỤ THƯƠNG MẠI TỔNG HỢP WINCOMMERCE</v>
          </cell>
          <cell r="C712" t="str">
            <v>97 Nguyên Hồng, Phường 1, Quận Gò Vấp, HCM</v>
          </cell>
          <cell r="D712">
            <v>0</v>
          </cell>
          <cell r="E712" t="str">
            <v>Quận Gò Vấp</v>
          </cell>
        </row>
        <row r="713">
          <cell r="A713" t="str">
            <v>5005</v>
          </cell>
          <cell r="B713" t="str">
            <v>CN HCM - CÔNG TY CỔ PHẦN DỊCH VỤ THƯƠNG MẠI TỔNG HỢP WINCOMMERCE</v>
          </cell>
          <cell r="C713" t="str">
            <v>09 Phạm Vấn, Phường Phú Thọ Hòa, Quận Tân Phú, HCM</v>
          </cell>
          <cell r="D713">
            <v>0</v>
          </cell>
          <cell r="E713" t="str">
            <v>Quận Tân Phú</v>
          </cell>
        </row>
        <row r="714">
          <cell r="A714" t="str">
            <v>5006</v>
          </cell>
          <cell r="B714" t="str">
            <v>CN HCM - CÔNG TY CỔ PHẦN DỊCH VỤ THƯƠNG MẠI TỔNG HỢP WINCOMMERCE</v>
          </cell>
          <cell r="C714" t="str">
            <v>185B Nguyễn Thị Định, Phường An Phú, Quận 2, TP. Hồ Chí Minh Việt Nam</v>
          </cell>
          <cell r="D714">
            <v>0</v>
          </cell>
          <cell r="E714" t="str">
            <v>Quận 2</v>
          </cell>
        </row>
        <row r="715">
          <cell r="A715" t="str">
            <v>5007</v>
          </cell>
          <cell r="B715" t="str">
            <v>CN HCM - CÔNG TY CỔ PHẦN DỊCH VỤ THƯƠNG MẠI TỔNG HỢP WINCOMMERCE</v>
          </cell>
          <cell r="C715" t="str">
            <v>7-9 Nguyễn Hiền, Phường 4, Quận 3, HCM</v>
          </cell>
          <cell r="D715">
            <v>0</v>
          </cell>
          <cell r="E715" t="str">
            <v>Quận 3</v>
          </cell>
        </row>
        <row r="716">
          <cell r="A716" t="str">
            <v>5019</v>
          </cell>
          <cell r="B716" t="str">
            <v>CN HCM - CÔNG TY CỔ PHẦN DỊCH VỤ THƯƠNG MẠI TỔNG HỢP WINCOMMERCE</v>
          </cell>
          <cell r="C716" t="str">
            <v>606/144-606/146 Ba Tháng Hai, Phường 14, Quận 10, HCM</v>
          </cell>
          <cell r="D716">
            <v>0</v>
          </cell>
          <cell r="E716" t="str">
            <v>Quận 10</v>
          </cell>
        </row>
        <row r="717">
          <cell r="A717" t="str">
            <v>5024</v>
          </cell>
          <cell r="B717" t="str">
            <v>CN HCM - CÔNG TY CỔ PHẦN DỊCH VỤ THƯƠNG MẠI TỔNG HỢP WINCOMMERCE</v>
          </cell>
          <cell r="C717" t="str">
            <v>33/4 ấp Mới 1, Xã Tân Xuân, Huyện Hóc Môn, HCM</v>
          </cell>
          <cell r="D717">
            <v>0</v>
          </cell>
          <cell r="E717" t="str">
            <v>Huyện Hóc Môn</v>
          </cell>
        </row>
        <row r="718">
          <cell r="A718" t="str">
            <v>5025</v>
          </cell>
          <cell r="B718" t="str">
            <v>CN HCM - CÔNG TY CỔ PHẦN DỊCH VỤ THƯƠNG MẠI TỔNG HỢP WINCOMMERCE</v>
          </cell>
          <cell r="C718" t="str">
            <v>15 Nguyễn Quang Bích, Phường 13, Quận Tân Bình, HCM</v>
          </cell>
          <cell r="D718">
            <v>0</v>
          </cell>
          <cell r="E718" t="str">
            <v>Quận Tân Bình</v>
          </cell>
        </row>
        <row r="719">
          <cell r="A719" t="str">
            <v>5026</v>
          </cell>
          <cell r="B719" t="str">
            <v>CN HCM - CÔNG TY CỔ PHẦN DỊCH VỤ THƯƠNG MẠI TỔNG HỢP WINCOMMERCE</v>
          </cell>
          <cell r="C719" t="str">
            <v>163/25/1 Tô Hiến Thành, Phường 13, Quận 10, HCM</v>
          </cell>
          <cell r="D719">
            <v>0</v>
          </cell>
          <cell r="E719" t="str">
            <v>Quận 10</v>
          </cell>
        </row>
        <row r="720">
          <cell r="A720" t="str">
            <v>5029</v>
          </cell>
          <cell r="B720" t="str">
            <v>CN HCM - CÔNG TY CỔ PHẦN DỊCH VỤ THƯƠNG MẠI TỔNG HỢP WINCOMMERCE</v>
          </cell>
          <cell r="C720" t="str">
            <v>42 Thăng Long, Phường 4, Quận Tân Bình, HCM</v>
          </cell>
          <cell r="D720">
            <v>0</v>
          </cell>
          <cell r="E720" t="str">
            <v>Quận Tân Bình</v>
          </cell>
        </row>
        <row r="721">
          <cell r="A721" t="str">
            <v>5043</v>
          </cell>
          <cell r="B721" t="str">
            <v>CN HCM - CÔNG TY CỔ PHẦN DỊCH VỤ THƯƠNG MẠI TỔNG HỢP WINCOMMERCE</v>
          </cell>
          <cell r="C721" t="str">
            <v>81 đường số 2, KP6, Phường Hiệp Bình Phước, Quận Thủ Đức, TP. Hồ Chí Minh Việt Nam</v>
          </cell>
          <cell r="D721">
            <v>0</v>
          </cell>
        </row>
        <row r="722">
          <cell r="A722" t="str">
            <v>5077</v>
          </cell>
          <cell r="B722" t="str">
            <v>CN HCM - CÔNG TY CỔ PHẦN DỊCH VỤ THƯƠNG MẠI TỔNG HỢP WINCOMMERCE</v>
          </cell>
          <cell r="C722" t="str">
            <v>254/63 Âu Cơ, P. 9, Quận Tân Bình, HCM</v>
          </cell>
          <cell r="D722">
            <v>0</v>
          </cell>
          <cell r="E722" t="str">
            <v>Quận Tân Bình</v>
          </cell>
        </row>
        <row r="723">
          <cell r="A723" t="str">
            <v>5085</v>
          </cell>
          <cell r="B723" t="str">
            <v>CN HCM - CÔNG TY CỔ PHẦN DỊCH VỤ THƯƠNG MẠI TỔNG HỢP WINCOMMERCE</v>
          </cell>
          <cell r="C723" t="str">
            <v>48 Liêu Bình Hương, ấp Tân Tiến, xã Tân Thông Hội, Huyện Củ Chi, HCM</v>
          </cell>
          <cell r="D723">
            <v>0</v>
          </cell>
          <cell r="E723" t="str">
            <v>Huyện Củ Chi</v>
          </cell>
        </row>
        <row r="724">
          <cell r="A724" t="str">
            <v>5086</v>
          </cell>
          <cell r="B724" t="str">
            <v>CN HCM - CÔNG TY CỔ PHẦN DỊCH VỤ THƯƠNG MẠI TỔNG HỢP WINCOMMERCE</v>
          </cell>
          <cell r="C724" t="str">
            <v>120 Lò Lu, Phường Trường Thạnh, Quận 9, TP. Hồ Chí Minh Việt Nam</v>
          </cell>
          <cell r="D724">
            <v>0</v>
          </cell>
          <cell r="E724" t="str">
            <v>Quận 9</v>
          </cell>
        </row>
        <row r="725">
          <cell r="A725" t="str">
            <v>5101</v>
          </cell>
          <cell r="B725" t="str">
            <v>CN HÀ NỘI - CÔNG TY CỔ PHẦN DỊCH VỤ THƯƠNG MẠI TỔNG HỢP WINCOMMERCE</v>
          </cell>
          <cell r="C725" t="str">
            <v>Số 168 Thôn Mới, Xã Cao Dương, Huyện Thanh Oai, Thành phố Hà Nội</v>
          </cell>
          <cell r="D725">
            <v>0</v>
          </cell>
        </row>
        <row r="726">
          <cell r="A726" t="str">
            <v>5115</v>
          </cell>
          <cell r="B726" t="str">
            <v>CN HCM - CÔNG TY CỔ PHẦN DỊCH VỤ THƯƠNG MẠI TỔNG HỢP WINCOMMERCE</v>
          </cell>
          <cell r="C726" t="str">
            <v>1.17 và 1.04 Tầng 1+2, CC Hiệp Thành (Parkland), số 38 đường N5, KDC Hiệp Thành, Phường Hiệp Thành, Quận 12, HCM</v>
          </cell>
          <cell r="D726">
            <v>0</v>
          </cell>
          <cell r="E726" t="str">
            <v>Quận 12</v>
          </cell>
        </row>
        <row r="727">
          <cell r="A727" t="str">
            <v>5124</v>
          </cell>
          <cell r="B727" t="str">
            <v>CN HCM - CÔNG TY CỔ PHẦN DỊCH VỤ THƯƠNG MẠI TỔNG HỢP WINCOMMERCE</v>
          </cell>
          <cell r="C727" t="str">
            <v>B1.01 tầng 1 Block tại dự án Khu Dân cứ Phước Long, Phường Phước Long B, Quận 9, TP. Hồ Chí Minh Việt Nam</v>
          </cell>
          <cell r="D727">
            <v>0</v>
          </cell>
          <cell r="E727" t="str">
            <v>Quận 9</v>
          </cell>
        </row>
        <row r="728">
          <cell r="A728" t="str">
            <v>5141</v>
          </cell>
          <cell r="B728" t="str">
            <v>CN HCM - CÔNG TY CỔ PHẦN DỊCH VỤ THƯƠNG MẠI TỔNG HỢP WINCOMMERCE</v>
          </cell>
          <cell r="C728" t="str">
            <v>112/6 Tân Chánh Hiệp 36, Khu phố 6, Phường Tân Chánh Hiệp, Quận 12, HCM</v>
          </cell>
          <cell r="D728">
            <v>0</v>
          </cell>
          <cell r="E728" t="str">
            <v>Quận 12</v>
          </cell>
        </row>
        <row r="729">
          <cell r="A729" t="str">
            <v>5161</v>
          </cell>
          <cell r="B729" t="str">
            <v>CN HÀ NỘI - CÔNG TY CỔ PHẦN DỊCH VỤ THƯƠNG MẠI TỔNG HỢP WINCOMMERCE</v>
          </cell>
          <cell r="C729" t="str">
            <v>248 Chợ Chiều Chuông, Xã Phương Trung, Huyện Thanh Oai, Thành phố Hà Nội</v>
          </cell>
          <cell r="D729">
            <v>0</v>
          </cell>
        </row>
        <row r="730">
          <cell r="A730" t="str">
            <v>5162</v>
          </cell>
          <cell r="B730" t="str">
            <v>CN HÀ NỘI - CÔNG TY CỔ PHẦN DỊCH VỤ THƯƠNG MẠI TỔNG HỢP WINCOMMERCE</v>
          </cell>
          <cell r="C730" t="str">
            <v>Số 120 QL21, Thôn Tảo Dương, Xã Hồng Dương, Huyện Thanh Oai, Thành phố Hà Nội</v>
          </cell>
          <cell r="D730">
            <v>0</v>
          </cell>
        </row>
        <row r="731">
          <cell r="A731" t="str">
            <v>5176</v>
          </cell>
          <cell r="B731" t="str">
            <v>CN HÀ NỘI - CÔNG TY CỔ PHẦN DỊCH VỤ THƯƠNG MẠI TỔNG HỢP WINCOMMERCE</v>
          </cell>
          <cell r="C731" t="str">
            <v>37 Thôn Chằm, Xã Bình Minh, Huyện Thanh Oai, Thành phố Hà Nội</v>
          </cell>
          <cell r="D731">
            <v>0</v>
          </cell>
        </row>
        <row r="732">
          <cell r="A732" t="str">
            <v>5182</v>
          </cell>
          <cell r="B732" t="str">
            <v>CN HCM - CÔNG TY CỔ PHẦN DỊCH VỤ THƯƠNG MẠI TỔNG HỢP WINCOMMERCE</v>
          </cell>
          <cell r="C732" t="str">
            <v>8/9 ấp Hưng Lân, Xã Bà Điểm, Huyện Hóc Môn, HCM</v>
          </cell>
          <cell r="D732">
            <v>0</v>
          </cell>
          <cell r="E732" t="str">
            <v>Huyện Hóc Môn</v>
          </cell>
        </row>
        <row r="733">
          <cell r="A733" t="str">
            <v>5187</v>
          </cell>
          <cell r="B733" t="str">
            <v>CN HCM - CÔNG TY CỔ PHẦN DỊCH VỤ THƯƠNG MẠI TỔNG HỢP WINCOMMERCE</v>
          </cell>
          <cell r="C733" t="str">
            <v>483 Lê Văn Quới, KP6, Phường Bình Trị, Đông A, Quận Bình Tân, HCM</v>
          </cell>
          <cell r="D733">
            <v>0</v>
          </cell>
          <cell r="E733" t="str">
            <v>Quận Bình Tân</v>
          </cell>
        </row>
        <row r="734">
          <cell r="A734" t="str">
            <v>5230</v>
          </cell>
          <cell r="B734" t="str">
            <v>CN HCM - CÔNG TY CỔ PHẦN DỊCH VỤ THƯƠNG MẠI TỔNG HỢP WINCOMMERCE</v>
          </cell>
          <cell r="C734" t="str">
            <v>2N Bình Giã, Phường 13, Quận Tân Bình, HCM</v>
          </cell>
          <cell r="D734">
            <v>0</v>
          </cell>
          <cell r="E734" t="str">
            <v>Quận Tân Bình</v>
          </cell>
        </row>
        <row r="735">
          <cell r="A735" t="str">
            <v>5231</v>
          </cell>
          <cell r="B735" t="str">
            <v>CN HCM - CÔNG TY CỔ PHẦN DỊCH VỤ THƯƠNG MẠI TỔNG HỢP WINCOMMERCE</v>
          </cell>
          <cell r="C735" t="str">
            <v>T1.04 tầng trệt Khối 04 (LA3) 383-385 Nguyễn Duy Trinh, Phường Bình Trưng Tây, Quận 2, TP. Hồ Chí Minh Việt Nam</v>
          </cell>
          <cell r="D735">
            <v>0</v>
          </cell>
          <cell r="E735" t="str">
            <v>Quận 2</v>
          </cell>
        </row>
        <row r="736">
          <cell r="A736" t="str">
            <v>5233</v>
          </cell>
          <cell r="B736" t="str">
            <v>CN HCM - CÔNG TY CỔ PHẦN DỊCH VỤ THƯƠNG MẠI TỔNG HỢP WINCOMMERCE</v>
          </cell>
          <cell r="C736" t="str">
            <v>25 đường số 17, KP5, Phường Linh Trung, Quận Thủ Đức, TP. Hồ Chí Minh Việt Nam</v>
          </cell>
          <cell r="D736">
            <v>0</v>
          </cell>
        </row>
        <row r="737">
          <cell r="A737" t="str">
            <v>5238</v>
          </cell>
          <cell r="B737" t="str">
            <v>CN HCM - CÔNG TY CỔ PHẦN DỊCH VỤ THƯƠNG MẠI TỔNG HỢP WINCOMMERCE</v>
          </cell>
          <cell r="C737" t="str">
            <v>81 Cầu Xây, Phường Tân Phú, Quận 9, TP. Hồ Chí Minh Việt Nam</v>
          </cell>
          <cell r="D737">
            <v>0</v>
          </cell>
          <cell r="E737" t="str">
            <v>Quận 9</v>
          </cell>
        </row>
        <row r="738">
          <cell r="A738" t="str">
            <v>5240</v>
          </cell>
          <cell r="B738" t="str">
            <v>CN HCM - CÔNG TY CỔ PHẦN DỊCH VỤ THƯƠNG MẠI TỔNG HỢP WINCOMMERCE</v>
          </cell>
          <cell r="C738" t="str">
            <v>163 Nguyễn Thị Kiêu, Khu phố 2, Phường Thới An, Quận 12, HCM</v>
          </cell>
          <cell r="D738">
            <v>0</v>
          </cell>
          <cell r="E738" t="str">
            <v>Quận 12</v>
          </cell>
        </row>
        <row r="739">
          <cell r="A739" t="str">
            <v>5255</v>
          </cell>
          <cell r="B739" t="str">
            <v>CN HÀ NỘI - CÔNG TY CỔ PHẦN DỊCH VỤ THƯƠNG MẠI TỔNG HỢP WINCOMMERCE</v>
          </cell>
          <cell r="C739" t="str">
            <v>Đội 4 Thôn 1 Xã Thạch Đà, Huyện Mê Linh, TP Hà Nội</v>
          </cell>
          <cell r="D739">
            <v>0</v>
          </cell>
        </row>
        <row r="740">
          <cell r="A740" t="str">
            <v>5266</v>
          </cell>
          <cell r="B740" t="str">
            <v>CN HÀ NỘI - CÔNG TY CỔ PHẦN DỊCH VỤ THƯƠNG MẠI TỔNG HỢP WINCOMMERCE</v>
          </cell>
          <cell r="C740" t="str">
            <v>Khu 14 Thôn Yên Nhân, Xã Tiền Phong, Huyện Mê Linh, TP Hà Nội</v>
          </cell>
          <cell r="D740">
            <v>0</v>
          </cell>
        </row>
        <row r="741">
          <cell r="A741" t="str">
            <v>5267</v>
          </cell>
          <cell r="B741" t="str">
            <v>CN HÀ NỘI - CÔNG TY CỔ PHẦN DỊCH VỤ THƯƠNG MẠI TỔNG HỢP WINCOMMERCE</v>
          </cell>
          <cell r="C741" t="str">
            <v>Khu 5 Thôn Do Hạ, Xã Tiền Phong, Huyện Mê Linh, TP Hà Nội</v>
          </cell>
          <cell r="D741">
            <v>0</v>
          </cell>
        </row>
        <row r="742">
          <cell r="A742" t="str">
            <v>5269</v>
          </cell>
          <cell r="B742" t="str">
            <v>CN HCM - CÔNG TY CỔ PHẦN DỊCH VỤ THƯƠNG MẠI TỔNG HỢP WINCOMMERCE</v>
          </cell>
          <cell r="C742" t="str">
            <v>179A Nghĩa Phát, Phường 6, Quận Tân Bình, HCM</v>
          </cell>
          <cell r="D742">
            <v>0</v>
          </cell>
          <cell r="E742" t="str">
            <v>Quận Tân Bình</v>
          </cell>
        </row>
        <row r="743">
          <cell r="A743" t="str">
            <v>5270</v>
          </cell>
          <cell r="B743" t="str">
            <v>CN HCM - CÔNG TY CỔ PHẦN DỊCH VỤ THƯƠNG MẠI TỔNG HỢP WINCOMMERCE</v>
          </cell>
          <cell r="C743" t="str">
            <v>82 Tô Vĩnh Diện, KP5, P. Linh Chiểu, Quận Thủ Đức, TP. Hồ Chí Minh Việt Nam</v>
          </cell>
          <cell r="D743">
            <v>0</v>
          </cell>
        </row>
        <row r="744">
          <cell r="A744" t="str">
            <v>5274</v>
          </cell>
          <cell r="B744" t="str">
            <v>CN HCM - CÔNG TY CỔ PHẦN DỊCH VỤ THƯƠNG MẠI TỔNG HỢP WINCOMMERCE</v>
          </cell>
          <cell r="C744" t="str">
            <v>109-111 Kênh Nước Đen, Phường Tân Thành, Quận Tân Phú, HCM</v>
          </cell>
          <cell r="D744">
            <v>0</v>
          </cell>
          <cell r="E744" t="str">
            <v>Quận Tân Phú</v>
          </cell>
        </row>
        <row r="745">
          <cell r="A745" t="str">
            <v>5275</v>
          </cell>
          <cell r="B745" t="str">
            <v>CN HCM - CÔNG TY CỔ PHẦN DỊCH VỤ THƯƠNG MẠI TỔNG HỢP WINCOMMERCE</v>
          </cell>
          <cell r="C745" t="str">
            <v>363-365A Tô Ngọc Vân, KP2, Phường Linh Đông, Quận Thủ Đức, TP. Hồ Chí Minh Việt Nam</v>
          </cell>
          <cell r="D745">
            <v>0</v>
          </cell>
        </row>
        <row r="746">
          <cell r="A746" t="str">
            <v>5278</v>
          </cell>
          <cell r="B746" t="str">
            <v>CN HCM - CÔNG TY CỔ PHẦN DỊCH VỤ THƯƠNG MẠI TỔNG HỢP WINCOMMERCE</v>
          </cell>
          <cell r="C746" t="str">
            <v>1.02, 1.03, 2.03, 2.04 Tầng 1+2, Chung cư Hoa Phượng, (Zen Tower), 34/1A Quốc lộ 1A, Phường Thới An, Quận 12, HCM</v>
          </cell>
          <cell r="D746">
            <v>0</v>
          </cell>
          <cell r="E746" t="str">
            <v>Quận 12</v>
          </cell>
        </row>
        <row r="747">
          <cell r="A747" t="str">
            <v>5286</v>
          </cell>
          <cell r="B747" t="str">
            <v>CN HÀ NỘI - CÔNG TY CỔ PHẦN DỊCH VỤ THƯƠNG MẠI TỔNG HỢP WINCOMMERCE</v>
          </cell>
          <cell r="C747" t="str">
            <v>95 Ba Thá, Xã Viên An, Huyện Ứng Hòa, HN</v>
          </cell>
          <cell r="D747">
            <v>0</v>
          </cell>
        </row>
        <row r="748">
          <cell r="A748" t="str">
            <v>5287</v>
          </cell>
          <cell r="B748" t="str">
            <v>CN HÀ NỘI - CÔNG TY CỔ PHẦN DỊCH VỤ THƯƠNG MẠI TỔNG HỢP WINCOMMERCE</v>
          </cell>
          <cell r="C748" t="str">
            <v>85 Lê Lợi, Thị Trấn Vân Đình, Huyện Ứng Hòa, HN</v>
          </cell>
          <cell r="D748">
            <v>0</v>
          </cell>
        </row>
        <row r="749">
          <cell r="A749" t="str">
            <v>5291</v>
          </cell>
          <cell r="B749" t="str">
            <v>CN HCM - CÔNG TY CỔ PHẦN DỊCH VỤ THƯƠNG MẠI TỔNG HỢP WINCOMMERCE</v>
          </cell>
          <cell r="C749" t="str">
            <v>55 Trương Phước Phan, Khu phố 18, Phường Bình Trị Đông, Quận Bình Tân, HCM</v>
          </cell>
          <cell r="D749">
            <v>0</v>
          </cell>
          <cell r="E749" t="str">
            <v>Quận Bình Tân</v>
          </cell>
        </row>
        <row r="750">
          <cell r="A750" t="str">
            <v>5293</v>
          </cell>
          <cell r="B750" t="str">
            <v>CN HCM - CÔNG TY CỔ PHẦN DỊCH VỤ THƯƠNG MẠI TỔNG HỢP WINCOMMERCE</v>
          </cell>
          <cell r="C750" t="str">
            <v>02 đường số 3 Cư xá Đô Thành, Phường 4, Quận 3, HCM</v>
          </cell>
          <cell r="D750">
            <v>0</v>
          </cell>
          <cell r="E750" t="str">
            <v>Quận 3</v>
          </cell>
        </row>
        <row r="751">
          <cell r="A751" t="str">
            <v>5301</v>
          </cell>
          <cell r="B751" t="str">
            <v>CN HCM - CÔNG TY CỔ PHẦN DỊCH VỤ THƯƠNG MẠI TỔNG HỢP WINCOMMERCE</v>
          </cell>
          <cell r="C751" t="str">
            <v>1033 Nguyễn Xiển, Phường Long Bình, Quận 9, TP. Hồ Chí Minh Việt Nam</v>
          </cell>
          <cell r="D751">
            <v>0</v>
          </cell>
          <cell r="E751" t="str">
            <v>Quận 9</v>
          </cell>
        </row>
        <row r="752">
          <cell r="A752" t="str">
            <v>5302</v>
          </cell>
          <cell r="B752" t="str">
            <v>CN HCM - CÔNG TY CỔ PHẦN DỊCH VỤ THƯƠNG MẠI TỔNG HỢP WINCOMMERCE</v>
          </cell>
          <cell r="C752" t="str">
            <v>11/23-11/25-11/27 Nguyễn Đức Thuận, Phường 13, Quận Tân Bình, HCM</v>
          </cell>
          <cell r="D752">
            <v>0</v>
          </cell>
          <cell r="E752" t="str">
            <v>Quận Tân Bình</v>
          </cell>
        </row>
        <row r="753">
          <cell r="A753" t="str">
            <v>5308</v>
          </cell>
          <cell r="B753" t="str">
            <v>CN HÀ NỘI - CÔNG TY CỔ PHẦN DỊCH VỤ THƯƠNG MẠI TỔNG HỢP WINCOMMERCE</v>
          </cell>
          <cell r="C753" t="str">
            <v>QL35 Thôn Phú Nhi, xã Thanh Lâm, huyện Mê Linh, thành phố Hà Nội</v>
          </cell>
          <cell r="D753">
            <v>0</v>
          </cell>
        </row>
        <row r="754">
          <cell r="A754" t="str">
            <v>5329</v>
          </cell>
          <cell r="B754" t="str">
            <v>CN HCM - CÔNG TY CỔ PHẦN DỊCH VỤ THƯƠNG MẠI TỔNG HỢP WINCOMMERCE</v>
          </cell>
          <cell r="C754" t="str">
            <v>120-122 đường số 2, khu phố 1, P. Tăng Nhơn Phú B, Quận 9, TP. Hồ Chí Minh Việt Nam</v>
          </cell>
          <cell r="D754">
            <v>0</v>
          </cell>
          <cell r="E754" t="str">
            <v>Quận 9</v>
          </cell>
        </row>
        <row r="755">
          <cell r="A755" t="str">
            <v>5334</v>
          </cell>
          <cell r="B755" t="str">
            <v>CN HCM - CÔNG TY CỔ PHẦN DỊCH VỤ THƯƠNG MẠI TỔNG HỢP WINCOMMERCE</v>
          </cell>
          <cell r="C755" t="str">
            <v>1042 Nguyễn Duy Trinh, Phường Long Trường, Quận 9, TP. Hồ Chí Minh Việt Nam</v>
          </cell>
          <cell r="D755">
            <v>0</v>
          </cell>
          <cell r="E755" t="str">
            <v>Quận 9</v>
          </cell>
        </row>
        <row r="756">
          <cell r="A756" t="str">
            <v>5338</v>
          </cell>
          <cell r="B756" t="str">
            <v>CN HCM - CÔNG TY CỔ PHẦN DỊCH VỤ THƯƠNG MẠI TỔNG HỢP WINCOMMERCE</v>
          </cell>
          <cell r="C756" t="str">
            <v>196 Mã Lò, KP 6, Phường Bình Trị Đông A, Quận Bình Tân, HCM</v>
          </cell>
          <cell r="D756">
            <v>0</v>
          </cell>
          <cell r="E756" t="str">
            <v>Quận Bình Tân</v>
          </cell>
        </row>
        <row r="757">
          <cell r="A757" t="str">
            <v>5354</v>
          </cell>
          <cell r="B757" t="str">
            <v>CN HCM - CÔNG TY CỔ PHẦN DỊCH VỤ THƯƠNG MẠI TỔNG HỢP WINCOMMERCE</v>
          </cell>
          <cell r="C757" t="str">
            <v>Tầng 1 chung cư Flora Anh Đào, 619 Đỗ Xuân Hợp, Phường Phước Long B, Quận 9, TP. Hồ Chí Minh Việt Nam</v>
          </cell>
          <cell r="D757">
            <v>0</v>
          </cell>
          <cell r="E757" t="str">
            <v>Quận 9</v>
          </cell>
        </row>
        <row r="758">
          <cell r="A758" t="str">
            <v>5355</v>
          </cell>
          <cell r="B758" t="str">
            <v>CN HCM - CÔNG TY CỔ PHẦN DỊCH VỤ THƯƠNG MẠI TỔNG HỢP WINCOMMERCE</v>
          </cell>
          <cell r="C758" t="str">
            <v>Lô thương mại TA2, Tầng trệt và lửng, chung cư Hope Garden, 102 Phan Huy Ích, Phường 15, Quận Tân Bình, HCM</v>
          </cell>
          <cell r="D758">
            <v>0</v>
          </cell>
          <cell r="E758" t="str">
            <v>Quận Tân Bình</v>
          </cell>
        </row>
        <row r="759">
          <cell r="A759" t="str">
            <v>5360</v>
          </cell>
          <cell r="B759" t="str">
            <v>CN HCM - CÔNG TY CỔ PHẦN DỊCH VỤ THƯƠNG MẠI TỔNG HỢP WINCOMMERCE</v>
          </cell>
          <cell r="C759" t="str">
            <v>15 Võ Văn Kiệt, Phường 16, Quận 8, (CC City Gate Towers-A1.03.08), HCM</v>
          </cell>
          <cell r="D759">
            <v>0</v>
          </cell>
          <cell r="E759" t="str">
            <v>Quận 8</v>
          </cell>
        </row>
        <row r="760">
          <cell r="A760" t="str">
            <v>5383</v>
          </cell>
          <cell r="B760" t="str">
            <v>CN HCM - CÔNG TY CỔ PHẦN DỊCH VỤ THƯƠNG MẠI TỔNG HỢP WINCOMMERCE</v>
          </cell>
          <cell r="C760" t="str">
            <v>149 Đội Cung, Phường 9, Quận 11, TP. Hồ Chí Minh Việt Nam</v>
          </cell>
          <cell r="D760">
            <v>0</v>
          </cell>
          <cell r="E760" t="str">
            <v>Quận 11</v>
          </cell>
        </row>
        <row r="761">
          <cell r="A761" t="str">
            <v>5386</v>
          </cell>
          <cell r="B761" t="str">
            <v>CN HCM - CÔNG TY CỔ PHẦN DỊCH VỤ THƯƠNG MẠI TỔNG HỢP WINCOMMERCE</v>
          </cell>
          <cell r="C761" t="str">
            <v>309 Nguyễn Thị Rành, Ấp Xóm Mới, X. Trung Lập Hạ, Huyện Củ Chi, HCM</v>
          </cell>
          <cell r="D761">
            <v>0</v>
          </cell>
          <cell r="E761" t="str">
            <v>Huyện Củ Chi</v>
          </cell>
        </row>
        <row r="762">
          <cell r="A762" t="str">
            <v>5387</v>
          </cell>
          <cell r="B762" t="str">
            <v>CN HCM - CÔNG TY CỔ PHẦN DỊCH VỤ THƯƠNG MẠI TỔNG HỢP WINCOMMERCE</v>
          </cell>
          <cell r="C762" t="str">
            <v>51A Nguyễn Tuyển, KP5, Phường Bình Trưng Tây, Quận 2, TP. Hồ Chí Minh Việt Nam</v>
          </cell>
          <cell r="D762">
            <v>0</v>
          </cell>
          <cell r="E762" t="str">
            <v>Quận 2</v>
          </cell>
        </row>
        <row r="763">
          <cell r="A763" t="str">
            <v>5388</v>
          </cell>
          <cell r="B763" t="str">
            <v>CN HCM - CÔNG TY CỔ PHẦN DỊCH VỤ THƯƠNG MẠI TỔNG HỢP WINCOMMERCE</v>
          </cell>
          <cell r="C763" t="str">
            <v>A – 01 Dự án Valora Mizuki tại xã Bình Hưng, Huyện Bình Chánh, HCM</v>
          </cell>
          <cell r="D763">
            <v>0</v>
          </cell>
        </row>
        <row r="764">
          <cell r="A764" t="str">
            <v>5414</v>
          </cell>
          <cell r="B764" t="str">
            <v>CN HCM - CÔNG TY CỔ PHẦN DỊCH VỤ THƯƠNG MẠI TỔNG HỢP WINCOMMERCE</v>
          </cell>
          <cell r="C764" t="str">
            <v>23 Nguyễn Hữu Cầu, Ấp Vạn Hạnh, Xã Trung Chánh, Huyện Hóc Môn, HCM</v>
          </cell>
          <cell r="D764">
            <v>0</v>
          </cell>
          <cell r="E764" t="str">
            <v>Huyện Hóc Môn</v>
          </cell>
        </row>
        <row r="765">
          <cell r="A765" t="str">
            <v>5420</v>
          </cell>
          <cell r="B765" t="str">
            <v>CN HCM - CÔNG TY CỔ PHẦN DỊCH VỤ THƯƠNG MẠI TỔNG HỢP WINCOMMERCE</v>
          </cell>
          <cell r="C765" t="str">
            <v>120E Xóm Đất, Phường 8, Quận 11, TP. Hồ Chí Minh Việt Nam</v>
          </cell>
          <cell r="D765">
            <v>0</v>
          </cell>
          <cell r="E765" t="str">
            <v>Quận 11</v>
          </cell>
          <cell r="F765">
            <v>0</v>
          </cell>
        </row>
        <row r="766">
          <cell r="A766" t="str">
            <v>5423</v>
          </cell>
          <cell r="B766" t="str">
            <v>CN HÀ NỘI - CÔNG TY CỔ PHẦN DỊCH VỤ THƯƠNG MẠI TỔNG HỢP WINCOMMERCE</v>
          </cell>
          <cell r="C766" t="str">
            <v>Cụm 5, xã Phụng Thượng, Huyện Phúc Thọ, TP. Hà Nội Việt Nam</v>
          </cell>
          <cell r="D766">
            <v>0</v>
          </cell>
        </row>
        <row r="767">
          <cell r="A767" t="str">
            <v>5427</v>
          </cell>
          <cell r="B767" t="str">
            <v>CN HCM - CÔNG TY CỔ PHẦN DỊCH VỤ THƯƠNG MẠI TỔNG HỢP WINCOMMERCE</v>
          </cell>
          <cell r="C767" t="str">
            <v>CC Golden Mansion, Lô GM-01.08 Tầng 1, Khu phức hợp, Nhà ở và Thương mại Dịch vụ, 119, Phổ Quang, Phường 9, Q. Phú Nhuận, TP. Hồ Chí Minh Việt Nam</v>
          </cell>
          <cell r="D767">
            <v>0</v>
          </cell>
          <cell r="E767" t="str">
            <v>Quận Phú Nhuận</v>
          </cell>
        </row>
        <row r="768">
          <cell r="A768" t="str">
            <v>5436</v>
          </cell>
          <cell r="B768" t="str">
            <v>CN HCM - CÔNG TY CỔ PHẦN DỊCH VỤ THƯƠNG MẠI TỔNG HỢP WINCOMMERCE</v>
          </cell>
          <cell r="C768" t="str">
            <v>70 Lê Văn Thịnh, Phường Bình Trưng Tây, Quận 2, TP. Hồ Chí Minh Việt Nam</v>
          </cell>
          <cell r="D768" t="str">
            <v>0.1 Lô A, Lương Định Của Ấp 2, P. An Phú, Quận 2, TP. Hồ Chí Minh Việt Nam</v>
          </cell>
          <cell r="E768" t="str">
            <v>Quận 2</v>
          </cell>
          <cell r="F768" t="str">
            <v>Hồ Chí Minh</v>
          </cell>
        </row>
        <row r="769">
          <cell r="A769" t="str">
            <v>5447</v>
          </cell>
          <cell r="B769" t="str">
            <v>CN HCM - CÔNG TY CỔ PHẦN DỊCH VỤ THƯƠNG MẠI TỔNG HỢP WINCOMMERCE</v>
          </cell>
          <cell r="C769" t="str">
            <v>35A đường TX 21, khu phố 1, Phường Thạnh Xuân, Quận 12, HCM</v>
          </cell>
          <cell r="D769">
            <v>0</v>
          </cell>
          <cell r="E769" t="str">
            <v>Quận 12</v>
          </cell>
        </row>
        <row r="770">
          <cell r="A770" t="str">
            <v>5449</v>
          </cell>
          <cell r="B770" t="str">
            <v>CN HCM - CÔNG TY CỔ PHẦN DỊCH VỤ THƯƠNG MẠI TỔNG HỢP WINCOMMERCE</v>
          </cell>
          <cell r="C770" t="str">
            <v>532 Phạm Văn Chiêu, Phường 16, Quận Gò Vấp, HCM</v>
          </cell>
          <cell r="D770">
            <v>0</v>
          </cell>
          <cell r="E770" t="str">
            <v>Quận Gò Vấp</v>
          </cell>
        </row>
        <row r="771">
          <cell r="A771" t="str">
            <v>5451</v>
          </cell>
          <cell r="B771" t="str">
            <v>CN HCM - CÔNG TY CỔ PHẦN DỊCH VỤ THƯƠNG MẠI TỔNG HỢP WINCOMMERCE</v>
          </cell>
          <cell r="C771" t="str">
            <v>152 Hoàng Hoa Thám, Phường 12, Quận Tân Bình, HCM</v>
          </cell>
          <cell r="D771">
            <v>0</v>
          </cell>
          <cell r="E771" t="str">
            <v>Quận Tân Bình</v>
          </cell>
        </row>
        <row r="772">
          <cell r="A772" t="str">
            <v>5459</v>
          </cell>
          <cell r="B772" t="str">
            <v>CN HCM - CÔNG TY CỔ PHẦN DỊCH VỤ THƯƠNG MẠI TỔNG HỢP WINCOMMERCE</v>
          </cell>
          <cell r="C772" t="str">
            <v>107 đường số 1, cư xá Chu Văn An, Phường 26, Quận Bình Thạnh, HCM</v>
          </cell>
          <cell r="D772">
            <v>0</v>
          </cell>
          <cell r="E772" t="str">
            <v>Quận Bình Thạnh</v>
          </cell>
        </row>
        <row r="773">
          <cell r="A773" t="str">
            <v>5479</v>
          </cell>
          <cell r="B773" t="str">
            <v>CN HCM - CÔNG TY CỔ PHẦN DỊCH VỤ THƯƠNG MẠI TỔNG HỢP WINCOMMERCE</v>
          </cell>
          <cell r="C773" t="str">
            <v>290 An Dương Vương, Phường 4, Quận 5, (CC The EverRich Infinity), HCM</v>
          </cell>
          <cell r="D773">
            <v>0</v>
          </cell>
          <cell r="E773" t="str">
            <v>Quận 5</v>
          </cell>
        </row>
        <row r="774">
          <cell r="A774" t="str">
            <v>5482</v>
          </cell>
          <cell r="B774" t="str">
            <v>CN HCM - CÔNG TY CỔ PHẦN DỊCH VỤ THƯƠNG MẠI TỔNG HỢP WINCOMMERCE</v>
          </cell>
          <cell r="C774" t="str">
            <v>702 Lũy Bán Bích, Phường Tân Thành, Quận Tân Phú, HCM</v>
          </cell>
          <cell r="D774">
            <v>0</v>
          </cell>
          <cell r="E774" t="str">
            <v>Quận Tân Phú</v>
          </cell>
        </row>
        <row r="775">
          <cell r="A775" t="str">
            <v>5483</v>
          </cell>
          <cell r="B775" t="str">
            <v>CN HCM - CÔNG TY CỔ PHẦN DỊCH VỤ THƯƠNG MẠI TỔNG HỢP WINCOMMERCE</v>
          </cell>
          <cell r="C775" t="str">
            <v>Căn số 0.01 – tầng trệt – lô B, Chung cư, Thủ Thiêm Lô P – Số 01 đường số 63, Phường Bình Trưng Đông, Quận 2, TP. Hồ Chí Minh Việt Nam</v>
          </cell>
          <cell r="D775">
            <v>0</v>
          </cell>
          <cell r="E775" t="str">
            <v>Quận 2</v>
          </cell>
        </row>
        <row r="776">
          <cell r="A776" t="str">
            <v>5487</v>
          </cell>
          <cell r="B776" t="str">
            <v>CN HÀ NỘI - CÔNG TY CỔ PHẦN DỊCH VỤ THƯƠNG MẠI TỔNG HỢP WINCOMMERCE</v>
          </cell>
          <cell r="C776" t="str">
            <v>Số 155 Xóm Đậu, Thôn Vỹ, Xã Cao Viên, Huyện Thanh Oai, Thành phố Hà Nội</v>
          </cell>
          <cell r="D776">
            <v>0</v>
          </cell>
        </row>
        <row r="777">
          <cell r="A777" t="str">
            <v>5490</v>
          </cell>
          <cell r="B777" t="str">
            <v>CN HÀ NỘI - CÔNG TY CỔ PHẦN DỊCH VỤ THƯƠNG MẠI TỔNG HỢP WINCOMMERCE</v>
          </cell>
          <cell r="C777" t="str">
            <v>Số 94 Phố Kim Bài, Thị trấn Kim Bài, Huyện Thanh Oai, Thành phố Hà Nội</v>
          </cell>
          <cell r="D777">
            <v>0</v>
          </cell>
        </row>
        <row r="778">
          <cell r="A778" t="str">
            <v>5493</v>
          </cell>
          <cell r="B778" t="str">
            <v>CN HCM - CÔNG TY CỔ PHẦN DỊCH VỤ THƯƠNG MẠI TỔNG HỢP WINCOMMERCE</v>
          </cell>
          <cell r="C778" t="str">
            <v>Kiôt tại Tầng 1, Nhà chung cư Lô D (CT4), Khu nhà ở Quân đội, 468 Phan Văn Trị, Phường 7, Gò Vấp, HCM</v>
          </cell>
          <cell r="D778">
            <v>0</v>
          </cell>
          <cell r="E778" t="str">
            <v>Quận Gò Vấp</v>
          </cell>
        </row>
        <row r="779">
          <cell r="A779" t="str">
            <v>5499</v>
          </cell>
          <cell r="B779" t="str">
            <v>CN HCM - CÔNG TY CỔ PHẦN DỊCH VỤ THƯƠNG MẠI TỔNG HỢP WINCOMMERCE</v>
          </cell>
          <cell r="C779" t="str">
            <v>31A-33A Gò Dầu, Phường Tân Quý, Quận Tân Phú, HCM</v>
          </cell>
          <cell r="D779">
            <v>0</v>
          </cell>
          <cell r="E779" t="str">
            <v>Quận Tân Phú</v>
          </cell>
        </row>
        <row r="780">
          <cell r="A780" t="str">
            <v>5504</v>
          </cell>
          <cell r="B780" t="str">
            <v>CHI NHÁNH HÀ NỘI - CÔNG TY CỔ PHẦN DỊCH VỤ THƯƠNG MẠI TỔNG HỢP WINCOMMERCE</v>
          </cell>
          <cell r="C780" t="str">
            <v>105 Thành Công, Phường Thành Công, Quận Ba Đình, Hà Nội</v>
          </cell>
          <cell r="D780">
            <v>0</v>
          </cell>
        </row>
        <row r="781">
          <cell r="A781" t="str">
            <v>5505</v>
          </cell>
          <cell r="B781" t="str">
            <v>CHI NHÁNH HÀ NỘI - CÔNG TY CỔ PHẦN DỊCH VỤ THƯƠNG MẠI TỔNG HỢP WINCOMMERCE</v>
          </cell>
          <cell r="C781" t="str">
            <v>106 Dốc Chợ Thành Công, Phường Thành Công, Quận Ba Đình, Hà Nội</v>
          </cell>
          <cell r="D781">
            <v>0</v>
          </cell>
        </row>
        <row r="782">
          <cell r="A782" t="str">
            <v>5517</v>
          </cell>
          <cell r="B782" t="str">
            <v>CN HCM - CÔNG TY CỔ PHẦN DỊCH VỤ THƯƠNG MẠI TỔNG HỢP WINCOMMERCE</v>
          </cell>
          <cell r="C782" t="str">
            <v>25 đường số 6, Khu phố 2, Phường Hiệp Bình Chánh, Quận Thủ Đức, TP. Hồ Chí Minh Việt Nam</v>
          </cell>
          <cell r="D782">
            <v>0</v>
          </cell>
        </row>
        <row r="783">
          <cell r="A783" t="str">
            <v>5521</v>
          </cell>
          <cell r="B783" t="str">
            <v>CN HCM - CÔNG TY CỔ PHẦN DỊCH VỤ THƯƠNG MẠI TỔNG HỢP WINCOMMERCE</v>
          </cell>
          <cell r="C783" t="str">
            <v>34 Tân Thới Nhất 21, Khu phố 4, Phường Tân Thới Nhất, Quận 12, HCM</v>
          </cell>
          <cell r="D783">
            <v>0</v>
          </cell>
          <cell r="E783" t="str">
            <v>Quận 12</v>
          </cell>
        </row>
        <row r="784">
          <cell r="A784" t="str">
            <v>5532</v>
          </cell>
          <cell r="B784" t="str">
            <v>CN HCM - CÔNG TY CỔ PHẦN DỊCH VỤ THƯƠNG MẠI TỔNG HỢP WINCOMMERCE</v>
          </cell>
          <cell r="C784" t="str">
            <v>50-52 đường 50A, khu phố 9, Phường Tân Tạo, Quận Bình Tân, HCM</v>
          </cell>
          <cell r="D784">
            <v>0</v>
          </cell>
          <cell r="E784" t="str">
            <v>Quận Bình Tân</v>
          </cell>
        </row>
        <row r="785">
          <cell r="A785" t="str">
            <v>5539</v>
          </cell>
          <cell r="B785" t="str">
            <v>CN HÀ NỘI - CÔNG TY CỔ PHẦN DỊCH VỤ THƯƠNG MẠI TỔNG HỢP WINCOMMERCE</v>
          </cell>
          <cell r="C785" t="str">
            <v>124 Thanh Ấm, Thị trấn Vân Đình, Huyện Ứng Hòa, HN</v>
          </cell>
          <cell r="D785">
            <v>0</v>
          </cell>
        </row>
        <row r="786">
          <cell r="A786" t="str">
            <v>5544</v>
          </cell>
          <cell r="B786" t="str">
            <v>CN HCM - CÔNG TY CỔ PHẦN DỊCH VỤ THƯƠNG MẠI TỔNG HỢP WINCOMMERCE</v>
          </cell>
          <cell r="C786" t="str">
            <v>Nhà tại thửa 614, TBĐ số 09, Khu phố 6, Phường Trung Mỹ Tây, Quận 12, HCM</v>
          </cell>
          <cell r="D786">
            <v>0</v>
          </cell>
          <cell r="E786" t="str">
            <v>Quận 12</v>
          </cell>
        </row>
        <row r="787">
          <cell r="A787" t="str">
            <v>5545</v>
          </cell>
          <cell r="B787" t="str">
            <v>CN HCM - CÔNG TY CỔ PHẦN DỊCH VỤ THƯƠNG MẠI TỔNG HỢP WINCOMMERCE</v>
          </cell>
          <cell r="C787" t="str">
            <v>0.03 Tầng 01, Chung cư CC1, khối HQ4, Khu 2-Khu tái định cư, Bến Lức-Khu chức năng số 17- KĐT mới Na T. Phố, Ấp 3, Xã An Phú Tây, Bình Chánh, HCM</v>
          </cell>
          <cell r="D787">
            <v>0</v>
          </cell>
        </row>
        <row r="788">
          <cell r="A788" t="str">
            <v>5547</v>
          </cell>
          <cell r="B788" t="str">
            <v>CN HCM - CÔNG TY CỔ PHẦN DỊCH VỤ THƯƠNG MẠI TỔNG HỢP WINCOMMERCE</v>
          </cell>
          <cell r="C788" t="str">
            <v>Lô D.1.10, Tầng 1, Khối tháp D, Khu G, Khu Nhà ở, Phước Kiển (Khu G và Khu E), Ấp 5, Phước Kiển, H. Nhà Bè, HCM</v>
          </cell>
          <cell r="D788">
            <v>0</v>
          </cell>
          <cell r="E788" t="str">
            <v>Huyện Nhà Bè</v>
          </cell>
        </row>
        <row r="789">
          <cell r="A789" t="str">
            <v>5548</v>
          </cell>
          <cell r="B789" t="str">
            <v>CN HCM - CÔNG TY CỔ PHẦN DỊCH VỤ THƯƠNG MẠI TỔNG HỢP WINCOMMERCE</v>
          </cell>
          <cell r="C789" t="str">
            <v>Lô TM 1.02, Tầng 1, CC Newton Residence, 38 Trương Quốc Dung, Phường 8, Quận Phú Nhuận, TP. Hồ Chí Minh</v>
          </cell>
          <cell r="D789">
            <v>0</v>
          </cell>
          <cell r="E789" t="str">
            <v>Quận Phú Nhuận</v>
          </cell>
        </row>
        <row r="790">
          <cell r="A790" t="str">
            <v>5552</v>
          </cell>
          <cell r="B790" t="str">
            <v>CN HCM - CÔNG TY CỔ PHẦN DỊCH VỤ THƯƠNG MẠI TỔNG HỢP WINCOMMERCE</v>
          </cell>
          <cell r="C790" t="str">
            <v>107/4A Hương Lộ 80B, Phường Hiệp Thành, Quận 12, HCM</v>
          </cell>
          <cell r="D790">
            <v>0</v>
          </cell>
          <cell r="E790" t="str">
            <v>Quận 12</v>
          </cell>
        </row>
        <row r="791">
          <cell r="A791" t="str">
            <v>5556</v>
          </cell>
          <cell r="B791" t="str">
            <v>CN HCM - CÔNG TY CỔ PHẦN DỊCH VỤ THƯƠNG MẠI TỔNG HỢP WINCOMMERCE</v>
          </cell>
          <cell r="C791" t="str">
            <v>Lô TM B1-1-26, Tầng 1, Block B1, Chung cư Phú Hưng Phát, (Dream Home Luxury), 89/57 đường 59, Phường 14, Gò Vấp, HCM</v>
          </cell>
          <cell r="D791">
            <v>0</v>
          </cell>
          <cell r="E791" t="str">
            <v>Quận Gò Vấp</v>
          </cell>
        </row>
        <row r="792">
          <cell r="A792" t="str">
            <v>5557</v>
          </cell>
          <cell r="B792" t="str">
            <v>CN HCM - CÔNG TY CỔ PHẦN DỊCH VỤ THƯƠNG MẠI TỔNG HỢP WINCOMMERCE</v>
          </cell>
          <cell r="C792" t="str">
            <v>A.0.03A và A.0.05, Tầng G, Tháp A, Chung cư Bảo Minh Ezland, (HAUSNEO), Số 2 Đường 11, Khu phố 2, Phường</v>
          </cell>
          <cell r="D792">
            <v>0</v>
          </cell>
        </row>
        <row r="793">
          <cell r="A793" t="str">
            <v>5559</v>
          </cell>
          <cell r="B793" t="str">
            <v>CN HCM - CÔNG TY CỔ PHẦN DỊCH VỤ THƯƠNG MẠI TỔNG HỢP WINCOMMERCE</v>
          </cell>
          <cell r="C793" t="str">
            <v>50C Xa Lộ Hà Nội, Phường Phước Long A, Quận 9, TP. Hồ Chí Minh Việt Nam</v>
          </cell>
          <cell r="D793">
            <v>0</v>
          </cell>
          <cell r="E793" t="str">
            <v>Quận 9</v>
          </cell>
        </row>
        <row r="794">
          <cell r="A794" t="str">
            <v>5560</v>
          </cell>
          <cell r="B794" t="str">
            <v>CN HCM - CÔNG TY CỔ PHẦN DỊCH VỤ THƯƠNG MẠI TỔNG HỢP WINCOMMERCE</v>
          </cell>
          <cell r="C794" t="str">
            <v>C5/20 Phạm Hùng, xã Bình Hưng, Huyện Bình Chánh, HCM</v>
          </cell>
          <cell r="D794">
            <v>0</v>
          </cell>
        </row>
        <row r="795">
          <cell r="A795" t="str">
            <v>5579</v>
          </cell>
          <cell r="B795" t="str">
            <v>CN HÀ NỘI - CÔNG TY CỔ PHẦN DỊCH VỤ THƯƠNG MẠI TỔNG HỢP WINCOMMERCE</v>
          </cell>
          <cell r="C795" t="str">
            <v>43-45 Phan Xích, Xã Tân Hội, Huyện Đan Phương, Hà Nội Việt Nam</v>
          </cell>
          <cell r="D795">
            <v>0</v>
          </cell>
        </row>
        <row r="796">
          <cell r="A796" t="str">
            <v>5588</v>
          </cell>
          <cell r="B796" t="str">
            <v>CN HCM - CÔNG TY CỔ PHẦN DỊCH VỤ THƯƠNG MẠI TỔNG HỢP WINCOMMERCE</v>
          </cell>
          <cell r="C796" t="str">
            <v>Lô TM BPA-01.05 Khu Nhà ở cao tầng kết hợp TMDV (Tháp A) 108-112B-114 Hồng Hà, P.2, Quận Tân Bình, HCM</v>
          </cell>
          <cell r="D796">
            <v>0</v>
          </cell>
          <cell r="E796" t="str">
            <v>Quận Tân Bình</v>
          </cell>
        </row>
        <row r="797">
          <cell r="A797" t="str">
            <v>5591</v>
          </cell>
          <cell r="B797" t="str">
            <v>CN HCM - CÔNG TY CỔ PHẦN DỊCH VỤ THƯƠNG MẠI TỔNG HỢP WINCOMMERCE</v>
          </cell>
          <cell r="C797" t="str">
            <v>VE-S06, Tầng Trệt Khu Thương Mại Tòa nhà Venice, KDC New City, 17 Mai Chí Thọ, Phường Bình Khánh, Quận 2, HCM</v>
          </cell>
          <cell r="D797">
            <v>0</v>
          </cell>
          <cell r="E797" t="str">
            <v>Quận 2</v>
          </cell>
        </row>
        <row r="798">
          <cell r="A798" t="str">
            <v>5606</v>
          </cell>
          <cell r="B798" t="str">
            <v>CN HCM - CÔNG TY CỔ PHẦN DỊCH VỤ THƯƠNG MẠI TỔNG HỢP WINCOMMERCE</v>
          </cell>
          <cell r="C798" t="str">
            <v>685/32 - 685/30/1 Xô Viết Nghệ Tĩnh, Phường 26, Quận Bình Thạnh, HCM</v>
          </cell>
          <cell r="D798">
            <v>0</v>
          </cell>
          <cell r="E798" t="str">
            <v>Quận Bình Thạnh</v>
          </cell>
        </row>
        <row r="799">
          <cell r="A799" t="str">
            <v>5615</v>
          </cell>
          <cell r="B799" t="str">
            <v>CHI NHÁNH HÀ NỘI - CÔNG TY CỔ PHẦN DỊCH VỤ THƯƠNG MẠI TỔNG HỢP WINCOMMERCE</v>
          </cell>
          <cell r="C799" t="str">
            <v>Lô đất 14 C, Ô đất 10 C, kdt Nam Trung Yên￼</v>
          </cell>
          <cell r="D799" t="str">
            <v>Lô đất 14 C, Ô đất 10 C, kdt Nam Trung Yên￼</v>
          </cell>
          <cell r="E799" t="str">
            <v>TỈNH</v>
          </cell>
          <cell r="F799" t="str">
            <v>TỈNH</v>
          </cell>
        </row>
        <row r="800">
          <cell r="A800" t="str">
            <v>5637</v>
          </cell>
          <cell r="B800" t="str">
            <v>CN HCM - CÔNG TY CỔ PHẦN DỊCH VỤ THƯƠNG MẠI TỔNG HỢP WINCOMMERCE</v>
          </cell>
          <cell r="C800" t="str">
            <v>TM 03, Tầng 1, Khối D (Khối thương mại dịch vụ) thuộc Khu chung cư Gia Hòa tọa lạc tại 523A Đỗ Xuân Hợp, KP6, Phước Long B TP. Hồ Chí Minh Việt Nam</v>
          </cell>
          <cell r="D800">
            <v>0</v>
          </cell>
        </row>
        <row r="801">
          <cell r="A801" t="str">
            <v>5647</v>
          </cell>
          <cell r="B801" t="str">
            <v>CN HCM - CÔNG TY CỔ PHẦN DỊCH VỤ THƯƠNG MẠI TỔNG HỢP WINCOMMERCE</v>
          </cell>
          <cell r="C801" t="str">
            <v>24B Lam Sơn, Phường 2, Quận Tân Bình, HCM</v>
          </cell>
          <cell r="D801">
            <v>0</v>
          </cell>
          <cell r="E801" t="str">
            <v>Quận Tân Bình</v>
          </cell>
        </row>
        <row r="802">
          <cell r="A802" t="str">
            <v>5652</v>
          </cell>
          <cell r="B802" t="str">
            <v>CN HCM - CÔNG TY CỔ PHẦN DỊCH VỤ THƯƠNG MẠI TỔNG HỢP WINCOMMERCE</v>
          </cell>
          <cell r="C802" t="str">
            <v>1.11, Tầng 1, Tòa nhà chung cư S2.05, Khu A - Dự án Khu dân cư và công viên Phước Thiện, 512 Nguyễn Xiển, khu phố Long Hòa, Q. 9 TP. Hồ Chí Minh Việt Nam</v>
          </cell>
          <cell r="D802">
            <v>0</v>
          </cell>
        </row>
        <row r="803">
          <cell r="A803" t="str">
            <v>5657</v>
          </cell>
          <cell r="B803" t="str">
            <v>CN HCM - CÔNG TY CỔ PHẦN DỊCH VỤ THƯƠNG MẠI TỔNG HỢP WINCOMMERCE</v>
          </cell>
          <cell r="C803" t="str">
            <v>1.12 - 1.12B, Tầng 1, Lô B, Khu căn hộ Sài Gòn Gateway, 702 Xa lộ Hà Nội (Quốc lộ 52 cũ), Khu phố 1, P. Hiệp Phú, TP Thủ Đức TP HCM Việt Nam</v>
          </cell>
          <cell r="D803">
            <v>0</v>
          </cell>
        </row>
        <row r="804">
          <cell r="A804" t="str">
            <v>5660</v>
          </cell>
          <cell r="B804" t="str">
            <v>CHI NHÁNH HÀ NỘI - CÔNG TY CỔ PHẦN DỊCH VỤ THƯƠNG MẠI TỔNG HỢP WINCOMMERCE</v>
          </cell>
          <cell r="C804" t="str">
            <v>số 463 Thị trân văn giang</v>
          </cell>
          <cell r="D804" t="str">
            <v>số 463 Thị trân văn giang</v>
          </cell>
          <cell r="E804" t="str">
            <v>TỈNH</v>
          </cell>
          <cell r="F804" t="str">
            <v>TỈNH</v>
          </cell>
        </row>
        <row r="805">
          <cell r="A805" t="str">
            <v>5674</v>
          </cell>
          <cell r="B805" t="str">
            <v>CN HÀ NỘI - CÔNG TY CỔ PHẦN DỊCH VỤ THƯƠNG MẠI TỔNG HỢP WINCOMMERCE</v>
          </cell>
          <cell r="C805" t="str">
            <v>Xóm 8, thôn 2 chợ Thạch Đà, Mê Linh , HÀ Nội</v>
          </cell>
          <cell r="D805">
            <v>0</v>
          </cell>
        </row>
        <row r="806">
          <cell r="A806" t="str">
            <v>5712</v>
          </cell>
          <cell r="B806" t="str">
            <v>CN HCM - CÔNG TY CỔ PHẦN DỊCH VỤ THƯƠNG MẠI TỔNG HỢP WINCOMMERCE</v>
          </cell>
          <cell r="C806" t="str">
            <v>0.04, Tầng trệt, Block B, Khu chung cư Conic Riverside, Lô Ba, Khu dân cư 13B, ĐTM Nam TP Phường 7, Quận 8, HCM</v>
          </cell>
          <cell r="D806">
            <v>0</v>
          </cell>
          <cell r="E806" t="str">
            <v>Quận 8</v>
          </cell>
        </row>
        <row r="807">
          <cell r="A807" t="str">
            <v>5717</v>
          </cell>
          <cell r="B807" t="str">
            <v>CN HCM - CÔNG TY CỔ PHẦN DỊCH VỤ THƯƠNG MẠI TỔNG HỢP WINCOMMERCE</v>
          </cell>
          <cell r="C807" t="str">
            <v>1.01 Tầng thương mại, Chung cư ký hiệu B2 (9 View Apartment) số 1, Đường 1, KP 4, phường Phước Long B TP Thủ Đức TP. Hồ Chí Minh Việt Nam</v>
          </cell>
          <cell r="D807">
            <v>0</v>
          </cell>
        </row>
        <row r="808">
          <cell r="A808" t="str">
            <v>5722</v>
          </cell>
          <cell r="B808" t="str">
            <v>CN HÀ NỘI - CÔNG TY CỔ PHẦN DỊCH VỤ THƯƠNG MẠI TỔNG HỢP WINCOMMERCE</v>
          </cell>
          <cell r="C808" t="str">
            <v>Thôn 6 xã Tam Hiệp, huyện Phúc Thọ Thành phố Hà Nội Việt Nam</v>
          </cell>
          <cell r="D808">
            <v>0</v>
          </cell>
        </row>
        <row r="809">
          <cell r="A809" t="str">
            <v>5725</v>
          </cell>
          <cell r="B809" t="str">
            <v>CN HCM - CÔNG TY CỔ PHẦN DỊCH VỤ THƯƠNG MẠI TỔNG HỢP WINCOMMERCE</v>
          </cell>
          <cell r="C809" t="str">
            <v>1.02, Tầng 1, Tòa nhà chung cư S3.01, Khu A - Dự án Khu dân cư và công viên Phước Thiện, 512 Nguyễn Xiển, khu phố Long Hòa, p. Long Thạnh TP Hồ Chí Minh Việt Nam</v>
          </cell>
          <cell r="D809">
            <v>0</v>
          </cell>
        </row>
        <row r="810">
          <cell r="A810" t="str">
            <v>5727</v>
          </cell>
          <cell r="B810" t="str">
            <v>CHI NHÁNH HÀ NỘI - CÔNG TY CỔ PHẦN DỊCH VỤ THƯƠNG MẠI TỔNG HỢP WINCOMMERCE</v>
          </cell>
          <cell r="C810" t="str">
            <v>96 Trần Bình</v>
          </cell>
          <cell r="D810" t="str">
            <v>96 Trần Bình</v>
          </cell>
          <cell r="E810" t="str">
            <v>TỈNH</v>
          </cell>
          <cell r="F810" t="str">
            <v>TỈNH</v>
          </cell>
        </row>
        <row r="811">
          <cell r="A811" t="str">
            <v>5745</v>
          </cell>
          <cell r="B811" t="str">
            <v>CN HCM - CÔNG TY CỔ PHẦN DỊCH VỤ THƯƠNG MẠI TỔNG HỢP WINCOMMERCE</v>
          </cell>
          <cell r="C811" t="str">
            <v>565G Tỉnh Lộ 15, Xã Tân Thạnh Đông, Huyện Củ Chi, HCM</v>
          </cell>
          <cell r="D811">
            <v>0</v>
          </cell>
          <cell r="E811" t="str">
            <v>Huyện Củ Chi</v>
          </cell>
        </row>
        <row r="812">
          <cell r="A812" t="str">
            <v>5755</v>
          </cell>
          <cell r="B812" t="str">
            <v>CN HCM - CÔNG TY CỔ PHẦN DỊCH VỤ THƯƠNG MẠI TỔNG HỢP WINCOMMERCE</v>
          </cell>
          <cell r="C812" t="str">
            <v>Shop 8.2, Tầng 1, Khối nhà C, TTTM, Siêu thị dự án ĐTXD KN ở XH Hưng Phát (Green River Apartment) 2225 Phạm Thế Hiển, P.6, Q.8, HCM</v>
          </cell>
          <cell r="D812">
            <v>0</v>
          </cell>
        </row>
        <row r="813">
          <cell r="A813" t="str">
            <v>5767</v>
          </cell>
          <cell r="B813" t="str">
            <v>CN HCM - CÔNG TY CỔ PHẦN DỊCH VỤ THƯƠNG MẠI TỔNG HỢP WINCOMMERCE</v>
          </cell>
          <cell r="C813" t="str">
            <v>36A Cống Lở, Phường 15 , Quận Tân Bình , HCM</v>
          </cell>
          <cell r="D813">
            <v>0</v>
          </cell>
          <cell r="E813" t="str">
            <v>Quận Tân Bình</v>
          </cell>
        </row>
        <row r="814">
          <cell r="A814" t="str">
            <v>5785</v>
          </cell>
          <cell r="B814" t="str">
            <v>CN HCM - CÔNG TY CỔ PHẦN DỊCH VỤ THƯƠNG MẠI TỔNG HỢP WINCOMMERCE</v>
          </cell>
          <cell r="C814" t="str">
            <v>28/40 Lê Thị Hồng, Phường 17, Quận Gò Vấp, HCM</v>
          </cell>
          <cell r="D814">
            <v>0</v>
          </cell>
          <cell r="E814" t="str">
            <v>Quận Gò Vấp</v>
          </cell>
        </row>
        <row r="815">
          <cell r="A815" t="str">
            <v>5786</v>
          </cell>
          <cell r="B815" t="str">
            <v>CN HCM - CÔNG TY CỔ PHẦN DỊCH VỤ THƯƠNG MẠI TỔNG HỢP WINCOMMERCE</v>
          </cell>
          <cell r="C815" t="str">
            <v>1016/28 (Khu Sky Garden 2-R1-2), Khu phố 3, P.Tân Phong, Q.7, HCM</v>
          </cell>
          <cell r="D815">
            <v>0</v>
          </cell>
        </row>
        <row r="816">
          <cell r="A816" t="str">
            <v>5793</v>
          </cell>
          <cell r="B816" t="str">
            <v>CN HCM - CÔNG TY CỔ PHẦN DỊCH VỤ THƯƠNG MẠI TỔNG HỢP WINCOMMERCE</v>
          </cell>
          <cell r="C816" t="str">
            <v>0.08, tầng trệt + lửng, CC cụm III và IV (Saigon Mia), Khu d Khu dc Trung Sơn 6,57ha, Khu 6A-Khu chức năng số 6 - ĐTM Nam TP, Xã Bình Hưng, HCM</v>
          </cell>
          <cell r="D816">
            <v>0</v>
          </cell>
        </row>
        <row r="817">
          <cell r="A817" t="str">
            <v>5794</v>
          </cell>
          <cell r="B817" t="str">
            <v>CN HCM - CÔNG TY CỔ PHẦN DỊCH VỤ THƯƠNG MẠI TỔNG HỢP WINCOMMERCE</v>
          </cell>
          <cell r="C817" t="str">
            <v>244 Phạm Hữu Lầu, KP 2, Phường Phú Mỹ, Quận 7, HCM</v>
          </cell>
          <cell r="D817">
            <v>0</v>
          </cell>
          <cell r="E817" t="str">
            <v>Quận 7</v>
          </cell>
        </row>
        <row r="818">
          <cell r="A818" t="str">
            <v>5808</v>
          </cell>
          <cell r="B818" t="str">
            <v>CN HCM - CÔNG TY CỔ PHẦN DỊCH VỤ THƯƠNG MẠI TỔNG HỢP WINCOMMERCE</v>
          </cell>
          <cell r="C818" t="str">
            <v>0.08, Cao ốc CC văn phòng DVTM số 16 (số mới 869) Âu Cơ, P.Tân Sơn Nhì, Q. Tân Phú, HCM</v>
          </cell>
          <cell r="D818">
            <v>0</v>
          </cell>
        </row>
        <row r="819">
          <cell r="A819" t="str">
            <v>5809</v>
          </cell>
          <cell r="B819" t="str">
            <v>CN HCM - CÔNG TY CỔ PHẦN DỊCH VỤ THƯƠNG MẠI TỔNG HỢP WINCOMMERCE</v>
          </cell>
          <cell r="C819" t="str">
            <v>174A Trịnh Đình Trọng, Phường Phú Trung, Quận Tân Phú, HCM</v>
          </cell>
          <cell r="D819">
            <v>0</v>
          </cell>
          <cell r="E819" t="str">
            <v>Quận Tân Phú</v>
          </cell>
        </row>
        <row r="820">
          <cell r="A820" t="str">
            <v>5813</v>
          </cell>
          <cell r="B820" t="str">
            <v>CHI NHÁNH HÀ NỘI - CÔNG TY CỔ PHẦN DỊCH VỤ THƯƠNG MẠI TỔNG HỢP WINCOMMERCE</v>
          </cell>
          <cell r="C820" t="str">
            <v>Thôn Nội Phật, xã Mai Đình, huyện Sóc Sơn, TP. Hà Nội Việt Nam</v>
          </cell>
          <cell r="D820">
            <v>0</v>
          </cell>
        </row>
        <row r="821">
          <cell r="A821" t="str">
            <v>5818</v>
          </cell>
          <cell r="B821" t="str">
            <v>CHI NHÁNH HÀ NỘI - CÔNG TY CỔ PHẦN DỊCH VỤ THƯƠNG MẠI TỔNG HỢP WINCOMMERCE</v>
          </cell>
          <cell r="C821" t="str">
            <v>Thôn Tân Trại, xã Phú Cường, huyện Sóc Sơn, TP. Hà Nội Việt Nam</v>
          </cell>
          <cell r="D821">
            <v>0</v>
          </cell>
        </row>
        <row r="822">
          <cell r="A822" t="str">
            <v>5822</v>
          </cell>
          <cell r="B822" t="str">
            <v>CN HCM - CÔNG TY CỔ PHẦN DỊCH VỤ THƯƠNG MẠI TỔNG HỢP WINCOMMERCE</v>
          </cell>
          <cell r="C822" t="str">
            <v>Tòa HR1, Eco Green Sài Gòn, Đường Nguyễn Văn Linh, P. Bình Thuận và P. Tân Thuận Tây, Q.7, HCM</v>
          </cell>
          <cell r="D822">
            <v>0</v>
          </cell>
        </row>
        <row r="823">
          <cell r="A823" t="str">
            <v>5823</v>
          </cell>
          <cell r="B823" t="str">
            <v>CN HCM - CÔNG TY CỔ PHẦN DỊCH VỤ THƯƠNG MẠI TỔNG HỢP WINCOMMERCE</v>
          </cell>
          <cell r="C823" t="str">
            <v>136 Nguyễn Công Hoan, Phường 7, Quận Phú Nhuận, TP. Hồ Chí Minh Việt Nam</v>
          </cell>
          <cell r="D823">
            <v>0</v>
          </cell>
          <cell r="E823" t="str">
            <v>Quận Phú Nhuận</v>
          </cell>
        </row>
        <row r="824">
          <cell r="A824" t="str">
            <v>5824</v>
          </cell>
          <cell r="B824" t="str">
            <v>CN HCM - CÔNG TY CỔ PHẦN DỊCH VỤ THƯƠNG MẠI TỔNG HỢP WINCOMMERCE</v>
          </cell>
          <cell r="C824" t="str">
            <v>0.02 Tầng 1 (Tầng trệt), Lô C, Chung cư Phúc Thịnh, 341 Cao Đạt, Phường 1, Quận 5, HCM</v>
          </cell>
          <cell r="D824">
            <v>0</v>
          </cell>
          <cell r="E824" t="str">
            <v>Quận 5</v>
          </cell>
        </row>
        <row r="825">
          <cell r="A825" t="str">
            <v>5827</v>
          </cell>
          <cell r="B825" t="str">
            <v>CN HCM - CÔNG TY CỔ PHẦN DỊCH VỤ THƯƠNG MẠI TỔNG HỢP WINCOMMERCE</v>
          </cell>
          <cell r="C825" t="str">
            <v>26 Nhất Chi Mai, Phường 13, Quận Tân Bình, HCM</v>
          </cell>
          <cell r="D825">
            <v>0</v>
          </cell>
          <cell r="E825" t="str">
            <v>Quận Tân Bình</v>
          </cell>
        </row>
        <row r="826">
          <cell r="A826" t="str">
            <v>5840</v>
          </cell>
          <cell r="B826" t="str">
            <v>CN HCM - CÔNG TY CỔ PHẦN DỊCH VỤ THƯƠNG MẠI TỔNG HỢP WINCOMMERCE</v>
          </cell>
          <cell r="C826" t="str">
            <v>43 Quách Văn Tuấn, Phường 12, Quận Tân Bình, HCM</v>
          </cell>
          <cell r="D826">
            <v>0</v>
          </cell>
          <cell r="E826" t="str">
            <v>Quận Tân Bình</v>
          </cell>
        </row>
        <row r="827">
          <cell r="A827" t="str">
            <v>5841</v>
          </cell>
          <cell r="B827" t="str">
            <v>CN HCM - CÔNG TY CỔ PHẦN DỊCH VỤ THƯƠNG MẠI TỔNG HỢP WINCOMMERCE</v>
          </cell>
          <cell r="C827" t="str">
            <v>48-49 Ấp Hậu Lân, xã Bà Điểm, huyện Hóc Môn, HCM</v>
          </cell>
          <cell r="D827">
            <v>0</v>
          </cell>
          <cell r="E827" t="str">
            <v>Huyện Hóc Môn</v>
          </cell>
        </row>
        <row r="828">
          <cell r="A828" t="str">
            <v>5854</v>
          </cell>
          <cell r="B828" t="str">
            <v>CN HCM - CÔNG TY CỔ PHẦN DỊCH VỤ THƯƠNG MẠI TỔNG HỢP WINCOMMERCE</v>
          </cell>
          <cell r="C828" t="str">
            <v>A1/27A, Ấp 1, Xã Vĩnh Lộc A, Huyện Bình Chánh, HCM</v>
          </cell>
          <cell r="D828">
            <v>0</v>
          </cell>
        </row>
        <row r="829">
          <cell r="A829" t="str">
            <v>5904</v>
          </cell>
          <cell r="B829" t="str">
            <v>CN HCM - CÔNG TY CỔ PHẦN DỊCH VỤ THƯƠNG MẠI TỔNG HỢP WINCOMMERCE</v>
          </cell>
          <cell r="C829" t="str">
            <v>SH-02 tầng 001, Block A, Opal Garden, 39 đường 20, KP. 4, P. Hiệp Bình Chánh, TP. Thủ Đức, HCM</v>
          </cell>
          <cell r="D829">
            <v>0</v>
          </cell>
        </row>
        <row r="830">
          <cell r="A830" t="str">
            <v>5920</v>
          </cell>
          <cell r="B830" t="str">
            <v>CN HCM - CÔNG TY CỔ PHẦN DỊCH VỤ THƯƠNG MẠI TỔNG HỢP WINCOMMERCE</v>
          </cell>
          <cell r="C830" t="str">
            <v>39 Đường 19, Khu Định Cư số 4, X. Phong Phú, H. Bình Chánh, HCM</v>
          </cell>
          <cell r="D830">
            <v>0</v>
          </cell>
        </row>
        <row r="831">
          <cell r="A831" t="str">
            <v>5972</v>
          </cell>
          <cell r="B831" t="str">
            <v>CN HCM - CÔNG TY CỔ PHẦN DỊCH VỤ THƯƠNG MẠI TỔNG HỢP WINCOMMERCE</v>
          </cell>
          <cell r="C831" t="str">
            <v>B4 Bạch Đằng, P. 2, Q. Tân Bình, HCM</v>
          </cell>
          <cell r="D831">
            <v>0</v>
          </cell>
        </row>
        <row r="832">
          <cell r="A832" t="str">
            <v>5973</v>
          </cell>
          <cell r="B832" t="str">
            <v>CN HCM - CÔNG TY CỔ PHẦN DỊCH VỤ THƯƠNG MẠI TỔNG HỢP WINCOMMERCE</v>
          </cell>
          <cell r="C832" t="str">
            <v>74 Nguyễn Chí Thanh, Phường 16, Quận 11, HCM</v>
          </cell>
          <cell r="D832">
            <v>0</v>
          </cell>
          <cell r="E832" t="str">
            <v>Quận 11</v>
          </cell>
        </row>
        <row r="833">
          <cell r="A833" t="str">
            <v>5976</v>
          </cell>
          <cell r="B833" t="str">
            <v>CHI NHÁNH HÀ NỘI - CÔNG TY CỔ PHẦN DỊCH VỤ THƯƠNG MẠI TỔNG HỢP WINCOMMERCE</v>
          </cell>
          <cell r="C833" t="str">
            <v>Thôn Thanh Trí, xã Minh Phú, huyện Sóc Sơn, Việt Nam</v>
          </cell>
          <cell r="D833">
            <v>0</v>
          </cell>
        </row>
        <row r="834">
          <cell r="A834" t="str">
            <v>5980</v>
          </cell>
          <cell r="B834" t="str">
            <v>CN HCM - CÔNG TY CỔ PHẦN DỊCH VỤ THƯƠNG MẠI TỔNG HỢP WINCOMMERCE</v>
          </cell>
          <cell r="C834" t="str">
            <v>42B Nguyễn Văn Khạ, KP. 1, TT. Củ Chi, H. Củ Chi, HCM</v>
          </cell>
          <cell r="D834">
            <v>0</v>
          </cell>
          <cell r="E834" t="str">
            <v>Huyện Củ Chi</v>
          </cell>
        </row>
        <row r="835">
          <cell r="A835" t="str">
            <v>5983</v>
          </cell>
          <cell r="B835" t="str">
            <v>CN HCM - CÔNG TY CỔ PHẦN DỊCH VỤ THƯƠNG MẠI TỔNG HỢP WINCOMMERCE</v>
          </cell>
          <cell r="C835" t="str">
            <v>Số 31 Đường số 4 KDC Nguyên Sơn, Ấp 3, Xã Bình Hưng, Huyện Bình Chánh, HCM</v>
          </cell>
          <cell r="D835">
            <v>0</v>
          </cell>
        </row>
        <row r="836">
          <cell r="A836" t="str">
            <v>5998</v>
          </cell>
          <cell r="B836" t="str">
            <v>CN HCM - CÔNG TY CỔ PHẦN DỊCH VỤ THƯƠNG MẠI TỔNG HỢP WINCOMMERCE</v>
          </cell>
          <cell r="C836" t="str">
            <v>392 Thống Nhất, P. 16, Q. Gò Vấp, HCM</v>
          </cell>
          <cell r="D836">
            <v>0</v>
          </cell>
          <cell r="E836" t="str">
            <v>Quận Gò Vấp</v>
          </cell>
        </row>
        <row r="837">
          <cell r="A837" t="str">
            <v>6000</v>
          </cell>
          <cell r="B837" t="str">
            <v>CN HCM - CÔNG TY CỔ PHẦN DỊCH VỤ THƯƠNG MẠI TỔNG HỢP WINCOMMERCE</v>
          </cell>
          <cell r="C837" t="str">
            <v>11 Trần Quang Cơ, Phường Phú Thạnh, Quận Tân Phú, HCM</v>
          </cell>
          <cell r="D837">
            <v>0</v>
          </cell>
          <cell r="E837" t="str">
            <v>Quận Tân Phú</v>
          </cell>
        </row>
        <row r="838">
          <cell r="A838" t="str">
            <v>6001</v>
          </cell>
          <cell r="B838" t="str">
            <v>CN HCM - CÔNG TY CỔ PHẦN DỊCH VỤ THƯƠNG MẠI TỔNG HỢP WINCOMMERCE</v>
          </cell>
          <cell r="C838" t="str">
            <v>Tòa S1.06 Khu A– DA Khu Phước Thiện, 512 Nguyễn Xiển, KP. Long Hòa, P. Long Thạnh Mỹ, TP. Thủ Đức TP. Hồ Chí Minh Việt Nam</v>
          </cell>
          <cell r="D838">
            <v>0</v>
          </cell>
        </row>
        <row r="839">
          <cell r="A839" t="str">
            <v>6008</v>
          </cell>
          <cell r="B839" t="str">
            <v>CN HCM - CÔNG TY CỔ PHẦN DỊCH VỤ THƯƠNG MẠI TỔNG HỢP WINCOMMERCE</v>
          </cell>
          <cell r="C839" t="str">
            <v>125A Dương Thị Mười, P.Tân Chánh Hiệp, Q.12, HCM</v>
          </cell>
          <cell r="D839">
            <v>0</v>
          </cell>
        </row>
        <row r="840">
          <cell r="A840" t="str">
            <v>6009</v>
          </cell>
          <cell r="B840" t="str">
            <v>CN HCM - CÔNG TY CỔ PHẦN DỊCH VỤ THƯƠNG MẠI TỔNG HỢP WINCOMMERCE</v>
          </cell>
          <cell r="C840" t="str">
            <v>1.22-TMDV, Tầng 1, Tháp A, Khu nhà ở Saphire, 454 Võ Chí Công, KP. 2, P. Phú Hữu, TP.Thủ Đức, HCM</v>
          </cell>
          <cell r="D840">
            <v>0</v>
          </cell>
        </row>
        <row r="841">
          <cell r="A841" t="str">
            <v>6020</v>
          </cell>
          <cell r="B841" t="str">
            <v>CN HCM - CÔNG TY CỔ PHẦN DỊCH VỤ THƯƠNG MẠI TỔNG HỢP WINCOMMERCE</v>
          </cell>
          <cell r="C841" t="str">
            <v>342 Nguyễn Văn Quá, P. Đông HưngThuận, Q.12, HCM</v>
          </cell>
          <cell r="D841">
            <v>0</v>
          </cell>
        </row>
        <row r="842">
          <cell r="A842" t="str">
            <v>6027</v>
          </cell>
          <cell r="B842" t="str">
            <v>CN HCM - CÔNG TY CỔ PHẦN DỊCH VỤ THƯƠNG MẠI TỔNG HỢP WINCOMMERCE</v>
          </cell>
          <cell r="C842" t="str">
            <v>340 đường Tân Chánh Hiệp 10, KP.4, P.Tân Chánh Hiệp, Q.12, HCM</v>
          </cell>
          <cell r="D842">
            <v>0</v>
          </cell>
        </row>
        <row r="843">
          <cell r="A843" t="str">
            <v>6030</v>
          </cell>
          <cell r="B843" t="str">
            <v>CN HCM - CÔNG TY CỔ PHẦN DỊCH VỤ THƯƠNG MẠI TỔNG HỢP WINCOMMERCE</v>
          </cell>
          <cell r="C843" t="str">
            <v>D1/1 Nguyễn Thị Tú, Ấp 4, X.Vĩnh Lộc B, H.Bình Chánh, HCM</v>
          </cell>
          <cell r="D843">
            <v>0</v>
          </cell>
        </row>
        <row r="844">
          <cell r="A844" t="str">
            <v>6031</v>
          </cell>
          <cell r="B844" t="str">
            <v>CN HCM - CÔNG TY CỔ PHẦN DỊCH VỤ THƯƠNG MẠI TỔNG HỢP WINCOMMERCE</v>
          </cell>
          <cell r="C844" t="str">
            <v>318 Âu Cơ, Phường 10, Quận Tân Bình, HCM</v>
          </cell>
          <cell r="D844">
            <v>0</v>
          </cell>
          <cell r="E844" t="str">
            <v>Quận Tân Bình</v>
          </cell>
        </row>
        <row r="845">
          <cell r="A845" t="str">
            <v>6032</v>
          </cell>
          <cell r="B845" t="str">
            <v>CN HCM - CÔNG TY CỔ PHẦN DỊCH VỤ THƯƠNG MẠI TỔNG HỢP WINCOMMERCE</v>
          </cell>
          <cell r="C845" t="str">
            <v>0.03 Chung cư cao tầng và TMDV - VP tại 510 Kinh Dương Vương, P.An Lạc A, Q.Bình Tân, HCM</v>
          </cell>
          <cell r="D845">
            <v>0</v>
          </cell>
          <cell r="E845" t="str">
            <v>Quận Bình Tân</v>
          </cell>
        </row>
        <row r="846">
          <cell r="A846" t="str">
            <v>6036</v>
          </cell>
          <cell r="B846" t="str">
            <v>CN HCM - CÔNG TY CỔ PHẦN DỊCH VỤ THƯƠNG MẠI TỔNG HỢP WINCOMMERCE</v>
          </cell>
          <cell r="C846" t="str">
            <v>232 Lê Văn Thịnh, KP. 1, P. Cát Lái, TP. Thủ Đức, TP. Hồ Chí Minh Việt Nam</v>
          </cell>
          <cell r="D846">
            <v>0</v>
          </cell>
        </row>
        <row r="847">
          <cell r="A847" t="str">
            <v>6044</v>
          </cell>
          <cell r="B847" t="str">
            <v>CHI NHÁNH HÀ NỘI - CÔNG TY CỔ PHẦN DỊCH VỤ THƯƠNG MẠI TỔNG HỢP WINCOMMERCE</v>
          </cell>
          <cell r="C847" t="str">
            <v>27 Phùng chí Kiên</v>
          </cell>
          <cell r="D847" t="str">
            <v>27 Phùng chí Kiên</v>
          </cell>
          <cell r="E847" t="str">
            <v>TỈNH</v>
          </cell>
          <cell r="F847" t="str">
            <v>TỈNH</v>
          </cell>
        </row>
        <row r="848">
          <cell r="A848" t="str">
            <v>6047</v>
          </cell>
          <cell r="B848" t="str">
            <v>CN HCM - CÔNG TY CỔ PHẦN DỊCH VỤ THƯƠNG MẠI TỔNG HỢP WINCOMMERCE</v>
          </cell>
          <cell r="C848" t="str">
            <v>602 Lê Quang Định, P.1, Q.Gò Vấp, HCM</v>
          </cell>
          <cell r="D848">
            <v>0</v>
          </cell>
          <cell r="E848" t="str">
            <v>Quận Gò Vấp</v>
          </cell>
        </row>
        <row r="849">
          <cell r="A849" t="str">
            <v>6056</v>
          </cell>
          <cell r="B849" t="str">
            <v>CN HCM - CÔNG TY CỔ PHẦN DỊCH VỤ THƯƠNG MẠI TỔNG HỢP WINCOMMERCE</v>
          </cell>
          <cell r="C849" t="str">
            <v>27 Ỷ Lan, Phường Hiệp Tân, Quận Tân Phú, HCM</v>
          </cell>
          <cell r="D849">
            <v>0</v>
          </cell>
          <cell r="E849" t="str">
            <v>Quận Tân Phú</v>
          </cell>
        </row>
        <row r="850">
          <cell r="A850" t="str">
            <v>6057</v>
          </cell>
          <cell r="B850" t="str">
            <v>CN HCM - CÔNG TY CỔ PHẦN DỊCH VỤ THƯƠNG MẠI TỔNG HỢP WINCOMMERCE</v>
          </cell>
          <cell r="C850" t="str">
            <v>Căn 0.01, 0.28, 0.29 - CC H1-04, số 1-3 đường 35 CL, Khu Dân Cư Cát Lái, P. Cát Lái, TP. Thủ Đức, HCM</v>
          </cell>
          <cell r="D850">
            <v>0</v>
          </cell>
        </row>
        <row r="851">
          <cell r="A851" t="str">
            <v>6058</v>
          </cell>
          <cell r="B851" t="str">
            <v>CN HCM - CÔNG TY CỔ PHẦN DỊCH VỤ THƯƠNG MẠI TỔNG HỢP WINCOMMERCE</v>
          </cell>
          <cell r="C851" t="str">
            <v>Shophouse TB-01.19 The Botanica, Số 104 Phổ Quang, P. 2, Q. Tân Bình, HCM</v>
          </cell>
          <cell r="D851">
            <v>0</v>
          </cell>
        </row>
        <row r="852">
          <cell r="A852" t="str">
            <v>6060</v>
          </cell>
          <cell r="B852" t="str">
            <v>CN HCM - CÔNG TY CỔ PHẦN DỊCH VỤ THƯƠNG MẠI TỔNG HỢP WINCOMMERCE</v>
          </cell>
          <cell r="C852" t="str">
            <v>54 Lô L, Đường số 7, KDC Phú Mỹ, P.Phú Mỹ, Q.7, (Thửa 930, TBĐ 2) HCM</v>
          </cell>
          <cell r="D852">
            <v>0</v>
          </cell>
        </row>
        <row r="853">
          <cell r="A853" t="str">
            <v>6065</v>
          </cell>
          <cell r="B853" t="str">
            <v>CN HCM - CÔNG TY CỔ PHẦN DỊCH VỤ THƯƠNG MẠI TỔNG HỢP WINCOMMERCE</v>
          </cell>
          <cell r="C853" t="str">
            <v>06, tầng trệt, Tháp A Khu Chung cư cao tầng kết hợp TTTM-Văn phòng, 132 Bến Vân Đồn, P.6, Q.4, HCM</v>
          </cell>
          <cell r="D853">
            <v>0</v>
          </cell>
        </row>
        <row r="854">
          <cell r="A854" t="str">
            <v>6066</v>
          </cell>
          <cell r="B854" t="str">
            <v>CN HCM - CÔNG TY CỔ PHẦN DỊCH VỤ THƯƠNG MẠI TỔNG HỢP WINCOMMERCE</v>
          </cell>
          <cell r="C854" t="str">
            <v>59-61 Tân Hải, P.13, Q.Tân Bình, HCM</v>
          </cell>
          <cell r="D854">
            <v>0</v>
          </cell>
        </row>
        <row r="855">
          <cell r="A855" t="str">
            <v>6067</v>
          </cell>
          <cell r="B855" t="str">
            <v>CN HCM - CÔNG TY CỔ PHẦN DỊCH VỤ THƯƠNG MẠI TỔNG HỢP WINCOMMERCE</v>
          </cell>
          <cell r="C855" t="str">
            <v>181-183 Lê Cơ, P.An Lạc, Q.Bình Tân, HCM</v>
          </cell>
          <cell r="D855">
            <v>0</v>
          </cell>
          <cell r="E855" t="str">
            <v>Quận Bình Tân</v>
          </cell>
        </row>
        <row r="856">
          <cell r="A856" t="str">
            <v>6068</v>
          </cell>
          <cell r="B856" t="str">
            <v>CN HCM - CÔNG TY CỔ PHẦN DỊCH VỤ THƯƠNG MẠI TỔNG HỢP WINCOMMERCE</v>
          </cell>
          <cell r="C856" t="str">
            <v>104 Trần Bá Giao, P. 5, Q. Gò Vấp, HCM</v>
          </cell>
          <cell r="D856">
            <v>0</v>
          </cell>
          <cell r="E856" t="str">
            <v>Quận Gò Vấp</v>
          </cell>
        </row>
        <row r="857">
          <cell r="A857" t="str">
            <v>6070</v>
          </cell>
          <cell r="B857" t="str">
            <v>CN HCM - CÔNG TY CỔ PHẦN DỊCH VỤ THƯƠNG MẠI TỔNG HỢP WINCOMMERCE</v>
          </cell>
          <cell r="C857" t="str">
            <v>726 Phạm Thế Hiền, P.4, Q.8, HCM</v>
          </cell>
          <cell r="D857">
            <v>0</v>
          </cell>
        </row>
        <row r="858">
          <cell r="A858" t="str">
            <v>6074</v>
          </cell>
          <cell r="B858" t="str">
            <v>CHI NHÁNH HÀ NỘI - CÔNG TY CỔ PHẦN DỊCH VỤ THƯƠNG MẠI TỔNG HỢP WINCOMMERCE</v>
          </cell>
          <cell r="C858" t="str">
            <v>41 Long Biên 1, Phường Ngọc Lâm, Quận Long Biên, TP. Hà Nội Việt Nam</v>
          </cell>
          <cell r="D858">
            <v>0</v>
          </cell>
        </row>
        <row r="859">
          <cell r="A859" t="str">
            <v>6086</v>
          </cell>
          <cell r="B859" t="str">
            <v>CN HCM - CÔNG TY CỔ PHẦN DỊCH VỤ THƯƠNG MẠI TỔNG HỢP WINCOMMERCE</v>
          </cell>
          <cell r="C859" t="str">
            <v>515 - 517 Hương lộ 2, P.Bình Trị Đông, Q.Bình Tân, HCM</v>
          </cell>
          <cell r="D859">
            <v>0</v>
          </cell>
          <cell r="E859" t="str">
            <v>Quận Bình Tân</v>
          </cell>
        </row>
        <row r="860">
          <cell r="A860" t="str">
            <v>6088</v>
          </cell>
          <cell r="B860" t="str">
            <v>CN HCM - CÔNG TY CỔ PHẦN DỊCH VỤ THƯƠNG MẠI TỔNG HỢP WINCOMMERCE</v>
          </cell>
          <cell r="C860" t="str">
            <v>139 Nguyễn Trọng Tuyển, P.8, Q.Phú Nhuận, HCM</v>
          </cell>
          <cell r="D860">
            <v>0</v>
          </cell>
          <cell r="E860" t="str">
            <v>Quận Phú Nhuận</v>
          </cell>
        </row>
        <row r="861">
          <cell r="A861" t="str">
            <v>6089</v>
          </cell>
          <cell r="B861" t="str">
            <v>CN HCM - CÔNG TY CỔ PHẦN DỊCH VỤ THƯƠNG MẠI TỔNG HỢP WINCOMMERCE</v>
          </cell>
          <cell r="C861" t="str">
            <v>151 Lý Thánh Tông, Phường Tân Thới Hòa, Quận Tân Phú, HCM</v>
          </cell>
          <cell r="D861">
            <v>0</v>
          </cell>
          <cell r="E861" t="str">
            <v>Quận Tân Phú</v>
          </cell>
        </row>
        <row r="862">
          <cell r="A862" t="str">
            <v>6102</v>
          </cell>
          <cell r="B862" t="str">
            <v>CN HCM - CÔNG TY CỔ PHẦN DỊCH VỤ THƯƠNG MẠI TỔNG HỢP WINCOMMERCE</v>
          </cell>
          <cell r="C862" t="str">
            <v>Lô TM02 tầng 1+2 dự án Khu chung cư cao tầng (Lavita Charm), tại P. Trường Thọ, TP. Thủ Đức, TP. Hồ Chí Minh Việt Nam</v>
          </cell>
          <cell r="D862">
            <v>0</v>
          </cell>
        </row>
        <row r="863">
          <cell r="A863" t="str">
            <v>6103</v>
          </cell>
          <cell r="B863" t="str">
            <v>CN HCM - CÔNG TY CỔ PHẦN DỊCH VỤ THƯƠNG MẠI TỔNG HỢP WINCOMMERCE</v>
          </cell>
          <cell r="C863" t="str">
            <v>1/84 Cư xá Lữ Gia, P. 15, Q. 11 (địa chỉ đầu vào 2 Bis Đường 52, Cư Xá Lữ Gia) TP. Hồ Chí Minh Việt Nam</v>
          </cell>
          <cell r="D863">
            <v>0</v>
          </cell>
        </row>
        <row r="864">
          <cell r="A864" t="str">
            <v>6104</v>
          </cell>
          <cell r="B864" t="str">
            <v>CN HCM - CÔNG TY CỔ PHẦN DỊCH VỤ THƯƠNG MẠI TỔNG HỢP WINCOMMERCE</v>
          </cell>
          <cell r="C864" t="str">
            <v>22/2 Nguyễn Bình, Ấp 2, Xã Phú Xuân, Huyện Nhà Bè, HCM</v>
          </cell>
          <cell r="D864">
            <v>0</v>
          </cell>
          <cell r="E864" t="str">
            <v>Huyện Nhà Bè</v>
          </cell>
        </row>
        <row r="865">
          <cell r="A865" t="str">
            <v>6114</v>
          </cell>
          <cell r="B865" t="str">
            <v>CN HCM - CÔNG TY CỔ PHẦN DỊCH VỤ THƯƠNG MẠI TỔNG HỢP WINCOMMERCE</v>
          </cell>
          <cell r="C865" t="str">
            <v>120-122 Ca Văn Thỉnh, P.11, Q.Tân Bình, HCM</v>
          </cell>
          <cell r="D865">
            <v>0</v>
          </cell>
        </row>
        <row r="866">
          <cell r="A866" t="str">
            <v>6123</v>
          </cell>
          <cell r="B866" t="str">
            <v>CN HCM - CÔNG TY CỔ PHẦN DỊCH VỤ THƯƠNG MẠI TỔNG HỢP WINCOMMERCE</v>
          </cell>
          <cell r="C866" t="str">
            <v>107 - 109 Độc Lập, P. Tân Thành, Q. Tân Phú, HCM</v>
          </cell>
          <cell r="D866">
            <v>0</v>
          </cell>
        </row>
        <row r="867">
          <cell r="A867" t="str">
            <v>6133</v>
          </cell>
          <cell r="B867" t="str">
            <v>CN HCM - CÔNG TY CỔ PHẦN DỊCH VỤ THƯƠNG MẠI TỔNG HỢP WINCOMMERCE</v>
          </cell>
          <cell r="C867" t="str">
            <v>36/2 – 36/2B đường Lê Thị Hà, KP. 8, TT. Hóc Môn, H. Hóc Môn, HCM</v>
          </cell>
          <cell r="D867">
            <v>0</v>
          </cell>
          <cell r="E867" t="str">
            <v>Huyện Hóc Môn</v>
          </cell>
        </row>
        <row r="868">
          <cell r="A868" t="str">
            <v>6135</v>
          </cell>
          <cell r="B868" t="str">
            <v>CN HCM - CÔNG TY CỔ PHẦN DỊCH VỤ THƯƠNG MẠI TỔNG HỢP WINCOMMERCE</v>
          </cell>
          <cell r="C868" t="str">
            <v>Số 01.05, Lô B, căn hộ B.01.05, Chung cư Bộ Công an, Số 83 đường số 3, P. Bình An, TP. Thủ Đức, TP. Hồ Chí Minh Việt Nam</v>
          </cell>
          <cell r="D868">
            <v>0</v>
          </cell>
        </row>
        <row r="869">
          <cell r="A869" t="str">
            <v>6140</v>
          </cell>
          <cell r="B869" t="str">
            <v>CN HCM - CÔNG TY CỔ PHẦN DỊCH VỤ THƯƠNG MẠI TỔNG HỢP WINCOMMERCE</v>
          </cell>
          <cell r="C869" t="str">
            <v>18 Hoàng Diệu 2, Phường Linh Chiểu, Thành phố Thủ Đức, TP. Hồ Chí Minh Việt Nam</v>
          </cell>
          <cell r="D869">
            <v>0</v>
          </cell>
        </row>
        <row r="870">
          <cell r="A870" t="str">
            <v>6143</v>
          </cell>
          <cell r="B870" t="str">
            <v>CN HCM - CÔNG TY CỔ PHẦN DỊCH VỤ THƯƠNG MẠI TỔNG HỢP WINCOMMERCE</v>
          </cell>
          <cell r="C870" t="str">
            <v>85 - 86 Phan Văn Khỏe, P. 2, Q. 6, TP. Hồ Chí Minh Việt Nam</v>
          </cell>
          <cell r="D870">
            <v>0</v>
          </cell>
        </row>
        <row r="871">
          <cell r="A871" t="str">
            <v>6144</v>
          </cell>
          <cell r="B871" t="str">
            <v>CN HCM - CÔNG TY CỔ PHẦN DỊCH VỤ THƯƠNG MẠI TỔNG HỢP WINCOMMERCE</v>
          </cell>
          <cell r="C871" t="str">
            <v>21 Đường Tỉnh lộ 8, Ấp 1A, X. Tân Thạnh Tây, H. Củ Chi, HCM</v>
          </cell>
          <cell r="D871">
            <v>0</v>
          </cell>
          <cell r="E871" t="str">
            <v>Huyện Củ Chi</v>
          </cell>
        </row>
        <row r="872">
          <cell r="A872" t="str">
            <v>6158</v>
          </cell>
          <cell r="B872" t="str">
            <v>CN HCM - CÔNG TY CỔ PHẦN DỊCH VỤ THƯƠNG MẠI TỔNG HỢP WINCOMMERCE</v>
          </cell>
          <cell r="C872" t="str">
            <v>Tầng Trệt (Khu 3), chung Cư B2 Trường Sa, số 1 đường Trần Văn Khê, Phường 17, Quận Bình Thạnh, HCM</v>
          </cell>
          <cell r="D872">
            <v>0</v>
          </cell>
          <cell r="E872" t="str">
            <v>Quận Bình Thạnh</v>
          </cell>
        </row>
        <row r="873">
          <cell r="A873" t="str">
            <v>6159</v>
          </cell>
          <cell r="B873" t="str">
            <v>CN HCM - CÔNG TY CỔ PHẦN DỊCH VỤ THƯƠNG MẠI TỔNG HỢP WINCOMMERCE</v>
          </cell>
          <cell r="C873" t="str">
            <v>152 Phạm Đăng Giảng, P.Bình Hưng Hòa, Q.Bình Tân, HCM</v>
          </cell>
          <cell r="D873">
            <v>0</v>
          </cell>
          <cell r="E873" t="str">
            <v>Quận Bình Tân</v>
          </cell>
        </row>
        <row r="874">
          <cell r="A874" t="str">
            <v>6164</v>
          </cell>
          <cell r="B874" t="str">
            <v>CN HCM - CÔNG TY CỔ PHẦN DỊCH VỤ THƯƠNG MẠI TỔNG HỢP WINCOMMERCE</v>
          </cell>
          <cell r="C874" t="str">
            <v>1646A, đường Võ Văn Kiệt, P.16, Q.8, HCM</v>
          </cell>
          <cell r="D874">
            <v>0</v>
          </cell>
        </row>
        <row r="875">
          <cell r="A875" t="str">
            <v>6186</v>
          </cell>
          <cell r="B875" t="str">
            <v>CN HCM - CÔNG TY CỔ PHẦN DỊCH VỤ THƯƠNG MẠI TỔNG HỢP WINCOMMERCE</v>
          </cell>
          <cell r="C875" t="str">
            <v>Căn hộ C00.02, Chung cư Carina, 1648 đường Võ Văn Kiệt, P.16, Q.8, HCM</v>
          </cell>
          <cell r="D875">
            <v>0</v>
          </cell>
        </row>
        <row r="876">
          <cell r="A876" t="str">
            <v>6188</v>
          </cell>
          <cell r="B876" t="str">
            <v>CN HCM - CÔNG TY CỔ PHẦN DỊCH VỤ THƯƠNG MẠI TỔNG HỢP WINCOMMERCE</v>
          </cell>
          <cell r="C876" t="str">
            <v>245B Huỳnh Văn Bánh, P.12. Q.Phú Nhuận, HCM</v>
          </cell>
          <cell r="D876">
            <v>0</v>
          </cell>
          <cell r="E876" t="str">
            <v>Quận Phú Nhuận</v>
          </cell>
        </row>
        <row r="877">
          <cell r="A877" t="str">
            <v>6190</v>
          </cell>
          <cell r="B877" t="str">
            <v>CN HCM - CÔNG TY CỔ PHẦN DỊCH VỤ THƯƠNG MẠI TỔNG HỢP WINCOMMERCE</v>
          </cell>
          <cell r="C877" t="str">
            <v>108 Tùng Thiện Vương, P.11, Q.8, HCM</v>
          </cell>
          <cell r="D877">
            <v>0</v>
          </cell>
        </row>
        <row r="878">
          <cell r="A878" t="str">
            <v>6220</v>
          </cell>
          <cell r="B878" t="str">
            <v>CN HCM - CÔNG TY CỔ PHẦN DỊCH VỤ THƯƠNG MẠI TỔNG HỢP WINCOMMERCE</v>
          </cell>
          <cell r="C878" t="str">
            <v>36 -38 Công Chúa Ngọc Hân, P. 13 Q. 11, TP. Hồ Chí Minh Việt Nam</v>
          </cell>
          <cell r="D878">
            <v>0</v>
          </cell>
        </row>
        <row r="879">
          <cell r="A879" t="str">
            <v>6228</v>
          </cell>
          <cell r="B879" t="str">
            <v>CN HCM - CÔNG TY CỔ PHẦN DỊCH VỤ THƯƠNG MẠI TỔNG HỢP WINCOMMERCE</v>
          </cell>
          <cell r="C879" t="str">
            <v>98/5A – 5B Ấp Dân Thắng 2, X.Tân Thới Nhì, H.Hóc Môn, HCM</v>
          </cell>
          <cell r="D879">
            <v>0</v>
          </cell>
          <cell r="E879" t="str">
            <v>Huyện Hóc Môn</v>
          </cell>
        </row>
        <row r="880">
          <cell r="A880" t="str">
            <v>6229</v>
          </cell>
          <cell r="B880" t="str">
            <v>CN HCM - CÔNG TY CỔ PHẦN DỊCH VỤ THƯƠNG MẠI TỔNG HỢP WINCOMMERCE</v>
          </cell>
          <cell r="C880" t="str">
            <v>249-251 đường Huỳnh Thị Hai (đường TCH13 cũ), KP. 9, P.Tân Chánh Hiệp, Q.12, HCM</v>
          </cell>
          <cell r="D880">
            <v>0</v>
          </cell>
        </row>
        <row r="881">
          <cell r="A881" t="str">
            <v>6230</v>
          </cell>
          <cell r="B881" t="str">
            <v>CN HCM - CÔNG TY CỔ PHẦN DỊCH VỤ THƯƠNG MẠI TỔNG HỢP WINCOMMERCE</v>
          </cell>
          <cell r="C881" t="str">
            <v>122 Trung Mỹ Tây 13, KP. 7, P.Trung Mỹ Tây, Q.12, HCM</v>
          </cell>
          <cell r="D881">
            <v>0</v>
          </cell>
        </row>
        <row r="882">
          <cell r="A882" t="str">
            <v>6239</v>
          </cell>
          <cell r="B882" t="str">
            <v>CN HCM - CÔNG TY CỔ PHẦN DỊCH VỤ THƯƠNG MẠI TỔNG HỢP WINCOMMERCE</v>
          </cell>
          <cell r="C882" t="str">
            <v>04 Đường số 2, P.8, Q.11, HCM</v>
          </cell>
          <cell r="D882">
            <v>0</v>
          </cell>
        </row>
        <row r="883">
          <cell r="A883" t="str">
            <v>6242</v>
          </cell>
          <cell r="B883" t="str">
            <v>CN HCM - CÔNG TY CỔ PHẦN DỊCH VỤ THƯƠNG MẠI TỔNG HỢP WINCOMMERCE</v>
          </cell>
          <cell r="C883" t="str">
            <v>Shop 58 - 60 - 62, Block B3 - Chung cư The Park Residence, 12 Nguyễn Hữu Thọ, P.Phước Kiển, H.Nhà Bè, HCM</v>
          </cell>
          <cell r="D883">
            <v>0</v>
          </cell>
          <cell r="E883" t="str">
            <v>Huyện Nhà Bè</v>
          </cell>
        </row>
        <row r="884">
          <cell r="A884" t="str">
            <v>6245</v>
          </cell>
          <cell r="B884" t="str">
            <v>CN HCM - CÔNG TY CỔ PHẦN DỊCH VỤ THƯƠNG MẠI TỔNG HỢP WINCOMMERCE</v>
          </cell>
          <cell r="C884" t="str">
            <v>06 - 07, Block B3, Chung cư TopazHome 2, đường 154 và 138, P. Tân Phú, TP. Thủ Đức (Q. 9, TP. HCM) Việt Nam</v>
          </cell>
          <cell r="D884">
            <v>0</v>
          </cell>
        </row>
        <row r="885">
          <cell r="A885" t="str">
            <v>6254</v>
          </cell>
          <cell r="B885" t="str">
            <v>CN HCM - CÔNG TY CỔ PHẦN DỊCH VỤ THƯƠNG MẠI TỔNG HỢP WINCOMMERCE</v>
          </cell>
          <cell r="C885" t="str">
            <v>Căn hộ 0.01 và 0.02, Tầng trệt. Khối C, CCCT thuộc DA Natura Poem (CC Imperial Place), số 629 Kinh Dương Vương, P. An Lạc, Q. Bình Tân, HCM</v>
          </cell>
          <cell r="D885">
            <v>0</v>
          </cell>
          <cell r="E885" t="str">
            <v>Quận Bình Tân</v>
          </cell>
        </row>
        <row r="886">
          <cell r="A886" t="str">
            <v>6256</v>
          </cell>
          <cell r="B886" t="str">
            <v>CN HCM - CÔNG TY CỔ PHẦN DỊCH VỤ THƯƠNG MẠI TỔNG HỢP WINCOMMERCE</v>
          </cell>
          <cell r="C886" t="str">
            <v>24-26 Tân Cảng, P. 25, Q. Bình Thạnh, HCM</v>
          </cell>
          <cell r="D886">
            <v>0</v>
          </cell>
          <cell r="E886" t="str">
            <v>Quận Bình Thạnh</v>
          </cell>
        </row>
        <row r="887">
          <cell r="A887" t="str">
            <v>6259</v>
          </cell>
          <cell r="B887" t="str">
            <v>CN HCM - CÔNG TY CỔ PHẦN DỊCH VỤ THƯƠNG MẠI TỔNG HỢP WINCOMMERCE</v>
          </cell>
          <cell r="C887" t="str">
            <v>T1-0.02 tại Tầng trệt, Chung cư Calla Garden , KDC Greenlife 13C, Đường Nguyễn Văn Linh, Xã Phong Phú, Huyện Bình Chánh, HCM</v>
          </cell>
          <cell r="D887">
            <v>0</v>
          </cell>
        </row>
        <row r="888">
          <cell r="A888" t="str">
            <v>6262</v>
          </cell>
          <cell r="B888" t="str">
            <v>CN HÀ NỘI - CÔNG TY CỔ PHẦN DỊCH VỤ THƯƠNG MẠI TỔNG HỢP WINCOMMERCE</v>
          </cell>
          <cell r="C888" t="str">
            <v>Thôn Xa Mạc, Xã Liên Mạc, Huyện Mê Linh, TP. Hà Nội Việt Nam</v>
          </cell>
          <cell r="D888">
            <v>0</v>
          </cell>
        </row>
        <row r="889">
          <cell r="A889" t="str">
            <v>6267</v>
          </cell>
          <cell r="B889" t="str">
            <v>CN HCM - CÔNG TY CỔ PHẦN DỊCH VỤ THƯƠNG MẠI TỔNG HỢP WINCOMMERCE</v>
          </cell>
          <cell r="C889" t="str">
            <v>C10/21 Đinh Đức Thiện, Ấp 3, X.Bình Chánh, H.Bình Chánh, HCM</v>
          </cell>
          <cell r="D889">
            <v>0</v>
          </cell>
        </row>
        <row r="890">
          <cell r="A890" t="str">
            <v>6272</v>
          </cell>
          <cell r="B890" t="str">
            <v>CN HCM - CÔNG TY CỔ PHẦN DỊCH VỤ THƯƠNG MẠI TỔNG HỢP WINCOMMERCE</v>
          </cell>
          <cell r="C890" t="str">
            <v>151 Nguyễn Duy Trinh, Khu phố 1, P.Bình Trưng Tây, TP.Thủ Đức, HCM</v>
          </cell>
          <cell r="D890">
            <v>0</v>
          </cell>
        </row>
        <row r="891">
          <cell r="A891" t="str">
            <v>6273</v>
          </cell>
          <cell r="B891" t="str">
            <v>CN HCM - CÔNG TY CỔ PHẦN DỊCH VỤ THƯƠNG MẠI TỔNG HỢP WINCOMMERCE</v>
          </cell>
          <cell r="C891" t="str">
            <v>451 Tân Hòa Đông, KP 8, Phường Bình Trị Đông, Quận Bình Tân, HCM</v>
          </cell>
          <cell r="D891">
            <v>0</v>
          </cell>
          <cell r="E891" t="str">
            <v>Quận Bình Tân</v>
          </cell>
          <cell r="F891">
            <v>0</v>
          </cell>
        </row>
        <row r="892">
          <cell r="A892" t="str">
            <v>6275</v>
          </cell>
          <cell r="B892" t="str">
            <v>CN HCM - CÔNG TY CỔ PHẦN DỊCH VỤ THƯƠNG MẠI TỔNG HỢP WINCOMMERCE</v>
          </cell>
          <cell r="C892" t="str">
            <v>64 A Đường số 15, P. Tân Kiểng, HCM</v>
          </cell>
          <cell r="D892">
            <v>0</v>
          </cell>
          <cell r="E892">
            <v>0</v>
          </cell>
          <cell r="F892">
            <v>0</v>
          </cell>
        </row>
        <row r="893">
          <cell r="A893" t="str">
            <v>6278</v>
          </cell>
          <cell r="B893" t="str">
            <v>CN HCM - CÔNG TY CỔ PHẦN DỊCH VỤ THƯƠNG MẠI TỔNG HỢP WINCOMMERCE</v>
          </cell>
          <cell r="C893" t="str">
            <v>243 Tỉnh Lộ 15, X.Tân Thạnh Đông, HCM</v>
          </cell>
          <cell r="D893">
            <v>0</v>
          </cell>
          <cell r="E893">
            <v>0</v>
          </cell>
          <cell r="F893">
            <v>0</v>
          </cell>
        </row>
        <row r="894">
          <cell r="A894" t="str">
            <v>6279</v>
          </cell>
          <cell r="B894" t="str">
            <v>CN HCM - CÔNG TY CỔ PHẦN DỊCH VỤ THƯƠNG MẠI TỔNG HỢP WINCOMMERCE</v>
          </cell>
          <cell r="C894" t="str">
            <v>244 Điện Biên Phủ, P.17, Q.Bình Thạnh, HCM</v>
          </cell>
          <cell r="D894">
            <v>0</v>
          </cell>
          <cell r="E894" t="str">
            <v>Quận Bình Thạnh</v>
          </cell>
          <cell r="F894">
            <v>0</v>
          </cell>
        </row>
        <row r="895">
          <cell r="A895" t="str">
            <v>6295</v>
          </cell>
          <cell r="B895" t="str">
            <v>CN HCM - CÔNG TY CỔ PHẦN DỊCH VỤ THƯƠNG MẠI TỔNG HỢP WINCOMMERCE</v>
          </cell>
          <cell r="C895" t="str">
            <v>Shophouse 18-19, Tòa nhà White House thuộc Dự án Sunwah Pearl, 90 Nguyễn Hữu Cảnh, P. 22, Q. Bình Thạnh, HCM</v>
          </cell>
          <cell r="D895">
            <v>0</v>
          </cell>
          <cell r="E895" t="str">
            <v>Quận Bình Thạnh</v>
          </cell>
        </row>
        <row r="896">
          <cell r="A896" t="str">
            <v>6305</v>
          </cell>
          <cell r="B896" t="str">
            <v>CN HCM - CÔNG TY CỔ PHẦN DỊCH VỤ THƯƠNG MẠI TỔNG HỢP WINCOMMERCE</v>
          </cell>
          <cell r="C896" t="str">
            <v>64 Yên Thế, Phường 2, Quận Tân Bình, HCM</v>
          </cell>
          <cell r="D896">
            <v>0</v>
          </cell>
          <cell r="E896" t="str">
            <v>Quận Tân Bình</v>
          </cell>
        </row>
        <row r="897">
          <cell r="A897" t="str">
            <v>6316</v>
          </cell>
          <cell r="B897" t="str">
            <v>CN HCM - CÔNG TY CỔ PHẦN DỊCH VỤ THƯƠNG MẠI TỔNG HỢP WINCOMMERCE</v>
          </cell>
          <cell r="C897" t="str">
            <v>113 - 115 Đặng Thùy Trâm, P.13, Q.Bình Thạnh, HCM</v>
          </cell>
          <cell r="D897">
            <v>0</v>
          </cell>
          <cell r="E897" t="str">
            <v>Quận Bình Thạnh</v>
          </cell>
        </row>
        <row r="898">
          <cell r="A898" t="str">
            <v>6319</v>
          </cell>
          <cell r="B898" t="str">
            <v>CN HCM - CÔNG TY CỔ PHẦN DỊCH VỤ THƯƠNG MẠI TỔNG HỢP WINCOMMERCE</v>
          </cell>
          <cell r="C898" t="str">
            <v>60/14 Lâm Văn Bền, KP4, P.Tân Kiểng, Q.7, HCM</v>
          </cell>
          <cell r="D898">
            <v>0</v>
          </cell>
        </row>
        <row r="899">
          <cell r="A899" t="str">
            <v>6340</v>
          </cell>
          <cell r="B899" t="str">
            <v>CN HCM - CÔNG TY CỔ PHẦN DỊCH VỤ THƯƠNG MẠI TỔNG HỢP WINCOMMERCE</v>
          </cell>
          <cell r="C899" t="str">
            <v>Số 8 đường số 3, KDC Đại Phúc, x.Bình Hưng, h.Bình Chánh, HCM</v>
          </cell>
          <cell r="D899">
            <v>0</v>
          </cell>
        </row>
        <row r="900">
          <cell r="A900" t="str">
            <v>6343</v>
          </cell>
          <cell r="B900" t="str">
            <v>CN HCM - CÔNG TY CỔ PHẦN DỊCH VỤ THƯƠNG MẠI TỔNG HỢP WINCOMMERCE</v>
          </cell>
          <cell r="C900" t="str">
            <v>66 Bình Lợi, P. 13, Q. Bình Thạnh, HCM</v>
          </cell>
          <cell r="D900">
            <v>0</v>
          </cell>
          <cell r="E900" t="str">
            <v>Quận Bình Thạnh</v>
          </cell>
        </row>
        <row r="901">
          <cell r="A901" t="str">
            <v>6350</v>
          </cell>
          <cell r="B901" t="str">
            <v>CN HCM - CÔNG TY CỔ PHẦN DỊCH VỤ THƯƠNG MẠI TỔNG HỢP WINCOMMERCE</v>
          </cell>
          <cell r="C901" t="str">
            <v>22 - G4 Đường 53, P. Tân Phong, Q. P.Tân Phong, Q.7, HCM</v>
          </cell>
          <cell r="D901">
            <v>0</v>
          </cell>
        </row>
        <row r="902">
          <cell r="A902" t="str">
            <v>6368</v>
          </cell>
          <cell r="B902" t="str">
            <v>CN HÀ NỘI - CÔNG TY CỔ PHẦN DỊCH VỤ THƯƠNG MẠI TỔNG HỢP WINCOMMERCE</v>
          </cell>
          <cell r="C902" t="str">
            <v>Thôn Chẩn Kỳ, X. Trung Tú, H. Ứng Hòa, HN</v>
          </cell>
          <cell r="D902">
            <v>0</v>
          </cell>
        </row>
        <row r="903">
          <cell r="A903" t="str">
            <v>6373</v>
          </cell>
          <cell r="B903" t="str">
            <v>CN HCM - CÔNG TY CỔ PHẦN DỊCH VỤ THƯƠNG MẠI TỔNG HỢP WINCOMMERCE</v>
          </cell>
          <cell r="C903" t="str">
            <v>WM+ HCM Căn hộ C00.01, tầng 1 (tầng trệt), Khối C thuộc dự án HOF-HQC Hồ Học Lãm, số 35 Hồ Học Lãm, P.An Lạc, Q.Bình Tân, HCM</v>
          </cell>
          <cell r="D903">
            <v>0</v>
          </cell>
          <cell r="E903" t="str">
            <v>Quận Bình Tân</v>
          </cell>
        </row>
        <row r="904">
          <cell r="A904" t="str">
            <v>6382</v>
          </cell>
          <cell r="B904" t="str">
            <v>CN HCM - CÔNG TY CỔ PHẦN DỊCH VỤ THƯƠNG MẠI TỔNG HỢP WINCOMMERCE</v>
          </cell>
          <cell r="C904" t="str">
            <v>8/1A Khu phố 4, TT.Hóc Môn, H.Hóc Môn, HCM</v>
          </cell>
          <cell r="D904">
            <v>0</v>
          </cell>
          <cell r="E904" t="str">
            <v>Huyện Hóc Môn</v>
          </cell>
        </row>
        <row r="905">
          <cell r="A905" t="str">
            <v>6389</v>
          </cell>
          <cell r="B905" t="str">
            <v>CN HCM - CÔNG TY CỔ PHẦN DỊCH VỤ THƯƠNG MẠI TỔNG HỢP WINCOMMERCE</v>
          </cell>
          <cell r="C905" t="str">
            <v>31/55 Ung Văn Khiêm, P.25, Q.Bình Thạnh, HCM</v>
          </cell>
          <cell r="D905">
            <v>0</v>
          </cell>
          <cell r="E905" t="str">
            <v>Quận Bình Thạnh</v>
          </cell>
        </row>
        <row r="906">
          <cell r="A906" t="str">
            <v>6408</v>
          </cell>
          <cell r="B906" t="str">
            <v>CN HCM - CÔNG TY CỔ PHẦN DỊCH VỤ THƯƠNG MẠI TỔNG HỢP WINCOMMERCE</v>
          </cell>
          <cell r="C906" t="str">
            <v>E2/6N Đường Thới Hòa, Ấp 5A,  X.Vĩnh Lộc A, H.Bình Chánh, HCM</v>
          </cell>
          <cell r="D906">
            <v>0</v>
          </cell>
        </row>
        <row r="907">
          <cell r="A907" t="str">
            <v>6409</v>
          </cell>
          <cell r="B907" t="str">
            <v>CN HCM - CÔNG TY CỔ PHẦN DỊCH VỤ THƯƠNG MẠI TỔNG HỢP WINCOMMERCE</v>
          </cell>
          <cell r="C907" t="str">
            <v>Số C5/BC68, Đg Tân Liêm, KĐC số 4, X. Phong Phú, H. Bình Chánh, HCM</v>
          </cell>
          <cell r="D907">
            <v>0</v>
          </cell>
        </row>
        <row r="908">
          <cell r="A908" t="str">
            <v>6410</v>
          </cell>
          <cell r="B908" t="str">
            <v>CN HCM - CÔNG TY CỔ PHẦN DỊCH VỤ THƯƠNG MẠI TỔNG HỢP WINCOMMERCE</v>
          </cell>
          <cell r="C908" t="str">
            <v>54C Nguyễn Thị Nỉ, ấp Hội Thạnh, xã Trung An, huyện Củ Chi, HCM</v>
          </cell>
          <cell r="D908">
            <v>0</v>
          </cell>
          <cell r="E908" t="str">
            <v>Huyện Củ Chi</v>
          </cell>
        </row>
        <row r="909">
          <cell r="A909" t="str">
            <v>6415</v>
          </cell>
          <cell r="B909" t="str">
            <v>CN HCM - CÔNG TY CỔ PHẦN DỊCH VỤ THƯƠNG MẠI TỔNG HỢP WINCOMMERCE</v>
          </cell>
          <cell r="C909" t="str">
            <v>RS2-SH.13 tại tầng 01+02 thuộc Tháp RS2 thuộc Cao ốc Khu TMDV &amp; CH số 239 -241 và 278 đ. Hòa Bình, P. Hiệp Tân, Q. Tân Phú, HCM</v>
          </cell>
          <cell r="D909">
            <v>0</v>
          </cell>
          <cell r="E909">
            <v>0</v>
          </cell>
          <cell r="F909">
            <v>0</v>
          </cell>
        </row>
        <row r="910">
          <cell r="A910" t="str">
            <v>6416</v>
          </cell>
          <cell r="B910" t="str">
            <v>CN HCM - CÔNG TY CỔ PHẦN DỊCH VỤ THƯƠNG MẠI TỔNG HỢP WINCOMMERCE</v>
          </cell>
          <cell r="C910" t="str">
            <v>A2 Block A, Chung cư Tecco Town, 4449 Nguyễn Cửu Phú, HCM</v>
          </cell>
          <cell r="D910">
            <v>0</v>
          </cell>
          <cell r="E910">
            <v>0</v>
          </cell>
          <cell r="F910">
            <v>0</v>
          </cell>
        </row>
        <row r="911">
          <cell r="A911" t="str">
            <v>6421</v>
          </cell>
          <cell r="B911" t="str">
            <v>CN HCM - CÔNG TY CỔ PHẦN DỊCH VỤ THƯƠNG MẠI TỔNG HỢP WINCOMMERCE</v>
          </cell>
          <cell r="C911" t="str">
            <v>Căn hộ chung cư số B0.01 Khối B, thuộc Khu dân cư Green Valley (Lô Md2-2), P.Tân Phú, Q.7, HCM</v>
          </cell>
          <cell r="D911">
            <v>0</v>
          </cell>
          <cell r="E911">
            <v>0</v>
          </cell>
          <cell r="F911">
            <v>0</v>
          </cell>
        </row>
        <row r="912">
          <cell r="A912" t="str">
            <v>6423</v>
          </cell>
          <cell r="B912" t="str">
            <v>CN HÀ NỘI - CÔNG TY CỔ PHẦN DỊCH VỤ THƯƠNG MẠI TỔNG HỢP WINCOMMERCE</v>
          </cell>
          <cell r="C912" t="str">
            <v>Chợ Tam Hưng, Thôn Song Khê, x. Tam Hưng, h. Thanh Oai, TP. Hà Nội Việt Nam</v>
          </cell>
          <cell r="D912">
            <v>0</v>
          </cell>
          <cell r="E912">
            <v>0</v>
          </cell>
          <cell r="F912">
            <v>0</v>
          </cell>
        </row>
        <row r="913">
          <cell r="A913" t="str">
            <v>6429</v>
          </cell>
          <cell r="B913" t="str">
            <v>CN HCM - CÔNG TY CỔ PHẦN DỊCH VỤ THƯƠNG MẠI TỔNG HỢP WINCOMMERCE</v>
          </cell>
          <cell r="C913" t="str">
            <v>B.007 CC Citisoho, Đường 35-CL, P.Cát Lái, Q.2, HCM</v>
          </cell>
          <cell r="D913">
            <v>0</v>
          </cell>
          <cell r="E913">
            <v>0</v>
          </cell>
          <cell r="F913">
            <v>0</v>
          </cell>
        </row>
        <row r="914">
          <cell r="A914" t="str">
            <v>6435</v>
          </cell>
          <cell r="B914" t="str">
            <v>CN HÀ NỘI - CÔNG TY CỔ PHẦN DỊCH VỤ THƯƠNG MẠI TỔNG HỢP WINCOMMERCE</v>
          </cell>
          <cell r="C914" t="str">
            <v>343 Đường Xã Thanh Cao, Thôn Thanh Thần, Xã Thanh Cao, H. Thanh Oai TP. Hà Nội Việt Nam</v>
          </cell>
          <cell r="D914">
            <v>0</v>
          </cell>
          <cell r="E914">
            <v>0</v>
          </cell>
          <cell r="F914">
            <v>0</v>
          </cell>
        </row>
        <row r="915">
          <cell r="A915" t="str">
            <v>6437</v>
          </cell>
          <cell r="B915" t="str">
            <v>CN HCM - CÔNG TY CỔ PHẦN DỊCH VỤ THƯƠNG MẠI TỔNG HỢP WINCOMMERCE</v>
          </cell>
          <cell r="C915" t="str">
            <v>173/23/100 đ. Khuông Việt, P. Phú Trung, Q. Tân Phú, HCM</v>
          </cell>
          <cell r="D915">
            <v>0</v>
          </cell>
          <cell r="E915">
            <v>0</v>
          </cell>
          <cell r="F915">
            <v>0</v>
          </cell>
        </row>
        <row r="916">
          <cell r="A916" t="str">
            <v>6441</v>
          </cell>
          <cell r="B916" t="str">
            <v>CHI NHÁNH HÀ NỘI - CÔNG TY CỔ PHẦN DỊCH VỤ THƯƠNG MẠI TỔNG HỢP WINCOMMERCE</v>
          </cell>
          <cell r="C916" t="str">
            <v>Xóm 3, Thôn Yên Nội, Xã Đồng Quang, Huyện Quốc Oai, TP. Hà Nội</v>
          </cell>
          <cell r="D916">
            <v>0</v>
          </cell>
        </row>
        <row r="917">
          <cell r="A917" t="str">
            <v>6455</v>
          </cell>
          <cell r="B917" t="str">
            <v>CN HÀ NỘI - CÔNG TY CỔ PHẦN DỊCH VỤ THƯƠNG MẠI TỔNG HỢP WINCOMMERCE</v>
          </cell>
          <cell r="C917" t="str">
            <v>136 Phố Hát, Xã Hát Môn, Huyện Phúc Thọ, TP. Hà Nội H. Phúc Thọ, HN</v>
          </cell>
          <cell r="D917">
            <v>0</v>
          </cell>
        </row>
        <row r="918">
          <cell r="A918" t="str">
            <v>6456</v>
          </cell>
          <cell r="B918" t="str">
            <v>CHI NHÁNH HÀ NỘI - CÔNG TY CỔ PHẦN DỊCH VỤ THƯƠNG MẠI TỔNG HỢP WINCOMMERCE</v>
          </cell>
          <cell r="C918" t="str">
            <v>116 C2 Trung Tự, Đ. Phạm Ngọc Thạch, P. Kim Liên, Q. Đống đa, TP. Hà Nội</v>
          </cell>
          <cell r="D918">
            <v>0</v>
          </cell>
        </row>
        <row r="919">
          <cell r="A919" t="str">
            <v>6461</v>
          </cell>
          <cell r="B919" t="str">
            <v>CN HCM - CÔNG TY CỔ PHẦN DỊCH VỤ THƯƠNG MẠI TỔNG HỢP WINCOMMERCE</v>
          </cell>
          <cell r="C919" t="str">
            <v>01.17 tòa S9.01 Vinhomes Grand Park, 88 Đ. Phước Thiện, KP. Phước Thiện, P. Long Bình, TP. Thủ Đức, TP. Hồ Chí Minh Việt Nam</v>
          </cell>
          <cell r="D919">
            <v>0</v>
          </cell>
        </row>
        <row r="920">
          <cell r="A920" t="str">
            <v>6462</v>
          </cell>
          <cell r="B920" t="str">
            <v>CN HÀ NỘI - CÔNG TY CỔ PHẦN DỊCH VỤ THƯƠNG MẠI TỔNG HỢP WINCOMMERCE</v>
          </cell>
          <cell r="C920" t="str">
            <v>Thôn Khê Ngoại 1, Xã Văn Khê, Huyện Mê Linh, TP. Hà Nội TP. Hà Nội Việt Nam</v>
          </cell>
          <cell r="D920">
            <v>0</v>
          </cell>
        </row>
        <row r="921">
          <cell r="A921" t="str">
            <v>6463</v>
          </cell>
          <cell r="B921" t="str">
            <v>CN HCM - CÔNG TY CỔ PHẦN DỊCH VỤ THƯƠNG MẠI TỔNG HỢP WINCOMMERCE</v>
          </cell>
          <cell r="C921" t="str">
            <v>Tầng trệt lô E mã E1-09 Tòa nhà Belleza, Phạm Hữu Lầu, P.Phú Mỹ, Q.7, HCM</v>
          </cell>
          <cell r="D921">
            <v>0</v>
          </cell>
        </row>
        <row r="922">
          <cell r="A922" t="str">
            <v>6465</v>
          </cell>
          <cell r="B922" t="str">
            <v>CN HÀ NỘI - CÔNG TY CỔ PHẦN DỊCH VỤ THƯƠNG MẠI TỔNG HỢP WINCOMMERCE</v>
          </cell>
          <cell r="C922" t="str">
            <v>Cụm 11, Xã Võng Xuyên, H.Phúc Thọ, HN</v>
          </cell>
          <cell r="D922">
            <v>0</v>
          </cell>
        </row>
        <row r="923">
          <cell r="A923" t="str">
            <v>6468</v>
          </cell>
          <cell r="B923" t="str">
            <v>CN HCM - CÔNG TY CỔ PHẦN DỊCH VỤ THƯƠNG MẠI TỔNG HỢP WINCOMMERCE</v>
          </cell>
          <cell r="C923" t="str">
            <v>330 Nguyễn Thượng Hiền, P. 05, Q. Phú Nhuận, HCM</v>
          </cell>
          <cell r="D923">
            <v>0</v>
          </cell>
          <cell r="E923" t="str">
            <v>Quận Phú Nhuận</v>
          </cell>
        </row>
        <row r="924">
          <cell r="A924" t="str">
            <v>6469</v>
          </cell>
          <cell r="B924" t="str">
            <v>CN HCM - CÔNG TY CỔ PHẦN DỊCH VỤ THƯƠNG MẠI TỔNG HỢP WINCOMMERCE</v>
          </cell>
          <cell r="C924" t="str">
            <v>P. Bình Hưng Hòa A38 Đ. số 18B, KP. 22, P.Bình Hưng Hòa A, Q.Bình Tân, HCM</v>
          </cell>
          <cell r="D924">
            <v>0</v>
          </cell>
          <cell r="E924" t="str">
            <v>Quận Bình Tân</v>
          </cell>
        </row>
        <row r="925">
          <cell r="A925" t="str">
            <v>6473</v>
          </cell>
          <cell r="B925" t="str">
            <v>CN HCM - CÔNG TY CỔ PHẦN DỊCH VỤ THƯƠNG MẠI TỔNG HỢP WINCOMMERCE</v>
          </cell>
          <cell r="C925" t="str">
            <v>80 Nguyễn Thị Tiệp, ẤP. Tây, X.Tân An Hội, H.Củ Chi, HCM</v>
          </cell>
          <cell r="D925">
            <v>0</v>
          </cell>
          <cell r="E925" t="str">
            <v>Huyện Củ Chi</v>
          </cell>
          <cell r="F925">
            <v>0</v>
          </cell>
        </row>
        <row r="926">
          <cell r="A926" t="str">
            <v>6476</v>
          </cell>
          <cell r="B926" t="str">
            <v>CN HÀ NỘI - CÔNG TY CỔ PHẦN DỊCH VỤ THƯƠNG MẠI TỔNG HỢP WINCOMMERCE</v>
          </cell>
          <cell r="C926" t="str">
            <v>Thôn Bạch Trữ, Xã Tiến Thắng, Huyện Mê Linh, TP. Hà Nội</v>
          </cell>
          <cell r="D926">
            <v>0</v>
          </cell>
          <cell r="E926">
            <v>0</v>
          </cell>
          <cell r="F926">
            <v>0</v>
          </cell>
        </row>
        <row r="927">
          <cell r="A927" t="str">
            <v>6477</v>
          </cell>
          <cell r="B927" t="str">
            <v>CN HÀ NỘI - CÔNG TY CỔ PHẦN DỊCH VỤ THƯƠNG MẠI TỔNG HỢP WINCOMMERCE</v>
          </cell>
          <cell r="C927" t="str">
            <v>Xóm 4, Thôn Đinh Xuyên, Xã Hòa Nam, Huyện Ứng Hòa, HN</v>
          </cell>
          <cell r="D927">
            <v>0</v>
          </cell>
          <cell r="E927">
            <v>0</v>
          </cell>
          <cell r="F927">
            <v>0</v>
          </cell>
        </row>
        <row r="928">
          <cell r="A928" t="str">
            <v>6478</v>
          </cell>
          <cell r="B928" t="str">
            <v>CN HCM - CÔNG TY CỔ PHẦN DỊCH VỤ THƯƠNG MẠI TỔNG HỢP WINCOMMERCE</v>
          </cell>
          <cell r="C928" t="str">
            <v>2398 Phạm Thế Hiển, Phường 6, Quận 8, HCM</v>
          </cell>
          <cell r="D928">
            <v>0</v>
          </cell>
          <cell r="E928" t="str">
            <v>Quận 8</v>
          </cell>
          <cell r="F928">
            <v>0</v>
          </cell>
        </row>
        <row r="929">
          <cell r="A929" t="str">
            <v>6481</v>
          </cell>
          <cell r="B929" t="str">
            <v>CN HÀ NỘI - CÔNG TY CỔ PHẦN DỊCH VỤ THƯƠNG MẠI TỔNG HỢP WINCOMMERCE</v>
          </cell>
          <cell r="C929" t="str">
            <v>42 Đường Trung Tâm, Xã Thọ An, Huyện Đan Phượng, HN</v>
          </cell>
          <cell r="D929">
            <v>0</v>
          </cell>
          <cell r="E929">
            <v>0</v>
          </cell>
          <cell r="F929">
            <v>0</v>
          </cell>
        </row>
        <row r="930">
          <cell r="A930" t="str">
            <v>6489</v>
          </cell>
          <cell r="B930" t="str">
            <v>CHI NHÁNH HÀ NỘI - CÔNG TY CỔ PHẦN DỊCH VỤ THƯƠNG MẠI TỔNG HỢP WINCOMMERCE</v>
          </cell>
          <cell r="C930" t="str">
            <v>Xóm Đồng Thố, Thôn 4, Xã Hồng Kỳ, Huyện Sóc Sơn, TP. Hà Nội Việt Nam</v>
          </cell>
          <cell r="D930">
            <v>0</v>
          </cell>
          <cell r="F930">
            <v>0</v>
          </cell>
        </row>
        <row r="931">
          <cell r="A931" t="str">
            <v>6500</v>
          </cell>
          <cell r="B931" t="str">
            <v>CN HCM - CÔNG TY CỔ PHẦN DỊCH VỤ THƯƠNG MẠI TỔNG HỢP WINCOMMERCE</v>
          </cell>
          <cell r="C931" t="str">
            <v>Tầng 5, Mplaza SaiGon, 39 Lê Duẩn, Phường Bến Nghé, Quận 1, HCM</v>
          </cell>
          <cell r="D931">
            <v>0</v>
          </cell>
          <cell r="E931">
            <v>0</v>
          </cell>
          <cell r="F931">
            <v>0</v>
          </cell>
        </row>
        <row r="932">
          <cell r="A932" t="str">
            <v>6505</v>
          </cell>
          <cell r="B932" t="str">
            <v>CN HCM - CÔNG TY CỔ PHẦN DỊCH VỤ THƯƠNG MẠI TỔNG HỢP WINCOMMERCE</v>
          </cell>
          <cell r="C932" t="str">
            <v>309 Nguyễn Thị Rành, Ấp Xóm Mới, X.Trung Lập Hạ, Huyện Củ Chi, HCM</v>
          </cell>
          <cell r="D932">
            <v>0</v>
          </cell>
          <cell r="E932" t="str">
            <v>Huyện Củ Chi</v>
          </cell>
          <cell r="F932">
            <v>0</v>
          </cell>
        </row>
        <row r="933">
          <cell r="A933" t="str">
            <v>6506</v>
          </cell>
          <cell r="B933" t="str">
            <v>CN HCM - CÔNG TY CỔ PHẦN DỊCH VỤ THƯƠNG MẠI TỔNG HỢP WINCOMMERCE</v>
          </cell>
          <cell r="C933" t="str">
            <v>973 đường Nguyễn Duy Trinh, Ấp Tân Lập, P. Bình Trưng Đông, TP. Thủ Đức TP. Hồ Chí Minh Việt Nam</v>
          </cell>
          <cell r="D933">
            <v>0</v>
          </cell>
          <cell r="E933">
            <v>0</v>
          </cell>
          <cell r="F933">
            <v>0</v>
          </cell>
        </row>
        <row r="934">
          <cell r="A934" t="str">
            <v>6507</v>
          </cell>
          <cell r="B934" t="str">
            <v>CN HCM - CÔNG TY CỔ PHẦN DỊCH VỤ THƯƠNG MẠI TỔNG HỢP WINCOMMERCE</v>
          </cell>
          <cell r="C934" t="str">
            <v>Tầng trệt Block B, khu DC Tầm Nhìn (Vision), 96 Trần Đại Nghĩa, P.Tân Tạo A, Q.Bình Tân, HCM</v>
          </cell>
          <cell r="D934">
            <v>0</v>
          </cell>
          <cell r="E934" t="str">
            <v>Quận Bình Tân</v>
          </cell>
          <cell r="F934">
            <v>0</v>
          </cell>
        </row>
        <row r="935">
          <cell r="A935" t="str">
            <v>6508</v>
          </cell>
          <cell r="B935" t="str">
            <v>CN HCM - CÔNG TY CỔ PHẦN DỊCH VỤ THƯƠNG MẠI TỔNG HỢP WINCOMMERCE</v>
          </cell>
          <cell r="C935" t="str">
            <v>CH số AK04-000.02, Tháp T4 - Block D, CC Hoàng Nam (Akari City), P. An Lạc, Q. Bình Tân, HCM</v>
          </cell>
          <cell r="D935">
            <v>0</v>
          </cell>
          <cell r="E935" t="str">
            <v>Quận Bình Tân</v>
          </cell>
          <cell r="F935">
            <v>0</v>
          </cell>
        </row>
        <row r="936">
          <cell r="A936" t="str">
            <v>6528</v>
          </cell>
          <cell r="B936" t="str">
            <v>CHI NHÁNH HÀ NỘI - CÔNG TY CỔ PHẦN DỊCH VỤ THƯƠNG MẠI TỔNG HỢP WINCOMMERCE</v>
          </cell>
          <cell r="C936" t="str">
            <v>Thôn Đồng Du, Xã Hợp Đồng, Huyện Chương Mỹ, TP. Hà Nội</v>
          </cell>
          <cell r="D936">
            <v>0</v>
          </cell>
          <cell r="F936">
            <v>0</v>
          </cell>
        </row>
        <row r="937">
          <cell r="A937" t="str">
            <v>6543</v>
          </cell>
          <cell r="B937" t="str">
            <v>CN HÀ NỘI - CÔNG TY CỔ PHẦN DỊCH VỤ THƯƠNG MẠI TỔNG HỢP WINCOMMERCE</v>
          </cell>
          <cell r="C937" t="str">
            <v>Thôn 5, Xã Vân Phúc, Huyện Phúc Thọ, HN</v>
          </cell>
          <cell r="D937">
            <v>0</v>
          </cell>
          <cell r="E937">
            <v>0</v>
          </cell>
          <cell r="F937">
            <v>0</v>
          </cell>
        </row>
        <row r="938">
          <cell r="A938" t="str">
            <v>6544</v>
          </cell>
          <cell r="B938" t="str">
            <v>CN HCM - CÔNG TY CỔ PHẦN DỊCH VỤ THƯƠNG MẠI TỔNG HỢP WINCOMMERCE</v>
          </cell>
          <cell r="C938" t="str">
            <v>1 Đường số 38, P. Hiệp Bình Chánh, TP. Thủ Đức, HCM</v>
          </cell>
          <cell r="D938">
            <v>0</v>
          </cell>
          <cell r="E938">
            <v>0</v>
          </cell>
          <cell r="F938">
            <v>0</v>
          </cell>
        </row>
        <row r="939">
          <cell r="A939" t="str">
            <v>6545</v>
          </cell>
          <cell r="B939" t="str">
            <v>CN HCM - CÔNG TY CỔ PHẦN DỊCH VỤ THƯƠNG MẠI TỔNG HỢP WINCOMMERCE</v>
          </cell>
          <cell r="C939" t="str">
            <v>70 Tây Hòa, P. Phước Long A, TP. Thủ Đức, TP. HCM</v>
          </cell>
          <cell r="D939" t="str">
            <v>70 Tây Hòa, P. Phước Long A, TP. Thủ Đức, TP.HCM</v>
          </cell>
          <cell r="E939" t="str">
            <v>Quận Thủ Đức</v>
          </cell>
          <cell r="F939" t="str">
            <v>Hồ Chí Minh</v>
          </cell>
        </row>
        <row r="940">
          <cell r="A940" t="str">
            <v>6546</v>
          </cell>
          <cell r="B940" t="str">
            <v>CN HÀ NỘI - CÔNG TY CỔ PHẦN DỊCH VỤ THƯƠNG MẠI TỔNG HỢP WINCOMMERCE</v>
          </cell>
          <cell r="C940" t="str">
            <v>200 Quyết Thắng, Tổ 8, Phường Yên Nghĩa, Quận Hà Đông, HN</v>
          </cell>
          <cell r="D940">
            <v>0</v>
          </cell>
          <cell r="E940">
            <v>0</v>
          </cell>
          <cell r="F940">
            <v>0</v>
          </cell>
        </row>
        <row r="941">
          <cell r="A941" t="str">
            <v>6548</v>
          </cell>
          <cell r="B941" t="str">
            <v>CN HÀ NỘI - CÔNG TY CỔ PHẦN DỊCH VỤ THƯƠNG MẠI TỔNG HỢP WINCOMMERCE</v>
          </cell>
          <cell r="C941" t="str">
            <v>Số nhà 366, Xóm Liên Kết, Thôn Trung, Xã Cao Viên, huyện Thanh Oai, Hà Nội</v>
          </cell>
          <cell r="D941">
            <v>0</v>
          </cell>
          <cell r="E941">
            <v>0</v>
          </cell>
          <cell r="F941">
            <v>0</v>
          </cell>
        </row>
        <row r="942">
          <cell r="A942" t="str">
            <v>6558</v>
          </cell>
          <cell r="B942" t="str">
            <v>CN HCM - CÔNG TY CỔ PHẦN DỊCH VỤ THƯƠNG MẠI TỔNG HỢP WINCOMMERCE</v>
          </cell>
          <cell r="C942" t="str">
            <v>Căn hộ CC số A0101, Khu căn hộ cao cấp Hoàng Anh, 357 Lê Văn Lương, P.Tân Quy, Q.7, HCM</v>
          </cell>
          <cell r="D942">
            <v>0</v>
          </cell>
          <cell r="E942">
            <v>0</v>
          </cell>
          <cell r="F942">
            <v>0</v>
          </cell>
        </row>
        <row r="943">
          <cell r="A943" t="str">
            <v>6565</v>
          </cell>
          <cell r="B943" t="str">
            <v>CN HCM - CÔNG TY CỔ PHẦN DỊCH VỤ THƯƠNG MẠI TỔNG HỢP WINCOMMERCE</v>
          </cell>
          <cell r="C943" t="str">
            <v>12/1 đường TL27, Khu phố 3, Phường Thạnh Lộc, Quận 12, HCM</v>
          </cell>
          <cell r="D943">
            <v>0</v>
          </cell>
          <cell r="E943" t="str">
            <v>Quận 12</v>
          </cell>
          <cell r="F943">
            <v>0</v>
          </cell>
        </row>
        <row r="944">
          <cell r="A944" t="str">
            <v>6569</v>
          </cell>
          <cell r="B944" t="str">
            <v>CN HÀ NỘI - CÔNG TY CỔ PHẦN DỊCH VỤ THƯƠNG MẠI TỔNG HỢP WINCOMMERCE</v>
          </cell>
          <cell r="C944" t="str">
            <v>Thôn Nội Đồng, Xã Đại Thịnh, Huyện Mê Linh, HN</v>
          </cell>
          <cell r="D944">
            <v>0</v>
          </cell>
          <cell r="E944">
            <v>0</v>
          </cell>
          <cell r="F944">
            <v>0</v>
          </cell>
        </row>
        <row r="945">
          <cell r="A945" t="str">
            <v>6570</v>
          </cell>
          <cell r="B945" t="str">
            <v>CN HÀ NỘI - CÔNG TY CỔ PHẦN DỊCH VỤ THƯƠNG MẠI TỔNG HỢP WINCOMMERCE</v>
          </cell>
          <cell r="C945" t="str">
            <v>Thôn Động Phí, Xã Phương Tú, Huyện Ứng Hòa, HN</v>
          </cell>
          <cell r="D945">
            <v>0</v>
          </cell>
          <cell r="E945">
            <v>0</v>
          </cell>
          <cell r="F945">
            <v>0</v>
          </cell>
        </row>
        <row r="946">
          <cell r="A946" t="str">
            <v>6596</v>
          </cell>
          <cell r="B946" t="str">
            <v>CN HCM - CÔNG TY CỔ PHẦN DỊCH VỤ THƯƠNG MẠI TỔNG HỢP WINCOMMERCE</v>
          </cell>
          <cell r="C946" t="str">
            <v>39 Đườg Ấp Chiến Lược, KP4, P. Bình Hưng Hòa A, Q. Bình Tân, HCM</v>
          </cell>
          <cell r="D946">
            <v>0</v>
          </cell>
          <cell r="E946" t="str">
            <v>Quận Bình Tân</v>
          </cell>
          <cell r="F946">
            <v>0</v>
          </cell>
        </row>
        <row r="947">
          <cell r="A947" t="str">
            <v>6615</v>
          </cell>
          <cell r="B947" t="str">
            <v>CN HCM - CÔNG TY CỔ PHẦN DỊCH VỤ THƯƠNG MẠI TỔNG HỢP WINCOMMERCE</v>
          </cell>
          <cell r="C947" t="str">
            <v>B13/29B Ấp 2C X. Vĩnh Lộc B, H. Bình Chánh, HCM</v>
          </cell>
          <cell r="D947">
            <v>0</v>
          </cell>
          <cell r="E947">
            <v>0</v>
          </cell>
          <cell r="F947">
            <v>0</v>
          </cell>
        </row>
        <row r="948">
          <cell r="A948" t="str">
            <v>F054</v>
          </cell>
          <cell r="B948" t="str">
            <v>CN HCM - CÔNG TY CỔ PHẦN DỊCH VỤ THƯƠNG MẠI TỔNG HỢP WINCOMMERCE</v>
          </cell>
          <cell r="C948" t="str">
            <v>Số 8 đường số 3, KDC Đại Phúc, x.Bình Hưng, H.Bình Chánh, HCM</v>
          </cell>
          <cell r="D948">
            <v>0</v>
          </cell>
          <cell r="F948">
            <v>0</v>
          </cell>
        </row>
        <row r="949">
          <cell r="A949" t="str">
            <v>AEBBTH</v>
          </cell>
          <cell r="B949" t="str">
            <v>CÔNG TY TNHH AEON VIỆT NAM</v>
          </cell>
          <cell r="C949" t="str">
            <v>SỐ 30, ĐƯỜNG BỜ BAO TÂN THẮNG, PHƯỜNG SƠN KỲ, QUẬN TÂN PHÚ, TP.HỒ CHÍ MINH</v>
          </cell>
          <cell r="D949">
            <v>0</v>
          </cell>
          <cell r="E949">
            <v>0</v>
          </cell>
          <cell r="F949">
            <v>0</v>
          </cell>
        </row>
        <row r="950">
          <cell r="A950" t="str">
            <v>AEDLBD</v>
          </cell>
          <cell r="B950" t="str">
            <v>CÔNG TY TNHH AEON VIỆT NAM-CHI NHÁNH BÌNH DƯƠNG</v>
          </cell>
          <cell r="C950" t="str">
            <v>SỐ 01, Đại Lộ Bình Dương, Khu Phố Bình Giao, P.Thuận Giao, Thị Xã Thuận An, T.Bình Dương</v>
          </cell>
          <cell r="D950">
            <v>0</v>
          </cell>
          <cell r="E950">
            <v>0</v>
          </cell>
          <cell r="F950">
            <v>0</v>
          </cell>
        </row>
        <row r="951">
          <cell r="A951">
            <v>0</v>
          </cell>
          <cell r="B951" t="str">
            <v>Công Ty TNHH Aeon Việt Nam-Chi Nhánh Thành Phố Hồ Chí Minh</v>
          </cell>
          <cell r="C951" t="str">
            <v>Số 1 đường số 17A, Khu phố 11, Phường Bình Trị Đông B, Quận Bình Tân, TP.HCM.</v>
          </cell>
          <cell r="D951">
            <v>0</v>
          </cell>
          <cell r="E951">
            <v>0</v>
          </cell>
          <cell r="F951">
            <v>0</v>
          </cell>
        </row>
        <row r="952">
          <cell r="A952">
            <v>0</v>
          </cell>
          <cell r="B952" t="str">
            <v>CÔNG TY TNHH AEON VIỆT NAM-CHI NHÁNH LONG BIÊN</v>
          </cell>
          <cell r="C952" t="str">
            <v>Số 27, Đường Cổ Linh, Phường Long Biên, Quận Long Biên, Thành Phố Hà Nội</v>
          </cell>
          <cell r="D952">
            <v>0</v>
          </cell>
          <cell r="E952">
            <v>0</v>
          </cell>
          <cell r="F952">
            <v>0</v>
          </cell>
        </row>
        <row r="953">
          <cell r="A953" t="str">
            <v>ALDM1</v>
          </cell>
          <cell r="B953" t="str">
            <v>Công Ty TNHH Thương Mại Dịch Vụ Ali Mart</v>
          </cell>
          <cell r="C953" t="str">
            <v>186-188 Đường M1, Phường Bình Hưng Hoà B, Q.Bình Tân, TPHCM</v>
          </cell>
          <cell r="D953">
            <v>0</v>
          </cell>
          <cell r="F953">
            <v>0</v>
          </cell>
        </row>
        <row r="954">
          <cell r="A954">
            <v>0</v>
          </cell>
          <cell r="B954" t="str">
            <v>Công Ty TNHH Thương Mại Dịch Vụ Giải Trí Ẩm Thực Vàng</v>
          </cell>
          <cell r="C954" t="str">
            <v>Số 18 Đường 270B, Phường Phước Long A, Quận 9, Tp. Hồ Chí Minh</v>
          </cell>
          <cell r="D954">
            <v>0</v>
          </cell>
          <cell r="E954">
            <v>0</v>
          </cell>
          <cell r="F954">
            <v>0</v>
          </cell>
        </row>
        <row r="955">
          <cell r="A955">
            <v>0</v>
          </cell>
          <cell r="B955" t="str">
            <v>CTY TNHH ÁNH SÁNG VÀNG</v>
          </cell>
          <cell r="C955" t="str">
            <v>50/12 Ba Vân, P.14, Q.Tân Bình</v>
          </cell>
          <cell r="D955">
            <v>0</v>
          </cell>
          <cell r="E955">
            <v>0</v>
          </cell>
          <cell r="F955">
            <v>0</v>
          </cell>
        </row>
        <row r="956">
          <cell r="A956">
            <v>0</v>
          </cell>
          <cell r="B956" t="str">
            <v>Công Ty TNHH Thực Phẩm Châu Đại Dương</v>
          </cell>
          <cell r="C956" t="str">
            <v>347B Thống Nhất, Phường 11, Quận Gò Vấp, Tp. Hồ Chí Minh</v>
          </cell>
          <cell r="D956">
            <v>0</v>
          </cell>
          <cell r="F956">
            <v>0</v>
          </cell>
        </row>
        <row r="957">
          <cell r="A957">
            <v>0</v>
          </cell>
          <cell r="B957" t="str">
            <v>CÔNG TY CỔ PHẦN ĐẦU TƯ AN PHONG</v>
          </cell>
          <cell r="C957" t="str">
            <v>SỐ 3 ĐƯỜNG 3/2, PHƯỜNG 11, QUẬN 10, TP.HCM</v>
          </cell>
          <cell r="D957">
            <v>0</v>
          </cell>
          <cell r="E957">
            <v>0</v>
          </cell>
          <cell r="F957">
            <v>0</v>
          </cell>
        </row>
        <row r="958">
          <cell r="A958">
            <v>0</v>
          </cell>
          <cell r="B958" t="str">
            <v>CÔNG TY TNHH MỘT THÀNH VIÊN PHÂN PHỐI AN TIẾN</v>
          </cell>
          <cell r="C958" t="str">
            <v>52 ĐƯỜNG 15, PHƯỜNG TÂN KIỂNG, QUẬN 7, TP.HCM</v>
          </cell>
          <cell r="D958">
            <v>0</v>
          </cell>
          <cell r="E958">
            <v>0</v>
          </cell>
          <cell r="F958">
            <v>0</v>
          </cell>
        </row>
        <row r="959">
          <cell r="A959">
            <v>0</v>
          </cell>
          <cell r="B959" t="str">
            <v>CÔNG TY TNHH Bán Lẻ Arimi</v>
          </cell>
          <cell r="C959" t="str">
            <v>Tầng 2, TTTM Mipec Riverside, Số 2, Phố Long Biên II,Phường Ngọc Lâm, Hà Nội</v>
          </cell>
          <cell r="D959">
            <v>0</v>
          </cell>
          <cell r="E959">
            <v>0</v>
          </cell>
          <cell r="F959">
            <v>0</v>
          </cell>
        </row>
        <row r="960">
          <cell r="A960">
            <v>0</v>
          </cell>
          <cell r="B960" t="str">
            <v>CN CÔNG TY TNHH MTV MARONE - TRUNG TÂM MUA SẮM GIẢI TRÍ AUCHAN TÂY NINH</v>
          </cell>
          <cell r="C960" t="str">
            <v>217–219 Đường 30/4, Phường 2, Thành Phố Tây Ninh, Tỉnh Tây Ninh</v>
          </cell>
          <cell r="D960">
            <v>0</v>
          </cell>
          <cell r="E960">
            <v>0</v>
          </cell>
          <cell r="F960">
            <v>0</v>
          </cell>
        </row>
        <row r="961">
          <cell r="A961">
            <v>0</v>
          </cell>
          <cell r="B961" t="str">
            <v>SHOP BEN BẮP</v>
          </cell>
          <cell r="C961" t="str">
            <v>73A LÊ HỒNG PHONG, PHƯỜNG 7, TP. VŨNG TÀU</v>
          </cell>
          <cell r="D961">
            <v>0</v>
          </cell>
          <cell r="E961">
            <v>0</v>
          </cell>
          <cell r="F961">
            <v>0</v>
          </cell>
        </row>
        <row r="962">
          <cell r="A962">
            <v>0</v>
          </cell>
          <cell r="B962" t="str">
            <v>CÔNG TY CỔ PHẦN THƯƠNG MẠI BÁCH HÓA XANH</v>
          </cell>
          <cell r="C962" t="str">
            <v>128 Trần Quang Khải, Phường Tân Định, Quận 1, Thành phố Hồ Chí Minh, Việt Nam</v>
          </cell>
          <cell r="D962">
            <v>0</v>
          </cell>
          <cell r="E962">
            <v>0</v>
          </cell>
          <cell r="F962">
            <v>0</v>
          </cell>
        </row>
        <row r="963">
          <cell r="A963">
            <v>0</v>
          </cell>
          <cell r="B963" t="str">
            <v>CÔNG TY TNHH  THƯƠNG MẠI DỊCH VỤ BÁCH TÍN</v>
          </cell>
          <cell r="C963" t="str">
            <v>Số 12B ngách 47/3 phố Võng Thị, Phường Bưởi, Quận Tây Hồ, Thành phố Hà Nội, Việt Nam</v>
          </cell>
          <cell r="D963">
            <v>0</v>
          </cell>
          <cell r="E963">
            <v>0</v>
          </cell>
          <cell r="F963">
            <v>0</v>
          </cell>
        </row>
        <row r="964">
          <cell r="A964">
            <v>0</v>
          </cell>
          <cell r="B964" t="str">
            <v>Công Ty TNHH MTV Thực Phẩm Sài Gòn Bảo Minh</v>
          </cell>
          <cell r="C964" t="str">
            <v>131/53/1 Đường Số 6, Phường Linh Xuân, Quận Thủ Đức, Tp. Hồ Chí Minh, Việt Nam.</v>
          </cell>
          <cell r="D964">
            <v>0</v>
          </cell>
          <cell r="F964">
            <v>0</v>
          </cell>
        </row>
        <row r="965">
          <cell r="A965">
            <v>0</v>
          </cell>
          <cell r="B965" t="str">
            <v>Công Ty TNHH Bến Thuyền</v>
          </cell>
          <cell r="C965" t="str">
            <v>11 Nguyễn Văn Trỗi, P.12, Q.Phú Nhuận</v>
          </cell>
          <cell r="D965">
            <v>0</v>
          </cell>
          <cell r="E965">
            <v>0</v>
          </cell>
          <cell r="F965">
            <v>0</v>
          </cell>
        </row>
        <row r="966">
          <cell r="A966">
            <v>0</v>
          </cell>
          <cell r="B966" t="str">
            <v>CHI NHÁNH THÀNH PHỐ HỒ CHÍ MINH - CÔNG TY CỔ PHẦN BETA MEDIA</v>
          </cell>
          <cell r="C966" t="str">
            <v>55B Đặng Dung, Phường Tân Định, Quận 1, TP Hồ Chí Minh</v>
          </cell>
          <cell r="D966">
            <v>0</v>
          </cell>
          <cell r="E966">
            <v>0</v>
          </cell>
          <cell r="F966">
            <v>0</v>
          </cell>
        </row>
        <row r="967">
          <cell r="A967">
            <v>0</v>
          </cell>
          <cell r="B967" t="str">
            <v>CÔNG TY TNHH BIỂN GIÀU VN</v>
          </cell>
          <cell r="C967" t="str">
            <v>Số 78-80 Phước Thắng, Phường 12, Thành Phố Vũng Tàu, Tỉnh Bà Rịa - Vũng Tàu, Việt Nam</v>
          </cell>
          <cell r="D967">
            <v>0</v>
          </cell>
          <cell r="E967">
            <v>0</v>
          </cell>
          <cell r="F967">
            <v>0</v>
          </cell>
        </row>
        <row r="968">
          <cell r="A968">
            <v>0</v>
          </cell>
          <cell r="B968" t="str">
            <v>CÔNG TY TNHH THƯƠNG MẠI DỊCH VỤ MỸ ĐỨC BÌNH ĐIỀN</v>
          </cell>
          <cell r="C968" t="str">
            <v>84 Cống Quỳnh, Phường Phạm Ngũ Lão, Quận 1, Tp. Hồ Chí Minh, Việt Nam</v>
          </cell>
          <cell r="D968">
            <v>0</v>
          </cell>
          <cell r="E968">
            <v>0</v>
          </cell>
          <cell r="F968">
            <v>0</v>
          </cell>
        </row>
        <row r="969">
          <cell r="A969">
            <v>0</v>
          </cell>
          <cell r="B969" t="str">
            <v>CÔNG TY CỔ PHẦN THỰC PHẨM BÔNG SEN VIỆT NAM</v>
          </cell>
          <cell r="C969" t="str">
            <v>296 VÕ VĂN NGÂN, PHƯỜNG BÌNH THỌ, QUẬN THỦ ĐỨC, TP.HCM</v>
          </cell>
          <cell r="D969">
            <v>0</v>
          </cell>
          <cell r="F969">
            <v>0</v>
          </cell>
        </row>
        <row r="970">
          <cell r="A970" t="str">
            <v>BRGDTT</v>
          </cell>
          <cell r="B970" t="str">
            <v>CÔNG TY TNHH BÁN LẺ BRG</v>
          </cell>
          <cell r="C970" t="str">
            <v>Số 3, phố Đặng Thái Thân, Phường Phan Chu Trinh, Quận Hoàn Kiếm, Thành phố Hà Nội, Việt Nam</v>
          </cell>
          <cell r="D970">
            <v>0</v>
          </cell>
          <cell r="E970">
            <v>0</v>
          </cell>
          <cell r="F970">
            <v>0</v>
          </cell>
        </row>
        <row r="971">
          <cell r="A971">
            <v>0</v>
          </cell>
          <cell r="B971" t="str">
            <v>CÔNG TY TNHH BÁN LẺ BRG</v>
          </cell>
          <cell r="C971" t="str">
            <v>Số 3, phố Đặng Thái Thân, Phường Phan Chu Trinh, Quận Hoàn Kiếm, Hà Nội</v>
          </cell>
          <cell r="D971" t="str">
            <v>Phú Nhuận, HCM</v>
          </cell>
          <cell r="E971" t="str">
            <v>Quận Phú Nhuận</v>
          </cell>
          <cell r="F971" t="str">
            <v>Hồ Chí Minh</v>
          </cell>
        </row>
        <row r="972">
          <cell r="A972">
            <v>0</v>
          </cell>
          <cell r="B972" t="str">
            <v>CÔNG TY TNHH BÁN LẺ BRG</v>
          </cell>
          <cell r="C972" t="str">
            <v>Số 3, phố Đặng Thái Thân, Phường Phan Chu Trinh, Quận Hoàn Kiếm, Hà Nội</v>
          </cell>
          <cell r="D972" t="str">
            <v>BRG 442-444-446 NGUYỄN TẤT THÀNH, QUẬN 4, HCM</v>
          </cell>
          <cell r="E972" t="str">
            <v>Quận 4</v>
          </cell>
          <cell r="F972" t="str">
            <v>Hồ Chí Minh</v>
          </cell>
        </row>
        <row r="973">
          <cell r="A973">
            <v>0</v>
          </cell>
          <cell r="B973" t="str">
            <v>CÔNG TY TNHH MỘT THÀNH VIÊN BÁNH BRODARD</v>
          </cell>
          <cell r="C973" t="str">
            <v>11 Nguyễn Thiệp - Phường Bến Nghé - Quận 1 - TP Hồ Chí Minh.</v>
          </cell>
          <cell r="D973">
            <v>0</v>
          </cell>
          <cell r="E973">
            <v>0</v>
          </cell>
          <cell r="F973" t="str">
            <v>Hà Nội</v>
          </cell>
        </row>
        <row r="974">
          <cell r="A974">
            <v>0</v>
          </cell>
          <cell r="B974" t="str">
            <v>Công Ty TNHH MTV Giải Trí TM &amp; DV C &amp; C</v>
          </cell>
          <cell r="C974" t="str">
            <v>189 Cống Quỳnh, Phường Nguyễn Cư Trinh, Quận 1, Tp.HCM.</v>
          </cell>
          <cell r="D974">
            <v>0</v>
          </cell>
          <cell r="E974">
            <v>0</v>
          </cell>
          <cell r="F974" t="str">
            <v>Hà Nội</v>
          </cell>
        </row>
        <row r="975">
          <cell r="A975">
            <v>0</v>
          </cell>
          <cell r="B975" t="str">
            <v>CÔNG TY TNHH CEVA LOGISTICS (VIỆT NAM)</v>
          </cell>
          <cell r="C975" t="str">
            <v>Số 8 đường Phan Đình Giót, Phường 2, Quận Tân Bình, TP Hồ Chí Minh, Việt Nam</v>
          </cell>
          <cell r="D975">
            <v>0</v>
          </cell>
          <cell r="E975">
            <v>0</v>
          </cell>
          <cell r="F975" t="str">
            <v>Hà Nội</v>
          </cell>
        </row>
        <row r="976">
          <cell r="A976">
            <v>0</v>
          </cell>
          <cell r="B976" t="str">
            <v>CÔNG TY TNHH DV GIÁO DỤC QUỐC TẾ CHÂU ÂU</v>
          </cell>
          <cell r="C976" t="str">
            <v>730F-730G-730K  LÊ VĂN MIẾN, P. THẢO ĐIỀN, Q2 ,TP. HCM</v>
          </cell>
          <cell r="D976">
            <v>0</v>
          </cell>
          <cell r="E976">
            <v>0</v>
          </cell>
          <cell r="F976" t="str">
            <v>Hà Nội</v>
          </cell>
        </row>
        <row r="977">
          <cell r="A977">
            <v>0</v>
          </cell>
          <cell r="B977" t="str">
            <v>CÔNG TY TNHH THƯƠNG MẠI SẢN XUẤT MỘT BA SÁU</v>
          </cell>
          <cell r="C977" t="str">
            <v>136/54 Trần Quang Diệu, Phường 14, Quận 3, Tp. Hồ Chí Minh, Việt Nam.</v>
          </cell>
          <cell r="D977">
            <v>0</v>
          </cell>
          <cell r="E977">
            <v>0</v>
          </cell>
          <cell r="F977" t="str">
            <v>Hà Nội</v>
          </cell>
        </row>
        <row r="978">
          <cell r="A978">
            <v>0</v>
          </cell>
          <cell r="B978" t="str">
            <v>CHỊ HUYỀN</v>
          </cell>
          <cell r="C978" t="str">
            <v>32 Đô Đốc Long, Phướng Tân Quý, Quận Tân Phú, Tp. Hồ Chí Minh</v>
          </cell>
          <cell r="D978">
            <v>0</v>
          </cell>
          <cell r="E978">
            <v>0</v>
          </cell>
          <cell r="F978" t="str">
            <v>Hà Nội</v>
          </cell>
        </row>
        <row r="979">
          <cell r="A979">
            <v>0</v>
          </cell>
          <cell r="B979" t="str">
            <v>Cửa hàng tiện lợi Kinh Đông</v>
          </cell>
          <cell r="C979" t="str">
            <v>Lô số 6, Đường Ngô Tất Tố, Phường Ninh Xá, Thành Phố Bắc Ninh, Tỉnh Bắc Ninh</v>
          </cell>
          <cell r="D979">
            <v>0</v>
          </cell>
          <cell r="E979">
            <v>0</v>
          </cell>
          <cell r="F979" t="str">
            <v>Hà Nội</v>
          </cell>
        </row>
        <row r="980">
          <cell r="A980">
            <v>0</v>
          </cell>
          <cell r="B980" t="str">
            <v>Cty TNHH Choice Pro-tech</v>
          </cell>
          <cell r="C980" t="str">
            <v>Lô 24, đường số 6, KCN Tam Phước,Thành phố Biên Hòa,Đồng Nai</v>
          </cell>
          <cell r="D980">
            <v>0</v>
          </cell>
          <cell r="E980">
            <v>0</v>
          </cell>
          <cell r="F980" t="str">
            <v>Hà Nội</v>
          </cell>
        </row>
        <row r="981">
          <cell r="A981">
            <v>0</v>
          </cell>
          <cell r="B981" t="str">
            <v>CÔNG TY TNHH DỊCH VỤ VÀ THƯƠNG MẠI TOP CLASS</v>
          </cell>
          <cell r="C981" t="str">
            <v>Căn hộ số 02 nhà N7A, Khu đô thị mới Trung Hoà, Nhân Chính, Phường Nhân Chính, Quận Thanh Xuân, Thành phố Hà Nội, Việt Nam</v>
          </cell>
          <cell r="D981">
            <v>0</v>
          </cell>
          <cell r="E981">
            <v>0</v>
          </cell>
          <cell r="F981" t="str">
            <v>Hà Nội</v>
          </cell>
        </row>
        <row r="982">
          <cell r="A982">
            <v>0</v>
          </cell>
          <cell r="B982" t="str">
            <v>Công Ty TNHH Thương Mại Dịch Vụ Nhà Hàng Anh Và Em</v>
          </cell>
          <cell r="C982" t="str">
            <v>K4/5A, Ấp Tân Mỹ , Phường  Hữu Hòa, TP.Biên Hòa, Đồng Nai.</v>
          </cell>
          <cell r="D982">
            <v>0</v>
          </cell>
          <cell r="E982">
            <v>0</v>
          </cell>
          <cell r="F982" t="str">
            <v>Hà Nội</v>
          </cell>
        </row>
        <row r="983">
          <cell r="A983">
            <v>0</v>
          </cell>
          <cell r="B983" t="str">
            <v>CÔNG TY TNHH THƯƠNG MẠI DUY ANH</v>
          </cell>
          <cell r="C983" t="str">
            <v>Lầu 03,Tòa Nhà Opera View, 161 Đồng Khởi, Phường Bến Nghé, Quận 1, Tp.Hồ Chí Minh</v>
          </cell>
          <cell r="D983">
            <v>0</v>
          </cell>
          <cell r="F983" t="str">
            <v>Hà Nội</v>
          </cell>
        </row>
        <row r="984">
          <cell r="A984">
            <v>0</v>
          </cell>
          <cell r="B984" t="str">
            <v>CÔNG TY CỔ PHẦN ĐẦU TƯ VÀ DỊCH VỤ F&amp;B VIỆT NAM</v>
          </cell>
          <cell r="C984" t="str">
            <v>168/44E đường D2 (Nguyễn Gia Trí), Phường 25, Quận Bình Thạnh, Thành phố Hồ Chí Minh, Việt Nam</v>
          </cell>
          <cell r="D984">
            <v>0</v>
          </cell>
          <cell r="E984">
            <v>0</v>
          </cell>
          <cell r="F984">
            <v>0</v>
          </cell>
        </row>
        <row r="985">
          <cell r="A985">
            <v>0</v>
          </cell>
          <cell r="B985" t="str">
            <v>CÔNG TY CỔ PHẦN THƯƠNG MẠI VÀ DỊCH VỤ KCA</v>
          </cell>
          <cell r="C985" t="str">
            <v>Số Nhà 14/7 Đường Số 9, Phường Linh Trung, Quận Thủ  Đức , TP. Hồ Chí Minh</v>
          </cell>
          <cell r="D985">
            <v>0</v>
          </cell>
          <cell r="E985">
            <v>0</v>
          </cell>
          <cell r="F985" t="str">
            <v>Hà Nội</v>
          </cell>
        </row>
        <row r="986">
          <cell r="A986">
            <v>0</v>
          </cell>
          <cell r="B986" t="str">
            <v>CÔNG TY TNHH KING TIRE VIET NAM</v>
          </cell>
          <cell r="C986" t="str">
            <v>Số 32, Đường 18, Khu Dân cư Hiệp Bình Chánh, Phường Hiệp Bình Chánh, Thành phố Thủ Đức, Thành phố Hồ Chí Minh, Việt Nam</v>
          </cell>
          <cell r="D986">
            <v>0</v>
          </cell>
          <cell r="E986">
            <v>0</v>
          </cell>
          <cell r="F986">
            <v>0</v>
          </cell>
        </row>
        <row r="987">
          <cell r="A987">
            <v>0</v>
          </cell>
          <cell r="B987" t="str">
            <v>CHI NHÁNH CÔNG TY CỔ PHẦN ĐẦU TƯ LONG BIÊN</v>
          </cell>
          <cell r="C987" t="str">
            <v>6 Tân Sơn, Phường 12, Quận Gò Vấp, Thành phố Hồ Chí Minh, Việt Nam</v>
          </cell>
          <cell r="D987">
            <v>0</v>
          </cell>
          <cell r="E987">
            <v>0</v>
          </cell>
          <cell r="F987">
            <v>0</v>
          </cell>
        </row>
        <row r="988">
          <cell r="A988">
            <v>0</v>
          </cell>
          <cell r="B988" t="str">
            <v>Chi Nhánh Công Ty TNHH PHD Tại Thành Phố Hồ Chí Minh</v>
          </cell>
          <cell r="C988" t="str">
            <v>720A Điện Biên Phủ, Phường 22, Quận Bình Thạnh, TP. Hồ Chí Minh, Việt Nam</v>
          </cell>
          <cell r="D988">
            <v>0</v>
          </cell>
          <cell r="E988">
            <v>0</v>
          </cell>
          <cell r="F988" t="str">
            <v>Hà Nội</v>
          </cell>
        </row>
        <row r="989">
          <cell r="A989">
            <v>0</v>
          </cell>
          <cell r="B989" t="str">
            <v>Công Ty TNHH Một Thành Viên Sản Xuất Thương Mại Dịch Vụ An Thành Phát</v>
          </cell>
          <cell r="C989" t="str">
            <v>73 Trần Phú , Tổ 96, Khu 11, Phường Chánh Nghĩa, Thành Phố Thủ Dầu Một, Tỉnh Bình Dương</v>
          </cell>
          <cell r="D989">
            <v>0</v>
          </cell>
          <cell r="E989">
            <v>0</v>
          </cell>
          <cell r="F989" t="str">
            <v>Hà Nội</v>
          </cell>
        </row>
        <row r="990">
          <cell r="A990">
            <v>0</v>
          </cell>
          <cell r="B990" t="str">
            <v>CÔNG TY TNHH TỨ SƠN CHÂU ĐỐC ( SIÊU THỊ TỨ SƠN)</v>
          </cell>
          <cell r="C990" t="str">
            <v>102 Nguyễn Tri Phương, Phường Châu Phú B, Thành Phố Châu Đốc, Tỉnh An Giang</v>
          </cell>
          <cell r="D990">
            <v>0</v>
          </cell>
          <cell r="E990">
            <v>0</v>
          </cell>
          <cell r="F990" t="str">
            <v>Hà Nội</v>
          </cell>
        </row>
        <row r="991">
          <cell r="A991">
            <v>0</v>
          </cell>
          <cell r="B991" t="str">
            <v>CÔNG TY CỔ PHẦN THƯƠNG MẠI DỊCH VỤ CỔNG VÀNG</v>
          </cell>
          <cell r="C991" t="str">
            <v xml:space="preserve">Số 60, phố Giang Văn Minh, Phường Đội Cấn, Quận Ba Đình, Hà Nội </v>
          </cell>
          <cell r="D991">
            <v>0</v>
          </cell>
          <cell r="E991">
            <v>0</v>
          </cell>
          <cell r="F991" t="str">
            <v>Hà Nội</v>
          </cell>
        </row>
        <row r="992">
          <cell r="A992">
            <v>0</v>
          </cell>
          <cell r="B992" t="str">
            <v>CHI NHÁNH CÔNG TY CỔ PHẦN THƯƠNG MẠI DỊCH VỤ CỔNG VÀNG (TP HÀ NỘI)</v>
          </cell>
          <cell r="C992" t="str">
            <v>Tầng 7 TTTM Gigamall, Số 240-242 Phạm Văn Đồng, Phường Hiệp Bình Chánh, Quận Thủ Đức, TP Hồ Chí Minh, Việt Nam</v>
          </cell>
          <cell r="D992">
            <v>0</v>
          </cell>
          <cell r="E992">
            <v>0</v>
          </cell>
          <cell r="F992" t="str">
            <v>Hà Nội</v>
          </cell>
        </row>
        <row r="993">
          <cell r="A993">
            <v>0</v>
          </cell>
          <cell r="B993" t="str">
            <v>CN LIÊN HIỆP HỢP TÁC XÃ THƯƠNG MẠI TP. HỒ CHÍ MINH - CO.OPMART HIỆP THÀNH</v>
          </cell>
          <cell r="C993" t="str">
            <v>276 Nguyễn ảnh Thủ, phường Hiệp Thành, Quận 12, Thành phố Hồ Chí Minh, Việt Nam</v>
          </cell>
          <cell r="D993">
            <v>0</v>
          </cell>
          <cell r="F993">
            <v>0</v>
          </cell>
        </row>
        <row r="994">
          <cell r="A994">
            <v>0</v>
          </cell>
          <cell r="B994" t="str">
            <v>CÔNG TY TNHH MỘT THÀNH VIÊN THỰC PHẨM SAIGON CO.OP</v>
          </cell>
          <cell r="C994" t="str">
            <v>199-205 Nguyễn Thái Học, Phường Phạm Ngũ Lão, Quận 1, Thành phố Hồ Chí Minh, Việt Nam</v>
          </cell>
          <cell r="D994">
            <v>0</v>
          </cell>
          <cell r="E994">
            <v>0</v>
          </cell>
          <cell r="F994">
            <v>0</v>
          </cell>
        </row>
        <row r="995">
          <cell r="A995" t="str">
            <v>CFHHN</v>
          </cell>
          <cell r="B995" t="str">
            <v>Cửa Hàng Co.opFood Hoàng Hữu Nam</v>
          </cell>
          <cell r="C995" t="str">
            <v>Q9, HCM</v>
          </cell>
          <cell r="D995" t="str">
            <v>Cửa Hàng Co.opFood Hoàng Hữu Nam</v>
          </cell>
          <cell r="E995" t="str">
            <v>TỈNH</v>
          </cell>
          <cell r="F995" t="str">
            <v>TỈNH</v>
          </cell>
        </row>
        <row r="996">
          <cell r="A996">
            <v>0</v>
          </cell>
          <cell r="B996" t="str">
            <v>LIÊN HIỆP HỢP TÁC XÃ THƯƠNG MẠI TP. HỒ CHÍ MINH</v>
          </cell>
          <cell r="C996" t="str">
            <v>199-205 Nguyễn Thái Học, Phường Phạm Ngũ Lão, Quận 1, Thành phố Hồ Chí Minh, Việt Nam</v>
          </cell>
          <cell r="D996">
            <v>0</v>
          </cell>
          <cell r="E996">
            <v>0</v>
          </cell>
          <cell r="F996">
            <v>0</v>
          </cell>
        </row>
        <row r="997">
          <cell r="A997" t="str">
            <v>CFNAT</v>
          </cell>
          <cell r="B997" t="str">
            <v>Cửa Hàng Co.opFood KCN Tân Thới Hiệp</v>
          </cell>
          <cell r="C997" t="str">
            <v>265A Nguyễn Ảnh Thủ, P.Hiệp Thành, Q12</v>
          </cell>
          <cell r="D997">
            <v>0</v>
          </cell>
          <cell r="E997">
            <v>0</v>
          </cell>
          <cell r="F997" t="str">
            <v>Hà Nội</v>
          </cell>
        </row>
        <row r="998">
          <cell r="A998">
            <v>0</v>
          </cell>
          <cell r="B998" t="str">
            <v>Cửa Hàng Co.opFood CC Phú Gia</v>
          </cell>
          <cell r="C998" t="str">
            <v>Quận 7, HCM</v>
          </cell>
          <cell r="D998">
            <v>0</v>
          </cell>
          <cell r="E998">
            <v>0</v>
          </cell>
          <cell r="F998" t="str">
            <v>Hà Nội</v>
          </cell>
        </row>
        <row r="999">
          <cell r="A999">
            <v>0</v>
          </cell>
          <cell r="B999" t="str">
            <v>Cửa Hàng Co.opFood CC Phú Hoàng Anh</v>
          </cell>
          <cell r="C999" t="str">
            <v>Nhà Bè, HCM</v>
          </cell>
          <cell r="D999">
            <v>0</v>
          </cell>
          <cell r="E999">
            <v>0</v>
          </cell>
          <cell r="F999" t="str">
            <v>Hà Nội</v>
          </cell>
        </row>
        <row r="1000">
          <cell r="A1000">
            <v>0</v>
          </cell>
          <cell r="B1000" t="str">
            <v>Cửa Hàng Co.opFood CC Eastern</v>
          </cell>
          <cell r="C1000" t="str">
            <v>AG04 – AG05 tầng trệt Lô A CC Eastern, 299 Liên Phường, Phường Phú Hữu, Quận 9, Tp.HCM</v>
          </cell>
          <cell r="D1000">
            <v>0</v>
          </cell>
          <cell r="E1000">
            <v>0</v>
          </cell>
          <cell r="F1000" t="str">
            <v>Hà Nội</v>
          </cell>
        </row>
        <row r="1001">
          <cell r="A1001">
            <v>0</v>
          </cell>
          <cell r="B1001" t="str">
            <v>Cửa Hàng Co.opFood CC Đạt Gia</v>
          </cell>
          <cell r="C1001" t="str">
            <v>A03-04, CC Đạt Gia, 43 Cây Keo, Phường Tam Bình, Quận Thủ Đức, Tp.HCM</v>
          </cell>
          <cell r="D1001">
            <v>0</v>
          </cell>
          <cell r="F1001" t="str">
            <v>Hà Nội</v>
          </cell>
        </row>
        <row r="1002">
          <cell r="A1002" t="str">
            <v>CFGX</v>
          </cell>
          <cell r="B1002" t="str">
            <v>Cửa Hàng Co.opFood CC Hoàng Kim Thế Gia</v>
          </cell>
          <cell r="C1002" t="str">
            <v>233 Gò Xoài, phường Bình Hưng Hoà, Quận Bình Tân, Tp.HCM</v>
          </cell>
          <cell r="D1002">
            <v>0</v>
          </cell>
          <cell r="E1002">
            <v>0</v>
          </cell>
          <cell r="F1002" t="str">
            <v>Hà Nội</v>
          </cell>
        </row>
        <row r="1003">
          <cell r="A1003" t="str">
            <v>CFPHL</v>
          </cell>
          <cell r="B1003" t="str">
            <v>Cửa Hàng Co.opFood CC Belleza</v>
          </cell>
          <cell r="C1003" t="str">
            <v>D1-14 Dự án Belleza tại Phạm Hữu Lầu, Phường Phú Mỹ, Quận 7, Tp.HCM</v>
          </cell>
          <cell r="D1003">
            <v>0</v>
          </cell>
          <cell r="E1003">
            <v>0</v>
          </cell>
          <cell r="F1003" t="str">
            <v>Hà Nội</v>
          </cell>
        </row>
        <row r="1004">
          <cell r="A1004" t="str">
            <v>FFTTC</v>
          </cell>
          <cell r="B1004" t="str">
            <v>Cửa Hàng Co.opFood Trần Trọng Cung 65</v>
          </cell>
          <cell r="C1004" t="str">
            <v>65 Trần Trọng Cung, P.Tân Thuận Đông, Quận 7, Tp.HCM</v>
          </cell>
          <cell r="D1004">
            <v>0</v>
          </cell>
          <cell r="F1004" t="str">
            <v>Hà Nội</v>
          </cell>
        </row>
        <row r="1005">
          <cell r="A1005">
            <v>0</v>
          </cell>
          <cell r="B1005" t="str">
            <v>Cửa Hàng Co.opFood Savimex</v>
          </cell>
          <cell r="C1005" t="str">
            <v>92A30, Khu dân cư Savimex, KP3, Phường Phú Thuận, Quận 7, Tp.HCM</v>
          </cell>
          <cell r="D1005">
            <v>0</v>
          </cell>
          <cell r="E1005">
            <v>0</v>
          </cell>
          <cell r="F1005" t="str">
            <v>Hà Nội</v>
          </cell>
        </row>
        <row r="1006">
          <cell r="A1006">
            <v>0</v>
          </cell>
          <cell r="B1006" t="str">
            <v>Cửa Hàng Co.opFood Linh Đông</v>
          </cell>
          <cell r="C1006" t="str">
            <v>A03-04, CC Đạt Gia, 43 Cây Keo, Phường Tam Bình, Quận Thủ Đức, Tp.HCM</v>
          </cell>
          <cell r="D1006">
            <v>0</v>
          </cell>
          <cell r="E1006">
            <v>0</v>
          </cell>
          <cell r="F1006" t="str">
            <v>Hà Nội</v>
          </cell>
        </row>
        <row r="1007">
          <cell r="A1007">
            <v>0</v>
          </cell>
          <cell r="B1007" t="str">
            <v>Cửa Hàng Co.opFood Thanh Đa</v>
          </cell>
          <cell r="C1007" t="str">
            <v>49-50 đường số 1, P26, Q.Bình Thạnh</v>
          </cell>
          <cell r="D1007">
            <v>0</v>
          </cell>
          <cell r="E1007">
            <v>0</v>
          </cell>
          <cell r="F1007" t="str">
            <v>Hà Nội</v>
          </cell>
        </row>
        <row r="1008">
          <cell r="A1008">
            <v>0</v>
          </cell>
          <cell r="B1008" t="str">
            <v>Cửa Hàng Co.opFood Lê Văn Khương 551</v>
          </cell>
          <cell r="C1008" t="str">
            <v>551/197 – 551/199 Lê Văn Khương, KP 5, Phường Hiệp Thành, Quận 12, Tp.HCM</v>
          </cell>
          <cell r="D1008">
            <v>0</v>
          </cell>
          <cell r="E1008">
            <v>0</v>
          </cell>
          <cell r="F1008" t="str">
            <v>Hà Nội</v>
          </cell>
        </row>
        <row r="1009">
          <cell r="A1009" t="str">
            <v>CFHATB</v>
          </cell>
          <cell r="B1009" t="str">
            <v>Cửa Hàng Co.opFood Hoàng Anh Thanh Bình</v>
          </cell>
          <cell r="C1009" t="str">
            <v>Tầng 01, Block C, Thuộc khu Hoàng Anh Thanh Bình, P.Tân Hưng, Q.7</v>
          </cell>
          <cell r="D1009">
            <v>0</v>
          </cell>
          <cell r="F1009" t="str">
            <v>Hà Nội</v>
          </cell>
        </row>
        <row r="1010">
          <cell r="A1010">
            <v>0</v>
          </cell>
          <cell r="B1010" t="str">
            <v>Cửa Hàng Co.opFood Lâm Văn Bền 22</v>
          </cell>
          <cell r="C1010" t="str">
            <v>22 Lâm Văn Bền, Phường Tân Kiểng, Quân 7, Tp.HCM</v>
          </cell>
          <cell r="D1010">
            <v>0</v>
          </cell>
          <cell r="F1010" t="str">
            <v>Hà Nội</v>
          </cell>
        </row>
        <row r="1011">
          <cell r="A1011">
            <v>0</v>
          </cell>
          <cell r="B1011" t="str">
            <v>Cửa Hàng Co.opFood ĐS3 Hiệp Bình Phước</v>
          </cell>
          <cell r="C1011" t="str">
            <v>12 Đường Số 3, Phường Hiệp Bình Phước, Quận Thủ Đức, Tp. HCM</v>
          </cell>
          <cell r="D1011">
            <v>0</v>
          </cell>
          <cell r="E1011">
            <v>0</v>
          </cell>
          <cell r="F1011" t="str">
            <v>Hà Nội</v>
          </cell>
        </row>
        <row r="1012">
          <cell r="A1012">
            <v>0</v>
          </cell>
          <cell r="B1012" t="str">
            <v>Cửa Hàng Co.opFood Lê Thị Hoa 240</v>
          </cell>
          <cell r="C1012" t="str">
            <v>240 Lê Thị Hoa, KP5, Phường Bình Chiểu, Quận Thủ Đức, Tp.HCM</v>
          </cell>
          <cell r="D1012">
            <v>0</v>
          </cell>
          <cell r="E1012">
            <v>0</v>
          </cell>
          <cell r="F1012" t="str">
            <v>Hà Nội</v>
          </cell>
        </row>
        <row r="1013">
          <cell r="A1013">
            <v>0</v>
          </cell>
          <cell r="B1013" t="str">
            <v>Cửa Hàng Co.opFood Phước Kiển</v>
          </cell>
          <cell r="C1013" t="str">
            <v>59 Huỳnh Tấn Phát, Nhà Bè, Phú Xuân</v>
          </cell>
          <cell r="D1013" t="str">
            <v>59 Huỳnh Tấn Phát, Nhà Bè, Phú Xuân</v>
          </cell>
          <cell r="E1013" t="str">
            <v>Huyện Nhà Bè</v>
          </cell>
          <cell r="F1013" t="str">
            <v>Hồ Chí Minh</v>
          </cell>
        </row>
        <row r="1014">
          <cell r="A1014">
            <v>0</v>
          </cell>
          <cell r="B1014" t="str">
            <v>Cửa Hàng Co.opFood Thăng Long 31</v>
          </cell>
          <cell r="C1014" t="str">
            <v>31 Thăng Long , Phường 4 , Quận Tân Bình, Tp.HCM</v>
          </cell>
          <cell r="D1014">
            <v>0</v>
          </cell>
          <cell r="E1014">
            <v>0</v>
          </cell>
          <cell r="F1014" t="str">
            <v>Hà Nội</v>
          </cell>
        </row>
        <row r="1015">
          <cell r="A1015">
            <v>0</v>
          </cell>
          <cell r="B1015" t="str">
            <v>Cửa Hàng Co.opFood Thống Nhất</v>
          </cell>
          <cell r="C1015" t="str">
            <v>481 Thống Nhất, Phường 16, Quận Gò Vấp</v>
          </cell>
          <cell r="D1015">
            <v>0</v>
          </cell>
          <cell r="E1015">
            <v>0</v>
          </cell>
          <cell r="F1015" t="str">
            <v>Hà Nội</v>
          </cell>
        </row>
        <row r="1016">
          <cell r="A1016">
            <v>0</v>
          </cell>
          <cell r="B1016" t="str">
            <v>Cửa Hàng Co.opFood Lê Đức Thọ 269</v>
          </cell>
          <cell r="C1016" t="str">
            <v>269 Lê Đức Thọ, Phường 17, Quận Gò Vấp, TP.Hồ Chí Minh.</v>
          </cell>
          <cell r="D1016">
            <v>0</v>
          </cell>
          <cell r="E1016">
            <v>0</v>
          </cell>
          <cell r="F1016" t="str">
            <v>Hà Nội</v>
          </cell>
        </row>
        <row r="1017">
          <cell r="A1017">
            <v>0</v>
          </cell>
          <cell r="B1017" t="str">
            <v>Cửa Hàng Co.opFood Chung Cư Saigon Co.op</v>
          </cell>
          <cell r="C1017" t="str">
            <v>Tầng trệt, chung cư Sài Gòn Co.op, một phần thửa số 33 - tờ bản đồ số 40 (Bộ địa chính), phường 15, quận Gò Vấp, Tp. Hồ Chí Minh.</v>
          </cell>
          <cell r="D1017">
            <v>0</v>
          </cell>
          <cell r="E1017">
            <v>0</v>
          </cell>
          <cell r="F1017" t="str">
            <v>Hà Nội</v>
          </cell>
        </row>
        <row r="1018">
          <cell r="A1018">
            <v>0</v>
          </cell>
          <cell r="B1018" t="str">
            <v>Cửa Hàng Co.opFood Đỗ Xuân Hợp 729</v>
          </cell>
          <cell r="C1018" t="str">
            <v>729 Đỗ Xuân Hợp, Phường Phú Hữu, Quận 9, Tp.HCM</v>
          </cell>
          <cell r="D1018">
            <v>0</v>
          </cell>
          <cell r="F1018" t="str">
            <v>Hà Nội</v>
          </cell>
        </row>
        <row r="1019">
          <cell r="A1019">
            <v>0</v>
          </cell>
          <cell r="B1019" t="str">
            <v>Cửa Hàng Co.opFood Minh Đức</v>
          </cell>
          <cell r="C1019" t="str">
            <v>103 đường 154, Phường Tân Phú, Quận 9</v>
          </cell>
          <cell r="D1019">
            <v>0</v>
          </cell>
          <cell r="E1019">
            <v>0</v>
          </cell>
          <cell r="F1019" t="str">
            <v>Hà Nội</v>
          </cell>
        </row>
        <row r="1020">
          <cell r="A1020">
            <v>0</v>
          </cell>
          <cell r="B1020" t="str">
            <v>Cửa Hàng Co.opFood Đường 339</v>
          </cell>
          <cell r="C1020" t="str">
            <v>65A Đường 339, Phường Phước Long B, Quận 9, Thành phố Hồ Chí Minh.</v>
          </cell>
          <cell r="D1020">
            <v>0</v>
          </cell>
          <cell r="E1020">
            <v>0</v>
          </cell>
          <cell r="F1020">
            <v>0</v>
          </cell>
        </row>
        <row r="1021">
          <cell r="A1021">
            <v>0</v>
          </cell>
          <cell r="B1021" t="str">
            <v>Cửa Hàng Co.opFood Nguyễn Văn Khạ 198</v>
          </cell>
          <cell r="C1021" t="str">
            <v>198 Nguyễn Văn Khạ, KP8, Thị Trấn Củ Chi, Huyện Củ Chi, Tp.HCM</v>
          </cell>
          <cell r="D1021">
            <v>0</v>
          </cell>
          <cell r="E1021">
            <v>0</v>
          </cell>
          <cell r="F1021" t="str">
            <v>Hà Nội</v>
          </cell>
        </row>
        <row r="1022">
          <cell r="A1022">
            <v>0</v>
          </cell>
          <cell r="B1022" t="str">
            <v>Cửa Hàng Co.opFood Nguyễn Xí 247</v>
          </cell>
          <cell r="C1022" t="str">
            <v>247A Nguyễn Xí, Phường 13, Quận Bình Thạnh, Tp.HCM</v>
          </cell>
          <cell r="D1022">
            <v>0</v>
          </cell>
          <cell r="E1022">
            <v>0</v>
          </cell>
          <cell r="F1022" t="str">
            <v>Hà Nội</v>
          </cell>
        </row>
        <row r="1023">
          <cell r="A1023">
            <v>0</v>
          </cell>
          <cell r="B1023" t="str">
            <v>Cửa Hàng Co.opFood Sơn Kỳ 1</v>
          </cell>
          <cell r="C1023" t="str">
            <v>01 Đường DC8, Phường Sơn Kỳ, Quận Tân Phú, Tp.HCM</v>
          </cell>
          <cell r="D1023">
            <v>0</v>
          </cell>
          <cell r="F1023" t="str">
            <v>Hà Nội</v>
          </cell>
        </row>
        <row r="1024">
          <cell r="A1024">
            <v>0</v>
          </cell>
          <cell r="B1024" t="str">
            <v>Cửa Hàng Co.opFood Mã Lò</v>
          </cell>
          <cell r="C1024" t="str">
            <v>34 Mã Lò, phường Bình Trị Đông A, Quận Bình Tân, Thành phố Hồ Chí Minh</v>
          </cell>
          <cell r="D1024">
            <v>0</v>
          </cell>
          <cell r="E1024">
            <v>0</v>
          </cell>
          <cell r="F1024">
            <v>0</v>
          </cell>
        </row>
        <row r="1025">
          <cell r="A1025">
            <v>0</v>
          </cell>
          <cell r="B1025" t="str">
            <v>Cửa Hàng Co.opFood Trần Thị Cờ 292</v>
          </cell>
          <cell r="C1025" t="str">
            <v>292 Trần Thị Cờ, KP3, Phường Thới An, Quận 12, Tp.HCM</v>
          </cell>
          <cell r="D1025">
            <v>0</v>
          </cell>
          <cell r="E1025">
            <v>0</v>
          </cell>
          <cell r="F1025" t="str">
            <v>Hà Nội</v>
          </cell>
        </row>
        <row r="1026">
          <cell r="A1026">
            <v>0</v>
          </cell>
          <cell r="B1026" t="str">
            <v>Cửa Hàng Co.opFood Nguyễn Kiệm</v>
          </cell>
          <cell r="C1026" t="str">
            <v>556 Nguyễn Kiệm, Phường 4, Quận Phú Nhuận, Tp. HCM</v>
          </cell>
          <cell r="D1026">
            <v>0</v>
          </cell>
          <cell r="F1026" t="str">
            <v>Hà Nội</v>
          </cell>
        </row>
        <row r="1027">
          <cell r="A1027">
            <v>0</v>
          </cell>
          <cell r="B1027" t="str">
            <v>Cửa Hàng Co.opFood An Lạc</v>
          </cell>
          <cell r="C1027" t="str">
            <v>64 Tờ bản đồ số 88.TL- 2005, Phường An Lạc, Quận Bình Tân</v>
          </cell>
          <cell r="D1027">
            <v>0</v>
          </cell>
          <cell r="F1027" t="str">
            <v>Hà Nội</v>
          </cell>
        </row>
        <row r="1028">
          <cell r="A1028">
            <v>0</v>
          </cell>
          <cell r="B1028" t="str">
            <v>Cửa Hàng Co.opFood Tăng Nhơn Phú 26</v>
          </cell>
          <cell r="C1028" t="str">
            <v>26 Tăng Nhơn Phú, Phước Long B, Quận 9, Tp.HCM</v>
          </cell>
          <cell r="D1028">
            <v>0</v>
          </cell>
          <cell r="E1028">
            <v>0</v>
          </cell>
          <cell r="F1028" t="str">
            <v>Hà Nội</v>
          </cell>
        </row>
        <row r="1029">
          <cell r="A1029">
            <v>0</v>
          </cell>
          <cell r="B1029" t="str">
            <v>Cửa hàng Co.op Food Man Thiện 126A</v>
          </cell>
          <cell r="C1029" t="str">
            <v>A 126A Man Thiện, P. TNPA, Quận 9</v>
          </cell>
          <cell r="D1029">
            <v>0</v>
          </cell>
          <cell r="E1029">
            <v>0</v>
          </cell>
          <cell r="F1029" t="str">
            <v>Hà Nội</v>
          </cell>
        </row>
        <row r="1030">
          <cell r="A1030">
            <v>0</v>
          </cell>
          <cell r="B1030" t="str">
            <v>Cửa hàng Co.op Food Trương Văn Thành 68</v>
          </cell>
          <cell r="C1030" t="str">
            <v>66A-68 Trương Văn Thành, KP6, Phường Hiệp Phú, Quận 9, Tp.HCM</v>
          </cell>
          <cell r="D1030">
            <v>0</v>
          </cell>
          <cell r="F1030" t="str">
            <v>Hà Nội</v>
          </cell>
        </row>
        <row r="1031">
          <cell r="A1031">
            <v>0</v>
          </cell>
          <cell r="B1031" t="str">
            <v>Cửa Hàng Co.opFood 9 View</v>
          </cell>
          <cell r="C1031" t="str">
            <v>Số 1 Đường số 1, khu phố 4, Phường Phước Long B, Quận 9, Tp.HCM</v>
          </cell>
          <cell r="D1031">
            <v>0</v>
          </cell>
          <cell r="E1031">
            <v>0</v>
          </cell>
          <cell r="F1031" t="str">
            <v>Hà Nội</v>
          </cell>
        </row>
        <row r="1032">
          <cell r="A1032">
            <v>0</v>
          </cell>
          <cell r="B1032" t="str">
            <v>Cửa Hàng Co.opFood Tây Thạnh</v>
          </cell>
          <cell r="C1032" t="str">
            <v>216-218 Tây Thạnh, phường Tây Thạnh, Quận Tân Phú , Tp.HCM</v>
          </cell>
          <cell r="D1032">
            <v>0</v>
          </cell>
          <cell r="F1032" t="str">
            <v>Hà Nội</v>
          </cell>
        </row>
        <row r="1033">
          <cell r="A1033">
            <v>0</v>
          </cell>
          <cell r="B1033" t="str">
            <v>Cửa Hàng Co.opFood Trương Đình Hội</v>
          </cell>
          <cell r="C1033" t="str">
            <v>45 Trương Đình Hội , phường 16, Quận 8, Tp.HCM</v>
          </cell>
          <cell r="D1033">
            <v>0</v>
          </cell>
          <cell r="E1033">
            <v>0</v>
          </cell>
          <cell r="F1033" t="str">
            <v>Hà Nội</v>
          </cell>
        </row>
        <row r="1034">
          <cell r="A1034">
            <v>0</v>
          </cell>
          <cell r="B1034" t="str">
            <v>Cửa Hàng Co.opFood The Garden Mall</v>
          </cell>
          <cell r="C1034" t="str">
            <v>190 Hồng Bàng, Phường 15, Quận 5, Thành phố Hồ Chí Minh</v>
          </cell>
          <cell r="D1034">
            <v>0</v>
          </cell>
          <cell r="E1034">
            <v>0</v>
          </cell>
          <cell r="F1034">
            <v>0</v>
          </cell>
        </row>
        <row r="1035">
          <cell r="A1035">
            <v>0</v>
          </cell>
          <cell r="B1035" t="str">
            <v>CHI NHÁNH LIÊN HIỆP HỢP TÁC XÃ THƯƠNG MẠI TP.HCM - CO.OPMART HẠ LONG</v>
          </cell>
          <cell r="C1035" t="str">
            <v>Khu Cột Đồng Hồ, Phường Bạch Đằng, Thành phố Hạ Long, Tỉnh Quảng Ninh, Việt Nam</v>
          </cell>
          <cell r="D1035">
            <v>0</v>
          </cell>
          <cell r="F1035" t="str">
            <v>Hà Nội</v>
          </cell>
        </row>
        <row r="1036">
          <cell r="A1036">
            <v>0</v>
          </cell>
          <cell r="B1036" t="str">
            <v>Cửa Hàng Co.opFood CC Diamond Riverside</v>
          </cell>
          <cell r="C1036" t="str">
            <v>Q8, HCM</v>
          </cell>
          <cell r="D1036">
            <v>0</v>
          </cell>
          <cell r="E1036">
            <v>0</v>
          </cell>
          <cell r="F1036" t="str">
            <v>Hà Nội</v>
          </cell>
        </row>
        <row r="1037">
          <cell r="A1037">
            <v>0</v>
          </cell>
          <cell r="B1037" t="str">
            <v>Cửa Hàng Co.opFood Phú Định</v>
          </cell>
          <cell r="C1037" t="str">
            <v>Q8, HCM</v>
          </cell>
          <cell r="D1037">
            <v>0</v>
          </cell>
          <cell r="F1037" t="str">
            <v>Hà Nội</v>
          </cell>
        </row>
        <row r="1038">
          <cell r="A1038">
            <v>0</v>
          </cell>
          <cell r="B1038" t="str">
            <v>Cửa Hàng Co.opFood An Khang</v>
          </cell>
          <cell r="C1038" t="str">
            <v>"Tầng trệt S1 cao ốc An Khang thuộc khu đô thị An Phú- An Khánh, Phường An Phú, Q2, Tp.HCM
"</v>
          </cell>
          <cell r="D1038">
            <v>0</v>
          </cell>
          <cell r="E1038">
            <v>0</v>
          </cell>
          <cell r="F1038" t="str">
            <v>Hà Nội</v>
          </cell>
        </row>
        <row r="1039">
          <cell r="A1039">
            <v>0</v>
          </cell>
          <cell r="B1039" t="str">
            <v>Cửa Hàng Co.opFood Trần Quốc Thảo 171</v>
          </cell>
          <cell r="C1039" t="str">
            <v>171 Trần Quốc Thảo, Phường 9, quận 3, Tp.HCM</v>
          </cell>
          <cell r="D1039">
            <v>0</v>
          </cell>
          <cell r="F1039" t="str">
            <v>Hà Nội</v>
          </cell>
        </row>
        <row r="1040">
          <cell r="A1040">
            <v>0</v>
          </cell>
          <cell r="B1040" t="str">
            <v>Cửa Hàng Co.opFood ĐS2 Trường Thọ</v>
          </cell>
          <cell r="C1040" t="str">
            <v>91 Đường Số 2, Phường Trường Thọ, Quận Thủ Đức, Tp.HCM</v>
          </cell>
          <cell r="D1040">
            <v>0</v>
          </cell>
          <cell r="F1040" t="str">
            <v>Hà Nội</v>
          </cell>
        </row>
        <row r="1041">
          <cell r="A1041">
            <v>0</v>
          </cell>
          <cell r="B1041" t="str">
            <v>Cửa Hàng Co.opFood Ung Văn Khiêm</v>
          </cell>
          <cell r="C1041" t="str">
            <v>326.2A Ung Văn Khiêm, phường 25, Bình Thạnh, Tp.HCM</v>
          </cell>
          <cell r="D1041">
            <v>0</v>
          </cell>
          <cell r="F1041" t="str">
            <v>Hà Nội</v>
          </cell>
        </row>
        <row r="1042">
          <cell r="A1042">
            <v>0</v>
          </cell>
          <cell r="B1042" t="str">
            <v>Cửa Hàng Co.opFood Lê Văn Việt</v>
          </cell>
          <cell r="C1042" t="str">
            <v>556 Lê Văn Việt, Phường Long Thạnh Mỹ, Q9</v>
          </cell>
          <cell r="D1042">
            <v>0</v>
          </cell>
          <cell r="E1042">
            <v>0</v>
          </cell>
          <cell r="F1042" t="str">
            <v>Hà Nội</v>
          </cell>
        </row>
        <row r="1043">
          <cell r="A1043">
            <v>0</v>
          </cell>
          <cell r="B1043" t="str">
            <v>Cửa hàng Co.op Food CC Safira Khang Điền</v>
          </cell>
          <cell r="C1043" t="str">
            <v>B2.01.13-TM tại tầng 01 và tầng 02 của tháp B2 thuộc Cao ốc Safira, Phường Phú Hữu, Quận 9, Thành phố Hồ Chí Minh</v>
          </cell>
          <cell r="D1043">
            <v>0</v>
          </cell>
          <cell r="E1043">
            <v>0</v>
          </cell>
          <cell r="F1043">
            <v>0</v>
          </cell>
        </row>
        <row r="1044">
          <cell r="A1044">
            <v>0</v>
          </cell>
          <cell r="B1044" t="str">
            <v>Cửa Hàng Co.opFood Long Trường</v>
          </cell>
          <cell r="C1044" t="str">
            <v>1137 Nguyễn Duy Trinh, Phường Long Trường , Quận 9, TPHCM</v>
          </cell>
          <cell r="D1044">
            <v>0</v>
          </cell>
          <cell r="F1044" t="str">
            <v>Hà Nội</v>
          </cell>
        </row>
        <row r="1045">
          <cell r="A1045">
            <v>0</v>
          </cell>
          <cell r="B1045" t="str">
            <v>Cửa hàng Co.op Food Đông Tăng Long</v>
          </cell>
          <cell r="C1045" t="str">
            <v>1451 Nguyễn Duy Trinh, KP Phước Lai, Phường Trường Thạnh, Quận 9, Tp.HCM</v>
          </cell>
          <cell r="D1045">
            <v>0</v>
          </cell>
          <cell r="E1045">
            <v>0</v>
          </cell>
          <cell r="F1045" t="str">
            <v>Hà Nội</v>
          </cell>
        </row>
        <row r="1046">
          <cell r="A1046">
            <v>0</v>
          </cell>
          <cell r="B1046" t="str">
            <v>Cửa Hàng Co.opFood Lê Văn Thọ</v>
          </cell>
          <cell r="C1046" t="str">
            <v>80.8H Lê Văn Thọ, P.11, Q.Gò Vấp, TPHCM</v>
          </cell>
          <cell r="D1046">
            <v>0</v>
          </cell>
          <cell r="E1046">
            <v>0</v>
          </cell>
          <cell r="F1046" t="str">
            <v>Hà Nội</v>
          </cell>
        </row>
        <row r="1047">
          <cell r="A1047">
            <v>0</v>
          </cell>
          <cell r="B1047" t="str">
            <v>Cửa Hàng Co.opFood Vạn Kiếp 31</v>
          </cell>
          <cell r="C1047" t="str">
            <v>31 Vạn Kiếp , Phường 2, Quận Bình Thạnh, Tp.HCM</v>
          </cell>
          <cell r="D1047">
            <v>0</v>
          </cell>
          <cell r="F1047" t="str">
            <v>Hà Nội</v>
          </cell>
        </row>
        <row r="1048">
          <cell r="A1048">
            <v>0</v>
          </cell>
          <cell r="B1048" t="str">
            <v>Cửa Hàng Co.opFood Green Hills</v>
          </cell>
          <cell r="C1048" t="str">
            <v>Căn hộ thương mại số SA2-01 Block A2, tầng thương mại thuộc tòa nhà A2 Chung cư căn hộ, phường Hưng Hòa B, quận Bình Tân, TPHCM</v>
          </cell>
          <cell r="D1048">
            <v>0</v>
          </cell>
          <cell r="E1048">
            <v>0</v>
          </cell>
          <cell r="F1048" t="str">
            <v>Hà Nội</v>
          </cell>
        </row>
        <row r="1049">
          <cell r="A1049">
            <v>0</v>
          </cell>
          <cell r="B1049" t="str">
            <v>Cửa Hàng Co.opFood Him Lam Chợ Lớn</v>
          </cell>
          <cell r="C1049" t="str">
            <v>491 Hậu Giang, Phường 11, Quận 6, Tp.HCM</v>
          </cell>
          <cell r="D1049">
            <v>0</v>
          </cell>
          <cell r="F1049" t="str">
            <v>Hà Nội</v>
          </cell>
        </row>
        <row r="1050">
          <cell r="A1050">
            <v>0</v>
          </cell>
          <cell r="B1050" t="str">
            <v>Cửa Hàng Co.opFood CC Lovera Khang Điền</v>
          </cell>
          <cell r="C1050" t="str">
            <v>Bình Chánh, HCM</v>
          </cell>
          <cell r="D1050">
            <v>0</v>
          </cell>
          <cell r="F1050" t="str">
            <v>Hà Nội</v>
          </cell>
        </row>
        <row r="1051">
          <cell r="A1051">
            <v>0</v>
          </cell>
          <cell r="B1051" t="str">
            <v>Cửa Hàng Co.opFood Bông Sao</v>
          </cell>
          <cell r="C1051" t="str">
            <v>Q8, HCM</v>
          </cell>
          <cell r="D1051">
            <v>0</v>
          </cell>
          <cell r="E1051">
            <v>0</v>
          </cell>
          <cell r="F1051" t="str">
            <v>Hà Nội</v>
          </cell>
        </row>
        <row r="1052">
          <cell r="A1052">
            <v>0</v>
          </cell>
          <cell r="B1052" t="str">
            <v>Cửa Hàng Co.opFood Bình Giã</v>
          </cell>
          <cell r="C1052" t="str">
            <v>31 Thăng Long , Phường 4 , Quận Tân Bình, Tp.HCM</v>
          </cell>
          <cell r="D1052">
            <v>0</v>
          </cell>
          <cell r="E1052">
            <v>0</v>
          </cell>
          <cell r="F1052" t="str">
            <v>Hà Nội</v>
          </cell>
        </row>
        <row r="1053">
          <cell r="A1053">
            <v>0</v>
          </cell>
          <cell r="B1053" t="str">
            <v>Cửa Hàng Co.opFood Quách Đình Bảo</v>
          </cell>
          <cell r="C1053" t="str">
            <v>37 Quách Đình Bảo, Phường Phú Thạnh, Quận Tân Phú, Thành phố Hồ Chí Minh</v>
          </cell>
          <cell r="D1053">
            <v>0</v>
          </cell>
          <cell r="E1053">
            <v>0</v>
          </cell>
          <cell r="F1053">
            <v>0</v>
          </cell>
        </row>
        <row r="1054">
          <cell r="A1054">
            <v>0</v>
          </cell>
          <cell r="B1054" t="str">
            <v>Cửa Hàng Co.opFood Hồ Văn Long 30</v>
          </cell>
          <cell r="C1054" t="str">
            <v>30 Hồ Văn Long, KP4, Phường Tân Tạo, Quận Bình Tân, Tp.HCM</v>
          </cell>
          <cell r="D1054">
            <v>0</v>
          </cell>
          <cell r="E1054">
            <v>0</v>
          </cell>
          <cell r="F1054" t="str">
            <v>Hà Nội</v>
          </cell>
        </row>
        <row r="1055">
          <cell r="A1055">
            <v>0</v>
          </cell>
          <cell r="B1055" t="str">
            <v>Căn Shophouse  Thương Mại T2,00.04  tại Tòa nhà Krista, Phường Bình Trưng Đông, Quận 2, TPHCM</v>
          </cell>
          <cell r="C1055" t="str">
            <v>"Tầng trệt S1 cao ốc An Khang thuộc khu đô thị An Phú- An Khánh, Phường An Phú, Q2, Tp.HCM
"</v>
          </cell>
          <cell r="D1055">
            <v>0</v>
          </cell>
          <cell r="E1055">
            <v>0</v>
          </cell>
          <cell r="F1055" t="str">
            <v>Hà Nội</v>
          </cell>
        </row>
        <row r="1056">
          <cell r="A1056">
            <v>0</v>
          </cell>
          <cell r="B1056" t="str">
            <v>CHI NHÁNH LIÊN HIỆP HTX TM TP.HCM - CO.OPMART CAO LÃNH</v>
          </cell>
          <cell r="C1056" t="str">
            <v>01 Ngô Thời Nhậm, Phường 1, Thành phố Cao Lãnh, Tỉnh Đồng Tháp, Việt Nam</v>
          </cell>
          <cell r="D1056">
            <v>0</v>
          </cell>
          <cell r="E1056">
            <v>0</v>
          </cell>
          <cell r="F1056" t="str">
            <v>Hà Nội</v>
          </cell>
        </row>
        <row r="1057">
          <cell r="A1057">
            <v>0</v>
          </cell>
          <cell r="B1057" t="str">
            <v>Cửa Hàng Co.opFood Trần Văn Danh 12</v>
          </cell>
          <cell r="C1057" t="str">
            <v>12-12A Trần Văn Danh, Phường 13, Quận Tân Bình, Tp.HCM</v>
          </cell>
          <cell r="D1057">
            <v>0</v>
          </cell>
          <cell r="F1057" t="str">
            <v>Hà Nội</v>
          </cell>
        </row>
        <row r="1058">
          <cell r="A1058">
            <v>0</v>
          </cell>
          <cell r="B1058" t="str">
            <v>Cửa Hàng Co.opFood KCN Tây Bắc</v>
          </cell>
          <cell r="C1058" t="str">
            <v>Đường N4, KCN Tây Bắc Củ Chi</v>
          </cell>
          <cell r="D1058">
            <v>0</v>
          </cell>
          <cell r="F1058" t="str">
            <v>Hà Nội</v>
          </cell>
        </row>
        <row r="1059">
          <cell r="A1059">
            <v>0</v>
          </cell>
          <cell r="B1059" t="str">
            <v>Cửa Hàng Co.opFood Tân Thạnh Đông</v>
          </cell>
          <cell r="C1059" t="str">
            <v>533 Tỉnh Lộ 15, Xã Tân Thạnh Đông, Huyện Củ Chi</v>
          </cell>
          <cell r="D1059">
            <v>0</v>
          </cell>
          <cell r="F1059" t="str">
            <v>Hà Nội</v>
          </cell>
        </row>
        <row r="1060">
          <cell r="A1060">
            <v>0</v>
          </cell>
          <cell r="B1060" t="str">
            <v>Cửa Hàng Co.opFood KCN Vĩnh Lộc</v>
          </cell>
          <cell r="C1060" t="str">
            <v>Quận Bình Tân, Tp.HCM</v>
          </cell>
          <cell r="D1060">
            <v>0</v>
          </cell>
          <cell r="F1060" t="str">
            <v>Hà Nội</v>
          </cell>
        </row>
        <row r="1061">
          <cell r="A1061">
            <v>0</v>
          </cell>
          <cell r="B1061" t="str">
            <v>Cửa Hàng Co.opFood Nguyễn Thị Búp 101M</v>
          </cell>
          <cell r="C1061" t="str">
            <v>101M Nguyễn Thị Búp, Khu Phố 3, Phường Hiệp Thành, Quận 12, TP.Hồ Chí Minh.</v>
          </cell>
          <cell r="D1061">
            <v>0</v>
          </cell>
          <cell r="F1061" t="str">
            <v>Hà Nội</v>
          </cell>
        </row>
        <row r="1062">
          <cell r="A1062">
            <v>0</v>
          </cell>
          <cell r="B1062" t="str">
            <v>Cửa Hàng Co.opFood  Nguyễn Thị Đặng 367</v>
          </cell>
          <cell r="C1062" t="str">
            <v>367 Nguyễn Thị Đặng, Khu phố 4, Phường Tân Thới Hiệp, Quận 12, Tp.HCM</v>
          </cell>
          <cell r="D1062">
            <v>0</v>
          </cell>
          <cell r="F1062" t="str">
            <v>Hà Nội</v>
          </cell>
        </row>
        <row r="1063">
          <cell r="A1063">
            <v>0</v>
          </cell>
          <cell r="B1063" t="str">
            <v>Cửa Hàng Co.opFood Nguyễn Bá Tòng</v>
          </cell>
          <cell r="C1063" t="str">
            <v>phường Tây Thạnh, Quận Tân Phú , Tp.HCM</v>
          </cell>
          <cell r="D1063">
            <v>0</v>
          </cell>
          <cell r="F1063" t="str">
            <v>Hà Nội</v>
          </cell>
        </row>
        <row r="1064">
          <cell r="A1064">
            <v>0</v>
          </cell>
          <cell r="B1064" t="str">
            <v>CHI NHÁNH LIÊN HIỆP HTX THƯƠNG MẠI TP. HỒ CHÍ MINH - CO.OPMART BẾN TRE</v>
          </cell>
          <cell r="C1064" t="str">
            <v>26A Trần Quốc Tuấn, Phường 4, Thành phố Bến Tre, Tỉnh Bến Tre, Việt Nam</v>
          </cell>
          <cell r="D1064">
            <v>0</v>
          </cell>
          <cell r="F1064" t="str">
            <v>Hà Nội</v>
          </cell>
        </row>
        <row r="1065">
          <cell r="A1065">
            <v>0</v>
          </cell>
          <cell r="B1065" t="str">
            <v>Cửa Hàng Co.opFood Liên Ấp 2-6</v>
          </cell>
          <cell r="C1065" t="str">
            <v>Bình Chánh, HCM</v>
          </cell>
          <cell r="D1065">
            <v>0</v>
          </cell>
          <cell r="F1065" t="str">
            <v>Hà Nội</v>
          </cell>
        </row>
        <row r="1066">
          <cell r="A1066">
            <v>0</v>
          </cell>
          <cell r="B1066" t="str">
            <v>Cửa Hàng Co.opFood Trần Xuân Soạn</v>
          </cell>
          <cell r="C1066" t="str">
            <v>169 Lâm Văn Bền, P.Bình Thuận, Q7, HCM</v>
          </cell>
          <cell r="D1066">
            <v>0</v>
          </cell>
          <cell r="F1066" t="str">
            <v>Hà Nội</v>
          </cell>
        </row>
        <row r="1067">
          <cell r="A1067">
            <v>0</v>
          </cell>
          <cell r="B1067" t="str">
            <v>Cửa Hàng Co.opFood Đường Số 1 Tên Lửa</v>
          </cell>
          <cell r="C1067" t="str">
            <v>166-168-170-172 Đường số 1, Phường Bình Trị Đông B, Quận Bình Tân, TP.Hồ Chí Minh</v>
          </cell>
          <cell r="D1067">
            <v>0</v>
          </cell>
          <cell r="F1067" t="str">
            <v>Hà Nội</v>
          </cell>
        </row>
        <row r="1068">
          <cell r="A1068">
            <v>0</v>
          </cell>
          <cell r="B1068" t="str">
            <v>Cửa Hàng Co.opFood CC Carina</v>
          </cell>
          <cell r="C1068" t="str">
            <v>CC Carina, 1648 Võ Văn Kiệt, Quận 8, TPHCM</v>
          </cell>
          <cell r="D1068">
            <v>0</v>
          </cell>
          <cell r="F1068" t="str">
            <v>Hà Nội</v>
          </cell>
        </row>
        <row r="1069">
          <cell r="A1069">
            <v>0</v>
          </cell>
          <cell r="B1069" t="str">
            <v>Cửa Hàng Co.opFood CC Dragon Hill</v>
          </cell>
          <cell r="C1069" t="str">
            <v>CC Dragon Hill Residence and Suites 2 TM03, Block 3 tầng trệt, 15A2 Nguyễn Hữu Thọ, Xã Phước Kiển, Huyện Nhà Bè, Tp.HCM</v>
          </cell>
          <cell r="D1069">
            <v>0</v>
          </cell>
          <cell r="F1069" t="str">
            <v>Hà Nội</v>
          </cell>
        </row>
        <row r="1070">
          <cell r="A1070">
            <v>0</v>
          </cell>
          <cell r="B1070" t="str">
            <v>Cửa hàng Co.op Food D20 Võ Văn Vân</v>
          </cell>
          <cell r="C1070" t="str">
            <v>D20.4.3B Võ Văn Vân , Ấp 4 , Xã Vĩnh Lộc B , Huyện Bình Chánh , TPHCM</v>
          </cell>
          <cell r="D1070">
            <v>0</v>
          </cell>
          <cell r="F1070" t="str">
            <v>Hà Nội</v>
          </cell>
        </row>
        <row r="1071">
          <cell r="A1071">
            <v>0</v>
          </cell>
          <cell r="B1071" t="str">
            <v>Cửa Hàng Co.opFood Tỉnh Lộ 15-1031</v>
          </cell>
          <cell r="C1071" t="str">
            <v>1031 Tỉnh Lộ 15, An Nhơn Tây, Củ Chi, TPHCM</v>
          </cell>
          <cell r="D1071">
            <v>0</v>
          </cell>
          <cell r="F1071" t="str">
            <v>Hà Nội</v>
          </cell>
        </row>
        <row r="1072">
          <cell r="A1072">
            <v>0</v>
          </cell>
          <cell r="B1072" t="str">
            <v>Cửa Hàng Co.opFood CC Him Lam Phú An</v>
          </cell>
          <cell r="C1072" t="str">
            <v>Tầng trệt Block D – CC Him Lam Phú An, 32 Thủy Lợi, Phường Phước Long A, Quận 9, TP.HCM</v>
          </cell>
          <cell r="D1072">
            <v>0</v>
          </cell>
          <cell r="F1072" t="str">
            <v>Hà Nội</v>
          </cell>
        </row>
        <row r="1073">
          <cell r="A1073">
            <v>0</v>
          </cell>
          <cell r="B1073" t="str">
            <v>CHI NHÁNH LIÊN HIỆP HỢP TÁC XÃ THƯƠNG MẠI TP. HỒ CHÍ MINH - CO.OPMART BẮC GIANG</v>
          </cell>
          <cell r="C1073" t="str">
            <v>51 Nguyễn Văn Cừ, Phường Ngô Quyền, Thành phố  Bắc Giang, Tỉnh Bắc Giang, Việt Nam</v>
          </cell>
          <cell r="D1073">
            <v>0</v>
          </cell>
          <cell r="F1073" t="str">
            <v>Hà Nội</v>
          </cell>
        </row>
        <row r="1074">
          <cell r="A1074">
            <v>0</v>
          </cell>
          <cell r="B1074" t="str">
            <v>Cửa Hàng Co.opFood Hà Huy Giáp 302</v>
          </cell>
          <cell r="C1074" t="str">
            <v>265A Nguyễn Ảnh Thủ, P.Hiệp Thành, Q12</v>
          </cell>
          <cell r="D1074">
            <v>0</v>
          </cell>
          <cell r="F1074" t="str">
            <v>Hà Nội</v>
          </cell>
        </row>
        <row r="1075">
          <cell r="A1075">
            <v>0</v>
          </cell>
          <cell r="B1075" t="str">
            <v>Cửa Hàng Co.opFood Bùi Đình Túy</v>
          </cell>
          <cell r="C1075" t="str">
            <v>193 Bùi Đình Tuý, phường 24, Quận Bình Thạnh</v>
          </cell>
          <cell r="D1075">
            <v>0</v>
          </cell>
          <cell r="F1075" t="str">
            <v>Hà Nội</v>
          </cell>
        </row>
        <row r="1076">
          <cell r="A1076">
            <v>0</v>
          </cell>
          <cell r="B1076" t="str">
            <v>Cửa Hàng Co.opFood Lạc Long Quân</v>
          </cell>
          <cell r="C1076" t="str">
            <v>542-544 Lạc Long Quân, P.5, Q.11, HCM</v>
          </cell>
          <cell r="D1076">
            <v>0</v>
          </cell>
          <cell r="F1076" t="str">
            <v>Hà Nội</v>
          </cell>
        </row>
        <row r="1077">
          <cell r="A1077">
            <v>0</v>
          </cell>
          <cell r="B1077" t="str">
            <v>Cửa Hàng Co.opFood 203 Võ Thành Trang</v>
          </cell>
          <cell r="C1077" t="str">
            <v>203-205 Võ Thành Trang, Phường 11, Quận Tân Bình</v>
          </cell>
          <cell r="D1077">
            <v>0</v>
          </cell>
          <cell r="F1077" t="str">
            <v>Hà Nội</v>
          </cell>
        </row>
        <row r="1078">
          <cell r="A1078">
            <v>0</v>
          </cell>
          <cell r="B1078" t="str">
            <v>Cửa Hàng Co.opFood Hồ Văn Tư</v>
          </cell>
          <cell r="C1078" t="str">
            <v>60 Hồ Văn Tư, Phường Trường Thọ, Quận Thủ Đức, Thành phố Hồ Chí Minh</v>
          </cell>
          <cell r="D1078">
            <v>0</v>
          </cell>
        </row>
        <row r="1079">
          <cell r="A1079">
            <v>0</v>
          </cell>
          <cell r="B1079" t="str">
            <v>Cửa Hàng Co.opFood CC Petroland</v>
          </cell>
          <cell r="C1079" t="str">
            <v>Chung cư Petroland Quận 2, Phường Bình Trưng Đông, Quận 2, Tp.HCM</v>
          </cell>
          <cell r="D1079">
            <v>0</v>
          </cell>
          <cell r="F1079" t="str">
            <v>Hà Nội</v>
          </cell>
        </row>
        <row r="1080">
          <cell r="A1080">
            <v>0</v>
          </cell>
          <cell r="B1080" t="str">
            <v>Cửa Hàng Co.opFood Tỉnh Lộ 43</v>
          </cell>
          <cell r="C1080" t="str">
            <v>898 Tỉnh Lộ 43, Quận Thủ Đức, Tp.HCM</v>
          </cell>
          <cell r="D1080" t="str">
            <v>437 Nguyễn Văn Tăng, P. Long Thạnh Mỹ, Q.9</v>
          </cell>
          <cell r="E1080" t="str">
            <v>Quận 9</v>
          </cell>
          <cell r="F1080" t="str">
            <v>Hồ Chí Minh</v>
          </cell>
        </row>
        <row r="1081">
          <cell r="A1081">
            <v>0</v>
          </cell>
          <cell r="B1081" t="str">
            <v>Cửa Hàng Co.opFood Tân Sơn Nhì</v>
          </cell>
          <cell r="C1081" t="str">
            <v>177 Tân Sơn Nhì, Phường Tân Sơn Nhì, Quận Tân Phú, Tp.HCM</v>
          </cell>
          <cell r="D1081">
            <v>0</v>
          </cell>
          <cell r="F1081" t="str">
            <v>Hà Nội</v>
          </cell>
        </row>
        <row r="1082">
          <cell r="A1082">
            <v>0</v>
          </cell>
          <cell r="B1082" t="str">
            <v>Cửa Hàng Co.opFood CC Linh Tây Tower</v>
          </cell>
          <cell r="C1082" t="str">
            <v>Căn hộ thương mại số 08 tòa nhà Linh Tây Tower, Số TM1.08 Đường D1, Khu phố 1, Phường Linh Tây, Quận Thủ Đức</v>
          </cell>
          <cell r="D1082">
            <v>0</v>
          </cell>
          <cell r="F1082" t="str">
            <v>Hà Nội</v>
          </cell>
        </row>
        <row r="1083">
          <cell r="A1083">
            <v>0</v>
          </cell>
          <cell r="B1083" t="str">
            <v>Cửa Hàng Co.opFood KDC Thanh Niên</v>
          </cell>
          <cell r="C1083" t="str">
            <v>Góc đường số 1 và đường số 2, Hiệp Bình Phước, Quận Thủ Đức, Tp.HCM ( Chủ nhà đang xin cấp số nhà cụ thể nên khi nào có thông tin em sẽ gửi bổ sung cho anh chị )</v>
          </cell>
          <cell r="D1083">
            <v>0</v>
          </cell>
          <cell r="F1083" t="str">
            <v>Hà Nội</v>
          </cell>
        </row>
        <row r="1084">
          <cell r="A1084">
            <v>0</v>
          </cell>
          <cell r="B1084" t="str">
            <v>CHI NHÁNH LIÊN HIỆP HỢP TÁC XÃ THƯƠNG MẠI TP. HỒ CHÍ MINH - CO.OPMART AN NHƠN</v>
          </cell>
          <cell r="C1084" t="str">
            <v>Trung tâm thương mại Hoàng Vũ Plaza, Quốc lộ 1A, Phường Bình Định, Thị Xã An Nhơn, Tỉnh Bình Định, Việt Nam</v>
          </cell>
          <cell r="D1084">
            <v>0</v>
          </cell>
          <cell r="F1084" t="str">
            <v>Hà Nội</v>
          </cell>
        </row>
        <row r="1085">
          <cell r="A1085">
            <v>0</v>
          </cell>
          <cell r="B1085" t="str">
            <v>Cửa Hàng Co.opFood Nguyễn Văn Quá</v>
          </cell>
          <cell r="C1085" t="str">
            <v>345 Nguyễn Văn Quá, Q.12, HCM</v>
          </cell>
          <cell r="D1085">
            <v>0</v>
          </cell>
          <cell r="F1085" t="str">
            <v>Hà Nội</v>
          </cell>
        </row>
        <row r="1086">
          <cell r="A1086">
            <v>0</v>
          </cell>
          <cell r="B1086" t="str">
            <v>Cửa Hàng Co.opFood Tỉnh Lộ 15-275</v>
          </cell>
          <cell r="C1086" t="str">
            <v>275 Tỉnh Lộ 15, Ấp 9, Xã Tân Thạnh Đông, Huyện Củ Chi, Tp. HCM</v>
          </cell>
          <cell r="D1086">
            <v>0</v>
          </cell>
          <cell r="F1086" t="str">
            <v>Hà Nội</v>
          </cell>
        </row>
        <row r="1087">
          <cell r="A1087">
            <v>0</v>
          </cell>
          <cell r="B1087" t="str">
            <v>Cửa hàng Co.op Food CC Bình Phú 1</v>
          </cell>
          <cell r="C1087" t="str">
            <v>65-67 Đường 20, Phường 11, Quận 6, TP.HCM</v>
          </cell>
          <cell r="D1087">
            <v>0</v>
          </cell>
          <cell r="F1087" t="str">
            <v>Hà Nội</v>
          </cell>
        </row>
        <row r="1088">
          <cell r="A1088">
            <v>0</v>
          </cell>
          <cell r="B1088" t="str">
            <v>Cửa Hàng Co.opFood Đông Bắc</v>
          </cell>
          <cell r="C1088" t="str">
            <v>228.1 Khu phố 2A, Phường Tân Chánh Hiệp, Quận 12, Tp.HCM</v>
          </cell>
          <cell r="D1088">
            <v>0</v>
          </cell>
          <cell r="F1088" t="str">
            <v>Hà Nội</v>
          </cell>
        </row>
        <row r="1089">
          <cell r="A1089">
            <v>0</v>
          </cell>
          <cell r="B1089" t="str">
            <v>Cửa Hàng Co.opFood CC Moscow Tower</v>
          </cell>
          <cell r="C1089" t="str">
            <v>?</v>
          </cell>
          <cell r="D1089">
            <v>0</v>
          </cell>
          <cell r="F1089" t="str">
            <v>Hà Nội</v>
          </cell>
        </row>
        <row r="1090">
          <cell r="A1090">
            <v>0</v>
          </cell>
          <cell r="B1090" t="str">
            <v>Cửa Hàng Co.opFood KCN Hiệp Phước</v>
          </cell>
          <cell r="C1090" t="str">
            <v>Đường số 6. Khu A. khu CN Hiệp Phước. Xã Long Thới. Huyện Nhà Bè. TP.HCM</v>
          </cell>
          <cell r="D1090">
            <v>0</v>
          </cell>
          <cell r="F1090" t="str">
            <v>Hà Nội</v>
          </cell>
        </row>
        <row r="1091">
          <cell r="A1091">
            <v>0</v>
          </cell>
          <cell r="B1091" t="str">
            <v>Cửa Hàng Co.opFood Đỗ Xuân Hợp</v>
          </cell>
          <cell r="C1091" t="str">
            <v>Phường Bình Thọ, Q.Thủ Đức</v>
          </cell>
          <cell r="D1091">
            <v>0</v>
          </cell>
          <cell r="F1091" t="str">
            <v>Hà Nội</v>
          </cell>
        </row>
        <row r="1092">
          <cell r="A1092">
            <v>0</v>
          </cell>
          <cell r="B1092" t="str">
            <v>Cửa Hàng Co.opFood Bạch Đằng</v>
          </cell>
          <cell r="C1092" t="str">
            <v>1387 Bạch Đăng, P2, Q.Bình Thạnh, TP.HCM</v>
          </cell>
          <cell r="D1092">
            <v>0</v>
          </cell>
          <cell r="F1092" t="str">
            <v>Hà Nội</v>
          </cell>
        </row>
        <row r="1093">
          <cell r="A1093">
            <v>0</v>
          </cell>
          <cell r="B1093" t="str">
            <v>Cửa Hàng Co.opFood Hưng Phú</v>
          </cell>
          <cell r="C1093" t="str">
            <v>4 Lê Quang Kim, Phường 9, Quận 8.</v>
          </cell>
          <cell r="D1093">
            <v>0</v>
          </cell>
          <cell r="F1093" t="str">
            <v>Hà Nội</v>
          </cell>
        </row>
        <row r="1094">
          <cell r="A1094">
            <v>0</v>
          </cell>
          <cell r="B1094" t="str">
            <v>Cửa Hàng Co.opFood Phú Hữu</v>
          </cell>
          <cell r="C1094" t="str">
            <v>828A Nguyễn Duy Trinh, Phường Phú Hữu, Quận 9, Tp. HCM</v>
          </cell>
          <cell r="D1094">
            <v>0</v>
          </cell>
          <cell r="F1094" t="str">
            <v>Hà Nội</v>
          </cell>
        </row>
        <row r="1095">
          <cell r="A1095">
            <v>0</v>
          </cell>
          <cell r="B1095" t="str">
            <v>CHI NHÁNH LIÊN HIỆP HỢP TÁC XÃ THƯƠNG MẠI TP. HỒ CHÍ MINH - CO.OPMART ĐĂK NÔNG</v>
          </cell>
          <cell r="C1095" t="str">
            <v>Đường Huỳnh Thúc Kháng, Tổ Dân Phố 1, Phường Nghĩa Thành, Thành phố Gia Nghĩa, Tỉnh Đắk Nông, Việt Nam</v>
          </cell>
          <cell r="D1095">
            <v>0</v>
          </cell>
          <cell r="F1095" t="str">
            <v>Hà Nội</v>
          </cell>
        </row>
        <row r="1096">
          <cell r="A1096">
            <v>0</v>
          </cell>
          <cell r="B1096" t="str">
            <v>Cửa Hàng Co.opFood Phạm Thế Hiển 2649</v>
          </cell>
          <cell r="C1096" t="str">
            <v>2649 Phạm Thế Hiển, Phường 7, Quận 8</v>
          </cell>
          <cell r="D1096">
            <v>0</v>
          </cell>
          <cell r="F1096" t="str">
            <v>Hà Nội</v>
          </cell>
        </row>
        <row r="1097">
          <cell r="A1097">
            <v>0</v>
          </cell>
          <cell r="B1097" t="str">
            <v>Cửa Hàng Co.opFood Phạm Nhữ Tăng 11</v>
          </cell>
          <cell r="C1097" t="str">
            <v>11-13 Phạm Nhữ Tăng, Phường 4, Quận 8, TP.Hồ Chí Minh</v>
          </cell>
          <cell r="D1097">
            <v>0</v>
          </cell>
          <cell r="F1097" t="str">
            <v>Hà Nội</v>
          </cell>
        </row>
        <row r="1098">
          <cell r="A1098">
            <v>0</v>
          </cell>
          <cell r="B1098" t="str">
            <v>Cửa Hàng Co.opFood Lê Văn Lương 302</v>
          </cell>
          <cell r="C1098" t="str">
            <v>302 Lê Văn Lương, Phường Tân Hưng, Quận 7, TP. HCM</v>
          </cell>
          <cell r="D1098">
            <v>0</v>
          </cell>
          <cell r="F1098" t="str">
            <v>Hà Nội</v>
          </cell>
        </row>
        <row r="1099">
          <cell r="A1099">
            <v>0</v>
          </cell>
          <cell r="B1099" t="str">
            <v>Cửa Hàng Co.opFood Phạm Văn Bạch</v>
          </cell>
          <cell r="C1099" t="str">
            <v>701 Phạm Văn Bạch, Phường 12, Quận Gò Vấp, TP.HCM</v>
          </cell>
          <cell r="D1099">
            <v>0</v>
          </cell>
          <cell r="F1099" t="str">
            <v>Hà Nội</v>
          </cell>
        </row>
        <row r="1100">
          <cell r="A1100">
            <v>0</v>
          </cell>
          <cell r="B1100" t="str">
            <v>Cửa Hàng Co.opFood Tỉnh Lộ 8-628</v>
          </cell>
          <cell r="C1100" t="str">
            <v>628 Tỉnh Lộ 8, Xã Phước Vĩnh An, Huyện Củ Chi, Tp.HCM</v>
          </cell>
          <cell r="D1100">
            <v>0</v>
          </cell>
          <cell r="F1100" t="str">
            <v>Hà Nội</v>
          </cell>
        </row>
        <row r="1101">
          <cell r="A1101">
            <v>0</v>
          </cell>
          <cell r="B1101" t="str">
            <v>Cửa Hàng Co.opFood Tô Ngọc Vân 478</v>
          </cell>
          <cell r="C1101" t="str">
            <v>478A - 482A Tô Ngọc Vân, Phường Thạnh Xuân, Quận 12, TP. HCM</v>
          </cell>
          <cell r="D1101">
            <v>0</v>
          </cell>
          <cell r="F1101" t="str">
            <v>Hà Nội</v>
          </cell>
        </row>
        <row r="1102">
          <cell r="A1102">
            <v>0</v>
          </cell>
          <cell r="B1102" t="str">
            <v>Cửa Hàng Co.opFood Thạnh Lộc 17</v>
          </cell>
          <cell r="C1102" t="str">
            <v>17-17A-17B-17C Thạnh Lộc 29, Phường Thạnh Lộc, Quận 12, Tp.HCM</v>
          </cell>
          <cell r="D1102">
            <v>0</v>
          </cell>
          <cell r="F1102" t="str">
            <v>Hà Nội</v>
          </cell>
        </row>
        <row r="1103">
          <cell r="A1103">
            <v>0</v>
          </cell>
          <cell r="B1103" t="str">
            <v>Cửa Hàng Co.opFood Nguyễn Văn Đậu 137</v>
          </cell>
          <cell r="C1103" t="str">
            <v>137 Nguyễn Văn Đậu, Phường 5, Quận Bình Thạnh, TP. HCM</v>
          </cell>
          <cell r="D1103">
            <v>0</v>
          </cell>
          <cell r="F1103" t="str">
            <v>Hà Nội</v>
          </cell>
        </row>
        <row r="1104">
          <cell r="A1104">
            <v>0</v>
          </cell>
          <cell r="B1104" t="str">
            <v>Cửa Hàng Co.opFood Bình Trưng</v>
          </cell>
          <cell r="C1104" t="str">
            <v>20 Nguyễn Duy Trinh, P.Bình Trưng Tây, Q.2, HCM</v>
          </cell>
          <cell r="D1104">
            <v>0</v>
          </cell>
          <cell r="F1104" t="str">
            <v>Hà Nội</v>
          </cell>
        </row>
        <row r="1105">
          <cell r="A1105">
            <v>0</v>
          </cell>
          <cell r="B1105" t="str">
            <v>CHI NHÁNH LIÊN HIỆP HỢP TÁC XÃ THƯƠNG MẠI TP. HỒ CHÍ MINH - CO.OPMART BÌNH DƯƠNG 2</v>
          </cell>
          <cell r="C1105" t="str">
            <v>1 Phú Lợi, Phường Phú Lợi, Thành phố Thủ Dầu Một, Tỉnh Bình Dương, Việt Nam</v>
          </cell>
          <cell r="D1105">
            <v>0</v>
          </cell>
          <cell r="F1105" t="str">
            <v>Hà Nội</v>
          </cell>
        </row>
        <row r="1106">
          <cell r="A1106">
            <v>0</v>
          </cell>
          <cell r="B1106" t="str">
            <v>CHI NHÁNH LIÊN HIỆP HỢP TÁC XÃ THƯƠNG MẠI TP.HỒ CHÍ MINH - CO.OPMART VĂN THÁNH</v>
          </cell>
          <cell r="C1106" t="str">
            <v>561A Điện Biên Phủ, Phường 25, Quận Bình Thạnh, Thành phố Hồ Chí Minh, Việt Nam</v>
          </cell>
          <cell r="D1106">
            <v>0</v>
          </cell>
        </row>
        <row r="1107">
          <cell r="A1107">
            <v>0</v>
          </cell>
          <cell r="B1107" t="str">
            <v>CHI NHÁNH LIÊN HIỆP HỢP TÁC XÃ THƯƠNG MẠI TP. HỒ CHÍ MINH - CO.OPMART LAGI</v>
          </cell>
          <cell r="C1107" t="str">
            <v>Đường Thống Nhất, KP4, Phường Tân Thiện, Thị xã La Gi, Tỉnh Bình Thuận, Việt Nam</v>
          </cell>
          <cell r="D1107">
            <v>0</v>
          </cell>
          <cell r="F1107" t="str">
            <v>Hà Nội</v>
          </cell>
        </row>
        <row r="1108">
          <cell r="A1108">
            <v>0</v>
          </cell>
          <cell r="B1108" t="str">
            <v>CHI NHÁNH LIÊN HIỆP HỢP TÁC XÃ THƯƠNG MẠI TP. HỒ CHÍ MINH - CO.OPMART NGUYỄN BÌNH</v>
          </cell>
          <cell r="C1108" t="str">
            <v>18 Nguyễn Bình, Xã Phú Xuân, Huyện Nhà Bè, Thành phố Hồ Chí Minh, Việt Nam</v>
          </cell>
          <cell r="D1108">
            <v>0</v>
          </cell>
        </row>
        <row r="1109">
          <cell r="A1109">
            <v>0</v>
          </cell>
          <cell r="B1109" t="str">
            <v>CHI NHÁNH LIÊN HIỆP HỢP TÁC XÃ THƯƠNG MẠI TP. HỒ CHÍ MINH - CO.OPMART QUẢNG BÌNH</v>
          </cell>
          <cell r="C1109" t="str">
            <v>Số 7, Đường 23-8, Phường Đồng Phú, Thành phố Đồng Hới, Tỉnh Quảng Bình, Việt Nam</v>
          </cell>
          <cell r="D1109">
            <v>0</v>
          </cell>
          <cell r="F1109" t="str">
            <v>Hà Nội</v>
          </cell>
        </row>
        <row r="1110">
          <cell r="A1110">
            <v>0</v>
          </cell>
          <cell r="B1110" t="str">
            <v>CHI NHÁNH LIÊN HIỆP HỢP TÁC XÃ THƯƠNG MẠI TP. HỒ CHÍ MINH - CO.OPMART BẾN LỨC</v>
          </cell>
          <cell r="C1110" t="str">
            <v>61 Quốc Lộ 1A - Khu Phố 4, Thị trấn Bến Lức, Huyện Bến Lức, Tỉnh Long An, Việt Nam</v>
          </cell>
          <cell r="D1110">
            <v>0</v>
          </cell>
          <cell r="F1110" t="str">
            <v>Hà Nội</v>
          </cell>
        </row>
        <row r="1111">
          <cell r="A1111">
            <v>0</v>
          </cell>
          <cell r="B1111" t="str">
            <v>CHI NHÁNH LIÊN HIỆP HỢP TÁC XÃ THƯƠNG MẠI TP. HỒ CHÍ MINH - CO.OPMART TÂN AN</v>
          </cell>
          <cell r="C1111" t="str">
            <v>Số 1, Mai Thị Tốt, Phường 2, Thành phố Tân An, Tỉnh Long An, Việt Nam</v>
          </cell>
          <cell r="D1111">
            <v>0</v>
          </cell>
          <cell r="F1111" t="str">
            <v>Hà Nội</v>
          </cell>
        </row>
        <row r="1112">
          <cell r="A1112">
            <v>0</v>
          </cell>
          <cell r="B1112" t="str">
            <v>CHI NHÁNH LIÊN HIỆP HỢP TÁC XÃ THƯƠNG MẠI TP. HỒ CHÍ MINH - CO.OPMART BÀ RỊA</v>
          </cell>
          <cell r="C1112" t="str">
            <v>6 Nguyễn Hữu Thọ, KP 2, Phường Phước Trung, Thành phố Bà Rịa, Tỉnh Bà Rịa - Vũng Tàu, Việt Nam</v>
          </cell>
          <cell r="D1112">
            <v>0</v>
          </cell>
          <cell r="F1112" t="str">
            <v>Hà Nội</v>
          </cell>
        </row>
        <row r="1113">
          <cell r="A1113">
            <v>0</v>
          </cell>
          <cell r="B1113" t="str">
            <v>Cửa Hàng Co.opFood Nguyễn Oanh</v>
          </cell>
          <cell r="C1113" t="str">
            <v>390 Nguyễn Oanh, Phường 6, Gò Vấp, Thành phố Hồ Chí Minh</v>
          </cell>
          <cell r="D1113" t="str">
            <v>390 Nguyễn Oanh, Phường 6, Gò Vấp, Thành phố Hồ Chí Minh</v>
          </cell>
          <cell r="E1113" t="str">
            <v>Quận Gò Vấp</v>
          </cell>
          <cell r="F1113" t="str">
            <v>Hồ Chí Minh</v>
          </cell>
        </row>
        <row r="1114">
          <cell r="A1114" t="str">
            <v>COOP-025</v>
          </cell>
          <cell r="B1114" t="str">
            <v>CHI NHÁNH LIÊN HIỆP HỢP TÁC XÃ THƯƠNG MẠI TP. HỒ CHÍ MINH - CO.OPMART BÌNH DƯƠNG</v>
          </cell>
          <cell r="C1114" t="str">
            <v>368 Đường 30 tháng 4, Phường Chánh Nghĩa, Thành phố Thủ Dầu Một, Tỉnh Bình Dương, Việt Nam</v>
          </cell>
          <cell r="D1114">
            <v>0</v>
          </cell>
          <cell r="F1114" t="str">
            <v>Hà Nội</v>
          </cell>
        </row>
        <row r="1115">
          <cell r="A1115" t="str">
            <v>COOP-026</v>
          </cell>
          <cell r="B1115" t="str">
            <v>CHI NHÁNH LIÊN HIỆP HỢP TÁC XÃ THƯƠNG MẠI TP. HỒ CHÍ MINH-CO.OPMART SA ĐÉC</v>
          </cell>
          <cell r="C1115" t="str">
            <v>Nguyễn Sinh Sắc, Khóm 2, Phường 2, Thành phố Sa Đéc, Tỉnh Đồng Tháp, Việt Nam</v>
          </cell>
          <cell r="D1115">
            <v>0</v>
          </cell>
          <cell r="F1115" t="str">
            <v>Hà Nội</v>
          </cell>
        </row>
        <row r="1116">
          <cell r="A1116" t="str">
            <v>cfquang</v>
          </cell>
          <cell r="B1116" t="str">
            <v>Cửa Hàng Co.opFood Quang Trung</v>
          </cell>
          <cell r="C1116" t="str">
            <v>1110 Quang Trung, Phường 8, Gò Vấp, Thành phố Hồ Chí Minh</v>
          </cell>
          <cell r="D1116" t="str">
            <v>1110 Quang Trung, Phường 8, Gò Vấp, Thành phố Hồ Chí Minh</v>
          </cell>
          <cell r="E1116" t="str">
            <v>Quận Gò Vấp</v>
          </cell>
          <cell r="F1116" t="str">
            <v>Hồ Chí Minh</v>
          </cell>
        </row>
        <row r="1117">
          <cell r="A1117" t="str">
            <v>COOP-027</v>
          </cell>
          <cell r="B1117" t="str">
            <v>CHI NHÁNH LIÊN HIỆP HỢP TÁC XÃ THƯƠNG MẠI TP. HỒ CHÍ MINH - CO.OPMART GÒ CÔNG</v>
          </cell>
          <cell r="C1117" t="str">
            <v>Trần Công Tường, Khu Phố 2, Phường 5, Thị xã Gò Công, Tỉnh Tiền Giang, Việt Nam</v>
          </cell>
          <cell r="D1117">
            <v>0</v>
          </cell>
          <cell r="F1117" t="str">
            <v>Hà Nội</v>
          </cell>
        </row>
        <row r="1118">
          <cell r="A1118" t="str">
            <v>COOP-029</v>
          </cell>
          <cell r="B1118" t="str">
            <v>CHI NHÁNH LIÊN HIỆP HỢP TÁC XÃ THƯƠNG MẠI TP. HỒ CHÍ MINH - CO.OPMART CHÂU ĐỐC</v>
          </cell>
          <cell r="C1118" t="str">
            <v>Tổ 21, Khóm Châu Quới 3, Phường Châu Phú B, Thành phố Châu Đốc, Tỉnh An Giang, Việt Nam</v>
          </cell>
          <cell r="D1118">
            <v>0</v>
          </cell>
          <cell r="F1118" t="str">
            <v>Hà Nội</v>
          </cell>
        </row>
        <row r="1119">
          <cell r="A1119" t="str">
            <v>cfluong</v>
          </cell>
          <cell r="B1119" t="str">
            <v>Co.opFood 249 Lương Định Của</v>
          </cell>
          <cell r="C1119" t="str">
            <v>249 Lương Định Của, phường An Phú, Quận 02</v>
          </cell>
          <cell r="D1119" t="str">
            <v xml:space="preserve">249 Lương Định Của, phường An Phú, Quận 02 </v>
          </cell>
          <cell r="E1119" t="str">
            <v>Quận 2</v>
          </cell>
          <cell r="F1119" t="str">
            <v>Hồ Chí Minh</v>
          </cell>
        </row>
        <row r="1120">
          <cell r="A1120" t="str">
            <v>COOP-030</v>
          </cell>
          <cell r="B1120" t="str">
            <v>CHI NHÁNH LIÊN HIỆP HỢP TÁC XÃ THƯƠNG MẠI TP. HỒ CHÍ MINH - CO.OPMART ĐỨC PHỔ</v>
          </cell>
          <cell r="C1120" t="str">
            <v>Đường Nguyễn Nghiêm, TDP Vĩnh Bình, Phường Phổ Ninh, Thị xã Đức Phổ, Tỉnh Quảng Ngãi, Việt Nam</v>
          </cell>
          <cell r="D1120">
            <v>0</v>
          </cell>
          <cell r="F1120" t="str">
            <v>Hà Nội</v>
          </cell>
        </row>
        <row r="1121">
          <cell r="A1121" t="str">
            <v>COOP-031</v>
          </cell>
          <cell r="B1121" t="str">
            <v>CHI NHÁNH LIÊN HIỆP HỢP TÁC XÃ THƯƠNG MẠI TP. HỒ CHÍ MINH - CO.OPMART ĐỒNG VĂN CỐNG</v>
          </cell>
          <cell r="C1121" t="str">
            <v>125 Đồng Văn Cống, Phường Thạnh Mỹ Lợi, Thành phố Thủ Đức, Thành phố Hồ Chí Minh, Việt Nam</v>
          </cell>
          <cell r="D1121">
            <v>0</v>
          </cell>
          <cell r="F1121">
            <v>0</v>
          </cell>
        </row>
        <row r="1122">
          <cell r="A1122" t="str">
            <v>COOP-032</v>
          </cell>
          <cell r="B1122" t="str">
            <v>CHI NHÁNH LIÊN HIỆP HỢP TÁC XÃ THƯƠNG MẠI TP. HỒ CHÍ MINH-CO.OPMART TÂN CHÂU</v>
          </cell>
          <cell r="C1122" t="str">
            <v>Đường Lê Duẩn, KP2, Thị trấn Tân Châu, Huyện Tân Châu, Tỉnh Tây Ninh, Việt Nam</v>
          </cell>
          <cell r="D1122">
            <v>0</v>
          </cell>
          <cell r="F1122" t="str">
            <v>Hà Nội</v>
          </cell>
        </row>
        <row r="1123">
          <cell r="A1123" t="str">
            <v>COOP-034</v>
          </cell>
          <cell r="B1123" t="str">
            <v>CHI NHÁNH LIÊN HIỆP HỢP TÁC XÃ THƯƠNG MẠI TP. HỒ CHÍ MINH-CO.OPMART NAM ĐỊNH</v>
          </cell>
          <cell r="C1123" t="str">
            <v>Số 91, đường Điện Biên, Phường Cửa Bắc, Thành phố Nam Định, Tỉnh Nam Định, Việt Nam</v>
          </cell>
          <cell r="D1123">
            <v>0</v>
          </cell>
          <cell r="F1123" t="str">
            <v>Hà Nội</v>
          </cell>
        </row>
        <row r="1124">
          <cell r="A1124" t="str">
            <v>COOP-035</v>
          </cell>
          <cell r="B1124" t="str">
            <v>CHI NHÁNH LIÊN HIỆP HỢP TÁC XÃ THƯƠNG MẠI TP.HỒ CHÍ MINH - CO.OPMART KON TUM</v>
          </cell>
          <cell r="C1124" t="str">
            <v>205B Lê Hồng Phong, Phường Quyết Thắng, Thành phố Kon Tum, Tỉnh Kon Tum, Việt Nam</v>
          </cell>
          <cell r="D1124">
            <v>0</v>
          </cell>
          <cell r="F1124" t="str">
            <v>Hà Nội</v>
          </cell>
        </row>
        <row r="1125">
          <cell r="A1125" t="str">
            <v>COOP-036</v>
          </cell>
          <cell r="B1125" t="str">
            <v>CHI NHÁNH LIÊN HIỆP HTX THƯƠNG MẠI TP.HCM - CO.OPMART CHU VĂN AN</v>
          </cell>
          <cell r="C1125" t="str">
            <v>241A Chu Văn An, Phường 12, Quận Bình Thạnh, Thành phố Hồ Chí Minh, Việt Nam</v>
          </cell>
          <cell r="D1125">
            <v>0</v>
          </cell>
        </row>
        <row r="1126">
          <cell r="A1126" t="str">
            <v>COOP-038</v>
          </cell>
          <cell r="B1126" t="str">
            <v>CHI NHÁNH LIÊN HIỆP HỢP TÁC XÃ THƯƠNG MẠI TP.HỒ CHÍ MINH-CO.OPMART TÂN THÀNH</v>
          </cell>
          <cell r="C1126" t="str">
            <v>Quốc lộ 51, tổ 12, khu phố Tân Phú, Phường Phú Mỹ, Thị Xã Phú Mỹ, Tỉnh Bà Rịa - Vũng Tàu, Việt Nam</v>
          </cell>
          <cell r="D1126">
            <v>0</v>
          </cell>
          <cell r="F1126" t="str">
            <v>Hà Nội</v>
          </cell>
        </row>
        <row r="1127">
          <cell r="A1127" t="str">
            <v>COOP-039</v>
          </cell>
          <cell r="B1127" t="str">
            <v>CHI NHÁNH LIÊN HIỆP HỢP TÁC XÃ THƯƠNG MẠI TP.HCM - CO.OPMART CAI LẬY</v>
          </cell>
          <cell r="C1127" t="str">
            <v>Số 79, Đường 30/4, Khu phố 2, Phường 1, Thị Xã Cai Lậy, Tỉnh Tiền Giang, Việt Nam</v>
          </cell>
          <cell r="D1127">
            <v>0</v>
          </cell>
          <cell r="F1127" t="str">
            <v>Hà Nội</v>
          </cell>
        </row>
        <row r="1128">
          <cell r="A1128" t="str">
            <v>COOP-041</v>
          </cell>
          <cell r="B1128" t="str">
            <v>CHI NHÁNH LIÊN HIỆP HỢP TÁC XÃ THƯƠNG MẠI TP. HỒ CHÍ MINH-CO.OPMART GÒ DẦU</v>
          </cell>
          <cell r="C1128" t="str">
            <v>Quốc lộ 22B, KP Rạch Sơn, Thị trấn Gò Dầu, Huyện Gò Dầu, Tỉnh Tây Ninh, Việt Nam</v>
          </cell>
          <cell r="D1128">
            <v>0</v>
          </cell>
          <cell r="F1128" t="str">
            <v>Hà Nội</v>
          </cell>
        </row>
        <row r="1129">
          <cell r="A1129" t="str">
            <v>COOP-044</v>
          </cell>
          <cell r="B1129" t="str">
            <v>CHI NHÁNH LIÊN HIỆP HTX THƯƠNG MẠI TP. HỒ CHÍ MINH CO.OPMART VIỆT TRÌ</v>
          </cell>
          <cell r="C1129" t="str">
            <v>Số 1606A, đường Hùng Vương, Phường Gia Cẩm, Thành phố Việt Trì, Tỉnh Phú Thọ, Việt Nam</v>
          </cell>
          <cell r="D1129">
            <v>0</v>
          </cell>
          <cell r="F1129" t="str">
            <v>Hà Nội</v>
          </cell>
        </row>
        <row r="1130">
          <cell r="A1130" t="str">
            <v>COOP-045</v>
          </cell>
          <cell r="B1130" t="str">
            <v>CHI NHÁNH LIÊN HIỆP HỢP TÁC XÃ THƯƠNG MẠI TP.HỒ CHÍ MINH - CO.OPMART DUYÊN HẢI</v>
          </cell>
          <cell r="C1130" t="str">
            <v>Đường Lý Thường Kiệt, Phường 1, Thị xã Duyên Hải, Tỉnh Trà Vinh, Việt Nam</v>
          </cell>
          <cell r="D1130">
            <v>0</v>
          </cell>
          <cell r="F1130" t="str">
            <v>Hà Nội</v>
          </cell>
        </row>
        <row r="1131">
          <cell r="A1131" t="str">
            <v>COOP-046</v>
          </cell>
          <cell r="B1131" t="str">
            <v>CHI NHÁNH LIÊN HIỆP HỢP TÁC XÃ THƯƠNG MẠI TP.HỒ CHÍ MINH- CO.OP MART CẦN GIUỘC</v>
          </cell>
          <cell r="C1131" t="str">
            <v>Tuyến tránh QL50, Khu Phố Thanh Ba, Thị trấn Cần Giuộc, Huyện Cần Giuộc, Tỉnh Long An, Việt Nam</v>
          </cell>
          <cell r="D1131">
            <v>0</v>
          </cell>
          <cell r="F1131" t="str">
            <v>Hà Nội</v>
          </cell>
        </row>
        <row r="1132">
          <cell r="A1132" t="str">
            <v>COOP-047</v>
          </cell>
          <cell r="B1132" t="str">
            <v>CHI NHÁNH LIÊN HIỆP HỢP TÁC XÃ THƯƠNG MẠI TP.HỒ CHÍ MINH - CO.OPMART PHAN RÍ CỬA</v>
          </cell>
          <cell r="C1132" t="str">
            <v>Khu phố Minh Tân, Thị trấn Phan Rí Cửa, Huyện Tuy Phong, Tỉnh Bình Thuận, Việt Nam</v>
          </cell>
          <cell r="D1132">
            <v>0</v>
          </cell>
          <cell r="F1132" t="str">
            <v>Hà Nội</v>
          </cell>
        </row>
        <row r="1133">
          <cell r="A1133" t="str">
            <v>COOP-050</v>
          </cell>
          <cell r="B1133" t="str">
            <v>CHI NHÁNH LIÊN HIỆP HỢP TÁC XÃ THƯƠNG MẠI TP.HCM - CO.OPMART BÌNH TÂN 2</v>
          </cell>
          <cell r="C1133" t="str">
            <v>819 Hương Lộ 2, Phường Bình Trị Đông A, Quận Bình Tân, Thành phố Hồ Chí Minh, Việt Nam</v>
          </cell>
          <cell r="D1133">
            <v>0</v>
          </cell>
        </row>
        <row r="1134">
          <cell r="A1134" t="str">
            <v>COOP-052</v>
          </cell>
          <cell r="B1134" t="str">
            <v>CHI NHÁNH LIÊN HIỆP HỢP TÁC XÃ THƯƠNG MẠI TP. HỒ CHÍ MINH-CO.OPMART BÌNH THỦY</v>
          </cell>
          <cell r="C1134" t="str">
            <v>35-37 CMT 8, Phường An Thới, Quận Bình Thuỷ, Thành phố Cần Thơ, Việt Nam</v>
          </cell>
          <cell r="D1134">
            <v>0</v>
          </cell>
          <cell r="F1134" t="str">
            <v>Hà Nội</v>
          </cell>
        </row>
        <row r="1135">
          <cell r="A1135" t="str">
            <v>COOP-053</v>
          </cell>
          <cell r="B1135" t="str">
            <v>CHI NHÁNH LIÊN HIỆP HỢP TÁC XÃ THƯƠNG MẠI TP.HỒ CHÍ MINH - CO.OPMART ĐỒNG PHÚ</v>
          </cell>
          <cell r="C1135" t="str">
            <v>Đường Cách Mạng Tháng Tám - ĐT.741, Khu phố Tân An, Thị trấn Tân Phú, Huyện Đồng Phú, Tỉnh Bình Phước, Việt Nam</v>
          </cell>
          <cell r="D1135">
            <v>0</v>
          </cell>
          <cell r="F1135" t="str">
            <v>Hà Nội</v>
          </cell>
        </row>
        <row r="1136">
          <cell r="A1136" t="str">
            <v>COOP-054</v>
          </cell>
          <cell r="B1136" t="str">
            <v>CHI NHÁNH LIÊN HIỆP HỢP TÁC XÃ THƯƠNG MẠI TP. HỒ CHÍ MINH - CO.OPMART SƠN TRÀ</v>
          </cell>
          <cell r="C1136" t="str">
            <v>Lô C2-12 KCN dịch vụ thủy sản Đà Nẵng, đường Bình Than, Phường Nại Hiên Đông, Quận Sơn Trà, Thành phố Đà Nẵng, Việt Nam</v>
          </cell>
          <cell r="D1136">
            <v>0</v>
          </cell>
          <cell r="F1136" t="str">
            <v>Hà Nội</v>
          </cell>
        </row>
        <row r="1137">
          <cell r="A1137" t="str">
            <v>COOP-058</v>
          </cell>
          <cell r="B1137" t="str">
            <v>CN LIÊN HIỆP HỢP TÁC XÃ THƯƠNG MẠI TP. HỒ CHÍ MINH - CO.OPMART ĐỖ VĂN DẬY</v>
          </cell>
          <cell r="C1137" t="str">
            <v>18 Đỗ Văn Dậy, Xã Tân Hiệp, Huyện Hóc Môn, Thành phố Hồ Chí Minh, Việt Nam</v>
          </cell>
          <cell r="D1137">
            <v>0</v>
          </cell>
        </row>
        <row r="1138">
          <cell r="A1138" t="str">
            <v>COOP-059</v>
          </cell>
          <cell r="B1138" t="str">
            <v>CHI NHÁNH LIÊN HIỆP HỢP TÁC XÃ THƯƠNG MẠI TP. HỒ CHÍ MINH - CO.OPMART TÔ KÝ</v>
          </cell>
          <cell r="C1138" t="str">
            <v>Số 557 Đường Tô Ký, phường Trung Mỹ Tây, Quận 12, Thành phố Hồ Chí Minh, Việt Nam</v>
          </cell>
          <cell r="D1138">
            <v>0</v>
          </cell>
        </row>
        <row r="1139">
          <cell r="A1139" t="str">
            <v>COOP-060</v>
          </cell>
          <cell r="B1139" t="str">
            <v>CHI NHÁNH LIÊN HIỆP HỢP TÁC XÃ THƯƠNG MẠI TP.HỒ CHÍ MINH - CO.OPMART THOẠI SƠN</v>
          </cell>
          <cell r="C1139" t="str">
            <v>ấp Bắc Sơn, đường Tránh Tỉnh lộ 943, Thị trấn Núi Sập, Huyện Thoại Sơn, Tỉnh An Giang, Việt Nam</v>
          </cell>
          <cell r="D1139">
            <v>0</v>
          </cell>
          <cell r="F1139" t="str">
            <v>Hà Nội</v>
          </cell>
        </row>
        <row r="1140">
          <cell r="A1140" t="str">
            <v>COOP-061</v>
          </cell>
          <cell r="B1140" t="str">
            <v>CHI NHÁNH LIÊN HIỆP HỢP TÁC XÃ THƯƠNG MẠI TP. HỒ CHÍ MINH - CO.OPMART CƯ MGAR</v>
          </cell>
          <cell r="C1140" t="str">
            <v>Thửa đất 11, tờ bản đồ số 31, tổ dân phố 2 đường Hùng Vương, Thị trấn Quảng Phú, Huyện Cư M'gar, Tỉnh Đắk Lắk, Việt Nam</v>
          </cell>
          <cell r="D1140">
            <v>0</v>
          </cell>
          <cell r="F1140" t="str">
            <v>Hà Nội</v>
          </cell>
        </row>
        <row r="1141">
          <cell r="A1141" t="str">
            <v>COOP-062</v>
          </cell>
          <cell r="B1141" t="str">
            <v>CHI NHÁNH LIÊN HIỆP HỢP TÁC XÃ THƯƠNG MẠI TP. HỒ CHÍ MINH - CO.OPMART TÂN BIÊN</v>
          </cell>
          <cell r="C1141" t="str">
            <v>Khu phố 3, đường Nguyễn Văn Linh, Thị trấn Tân Biên, Huyện Tân Biên, Tỉnh Tây Ninh, Việt Nam</v>
          </cell>
          <cell r="D1141">
            <v>0</v>
          </cell>
          <cell r="F1141" t="str">
            <v>Hà Nội</v>
          </cell>
        </row>
        <row r="1142">
          <cell r="A1142" t="str">
            <v>COOP-063</v>
          </cell>
          <cell r="B1142" t="str">
            <v>CHI NHÁNH LIÊN HIỆP HỢP TÁC XÃ THƯƠNG MẠI TP. HỒ CHÍ MINH - CO. OPMART DƯƠNG MINH CHÂU</v>
          </cell>
          <cell r="C1142" t="str">
            <v>Khu phố 1 - TT. Dương Minh Châu, Huyện Dương Minh Châu, Tỉnh Tây Ninh, Việt Nam</v>
          </cell>
          <cell r="D1142">
            <v>0</v>
          </cell>
          <cell r="F1142" t="str">
            <v>Hà Nội</v>
          </cell>
        </row>
        <row r="1143">
          <cell r="A1143" t="str">
            <v>COOP-064</v>
          </cell>
          <cell r="B1143" t="str">
            <v>CHI NHÁNH LIÊN HIỆP HỢP TÁC XÃ THƯƠNG MẠI TP. HỒ CHÍ MINH - CO.OPMART TAM BÌNH</v>
          </cell>
          <cell r="C1143" t="str">
            <v>0.01 Khu c/cư cao tầng kết hợp TM-DV tại lô BC, Đường 4, K.p 4, Phường Tam Bình, Thành phố Thủ Đức (Hết HL), Thành phố Hồ Chí Minh, Việt Nam</v>
          </cell>
          <cell r="D1143">
            <v>0</v>
          </cell>
        </row>
        <row r="1144">
          <cell r="A1144" t="str">
            <v>cfvanh</v>
          </cell>
          <cell r="B1144" t="str">
            <v>Cửa hàng Co.op Food Vành Đai</v>
          </cell>
          <cell r="C1144" t="str">
            <v>62 Đường số 44, Phường 10, Quận 6, Thành phố Hồ Chí Minh</v>
          </cell>
          <cell r="D1144" t="str">
            <v>62 Đường số 44, Phường 10, Quận 6, Thành phố Hồ Chí Minh</v>
          </cell>
          <cell r="E1144" t="str">
            <v>Quận 6</v>
          </cell>
          <cell r="F1144" t="str">
            <v>Hồ Chí Minh</v>
          </cell>
        </row>
        <row r="1145">
          <cell r="A1145" t="str">
            <v>COOP-066</v>
          </cell>
          <cell r="B1145" t="str">
            <v>CHI NHÁNH LIÊN HIỆP HỢP TÁC XÃ THƯƠNG MẠI TP. HỒ CHÍ MINH - CO.OPMART THÁP MƯỜI</v>
          </cell>
          <cell r="C1145" t="str">
            <v>Đường Hùng Vương, Thị trấn Mỹ An, Huyện Tháp Mười, Tỉnh Đồng Tháp, Việt Nam</v>
          </cell>
          <cell r="D1145">
            <v>0</v>
          </cell>
          <cell r="F1145" t="str">
            <v>Hà Nội</v>
          </cell>
        </row>
        <row r="1146">
          <cell r="A1146" t="str">
            <v>cfcu</v>
          </cell>
          <cell r="B1146" t="str">
            <v>Cửa Hàng Co.opFood Quốc Lộ 22-726</v>
          </cell>
          <cell r="C1146" t="str">
            <v>726 Quốc Lộ 22 , TT. Củ Chi,  Huyện Củ Chi, TP. HCM</v>
          </cell>
          <cell r="D1146" t="str">
            <v>726 Quốc Lộ 22 , TT. Củ Chi,  Huyện Củ Chi, TP. HCM</v>
          </cell>
          <cell r="E1146" t="str">
            <v>Quận Củ Chi</v>
          </cell>
          <cell r="F1146" t="str">
            <v>Hồ Chí Minh</v>
          </cell>
        </row>
        <row r="1147">
          <cell r="A1147" t="str">
            <v>coop0692</v>
          </cell>
          <cell r="B1147" t="str">
            <v>Cửa Hàng Co.opFood Liên Khu 5-6</v>
          </cell>
          <cell r="C1147" t="str">
            <v>16 Liên Khu 5-6 , Phường Bình Hưng Hòa B, Quận Bình Tân, TP HCM</v>
          </cell>
          <cell r="D1147">
            <v>0</v>
          </cell>
          <cell r="F1147" t="str">
            <v>Hà Nội</v>
          </cell>
        </row>
        <row r="1148">
          <cell r="A1148">
            <v>0</v>
          </cell>
          <cell r="B1148" t="str">
            <v>Cửa Hàng Co.opFood Lê Thị Hà 2</v>
          </cell>
          <cell r="C1148" t="str">
            <v>2 Lê Thị Hà, TT. Hóc Môn, Hóc Môn, Thành phố Hồ Chí Minh</v>
          </cell>
          <cell r="D1148" t="str">
            <v>2 Lê Thị Hà, TT. Hóc Môn, Hóc Môn, Thành phố Hồ Chí Minh</v>
          </cell>
          <cell r="E1148" t="str">
            <v>Quận Hóc Môn</v>
          </cell>
          <cell r="F1148" t="str">
            <v>Hồ Chí Minh</v>
          </cell>
        </row>
        <row r="1149">
          <cell r="A1149" t="str">
            <v>cfho</v>
          </cell>
          <cell r="B1149" t="str">
            <v>Cửa Hàng Co.opFood Hồ Văn Long 70</v>
          </cell>
          <cell r="C1149" t="str">
            <v>70 Hồ Văn Long, P. Bình Hưng Hòa B,  Quận Bình Tân, TP. HCM</v>
          </cell>
          <cell r="D1149" t="str">
            <v>70 Hồ Văn Long, P. Bình Hưng Hòa B,  Quận Bình Tân, TP. HCM</v>
          </cell>
          <cell r="E1149" t="str">
            <v>Quận Bình Tân</v>
          </cell>
          <cell r="F1149" t="str">
            <v>Hồ Chí Minh</v>
          </cell>
        </row>
        <row r="1150">
          <cell r="A1150">
            <v>0</v>
          </cell>
          <cell r="B1150" t="str">
            <v>Cửa Hàng Co.opFood Lã Xuân Oai 138</v>
          </cell>
          <cell r="C1150" t="str">
            <v>138A Lã Xuân Oai, Phường Tăng Nhơn Phú A, Quận 9, Tp.HCM</v>
          </cell>
          <cell r="D1150" t="str">
            <v>138A Lã Xuân Oai, Phường Tăng Nhơn Phú A, Quận 9, Tp.HCM</v>
          </cell>
          <cell r="E1150" t="str">
            <v>Quận 9</v>
          </cell>
          <cell r="F1150" t="str">
            <v>Hồ Chí Minh</v>
          </cell>
        </row>
        <row r="1151">
          <cell r="A1151" t="str">
            <v>cfi</v>
          </cell>
          <cell r="B1151" t="str">
            <v>Cửa Hàng Co.opFood CC IDICO</v>
          </cell>
          <cell r="C1151" t="str">
            <v>Lô C Shophouse, Chung Cư Idico, 262 Lũy Bán Bích, P. Hòa Thạnh,  Quận Tân Phú, TP. HCM</v>
          </cell>
          <cell r="D1151" t="str">
            <v>Lô C Shophouse, Chung Cư Idico, 262 Lũy Bán Bích, P. Hòa Thạnh,  Quận Tân Phú, TP. HCM</v>
          </cell>
          <cell r="E1151" t="str">
            <v>Quận Tân Phú</v>
          </cell>
          <cell r="F1151" t="str">
            <v>Hồ Chí Minh</v>
          </cell>
        </row>
        <row r="1152">
          <cell r="A1152">
            <v>0</v>
          </cell>
          <cell r="B1152" t="str">
            <v>Cửa Hàng Co.opFood CC LACASA</v>
          </cell>
          <cell r="C1152" t="str">
            <v>Tầng 1 Block 1A, Khu phức hợp LaCaSa, Phường Phú Thuận, Quận 7</v>
          </cell>
          <cell r="D1152" t="str">
            <v>Tầng 1 Block 1A, Khu phức hợp LaCaSa, Phường Phú Thuận, Quận 7, HCM</v>
          </cell>
          <cell r="E1152" t="str">
            <v>Quận 7</v>
          </cell>
          <cell r="F1152" t="str">
            <v>Hồ Chí Minh</v>
          </cell>
        </row>
        <row r="1153">
          <cell r="A1153" t="str">
            <v>cfkenh</v>
          </cell>
          <cell r="B1153" t="str">
            <v>Cửa Hàng Co.opFood Kênh Tân Hóa</v>
          </cell>
          <cell r="C1153" t="str">
            <v>Số 405-407 Kênh Tân Hóa, Phường Hòa Thạnh , Quận Tân Phú, Tp.HCM</v>
          </cell>
          <cell r="D1153" t="str">
            <v>Số 405-407 Kênh Tân Hóa, Phường Hòa Thạnh , Quận Tân Phú, Tp.HCM</v>
          </cell>
          <cell r="E1153" t="str">
            <v>Quận Tân Phú</v>
          </cell>
          <cell r="F1153" t="str">
            <v>Hồ Chí Minh</v>
          </cell>
        </row>
        <row r="1154">
          <cell r="A1154" t="str">
            <v>cf4s</v>
          </cell>
          <cell r="B1154" t="str">
            <v>Cửa Hàng Co.opFood CC 4S Linh Đông</v>
          </cell>
          <cell r="C1154" t="str">
            <v>65 Đường số 30, Linh Đông, trực thuộc, thành phố Thủ Đức, Thành phố Hồ Chí Minh</v>
          </cell>
          <cell r="D1154" t="str">
            <v>65 Đường số 30, Linh Đông, trực thuộc, thành phố Thủ Đức, Thành phố Hồ Chí Minh</v>
          </cell>
          <cell r="E1154" t="str">
            <v>Quận Thủ Đức</v>
          </cell>
          <cell r="F1154" t="str">
            <v>Hồ Chí Minh</v>
          </cell>
        </row>
        <row r="1155">
          <cell r="A1155">
            <v>0</v>
          </cell>
          <cell r="B1155" t="str">
            <v>Cửa Hàng Co.opFood Nguyễn Thị Sóc 153</v>
          </cell>
          <cell r="C1155" t="str">
            <v>153 Nguyễn Thị Sóc, Ấp Bắc Lân, Xã Bà Điểm, Huyện Hóc Môn, Tp.HCM</v>
          </cell>
          <cell r="D1155" t="str">
            <v>153 Nguyễn Thị Sóc, Ấp Bắc Lân, Xã Bà Điểm, Huyện Hóc Môn, Tp.HCM</v>
          </cell>
          <cell r="E1155" t="str">
            <v>Quận Hóc Môn</v>
          </cell>
          <cell r="F1155" t="str">
            <v>Hồ Chí Minh</v>
          </cell>
        </row>
        <row r="1156">
          <cell r="A1156">
            <v>0</v>
          </cell>
          <cell r="B1156" t="str">
            <v>Cửa Hàng Co.opFood Tôn Đản</v>
          </cell>
          <cell r="C1156" t="str">
            <v>167 Tôn Đản, Phường 14, Quận 4, Tp.HCM</v>
          </cell>
          <cell r="D1156" t="str">
            <v>167 Tôn Đản, Phường 14, Quận 4, Tp.HCM</v>
          </cell>
          <cell r="E1156" t="str">
            <v>Quận 4</v>
          </cell>
          <cell r="F1156" t="str">
            <v>Hồ Chí Minh</v>
          </cell>
        </row>
        <row r="1157">
          <cell r="A1157">
            <v>0</v>
          </cell>
          <cell r="B1157" t="str">
            <v>Cửa Hàng Co.opFood Nguyễn Hữu Tiến 11</v>
          </cell>
          <cell r="C1157" t="str">
            <v>11 Nguyễn Hữu Tiến, Phường Tây Thạnh, Quận Tân Phú, Tp.HCM</v>
          </cell>
          <cell r="D1157" t="str">
            <v>11 Nguyễn Hữu Tiến, Phường Tây Thạnh, Quận Tân Phú, Tp.HCM</v>
          </cell>
          <cell r="E1157" t="str">
            <v>Quận Tân Phú</v>
          </cell>
          <cell r="F1157" t="str">
            <v>Hồ Chí Minh</v>
          </cell>
        </row>
        <row r="1158">
          <cell r="A1158" t="str">
            <v>cfbinh</v>
          </cell>
          <cell r="B1158" t="str">
            <v>Cửa Hàng Co.opFood Bình An</v>
          </cell>
          <cell r="C1158" t="str">
            <v>33 Đường Số 2, Ấp Bình Khánh 2, Phường Bình An, Quận 2, TP.HCM</v>
          </cell>
          <cell r="D1158" t="str">
            <v>33 Đường Số 2, Ấp Bình Khánh 2, Phường Bình An, Quận 2, HCM</v>
          </cell>
          <cell r="E1158" t="str">
            <v>Quận 2</v>
          </cell>
          <cell r="F1158" t="str">
            <v>Hồ Chí Minh</v>
          </cell>
        </row>
        <row r="1159">
          <cell r="A1159">
            <v>0</v>
          </cell>
          <cell r="B1159" t="str">
            <v>Cửa Hàng Co.opFood Phan Xích Long 37</v>
          </cell>
          <cell r="C1159" t="str">
            <v>37C Phan Xích Long, P.3,  Quận Phú Nhuận, TP. HCM</v>
          </cell>
          <cell r="D1159" t="str">
            <v>37C Phan Xích Long, P.3,  Quận Phú Nhuận, TP. HCM</v>
          </cell>
          <cell r="E1159" t="str">
            <v>Quận Phú Nhuận</v>
          </cell>
          <cell r="F1159" t="str">
            <v>Hồ Chí Minh</v>
          </cell>
        </row>
        <row r="1160">
          <cell r="A1160">
            <v>0</v>
          </cell>
          <cell r="B1160" t="str">
            <v>Cửa Hàng Co.opFood Nguyễn Ảnh Thủ 699</v>
          </cell>
          <cell r="C1160" t="str">
            <v>699 Nguyễn Ảnh Thủ, Phường Hiệp Thành, Quận 12, Tp.HCM</v>
          </cell>
          <cell r="D1160" t="str">
            <v>699 Nguyễn Ảnh Thủ, Phường Hiệp Thành, Quận 12, Tp.HCM</v>
          </cell>
          <cell r="E1160" t="str">
            <v>Quận 12</v>
          </cell>
          <cell r="F1160" t="str">
            <v>Hồ Chí Minh</v>
          </cell>
        </row>
        <row r="1161">
          <cell r="A1161" t="str">
            <v>cfvuon</v>
          </cell>
          <cell r="B1161" t="str">
            <v>Cửa Hàng Co.opFood Vườn Lài 192</v>
          </cell>
          <cell r="C1161" t="str">
            <v>192 Đường Vườn Lài, Tân Quý, Tân Phú, Thành phố Hồ Chí Minh</v>
          </cell>
          <cell r="D1161" t="str">
            <v>192 Đường Vườn Lài, Tân Quý, Tân Phú, Thành phố Hồ Chí Minh</v>
          </cell>
          <cell r="E1161" t="str">
            <v>Quận Tân Phú</v>
          </cell>
          <cell r="F1161" t="str">
            <v>Hồ Chí Minh</v>
          </cell>
        </row>
        <row r="1162">
          <cell r="A1162" t="str">
            <v xml:space="preserve">cftran </v>
          </cell>
          <cell r="B1162" t="str">
            <v>Cửa Hàng Co.opFood Trần Văn Quang 86</v>
          </cell>
          <cell r="C1162" t="str">
            <v>86 Trần Văn Quang, Phường 10, Tân Bình, Thành phố Hồ Chí Minh</v>
          </cell>
          <cell r="D1162" t="str">
            <v>86 Trần Văn Quang, Phường 10, Tân Bình, Thành phố Hồ Chí Minh</v>
          </cell>
          <cell r="E1162" t="str">
            <v>Quận Tân Bình</v>
          </cell>
          <cell r="F1162" t="str">
            <v>Hồ Chí Minh</v>
          </cell>
        </row>
        <row r="1163">
          <cell r="A1163">
            <v>0</v>
          </cell>
          <cell r="B1163" t="str">
            <v>Cửa Hàng Co.opFood Tam Hà 64</v>
          </cell>
          <cell r="C1163" t="str">
            <v>64 Tam Hà, Khu Phố 3, Phường Tam Phú, Quận Thủ Đức, Tp.HCM</v>
          </cell>
          <cell r="D1163" t="str">
            <v>64 Tam Hà, Khu Phố 3, Phường Tam Phú, Quận Thủ Đức, Tp.HCM</v>
          </cell>
          <cell r="E1163" t="str">
            <v>Quận Thủ Đức</v>
          </cell>
          <cell r="F1163" t="str">
            <v>Hồ Chí Minh</v>
          </cell>
        </row>
        <row r="1164">
          <cell r="A1164" t="str">
            <v>cflevanluong</v>
          </cell>
          <cell r="B1164" t="str">
            <v>Cửa Hàng Co.opFood Lê Văn Lương 1187</v>
          </cell>
          <cell r="C1164" t="str">
            <v>1187 Đường  Lê Văn Lương, Ấp 3, Nhà Bè, Thành phố Hồ Chí Minh</v>
          </cell>
          <cell r="D1164" t="str">
            <v>59 Huỳnh Tấn Phát, Nhà Bè, Phú Xuân</v>
          </cell>
          <cell r="E1164" t="str">
            <v>Huyện Nhà Bè</v>
          </cell>
          <cell r="F1164" t="str">
            <v>Hồ Chí Minh</v>
          </cell>
        </row>
        <row r="1165">
          <cell r="A1165">
            <v>0</v>
          </cell>
          <cell r="B1165" t="str">
            <v>Cửa hàng Co.opFood Nguyễn Thái Bình 349</v>
          </cell>
          <cell r="C1165" t="str">
            <v>349 Nguyễn Thái Bình, Phường 12, Quận Tân Bình, Tp.HCM</v>
          </cell>
          <cell r="D1165" t="str">
            <v>349 Nguyễn Thái Bình, Phường 12, Quận Tân Bình, Tp.HCM</v>
          </cell>
          <cell r="E1165" t="str">
            <v>Quận Tân Bình</v>
          </cell>
          <cell r="F1165" t="str">
            <v>Hồ Chí Minh</v>
          </cell>
        </row>
        <row r="1166">
          <cell r="A1166" t="str">
            <v>cfbds9</v>
          </cell>
          <cell r="B1166" t="str">
            <v>Cửa Hàng Co.opFood ĐS9 Linh Tây</v>
          </cell>
          <cell r="C1166" t="str">
            <v>63A Đường số 9, Phường Linh Tây, Quận Thủ Đức, Tp.HCM</v>
          </cell>
          <cell r="D1166" t="str">
            <v>63A Đường số 9, Phường Linh Tây, Quận Thủ Đức, Tp.HCM</v>
          </cell>
          <cell r="E1166" t="str">
            <v>Quận Thủ Đức</v>
          </cell>
          <cell r="F1166" t="str">
            <v>Hồ Chí Minh</v>
          </cell>
        </row>
        <row r="1167">
          <cell r="A1167">
            <v>0</v>
          </cell>
          <cell r="B1167" t="str">
            <v>Cửa Hàng Co.opFood Trần Văn Mười 12</v>
          </cell>
          <cell r="C1167" t="str">
            <v>12/6B Trần Văn Mười, Xã Xuân Thới Đông, Hóc Môn, TP. HCM</v>
          </cell>
          <cell r="D1167" t="str">
            <v>12/6B Trần Văn Mười, Xã Xuân Thới Đông, Hóc Môn, TP. HCM</v>
          </cell>
          <cell r="E1167" t="str">
            <v>Quận Hóc Môn</v>
          </cell>
          <cell r="F1167" t="str">
            <v>Hồ Chí Minh</v>
          </cell>
        </row>
        <row r="1168">
          <cell r="A1168" t="str">
            <v>cfan</v>
          </cell>
          <cell r="B1168" t="str">
            <v>Cửa Hàng Co.opFood An Lộc</v>
          </cell>
          <cell r="C1168" t="str">
            <v>107-109 ĐƯỜNG SỐ 5, PHƯỜNG 17, QUẬN GÒ VẤP, HCM</v>
          </cell>
          <cell r="D1168" t="str">
            <v>107-109 ĐƯỜNG SỐ 5, PHƯỜNG 17, QUẬN GÒ VẤP, HCM</v>
          </cell>
          <cell r="E1168" t="str">
            <v>Quận Gò Vấp</v>
          </cell>
          <cell r="F1168" t="str">
            <v>Hồ Chí Minh</v>
          </cell>
        </row>
        <row r="1169">
          <cell r="A1169">
            <v>0</v>
          </cell>
          <cell r="B1169" t="str">
            <v>Cửa Hàng Co.opFood Phan Văn Hớn 285</v>
          </cell>
          <cell r="C1169" t="str">
            <v>285 Đường Phan Văn Hớn, Phường Tân Thới Nhất, Quận 12, Tp.HCM</v>
          </cell>
          <cell r="D1169" t="str">
            <v>285 Đường Phan Văn Hớn, Phường Tân Thới Nhất, Quận 12, Tp.HCM</v>
          </cell>
          <cell r="E1169" t="str">
            <v>Quận 12</v>
          </cell>
          <cell r="F1169" t="str">
            <v>Hồ Chí Minh</v>
          </cell>
        </row>
        <row r="1170">
          <cell r="A1170" t="str">
            <v>cfvi</v>
          </cell>
          <cell r="B1170" t="str">
            <v>Cửa Hàng Co.opFood Vision</v>
          </cell>
          <cell r="C1170" t="str">
            <v>96 Trần Đại Nghĩa, Phường Tân Tạo A, Quận Bình Tân, Tp.HCM</v>
          </cell>
          <cell r="D1170" t="str">
            <v>96 Trần Đại Nghĩa, Phường Tân Tạo A, Quận Bình Tân, Tp.HCM</v>
          </cell>
          <cell r="E1170" t="str">
            <v>Quận Bình Tân</v>
          </cell>
          <cell r="F1170" t="str">
            <v>Hồ Chí Minh</v>
          </cell>
        </row>
        <row r="1171">
          <cell r="A1171" t="str">
            <v>cftamp</v>
          </cell>
          <cell r="B1171" t="str">
            <v>Cửa Hàng Co.opFood Tam Phú</v>
          </cell>
          <cell r="C1171" t="str">
            <v>0.07, khối A1, chung cư Tam Phú, đường Cây Keo, Phường Tam Phú, Quận Thủ Đức, Tp.HCM</v>
          </cell>
          <cell r="D1171" t="str">
            <v>0.07, khối A1, chung cư Tam Phú, đường Cây Keo, Phường Tam Phú, Quận Thủ Đức, Tp.HCM</v>
          </cell>
          <cell r="E1171" t="str">
            <v>Quận Thủ Đức</v>
          </cell>
          <cell r="F1171" t="str">
            <v>Hồ Chí Minh</v>
          </cell>
        </row>
        <row r="1172">
          <cell r="A1172" t="str">
            <v>cfthu</v>
          </cell>
          <cell r="B1172" t="str">
            <v>Cửa Hàng Co.opFood Thủ Thiêm Garden</v>
          </cell>
          <cell r="C1172" t="str">
            <v>269 Đường Liên Phường, Khu phố 6, Phường Phước Long B, Quận 9, Tp.HCM</v>
          </cell>
          <cell r="D1172" t="str">
            <v>269 Đường Liên Phường, Khu phố 6, Phường Phước Long B, Quận 9, Tp.HCM</v>
          </cell>
          <cell r="E1172" t="str">
            <v>Quận 9</v>
          </cell>
          <cell r="F1172" t="str">
            <v>Hồ Chí Minh</v>
          </cell>
        </row>
        <row r="1173">
          <cell r="A1173">
            <v>0</v>
          </cell>
          <cell r="B1173" t="str">
            <v>Cửa Hàng Co.opFood Phạm Văn Hai 91</v>
          </cell>
          <cell r="C1173" t="str">
            <v>91 Phạm Văn Hai, Phường 3, Quận Tân Bình, Tp.HCM</v>
          </cell>
          <cell r="D1173" t="str">
            <v>91 Phạm Văn Hai, Phường 3, Quận Tân Bình, Tp.HCM</v>
          </cell>
          <cell r="E1173" t="str">
            <v>Quận Tân Bình</v>
          </cell>
          <cell r="F1173" t="str">
            <v>Hồ Chí Minh</v>
          </cell>
        </row>
        <row r="1174">
          <cell r="A1174" t="str">
            <v>cfchung</v>
          </cell>
          <cell r="B1174" t="str">
            <v>Cửa Hàng Co.opFood Chung Cư Ehome S</v>
          </cell>
          <cell r="C1174" t="str">
            <v>Tầng 1 (trệt) , Block A Ehome S, Đường số 9, Khu phố 2, Phường Phú Hữu, Quận 9, TP.Hồ Chí Minh.</v>
          </cell>
          <cell r="D1174" t="str">
            <v>Tầng 1 (trệt) , Block A Ehome S, Đường số 9, Khu phố 2, Phường Phú Hữu, Quận 9, HCM</v>
          </cell>
          <cell r="E1174" t="str">
            <v>Quận 9</v>
          </cell>
          <cell r="F1174" t="str">
            <v>Hồ Chí Minh</v>
          </cell>
        </row>
        <row r="1175">
          <cell r="A1175">
            <v>0</v>
          </cell>
          <cell r="B1175" t="str">
            <v>Cửa Hàng Co.opFood Phan Văn Trị</v>
          </cell>
          <cell r="C1175" t="str">
            <v>Lô B cc  Phan Văn Trị , P10, Q5, HCM</v>
          </cell>
          <cell r="D1175" t="str">
            <v>Lô B cc  Phan Văn Trị , P10, Q5, HCM</v>
          </cell>
          <cell r="E1175" t="str">
            <v>Quận 5</v>
          </cell>
          <cell r="F1175" t="str">
            <v>Hồ Chí Minh</v>
          </cell>
        </row>
        <row r="1176">
          <cell r="A1176" t="str">
            <v>cfpas</v>
          </cell>
          <cell r="B1176" t="str">
            <v>Cửa Hàng Co.opFood Pasteur</v>
          </cell>
          <cell r="C1176" t="str">
            <v>95 Pasteur Q.1, HCM</v>
          </cell>
          <cell r="D1176" t="str">
            <v>95 Pasteur Q.1, HCM</v>
          </cell>
          <cell r="E1176" t="str">
            <v>Quận 1</v>
          </cell>
          <cell r="F1176" t="str">
            <v>Hồ Chí Minh</v>
          </cell>
        </row>
        <row r="1177">
          <cell r="A1177" t="str">
            <v>cfnt1</v>
          </cell>
          <cell r="B1177" t="str">
            <v>Cửa Hàng Co.opFood Nguyễn Thông 1</v>
          </cell>
          <cell r="C1177" t="str">
            <v>Số 1 Nguyễn Thông, phường 9, Quận 3, TP.Hồ Chí Minh.</v>
          </cell>
          <cell r="D1177" t="str">
            <v>Số 1 Nguyễn Thông, phường 9, Quận 3, TP.Hồ Chí Minh</v>
          </cell>
          <cell r="E1177" t="str">
            <v>Quận 3</v>
          </cell>
          <cell r="F1177" t="str">
            <v>Hồ Chí Minh</v>
          </cell>
        </row>
        <row r="1178">
          <cell r="A1178" t="str">
            <v>cfbinhkhanh</v>
          </cell>
          <cell r="B1178" t="str">
            <v>Cửa Hàng Co.opFood Bình Khánh</v>
          </cell>
          <cell r="C1178" t="str">
            <v>2680 Huỳnh Tấn Phát, Phú Xuân, Nhà Bè, HCM</v>
          </cell>
          <cell r="D1178" t="str">
            <v>2680 Huỳnh Tấn Phát, Phú Xuân, Nhà Bè, HCM</v>
          </cell>
          <cell r="E1178" t="str">
            <v>Huyện Nhà Bè</v>
          </cell>
          <cell r="F1178" t="str">
            <v>Hồ Chí Minh</v>
          </cell>
        </row>
        <row r="1179">
          <cell r="A1179" t="str">
            <v>cfthoai</v>
          </cell>
          <cell r="B1179" t="str">
            <v>Cửa Hàng Co.opFood Thoại Ngọc Hầu 1</v>
          </cell>
          <cell r="C1179" t="str">
            <v>1C Thoại Ngọc Hầu, Phường Hòa Thạnh, Quận Tân Phú, HCM</v>
          </cell>
          <cell r="D1179" t="str">
            <v>1C Thoại Ngọc Hầu, Phường Hòa Thạnh, Quận Tân Phú, HCM</v>
          </cell>
          <cell r="E1179" t="str">
            <v>Quận Tân Phú</v>
          </cell>
          <cell r="F1179" t="str">
            <v>Hồ Chí Minh</v>
          </cell>
        </row>
        <row r="1180">
          <cell r="A1180">
            <v>0</v>
          </cell>
          <cell r="B1180" t="str">
            <v>Cửa Hàng Co.opFood Vĩnh Viễn 393</v>
          </cell>
          <cell r="C1180" t="str">
            <v>391-393 Vĩnh Viễn, Phường 5, Quận 10, HCM</v>
          </cell>
          <cell r="D1180" t="str">
            <v>391-393 Vĩnh Viễn, Phường 5, Quận 10, HCM</v>
          </cell>
          <cell r="E1180" t="str">
            <v>Quận 10</v>
          </cell>
          <cell r="F1180" t="str">
            <v>Hồ Chí Minh</v>
          </cell>
        </row>
        <row r="1181">
          <cell r="A1181" t="str">
            <v>cfnguyenvantao</v>
          </cell>
          <cell r="B1181" t="str">
            <v>Cửa Hàng Co.opFood Nguyễn Văn Tạo</v>
          </cell>
          <cell r="C1181" t="str">
            <v>102/5 Đường Nguyễn Văn Tạo, Ấp 1, Xã Hiệp Phước, Huyện Nhà Bè, HCM</v>
          </cell>
          <cell r="D1181" t="str">
            <v>102/5 Đường Nguyễn Văn Tạo, Ấp 1, Xã Hiệp Phước, Huyện Nhà Bè, HCM</v>
          </cell>
          <cell r="E1181" t="str">
            <v>Huyện Nhà Bè</v>
          </cell>
          <cell r="F1181" t="str">
            <v>Hồ Chí Minh</v>
          </cell>
        </row>
        <row r="1182">
          <cell r="A1182">
            <v>0</v>
          </cell>
          <cell r="B1182" t="str">
            <v>Cửa Hàng Co.opFood Trần Chánh Chiếu</v>
          </cell>
          <cell r="C1182" t="str">
            <v>113 Trần Chánh Chiếu, P14, Q5, HCM</v>
          </cell>
          <cell r="D1182" t="str">
            <v>113 Trần Chaựnh Chieỏu, P14, Q5, HCM</v>
          </cell>
          <cell r="E1182" t="str">
            <v>Quận 5</v>
          </cell>
          <cell r="F1182" t="str">
            <v>Hồ Chí Minh</v>
          </cell>
        </row>
        <row r="1183">
          <cell r="A1183">
            <v>0</v>
          </cell>
          <cell r="B1183" t="str">
            <v>Cửa Hàng Co.opFood Trương Quốc Dung</v>
          </cell>
          <cell r="C1183" t="str">
            <v>35 Trương Quốc Dung, Phường 8, Phú Nhuận, Thành phố Hồ Chí Minh</v>
          </cell>
          <cell r="D1183" t="str">
            <v>35 Trương Quốc Dung, Phường 8, Phú Nhuận, Thành phố Hồ Chí Minh</v>
          </cell>
          <cell r="E1183" t="str">
            <v>Quận Phú Nhuận</v>
          </cell>
          <cell r="F1183" t="str">
            <v>Hồ Chí Minh</v>
          </cell>
        </row>
        <row r="1184">
          <cell r="A1184" t="str">
            <v>cfduong</v>
          </cell>
          <cell r="B1184" t="str">
            <v>Cửa Hàng Co.opFood Đường Số 8 Linh Trung</v>
          </cell>
          <cell r="C1184" t="str">
            <v>12 Đường Sô 8  , Phường linh Trung ,Thành Phố Thủ Đức , TPHCM</v>
          </cell>
          <cell r="D1184" t="str">
            <v xml:space="preserve">12 Đường Sô 8  , Phường linh Trung ,Thành Phố Thủ Đức , TPHCM </v>
          </cell>
          <cell r="E1184" t="str">
            <v>Quận Thủ Đức</v>
          </cell>
          <cell r="F1184" t="str">
            <v>Hồ Chí Minh</v>
          </cell>
        </row>
        <row r="1185">
          <cell r="A1185" t="str">
            <v>cfchu</v>
          </cell>
          <cell r="B1185" t="str">
            <v>Cửa Hàng Co.opFood Chu Văn An</v>
          </cell>
          <cell r="C1185" t="str">
            <v>49-50 đường số 1, P26, Q.Bình Thạnh</v>
          </cell>
          <cell r="D1185" t="str">
            <v>49-50 đường số 1, P26, Q.Bình Thạnh, HCM</v>
          </cell>
          <cell r="E1185" t="str">
            <v>Quận Bình Thạnh</v>
          </cell>
          <cell r="F1185" t="str">
            <v>Hồ Chí Minh</v>
          </cell>
        </row>
        <row r="1186">
          <cell r="A1186" t="str">
            <v>cfe</v>
          </cell>
          <cell r="B1186" t="str">
            <v>Cửa Hàng Co.opFood Ehome 3</v>
          </cell>
          <cell r="C1186" t="str">
            <v>Q8, HCM</v>
          </cell>
          <cell r="D1186" t="str">
            <v>31-33 Đường số 1, khu tái định cư Cảng Sông Phú Định, Phường 16, Quận 8, TP.HCM</v>
          </cell>
          <cell r="E1186" t="str">
            <v>Quận 8</v>
          </cell>
          <cell r="F1186" t="str">
            <v>Hồ Chí Minh</v>
          </cell>
        </row>
        <row r="1187">
          <cell r="A1187" t="str">
            <v>cfdong</v>
          </cell>
          <cell r="B1187" t="str">
            <v>Cửa Hàng Co.opFood Đông Thạnh</v>
          </cell>
          <cell r="C1187" t="str">
            <v>247 Đặng Thúc Vịnh, ấp 7, xã Đông Thạnh, huyện Hóc Môn, HCM</v>
          </cell>
          <cell r="D1187" t="str">
            <v>247 Đặng Thúc Vịnh, ấp 7, xã Đông Thạnh, huyện Hóc Môn, HCM</v>
          </cell>
          <cell r="E1187" t="str">
            <v>Quận Hóc Môn</v>
          </cell>
          <cell r="F1187" t="str">
            <v>Hồ Chí Minh</v>
          </cell>
        </row>
        <row r="1188">
          <cell r="A1188" t="str">
            <v>cfa</v>
          </cell>
          <cell r="B1188" t="str">
            <v>Cửa Hàng Co.opFood CC Akari City</v>
          </cell>
          <cell r="C1188" t="str">
            <v>77 Đường Võ Văn Kiệt, An Lạc, Bình Tân, Thành phố Hồ Chí Minh</v>
          </cell>
          <cell r="D1188" t="str">
            <v>77 Đường Võ Văn Kiệt, An Lạc, Bình Tân, Thành phố Hồ Chí Minh</v>
          </cell>
          <cell r="E1188" t="str">
            <v>Quận Bình Tân</v>
          </cell>
          <cell r="F1188" t="str">
            <v>Hồ Chí Minh</v>
          </cell>
        </row>
        <row r="1189">
          <cell r="A1189">
            <v>0</v>
          </cell>
          <cell r="B1189" t="str">
            <v>Cửa Hàng Co.opFood Lê Văn Sỹ</v>
          </cell>
          <cell r="C1189" t="str">
            <v>209 Lê Văn Sỹ, P13, Q3, HCM</v>
          </cell>
          <cell r="D1189" t="str">
            <v>209 Lê Văn Sỹ, P13, Q3, HCM</v>
          </cell>
          <cell r="E1189" t="str">
            <v>Quận 3</v>
          </cell>
          <cell r="F1189" t="str">
            <v>Hồ Chí Minh</v>
          </cell>
        </row>
        <row r="1190">
          <cell r="A1190" t="str">
            <v>cfcho</v>
          </cell>
          <cell r="B1190" t="str">
            <v>Cửa Hàng Co.opFood Chợ Lớn</v>
          </cell>
          <cell r="C1190" t="str">
            <v>Quận 6, TPHCM</v>
          </cell>
          <cell r="D1190" t="str">
            <v>2C ẹửụứng chụ lụựn, Phửụứng Bỡnh Phuự ,Q6, HCM</v>
          </cell>
          <cell r="E1190" t="str">
            <v>Quận 6</v>
          </cell>
          <cell r="F1190" t="str">
            <v>Hồ Chí Minh</v>
          </cell>
        </row>
        <row r="1191">
          <cell r="A1191" t="str">
            <v>cfbach</v>
          </cell>
          <cell r="B1191" t="str">
            <v>Cửa Hàng Co.opFood Bạch Mã</v>
          </cell>
          <cell r="C1191" t="str">
            <v>36 Cửu long , p15 ,q10</v>
          </cell>
          <cell r="D1191" t="str">
            <v>36 Cửu long , p15 ,q10, HCM</v>
          </cell>
          <cell r="E1191" t="str">
            <v>Quận 10</v>
          </cell>
          <cell r="F1191" t="str">
            <v>Hồ Chí Minh</v>
          </cell>
        </row>
        <row r="1192">
          <cell r="A1192" t="str">
            <v>cfdang</v>
          </cell>
          <cell r="B1192" t="str">
            <v>Cửa Hàng Co.opFood Đặng Văn Bi</v>
          </cell>
          <cell r="C1192" t="str">
            <v>Phường Bình Thọ, Q.Thủ Đức</v>
          </cell>
          <cell r="D1192" t="str">
            <v>Số 01 Đặng Văn Bi, P.Bình Thọ, Q.Thủ Đức, HCM</v>
          </cell>
          <cell r="E1192" t="str">
            <v>Quận Thủ Đức</v>
          </cell>
          <cell r="F1192" t="str">
            <v>Hồ Chí Minh</v>
          </cell>
        </row>
        <row r="1193">
          <cell r="A1193" t="str">
            <v>cflinh</v>
          </cell>
          <cell r="B1193" t="str">
            <v>Cửa Hàng Co.opFood Linh Trung</v>
          </cell>
          <cell r="C1193" t="str">
            <v>Phường Bình Chiểu, Q.Thủ Đức</v>
          </cell>
          <cell r="D1193" t="str">
            <v>KCX Linh trung 2, Phường Bình Chiểu, Q.Thủ Đức</v>
          </cell>
          <cell r="E1193" t="str">
            <v>Quận Thủ Đức</v>
          </cell>
          <cell r="F1193" t="str">
            <v>Hồ Chí Minh</v>
          </cell>
        </row>
        <row r="1194">
          <cell r="A1194">
            <v>0</v>
          </cell>
          <cell r="B1194" t="str">
            <v>Cửa Hàng Co.opFood Lê Quang Định</v>
          </cell>
          <cell r="C1194" t="str">
            <v>483 Lê Quang Định, P7, Q.Bình Thạnh, HCM</v>
          </cell>
          <cell r="D1194" t="str">
            <v>483 Lê Quang Định, P7, Q.Bình Thạnh, HCM</v>
          </cell>
          <cell r="E1194" t="str">
            <v>Quận Bình Thạnh</v>
          </cell>
          <cell r="F1194" t="str">
            <v>Hồ Chí Minh</v>
          </cell>
        </row>
        <row r="1195">
          <cell r="A1195" t="str">
            <v>cfthao</v>
          </cell>
          <cell r="B1195" t="str">
            <v>Cửa Hàng Co.opFood Thảo Điền</v>
          </cell>
          <cell r="C1195" t="str">
            <v>Số 37 Đường số 47, P. Phú Thuận, Quận 2, Thành phố Hồ Chí Minh</v>
          </cell>
          <cell r="D1195" t="str">
            <v>Số 37 Đường số 47, P. Phú Thuận, Quận 2, Thành phố Hồ Chí Minh</v>
          </cell>
          <cell r="E1195" t="str">
            <v>Quận 2</v>
          </cell>
          <cell r="F1195" t="str">
            <v>Hồ Chí Minh</v>
          </cell>
        </row>
        <row r="1196">
          <cell r="A1196" t="str">
            <v>cfphu</v>
          </cell>
          <cell r="B1196" t="str">
            <v>Cửa Hàng Co.opFood Phú Lợi</v>
          </cell>
          <cell r="C1196" t="str">
            <v>3419C Phạm Thế Hiển, P7,Quận 8, TPHCM</v>
          </cell>
          <cell r="D1196" t="str">
            <v>3419C Phạm Thế Hiển, P7,Quận 8, HCM</v>
          </cell>
          <cell r="E1196" t="str">
            <v>Quận 8</v>
          </cell>
          <cell r="F1196" t="str">
            <v>Hồ Chí Minh</v>
          </cell>
        </row>
        <row r="1197">
          <cell r="A1197" t="str">
            <v>cflam</v>
          </cell>
          <cell r="B1197" t="str">
            <v>Cửa Hàng Co.opFood Lâm Văn Bền</v>
          </cell>
          <cell r="C1197" t="str">
            <v>169 Lâm Văn Bền, P.Bình Thuận, Q7, HCM</v>
          </cell>
          <cell r="D1197" t="str">
            <v>169 Lâm Văn Bền, P.Bình Thuận, Q7, HCM</v>
          </cell>
          <cell r="E1197" t="str">
            <v>Quận 7</v>
          </cell>
          <cell r="F1197" t="str">
            <v>Hồ Chí Minh</v>
          </cell>
        </row>
        <row r="1198">
          <cell r="A1198" t="str">
            <v>cfto</v>
          </cell>
          <cell r="B1198" t="str">
            <v>Cửa Hàng Co.opFood Tô Ngọc Vân</v>
          </cell>
          <cell r="C1198" t="str">
            <v>200 Tô Ngọc Vân, P.Linh Trung, Q.Thủ Đức, HCM</v>
          </cell>
          <cell r="D1198" t="str">
            <v>200 Tô Ngọc Vân, P.Linh Trung, Q.Thủ Đức, HCM</v>
          </cell>
          <cell r="E1198" t="str">
            <v>Quận Thủ Đức</v>
          </cell>
          <cell r="F1198" t="str">
            <v>Hồ Chí Minh</v>
          </cell>
        </row>
        <row r="1199">
          <cell r="A1199">
            <v>0</v>
          </cell>
          <cell r="B1199" t="str">
            <v>Cửa Hàng Co.opFood Vĩnh Hội</v>
          </cell>
          <cell r="C1199" t="str">
            <v>102 Vĩnh Hội ,Q4, HCM</v>
          </cell>
          <cell r="D1199" t="str">
            <v>102 Vĩnh Hội ,Q4, HCM</v>
          </cell>
          <cell r="E1199" t="str">
            <v>Quận 4</v>
          </cell>
          <cell r="F1199" t="str">
            <v>Hồ Chí Minh</v>
          </cell>
        </row>
        <row r="1200">
          <cell r="A1200">
            <v>0</v>
          </cell>
          <cell r="B1200" t="str">
            <v>Cửa Hàng Co.opFood Phạm Thế Hiển</v>
          </cell>
          <cell r="C1200" t="str">
            <v>1802 Phạm Thế Hiển, Quận 8, HCM</v>
          </cell>
          <cell r="D1200" t="str">
            <v>1802 Phạm Thế Hiển, Quận 8, HCM</v>
          </cell>
          <cell r="E1200" t="str">
            <v>Quận 8</v>
          </cell>
          <cell r="F1200" t="str">
            <v>Hồ Chí Minh</v>
          </cell>
        </row>
        <row r="1201">
          <cell r="A1201" t="str">
            <v>cfphuxuan</v>
          </cell>
          <cell r="B1201" t="str">
            <v>Cửa Hàng Co.opFood Phú Xuân</v>
          </cell>
          <cell r="C1201" t="str">
            <v>59 Huỳnh Tấn Phát, Nhà Bè, Phú Xuân</v>
          </cell>
          <cell r="D1201" t="str">
            <v>59 Huỳnh Tấn Phát, Nhà Bè, Phú Xuân</v>
          </cell>
          <cell r="E1201" t="str">
            <v>Huyện Nhà Bè</v>
          </cell>
          <cell r="F1201" t="str">
            <v>Hồ Chí Minh</v>
          </cell>
        </row>
        <row r="1202">
          <cell r="A1202" t="str">
            <v>cfnhabe</v>
          </cell>
          <cell r="B1202" t="str">
            <v>Cửa Hàng Co.opFood Nhà Bè</v>
          </cell>
          <cell r="C1202" t="str">
            <v>Huỳnh Tấn Phát, Phú Xuân, Nhà Bè, HCM</v>
          </cell>
          <cell r="D1202" t="str">
            <v>Huỳnh Tấn Phát, Phú Xuân, Nhà Bè, HCM</v>
          </cell>
          <cell r="E1202" t="str">
            <v>Huyện Nhà Bè</v>
          </cell>
          <cell r="F1202" t="str">
            <v>Hồ Chí Minh</v>
          </cell>
        </row>
        <row r="1203">
          <cell r="A1203">
            <v>0</v>
          </cell>
          <cell r="B1203" t="str">
            <v>Cửa Hàng Co.opFood Trường Thọ</v>
          </cell>
          <cell r="C1203" t="str">
            <v>185 Đặng Văn Bi, P. Trường Thọ, Q Thủ Đức, HCM</v>
          </cell>
          <cell r="D1203" t="str">
            <v>185 Đặng Văn Bi, P. Trường Thọ, Q Thủ Đức, HCM</v>
          </cell>
          <cell r="E1203" t="str">
            <v>Quận Thủ Đức</v>
          </cell>
          <cell r="F1203" t="str">
            <v>Hồ Chí Minh</v>
          </cell>
        </row>
        <row r="1204">
          <cell r="A1204" t="str">
            <v>cfkha</v>
          </cell>
          <cell r="B1204" t="str">
            <v>Cửa Hàng Co.opFood Kha Vạn Cân</v>
          </cell>
          <cell r="C1204" t="str">
            <v>1162(4.1C) Kha Vạn Cân, P.Linh Chiểu, Thủ Đức, TPHCM</v>
          </cell>
          <cell r="D1204" t="str">
            <v>1162(4.1C) Kha Vạn Cân, P.Linh Chiểu, Thủ Đức, HCM</v>
          </cell>
          <cell r="E1204" t="str">
            <v>Quận Thủ Đức</v>
          </cell>
          <cell r="F1204" t="str">
            <v>Hồ Chí Minh</v>
          </cell>
        </row>
        <row r="1205">
          <cell r="A1205">
            <v>0</v>
          </cell>
          <cell r="B1205" t="str">
            <v>Cửa Hàng Co.opFood Trương Công Định</v>
          </cell>
          <cell r="C1205" t="str">
            <v>33 Trương Công Định, P14, Q.Tân Bình,TP HCM</v>
          </cell>
          <cell r="D1205" t="str">
            <v>33 Trương Công Định, P14, Q.Tân Bình,TP HCM</v>
          </cell>
          <cell r="E1205" t="str">
            <v>Quận Tân Bình</v>
          </cell>
          <cell r="F1205" t="str">
            <v>Hồ Chí Minh</v>
          </cell>
        </row>
        <row r="1206">
          <cell r="A1206">
            <v>0</v>
          </cell>
          <cell r="B1206" t="str">
            <v>Cửa Hàng Co.opFood Tôn Thất Thuyết</v>
          </cell>
          <cell r="C1206" t="str">
            <v>42 Tôn Thất Thuyết, Phường 04, Quận 04, TP.HCM</v>
          </cell>
          <cell r="D1206" t="str">
            <v>42 Tôn Thất Thuyết, Phường 04, Quận 04, TP.HCM</v>
          </cell>
          <cell r="E1206" t="str">
            <v>Quận 4</v>
          </cell>
          <cell r="F1206" t="str">
            <v>Hồ Chí Minh</v>
          </cell>
        </row>
        <row r="1207">
          <cell r="A1207" t="str">
            <v>cfgo</v>
          </cell>
          <cell r="B1207" t="str">
            <v>Cửa Hàng Co.opFood Gò Xoài</v>
          </cell>
          <cell r="C1207" t="str">
            <v>233 Gò Xoài, phường Bình Hưng Hoà, Quận Bình Tân, Tp.HCM</v>
          </cell>
          <cell r="D1207" t="str">
            <v>233 Gò Xoài, phường Bình Hưng Hoà, Quận Bình Tân, Tp.HCM</v>
          </cell>
          <cell r="E1207" t="str">
            <v>Quận Bình Tân</v>
          </cell>
          <cell r="F1207" t="str">
            <v>Hồ Chí Minh</v>
          </cell>
        </row>
        <row r="1208">
          <cell r="A1208">
            <v>0</v>
          </cell>
          <cell r="B1208" t="str">
            <v>Cửa Hàng Co.opFood Nguyễn Văn Tăng</v>
          </cell>
          <cell r="C1208" t="str">
            <v>437 Nguyễn Văn Tăng, P. Long Thạnh Mỹ, Q.9</v>
          </cell>
          <cell r="D1208" t="str">
            <v>437 Nguyễn Văn Tăng, P. Long Thạnh Mỹ, Q.9, HCM</v>
          </cell>
          <cell r="E1208" t="str">
            <v>Quận 9</v>
          </cell>
          <cell r="F1208" t="str">
            <v>Hồ Chí Minh</v>
          </cell>
        </row>
        <row r="1209">
          <cell r="A1209" t="str">
            <v>cf605ng</v>
          </cell>
          <cell r="B1209" t="str">
            <v>Cửa Hàng Co.opFood Nguyễn Duy Trinh</v>
          </cell>
          <cell r="C1209" t="str">
            <v>605 Nguyễn Duy Trinh, phường Bình Trưng Đông, Quận 2</v>
          </cell>
          <cell r="D1209" t="str">
            <v>605 Nguyễn Duy Trinh, phường Bình Trưng Đông, Quận 2, HCM</v>
          </cell>
          <cell r="E1209" t="str">
            <v>Quận 2</v>
          </cell>
          <cell r="F1209" t="str">
            <v>Hồ Chí Minh</v>
          </cell>
        </row>
        <row r="1210">
          <cell r="A1210">
            <v>0</v>
          </cell>
          <cell r="B1210" t="str">
            <v>Cửa Hàng Co.opFood 306 Nguyễn Thái Sơn</v>
          </cell>
          <cell r="C1210" t="str">
            <v>306 Nguyễn Thái Sơn, Phường 5, Quận Gò Vấp, HCM</v>
          </cell>
          <cell r="D1210" t="str">
            <v>306 Nguyễn Thái Sơn, Phường 5, Quận Gò Vấp, HCM</v>
          </cell>
          <cell r="E1210" t="str">
            <v>Quận Gò Vấp</v>
          </cell>
          <cell r="F1210" t="str">
            <v>Hồ Chí Minh</v>
          </cell>
        </row>
        <row r="1211">
          <cell r="A1211" t="str">
            <v>cfghiep</v>
          </cell>
          <cell r="B1211" t="str">
            <v>Cửa Hàng Co.opFood Hiệp Bình Chánh</v>
          </cell>
          <cell r="C1211" t="str">
            <v>33 Đường 12, phường Hiệp Bình Chánh, quận Thủ Đức, HCM</v>
          </cell>
          <cell r="D1211" t="str">
            <v>33 Đường 12, phường Hiệp Bình Chánh, quận Thủ Đức, HCM</v>
          </cell>
          <cell r="E1211" t="str">
            <v>Quận Thủ Đức</v>
          </cell>
          <cell r="F1211" t="str">
            <v>Hồ Chí Minh</v>
          </cell>
        </row>
        <row r="1212">
          <cell r="A1212" t="str">
            <v>cfson</v>
          </cell>
          <cell r="B1212" t="str">
            <v>Cửa Hàng Co.opFood CC Sơn Kỳ</v>
          </cell>
          <cell r="C1212" t="str">
            <v>Căn hộ thương mại số C-0-06 Block C, thuộc nhà chung cư Tanibuilding Sơn Kỳ 1, Đường CN13-DC8-DC13, phường Sơn Kỳ, Quận Tân Phú, HCM</v>
          </cell>
          <cell r="D1212" t="str">
            <v>Căn hộ thương mại số C-0-06 Block C, thuộc nhà chung cư Tanibuilding Sơn Kỳ 1, Đường CN13-DC8-DC13, phường Sơn Kỳ, Quận Tân Phú, HCM</v>
          </cell>
          <cell r="E1212" t="str">
            <v>Quận Tân Phú</v>
          </cell>
          <cell r="F1212" t="str">
            <v>Hồ Chí Minh</v>
          </cell>
        </row>
        <row r="1213">
          <cell r="A1213" t="str">
            <v>cfsai</v>
          </cell>
          <cell r="B1213" t="str">
            <v>Cửa Hàng Co.opFood Saigon Town</v>
          </cell>
          <cell r="C1213" t="str">
            <v>Cao ốc Saigon Town số 83.16 Thoại Ngọc Hầu , Hòa Thạnh , Tân Phú , HCM</v>
          </cell>
          <cell r="D1213" t="str">
            <v>Cao ốc Saigon Town số 83.16 Thoại Ngọc Hầu , Hòa Thạnh , Tân Phú , HCM</v>
          </cell>
          <cell r="E1213" t="str">
            <v>Quận Tân Phú</v>
          </cell>
          <cell r="F1213" t="str">
            <v>Hồ Chí Minh</v>
          </cell>
        </row>
        <row r="1214">
          <cell r="A1214">
            <v>0</v>
          </cell>
          <cell r="B1214" t="str">
            <v>Cửa hàng Co.opFood Tam Bình</v>
          </cell>
          <cell r="C1214" t="str">
            <v>603 Tỉnh Lộ 43 , Phường Tam Bình , Quận Thủ Đức , TPHCM</v>
          </cell>
          <cell r="D1214" t="str">
            <v>603 Tỉnh Lộ 43 , Phường Tam Bình , Quận Thủ Đức , TPHCM</v>
          </cell>
          <cell r="E1214" t="str">
            <v>Quận Thủ Đức</v>
          </cell>
          <cell r="F1214" t="str">
            <v>Hồ Chí Minh</v>
          </cell>
        </row>
        <row r="1215">
          <cell r="A1215" t="str">
            <v>cflang</v>
          </cell>
          <cell r="B1215" t="str">
            <v>Cửa Hàng Co.opFood Làng Tăng Phú</v>
          </cell>
          <cell r="C1215" t="str">
            <v>21C Làng Tăng Phú, Tổ 4, Khu Phố 4, Phường Tăng Nhơn Phú A, Quận 9, TPHCM</v>
          </cell>
          <cell r="D1215" t="str">
            <v>21C Làng Tăng Phú, Tổ 4, Khu Phố 4, Phường Tăng Nhơn Phú A, Quận 9, TPHCM</v>
          </cell>
          <cell r="E1215" t="str">
            <v>Quận 9</v>
          </cell>
          <cell r="F1215" t="str">
            <v>Hồ Chí Minh</v>
          </cell>
        </row>
        <row r="1216">
          <cell r="A1216" t="str">
            <v>cfman</v>
          </cell>
          <cell r="B1216" t="str">
            <v>Cửa Hàng Co.opFood Man Thiện 280</v>
          </cell>
          <cell r="C1216" t="str">
            <v>280 Man Thiện , Phường Tăng Nhơn Phú A, Quận 9, TPHCM</v>
          </cell>
          <cell r="D1216" t="str">
            <v>280 Man Thiện , Phường Tăng Nhơn Phú A, Quận 9, TPHCM</v>
          </cell>
          <cell r="E1216" t="str">
            <v>Quận 9</v>
          </cell>
          <cell r="F1216" t="str">
            <v>Hồ Chí Minh</v>
          </cell>
        </row>
        <row r="1217">
          <cell r="A1217" t="str">
            <v>cfxuan</v>
          </cell>
          <cell r="B1217" t="str">
            <v>Cửa Hàng Co.opFood Xuân Hiệp</v>
          </cell>
          <cell r="C1217" t="str">
            <v>72A Đường  số 8,Khu Phố 3, Phường Linh Xuân, Q.Thủ Đức, HCM</v>
          </cell>
          <cell r="D1217" t="str">
            <v>72A Đường  số 8,Khu Phố 3, Phường Linh Xuân, Q.Thủ Đức, HCM</v>
          </cell>
          <cell r="E1217" t="str">
            <v>Quận Thủ Đức</v>
          </cell>
          <cell r="F1217" t="str">
            <v>Hồ Chí Minh</v>
          </cell>
        </row>
        <row r="1218">
          <cell r="A1218" t="str">
            <v>cftanquytay</v>
          </cell>
          <cell r="B1218" t="str">
            <v>Cửa Hàng Co.opFood Tân Quý Tây</v>
          </cell>
          <cell r="C1218" t="str">
            <v>7.2 Hương Lộ 11, Ấp 4, Xã Tân quý Tây, Huyện Bình Chánh</v>
          </cell>
          <cell r="D1218" t="str">
            <v>7.2 Hương Lộ 11, Ấp 4, Xã Tân quý Tây, Huyện Bình Chánh, HCM</v>
          </cell>
          <cell r="E1218" t="str">
            <v>Huyện Bình Chánh</v>
          </cell>
          <cell r="F1218" t="str">
            <v>Hồ Chí Minh</v>
          </cell>
        </row>
        <row r="1219">
          <cell r="A1219" t="str">
            <v>cf195ng</v>
          </cell>
          <cell r="B1219" t="str">
            <v>Cửa Hàng Co.opFood Nguyễn Duy Trinh 192</v>
          </cell>
          <cell r="C1219" t="str">
            <v>192 Nguyễn Duy Trinh, Phường Bình Trưng Tây, Quận 2, HCM</v>
          </cell>
          <cell r="D1219" t="str">
            <v>192 Nguyễn Duy Trinh, Phường Bình Trưng Tây, Quận 2, HCM</v>
          </cell>
          <cell r="E1219" t="str">
            <v>Quận 2</v>
          </cell>
          <cell r="F1219" t="str">
            <v>Hồ Chí Minh</v>
          </cell>
        </row>
        <row r="1220">
          <cell r="A1220" t="str">
            <v>cfxom</v>
          </cell>
          <cell r="B1220" t="str">
            <v>Cửa Hàng Co.opFood Xóm Chiếu</v>
          </cell>
          <cell r="C1220" t="str">
            <v>232 Xóm Chiếu, Quận 4, Tp.HCM</v>
          </cell>
          <cell r="D1220" t="str">
            <v>232 Xóm Chiếu, Quận 4, Tp.HCM</v>
          </cell>
          <cell r="E1220" t="str">
            <v>Quận 4</v>
          </cell>
          <cell r="F1220" t="str">
            <v>Hồ Chí Minh</v>
          </cell>
        </row>
        <row r="1221">
          <cell r="A1221" t="str">
            <v>cfpho</v>
          </cell>
          <cell r="B1221" t="str">
            <v>Cửa Hàng Co.opFood Nhượng Quyền Phố Quang</v>
          </cell>
          <cell r="C1221" t="str">
            <v>110 Phổ Quang, phường 9, quận Phú Nhuận, HCM</v>
          </cell>
          <cell r="D1221" t="str">
            <v>110 Phổ Quang, phường 9, quận Phú Nhuận, HCM</v>
          </cell>
          <cell r="E1221" t="str">
            <v>Quận Phú Nhuận</v>
          </cell>
          <cell r="F1221" t="str">
            <v>Hồ Chí Minh</v>
          </cell>
        </row>
        <row r="1222">
          <cell r="A1222" t="str">
            <v>cftan</v>
          </cell>
          <cell r="B1222" t="str">
            <v>Cửa Hàng Co.opFood Tân Hương 262</v>
          </cell>
          <cell r="C1222" t="str">
            <v>262 Tân Hương, P.Tân Quý, Q.Tân Phú, HCM</v>
          </cell>
          <cell r="D1222" t="str">
            <v>262 Tân Hương, P.Tân Quý, Q.Tân Phú, HCM</v>
          </cell>
          <cell r="E1222" t="str">
            <v>Quận Tân Phú</v>
          </cell>
          <cell r="F1222" t="str">
            <v>Hồ Chí Minh</v>
          </cell>
        </row>
        <row r="1223">
          <cell r="A1223" t="str">
            <v>coop9998</v>
          </cell>
          <cell r="B1223" t="str">
            <v>Cửa Hàng Co.opFood Nhượng Quyền Bình Lợi</v>
          </cell>
          <cell r="C1223" t="str">
            <v>127 Bình Lợi, phường 13, quận Bình Thạnh, Thành Phố Hồ Chí Minh</v>
          </cell>
          <cell r="D1223">
            <v>0</v>
          </cell>
        </row>
        <row r="1224">
          <cell r="A1224" t="str">
            <v>coop9999</v>
          </cell>
          <cell r="B1224" t="str">
            <v>Cửa Hàng Co.opFood Nhượng Quyền Trung Sơn</v>
          </cell>
          <cell r="C1224" t="str">
            <v>33-37 đường 9A, KDC Trung Sơn, xã Bình Hưng, huyện  Bình Chánh, Tp.HCM</v>
          </cell>
          <cell r="D1224">
            <v>0</v>
          </cell>
          <cell r="F1224" t="str">
            <v>Hà Nội</v>
          </cell>
        </row>
        <row r="1225">
          <cell r="A1225" t="str">
            <v>COOPBAOLOC</v>
          </cell>
          <cell r="B1225" t="str">
            <v>CÔNG TY TNHH MỘT THÀNH VIÊN SÀI GÒN CO.OP BẢO LỘC</v>
          </cell>
          <cell r="C1225" t="str">
            <v>Tháp nước đường Trần Phú, Phường 2, Thành phố Bảo Lộc, Tỉnh Lâm Đồng, Việt Nam</v>
          </cell>
          <cell r="D1225">
            <v>0</v>
          </cell>
          <cell r="F1225" t="str">
            <v>Hà Nội</v>
          </cell>
        </row>
        <row r="1226">
          <cell r="A1226" t="str">
            <v>cmbienhoa</v>
          </cell>
          <cell r="B1226" t="str">
            <v>CÔNG TY TNHH THƯƠNG MẠI DỊCH VỤ SIÊU THỊ CO.OP MART BIÊN HÒA</v>
          </cell>
          <cell r="C1226" t="str">
            <v>Số 121, Phạm Văn Thuận , P.Tân Tiến, TP.Biên Hòa, T.Đồng Nai</v>
          </cell>
          <cell r="D1226" t="str">
            <v>Số 121, Phạm Văn Thuận , P.Tân Tiến, TP.Biên Hòa, T.Đồng Nai</v>
          </cell>
          <cell r="E1226" t="str">
            <v>Đồng Nai</v>
          </cell>
          <cell r="F1226" t="str">
            <v>Đồng Nai</v>
          </cell>
        </row>
        <row r="1227">
          <cell r="A1227" t="str">
            <v>COOPBINHDINH</v>
          </cell>
          <cell r="B1227" t="str">
            <v>CÔNG TY TNHH MỘT THÀNH VIÊN SÀI GÒN CO.OP BÌNH ĐỊNH</v>
          </cell>
          <cell r="C1227" t="str">
            <v>Số 07, Đường Lê Duẩn, Phường Lý Thường Kiệt, Thành phố Quy Nhơn, Tỉnh Bình Định, Việt Nam</v>
          </cell>
          <cell r="D1227">
            <v>0</v>
          </cell>
          <cell r="F1227" t="str">
            <v>Hà Nội</v>
          </cell>
        </row>
        <row r="1228">
          <cell r="A1228" t="str">
            <v>COOPBINHTAN</v>
          </cell>
          <cell r="B1228" t="str">
            <v>CÔNG TY TNHH MỘT THÀNH VIÊN SÀI GÒN CO.OP BÌNH TÂN</v>
          </cell>
          <cell r="C1228" t="str">
            <v>158 Đường Số 19, Phường Bình Trị Đông B, Quận Bình Tân, Thành phố Hồ Chí Minh, Việt Nam</v>
          </cell>
          <cell r="D1228">
            <v>0</v>
          </cell>
        </row>
        <row r="1229">
          <cell r="A1229" t="str">
            <v>COOPBINHTRIEU</v>
          </cell>
          <cell r="B1229" t="str">
            <v>CÔNG TY TNHH MỘT THÀNH VIÊN CO.OPMART BÌNH TRIỆU</v>
          </cell>
          <cell r="C1229" t="str">
            <v>Số 68/1 Quốc lộ 13, Phường Hiệp Bình Chánh, Thành phố Thủ Đức, Thành phố Hồ Chí Minh, Việt Nam</v>
          </cell>
          <cell r="D1229">
            <v>0</v>
          </cell>
        </row>
        <row r="1230">
          <cell r="A1230" t="str">
            <v>COOPCAMAU</v>
          </cell>
          <cell r="B1230" t="str">
            <v>CÔNG TY TNHH MỘT THÀNH VIÊN CO.OPMART CÀ MAU</v>
          </cell>
          <cell r="C1230" t="str">
            <v>Số 09 Trần Hưng Đạo, Phường 5, Thành phố Cà Mau, Tỉnh Cà Mau, Việt Nam</v>
          </cell>
          <cell r="D1230">
            <v>0</v>
          </cell>
          <cell r="F1230" t="str">
            <v>Hà Nội</v>
          </cell>
        </row>
        <row r="1231">
          <cell r="A1231" t="str">
            <v>COOPCANGIO</v>
          </cell>
          <cell r="B1231" t="str">
            <v>CÔNG TY TNHH MỘT THÀNH VIÊN CO.OP MART CẦN GIỜ</v>
          </cell>
          <cell r="C1231" t="str">
            <v>Số 128 Đường Đào Cử KP.Phong Thạnh Thị Trấn Cần Thạnh, Thị Trấn Cần Thạnh, Huyện Cần Giờ, Thành phố Hồ Chí Minh, Việt Nam</v>
          </cell>
          <cell r="D1231">
            <v>0</v>
          </cell>
        </row>
        <row r="1232">
          <cell r="A1232" t="str">
            <v>COOPCANTHO</v>
          </cell>
          <cell r="B1232" t="str">
            <v>CÔNG TY TNHH MỘT THÀNH VIÊN CO.OPMART CẦN THƠ</v>
          </cell>
          <cell r="C1232" t="str">
            <v>1, Đại lộ Hòa Bình, Phường Tân An, Quận Ninh Kiều, Thành phố Cần Thơ, Việt Nam</v>
          </cell>
          <cell r="D1232">
            <v>0</v>
          </cell>
          <cell r="F1232" t="str">
            <v>Hà Nội</v>
          </cell>
        </row>
        <row r="1233">
          <cell r="A1233" t="str">
            <v>COOPCONGQUYNH</v>
          </cell>
          <cell r="B1233" t="str">
            <v>CÔNG TY TNHH MỘT THÀNH VIÊN SÀI GÒN CO.OP CỐNG QUỲNH</v>
          </cell>
          <cell r="C1233" t="str">
            <v>189C Cống Quỳnh, Phường Nguyễn Cư Trinh, Quận 1, Thành phố Hồ Chí Minh, Việt Nam</v>
          </cell>
          <cell r="D1233">
            <v>0</v>
          </cell>
        </row>
        <row r="1234">
          <cell r="A1234" t="str">
            <v>COOPCUCHI</v>
          </cell>
          <cell r="B1234" t="str">
            <v>CÔNG TY TNHH MỘT THÀNH VIÊN SÀI GÒN CO.OP CỦ CHI</v>
          </cell>
          <cell r="C1234" t="str">
            <v>357 Quốc lộ 22, ấp Thượng, Xã Tân Thông Hội, Huyện Củ Chi, Thành phố Hồ Chí Minh, Việt Nam</v>
          </cell>
          <cell r="D1234">
            <v>0</v>
          </cell>
        </row>
        <row r="1235">
          <cell r="A1235" t="str">
            <v>COOPDAMSEN</v>
          </cell>
          <cell r="B1235" t="str">
            <v>CÔNG TY TNHH MỘT THÀNH VIÊN SÀI GÒN CO.OP ĐẦM SEN</v>
          </cell>
          <cell r="C1235" t="str">
            <v>Tầng trệt, tầng 1, tầng 2, (Siêu thị Co.op Mart), Khu A, Chu, Phường 15, Quận 11, Thành phố Hồ Chí Minh, Việt Nam</v>
          </cell>
          <cell r="D1235">
            <v>0</v>
          </cell>
        </row>
        <row r="1236">
          <cell r="A1236" t="str">
            <v>COOPDANANG</v>
          </cell>
          <cell r="B1236" t="str">
            <v>CÔNG TY TNHH MỘT THÀNH VIÊN TMDV SIÊU THỊ CO.OPMART ĐÀ NẴNG</v>
          </cell>
          <cell r="C1236" t="str">
            <v>478 Điện Biên Phủ, Phường Thanh Khê Đông, Quận Thanh Khê, Thành phố Đà Nẵng, Việt Nam</v>
          </cell>
          <cell r="D1236">
            <v>0</v>
          </cell>
          <cell r="F1236" t="str">
            <v>Hà Nội</v>
          </cell>
        </row>
        <row r="1237">
          <cell r="A1237" t="str">
            <v>cfxlinh</v>
          </cell>
          <cell r="B1237" t="str">
            <v>CÔNG TY TNHH SAIGON CO-OP FAIRPRICE/ Co-opXtra Linh Trung</v>
          </cell>
          <cell r="C1237" t="str">
            <v>Linh Trung, Thủ Đức, HCM</v>
          </cell>
          <cell r="D1237">
            <v>0</v>
          </cell>
          <cell r="E1237" t="str">
            <v>Quận Thủ Đức</v>
          </cell>
        </row>
        <row r="1238">
          <cell r="A1238" t="str">
            <v>cfxtan</v>
          </cell>
          <cell r="B1238" t="str">
            <v>CÔNG TY TNHH SAIGON CO-OP FAIRPRICE/ Co-opXtra Tân Phong</v>
          </cell>
          <cell r="C1238" t="str">
            <v>1058 Nguyễn Văn Linh, Q7, HCM</v>
          </cell>
          <cell r="D1238">
            <v>0</v>
          </cell>
          <cell r="E1238" t="str">
            <v>Quận 7</v>
          </cell>
        </row>
        <row r="1239">
          <cell r="A1239" t="str">
            <v>cfxpham</v>
          </cell>
          <cell r="B1239" t="str">
            <v>CÔNG TY TNHH SAIGON CO-OP FAIRPRICE/ Co-opXtra Phạm Văn Đồng</v>
          </cell>
          <cell r="C1239" t="str">
            <v>240-242 phạm Văn Đồng, Hiệp Bình Chánh, Thủ Đức, HCM</v>
          </cell>
          <cell r="D1239">
            <v>0</v>
          </cell>
          <cell r="E1239" t="str">
            <v>Quận Thủ Đức</v>
          </cell>
        </row>
        <row r="1240">
          <cell r="A1240" t="str">
            <v>cfxsu</v>
          </cell>
          <cell r="B1240" t="str">
            <v>CÔNG TY TNHH SAIGON CO-OP FAIRPRICE/ Co-opXtra Sư Vạn Hạnh</v>
          </cell>
          <cell r="C1240" t="str">
            <v>Q10, HCM</v>
          </cell>
          <cell r="D1240">
            <v>0</v>
          </cell>
          <cell r="E1240" t="str">
            <v>Quận 10</v>
          </cell>
        </row>
        <row r="1241">
          <cell r="A1241" t="str">
            <v>COOPFAIRPRICE</v>
          </cell>
          <cell r="B1241" t="str">
            <v>CÔNG TY TNHH SAIGON CO-OP FAIRPRICE</v>
          </cell>
          <cell r="C1241" t="str">
            <v>Số 199-205, Đường Nguyễn Thái Học, Phường Phạm Ngũ Lão, Quận 1, Thành phố Hồ Chí Minh, Việt Nam</v>
          </cell>
          <cell r="D1241">
            <v>0</v>
          </cell>
        </row>
        <row r="1242">
          <cell r="A1242" t="str">
            <v>coopfine0001</v>
          </cell>
          <cell r="B1242" t="str">
            <v>CÔNG TY TNHH MỘT THÀNH VIÊN CO.OP FINELIFE</v>
          </cell>
          <cell r="C1242" t="str">
            <v>Số 2, nguyễn văn Tưởng, KP3, P.Tân Phú, Q7, HCM</v>
          </cell>
          <cell r="D1242">
            <v>0</v>
          </cell>
          <cell r="F1242" t="str">
            <v>Hà Nội</v>
          </cell>
        </row>
        <row r="1243">
          <cell r="A1243" t="str">
            <v>coopfine0002</v>
          </cell>
          <cell r="B1243" t="str">
            <v>CÔNG TY TNHH MỘT THÀNH VIÊN CO.OP FINELIFE</v>
          </cell>
          <cell r="C1243" t="str">
            <v>Đường 9A, KDC Trung Sơn, Xã Bình Hưng, Huyện Bình Chánh, HCM</v>
          </cell>
          <cell r="D1243">
            <v>0</v>
          </cell>
          <cell r="F1243" t="str">
            <v>Hà Nội</v>
          </cell>
        </row>
        <row r="1244">
          <cell r="A1244" t="str">
            <v>COOPFINELIFE</v>
          </cell>
          <cell r="B1244" t="str">
            <v>CÔNG TY TNHH MỘT THÀNH VIÊN CO.OP FINELIFE</v>
          </cell>
          <cell r="C1244" t="str">
            <v>199-205 Nguyễn Thái Học, Phường Phạm Ngũ Lão, Quận 1, TP.HCM</v>
          </cell>
          <cell r="D1244">
            <v>0</v>
          </cell>
          <cell r="F1244" t="str">
            <v>Hà Nội</v>
          </cell>
        </row>
        <row r="1245">
          <cell r="A1245" t="str">
            <v>COOPFOOD-115</v>
          </cell>
          <cell r="B1245" t="str">
            <v>CHI NHÁNH - CÔNG TY TNHH MỘT THÀNH VIÊN THỰC PHẨM SAIGON CO.OP - CO.OP FOOD MIỀN BẮC</v>
          </cell>
          <cell r="C1245" t="str">
            <v>Tầng 1, Tòa 17T4 Dự án Hapulico Complex, Số 01 Đ.Nguyễn Huy Tưởng, P.Thanh Xuân Trung, Q.Thanh Xuân, TP.Hà Nội, Việt Nam</v>
          </cell>
          <cell r="D1245">
            <v>0</v>
          </cell>
          <cell r="F1245" t="str">
            <v>Hà Nội</v>
          </cell>
        </row>
        <row r="1246">
          <cell r="A1246" t="str">
            <v>COOPFOOD-123</v>
          </cell>
          <cell r="B1246" t="str">
            <v>CHI NHÁNH CÔNG TY TNHH MỘT THÀNH VIÊN THỰC PHẨM SAIGON CO.OP - CO.OP FOOD KHU VỰC BÌNH DƯƠNG</v>
          </cell>
          <cell r="C1246" t="str">
            <v>451 Lê Hồng Phong, Khu phố 8, Phường Phú Hòa, Thành phố Thủ Dầu Một, Tỉnh Bình Dương, Việt Nam</v>
          </cell>
          <cell r="D1246">
            <v>0</v>
          </cell>
          <cell r="F1246" t="str">
            <v>Hà Nội</v>
          </cell>
        </row>
        <row r="1247">
          <cell r="A1247" t="str">
            <v>COOPFOOD-144</v>
          </cell>
          <cell r="B1247" t="str">
            <v>CHI NHÁNH CÔNG TY TNHH MỘT THÀNH VIÊN THỰC PHẨM SAIGON CO.OP - CO.OP FOOD KHU VỰC CẦN THƠ</v>
          </cell>
          <cell r="C1247" t="str">
            <v>111 Phạm Ngũ Lão, Phường Thới Bình, Quận Ninh Kiều, Thành phố Cần Thơ, Việt Nam</v>
          </cell>
          <cell r="D1247">
            <v>0</v>
          </cell>
          <cell r="F1247" t="str">
            <v>Hà Nội</v>
          </cell>
        </row>
        <row r="1248">
          <cell r="A1248" t="str">
            <v>COOPFOODLONGHAU</v>
          </cell>
          <cell r="B1248" t="str">
            <v>CHI NHÁNH CÔNG TY TNHH MỘT THÀNH VIÊN THỰC PHẨM SAIGON CO.OP - CỬA HÀNG CO.OP FOOD LONG HẬU</v>
          </cell>
          <cell r="C1248" t="str">
            <v>Lô A khu lưu trú, khu công nghiệp Long Hậu, Đường Long Hậu-Hiệp Phước, ấp 3, Xã Long Hậu, Huyện Cần Giuộc, Tỉnh Long An, Việt Nam</v>
          </cell>
          <cell r="D1248">
            <v>0</v>
          </cell>
          <cell r="F1248" t="str">
            <v>Hà Nội</v>
          </cell>
        </row>
        <row r="1249">
          <cell r="A1249" t="str">
            <v>COOPGOVAP</v>
          </cell>
          <cell r="B1249" t="str">
            <v>CÔNG TY TNHH MỘT THÀNH VIÊN SÀI GÒN CO.OP GÒ VẤP</v>
          </cell>
          <cell r="C1249" t="str">
            <v>543/1 Phan Văn Trị, Phường 7, Quận Gò Vấp, Thành phố Hồ Chí Minh, Việt Nam</v>
          </cell>
          <cell r="D1249">
            <v>0</v>
          </cell>
        </row>
        <row r="1250">
          <cell r="A1250" t="str">
            <v>COOPHANOI</v>
          </cell>
          <cell r="B1250" t="str">
            <v>CÔNG TY TNHH MỘT THÀNH VIÊN SÀI GÒN CO.OP HÀ NỘI</v>
          </cell>
          <cell r="C1250" t="str">
            <v>Km số 10 đường Nguyễn Trãi, Phường Mộ Lao, Quận Hà Đông, Thành phố Hà Nội, Việt Nam</v>
          </cell>
          <cell r="D1250">
            <v>0</v>
          </cell>
          <cell r="F1250" t="str">
            <v>Hà Nội</v>
          </cell>
        </row>
        <row r="1251">
          <cell r="A1251" t="str">
            <v>COOPHAUGIANG</v>
          </cell>
          <cell r="B1251" t="str">
            <v>CÔNG TY TNHH MỘT THÀNH VIÊN SÀI GÒN CO.OP HẬU GIANG</v>
          </cell>
          <cell r="C1251" t="str">
            <v>188 Hậu Giang, Phường 06, Quận 6, Thành phố Hồ Chí Minh, Việt Nam</v>
          </cell>
          <cell r="D1251">
            <v>0</v>
          </cell>
        </row>
        <row r="1252">
          <cell r="A1252" t="str">
            <v>COOPHOABINH</v>
          </cell>
          <cell r="B1252" t="str">
            <v>CÔNG TY TNHH MỘT THÀNH VIÊN CO.OP MART HÒA BÌNH</v>
          </cell>
          <cell r="C1252" t="str">
            <v>175 đường Hòa Bình, Phường Hiệp Tân, Quận Tân phú, Thành phố Hồ Chí Minh, Việt Nam</v>
          </cell>
          <cell r="D1252">
            <v>0</v>
          </cell>
        </row>
        <row r="1253">
          <cell r="A1253" t="str">
            <v>COOPHOAHAO</v>
          </cell>
          <cell r="B1253" t="str">
            <v>CÔNG TY TNHH MỘT THÀNH VIÊN CO.OPMART HÒA HẢO</v>
          </cell>
          <cell r="C1253" t="str">
            <v>0.01 - 0.02 - 0.03 Cao ốc B Ngô Gia Tự, Hòa Hảo, Phường 03, Quận 10, Thành phố Hồ Chí Minh, Việt Nam</v>
          </cell>
          <cell r="D1253">
            <v>0</v>
          </cell>
        </row>
        <row r="1254">
          <cell r="A1254" t="str">
            <v>COOPHOANGMAI</v>
          </cell>
          <cell r="B1254" t="str">
            <v>CÔNG TY TNHH MỘT THÀNH VIÊN CO.OPMART HOÀNG MAI</v>
          </cell>
          <cell r="C1254" t="str">
            <v>Km số 10 đường Nguyễn Trãi, Phường Mộ Lao, Quận Hà Đông, Thành phố Hà Nội, Việt Nam</v>
          </cell>
          <cell r="D1254">
            <v>0</v>
          </cell>
          <cell r="F1254" t="str">
            <v>Hà Nội</v>
          </cell>
        </row>
        <row r="1255">
          <cell r="A1255" t="str">
            <v>COOPHOCMON</v>
          </cell>
          <cell r="B1255" t="str">
            <v>CÔNG TY TNHH MỘT THÀNH VIÊN SÀI GÒN CO.OP HÓC MÔN</v>
          </cell>
          <cell r="C1255" t="str">
            <v>380 đường Đặng Thúc Vịnh, ấp Thới Tứ 1, Xã Thới Tam Thôn, Huyện Hóc Môn, Thành phố Hồ Chí Minh, Việt Nam</v>
          </cell>
          <cell r="D1255">
            <v>0</v>
          </cell>
        </row>
        <row r="1256">
          <cell r="A1256" t="str">
            <v>COOPHUE</v>
          </cell>
          <cell r="B1256" t="str">
            <v>CÔNG TY TNHH MỘT THÀNH VIÊN CO.OP MART HUẾ</v>
          </cell>
          <cell r="C1256" t="str">
            <v>Trung tâm Thương mại Trường Tiền Plaza, 06 Trần Hưng Đạo, Phường Phú Hòa, Thành phố Huế, Tỉnh Thừa Thiên - Huế, Việt Nam</v>
          </cell>
          <cell r="D1256">
            <v>0</v>
          </cell>
          <cell r="F1256" t="str">
            <v>Hà Nội</v>
          </cell>
        </row>
        <row r="1257">
          <cell r="A1257" t="str">
            <v>COOPKVSG</v>
          </cell>
          <cell r="B1257" t="str">
            <v>CÔNG TY TNHH MỘT THÀNH VIÊN KHO VẬN SÀI GÒN CO.OP</v>
          </cell>
          <cell r="C1257" t="str">
            <v>199 - 205 Nguyễn Thái Học, Phường Phạm Ngũ Lão, Quận 1, Thành phố Hồ Chí Minh, Việt Nam</v>
          </cell>
          <cell r="D1257">
            <v>0</v>
          </cell>
        </row>
        <row r="1258">
          <cell r="A1258" t="str">
            <v>COOPMARTVINHLOCB</v>
          </cell>
          <cell r="B1258" t="str">
            <v>CN LIÊN HIỆP HỢP TÁC XÃ THƯƠNG MẠI TP. HỒ CHÍ MINH - CO.OPMART VĨNH LỘC B</v>
          </cell>
          <cell r="C1258" t="str">
            <v>Số 2 khu tái định cư Vĩnh Lộc B đường số 8, Xã Vĩnh Lộc B, Huyện Bình Chánh, Thành phố Hồ Chí Minh, Việt Nam</v>
          </cell>
          <cell r="D1258">
            <v>0</v>
          </cell>
        </row>
        <row r="1259">
          <cell r="A1259" t="str">
            <v>COOPNAMSG</v>
          </cell>
          <cell r="B1259" t="str">
            <v>CÔNG TY TNHH MỘT THÀNH VIÊN SÀI GÒN CO.OP NAM SÀI GÒN</v>
          </cell>
          <cell r="C1259" t="str">
            <v>1362 Đường Huỳnh Tấn Phát, Khu Phố 1, Phường Phú Mỹ, Quận 7, Thành phố Hồ Chí Minh, Việt Nam</v>
          </cell>
          <cell r="D1259">
            <v>0</v>
          </cell>
        </row>
        <row r="1260">
          <cell r="A1260" t="str">
            <v>COOPNDC</v>
          </cell>
          <cell r="B1260" t="str">
            <v>CÔNG TY TNHH MỘT THÀNH VIÊN SÀI GÒN CO.OP ĐÌNH CHIỂU</v>
          </cell>
          <cell r="C1260" t="str">
            <v>168 Nguyễn Đình Chiểu, Phường Võ Thị Sáu, Quận 3, Thành phố Hồ Chí Minh, Việt Nam</v>
          </cell>
          <cell r="D1260">
            <v>0</v>
          </cell>
        </row>
        <row r="1261">
          <cell r="A1261" t="str">
            <v>COOPNGABAYHG</v>
          </cell>
          <cell r="B1261" t="str">
            <v>CÔNG TY TNHH MỘT THÀNH VIÊN CO.OPMART NGÃ BẢY HẬU GIANG</v>
          </cell>
          <cell r="C1261" t="str">
            <v>Khu vực 3, Phường Ngã Bảy, Thành phố Ngã Bảy, Tỉnh Hậu Giang, Việt Nam</v>
          </cell>
          <cell r="D1261">
            <v>0</v>
          </cell>
          <cell r="F1261" t="str">
            <v>Hà Nội</v>
          </cell>
        </row>
        <row r="1262">
          <cell r="A1262" t="str">
            <v>COOPNGUYENXI</v>
          </cell>
          <cell r="B1262" t="str">
            <v>CÔNG TY TNHH MỘT THÀNH VIÊN CO.OP MART NGUYỄN XÍ</v>
          </cell>
          <cell r="C1262" t="str">
            <v>Số 57 Quốc Lộ 13, Phường 26, Quận Bình Thạnh, Thành phố Hồ Chí Minh, Việt Nam</v>
          </cell>
          <cell r="D1262">
            <v>0</v>
          </cell>
        </row>
        <row r="1263">
          <cell r="A1263" t="str">
            <v>COOPNHATRANG</v>
          </cell>
          <cell r="B1263" t="str">
            <v>CÔNG TY TNHH MỘT THÀNH VIÊN CO.OPMART NHA TRANG</v>
          </cell>
          <cell r="C1263" t="str">
            <v>02 Lê Hồng Phong, Phường Phước Hải, Thành phố Nha Trang, Tỉnh Khánh Hòa, Việt Nam</v>
          </cell>
          <cell r="D1263">
            <v>0</v>
          </cell>
          <cell r="F1263" t="str">
            <v>Hà Nội</v>
          </cell>
        </row>
        <row r="1264">
          <cell r="A1264" t="str">
            <v>COOPNHIEULOC</v>
          </cell>
          <cell r="B1264" t="str">
            <v>CÔNG TY TNHH MỘT THÀNH VIÊN SÀI GÒN CO.OP NHIÊU LỘC</v>
          </cell>
          <cell r="C1264" t="str">
            <v>Cao ốc SCREC, Trường Sa, Phường 12, Quận 3, Thành phố Hồ Chí Minh, Việt Nam</v>
          </cell>
          <cell r="D1264">
            <v>0</v>
          </cell>
        </row>
        <row r="1265">
          <cell r="A1265" t="str">
            <v>COOPPHULAM</v>
          </cell>
          <cell r="B1265" t="str">
            <v>CÔNG TY TNHH MỘT THÀNH VIÊN SÀI GÒN CO.OP PHÚ LÂM</v>
          </cell>
          <cell r="C1265" t="str">
            <v>6 Bà Hom, Phường 13, Quận 6, Thành phố Hồ Chí Minh, Việt Nam</v>
          </cell>
          <cell r="D1265">
            <v>0</v>
          </cell>
        </row>
        <row r="1266">
          <cell r="A1266" t="str">
            <v>COOPPHUNHUAN</v>
          </cell>
          <cell r="B1266" t="str">
            <v>CÔNG TY TNHH MỘT THÀNH VIÊN SÀI GÒN CO.OP PHÚ NHUẬN</v>
          </cell>
          <cell r="C1266" t="str">
            <v>571-573 Nguyễn Kiệm, Phường 09, Quận Phú Nhuận, Thành phố Hồ Chí Minh, Việt Nam</v>
          </cell>
          <cell r="D1266">
            <v>0</v>
          </cell>
        </row>
        <row r="1267">
          <cell r="A1267" t="str">
            <v>COOPRACHGIA</v>
          </cell>
          <cell r="B1267" t="str">
            <v>CÔNG TY TNHH THƯƠNG MẠI SÀI GÒN CO.OP RẠCH GIÁ</v>
          </cell>
          <cell r="C1267" t="str">
            <v>Khu trung tâm thương mại tổng hợp 16 ha, Phường Vĩnh Thanh Vân, Thành phố Rạch Giá, Tỉnh Kiên Giang, Việt Nam</v>
          </cell>
          <cell r="D1267">
            <v>0</v>
          </cell>
          <cell r="F1267" t="str">
            <v>Hà Nội</v>
          </cell>
        </row>
        <row r="1268">
          <cell r="A1268" t="str">
            <v>COOPRACHMIEU</v>
          </cell>
          <cell r="B1268" t="str">
            <v>CÔNG TY TNHH MỘT THÀNH VIÊN SÀI GÒN CO.OP RẠCH MIỄU</v>
          </cell>
          <cell r="C1268" t="str">
            <v>48 Hoa Sứ, Phường 07, Quận Phú Nhuận, Thành phố Hồ Chí Minh, Việt Nam</v>
          </cell>
          <cell r="D1268">
            <v>0</v>
          </cell>
        </row>
        <row r="1269">
          <cell r="A1269" t="str">
            <v>COOPTAMKY</v>
          </cell>
          <cell r="B1269" t="str">
            <v>CÔNG TY TNHH MỘT THÀNH VIÊN SÀI GÒN CO.OP TAM KỲ</v>
          </cell>
          <cell r="C1269" t="str">
            <v>07 Phan Chu Trinh, Phường Phước Hòa, Thành phố Tam Kỳ, Tỉnh Quảng Nam, Việt Nam</v>
          </cell>
          <cell r="D1269">
            <v>0</v>
          </cell>
          <cell r="F1269" t="str">
            <v>Hà Nội</v>
          </cell>
        </row>
        <row r="1270">
          <cell r="A1270" t="str">
            <v>COOPTHANGLOI</v>
          </cell>
          <cell r="B1270" t="str">
            <v>CÔNG TY TNHH MỘT THÀNH VIÊN SÀI GÒN CO.OP THẮNG LỢI</v>
          </cell>
          <cell r="C1270" t="str">
            <v>102 Đường Phan Văn Hớn, phường Tân Thới Nhất, Quận 12, Thành phố Hồ Chí Minh, Việt Nam</v>
          </cell>
          <cell r="D1270">
            <v>0</v>
          </cell>
        </row>
        <row r="1271">
          <cell r="A1271" t="str">
            <v>COOPTHANHHOA</v>
          </cell>
          <cell r="B1271" t="str">
            <v>CÔNG TY TNHH MỘT THÀNH VIÊN CO.OPMART THANH HÓA</v>
          </cell>
          <cell r="C1271" t="str">
            <v>Trung tâm thương mại HD, đường Phan Chu Trinh, Phường Điện Biên, Thành phố Thanh Hoá, Tỉnh Thanh Hoá, Việt Nam</v>
          </cell>
          <cell r="D1271">
            <v>0</v>
          </cell>
          <cell r="F1271" t="str">
            <v>Hà Nội</v>
          </cell>
        </row>
        <row r="1272">
          <cell r="A1272" t="str">
            <v>COOPTIENHOANG</v>
          </cell>
          <cell r="B1272" t="str">
            <v>CÔNG TY TNHH MỘT THÀNH VIÊN SÀI GÒN CO.OP TIÊN HOÀNG</v>
          </cell>
          <cell r="C1272" t="str">
            <v>199 - 205 Nguyễn Thái Học, Phường Phạm Ngũ Lão, Quận 1, Thành phố Hồ Chí Minh, Việt Nam</v>
          </cell>
          <cell r="D1272">
            <v>0</v>
          </cell>
        </row>
        <row r="1273">
          <cell r="A1273" t="str">
            <v>COOPTOANTAM</v>
          </cell>
          <cell r="B1273" t="str">
            <v>CÔNG TY TNHH THƯƠNG MẠI DỊCH VỤ SAIGON CO.OP TOÀN TÂM</v>
          </cell>
          <cell r="C1273" t="str">
            <v>Trung tâm Thương mại - văn hóa - dịch vụ - giải trí, 497 Hòa, Phường 07, Quận 10, Thành phố Hồ Chí Minh, Việt Nam</v>
          </cell>
          <cell r="D1273">
            <v>0</v>
          </cell>
          <cell r="E1273">
            <v>0</v>
          </cell>
          <cell r="F1273">
            <v>0</v>
          </cell>
        </row>
        <row r="1274">
          <cell r="A1274" t="str">
            <v>COOPTRANGBANG</v>
          </cell>
          <cell r="B1274" t="str">
            <v>CÔNG TY TNHH MỘT THÀNH VIÊN CO.OPMART TRẢNG BÀNG</v>
          </cell>
          <cell r="C1274" t="str">
            <v>Khu phố Lộc An, Phường Trảng Bàng, Thị xã Trảng Bàng, Tỉnh Tây Ninh, Việt Nam</v>
          </cell>
          <cell r="D1274">
            <v>0</v>
          </cell>
          <cell r="F1274" t="str">
            <v>Hà Nội</v>
          </cell>
        </row>
        <row r="1275">
          <cell r="A1275" t="str">
            <v>COOPVINHPHUC</v>
          </cell>
          <cell r="B1275" t="str">
            <v>CÔNG TY TNHH MỘT THÀNH VIÊN CO.OP MART VĨNH PHÚC</v>
          </cell>
          <cell r="C1275" t="str">
            <v>Tòa nhà Trung tâm Thương mại SOIVA Plaza, Đường Mê Linh, Phường Khai Quang, Thành phố Vĩnh Yên, Tỉnh Vĩnh Phúc, Việt Nam</v>
          </cell>
          <cell r="D1275">
            <v>0</v>
          </cell>
          <cell r="F1275" t="str">
            <v>Hà Nội</v>
          </cell>
        </row>
        <row r="1276">
          <cell r="A1276" t="str">
            <v>COOPVUNGTAU</v>
          </cell>
          <cell r="B1276" t="str">
            <v>CÔNG TY TNHH TMDV SÀI GÒN VŨNG TÀU</v>
          </cell>
          <cell r="C1276" t="str">
            <v>Số 36 Nguyễn Thái Học, Phường 7, Thành Phố Vũng Tàu, Tỉnh Bà Rịa - Vũng Tàu, Việt Nam</v>
          </cell>
          <cell r="D1276">
            <v>0</v>
          </cell>
          <cell r="F1276" t="str">
            <v>Hà Nội</v>
          </cell>
        </row>
        <row r="1277">
          <cell r="A1277" t="str">
            <v>COOPVUNGTAU2</v>
          </cell>
          <cell r="B1277" t="str">
            <v>CÔNG TY TNHH MTV CO.OPMART VŨNG TÀU 2</v>
          </cell>
          <cell r="C1277" t="str">
            <v>Số 36 Nguyễn Thái Học, Phường 7, Thành Phố Vũng Tàu, Tỉnh Bà Rịa - Vũng Tàu, Việt Nam</v>
          </cell>
          <cell r="D1277">
            <v>0</v>
          </cell>
          <cell r="F1277" t="str">
            <v>Hà Nội</v>
          </cell>
        </row>
        <row r="1278">
          <cell r="A1278" t="str">
            <v>COOPXLHN</v>
          </cell>
          <cell r="B1278" t="str">
            <v>CÔNG TY TNHH MỘT THÀNH VIÊN SÀI GÒN CO.OP XA LỘ HÀ NỘI</v>
          </cell>
          <cell r="C1278" t="str">
            <v>191 Quang Trung, Phường Hiệp Phú, Quận 9 (Hết hiệu lực), Thành phố Hồ Chí Minh, Việt Nam</v>
          </cell>
          <cell r="D1278">
            <v>0</v>
          </cell>
        </row>
        <row r="1279">
          <cell r="A1279" t="str">
            <v>CQT</v>
          </cell>
          <cell r="B1279" t="str">
            <v>CÔNG TY TNHH THƯƠNG MẠI DỊCH VỤ CQT</v>
          </cell>
          <cell r="C1279" t="str">
            <v>387/24 Phan Văn Trị, Phường 02, Quận 5, Thành phố Hồ Chí Minh, Việt Nam</v>
          </cell>
          <cell r="D1279">
            <v>0</v>
          </cell>
        </row>
        <row r="1280">
          <cell r="A1280" t="str">
            <v>CTDUCPHONG</v>
          </cell>
          <cell r="B1280" t="str">
            <v>CTY TNHH ĐẦU TƯ XNK ĐỨC PHONG</v>
          </cell>
          <cell r="C1280" t="str">
            <v>Số 041 Nguyễn Thị Định, P. Tân Phong, TP. Lai Châu, T. Lai Châu</v>
          </cell>
          <cell r="D1280">
            <v>0</v>
          </cell>
          <cell r="F1280" t="str">
            <v>Hà Nội</v>
          </cell>
        </row>
        <row r="1281">
          <cell r="A1281" t="str">
            <v>CTNHATTHUONG</v>
          </cell>
          <cell r="B1281" t="str">
            <v>CÔNG TY TNHH THƯƠNG MẠI XUẤT NHẬP KHẨU NHẬT THƯƠNG</v>
          </cell>
          <cell r="C1281" t="str">
            <v>S02.03.01S04 Vinhomes Grand Park, 512 Nguyễn Xiển, Tổ 16, Khu Phố Long Hòa, Phường Long Thạnh Mỹ, Thành Phố Thủ Đức, TP Hồ Chí Minh</v>
          </cell>
          <cell r="D1281">
            <v>0</v>
          </cell>
          <cell r="F1281" t="str">
            <v>Hà Nội</v>
          </cell>
        </row>
        <row r="1282">
          <cell r="A1282" t="str">
            <v>CTTTM FARM</v>
          </cell>
          <cell r="B1282" t="str">
            <v>CÔNG TY TNHH ĐẦU TƯ VÀ PHÁT TRIỂN TTM FARM</v>
          </cell>
          <cell r="C1282" t="str">
            <v>Thôn Đồng Mỹ, Xã Lý Thường Kiệt, Huyện Yên Mỹ, Tỉnh Hưng Yên, Việt Nam</v>
          </cell>
          <cell r="D1282">
            <v>0</v>
          </cell>
          <cell r="F1282" t="str">
            <v>Hà Nội</v>
          </cell>
        </row>
        <row r="1283">
          <cell r="A1283" t="str">
            <v>CTYBB&amp;CC</v>
          </cell>
          <cell r="B1283" t="str">
            <v>CÔNG TY TNHH MỘT THÀNH VIÊN THƯƠNG MẠI DỊCH VỤ BB&amp;CC</v>
          </cell>
          <cell r="C1283" t="str">
            <v>380/283 Nguyễn Duy, Phường 9, Quận 8, Thành phố Hồ Chí Minh, Việt Nam</v>
          </cell>
          <cell r="D1283">
            <v>0</v>
          </cell>
        </row>
        <row r="1284">
          <cell r="A1284" t="str">
            <v>CTYSUBIN</v>
          </cell>
          <cell r="B1284" t="str">
            <v>CÔNG TY TNHH TÃ SỮA SU BIN</v>
          </cell>
          <cell r="C1284" t="str">
            <v>756B âu Cơ, Phường 14, Quận Tân Bình, Thành phố Hồ Chí Minh, Việt Nam</v>
          </cell>
          <cell r="D1284">
            <v>0</v>
          </cell>
        </row>
        <row r="1285">
          <cell r="A1285" t="str">
            <v>CUONGGIAPHAT</v>
          </cell>
          <cell r="B1285" t="str">
            <v>CÔNG TY TNHH XÂY LẮP KỸ THUẬT CƠ ĐIỆN CƯỜNG GIA PHÁT</v>
          </cell>
          <cell r="C1285" t="str">
            <v>8/7 Đường 46, Kp6, P.Hiệp Bình Chánh, TP.Thủ Đức, TP. HCM</v>
          </cell>
          <cell r="D1285">
            <v>0</v>
          </cell>
          <cell r="F1285" t="str">
            <v>Hà Nội</v>
          </cell>
        </row>
        <row r="1286">
          <cell r="A1286" t="str">
            <v>DANGNHAT</v>
          </cell>
          <cell r="B1286" t="str">
            <v>CÔNG TY TNHH THƯƠNG MẠI ĐĂNG NHẬT</v>
          </cell>
          <cell r="C1286" t="str">
            <v>77 B HOÀNG VĂN THỤ, PHƯỜNG 15, QUẬN PHÚ NHUẬN, TP.HCM</v>
          </cell>
          <cell r="D1286">
            <v>0</v>
          </cell>
          <cell r="F1286" t="str">
            <v>Hà Nội</v>
          </cell>
        </row>
        <row r="1287">
          <cell r="A1287" t="str">
            <v>DAUKHISAIGON</v>
          </cell>
          <cell r="B1287" t="str">
            <v>CÔNG TY CỔ PHẦN XĂNG DẦU DẦU KHÍ SÀI GÒN</v>
          </cell>
          <cell r="C1287" t="str">
            <v>tầng 10, tòa nhà Petroland, số 12 Tân Trào, Phường Tân Phú, Quận 7, TP Hồ Chí Minh</v>
          </cell>
          <cell r="D1287">
            <v>0</v>
          </cell>
          <cell r="F1287" t="str">
            <v>Hà Nội</v>
          </cell>
        </row>
        <row r="1288">
          <cell r="A1288" t="str">
            <v>DETGIADUNGPHONGPHU</v>
          </cell>
          <cell r="B1288" t="str">
            <v>CÔNG TY CỔ PHẦN DỆT GIA DỤNG PHONG PHÚ</v>
          </cell>
          <cell r="C1288" t="str">
            <v>Thôn Hạnh Trí - Xã Quảng Sơn - Huyện Ninh Sơn - Ninh Thuận.</v>
          </cell>
          <cell r="D1288">
            <v>0</v>
          </cell>
          <cell r="F1288" t="str">
            <v>Hà Nội</v>
          </cell>
        </row>
        <row r="1289">
          <cell r="A1289" t="str">
            <v>dh96</v>
          </cell>
          <cell r="B1289" t="str">
            <v>CÔNG TY TNHH MỘT THÀNH VIÊN HỘI NHẬP PHÁT TRIỂN ĐÔNG HƯNG</v>
          </cell>
          <cell r="C1289" t="str">
            <v>96 Cao Thắng, Phường 04, Quận 3, Thành phố Hồ Chí Minh, Việt Nam</v>
          </cell>
          <cell r="D1289">
            <v>0</v>
          </cell>
          <cell r="E1289" t="str">
            <v>Quận 3</v>
          </cell>
        </row>
        <row r="1290">
          <cell r="A1290" t="str">
            <v>dh21</v>
          </cell>
          <cell r="B1290" t="str">
            <v>CÔNG TY TNHH MỘT THÀNH VIÊN HỘI NHẬP PHÁT TRIỂN ĐÔNG HƯNG</v>
          </cell>
          <cell r="C1290" t="str">
            <v>21-23 Nguyễn Thị Minh Khai, Phường Bến Nghé, Q1, TP HCM</v>
          </cell>
          <cell r="D1290">
            <v>0</v>
          </cell>
        </row>
        <row r="1291">
          <cell r="A1291" t="str">
            <v>dh46</v>
          </cell>
          <cell r="B1291" t="str">
            <v>CÔNG TY TNHH MỘT THÀNH VIÊN HỘI NHẬP PHÁT TRIỂN ĐÔNG HƯNG</v>
          </cell>
          <cell r="C1291" t="str">
            <v>49 Đường 66, Phường Thảo Điền, Q2, Tp HCM.</v>
          </cell>
          <cell r="D1291">
            <v>0</v>
          </cell>
        </row>
        <row r="1292">
          <cell r="A1292" t="str">
            <v>dh50</v>
          </cell>
          <cell r="B1292" t="str">
            <v>CÔNG TY TNHH MỘT THÀNH VIÊN HỘI NHẬP PHÁT TRIỂN ĐÔNG HƯNG</v>
          </cell>
          <cell r="C1292" t="str">
            <v>Số 50, Đường số 3, Khu phố 4, Phường Bình An, Q2, TP HCM</v>
          </cell>
          <cell r="D1292">
            <v>0</v>
          </cell>
        </row>
        <row r="1293">
          <cell r="A1293" t="str">
            <v>dhtang4</v>
          </cell>
          <cell r="B1293" t="str">
            <v>CÔNG TY TNHH MỘT THÀNH VIÊN HỘI NHẬP PHÁT TRIỂN ĐÔNG HƯNG</v>
          </cell>
          <cell r="C1293" t="str">
            <v>Tầng 4 Trung tâm Thương mại Parkson Department Store, 126 Hùng Vương, Phường 12, Q5, TP HCM</v>
          </cell>
          <cell r="D1293">
            <v>0</v>
          </cell>
        </row>
        <row r="1294">
          <cell r="A1294" t="str">
            <v>dhc2</v>
          </cell>
          <cell r="B1294" t="str">
            <v>CÔNG TY TNHH MỘT THÀNH VIÊN HỘI NHẬP PHÁT TRIỂN ĐÔNG HƯNG</v>
          </cell>
          <cell r="C1294" t="str">
            <v>C2.00.01 tầng trệt, Khu thương mại Chung cư Him Lam Chợ Lớn, 491 Hậu Giang, Phường 11, Q6, TP HCM</v>
          </cell>
          <cell r="D1294">
            <v>0</v>
          </cell>
        </row>
        <row r="1295">
          <cell r="A1295" t="str">
            <v>dh112</v>
          </cell>
          <cell r="B1295" t="str">
            <v>CÔNG TY TNHH MỘT THÀNH VIÊN HỘI NHẬP PHÁT TRIỂN ĐÔNG HƯNG</v>
          </cell>
          <cell r="C1295" t="str">
            <v>112, 114, 116 Hà Huy Tập, Phường Tân Phong, Q7, TP HCM</v>
          </cell>
          <cell r="D1295">
            <v>0</v>
          </cell>
        </row>
        <row r="1296">
          <cell r="A1296" t="str">
            <v>DONGHUNG0008</v>
          </cell>
          <cell r="B1296" t="str">
            <v>CÔNG TY TNHH MỘT THÀNH VIÊN HỘI NHẬP PHÁT TRIỂN ĐÔNG HƯNG</v>
          </cell>
          <cell r="C1296" t="str">
            <v>SC-10, Khu phố Green View, Đường Nguyễn Lương Bằng, Phường Tân Phú, Q7, TP HCM</v>
          </cell>
          <cell r="D1296">
            <v>0</v>
          </cell>
        </row>
        <row r="1297">
          <cell r="A1297" t="str">
            <v>AENHT</v>
          </cell>
          <cell r="B1297" t="str">
            <v>CÔNG TY TNHH MỘT THÀNH VIÊN HỘI NHẬP PHÁT TRIỂN ĐÔNG HƯNG</v>
          </cell>
          <cell r="C1297" t="str">
            <v>Khu vực 2, Tháp 2, Tòa nhà Sun Rise, 23 Nguyễn Hữu Thọ, Phường Tân Hưng, Q7, TP HCM</v>
          </cell>
          <cell r="D1297">
            <v>0</v>
          </cell>
        </row>
        <row r="1298">
          <cell r="A1298" t="str">
            <v>SMLLQ</v>
          </cell>
          <cell r="B1298" t="str">
            <v>CHI NHÁNH CÔNG TY TNHH MỘT THÀNH VIÊN HỘI NHẬP PHÁT TRIỂN ĐÔNG HƯNG TẠI BÌNH DƯƠNG</v>
          </cell>
          <cell r="C1298" t="str">
            <v>215A Yersin, Phường Phú Cường, Thành phố Thủ Dầu Một, Tỉnh Bình Dương, Việt Nam</v>
          </cell>
          <cell r="D1298">
            <v>0</v>
          </cell>
        </row>
        <row r="1299">
          <cell r="A1299" t="str">
            <v>DONGHUNG0010</v>
          </cell>
          <cell r="B1299" t="str">
            <v>CÔNG TY TNHH MỘT THÀNH VIÊN HỘI NHẬP PHÁT TRIỂN ĐÔNG HƯNG</v>
          </cell>
          <cell r="C1299" t="str">
            <v>11A đường Bùi Bằng Đoàn, Khu phố 3, Phường Tân Phong, Q7, TP HCM</v>
          </cell>
          <cell r="D1299">
            <v>0</v>
          </cell>
        </row>
        <row r="1300">
          <cell r="A1300" t="str">
            <v>DONGHUNG0011</v>
          </cell>
          <cell r="B1300" t="str">
            <v>CÔNG TY TNHH MỘT THÀNH VIÊN HỘI NHẬP PHÁT TRIỂN ĐÔNG HƯNG</v>
          </cell>
          <cell r="C1300" t="str">
            <v>11A đường Bùi Bằng Đoàn, Khu phố 3, Phường Tân Phong, Q7, TP HCM</v>
          </cell>
          <cell r="D1300">
            <v>0</v>
          </cell>
        </row>
        <row r="1301">
          <cell r="A1301" t="str">
            <v>DONGHUNG0012</v>
          </cell>
          <cell r="B1301" t="str">
            <v>CÔNG TY TNHH MỘT THÀNH VIÊN HỘI NHẬP PHÁT TRIỂN ĐÔNG HƯNG</v>
          </cell>
          <cell r="C1301" t="str">
            <v>SC-02, SD-03, SF-04, SG-05, SE-13 Số 18-20 đường Tôn Dật Tiên, Khu phố Garden Plaza 1, Phường Tân Phong, Q7, TP HCM</v>
          </cell>
          <cell r="D1301">
            <v>0</v>
          </cell>
        </row>
        <row r="1302">
          <cell r="A1302" t="str">
            <v>DONGHUNG0013</v>
          </cell>
          <cell r="B1302" t="str">
            <v>CÔNG TY TNHH MỘT THÀNH VIÊN HỘI NHẬP PHÁT TRIỂN ĐÔNG HƯNG</v>
          </cell>
          <cell r="C1302" t="str">
            <v>Tầng trệt, lô B, Khu căn hộ Himlam Riverside, số 0.01-0.02 đường D1, Phường Tân Hưng, Q7, TP HCM</v>
          </cell>
          <cell r="D1302">
            <v>0</v>
          </cell>
        </row>
        <row r="1303">
          <cell r="A1303" t="str">
            <v>DONGHUNG0014</v>
          </cell>
          <cell r="B1303" t="str">
            <v>CÔNG TY TNHH MỘT THÀNH VIÊN HỘI NHẬP PHÁT TRIỂN ĐÔNG HƯNG</v>
          </cell>
          <cell r="C1303" t="str">
            <v>Tầng trệt, chung cư Phúc Yên, số 31-33 Phan Huy Ích, Phường 15, Q. Tân Bình, TP HCM</v>
          </cell>
          <cell r="D1303">
            <v>0</v>
          </cell>
        </row>
        <row r="1304">
          <cell r="A1304" t="str">
            <v>DONGHUNG0015</v>
          </cell>
          <cell r="B1304" t="str">
            <v>CÔNG TY TNHH MỘT THÀNH VIÊN HỘI NHẬP PHÁT TRIỂN ĐÔNG HƯNG</v>
          </cell>
          <cell r="C1304" t="str">
            <v>D0102, Nguyễn Hữu Thọ, Xã Phước Kiển, Huyện Nhà Bè, TP HCM</v>
          </cell>
          <cell r="D1304">
            <v>0</v>
          </cell>
        </row>
        <row r="1305">
          <cell r="A1305" t="str">
            <v>DONGHUNG0016</v>
          </cell>
          <cell r="B1305" t="str">
            <v>CÔNG TY TNHH MỘT THÀNH VIÊN HỘI NHẬP PHÁT TRIỂN ĐÔNG HƯNG</v>
          </cell>
          <cell r="C1305" t="str">
            <v>Số 03-04 tầng 1, KDC Conic, Đại lộ Nguyễn Văn Linh, Xã Phong Phú, Huyện Bình Chánh, TP HCM</v>
          </cell>
          <cell r="D1305">
            <v>0</v>
          </cell>
        </row>
        <row r="1306">
          <cell r="A1306" t="str">
            <v>DONGHUNG0017</v>
          </cell>
          <cell r="B1306" t="str">
            <v>CÔNG TY TNHH MỘT THÀNH VIÊN HỘI NHẬP PHÁT TRIỂN ĐÔNG HƯNG</v>
          </cell>
          <cell r="C1306" t="str">
            <v>205 Lạc Long Quân, phường 3, Q11, TP HCM</v>
          </cell>
          <cell r="D1306">
            <v>0</v>
          </cell>
        </row>
        <row r="1307">
          <cell r="A1307" t="str">
            <v>DONGHUNG0018</v>
          </cell>
          <cell r="B1307" t="str">
            <v>CÔNG TY TNHH MỘT THÀNH VIÊN HỘI NHẬP PHÁT TRIỂN ĐÔNG HƯNG</v>
          </cell>
          <cell r="C1307" t="str">
            <v>215A Yersin, P. Phú Cường, TP Thủ Dầu Một, Tỉnh Bình Dương</v>
          </cell>
          <cell r="D1307">
            <v>0</v>
          </cell>
        </row>
        <row r="1308">
          <cell r="A1308" t="str">
            <v>DONGHUNG0019</v>
          </cell>
          <cell r="B1308" t="str">
            <v>CÔNG TY TNHH MỘT THÀNH VIÊN HỘI NHẬP PHÁT TRIỂN ĐÔNG HƯNG</v>
          </cell>
          <cell r="C1308" t="str">
            <v>49 Hai Bà Trưng, Q. Hoàn Kiếm, TP HN</v>
          </cell>
          <cell r="D1308">
            <v>0</v>
          </cell>
        </row>
        <row r="1309">
          <cell r="A1309" t="str">
            <v>DONGHUNG-002</v>
          </cell>
          <cell r="B1309" t="str">
            <v>CHI NHÁNH CÔNG TY TNHH MỘT THÀNH VIÊN HỘI NHẬP PHÁT TRIỂN ĐÔNG HƯNG TẠI TP.HÀ NỘI</v>
          </cell>
          <cell r="C1309" t="str">
            <v>Số 49, đường Hai Bà Trưng, Phường Trần Hưng Đạo, Quận Hoàn Kiếm, Thành phố Hà Nội, Việt Nam</v>
          </cell>
          <cell r="D1309">
            <v>0</v>
          </cell>
        </row>
        <row r="1310">
          <cell r="A1310" t="str">
            <v>DONGHUNG0020</v>
          </cell>
          <cell r="B1310" t="str">
            <v>CÔNG TY TNHH MỘT THÀNH VIÊN HỘI NHẬP PHÁT TRIỂN ĐÔNG HƯNG</v>
          </cell>
          <cell r="C1310" t="str">
            <v>TTTM Indochina Plaza, Số 241 Xuân Thủy, Q. Cầu Giấy, TP HN</v>
          </cell>
          <cell r="D1310">
            <v>0</v>
          </cell>
        </row>
        <row r="1311">
          <cell r="A1311" t="str">
            <v>DONGHUNG0021</v>
          </cell>
          <cell r="B1311" t="str">
            <v>CÔNG TY TNHH MỘT THÀNH VIÊN HỘI NHẬP PHÁT TRIỂN ĐÔNG HƯNG</v>
          </cell>
          <cell r="C1311" t="str">
            <v>Tầng 1, tháp E, Rừng Cọ, Khu đô thị Ecopark, Xã Xuân Quan, Huyện Văn Giang, Tỉnh Hưng Yên</v>
          </cell>
          <cell r="D1311">
            <v>0</v>
          </cell>
        </row>
        <row r="1312">
          <cell r="A1312" t="str">
            <v>DONGHUNG-003</v>
          </cell>
          <cell r="B1312" t="str">
            <v>CHI NHÁNH CÔNG TY TNHH MỘT THÀNH VIÊN HỘI NHẬP PHÁT TRIỂN ĐÔNG HƯNG TẠI THÀNH PHỐ NHA TRANG</v>
          </cell>
          <cell r="C1312" t="str">
            <v>20 Trần Phú, Phường Lộc Thọ, Thành phố Nha Trang, Tỉnh Khánh Hòa, Việt Nam</v>
          </cell>
          <cell r="D1312">
            <v>0</v>
          </cell>
        </row>
        <row r="1313">
          <cell r="A1313" t="str">
            <v>DONGHUNG-023</v>
          </cell>
          <cell r="B1313" t="str">
            <v>CHI NHÁNH CÔNG TY TNHH MỘT THÀNH VIÊN HỘI NHẬP PHÁT TRIỂN ĐÔNG HƯNG TẠI HƯNG YÊN</v>
          </cell>
          <cell r="C1313" t="str">
            <v>Tầng 1, tháp E, Rừng Cọ, Khu đô thị Ecopark, Xã Xuân Quan, Huyện Văn Giang, Tỉnh Hưng Yên, Việt Nam</v>
          </cell>
          <cell r="D1313">
            <v>0</v>
          </cell>
        </row>
        <row r="1314">
          <cell r="A1314" t="str">
            <v>DONGHUNG-031</v>
          </cell>
          <cell r="B1314" t="str">
            <v>CHI NHÁNH CÔNG TY TNHH MỘT THÀNH VIÊN HỘI NHẬP PHÁT TRIỂN ĐÔNG HƯNG</v>
          </cell>
          <cell r="C1314" t="str">
            <v>G15 - Tầng trệt, số 1 đường số 17A, khu phố 11, Phường Bình Trị Đông B, Quận Bình Tân, Thành phố Hồ Chí Minh, Việt Nam</v>
          </cell>
          <cell r="D1314">
            <v>0</v>
          </cell>
        </row>
        <row r="1315">
          <cell r="A1315" t="str">
            <v>DONGHUNG-032</v>
          </cell>
          <cell r="B1315" t="str">
            <v>CHI NHÁNH CÔNG TY TNHH MỘT THÀNH VIÊN HỘI NHẬP PHÁT TRIỂN ĐÔNG HƯNG</v>
          </cell>
          <cell r="C1315" t="str">
            <v>Số 50 Đường số 3, Khu phố 4, Phường An Khánh, Thành phố Thủ Đức (Hết HL), Thành phố Hồ Chí Minh, Việt Nam</v>
          </cell>
          <cell r="D1315">
            <v>0</v>
          </cell>
        </row>
        <row r="1316">
          <cell r="A1316" t="str">
            <v>DONGHUNG-034</v>
          </cell>
          <cell r="B1316" t="str">
            <v>CHI NHÁNH CÔNG TY TNHH MỘT THÀNH VIÊN HỘI NHẬP PHÁT TRIỂN ĐÔNG HƯNG</v>
          </cell>
          <cell r="C1316" t="str">
            <v>C2.00.01 tầng trệt, Khu thương mại Chung cư Him Lam Chợ Lớn, Phường 11, Quận 6, Thành phố Hồ Chí Minh, Việt Nam</v>
          </cell>
          <cell r="D1316">
            <v>0</v>
          </cell>
        </row>
        <row r="1317">
          <cell r="A1317" t="str">
            <v>DONGNAM-051</v>
          </cell>
          <cell r="B1317" t="str">
            <v>CÔNG TY CỔ PHẦN QUẢN LÝ DỊCH VỤ ĐÔNG NAM</v>
          </cell>
          <cell r="C1317" t="str">
            <v>Tầng 5, Tòa Nhà Tân Hồng Hà Complex, Số 317 Trường Chinh, Phường Khương Trung, Quận Thanh Xuân, Tp. Hà Nội, Việt Nam</v>
          </cell>
          <cell r="D1317">
            <v>0</v>
          </cell>
          <cell r="F1317" t="str">
            <v>Hà Nội</v>
          </cell>
        </row>
        <row r="1318">
          <cell r="A1318" t="str">
            <v>DONGTHINH</v>
          </cell>
          <cell r="B1318" t="str">
            <v>CÔNG TY TNHH THƯƠNG MẠI DỊCH VỤ ĐỒNG THỊNH</v>
          </cell>
          <cell r="C1318" t="str">
            <v>304A Quang Trung, Phường 11, Quận Gò Vấp, Thành phố Hồ Chí Minh, Việt Nam</v>
          </cell>
          <cell r="D1318">
            <v>0</v>
          </cell>
        </row>
        <row r="1319">
          <cell r="A1319" t="str">
            <v>EASYMART</v>
          </cell>
          <cell r="B1319" t="str">
            <v>CÔNG TY CỔ PHẦN THƯƠNG MẠI VÀ DỊCH VỤ EASYMART</v>
          </cell>
          <cell r="C1319" t="str">
            <v>Tầng 3, tòa nhà Dolphin Plaza, số 6 đường Nguyễn Hoàng, tổ dân phố 8, Phường Mỹ Đình 2, Quận Nam Từ Liêm, Thành phố Hà Nội, Việt Nam</v>
          </cell>
          <cell r="D1319">
            <v>0</v>
          </cell>
          <cell r="F1319" t="str">
            <v>Hà Nội</v>
          </cell>
        </row>
        <row r="1320">
          <cell r="A1320" t="str">
            <v>EB</v>
          </cell>
          <cell r="B1320" t="str">
            <v>Công ty TNHH dịch vụ EB</v>
          </cell>
          <cell r="C1320" t="str">
            <v>Số 163 Phan Đăng Lưu, Phường 1, Quận Phú Nhuận, Thành phố Hồ Chí Minh</v>
          </cell>
          <cell r="D1320">
            <v>0</v>
          </cell>
        </row>
        <row r="1321">
          <cell r="A1321" t="str">
            <v>eban</v>
          </cell>
          <cell r="B1321" t="str">
            <v>Công ty TNHH dịch vụ EB</v>
          </cell>
          <cell r="C1321" t="str">
            <v>Số 163 Phan Đăng Lưu, Phường 1, Quận Phú Nhuận, Thành phố Hồ Chí Minh</v>
          </cell>
          <cell r="D1321" t="str">
            <v>Tops Market An Phú, Q2, HCM</v>
          </cell>
          <cell r="E1321" t="str">
            <v>Quận 2</v>
          </cell>
          <cell r="F1321" t="str">
            <v>Hồ Chí Minh</v>
          </cell>
        </row>
        <row r="1322">
          <cell r="A1322" t="str">
            <v>ebtruong</v>
          </cell>
          <cell r="B1322" t="str">
            <v>Công ty TNHH dịch vụ EB</v>
          </cell>
          <cell r="C1322" t="str">
            <v>Số 163 Phan Đăng Lưu, Phường 1, Quận Phú Nhuận, Thành phố Hồ Chí Minh</v>
          </cell>
          <cell r="D1322" t="str">
            <v>Trường Chinh Q.Tân Phú, HCM</v>
          </cell>
          <cell r="E1322" t="str">
            <v>Quận Tân Phú</v>
          </cell>
          <cell r="F1322" t="str">
            <v>Hồ Chí Minh</v>
          </cell>
        </row>
        <row r="1323">
          <cell r="A1323" t="str">
            <v>ebnguyen</v>
          </cell>
          <cell r="B1323" t="str">
            <v>Công ty TNHH dịch vụ EB</v>
          </cell>
          <cell r="C1323" t="str">
            <v>Số 163 Phan Đăng Lưu, Phường 1, Quận Phú Nhuận, Thành phố Hồ Chí Minh</v>
          </cell>
          <cell r="D1323" t="str">
            <v>792 Nguyễn Kiệm, Phường 3, Quận Gò Vấp, TP. Hồ Chí Minh</v>
          </cell>
          <cell r="E1323" t="str">
            <v>Quận Gò Vấp</v>
          </cell>
          <cell r="F1323" t="str">
            <v>Hồ Chí Minh</v>
          </cell>
        </row>
        <row r="1324">
          <cell r="A1324" t="str">
            <v>ebthoai</v>
          </cell>
          <cell r="B1324" t="str">
            <v>Công ty TNHH dịch vụ EB</v>
          </cell>
          <cell r="C1324" t="str">
            <v>Số 163 Phan Đăng Lưu, Phường 1, Quận Phú Nhuận, Thành phố Hồ Chí Minh</v>
          </cell>
          <cell r="D1324" t="str">
            <v>212 Thoại Ngọc Hầu, Phú Thạnh, Tân Phú, Thành phố Hồ Chí Minh</v>
          </cell>
          <cell r="E1324" t="str">
            <v>Quận Tân Phú</v>
          </cell>
          <cell r="F1324" t="str">
            <v>Hồ Chí Minh</v>
          </cell>
        </row>
        <row r="1325">
          <cell r="A1325">
            <v>0</v>
          </cell>
          <cell r="B1325" t="str">
            <v>Công ty TNHH dịch vụ EB</v>
          </cell>
          <cell r="C1325" t="str">
            <v>Số 163 Phan Đăng Lưu, Phường 1, Quận Phú Nhuận, Thành phố Hồ Chí Minh</v>
          </cell>
          <cell r="D1325" t="str">
            <v>268 Tô Hiến Thành, Cư xá Bắc Hải, Quận 10, Thành phố Hồ Chí Minh</v>
          </cell>
          <cell r="E1325" t="str">
            <v>Quận 10</v>
          </cell>
          <cell r="F1325" t="str">
            <v>Hồ Chí Minh</v>
          </cell>
        </row>
        <row r="1326">
          <cell r="A1326" t="str">
            <v>ebkhu</v>
          </cell>
          <cell r="B1326" t="str">
            <v>Công ty TNHH dịch vụ EB</v>
          </cell>
          <cell r="C1326" t="str">
            <v>Số 163 Phan Đăng Lưu, Phường 1, Quận Phú Nhuận, Thành phố Hồ Chí Minh</v>
          </cell>
          <cell r="D1326" t="str">
            <v>1231 QL1A, Khu Phố 5, Bình Tân, Thành phố Hồ Chí Minh</v>
          </cell>
          <cell r="E1326" t="str">
            <v>Quận Bình Tân</v>
          </cell>
          <cell r="F1326" t="str">
            <v>Hồ Chí Minh</v>
          </cell>
        </row>
        <row r="1327">
          <cell r="A1327" t="str">
            <v>ebci</v>
          </cell>
          <cell r="B1327" t="str">
            <v>Công ty TNHH dịch vụ EB</v>
          </cell>
          <cell r="C1327" t="str">
            <v>Số 163 Phan Đăng Lưu, Phường 1, Quận Phú Nhuận, Thành phố Hồ Chí Minh</v>
          </cell>
          <cell r="D1327" t="str">
            <v>Siêu Thị GO! Nguyễn Thị Thập Lô A, Khu Dân Cư Cityland, 99 Nguyễn Thị Thập, Tân Phú, Quận 7, HCM</v>
          </cell>
          <cell r="E1327" t="str">
            <v>Quận Tân Phú</v>
          </cell>
          <cell r="F1327" t="str">
            <v>Hồ Chí Minh</v>
          </cell>
        </row>
        <row r="1328">
          <cell r="A1328" t="str">
            <v>ebau</v>
          </cell>
          <cell r="B1328" t="str">
            <v>Công ty TNHH dịch vụ EB</v>
          </cell>
          <cell r="C1328" t="str">
            <v>Số 163 Phan Đăng Lưu, Phường 1, Quận Phú Nhuận, Thành phố Hồ Chí Minh</v>
          </cell>
          <cell r="D1328" t="str">
            <v>685 Đ. Âu Cơ, Tân Thành, Tân Phú, Thành phố Hồ Chí Minh</v>
          </cell>
          <cell r="E1328" t="str">
            <v>Quận Tân Phú</v>
          </cell>
          <cell r="F1328" t="str">
            <v>Hồ Chí Minh</v>
          </cell>
        </row>
        <row r="1329">
          <cell r="A1329" t="str">
            <v>ebthao</v>
          </cell>
          <cell r="B1329" t="str">
            <v>Công ty TNHH dịch vụ EB</v>
          </cell>
          <cell r="C1329" t="str">
            <v>Số 163 Phan Đăng Lưu, Phường 1, Quận Phú Nhuận, Thành phố Hồ Chí Minh</v>
          </cell>
          <cell r="D1329" t="str">
            <v>12 Đ. Quốc Hương, Thảo Điền, Thành phố Thủ Đức</v>
          </cell>
          <cell r="E1329" t="str">
            <v>Quận Thủ Đức</v>
          </cell>
          <cell r="F1329" t="str">
            <v>Hồ Chí Minh</v>
          </cell>
        </row>
        <row r="1330">
          <cell r="A1330" t="str">
            <v>ebdongnai</v>
          </cell>
          <cell r="B1330" t="str">
            <v>Công ty TNHH dịch vụ EB</v>
          </cell>
          <cell r="C1330" t="str">
            <v>Số 163 Phan Đăng Lưu, Phường 1, Quận Phú Nhuận, Thành phố Hồ Chí Minh</v>
          </cell>
          <cell r="D1330" t="str">
            <v>Giao Hàng Tại Big C Đồng Nai</v>
          </cell>
          <cell r="E1330" t="str">
            <v>Đồng Nai</v>
          </cell>
          <cell r="F1330" t="str">
            <v>Đồng Nai</v>
          </cell>
        </row>
        <row r="1331">
          <cell r="A1331" t="str">
            <v>ebtanhiep</v>
          </cell>
          <cell r="B1331" t="str">
            <v>Công ty TNHH dịch vụ EB</v>
          </cell>
          <cell r="C1331" t="str">
            <v>Số 163 Phan Đăng Lưu, Phường 1, Quận Phú Nhuận, Thành phố Hồ Chí Minh</v>
          </cell>
          <cell r="D1331" t="str">
            <v>BigC Tân Hiệp</v>
          </cell>
          <cell r="E1331" t="str">
            <v>Bình Dương</v>
          </cell>
          <cell r="F1331" t="str">
            <v>Bình Dương</v>
          </cell>
        </row>
        <row r="1332">
          <cell r="A1332" t="str">
            <v>ebbinhduong</v>
          </cell>
          <cell r="B1332" t="str">
            <v>Công ty TNHH dịch vụ EB</v>
          </cell>
          <cell r="C1332" t="str">
            <v>Số 163 Phan Đăng Lưu, Phường 1, Quận Phú Nhuận, Thành phố Hồ Chí Minh</v>
          </cell>
          <cell r="D1332" t="str">
            <v>Giao Hàng Tại BigC Bình Dương</v>
          </cell>
          <cell r="E1332" t="str">
            <v>Bình Dương</v>
          </cell>
          <cell r="F1332" t="str">
            <v>Bình Dương</v>
          </cell>
        </row>
        <row r="1333">
          <cell r="A1333" t="str">
            <v>ebdian</v>
          </cell>
          <cell r="B1333" t="str">
            <v>Công ty TNHH dịch vụ EB</v>
          </cell>
          <cell r="C1333" t="str">
            <v>Số 163 Phan Đăng Lưu, Phường 1, Quận Phú Nhuận, Thành phố Hồ Chí Minh</v>
          </cell>
          <cell r="D1333" t="str">
            <v>Giao Hàng Tại Siêu Thị GO! Dĩ An</v>
          </cell>
          <cell r="E1333" t="str">
            <v>Bình Dương</v>
          </cell>
          <cell r="F1333" t="str">
            <v>Bình Dương</v>
          </cell>
        </row>
        <row r="1334">
          <cell r="A1334">
            <v>0</v>
          </cell>
          <cell r="B1334" t="str">
            <v>Công ty TNHH dịch vụ EB</v>
          </cell>
          <cell r="C1334" t="str">
            <v>Số 163 Phan Đăng Lưu, Phường 1, Quận Phú Nhuận, Thành phố Hồ Chí Minh</v>
          </cell>
          <cell r="D1334" t="str">
            <v>BigC Bà Rịa</v>
          </cell>
          <cell r="E1334" t="str">
            <v>TỈNH</v>
          </cell>
          <cell r="F1334" t="str">
            <v>TỈNH</v>
          </cell>
        </row>
        <row r="1335">
          <cell r="A1335" t="str">
            <v>ebben</v>
          </cell>
          <cell r="B1335" t="str">
            <v>Công ty TNHH dịch vụ EB</v>
          </cell>
          <cell r="C1335" t="str">
            <v>Số 163 Phan Đăng Lưu, Phường 1, Quận Phú Nhuận, Thành phố Hồ Chí Minh</v>
          </cell>
          <cell r="D1335" t="str">
            <v>BigC Bến Tre</v>
          </cell>
          <cell r="E1335" t="str">
            <v>TỈNH</v>
          </cell>
          <cell r="F1335" t="str">
            <v>TỈNH</v>
          </cell>
        </row>
        <row r="1336">
          <cell r="A1336" t="str">
            <v>ebcan</v>
          </cell>
          <cell r="B1336" t="str">
            <v>Công ty TNHH dịch vụ EB</v>
          </cell>
          <cell r="C1336" t="str">
            <v>Số 163 Phan Đăng Lưu, Phường 1, Quận Phú Nhuận, Thành phố Hồ Chí Minh</v>
          </cell>
          <cell r="D1336" t="str">
            <v>BigC Cần Thơ</v>
          </cell>
          <cell r="E1336" t="str">
            <v>TỈNH</v>
          </cell>
          <cell r="F1336" t="str">
            <v>TỈNH</v>
          </cell>
        </row>
        <row r="1337">
          <cell r="A1337">
            <v>0</v>
          </cell>
          <cell r="B1337" t="str">
            <v>Công ty TNHH dịch vụ EB</v>
          </cell>
          <cell r="C1337" t="str">
            <v>Số 163 Phan Đăng Lưu, Phường 1, Quận Phú Nhuận, Thành phố Hồ Chí Minh</v>
          </cell>
          <cell r="D1337" t="str">
            <v>BigC Đà Lạt</v>
          </cell>
          <cell r="E1337" t="str">
            <v>TỈNH</v>
          </cell>
          <cell r="F1337" t="str">
            <v>TỈNH</v>
          </cell>
        </row>
        <row r="1338">
          <cell r="A1338" t="str">
            <v>ebninh</v>
          </cell>
          <cell r="B1338" t="str">
            <v>Công ty TNHH dịch vụ EB</v>
          </cell>
          <cell r="C1338" t="str">
            <v>Số 163 Phan Đăng Lưu, Phường 1, Quận Phú Nhuận, Thành phố Hồ Chí Minh</v>
          </cell>
          <cell r="D1338" t="str">
            <v>BigC Ninh Bình</v>
          </cell>
          <cell r="E1338" t="str">
            <v>TỈNH</v>
          </cell>
          <cell r="F1338" t="str">
            <v>TỈNH</v>
          </cell>
        </row>
        <row r="1339">
          <cell r="A1339" t="str">
            <v>eblao</v>
          </cell>
          <cell r="B1339" t="str">
            <v>Công ty TNHH dịch vụ EB</v>
          </cell>
          <cell r="C1339" t="str">
            <v>Số 163 Phan Đăng Lưu, Phường 1, Quận Phú Nhuận, Thành phố Hồ Chí Minh</v>
          </cell>
          <cell r="D1339" t="str">
            <v>BigC Lào Cai</v>
          </cell>
          <cell r="E1339" t="str">
            <v>TỈNH</v>
          </cell>
          <cell r="F1339" t="str">
            <v>TỈNH</v>
          </cell>
        </row>
        <row r="1340">
          <cell r="A1340" t="str">
            <v>ebthai</v>
          </cell>
          <cell r="B1340" t="str">
            <v>Công ty TNHH dịch vụ EB</v>
          </cell>
          <cell r="C1340" t="str">
            <v>Số 163 Phan Đăng Lưu, Phường 1, Quận Phú Nhuận, Thành phố Hồ Chí Minh</v>
          </cell>
          <cell r="D1340" t="str">
            <v>BigC Thái Bình</v>
          </cell>
          <cell r="E1340" t="str">
            <v>TỈNH</v>
          </cell>
          <cell r="F1340" t="str">
            <v>TỈNH</v>
          </cell>
        </row>
        <row r="1341">
          <cell r="A1341">
            <v>0</v>
          </cell>
          <cell r="B1341" t="str">
            <v>Công ty TNHH dịch vụ EB</v>
          </cell>
          <cell r="C1341" t="str">
            <v>Số 163 Phan Đăng Lưu, Phường 1, Quận Phú Nhuận, Thành phố Hồ Chí Minh</v>
          </cell>
          <cell r="D1341" t="str">
            <v>BigC Bắc Giang</v>
          </cell>
          <cell r="E1341" t="str">
            <v>TỈNH</v>
          </cell>
          <cell r="F1341" t="str">
            <v>TỈNH</v>
          </cell>
        </row>
        <row r="1342">
          <cell r="A1342" t="str">
            <v>ebnam</v>
          </cell>
          <cell r="B1342" t="str">
            <v>Công ty TNHH dịch vụ EB</v>
          </cell>
          <cell r="C1342" t="str">
            <v>Số 163 Phan Đăng Lưu, Phường 1, Quận Phú Nhuận, Thành phố Hồ Chí Minh</v>
          </cell>
          <cell r="D1342" t="str">
            <v>BigC Nam Định</v>
          </cell>
          <cell r="E1342" t="str">
            <v>TỈNH</v>
          </cell>
          <cell r="F1342" t="str">
            <v>TỈNH</v>
          </cell>
        </row>
        <row r="1343">
          <cell r="A1343" t="str">
            <v>ebvinh</v>
          </cell>
          <cell r="B1343" t="str">
            <v>Công ty TNHH dịch vụ EB</v>
          </cell>
          <cell r="C1343" t="str">
            <v>Số 163 Phan Đăng Lưu, Phường 1, Quận Phú Nhuận, Thành phố Hồ Chí Minh</v>
          </cell>
          <cell r="D1343" t="str">
            <v>BigC Vinh</v>
          </cell>
          <cell r="E1343" t="str">
            <v>TỈNH</v>
          </cell>
          <cell r="F1343" t="str">
            <v>TỈNH</v>
          </cell>
        </row>
        <row r="1344">
          <cell r="A1344" t="str">
            <v>ebhue</v>
          </cell>
          <cell r="B1344" t="str">
            <v>Công ty TNHH dịch vụ EB</v>
          </cell>
          <cell r="C1344" t="str">
            <v>Số 163 Phan Đăng Lưu, Phường 1, Quận Phú Nhuận, Thành phố Hồ Chí Minh</v>
          </cell>
          <cell r="D1344" t="str">
            <v>BigC Huế</v>
          </cell>
          <cell r="E1344" t="str">
            <v>TỈNH</v>
          </cell>
          <cell r="F1344" t="str">
            <v>TỈNH</v>
          </cell>
        </row>
        <row r="1345">
          <cell r="A1345" t="str">
            <v>ebdan</v>
          </cell>
          <cell r="B1345" t="str">
            <v>Công ty TNHH dịch vụ EB</v>
          </cell>
          <cell r="C1345" t="str">
            <v>Số 163 Phan Đăng Lưu, Phường 1, Quận Phú Nhuận, Thành phố Hồ Chí Minh</v>
          </cell>
          <cell r="D1345" t="str">
            <v>BigC Đà Nẵng</v>
          </cell>
          <cell r="E1345" t="str">
            <v>TỈNH</v>
          </cell>
          <cell r="F1345" t="str">
            <v>TỈNH</v>
          </cell>
        </row>
        <row r="1346">
          <cell r="A1346" t="str">
            <v>ebhai</v>
          </cell>
          <cell r="B1346" t="str">
            <v>Công ty TNHH dịch vụ EB</v>
          </cell>
          <cell r="C1346" t="str">
            <v>Số 163 Phan Đăng Lưu, Phường 1, Quận Phú Nhuận, Thành phố Hồ Chí Minh</v>
          </cell>
          <cell r="D1346" t="str">
            <v>BigC Hải Phòng</v>
          </cell>
          <cell r="E1346" t="str">
            <v>TỈNH</v>
          </cell>
          <cell r="F1346" t="str">
            <v>TỈNH</v>
          </cell>
        </row>
        <row r="1347">
          <cell r="A1347" t="str">
            <v>ebquy</v>
          </cell>
          <cell r="B1347" t="str">
            <v>Công ty TNHH dịch vụ EB</v>
          </cell>
          <cell r="C1347" t="str">
            <v>Số 163 Phan Đăng Lưu, Phường 1, Quận Phú Nhuận, Thành phố Hồ Chí Minh</v>
          </cell>
          <cell r="D1347" t="str">
            <v>BigC Quy Nhơn</v>
          </cell>
          <cell r="E1347" t="str">
            <v>TỈNH</v>
          </cell>
          <cell r="F1347" t="str">
            <v>TỈNH</v>
          </cell>
        </row>
        <row r="1348">
          <cell r="A1348" t="str">
            <v>ebthain</v>
          </cell>
          <cell r="B1348" t="str">
            <v>Công ty TNHH dịch vụ EB</v>
          </cell>
          <cell r="C1348" t="str">
            <v>Số 163 Phan Đăng Lưu, Phường 1, Quận Phú Nhuận, Thành phố Hồ Chí Minh</v>
          </cell>
          <cell r="D1348" t="str">
            <v>BigC Thái Nguyên</v>
          </cell>
          <cell r="E1348" t="str">
            <v>TỈNH</v>
          </cell>
          <cell r="F1348" t="str">
            <v>TỈNH</v>
          </cell>
        </row>
        <row r="1349">
          <cell r="A1349" t="str">
            <v>ebvinhp</v>
          </cell>
          <cell r="B1349" t="str">
            <v>Công ty TNHH dịch vụ EB</v>
          </cell>
          <cell r="C1349" t="str">
            <v>Số 163 Phan Đăng Lưu, Phường 1, Quận Phú Nhuận, Thành phố Hồ Chí Minh</v>
          </cell>
          <cell r="D1349" t="str">
            <v>BigC Vĩnh Phúc</v>
          </cell>
          <cell r="E1349" t="str">
            <v>TỈNH</v>
          </cell>
          <cell r="F1349" t="str">
            <v>TỈNH</v>
          </cell>
        </row>
        <row r="1350">
          <cell r="A1350" t="str">
            <v>ebdak</v>
          </cell>
          <cell r="B1350" t="str">
            <v>Công ty TNHH dịch vụ EB</v>
          </cell>
          <cell r="C1350" t="str">
            <v>Số 163 Phan Đăng Lưu, Phường 1, Quận Phú Nhuận, Thành phố Hồ Chí Minh</v>
          </cell>
          <cell r="D1350" t="str">
            <v>Góc đường Nguyễn Thị Định và đường Vành đai phía Tây, Thành phố Buôn Ma Thuột, Đắk Lắk</v>
          </cell>
          <cell r="E1350" t="str">
            <v>TỈNH</v>
          </cell>
          <cell r="F1350" t="str">
            <v>TỈNH</v>
          </cell>
        </row>
        <row r="1351">
          <cell r="A1351" t="str">
            <v>ebmoon</v>
          </cell>
          <cell r="B1351" t="str">
            <v>Công ty TNHH dịch vụ EB</v>
          </cell>
          <cell r="C1351" t="str">
            <v>Số 163 Phan Đăng Lưu, Phường 1, Quận Phú Nhuận, Thành phố Hồ Chí Minh</v>
          </cell>
          <cell r="D1351" t="str">
            <v>Tops Market Moonlight Thủ Đức</v>
          </cell>
          <cell r="E1351" t="str">
            <v>Quận Thủ Đức</v>
          </cell>
          <cell r="F1351" t="str">
            <v>Hồ Chí Minh</v>
          </cell>
        </row>
        <row r="1352">
          <cell r="A1352" t="str">
            <v>EBNAMDINH</v>
          </cell>
          <cell r="B1352" t="str">
            <v>CÔNG TY TNHH EB NAM ĐỊNH</v>
          </cell>
          <cell r="C1352" t="str">
            <v>Trung tâm thương mại - siêu thị Thiên Trường, Phường Lộc Hòa, Thành phố Nam Định, Tỉnh Nam Định, Việt Nam</v>
          </cell>
          <cell r="D1352">
            <v>0</v>
          </cell>
          <cell r="F1352" t="str">
            <v>Hà Nội</v>
          </cell>
        </row>
        <row r="1353">
          <cell r="A1353" t="str">
            <v>EMART</v>
          </cell>
          <cell r="B1353" t="str">
            <v>CÔNG TY TNHH E-MART VIỆT NAM</v>
          </cell>
          <cell r="C1353" t="str">
            <v>366 Phan Văn Trị , P. 5, Q. GÒ VẤP, TP.Hồ Chí Minh</v>
          </cell>
          <cell r="D1353">
            <v>0</v>
          </cell>
          <cell r="F1353" t="str">
            <v>Hà Nội</v>
          </cell>
        </row>
        <row r="1354">
          <cell r="A1354" t="str">
            <v>EMCF-676</v>
          </cell>
          <cell r="B1354" t="str">
            <v>CÔNG TY CỔ PHẦN ESPRESSO MAX CAFE VN</v>
          </cell>
          <cell r="C1354" t="str">
            <v>Số 7 Đường Số 3, Cư Xá Bình Thới, Phường 8, Quận 11, Thành Phố Hồ Chí Minh, Việt Nam</v>
          </cell>
          <cell r="D1354">
            <v>0</v>
          </cell>
        </row>
        <row r="1355">
          <cell r="A1355" t="str">
            <v>EPCOSTORE</v>
          </cell>
          <cell r="B1355" t="str">
            <v>CÔNG TY CỔ PHẦN EPCO STORE</v>
          </cell>
          <cell r="C1355" t="str">
            <v>Tầng trệt, Tòa nhà Sài Gòn Riverside Office Center, 2A-4A Tôn Đức Thắng, Phường Bến Nghé, Quận 1, Thành phố Hồ Chí Minh, Việt Nam</v>
          </cell>
          <cell r="D1355">
            <v>0</v>
          </cell>
        </row>
        <row r="1356">
          <cell r="A1356" t="str">
            <v>FIDITOUR</v>
          </cell>
          <cell r="B1356" t="str">
            <v>CÔNG TY CỔ PHẦN LỮ HÀNH FIDITOUR</v>
          </cell>
          <cell r="C1356" t="str">
            <v>127 -129 Nguyễn Huệ, Phường Bến Nghé, Quận 1, TP Hồ Chí Minh, Việt Nam</v>
          </cell>
          <cell r="D1356">
            <v>0</v>
          </cell>
          <cell r="F1356" t="str">
            <v>Hà Nội</v>
          </cell>
        </row>
        <row r="1357">
          <cell r="A1357" t="str">
            <v>FM</v>
          </cell>
          <cell r="B1357" t="str">
            <v>CÔNG TY TNHH THƯƠNG MẠI LARIA</v>
          </cell>
          <cell r="C1357" t="str">
            <v>496-496A-496B Nguyễn Thị Minh Khai, Phường 02, Quận 3, Thành phố Hồ Chí Minh, Việt Nam</v>
          </cell>
          <cell r="D1357">
            <v>0</v>
          </cell>
        </row>
        <row r="1358">
          <cell r="A1358" t="str">
            <v>fmng</v>
          </cell>
          <cell r="B1358" t="str">
            <v>FM01- Nguyễn Thị Minh Khai, HCM</v>
          </cell>
          <cell r="C1358" t="str">
            <v>FM01- Nguyễn Thị Minh Khai, Q.3, HCM</v>
          </cell>
          <cell r="D1358" t="str">
            <v>FM01- Nguyễn Thị Minh Khai, Q.3, HCM</v>
          </cell>
          <cell r="E1358" t="str">
            <v>Quận 3</v>
          </cell>
          <cell r="F1358" t="str">
            <v>Hồ Chí Minh</v>
          </cell>
        </row>
        <row r="1359">
          <cell r="A1359" t="str">
            <v>fm2</v>
          </cell>
          <cell r="B1359" t="str">
            <v>FM02 - Phan Xích Long, HCM</v>
          </cell>
          <cell r="C1359" t="str">
            <v>FM02 - Phan Xích Long, Q.Phú Nhuận, HCM</v>
          </cell>
          <cell r="D1359" t="str">
            <v>FM02 - Phan Xích Long, Q.Phú Nhuận, HCM</v>
          </cell>
          <cell r="E1359" t="str">
            <v>Quận Phú Nhuận</v>
          </cell>
          <cell r="F1359" t="str">
            <v>Hồ Chí Minh</v>
          </cell>
        </row>
        <row r="1360">
          <cell r="A1360" t="str">
            <v>fm3</v>
          </cell>
          <cell r="B1360" t="str">
            <v>FM03 - Nguyễn Thị Thập, HCM</v>
          </cell>
          <cell r="C1360" t="str">
            <v>FM03 - Nguyễn Thị Thập, Q.7, HCM</v>
          </cell>
          <cell r="D1360" t="str">
            <v>FM03 - Nguyễn Thị Thập, Q.7, HCM</v>
          </cell>
          <cell r="E1360" t="str">
            <v>Quận 7</v>
          </cell>
          <cell r="F1360" t="str">
            <v>Hồ Chí Minh</v>
          </cell>
        </row>
        <row r="1361">
          <cell r="A1361" t="str">
            <v>fm4</v>
          </cell>
          <cell r="B1361" t="str">
            <v>FM04 - Hoàng Hoa Thám, HCM</v>
          </cell>
          <cell r="C1361" t="str">
            <v>FM04 - Hoàng Hoa Thám, Q.Bình Thạnh, HCM</v>
          </cell>
          <cell r="D1361" t="str">
            <v>FM04 - Hoàng Hoa Thám, Q.Bình Thạnh, HCM</v>
          </cell>
          <cell r="E1361" t="str">
            <v>Quận Bình Thạnh</v>
          </cell>
          <cell r="F1361" t="str">
            <v>Hồ Chí Minh</v>
          </cell>
        </row>
        <row r="1362">
          <cell r="A1362" t="str">
            <v>fmnguyen</v>
          </cell>
          <cell r="B1362" t="str">
            <v>FM05 - HAI BÀ TRƯNG, TPHCM</v>
          </cell>
          <cell r="C1362" t="str">
            <v>FM05 - HAI BÀ TRƯNG, QUẬN 1 TPHCM</v>
          </cell>
          <cell r="D1362" t="str">
            <v>FM05 - HAI BÀ TRƯNG, HCM</v>
          </cell>
          <cell r="E1362" t="str">
            <v>Quận 3</v>
          </cell>
          <cell r="F1362" t="str">
            <v>Hồ Chí Minh</v>
          </cell>
        </row>
        <row r="1363">
          <cell r="A1363" t="str">
            <v>FORD THĂNG LONG</v>
          </cell>
          <cell r="B1363" t="str">
            <v>CÔNG TY CỔ PHẦN FORD THĂNG LONG</v>
          </cell>
          <cell r="C1363" t="str">
            <v>105 phố Láng Hạ, Phường Láng Hạ, Quận Đống Đa, Thành phố Hà Nội, Việt Nam</v>
          </cell>
          <cell r="D1363">
            <v>0</v>
          </cell>
          <cell r="F1363" t="str">
            <v>Hà Nội</v>
          </cell>
        </row>
        <row r="1364">
          <cell r="A1364" t="str">
            <v>GETRAMARKET</v>
          </cell>
          <cell r="B1364" t="str">
            <v>Công Ty Cổ Phần Thương Mại Tổng Hợp</v>
          </cell>
          <cell r="C1364" t="str">
            <v>40-42 Phan Bội Châu, Phường Bến Thành, Quận 1, Tp. Hồ Chí Minh, Việt Nam</v>
          </cell>
          <cell r="D1364">
            <v>0</v>
          </cell>
          <cell r="F1364" t="str">
            <v>Hà Nội</v>
          </cell>
        </row>
        <row r="1365">
          <cell r="A1365" t="str">
            <v>GIABINH</v>
          </cell>
          <cell r="B1365" t="str">
            <v>CÔNG TY TNHH THƯƠNG MẠI KỸ THUẬT GIA BÌNH</v>
          </cell>
          <cell r="C1365" t="str">
            <v>23/1 Đường 160, Phường Tăng Nhơn Phú A, Thành phố Thủ Đức, Thành phố Hồ Chí Minh, Việt Nam</v>
          </cell>
          <cell r="D1365">
            <v>0</v>
          </cell>
        </row>
        <row r="1366">
          <cell r="A1366" t="str">
            <v>GIAHAN</v>
          </cell>
          <cell r="B1366" t="str">
            <v>CÔNG TY TNHH ĐẦU TƯ THƯƠNG MẠI TỔNG HỢP GIA HÂN</v>
          </cell>
          <cell r="C1366" t="str">
            <v>25 Đường 18, Phường Phước Bình, Thành phố Thủ Đức, Thành phố Hồ Chí Minh, Việt Nam</v>
          </cell>
          <cell r="D1366">
            <v>0</v>
          </cell>
        </row>
        <row r="1367">
          <cell r="A1367" t="str">
            <v>GIALAICTC</v>
          </cell>
          <cell r="B1367" t="str">
            <v>Công ty cổ phần Gia Lai CTC</v>
          </cell>
          <cell r="C1367" t="str">
            <v>18 Lê Lai, Phường Tây Sơn, Thành phố Pleiku, Tỉnh Gia Lai, Việt Nam</v>
          </cell>
          <cell r="D1367">
            <v>0</v>
          </cell>
          <cell r="F1367" t="str">
            <v>Hà Nội</v>
          </cell>
        </row>
        <row r="1368">
          <cell r="A1368" t="str">
            <v>GIATRANMART-ĐN</v>
          </cell>
          <cell r="B1368" t="str">
            <v>Siêu thị Gia Trần Mart Online</v>
          </cell>
          <cell r="C1368" t="str">
            <v>119 Hải Phòng - Đà Nẵng</v>
          </cell>
          <cell r="D1368">
            <v>0</v>
          </cell>
          <cell r="F1368" t="str">
            <v>Hà Nội</v>
          </cell>
        </row>
        <row r="1369">
          <cell r="A1369" t="str">
            <v>GRELI</v>
          </cell>
          <cell r="B1369" t="str">
            <v>CÔNG TY TNHH GRELI</v>
          </cell>
          <cell r="C1369" t="str">
            <v>Số 51/5 đường Thành Thái, Phường 14, Quận 10, Thành phố Hồ Chí Minh, Việt Nam</v>
          </cell>
          <cell r="D1369">
            <v>0</v>
          </cell>
        </row>
        <row r="1370">
          <cell r="A1370" t="str">
            <v>GS25</v>
          </cell>
          <cell r="B1370" t="str">
            <v>CÔNG TY TNHH GS 25 VIETNAM</v>
          </cell>
          <cell r="C1370" t="str">
            <v>138-142 Hai Bà Trưng, Phường Đa Kao, Quận 1, Thành phố Hồ Chí Minh, Việt Nam</v>
          </cell>
          <cell r="D1370">
            <v>0</v>
          </cell>
        </row>
        <row r="1371">
          <cell r="A1371" t="str">
            <v>GTGL</v>
          </cell>
          <cell r="B1371" t="str">
            <v>CÔNG TY TNHH GTGL VIỆT NAM</v>
          </cell>
          <cell r="C1371" t="str">
            <v>Số nhà 19, ngách 371/53 đường Đại Mỗ, Phường Đại Mỗ, Quận Nam Từ Liêm, Thành phố Hà Nội, Việt Nam</v>
          </cell>
          <cell r="D1371">
            <v>0</v>
          </cell>
          <cell r="F1371" t="str">
            <v>Hà Nội</v>
          </cell>
        </row>
        <row r="1372">
          <cell r="A1372" t="str">
            <v>HANGKHONGDANANG</v>
          </cell>
          <cell r="B1372" t="str">
            <v>CÔNG TY CỔ PHẦN DỊCH VỤ HÀNG KHÔNG SÂN BAY ĐÀ NẴNG</v>
          </cell>
          <cell r="C1372" t="str">
            <v>Sân bay quốc tế Đà Nẵng, Phường Hoà Thuận Tây, Quận Hải Châu, Thành phố Đà Nẵng</v>
          </cell>
          <cell r="D1372">
            <v>0</v>
          </cell>
          <cell r="F1372" t="str">
            <v>Hà Nội</v>
          </cell>
        </row>
        <row r="1373">
          <cell r="A1373" t="str">
            <v>HAPPYMART</v>
          </cell>
          <cell r="B1373" t="str">
            <v>CÔNG TY TNHH HAPPY MART</v>
          </cell>
          <cell r="C1373" t="str">
            <v/>
          </cell>
          <cell r="D1373">
            <v>0</v>
          </cell>
          <cell r="F1373" t="str">
            <v>Hà Nội</v>
          </cell>
        </row>
        <row r="1374">
          <cell r="A1374" t="str">
            <v>HARVESTNUTRITION</v>
          </cell>
          <cell r="B1374" t="str">
            <v>CÔNG TY CỔ PHẨN HARVEST NUTRITION</v>
          </cell>
          <cell r="C1374" t="str">
            <v>135/1/18 NGUYỄN HỮU CẢNH, PHƯỜNG 22, QUẬN BÌNH THẠNH, TP. HỒ CHÍ MINH</v>
          </cell>
          <cell r="D1374">
            <v>0</v>
          </cell>
          <cell r="F1374" t="str">
            <v>Hà Nội</v>
          </cell>
        </row>
        <row r="1375">
          <cell r="A1375" t="str">
            <v>HASHTAGECOS</v>
          </cell>
          <cell r="B1375" t="str">
            <v>CÔNG TY CỔ PHẦN HASHTAG ECOS</v>
          </cell>
          <cell r="C1375" t="str">
            <v>03 Đường 104, Khu phố 1, Phường Thạnh Mỹ Lợi, Thành phố Thủ Đức, Thành phố Hồ Chí Minh</v>
          </cell>
          <cell r="D1375">
            <v>0</v>
          </cell>
        </row>
        <row r="1376">
          <cell r="A1376" t="str">
            <v>HIENLUONG</v>
          </cell>
          <cell r="B1376" t="str">
            <v>CÔNG TY TNHH SIÊU THỊ HIỀN LƯƠNG</v>
          </cell>
          <cell r="C1376" t="str">
            <v>Thôn Hòa Xá, Xã Hòa Xá, Huyện Ứng Hoà, Thành phố Hà Nội, Việt Nam</v>
          </cell>
          <cell r="D1376">
            <v>0</v>
          </cell>
          <cell r="F1376" t="str">
            <v>Hà Nội</v>
          </cell>
        </row>
        <row r="1377">
          <cell r="A1377" t="str">
            <v>HIROSHIMATANCANG</v>
          </cell>
          <cell r="B1377" t="str">
            <v>CÔNG TY TNHH TOYOTA HIROSHIMA TÂN CẢNG - HT</v>
          </cell>
          <cell r="C1377" t="str">
            <v>số 220 Bis, đường Điện Biên Phủ, Phường 22, Quận Bình Thạnh, TP Hồ Chí Minh</v>
          </cell>
          <cell r="D1377">
            <v>0</v>
          </cell>
          <cell r="F1377" t="str">
            <v>Hà Nội</v>
          </cell>
        </row>
        <row r="1378">
          <cell r="A1378" t="str">
            <v>HKDLOCALFOOD</v>
          </cell>
          <cell r="B1378" t="str">
            <v>NGUYỄN ĐĂNG KHOA</v>
          </cell>
          <cell r="C1378" t="str">
            <v>30/112 Đỗ Nhuận, Phường Sơn Kỳ, Quận Tân phú, Thành phố Hồ Chí Minh, Việt Nam</v>
          </cell>
          <cell r="D1378">
            <v>0</v>
          </cell>
        </row>
        <row r="1379">
          <cell r="A1379" t="str">
            <v>HOABIA</v>
          </cell>
          <cell r="B1379" t="str">
            <v>CÔNG TY TNHH HOA BIA</v>
          </cell>
          <cell r="C1379" t="str">
            <v>43 Nguyễn Đình Chiểu, P.Đa Kao, Q.1, TP HCM.</v>
          </cell>
          <cell r="D1379">
            <v>0</v>
          </cell>
          <cell r="F1379" t="str">
            <v>Hà Nội</v>
          </cell>
        </row>
        <row r="1380">
          <cell r="A1380" t="str">
            <v>HOATHIEN</v>
          </cell>
          <cell r="B1380" t="str">
            <v>Công ty TNHH TM DV Nhà Hàng Hoa Thiên</v>
          </cell>
          <cell r="C1380" t="str">
            <v>36/21-23 Phạm Văn Nghị Bắc, Sky Garden 2, P. Tân Phong, Q.7</v>
          </cell>
          <cell r="D1380">
            <v>0</v>
          </cell>
          <cell r="F1380" t="str">
            <v>Hà Nội</v>
          </cell>
        </row>
        <row r="1381">
          <cell r="A1381" t="str">
            <v>HOLDINGS</v>
          </cell>
          <cell r="B1381" t="str">
            <v>CÔNG TY TNHH HAI DI LAO VIET NAM HOLDINGS - CHI NHÁNH THÀNH PHỐ HỒ CHÍ MINH</v>
          </cell>
          <cell r="C1381" t="str">
            <v>Lô số 09, 10, 11, 12 tại Tầng 2, Trung tâm Thương mại ICON 68, Phường Bến Nghé, Quận 1, Thành phố Hồ Chí Minh, Việt Nam</v>
          </cell>
          <cell r="D1381">
            <v>0</v>
          </cell>
        </row>
        <row r="1382">
          <cell r="A1382" t="str">
            <v>HUEC6HN</v>
          </cell>
          <cell r="B1382" t="str">
            <v>Trần Thị Huệ</v>
          </cell>
          <cell r="C1382" t="str">
            <v>VP Công ty, C6 Khu Đấu Giá, Ngô Thị Nhậm, Phường Hà Cầu, Quận Hà Đông, Thành phố Hà  Nội</v>
          </cell>
          <cell r="D1382">
            <v>0</v>
          </cell>
          <cell r="F1382" t="str">
            <v>Hà Nội</v>
          </cell>
        </row>
        <row r="1383">
          <cell r="A1383" t="str">
            <v>HUNGDUNG</v>
          </cell>
          <cell r="B1383" t="str">
            <v>DOANH NGHIỆP TƯ NHÂN THƯƠNG MẠI - SẢN XUẤT - XUẤT NHẬP KHẨU HÙNG DŨNG</v>
          </cell>
          <cell r="C1383" t="str">
            <v>187A Cống Quỳnh, Phường Nguyễn Cư Trinh, Quận 1, Thành phố Hồ Chí Minh, Việt Nam</v>
          </cell>
          <cell r="D1383">
            <v>0</v>
          </cell>
        </row>
        <row r="1384">
          <cell r="A1384" t="str">
            <v>IMGOMART-SUA</v>
          </cell>
          <cell r="B1384" t="str">
            <v>Công Ty TNHH Thương Mại Và Dịch Vụ IMGOMART</v>
          </cell>
          <cell r="C1384" t="str">
            <v>37 Phan Bội Châu, Phường 1, Tp. Đà Lạt, Tỉnh Lâm Đồng</v>
          </cell>
          <cell r="D1384">
            <v>0</v>
          </cell>
          <cell r="F1384" t="str">
            <v>Hà Nội</v>
          </cell>
        </row>
        <row r="1385">
          <cell r="A1385" t="str">
            <v>INTERMEX Hà Nội</v>
          </cell>
          <cell r="B1385" t="str">
            <v>CÔNG TY CỔ PHẦN INTIMEX VIỆT NAM</v>
          </cell>
          <cell r="C1385" t="str">
            <v>Số 96 Trần Hưng Đạo, Phường Cửa Nam, Quận Hoàn Kiếm, TP. Hà Nội, Việt Nam</v>
          </cell>
          <cell r="D1385">
            <v>0</v>
          </cell>
          <cell r="F1385" t="str">
            <v>Hà Nội</v>
          </cell>
        </row>
        <row r="1386">
          <cell r="A1386" t="str">
            <v>INTIMEXDANANG</v>
          </cell>
          <cell r="B1386" t="str">
            <v>Công Ty Cổ Phần Intimex Đà Nẵng</v>
          </cell>
          <cell r="C1386" t="str">
            <v>46 Phan Đình phùng,P. Hải Châu I,Q. Hải Châu,TP Đà Nẵng,Việt Nam</v>
          </cell>
          <cell r="D1386">
            <v>0</v>
          </cell>
          <cell r="F1386" t="str">
            <v>Hà Nội</v>
          </cell>
        </row>
        <row r="1387">
          <cell r="A1387" t="str">
            <v>KA</v>
          </cell>
          <cell r="B1387" t="str">
            <v>CÔNG TY TNHH THƯƠNG MẠI K.A</v>
          </cell>
          <cell r="C1387" t="str">
            <v>54 đường số 3, khu phố 2, Phường An Khánh, Thành phố Thủ Đức, Thành phố Hồ Chí Minh, Việt Nam</v>
          </cell>
          <cell r="D1387">
            <v>0</v>
          </cell>
        </row>
        <row r="1388">
          <cell r="A1388" t="str">
            <v>KH00001</v>
          </cell>
          <cell r="B1388" t="str">
            <v>CÔNG TY CỔ PHẦN EAST WEST BREWING</v>
          </cell>
          <cell r="C1388" t="str">
            <v>181-183-185 Lý Tự Trọng, Phường Bến Thành, Quận 1, Thành phố Hồ Chí Minh, Việt Nam</v>
          </cell>
          <cell r="D1388">
            <v>0</v>
          </cell>
        </row>
        <row r="1389">
          <cell r="A1389" t="str">
            <v>KH00002</v>
          </cell>
          <cell r="B1389" t="str">
            <v>CÔNG TY TNHH NGÔI TRƯỜNG EM</v>
          </cell>
          <cell r="C1389" t="str">
            <v>21 Đường Số 3, Khu Phố 2, Phường An Khánh, Thành phố Thủ Đức, Thành phố Hồ Chí Minh, Việt Nam</v>
          </cell>
          <cell r="D1389">
            <v>0</v>
          </cell>
        </row>
        <row r="1390">
          <cell r="A1390" t="str">
            <v>KHACHLE</v>
          </cell>
          <cell r="B1390" t="str">
            <v>Khách hàng lẻ</v>
          </cell>
          <cell r="C1390">
            <v>0</v>
          </cell>
          <cell r="D1390">
            <v>0</v>
          </cell>
          <cell r="E1390">
            <v>0</v>
          </cell>
          <cell r="F1390" t="str">
            <v>Hà Nội</v>
          </cell>
        </row>
        <row r="1391">
          <cell r="A1391" t="str">
            <v>KHACHSANLIBERTY</v>
          </cell>
          <cell r="B1391" t="str">
            <v>CHI NHÁNH CÔNG TY CỔ PHẦN QUÊ HƯƠNG LIBERTY - KHÁCH SẠN LIBERTY SAIGON PARKVIEW</v>
          </cell>
          <cell r="C1391" t="str">
            <v>265 Phạm Ngũ Lão, Phường Phạm Ngũ Lão, Quận 1, TP Hồ Chí Minh</v>
          </cell>
          <cell r="D1391">
            <v>0</v>
          </cell>
          <cell r="F1391" t="str">
            <v>Hà Nội</v>
          </cell>
        </row>
        <row r="1392">
          <cell r="A1392">
            <v>0</v>
          </cell>
          <cell r="B1392" t="str">
            <v>CÔNG TY TNHH THƯƠNG MẠI GIAO NHẬN VẬN TẢI HNT</v>
          </cell>
          <cell r="C1392" t="str">
            <v>153/1B Nguyễn Thượng Hiền, Phường 6, Quận Bình Thạnh, Thành phố Hồ Chí Minh, Việt Nam</v>
          </cell>
          <cell r="D1392" t="str">
            <v>Khải San</v>
          </cell>
          <cell r="E1392" t="str">
            <v>Quận Bình Thạnh</v>
          </cell>
          <cell r="F1392" t="str">
            <v>TỈNH</v>
          </cell>
        </row>
        <row r="1393">
          <cell r="A1393" t="str">
            <v>kshoang</v>
          </cell>
          <cell r="B1393" t="str">
            <v>Khải San Quận Phú Nhuận CÔNG TY TNHH THƯƠNG MẠI GIAO NHẬN VẬN TẢI HNT</v>
          </cell>
          <cell r="C1393" t="str">
            <v>Số 8 Hoàng Mình Giám, P.9, Q.PN, HCM</v>
          </cell>
          <cell r="D1393" t="str">
            <v>Khải San</v>
          </cell>
          <cell r="E1393" t="str">
            <v>Quận Phú Nhuận</v>
          </cell>
          <cell r="F1393" t="str">
            <v>TỈNH</v>
          </cell>
        </row>
        <row r="1394">
          <cell r="A1394" t="str">
            <v>kshiep</v>
          </cell>
          <cell r="B1394" t="str">
            <v>Khải San Quận Tân Phú CÔNG TY TNHH THƯƠNG MẠI GIAO NHẬN VẬN TẢI HNT</v>
          </cell>
          <cell r="C1394" t="str">
            <v>241 Hòa Bình, P.Hiệp Tân, Q.Tân Phú, HCM</v>
          </cell>
          <cell r="D1394" t="str">
            <v>Khải San</v>
          </cell>
          <cell r="E1394" t="str">
            <v>Quận Tân Phú</v>
          </cell>
          <cell r="F1394" t="str">
            <v>TỈNH</v>
          </cell>
        </row>
        <row r="1395">
          <cell r="A1395" t="str">
            <v>ksbinh</v>
          </cell>
          <cell r="B1395" t="str">
            <v>Khải San Quận Thủ Đức Diamond Island CÔNG TY TNHH THƯƠNG MẠI GIAO NHẬN VẬN TẢI HNT</v>
          </cell>
          <cell r="C1395" t="str">
            <v>1 đường 104 - BTT, KP3, Bình Trưng Tây, TP.Thủ Đức</v>
          </cell>
          <cell r="D1395" t="str">
            <v>Khải San</v>
          </cell>
          <cell r="E1395" t="str">
            <v>Quận Thủ Đức</v>
          </cell>
          <cell r="F1395" t="str">
            <v>TỈNH</v>
          </cell>
        </row>
        <row r="1396">
          <cell r="A1396" t="str">
            <v>ksvo</v>
          </cell>
          <cell r="B1396" t="str">
            <v>Khải San Quận Thủ Đức Safira CÔNG TY TNHH THƯƠNG MẠI GIAO NHẬN VẬN TẢI HNT</v>
          </cell>
          <cell r="C1396" t="str">
            <v>Tháp D1 cao ốc Safira, 454 Võ Chí Công, KP2, P.Phú Hữu, TP.Thủ Đức</v>
          </cell>
          <cell r="D1396" t="str">
            <v>Khải San</v>
          </cell>
          <cell r="E1396" t="str">
            <v>Quận Thủ Đức</v>
          </cell>
          <cell r="F1396" t="str">
            <v>TỈNH</v>
          </cell>
        </row>
        <row r="1397">
          <cell r="A1397">
            <v>0</v>
          </cell>
          <cell r="B1397" t="str">
            <v>Khải San Quận Thủ Đức Vinhomes Grand Part CÔNG TY TNHH THƯƠNG MẠI GIAO NHẬN VẬN TẢI HNT</v>
          </cell>
          <cell r="C1397" t="str">
            <v>Vinhomes Grand Part sô 512 Nguyễn Xiển, P.Long Thạnh Mỹ, TP.Thủ Đức</v>
          </cell>
          <cell r="D1397" t="str">
            <v>Khải San</v>
          </cell>
          <cell r="E1397" t="str">
            <v>Quận Thủ Đức</v>
          </cell>
          <cell r="F1397" t="str">
            <v>TỈNH</v>
          </cell>
        </row>
        <row r="1398">
          <cell r="A1398" t="str">
            <v>ksbou</v>
          </cell>
          <cell r="B1398" t="str">
            <v>Khải San Quận 7 CÔNG TY TNHH THƯƠNG MẠI GIAO NHẬN VẬN TẢI HNT</v>
          </cell>
          <cell r="C1398" t="str">
            <v>Block A1 Boulevard đường 15B nối dài, P.Phú Mỹ, Q.7, HCM</v>
          </cell>
          <cell r="D1398" t="str">
            <v>Khải San</v>
          </cell>
          <cell r="E1398" t="str">
            <v>Quận 7</v>
          </cell>
          <cell r="F1398" t="str">
            <v>TỈNH</v>
          </cell>
        </row>
        <row r="1399">
          <cell r="A1399" t="str">
            <v>KHAIVY</v>
          </cell>
          <cell r="B1399" t="str">
            <v>CÔNG TY CỔ PHẦN TẬP ĐOÀN KHẢI VY</v>
          </cell>
          <cell r="C1399" t="str">
            <v>30 LÔ K HOÀNG QUỐC VIỆT NỐI DÀI, P. PHÚ MỸ, Q.7, TP. HCM</v>
          </cell>
          <cell r="D1399">
            <v>0</v>
          </cell>
          <cell r="F1399" t="str">
            <v>Hà Nội</v>
          </cell>
        </row>
        <row r="1400">
          <cell r="A1400" t="str">
            <v>KHANHHOA</v>
          </cell>
          <cell r="B1400" t="str">
            <v>CHI NHÁNH CÔNG TY CỔ PHẦN ĐẦU TƯ AN PHONG TẠI KHÁNH HÒA</v>
          </cell>
          <cell r="C1400" t="str">
            <v>SỐ 60 THÁI NGUYÊN, P.PHƯƠNG SÀI, TP NHA TRANG, KHÁNH HÒA</v>
          </cell>
          <cell r="D1400">
            <v>0</v>
          </cell>
          <cell r="F1400" t="str">
            <v>Hà Nội</v>
          </cell>
        </row>
        <row r="1401">
          <cell r="A1401" t="str">
            <v>KINGFOOD</v>
          </cell>
          <cell r="B1401" t="str">
            <v>CÔNG TY CỔ PHẦN KING FOOD MARKET</v>
          </cell>
          <cell r="C1401" t="str">
            <v>Số 37/5 Bế Văn Cấm, Phường Tân Kiểng, Quận 7, Thành phố Hồ Chí Minh, Việt Nam</v>
          </cell>
          <cell r="D1401">
            <v>0</v>
          </cell>
        </row>
        <row r="1402">
          <cell r="A1402" t="str">
            <v>KINGFOOD0001</v>
          </cell>
          <cell r="B1402" t="str">
            <v>CÔNG TY CỔ PHẦN KING FOOD MARKET- NGUYỄN THỊ THẬP, QUẬN 7</v>
          </cell>
          <cell r="C1402" t="str">
            <v>Q7, HCM</v>
          </cell>
          <cell r="D1402">
            <v>0</v>
          </cell>
          <cell r="F1402" t="str">
            <v>Hà Nội</v>
          </cell>
        </row>
        <row r="1403">
          <cell r="A1403" t="str">
            <v>KJHBINHDUONG-163</v>
          </cell>
          <cell r="B1403" t="str">
            <v>CÔNG TY TNHH NHÀ HÀNG SONAMU HÀN QUỐC</v>
          </cell>
          <cell r="C1403" t="str">
            <v>H8, Tổ 8, Đường XC1, Khu Đô Thị Mỹ Phước 2, Phường Mỹ Phước, Thị Xã Bến Cát, Tỉnh Bình Dương</v>
          </cell>
          <cell r="D1403">
            <v>0</v>
          </cell>
          <cell r="F1403" t="str">
            <v>Hà Nội</v>
          </cell>
        </row>
        <row r="1404">
          <cell r="A1404" t="str">
            <v>KL.00001</v>
          </cell>
          <cell r="B1404" t="str">
            <v>Chị Phượng (TNHH VẠN BẢO NGÂN)</v>
          </cell>
          <cell r="C1404" t="str">
            <v>477E Mã Lò, BHH A, Bình Tân, HCM</v>
          </cell>
          <cell r="D1404">
            <v>0</v>
          </cell>
          <cell r="F1404" t="str">
            <v>Hà Nội</v>
          </cell>
        </row>
        <row r="1405">
          <cell r="A1405" t="str">
            <v>KL.00003</v>
          </cell>
          <cell r="B1405" t="str">
            <v>THỰC  PHẨM ĐÔNG NAM Á</v>
          </cell>
          <cell r="C1405" t="str">
            <v>271 BẠCH ĐẰNG QUẬN BÌNH THẠNH</v>
          </cell>
          <cell r="D1405">
            <v>0</v>
          </cell>
          <cell r="F1405" t="str">
            <v>Hà Nội</v>
          </cell>
        </row>
        <row r="1406">
          <cell r="A1406" t="str">
            <v>KL.00004</v>
          </cell>
          <cell r="B1406" t="str">
            <v>CHỊ HƯỜNG</v>
          </cell>
          <cell r="C1406" t="str">
            <v>1B28/1 PHẠM VĂN HAI VĨNH LỘC BÌNH CHÁNH</v>
          </cell>
          <cell r="D1406">
            <v>0</v>
          </cell>
          <cell r="F1406" t="str">
            <v>Hà Nội</v>
          </cell>
        </row>
        <row r="1407">
          <cell r="A1407" t="str">
            <v>KL.00005</v>
          </cell>
          <cell r="B1407" t="str">
            <v>KÊNH NHÀ HÀNG (anh Hưng)</v>
          </cell>
          <cell r="C1407" t="str">
            <v>ANH HƯNG Q6</v>
          </cell>
          <cell r="D1407">
            <v>0</v>
          </cell>
          <cell r="F1407" t="str">
            <v>Hà Nội</v>
          </cell>
        </row>
        <row r="1408">
          <cell r="A1408" t="str">
            <v>KL.00006</v>
          </cell>
          <cell r="B1408" t="str">
            <v>KÊNH LẺ CHỢ (anh Thành)</v>
          </cell>
          <cell r="C1408" t="str">
            <v>ANH THÀNH Q TÂN PHÚ</v>
          </cell>
          <cell r="D1408">
            <v>0</v>
          </cell>
          <cell r="F1408" t="str">
            <v>Hà Nội</v>
          </cell>
        </row>
        <row r="1409">
          <cell r="A1409" t="str">
            <v>KL.00007</v>
          </cell>
          <cell r="B1409" t="str">
            <v>BA LÀNH</v>
          </cell>
          <cell r="C1409" t="str">
            <v>22 đường số 4 bình hưng  bình chánh</v>
          </cell>
          <cell r="D1409">
            <v>0</v>
          </cell>
          <cell r="F1409" t="str">
            <v>Hà Nội</v>
          </cell>
        </row>
        <row r="1410">
          <cell r="A1410" t="str">
            <v>gh</v>
          </cell>
          <cell r="B1410" t="str">
            <v>HỘ KINH DOANH CỬA HÀNG TIỆN LỢI GIA HÂN</v>
          </cell>
          <cell r="C1410" t="str">
            <v>EA2-01-02, tầng trệt, Block A2, khu dân cư Kỷ Nguyên (The Era Town), Đường 15B, P.Phú Mỹ, Q.7, TP.HCM</v>
          </cell>
          <cell r="D1410" t="str">
            <v>CC Đức Khải - Lô EA2 0102-15B Nguyễn Lương Bằng, Phú Mỹ, Q7, HCM - 0345375546</v>
          </cell>
          <cell r="E1410" t="str">
            <v>Quận 7</v>
          </cell>
          <cell r="F1410" t="str">
            <v>Hồ Chí Minh</v>
          </cell>
        </row>
        <row r="1411">
          <cell r="A1411" t="str">
            <v>tn</v>
          </cell>
          <cell r="B1411" t="str">
            <v>CHI NHÁNH CÔNG TY TNHH MỘT THÀNH VIÊN IN THÀNH NGHĨA THÀNH PHỐ HỒ CHÍ MINH - SIÊU THỊ QUẢNG NGÃI</v>
          </cell>
          <cell r="C1411" t="str">
            <v>70 đường Hùng Vương, Phường Trần Phú, Thành phố Quảng Ngãi, Tỉnh Quảng Ngãi, Việt Nam</v>
          </cell>
          <cell r="D1411" t="str">
            <v>CC Đức Khải - Lô EA2 0102-15B Nguyễn Lương Bằng, Phú Mỹ, Q7, HCM - 0345375546</v>
          </cell>
          <cell r="E1411" t="str">
            <v>Quận 7</v>
          </cell>
          <cell r="F1411" t="str">
            <v>Hồ Chí Minh</v>
          </cell>
        </row>
        <row r="1412">
          <cell r="A1412" t="str">
            <v>rn</v>
          </cell>
          <cell r="B1412" t="str">
            <v>SIÊU THỊ ONLINE RINO</v>
          </cell>
          <cell r="C1412" t="str">
            <v/>
          </cell>
          <cell r="D1412" t="str">
            <v>CC Đức Khải - Lô EA2 0102-15B Nguyễn Lương Bằng, Phú Mỹ, Q7, HCM - 0345375546</v>
          </cell>
          <cell r="E1412" t="str">
            <v>Quận 7</v>
          </cell>
          <cell r="F1412" t="str">
            <v>Hồ Chí Minh</v>
          </cell>
        </row>
        <row r="1413">
          <cell r="A1413" t="str">
            <v>KL.00015</v>
          </cell>
          <cell r="B1413" t="str">
            <v>CÔNG TY TNHH  MỘT THÀNH VIÊN THƯƠNG MẠI DỊCH VỤ BÌNH ĐÔNG</v>
          </cell>
          <cell r="C1413" t="str">
            <v>40-54 Tuy Lý Vương, Phường 13, Quận 8, Thành phố Hồ Chí Minh, Việt Nam</v>
          </cell>
          <cell r="D1413">
            <v>0</v>
          </cell>
        </row>
        <row r="1414">
          <cell r="A1414" t="str">
            <v>KL.00017</v>
          </cell>
          <cell r="B1414" t="str">
            <v>CÔNG TY TNHH THƯƠNG MẠI- DỊCH VỤ-  XUẤT NHẬP KHẨU THỰC PHẨM HƯNG THỊNH</v>
          </cell>
          <cell r="C1414" t="str">
            <v>Số 10 Đường Số 18, Phường Phước Bình, Thành phố Thủ Đức, Thành phố Hồ Chí Minh, Việt Nam</v>
          </cell>
          <cell r="D1414">
            <v>0</v>
          </cell>
        </row>
        <row r="1415">
          <cell r="A1415" t="str">
            <v>KL.00019</v>
          </cell>
          <cell r="B1415" t="str">
            <v>CÔNG TY TNHH MỘT THÀNH VIÊN THƯƠNG MẠI DỊCH VỤ AN ĐÔNG</v>
          </cell>
          <cell r="C1415" t="str">
            <v>96 Hùng Vương, Phường 09, Quận 5, Thành phố Hồ Chí Minh, Việt Nam</v>
          </cell>
          <cell r="D1415">
            <v>0</v>
          </cell>
        </row>
        <row r="1416">
          <cell r="A1416" t="str">
            <v>KL.00021</v>
          </cell>
          <cell r="B1416" t="str">
            <v>CÔNG TY TNHH THƯƠNG MẠI DỊCH VỤ TRUNG MỸ TÂY</v>
          </cell>
          <cell r="C1416" t="str">
            <v>167/2 Nguyễn ảnh Thủ, phường Trung Mỹ Tây, Quận 12, Thành phố Hồ Chí Minh, Việt Nam</v>
          </cell>
          <cell r="D1416">
            <v>0</v>
          </cell>
        </row>
        <row r="1417">
          <cell r="A1417" t="str">
            <v>KL.00022</v>
          </cell>
          <cell r="B1417" t="str">
            <v>VÕ VĂN THẢO</v>
          </cell>
          <cell r="C1417" t="str">
            <v>72/24 Phan Đăng Lưu, Phường 05, Quận Phú Nhuận, Thành phố Hồ Chí Minh, Việt Nam</v>
          </cell>
          <cell r="D1417">
            <v>0</v>
          </cell>
        </row>
        <row r="1418">
          <cell r="A1418" t="str">
            <v>KL.00023</v>
          </cell>
          <cell r="B1418" t="str">
            <v>CÔNG TY TNHH  CÔNG NGHỆ VÀ THƯƠNG MẠI FANSIPAN</v>
          </cell>
          <cell r="C1418" t="str">
            <v>18 Nguyễn Thái Sơn, Phường 3, Quận Gò Vấp, Thành phố Hồ Chí Minh, Việt Nam</v>
          </cell>
          <cell r="D1418">
            <v>0</v>
          </cell>
        </row>
        <row r="1419">
          <cell r="A1419" t="str">
            <v>KL.00024</v>
          </cell>
          <cell r="B1419" t="str">
            <v>CÔNG TY CỔ PHẦN LÂM THIÊN HOÀNG</v>
          </cell>
          <cell r="C1419" t="str">
            <v>146-148 Cộng Hòa, Phường 12, Quận Tân Bình, Thành phố Hồ Chí Minh, Việt Nam</v>
          </cell>
          <cell r="D1419">
            <v>0</v>
          </cell>
        </row>
        <row r="1420">
          <cell r="A1420" t="str">
            <v>KL.00025</v>
          </cell>
          <cell r="B1420" t="str">
            <v>TỔNG CÔNG TY CỔ PHẦN VẬN TẢI DẦU KHÍ</v>
          </cell>
          <cell r="C1420" t="str">
            <v>Tầng 2, Toà nhà PVFCCo, số 43 Mạc Đĩnh Chi, P. Đakao, Quận 1, Tp. Hồ Chí Minh</v>
          </cell>
          <cell r="D1420">
            <v>0</v>
          </cell>
          <cell r="F1420" t="str">
            <v>Hà Nội</v>
          </cell>
        </row>
        <row r="1421">
          <cell r="A1421" t="str">
            <v>KL.00030</v>
          </cell>
          <cell r="B1421" t="str">
            <v>CÔNG TY CỔ PHẦN SÀI GÒN HD</v>
          </cell>
          <cell r="C1421" t="str">
            <v>182 Hồ Văn Huê, Phường 09, Quận Phú Nhuận, Thành phố Hồ Chí Minh, Việt Nam</v>
          </cell>
          <cell r="D1421">
            <v>0</v>
          </cell>
        </row>
        <row r="1422">
          <cell r="A1422" t="str">
            <v>KL.C6</v>
          </cell>
          <cell r="B1422" t="str">
            <v>Hàng Minh Thư</v>
          </cell>
          <cell r="C1422" t="str">
            <v/>
          </cell>
          <cell r="D1422">
            <v>0</v>
          </cell>
          <cell r="F1422" t="str">
            <v>Hà Nội</v>
          </cell>
        </row>
        <row r="1423">
          <cell r="A1423" t="str">
            <v>KL.C6.0001</v>
          </cell>
          <cell r="B1423" t="str">
            <v>Nguyễn Văn Vững</v>
          </cell>
          <cell r="C1423" t="str">
            <v>Cửa hàng TPS kiot 16 CT5 đơn nguyên 3 KĐT Mỹ Đình 2, ngã 4 Nguyễn Cơ Thạch - Trần Hữu Tước , Nam TL</v>
          </cell>
          <cell r="D1423">
            <v>0</v>
          </cell>
          <cell r="F1423" t="str">
            <v>Hà Nội</v>
          </cell>
        </row>
        <row r="1424">
          <cell r="A1424" t="str">
            <v>KL.C6.0002</v>
          </cell>
          <cell r="B1424" t="str">
            <v>Vanminh shop (chị Hà)</v>
          </cell>
          <cell r="C1424" t="str">
            <v>32/C1 Doãn Kế Thiện, quận Cầu Giấy, Hà Nội</v>
          </cell>
          <cell r="D1424">
            <v>0</v>
          </cell>
          <cell r="F1424" t="str">
            <v>Hà Nội</v>
          </cell>
        </row>
        <row r="1425">
          <cell r="A1425" t="str">
            <v>KL.C6.0004</v>
          </cell>
          <cell r="B1425" t="str">
            <v>G Mart (chị Thủy)</v>
          </cell>
          <cell r="C1425" t="str">
            <v>Tầng 1 tháp C, tòa nhà Golden Palace, đường Mễ Trì, Nam Từ Liêm, HN</v>
          </cell>
          <cell r="D1425">
            <v>0</v>
          </cell>
          <cell r="F1425" t="str">
            <v>Hà Nội</v>
          </cell>
        </row>
        <row r="1426">
          <cell r="A1426" t="str">
            <v>KL.C6.0005</v>
          </cell>
          <cell r="B1426" t="str">
            <v>An Nam Mart (Chị Hòa)</v>
          </cell>
          <cell r="C1426" t="str">
            <v>CT1 C14 Bắc Hà, Trung Văn, đường Tố Hữu, Nam Từ Liêm, HN</v>
          </cell>
          <cell r="D1426">
            <v>0</v>
          </cell>
          <cell r="F1426" t="str">
            <v>Hà Nội</v>
          </cell>
        </row>
        <row r="1427">
          <cell r="A1427" t="str">
            <v>KL.C6.0006</v>
          </cell>
          <cell r="B1427" t="str">
            <v>Vimi Mart (chị Huấn )</v>
          </cell>
          <cell r="C1427" t="str">
            <v>Tầng 1 nhà 2A Vinaconex 7 136 Hồ Tùng Mậu, Cầu giấy, HN</v>
          </cell>
          <cell r="D1427">
            <v>0</v>
          </cell>
          <cell r="F1427" t="str">
            <v>Hà Nội</v>
          </cell>
        </row>
        <row r="1428">
          <cell r="A1428" t="str">
            <v>KL.C6.0007</v>
          </cell>
          <cell r="B1428" t="str">
            <v>Hadico Food (chị Bích)</v>
          </cell>
          <cell r="C1428" t="str">
            <v>Hadico Food 202 Hồ Tùng Mậu, Cầu Giấy, HN</v>
          </cell>
          <cell r="D1428">
            <v>0</v>
          </cell>
          <cell r="F1428" t="str">
            <v>Hà Nội</v>
          </cell>
        </row>
        <row r="1429">
          <cell r="A1429" t="str">
            <v>KL.C6.0008</v>
          </cell>
          <cell r="B1429" t="str">
            <v>An Mộc Mart (chị Mơ)</v>
          </cell>
          <cell r="C1429" t="str">
            <v>An Mộc Mart 42 ngõ Ngô Sĩ Liên, Đống Đa, HN</v>
          </cell>
          <cell r="D1429">
            <v>0</v>
          </cell>
          <cell r="F1429" t="str">
            <v>Hà Nội</v>
          </cell>
        </row>
        <row r="1430">
          <cell r="A1430" t="str">
            <v>KL.C6.0015</v>
          </cell>
          <cell r="B1430" t="str">
            <v>ECO FIRST (anh Huỳnh )</v>
          </cell>
          <cell r="C1430" t="str">
            <v>Tầng 1 tòa nhà EcoLife Capital, 58 Tố Hữu, Trung Văn, Từ Liêm, Hà Nội</v>
          </cell>
          <cell r="D1430">
            <v>0</v>
          </cell>
          <cell r="F1430" t="str">
            <v>Hà Nội</v>
          </cell>
        </row>
        <row r="1431">
          <cell r="A1431" t="str">
            <v>KL.C6.0016</v>
          </cell>
          <cell r="B1431" t="str">
            <v>TB MART (em Giang)</v>
          </cell>
          <cell r="C1431" t="str">
            <v>A4 chung cư An Bình, Tp.Giao Lưu, Phạm Văn Đồng, Bắc Từ Liêm, HN</v>
          </cell>
          <cell r="D1431">
            <v>0</v>
          </cell>
          <cell r="E1431">
            <v>0</v>
          </cell>
          <cell r="F1431" t="str">
            <v>Hà Nội</v>
          </cell>
        </row>
        <row r="1432">
          <cell r="A1432" t="str">
            <v>KL.C6.0017</v>
          </cell>
          <cell r="B1432" t="str">
            <v>CÔNG TY CỔ PHẦN CÔNG NGHỆ SMARTGAP</v>
          </cell>
          <cell r="C1432" t="str">
            <v>Căn số 15, tầng 37, tòa C2- DCapital, đường Trần Duy Hưng, Phường Trung Hoà, Quận Cầu Giấy, Thành phố Hà Nội, Việt Nam</v>
          </cell>
          <cell r="D1432">
            <v>0</v>
          </cell>
          <cell r="F1432" t="str">
            <v>Hà Nội</v>
          </cell>
        </row>
        <row r="1433">
          <cell r="A1433" t="str">
            <v>KL.C6.0038</v>
          </cell>
          <cell r="B1433" t="str">
            <v>Unitmart Tầng 1 sảnh G5 chung cư Five Star Kim Giang 02471093686</v>
          </cell>
          <cell r="C1433" t="str">
            <v>Unitmart Tầng 1 sảnh G5 chung cư Five Star Kim Giang 02471093686</v>
          </cell>
          <cell r="D1433">
            <v>0</v>
          </cell>
          <cell r="F1433" t="str">
            <v>Hà Nội</v>
          </cell>
        </row>
        <row r="1434">
          <cell r="A1434" t="str">
            <v>KL.C6.0042</v>
          </cell>
          <cell r="B1434" t="str">
            <v>Thực phẩm sạch Only Fruit (chị Vui)</v>
          </cell>
          <cell r="C1434" t="str">
            <v>Tổ 8 khu 5 Mông Dương, Cẩm Phả, Quảng Ninh</v>
          </cell>
          <cell r="D1434">
            <v>0</v>
          </cell>
          <cell r="F1434" t="str">
            <v>Hà Nội</v>
          </cell>
        </row>
        <row r="1435">
          <cell r="A1435" t="str">
            <v>KL.C6.9999</v>
          </cell>
          <cell r="B1435" t="str">
            <v>CÔNG TY TNHH MỘT THÀNH VIÊN MARFOUR</v>
          </cell>
          <cell r="C1435" t="str">
            <v>Tầng trệt tòa nhà V2, V3 - Văn Phú Victoria - CT9, KĐT mới Văn Phú, Phường Phú La, Quận Hà Đông, Thành phố Hà Nội.</v>
          </cell>
          <cell r="D1435">
            <v>0</v>
          </cell>
          <cell r="F1435" t="str">
            <v>Hà Nội</v>
          </cell>
        </row>
        <row r="1436">
          <cell r="A1436" t="str">
            <v>KL.HCM</v>
          </cell>
          <cell r="B1436" t="str">
            <v>anh A hoặc chị B - HCM</v>
          </cell>
          <cell r="C1436" t="str">
            <v>HCM</v>
          </cell>
          <cell r="D1436">
            <v>0</v>
          </cell>
          <cell r="F1436" t="str">
            <v>Hà Nội</v>
          </cell>
        </row>
        <row r="1437">
          <cell r="A1437" t="str">
            <v>LOCALMART-670</v>
          </cell>
          <cell r="B1437" t="str">
            <v>CÔNG TY TNHH LOCALMART</v>
          </cell>
          <cell r="C1437" t="str">
            <v>Xóm Tự, Thôn Phù Đổng 1, Xã Phù Đổng, Huyện Gia Lâm, Thành Phố Hà Nội</v>
          </cell>
          <cell r="D1437">
            <v>0</v>
          </cell>
          <cell r="F1437" t="str">
            <v>Hà Nội</v>
          </cell>
        </row>
        <row r="1438">
          <cell r="A1438" t="str">
            <v>LOCPHUC</v>
          </cell>
          <cell r="B1438" t="str">
            <v>CÔNG TY TNHH LỘC PHÚC</v>
          </cell>
          <cell r="C1438" t="str">
            <v>75 Tân Sơn Hòa, Phường 2, Quận Tân Bình, TP Hồ Chí Minh</v>
          </cell>
          <cell r="D1438">
            <v>0</v>
          </cell>
          <cell r="F1438" t="str">
            <v>Hà Nội</v>
          </cell>
        </row>
        <row r="1439">
          <cell r="A1439" t="str">
            <v>LOCPHUCCARMELINA</v>
          </cell>
          <cell r="B1439" t="str">
            <v>CHI NHÁNH CÔNG TY TNHH LỘC PHÚC- KHU NGHỈ DƯỠNG CARMELINA</v>
          </cell>
          <cell r="C1439" t="str">
            <v>ấp Hồ Tràm, Xã Phước Thuận, Huyện Xuyên Mộc, Bà Rịa, Vũng Tàu</v>
          </cell>
          <cell r="D1439">
            <v>0</v>
          </cell>
          <cell r="F1439" t="str">
            <v>Hà Nội</v>
          </cell>
        </row>
        <row r="1440">
          <cell r="A1440" t="str">
            <v>ltphu</v>
          </cell>
          <cell r="B1440" t="str">
            <v>CÔNG TY CỔ PHẦN TRUNG TÂM THƯƠNG MẠI LOTTE VIỆT NAM</v>
          </cell>
          <cell r="C1440" t="str">
            <v>Số 469, Đường Nguyễn Hữu Thọ, Phường Tân Hưng, Quận 7, Thành phố Hồ Chí Minh, Việt Nam</v>
          </cell>
          <cell r="D1440" t="str">
            <v>Lotte Mart Phú Thọ-940B Đường 3 Tháng 2, Phường 15, Quận 11, TP.HCM.</v>
          </cell>
          <cell r="E1440" t="str">
            <v>Quận 11</v>
          </cell>
          <cell r="F1440" t="str">
            <v>Hồ Chí Minh</v>
          </cell>
        </row>
        <row r="1441">
          <cell r="A1441" t="str">
            <v>LOTTE-001</v>
          </cell>
          <cell r="B1441" t="str">
            <v>CÔNG TY CỔ PHẦN TRUNG TÂM THƯƠNG MẠI LOTTE VIỆT NAM - CHI NHÁNH ĐỒNG NAI</v>
          </cell>
          <cell r="C1441" t="str">
            <v>Lô B-03 Khu thương mại Amata, Quốc lộ 1A, Phường Long Bình, Thành phố Biên Hoà, Tỉnh Đồng Nai, Việt Nam</v>
          </cell>
          <cell r="D1441">
            <v>0</v>
          </cell>
          <cell r="F1441" t="str">
            <v>Hà Nội</v>
          </cell>
        </row>
        <row r="1442">
          <cell r="A1442" t="str">
            <v>LOTTE-002</v>
          </cell>
          <cell r="B1442" t="str">
            <v>CÔNG TY CỔ PHẦN TRUNG TÂM THƯƠNG MẠI LOTTE VIỆT NAM - CHI NHÁNH BÌNH THUẬN</v>
          </cell>
          <cell r="C1442" t="str">
            <v>Khu dân cư Hùng Vương I, Phường Phú Thủy, Thành phố  Phan Thiết, Tỉnh Bình Thuận, Việt Nam</v>
          </cell>
          <cell r="D1442">
            <v>0</v>
          </cell>
          <cell r="E1442">
            <v>0</v>
          </cell>
          <cell r="F1442" t="str">
            <v>Hà Nội</v>
          </cell>
        </row>
        <row r="1443">
          <cell r="A1443" t="str">
            <v>LOTTE-003</v>
          </cell>
          <cell r="B1443" t="str">
            <v>CÔNG TY CỔ PHẦN TRUNG TÂM THƯƠNG MẠI LOTTE VIỆT NAM - CHI NHÁNH BÌNH DƯƠNG</v>
          </cell>
          <cell r="C1443" t="str">
            <v>Khu đô thị The Seasons Bình Dương, Phường Lái Thiêu, Thành phố Thuận An, Tỉnh Bình Dương, Việt Nam</v>
          </cell>
          <cell r="D1443">
            <v>0</v>
          </cell>
          <cell r="F1443" t="str">
            <v>Hà Nội</v>
          </cell>
        </row>
        <row r="1444">
          <cell r="A1444" t="str">
            <v>LOTTE-004</v>
          </cell>
          <cell r="B1444" t="str">
            <v>CÔNG TY CỔ PHẦN TRUNG TÂM THƯƠNG MẠI LOTTE VIỆT NAM - CHI NHÁNH ĐỐNG ĐA</v>
          </cell>
          <cell r="C1444" t="str">
            <v>Tòa nhà Mipec, 229 Tây Sơn, Phường Ngã Tư Sở, Quận Đống đa, Thành phố Hà Nội, Việt Nam</v>
          </cell>
          <cell r="D1444">
            <v>0</v>
          </cell>
          <cell r="F1444" t="str">
            <v>Hà Nội</v>
          </cell>
        </row>
        <row r="1445">
          <cell r="A1445" t="str">
            <v>LOTTE-005</v>
          </cell>
          <cell r="B1445" t="str">
            <v>CÔNG TY CỔ PHẦN TRUNG TÂM THƯƠNG MẠI LOTTE VIỆT NAM - CHI NHÁNH BÀ RỊA VŨNG TÀU</v>
          </cell>
          <cell r="C1445" t="str">
            <v>Góc đường 3 tháng 2 và đường Thi Sách, Phường 8, Thành Phố Vũng Tàu, Tỉnh Bà Rịa - Vũng Tàu, Việt Nam</v>
          </cell>
          <cell r="D1445">
            <v>0</v>
          </cell>
          <cell r="F1445" t="str">
            <v>Hà Nội</v>
          </cell>
        </row>
        <row r="1446">
          <cell r="A1446" t="str">
            <v>LOTTE-006</v>
          </cell>
          <cell r="B1446" t="str">
            <v>CÔNG TY CỔ PHẦN TRUNG TÂM THƯƠNG MẠI LOTTE VIỆT NAM - CHI NHÁNH TÂN BÌNH</v>
          </cell>
          <cell r="C1446" t="str">
            <v>Số 20, đường Cộng Hòa, Phường 12, Quận Tân Bình, Thành phố Hồ Chí Minh, Việt Nam</v>
          </cell>
          <cell r="D1446">
            <v>0</v>
          </cell>
        </row>
        <row r="1447">
          <cell r="A1447" t="str">
            <v>LOTTE-007</v>
          </cell>
          <cell r="B1447" t="str">
            <v>CÔNG TY CỔ PHẦN TRUNG TÂM THƯƠNG MẠI LOTTE VIỆT NAM - CHI NHÁNH CẦN THƠ</v>
          </cell>
          <cell r="C1447" t="str">
            <v>84, Mậu Thân, Phường An Hòa, Quận Ninh Kiều, Thành phố Cần Thơ, Việt Nam</v>
          </cell>
          <cell r="D1447">
            <v>0</v>
          </cell>
          <cell r="F1447" t="str">
            <v>Hà Nội</v>
          </cell>
        </row>
        <row r="1448">
          <cell r="A1448" t="str">
            <v>LOTTE-008</v>
          </cell>
          <cell r="B1448" t="str">
            <v>CÔNG TY CỔ PHẦN TRUNG TÂM THƯƠNG MẠI LOTTE VIỆT NAM - CHI NHÁNH BA ĐÌNH</v>
          </cell>
          <cell r="C1448" t="str">
            <v>Tầng hầm 1 (B1), Trung tâm Lotte Hà Nội, số 54, đường Liễu G, Phường Cống Vị, Quận Ba Đình, Thành phố Hà Nội, Việt Nam</v>
          </cell>
          <cell r="D1448">
            <v>0</v>
          </cell>
          <cell r="F1448" t="str">
            <v>Hà Nội</v>
          </cell>
        </row>
        <row r="1449">
          <cell r="A1449" t="str">
            <v>LOTTE-009</v>
          </cell>
          <cell r="B1449" t="str">
            <v>CÔNG TY CỔ PHẦN TRUNG TÂM THƯƠNG MẠI LOTTE VIỆT NAM - CHI NHÁNH ĐÀ NẴNG</v>
          </cell>
          <cell r="C1449" t="str">
            <v>số 06 đường Nại Nam, Phường Hoà Cường Bắc, Quận Hải Châu, Thành phố Đà Nẵng, Việt Nam</v>
          </cell>
          <cell r="D1449">
            <v>0</v>
          </cell>
          <cell r="F1449" t="str">
            <v>Hà Nội</v>
          </cell>
        </row>
        <row r="1450">
          <cell r="A1450" t="str">
            <v>LOTTE-010</v>
          </cell>
          <cell r="B1450" t="str">
            <v>CÔNG TY CỔ PHẦN TRUNG TÂM THƯƠNG MẠI LOTTE VIỆT NAM - CHI NHÁNH GÒ VẤP</v>
          </cell>
          <cell r="C1450" t="str">
            <v>Số 18, Đường Phan Văn Trị, Phường 10, Quận Gò Vấp, Thành phố Hồ Chí Minh, Việt Nam</v>
          </cell>
          <cell r="D1450">
            <v>0</v>
          </cell>
        </row>
        <row r="1451">
          <cell r="A1451" t="str">
            <v>LOTTE-011</v>
          </cell>
          <cell r="B1451" t="str">
            <v>CÔNG TY CỔ PHẦN TRUNG TÂM THƯƠNG MẠI LOTTE VIỆT NAM - CHI NHÁNH NHA TRANG</v>
          </cell>
          <cell r="C1451" t="str">
            <v>Số 58 đường 23/10, Phường Phương Sơn, Thành phố Nha Trang, Tỉnh Khánh Hòa, Việt Nam</v>
          </cell>
          <cell r="D1451">
            <v>0</v>
          </cell>
          <cell r="F1451" t="str">
            <v>Hà Nội</v>
          </cell>
        </row>
        <row r="1452">
          <cell r="A1452" t="str">
            <v>ltphu1</v>
          </cell>
          <cell r="B1452" t="str">
            <v>CÔNG TY CỔ PHẦN TRUNG TÂM THƯƠNG MẠI LOTTE VIỆT NAM - CHI NHÁNH VINH</v>
          </cell>
          <cell r="C1452" t="str">
            <v>Đại lộ V.I.Lenin, Khối Yên Sơn, Phường Hà Huy Tập, Thành phố Vinh, Tỉnh Nghệ An, Việt Nam</v>
          </cell>
          <cell r="D1452" t="str">
            <v>Lotte Mart Phú Thọ-940B Đường 3 Tháng 2, Phường 15, Quận 11, TP.HCM.</v>
          </cell>
          <cell r="E1452" t="str">
            <v>Quận 11</v>
          </cell>
          <cell r="F1452" t="str">
            <v>Hồ Chí Minh</v>
          </cell>
        </row>
        <row r="1453">
          <cell r="A1453" t="str">
            <v>LOTTEHOTEL</v>
          </cell>
          <cell r="B1453" t="str">
            <v>CÔNG TY TNHH LOTTE HOTEL VIỆT NAM</v>
          </cell>
          <cell r="C1453" t="str">
            <v>Tầng 33, Trung tâm Lotte Hà Nội, số 54, đường Liễu Giai, Phường Cống Vị, Quận Ba Đình, Thành phố Hà Nội, Việt Nam</v>
          </cell>
          <cell r="D1453">
            <v>0</v>
          </cell>
          <cell r="F1453" t="str">
            <v>Hà Nội</v>
          </cell>
        </row>
        <row r="1454">
          <cell r="A1454" t="str">
            <v>MANGLUOIQUA</v>
          </cell>
          <cell r="B1454" t="str">
            <v>CÔNG TY TNHH MTV MẠNG LƯỚI QUÀ</v>
          </cell>
          <cell r="C1454" t="str">
            <v>Tầng 14, Tòa Nhà Pegasus, số 53-55 đường Võ Thị Sáu, P.Quyết Thắng, TP.Biên Hòa, T.Đồng Nai</v>
          </cell>
          <cell r="D1454">
            <v>0</v>
          </cell>
          <cell r="F1454" t="str">
            <v>Hà Nội</v>
          </cell>
        </row>
        <row r="1455">
          <cell r="A1455" t="str">
            <v>MARFIVE</v>
          </cell>
          <cell r="B1455" t="str">
            <v>CÔNG TY TNHH MỘT THÀNH VIÊN MARFIVE</v>
          </cell>
          <cell r="C1455" t="str">
            <v>199-205 Nguyễn Thái Học, Phường Phạm Ngũ Lão, Quận 1, Thành phố Hồ Chí Minh, Việt Nam</v>
          </cell>
          <cell r="D1455">
            <v>0</v>
          </cell>
        </row>
        <row r="1456">
          <cell r="A1456" t="str">
            <v>MARONE</v>
          </cell>
          <cell r="B1456" t="str">
            <v>CÔNG TY TNHH MỘT THÀNH VIÊN MARONE</v>
          </cell>
          <cell r="C1456" t="str">
            <v>11 Trường Sơn, Phường 15, Quận 10, TP Hồ Chí Minh</v>
          </cell>
          <cell r="D1456">
            <v>0</v>
          </cell>
          <cell r="F1456" t="str">
            <v>Hà Nội</v>
          </cell>
        </row>
        <row r="1457">
          <cell r="A1457" t="str">
            <v>MARSIX</v>
          </cell>
          <cell r="B1457" t="str">
            <v>CÔNG TY TNHH MỘT THÀNH VIÊN MARSIX</v>
          </cell>
          <cell r="C1457" t="str">
            <v>199-205 Nguyễn Thái Học, Phường Phạm Ngũ Lão, Quận 1, Thành phố Hồ Chí Minh, Việt Nam</v>
          </cell>
          <cell r="D1457">
            <v>0</v>
          </cell>
        </row>
        <row r="1458">
          <cell r="A1458" t="str">
            <v>mar</v>
          </cell>
          <cell r="B1458" t="str">
            <v>CÔNG TY TNHH MỘT THÀNH VIÊN MARSIX</v>
          </cell>
          <cell r="C1458" t="str">
            <v>199-205 Nguyễn Thái Học, Phường Phạm Ngũ Lão, Quận 1, Thành phố Hồ Chí Minh, Việt Nam</v>
          </cell>
          <cell r="D1458" t="str">
            <v>431A Hoàng Văn Thụ, Phường 4, Quận Tân Bình, Tp. Hồ Chí Minh</v>
          </cell>
          <cell r="E1458" t="str">
            <v>Quận Tân Bình</v>
          </cell>
          <cell r="F1458" t="str">
            <v>Hồ Chí Minh</v>
          </cell>
        </row>
        <row r="1459">
          <cell r="A1459" t="str">
            <v>MARTHREE</v>
          </cell>
          <cell r="B1459" t="str">
            <v>CÔNG TY TNHH MỘT THÀNH VIÊN MARTHREE</v>
          </cell>
          <cell r="C1459" t="str">
            <v>11 Trường Sơn, Phường 15, Quận 10, TP.Hồ Chí Minh</v>
          </cell>
          <cell r="D1459">
            <v>0</v>
          </cell>
          <cell r="F1459" t="str">
            <v>Hà Nội</v>
          </cell>
        </row>
        <row r="1460">
          <cell r="A1460" t="str">
            <v>MARTWO</v>
          </cell>
          <cell r="B1460" t="str">
            <v>CTY TNHH MTV MARTWO</v>
          </cell>
          <cell r="C1460" t="str">
            <v>11 Trường Sơn, P.15, Q.10, Tp.HCM</v>
          </cell>
          <cell r="D1460">
            <v>0</v>
          </cell>
          <cell r="F1460" t="str">
            <v>Hà Nội</v>
          </cell>
        </row>
        <row r="1461">
          <cell r="A1461" t="str">
            <v>MATTROIDOHOCHIMINH</v>
          </cell>
          <cell r="B1461" t="str">
            <v xml:space="preserve">CN TẠI TP.HCM - CÔNG TY CỔ PHẦN ĐẦU TƯ THƯƠNG MẠI QUỐC TẾ MẶT TRỜI ĐỎ (TP.HN) </v>
          </cell>
          <cell r="C1461" t="str">
            <v>208 Nam Kỳ Khởi Nghĩa, Phường 06, Quận 3, TP Hồ Chí Minh</v>
          </cell>
          <cell r="D1461">
            <v>0</v>
          </cell>
          <cell r="F1461" t="str">
            <v>Hà Nội</v>
          </cell>
        </row>
        <row r="1462">
          <cell r="A1462" t="str">
            <v>MAYSSTORE</v>
          </cell>
          <cell r="B1462" t="str">
            <v>CỬA HÀNG TẠP HÓA MAY'S STORE</v>
          </cell>
          <cell r="C1462" t="str">
            <v>SC27-2 KHU PHO SKYGARDEN, P-TAN PHONG, Q.7</v>
          </cell>
          <cell r="D1462">
            <v>0</v>
          </cell>
          <cell r="F1462" t="str">
            <v>Hà Nội</v>
          </cell>
        </row>
        <row r="1463">
          <cell r="A1463" t="str">
            <v>MEATWORLD</v>
          </cell>
          <cell r="B1463" t="str">
            <v>CÔNG TY CỔ PHẦN MEAT WORLD</v>
          </cell>
          <cell r="C1463" t="str">
            <v>541 Phan Văn Trị, Phường 5, Quận Gò Vấp, Thành phố Hồ Chí Minh, Việt Nam</v>
          </cell>
          <cell r="D1463">
            <v>0</v>
          </cell>
        </row>
        <row r="1464">
          <cell r="A1464" t="str">
            <v>MEGA</v>
          </cell>
          <cell r="B1464" t="str">
            <v>CÔNG TY TNHH MM MEGA MARKET (VIỆT NAM)</v>
          </cell>
          <cell r="C1464" t="str">
            <v>Khu B, Khu đô thị mới An Phú-An Khánh, Phường An Phú, Thành phố Thủ Đức, Thành phố Hồ Chí Minh</v>
          </cell>
          <cell r="D1464">
            <v>0</v>
          </cell>
          <cell r="E1464">
            <v>0</v>
          </cell>
          <cell r="F1464">
            <v>0</v>
          </cell>
        </row>
        <row r="1465">
          <cell r="A1465" t="str">
            <v>MEGA0001</v>
          </cell>
          <cell r="B1465" t="str">
            <v>Mega An Phú</v>
          </cell>
          <cell r="C1465" t="str">
            <v>Q2, HCM</v>
          </cell>
          <cell r="D1465">
            <v>0</v>
          </cell>
          <cell r="E1465">
            <v>0</v>
          </cell>
          <cell r="F1465" t="str">
            <v>Hà Nội</v>
          </cell>
        </row>
        <row r="1466">
          <cell r="A1466" t="str">
            <v>MEGA0002</v>
          </cell>
          <cell r="B1466" t="str">
            <v>Mega Bình Phú</v>
          </cell>
          <cell r="C1466" t="str">
            <v>Q6, HCM</v>
          </cell>
          <cell r="D1466">
            <v>0</v>
          </cell>
          <cell r="F1466" t="str">
            <v>Hà Nội</v>
          </cell>
        </row>
        <row r="1467">
          <cell r="A1467" t="str">
            <v>MEGA0003</v>
          </cell>
          <cell r="B1467" t="str">
            <v>Mega Hưng Phú</v>
          </cell>
          <cell r="C1467" t="str">
            <v>Thủ đức, HCM</v>
          </cell>
          <cell r="D1467">
            <v>0</v>
          </cell>
          <cell r="F1467" t="str">
            <v>Hà Nội</v>
          </cell>
        </row>
        <row r="1468">
          <cell r="A1468" t="str">
            <v>MEGA0004</v>
          </cell>
          <cell r="B1468" t="str">
            <v>Mega Hiệp Phú</v>
          </cell>
          <cell r="C1468" t="str">
            <v>Q12, HCM</v>
          </cell>
          <cell r="D1468">
            <v>0</v>
          </cell>
          <cell r="F1468" t="str">
            <v>Hà Nội</v>
          </cell>
        </row>
        <row r="1469">
          <cell r="A1469" t="str">
            <v>MEGA0005</v>
          </cell>
          <cell r="B1469" t="str">
            <v>Mega Hoàng Mai</v>
          </cell>
          <cell r="C1469" t="str">
            <v>Hoàng Mai, HN</v>
          </cell>
          <cell r="D1469">
            <v>0</v>
          </cell>
          <cell r="F1469" t="str">
            <v>Hà Nội</v>
          </cell>
        </row>
        <row r="1470">
          <cell r="A1470" t="str">
            <v>MEGA0006</v>
          </cell>
          <cell r="B1470" t="str">
            <v>Mega Thăng Long</v>
          </cell>
          <cell r="C1470" t="str">
            <v>Thăng Long, HN</v>
          </cell>
          <cell r="D1470">
            <v>0</v>
          </cell>
          <cell r="F1470" t="str">
            <v>Hà Nội</v>
          </cell>
        </row>
        <row r="1471">
          <cell r="A1471" t="str">
            <v>MEGA0007</v>
          </cell>
          <cell r="B1471" t="str">
            <v>Mega Hà Đông</v>
          </cell>
          <cell r="C1471" t="str">
            <v>Hà Đông, HN</v>
          </cell>
          <cell r="D1471">
            <v>0</v>
          </cell>
          <cell r="F1471" t="str">
            <v>Hà Nội</v>
          </cell>
        </row>
        <row r="1472">
          <cell r="A1472" t="str">
            <v>MEGA0008</v>
          </cell>
          <cell r="B1472" t="str">
            <v>Mega Thanh Xuân</v>
          </cell>
          <cell r="C1472" t="str">
            <v>Thanh Xuân, HN</v>
          </cell>
          <cell r="D1472">
            <v>0</v>
          </cell>
          <cell r="F1472" t="str">
            <v>Hà Nội</v>
          </cell>
        </row>
        <row r="1473">
          <cell r="A1473" t="str">
            <v>MEGA-001</v>
          </cell>
          <cell r="B1473" t="str">
            <v>CHI NHÁNH CÔNG TY TNHH MM MEGA MARKET (VIỆT NAM) TẠI THÀNH PHỐ HÀ NỘI</v>
          </cell>
          <cell r="C1473" t="str">
            <v>Đường Phạm Văn Đồng, Phường Cổ Nhuế 1, Quận Bắc Từ Liêm, Thành phố Hà Nội, Việt Nam</v>
          </cell>
          <cell r="D1473">
            <v>0</v>
          </cell>
          <cell r="F1473" t="str">
            <v>Hà Nội</v>
          </cell>
        </row>
        <row r="1474">
          <cell r="A1474" t="str">
            <v>MEGA-002</v>
          </cell>
          <cell r="B1474" t="str">
            <v>CHI NHÁNH CÔNG TY TNHH MM MEGA MARKET (VIỆT NAM) TẠI THÀNH PHỐ CẦN THƠ</v>
          </cell>
          <cell r="C1474" t="str">
            <v>Khu vực V, Quốc lộ 91B, Phường Hưng Lợi, Quận Ninh Kiều, Thành phố Cần Thơ, Việt Nam</v>
          </cell>
          <cell r="D1474">
            <v>0</v>
          </cell>
          <cell r="F1474" t="str">
            <v>Hà Nội</v>
          </cell>
        </row>
        <row r="1475">
          <cell r="A1475" t="str">
            <v>MEGA-003</v>
          </cell>
          <cell r="B1475" t="str">
            <v>CHI NHÁNH CÔNG TY TNHH MM MEGA MARKET (VIỆT NAM) TẠI HẢI PHÒNG</v>
          </cell>
          <cell r="C1475" t="str">
            <v>Số 2A đường Hồng Bàng, Phường Sở Dầu, Quận Hồng Bàng, Thành phố Hải Phòng, Việt Nam</v>
          </cell>
          <cell r="D1475">
            <v>0</v>
          </cell>
          <cell r="F1475" t="str">
            <v>Hà Nội</v>
          </cell>
        </row>
        <row r="1476">
          <cell r="A1476" t="str">
            <v>MEGA-004</v>
          </cell>
          <cell r="B1476" t="str">
            <v>CHI NHÁNH CÔNG TY TNHH MM MEGA MARKET (VIỆT NAM) TẠI THÀNH PHỐ ĐÀ NẴNG</v>
          </cell>
          <cell r="C1476" t="str">
            <v>Đường Cách Mạng Tháng 8, Phường Khuê Trung, Quận Cẩm Lệ, Thành phố Đà Nẵng, Việt Nam</v>
          </cell>
          <cell r="D1476">
            <v>0</v>
          </cell>
          <cell r="F1476" t="str">
            <v>Hà Nội</v>
          </cell>
        </row>
        <row r="1477">
          <cell r="A1477" t="str">
            <v>MEGA-005</v>
          </cell>
          <cell r="B1477" t="str">
            <v>CHI NHÁNH CÔNG TY TNHH MM MEGA MARKET (VIỆT NAM) TẠI THÀNH PHỐ BIÊN HÒA</v>
          </cell>
          <cell r="C1477" t="str">
            <v>Khu phố 4, Phường Quang Vinh, Thành phố Biên Hoà, Tỉnh Đồng Nai, Việt Nam</v>
          </cell>
          <cell r="D1477">
            <v>0</v>
          </cell>
          <cell r="F1477" t="str">
            <v>Hà Nội</v>
          </cell>
        </row>
        <row r="1478">
          <cell r="A1478" t="str">
            <v>MEGA-006</v>
          </cell>
          <cell r="B1478" t="str">
            <v>CHI NHÁNH CÔNG TY TNHH MM MEGA MARKET (VIỆT NAM) TẠI TỈNH AN GIANG</v>
          </cell>
          <cell r="C1478" t="str">
            <v>Số 1566 Trần Hưng Đạo, Tổ 71, Khóm Đông Thịnh 5, Phường Mỹ Phước, Thành phố Long Xuyên, Tỉnh An Giang, Việt Nam</v>
          </cell>
          <cell r="D1478">
            <v>0</v>
          </cell>
          <cell r="F1478" t="str">
            <v>Hà Nội</v>
          </cell>
        </row>
        <row r="1479">
          <cell r="A1479" t="str">
            <v>MEGA-007</v>
          </cell>
          <cell r="B1479" t="str">
            <v>CHI NHÁNH CÔNG TY TNHH MM MEGA MARKET (VIỆT NAM) TẠI TỈNH BÌNH ĐỊNH</v>
          </cell>
          <cell r="C1479" t="str">
            <v>Quốc Lộ 1D, Tổ 24, Khu vực 5, Phường Ghềnh Ráng, Thành phố Quy Nhơn, Tỉnh Bình Định, Việt Nam</v>
          </cell>
          <cell r="D1479">
            <v>0</v>
          </cell>
          <cell r="F1479" t="str">
            <v>Hà Nội</v>
          </cell>
        </row>
        <row r="1480">
          <cell r="A1480" t="str">
            <v>MEGA-008</v>
          </cell>
          <cell r="B1480" t="str">
            <v>CHI NHÁNH CÔNG TY TNHH MM MEGA MARKET (VIỆT NAM) TẠI TỈNH BÌNH DƯƠNG</v>
          </cell>
          <cell r="C1480" t="str">
            <v>Đại lộ Bình Dương, Phường Phú Thọ, Thành phố Thủ Dầu Một, Tỉnh Bình Dương, Việt Nam</v>
          </cell>
          <cell r="D1480">
            <v>0</v>
          </cell>
          <cell r="F1480" t="str">
            <v>Hà Nội</v>
          </cell>
        </row>
        <row r="1481">
          <cell r="A1481" t="str">
            <v>MEGA-009</v>
          </cell>
          <cell r="B1481" t="str">
            <v>CHI NHÁNH CÔNG TY TNHH MM MEGA MARKET (VIỆT NAM) TẠI TỈNH BÀ RỊA - VŨNG TÀU</v>
          </cell>
          <cell r="C1481" t="str">
            <v>Khu vực đường 51B, Phường 11, Thành Phố Vũng Tàu, Tỉnh Bà Rịa - Vũng Tàu, Việt Nam</v>
          </cell>
          <cell r="D1481">
            <v>0</v>
          </cell>
          <cell r="E1481">
            <v>0</v>
          </cell>
          <cell r="F1481" t="str">
            <v>Hà Nội</v>
          </cell>
        </row>
        <row r="1482">
          <cell r="A1482" t="str">
            <v>MEGA-011</v>
          </cell>
          <cell r="B1482" t="str">
            <v>CHI NHÁNH CÔNG TY TNHH MM MEGA MARKET (VIỆT NAM) TẠI THÀNH PHỐ NHA TRANG</v>
          </cell>
          <cell r="C1482" t="str">
            <v>Đường 23/10, Thôn Võ Cạnh, Xã Vĩnh Trung, Thành phố Nha Trang, Tỉnh Khánh Hòa, Việt Nam</v>
          </cell>
          <cell r="D1482">
            <v>0</v>
          </cell>
          <cell r="F1482" t="str">
            <v>Hà Nội</v>
          </cell>
        </row>
        <row r="1483">
          <cell r="A1483" t="str">
            <v>MEGA-012</v>
          </cell>
          <cell r="B1483" t="str">
            <v>CHI NHÁNH CÔNG TY TNHH MM MEGA MARKET (VIỆT NAM) TẠI QUẢNG NINH</v>
          </cell>
          <cell r="C1483" t="str">
            <v>Tổ 8, Khu 2, Phường Hà Tu, Thành phố Hạ Long, Tỉnh Quảng Ninh, Việt Nam</v>
          </cell>
          <cell r="D1483">
            <v>0</v>
          </cell>
          <cell r="F1483" t="str">
            <v>Hà Nội</v>
          </cell>
        </row>
        <row r="1484">
          <cell r="A1484" t="str">
            <v>MEGA-013</v>
          </cell>
          <cell r="B1484" t="str">
            <v>CHI NHÁNH CÔNG TY TNHH MM MEGA MARKET ( VIỆT NAM) TẠI TỈNH NGHỆ AN</v>
          </cell>
          <cell r="C1484" t="str">
            <v>Đường Ven Sông Lam, Phường Bến Thủy, Thành phố Vinh, Tỉnh Nghệ An, Việt Nam</v>
          </cell>
          <cell r="D1484">
            <v>0</v>
          </cell>
          <cell r="F1484" t="str">
            <v>Hà Nội</v>
          </cell>
        </row>
        <row r="1485">
          <cell r="A1485" t="str">
            <v>MEGA-014</v>
          </cell>
          <cell r="B1485" t="str">
            <v>CHI NHÁNH CÔNG TY TNHH MM MEGA MARKET (VIỆT NAM) TẠI TỈNH ĐẮK LẮK</v>
          </cell>
          <cell r="C1485" t="str">
            <v>Tổ dân phố 5, đường Đồng Khởi, Phường Tân An, TP.Buôn Ma Thuột, Tỉnh Đắk Lắk, Việt Nam</v>
          </cell>
          <cell r="D1485">
            <v>0</v>
          </cell>
          <cell r="F1485" t="str">
            <v>Hà Nội</v>
          </cell>
        </row>
        <row r="1486">
          <cell r="A1486" t="str">
            <v>MEGA-015</v>
          </cell>
          <cell r="B1486" t="str">
            <v>CHI NHÁNH CÔNG TY TNHH MM MEGA MARKET (VIỆT NAM) TẠI KIÊN GIANG</v>
          </cell>
          <cell r="C1486" t="str">
            <v>Lô A11, Khu lấn biển, Phường Vĩnh Bảo, Thành phố Rạch Giá, Tỉnh Kiên Giang, Việt Nam</v>
          </cell>
          <cell r="D1486">
            <v>0</v>
          </cell>
          <cell r="F1486" t="str">
            <v>Hà Nội</v>
          </cell>
        </row>
        <row r="1487">
          <cell r="A1487" t="str">
            <v>MEKONGGOURMET</v>
          </cell>
          <cell r="B1487" t="str">
            <v>CÔNG TY TNHH MEKONG GOURMET</v>
          </cell>
          <cell r="C1487" t="str">
            <v>71B-73 Calmette, Phường Nguyễn Thái Bình, Quận 1, Thành phố Hồ Chí Minh, Việt Nam</v>
          </cell>
          <cell r="D1487">
            <v>0</v>
          </cell>
          <cell r="E1487">
            <v>0</v>
          </cell>
          <cell r="F1487">
            <v>0</v>
          </cell>
        </row>
        <row r="1488">
          <cell r="A1488" t="str">
            <v>MINHCAU</v>
          </cell>
          <cell r="B1488" t="str">
            <v>CÔNG TY CỔ PHẦN THƯƠNG MẠI VÀ DỊCH VỤ MINH CẦU</v>
          </cell>
          <cell r="C1488" t="str">
            <v>Số 01, đường Minh Cầu, Phường Phan Đình Phùng, Thành phố Thái Nguyên, Tỉnh Thái Nguyên, Việt Nam</v>
          </cell>
          <cell r="D1488">
            <v>0</v>
          </cell>
          <cell r="E1488">
            <v>0</v>
          </cell>
          <cell r="F1488" t="str">
            <v>Hà Nội</v>
          </cell>
        </row>
        <row r="1489">
          <cell r="A1489" t="str">
            <v>MISA</v>
          </cell>
          <cell r="B1489" t="str">
            <v>CÔNG TY CỔ PHẦN MISA</v>
          </cell>
          <cell r="C1489" t="str">
            <v>Tầng 9 Tòa Nhà Technosoft, phố Duy Tân, phường Dịch vọng Hậu, Cầu Giấy, Hà Nội</v>
          </cell>
          <cell r="D1489">
            <v>0</v>
          </cell>
          <cell r="F1489" t="str">
            <v>Hà Nội</v>
          </cell>
        </row>
        <row r="1490">
          <cell r="A1490" t="str">
            <v>MOCHUONG</v>
          </cell>
          <cell r="B1490" t="str">
            <v>CÔNG TY TNHH THƯƠNG MẠI DỊCH VỤ ĂN UỐNG MỘC HƯƠNG</v>
          </cell>
          <cell r="C1490" t="str">
            <v>360B Bến Vân Đồn, phường 01, Quận 4, Thành phố Hồ Chí Minh, Việt Nam</v>
          </cell>
          <cell r="D1490">
            <v>0</v>
          </cell>
        </row>
        <row r="1491">
          <cell r="A1491" t="str">
            <v>NAMLONG</v>
          </cell>
          <cell r="B1491" t="str">
            <v>CÔNG TY CỔ PHẦN ĐẦU TƯ NAM LONG</v>
          </cell>
          <cell r="C1491" t="str">
            <v>Số 6 Nguyễn Khắc Viện  P.Tân Phú Q.7 Tp HCM</v>
          </cell>
          <cell r="D1491">
            <v>0</v>
          </cell>
          <cell r="F1491" t="str">
            <v>Hà Nội</v>
          </cell>
        </row>
        <row r="1492">
          <cell r="A1492" t="str">
            <v>NCC2268</v>
          </cell>
          <cell r="B1492" t="str">
            <v>Công Ty Liên Doanh TNHH Berjaya - Hồ Tây</v>
          </cell>
          <cell r="C1492" t="str">
            <v>K5 Nhi Hàm, P. Quảng An, Tây Hồ, TP HN</v>
          </cell>
          <cell r="D1492">
            <v>0</v>
          </cell>
          <cell r="F1492" t="str">
            <v>Hà Nội</v>
          </cell>
        </row>
        <row r="1493">
          <cell r="A1493" t="str">
            <v>NGONMOINGAY</v>
          </cell>
          <cell r="B1493" t="str">
            <v>Cty TNHH SX TM DV Ngon Mỗi Ngày</v>
          </cell>
          <cell r="C1493" t="str">
            <v>176 Hai Bà Trưng ,Phường Đakao ,Quận 1.Tp Hồ Chí Minh.</v>
          </cell>
          <cell r="D1493">
            <v>0</v>
          </cell>
          <cell r="F1493" t="str">
            <v>Hà Nội</v>
          </cell>
        </row>
        <row r="1494">
          <cell r="A1494" t="str">
            <v>NGUYENCUU</v>
          </cell>
          <cell r="B1494" t="str">
            <v>CÔNG TY TNHH MTV NGUYỄN CỬU</v>
          </cell>
          <cell r="C1494" t="str">
            <v>N9 đường 79, Phường Phước Long B, Thành phố Thủ Đức, Thành phố Hồ Chí Minh, Việt Nam</v>
          </cell>
          <cell r="D1494">
            <v>0</v>
          </cell>
        </row>
        <row r="1495">
          <cell r="A1495" t="str">
            <v>NHANHOA</v>
          </cell>
          <cell r="B1495" t="str">
            <v>CÔNG TY TNHH THƯƠNG MẠI DỊCH VỤ XUẤT NHẬP KHẨU NHÂN HÒA</v>
          </cell>
          <cell r="C1495" t="str">
            <v>39/5G Đường Nguyễn Thị Thảnh, ấp Tam Đông 3 - Xã Thới Tam Thôn - Huyện Hóc Môn - TP Hồ Chí Minh.</v>
          </cell>
          <cell r="D1495">
            <v>0</v>
          </cell>
          <cell r="F1495" t="str">
            <v>Hà Nội</v>
          </cell>
        </row>
        <row r="1496">
          <cell r="A1496" t="str">
            <v>NHATMINH</v>
          </cell>
          <cell r="B1496" t="str">
            <v>CÔNG TY TNHH SẢN XUẤT THƯƠNG MẠI DỊCH VỤ NHẬT MINH BAKERY</v>
          </cell>
          <cell r="C1496" t="str">
            <v>131 Vũ Tùng, Phường 2, Quận Bình Thạnh, Thành phố Hồ Chí Minh, Việt Nam</v>
          </cell>
          <cell r="D1496">
            <v>0</v>
          </cell>
        </row>
        <row r="1497">
          <cell r="A1497" t="str">
            <v>NHATMINH0001</v>
          </cell>
          <cell r="B1497" t="str">
            <v>CÔNG TY TNHH SẢN XUẤT THƯƠNG MẠI DỊCH VỤ NHẬT MINH BAKERY</v>
          </cell>
          <cell r="C1497" t="str">
            <v>?</v>
          </cell>
          <cell r="D1497">
            <v>0</v>
          </cell>
          <cell r="F1497" t="str">
            <v>Hà Nội</v>
          </cell>
        </row>
        <row r="1498">
          <cell r="A1498" t="str">
            <v>nmnguyen</v>
          </cell>
          <cell r="B1498" t="str">
            <v>CÔNG TY TNHH SẢN XUẤT THƯƠNG MẠI DỊCH VỤ NHẬT MINH BAKERY</v>
          </cell>
          <cell r="C1498" t="str">
            <v>84-86 NGUYỄN KHOÁI, PHƯỜNG 2, QUẬN 4</v>
          </cell>
          <cell r="D1498" t="str">
            <v>84-86 NGUYỄN KHOÁI, PHƯỜNG 2, QUẬN 4</v>
          </cell>
          <cell r="E1498" t="str">
            <v>Quận 4</v>
          </cell>
          <cell r="F1498" t="str">
            <v>Hồ Chí Minh</v>
          </cell>
        </row>
        <row r="1499">
          <cell r="A1499" t="str">
            <v>nttay</v>
          </cell>
          <cell r="B1499" t="str">
            <v>CÔNG TY TNHH SẢN XUẤT THƯƠNG MẠI DỊCH VỤ NHẬT MINH BAKERY</v>
          </cell>
          <cell r="C1499" t="str">
            <v>114 TÂY HÒA, PHƯỜNG PHƯỚC LONG A, TP. THỦ ĐỨC</v>
          </cell>
          <cell r="D1499" t="str">
            <v>114 TÂY HÒA, PHƯỜNG PHƯỚC LONG A, TP. THỦ ĐỨC</v>
          </cell>
          <cell r="E1499" t="str">
            <v>Quận Thủ Đức</v>
          </cell>
          <cell r="F1499" t="str">
            <v>Hồ Chí Minh</v>
          </cell>
        </row>
        <row r="1500">
          <cell r="A1500" t="str">
            <v>ntri</v>
          </cell>
          <cell r="B1500" t="str">
            <v>CÔNG TY TNHH SẢN XUẤT THƯƠNG MẠI DỊCH VỤ NHẬT MINH BAKERY</v>
          </cell>
          <cell r="C1500" t="str">
            <v>SH10 CHUNG CƯ OPAL RIVERSIDE, ĐƯỜNG SỐ 10, P. HIỆP BÌNH CHÁNH, TP. THỦ ĐỨC, TPHCM</v>
          </cell>
          <cell r="D1500" t="str">
            <v>SH10 CHUNG CƯ OPAL RIVERSIDE, ĐƯỜNG SỐ 10, P. HIỆP BÌNH CHÁNH, TP. THỦ ĐỨC, TPHCM</v>
          </cell>
          <cell r="E1500" t="str">
            <v>Quận Thủ Đức</v>
          </cell>
          <cell r="F1500" t="str">
            <v>Hồ Chí Minh</v>
          </cell>
        </row>
        <row r="1501">
          <cell r="A1501" t="str">
            <v>NHATNAM</v>
          </cell>
          <cell r="B1501" t="str">
            <v>Công Ty Cổ Phần Nhất Nam</v>
          </cell>
          <cell r="C1501" t="str">
            <v>Số 2 Chương Dương Độ, Phường Chương Dương, Quận Hoàn Kiếm, Thành Phố Hà Nội</v>
          </cell>
          <cell r="D1501">
            <v>0</v>
          </cell>
          <cell r="F1501" t="str">
            <v>Hà Nội</v>
          </cell>
        </row>
        <row r="1502">
          <cell r="A1502" t="str">
            <v>NHIEULOC</v>
          </cell>
          <cell r="B1502" t="str">
            <v>CÔNG TY TNHH NHIÊU LỘC</v>
          </cell>
          <cell r="C1502" t="str">
            <v>50/15/25 Dương Quảng Hàm, Phường 5, Quận Gò Vấp, Thành phố Hồ Chí Minh, Việt Nam</v>
          </cell>
          <cell r="D1502">
            <v>0</v>
          </cell>
        </row>
        <row r="1503">
          <cell r="A1503" t="str">
            <v>NHQUANDOIDONGNAI</v>
          </cell>
          <cell r="B1503" t="str">
            <v>Ngân Hàng TMCP Quân Đội-CN Đồng Nai</v>
          </cell>
          <cell r="C1503" t="str">
            <v>K26 Võ Thị sáu ,phường Thống Nhất, Biên Hòa,Đồng Nai</v>
          </cell>
          <cell r="D1503">
            <v>0</v>
          </cell>
          <cell r="F1503" t="str">
            <v>Hà Nội</v>
          </cell>
        </row>
        <row r="1504">
          <cell r="A1504" t="str">
            <v>NHUTRANNGOC</v>
          </cell>
          <cell r="B1504" t="str">
            <v>Công Ty TNHH NHƯ TRẦN NGỌC</v>
          </cell>
          <cell r="C1504" t="str">
            <v>1499 Phạm Văn Thuận, Kp3, P.Thống Nhất, Tp.Biên Hòa, Đồng Nai</v>
          </cell>
          <cell r="D1504">
            <v>0</v>
          </cell>
          <cell r="F1504" t="str">
            <v>Hà Nội</v>
          </cell>
        </row>
        <row r="1505">
          <cell r="A1505" t="str">
            <v>NINHTHUAN</v>
          </cell>
          <cell r="B1505" t="str">
            <v>CHI NHÁNH CÔNG TY CỔ PHẦN ĐẦU TƯ AN PHONG TẠI NINH THUẬN</v>
          </cell>
          <cell r="C1505" t="str">
            <v>SỐ 122 ĐƯỜNG 16/4, PHƯỜNG MỸ HẢI, TP PHAN RANG-THÁP CHÀM, TỈNH NINH THUẬN</v>
          </cell>
          <cell r="D1505">
            <v>0</v>
          </cell>
          <cell r="F1505" t="str">
            <v>Hà Nội</v>
          </cell>
        </row>
        <row r="1506">
          <cell r="A1506" t="str">
            <v>NOVA</v>
          </cell>
          <cell r="B1506" t="str">
            <v>CÔNG TY CỔ PHẦN DỊCH VỤ THƯƠNG MẠI TỔNG HỢP NOVA COMMERCE</v>
          </cell>
          <cell r="C1506" t="str">
            <v>65 Nguyễn Du, Phường Bến Nghé, Quận 1, Thành phố Hồ Chí Minh, Việt Nam</v>
          </cell>
          <cell r="D1506">
            <v>0</v>
          </cell>
        </row>
        <row r="1507">
          <cell r="A1507" t="str">
            <v>nvla</v>
          </cell>
          <cell r="B1507" t="str">
            <v>CÔNG TY CỔ PHẦN DỊCH VỤ THƯƠNG MẠI TỔNG HỢP NOVA COMMERCE</v>
          </cell>
          <cell r="C1507" t="str">
            <v>65 Nguyễn Du, Phường Bến Nghé, Quận 1, Thành phố Hồ Chí Minh</v>
          </cell>
          <cell r="D1507" t="str">
            <v>Kho Bán LakeView</v>
          </cell>
          <cell r="E1507" t="str">
            <v>TỈNH</v>
          </cell>
          <cell r="F1507" t="str">
            <v>TỈNH</v>
          </cell>
        </row>
        <row r="1508">
          <cell r="A1508" t="str">
            <v>nvco</v>
          </cell>
          <cell r="B1508" t="str">
            <v>CÔNG TY CỔ PHẦN DỊCH VỤ THƯƠNG MẠI TỔNG HỢP NOVA COMMERCE</v>
          </cell>
          <cell r="C1508" t="str">
            <v>65 Nguyễn Du, P.Bến Nghé, Q.1, HCM</v>
          </cell>
          <cell r="D1508" t="str">
            <v>Tầng trệt, dự án Soho, 100 Cô Giang, Phường Cô Giang, Q.1, HCM</v>
          </cell>
          <cell r="E1508" t="str">
            <v>Quận 1</v>
          </cell>
          <cell r="F1508" t="str">
            <v>Hồ Chí Minh</v>
          </cell>
        </row>
        <row r="1509">
          <cell r="A1509">
            <v>0</v>
          </cell>
          <cell r="B1509" t="str">
            <v>CÔNG TY CỔ PHẦN DỊCH VỤ THƯƠNG MẠI TỔNG HỢP NOVA COMMERCE</v>
          </cell>
          <cell r="C1509" t="str">
            <v>65 Nguyễn Du, P.Bến Nghé, Q.1, HCM</v>
          </cell>
          <cell r="D1509" t="str">
            <v>Số 317-317A-319 Nguyễn Sơn, Phường Phú Thạnh, Quận Tân Phú, HCM</v>
          </cell>
          <cell r="E1509" t="str">
            <v>Quận Tân Phú</v>
          </cell>
          <cell r="F1509" t="str">
            <v>Hồ Chí Minh</v>
          </cell>
        </row>
        <row r="1510">
          <cell r="A1510">
            <v>0</v>
          </cell>
          <cell r="B1510" t="str">
            <v>CÔNG TY CỔ PHẦN DỊCH VỤ THƯƠNG MẠI TỔNG HỢP NOVA COMMERCE</v>
          </cell>
          <cell r="C1510" t="str">
            <v>65 Nguyễn Du, P.Bến Nghé, Q.1, HCM</v>
          </cell>
          <cell r="D1510" t="str">
            <v>Mã shop S21, chung cư Homyland3, 403 Nguyễn Duy Trinh, Bình Trưng Tây, Q2</v>
          </cell>
          <cell r="E1510" t="str">
            <v>Quận 2</v>
          </cell>
          <cell r="F1510" t="str">
            <v>Hồ Chí Minh</v>
          </cell>
        </row>
        <row r="1511">
          <cell r="A1511" t="str">
            <v>nvly</v>
          </cell>
          <cell r="B1511" t="str">
            <v>CÔNG TY CỔ PHẦN DỊCH VỤ THƯƠNG MẠI TỔNG HỢP NOVA COMMERCE</v>
          </cell>
          <cell r="C1511" t="str">
            <v>65 Nguyễn Du, P.Bến Nghé, Q.1, HCM</v>
          </cell>
          <cell r="D1511" t="str">
            <v>Số 120 Lý Thái Tổ, Phường 2, Quận 3, HCM</v>
          </cell>
          <cell r="E1511" t="str">
            <v>Quận 3</v>
          </cell>
          <cell r="F1511" t="str">
            <v>Hồ Chí Minh</v>
          </cell>
        </row>
        <row r="1512">
          <cell r="A1512" t="str">
            <v>nvd5</v>
          </cell>
          <cell r="B1512" t="str">
            <v>CÔNG TY CỔ PHẦN DỊCH VỤ THƯƠNG MẠI TỔNG HỢP NOVA COMMERCE</v>
          </cell>
          <cell r="C1512" t="str">
            <v>65 Nguyễn Du, P.Bến Nghé, Q.1, HCM</v>
          </cell>
          <cell r="D1512" t="str">
            <v>Số 28-30 Đường D5, Phường 25, Q Bình Thạnh, HCM</v>
          </cell>
          <cell r="E1512" t="str">
            <v>Quận Bình Thạnh</v>
          </cell>
          <cell r="F1512" t="str">
            <v>Hồ Chí Minh</v>
          </cell>
        </row>
        <row r="1513">
          <cell r="A1513" t="str">
            <v>nvhuynh</v>
          </cell>
          <cell r="B1513" t="str">
            <v>CÔNG TY CỔ PHẦN DỊCH VỤ THƯƠNG MẠI TỔNG HỢP NOVA COMMERCE</v>
          </cell>
          <cell r="C1513" t="str">
            <v>65 Nguyễn Du, P.Bến Nghé, Q.1, HCM</v>
          </cell>
          <cell r="D1513" t="str">
            <v>Góc 2MT 52 Huỳnh Thiện Lộc, Phú Trung, Q.Tân Phú, HCM</v>
          </cell>
          <cell r="E1513" t="str">
            <v>Quận Tân Phú</v>
          </cell>
          <cell r="F1513" t="str">
            <v>Hồ Chí Minh</v>
          </cell>
        </row>
        <row r="1514">
          <cell r="A1514">
            <v>0</v>
          </cell>
          <cell r="B1514" t="str">
            <v>CÔNG TY CỔ PHẦN DỊCH VỤ THƯƠNG MẠI TỔNG HỢP NOVA COMMERCE</v>
          </cell>
          <cell r="C1514" t="str">
            <v>65 Nguyễn Du, P.Bến Nghé, Q.1, HCM</v>
          </cell>
          <cell r="D1514" t="str">
            <v>Tầng trệt ,Orchad Garden, 128 Hồng Hà, Phường 9, Q.Phú Nhuận, HCM</v>
          </cell>
          <cell r="E1514" t="str">
            <v>Quận Phú Nhuận</v>
          </cell>
          <cell r="F1514" t="str">
            <v>Hồ Chí Minh</v>
          </cell>
        </row>
        <row r="1515">
          <cell r="A1515">
            <v>0</v>
          </cell>
          <cell r="B1515" t="str">
            <v>CÔNG TY CỔ PHẦN DỊCH VỤ THƯƠNG MẠI TỔNG HỢP NOVA COMMERCE</v>
          </cell>
          <cell r="C1515" t="str">
            <v>65 Nguyễn Du, P.Bến Nghé, Q.1, HCM</v>
          </cell>
          <cell r="D1515" t="str">
            <v>BPC-01.03 &amp; BPC-01.04 Tầng 1, Block C, 108-112B-114 Hồng Hà, Phường 2, Quận Tân Bình</v>
          </cell>
          <cell r="E1515" t="str">
            <v>Quận Tân Bình</v>
          </cell>
          <cell r="F1515" t="str">
            <v>Hồ Chí Minh</v>
          </cell>
        </row>
        <row r="1516">
          <cell r="A1516">
            <v>0</v>
          </cell>
          <cell r="B1516" t="str">
            <v>CÔNG TY CỔ PHẦN DỊCH VỤ THƯƠNG MẠI TỔNG HỢP NOVA COMMERCE</v>
          </cell>
          <cell r="C1516" t="str">
            <v>65 Nguyễn Du, P.Bến Nghé, Q.1, HCM</v>
          </cell>
          <cell r="D1516" t="str">
            <v>Khu phức hợp thương mại văn phòng lô V ( Sunrise City, Khu South Towers), 23 Nguyễn Hữu Thọ, P.Tân Hưng, Q.7, HCM</v>
          </cell>
          <cell r="E1516" t="str">
            <v>Quận 7</v>
          </cell>
          <cell r="F1516" t="str">
            <v>Hồ Chí Minh</v>
          </cell>
        </row>
        <row r="1517">
          <cell r="A1517" t="str">
            <v>nvrich</v>
          </cell>
          <cell r="B1517" t="str">
            <v>CÔNG TY CỔ PHẦN DỊCH VỤ THƯƠNG MẠI TỔNG HỢP NOVA COMMERCE</v>
          </cell>
          <cell r="C1517" t="str">
            <v>65 Nguyễn Du, P.Bến Nghé, Q.1, HCM</v>
          </cell>
          <cell r="D1517" t="str">
            <v>RS4- SH11, RS4-SH12 ,Dự án Richstar 278 Hòa Bình, Phú Thạnh, Tân Phú</v>
          </cell>
          <cell r="E1517" t="str">
            <v>Quận Tân Phú</v>
          </cell>
          <cell r="F1517" t="str">
            <v>Hồ Chí Minh</v>
          </cell>
        </row>
        <row r="1518">
          <cell r="A1518" t="str">
            <v>nvben</v>
          </cell>
          <cell r="B1518" t="str">
            <v>CÔNG TY CỔ PHẦN DỊCH VỤ THƯƠNG MẠI TỔNG HỢP NOVA COMMERCE</v>
          </cell>
          <cell r="C1518" t="str">
            <v>65 Nguyễn Du, P.Bến Nghé, Q.1, HCM</v>
          </cell>
          <cell r="D1518" t="str">
            <v>lô TM07, TM08 dự án RiverGate Residence, 155 Bến Vân Đồn, Phường 6, Quận 4</v>
          </cell>
          <cell r="E1518" t="str">
            <v>Quận 4</v>
          </cell>
          <cell r="F1518" t="str">
            <v>Hồ Chí Minh</v>
          </cell>
        </row>
        <row r="1519">
          <cell r="A1519" t="str">
            <v>nvlinh</v>
          </cell>
          <cell r="B1519" t="str">
            <v>CÔNG TY CỔ PHẦN DỊCH VỤ THƯƠNG MẠI TỔNG HỢP NOVA COMMERCE</v>
          </cell>
          <cell r="C1519" t="str">
            <v>65 Nguyễn Du, P.Bến Nghé, Q.1, HCM</v>
          </cell>
          <cell r="D1519" t="str">
            <v>Linh Đông, Thủ Đức</v>
          </cell>
          <cell r="E1519" t="str">
            <v>Quận Thủ Đức</v>
          </cell>
          <cell r="F1519" t="str">
            <v>Hồ Chí Minh</v>
          </cell>
        </row>
        <row r="1520">
          <cell r="A1520">
            <v>0</v>
          </cell>
          <cell r="B1520" t="str">
            <v>CÔNG TY CỔ PHẦN DỊCH VỤ THƯƠNG MẠI TỔNG HỢP NOVA COMMERCE</v>
          </cell>
          <cell r="C1520" t="str">
            <v>65 Nguyễn Du, P.Bến Nghé, Q.1, HCM</v>
          </cell>
          <cell r="D1520" t="str">
            <v>65 Nguyễn Du, P.Bến Nghé, Q1, HCM</v>
          </cell>
          <cell r="E1520" t="str">
            <v>Quận 1</v>
          </cell>
          <cell r="F1520" t="str">
            <v>Hồ Chí Minh</v>
          </cell>
        </row>
        <row r="1521">
          <cell r="A1521" t="str">
            <v>nvnguyen1</v>
          </cell>
          <cell r="B1521" t="str">
            <v>CÔNG TY CỔ PHẦN DỊCH VỤ THƯƠNG MẠI TỔNG HỢP NOVA COMMERCE</v>
          </cell>
          <cell r="C1521" t="str">
            <v>65 Nguyễn Du, P.Bến Nghé, Q.1, HCM</v>
          </cell>
          <cell r="D1521" t="str">
            <v>965-967-969 Nguyễn Trãi, Q1, HCM</v>
          </cell>
          <cell r="E1521" t="str">
            <v>Quận 1</v>
          </cell>
          <cell r="F1521" t="str">
            <v>Hồ Chí Minh</v>
          </cell>
        </row>
        <row r="1522">
          <cell r="A1522" t="str">
            <v>nvdoc</v>
          </cell>
          <cell r="B1522" t="str">
            <v>CÔNG TY CỔ PHẦN DỊCH VỤ THƯƠNG MẠI TỔNG HỢP NOVA COMMERCE</v>
          </cell>
          <cell r="C1522" t="str">
            <v>65 Nguyễn Du, P.Bến Nghé, Q.1, HCM</v>
          </cell>
          <cell r="D1522" t="str">
            <v>197A Đường Độc Lập, Phường Tân Qúy, Quận Tân Phú</v>
          </cell>
          <cell r="E1522" t="str">
            <v>Quận Tân Phú</v>
          </cell>
          <cell r="F1522" t="str">
            <v>Hồ Chí Minh</v>
          </cell>
        </row>
        <row r="1523">
          <cell r="A1523" t="str">
            <v>nvduong2</v>
          </cell>
          <cell r="B1523" t="str">
            <v>CÔNG TY CỔ PHẦN DỊCH VỤ THƯƠNG MẠI TỔNG HỢP NOVA COMMERCE</v>
          </cell>
          <cell r="C1523" t="str">
            <v>65 Nguyễn Du, P.Bến Nghé, Q.1, HCM</v>
          </cell>
          <cell r="D1523" t="str">
            <v>6D Đường Số 2, P. Bình An, Quận 2</v>
          </cell>
          <cell r="E1523" t="str">
            <v>Quận 2</v>
          </cell>
          <cell r="F1523" t="str">
            <v>Hồ Chí Minh</v>
          </cell>
        </row>
        <row r="1524">
          <cell r="A1524" t="str">
            <v>nvphu</v>
          </cell>
          <cell r="B1524" t="str">
            <v>CÔNG TY CỔ PHẦN DỊCH VỤ THƯƠNG MẠI TỔNG HỢP NOVA COMMERCE</v>
          </cell>
          <cell r="C1524" t="str">
            <v>65 Nguyễn Du, P.Bến Nghé, Q.1, HCM</v>
          </cell>
          <cell r="D1524" t="str">
            <v>Số 60 đường số 697, kp2, phú hữu, tp thủ đức</v>
          </cell>
          <cell r="E1524" t="str">
            <v>Quận Thủ Đức</v>
          </cell>
          <cell r="F1524" t="str">
            <v>Hồ Chí Minh</v>
          </cell>
        </row>
        <row r="1525">
          <cell r="A1525" t="str">
            <v>nvtruong</v>
          </cell>
          <cell r="B1525" t="str">
            <v>CÔNG TY CỔ PHẦN DỊCH VỤ THƯƠNG MẠI TỔNG HỢP NOVA COMMERCE</v>
          </cell>
          <cell r="C1525" t="str">
            <v>65 Nguyễn Du, P.Bến Nghé, Q.1, HCM</v>
          </cell>
          <cell r="D1525" t="str">
            <v>38 Trương quốc Dung, phường 8, quận phú nhuận</v>
          </cell>
          <cell r="E1525" t="str">
            <v>Quận Phú Nhuận</v>
          </cell>
          <cell r="F1525" t="str">
            <v>Hồ Chí Minh</v>
          </cell>
        </row>
        <row r="1526">
          <cell r="A1526" t="str">
            <v>nvmai</v>
          </cell>
          <cell r="B1526" t="str">
            <v>CÔNG TY CỔ PHẦN DỊCH VỤ THƯƠNG MẠI TỔNG HỢP NOVA COMMERCE</v>
          </cell>
          <cell r="C1526" t="str">
            <v>65 Nguyễn Du, P.Bến Nghé, Q.1, HCM</v>
          </cell>
          <cell r="D1526" t="str">
            <v>Lô TM SAV4-00, 28 Mai Chí Thọ, P.An Phú, Q.2, HCM</v>
          </cell>
          <cell r="E1526" t="str">
            <v>Quận 2</v>
          </cell>
          <cell r="F1526" t="str">
            <v>Hồ Chí Minh</v>
          </cell>
        </row>
        <row r="1527">
          <cell r="A1527" t="str">
            <v>NUHOANG</v>
          </cell>
          <cell r="B1527" t="str">
            <v>CÔNG TY CỔ PHẦN ĐẦU TƯ THƯƠNG MẠI DỊCH VỤ NỮ HOÀNG</v>
          </cell>
          <cell r="C1527" t="str">
            <v>Tầng Trệt Cao Ốc An Thịnh, số 6, kđt an phú-an khánh, đường số 6, p: an phú, quận 2, Tp.HCM</v>
          </cell>
          <cell r="D1527">
            <v>0</v>
          </cell>
          <cell r="F1527" t="str">
            <v>Hà Nội</v>
          </cell>
        </row>
        <row r="1528">
          <cell r="A1528" t="str">
            <v>PHONGPHU</v>
          </cell>
          <cell r="B1528" t="str">
            <v>TỔNG CÔNG TY CỔ PHẦN PHONG PHÚ</v>
          </cell>
          <cell r="C1528" t="str">
            <v>48 Tăng Nhơn Phú, Khu phố 3, Phường Tăng Nhơn Phú B, Thành phố Thủ Đức, Thành phố Hồ Chí Minh, Việt Nam</v>
          </cell>
          <cell r="D1528">
            <v>0</v>
          </cell>
        </row>
        <row r="1529">
          <cell r="A1529" t="str">
            <v>PHUSON</v>
          </cell>
          <cell r="B1529" t="str">
            <v>CÔNG TY TNHH THƯƠNG MẠI TỔNG HỢP VÀ DỊCH VỤ PHÚ SƠN</v>
          </cell>
          <cell r="C1529" t="str">
            <v>Số 869, đường Lê Thái Tổ, Phường Kỳ Liên, Thị xã Kỳ Anh, Tỉnh Hà Tĩnh, Việt Nam</v>
          </cell>
          <cell r="D1529">
            <v>0</v>
          </cell>
          <cell r="F1529" t="str">
            <v>Hà Nội</v>
          </cell>
        </row>
        <row r="1530">
          <cell r="A1530" t="str">
            <v>PTMart0005</v>
          </cell>
          <cell r="B1530" t="str">
            <v>PTMart (Chị Trang)</v>
          </cell>
          <cell r="C1530" t="str">
            <v>Nhà 09 lô TT-02 khu liền kề HD MON ngõ 2, phố Hàm nghi, HN</v>
          </cell>
          <cell r="D1530">
            <v>0</v>
          </cell>
          <cell r="F1530" t="str">
            <v>Hà Nội</v>
          </cell>
        </row>
        <row r="1531">
          <cell r="A1531" t="str">
            <v>QUANGMINH</v>
          </cell>
          <cell r="B1531" t="str">
            <v>CÔNG TY CỔ PHẦN QUANG MINH</v>
          </cell>
          <cell r="C1531" t="str">
            <v>1335/7 Đường Tỉnh Lộ 43, Khu phố 2, Phường Bình Chiểu, Quận Thủ Đức, TP Hồ Chí Minh, Việt Nam</v>
          </cell>
          <cell r="D1531">
            <v>0</v>
          </cell>
          <cell r="F1531" t="str">
            <v>Hà Nội</v>
          </cell>
        </row>
        <row r="1532">
          <cell r="A1532" t="str">
            <v>QUYENC6HN</v>
          </cell>
          <cell r="B1532" t="str">
            <v>Nguyễn Đình Quyền</v>
          </cell>
          <cell r="C1532" t="str">
            <v>VP Công ty, C6 Khu Đấu Giá, Ngô Thị Nhậm, Phường Hà Cầu, Quận Hà Đông, Thành phố Hà  Nội</v>
          </cell>
          <cell r="D1532">
            <v>0</v>
          </cell>
          <cell r="F1532" t="str">
            <v>Hà Nội</v>
          </cell>
        </row>
        <row r="1533">
          <cell r="A1533" t="str">
            <v>QUYETTHANG</v>
          </cell>
          <cell r="B1533" t="str">
            <v>CÔNG TY TNHH DỆT MAY XUẤT KHẨU QUYẾT THẮNG</v>
          </cell>
          <cell r="C1533" t="str">
            <v>Nhà ông Nhã, Thôn Phương La, Xã Thái Phương, Huyện Hưng Hà, Tỉnh Thái Bình, Việt Nam</v>
          </cell>
          <cell r="D1533">
            <v>0</v>
          </cell>
          <cell r="F1533" t="str">
            <v>Hà Nội</v>
          </cell>
        </row>
        <row r="1534">
          <cell r="A1534" t="str">
            <v>RECESS</v>
          </cell>
          <cell r="B1534" t="str">
            <v>CÔNG TY TNHH RECESS</v>
          </cell>
          <cell r="C1534" t="str">
            <v>Tầng 19, Tòa nhà Saigon Centre, Tháp 2, 67 Lê Lợi, Phường Bến Nghé, Quận 1, Thành phố Hồ Chí Minh, Việt Nam</v>
          </cell>
          <cell r="D1534">
            <v>0</v>
          </cell>
        </row>
        <row r="1535">
          <cell r="A1535" t="str">
            <v>RETAIL</v>
          </cell>
          <cell r="B1535" t="str">
            <v>CÔNG TY TNHH GROVE NEW RETAIL</v>
          </cell>
          <cell r="C1535" t="str">
            <v>197 Nguyễn Thị Minh Khai, Phường Nguyễn Cư Trinh, Quận 1, Thành phố Hồ Chí Minh, Việt Nam</v>
          </cell>
          <cell r="D1535">
            <v>0</v>
          </cell>
        </row>
        <row r="1536">
          <cell r="A1536" t="str">
            <v>RETAIL0001</v>
          </cell>
          <cell r="B1536" t="str">
            <v>RETAIL ĐINH TIÊN HOÀNG</v>
          </cell>
          <cell r="C1536" t="str">
            <v>45 Đinh Tiên Hoàng, Quận 1, P Bến Nghé, Thành phố Hồ Chí Minh</v>
          </cell>
          <cell r="D1536">
            <v>0</v>
          </cell>
        </row>
        <row r="1537">
          <cell r="A1537" t="str">
            <v>RETAIL0002</v>
          </cell>
          <cell r="B1537" t="str">
            <v>RETAIL MAI CHÍ THỌ</v>
          </cell>
          <cell r="C1537" t="str">
            <v>Tháp S04, Chung Cư The Sun Avenue, 28 Mai Chí Thọ,TP Thủ Đức, Thành phố Hồ Chí Minh</v>
          </cell>
          <cell r="D1537">
            <v>0</v>
          </cell>
        </row>
        <row r="1538">
          <cell r="A1538" t="str">
            <v>RETAIL0003</v>
          </cell>
          <cell r="B1538" t="str">
            <v>RETAIL NGUYỄN THỊ MINH KHAI</v>
          </cell>
          <cell r="C1538" t="str">
            <v>197, Nguyễn Thị Minh Khai, Phường Nguyễn Cư Trinh, Quận 1, Thành phố Hồ Chí Minh</v>
          </cell>
          <cell r="D1538">
            <v>0</v>
          </cell>
        </row>
        <row r="1539">
          <cell r="A1539" t="str">
            <v>RETAIL0004</v>
          </cell>
          <cell r="B1539" t="str">
            <v>RETAIL PHAN VĂN TRỊ</v>
          </cell>
          <cell r="C1539" t="str">
            <v>00.04 Lô P2, 18 Phan Văn Trị, Phường 10, Quận Gò Vấp, Thành phố Hồ Chí Minh</v>
          </cell>
          <cell r="D1539">
            <v>0</v>
          </cell>
        </row>
        <row r="1540">
          <cell r="A1540" t="str">
            <v>SAIGONAG</v>
          </cell>
          <cell r="B1540" t="str">
            <v>CÔNG TY TNHH THƯƠNG MẠI SÀI GÒN - AN GIANG.</v>
          </cell>
          <cell r="C1540" t="str">
            <v>Số 12 Nguyễn Huệ, Phường Mỹ Long, Thành phố Long Xuyên, Tỉnh An Giang, Việt Nam</v>
          </cell>
          <cell r="D1540">
            <v>0</v>
          </cell>
          <cell r="F1540" t="str">
            <v>Hà Nội</v>
          </cell>
        </row>
        <row r="1541">
          <cell r="A1541" t="str">
            <v>SAIGONBL2</v>
          </cell>
          <cell r="B1541" t="str">
            <v>CÔNG TY TNHH MỘT THÀNH VIÊN THƯƠNG MẠI DỊCH VỤ SÀI GÒN-BẠC LIÊU 2</v>
          </cell>
          <cell r="C1541" t="str">
            <v>07 Trần Huỳnh, Phường 7, Thành Phố Bạc Liêu, Tỉnh Bạc Liêu, Việt Nam</v>
          </cell>
          <cell r="D1541">
            <v>0</v>
          </cell>
          <cell r="F1541" t="str">
            <v>Hà Nội</v>
          </cell>
        </row>
        <row r="1542">
          <cell r="A1542" t="str">
            <v>SAIGONBMT</v>
          </cell>
          <cell r="B1542" t="str">
            <v>CÔNG TY TNHH  MỘT THÀNH VIÊN THƯƠNG MẠI DỊCH VỤ SÀI GÒN - BUÔN MA THUỘT</v>
          </cell>
          <cell r="C1542" t="str">
            <v>Số 71 đường Nguyễn Tất Thành, Phường Tân An, TP.Buôn Ma Thuột, Tỉnh Đắk Lắk, Việt Nam</v>
          </cell>
          <cell r="D1542">
            <v>0</v>
          </cell>
          <cell r="F1542" t="str">
            <v>Hà Nội</v>
          </cell>
        </row>
        <row r="1543">
          <cell r="A1543" t="str">
            <v>SAIGONBP</v>
          </cell>
          <cell r="B1543" t="str">
            <v>CÔNG TY TNHH MỘT THÀNH VIÊN THƯƠNG MẠI DỊCH VỤ SÀI GÒN - BÌNH PHƯỚC</v>
          </cell>
          <cell r="C1543" t="str">
            <v>Khu trung tâm thương mại Đồng Xoài, đường Phú Riềng Đỏ, Phường Tân Bình, Thành Phố Đồng Xoài, Tỉnh Bình Phước, Việt Nam</v>
          </cell>
          <cell r="D1543">
            <v>0</v>
          </cell>
        </row>
        <row r="1544">
          <cell r="A1544" t="str">
            <v>SAIGONBUONHO</v>
          </cell>
          <cell r="B1544" t="str">
            <v>CÔNG TY TNHH SÀI GÒN - BUÔN HỒ</v>
          </cell>
          <cell r="C1544" t="str">
            <v>Số 464 đường Hùng Vương, Phường An Bình, Thị xã Buôn Hồ, Tỉnh Đắk Lắk, Việt Nam</v>
          </cell>
          <cell r="D1544">
            <v>0</v>
          </cell>
        </row>
        <row r="1545">
          <cell r="A1545" t="str">
            <v>SAIGONCAMRANH</v>
          </cell>
          <cell r="B1545" t="str">
            <v>CÔNG TY TNHH MỘT THÀNH VIÊN THƯƠNG MẠI VÀ DỊCH VỤ SÀI GÒN - CAM RANH</v>
          </cell>
          <cell r="C1545" t="str">
            <v>2038 Hùng Vương, Phường Cam Lộc, Thành phố Cam Ranh, Tỉnh Khánh Hòa, Việt Nam</v>
          </cell>
          <cell r="D1545">
            <v>0</v>
          </cell>
        </row>
        <row r="1546">
          <cell r="A1546" t="str">
            <v>SAIGONCHUSE</v>
          </cell>
          <cell r="B1546" t="str">
            <v>CÔNG TY TNHH MỘT THÀNH VIÊN SÀI GÒN - CHƯ SÊ</v>
          </cell>
          <cell r="C1546" t="str">
            <v>912 Hùng Vương, tổ dân phố 4, Thị trấn Chư Sê, Huyện Chư Sê, Tỉnh Gia Lai, Việt Nam</v>
          </cell>
          <cell r="D1546">
            <v>0</v>
          </cell>
        </row>
        <row r="1547">
          <cell r="A1547" t="str">
            <v>SAIGONDONGHA</v>
          </cell>
          <cell r="B1547" t="str">
            <v>CÔNG TY TRÁCH NHIỆM HỮU HẠN MỘT THÀNH VIÊN THƯƠNG MẠI DỊCH VỤ SÀI GÒN-ĐÔNG HÀ</v>
          </cell>
          <cell r="C1547" t="str">
            <v>Số 02 Trần Hưng Đạo, Phường 1, Thành phố Đông Hà, Tỉnh Quảng Trị, Việt Nam</v>
          </cell>
          <cell r="D1547">
            <v>0</v>
          </cell>
        </row>
        <row r="1548">
          <cell r="A1548" t="str">
            <v>SAIGONGIALAI</v>
          </cell>
          <cell r="B1548" t="str">
            <v>CÔNG TY TNHH THƯƠNG MẠI SÀI GÒN � GIA LAI</v>
          </cell>
          <cell r="C1548" t="str">
            <v>21 đường Cách Mạng Tháng Tám, Phường Hoa Lư, Thành phố  Pleiku, Tỉnh Gia Lai, Việt Nam</v>
          </cell>
          <cell r="D1548">
            <v>0</v>
          </cell>
          <cell r="E1548">
            <v>0</v>
          </cell>
          <cell r="F1548">
            <v>0</v>
          </cell>
        </row>
        <row r="1549">
          <cell r="A1549" t="str">
            <v>SAIGONHATINH</v>
          </cell>
          <cell r="B1549" t="str">
            <v>CÔNG TY TNHH MỘT THÀNH VIÊN THƯƠNG MẠI VÀ DỊCH VỤ SÀI GÒN - HÀ TĨNH</v>
          </cell>
          <cell r="C1549" t="str">
            <v>Số 02, đường Phan Đình Phùng, Phường Nam Hà, Thành phố Hà Tĩnh, Tỉnh Hà Tĩnh, Việt Nam</v>
          </cell>
          <cell r="D1549">
            <v>0</v>
          </cell>
          <cell r="E1549">
            <v>0</v>
          </cell>
          <cell r="F1549">
            <v>0</v>
          </cell>
        </row>
        <row r="1550">
          <cell r="A1550" t="str">
            <v>SAIGONHAUGIANG</v>
          </cell>
          <cell r="B1550" t="str">
            <v>CÔNG TY TNHH MTV THƯƠNG MẠI SÀI GÒN - HẬU GIANG</v>
          </cell>
          <cell r="C1550" t="str">
            <v>319 Trần Hưng Đạo, Phường I, Thành phố Vị Thanh, Tỉnh Hậu Giang, Việt Nam</v>
          </cell>
          <cell r="D1550">
            <v>0</v>
          </cell>
        </row>
        <row r="1551">
          <cell r="A1551" t="str">
            <v>SAIGONKIENGIANG</v>
          </cell>
          <cell r="B1551" t="str">
            <v>CÔNG TY TRÁCH NHIỆM HỮU HẠN THƯƠNG MẠI SÀI GÒN - KIÊN GIANG</v>
          </cell>
          <cell r="C1551" t="str">
            <v>Số 1332 đường Nguyễn Trung Trực, Phường An Bình, Thành phố Rạch Giá, Tỉnh Kiên Giang, Việt Nam</v>
          </cell>
          <cell r="D1551">
            <v>0</v>
          </cell>
        </row>
        <row r="1552">
          <cell r="A1552" t="str">
            <v>SAIGONPHANRANG</v>
          </cell>
          <cell r="B1552" t="str">
            <v>CÔNG TY TRÁCH NHIỆM HỮU HẠN MỘT THÀNH VIÊN THƯƠNG MẠI VÀ DỊCH VỤ SÀI GÒN - PHAN RANG</v>
          </cell>
          <cell r="C1552" t="str">
            <v>Trung tâm Thương mại Chợ Thanh Hà, Đường Trần Phú, Phường Phủ Hà, TP. Phan Rang-Tháp Chàm, Tỉnh Ninh Thuận, Việt Nam</v>
          </cell>
          <cell r="D1552">
            <v>0</v>
          </cell>
        </row>
        <row r="1553">
          <cell r="A1553" t="str">
            <v>SAIGONPHANTHIET</v>
          </cell>
          <cell r="B1553" t="str">
            <v>CÔNG TY TNHH MỘT THÀNH VIÊN THƯƠNG MẠI DỊCH VỤ SÀI GÒN - PHAN THIẾT</v>
          </cell>
          <cell r="C1553" t="str">
            <v>Số 1A Nguyễn Tất Thành, Phường Bình Hưng, Thành phố  Phan Thiết, Tỉnh Bình Thuận, Việt Nam</v>
          </cell>
          <cell r="D1553">
            <v>0</v>
          </cell>
        </row>
        <row r="1554">
          <cell r="A1554" t="str">
            <v>SAIGONPHUYEN</v>
          </cell>
          <cell r="B1554" t="str">
            <v>CÔNG TY TNHH MỘT THÀNH VIÊN THƯƠNG MẠI DỊCH VỤ SÀI GÒN - PHÚ YÊN</v>
          </cell>
          <cell r="C1554" t="str">
            <v>ô phố B8 khu dân dụng Duy Tân, Phường 4, TP Tuy Hoà, Tỉnh Phú Yên, Việt Nam</v>
          </cell>
          <cell r="D1554">
            <v>0</v>
          </cell>
        </row>
        <row r="1555">
          <cell r="A1555" t="str">
            <v>SAIGONQUANGNGAI</v>
          </cell>
          <cell r="B1555" t="str">
            <v>CÔNG TY TNHH MỘT THÀNH VIÊN THƯƠNG MẠI SÀI GÒN - QUẢNG NGÃI</v>
          </cell>
          <cell r="C1555" t="str">
            <v>Hẻm 242 Nguyễn Nghiêm, Phường Nguyễn Nghiêm, Thành phố Quảng Ngãi, Tỉnh Quảng Ngãi, Việt Nam</v>
          </cell>
          <cell r="D1555">
            <v>0</v>
          </cell>
        </row>
        <row r="1556">
          <cell r="A1556" t="str">
            <v>SAIGONRACHGIA</v>
          </cell>
          <cell r="B1556" t="str">
            <v>CÔNG TY CỔ PHẦN  SÀI GÒN - RẠCH GIÁ</v>
          </cell>
          <cell r="C1556" t="str">
            <v>Số 844 đường Nguyễn Trung Trực, Phường An Hòa, Thành phố Rạch Giá, Tỉnh Kiên Giang, Việt Nam</v>
          </cell>
          <cell r="D1556">
            <v>0</v>
          </cell>
        </row>
        <row r="1557">
          <cell r="A1557" t="str">
            <v>SAIGONSOCTRANG</v>
          </cell>
          <cell r="B1557" t="str">
            <v>CÔNG TY TRÁCH NHIỆM HỮU HẠN MỘT THÀNH VIÊN THƯƠNG MẠI SÀI GÒN - SÓC TRĂNG</v>
          </cell>
          <cell r="C1557" t="str">
            <v>06 Hùng Vương, Phường 6, Thành phố Sóc Trăng, Tỉnh Sóc Trăng, Việt Nam</v>
          </cell>
          <cell r="D1557">
            <v>0</v>
          </cell>
        </row>
        <row r="1558">
          <cell r="A1558" t="str">
            <v>SAIGONSTAR</v>
          </cell>
          <cell r="B1558" t="str">
            <v>Khách Sạn Sài Gòn Star</v>
          </cell>
          <cell r="C1558" t="str">
            <v>204 Nguyễn Thị Minh khai, P.6, Quận 3, TP.HCM</v>
          </cell>
          <cell r="D1558">
            <v>0</v>
          </cell>
        </row>
        <row r="1559">
          <cell r="A1559" t="str">
            <v>SAIGONTAYNINH</v>
          </cell>
          <cell r="B1559" t="str">
            <v>CÔNG TY TRÁCH NHIỆM HỮU HẠN THƯƠNG MẠI DỊCH VỤ SÀI GÒN - TÂY NINH</v>
          </cell>
          <cell r="C1559" t="str">
            <v>Số 576, đường Cách Mạng Tháng Tám, Phường 3, Thành phố Tây Ninh, Tỉnh Tây Ninh, Việt Nam</v>
          </cell>
          <cell r="D1559">
            <v>0</v>
          </cell>
        </row>
        <row r="1560">
          <cell r="A1560" t="str">
            <v>SAIGONTRAVINH</v>
          </cell>
          <cell r="B1560" t="str">
            <v>CÔNG TY TRÁCH NHIỆM HỮU HẠN  THƯƠNG MẠI DỊCH VỤ SÀI GÒN - TRÀ VINH</v>
          </cell>
          <cell r="C1560" t="str">
            <v>Đường Nguyễn Đáng, Khóm 3, Phường 6, Thành phố Trà Vinh, Tỉnh Trà Vinh, Việt Nam</v>
          </cell>
          <cell r="D1560">
            <v>0</v>
          </cell>
        </row>
        <row r="1561">
          <cell r="A1561" t="str">
            <v>SAIGONVINHLONG</v>
          </cell>
          <cell r="B1561" t="str">
            <v>CÔNG TY TNHH MỘT THÀNH VIÊN THƯƠNG MẠI SÀI GÒN � VĨNH LONG</v>
          </cell>
          <cell r="C1561" t="str">
            <v>Số 26 đường 3/2, Phường 1, Thành phố  Vĩnh Long, Tỉnh Vĩnh Long, Việt Nam</v>
          </cell>
          <cell r="D1561">
            <v>0</v>
          </cell>
        </row>
        <row r="1562">
          <cell r="A1562" t="str">
            <v>SAIGONVUNGTAU</v>
          </cell>
          <cell r="B1562" t="str">
            <v>CÔNG TY TRÁCH NHIỆM HỮU HẠN THƯƠNG MẠI - DỊCH VỤ SÀI GÒN - VŨNG TÀU</v>
          </cell>
          <cell r="C1562" t="str">
            <v>Số 36 Nguyễn Thái Học, Phường 7, Thành Phố Vũng Tàu, Tỉnh Bà Rịa - Vũng Tàu, Việt Nam</v>
          </cell>
          <cell r="D1562">
            <v>0</v>
          </cell>
        </row>
        <row r="1563">
          <cell r="A1563" t="str">
            <v>SANBAYNHATRANG</v>
          </cell>
          <cell r="B1563" t="str">
            <v>Chi nhánh Nha Trang- Công ty cổ phần dịch vụ hàng không sân bay Đà Nẵng</v>
          </cell>
          <cell r="C1563" t="str">
            <v>Sân bay quốc tế Cam Ranh- P.Cam Nghĩa - Tp. Cam Ranh - T.Khánh Hòa</v>
          </cell>
          <cell r="D1563">
            <v>0</v>
          </cell>
        </row>
        <row r="1564">
          <cell r="A1564" t="str">
            <v>SANHDIEU</v>
          </cell>
          <cell r="B1564" t="str">
            <v>CÔNG TY TNHH PHÂN PHỐI SÀNH ĐIỆU</v>
          </cell>
          <cell r="C1564" t="str">
            <v>41 Thảo Điền, Phường Thảo Điền, Thành phố Thủ Đức, Thành phố Hồ Chí Minh, Việt Nam</v>
          </cell>
          <cell r="D1564">
            <v>0</v>
          </cell>
        </row>
        <row r="1565">
          <cell r="A1565" t="str">
            <v>SANHDIEU0001</v>
          </cell>
          <cell r="B1565" t="str">
            <v>CÔNG TY TNHH PHÂN PHỐI SÀNH ĐIỆU</v>
          </cell>
          <cell r="C1565" t="str">
            <v>21 Võ Trường Toản, P.Thảo Điền, Q.2, HCM</v>
          </cell>
          <cell r="D1565">
            <v>0</v>
          </cell>
        </row>
        <row r="1566">
          <cell r="A1566" t="str">
            <v>SANHDIEU0002</v>
          </cell>
          <cell r="B1566" t="str">
            <v>CÔNG TY TNHH PHÂN PHỐI SÀNH ĐIỆU</v>
          </cell>
          <cell r="C1566" t="str">
            <v>64 Nguyễn Đức Cảnh, P.Tân Phong, Q.7, HCM</v>
          </cell>
          <cell r="D1566">
            <v>0</v>
          </cell>
        </row>
        <row r="1567">
          <cell r="A1567" t="str">
            <v>SANHDIEU0003</v>
          </cell>
          <cell r="B1567" t="str">
            <v>CÔNG TY TNHH PHÂN PHỐI SÀNH ĐIỆU</v>
          </cell>
          <cell r="C1567" t="str">
            <v>41 Thảo Điền, P.Thảo Điền, Q2, HCM</v>
          </cell>
          <cell r="D1567">
            <v>0</v>
          </cell>
        </row>
        <row r="1568">
          <cell r="A1568" t="str">
            <v>sdnguyen</v>
          </cell>
          <cell r="B1568" t="str">
            <v>CÔNG TY TNHH PHÂN PHỐI SÀNH ĐIỆU</v>
          </cell>
          <cell r="C1568" t="str">
            <v>Shouphouse Số SH06-SH07, tòa nhà Opal Tower, 92 nguyễn hữu cảnh, P22, Quận Bình Thạnh</v>
          </cell>
          <cell r="D1568" t="str">
            <v>Shouphouse Số SH06-SH07, tòa nhà Opal Tower, 92 nguyễn hữu cảnh, P22, Quận Bình Thạnh</v>
          </cell>
          <cell r="E1568" t="str">
            <v>Quận Bình Thạnh</v>
          </cell>
          <cell r="F1568" t="str">
            <v>Hồ Chí Minh</v>
          </cell>
        </row>
        <row r="1569">
          <cell r="A1569" t="str">
            <v>sdas</v>
          </cell>
          <cell r="B1569" t="str">
            <v>CÔNG TY TNHH PHÂN PHỐI SÀNH ĐIỆU</v>
          </cell>
          <cell r="C1569" t="str">
            <v>51-73 ĐƯỜNG NGUYỄN LƯƠNG BẰNG, KHU PHỐ THE ASCENTIA, PHƯỜNG TÂN PHÚ, QUẬN 7, TP.HCM</v>
          </cell>
          <cell r="D1569" t="str">
            <v>51-73 ĐƯỜNG NGUYỄN LƯƠNG BẰNG, KHU PHỐ THE ASCENTIA, PHƯỜNG TÂN PHÚ, QUẬN 7, TP.HCM</v>
          </cell>
          <cell r="E1569" t="str">
            <v>Quận Tân Phú</v>
          </cell>
          <cell r="F1569" t="str">
            <v>Hồ Chí Minh</v>
          </cell>
        </row>
        <row r="1570">
          <cell r="A1570" t="str">
            <v>SANHDIEU-004</v>
          </cell>
          <cell r="B1570" t="str">
            <v>CÔNG TY TNHH PHÂN PHỐI SÀNH ĐIỆU - CHI NHÁNH HÀ NỘI</v>
          </cell>
          <cell r="C1570" t="str">
            <v>B14, B15, B22, B23, B24, B25, B26  tòa nhà Syrena, sô 51 phố Xuân Diệu, Phường Quảng An, Quận Tây Hồ, Thành phố Hà Nội, Việt Nam</v>
          </cell>
          <cell r="D1570">
            <v>0</v>
          </cell>
        </row>
        <row r="1571">
          <cell r="A1571">
            <v>0</v>
          </cell>
          <cell r="B1571" t="str">
            <v>Satrafoods LÊ THỊ RIÊNG</v>
          </cell>
          <cell r="C1571" t="str">
            <v>2-4-6 Lê Thị Riêng, P.Bến Thành, Quận 1</v>
          </cell>
          <cell r="D1571">
            <v>0</v>
          </cell>
        </row>
        <row r="1572">
          <cell r="A1572">
            <v>0</v>
          </cell>
          <cell r="B1572" t="str">
            <v>Satrafoods LÊ LỢI</v>
          </cell>
          <cell r="C1572" t="str">
            <v>74 Lê Lợi, P.Bến Thành, Quận 1</v>
          </cell>
          <cell r="D1572">
            <v>0</v>
          </cell>
        </row>
        <row r="1573">
          <cell r="A1573">
            <v>0</v>
          </cell>
          <cell r="B1573" t="str">
            <v>Satrafoods NGUYỄN HUỆ</v>
          </cell>
          <cell r="C1573" t="str">
            <v>103 Nguyễn Huệ, P.Bến Nghé, Quận 1</v>
          </cell>
          <cell r="D1573">
            <v>0</v>
          </cell>
        </row>
        <row r="1574">
          <cell r="A1574">
            <v>0</v>
          </cell>
          <cell r="B1574" t="str">
            <v>Satrafoods ĐỒNG KHỞI</v>
          </cell>
          <cell r="C1574" t="str">
            <v>32 Đồng Khởi, P.Bến Nghé, Quận 1</v>
          </cell>
          <cell r="D1574">
            <v>0</v>
          </cell>
        </row>
        <row r="1575">
          <cell r="A1575">
            <v>0</v>
          </cell>
          <cell r="B1575" t="str">
            <v>Satrafoods LƯƠNG HỮU KHÁNH</v>
          </cell>
          <cell r="C1575" t="str">
            <v>12 Lương Hữu Khánh, P.Phạm Ngũ Lão, Quận 1</v>
          </cell>
          <cell r="D1575">
            <v>0</v>
          </cell>
        </row>
        <row r="1576">
          <cell r="A1576">
            <v>0</v>
          </cell>
          <cell r="B1576" t="str">
            <v>Satrafoods LÊ THÁNH TÔN</v>
          </cell>
          <cell r="C1576" t="str">
            <v>204-206 Lê Thánh Tôn, P.Bến Thành, Quận 1</v>
          </cell>
          <cell r="D1576">
            <v>0</v>
          </cell>
        </row>
        <row r="1577">
          <cell r="A1577">
            <v>0</v>
          </cell>
          <cell r="B1577" t="str">
            <v>Satrafoods ĐINH TIÊN HOÀNG</v>
          </cell>
          <cell r="C1577" t="str">
            <v>177 Đinh Tiên Hoàng, P.Đa Kao, Quận 1</v>
          </cell>
          <cell r="D1577">
            <v>0</v>
          </cell>
        </row>
        <row r="1578">
          <cell r="A1578">
            <v>0</v>
          </cell>
          <cell r="B1578" t="str">
            <v>Satrafoods CỐNG QUỲNH</v>
          </cell>
          <cell r="C1578" t="str">
            <v>117 Cống Quỳnh, P.Nguyễn Cư Trinh, Quận 1</v>
          </cell>
          <cell r="D1578">
            <v>0</v>
          </cell>
        </row>
        <row r="1579">
          <cell r="A1579">
            <v>0</v>
          </cell>
          <cell r="B1579" t="str">
            <v>Satrafoods LÝ TỰ TRỌNG</v>
          </cell>
          <cell r="C1579" t="str">
            <v>Khu C, Bệnh viện Nhi Đồng 2, 14 Lý Tự Trọng, P.Bến Nghé, Q.1</v>
          </cell>
          <cell r="D1579">
            <v>0</v>
          </cell>
        </row>
        <row r="1580">
          <cell r="A1580">
            <v>0</v>
          </cell>
          <cell r="B1580" t="str">
            <v>Satrafoods NGUYỄN DUY TRINH</v>
          </cell>
          <cell r="C1580" t="str">
            <v>187 Nguyễn Duy Trinh, Phường Bình Trưng Tây, Quận 2</v>
          </cell>
          <cell r="D1580">
            <v>0</v>
          </cell>
        </row>
        <row r="1581">
          <cell r="A1581">
            <v>0</v>
          </cell>
          <cell r="B1581" t="str">
            <v>Satrafoods NGUYỄN THỊ ĐỊNH</v>
          </cell>
          <cell r="C1581" t="str">
            <v>312 Nguyễn Thị Định, P.Thạnh Mỹ Lợi, Quận 2</v>
          </cell>
          <cell r="D1581">
            <v>0</v>
          </cell>
        </row>
        <row r="1582">
          <cell r="A1582">
            <v>0</v>
          </cell>
          <cell r="B1582" t="str">
            <v>Satrafoods NGUYỄN DUY TRINH 2</v>
          </cell>
          <cell r="C1582" t="str">
            <v>975 Nguyễn Duy Trinh, P.Bình Trưng Đông, Quận 2</v>
          </cell>
          <cell r="D1582">
            <v>0</v>
          </cell>
        </row>
        <row r="1583">
          <cell r="A1583">
            <v>0</v>
          </cell>
          <cell r="B1583" t="str">
            <v>Satrafoods NGUYỄN THỊ ĐỊNH 2</v>
          </cell>
          <cell r="C1583" t="str">
            <v>3/1 Nguyễn Thị Định, P.An Phú, Q.2</v>
          </cell>
          <cell r="D1583">
            <v>0</v>
          </cell>
        </row>
        <row r="1584">
          <cell r="A1584">
            <v>0</v>
          </cell>
          <cell r="B1584" t="str">
            <v>Satrafoods 455 VÕ VĂN TẦN</v>
          </cell>
          <cell r="C1584" t="str">
            <v>455 Võ Văn Tần, Phường 5, Quận 3</v>
          </cell>
          <cell r="D1584">
            <v>0</v>
          </cell>
          <cell r="E1584" t="str">
            <v>Quận 3</v>
          </cell>
        </row>
        <row r="1585">
          <cell r="A1585">
            <v>0</v>
          </cell>
          <cell r="B1585" t="str">
            <v>Satrafoods ĐIỆN BIÊN PHỦ</v>
          </cell>
          <cell r="C1585" t="str">
            <v>635A Điện Biên Phủ, Phường 1, Quận 3</v>
          </cell>
          <cell r="D1585">
            <v>0</v>
          </cell>
        </row>
        <row r="1586">
          <cell r="A1586">
            <v>0</v>
          </cell>
          <cell r="B1586" t="str">
            <v>Satrafoods NGUYỄN TẤT THÀNH</v>
          </cell>
          <cell r="C1586" t="str">
            <v>107 Nguyễn Tất Thành, Phường 13, Quận 4</v>
          </cell>
          <cell r="D1586">
            <v>0</v>
          </cell>
        </row>
        <row r="1587">
          <cell r="A1587">
            <v>0</v>
          </cell>
          <cell r="B1587" t="str">
            <v>Satrafoods TÔN ĐẢN</v>
          </cell>
          <cell r="C1587" t="str">
            <v>359A Tôn Đản, Phường 15, Quận 4</v>
          </cell>
          <cell r="D1587">
            <v>0</v>
          </cell>
        </row>
        <row r="1588">
          <cell r="A1588">
            <v>0</v>
          </cell>
          <cell r="B1588" t="str">
            <v>Satrafoods ĐƯỜNG SỐ 41</v>
          </cell>
          <cell r="C1588" t="str">
            <v>46-48 Đường số 41, Phường 6, Quận 4</v>
          </cell>
          <cell r="D1588">
            <v>0</v>
          </cell>
        </row>
        <row r="1589">
          <cell r="A1589">
            <v>0</v>
          </cell>
          <cell r="B1589" t="str">
            <v>Satrafoods LÊ VĂN LINH</v>
          </cell>
          <cell r="C1589" t="str">
            <v>48–50 Lê Văn Linh, Phường 12, Quận 4</v>
          </cell>
          <cell r="D1589">
            <v>0</v>
          </cell>
        </row>
        <row r="1590">
          <cell r="A1590">
            <v>0</v>
          </cell>
          <cell r="B1590" t="str">
            <v>Satrafoods NGUYỄN KHOÁI</v>
          </cell>
          <cell r="C1590" t="str">
            <v>11B Nguyễn Khoái, P.1, Q.4</v>
          </cell>
          <cell r="D1590">
            <v>0</v>
          </cell>
        </row>
        <row r="1591">
          <cell r="A1591">
            <v>0</v>
          </cell>
          <cell r="B1591" t="str">
            <v>Satrafoods XÓM CHIẾU</v>
          </cell>
          <cell r="C1591" t="str">
            <v>235 Xóm Chiếu, P.15, Q.4</v>
          </cell>
          <cell r="D1591">
            <v>0</v>
          </cell>
        </row>
        <row r="1592">
          <cell r="A1592">
            <v>0</v>
          </cell>
          <cell r="B1592" t="str">
            <v>Satrafoods HÙNG VƯƠNG</v>
          </cell>
          <cell r="C1592" t="str">
            <v>347-353 Hùng Vương, Phường 9, Quận 5</v>
          </cell>
          <cell r="D1592">
            <v>0</v>
          </cell>
        </row>
        <row r="1593">
          <cell r="A1593">
            <v>0</v>
          </cell>
          <cell r="B1593" t="str">
            <v>Satrafoods TRẦN HƯNG ĐẠO</v>
          </cell>
          <cell r="C1593" t="str">
            <v>744 Trần Hưng Đạo, Phường 2, Quận 5</v>
          </cell>
          <cell r="D1593">
            <v>0</v>
          </cell>
        </row>
        <row r="1594">
          <cell r="A1594">
            <v>0</v>
          </cell>
          <cell r="B1594" t="str">
            <v>Satrafoods HẢI THƯỢNG LÃN ÔNG</v>
          </cell>
          <cell r="C1594" t="str">
            <v>177 Hải Thượng Lãn Ông, Phường 13, Quận 5</v>
          </cell>
          <cell r="D1594">
            <v>0</v>
          </cell>
        </row>
        <row r="1595">
          <cell r="A1595">
            <v>0</v>
          </cell>
          <cell r="B1595" t="str">
            <v>Satrafoods CHÂU VĂN LIÊM</v>
          </cell>
          <cell r="C1595" t="str">
            <v>20-22 Châu Văn Liêm, Phường 10, Quận 5</v>
          </cell>
          <cell r="D1595">
            <v>0</v>
          </cell>
        </row>
        <row r="1596">
          <cell r="A1596">
            <v>0</v>
          </cell>
          <cell r="B1596" t="str">
            <v>Satrafoods PHAN VĂN KHỎE</v>
          </cell>
          <cell r="C1596" t="str">
            <v>30A Phan Văn Khỏe, Phường 13, Quận 5</v>
          </cell>
          <cell r="D1596">
            <v>0</v>
          </cell>
        </row>
        <row r="1597">
          <cell r="A1597">
            <v>0</v>
          </cell>
          <cell r="B1597" t="str">
            <v>Satrafoods BÀ HOM</v>
          </cell>
          <cell r="C1597" t="str">
            <v>195-197 Bà Hom, Phường 13, Quận 6</v>
          </cell>
          <cell r="D1597">
            <v>0</v>
          </cell>
        </row>
        <row r="1598">
          <cell r="A1598">
            <v>0</v>
          </cell>
          <cell r="B1598" t="str">
            <v>Satrafoods NGUYỄN VĂN LUÔNG</v>
          </cell>
          <cell r="C1598" t="str">
            <v>278A Nguyễn Văn Luông, Phường 12, Quận 6</v>
          </cell>
          <cell r="D1598">
            <v>0</v>
          </cell>
        </row>
        <row r="1599">
          <cell r="A1599">
            <v>0</v>
          </cell>
          <cell r="B1599" t="str">
            <v>Satrafoods TÂN HÒA ĐÔNG</v>
          </cell>
          <cell r="C1599" t="str">
            <v>243 Tân Hòa Đông, Phường 14, Quận 6</v>
          </cell>
          <cell r="D1599">
            <v>0</v>
          </cell>
        </row>
        <row r="1600">
          <cell r="A1600">
            <v>0</v>
          </cell>
          <cell r="B1600" t="str">
            <v>Satrafoods THÁP MƯỜI</v>
          </cell>
          <cell r="C1600" t="str">
            <v>146 Tháp Mười, Phường 2, Quận 6</v>
          </cell>
          <cell r="D1600">
            <v>0</v>
          </cell>
        </row>
        <row r="1601">
          <cell r="A1601">
            <v>0</v>
          </cell>
          <cell r="B1601" t="str">
            <v>Satrafoods AN DƯƠNG VƯƠNG</v>
          </cell>
          <cell r="C1601" t="str">
            <v>404 An Dương Vương, Phường 10, Quận 6</v>
          </cell>
          <cell r="D1601">
            <v>0</v>
          </cell>
        </row>
        <row r="1602">
          <cell r="A1602">
            <v>0</v>
          </cell>
          <cell r="B1602" t="str">
            <v>Satrafoods PHÚ LÂM</v>
          </cell>
          <cell r="C1602" t="str">
            <v>28 Lô U, Cư xá Phú Lâm D, P.10, Q.6</v>
          </cell>
          <cell r="D1602">
            <v>0</v>
          </cell>
        </row>
        <row r="1603">
          <cell r="A1603">
            <v>0</v>
          </cell>
          <cell r="B1603" t="str">
            <v>Satrafoods TÂN HÓA</v>
          </cell>
          <cell r="C1603" t="str">
            <v>53 Tân Hóa, P.14, Q.6</v>
          </cell>
          <cell r="D1603">
            <v>0</v>
          </cell>
        </row>
        <row r="1604">
          <cell r="A1604">
            <v>0</v>
          </cell>
          <cell r="B1604" t="str">
            <v>Satrafoods HUỲNH TẤN PHÁT</v>
          </cell>
          <cell r="C1604" t="str">
            <v>639 Huỳnh Tấn Phát, P.Tân Thuận Đông, Quận 7</v>
          </cell>
          <cell r="D1604">
            <v>0</v>
          </cell>
        </row>
        <row r="1605">
          <cell r="A1605" t="str">
            <v>STD17</v>
          </cell>
          <cell r="B1605" t="str">
            <v>Satrafoods ĐƯỜNG SỐ 17</v>
          </cell>
          <cell r="C1605" t="str">
            <v>6-8 Đường số 17, P.Tân Kiểng, Quận 7</v>
          </cell>
          <cell r="D1605">
            <v>0</v>
          </cell>
        </row>
        <row r="1606">
          <cell r="A1606">
            <v>0</v>
          </cell>
          <cell r="B1606" t="str">
            <v>Satrafoods LÊ VĂN LƯƠNG</v>
          </cell>
          <cell r="C1606" t="str">
            <v>353 Lê Văn Lương, P.Tân Quy, Quận 7</v>
          </cell>
          <cell r="D1606">
            <v>0</v>
          </cell>
        </row>
        <row r="1607">
          <cell r="A1607">
            <v>0</v>
          </cell>
          <cell r="B1607" t="str">
            <v>Satrafoods NGỌC LAN</v>
          </cell>
          <cell r="C1607" t="str">
            <v>Khu Thương Mại A2, Tầng trệt chung cư Ngọc Lan, số 35 đường Phú Thuận,P. Phú Thuận, Quận 7</v>
          </cell>
          <cell r="D1607">
            <v>0</v>
          </cell>
        </row>
        <row r="1608">
          <cell r="A1608">
            <v>0</v>
          </cell>
          <cell r="B1608" t="str">
            <v>Satrafoods PHÚ MỸ HƯNG</v>
          </cell>
          <cell r="C1608" t="str">
            <v>Số 1, C15B Starhill, Phú Mỹ Hưng, Quận 7</v>
          </cell>
          <cell r="D1608">
            <v>0</v>
          </cell>
        </row>
        <row r="1609">
          <cell r="A1609" t="str">
            <v>STD1</v>
          </cell>
          <cell r="B1609" t="str">
            <v>Satrafoods ĐƯỜNG SỐ 1 (Q7)</v>
          </cell>
          <cell r="C1609" t="str">
            <v>44 Đường Số 1, P.Tân Phú, Q.7</v>
          </cell>
          <cell r="D1609">
            <v>0</v>
          </cell>
        </row>
        <row r="1610">
          <cell r="A1610" t="str">
            <v>SATRA-004</v>
          </cell>
          <cell r="B1610" t="str">
            <v>CN TCT TM SÀI GÒN -TNHH MTV-SIÊU THỊ SÀI GÒN</v>
          </cell>
          <cell r="C1610" t="str">
            <v>460 Đường 3 tháng 2, P.12, Q.10, TP.HCM</v>
          </cell>
          <cell r="D1610">
            <v>0</v>
          </cell>
        </row>
        <row r="1611">
          <cell r="A1611">
            <v>0</v>
          </cell>
          <cell r="B1611" t="str">
            <v>Satrafoods LÂM VĂN BỀN</v>
          </cell>
          <cell r="C1611" t="str">
            <v>86 Lâm Văn Bền, P.Tân Kiểng, Q.7</v>
          </cell>
          <cell r="D1611">
            <v>0</v>
          </cell>
        </row>
        <row r="1612">
          <cell r="A1612">
            <v>0</v>
          </cell>
          <cell r="B1612" t="str">
            <v>Satrafoods LÝ PHỤC MAN</v>
          </cell>
          <cell r="C1612" t="str">
            <v>98 Lý Phục Man, KP3, P. Bình Thuận, Q.7</v>
          </cell>
          <cell r="D1612">
            <v>0</v>
          </cell>
        </row>
        <row r="1613">
          <cell r="A1613">
            <v>0</v>
          </cell>
          <cell r="B1613" t="str">
            <v>Satrafoods BÙI VĂN BA</v>
          </cell>
          <cell r="C1613" t="str">
            <v>157-157A Bùi Văn Ba, KP2, P.Tân Thuận Đông, Q.7</v>
          </cell>
          <cell r="D1613">
            <v>0</v>
          </cell>
        </row>
        <row r="1614">
          <cell r="A1614">
            <v>0</v>
          </cell>
          <cell r="B1614" t="str">
            <v>Satrafoods DƯƠNG BÁ TRẠC</v>
          </cell>
          <cell r="C1614" t="str">
            <v>236-238 Dương Bá Trạc, Phường 2, Quận 8</v>
          </cell>
          <cell r="D1614">
            <v>0</v>
          </cell>
        </row>
        <row r="1615">
          <cell r="A1615">
            <v>0</v>
          </cell>
          <cell r="B1615" t="str">
            <v>Satrafoods PHẠM THẾ HIỂN</v>
          </cell>
          <cell r="C1615" t="str">
            <v>803-805 Phạm Thế Hiển, Phường 4, Quận 8</v>
          </cell>
          <cell r="D1615">
            <v>0</v>
          </cell>
        </row>
        <row r="1616">
          <cell r="A1616">
            <v>0</v>
          </cell>
          <cell r="B1616" t="str">
            <v>Satrafoods HƯNG PHÚ</v>
          </cell>
          <cell r="C1616" t="str">
            <v>789-791 Hưng Phú, Phường 9, Quận 8</v>
          </cell>
          <cell r="D1616">
            <v>0</v>
          </cell>
        </row>
        <row r="1617">
          <cell r="A1617">
            <v>0</v>
          </cell>
          <cell r="B1617" t="str">
            <v>Satrafoods DẠ NAM</v>
          </cell>
          <cell r="C1617" t="str">
            <v>52 Dạ Nam, Phường 2, Quận 8</v>
          </cell>
          <cell r="D1617">
            <v>0</v>
          </cell>
        </row>
        <row r="1618">
          <cell r="A1618">
            <v>0</v>
          </cell>
          <cell r="B1618" t="str">
            <v>Satrafoods PHẠM THẾ HIỂN 2</v>
          </cell>
          <cell r="C1618" t="str">
            <v>1438F Phạm Thế Hiển, Phường 5, Quận 8</v>
          </cell>
          <cell r="D1618">
            <v>0</v>
          </cell>
        </row>
        <row r="1619">
          <cell r="A1619">
            <v>0</v>
          </cell>
          <cell r="B1619" t="str">
            <v>Satrafoods BÌNH ĐIỀN</v>
          </cell>
          <cell r="C1619" t="str">
            <v>Kiot số 2, Trung tâm thương mại Bình Điền, Đại lộ N V Linh , KP6, Phường 7, Quận 8</v>
          </cell>
          <cell r="D1619">
            <v>0</v>
          </cell>
        </row>
        <row r="1620">
          <cell r="A1620">
            <v>0</v>
          </cell>
          <cell r="B1620" t="str">
            <v>Satrafoods PHẠM THẾ HIỂN 3</v>
          </cell>
          <cell r="C1620" t="str">
            <v>3437 Phạm Thế Hiển, P.7, Q.8</v>
          </cell>
          <cell r="D1620">
            <v>0</v>
          </cell>
        </row>
        <row r="1621">
          <cell r="A1621">
            <v>0</v>
          </cell>
          <cell r="B1621" t="str">
            <v>Satrafoods AN DƯƠNG VƯƠNG 2</v>
          </cell>
          <cell r="C1621" t="str">
            <v>114 An Dương Vương, P.16, Q.8</v>
          </cell>
          <cell r="D1621">
            <v>0</v>
          </cell>
        </row>
        <row r="1622">
          <cell r="A1622">
            <v>0</v>
          </cell>
          <cell r="B1622" t="str">
            <v>Satrafoods AN DƯƠNG VƯƠNG 3</v>
          </cell>
          <cell r="C1622" t="str">
            <v>62 An Dương Vương, P.16, Q.8</v>
          </cell>
          <cell r="D1622">
            <v>0</v>
          </cell>
        </row>
        <row r="1623">
          <cell r="A1623">
            <v>0</v>
          </cell>
          <cell r="B1623" t="str">
            <v>Satrafoods PHẠM THẾ HIỂN 4</v>
          </cell>
          <cell r="C1623" t="str">
            <v>1146 Phạm Thế Hiển, P.5, Q.8</v>
          </cell>
          <cell r="D1623">
            <v>0</v>
          </cell>
        </row>
        <row r="1624">
          <cell r="A1624">
            <v>0</v>
          </cell>
          <cell r="B1624" t="str">
            <v>Satrafoods TÙNG THIỆN VƯƠNG</v>
          </cell>
          <cell r="C1624" t="str">
            <v>454 Tùng Thiện Vương, P.12, Q.8</v>
          </cell>
          <cell r="D1624">
            <v>0</v>
          </cell>
        </row>
        <row r="1625">
          <cell r="A1625" t="str">
            <v>STD1</v>
          </cell>
          <cell r="B1625" t="str">
            <v>Satrafoods ĐƯỜNG SỐ 1 (Q8)</v>
          </cell>
          <cell r="C1625" t="str">
            <v>5-7 Lô A Đường Số 1, Cảng Sông Phú Định, P.16, Q.8</v>
          </cell>
          <cell r="D1625">
            <v>0</v>
          </cell>
        </row>
        <row r="1626">
          <cell r="A1626">
            <v>0</v>
          </cell>
          <cell r="B1626" t="str">
            <v>Satrafoods ĐỖ XUÂN HỢP</v>
          </cell>
          <cell r="C1626" t="str">
            <v>315 Đỗ Xuân Hợp, P.Phước Long B, Quận 9</v>
          </cell>
          <cell r="D1626">
            <v>0</v>
          </cell>
        </row>
        <row r="1627">
          <cell r="A1627">
            <v>0</v>
          </cell>
          <cell r="B1627" t="str">
            <v>Satrafoods LÊ VĂN VIỆT</v>
          </cell>
          <cell r="C1627" t="str">
            <v>252 Lê Văn Việt, P.Tăng Nhơn Phú B, Quận 9</v>
          </cell>
          <cell r="D1627">
            <v>0</v>
          </cell>
        </row>
        <row r="1628">
          <cell r="A1628">
            <v>0</v>
          </cell>
          <cell r="B1628" t="str">
            <v>Satrafoods ĐỖ XUÂN HỢP 2</v>
          </cell>
          <cell r="C1628" t="str">
            <v>87A Đỗ Xuân Hợp, P. Phước Long B, Quận 9</v>
          </cell>
          <cell r="D1628">
            <v>0</v>
          </cell>
        </row>
        <row r="1629">
          <cell r="A1629">
            <v>0</v>
          </cell>
          <cell r="B1629" t="str">
            <v>Satrafoods TÂY HÒA</v>
          </cell>
          <cell r="C1629" t="str">
            <v>43 Tây Hòa, KP2, P.Phước Long A, Quận 9</v>
          </cell>
          <cell r="D1629">
            <v>0</v>
          </cell>
        </row>
        <row r="1630">
          <cell r="A1630">
            <v>0</v>
          </cell>
          <cell r="B1630" t="str">
            <v>Satrafoods NGUYỄN VĂN TĂNG</v>
          </cell>
          <cell r="C1630" t="str">
            <v>215 Nguyễn Văn Tăng, P.Long Thạnh Mỹ, Q.9</v>
          </cell>
          <cell r="D1630">
            <v>0</v>
          </cell>
        </row>
        <row r="1631">
          <cell r="A1631">
            <v>0</v>
          </cell>
          <cell r="B1631" t="str">
            <v>Satrafoods ĐÌNH PHONG PHÚ</v>
          </cell>
          <cell r="C1631" t="str">
            <v>204 Đình Phong Phú, P.Tăng Nhơn Phú B, Q.9</v>
          </cell>
          <cell r="D1631">
            <v>0</v>
          </cell>
        </row>
        <row r="1632">
          <cell r="A1632">
            <v>0</v>
          </cell>
          <cell r="B1632" t="str">
            <v>Satrafoods DƯƠNG ĐÌNH HỘI</v>
          </cell>
          <cell r="C1632" t="str">
            <v>54B Dương Đình Hội, KP6, P.Phước Long B, Q.9</v>
          </cell>
          <cell r="D1632">
            <v>0</v>
          </cell>
        </row>
        <row r="1633">
          <cell r="A1633">
            <v>0</v>
          </cell>
          <cell r="B1633" t="str">
            <v>Satrafoods NGUYỄN DUY TRINH 3</v>
          </cell>
          <cell r="C1633" t="str">
            <v>1403 Nguyễn Duy Trinh, P.Trường Thạnh, Q.9</v>
          </cell>
          <cell r="D1633">
            <v>0</v>
          </cell>
        </row>
        <row r="1634">
          <cell r="A1634">
            <v>0</v>
          </cell>
          <cell r="B1634" t="str">
            <v>Satrafoods NGÔ QUYỀN</v>
          </cell>
          <cell r="C1634" t="str">
            <v>88 Ngô Quyền, P.Hiệp Phú, Q.9</v>
          </cell>
          <cell r="D1634">
            <v>0</v>
          </cell>
        </row>
        <row r="1635">
          <cell r="A1635">
            <v>0</v>
          </cell>
          <cell r="B1635" t="str">
            <v>Satrafoods LÒ LU</v>
          </cell>
          <cell r="C1635" t="str">
            <v>88 Lò Lu, P.Trường Thạnh, Q.9</v>
          </cell>
          <cell r="D1635">
            <v>0</v>
          </cell>
        </row>
        <row r="1636">
          <cell r="A1636">
            <v>0</v>
          </cell>
          <cell r="B1636" t="str">
            <v>Satrafoods ĐÌNH PHONG PHÚ 2</v>
          </cell>
          <cell r="C1636" t="str">
            <v>115A Đình Phong Phú, KP1, P.Tăng Nhơn Phú B, Q.9</v>
          </cell>
          <cell r="D1636">
            <v>0</v>
          </cell>
        </row>
        <row r="1637">
          <cell r="A1637">
            <v>0</v>
          </cell>
          <cell r="B1637" t="str">
            <v>Satrafoods NGUYỄN DUY TRINH 4</v>
          </cell>
          <cell r="C1637" t="str">
            <v>793 Nguyễn Duy Trinh, P.Phú Hữu, Q.9</v>
          </cell>
          <cell r="D1637">
            <v>0</v>
          </cell>
        </row>
        <row r="1638">
          <cell r="A1638">
            <v>0</v>
          </cell>
          <cell r="B1638" t="str">
            <v>Satrafoods DƯƠNG ĐÌNH HỘI 2</v>
          </cell>
          <cell r="C1638" t="str">
            <v>182 Dương Đình Hội, P.Phước Long B, Q.9</v>
          </cell>
          <cell r="D1638">
            <v>0</v>
          </cell>
        </row>
        <row r="1639">
          <cell r="A1639">
            <v>0</v>
          </cell>
          <cell r="B1639" t="str">
            <v>Satrafoods NGUYỄN XIỂN</v>
          </cell>
          <cell r="C1639" t="str">
            <v>742 Nguyễn Xiển, P.Long Thạnh Mỹ, Q.9</v>
          </cell>
          <cell r="D1639">
            <v>0</v>
          </cell>
        </row>
        <row r="1640">
          <cell r="A1640">
            <v>0</v>
          </cell>
          <cell r="B1640" t="str">
            <v>Satrafoods MAN THIỆN</v>
          </cell>
          <cell r="C1640" t="str">
            <v>80 Man Thiện,  P.Tăng Nhơn Phú A, Quận 9</v>
          </cell>
          <cell r="D1640">
            <v>0</v>
          </cell>
        </row>
        <row r="1641">
          <cell r="A1641">
            <v>0</v>
          </cell>
          <cell r="B1641" t="str">
            <v>Satrafoods TRẦN NHÂN TÔN</v>
          </cell>
          <cell r="C1641" t="str">
            <v>159 Trần Nhân Tôn, P.2, Q.10</v>
          </cell>
          <cell r="D1641">
            <v>0</v>
          </cell>
          <cell r="E1641">
            <v>0</v>
          </cell>
          <cell r="F1641">
            <v>0</v>
          </cell>
        </row>
        <row r="1642">
          <cell r="A1642">
            <v>0</v>
          </cell>
          <cell r="B1642" t="str">
            <v>Satrafoods CỬU LONG</v>
          </cell>
          <cell r="C1642" t="str">
            <v>85 Cửu Long, P.15, Q.10</v>
          </cell>
          <cell r="D1642">
            <v>0</v>
          </cell>
        </row>
        <row r="1643">
          <cell r="A1643">
            <v>0</v>
          </cell>
          <cell r="B1643" t="str">
            <v>Satrafoods TRẦN QUÝ</v>
          </cell>
          <cell r="C1643" t="str">
            <v>206-208 Trần Quý, Phường 6, Quận 11</v>
          </cell>
          <cell r="D1643">
            <v>0</v>
          </cell>
          <cell r="E1643">
            <v>0</v>
          </cell>
          <cell r="F1643">
            <v>0</v>
          </cell>
        </row>
        <row r="1644">
          <cell r="A1644">
            <v>0</v>
          </cell>
          <cell r="B1644" t="str">
            <v>Satrafoods LẠC LONG QUÂN</v>
          </cell>
          <cell r="C1644" t="str">
            <v>224 Lạc Long Quân, Phường 10, Quận 11</v>
          </cell>
          <cell r="D1644">
            <v>0</v>
          </cell>
        </row>
        <row r="1645">
          <cell r="A1645">
            <v>0</v>
          </cell>
          <cell r="B1645" t="str">
            <v>Satrafoods BÌNH THỚI</v>
          </cell>
          <cell r="C1645" t="str">
            <v>166 Bình Thới, Phường 14, Quận 11</v>
          </cell>
          <cell r="D1645">
            <v>0</v>
          </cell>
        </row>
        <row r="1646">
          <cell r="A1646">
            <v>0</v>
          </cell>
          <cell r="B1646" t="str">
            <v>Satrafoods HOA SEN</v>
          </cell>
          <cell r="C1646" t="str">
            <v>262/20 Lạc Long Quân, Phường 10, Quận 11</v>
          </cell>
          <cell r="D1646">
            <v>0</v>
          </cell>
        </row>
        <row r="1647">
          <cell r="A1647">
            <v>0</v>
          </cell>
          <cell r="B1647" t="str">
            <v>Satrafoods LẠC LONG QUÂN 3</v>
          </cell>
          <cell r="C1647" t="str">
            <v>306 Lạc Long Quân, P.5, Q.11</v>
          </cell>
          <cell r="D1647">
            <v>0</v>
          </cell>
          <cell r="E1647">
            <v>0</v>
          </cell>
          <cell r="F1647">
            <v>0</v>
          </cell>
        </row>
        <row r="1648">
          <cell r="A1648">
            <v>0</v>
          </cell>
          <cell r="B1648" t="str">
            <v>Satrafoods LÊ VĂN KHƯƠNG</v>
          </cell>
          <cell r="C1648" t="str">
            <v>304A-304B Lê Văn Khương, P.Thới An, Quận 12</v>
          </cell>
          <cell r="D1648">
            <v>0</v>
          </cell>
        </row>
        <row r="1649">
          <cell r="A1649">
            <v>0</v>
          </cell>
          <cell r="B1649" t="str">
            <v>Satrafoods NGUYỄN VĂN QUÁ</v>
          </cell>
          <cell r="C1649" t="str">
            <v>1/64 Nguyễn Văn Quá, KP5, P.Tân Hưng Thuận, Q12</v>
          </cell>
          <cell r="D1649">
            <v>0</v>
          </cell>
        </row>
        <row r="1650">
          <cell r="A1650">
            <v>0</v>
          </cell>
          <cell r="B1650" t="str">
            <v>Satrafoods NGUYỄN ẢNH THỦ</v>
          </cell>
          <cell r="C1650" t="str">
            <v>323 Nguyễn Ảnh Thủ, P.Hiệp Thành, Quận 12</v>
          </cell>
          <cell r="D1650">
            <v>0</v>
          </cell>
        </row>
        <row r="1651">
          <cell r="A1651">
            <v>0</v>
          </cell>
          <cell r="B1651" t="str">
            <v>Satrafoods TÔ KÝ</v>
          </cell>
          <cell r="C1651" t="str">
            <v>652 Tô Ký, P.Tân Chánh Hiệp, Quận 12</v>
          </cell>
          <cell r="D1651">
            <v>0</v>
          </cell>
        </row>
        <row r="1652">
          <cell r="A1652">
            <v>0</v>
          </cell>
          <cell r="B1652" t="str">
            <v>Satrafoods NGUYỄN VĂN QUÁ 2</v>
          </cell>
          <cell r="C1652" t="str">
            <v>73/1 Nguyễn Văn Quá, KP2A, P.Đông Hưng Thuận, Quận 12</v>
          </cell>
          <cell r="D1652">
            <v>0</v>
          </cell>
        </row>
        <row r="1653">
          <cell r="A1653">
            <v>0</v>
          </cell>
          <cell r="B1653" t="str">
            <v>Satrafoods NGUYỄN THỊ ĐẶNG</v>
          </cell>
          <cell r="C1653" t="str">
            <v>1E/1 Nguyễn Thị Đặng, KP2, P.Hiệp Thành, Q.12</v>
          </cell>
          <cell r="D1653">
            <v>0</v>
          </cell>
        </row>
        <row r="1654">
          <cell r="A1654">
            <v>0</v>
          </cell>
          <cell r="B1654" t="str">
            <v>Satrafoods NGUYỄN THỊ KIÊU</v>
          </cell>
          <cell r="C1654" t="str">
            <v>46-46A Nguyễn Thị Kiêu, P.Thới An, Q.12</v>
          </cell>
          <cell r="D1654">
            <v>0</v>
          </cell>
        </row>
        <row r="1655">
          <cell r="A1655">
            <v>0</v>
          </cell>
          <cell r="B1655" t="str">
            <v>Satrafoods TRẦN THỊ CỜ</v>
          </cell>
          <cell r="C1655" t="str">
            <v>247 Trần Thị Cờ, KP3, P.Thới An, Q.12</v>
          </cell>
          <cell r="D1655">
            <v>0</v>
          </cell>
        </row>
        <row r="1656">
          <cell r="A1656">
            <v>0</v>
          </cell>
          <cell r="B1656" t="str">
            <v>Satrafoods HÀ HUY GIÁP</v>
          </cell>
          <cell r="C1656" t="str">
            <v>2/89 Hà Huy Giáp, KP1, P.Thạnh Lộc, Q.12</v>
          </cell>
          <cell r="D1656">
            <v>0</v>
          </cell>
        </row>
        <row r="1657">
          <cell r="A1657">
            <v>0</v>
          </cell>
          <cell r="B1657" t="str">
            <v>Satrafoods NGUYỄN THỊ KIỂU</v>
          </cell>
          <cell r="C1657" t="str">
            <v>340 (số cũ 60F/17) Nguyễn Thị Kiểu, P.Hiệp Thành, Q.12</v>
          </cell>
          <cell r="D1657">
            <v>0</v>
          </cell>
        </row>
        <row r="1658">
          <cell r="A1658">
            <v>0</v>
          </cell>
          <cell r="B1658" t="str">
            <v>Satrafoods TÂN CHÁNH HIỆP 10</v>
          </cell>
          <cell r="C1658" t="str">
            <v>49 Tân Chánh Hiệp 10, KP8, P.Tân Chánh Hiệp, Q.12</v>
          </cell>
          <cell r="D1658">
            <v>0</v>
          </cell>
        </row>
        <row r="1659">
          <cell r="A1659">
            <v>0</v>
          </cell>
          <cell r="B1659" t="str">
            <v>Satrafoods BÙI CÔNG TRỪNG</v>
          </cell>
          <cell r="C1659" t="str">
            <v>25 Bùi Công Trừng, P.Thạnh Xuân, Q.12</v>
          </cell>
          <cell r="D1659">
            <v>0</v>
          </cell>
        </row>
        <row r="1660">
          <cell r="A1660">
            <v>0</v>
          </cell>
          <cell r="B1660" t="str">
            <v>Satrafoods TÔ KÝ 2</v>
          </cell>
          <cell r="C1660" t="str">
            <v>Nền số A3, Khu nhà ở K82, P.Tân Chánh Hiệp, Q.12</v>
          </cell>
          <cell r="D1660">
            <v>0</v>
          </cell>
        </row>
        <row r="1661">
          <cell r="A1661">
            <v>0</v>
          </cell>
          <cell r="B1661" t="str">
            <v>Satrafoods HÀ HUY GIÁP 2</v>
          </cell>
          <cell r="C1661" t="str">
            <v>412B Hà Huy Giáp, KP1, P.Thạnh Lộc, Q.12</v>
          </cell>
          <cell r="D1661">
            <v>0</v>
          </cell>
        </row>
        <row r="1662">
          <cell r="A1662">
            <v>0</v>
          </cell>
          <cell r="B1662" t="str">
            <v>Satrafoods NGUYỄN THỊ BÚP</v>
          </cell>
          <cell r="C1662" t="str">
            <v>281 Nguyễn Thị Búp, KP11, P.Tân Chánh Hiệp, Q.12</v>
          </cell>
          <cell r="D1662">
            <v>0</v>
          </cell>
        </row>
        <row r="1663">
          <cell r="A1663">
            <v>0</v>
          </cell>
          <cell r="B1663" t="str">
            <v>Satrafoods THẠNH LỘC</v>
          </cell>
          <cell r="C1663" t="str">
            <v>66 Thạnh Lộc 27, Khu Phố 3C, P.Thạnh Lộc, Q.12</v>
          </cell>
          <cell r="D1663">
            <v>0</v>
          </cell>
        </row>
        <row r="1664">
          <cell r="A1664">
            <v>0</v>
          </cell>
          <cell r="B1664" t="str">
            <v>Satrafoods NGUYỄN THỊ KIỂU 2</v>
          </cell>
          <cell r="C1664" t="str">
            <v>74/4F Nguyễn Thị Kiểu, KP1, P.Hiệp Thành, Q.12</v>
          </cell>
          <cell r="D1664">
            <v>0</v>
          </cell>
        </row>
        <row r="1665">
          <cell r="A1665">
            <v>0</v>
          </cell>
          <cell r="B1665" t="str">
            <v>Satrafoods ĐÔNG HƯNG THUẬN 02</v>
          </cell>
          <cell r="C1665" t="str">
            <v>124 Đông Hưng Thuận 02, KP5, P.Đông Hưng Thuận, Q.12</v>
          </cell>
          <cell r="D1665">
            <v>0</v>
          </cell>
        </row>
        <row r="1666">
          <cell r="A1666">
            <v>0</v>
          </cell>
          <cell r="B1666" t="str">
            <v>Satrafoods ĐINH ĐỨC THIỆN</v>
          </cell>
          <cell r="C1666" t="str">
            <v>C13/34 Đinh Đức Thiện, Ấp 3, Xã Bình Chánh, Huyện Bình Chánh</v>
          </cell>
          <cell r="D1666">
            <v>0</v>
          </cell>
        </row>
        <row r="1667">
          <cell r="A1667">
            <v>0</v>
          </cell>
          <cell r="B1667" t="str">
            <v>Satrafoods QUỐC LỘ 50</v>
          </cell>
          <cell r="C1667" t="str">
            <v>B6/187 Quốc lộ 50, Ấp 2, Xã Phong Phú, H.Bình Chánh</v>
          </cell>
          <cell r="D1667">
            <v>0</v>
          </cell>
        </row>
        <row r="1668">
          <cell r="A1668">
            <v>0</v>
          </cell>
          <cell r="B1668" t="str">
            <v>Satrafoods NGUYỄN THỊ TÚ</v>
          </cell>
          <cell r="C1668" t="str">
            <v>D3/18A Nguyễn Thị Tú, Vĩnh Lộc, Bình Chánh</v>
          </cell>
          <cell r="D1668">
            <v>0</v>
          </cell>
        </row>
        <row r="1669">
          <cell r="A1669">
            <v>0</v>
          </cell>
          <cell r="B1669" t="str">
            <v>Satrafoods NGUYỄN HỮU TRÍ</v>
          </cell>
          <cell r="C1669" t="str">
            <v>E9/8A - E9/8C Nguyễn Hữu Trí, Thị trấn Tân Túc, H.Bình Chánh</v>
          </cell>
          <cell r="D1669">
            <v>0</v>
          </cell>
        </row>
        <row r="1670">
          <cell r="A1670">
            <v>0</v>
          </cell>
          <cell r="B1670" t="str">
            <v>Satrafoods VÕ VĂN VÂN</v>
          </cell>
          <cell r="C1670" t="str">
            <v>C9/3A , Võ Văn Vân, Ấp 3, Xã Vĩnh Lộc B, Huyện Bình Chánh</v>
          </cell>
          <cell r="D1670">
            <v>0</v>
          </cell>
        </row>
        <row r="1671">
          <cell r="A1671">
            <v>0</v>
          </cell>
          <cell r="B1671" t="str">
            <v>Satrafoods QUỐC LỘ 50 - 2</v>
          </cell>
          <cell r="C1671" t="str">
            <v>C9/3A , Võ Văn Vân, Ấp 3, Xã Vĩnh Lộc B, Huyện Bình Chánh</v>
          </cell>
          <cell r="D1671">
            <v>0</v>
          </cell>
        </row>
        <row r="1672">
          <cell r="A1672">
            <v>0</v>
          </cell>
          <cell r="B1672" t="str">
            <v>Satrafoods AN PHÚ TÂY - HƯNG LONG</v>
          </cell>
          <cell r="C1672" t="str">
            <v>D7/39 An Phú Tây - Hưng Long, Ấp 4, Xã Hưng Long, Huyện Bình Chánh</v>
          </cell>
          <cell r="D1672">
            <v>0</v>
          </cell>
        </row>
        <row r="1673">
          <cell r="A1673">
            <v>0</v>
          </cell>
          <cell r="B1673" t="str">
            <v>Satrafoods ĐINH ĐỨC THIỆN 2</v>
          </cell>
          <cell r="C1673" t="str">
            <v>C17/41 Đinh Đức Thiện, Ấp 3, Xã Bình Chánh, Huyện Bình Chánh</v>
          </cell>
          <cell r="D1673">
            <v>0</v>
          </cell>
        </row>
        <row r="1674">
          <cell r="A1674">
            <v>0</v>
          </cell>
          <cell r="B1674" t="str">
            <v>Satrafoods QUỐC LỘ 50 - 3</v>
          </cell>
          <cell r="C1674" t="str">
            <v>A19/12 Quốc Lộ 50, Ấp 1, Xã Bình Hưng, Huyện Bình Chánh</v>
          </cell>
          <cell r="D1674">
            <v>0</v>
          </cell>
        </row>
        <row r="1675">
          <cell r="A1675">
            <v>0</v>
          </cell>
          <cell r="B1675" t="str">
            <v>Satrafoods QUỐC LỘ 50 - 4</v>
          </cell>
          <cell r="C1675" t="str">
            <v>B6/14 Quốc Lộ 50, Ấp 3, Xã Bình Hưng, Huyện Bình Chánh</v>
          </cell>
          <cell r="D1675">
            <v>0</v>
          </cell>
        </row>
        <row r="1676">
          <cell r="A1676">
            <v>0</v>
          </cell>
          <cell r="B1676" t="str">
            <v>Satrafoods VĨNH LỘC 2</v>
          </cell>
          <cell r="C1676" t="str">
            <v>A1/17 Vĩnh Lộc, Ấp 1, Xã Vĩnh Lộc A, Huyện Bình Chánh</v>
          </cell>
          <cell r="D1676">
            <v>0</v>
          </cell>
        </row>
        <row r="1677">
          <cell r="A1677">
            <v>0</v>
          </cell>
          <cell r="B1677" t="str">
            <v>Satrafoods VĨNH LỘC</v>
          </cell>
          <cell r="C1677" t="str">
            <v>KP2  Nguyễn Thị Tú - KCN Vĩnh Lộc, P.Bình Hưng Hòa B, Quận Bình Tân</v>
          </cell>
          <cell r="D1677">
            <v>0</v>
          </cell>
        </row>
        <row r="1678">
          <cell r="A1678">
            <v>0</v>
          </cell>
          <cell r="B1678" t="str">
            <v>Satrafoods CÂY DA SÀ</v>
          </cell>
          <cell r="C1678" t="str">
            <v>320A Tỉnh Lộ 10, P.Bình Trị Đông, Quận Bình Tân</v>
          </cell>
          <cell r="D1678">
            <v>0</v>
          </cell>
        </row>
        <row r="1679">
          <cell r="A1679" t="str">
            <v>STD1</v>
          </cell>
          <cell r="B1679" t="str">
            <v>Satrafoods ĐƯỜNG SỐ 1 (B TÂN)</v>
          </cell>
          <cell r="C1679" t="str">
            <v>101A-103 Đường số 1, P.Bình Hưng Hòa A, Quận Bình Tân</v>
          </cell>
          <cell r="D1679">
            <v>0</v>
          </cell>
        </row>
        <row r="1680">
          <cell r="A1680">
            <v>0</v>
          </cell>
          <cell r="B1680" t="str">
            <v>Satrafoods GÒ XOÀI</v>
          </cell>
          <cell r="C1680" t="str">
            <v>148B Gò Xoài, KP 9, P. Bình Hưng Hòa, Quận Bình Tân</v>
          </cell>
          <cell r="D1680">
            <v>0</v>
          </cell>
        </row>
        <row r="1681">
          <cell r="A1681">
            <v>0</v>
          </cell>
          <cell r="B1681" t="str">
            <v>Satrafoods TỈNH LỘ 10</v>
          </cell>
          <cell r="C1681" t="str">
            <v>997 Tỉnh Lộ 10, KP8, P.Tân Tạo, Q.Bình Tân</v>
          </cell>
          <cell r="D1681">
            <v>0</v>
          </cell>
        </row>
        <row r="1682">
          <cell r="A1682">
            <v>0</v>
          </cell>
          <cell r="B1682" t="str">
            <v>Satrafoods LÊ VĂN QUỚI</v>
          </cell>
          <cell r="C1682" t="str">
            <v>36 Lê Văn Quới, P.Bình Hưng Hòa A, Quận Bình Tân</v>
          </cell>
          <cell r="D1682">
            <v>0</v>
          </cell>
        </row>
        <row r="1683">
          <cell r="A1683">
            <v>0</v>
          </cell>
          <cell r="B1683" t="str">
            <v>Satrafoods HƯƠNG LỘ 2</v>
          </cell>
          <cell r="C1683" t="str">
            <v>471A Hương Lộ 2, KP4, P.Bình Trị Đông, Q.Bình Tân</v>
          </cell>
          <cell r="D1683">
            <v>0</v>
          </cell>
        </row>
        <row r="1684">
          <cell r="A1684">
            <v>0</v>
          </cell>
          <cell r="B1684" t="str">
            <v>Satrafoods ĐƯỜNG 5C</v>
          </cell>
          <cell r="C1684" t="str">
            <v>173 Đường 5C, P.Bình Hưng Hòa B, Q.Bình Tân</v>
          </cell>
          <cell r="D1684">
            <v>0</v>
          </cell>
        </row>
        <row r="1685">
          <cell r="A1685">
            <v>0</v>
          </cell>
          <cell r="B1685" t="str">
            <v>Satrafoods TRƯƠNG PHƯỚC PHAN</v>
          </cell>
          <cell r="C1685" t="str">
            <v>116 Trương Phước Phan, P.Bình Trị Đông, Q. Bình Tân</v>
          </cell>
          <cell r="D1685">
            <v>0</v>
          </cell>
        </row>
        <row r="1686">
          <cell r="A1686">
            <v>0</v>
          </cell>
          <cell r="B1686" t="str">
            <v>Satrafoods HƯƠNG LỘ 2 - 2</v>
          </cell>
          <cell r="C1686" t="str">
            <v>730A Hương Lộ 2, KP4, P.Bình Trị Đông A, Q.Bình Tân</v>
          </cell>
          <cell r="D1686">
            <v>0</v>
          </cell>
        </row>
        <row r="1687">
          <cell r="A1687">
            <v>0</v>
          </cell>
          <cell r="B1687" t="str">
            <v>Satrafoods HỒ VĂN LONG</v>
          </cell>
          <cell r="C1687" t="str">
            <v>79 Hồ Văn Long, KP3, P.Tân Tạo, Q.Bình Tân</v>
          </cell>
          <cell r="D1687">
            <v>0</v>
          </cell>
        </row>
        <row r="1688">
          <cell r="A1688">
            <v>0</v>
          </cell>
          <cell r="B1688" t="str">
            <v>Satrafoods LIÊN KHU 5-6</v>
          </cell>
          <cell r="C1688" t="str">
            <v>124 Liên Khu 5-6, KP5, P.Bình Hưng Hòa B, Q.Bình Tân</v>
          </cell>
          <cell r="D1688">
            <v>0</v>
          </cell>
        </row>
        <row r="1689">
          <cell r="A1689">
            <v>0</v>
          </cell>
          <cell r="B1689" t="str">
            <v>Satrafoods HỒ VĂN LONG 2</v>
          </cell>
          <cell r="C1689" t="str">
            <v>31 Hồ Văn Long, P.Bình Hưng Hòa B, Q.Bình Tân</v>
          </cell>
          <cell r="D1689">
            <v>0</v>
          </cell>
        </row>
        <row r="1690">
          <cell r="A1690">
            <v>0</v>
          </cell>
          <cell r="B1690" t="str">
            <v>Satrafoods ẤP CHIẾN LƯỢC</v>
          </cell>
          <cell r="C1690" t="str">
            <v>249 Ấp Chiến Lược, P.Bình Hưng Hòa A, Q.Bình Tân</v>
          </cell>
          <cell r="D1690">
            <v>0</v>
          </cell>
        </row>
        <row r="1691">
          <cell r="A1691">
            <v>0</v>
          </cell>
          <cell r="B1691" t="str">
            <v>Satrafoods XÔ VIẾT NGHỆ TĨNH</v>
          </cell>
          <cell r="C1691" t="str">
            <v>175-177 Xô Viết Nghệ Tĩnh, Phường 17, Quận Bình Thạnh</v>
          </cell>
          <cell r="D1691">
            <v>0</v>
          </cell>
        </row>
        <row r="1692">
          <cell r="A1692">
            <v>0</v>
          </cell>
          <cell r="B1692" t="str">
            <v>Satrafoods NƠ TRANG LONG</v>
          </cell>
          <cell r="C1692" t="str">
            <v>167A Nơ Trang Long, Phường 12, Quận Bình Thạnh</v>
          </cell>
          <cell r="D1692">
            <v>0</v>
          </cell>
        </row>
        <row r="1693">
          <cell r="A1693">
            <v>0</v>
          </cell>
          <cell r="B1693" t="str">
            <v>Satrafoods NƠ TRANG LONG 2</v>
          </cell>
          <cell r="C1693" t="str">
            <v>462 Nơ Trang Long, Phường 13, Quận Bình Thạnh</v>
          </cell>
          <cell r="D1693">
            <v>0</v>
          </cell>
        </row>
        <row r="1694">
          <cell r="A1694">
            <v>0</v>
          </cell>
          <cell r="B1694" t="str">
            <v>Satrafoods PHAN CHU TRINH</v>
          </cell>
          <cell r="C1694" t="str">
            <v>49-51 Phan Chu Trinh, Phường 14, Quận Bình Thạnh</v>
          </cell>
          <cell r="D1694">
            <v>0</v>
          </cell>
        </row>
        <row r="1695">
          <cell r="A1695">
            <v>0</v>
          </cell>
          <cell r="B1695" t="str">
            <v>Satrafoods UNG VĂN KHIÊM</v>
          </cell>
          <cell r="C1695" t="str">
            <v>184 Ung Văn Khiêm, Phường 25, Quận Bình Thạnh</v>
          </cell>
          <cell r="D1695">
            <v>0</v>
          </cell>
        </row>
        <row r="1696">
          <cell r="A1696">
            <v>0</v>
          </cell>
          <cell r="B1696" t="str">
            <v>Satrafoods NGUYỄN VĂN ĐẬU</v>
          </cell>
          <cell r="C1696" t="str">
            <v>46B Nguyễn Văn Đậu, Phường 6, Quận Bình Thạnh</v>
          </cell>
          <cell r="D1696">
            <v>0</v>
          </cell>
        </row>
        <row r="1697">
          <cell r="A1697">
            <v>0</v>
          </cell>
          <cell r="B1697" t="str">
            <v>Satrafoods HOÀNG HOA THÁM</v>
          </cell>
          <cell r="C1697" t="str">
            <v>203A Hoàng Hoa Thám, Phường 6, Quận Bình Thạnh</v>
          </cell>
          <cell r="D1697">
            <v>0</v>
          </cell>
        </row>
        <row r="1698">
          <cell r="A1698">
            <v>0</v>
          </cell>
          <cell r="B1698" t="str">
            <v>Satrafoods ĐINH BỘ LĨNH</v>
          </cell>
          <cell r="C1698" t="str">
            <v>233-235 Đinh Bộ Lĩnh, P.26, Q.Bình Thạnh</v>
          </cell>
          <cell r="D1698">
            <v>0</v>
          </cell>
        </row>
        <row r="1699">
          <cell r="A1699">
            <v>0</v>
          </cell>
          <cell r="B1699" t="str">
            <v>Satrafoods NGUYỄN VĂN ĐẬU 2</v>
          </cell>
          <cell r="C1699" t="str">
            <v>228 Nguyễn Văn Đậu, P.11, Q.Bình Thạnh</v>
          </cell>
          <cell r="D1699">
            <v>0</v>
          </cell>
        </row>
        <row r="1700">
          <cell r="A1700">
            <v>0</v>
          </cell>
          <cell r="B1700" t="str">
            <v>Satrafoods BÌNH LỢI</v>
          </cell>
          <cell r="C1700" t="str">
            <v>2B Bình Lợi, P.13, Q.Bình Thạnh</v>
          </cell>
          <cell r="D1700">
            <v>0</v>
          </cell>
        </row>
        <row r="1701">
          <cell r="A1701">
            <v>0</v>
          </cell>
          <cell r="B1701" t="str">
            <v>Satrafoods PHAN VĂN HÂN</v>
          </cell>
          <cell r="C1701" t="str">
            <v>112 Phan Văn Hân, P.7, Q.Bình Thạnh</v>
          </cell>
          <cell r="D1701">
            <v>0</v>
          </cell>
        </row>
        <row r="1702">
          <cell r="A1702">
            <v>0</v>
          </cell>
          <cell r="B1702" t="str">
            <v>Satrafoods BÙI HỮU NGHĨA</v>
          </cell>
          <cell r="C1702" t="str">
            <v>210 Bùi Hữu Nghĩa, P.2, Q.Bình Thạnh</v>
          </cell>
          <cell r="D1702">
            <v>0</v>
          </cell>
        </row>
        <row r="1703">
          <cell r="A1703">
            <v>0</v>
          </cell>
          <cell r="B1703" t="str">
            <v>Satrafoods TÂN CẢNG</v>
          </cell>
          <cell r="C1703" t="str">
            <v>326/10 Ung Văn Khiêm ( Số cũ 151/9 - 151/9 Bis Điện Biên Phủ), P.25, Q.Bình Thạnh</v>
          </cell>
          <cell r="D1703">
            <v>0</v>
          </cell>
        </row>
        <row r="1704">
          <cell r="A1704">
            <v>0</v>
          </cell>
          <cell r="B1704" t="str">
            <v>Satrafoods CỦ CHI</v>
          </cell>
          <cell r="C1704" t="str">
            <v>328 Hương Lộ 2, Xã Phước Vĩnh An, Huyện Củ Chi</v>
          </cell>
          <cell r="D1704">
            <v>0</v>
          </cell>
        </row>
        <row r="1705">
          <cell r="A1705">
            <v>0</v>
          </cell>
          <cell r="B1705" t="str">
            <v>Satrafoods CỦ CHI 2</v>
          </cell>
          <cell r="C1705" t="str">
            <v>199A Tỉnh lộ 8, Thị trấn Củ Chi, Huyện Củ Chi</v>
          </cell>
          <cell r="D1705">
            <v>0</v>
          </cell>
        </row>
        <row r="1706">
          <cell r="A1706">
            <v>0</v>
          </cell>
          <cell r="B1706" t="str">
            <v>Satrafoods CỦ CHI 3</v>
          </cell>
          <cell r="C1706" t="str">
            <v>67 Tỉnh lộ 8, P.Tân Thạnh Tây, Huyện Củ Chi</v>
          </cell>
          <cell r="D1706">
            <v>0</v>
          </cell>
        </row>
        <row r="1707">
          <cell r="A1707">
            <v>0</v>
          </cell>
          <cell r="B1707" t="str">
            <v>Satrafoods CỦ CHI 4</v>
          </cell>
          <cell r="C1707" t="str">
            <v>Lô TT1 - 1, Đường D4, KCN Đông Nam, Củ Chi</v>
          </cell>
          <cell r="D1707">
            <v>0</v>
          </cell>
        </row>
        <row r="1708">
          <cell r="A1708">
            <v>0</v>
          </cell>
          <cell r="B1708" t="str">
            <v>Satrafoods CỦ CHI 5</v>
          </cell>
          <cell r="C1708" t="str">
            <v>75A Nguyễn Văn Khạ, Thị trấn Củ Chi, Huyện Củ Chi</v>
          </cell>
          <cell r="D1708">
            <v>0</v>
          </cell>
        </row>
        <row r="1709">
          <cell r="A1709">
            <v>0</v>
          </cell>
          <cell r="B1709" t="str">
            <v>Satrafoods CỦ CHI 6</v>
          </cell>
          <cell r="C1709" t="str">
            <v>863 Quốc Lộ 22, Ấp Chợ, Xã Phước Thạnh, Huyện Củ Chi</v>
          </cell>
          <cell r="D1709" t="str">
            <v>863 Quốc Lộ 22, Ấp Chợ, Xã Phước Thạnh, Huyện Củ Chi</v>
          </cell>
          <cell r="E1709" t="str">
            <v>Quận Củ Chi</v>
          </cell>
          <cell r="F1709" t="str">
            <v>Hồ Chí Minh</v>
          </cell>
        </row>
        <row r="1710">
          <cell r="A1710">
            <v>0</v>
          </cell>
          <cell r="B1710" t="str">
            <v>Satrafoods CỦ CHI 7</v>
          </cell>
          <cell r="C1710" t="str">
            <v>142 Nguyễn Văn Khạ, KP7, Thị trấn Củ Chi, Huyện Củ Chi</v>
          </cell>
          <cell r="D1710">
            <v>0</v>
          </cell>
        </row>
        <row r="1711">
          <cell r="A1711">
            <v>0</v>
          </cell>
          <cell r="B1711" t="str">
            <v>Satrafoods CỦ CHI 8</v>
          </cell>
          <cell r="C1711" t="str">
            <v>37 Nguyễn Văn Ni, KP2, Thị trấn Củ Chi, Huyện Củ Chi</v>
          </cell>
          <cell r="D1711">
            <v>0</v>
          </cell>
        </row>
        <row r="1712">
          <cell r="A1712">
            <v>0</v>
          </cell>
          <cell r="B1712" t="str">
            <v>Satrafoods CỦ CHI 9</v>
          </cell>
          <cell r="C1712" t="str">
            <v>728 Tỉnh Lộ 8, Xã Phước Vĩnh An, H.Củ Chi</v>
          </cell>
          <cell r="D1712">
            <v>0</v>
          </cell>
        </row>
        <row r="1713">
          <cell r="A1713">
            <v>0</v>
          </cell>
          <cell r="B1713" t="str">
            <v>Satrafoods CỦ CHI 10</v>
          </cell>
          <cell r="C1713" t="str">
            <v>68 Liêu Bình Hương, Xã Tân Thông Hội, Huyện Củ Chi</v>
          </cell>
          <cell r="D1713">
            <v>0</v>
          </cell>
        </row>
        <row r="1714">
          <cell r="A1714">
            <v>0</v>
          </cell>
          <cell r="B1714" t="str">
            <v>Satrafoods CỦ CHI 11</v>
          </cell>
          <cell r="C1714" t="str">
            <v>1614A, Tỉnh lộ 8, Ấp 4, Xã Hòa Phú, H.Củ Chi</v>
          </cell>
          <cell r="D1714">
            <v>0</v>
          </cell>
        </row>
        <row r="1715">
          <cell r="A1715">
            <v>0</v>
          </cell>
          <cell r="B1715" t="str">
            <v>Satrafoods CỦ CHI 12</v>
          </cell>
          <cell r="C1715" t="str">
            <v>423B, Quốc lộ 22, Ấp Phước Hòa, Xã Phước Hiệp, H.Củ Chi</v>
          </cell>
          <cell r="D1715">
            <v>0</v>
          </cell>
        </row>
        <row r="1716">
          <cell r="A1716">
            <v>0</v>
          </cell>
          <cell r="B1716" t="str">
            <v>Satrafoods CỦ CHI 13</v>
          </cell>
          <cell r="C1716" t="str">
            <v>01 Lê Minh Nhựt , Ấp Tiền, Xã Tân Thông Hội, Huyện Củ Chi</v>
          </cell>
          <cell r="D1716">
            <v>0</v>
          </cell>
        </row>
        <row r="1717">
          <cell r="A1717">
            <v>0</v>
          </cell>
          <cell r="B1717" t="str">
            <v>Satrafoods QUANG TRUNG</v>
          </cell>
          <cell r="C1717" t="str">
            <v>393 Quang Trung, Phường 10, Quận Gò Vấp</v>
          </cell>
          <cell r="D1717">
            <v>0</v>
          </cell>
        </row>
        <row r="1718">
          <cell r="A1718">
            <v>0</v>
          </cell>
          <cell r="B1718" t="str">
            <v>Satrafoods LÊ VĂN THỌ</v>
          </cell>
          <cell r="C1718" t="str">
            <v>492 Lê Văn Thọ, Phường 16, Quận Gò Vấp</v>
          </cell>
          <cell r="D1718">
            <v>0</v>
          </cell>
        </row>
        <row r="1719">
          <cell r="A1719">
            <v>0</v>
          </cell>
          <cell r="B1719" t="str">
            <v>Satrafoods THỐNG NHẤT</v>
          </cell>
          <cell r="C1719" t="str">
            <v>551 Thống Nhất, Phường 16, Quận Gò Vấp</v>
          </cell>
          <cell r="D1719">
            <v>0</v>
          </cell>
        </row>
        <row r="1720">
          <cell r="A1720">
            <v>0</v>
          </cell>
          <cell r="B1720" t="str">
            <v>Satrafoods NGUYÊN HỒNG</v>
          </cell>
          <cell r="C1720" t="str">
            <v>15 Nguyên Hồng, Phường 1, Quận Gò Vấp</v>
          </cell>
          <cell r="D1720">
            <v>0</v>
          </cell>
        </row>
        <row r="1721">
          <cell r="A1721">
            <v>0</v>
          </cell>
          <cell r="B1721" t="str">
            <v>Satrafoods NGUYỄN VĂN CÔNG</v>
          </cell>
          <cell r="C1721" t="str">
            <v>512 Nguyễn Văn Công, Phường 3, Quận Gò Vấp</v>
          </cell>
          <cell r="D1721">
            <v>0</v>
          </cell>
        </row>
        <row r="1722">
          <cell r="A1722">
            <v>0</v>
          </cell>
          <cell r="B1722" t="str">
            <v>Satrafoods LÊ ĐỨC THỌ</v>
          </cell>
          <cell r="C1722" t="str">
            <v>247 Lê Đức Thọ, Phường 17, Quận Gò Vấp.</v>
          </cell>
          <cell r="D1722">
            <v>0</v>
          </cell>
        </row>
        <row r="1723">
          <cell r="A1723">
            <v>0</v>
          </cell>
          <cell r="B1723" t="str">
            <v>Satrafoods LÊ ĐỨC THỌ 2</v>
          </cell>
          <cell r="C1723" t="str">
            <v>100A Lê Đức Thọ, Phường 7, Quận Gò Vấp</v>
          </cell>
          <cell r="D1723">
            <v>0</v>
          </cell>
        </row>
        <row r="1724">
          <cell r="A1724">
            <v>0</v>
          </cell>
          <cell r="B1724" t="str">
            <v>Satrafoods NGUYỄN OANH</v>
          </cell>
          <cell r="C1724" t="str">
            <v>324 Nguyễn Oanh, Phường 17, Quận Gò Vấp</v>
          </cell>
          <cell r="D1724">
            <v>0</v>
          </cell>
        </row>
        <row r="1725">
          <cell r="A1725">
            <v>0</v>
          </cell>
          <cell r="B1725" t="str">
            <v>Satrafoods NGUYỄN THƯỢNG HIỀN</v>
          </cell>
          <cell r="C1725" t="str">
            <v>80 Nguyễn Thượng Hiền, P.1, Q.Gò Vấp</v>
          </cell>
          <cell r="D1725">
            <v>0</v>
          </cell>
        </row>
        <row r="1726">
          <cell r="A1726">
            <v>0</v>
          </cell>
          <cell r="B1726" t="str">
            <v>Satrafoods PHẠM VĂN CHIÊU</v>
          </cell>
          <cell r="C1726" t="str">
            <v>96 Phạm Văn Chiêu, Phường 9, Q.Gò Vấp,</v>
          </cell>
          <cell r="D1726">
            <v>0</v>
          </cell>
        </row>
        <row r="1727">
          <cell r="A1727">
            <v>0</v>
          </cell>
          <cell r="B1727" t="str">
            <v>Satrafoods PHAN VĂN TRỊ</v>
          </cell>
          <cell r="C1727" t="str">
            <v>1333 Phan Văn Trị, P.10, Q.Gò Vấp</v>
          </cell>
          <cell r="D1727">
            <v>0</v>
          </cell>
        </row>
        <row r="1728">
          <cell r="A1728">
            <v>0</v>
          </cell>
          <cell r="B1728" t="str">
            <v>Satrafoods CÂY TRÂM</v>
          </cell>
          <cell r="C1728" t="str">
            <v>461 - 463 Đường số 10 (Đường Cây Trâm), P.8 , Q.Gò Vấp</v>
          </cell>
          <cell r="D1728">
            <v>0</v>
          </cell>
        </row>
        <row r="1729">
          <cell r="A1729">
            <v>0</v>
          </cell>
          <cell r="B1729" t="str">
            <v>Satrafoods QUANG TRUNG 2</v>
          </cell>
          <cell r="C1729" t="str">
            <v>486 Quang Trung, P.10, Q.Gò Vấp</v>
          </cell>
          <cell r="D1729">
            <v>0</v>
          </cell>
        </row>
        <row r="1730">
          <cell r="A1730">
            <v>0</v>
          </cell>
          <cell r="B1730" t="str">
            <v>Satrafoods THỐNG NHẤT 2</v>
          </cell>
          <cell r="C1730" t="str">
            <v>405/10 Thống Nhất, P.11, Q.Gò Vấp</v>
          </cell>
          <cell r="D1730">
            <v>0</v>
          </cell>
        </row>
        <row r="1731">
          <cell r="A1731">
            <v>0</v>
          </cell>
          <cell r="B1731" t="str">
            <v>Satrafoods BÀ TRIỆU</v>
          </cell>
          <cell r="C1731" t="str">
            <v>97/7D Bà Triệu, Thị trấn Hóc Môn, Huyện Hóc Môn</v>
          </cell>
          <cell r="D1731">
            <v>0</v>
          </cell>
        </row>
        <row r="1732">
          <cell r="A1732">
            <v>0</v>
          </cell>
          <cell r="B1732" t="str">
            <v>Satrafoods LÝ THƯỜNG KIỆT</v>
          </cell>
          <cell r="C1732" t="str">
            <v>11/3 Lý Thường Kiệt, KP2, Thị Trấn Hóc Môn</v>
          </cell>
          <cell r="D1732">
            <v>0</v>
          </cell>
        </row>
        <row r="1733">
          <cell r="A1733">
            <v>0</v>
          </cell>
          <cell r="B1733" t="str">
            <v>Satrafoods NGUYỄN ẢNH THỦ 2</v>
          </cell>
          <cell r="C1733" t="str">
            <v>31/7 Nguyễn Ảnh Thủ, Ấp Hưng Lân, Xã Bà Điểm, Huyện Hóc Môn</v>
          </cell>
          <cell r="D1733">
            <v>0</v>
          </cell>
        </row>
        <row r="1734">
          <cell r="A1734">
            <v>0</v>
          </cell>
          <cell r="B1734" t="str">
            <v>Satrafoods LÊ THỊ HÀ</v>
          </cell>
          <cell r="C1734" t="str">
            <v>143 Lê Thị Hà, Xã Tân Xuân, Huyện Hóc Môn</v>
          </cell>
          <cell r="D1734">
            <v>0</v>
          </cell>
        </row>
        <row r="1735">
          <cell r="A1735">
            <v>0</v>
          </cell>
          <cell r="B1735" t="str">
            <v>Satrafoods ĐẶNG THÚC VỊNH</v>
          </cell>
          <cell r="C1735" t="str">
            <v>45T Ấp 7, Đặng Thúc Vịnh, Xã Đông Thạnh, Huyện Hóc Môn</v>
          </cell>
          <cell r="D1735">
            <v>0</v>
          </cell>
        </row>
        <row r="1736">
          <cell r="A1736">
            <v>0</v>
          </cell>
          <cell r="B1736" t="str">
            <v>Satrafoods TRẦN VĂN MƯỜI</v>
          </cell>
          <cell r="C1736" t="str">
            <v>16/13C Trần Văn Mười, Ấp Thới Đông 1, Xã Xuân Thới Đông, H.Hóc Môn</v>
          </cell>
          <cell r="D1736">
            <v>0</v>
          </cell>
        </row>
        <row r="1737">
          <cell r="A1737">
            <v>0</v>
          </cell>
          <cell r="B1737" t="str">
            <v>Satrafoods DƯƠNG CÔNG KHI</v>
          </cell>
          <cell r="C1737" t="str">
            <v>8 Dương Công Khi, Ấp Tân Lập, Xã Tân Thới Nhì, H.Hóc Môn</v>
          </cell>
          <cell r="D1737">
            <v>0</v>
          </cell>
        </row>
        <row r="1738">
          <cell r="A1738">
            <v>0</v>
          </cell>
          <cell r="B1738" t="str">
            <v>Satrafoods NGUYỄN THỊ HUÊ</v>
          </cell>
          <cell r="C1738" t="str">
            <v>31/3B Nguyễn Thị Huê, Ấp Đông Lân, Xã Bà Điểm, Huyện Hóc Môn</v>
          </cell>
          <cell r="D1738">
            <v>0</v>
          </cell>
        </row>
        <row r="1739">
          <cell r="A1739">
            <v>0</v>
          </cell>
          <cell r="B1739" t="str">
            <v>Satrafoods QUỐC LỘ 22</v>
          </cell>
          <cell r="C1739" t="str">
            <v>2/7 Quốc lộ 22, Ấp Dân Thắng 2, Xã Tân Thới Nhì, Huyện Hóc Môn</v>
          </cell>
          <cell r="D1739">
            <v>0</v>
          </cell>
        </row>
        <row r="1740">
          <cell r="A1740">
            <v>0</v>
          </cell>
          <cell r="B1740" t="str">
            <v>Satrafoods NGUYỄN VĂN BỨA</v>
          </cell>
          <cell r="C1740" t="str">
            <v>310 Nguyễn Văn Bứa, Ấp 6, Xã Xuân Thới Sơn, Huyện Hóc Môn</v>
          </cell>
          <cell r="D1740">
            <v>0</v>
          </cell>
        </row>
        <row r="1741">
          <cell r="A1741">
            <v>0</v>
          </cell>
          <cell r="B1741" t="str">
            <v>Satrafoods TRỊNH THỊ MIẾNG</v>
          </cell>
          <cell r="C1741" t="str">
            <v>109/4E Trịnh Thị Miếng, Ấp Tam Đông, Xã Thới Tam Thôn, Huyện Hóc Môn</v>
          </cell>
          <cell r="D1741">
            <v>0</v>
          </cell>
        </row>
        <row r="1742">
          <cell r="A1742">
            <v>0</v>
          </cell>
          <cell r="B1742" t="str">
            <v>Satrafoods NGUYỄN BÌNH</v>
          </cell>
          <cell r="C1742" t="str">
            <v>110 Nguyễn Bình, Phú Xuân, Nhà Bè</v>
          </cell>
          <cell r="D1742">
            <v>0</v>
          </cell>
        </row>
        <row r="1743">
          <cell r="A1743">
            <v>0</v>
          </cell>
          <cell r="B1743" t="str">
            <v>Satrafoods NGUYỄN VĂN TẠO</v>
          </cell>
          <cell r="C1743" t="str">
            <v>444 Nguyễn Văn Tạo , Ấp 2, Xã Long Thới, Huyện Nhà Bè</v>
          </cell>
          <cell r="D1743">
            <v>0</v>
          </cell>
        </row>
        <row r="1744">
          <cell r="A1744">
            <v>0</v>
          </cell>
          <cell r="B1744" t="str">
            <v>Satrafoods LÊ VĂN LƯƠNG 2</v>
          </cell>
          <cell r="C1744" t="str">
            <v>1131A - 1131B Lê Văn Lương, Ấp 3, Xã Phước Kiển, Huyện Nhà Bè</v>
          </cell>
          <cell r="D1744">
            <v>0</v>
          </cell>
        </row>
        <row r="1745">
          <cell r="A1745">
            <v>0</v>
          </cell>
          <cell r="B1745" t="str">
            <v>Satrafoods LÊ VĂN LƯƠNG 3</v>
          </cell>
          <cell r="C1745" t="str">
            <v>1560/2 Lê Văn Lương, Ấp 2, Xã Nhơn Đức, Huyện Nhà Bè</v>
          </cell>
          <cell r="D1745">
            <v>0</v>
          </cell>
        </row>
        <row r="1746">
          <cell r="A1746">
            <v>0</v>
          </cell>
          <cell r="B1746" t="str">
            <v>Satrafoods HUỲNH TẤN PHÁT 2</v>
          </cell>
          <cell r="C1746" t="str">
            <v>464 Huỳnh Tấn Phát, Thị trấn Nhà Bè, Huyện Nhà Bè</v>
          </cell>
          <cell r="D1746">
            <v>0</v>
          </cell>
        </row>
        <row r="1747">
          <cell r="A1747">
            <v>0</v>
          </cell>
          <cell r="B1747" t="str">
            <v>Satrafoods LÊ VĂN LƯƠNG 4</v>
          </cell>
          <cell r="C1747" t="str">
            <v>1234 - 2044 Lê Văn Lương, Ấp 4, Xã Nhơn Đức, Huyện Nhà Bè</v>
          </cell>
          <cell r="D1747">
            <v>0</v>
          </cell>
        </row>
        <row r="1748">
          <cell r="A1748">
            <v>0</v>
          </cell>
          <cell r="B1748" t="str">
            <v>Satrafoods NGUYỄN VĂN TẠO 2</v>
          </cell>
          <cell r="C1748" t="str">
            <v>136/6A Nguyễn Văn Tạo, Ấp 1, Xã Hiệp Phước, Huyện Nhà Bè</v>
          </cell>
          <cell r="D1748">
            <v>0</v>
          </cell>
        </row>
        <row r="1749">
          <cell r="A1749">
            <v>0</v>
          </cell>
          <cell r="B1749" t="str">
            <v>Satrafoods PHAN ĐĂNG LƯU</v>
          </cell>
          <cell r="C1749" t="str">
            <v>163 Phan Đăng Lưu, Phường 1, Quận Phú Nhuận</v>
          </cell>
          <cell r="D1749">
            <v>0</v>
          </cell>
          <cell r="E1749" t="str">
            <v>Quận Phú Nhuận</v>
          </cell>
        </row>
        <row r="1750">
          <cell r="A1750">
            <v>0</v>
          </cell>
          <cell r="B1750" t="str">
            <v>Satrafoods PHAN ĐÌNH PHÙNG</v>
          </cell>
          <cell r="C1750" t="str">
            <v>240 Phan Đình Phùng, Phường 1, Quận Phú Nhuận</v>
          </cell>
          <cell r="D1750">
            <v>0</v>
          </cell>
        </row>
        <row r="1751">
          <cell r="A1751">
            <v>0</v>
          </cell>
          <cell r="B1751" t="str">
            <v>Satrafoods THÍCH QUẢNG ĐỨC</v>
          </cell>
          <cell r="C1751" t="str">
            <v>140 - 142 Thích Quảng Đức, P.4, Q.Phú Nhuận</v>
          </cell>
          <cell r="D1751">
            <v>0</v>
          </cell>
        </row>
        <row r="1752">
          <cell r="A1752">
            <v>0</v>
          </cell>
          <cell r="B1752" t="str">
            <v>Satrafoods PHẠM VĂN HAI</v>
          </cell>
          <cell r="C1752" t="str">
            <v>187 Phạm Văn Hai, Phường 5, Quận Tân Bình</v>
          </cell>
          <cell r="D1752">
            <v>0</v>
          </cell>
          <cell r="E1752">
            <v>0</v>
          </cell>
          <cell r="F1752">
            <v>0</v>
          </cell>
        </row>
        <row r="1753">
          <cell r="A1753">
            <v>0</v>
          </cell>
          <cell r="B1753" t="str">
            <v>Satrafoods PHAN HUY ÍCH</v>
          </cell>
          <cell r="C1753" t="str">
            <v>68 Phan Huy Ích, Phường 15, Quận Tân Bình</v>
          </cell>
          <cell r="D1753">
            <v>0</v>
          </cell>
          <cell r="E1753">
            <v>0</v>
          </cell>
          <cell r="F1753">
            <v>0</v>
          </cell>
        </row>
        <row r="1754">
          <cell r="A1754">
            <v>0</v>
          </cell>
          <cell r="B1754" t="str">
            <v>Satrafoods LẠC LONG QUÂN 2</v>
          </cell>
          <cell r="C1754" t="str">
            <v>902 Lạc Long Quân, Phường 8, Quận Tân Bình</v>
          </cell>
          <cell r="D1754">
            <v>0</v>
          </cell>
        </row>
        <row r="1755">
          <cell r="A1755">
            <v>0</v>
          </cell>
          <cell r="B1755" t="str">
            <v>Satrafoods 244 ÂU CƠ</v>
          </cell>
          <cell r="C1755" t="str">
            <v>244 Âu Cơ, Phường 9, Quận Tân Bình</v>
          </cell>
          <cell r="D1755">
            <v>0</v>
          </cell>
        </row>
        <row r="1756">
          <cell r="A1756">
            <v>0</v>
          </cell>
          <cell r="B1756" t="str">
            <v>Satrafoods HOÀNG BẬT ĐẠT</v>
          </cell>
          <cell r="C1756" t="str">
            <v>Số 3 Hoàng Bật Đạt, P.15, Q.Tân Bình</v>
          </cell>
          <cell r="D1756">
            <v>0</v>
          </cell>
        </row>
        <row r="1757">
          <cell r="A1757">
            <v>0</v>
          </cell>
          <cell r="B1757" t="str">
            <v>Satrafoods PHẠM VĂN BẠCH</v>
          </cell>
          <cell r="C1757" t="str">
            <v>296 Phạm Văn Bạch, Phường 15, Q.Tân Bình</v>
          </cell>
          <cell r="D1757">
            <v>0</v>
          </cell>
        </row>
        <row r="1758">
          <cell r="A1758">
            <v>0</v>
          </cell>
          <cell r="B1758" t="str">
            <v>Satrafoods BÀU CÁT 8</v>
          </cell>
          <cell r="C1758" t="str">
            <v>44 - 46 Bàu Cát 8, P.11, Q.Tân Bình</v>
          </cell>
          <cell r="D1758">
            <v>0</v>
          </cell>
        </row>
        <row r="1759">
          <cell r="A1759">
            <v>0</v>
          </cell>
          <cell r="B1759" t="str">
            <v>Satrafoods TRẦN MAI NINH</v>
          </cell>
          <cell r="C1759" t="str">
            <v>108/2 Trần Mai Ninh, P.12, Q.Tân Bình</v>
          </cell>
          <cell r="D1759">
            <v>0</v>
          </cell>
        </row>
        <row r="1760">
          <cell r="A1760">
            <v>0</v>
          </cell>
          <cell r="B1760" t="str">
            <v>Satrafoods TRẦN VĂN QUANG</v>
          </cell>
          <cell r="C1760" t="str">
            <v>153 Trần Văn Quang, P.10, Q.Tân Bình</v>
          </cell>
          <cell r="D1760">
            <v>0</v>
          </cell>
        </row>
        <row r="1761">
          <cell r="A1761">
            <v>0</v>
          </cell>
          <cell r="B1761" t="str">
            <v>Satrafoods LÊ TRỌNG TẤN</v>
          </cell>
          <cell r="C1761" t="str">
            <v>262 Lê Trọng Tấn, P.Tây Thạnh, Quận Tân Phú</v>
          </cell>
          <cell r="D1761">
            <v>0</v>
          </cell>
        </row>
        <row r="1762">
          <cell r="A1762">
            <v>0</v>
          </cell>
          <cell r="B1762" t="str">
            <v>Satrafoods THẠCH LAM</v>
          </cell>
          <cell r="C1762" t="str">
            <v>119 Thạch Lam, P.Hiệp Tân, Quận Tân Phú</v>
          </cell>
          <cell r="D1762">
            <v>0</v>
          </cell>
        </row>
        <row r="1763">
          <cell r="A1763">
            <v>0</v>
          </cell>
          <cell r="B1763" t="str">
            <v>Satrafoods VƯỜN LÀI</v>
          </cell>
          <cell r="C1763" t="str">
            <v>141 Vườn Lài, P.Phú Thọ Hòa, Quận Tân Phú</v>
          </cell>
          <cell r="D1763">
            <v>0</v>
          </cell>
        </row>
        <row r="1764">
          <cell r="A1764">
            <v>0</v>
          </cell>
          <cell r="B1764" t="str">
            <v>Satrafoods TÂN HƯƠNG</v>
          </cell>
          <cell r="C1764" t="str">
            <v>121-121A Tân Hương, P.Tân Quý, Quận Tân Phú</v>
          </cell>
          <cell r="D1764">
            <v>0</v>
          </cell>
        </row>
        <row r="1765">
          <cell r="A1765">
            <v>0</v>
          </cell>
          <cell r="B1765" t="str">
            <v>Satrafoods LÊ VĨNH HÒA</v>
          </cell>
          <cell r="C1765" t="str">
            <v>78 Lê Vĩnh Hòa, P.Phú Thọ Hòa, Q Tân Phú</v>
          </cell>
          <cell r="D1765">
            <v>0</v>
          </cell>
        </row>
        <row r="1766">
          <cell r="A1766">
            <v>0</v>
          </cell>
          <cell r="B1766" t="str">
            <v>Satrafoods DƯƠNG ĐỨC HIỀN</v>
          </cell>
          <cell r="C1766" t="str">
            <v>33 Dương Đức Hiền, P.Tây Thạnh, Q.Tân Phú</v>
          </cell>
          <cell r="D1766">
            <v>0</v>
          </cell>
        </row>
        <row r="1767">
          <cell r="A1767">
            <v>0</v>
          </cell>
          <cell r="B1767" t="str">
            <v>Satrafoods NGUYỄN XUÂN KHOÁT</v>
          </cell>
          <cell r="C1767" t="str">
            <v>25 Nguyễn Xuân Khoát, P.Tân Thành, Q.Tân Phú</v>
          </cell>
          <cell r="D1767">
            <v>0</v>
          </cell>
        </row>
        <row r="1768">
          <cell r="A1768">
            <v>0</v>
          </cell>
          <cell r="B1768" t="str">
            <v>Satrafoods THOẠI NGỌC HẦU</v>
          </cell>
          <cell r="C1768" t="str">
            <v>Số 2 Thoại Ngọc Hầu, P.Hòa Thạnh, Q.Tân Phú</v>
          </cell>
          <cell r="D1768">
            <v>0</v>
          </cell>
        </row>
        <row r="1769">
          <cell r="A1769">
            <v>0</v>
          </cell>
          <cell r="B1769" t="str">
            <v>Satrafoods LUỸ BÁN BÍCH</v>
          </cell>
          <cell r="C1769" t="str">
            <v>503 Lũy Bán Bích, P.Phú Thạnh, Q.Tân Phú</v>
          </cell>
          <cell r="D1769">
            <v>0</v>
          </cell>
        </row>
        <row r="1770">
          <cell r="A1770">
            <v>0</v>
          </cell>
          <cell r="B1770" t="str">
            <v>Satrafoods KHA VẠN CÂN</v>
          </cell>
          <cell r="C1770" t="str">
            <v>1182 Kha Vạn Cân, P.Linh Chiểu, Quận Thủ Đức</v>
          </cell>
          <cell r="D1770">
            <v>0</v>
          </cell>
        </row>
        <row r="1771">
          <cell r="A1771">
            <v>0</v>
          </cell>
          <cell r="B1771" t="str">
            <v>TTTM Satra đường Phạm Hùng</v>
          </cell>
          <cell r="C1771" t="str">
            <v>C6/27 Phạm Hùng, Xã Bình Hưng, Huyện Bình Chánh, Thành phố Hồ Chí Minh, Việt Nam</v>
          </cell>
          <cell r="D1771">
            <v>0</v>
          </cell>
        </row>
        <row r="1772">
          <cell r="A1772">
            <v>0</v>
          </cell>
          <cell r="B1772" t="str">
            <v>Satrafoods HỒ VĂN TƯ</v>
          </cell>
          <cell r="C1772" t="str">
            <v>60 Hồ Văn Tư, P.Trường Thọ, Quận Thủ Đức</v>
          </cell>
          <cell r="D1772">
            <v>0</v>
          </cell>
        </row>
        <row r="1773">
          <cell r="A1773">
            <v>0</v>
          </cell>
          <cell r="B1773" t="str">
            <v>Satrafoods ĐƯỜNG SỐ 5</v>
          </cell>
          <cell r="C1773" t="str">
            <v>16 Đường số 5, P.Linh Xuân, Quận Thủ Đức</v>
          </cell>
          <cell r="D1773">
            <v>0</v>
          </cell>
        </row>
        <row r="1774">
          <cell r="A1774">
            <v>0</v>
          </cell>
          <cell r="B1774" t="str">
            <v>Satrafoods DÂN CHỦ</v>
          </cell>
          <cell r="C1774" t="str">
            <v>29 Dân Chủ, P.Bình Thọ, Quận Thủ Đức</v>
          </cell>
          <cell r="D1774">
            <v>0</v>
          </cell>
        </row>
        <row r="1775">
          <cell r="A1775">
            <v>0</v>
          </cell>
          <cell r="B1775" t="str">
            <v>Satrafoods ĐẶNG VĂN BI</v>
          </cell>
          <cell r="C1775" t="str">
            <v>64 Đặng Văn Bi, KP 4, P.Bình Thọ, Quận Thủ Đức</v>
          </cell>
          <cell r="D1775">
            <v>0</v>
          </cell>
        </row>
        <row r="1776">
          <cell r="A1776">
            <v>0</v>
          </cell>
          <cell r="B1776" t="str">
            <v>Satrafoods TÔ NGỌC VÂN</v>
          </cell>
          <cell r="C1776" t="str">
            <v>252 Tô Ngọc Vân, KP 3, P.Linh Đông, Quận Thủ Đức</v>
          </cell>
          <cell r="D1776">
            <v>0</v>
          </cell>
        </row>
        <row r="1777">
          <cell r="A1777" t="str">
            <v>STD11</v>
          </cell>
          <cell r="B1777" t="str">
            <v>Satrafoods  ĐƯỜNG SỐ 11</v>
          </cell>
          <cell r="C1777" t="str">
            <v>65 Đường số 11, KP4, P.Linh Xuân, Q.Thủ Đức</v>
          </cell>
          <cell r="D1777">
            <v>0</v>
          </cell>
        </row>
        <row r="1778">
          <cell r="A1778">
            <v>0</v>
          </cell>
          <cell r="B1778" t="str">
            <v>Satrafoods ĐƯỜNG SỐ 8</v>
          </cell>
          <cell r="C1778" t="str">
            <v>36 Đường Số 8, KP1, P.Linh Xuân, Q.Thủ Đức</v>
          </cell>
          <cell r="D1778">
            <v>0</v>
          </cell>
        </row>
        <row r="1779">
          <cell r="A1779">
            <v>0</v>
          </cell>
          <cell r="B1779" t="str">
            <v>Satrafoods ĐƯỜNG SỐ 2</v>
          </cell>
          <cell r="C1779" t="str">
            <v>118A Đường Số 2, KP9, P.Trường Thọ, Q.Thủ Đức</v>
          </cell>
          <cell r="D1779">
            <v>0</v>
          </cell>
        </row>
        <row r="1780">
          <cell r="A1780">
            <v>0</v>
          </cell>
          <cell r="B1780" t="str">
            <v>Satrafoods TÔ VĨNH DIỆN</v>
          </cell>
          <cell r="C1780" t="str">
            <v>46 Tô Vĩnh Diện, P.Linh Chiểu, Q.Thủ Đức</v>
          </cell>
          <cell r="D1780">
            <v>0</v>
          </cell>
        </row>
        <row r="1781">
          <cell r="A1781">
            <v>0</v>
          </cell>
          <cell r="B1781" t="str">
            <v>Satrafoods VẠN PHÚC</v>
          </cell>
          <cell r="C1781" t="str">
            <v>N23, Khu nhà ở Vạn Phúc 1, Quốc Lộ 13, P.Hiệp Bình Phước, Q.Thủ Đức</v>
          </cell>
          <cell r="D1781">
            <v>0</v>
          </cell>
        </row>
        <row r="1782">
          <cell r="A1782">
            <v>0</v>
          </cell>
          <cell r="B1782" t="str">
            <v>Satrafoods ĐƯỜNG SỐ 6</v>
          </cell>
          <cell r="C1782" t="str">
            <v>11 Đường số 6, KP 3, P.Linh Trung, Q.Thủ Đức</v>
          </cell>
          <cell r="D1782">
            <v>0</v>
          </cell>
        </row>
        <row r="1783">
          <cell r="A1783">
            <v>0</v>
          </cell>
          <cell r="B1783" t="str">
            <v>Satrafoods LÊ THỊ HOA</v>
          </cell>
          <cell r="C1783" t="str">
            <v>244 Lê Thị Hoa, KP5, P.Bình Chiểu, Q.Thủ Đức</v>
          </cell>
          <cell r="D1783">
            <v>0</v>
          </cell>
        </row>
        <row r="1784">
          <cell r="A1784">
            <v>0</v>
          </cell>
          <cell r="B1784" t="str">
            <v>Satrafoods HIỆP BÌNH</v>
          </cell>
          <cell r="C1784" t="str">
            <v>187 Hiệp Bình, KP7, P.Hiệp Bình Chánh, Q.Thủ Đức</v>
          </cell>
          <cell r="D1784">
            <v>0</v>
          </cell>
        </row>
        <row r="1785">
          <cell r="A1785">
            <v>0</v>
          </cell>
          <cell r="B1785" t="str">
            <v>Satrafoods TỈNH LỘ 43</v>
          </cell>
          <cell r="C1785" t="str">
            <v>740 Tỉnh Lộ 43, Khu phố 3, P.Bình Chiểu, Q.Thủ Đức</v>
          </cell>
          <cell r="D1785">
            <v>0</v>
          </cell>
        </row>
        <row r="1786">
          <cell r="A1786">
            <v>0</v>
          </cell>
          <cell r="B1786" t="str">
            <v>Satrafoods ĐƯỜNG 8 - 2</v>
          </cell>
          <cell r="C1786" t="str">
            <v>23 Đường 8, KP3, P.Linh Trung, Q.Thủ Đức</v>
          </cell>
          <cell r="D1786">
            <v>0</v>
          </cell>
        </row>
        <row r="1787">
          <cell r="A1787">
            <v>0</v>
          </cell>
          <cell r="B1787" t="str">
            <v>TRUNG TÂM PHÂN PHỐI SATRA</v>
          </cell>
          <cell r="C1787" t="str">
            <v>204-206 Lê Thánh Tôn, Phường Bến Thành, Quận 1, TP. Hồ Chí Minh</v>
          </cell>
          <cell r="D1787">
            <v>0</v>
          </cell>
        </row>
        <row r="1788">
          <cell r="A1788">
            <v>0</v>
          </cell>
          <cell r="B1788" t="str">
            <v>TRUNG TÂM ĐIỀU HÀNH SATRAFOODS</v>
          </cell>
          <cell r="C1788" t="str">
            <v>455 Võ Văn Tần, Phường 05, Quận 3, Thành phố Hồ Chí Minh, Việt Nam</v>
          </cell>
          <cell r="D1788">
            <v>0</v>
          </cell>
        </row>
        <row r="1789">
          <cell r="A1789">
            <v>0</v>
          </cell>
          <cell r="B1789" t="str">
            <v>Trung Tâm Thương Mại Satra Củ Chi</v>
          </cell>
          <cell r="C1789" t="str">
            <v>1239 Tỉnh Lộ 8, Ấp Thạnh An, Xã Trung An, Huyện Củ Chi, Thành phố Hồ Chí Minh, Việt Nam</v>
          </cell>
          <cell r="D1789">
            <v>0</v>
          </cell>
        </row>
        <row r="1790">
          <cell r="A1790">
            <v>0</v>
          </cell>
          <cell r="B1790" t="str">
            <v>Satrafoods 32 Nguyễn Thị Kiểu</v>
          </cell>
          <cell r="C1790" t="str">
            <v>32 Nguyễn Thị Kiểu, P.Hiệp Thành, Q.12</v>
          </cell>
          <cell r="D1790">
            <v>0</v>
          </cell>
        </row>
        <row r="1791">
          <cell r="A1791" t="str">
            <v>SBF</v>
          </cell>
          <cell r="B1791" t="str">
            <v>CHI NHÁNH CÔNG TY CỔ PHẦN SIBA FOOD VIỆT NAM TẠI HÀ NỘI</v>
          </cell>
          <cell r="C1791" t="str">
            <v>Tầng 12A, Tòa nhà Diamond Flower, KĐT mới N1, Số 48, đường Lê Văn Lương, Phường Nhân Chính, Quận Thanh Xuân, Thành Phố Hà nội, Việt Nam</v>
          </cell>
          <cell r="D1791">
            <v>0</v>
          </cell>
        </row>
        <row r="1792">
          <cell r="A1792" t="str">
            <v>SE7VENHA</v>
          </cell>
          <cell r="B1792" t="str">
            <v>Công Ty Cổ Phần Thương Mại Và Dịch Vụ Se7ven Việt Nam</v>
          </cell>
          <cell r="C1792" t="str">
            <v>Số 26, Ngõ 25, Bùi Huy Ích, Phường Hoàng Liệt, Quận Hoàng Mai, Hà Nội</v>
          </cell>
          <cell r="D1792">
            <v>0</v>
          </cell>
        </row>
        <row r="1793">
          <cell r="A1793" t="str">
            <v>SEMOFOOD</v>
          </cell>
          <cell r="B1793" t="str">
            <v>CÔNG TY TNHH XUẤT NHẬP KHẨU SEMOFOOD</v>
          </cell>
          <cell r="C1793" t="str">
            <v>53/24 đường Thạnh Lộc 14, Khu phố 3B, Phường Thạnh Lộc, Quận 12, Thành phố Hồ Chí Minh, Việt Nam</v>
          </cell>
          <cell r="D1793">
            <v>0</v>
          </cell>
        </row>
        <row r="1794">
          <cell r="A1794" t="str">
            <v>SENVANG</v>
          </cell>
          <cell r="B1794" t="str">
            <v>Công Ty TNHH Thương Mại Dịch Vụ  Giải Trí Sen Vàng</v>
          </cell>
          <cell r="C1794" t="str">
            <v>468 Lê Văn Việt, khu phố 2, Phường Tăng Nhơn Phú A, Quận 9, Thành phố Hồ Chí Minh</v>
          </cell>
          <cell r="D1794">
            <v>0</v>
          </cell>
        </row>
        <row r="1795">
          <cell r="A1795" t="str">
            <v>SENVANGHAI</v>
          </cell>
          <cell r="B1795" t="str">
            <v>Công Ty TNHH TM DV Nhà Hàng Sen Vàng Hai</v>
          </cell>
          <cell r="C1795" t="str">
            <v>16 Lê Quý Đôn, P.Bình Thọ, Quận Thủ Đức, TP.HCM.</v>
          </cell>
          <cell r="D1795">
            <v>0</v>
          </cell>
        </row>
        <row r="1796">
          <cell r="A1796" t="str">
            <v>SERIM</v>
          </cell>
          <cell r="B1796" t="str">
            <v>CÔNG TY TNHH  SERIM VIỆT NAM</v>
          </cell>
          <cell r="C1796" t="str">
            <v>Tổ dân phố Thịnh Vạn, Phường Minh Đức, Thị xã Mỹ Hào, Hưng Yên, Việt Nam</v>
          </cell>
          <cell r="D1796">
            <v>0</v>
          </cell>
        </row>
        <row r="1797">
          <cell r="A1797" t="str">
            <v>SEVENSYSTEM</v>
          </cell>
          <cell r="B1797" t="str">
            <v>CÔNG TY CỔ PHẦN  SEVEN SYSTEM VIỆT NAM</v>
          </cell>
          <cell r="C1797" t="str">
            <v>412 Nguyễn Thị Minh Khai, Phường 5, Quận 3, Thành phố Hồ Chí Minh, Việt Nam</v>
          </cell>
          <cell r="D1797">
            <v>0</v>
          </cell>
        </row>
        <row r="1798">
          <cell r="A1798" t="str">
            <v>SGMART</v>
          </cell>
          <cell r="B1798" t="str">
            <v>CÔNG TY TNHH SAIGON MART</v>
          </cell>
          <cell r="C1798" t="str">
            <v>Số 0.03 Chung cư Flora Mizuki -CC1-A; ấp 3A, Xã Bình Hưng, Huyện Bình Chánh, Thành phố Hồ Chí Minh, Việt Nam</v>
          </cell>
          <cell r="D1798">
            <v>0</v>
          </cell>
        </row>
        <row r="1799">
          <cell r="A1799" t="str">
            <v>SHINSEN</v>
          </cell>
          <cell r="B1799" t="str">
            <v>CÔNG TY CỔ PHẦN SHINSEN GROUP</v>
          </cell>
          <cell r="C1799" t="str">
            <v>76D Phạm Viết Chánh, Phường 19, Quận Bình Thạnh, Thành phố Hồ Chí Minh, Việt Nam</v>
          </cell>
          <cell r="D1799">
            <v>0</v>
          </cell>
        </row>
        <row r="1800">
          <cell r="A1800" t="str">
            <v>SHINSEN0001</v>
          </cell>
          <cell r="B1800" t="str">
            <v>Shinsen Cửa Hàng Nguyễn Văn Công</v>
          </cell>
          <cell r="C1800" t="str">
            <v>Gò Vấp, HCM</v>
          </cell>
          <cell r="D1800">
            <v>0</v>
          </cell>
        </row>
        <row r="1801">
          <cell r="A1801" t="str">
            <v>SHINSEN0002</v>
          </cell>
          <cell r="B1801" t="str">
            <v>Shinsen Cửa Hàng Nguyễn Văn Đậu</v>
          </cell>
          <cell r="C1801" t="str">
            <v>Phú Nhuận, HCM</v>
          </cell>
          <cell r="D1801">
            <v>0</v>
          </cell>
        </row>
        <row r="1802">
          <cell r="A1802" t="str">
            <v>SIBA</v>
          </cell>
          <cell r="B1802" t="str">
            <v>CHI NHÁNH CÔNG TY CỔ PHẦN SIBA FOOD VIỆT NAM TẠI HÀ NỘI</v>
          </cell>
          <cell r="C1802" t="str">
            <v>Tầng 12A, toà nhà Diamond Flower, Khu đô thị mới N1, số 48, đường Lê Văn Lương, Phường Nhân Chính, Quận Thanh Xuân, Thành phố Hà Nội, Việt Nam</v>
          </cell>
          <cell r="D1802">
            <v>0</v>
          </cell>
        </row>
        <row r="1803">
          <cell r="A1803" t="str">
            <v>SIBAFOOD</v>
          </cell>
          <cell r="B1803" t="str">
            <v>CÔNG TY CỔ PHẦN SIBA FOOP VIỆT NAM TẠI HÀ NỘI</v>
          </cell>
          <cell r="C1803" t="str">
            <v>Tầng 12A, Tòa nhà Diamond Flower, KĐT mới N1, Số 48, đường Lê Văn Lương, Phường Nhân Chính, Quận Thanh Xuân, Thành Phố Hà nội, Việt Nam</v>
          </cell>
          <cell r="D1803">
            <v>0</v>
          </cell>
        </row>
        <row r="1804">
          <cell r="A1804" t="str">
            <v>SIEUTHIJMART</v>
          </cell>
          <cell r="B1804" t="str">
            <v>Công Ty Cổ Phần Thương Mại Dịch Vụ JM Quốc Tế</v>
          </cell>
          <cell r="C1804" t="str">
            <v>L1-01 Tầng 1, Tòa Nhà Gold View, 346 Bến Vân Đồn, Phường 01, Quận 4, Tp. Hồ Chí Minh</v>
          </cell>
          <cell r="D1804">
            <v>0</v>
          </cell>
        </row>
        <row r="1805">
          <cell r="A1805" t="str">
            <v>SIEUTHITHANHNGHIA</v>
          </cell>
          <cell r="B1805" t="str">
            <v>Siêu thị Quảng Ngãi-CN DNTN sách Thành Nghĩa</v>
          </cell>
          <cell r="C1805" t="str">
            <v>70 Hùng Vương, TP Quảng Ngãi, Tỉnh Quảng Ngãi</v>
          </cell>
          <cell r="D1805">
            <v>0</v>
          </cell>
        </row>
        <row r="1806">
          <cell r="A1806" t="str">
            <v>SIEUVIET</v>
          </cell>
          <cell r="B1806" t="str">
            <v>CÔNG TY CỔ PHẦN NGUỒN NHÂN LỰC SIÊU VIỆT</v>
          </cell>
          <cell r="C1806" t="str">
            <v>111D Lý Chính Thắng, Phường 07, Quận 3, TP Hồ Chí Minh</v>
          </cell>
          <cell r="D1806">
            <v>0</v>
          </cell>
        </row>
        <row r="1807">
          <cell r="A1807" t="str">
            <v>SIMPLYGOVAP</v>
          </cell>
          <cell r="B1807" t="str">
            <v>Chi Nhánh Công Ty TNHH International Simply Mart</v>
          </cell>
          <cell r="C1807" t="str">
            <v>359 Phạm Văn Chiêu, Phường 14, Quận Gò Vấp, TP.HCM</v>
          </cell>
          <cell r="D1807">
            <v>0</v>
          </cell>
        </row>
        <row r="1808">
          <cell r="A1808" t="str">
            <v>SIMPLYMART</v>
          </cell>
          <cell r="B1808" t="str">
            <v>CÔNG TY TNHH INTERNATIONAL SIMPLY MART</v>
          </cell>
          <cell r="C1808" t="str">
            <v>240 TRẦN BÌNH TRỌNG, PHƯỜNG 4, QUẬN 5, TP.HCM</v>
          </cell>
          <cell r="D1808">
            <v>0</v>
          </cell>
        </row>
        <row r="1809">
          <cell r="A1809" t="str">
            <v>SINHHASUA</v>
          </cell>
          <cell r="B1809" t="str">
            <v>CÔNG TY TNHH ĐẦU TƯ THƯƠNG MẠI DỊCH VỤ SINH HÀ</v>
          </cell>
          <cell r="C1809" t="str">
            <v>576/30 QUANG TRUNG, PHƯỜNG 11, QUẬN GÒ VẤP, THÀNH PHỐ HỒ CHÍ MINH, VIỆT NAM</v>
          </cell>
          <cell r="D1809">
            <v>0</v>
          </cell>
        </row>
        <row r="1810">
          <cell r="A1810" t="str">
            <v>SMART</v>
          </cell>
          <cell r="B1810" t="str">
            <v>CÔNG TY TNHH KINH DOANH THƯƠNG MẠI VÀ DỊCH VỤ SUNSHINE MART</v>
          </cell>
          <cell r="C1810" t="str">
            <v>Tầng 1 Tòa Sunshine Center, số 16 đường Phạm Hùng, Phường Mỹ Đình 2, Quận Nam Từ Liêm, Thành phố Hà Nội, Việt Nam</v>
          </cell>
          <cell r="D1810">
            <v>0</v>
          </cell>
        </row>
        <row r="1811">
          <cell r="A1811" t="str">
            <v>SODEXOPASS</v>
          </cell>
          <cell r="B1811" t="str">
            <v>CÔNG TY TNHH MỘT THÀNH VIÊN SODEXO PASS VIỆT NAM</v>
          </cell>
          <cell r="C1811" t="str">
            <v>TẦNG 5, PHÒNG 5.8, TÒA NHÀ E-TOWN 2, SỐ 364 CỘNG HÒA, PHƯỜNG 13, QUẬN TÂN BÌNH, Tp. Hồ CHÍ MINH</v>
          </cell>
          <cell r="D1811">
            <v>0</v>
          </cell>
        </row>
        <row r="1812">
          <cell r="A1812" t="str">
            <v>SONGNGOC</v>
          </cell>
          <cell r="B1812" t="str">
            <v>CÔNG TY TNHH MTV SONG NGỌC</v>
          </cell>
          <cell r="C1812" t="str">
            <v>144/8C Hưng Phú, Phường 8, Quận 8, Thành phố Hồ Chí Minh, Việt Nam</v>
          </cell>
          <cell r="D1812">
            <v>0</v>
          </cell>
        </row>
        <row r="1813">
          <cell r="A1813" t="str">
            <v>SONGNGOC-001</v>
          </cell>
          <cell r="B1813" t="str">
            <v>CHI NHÁNH CÔNG TY TNHH MTV SONG NGỌC</v>
          </cell>
          <cell r="C1813" t="str">
            <v>26 - 28 Đường số 10, KDC Bình Hưng, ấp 2, Xã Bình Hưng, Huyện Bình Chánh, Thành phố Hồ Chí Minh, Việt Nam</v>
          </cell>
          <cell r="D1813">
            <v>0</v>
          </cell>
        </row>
        <row r="1814">
          <cell r="A1814" t="str">
            <v>SONGNGUYEN</v>
          </cell>
          <cell r="B1814" t="str">
            <v>CÔNG TY TNHH MTV THỰC PHẨM SÀI GÒN SONG NGUYỄN</v>
          </cell>
          <cell r="C1814" t="str">
            <v>25 Đường Đặng Thùy Trâm, Phường 13, Quận Bình Thạnh, Thành phố Hồ Chí Minh, Việt Nam</v>
          </cell>
          <cell r="D1814">
            <v>0</v>
          </cell>
        </row>
        <row r="1815">
          <cell r="A1815" t="str">
            <v>songnguyen0001</v>
          </cell>
          <cell r="B1815" t="str">
            <v>CỬA HÀNG ĐẶNG THÙY TRÂM - Song Nguyễn</v>
          </cell>
          <cell r="C1815" t="str">
            <v>25 Đường Đặng Thùy Trâm, Phường 13, Quận Bình Thạnh, Thành phố Hồ Chí Minh, Việt Nam</v>
          </cell>
          <cell r="D1815">
            <v>0</v>
          </cell>
        </row>
        <row r="1816">
          <cell r="A1816" t="str">
            <v>SONGTRA</v>
          </cell>
          <cell r="B1816" t="str">
            <v>CÔNG TY TNHH TM SÔNG TRÀ</v>
          </cell>
          <cell r="C1816" t="str">
            <v>35-37 Bến Chương Dương, P.Nguyễn Thái Bình, Quận 1, TP.HCM.</v>
          </cell>
          <cell r="D1816">
            <v>0</v>
          </cell>
        </row>
        <row r="1817">
          <cell r="A1817" t="str">
            <v>SUAHANHTANPHU</v>
          </cell>
          <cell r="B1817" t="str">
            <v>PHẠM TRÍ HÙNG (CHÔM CHÔM C O R N E R)</v>
          </cell>
          <cell r="C1817" t="str">
            <v>Số 187, đường 30/4, KP1, Thị trấn Dương Đông, Huyện Phú Quốc, Kiên Giang, Việt Nam</v>
          </cell>
          <cell r="D1817">
            <v>0</v>
          </cell>
        </row>
        <row r="1818">
          <cell r="A1818" t="str">
            <v>SUANAMDUNG</v>
          </cell>
          <cell r="B1818" t="str">
            <v>CÔNG TY TNHH ĐẦU TƯ KINH DOANH THƯƠNG MẠI NAM DUNG</v>
          </cell>
          <cell r="C1818" t="str">
            <v>532/21/6/5  Đường Kinh Dương Vương, Khu Y Tế KTC, Phường Bình Trị Đông B, Quận Bình Tân, TP.HCM</v>
          </cell>
          <cell r="D1818">
            <v>0</v>
          </cell>
        </row>
        <row r="1819">
          <cell r="A1819" t="str">
            <v>SUATHAO-Q3</v>
          </cell>
          <cell r="B1819" t="str">
            <v>CÔNG TY TNHH PHÁT TRIỂN THƯƠNG MẠI HƯƠNG THỊ</v>
          </cell>
          <cell r="C1819" t="str">
            <v>210 Bis/8 Nguyễn Trãi, Phường Phạm Ngũ Lão, Quận 1, Tp. Hồ Chí Minh</v>
          </cell>
          <cell r="D1819">
            <v>0</v>
          </cell>
        </row>
        <row r="1820">
          <cell r="A1820" t="str">
            <v>TAKAHIRO</v>
          </cell>
          <cell r="B1820" t="str">
            <v>CÔNG TY CỔ PHẦN THỰC PHẨM TAKAHIRO</v>
          </cell>
          <cell r="C1820" t="str">
            <v>709 Đường số 7A, Phường An Phú, Quận 2, Thành phố Hồ Chí Minh, Việt Nam</v>
          </cell>
          <cell r="D1820">
            <v>0</v>
          </cell>
        </row>
        <row r="1821">
          <cell r="A1821" t="str">
            <v>TANMAP</v>
          </cell>
          <cell r="B1821" t="str">
            <v>CÔNG TY CP THƯƠNG MẠI TẤN MẬP</v>
          </cell>
          <cell r="C1821" t="str">
            <v>373 TÂN SƠN NHÌ, P.TÂN THÀNH, Q.TÂN PHÚ, HCM</v>
          </cell>
          <cell r="D1821">
            <v>0</v>
          </cell>
          <cell r="E1821">
            <v>0</v>
          </cell>
          <cell r="F1821">
            <v>0</v>
          </cell>
        </row>
        <row r="1822">
          <cell r="A1822" t="str">
            <v>TANPHUCUONG</v>
          </cell>
          <cell r="B1822" t="str">
            <v>CHI NHÁNH CÔNG TY TNHH HÓA CHẤT TÂN PHÚ CƯỜNG</v>
          </cell>
          <cell r="C1822" t="str">
            <v xml:space="preserve">Ngõ 81, phố Đức Giang, Phường Đức Giang, Quận Long Biên, Hà Nội </v>
          </cell>
          <cell r="D1822">
            <v>0</v>
          </cell>
        </row>
        <row r="1823">
          <cell r="A1823" t="str">
            <v>THAISUA</v>
          </cell>
          <cell r="B1823" t="str">
            <v>Hộ Kinh Doanh Anh Em Nhà Sóc</v>
          </cell>
          <cell r="C1823" t="str">
            <v>557 Điện Biên Phủ, Phường 1, Quận 3, Tp. Hồ Chí Minh</v>
          </cell>
          <cell r="D1823">
            <v>0</v>
          </cell>
        </row>
        <row r="1824">
          <cell r="A1824" t="str">
            <v>THANHNGHIA</v>
          </cell>
          <cell r="B1824" t="str">
            <v>SIÊU THỊ QUÃNG NGÃI -DNTN SÁCH THÀNH NGHĨA</v>
          </cell>
          <cell r="C1824" t="str">
            <v>70 ĐẠI LỘ HÙNG VƯƠNG -TP QUÃNG NGÃI -TỈNH QUÃNG NGÃI</v>
          </cell>
          <cell r="D1824">
            <v>0</v>
          </cell>
        </row>
        <row r="1825">
          <cell r="A1825" t="str">
            <v>THEGIOISUA-BINHPHUOC</v>
          </cell>
          <cell r="B1825" t="str">
            <v>HỆ THỐNG THẾ GIỚI SỮA</v>
          </cell>
          <cell r="C1825" t="str">
            <v>SỐ 6, ĐƯỜNG D20, PHƯỜNG TÂN BÌNH, TP. ĐỒNG XOÀI, BP.</v>
          </cell>
          <cell r="D1825">
            <v>0</v>
          </cell>
        </row>
        <row r="1826">
          <cell r="A1826" t="str">
            <v>THUEHAIPHONG</v>
          </cell>
          <cell r="B1826" t="str">
            <v>Cục Thuế Hải Phòng</v>
          </cell>
          <cell r="C1826" t="str">
            <v>Phòng Tài Chính - Kế Hoạch Quận Hải An - Điểm Thu Phí Số 9</v>
          </cell>
          <cell r="D1826">
            <v>0</v>
          </cell>
        </row>
        <row r="1827">
          <cell r="A1827" t="str">
            <v>THUHANGFOOD</v>
          </cell>
          <cell r="B1827" t="str">
            <v>Công Ty Cổ Phần Thu Hằng Food Việt Nam</v>
          </cell>
          <cell r="C1827" t="str">
            <v>Số 306, Tổ 1, Phố Phú Viên, Phường Bồ Đề, Quận Long Biên, Thành Phố Hà Nội, Việt Nam</v>
          </cell>
          <cell r="D1827">
            <v>0</v>
          </cell>
        </row>
        <row r="1828">
          <cell r="A1828" t="str">
            <v>THULOC</v>
          </cell>
          <cell r="B1828" t="str">
            <v>CÔNG TY TNHH THƯƠNG MẠI THU LỘC</v>
          </cell>
          <cell r="C1828" t="str">
            <v>272 Phan Văn Khỏe, Ấp 1, Xã Đạo Thạnh, Thành phố Mỹ Tho, Tỉnh Tiền Giang, Việt Nam</v>
          </cell>
          <cell r="D1828">
            <v>0</v>
          </cell>
        </row>
        <row r="1829">
          <cell r="A1829" t="str">
            <v>TIENDAT</v>
          </cell>
          <cell r="B1829" t="str">
            <v>CÔNG TY TNHH KINH DOANH THỰC PHẨM TIẾN ĐẠT</v>
          </cell>
          <cell r="C1829" t="str">
            <v>Số 87, ngõ 129 phố Đại Linh, Phường Trung Văn, Quận Nam Từ Liêm, Thành phố Hà Nội, Việt Nam</v>
          </cell>
          <cell r="D1829">
            <v>0</v>
          </cell>
        </row>
        <row r="1830">
          <cell r="A1830" t="str">
            <v>TIENGIANGSAIGON</v>
          </cell>
          <cell r="B1830" t="str">
            <v>CÔNG TY TNHH TMDV TIỀN GIANG - SÀI GÒN</v>
          </cell>
          <cell r="C1830" t="str">
            <v>Số 35 Ấp Bắc, P.5, TP.Mỹ Tho, Tỉnh Tiền Giang</v>
          </cell>
          <cell r="D1830">
            <v>0</v>
          </cell>
        </row>
        <row r="1831">
          <cell r="A1831" t="str">
            <v>TIKI</v>
          </cell>
          <cell r="B1831" t="str">
            <v>CÔNG TY TNHH MỘT THÀNH VIÊN THƯƠNG MẠI TI KI</v>
          </cell>
          <cell r="C1831" t="str">
            <v>52 út Tịch, Phường 4, Quận Tân Bình, Thành phố Hồ Chí Minh, Việt Nam</v>
          </cell>
          <cell r="D1831">
            <v>0</v>
          </cell>
        </row>
        <row r="1832">
          <cell r="A1832" t="str">
            <v>TIKIMFD10</v>
          </cell>
          <cell r="B1832" t="str">
            <v>TI KI- Kho MFD10</v>
          </cell>
          <cell r="C1832" t="str">
            <v>16A Lê Hồng Phong, Phường 12, Quận 10</v>
          </cell>
          <cell r="D1832">
            <v>0</v>
          </cell>
        </row>
        <row r="1833">
          <cell r="A1833" t="str">
            <v>TINTIN</v>
          </cell>
          <cell r="B1833" t="str">
            <v>CÔNG TY TNHH SIÊU THỊ TIN TIN</v>
          </cell>
          <cell r="C1833" t="str">
            <v>A1-00.02 Phan Chu Trinh, Phường Hiệp Phú, Thành phố Thủ Đức, Thành phố Hồ Chí Minh, Việt Nam</v>
          </cell>
          <cell r="D1833">
            <v>0</v>
          </cell>
        </row>
        <row r="1834">
          <cell r="A1834" t="str">
            <v>TMART</v>
          </cell>
          <cell r="B1834" t="str">
            <v>CÔNG TY CỔ PHẦN T - MARTSTORES</v>
          </cell>
          <cell r="C1834" t="str">
            <v>Số 6 Biệt thự 2, bán đảo Linh Đàm, Phường Hoàng Liệt, Quận Hoàng Mai, Thành phố Hà Nội, Việt Nam</v>
          </cell>
          <cell r="D1834">
            <v>0</v>
          </cell>
        </row>
        <row r="1835">
          <cell r="A1835" t="str">
            <v>tmphuockien</v>
          </cell>
          <cell r="B1835" t="str">
            <v>CÔNG TY CỔ PHẦN T - MARTSTORES</v>
          </cell>
          <cell r="C1835" t="str">
            <v>Số 6 Biệt thự 2, bán đảo Linh Đàm, Phường Hoàng Liệt, Quận Hoàng Mai, HN</v>
          </cell>
          <cell r="D1835" t="str">
            <v>850A Lê Văn Lương, xã Phước Kiểng, huyện Nhà Bè, HCM</v>
          </cell>
          <cell r="E1835" t="str">
            <v>Huyện Nhà Bè</v>
          </cell>
          <cell r="F1835" t="str">
            <v>Hồ Chí Minh</v>
          </cell>
        </row>
        <row r="1836">
          <cell r="A1836" t="str">
            <v>tmtran</v>
          </cell>
          <cell r="B1836" t="str">
            <v>CÔNG TY CỔ PHẦN T - MARTSTORES</v>
          </cell>
          <cell r="C1836" t="str">
            <v>Số 6 Biệt thự 2, bán đảo Linh Đàm, Phường Hoàng Liệt, Quận Hoàng Mai, HN</v>
          </cell>
          <cell r="D1836" t="str">
            <v>245 Trần Thị Cờ, P.Thới An, Q.12, HCM</v>
          </cell>
          <cell r="E1836" t="str">
            <v>Quận 12</v>
          </cell>
          <cell r="F1836" t="str">
            <v>Hồ Chí Minh</v>
          </cell>
        </row>
        <row r="1837">
          <cell r="A1837" t="str">
            <v>tmbui</v>
          </cell>
          <cell r="B1837" t="str">
            <v>CÔNG TY CỔ PHẦN T - MARTSTORES</v>
          </cell>
          <cell r="C1837" t="str">
            <v>Số 6 Biệt thự 2, bán đảo Linh Đàm, Phường Hoàng Liệt, Quận Hoàng Mai, HN</v>
          </cell>
          <cell r="D1837" t="str">
            <v>SỐ 71 71 BÙI VĂN NGỮ, P. TÂN CHÁNH HIỆP, Q.12, HCM</v>
          </cell>
          <cell r="E1837" t="str">
            <v>Quận 12</v>
          </cell>
          <cell r="F1837" t="str">
            <v>Hồ Chí Minh</v>
          </cell>
        </row>
        <row r="1838">
          <cell r="A1838" t="str">
            <v>tmht13</v>
          </cell>
          <cell r="B1838" t="str">
            <v>CÔNG TY CỔ PHẦN T - MARTSTORES</v>
          </cell>
          <cell r="C1838" t="str">
            <v>Số 6 Biệt thự 2, bán đảo Linh Đàm, Phường Hoàng Liệt, Quận Hoàng Mai, HN</v>
          </cell>
          <cell r="D1838" t="str">
            <v>SỐ 232 ĐƯỜNG HT13, P. HIỆP THÀNH, QUẬN 12, TP HCM</v>
          </cell>
          <cell r="E1838" t="str">
            <v>Quận 12</v>
          </cell>
          <cell r="F1838" t="str">
            <v>Hồ Chí Minh</v>
          </cell>
        </row>
        <row r="1839">
          <cell r="A1839" t="str">
            <v>TMARTHATECO</v>
          </cell>
          <cell r="B1839" t="str">
            <v>TRẦN HẢI ĐĂNG</v>
          </cell>
          <cell r="C1839" t="str">
            <v>Tầng 1, Tòa B, Dự Án Hateco Hoàng Mai, Sở Thượng, Phường Yên Sở, Quận Hoàng Mai, TP.Hà Nội</v>
          </cell>
          <cell r="D1839">
            <v>0</v>
          </cell>
        </row>
        <row r="1840">
          <cell r="A1840" t="str">
            <v>TOANTHANG</v>
          </cell>
          <cell r="B1840" t="str">
            <v>CÔNG TY TNHH ĐẦU TƯ PHÁT TRIỂN KINH DOANH TOÀN THẮNG</v>
          </cell>
          <cell r="C1840" t="str">
            <v xml:space="preserve"> Số 8 đường số 3, KDC Đại Phúc, xã Bình Hưng, huyện Bình Chánh, TPHCM</v>
          </cell>
          <cell r="D1840">
            <v>0</v>
          </cell>
        </row>
        <row r="1841">
          <cell r="A1841" t="str">
            <v>TPVBT</v>
          </cell>
          <cell r="B1841" t="str">
            <v>CN D5 - CÔNG TY CỔ PHẦN DỊCH VỤ THỰC PHẨM VÀNG</v>
          </cell>
          <cell r="C1841" t="str">
            <v>87-89 Đường D5, Phường 25, Quận Bình Thạnh, TP. Hồ Chí Minh</v>
          </cell>
          <cell r="D1841">
            <v>0</v>
          </cell>
        </row>
        <row r="1842">
          <cell r="A1842" t="str">
            <v>TPVCT</v>
          </cell>
          <cell r="B1842" t="str">
            <v>CN CÔNG TY CỔ PHẦN DỊCH VỤ THỰC PHẨM VÀNG -  QUÁN GÀ RÁN &amp; THỊT NƯỚNG CHICK KEBABS</v>
          </cell>
          <cell r="C1842" t="str">
            <v>Số 2-2A Cao Thắng, Phường 05, Quận 3, Thành phố Hồ Chí Minh, Việt Nam</v>
          </cell>
          <cell r="D1842">
            <v>0</v>
          </cell>
        </row>
        <row r="1843">
          <cell r="A1843" t="str">
            <v>TPVLDH</v>
          </cell>
          <cell r="B1843" t="str">
            <v>CN CÔNG TY CP DV THỰC PHẨM VÀNG -  QUÁN GÀ RÁN &amp; THỊT NƯỚNG CHICK KEBABS</v>
          </cell>
          <cell r="C1843" t="str">
            <v>Tầng Trệt, Tầng 2, Tầng 3 Số 8-9-10 Lô 4, Khu B, Lê Đại Hành, Phường15, Quận 11, TP.HCM, Việt Nam</v>
          </cell>
          <cell r="D1843">
            <v>0</v>
          </cell>
        </row>
        <row r="1844">
          <cell r="A1844" t="str">
            <v>TPVLVS</v>
          </cell>
          <cell r="B1844" t="str">
            <v>CN  CÔNG TY CỔ PHẦN DỊCH VỤ THỰC PHẨM VÀNG -  QUÁN GÀ RÁN &amp; THỊT NƯỚNG CHICK KEBABS</v>
          </cell>
          <cell r="C1844" t="str">
            <v>351 Lê Văn Sỹ, Phường 1, Quận Tân Bình, Thành phố Hồ Chí Minh, Việt Nam</v>
          </cell>
          <cell r="D1844">
            <v>0</v>
          </cell>
        </row>
        <row r="1845">
          <cell r="A1845" t="str">
            <v>TPVNTP</v>
          </cell>
          <cell r="B1845" t="str">
            <v>CN NGUYỄN TRI PHƯƠNG - CÔNG TY CỔ PHẦN DỊCH VỤ THỰC PHẨM VÀNG</v>
          </cell>
          <cell r="C1845" t="str">
            <v>Số 222-224 Nguyễn Tri Phương, Phường 4, Quận 10, Tp.Hồ Chí Minh</v>
          </cell>
          <cell r="D1845">
            <v>0</v>
          </cell>
        </row>
        <row r="1846">
          <cell r="A1846" t="str">
            <v>TPVPVT</v>
          </cell>
          <cell r="B1846" t="str">
            <v>CN PHAN VĂN TRỊ - CÔNG TY CỔ PHẦN DỊCH VỤ THỰC PHẨM VÀNG</v>
          </cell>
          <cell r="C1846" t="str">
            <v>1445 Phan Văn Trị, Phường 10, Quận Gò Vấp, TP.Hồ Chí Minh</v>
          </cell>
          <cell r="D1846">
            <v>0</v>
          </cell>
        </row>
        <row r="1847">
          <cell r="A1847" t="str">
            <v>TPVTKD</v>
          </cell>
          <cell r="B1847" t="str">
            <v>CHI NHÁNH TRẦN KHÁNH DƯ-CÔNG TY CỔ PHẦN DỊCH VỤ THỰC PHẨM VÀNG</v>
          </cell>
          <cell r="C1847" t="str">
            <v>Số 5 Trần Khánh Dư, Phường Tân Định, Quận 1, Thành phố Hồ Chí Minh</v>
          </cell>
          <cell r="D1847">
            <v>0</v>
          </cell>
        </row>
        <row r="1848">
          <cell r="A1848" t="str">
            <v>TPVTVD</v>
          </cell>
          <cell r="B1848" t="str">
            <v>CHI NHÁNH TÔ VĨNH DIỆN- CÔNG TY CỔ PHẦN DỊCH VỤ THỰC PHẨM VÀNG</v>
          </cell>
          <cell r="C1848" t="str">
            <v>13 Tô Vĩnh Diện, Phường Linh Chiểu, Quận Thủ Đức, TP. Hồ Chí Minh</v>
          </cell>
          <cell r="D1848">
            <v>0</v>
          </cell>
        </row>
        <row r="1849">
          <cell r="A1849" t="str">
            <v>TRUNGTUYEN</v>
          </cell>
          <cell r="B1849" t="str">
            <v>CÔNG TY TNHH THƯƠNG MẠI DỊCH VỤ KINH DOANH TRUNG TUYẾN</v>
          </cell>
          <cell r="C1849" t="str">
            <v>867A Nguyễn Văn Quá, phường Đông Hưng Thuận, Quận 12, Thành phố Hồ Chí Minh, Việt Nam</v>
          </cell>
          <cell r="D1849">
            <v>0</v>
          </cell>
        </row>
        <row r="1850">
          <cell r="A1850" t="str">
            <v>TRUONGTHINH</v>
          </cell>
          <cell r="B1850" t="str">
            <v>CÔNG TY TNHH TRƯỜNG THỊNH</v>
          </cell>
          <cell r="C1850" t="str">
            <v>Thôn Thượng, Xã Phùng xá, Huyện Mỹ Đức, Thành phố Hà Nội, Việt Nam</v>
          </cell>
          <cell r="D1850">
            <v>0</v>
          </cell>
        </row>
        <row r="1851">
          <cell r="A1851" t="str">
            <v>TTTMCHOLIMEX</v>
          </cell>
          <cell r="B1851" t="str">
            <v>CN CÔNG TY CP XUẤT NHẬP KHẨU VÀ ĐẦU TƯ CHỢ LỚN (CHOLIMEX)  - TTTM CHOLIMEX</v>
          </cell>
          <cell r="C1851" t="str">
            <v>631 Nguyễn Trãi, Phường 11, Quận 5, TP. Hồ Chí Minh, Việt Nam</v>
          </cell>
          <cell r="D1851">
            <v>0</v>
          </cell>
        </row>
        <row r="1852">
          <cell r="A1852" t="str">
            <v>UNIT</v>
          </cell>
          <cell r="B1852" t="str">
            <v>CÔNG TY TNHH HÀNG TIÊU DÙNG UNIT</v>
          </cell>
          <cell r="C1852" t="str">
            <v>Số nhà 9, Ngõ 7, Đường Lê Đức Thọ, Phường Mỹ Đình 2, Quận Nam Từ Liêm, Thành phố Hà Nội, Việt Nam</v>
          </cell>
          <cell r="D1852">
            <v>0</v>
          </cell>
          <cell r="E1852">
            <v>0</v>
          </cell>
          <cell r="F1852">
            <v>0</v>
          </cell>
        </row>
        <row r="1853">
          <cell r="A1853" t="str">
            <v>eco</v>
          </cell>
          <cell r="B1853" t="str">
            <v>CÔNG TY TNHH HÀNG TIÊU DÙNG UNIT</v>
          </cell>
          <cell r="C1853" t="str">
            <v>Số nhà 9, Ngõ 7, Đường Lê Đức Thọ, Phường Mỹ Đình 2, Quận Nam Từ Liêm, HN</v>
          </cell>
          <cell r="D1853" t="str">
            <v>Ecomart chung cư osaka ngõ 48 Ngọc Hồi) 02471002626</v>
          </cell>
          <cell r="E1853" t="str">
            <v>TỈNH</v>
          </cell>
          <cell r="F1853" t="str">
            <v>TỈNH</v>
          </cell>
        </row>
        <row r="1854">
          <cell r="A1854" t="str">
            <v>ecoc</v>
          </cell>
          <cell r="B1854" t="str">
            <v>CÔNG TY TNHH HÀNG TIÊU DÙNG UNIT</v>
          </cell>
          <cell r="C1854" t="str">
            <v>Số nhà 9, Ngõ 7, Đường Lê Đức Thọ, Phường Mỹ Đình 2, Quận Nam Từ Liêm, HN</v>
          </cell>
          <cell r="D1854" t="str">
            <v>Ecomart S2.12 Vinhome Ocean Park 02471097686</v>
          </cell>
          <cell r="E1854" t="str">
            <v>TỈNH</v>
          </cell>
          <cell r="F1854" t="str">
            <v>TỈNH</v>
          </cell>
        </row>
        <row r="1855">
          <cell r="A1855" t="str">
            <v>ecnguyen</v>
          </cell>
          <cell r="B1855" t="str">
            <v>CÔNG TY TNHH HÀNG TIÊU DÙNG UNIT</v>
          </cell>
          <cell r="C1855" t="str">
            <v>Số nhà 9, Ngõ 7, Đường Lê Đức Thọ, Phường Mỹ Đình 2, Quận Nam Từ Liêm, HN</v>
          </cell>
          <cell r="D1855" t="str">
            <v>Ecomart Tầng 1 HUB3 60 Nguyễn Đức Cảnh 0979670766</v>
          </cell>
          <cell r="E1855" t="str">
            <v>TỈNH</v>
          </cell>
          <cell r="F1855" t="str">
            <v>TỈNH</v>
          </cell>
        </row>
        <row r="1856">
          <cell r="A1856" t="str">
            <v>ecle</v>
          </cell>
          <cell r="B1856" t="str">
            <v>CÔNG TY TNHH HÀNG TIÊU DÙNG UNIT</v>
          </cell>
          <cell r="C1856" t="str">
            <v>Số nhà 9, Ngõ 7, Đường Lê Đức Thọ, Phường Mỹ Đình 2, Quận Nam Từ Liêm, HN</v>
          </cell>
          <cell r="D1856" t="str">
            <v>Ecomart Ngõ 21 Lê Văn Lương , Đối diện toà golden Parm 0979670766</v>
          </cell>
          <cell r="E1856" t="str">
            <v>TỈNH</v>
          </cell>
          <cell r="F1856" t="str">
            <v>TỈNH</v>
          </cell>
        </row>
        <row r="1857">
          <cell r="A1857" t="str">
            <v>ecpar</v>
          </cell>
          <cell r="B1857" t="str">
            <v>CÔNG TY TNHH HÀNG TIÊU DÙNG UNIT</v>
          </cell>
          <cell r="C1857" t="str">
            <v>Số nhà 9, Ngõ 7, Đường Lê Đức Thọ, Phường Mỹ Đình 2, Quận Nam Từ Liêm, HN</v>
          </cell>
          <cell r="D1857" t="str">
            <v>Ecomart Tầng 1 chưng cư Park Home số 1 thành thái 0979670766</v>
          </cell>
          <cell r="E1857" t="str">
            <v>TỈNH</v>
          </cell>
          <cell r="F1857" t="str">
            <v>TỈNH</v>
          </cell>
        </row>
        <row r="1858">
          <cell r="A1858" t="str">
            <v>ecct3</v>
          </cell>
          <cell r="B1858" t="str">
            <v>CÔNG TY TNHH HÀNG TIÊU DÙNG UNIT</v>
          </cell>
          <cell r="C1858" t="str">
            <v>Số nhà 9, Ngõ 7, Đường Lê Đức Thọ, Phường Mỹ Đình 2, Quận Nam Từ Liêm, HN</v>
          </cell>
          <cell r="D1858" t="str">
            <v>Ecomart Tầng 1, ct3, KĐT nam cường 02462926807</v>
          </cell>
          <cell r="E1858" t="str">
            <v>TỈNH</v>
          </cell>
          <cell r="F1858" t="str">
            <v>TỈNH</v>
          </cell>
        </row>
        <row r="1859">
          <cell r="A1859" t="str">
            <v>ecge</v>
          </cell>
          <cell r="B1859" t="str">
            <v>CÔNG TY TNHH HÀNG TIÊU DÙNG UNIT</v>
          </cell>
          <cell r="C1859" t="str">
            <v>Số nhà 9, Ngõ 7, Đường Lê Đức Thọ, Phường Mỹ Đình 2, Quận Nam Từ Liêm, HN</v>
          </cell>
          <cell r="D1859" t="str">
            <v>Ecomart chung cư genexia, 885 tam trinh 02462926807</v>
          </cell>
          <cell r="E1859" t="str">
            <v>TỈNH</v>
          </cell>
          <cell r="F1859" t="str">
            <v>TỈNH</v>
          </cell>
        </row>
        <row r="1860">
          <cell r="A1860" t="str">
            <v>UNO</v>
          </cell>
          <cell r="B1860" t="str">
            <v>CÔNG TY CỔ PHẦN ĐẦU TƯ UNO VIỆT NAM</v>
          </cell>
          <cell r="C1860" t="str">
            <v>Số 22, ngõ 381 đường Thụy Phương, Phường Thụy Phương, Quận Bắc Từ Liêm, Thành phố Hà Nội, Việt Nam</v>
          </cell>
          <cell r="D1860">
            <v>0</v>
          </cell>
        </row>
        <row r="1861">
          <cell r="A1861" t="str">
            <v>USMART</v>
          </cell>
          <cell r="B1861" t="str">
            <v>CÔNG TY TNHH USMART</v>
          </cell>
          <cell r="C1861" t="str">
            <v>329 Trần Hưng Đạo, Phường Cô Giang, Quận 1, Tp.HCM</v>
          </cell>
          <cell r="D1861">
            <v>0</v>
          </cell>
        </row>
        <row r="1862">
          <cell r="A1862" t="str">
            <v>VANTAITHAITHIEN</v>
          </cell>
          <cell r="B1862" t="str">
            <v>CÔNG TY TNHH DỊCH VỤ GIAO NHẬN VẬN TẢI THÁI THIÊN</v>
          </cell>
          <cell r="C1862" t="str">
            <v>606/55 Đường 3 tháng 2, Phường 14, Quận 10, TP Hồ Chí Minh, Việt Nam</v>
          </cell>
          <cell r="D1862">
            <v>0</v>
          </cell>
        </row>
        <row r="1863">
          <cell r="A1863" t="str">
            <v>VATTUXANGDAU</v>
          </cell>
          <cell r="B1863" t="str">
            <v>CÔNG TY CỔ PHẦN VẬT TƯ - XĂNG DẦU (COMECO)</v>
          </cell>
          <cell r="C1863" t="str">
            <v>Toà nhà COMECO, 549 Điện Biên Phủ, Phường 03, Quận 3, TP Hồ Chí Minh</v>
          </cell>
          <cell r="D1863">
            <v>0</v>
          </cell>
          <cell r="E1863">
            <v>0</v>
          </cell>
          <cell r="F1863">
            <v>0</v>
          </cell>
        </row>
        <row r="1864">
          <cell r="A1864" t="str">
            <v>VIETTHANG</v>
          </cell>
          <cell r="B1864" t="str">
            <v>CÔNG TY CỔ PHẦN MAY VIỆT THẮNG</v>
          </cell>
          <cell r="C1864" t="str">
            <v>127 Lê Văn Chí, P.Linh Trung, Q.Thủ Đức, TP.HCM</v>
          </cell>
          <cell r="D1864">
            <v>0</v>
          </cell>
        </row>
        <row r="1865">
          <cell r="A1865" t="str">
            <v>VIETY-001</v>
          </cell>
          <cell r="B1865" t="str">
            <v>CHI NHÁNH NHA TRANG - CÔNG TY TNHH VIỆT Ý HÀ NỘI CENTER</v>
          </cell>
          <cell r="C1865" t="str">
            <v>Tầng 1 TTTM tòa OC1, số 3-5, đường Phạm Văn Đồng, Phường Vĩnh Phước, Thành phố Nha Trang, Tỉnh Khánh Hòa, Việt Nam</v>
          </cell>
          <cell r="D1865">
            <v>0</v>
          </cell>
        </row>
        <row r="1866">
          <cell r="A1866" t="str">
            <v>VINHTHAI</v>
          </cell>
          <cell r="B1866" t="str">
            <v>CÔNG TY CỔ PHẦN CÔNG THƯƠNG VĨNH THÁI</v>
          </cell>
          <cell r="C1866" t="str">
            <v>480 NGUYỄN THỊ MINH KHAI, PHƯỜNG 2, QUẬN 3, TP HCM</v>
          </cell>
          <cell r="D1866">
            <v>0</v>
          </cell>
        </row>
        <row r="1867">
          <cell r="A1867" t="str">
            <v>VINOTEK</v>
          </cell>
          <cell r="B1867" t="str">
            <v>Công Ty Cổ Phần Vinotek</v>
          </cell>
          <cell r="C1867" t="str">
            <v>Số 11 ngõ 26, đường Xuân Diệu, Phường Quản An, Quận Tây Hồ, Hà Nội</v>
          </cell>
          <cell r="D1867">
            <v>0</v>
          </cell>
        </row>
        <row r="1868">
          <cell r="A1868" t="str">
            <v>VINSUNGROP</v>
          </cell>
          <cell r="B1868" t="str">
            <v>CTY CỔ PHẦN VINSUN GROUP</v>
          </cell>
          <cell r="C1868" t="str">
            <v>Số 25, ngách 1, ngõ An Sơn, phố Đại La, Phường Trương Định, Quận Hai Bà Trưng, Thành phố Hà Nội</v>
          </cell>
          <cell r="D1868">
            <v>0</v>
          </cell>
        </row>
        <row r="1869">
          <cell r="A1869" t="str">
            <v>gsem</v>
          </cell>
          <cell r="B1869" t="str">
            <v>GS25 Empress</v>
          </cell>
          <cell r="C1869" t="str">
            <v>138-142 Hai Bà Trưng, ​​P.Đa Kao, Q.1, HCM</v>
          </cell>
          <cell r="D1869" t="str">
            <v>138-142 Hai Bà Trưng, ​​P.Đa Kao, Q.1, HCM</v>
          </cell>
          <cell r="E1869" t="str">
            <v>Quận 1</v>
          </cell>
          <cell r="F1869" t="str">
            <v>Hồ Chí Minh</v>
          </cell>
        </row>
        <row r="1870">
          <cell r="A1870" t="str">
            <v>gsmp</v>
          </cell>
          <cell r="B1870" t="str">
            <v>GS25 Mplaza</v>
          </cell>
          <cell r="C1870" t="str">
            <v>Tòa nhà Mplaza Sài Gòn, 39 Lê Duẩn, P. Bến Nghé, Q.1, HCM</v>
          </cell>
          <cell r="D1870" t="str">
            <v>Tòa nhà Mplaza Sài Gòn, 39 Lê Duẩn, P. Bến Nghé, Q.1, HCM</v>
          </cell>
          <cell r="E1870" t="str">
            <v>Quận 1</v>
          </cell>
          <cell r="F1870" t="str">
            <v>Hồ Chí Minh</v>
          </cell>
        </row>
        <row r="1871">
          <cell r="A1871">
            <v>0</v>
          </cell>
          <cell r="B1871" t="str">
            <v>GS25 Truong Dinh</v>
          </cell>
          <cell r="C1871" t="str">
            <v>24C Trương Định, P.6, Q.3, HCM</v>
          </cell>
          <cell r="D1871" t="str">
            <v>24C Trương Định, P.6, Q.3, HCM</v>
          </cell>
          <cell r="E1871" t="str">
            <v>Quận 3</v>
          </cell>
          <cell r="F1871" t="str">
            <v>Hồ Chí Minh</v>
          </cell>
        </row>
        <row r="1872">
          <cell r="A1872" t="str">
            <v>gsvi</v>
          </cell>
          <cell r="B1872" t="str">
            <v>GS25 Viettel</v>
          </cell>
          <cell r="C1872" t="str">
            <v>285 Cách Mạng Tháng 8, P.12, Q.10, HCM</v>
          </cell>
          <cell r="D1872" t="str">
            <v>285 Cách Mạng Tháng 8, P.12, Q.10, HCM</v>
          </cell>
          <cell r="E1872" t="str">
            <v>Quận 1</v>
          </cell>
          <cell r="F1872" t="str">
            <v>Hồ Chí Minh</v>
          </cell>
        </row>
        <row r="1873">
          <cell r="A1873">
            <v>0</v>
          </cell>
          <cell r="B1873" t="str">
            <v>GS25 Nguyen Huu Canh</v>
          </cell>
          <cell r="C1873" t="str">
            <v>135/57 và 135/59 Nguyễn Hữu Cảnh, P. 22, Q.Bình Thạnh, HCM</v>
          </cell>
          <cell r="D1873" t="str">
            <v>135/57 và 135/59 Nguyễn Hữu Cảnh, P. 22, Q.Bình Thạnh, HCM</v>
          </cell>
          <cell r="E1873" t="str">
            <v>Quận Bình Thạnh</v>
          </cell>
          <cell r="F1873" t="str">
            <v>Hồ Chí Minh</v>
          </cell>
        </row>
        <row r="1874">
          <cell r="A1874" t="str">
            <v>cftrungson</v>
          </cell>
          <cell r="B1874" t="str">
            <v>GS25 Trung Son</v>
          </cell>
          <cell r="C1874" t="str">
            <v>Số 53, Đường 9A, Khu dân cư Trung Sơn, Xã Bình Hưng, Huyện Bình Chánh, HCM</v>
          </cell>
          <cell r="D1874" t="str">
            <v>Số 53, Đường 9A, Khu dân cư Trung Sơn, Xã Bình Hưng, Huyện Bình Chánh, HCM</v>
          </cell>
          <cell r="E1874" t="str">
            <v>Huyện Bình Chánh</v>
          </cell>
          <cell r="F1874" t="str">
            <v>Hồ Chí Minh</v>
          </cell>
        </row>
        <row r="1875">
          <cell r="A1875" t="str">
            <v>gshap</v>
          </cell>
          <cell r="B1875" t="str">
            <v>GS25 Happy Res</v>
          </cell>
          <cell r="C1875" t="str">
            <v>39 Đường 19, Phường Tân Phú, Quận 7, HCM</v>
          </cell>
          <cell r="D1875" t="str">
            <v>39 Đường 19, Phường Tân Phú, Quận 7, HCM</v>
          </cell>
          <cell r="E1875" t="str">
            <v>Quận Tân Phú</v>
          </cell>
          <cell r="F1875" t="str">
            <v>Hồ Chí Minh</v>
          </cell>
        </row>
        <row r="1876">
          <cell r="A1876" t="str">
            <v>gssky</v>
          </cell>
          <cell r="B1876" t="str">
            <v>GS25 Sky Gargen</v>
          </cell>
          <cell r="C1876" t="str">
            <v>1016/12 Nguyễn Văn Linh, Sky Garden 1 - R1 - 1, Phường Tân Phong, Quận 7, HCM</v>
          </cell>
          <cell r="D1876" t="str">
            <v>1016/12 Nguyễn Văn Linh, Sky Garden 1 - R1 - 1, Phường Tân Phong, Quận 7, HCM</v>
          </cell>
          <cell r="E1876" t="str">
            <v>Quận 7</v>
          </cell>
          <cell r="F1876" t="str">
            <v>Hồ Chí Minh</v>
          </cell>
        </row>
        <row r="1877">
          <cell r="A1877">
            <v>0</v>
          </cell>
          <cell r="B1877" t="str">
            <v>GS25 Cao Lo</v>
          </cell>
          <cell r="C1877" t="str">
            <v>Số 194 - 196 Cao Lỗ, P.4, Q.8, HCM</v>
          </cell>
          <cell r="D1877" t="str">
            <v>Số 194 - 196 Cao Lỗ, P.4, Q.8, HCM</v>
          </cell>
          <cell r="E1877" t="str">
            <v>Quận 8</v>
          </cell>
          <cell r="F1877" t="str">
            <v>Hồ Chí Minh</v>
          </cell>
        </row>
        <row r="1878">
          <cell r="A1878" t="str">
            <v>gsmac</v>
          </cell>
          <cell r="B1878" t="str">
            <v>GS25 Mac Dinh Chi</v>
          </cell>
          <cell r="C1878" t="str">
            <v>56 Mạc Đĩnh Chi, P. Đa Kao, Q.1, HCM</v>
          </cell>
          <cell r="D1878" t="str">
            <v>56 Mạc Đĩnh Chi, P. Đa Kao, Q.1, HCM</v>
          </cell>
          <cell r="E1878" t="str">
            <v>Quận 1</v>
          </cell>
          <cell r="F1878" t="str">
            <v>Hồ Chí Minh</v>
          </cell>
        </row>
        <row r="1879">
          <cell r="A1879">
            <v>0</v>
          </cell>
          <cell r="B1879" t="str">
            <v>GS25 Nguyen Chi Thanh</v>
          </cell>
          <cell r="C1879" t="str">
            <v>133 Nguyễn Chí Thanh, P.9, Q.5, HCM</v>
          </cell>
          <cell r="D1879" t="str">
            <v>133 Nguyễn Chí Thanh, P.9, Q.5, HCM</v>
          </cell>
          <cell r="E1879" t="str">
            <v>Quận 5</v>
          </cell>
          <cell r="F1879" t="str">
            <v>Hồ Chí Minh</v>
          </cell>
        </row>
        <row r="1880">
          <cell r="A1880">
            <v>0</v>
          </cell>
          <cell r="B1880" t="str">
            <v>GS25 Truong Cong Dinh</v>
          </cell>
          <cell r="C1880" t="str">
            <v>35 Trương Công Định, P.14, Q.Tân Bình, HCM</v>
          </cell>
          <cell r="D1880" t="str">
            <v>35 Trương Công Định, P.14, Q.Tân Bình, HCM</v>
          </cell>
          <cell r="E1880" t="str">
            <v>Quận Tân Bình</v>
          </cell>
          <cell r="F1880" t="str">
            <v>Hồ Chí Minh</v>
          </cell>
        </row>
        <row r="1881">
          <cell r="A1881">
            <v>0</v>
          </cell>
          <cell r="B1881" t="str">
            <v>GS25 Huynh Van Banh</v>
          </cell>
          <cell r="C1881" t="str">
            <v>Số 511 Huỳnh Văn Bánh, P.14, Q.Phú Nhuận, HCM</v>
          </cell>
          <cell r="D1881" t="str">
            <v>Số 511 Huỳnh Văn Bánh, P.14, Q.Phú Nhuận, HCM</v>
          </cell>
          <cell r="E1881" t="str">
            <v>Quận Phú Nhuận</v>
          </cell>
          <cell r="F1881" t="str">
            <v>Hồ Chí Minh</v>
          </cell>
        </row>
        <row r="1882">
          <cell r="A1882">
            <v>0</v>
          </cell>
          <cell r="B1882" t="str">
            <v>GS25 Melody</v>
          </cell>
          <cell r="C1882" t="str">
            <v>Khu Minishop, Tầng 1, Khu căn hộ Melody, 16 Âu Cơ, Phường Tân Sơn Nhì, Quận Tân Phú, HCM</v>
          </cell>
          <cell r="D1882" t="str">
            <v>Khu Minishop, Tầng 1, Khu căn hộ Melody, 16 Âu Cơ, Phường Tân Sơn Nhì, Quận Tân Phú, HCM</v>
          </cell>
          <cell r="E1882" t="str">
            <v>Quận Tân Phú</v>
          </cell>
          <cell r="F1882" t="str">
            <v>Hồ Chí Minh</v>
          </cell>
        </row>
        <row r="1883">
          <cell r="A1883">
            <v>0</v>
          </cell>
          <cell r="B1883" t="str">
            <v>GS25 Vinhome</v>
          </cell>
          <cell r="C1883" t="str">
            <v>Nhà Dịch Vụ LP-SH.03 (Shophouse), LandMark Plus Vinhomes Central Park, Số 720, Đường Điện Biên Phủ, Phường 22, Quận Bình Thạnh, HCM</v>
          </cell>
          <cell r="D1883" t="str">
            <v>Nhà Dịch Vụ LP-SH.03 (Shophouse), LandMark Plus Vinhomes Central Park, Số 720, Đường Điện Biên Phủ, Phường 22, Quận Bình Thạnh, HCM</v>
          </cell>
          <cell r="E1883" t="str">
            <v>Quận Bình Thạnh</v>
          </cell>
          <cell r="F1883" t="str">
            <v>Hồ Chí Minh</v>
          </cell>
        </row>
        <row r="1884">
          <cell r="A1884" t="str">
            <v>gswil</v>
          </cell>
          <cell r="B1884" t="str">
            <v>GS25 Wilton</v>
          </cell>
          <cell r="C1884" t="str">
            <v>Căn hộ kết hợp kinh doanh (Shophouse / SH) số WT2-1.SH01, Lầu 1, Tháp 2, Số 71/3, Đường Nguyễn Văn Thương, Phường 25, Quận Bình Thạnh, HCM</v>
          </cell>
          <cell r="D1884" t="str">
            <v>Căn hộ kết hợp kinh doanh (Shophouse / SH) số WT2-1.SH01, Lầu 1, Tháp 2, Số 71/3, Đường Nguyễn Văn Thương, Phường 25, Quận Bình Thạnh, HCM</v>
          </cell>
          <cell r="E1884" t="str">
            <v>Quận Bình Thạnh</v>
          </cell>
          <cell r="F1884" t="str">
            <v>Hồ Chí Minh</v>
          </cell>
        </row>
        <row r="1885">
          <cell r="A1885" t="str">
            <v>gsba</v>
          </cell>
          <cell r="B1885" t="str">
            <v>GS25 Ba Hat</v>
          </cell>
          <cell r="C1885" t="str">
            <v>172 Bà Hạt, P.09, Q.10, HCM</v>
          </cell>
          <cell r="D1885" t="str">
            <v>172 Bà Hạt, P.09, Q.10, HCM</v>
          </cell>
          <cell r="E1885" t="str">
            <v>Quận 1</v>
          </cell>
          <cell r="F1885" t="str">
            <v>Hồ Chí Minh</v>
          </cell>
        </row>
        <row r="1886">
          <cell r="A1886" t="str">
            <v>gsking</v>
          </cell>
          <cell r="B1886" t="str">
            <v>GS25 Kingston</v>
          </cell>
          <cell r="C1886" t="str">
            <v>223 - 223B Hoàng Văn Thụ, P.15, Q.Phú Nhuận, HCM</v>
          </cell>
          <cell r="D1886" t="str">
            <v>223 - 223B Hoàng Văn Thụ, P.15, Q.Phú Nhuận, HCM</v>
          </cell>
          <cell r="E1886" t="str">
            <v>Quận Phú Nhuận</v>
          </cell>
          <cell r="F1886" t="str">
            <v>Hồ Chí Minh</v>
          </cell>
        </row>
        <row r="1887">
          <cell r="A1887" t="str">
            <v>gsree</v>
          </cell>
          <cell r="B1887" t="str">
            <v>GS25 Ree Tower</v>
          </cell>
          <cell r="C1887" t="str">
            <v>9 Đoàn Văn Bơ, Phường 12, Quận 4, Phường 12, Quận 4, HCM</v>
          </cell>
          <cell r="D1887" t="str">
            <v>9 Đoàn Văn Bơ, Phường 12, Quận 4, Phường 12, Quận 4, HCM</v>
          </cell>
          <cell r="E1887" t="str">
            <v>Quận 4</v>
          </cell>
          <cell r="F1887" t="str">
            <v>Hồ Chí Minh</v>
          </cell>
        </row>
        <row r="1888">
          <cell r="A1888" t="str">
            <v>gsbui</v>
          </cell>
          <cell r="B1888" t="str">
            <v>GS25 Bui Thi Xuan</v>
          </cell>
          <cell r="C1888" t="str">
            <v>122D Bùi Thị Xuân, Phường Phạm Ngũ Lão, Quận 1, HCM</v>
          </cell>
          <cell r="D1888" t="str">
            <v>122D Bùi Thị Xuân, Phường Phạm Ngũ Lão, Quận 1, HCM</v>
          </cell>
          <cell r="E1888" t="str">
            <v>Quận 1</v>
          </cell>
          <cell r="F1888" t="str">
            <v>Hồ Chí Minh</v>
          </cell>
        </row>
        <row r="1889">
          <cell r="A1889" t="str">
            <v>gseve</v>
          </cell>
          <cell r="B1889" t="str">
            <v>GS25 Everich</v>
          </cell>
          <cell r="C1889" t="str">
            <v>290 An Dương Vương, P.4, Q.5, HCM</v>
          </cell>
          <cell r="D1889" t="str">
            <v>290 An Dương Vương, P.4, Q.5, HCM</v>
          </cell>
          <cell r="E1889" t="str">
            <v>Quận 5</v>
          </cell>
          <cell r="F1889" t="str">
            <v>Hồ Chí Minh</v>
          </cell>
        </row>
        <row r="1890">
          <cell r="A1890" t="str">
            <v>gscen</v>
          </cell>
          <cell r="B1890" t="str">
            <v>GS25 Centre Point</v>
          </cell>
          <cell r="C1890" t="str">
            <v>106 Nguyễn Văn Trỗi, Phường 8, Phú Nhuận, HCM</v>
          </cell>
          <cell r="D1890" t="str">
            <v>106 Nguyễn Văn Trỗi, Phường 8, Phú Nhuận, HCM</v>
          </cell>
          <cell r="E1890" t="str">
            <v>Quận Phú Nhuận</v>
          </cell>
          <cell r="F1890" t="str">
            <v>Hồ Chí Minh</v>
          </cell>
        </row>
        <row r="1891">
          <cell r="A1891" t="str">
            <v>gsa</v>
          </cell>
          <cell r="B1891" t="str">
            <v>GS25 Aqua 1</v>
          </cell>
          <cell r="C1891" t="str">
            <v>A1SH04, Số 2 Tôn Đức Thắng, P. Bến Nghé, Q.1, HCM</v>
          </cell>
          <cell r="D1891" t="str">
            <v>A1SH04, Số 2 Tôn Đức Thắng, P. Bến Nghé, Q.1, HCM</v>
          </cell>
          <cell r="E1891" t="str">
            <v>Quận 1</v>
          </cell>
          <cell r="F1891" t="str">
            <v>Hồ Chí Minh</v>
          </cell>
        </row>
        <row r="1892">
          <cell r="A1892" t="str">
            <v>gsly</v>
          </cell>
          <cell r="B1892" t="str">
            <v>GS25 Ly Thuong Kiet</v>
          </cell>
          <cell r="C1892" t="str">
            <v>373 / 3-3A Lý Thường Kiệt, P.9, Q.Tân Bình, HCM</v>
          </cell>
          <cell r="D1892" t="str">
            <v>373 / 3-3A Lý Thường Kiệt, P.9, Q.Tân Bình, HCM</v>
          </cell>
          <cell r="E1892" t="str">
            <v>Quận Tân Bình</v>
          </cell>
          <cell r="F1892" t="str">
            <v>Hồ Chí Minh</v>
          </cell>
        </row>
        <row r="1893">
          <cell r="A1893" t="str">
            <v>gsnew</v>
          </cell>
          <cell r="B1893" t="str">
            <v>GS25 New City</v>
          </cell>
          <cell r="C1893" t="str">
            <v>Shophouse số: BA-S01C, Tầng trệt Khu Thương mại Tòa nhà Bali, Khu dân cư Thành phố Mới tại địa chỉ số 17, Đường Mai Chí Thọ, Phường Bình Khánh, Quận 2, HCM</v>
          </cell>
          <cell r="D1893" t="str">
            <v>Shophouse số: BA-S01C, Tầng trệt Khu Thương mại Tòa nhà Bali, Khu dân cư Thành phố Mới tại địa chỉ số 17, Đường Mai Chí Thọ, Phường Bình Khánh, Quận 2, HCM</v>
          </cell>
          <cell r="E1893" t="str">
            <v>Quận 2</v>
          </cell>
          <cell r="F1893" t="str">
            <v>Hồ Chí Minh</v>
          </cell>
        </row>
        <row r="1894">
          <cell r="A1894" t="str">
            <v>GS25 63 Hồ Tùng Mậu</v>
          </cell>
          <cell r="B1894" t="str">
            <v>GS25 The Park Residence</v>
          </cell>
          <cell r="C1894" t="str">
            <v>44,46,48 Tầng trệt, Block B4, Chung cư The Park Residence - 12 Nguyễn Hữu Thọ, Phường Phước Kiển, Huyện Nhà Bè, HCM</v>
          </cell>
          <cell r="D1894" t="str">
            <v>44,46,48 Tầng trệt, Block B4, Chung cư The Park Residence - 12 Nguyễn Hữu Thọ, Phường Phước Kiển, Huyện Nhà Bè, HCM</v>
          </cell>
          <cell r="E1894" t="str">
            <v>Huyện Nhà Bè</v>
          </cell>
          <cell r="F1894" t="str">
            <v>Hồ Chí Minh</v>
          </cell>
        </row>
        <row r="1895">
          <cell r="A1895">
            <v>0</v>
          </cell>
          <cell r="B1895" t="str">
            <v>GS25 The Ascent</v>
          </cell>
          <cell r="C1895" t="str">
            <v>62-62A Đường Quốc Hương, P. Thảo Điền, Q.2, HCM</v>
          </cell>
          <cell r="D1895" t="str">
            <v>62-62A Đường Quốc Hương, P. Thảo Điền, Q.2, HCM</v>
          </cell>
          <cell r="E1895" t="str">
            <v>Quận 2</v>
          </cell>
          <cell r="F1895" t="str">
            <v>Hồ Chí Minh</v>
          </cell>
        </row>
        <row r="1896">
          <cell r="A1896" t="str">
            <v>gssa</v>
          </cell>
          <cell r="B1896" t="str">
            <v>GS25 Sadora</v>
          </cell>
          <cell r="C1896" t="str">
            <v>Số A-00.04, Khu dân cư đa chức năng tại Lô 6-9, đường số 2, đường 13, Phường Thủ Thiêm, Quận 2, HCM</v>
          </cell>
          <cell r="D1896" t="str">
            <v>Số A-00.04, Khu dân cư đa chức năng tại Lô 6-9, đường số 2, đường 13, Phường Thủ Thiêm, Quận 2, HCM</v>
          </cell>
          <cell r="E1896" t="str">
            <v>Quận 2</v>
          </cell>
          <cell r="F1896" t="str">
            <v>Hồ Chí Minh</v>
          </cell>
        </row>
        <row r="1897">
          <cell r="A1897">
            <v>0</v>
          </cell>
          <cell r="B1897" t="str">
            <v>GS25 Cong Hoa Garden</v>
          </cell>
          <cell r="C1897" t="str">
            <v>dự án khu phức hợp Cộng Hòa Garden. 20 Cộng Hòa, P.12, Q.Tân Bình, HCM</v>
          </cell>
          <cell r="D1897" t="str">
            <v>dự án khu phức hợp Cộng Hòa Garden. 20 Cộng Hòa, P.12, Q.Tân Bình, HCM</v>
          </cell>
          <cell r="E1897" t="str">
            <v>Quận Tân Bình</v>
          </cell>
          <cell r="F1897" t="str">
            <v>Hồ Chí Minh</v>
          </cell>
        </row>
        <row r="1898">
          <cell r="A1898" t="str">
            <v>gssun</v>
          </cell>
          <cell r="B1898" t="str">
            <v>GS25 Sunrise City View</v>
          </cell>
          <cell r="C1898" t="str">
            <v>Lô đất thương mại SC.A-01.08 Sunrise City View, thuộc khu chung cư Nhật Hoa, số 33 Nguyễn Hữu Thọ, P.Tân Hưng, Q.7, HCM</v>
          </cell>
          <cell r="D1898" t="str">
            <v>Lô đất thương mại SC.A-01.08 Sunrise City View, thuộc khu chung cư Nhật Hoa, số 33 Nguyễn Hữu Thọ, P.Tân Hưng, Q.7, HCM</v>
          </cell>
          <cell r="E1898" t="str">
            <v>Quận 7</v>
          </cell>
          <cell r="F1898" t="str">
            <v>Hồ Chí Minh</v>
          </cell>
        </row>
        <row r="1899">
          <cell r="A1899" t="str">
            <v>gsdi</v>
          </cell>
          <cell r="B1899" t="str">
            <v>GS25 Diamond Lotus</v>
          </cell>
          <cell r="C1899" t="str">
            <v>B2 Khối đế thương mại dự án Diamond Lotus Riverside, số 49C, đường Lê Quang Kim, P.8, Q.8, HCM</v>
          </cell>
          <cell r="D1899" t="str">
            <v>B2 Khối đế thương mại dự án Diamond Lotus Riverside, số 49C, đường Lê Quang Kim, P.8, Q.8, HCM</v>
          </cell>
          <cell r="E1899" t="str">
            <v>Quận 8</v>
          </cell>
          <cell r="F1899" t="str">
            <v>Hồ Chí Minh</v>
          </cell>
        </row>
        <row r="1900">
          <cell r="A1900">
            <v>0</v>
          </cell>
          <cell r="B1900" t="str">
            <v>GS25 Pho Quang</v>
          </cell>
          <cell r="C1900" t="str">
            <v>8A Phổ Quang, P. 02, Q.Tân Bình, HCM</v>
          </cell>
          <cell r="D1900" t="str">
            <v>8A Phổ Quang, P. 02, Q.Tân Bình, HCM</v>
          </cell>
          <cell r="E1900" t="str">
            <v>Quận Tân Bình</v>
          </cell>
          <cell r="F1900" t="str">
            <v>Hồ Chí Minh</v>
          </cell>
        </row>
        <row r="1901">
          <cell r="A1901" t="str">
            <v>gssp</v>
          </cell>
          <cell r="B1901" t="str">
            <v>GS25 SPKT</v>
          </cell>
          <cell r="C1901" t="str">
            <v>Số 1-3 Võ Văn Ngân, P.Linh Chiểu, Q.Thủ Đức, HCM</v>
          </cell>
          <cell r="D1901" t="str">
            <v>Số 1-3 Võ Văn Ngân, P.Linh Chiểu, Q.Thủ Đức, HCM</v>
          </cell>
          <cell r="E1901" t="str">
            <v>Quận Thủ Đức</v>
          </cell>
          <cell r="F1901" t="str">
            <v>Hồ Chí Minh</v>
          </cell>
        </row>
        <row r="1902">
          <cell r="A1902">
            <v>0</v>
          </cell>
          <cell r="B1902" t="str">
            <v>GS25 Pham Ngoc Thach</v>
          </cell>
          <cell r="C1902" t="str">
            <v>Số 1Bis, Đường Phạm Ngọc Thạch, Phường Bến Nghé, Quận 1, HCM</v>
          </cell>
          <cell r="D1902" t="str">
            <v>Số 1Bis, Đường Phạm Ngọc Thạch, Phường Bến Nghé, Quận 1, HCM</v>
          </cell>
          <cell r="E1902" t="str">
            <v>Quận 1</v>
          </cell>
          <cell r="F1902" t="str">
            <v>Hồ Chí Minh</v>
          </cell>
        </row>
        <row r="1903">
          <cell r="A1903" t="str">
            <v>gssg</v>
          </cell>
          <cell r="B1903" t="str">
            <v>GS25 SG Royal</v>
          </cell>
          <cell r="C1903" t="str">
            <v>34-35 Bến Vân Đồn, Phường 12, Quận 4, HCM</v>
          </cell>
          <cell r="D1903" t="str">
            <v>34-35 Bến Vân Đồn, Phường 12, Quận 4, HCM</v>
          </cell>
          <cell r="E1903" t="str">
            <v>Quận 4</v>
          </cell>
          <cell r="F1903" t="str">
            <v>Hồ Chí Minh</v>
          </cell>
        </row>
        <row r="1904">
          <cell r="A1904">
            <v>0</v>
          </cell>
          <cell r="B1904" t="str">
            <v>GS25 The Park 1</v>
          </cell>
          <cell r="C1904" t="str">
            <v>Nhà dịch vụ số P1-SH.01 Tòa Park 1 Vinhomes Central Park, số 720A Điện Biên Phủ, P. 22, Q.Bình Thạnh, HCM</v>
          </cell>
          <cell r="D1904" t="str">
            <v>Nhà dịch vụ số P1-SH.01 Tòa Park 1 Vinhomes Central Park, số 720A Điện Biên Phủ, P. 22, Q.Bình Thạnh, HCM</v>
          </cell>
          <cell r="E1904" t="str">
            <v>Quận Bình Thạnh</v>
          </cell>
          <cell r="F1904" t="str">
            <v>Hồ Chí Minh</v>
          </cell>
        </row>
        <row r="1905">
          <cell r="A1905" t="str">
            <v>gspe</v>
          </cell>
          <cell r="B1905" t="str">
            <v>GS25 Pegasuite</v>
          </cell>
          <cell r="C1905" t="str">
            <v>PS-05 thuộc chung cư Phương Việt - dự án The Pegasuite tại 1002 Tạ Quang Bửu, Phường 6, Quận 8, HCM</v>
          </cell>
          <cell r="D1905" t="str">
            <v>PS-05 thuộc chung cư Phương Việt - dự án The Pegasuite tại 1002 Tạ Quang Bửu, Phường 6, Quận 8, HCM</v>
          </cell>
          <cell r="E1905" t="str">
            <v>Quận 8</v>
          </cell>
          <cell r="F1905" t="str">
            <v>Hồ Chí Minh</v>
          </cell>
        </row>
        <row r="1906">
          <cell r="A1906">
            <v>0</v>
          </cell>
          <cell r="B1906" t="str">
            <v>GS25 Huynh Dinh Hai</v>
          </cell>
          <cell r="C1906" t="str">
            <v>38A Huỳnh Đình Hai, P.14, Q.Bình Thạnh, HCM</v>
          </cell>
          <cell r="D1906" t="str">
            <v>38A Huỳnh Đình Hai, P.14, Q.Bình Thạnh, HCM</v>
          </cell>
          <cell r="E1906" t="str">
            <v>Quận Bình Thạnh</v>
          </cell>
          <cell r="F1906" t="str">
            <v>Hồ Chí Minh</v>
          </cell>
        </row>
        <row r="1907">
          <cell r="A1907" t="str">
            <v>gsla</v>
          </cell>
          <cell r="B1907" t="str">
            <v>GS25 La Astoria</v>
          </cell>
          <cell r="C1907" t="str">
            <v>Tầng trệt T1.05-1, T1.05-2, T1.05-3, block 4 (LA3) Tòa nhà La Astoria 3, số 383, đường Nguyễn Duy Trinh, P.Bình Trưng Tây, Q.2, HCM</v>
          </cell>
          <cell r="D1907" t="str">
            <v>Tầng trệt T1.05-1, T1.05-2, T1.05-3, block 4 (LA3) Tòa nhà La Astoria 3, số 383, đường Nguyễn Duy Trinh, P.Bình Trưng Tây, Q.2, HCM</v>
          </cell>
          <cell r="E1907" t="str">
            <v>Quận 2</v>
          </cell>
          <cell r="F1907" t="str">
            <v>Hồ Chí Minh</v>
          </cell>
        </row>
        <row r="1908">
          <cell r="A1908">
            <v>0</v>
          </cell>
          <cell r="B1908" t="str">
            <v>GS25 Nguyen Dinh Chieu</v>
          </cell>
          <cell r="C1908" t="str">
            <v>130 Nguyễn Đình Chiểu, Phường 06, Quận 3, HCM</v>
          </cell>
          <cell r="D1908" t="str">
            <v>130 Nguyễn Đình Chiểu, Phường 06, Quận 3, HCM</v>
          </cell>
          <cell r="E1908" t="str">
            <v>Quận 3</v>
          </cell>
          <cell r="F1908" t="str">
            <v>Hồ Chí Minh</v>
          </cell>
        </row>
        <row r="1909">
          <cell r="A1909" t="str">
            <v>GS25 Amena</v>
          </cell>
          <cell r="B1909" t="str">
            <v>GS25 Sunrise Riverside</v>
          </cell>
          <cell r="C1909" t="str">
            <v>Lô K.1.09 (Tháp K) Căn hộ Sunrise Riverside, Xã Phước Kiển, Huyện Nhà Bè, HCM</v>
          </cell>
          <cell r="D1909" t="str">
            <v>Lô K.1.09 (Tháp K) Căn hộ Sunrise Riverside, Xã Phước Kiển, Huyện Nhà Bè, HCM</v>
          </cell>
          <cell r="E1909" t="str">
            <v>Huyện Nhà Bè</v>
          </cell>
          <cell r="F1909" t="str">
            <v>Hồ Chí Minh</v>
          </cell>
        </row>
        <row r="1910">
          <cell r="A1910" t="str">
            <v>gshud</v>
          </cell>
          <cell r="B1910" t="str">
            <v>GS25 Hutech D</v>
          </cell>
          <cell r="C1910" t="str">
            <v>Số 276 Điện Biên Phủ, Phường 17, Quận Bình Thạnh, HCM</v>
          </cell>
          <cell r="D1910" t="str">
            <v>Số 276 Điện Biên Phủ, Phường 17, Quận Bình Thạnh, HCM</v>
          </cell>
          <cell r="E1910" t="str">
            <v>Quận Bình Thạnh</v>
          </cell>
          <cell r="F1910" t="str">
            <v>Hồ Chí Minh</v>
          </cell>
        </row>
        <row r="1911">
          <cell r="A1911" t="str">
            <v>gsthanh</v>
          </cell>
          <cell r="B1911" t="str">
            <v>GS25 Thanh Thai</v>
          </cell>
          <cell r="C1911" t="str">
            <v>Căn hộ 0.2 thuộc Chung cư Thiên Nam, tọa lạc tại số 7A / 162 Thành Thái, Phường 14, Quận 10, HCM</v>
          </cell>
          <cell r="D1911" t="str">
            <v>Căn hộ 0.2 thuộc Chung cư Thiên Nam, tọa lạc tại số 7A / 162 Thành Thái, Phường 14, Quận 10, HCM</v>
          </cell>
          <cell r="E1911" t="str">
            <v>Quận 10</v>
          </cell>
          <cell r="F1911" t="str">
            <v>Hồ Chí Minh</v>
          </cell>
        </row>
        <row r="1912">
          <cell r="A1912" t="str">
            <v>gse</v>
          </cell>
          <cell r="B1912" t="str">
            <v>GS25 Era Town</v>
          </cell>
          <cell r="C1912" t="str">
            <v>Căn hộ EA1-01-01C VÀ EA1-01-01B Đường số 15B, Phường Phú Mỹ, Quận 7, HCM</v>
          </cell>
          <cell r="D1912" t="str">
            <v>Căn hộ EA1-01-01C VÀ EA1-01-01B Đường số 15B, Phường Phú Mỹ, Quận 7, HCM</v>
          </cell>
          <cell r="E1912" t="str">
            <v>Quận 7</v>
          </cell>
          <cell r="F1912" t="str">
            <v>Hồ Chí Minh</v>
          </cell>
        </row>
        <row r="1913">
          <cell r="A1913" t="str">
            <v>gsnam</v>
          </cell>
          <cell r="B1913" t="str">
            <v>GS25 Nam Kỳ Khởi Nghĩa</v>
          </cell>
          <cell r="C1913" t="str">
            <v>Số 155A, Đường Nam Kỳ Khởi Nghĩa, Phường 06, Quận 3, HCM</v>
          </cell>
          <cell r="D1913" t="str">
            <v>Số 155A, Đường Nam Kỳ Khởi Nghĩa, Phường 06, Quận 3, HCM</v>
          </cell>
          <cell r="E1913" t="str">
            <v>Quận 3</v>
          </cell>
          <cell r="F1913" t="str">
            <v>Hồ Chí Minh</v>
          </cell>
        </row>
        <row r="1914">
          <cell r="A1914" t="str">
            <v>gshub</v>
          </cell>
          <cell r="B1914" t="str">
            <v>GS25 Hutech B</v>
          </cell>
          <cell r="C1914" t="str">
            <v>Số 31/36, Đường Ung Văn Khiêm, Phường 25, Quận Bình Thạnh, HCM</v>
          </cell>
          <cell r="D1914" t="str">
            <v>Số 31/36, Đường Ung Văn Khiêm, Phường 25, Quận Bình Thạnh, HCM</v>
          </cell>
          <cell r="E1914" t="str">
            <v>Quận Bình Thạnh</v>
          </cell>
          <cell r="F1914" t="str">
            <v>Hồ Chí Minh</v>
          </cell>
        </row>
        <row r="1915">
          <cell r="A1915" t="str">
            <v>gsu</v>
          </cell>
          <cell r="B1915" t="str">
            <v>GS25 UEF</v>
          </cell>
          <cell r="C1915" t="str">
            <v>Số 141, Đường Điện Biên Phủ, Phường 15, Quận Bình Thạnh, HCM</v>
          </cell>
          <cell r="D1915" t="str">
            <v>Số 141, Đường Điện Biên Phủ, Phường 15, Quận Bình Thạnh, HCM</v>
          </cell>
          <cell r="E1915" t="str">
            <v>Quận Bình Thạnh</v>
          </cell>
          <cell r="F1915" t="str">
            <v>Hồ Chí Minh</v>
          </cell>
        </row>
        <row r="1916">
          <cell r="A1916">
            <v>0</v>
          </cell>
          <cell r="B1916" t="str">
            <v>GS25 Le Thanh Ton</v>
          </cell>
          <cell r="C1916" t="str">
            <v>Số 2 Lê Thánh Tôn, P.Bến Nghé, Q.1, HCM</v>
          </cell>
          <cell r="D1916" t="str">
            <v>Số 2 Lê Thánh Tôn, P.Bến Nghé, Q.1, HCM</v>
          </cell>
          <cell r="E1916" t="str">
            <v>Quận 1</v>
          </cell>
          <cell r="F1916" t="str">
            <v>Hồ Chí Minh</v>
          </cell>
        </row>
        <row r="1917">
          <cell r="A1917" t="str">
            <v>gsthao</v>
          </cell>
          <cell r="B1917" t="str">
            <v>GS25 Thao Dien</v>
          </cell>
          <cell r="C1917" t="str">
            <v>Số 16 Thảo Điền, P. Thảo Điền, Q.2, HCM</v>
          </cell>
          <cell r="D1917" t="str">
            <v>Số 16 Thảo Điền, P. Thảo Điền, Q.2, HCM</v>
          </cell>
          <cell r="E1917" t="str">
            <v>Quận 2</v>
          </cell>
          <cell r="F1917" t="str">
            <v>Hồ Chí Minh</v>
          </cell>
        </row>
        <row r="1918">
          <cell r="A1918">
            <v>0</v>
          </cell>
          <cell r="B1918" t="str">
            <v>GS25 Ho Tung Mau</v>
          </cell>
          <cell r="C1918" t="str">
            <v>Số 50 đường Hồ Tùng Mậu, Phường Bến Nghé, Quận 1, HCM</v>
          </cell>
          <cell r="D1918" t="str">
            <v>Số 50 đường Hồ Tùng Mậu, Phường Bến Nghé, Quận 1, HCM</v>
          </cell>
          <cell r="E1918" t="str">
            <v>Quận 1</v>
          </cell>
          <cell r="F1918" t="str">
            <v>Hồ Chí Minh</v>
          </cell>
        </row>
        <row r="1919">
          <cell r="A1919" t="str">
            <v>gsmac2</v>
          </cell>
          <cell r="B1919" t="str">
            <v>GS25 Mac Dinh Chi 2</v>
          </cell>
          <cell r="C1919" t="str">
            <v>Số 28 Ter B, Mạc Đĩnh Chi, P.Đa Kao, Q.1, HCM</v>
          </cell>
          <cell r="D1919" t="str">
            <v>Số 28 Ter B, Mạc Đĩnh Chi, P.Đa Kao, Q.1, HCM</v>
          </cell>
          <cell r="E1919" t="str">
            <v>Quận 1</v>
          </cell>
          <cell r="F1919" t="str">
            <v>Hồ Chí Minh</v>
          </cell>
        </row>
        <row r="1920">
          <cell r="A1920" t="str">
            <v>gshoang</v>
          </cell>
          <cell r="B1920" t="str">
            <v>GS25 Hoang Du Khuong</v>
          </cell>
          <cell r="C1920" t="str">
            <v>Số 01, Đường Hoàng Dư Khương, Phường 12, Quận 10, HCM</v>
          </cell>
          <cell r="D1920" t="str">
            <v>Số 01, Đường Hoàng Dư Khương, Phường 12, Quận 10, HCM</v>
          </cell>
          <cell r="E1920" t="str">
            <v>Quận 10</v>
          </cell>
          <cell r="F1920" t="str">
            <v>Hồ Chí Minh</v>
          </cell>
        </row>
        <row r="1921">
          <cell r="A1921">
            <v>0</v>
          </cell>
          <cell r="B1921" t="str">
            <v>GS25 Pho Duc Chinh</v>
          </cell>
          <cell r="C1921" t="str">
            <v>Số 2 Phó Đức Chính, Phường Nguyễn Thái Bình, Quận 1, HCM</v>
          </cell>
          <cell r="D1921" t="str">
            <v>Số 2 Phó Đức Chính, Phường Nguyễn Thái Bình, Quận 1, HCM</v>
          </cell>
          <cell r="E1921" t="str">
            <v>Quận 1</v>
          </cell>
          <cell r="F1921" t="str">
            <v>Hồ Chí Minh</v>
          </cell>
        </row>
        <row r="1922">
          <cell r="A1922" t="str">
            <v>gskhanh</v>
          </cell>
          <cell r="B1922" t="str">
            <v>GS25 Khanh Hoi</v>
          </cell>
          <cell r="C1922" t="str">
            <v>Số 262 đường Khánh Hội, Phường 6, Quận 4, HCM</v>
          </cell>
          <cell r="D1922" t="str">
            <v>Số 262 đường Khánh Hội, Phường 6, Quận 4, HCM</v>
          </cell>
          <cell r="E1922" t="str">
            <v>Quận 4</v>
          </cell>
          <cell r="F1922" t="str">
            <v>Hồ Chí Minh</v>
          </cell>
        </row>
        <row r="1923">
          <cell r="A1923">
            <v>0</v>
          </cell>
          <cell r="B1923" t="str">
            <v>GS25 Nguyen Cong Tru</v>
          </cell>
          <cell r="C1923" t="str">
            <v>Số 79 Nguyễn Công Trứ, Phường Nguyễn Thái Bình, Quận 1, HCM</v>
          </cell>
          <cell r="D1923" t="str">
            <v>Số 79 Nguyễn Công Trứ, Phường Nguyễn Thái Bình, Quận 1, HCM</v>
          </cell>
          <cell r="E1923" t="str">
            <v>Quận 1</v>
          </cell>
          <cell r="F1923" t="str">
            <v>Hồ Chí Minh</v>
          </cell>
        </row>
        <row r="1924">
          <cell r="A1924">
            <v>0</v>
          </cell>
          <cell r="B1924" t="str">
            <v>GS25 Nguyen Van Thuong</v>
          </cell>
          <cell r="C1924" t="str">
            <v>Số 150 Nguyễn Văn Thương (D1), Phường 25, Quận Bình Thạnh, HCM</v>
          </cell>
          <cell r="D1924" t="str">
            <v>Số 150 Nguyễn Văn Thương (D1), Phường 25, Quận Bình Thạnh, HCM</v>
          </cell>
          <cell r="E1924" t="str">
            <v>Quận Bình Thạnh</v>
          </cell>
          <cell r="F1924" t="str">
            <v>Hồ Chí Minh</v>
          </cell>
        </row>
        <row r="1925">
          <cell r="A1925">
            <v>0</v>
          </cell>
          <cell r="B1925" t="str">
            <v>GS25 Le Vinh Hoa</v>
          </cell>
          <cell r="C1925" t="str">
            <v>130-130A Lê Vĩnh Hòa, P.Phú Thọ Hòa, Q.Tân Phú, HCM</v>
          </cell>
          <cell r="D1925" t="str">
            <v>130-130A Lê Vĩnh Hòa, P.Phú Thọ Hòa, Q.Tân Phú, HCM</v>
          </cell>
          <cell r="E1925" t="str">
            <v>Quận Tân Phú</v>
          </cell>
          <cell r="F1925" t="str">
            <v>Hồ Chí Minh</v>
          </cell>
        </row>
        <row r="1926">
          <cell r="A1926" t="str">
            <v>gston</v>
          </cell>
          <cell r="B1926" t="str">
            <v>GS25 Ton Duc Thang</v>
          </cell>
          <cell r="C1926" t="str">
            <v>2A-4A Tôn Đức Thắng, P.Bến Nghé, Q.1, HCM</v>
          </cell>
          <cell r="D1926" t="str">
            <v>2A-4A Tôn Đức Thắng, P.Bến Nghé, Q.1, HCM</v>
          </cell>
          <cell r="E1926" t="str">
            <v>Quận 1</v>
          </cell>
          <cell r="F1926" t="str">
            <v>Hồ Chí Minh</v>
          </cell>
        </row>
        <row r="1927">
          <cell r="A1927" t="str">
            <v>gshong</v>
          </cell>
          <cell r="B1927" t="str">
            <v>GS25 Hong Ha</v>
          </cell>
          <cell r="C1927" t="str">
            <v>12 Hồng Hà, P.2, Q.Tân Bình, HCM</v>
          </cell>
          <cell r="D1927" t="str">
            <v>12 Hồng Hà, P.2, Q.Tân Bình, HCM</v>
          </cell>
          <cell r="E1927" t="str">
            <v>Quận Tân Bình</v>
          </cell>
          <cell r="F1927" t="str">
            <v>Hồ Chí Minh</v>
          </cell>
        </row>
        <row r="1928">
          <cell r="A1928">
            <v>0</v>
          </cell>
          <cell r="B1928" t="str">
            <v>GS25 Dai Minh Tower</v>
          </cell>
          <cell r="C1928" t="str">
            <v>104 - GF, Tòa nhà Đại Minh, Số 77 Hoàng Văn Thái, Phường Tân Phú, Quận 7, HCM</v>
          </cell>
          <cell r="D1928" t="str">
            <v>104 - GF, Tòa nhà Đại Minh, Số 77 Hoàng Văn Thái, Phường Tân Phú, Quận 7, HCM</v>
          </cell>
          <cell r="E1928" t="str">
            <v>Quận Tân Phú</v>
          </cell>
          <cell r="F1928" t="str">
            <v>Hồ Chí Minh</v>
          </cell>
        </row>
        <row r="1929">
          <cell r="A1929">
            <v>0</v>
          </cell>
          <cell r="B1929" t="str">
            <v>GS25 Cong vien van hoa Phu Nhuan</v>
          </cell>
          <cell r="C1929" t="str">
            <v>49L, Phan Đăng Lưu, P.3, Q.Bình Thạnh, HCM</v>
          </cell>
          <cell r="D1929" t="str">
            <v>49L, Phan Đăng Lưu, P.3, Q.Bình Thạnh, HCM</v>
          </cell>
          <cell r="E1929" t="str">
            <v>Quận Bình Thạnh</v>
          </cell>
          <cell r="F1929" t="str">
            <v>Hồ Chí Minh</v>
          </cell>
        </row>
        <row r="1930">
          <cell r="A1930" t="str">
            <v>gsame</v>
          </cell>
          <cell r="B1930" t="str">
            <v>GS25 Amena</v>
          </cell>
          <cell r="C1930" t="str">
            <v>17/2, Lê Thánh Tôn, P.Bến Nghé, Q.1, HCM</v>
          </cell>
          <cell r="D1930" t="str">
            <v>17/2, Lê Thánh Tôn, P.Bến Nghé, Q.1, HCM</v>
          </cell>
          <cell r="E1930" t="str">
            <v>Quận 1</v>
          </cell>
          <cell r="F1930" t="str">
            <v>Hồ Chí Minh</v>
          </cell>
        </row>
        <row r="1931">
          <cell r="A1931" t="str">
            <v>gstong</v>
          </cell>
          <cell r="B1931" t="str">
            <v>GS25 Tong cong ty xay dung Sai Gon</v>
          </cell>
          <cell r="C1931" t="str">
            <v>21B / 4 Nguyễn Đình Chiểu, P.Đa Kao, Q.1, HCM</v>
          </cell>
          <cell r="D1931" t="str">
            <v>21B / 4 Nguyễn Đình Chiểu, P.Đa Kao, Q.1, HCM</v>
          </cell>
          <cell r="E1931" t="str">
            <v>Quận 1</v>
          </cell>
          <cell r="F1931" t="str">
            <v>Hồ Chí Minh</v>
          </cell>
        </row>
        <row r="1932">
          <cell r="A1932" t="str">
            <v>gsko</v>
          </cell>
          <cell r="B1932" t="str">
            <v>GS25 Korean Town</v>
          </cell>
          <cell r="C1932" t="str">
            <v>Số 96 Lê Văn Thiêm, P.Tân Phong, Q.7, HCM</v>
          </cell>
          <cell r="D1932" t="str">
            <v>Số 96 Lê Văn Thiêm, P.Tân Phong, Q.7, HCM</v>
          </cell>
          <cell r="E1932" t="str">
            <v>Quận 7</v>
          </cell>
          <cell r="F1932" t="str">
            <v>Hồ Chí Minh</v>
          </cell>
        </row>
        <row r="1933">
          <cell r="A1933">
            <v>0</v>
          </cell>
          <cell r="B1933" t="str">
            <v>GS25 Dang Van Bi</v>
          </cell>
          <cell r="C1933" t="str">
            <v>162 Đặng Văn Bi, Khu phố 1, Phường Bình Thọ, Quận Thủ Đức, HCM</v>
          </cell>
          <cell r="D1933" t="str">
            <v>162 Đặng Văn Bi, Khu phố 1, Phường Bình Thọ, Quận Thủ Đức, HCM</v>
          </cell>
          <cell r="E1933" t="str">
            <v>Quận Thủ Đức</v>
          </cell>
          <cell r="F1933" t="str">
            <v>Hồ Chí Minh</v>
          </cell>
        </row>
        <row r="1934">
          <cell r="A1934" t="str">
            <v>gsnow</v>
          </cell>
          <cell r="B1934" t="str">
            <v>GS25 Nowzone</v>
          </cell>
          <cell r="C1934" t="str">
            <v>Căn 150, Lầu 01, TTTM Nowzone, 235 Nguyễn Văn Cừ, P.Nguyễn Cư Trinh, Q.1, HCM</v>
          </cell>
          <cell r="D1934" t="str">
            <v>Căn 150, Lầu 01, TTTM Nowzone, 235 Nguyễn Văn Cừ, P.Nguyễn Cư Trinh, Q.1, HCM</v>
          </cell>
          <cell r="E1934" t="str">
            <v>Quận 1</v>
          </cell>
          <cell r="F1934" t="str">
            <v>Hồ Chí Minh</v>
          </cell>
        </row>
        <row r="1935">
          <cell r="A1935">
            <v>0</v>
          </cell>
          <cell r="B1935" t="str">
            <v>GS25 Prosper Plaza</v>
          </cell>
          <cell r="C1935" t="str">
            <v>Căn hộ Shophouse thương mại CS6-CS7 Tầng 1, Block C, Prosper Plaza, Số 22/14 Phan Văn Hớn, P.Tân Thới Nhất, Q.12, HCM</v>
          </cell>
          <cell r="D1935" t="str">
            <v>Căn hộ Shophouse thương mại CS6-CS7 Tầng 1, Block C, Prosper Plaza, Số 22/14 Phan Văn Hớn, P.Tân Thới Nhất, Q.12, HCM</v>
          </cell>
          <cell r="E1935" t="str">
            <v>Quận 12</v>
          </cell>
          <cell r="F1935" t="str">
            <v>Hồ Chí Minh</v>
          </cell>
        </row>
        <row r="1936">
          <cell r="A1936" t="str">
            <v>gsdeu</v>
          </cell>
          <cell r="B1936" t="str">
            <v>GS25 Deutsches Haus</v>
          </cell>
          <cell r="C1936" t="str">
            <v>Lầu 1 và lửng, 12-20 Lê Văn Hưu, Phường Bến Nghé, Quận 1, HCM</v>
          </cell>
          <cell r="D1936" t="str">
            <v>Lầu 1 và lửng, 12-20 Lê Văn Hưu, Phường Bến Nghé, Quận 1, HCM</v>
          </cell>
          <cell r="E1936" t="str">
            <v>Quận 1</v>
          </cell>
          <cell r="F1936" t="str">
            <v>Hồ Chí Minh</v>
          </cell>
        </row>
        <row r="1937">
          <cell r="A1937" t="str">
            <v>gsbinh</v>
          </cell>
          <cell r="B1937" t="str">
            <v>GS25 Binh Phu</v>
          </cell>
          <cell r="C1937" t="str">
            <v>1E - 3E Khu dân cư Phú Lâm D, Bình Phú, Phường 10, Quận 6, HCM</v>
          </cell>
          <cell r="D1937" t="str">
            <v>1E - 3E Khu dân cư Phú Lâm D, Bình Phú, Phường 10, Quận 6, HCM</v>
          </cell>
          <cell r="E1937" t="str">
            <v>Quận 6</v>
          </cell>
          <cell r="F1937" t="str">
            <v>Hồ Chí Minh</v>
          </cell>
        </row>
        <row r="1938">
          <cell r="A1938" t="str">
            <v>gsres</v>
          </cell>
          <cell r="B1938" t="str">
            <v>GS25 Resgreen</v>
          </cell>
          <cell r="C1938" t="str">
            <v>34A-36 Thoại Ngọc Hầu, P.Hòa Thạnh, Q.Tân Phú, HCM</v>
          </cell>
          <cell r="D1938" t="str">
            <v>34A-36 Thoại Ngọc Hầu, P.Hòa Thạnh, Q.Tân Phú, HCM</v>
          </cell>
          <cell r="E1938" t="str">
            <v>Quận Tân Phú</v>
          </cell>
          <cell r="F1938" t="str">
            <v>Hồ Chí Minh</v>
          </cell>
        </row>
        <row r="1939">
          <cell r="A1939">
            <v>0</v>
          </cell>
          <cell r="B1939" t="str">
            <v>GS25 The Art</v>
          </cell>
          <cell r="C1939" t="str">
            <v>Lầu 1, Block D Chung cư Gia Hòa, số 523A Đỗ Xuân Hợp, Khu phố 6, Phường Phước Long B, Quận 9, HCM</v>
          </cell>
          <cell r="D1939" t="str">
            <v>Lầu 1, Block D Chung cư Gia Hòa, số 523A Đỗ Xuân Hợp, Khu phố 6, Phường Phước Long B, Quận 9, HCM</v>
          </cell>
          <cell r="E1939" t="str">
            <v>Quận 9</v>
          </cell>
          <cell r="F1939" t="str">
            <v>Hồ Chí Minh</v>
          </cell>
        </row>
        <row r="1940">
          <cell r="A1940">
            <v>0</v>
          </cell>
          <cell r="B1940" t="str">
            <v>GS25 Pham Van Chieu</v>
          </cell>
          <cell r="C1940" t="str">
            <v>6C-6D Phạm Văn Chiêu, P.8, Q.Gò Vấp, HCM</v>
          </cell>
          <cell r="D1940" t="str">
            <v>6C-6D Phạm Văn Chiêu, P.8, Q.Gò Vấp, HCM</v>
          </cell>
          <cell r="E1940" t="str">
            <v>Quận Gò Vấp</v>
          </cell>
          <cell r="F1940" t="str">
            <v>Hồ Chí Minh</v>
          </cell>
        </row>
        <row r="1941">
          <cell r="A1941">
            <v>0</v>
          </cell>
          <cell r="B1941" t="str">
            <v>GS25 Cao dang kinh te doi ngoai</v>
          </cell>
          <cell r="C1941" t="str">
            <v>Số 143-145 Đại lộ III, Phường Phước Bình, Quận 9, HCM</v>
          </cell>
          <cell r="D1941" t="str">
            <v>Số 143-145 Đại lộ III, Phường Phước Bình, Quận 9, HCM</v>
          </cell>
          <cell r="E1941" t="str">
            <v>Quận 9</v>
          </cell>
          <cell r="F1941" t="str">
            <v>Hồ Chí Minh</v>
          </cell>
        </row>
        <row r="1942">
          <cell r="A1942" t="str">
            <v>gso</v>
          </cell>
          <cell r="B1942" t="str">
            <v>GS25 Opal Tower</v>
          </cell>
          <cell r="C1942" t="str">
            <v>SH01, Căn hộ Opal Tower, Saigon Pearl, Số 92 Nguyễn Hữu Cảnh, Phường 22, Quận Bình Thạnh, HCM</v>
          </cell>
          <cell r="D1942" t="str">
            <v>SH01, Căn hộ Opal Tower, Saigon Pearl, Số 92 Nguyễn Hữu Cảnh, Phường 22, Quận Bình Thạnh, HCM</v>
          </cell>
          <cell r="E1942" t="str">
            <v>Quận Bình Thạnh</v>
          </cell>
          <cell r="F1942" t="str">
            <v>Hồ Chí Minh</v>
          </cell>
        </row>
        <row r="1943">
          <cell r="A1943" t="str">
            <v>gschung</v>
          </cell>
          <cell r="B1943" t="str">
            <v>GS25 Chung cư 155</v>
          </cell>
          <cell r="C1943" t="str">
            <v>Lầu 1, khu thương mại dịch vụ 0,01, lầu 1, lô A, chung cư 155 Nguyễn Chí Thanh, P.9, Q.5, HCM</v>
          </cell>
          <cell r="D1943" t="str">
            <v>Lầu 1, khu thương mại dịch vụ 0,01, lầu 1, lô A, chung cư 155 Nguyễn Chí Thanh, P.9, Q.5, HCM</v>
          </cell>
          <cell r="E1943" t="str">
            <v>Quận 5</v>
          </cell>
          <cell r="F1943" t="str">
            <v>Hồ Chí Minh</v>
          </cell>
        </row>
        <row r="1944">
          <cell r="A1944">
            <v>0</v>
          </cell>
          <cell r="B1944" t="str">
            <v>GS25 Nguyen Tat Thanh</v>
          </cell>
          <cell r="C1944" t="str">
            <v>296 (Lầu 1) - 296/1 - 296/2 Nguyễn Tất Thành, P.13, Q.4, HCM</v>
          </cell>
          <cell r="D1944" t="str">
            <v>296 (Lầu 1) - 296/1 - 296/2 Nguyễn Tất Thành, P.13, Q.4, HCM</v>
          </cell>
          <cell r="E1944" t="str">
            <v>Quận 4</v>
          </cell>
          <cell r="F1944" t="str">
            <v>Hồ Chí Minh</v>
          </cell>
        </row>
        <row r="1945">
          <cell r="A1945">
            <v>0</v>
          </cell>
          <cell r="B1945" t="str">
            <v>GS25 Truong Phuoc Phan</v>
          </cell>
          <cell r="C1945" t="str">
            <v>52 Trương Phước Phan, P.Bình Trị Đông, Q.Bình Tân, HCM</v>
          </cell>
          <cell r="D1945" t="str">
            <v>52 Trương Phước Phan, P.Bình Trị Đông, Q.Bình Tân, HCM</v>
          </cell>
          <cell r="E1945" t="str">
            <v>Quận Bình Tân</v>
          </cell>
          <cell r="F1945" t="str">
            <v>Hồ Chí Minh</v>
          </cell>
        </row>
        <row r="1946">
          <cell r="A1946">
            <v>0</v>
          </cell>
          <cell r="B1946" t="str">
            <v>GS25 Dang Van Ngu</v>
          </cell>
          <cell r="C1946" t="str">
            <v>Số 70 Đặng Văn Ngữ, P.10, Q.Phú Nhuận, HCM</v>
          </cell>
          <cell r="D1946" t="str">
            <v>Số 70 Đặng Văn Ngữ, P.10, Q.Phú Nhuận, HCM</v>
          </cell>
          <cell r="E1946" t="str">
            <v>Quận Phú Nhuận</v>
          </cell>
          <cell r="F1946" t="str">
            <v>Hồ Chí Minh</v>
          </cell>
        </row>
        <row r="1947">
          <cell r="A1947">
            <v>0</v>
          </cell>
          <cell r="B1947" t="str">
            <v>GS25 VinCity1</v>
          </cell>
          <cell r="C1947" t="str">
            <v>S1.02-khu A, dự án khu dân cư và công viên Phước Thiện, số 512 đường Nguyễn Xiển, khu phố Long Hòa, phường Long Thạnh Mỹ, quận 9, HCM</v>
          </cell>
          <cell r="D1947" t="str">
            <v>S1.02-khu A, dự án khu dân cư và công viên Phước Thiện, số 512 đường Nguyễn Xiển, khu phố Long Hòa, phường Long Thạnh Mỹ, quận 9, HCM</v>
          </cell>
          <cell r="E1947" t="str">
            <v>Quận 9</v>
          </cell>
          <cell r="F1947" t="str">
            <v>Hồ Chí Minh</v>
          </cell>
        </row>
        <row r="1948">
          <cell r="A1948" t="str">
            <v>gshau</v>
          </cell>
          <cell r="B1948" t="str">
            <v>GS25 Hau Giang</v>
          </cell>
          <cell r="C1948" t="str">
            <v>Số 489B / 18-18A, Đường Hậu Giang, Phường 11, Quận 6, HCM</v>
          </cell>
          <cell r="D1948" t="str">
            <v>Số 489B / 18-18A, Đường Hậu Giang, Phường 11, Quận 6, HCM</v>
          </cell>
          <cell r="E1948" t="str">
            <v>Quận 6</v>
          </cell>
          <cell r="F1948" t="str">
            <v>Hồ Chí Minh</v>
          </cell>
        </row>
        <row r="1949">
          <cell r="A1949">
            <v>0</v>
          </cell>
          <cell r="B1949" t="str">
            <v>GS25 Nguyen Thi Dinh</v>
          </cell>
          <cell r="C1949" t="str">
            <v>Số 210 Nguyễn Thị Định, Khu phố 3, Phường Bình Trưng Tây, Quận 2, HCM</v>
          </cell>
          <cell r="D1949" t="str">
            <v>Số 210 Nguyễn Thị Định, Khu phố 3, Phường Bình Trưng Tây, Quận 2, HCM</v>
          </cell>
          <cell r="E1949" t="str">
            <v>Quận 2</v>
          </cell>
          <cell r="F1949" t="str">
            <v>Hồ Chí Minh</v>
          </cell>
        </row>
        <row r="1950">
          <cell r="A1950">
            <v>0</v>
          </cell>
          <cell r="B1950" t="str">
            <v>GS25 Dai hoc Van Lang 3</v>
          </cell>
          <cell r="C1950" t="str">
            <v>Tòa nhà A, trường Văn Lang cơ sở 3, số 80/68 Dương Quảng Hàm, P.5, Q.Gò Vấp, HCM</v>
          </cell>
          <cell r="D1950" t="str">
            <v>Tòa nhà A, trường Văn Lang cơ sở 3, số 80/68 Dương Quảng Hàm, P.5, Q.Gò Vấp, HCM</v>
          </cell>
          <cell r="E1950" t="str">
            <v>Quận Gò Vấp</v>
          </cell>
          <cell r="F1950" t="str">
            <v>Hồ Chí Minh</v>
          </cell>
        </row>
        <row r="1951">
          <cell r="A1951" t="str">
            <v>gsvin2</v>
          </cell>
          <cell r="B1951" t="str">
            <v>GS25 Vincity 2</v>
          </cell>
          <cell r="C1951" t="str">
            <v>1,01 Tầng 1, Chung cư số S2.02 Khu A - Khu dân cư và công viên Phước Thiện số 512 Nguyễn Xiển, Khu phố Long Hòa, Phường Long Thạnh Mỹ, Tp.Thủ Đức, HCM</v>
          </cell>
          <cell r="D1951" t="str">
            <v>1,01 Tầng 1, Chung cư số S2.02 Khu A - Khu dân cư và công viên Phước Thiện số 512 Nguyễn Xiển, Khu phố Long Hòa, Phường Long Thạnh Mỹ, Tp.Thủ Đức, HCM</v>
          </cell>
          <cell r="E1951" t="str">
            <v>Quận Thủ Đức</v>
          </cell>
          <cell r="F1951" t="str">
            <v>Hồ Chí Minh</v>
          </cell>
        </row>
        <row r="1952">
          <cell r="A1952" t="str">
            <v>gsau</v>
          </cell>
          <cell r="B1952" t="str">
            <v>GS25 Au Co</v>
          </cell>
          <cell r="C1952" t="str">
            <v>Số 605 Âu Cơ, Phường Phú Trung, Quận Tân Phú, HCM</v>
          </cell>
          <cell r="D1952" t="str">
            <v>Số 605 Âu Cơ, Phường Phú Trung, Quận Tân Phú, HCM</v>
          </cell>
          <cell r="E1952" t="str">
            <v>Quận Tân Phú</v>
          </cell>
          <cell r="F1952" t="str">
            <v>Hồ Chí Minh</v>
          </cell>
        </row>
        <row r="1953">
          <cell r="A1953">
            <v>0</v>
          </cell>
          <cell r="B1953" t="str">
            <v>GS25 Ho Van Long</v>
          </cell>
          <cell r="C1953" t="str">
            <v>Số 79 Hồ Văn Long, P.Tân Tạo, Q.Bình Tân, HCM</v>
          </cell>
          <cell r="D1953" t="str">
            <v>Số 79 Hồ Văn Long, P.Tân Tạo, Q.Bình Tân, HCM</v>
          </cell>
          <cell r="E1953" t="str">
            <v>Quận Bình Tân</v>
          </cell>
          <cell r="F1953" t="str">
            <v>Hồ Chí Minh</v>
          </cell>
        </row>
        <row r="1954">
          <cell r="A1954" t="str">
            <v>VN0111</v>
          </cell>
          <cell r="B1954" t="str">
            <v>GS25 THPT Phu Lam</v>
          </cell>
          <cell r="C1954" t="str">
            <v>Số 02, đường 2D nối dài, khu phố 4, phường An Lạc, quận Bình Tân</v>
          </cell>
          <cell r="D1954">
            <v>0</v>
          </cell>
        </row>
        <row r="1955">
          <cell r="A1955" t="str">
            <v>gscd</v>
          </cell>
          <cell r="B1955" t="str">
            <v>GS25 CD Giao Thong Van tai</v>
          </cell>
          <cell r="C1955" t="str">
            <v>Số 252A - 254 Đường Đình Hội, Khu phố 3, Phường Tăng Nhơn Phú B, Tp.Thủ Đức, HCM</v>
          </cell>
          <cell r="D1955" t="str">
            <v>Số 252A - 254 Đường Đình Hội, Khu phố 3, Phường Tăng Nhơn Phú B, Tp.Thủ Đức, HCM</v>
          </cell>
          <cell r="E1955" t="str">
            <v>Quận Thủ Đức</v>
          </cell>
          <cell r="F1955" t="str">
            <v>Hồ Chí Minh</v>
          </cell>
        </row>
        <row r="1956">
          <cell r="A1956">
            <v>0</v>
          </cell>
          <cell r="B1956" t="str">
            <v>GS25 Ho Ba Phan</v>
          </cell>
          <cell r="C1956" t="str">
            <v>Số 57 Đường Hồ Bá Phấn, Khu phố 4, Phường Phước Long A, Thủ Đức, HCM</v>
          </cell>
          <cell r="D1956" t="str">
            <v>Số 57 Đường Hồ Bá Phấn, Khu phố 4, Phường Phước Long A, Thủ Đức, HCM</v>
          </cell>
          <cell r="E1956" t="str">
            <v>Quận Thủ Đức</v>
          </cell>
          <cell r="F1956" t="str">
            <v>Hồ Chí Minh</v>
          </cell>
        </row>
        <row r="1957">
          <cell r="A1957">
            <v>0</v>
          </cell>
          <cell r="B1957" t="str">
            <v>GS25 DH GTVT</v>
          </cell>
          <cell r="C1957" t="str">
            <v>Số 449 Lê Văn Việt, P.Phước Long A, TP.Thủ Đức, HCM</v>
          </cell>
          <cell r="D1957" t="str">
            <v>Số 449 Lê Văn Việt, P.Phước Long A, TP.Thủ Đức, HCM</v>
          </cell>
          <cell r="E1957" t="str">
            <v>Quận Thủ Đức</v>
          </cell>
          <cell r="F1957" t="str">
            <v>Hồ Chí Minh</v>
          </cell>
        </row>
        <row r="1958">
          <cell r="A1958" t="str">
            <v>gsvin3</v>
          </cell>
          <cell r="B1958" t="str">
            <v>GS25 Vincity 3</v>
          </cell>
          <cell r="C1958" t="str">
            <v>Căn 1.20, Tầng 1, Chung cư S2.05, Khu A - KDC &amp;amp; Công viên Phước Thiện - Số 512 Nguyễn Xiển, KP. Long Hòa, P. Long Thạnh Mỹ, TP.Thủ Đức, HCM</v>
          </cell>
          <cell r="D1958" t="str">
            <v>Căn 1.20, Tầng 1, Chung cư S2.05, Khu A - KDC &amp;amp; Công viên Phước Thiện - Số 512 Nguyễn Xiển, KP. Long Hòa, P. Long Thạnh Mỹ, TP.Thủ Đức, HCM</v>
          </cell>
          <cell r="E1958" t="str">
            <v>Quận Thủ Đức</v>
          </cell>
          <cell r="F1958" t="str">
            <v>Hồ Chí Minh</v>
          </cell>
        </row>
        <row r="1959">
          <cell r="A1959" t="str">
            <v>gsmas</v>
          </cell>
          <cell r="B1959" t="str">
            <v>GS25 Masteri An Phu</v>
          </cell>
          <cell r="C1959" t="str">
            <v>179 XLHN, P.Thảo Điền, Q.Thủ Đức, HCM</v>
          </cell>
          <cell r="D1959" t="str">
            <v>179 XLHN, P.Thảo Điền, Q.Thủ Đức, HCM</v>
          </cell>
          <cell r="E1959" t="str">
            <v>Quận Thủ Đức</v>
          </cell>
          <cell r="F1959" t="str">
            <v>Hồ Chí Minh</v>
          </cell>
        </row>
        <row r="1960">
          <cell r="A1960" t="str">
            <v>gsvin5</v>
          </cell>
          <cell r="B1960" t="str">
            <v>GS25 Vincity 5</v>
          </cell>
          <cell r="C1960" t="str">
            <v>Số 1S.01 tại tầng: 1, Căn hộ số: S3.05 thuộc Khu A - Dự án Khu dân cư và Công viên Phước Thiện tại số 512 Nguyễn Xiển, Khu phố Long Hòa, Phường Long Thạnh Mỹ, Tp.Thủ Đức, HCM</v>
          </cell>
          <cell r="D1960" t="str">
            <v>Số 1S.01 tại tầng: 1, Căn hộ số: S3.05 thuộc Khu A - Dự án Khu dân cư và Công viên Phước Thiện tại số 512 Nguyễn Xiển, Khu phố Long Hòa, Phường Long Thạnh Mỹ, Tp.Thủ Đức, HCM</v>
          </cell>
          <cell r="E1960" t="str">
            <v>Quận Thủ Đức</v>
          </cell>
          <cell r="F1960" t="str">
            <v>Hồ Chí Minh</v>
          </cell>
        </row>
        <row r="1961">
          <cell r="A1961" t="str">
            <v>gsvin6</v>
          </cell>
          <cell r="B1961" t="str">
            <v>GS25 Vincity 6</v>
          </cell>
          <cell r="C1961" t="str">
            <v>Tầng 1,07: 1. Căn hộ số S5.02 thuộc Khu A - Dự án Khu dân cư và Công viên Phước Thiện số 512 Nguyễn Xiển, Khu phố Long Hòa, Phường Long Thạnh Mỹ, Tp.Thủ Đức, HCM</v>
          </cell>
          <cell r="D1961" t="str">
            <v>Tầng 1,07: 1. Căn hộ số S5.02 thuộc Khu A - Dự án Khu dân cư và Công viên Phước Thiện số 512 Nguyễn Xiển, Khu phố Long Hòa, Phường Long Thạnh Mỹ, Tp.Thủ Đức, HCM</v>
          </cell>
          <cell r="E1961" t="str">
            <v>Quận Thủ Đức</v>
          </cell>
          <cell r="F1961" t="str">
            <v>Hồ Chí Minh</v>
          </cell>
        </row>
        <row r="1962">
          <cell r="A1962" t="str">
            <v>gsvinh</v>
          </cell>
          <cell r="B1962" t="str">
            <v>GS25 Vinh Loc</v>
          </cell>
          <cell r="C1962" t="str">
            <v>Số 01 Đường số 03-KDC Vĩnh Lộc, Đường Nguyễn Thị Tú, P.Bình Hưng Hòa B, Q.Bình Tân, HCM</v>
          </cell>
          <cell r="D1962" t="str">
            <v>Số 01 Đường số 03-KDC Vĩnh Lộc, Đường Nguyễn Thị Tú, P.Bình Hưng Hòa B, Q.Bình Tân, HCM</v>
          </cell>
          <cell r="E1962" t="str">
            <v>Quận Bình Tân</v>
          </cell>
          <cell r="F1962" t="str">
            <v>Hồ Chí Minh</v>
          </cell>
        </row>
        <row r="1963">
          <cell r="A1963" t="str">
            <v>gsdre</v>
          </cell>
          <cell r="B1963" t="str">
            <v>GS25 Dream Home</v>
          </cell>
          <cell r="C1963" t="str">
            <v>148/60 Đường 59, Phường 14, Quận Gò Vấp, HCM</v>
          </cell>
          <cell r="D1963" t="str">
            <v>148/60 Đường 59, Phường 14, Quận Gò Vấp, HCM</v>
          </cell>
          <cell r="E1963" t="str">
            <v>Quận Gò Vấp</v>
          </cell>
          <cell r="F1963" t="str">
            <v>Hồ Chí Minh</v>
          </cell>
        </row>
        <row r="1964">
          <cell r="A1964">
            <v>0</v>
          </cell>
          <cell r="B1964" t="str">
            <v>GS25 Tan Quy</v>
          </cell>
          <cell r="C1964" t="str">
            <v>Số 72A-74/2 Đường 79, Khu phố 1, Phường Tân Quy, Quận 7, HCM</v>
          </cell>
          <cell r="D1964" t="str">
            <v>Số 72A-74/2 Đường 79, Khu phố 1, Phường Tân Quy, Quận 7, HCM</v>
          </cell>
          <cell r="E1964" t="str">
            <v>Quận 7</v>
          </cell>
          <cell r="F1964" t="str">
            <v>Hồ Chí Minh</v>
          </cell>
        </row>
        <row r="1965">
          <cell r="A1965" t="str">
            <v>gsth</v>
          </cell>
          <cell r="B1965" t="str">
            <v>GS25 THPT Nguyen Hue</v>
          </cell>
          <cell r="C1965" t="str">
            <v>Số 6 Đường Nguyễn Văn Tăng, Phường Long Thạnh Mỹ, Tp.Thủ Đức, HCM</v>
          </cell>
          <cell r="D1965" t="str">
            <v>Số 6 Đường Nguyễn Văn Tăng, Phường Long Thạnh Mỹ, Tp.Thủ Đức, HCM</v>
          </cell>
          <cell r="E1965" t="str">
            <v>Quận Thủ Đức</v>
          </cell>
          <cell r="F1965" t="str">
            <v>Hồ Chí Minh</v>
          </cell>
        </row>
        <row r="1966">
          <cell r="A1966" t="str">
            <v>gsvin4</v>
          </cell>
          <cell r="B1966" t="str">
            <v>GS25 Vincity 4</v>
          </cell>
          <cell r="C1966" t="str">
            <v>Căn hộ thương mại 1.20 - Tầng 1, Tòa nhà căn hộ số S1.07, Khu A - Dự án Khu dân cư và công viên Phước Thiện số 512 Nguyễn Xiển, Khu phố Long Hòa, Phường Long Thạnh Mỹ, Tp.Thủ Đức, HCM</v>
          </cell>
          <cell r="D1966" t="str">
            <v>Căn hộ thương mại 1.20 - Tầng 1, Tòa nhà căn hộ số S1.07, Khu A - Dự án Khu dân cư và công viên Phước Thiện số 512 Nguyễn Xiển, Khu phố Long Hòa, Phường Long Thạnh Mỹ, Tp.Thủ Đức, HCM</v>
          </cell>
          <cell r="E1966" t="str">
            <v>Quận Thủ Đức</v>
          </cell>
          <cell r="F1966" t="str">
            <v>Hồ Chí Minh</v>
          </cell>
        </row>
        <row r="1967">
          <cell r="A1967" t="str">
            <v>VN0131</v>
          </cell>
          <cell r="B1967" t="str">
            <v>GS25 Skyline</v>
          </cell>
          <cell r="C1967" t="str">
            <v>Căn hộ thương mại 1,05 Tầng 1 CC Cao tầng 2 (An Gia Skyline). Đường Hoàng Quốc Việt, Khu dân cư La Casa, Phường Phú Thuận, Quận 7, Thành phố Hồ Chí Minh, Việt Nam.</v>
          </cell>
          <cell r="D1967">
            <v>0</v>
          </cell>
        </row>
        <row r="1968">
          <cell r="A1968" t="str">
            <v>gsvin8</v>
          </cell>
          <cell r="B1968" t="str">
            <v>GS25 Vincity 8</v>
          </cell>
          <cell r="C1968" t="str">
            <v>Căn hộ thương mại 1.20 - Tầng 1, chung cư S5.03, Khu A - Dự án Khu dân cư và công viên Phước Thiện tại 512 Nguyễn Xiển, Khu phố Long Hòa, Phường Long Thạnh Mỹ, Tp.Thủ Đức</v>
          </cell>
          <cell r="D1968" t="str">
            <v>Căn hộ thương mại 1.20 - Tầng 1, chung cư S5.03, Khu A - Dự án Khu dân cư và công viên Phước Thiện tại 512 Nguyễn Xiển, Khu phố Long Hòa, Phường Long Thạnh Mỹ, Tp.Thủ Đức</v>
          </cell>
          <cell r="E1968" t="str">
            <v>Quận Thủ Đức</v>
          </cell>
          <cell r="F1968" t="str">
            <v>Hồ Chí Minh</v>
          </cell>
        </row>
        <row r="1969">
          <cell r="A1969" t="str">
            <v>gsvin9</v>
          </cell>
          <cell r="B1969" t="str">
            <v>GS25 Vincity 9</v>
          </cell>
          <cell r="C1969" t="str">
            <v>Căn hộ thương mại 1.01 - Tầng 1, tòa căn hộ số S3.02, Khu A - Dự án khu dân cư và công viên Phước Thiện số 512 Nguyễn Xiển, Khu phố Long Hòa, Phường Long Thạnh Mỹ, Tp.Thủ Đức, HCM</v>
          </cell>
          <cell r="D1969" t="str">
            <v>Căn hộ thương mại 1.01 - Tầng 1, tòa căn hộ số S3.02, Khu A - Dự án khu dân cư và công viên Phước Thiện số 512 Nguyễn Xiển, Khu phố Long Hòa, Phường Long Thạnh Mỹ, Tp.Thủ Đức, HCM</v>
          </cell>
          <cell r="E1969" t="str">
            <v>Quận Thủ Đức</v>
          </cell>
          <cell r="F1969" t="str">
            <v>Hồ Chí Minh</v>
          </cell>
        </row>
        <row r="1970">
          <cell r="A1970" t="str">
            <v>VN0139</v>
          </cell>
          <cell r="B1970" t="str">
            <v>GS25 Nguyen Binh Khiem</v>
          </cell>
          <cell r="C1970" t="str">
            <v>Số 2217-415 Đường Huỳnh Tấn Phát, Khu phố 7, Thị trấn Nhà Bè, Huyện Nhà Bè</v>
          </cell>
          <cell r="D1970">
            <v>0</v>
          </cell>
        </row>
        <row r="1971">
          <cell r="A1971" t="str">
            <v>VN0140</v>
          </cell>
          <cell r="B1971" t="str">
            <v>GS25 Nguyễn Văn Quá</v>
          </cell>
          <cell r="C1971" t="str">
            <v>445 Nguyễn Văn Quá, Khu phố 4, Phường Đông Hưng Thuận, Quận 12, Thành phố Hồ Chí Minh, Việt Nam</v>
          </cell>
          <cell r="D1971">
            <v>0</v>
          </cell>
        </row>
        <row r="1972">
          <cell r="A1972" t="str">
            <v>gsvin12</v>
          </cell>
          <cell r="B1972" t="str">
            <v>GS25 Vincity 12</v>
          </cell>
          <cell r="C1972" t="str">
            <v>Căn hộ 1.01 - tầng 1 chung cư S1.06 khu A - Dự án khu dân cư và công viên Phước Thiện số 512 Nguyễn Xiển, khu phố Long Hòa, phường Long Thạnh Mỹ, Tp.Thủ Đức, HCM</v>
          </cell>
          <cell r="D1972" t="str">
            <v>Căn hộ 1.01 - tầng 1 chung cư S1.06 khu A - Dự án khu dân cư và công viên Phước Thiện số 512 Nguyễn Xiển, khu phố Long Hòa, phường Long Thạnh Mỹ, Tp.Thủ Đức, HCM</v>
          </cell>
          <cell r="E1972" t="str">
            <v>Quận Thủ Đức</v>
          </cell>
          <cell r="F1972" t="str">
            <v>Hồ Chí Minh</v>
          </cell>
        </row>
        <row r="1973">
          <cell r="A1973">
            <v>0</v>
          </cell>
          <cell r="B1973" t="str">
            <v>GS25 Phan Huy Ích</v>
          </cell>
          <cell r="C1973" t="str">
            <v>160 Phan Huy Ích, P.12, Q.Gò Vấp, HCM</v>
          </cell>
          <cell r="D1973" t="str">
            <v>160 Phan Huy Ích, P.12, Q.Gò Vấp, HCM</v>
          </cell>
          <cell r="E1973" t="str">
            <v>Quận Gò Vấp</v>
          </cell>
          <cell r="F1973" t="str">
            <v>Hồ Chí Minh</v>
          </cell>
        </row>
        <row r="1974">
          <cell r="A1974" t="str">
            <v>VN0143</v>
          </cell>
          <cell r="B1974" t="str">
            <v>GS25 The Botanica</v>
          </cell>
          <cell r="C1974" t="str">
            <v>Shop house, TB-01.01, Tầng trệt, Tòa nhà Botanica, 104 Phổ Quang, P.2, Q.Tân Bình</v>
          </cell>
          <cell r="D1974">
            <v>0</v>
          </cell>
        </row>
        <row r="1975">
          <cell r="A1975" t="str">
            <v>gsvin14</v>
          </cell>
          <cell r="B1975" t="str">
            <v>GS25 Vincity 14</v>
          </cell>
          <cell r="C1975" t="str">
            <v>Căn hộ 1.01 - Lầu 1, chung cư S2.03 khu A - Dự án khu dân cư và công viên Phước Thiện số 512 Nguyễn Xiển, khu phố Long Hòa, phường Long Thạnh Mỹ, TP.Thủ Đức, HCM</v>
          </cell>
          <cell r="D1975" t="str">
            <v>Căn hộ 1.01 - Lầu 1, chung cư S2.03 khu A - Dự án khu dân cư và công viên Phước Thiện số 512 Nguyễn Xiển, khu phố Long Hòa, phường Long Thạnh Mỹ, TP.Thủ Đức, HCM</v>
          </cell>
          <cell r="E1975" t="str">
            <v>Quận Thủ Đức</v>
          </cell>
          <cell r="F1975" t="str">
            <v>Hồ Chí Minh</v>
          </cell>
        </row>
        <row r="1976">
          <cell r="A1976" t="str">
            <v>VN0145</v>
          </cell>
          <cell r="B1976" t="str">
            <v>GS25 Viva Riverside</v>
          </cell>
          <cell r="C1976" t="str">
            <v>Lô đất thương mại số 1.25 của chung cư Viva Riverside tại số 1472 Võ Văn Kiệt và số 445-449 Gia Phú, Phường 3, Quận 6, Thành phố Hồ Chí Minh, Việt Nam</v>
          </cell>
          <cell r="D1976">
            <v>0</v>
          </cell>
        </row>
        <row r="1977">
          <cell r="A1977" t="str">
            <v>gsvin10</v>
          </cell>
          <cell r="B1977" t="str">
            <v>GS25 Vincity 10</v>
          </cell>
          <cell r="C1977" t="str">
            <v>Căn hộ 1.01 tại tầng 1 Tòa chung cư S1.05 thuộc khu A - Dự án khu dân cư và công viên Phước Thiện số 512 đường Nguyễn Xiển, khu phố Long Hòa, phường Long Thạnh Mỹ, Tp.Thủ Đức, HCM</v>
          </cell>
          <cell r="D1977" t="str">
            <v>Căn hộ 1.01 tại tầng 1 Tòa chung cư S1.05 thuộc khu A - Dự án khu dân cư và công viên Phước Thiện số 512 đường Nguyễn Xiển, khu phố Long Hòa, phường Long Thạnh Mỹ, Tp.Thủ Đức, HCM</v>
          </cell>
          <cell r="E1977" t="str">
            <v>Quận Thủ Đức</v>
          </cell>
          <cell r="F1977" t="str">
            <v>Hồ Chí Minh</v>
          </cell>
        </row>
        <row r="1978">
          <cell r="A1978" t="str">
            <v>gsca</v>
          </cell>
          <cell r="B1978" t="str">
            <v>GS25 Carillon 7</v>
          </cell>
          <cell r="C1978" t="str">
            <v>Lầu 1, Tòa nhà Carillon 7, 33 Lương Minh Nguyệt, P.Tân Thới Hòa, Q.Tân Phú, HCM</v>
          </cell>
          <cell r="D1978" t="str">
            <v>Lầu 1, Tòa nhà Carillon 7, 33 Lương Minh Nguyệt, P.Tân Thới Hòa, Q.Tân Phú, HCM</v>
          </cell>
          <cell r="E1978" t="str">
            <v>Quận Tân Phú</v>
          </cell>
          <cell r="F1978" t="str">
            <v>Hồ Chí Minh</v>
          </cell>
        </row>
        <row r="1979">
          <cell r="A1979" t="str">
            <v>VN0149</v>
          </cell>
          <cell r="B1979" t="str">
            <v>GS25 Hoang Hoa Tham</v>
          </cell>
          <cell r="C1979" t="str">
            <v>63 Hoàng Hoa Thám, P.13, Q.Tân Bình, TP.HCM</v>
          </cell>
          <cell r="D1979">
            <v>0</v>
          </cell>
        </row>
        <row r="1980">
          <cell r="A1980">
            <v>0</v>
          </cell>
          <cell r="B1980" t="str">
            <v>GS25 Phan Chu Trinh</v>
          </cell>
          <cell r="C1980" t="str">
            <v>05 Phan Chu Trinh, Khu phố 1, Phường Hiệp Phú, Tp.Thủ Đức, HCM</v>
          </cell>
          <cell r="D1980" t="str">
            <v>05 Phan Chu Trinh, Khu phố 1, Phường Hiệp Phú, Tp.Thủ Đức, HCM</v>
          </cell>
          <cell r="E1980" t="str">
            <v>Quận Thủ Đức</v>
          </cell>
          <cell r="F1980" t="str">
            <v>Hồ Chí Minh</v>
          </cell>
        </row>
        <row r="1981">
          <cell r="A1981" t="str">
            <v>VN0152</v>
          </cell>
          <cell r="B1981" t="str">
            <v>GS25 Tran Văn Kieu</v>
          </cell>
          <cell r="C1981" t="str">
            <v>45-47 Đường số 11, Phường 10, Quận 6, Thành phố Hồ Chí Minh</v>
          </cell>
          <cell r="D1981">
            <v>0</v>
          </cell>
        </row>
        <row r="1982">
          <cell r="A1982" t="str">
            <v>gshiep</v>
          </cell>
          <cell r="B1982" t="str">
            <v>CÔNG TY TNHH GS 25 VIETNAM</v>
          </cell>
          <cell r="C1982" t="str">
            <v>138-142 Hai Bà Trưng, Phường Đa Kao, Quận 1, Thành phố Hồ Chí Minh, Việt Nam</v>
          </cell>
          <cell r="D1982" t="str">
            <v>156 Nguyễn Thị Búp, Khu dân cư Hiệp Thành, Phường Hiệp Thành, Quận 12</v>
          </cell>
          <cell r="E1982" t="str">
            <v>Quận 12</v>
          </cell>
          <cell r="F1982" t="str">
            <v>Hồ Chí Minh</v>
          </cell>
        </row>
        <row r="1983">
          <cell r="A1983" t="str">
            <v>VN0156</v>
          </cell>
          <cell r="B1983" t="str">
            <v>GS25 Ung Van Khiem</v>
          </cell>
          <cell r="C1983" t="str">
            <v>226 Ung Văn Khiêm, P. 25, Q. Bình Thạnh, TP.</v>
          </cell>
          <cell r="D1983">
            <v>0</v>
          </cell>
        </row>
        <row r="1984">
          <cell r="A1984" t="str">
            <v>VN0157</v>
          </cell>
          <cell r="B1984" t="str">
            <v>GS25 Le Thi Rieng</v>
          </cell>
          <cell r="C1984" t="str">
            <v>363 Lê Thị Riêng, P. Thới An, Q. 12. TP.</v>
          </cell>
          <cell r="D1984">
            <v>0</v>
          </cell>
        </row>
        <row r="1985">
          <cell r="A1985" t="str">
            <v>VN0158</v>
          </cell>
          <cell r="B1985" t="str">
            <v>GS25 To Hien Thanh</v>
          </cell>
          <cell r="C1985" t="str">
            <v>447 Tô Hiến Thành, Phường 14, Quận 10, Thành phố Hồ Chí Minh</v>
          </cell>
          <cell r="D1985">
            <v>0</v>
          </cell>
        </row>
        <row r="1986">
          <cell r="A1986">
            <v>0</v>
          </cell>
          <cell r="B1986" t="str">
            <v>GS25 Nguyen Van Khoi</v>
          </cell>
          <cell r="C1986" t="str">
            <v>Số 443-445 Nguyễn Văn Khôi, P.8, Q.Gò Vấp, HCM</v>
          </cell>
          <cell r="D1986" t="str">
            <v>Số 443-445 Nguyễn Văn Khôi, P.8, Q.Gò Vấp, HCM</v>
          </cell>
          <cell r="E1986" t="str">
            <v>Quận Gò Vấp</v>
          </cell>
          <cell r="F1986" t="str">
            <v>Hồ Chí Minh</v>
          </cell>
        </row>
        <row r="1987">
          <cell r="A1987" t="str">
            <v>gsman</v>
          </cell>
          <cell r="B1987" t="str">
            <v>GS25 Man Thien</v>
          </cell>
          <cell r="C1987" t="str">
            <v>123 Man Thien Street, Hiep Phu Ward, Tp.Thủ Đức, HCM</v>
          </cell>
          <cell r="D1987" t="str">
            <v>123 Man Thien Street, Hiep Phu Ward, Tp.Thủ Đức, HCM</v>
          </cell>
          <cell r="E1987" t="str">
            <v>Quận Thủ Đức</v>
          </cell>
          <cell r="F1987" t="str">
            <v>Hồ Chí Minh</v>
          </cell>
        </row>
        <row r="1988">
          <cell r="A1988" t="str">
            <v>VN0163</v>
          </cell>
          <cell r="B1988" t="str">
            <v>GS25 An Lac</v>
          </cell>
          <cell r="C1988" t="str">
            <v>Số 8 -10 Đường số 7, Phường An Lạc A, Quận Bình Tân</v>
          </cell>
          <cell r="D1988">
            <v>0</v>
          </cell>
        </row>
        <row r="1989">
          <cell r="A1989">
            <v>0</v>
          </cell>
          <cell r="B1989" t="str">
            <v>GS25 Nguyen Duy Trinh</v>
          </cell>
          <cell r="C1989" t="str">
            <v>480 Nguyễn Duy Trinh, Khu Đông, P. Bình Trưng Đông, Tp.Thủ Đức, HCM</v>
          </cell>
          <cell r="D1989" t="str">
            <v>480 Nguyễn Duy Trinh, Khu Đông, P. Bình Trưng Đông, Tp.Thủ Đức, HCM</v>
          </cell>
          <cell r="E1989" t="str">
            <v>Quận Thủ Đức</v>
          </cell>
          <cell r="F1989" t="str">
            <v>Hồ Chí Minh</v>
          </cell>
        </row>
        <row r="1990">
          <cell r="A1990">
            <v>0</v>
          </cell>
          <cell r="B1990" t="str">
            <v>GS25 Tan Huong</v>
          </cell>
          <cell r="C1990" t="str">
            <v>290-292-294 Đường Tân Hương, Phường Tân Quý, Quân Tân Phú, HCM</v>
          </cell>
          <cell r="D1990" t="str">
            <v>290-292-294 Đường Tân Hương, Phường Tân Quý, Quân Tân Phú, HCM</v>
          </cell>
          <cell r="E1990" t="str">
            <v>Quận Tân Phú</v>
          </cell>
          <cell r="F1990" t="str">
            <v>Hồ Chí Minh</v>
          </cell>
        </row>
        <row r="1991">
          <cell r="A1991" t="str">
            <v>VN0166</v>
          </cell>
          <cell r="B1991" t="str">
            <v>GS25 Nguyen Thai Binh</v>
          </cell>
          <cell r="C1991" t="str">
            <v>260A Nguyễn Thái Bình, Q.Tân Bình, TP.HCM</v>
          </cell>
          <cell r="D1991">
            <v>0</v>
          </cell>
        </row>
        <row r="1992">
          <cell r="A1992">
            <v>0</v>
          </cell>
          <cell r="B1992" t="str">
            <v>GS25 Nguyen The Truyen</v>
          </cell>
          <cell r="C1992" t="str">
            <v>Số 30 Đường Nguyễn Thế Truyện, Phường Tân Sơn Nhì, Quận Tân Phú, HCM</v>
          </cell>
          <cell r="D1992" t="str">
            <v>Số 30 Đường Nguyễn Thế Truyện, Phường Tân Sơn Nhì, Quận Tân Phú, HCM</v>
          </cell>
          <cell r="E1992" t="str">
            <v>Quận Tân Phú</v>
          </cell>
          <cell r="F1992" t="str">
            <v>Hồ Chí Minh</v>
          </cell>
        </row>
        <row r="1993">
          <cell r="A1993" t="str">
            <v>VN0170</v>
          </cell>
          <cell r="B1993" t="str">
            <v>GS25 Dang Thuy Tram</v>
          </cell>
          <cell r="C1993" t="str">
            <v>Số 98A Đặng Thùy Trâm, Phường 13, Quận Bình Thạnh, Thành phố Hồ Chí Minh</v>
          </cell>
          <cell r="D1993">
            <v>0</v>
          </cell>
        </row>
        <row r="1994">
          <cell r="A1994">
            <v>0</v>
          </cell>
          <cell r="B1994" t="str">
            <v>GS25 Nguyen Trai</v>
          </cell>
          <cell r="C1994" t="str">
            <v>Số 706 đường Nguyễn Trãi, Phường 11, quận 5 , HCM</v>
          </cell>
          <cell r="D1994" t="str">
            <v>Số 706 đường Nguyễn Trãi, Phường 11, quận 5 , HCM</v>
          </cell>
          <cell r="E1994" t="str">
            <v>Quận 5</v>
          </cell>
          <cell r="F1994" t="str">
            <v>Hồ Chí Minh</v>
          </cell>
        </row>
        <row r="1995">
          <cell r="A1995">
            <v>0</v>
          </cell>
          <cell r="B1995" t="str">
            <v>GS25 Metropole - Thủ Đức</v>
          </cell>
          <cell r="C1995" t="str">
            <v>Căn A01.02 The Metropole Thủ Thiêm, P.Thủ Thiêm, Tp.Thủ Đức, HCM</v>
          </cell>
          <cell r="D1995" t="str">
            <v>Căn A01.02 The Metropole Thủ Thiêm, P.Thủ Thiêm, Tp.Thủ Đức, HCM</v>
          </cell>
          <cell r="E1995" t="str">
            <v>Quận Thủ Đức</v>
          </cell>
          <cell r="F1995" t="str">
            <v>Hồ Chí Minh</v>
          </cell>
        </row>
        <row r="1996">
          <cell r="A1996" t="str">
            <v>gstran</v>
          </cell>
          <cell r="B1996" t="str">
            <v>GS25 Tran Nao</v>
          </cell>
          <cell r="C1996" t="str">
            <v>165A Trần Não, P.An Khánh, Q2, HCM</v>
          </cell>
          <cell r="D1996" t="str">
            <v>165A Trần Não, P.An Khánh, Q2, HCM</v>
          </cell>
          <cell r="E1996" t="str">
            <v>Quận 2</v>
          </cell>
          <cell r="F1996" t="str">
            <v>Hồ Chí Minh</v>
          </cell>
        </row>
        <row r="1997">
          <cell r="A1997">
            <v>0</v>
          </cell>
          <cell r="B1997" t="str">
            <v>GS25 52 Trương Định</v>
          </cell>
          <cell r="C1997" t="str">
            <v>52 Trương Định, P.Bến Thành, Q.1, HCM</v>
          </cell>
          <cell r="D1997" t="str">
            <v>52 Trương Định, P.Bến Thành, Q.1, HCM</v>
          </cell>
          <cell r="E1997" t="str">
            <v>Quận 1</v>
          </cell>
          <cell r="F1997" t="str">
            <v>Hồ Chí Minh</v>
          </cell>
        </row>
        <row r="1998">
          <cell r="A1998">
            <v>0</v>
          </cell>
          <cell r="B1998" t="str">
            <v>GS25 63 Hồ Tùng Mậu</v>
          </cell>
          <cell r="C1998" t="str">
            <v>63 Hồ Tùng Mậu, P. Bến Nghé, Quận 1, TP. HCM</v>
          </cell>
          <cell r="D1998" t="str">
            <v>63 Hồ Tùng Mậu, P. Bến Nghé, Quận 1, TP. HCM</v>
          </cell>
          <cell r="E1998" t="str">
            <v>Quận 1</v>
          </cell>
          <cell r="F1998" t="str">
            <v>Hồ Chí Minh</v>
          </cell>
        </row>
        <row r="1999">
          <cell r="A1999" t="str">
            <v>gsmac3</v>
          </cell>
          <cell r="B1999" t="str">
            <v>GS25 83 Mạc Thị Bưởi</v>
          </cell>
          <cell r="C1999" t="str">
            <v>83 Mạc Thị Bưởi, P.Bến Nghé, Q.1, HCM</v>
          </cell>
          <cell r="D1999" t="str">
            <v>83 Mạc Thị Bưởi, P.Bến Nghé, Q.1, HCM</v>
          </cell>
          <cell r="E1999" t="str">
            <v>Quận 1</v>
          </cell>
          <cell r="F1999" t="str">
            <v>Hồ Chí Minh</v>
          </cell>
        </row>
        <row r="2000">
          <cell r="A2000">
            <v>0</v>
          </cell>
          <cell r="B2000" t="str">
            <v>GS25 Nguyen Van Troi</v>
          </cell>
          <cell r="C2000" t="str">
            <v>251 Nguyễn Văn Trỗi, P.10, Q.Phú Nhuận, HCM</v>
          </cell>
          <cell r="D2000" t="str">
            <v>251 Nguyễn Văn Trỗi, P.10, Q.Phú Nhuận, HCM</v>
          </cell>
          <cell r="E2000" t="str">
            <v>Quận Phú Nhuận</v>
          </cell>
          <cell r="F2000" t="str">
            <v>Hồ Chí Minh</v>
          </cell>
        </row>
        <row r="2001">
          <cell r="A2001" t="str">
            <v>VNPT</v>
          </cell>
          <cell r="B2001" t="str">
            <v>TRUNG TÂM KINH DOANH VNPT THÀNH PHỐ HỒ CHÍ MINH</v>
          </cell>
          <cell r="C2001" t="str">
            <v xml:space="preserve"> 121 Pasteur, Phường 06, Quận 3, TP Hồ Chí Minh</v>
          </cell>
          <cell r="D2001">
            <v>0</v>
          </cell>
        </row>
        <row r="2002">
          <cell r="A2002" t="str">
            <v>WINMART</v>
          </cell>
          <cell r="B2002" t="str">
            <v>CÔNG TY CỔ PHẦN TMDV WIN MART</v>
          </cell>
          <cell r="C2002" t="str">
            <v>A15 Đường B, Phường Tam Bình, Thành phố Thủ Đức, Thành phố Hồ Chí Minh, Việt Nam</v>
          </cell>
          <cell r="D2002">
            <v>0</v>
          </cell>
        </row>
        <row r="2003">
          <cell r="A2003" t="str">
            <v>WOWMART</v>
          </cell>
          <cell r="B2003" t="str">
            <v>CÔNG TY TNHH THƯƠNG MẠI VÀ DỊCH VỤ WOWMART</v>
          </cell>
          <cell r="C2003" t="str">
            <v>54/22/33 Bạch Đằng, Phường 2, Quận Tân Bình, Thành phố Hồ Chí Minh, Việt Nam</v>
          </cell>
          <cell r="D2003">
            <v>0</v>
          </cell>
        </row>
        <row r="2004">
          <cell r="A2004" t="str">
            <v>X20</v>
          </cell>
          <cell r="B2004" t="str">
            <v>CÔNG TY TNHH MTV X20 NAM ĐỊNH</v>
          </cell>
          <cell r="C2004" t="str">
            <v>Lô 1 KCN Hoà Xá - Xã Mỹ Xá - TP.Nam Định -Tỉnh Nam Định - Việt Nam</v>
          </cell>
          <cell r="D2004">
            <v>0</v>
          </cell>
        </row>
        <row r="2005">
          <cell r="A2005" t="str">
            <v>X20DETNAMDINH</v>
          </cell>
          <cell r="B2005" t="str">
            <v>TỔNG CÔNG TY CỔ PHẦN DỆT MAY NAM ĐỊNH</v>
          </cell>
          <cell r="C2005" t="str">
            <v>Số 43 Tô Hiệu, Phường Ngô Quyền, Thành phố Nam Định, Tỉnh Nam Định, Việt Nam</v>
          </cell>
          <cell r="D2005">
            <v>0</v>
          </cell>
        </row>
        <row r="2006">
          <cell r="A2006" t="str">
            <v>X20NAMDINH</v>
          </cell>
          <cell r="B2006" t="str">
            <v>Chi nhánh Công ty cổ phần X20 - Xí nghiệp Dệt Nam Định</v>
          </cell>
          <cell r="C2006" t="str">
            <v>Lô 1 Khu Công Nghiệp Hoà Xá TP Nam Định</v>
          </cell>
          <cell r="D2006">
            <v>0</v>
          </cell>
        </row>
        <row r="2007">
          <cell r="A2007" t="str">
            <v>XNKAUVIETMY</v>
          </cell>
          <cell r="B2007" t="str">
            <v>CÔNG TY TNHH THƯƠNG MẠI XUẤT NHẬP KHẨU ÂU VIỆT MỸ</v>
          </cell>
          <cell r="C2007" t="str">
            <v>129/2C NGUYÊN HỒNG, PHƯỜNG 11, Q.BÌNH THẠNH, TP.HCM</v>
          </cell>
          <cell r="D2007">
            <v>0</v>
          </cell>
        </row>
        <row r="2008">
          <cell r="A2008" t="str">
            <v>XNKTRUONGHUNG</v>
          </cell>
          <cell r="B2008" t="str">
            <v>CÔNG TY TNHH XUẤT NHẬP KHẨU TRƯỜNG HƯNG</v>
          </cell>
          <cell r="C2008" t="str">
            <v>Số 91 Đồng Thiện, Phường Vĩnh Niệm, Quận Lê Chân, Hải Phòng, Việt Nam</v>
          </cell>
          <cell r="D2008">
            <v>0</v>
          </cell>
        </row>
        <row r="2009">
          <cell r="A2009" t="str">
            <v>XNKVIETUC</v>
          </cell>
          <cell r="B2009" t="str">
            <v>CÔNG TY TNHH ĐẦU TƯ THƯƠNG MẠI XNK VIỆT ÚC</v>
          </cell>
          <cell r="C2009" t="str">
            <v>Số 19/50 Chợ Hàng, Phường Đông Hải, Quận Lê Chân, Hải Phòng</v>
          </cell>
          <cell r="D2009">
            <v>0</v>
          </cell>
        </row>
        <row r="2010">
          <cell r="A2010" t="str">
            <v>YOUNGVIETNAM</v>
          </cell>
          <cell r="B2010" t="str">
            <v>CÔNG TY TNHH ERNST &amp; YOUNG VIET NAM</v>
          </cell>
          <cell r="C2010" t="str">
            <v>Số 2, đường Hải Triều, phường Bến Nghé, Quận 1, Tp.HCM</v>
          </cell>
          <cell r="D2010">
            <v>0</v>
          </cell>
        </row>
        <row r="2011">
          <cell r="A2011" t="str">
            <v>ZENMART</v>
          </cell>
          <cell r="B2011" t="str">
            <v>CÔNG TY CỔ PHẦN ZEN APP</v>
          </cell>
          <cell r="C2011" t="str">
            <v>59 Trần Thị Nghỉ, Phường 7, Quận Gò Vấp, Thành phố Hồ Chí Minh, Việt Nam</v>
          </cell>
          <cell r="D2011">
            <v>0</v>
          </cell>
        </row>
        <row r="2012">
          <cell r="A2012" t="str">
            <v>cmhung</v>
          </cell>
          <cell r="B2012" t="str">
            <v>CO.OPMART Hùng Vương</v>
          </cell>
          <cell r="C2012" t="str">
            <v>CÔNG TY TNHH MỘT THÀNH VIÊN THƯƠNG MẠI DỊCH VỤ AN ĐÔNG</v>
          </cell>
          <cell r="D2012" t="str">
            <v>Số 96 Hùng Vương, P.9, Q.5,  TP.HCM, Việt Nam</v>
          </cell>
        </row>
        <row r="2013">
          <cell r="A2013" t="str">
            <v>cmbinh</v>
          </cell>
          <cell r="B2013" t="str">
            <v>CO.OPMART Bình Triệu</v>
          </cell>
          <cell r="C2013" t="str">
            <v>CÔNG TY TNHH MTV CO.OPMART BÌNH TRIỆU</v>
          </cell>
          <cell r="D2013" t="str">
            <v>Số 68/1 Quốc lộ 13, Phường Hiệp Bình Chánh, Thành Phố Thủ Đức, Thành Phố Hồ Chí Minh</v>
          </cell>
        </row>
        <row r="2014">
          <cell r="A2014" t="str">
            <v>cmhuynh</v>
          </cell>
          <cell r="B2014" t="str">
            <v>CO.OPMART Huỳnh Tấn Phát</v>
          </cell>
          <cell r="C2014" t="str">
            <v>CÔNG TY TNHH MỘT THÀNH VIÊN SÀI GÒN CO.OP NAM SÀI GÒN</v>
          </cell>
          <cell r="D2014" t="str">
            <v>1362 Huỳnh Tấn Phát, Khu phố 1, Phường Phú Mỹ, Quận 7, Thành Phố Hồ Chí Minh</v>
          </cell>
        </row>
        <row r="2015">
          <cell r="B2015" t="str">
            <v>CO.OPMART Phan Văn Trị</v>
          </cell>
          <cell r="C2015" t="str">
            <v>CÔNG TY TNHH MỘT THÀNH VIÊN SÀI GÒN CO.OP GÒ VẤP</v>
          </cell>
          <cell r="D2015" t="str">
            <v xml:space="preserve">Số 543/1 Phan Văn Trị, P.7, Q.Gò Vấp , TP.HCM,Việt Nam </v>
          </cell>
        </row>
        <row r="2016">
          <cell r="A2016" t="str">
            <v>cmhoa</v>
          </cell>
          <cell r="B2016" t="str">
            <v>CO.OPMART Hòa Hảo</v>
          </cell>
          <cell r="C2016" t="str">
            <v>CÔNG TY TNHH MTV CO.OPMART HÒA HẢO</v>
          </cell>
          <cell r="D2016" t="str">
            <v>0.01-0.02-0.03 Cao ốc B Ngô Gia Tự, Hòa Hảo, P.3, Q.10, TP.HCM</v>
          </cell>
        </row>
        <row r="2017">
          <cell r="A2017" t="str">
            <v>cmhoab</v>
          </cell>
          <cell r="B2017" t="str">
            <v>CO.OPMART Hòa Bình</v>
          </cell>
          <cell r="C2017" t="str">
            <v>CÔNG TY TNHH MTV CO.OPMART HOÀ BÌNH</v>
          </cell>
          <cell r="D2017" t="str">
            <v>Số 175 Hòa Bình, P.Hiệp Tân, Q.Tân Phú, TP.HCM</v>
          </cell>
        </row>
        <row r="2018">
          <cell r="B2018" t="str">
            <v>CO.OPMART Nguyễn Xí</v>
          </cell>
          <cell r="C2018" t="str">
            <v>CÔNG TY TNHH MTV CO.OPMART NGUYỄN XÍ</v>
          </cell>
          <cell r="D2018" t="str">
            <v>Số 57 Quốc lộ 13, Phường 26, Q.Bình Thạnh, TP.HCM</v>
          </cell>
        </row>
        <row r="2019">
          <cell r="B2019" t="str">
            <v>CO.OPMART Cần Giờ</v>
          </cell>
          <cell r="C2019" t="str">
            <v>CÔNG TY TNHH MTV CO.OPMART CẦN GIỜ</v>
          </cell>
          <cell r="D2019" t="str">
            <v>Số 128 Đào Cử, KP Phong Thạnh, TT Cần Thạnh, H.Cần Giờ, TP.HCM</v>
          </cell>
        </row>
        <row r="2020">
          <cell r="B2020" t="str">
            <v>CO.OPMART Củ Chi</v>
          </cell>
          <cell r="C2020" t="str">
            <v>CÔNG TY TNHH MỘT THÀNH VIÊN SÀI GÒN CO.OP CỦ CHI</v>
          </cell>
          <cell r="D2020" t="str">
            <v>Số 357 Quốc lộ 22, Ấp Thượng, Xã Tân Thông Hội, Huyện Củ Chi, TP.HCM, Việt Nam</v>
          </cell>
        </row>
        <row r="2021">
          <cell r="A2021" t="str">
            <v>cmhoc</v>
          </cell>
          <cell r="B2021" t="str">
            <v>CO.OPMART Hóc Môn</v>
          </cell>
          <cell r="C2021" t="str">
            <v>CÔNG TY TNHH MỘT THÀNH VIÊN SÀI GÒN CO.OP HÓC MÔN</v>
          </cell>
          <cell r="D2021" t="str">
            <v xml:space="preserve"> 380 đường Đặng Thúc Vịnh, ấp Thới Tứ 1, Xã Thới Tam Thôn, Huyện Hóc Môn, TP.HCM, Việt Nam</v>
          </cell>
        </row>
        <row r="2022">
          <cell r="B2022" t="str">
            <v>CO.OPMART Rạch Miễu</v>
          </cell>
          <cell r="C2022" t="str">
            <v>CÔNG TY TNHH MỘT THÀNH VIÊN SÀI GÒN CO.OP RẠCH MIỄU</v>
          </cell>
          <cell r="D2022" t="str">
            <v>Số 48 Hoa Sứ, Phường 7, Quận Phú Nhuận, TP.Hồ Chí Minh, Việt Nam</v>
          </cell>
        </row>
        <row r="2023">
          <cell r="B2023" t="str">
            <v>CO.OPMART Nguyễn Ảnh Thủ</v>
          </cell>
          <cell r="C2023" t="str">
            <v>CÔNG TY TNHH TMDV TRUNG MỸ TÂY</v>
          </cell>
          <cell r="D2023" t="str">
            <v>Số 167/2 Nguyễn Ảnh Thủ, P.Trung Mỹ Tây, Q.12, TP.HCM</v>
          </cell>
        </row>
        <row r="2024">
          <cell r="B2024" t="str">
            <v>CO.OPMART Tuy Lý Vương</v>
          </cell>
          <cell r="C2024" t="str">
            <v>CÔNG TY TNHH MỘT THÀNH VIÊN THƯƠNG MẠI DỊCH VỤ BÌNH ĐÔNG</v>
          </cell>
          <cell r="D2024" t="str">
            <v>Số 40-54 Tuy Lý Vương, Phường 13, Quận 8, TP.Hồ Chí Minh,Việt Nam</v>
          </cell>
        </row>
        <row r="2025">
          <cell r="B2025" t="str">
            <v>CO.OPMART Bình Tân</v>
          </cell>
          <cell r="C2025" t="str">
            <v>CÔNG TY TNHH MỘT THÀNH VIÊN SÀI GÒN CO.OP  BÌNH TÂN</v>
          </cell>
          <cell r="D2025" t="str">
            <v>Số 158 Đường số 19, P.Bình Trị Đông B, Q.Bình Tân, TP.HCM, Việt Nam</v>
          </cell>
        </row>
        <row r="2026">
          <cell r="A2026" t="str">
            <v>cmphu</v>
          </cell>
          <cell r="B2026" t="str">
            <v>CO.OPMART Phú Lâm</v>
          </cell>
          <cell r="C2026" t="str">
            <v>CÔNG TY TNHH MỘT THÀNH VIÊN SÀI GÒN CO.OP PHÚ LÂM</v>
          </cell>
          <cell r="D2026" t="str">
            <v>Số 6 Bà Hom, P.13, Q.6, TP.HCM, Việt Nam</v>
          </cell>
        </row>
        <row r="2027">
          <cell r="A2027" t="str">
            <v>cmphut</v>
          </cell>
          <cell r="B2027" t="str">
            <v>CO.OPMART Phú Thọ</v>
          </cell>
          <cell r="C2027" t="str">
            <v>CÔNG TY TNHH MỘT THÀNH VIÊN SÀI GÒN CO.OP ĐẦM SEN</v>
          </cell>
          <cell r="D2027" t="str">
            <v>Tầng trệt, Tầng 1, Tầng 2 (Siêu thị Co.opMart) Khu A, Chung cư Phú Thọ, P.15, Q.11, TP.HCM, Việt Nam</v>
          </cell>
        </row>
        <row r="2028">
          <cell r="B2028" t="str">
            <v>CO.OPMART Hậu Giang</v>
          </cell>
          <cell r="C2028" t="str">
            <v>CÔNG TY TNHH MỘT THÀNH VIÊN SÀI GÒN CO.OP HẬU GIANG</v>
          </cell>
          <cell r="D2028" t="str">
            <v>Số 188 Hậu Giang, P.6, Q.6, TP.HCM, Việt Nam</v>
          </cell>
        </row>
        <row r="2029">
          <cell r="A2029" t="str">
            <v>cmly</v>
          </cell>
          <cell r="B2029" t="str">
            <v>CO.OPMART Lý Thường Kiệt</v>
          </cell>
          <cell r="C2029" t="str">
            <v xml:space="preserve">CÔNG TY TNHH THƯƠNG MẠI DỊCH VỤ SAIGON CO.OP TOÀN TÂM </v>
          </cell>
          <cell r="D2029" t="str">
            <v>TTTM - Văn Hóa - DV - Giải trí, Số 497 Hòa Hảo, P.7, Q.10, TP.HCM, Việt Nam</v>
          </cell>
        </row>
        <row r="2030">
          <cell r="A2030" t="str">
            <v>cmxa</v>
          </cell>
          <cell r="B2030" t="str">
            <v>CO.OPMART Xa Lộ Hà Nội</v>
          </cell>
          <cell r="C2030" t="str">
            <v>CÔNG TY TNHH MỘT THÀNH VIÊN SÀI GÒN CO.OP XA LỘ HÀ NỘI</v>
          </cell>
          <cell r="D2030" t="str">
            <v>Số 191 Quang Trung, Phường Hiệp Phú, Thành phố Thủ Đức, Thành phố Hồ Chí Minh.</v>
          </cell>
        </row>
        <row r="2031">
          <cell r="A2031" t="str">
            <v>cmnguyenk</v>
          </cell>
          <cell r="B2031" t="str">
            <v>CO.OPMART Nguyễn Kiệm</v>
          </cell>
          <cell r="C2031" t="str">
            <v>CÔNG TY TNHH MỘT THÀNH VIÊN SÀI GÒN CO.OP PHÚ NHUẬN</v>
          </cell>
          <cell r="D2031" t="str">
            <v>Số 571-573 Nguyễn Kiệm, P.9, Q.Phú Nhuận, TP.HCM, Việt Nam</v>
          </cell>
        </row>
        <row r="2032">
          <cell r="A2032" t="str">
            <v>cmdinh</v>
          </cell>
          <cell r="B2032" t="str">
            <v>CO.OPMART Đinh Tiên Hoàng</v>
          </cell>
          <cell r="C2032" t="str">
            <v>CÔNG TY TNHH MỘT THÀNH VIÊN SÀI GÒN CO.OP TIÊN HOÀNG</v>
          </cell>
          <cell r="D2032" t="str">
            <v>Số 127 Đinh Tiên Hòang, P. 3, Q.Bình Thạnh, TP.HCM, Việt Nam</v>
          </cell>
        </row>
        <row r="2033">
          <cell r="A2033" t="str">
            <v>cmnguyend</v>
          </cell>
          <cell r="B2033" t="str">
            <v>CO.OPMART Nguyễn Đình Chiểu</v>
          </cell>
          <cell r="C2033" t="str">
            <v>CÔNG TY TNHH MỘT THÀNH VIÊN SÀI GÒN CO.OP ĐÌNH CHIỂU</v>
          </cell>
          <cell r="D2033" t="str">
            <v>Số 168 Nguyễn Đình Chiểu, Phường Võ Thị Sáu, Quận 3, Thành phố Hồ Chí Minh.</v>
          </cell>
        </row>
        <row r="2034">
          <cell r="B2034" t="str">
            <v>CO.OPMART Thắng Lợi</v>
          </cell>
          <cell r="C2034" t="str">
            <v>CÔNG TY TNHH MỘT THÀNH VIÊN SÀI GÒN CO.OP THẮNG LỢI</v>
          </cell>
          <cell r="D2034" t="str">
            <v>102 Phan Văn Hớn, Phường Tân Thới Nhất, Quận 12, TP.Hồ Chí Minh</v>
          </cell>
        </row>
        <row r="2035">
          <cell r="A2035" t="str">
            <v>cmcong</v>
          </cell>
          <cell r="B2035" t="str">
            <v>CO.OPMART Cống Quỳnh</v>
          </cell>
          <cell r="C2035" t="str">
            <v>CÔNG TY TNHH MỘT THÀNH VIÊN SÀI GÒN CO.OP CỐNG QUỲNH</v>
          </cell>
          <cell r="D2035" t="str">
            <v>Số 189C Cống Quỳnh, P.Nguyễn Cư Trinh, Q.1, TP.HCM,Việt Nam</v>
          </cell>
        </row>
        <row r="2036">
          <cell r="A2036" t="str">
            <v>cmnhieu</v>
          </cell>
          <cell r="B2036" t="str">
            <v>CO.OPMART Nhiêu Lộc</v>
          </cell>
          <cell r="C2036" t="str">
            <v>CÔNG TY TNHH MỘT THÀNH VIÊN SÀI GÒN CO.OP NHIÊU LỘC</v>
          </cell>
          <cell r="D2036" t="str">
            <v>Cao ốc SCREC 974A, Trường Sa, P.12, Q.3, TP.Hồ Chí Minh, Việt Nam</v>
          </cell>
        </row>
        <row r="2037">
          <cell r="A2037" t="str">
            <v>cmbmc</v>
          </cell>
          <cell r="B2037" t="str">
            <v>CO.OPMART BMC</v>
          </cell>
          <cell r="C2037" t="str">
            <v>CÔNG TY TNHH MỘT THÀNH VIÊN SÀI GÒN CO.OP TÂN PHÚ</v>
          </cell>
          <cell r="D2037" t="str">
            <v>Số 787 Lũy Bán Bích, P.Phú Thọ Hòa, Q.Tân Phú, TP.HCM, Việt Nam</v>
          </cell>
        </row>
        <row r="2038">
          <cell r="A2038" t="str">
            <v>cmbinhd</v>
          </cell>
          <cell r="B2038" t="str">
            <v>CO.OPMART Bình Dương</v>
          </cell>
          <cell r="C2038" t="str">
            <v>CHI NHÁNH LIÊN HIỆP HỢP TÁC XÃ THƯƠNG MẠI TP.HỒ CHÍ MINH-CO.OPMART BÌNH DƯƠNG</v>
          </cell>
          <cell r="D2038" t="str">
            <v>Số 368 Đường 30 tháng 4, P.Chánh Nghĩa, TP.Thủ Dầu Một, T.Bình Dương</v>
          </cell>
        </row>
        <row r="2039">
          <cell r="A2039" t="str">
            <v>cmba</v>
          </cell>
          <cell r="B2039" t="str">
            <v>CO.OPMART Bà Rịa</v>
          </cell>
          <cell r="C2039" t="str">
            <v>CHI NHÁNH LIÊN HIỆP HỢP TÁC XÃ THƯƠNG MẠI TP.HỒ CHÍ MINH-CO.OPMART BÀ RỊA</v>
          </cell>
          <cell r="D2039" t="str">
            <v>số 6 Nguyễn Hữu Thọ, Khu Phố 2, Phường Phước Trung, Thành Phố Bà Rịa, Tỉnh Bà Rịa-Vũng Tàu</v>
          </cell>
        </row>
        <row r="2040">
          <cell r="A2040" t="str">
            <v>cmbinhp</v>
          </cell>
          <cell r="B2040" t="str">
            <v>CO.OPMART Bình Phước</v>
          </cell>
          <cell r="C2040" t="str">
            <v>CÔNG TY TNHH MỘT THÀNH VIÊN THƯƠNG MẠI DỊCH VỤ SÀI GÒN - BÌNH PHƯỚC</v>
          </cell>
          <cell r="D2040" t="str">
            <v>Khu Trung Tâm Thương Mại Đồng Xoài , Đường Phú Riềng Đỏ, Phường Tân Bình, Thành Phố Đồng Xoài, Tỉnh Bình Phước</v>
          </cell>
        </row>
        <row r="2041">
          <cell r="A2041" t="str">
            <v>cmvung</v>
          </cell>
          <cell r="B2041" t="str">
            <v>CO.OPMART Vũng Tàu</v>
          </cell>
          <cell r="C2041" t="str">
            <v>CÔNG TY TNHH TMDV SÀI GÒN VŨNG TÀU</v>
          </cell>
          <cell r="D2041" t="str">
            <v>Số 36 Nguyễn Thái Học, P.7, TP.Vũng Tàu, T.Bà Rịa Vũng Tàu</v>
          </cell>
        </row>
        <row r="2042">
          <cell r="A2042" t="str">
            <v>cmbien</v>
          </cell>
          <cell r="B2042" t="str">
            <v>CO.OPMART Biên Hòa</v>
          </cell>
          <cell r="C2042" t="str">
            <v>CÔNG TY TNHH TMDV SIÊU THỊ CO.OPMART BIÊN HÒA</v>
          </cell>
          <cell r="D2042" t="str">
            <v>Số 121, Phạm Văn Thuận , P.Tân Tiến, TP.Biên Hòa, T.Đồng Nai</v>
          </cell>
        </row>
        <row r="2043">
          <cell r="B2043" t="str">
            <v>CO.OPMART Trảng Bàng</v>
          </cell>
          <cell r="C2043" t="str">
            <v>CÔNG TY TNHH MTV CO.OPMART TRẢNG BÀNG</v>
          </cell>
          <cell r="D2043" t="str">
            <v>Khu phố Lộc An, Phường Trảng Bàng, Thị xã Trảng Bàng,Tỉnh Tây Ninh</v>
          </cell>
        </row>
        <row r="2044">
          <cell r="A2044" t="str">
            <v>cmtay</v>
          </cell>
          <cell r="B2044" t="str">
            <v>CO.OPMART Tây Ninh</v>
          </cell>
          <cell r="C2044" t="str">
            <v>CÔNG TY TNHH TMDV SÀI GÒN- TÂY NINH</v>
          </cell>
          <cell r="D2044" t="str">
            <v>Số 576 Cách Mạng Tháng Tám, P.3, TP.Tây Ninh, T.Tây Ninh</v>
          </cell>
        </row>
        <row r="2045">
          <cell r="A2045" t="str">
            <v>cmnha</v>
          </cell>
          <cell r="B2045" t="str">
            <v>CO.OPMART Nha Trang</v>
          </cell>
          <cell r="C2045" t="str">
            <v>CÔNG TY TNHH MTV CO.OPMART NHA TRANG</v>
          </cell>
          <cell r="D2045" t="str">
            <v>Số 02 Lê Hồng Phong, P.Phước Hải, TP.Nha Trang, T.Khánh Hòa</v>
          </cell>
        </row>
        <row r="2046">
          <cell r="A2046" t="str">
            <v>cmquang</v>
          </cell>
          <cell r="B2046" t="str">
            <v>CO.OPMART Quảng Trị</v>
          </cell>
          <cell r="C2046" t="str">
            <v>CÔNG TY TRÁCH NHIỆM HỮU HẠN MỘT THÀNH VIÊN THƯƠNG MẠI DỊCH VỤ SÀI GÒN - ĐÔNG HÀ</v>
          </cell>
          <cell r="D2046" t="str">
            <v>Số 2 Trần Hưng Đạo, P.1, TP.Đông Hà, Tỉnh Quảng Trị, Việt Nam</v>
          </cell>
        </row>
        <row r="2047">
          <cell r="A2047" t="str">
            <v>cmcam</v>
          </cell>
          <cell r="B2047" t="str">
            <v>CO.OPMART Cam Ranh</v>
          </cell>
          <cell r="C2047" t="str">
            <v>CÔNG TY TNHH MỘT THÀNH VIÊN THƯƠNG MẠI VÀ DỊCH VỤ SÀI GÒN - CAM RANH</v>
          </cell>
          <cell r="D2047" t="str">
            <v>Số 2038 HùngVương, P.Cam Lộc, TP.Cam Ranh, T.Khánh Hòa, Việt Nam</v>
          </cell>
        </row>
        <row r="2048">
          <cell r="A2048" t="str">
            <v>cmda</v>
          </cell>
          <cell r="B2048" t="str">
            <v>CO.OPMART Đà Nẵng</v>
          </cell>
          <cell r="C2048" t="str">
            <v>CÔNG TY TNHH MỘT THÀNH VIÊN TMDV-SIÊU THỊ CO.OPMART ĐÀ NẴNG</v>
          </cell>
          <cell r="D2048" t="str">
            <v>Số 478 Điện Biên Phủ,P. Thanh Khê Đông , Q.Thanh Khê, TP.Đà Nẵng ,Việt Nam</v>
          </cell>
        </row>
        <row r="2049">
          <cell r="A2049" t="str">
            <v>amphan</v>
          </cell>
          <cell r="B2049" t="str">
            <v>CO.OPMART Phan Rang</v>
          </cell>
          <cell r="C2049" t="str">
            <v>CÔNG TY TNHH MỘT THÀNH VIÊN THƯƠNG MẠI VÀ DỊCH VỤ SÀI GÒN - PHAN RANG</v>
          </cell>
          <cell r="D2049" t="str">
            <v>Trung Tâm Thương Mại Chợ Thanh Hà, đường Trần Phú, P.Phủ Hà, TP.Phan Rang- Tháp Chàm, T.Ninh Thuận, Việt Nam</v>
          </cell>
        </row>
        <row r="2050">
          <cell r="A2050" t="str">
            <v>cmhue</v>
          </cell>
          <cell r="B2050" t="str">
            <v>CO.OPMART Huế</v>
          </cell>
          <cell r="C2050" t="str">
            <v>CÔNG TY TNHH MỘT THÀNH VIÊN CO.OPMART HUẾ</v>
          </cell>
          <cell r="D2050" t="str">
            <v>TTTM Trường Tiền Plaza, 06 Trần Hưng Đạo, P.Phú Hòa,TP.Huế, T.Thừa Thiên Huế, Việt Nam</v>
          </cell>
        </row>
        <row r="2051">
          <cell r="A2051" t="str">
            <v>cmquangn</v>
          </cell>
          <cell r="B2051" t="str">
            <v>CO.OPMART Quảng Ngãi</v>
          </cell>
          <cell r="C2051" t="str">
            <v>CÔNG TY TNHH MỘT THÀNH VIÊN THƯƠNG MẠI SÀI GÒN QUẢNG NGÃI</v>
          </cell>
          <cell r="D2051" t="str">
            <v>Hẻm 242, Nguyễn Nghiêm, P.Nguyễn Nghiêm, TP.Quảng Ngãi, T.Quảng Ngãi, Việt Nam</v>
          </cell>
        </row>
        <row r="2052">
          <cell r="B2052" t="str">
            <v>CO.OPMART Tuy Hòa</v>
          </cell>
          <cell r="C2052" t="str">
            <v>CÔNG TY TNHH MỘT THÀNH VIÊN THƯƠNG MẠI DỊCH VỤ SÀI GÒN - PHÚ YÊN</v>
          </cell>
          <cell r="D2052" t="str">
            <v xml:space="preserve">Ô Phố B8,Khu Dân Dụng Duy Tân, Phường 4, TP.Tuy Hòa, T.Phú Yên, Việt Nam </v>
          </cell>
        </row>
        <row r="2053">
          <cell r="B2053" t="str">
            <v>CO.OPMART Tam Kỳ</v>
          </cell>
          <cell r="C2053" t="str">
            <v>CÔNG TY TNHH MỘT THÀNH VIÊN SÀI GÒN CO.OP TAM KỲ</v>
          </cell>
          <cell r="D2053" t="str">
            <v>Số 07 Phan Chu Trinh, P.Phước Hoà,TP.Tam Kỳ, T.Quảng Nam, Việt Nam</v>
          </cell>
        </row>
        <row r="2054">
          <cell r="B2054" t="str">
            <v>CO.OPMART Phan Thiết</v>
          </cell>
          <cell r="C2054" t="str">
            <v>CÔNG TY TNHH MỘT THÀNH VIÊN THƯƠNG MẠI DỊCH VỤ SÀI GÒN - PHAN THIẾT</v>
          </cell>
          <cell r="D2054" t="str">
            <v>Số 1A Nguyễn Tất Thành, P.Bình Hưng, TP.Phan Thiết, T.Bình Thuận,Việt Nam</v>
          </cell>
        </row>
        <row r="2055">
          <cell r="A2055" t="str">
            <v>cmp</v>
          </cell>
          <cell r="B2055" t="str">
            <v>CO.OPMART Pleiku</v>
          </cell>
          <cell r="C2055" t="str">
            <v>CÔNG TY TNHH THƯƠNG MẠI SÀI GÒN - GIA LAI</v>
          </cell>
          <cell r="D2055" t="str">
            <v>Số 21 Cách Mạng Tháng Tám, P.Hoa Lư, TP.Pleiku, T.Gia Lai</v>
          </cell>
        </row>
        <row r="2056">
          <cell r="A2056" t="str">
            <v>cmquy</v>
          </cell>
          <cell r="B2056" t="str">
            <v>CO.OPMART Quy Nhơn</v>
          </cell>
          <cell r="C2056" t="str">
            <v>CÔNG TY TNHH MỘT THÀNH VIÊN SÀI GÒN CO.OP BÌNH ĐỊNH</v>
          </cell>
          <cell r="D2056" t="str">
            <v>Số 07 Lê Duẩn, P.Lý Thường Kiệt, TP.Quy Nhơn - T.Bình Định, Việt Nam</v>
          </cell>
        </row>
        <row r="2057">
          <cell r="B2057" t="str">
            <v>CO.OPMART Hà Tĩnh</v>
          </cell>
          <cell r="C2057" t="str">
            <v>CÔNG TY TNHH MỘT THÀNH VIÊN THƯƠNG MẠI &amp; DỊCH VỤ SÀI GÒN- HÀ TĨNH</v>
          </cell>
          <cell r="D2057" t="str">
            <v>Số 2 Phan Đình Phùng, P.Nam Hà,Tp. Hà Tĩnh, Tỉnh Hà Tĩnh, Việt Nam</v>
          </cell>
        </row>
        <row r="2058">
          <cell r="A2058" t="str">
            <v>cmthanh</v>
          </cell>
          <cell r="B2058" t="str">
            <v>CO.OPMART Thanh Hóa</v>
          </cell>
          <cell r="C2058" t="str">
            <v>CÔNG TY TNHH MTV CO.OPMART THANH HÓA</v>
          </cell>
          <cell r="D2058" t="str">
            <v>TTTM HD, đường Phan Chu Trinh, P.Điện Biên, TP.Thanh Hóa, T.Thanh Hóa</v>
          </cell>
        </row>
        <row r="2059">
          <cell r="A2059" t="str">
            <v>cmvinh</v>
          </cell>
          <cell r="B2059" t="str">
            <v>CO.OPMART Vĩnh Phúc</v>
          </cell>
          <cell r="C2059" t="str">
            <v>CÔNG TY TNHH MTV CO.OPMART VĨNH PHÚC</v>
          </cell>
          <cell r="D2059" t="str">
            <v>Tòa nhà TTTM SOIVA PLAZA, Mê Linh, P.Khai Quang, TP.Vĩnh Yên - T.Vĩnh Phúc</v>
          </cell>
        </row>
        <row r="2060">
          <cell r="A2060" t="str">
            <v>cmhai</v>
          </cell>
          <cell r="B2060" t="str">
            <v>CO.OPMART Hải Phòng</v>
          </cell>
          <cell r="C2060" t="str">
            <v>CÔNG TY TNHH MTV CO.OPMART HẢI PHÒNG</v>
          </cell>
          <cell r="D2060" t="str">
            <v>TTTM Cát Bi Plaza, Số 01 Lê Hồng Phong, P.Lạc Viên, Q.Ngô Quyền, TP.Hải Phòng</v>
          </cell>
        </row>
        <row r="2061">
          <cell r="B2061" t="str">
            <v>CO.OPMART Hà Nội</v>
          </cell>
          <cell r="C2061" t="str">
            <v>CÔNG TY TNHH MỘT THÀNH VIÊN SÀI GÒN CO.OP HÀ NỘI</v>
          </cell>
          <cell r="D2061" t="str">
            <v>KM số 10 đường Nguyễn Trãi, P.Mộ Lao, Q.Hà Đông, TP.Hà Nội, Việt Nam</v>
          </cell>
        </row>
        <row r="2062">
          <cell r="A2062" t="str">
            <v>cmbao</v>
          </cell>
          <cell r="B2062" t="str">
            <v>CO.OPMART Bảo Lộc</v>
          </cell>
          <cell r="C2062" t="str">
            <v>CÔNG TY TNHH MỘT THÀNH VIÊN SÀI GÒN CO.OP BẢO LỘC</v>
          </cell>
          <cell r="D2062" t="str">
            <v>Tháp nước, Đường Trần Phú, P.2, TP Bảo Lộc, T.Lâm Đồng, Việt Nam</v>
          </cell>
        </row>
        <row r="2063">
          <cell r="B2063" t="str">
            <v>CO.OPMART Buôn Ma Thuột</v>
          </cell>
          <cell r="C2063" t="str">
            <v>CÔNG TY TNHH MỘT THÀNH VIÊN THƯƠNG MẠI DỊCH VỤ SÀI GÒN- BUÔN MA THUỘT</v>
          </cell>
          <cell r="D2063" t="str">
            <v>Số 71 Nguyễn Tất Thành, Phường Tân An, TP.Buôn Ma Thuột, Tỉnh Đắk Lắk, Việt Nam</v>
          </cell>
        </row>
        <row r="2064">
          <cell r="B2064" t="str">
            <v>CO.OPMART Rạch Giá</v>
          </cell>
          <cell r="C2064" t="str">
            <v>CÔNG TY TNHH TM SÀI GÒN CO.OP RẠCH GIÁ</v>
          </cell>
        </row>
        <row r="2065">
          <cell r="B2065" t="str">
            <v>CO.OPMART Tân An</v>
          </cell>
          <cell r="C2065" t="str">
            <v>CHI NHÁNH LIÊN HIỆP HỢP TÁC XÃ THƯƠNG MẠI TP.HỒ CHÍ MINH- CO.OPMART TÂN AN</v>
          </cell>
        </row>
        <row r="2066">
          <cell r="B2066" t="str">
            <v>CO.OPMART Trà Vinh</v>
          </cell>
          <cell r="C2066" t="str">
            <v>CÔNG TY TNHH TMDV SÀI GÒN-TRÀ VINH</v>
          </cell>
        </row>
        <row r="2067">
          <cell r="A2067" t="str">
            <v>cmca</v>
          </cell>
          <cell r="B2067" t="str">
            <v>CO.OPMART Cà mau</v>
          </cell>
          <cell r="C2067" t="str">
            <v>CÔNG TY TNHH MỘT THÀNH VIÊN CO.OPMART CÀ MAU</v>
          </cell>
        </row>
        <row r="2068">
          <cell r="B2068" t="str">
            <v>CO.OPMART Bạc Liêu 2</v>
          </cell>
          <cell r="C2068" t="str">
            <v>CÔNG TY TNHH MỘT THÀNH VIÊN THƯƠNG MẠI DỊCH VỤ SÀI GÒN - BẠC LIÊU 2</v>
          </cell>
        </row>
        <row r="2069">
          <cell r="B2069" t="str">
            <v>CO.OPMART Sóc Trăng</v>
          </cell>
          <cell r="C2069" t="str">
            <v>CÔNG TY TRÁCH NHIỆM HỮU HẠN MỘT THÀNH VIÊN THƯƠNG MẠI SÀI GÒN - SÓC TRĂNG</v>
          </cell>
        </row>
        <row r="2070">
          <cell r="A2070" t="str">
            <v>cmkien</v>
          </cell>
          <cell r="B2070" t="str">
            <v>CO.OPMART Kiên Giang</v>
          </cell>
          <cell r="C2070" t="str">
            <v>CÔNG TY TNHH TM SÀI GÒN- KIÊN GIANG</v>
          </cell>
        </row>
        <row r="2071">
          <cell r="A2071" t="str">
            <v>cmben</v>
          </cell>
          <cell r="B2071" t="str">
            <v>CO.OPMART Bến Tre</v>
          </cell>
          <cell r="C2071" t="str">
            <v>CHI NHÁNH LIÊN HIỆP HỢP TÁC XÃ THƯƠNG MẠI TP.HỒ CHÍ MINH- CO.OPMART BẾN TRE</v>
          </cell>
        </row>
        <row r="2072">
          <cell r="B2072" t="str">
            <v>CO.OPMART Vĩnh Long</v>
          </cell>
          <cell r="C2072" t="str">
            <v>CÔNG TY TNHH MỘT THÀNH VIÊN THƯƠNG MẠI SÀI GÒN - VĨNH LONG</v>
          </cell>
        </row>
        <row r="2073">
          <cell r="A2073" t="str">
            <v>cmlong</v>
          </cell>
          <cell r="B2073" t="str">
            <v>CO.OPMART Long Xuyên</v>
          </cell>
          <cell r="C2073" t="str">
            <v>CÔNG TY TNHH THƯƠNG MẠI SÀI GÒN- AN GIANG</v>
          </cell>
        </row>
        <row r="2074">
          <cell r="A2074" t="str">
            <v>cmmy</v>
          </cell>
          <cell r="B2074" t="str">
            <v>CO.OPMART Mỹ Tho</v>
          </cell>
          <cell r="C2074" t="str">
            <v>CÔNG TY TNHH TMDV TIỀN GIANG - SÀI GÒN</v>
          </cell>
        </row>
        <row r="2075">
          <cell r="B2075" t="str">
            <v>CO.OPMART Cần Thơ</v>
          </cell>
          <cell r="C2075" t="str">
            <v>CÔNG TY TNHH MTV CO.OPMART CẦN THƠ</v>
          </cell>
        </row>
        <row r="2076">
          <cell r="A2076" t="str">
            <v>cmvi</v>
          </cell>
          <cell r="B2076" t="str">
            <v>CO.OPMART Vị Thanh</v>
          </cell>
          <cell r="C2076" t="str">
            <v>CÔNG TY TNHH MỘT THÀNH VIÊN THƯƠNG MẠI SÀI GÒN - HẬU GIANG</v>
          </cell>
        </row>
        <row r="2077">
          <cell r="A2077" t="str">
            <v>cmnga</v>
          </cell>
          <cell r="B2077" t="str">
            <v>CO.OPMART Ngã 7 Hậu Giang</v>
          </cell>
          <cell r="C2077" t="str">
            <v>CÔNG TY TNHH MTV CO.OPMART NGÃ BẢY HẬU GIANG</v>
          </cell>
        </row>
        <row r="2078">
          <cell r="B2078" t="str">
            <v>CO.OPMART Nam Đô</v>
          </cell>
          <cell r="C2078" t="str">
            <v>CÔNG TY TNHH MTV CO.OPMART HOÀNG MAI</v>
          </cell>
        </row>
        <row r="2079">
          <cell r="A2079" t="str">
            <v>cmvung2</v>
          </cell>
          <cell r="B2079" t="str">
            <v>CO.OPMART Vũng Tàu 2</v>
          </cell>
          <cell r="C2079" t="str">
            <v>CÔNG TY TNHH MTV CO.OPMART VŨNG TÀU 2</v>
          </cell>
        </row>
        <row r="2080">
          <cell r="A2080" t="str">
            <v>cmhiep</v>
          </cell>
          <cell r="B2080" t="str">
            <v>CO.OPMART Hiệp Thành</v>
          </cell>
          <cell r="C2080" t="str">
            <v>CHI NHÁNH LIÊN HIỆP HỢP TÁC XÃ THƯƠNG MẠI TP. HỒ CHÍ MINH - CO.OPMART HIỆP THÀNH</v>
          </cell>
        </row>
        <row r="2081">
          <cell r="B2081" t="str">
            <v>CO.OPMART Vĩnh Lộc B</v>
          </cell>
          <cell r="C2081" t="str">
            <v>CHI NHÁNH LIÊN HIỆP HỢP TÁC XÃ THƯƠNG MẠI TP. HỒ CHÍ MINH - CO.OPMART VĨNH LỘC B</v>
          </cell>
        </row>
        <row r="2082">
          <cell r="A2082" t="str">
            <v>cmdo</v>
          </cell>
          <cell r="B2082" t="str">
            <v>CO.OPMART Đỗ Văn Dậy</v>
          </cell>
          <cell r="C2082" t="str">
            <v>CHI NHÁNH LIÊN HIỆP HỢP TÁC XÃ THƯƠNG MẠI TP. HỒ CHÍ MINH - CO.OPMART ĐỖ VĂN DẬY</v>
          </cell>
        </row>
        <row r="2083">
          <cell r="B2083" t="str">
            <v>CO.OPMART Hạ Long</v>
          </cell>
          <cell r="C2083" t="str">
            <v>CN LIÊN HIỆP HTX TM TP.HCM - CO.OPMART HẠ LONG</v>
          </cell>
        </row>
        <row r="2084">
          <cell r="A2084" t="str">
            <v>cmf</v>
          </cell>
          <cell r="B2084" t="str">
            <v>CO.OPMART Foodcosa</v>
          </cell>
          <cell r="C2084" t="str">
            <v>CÔNG TY TNHH THƯƠNG MẠI DỊCH VỤ ĐỒNG THỊNH</v>
          </cell>
        </row>
        <row r="2085">
          <cell r="A2085" t="str">
            <v>cmcao</v>
          </cell>
          <cell r="B2085" t="str">
            <v>CO.OPMART Cao Lãnh</v>
          </cell>
          <cell r="C2085" t="str">
            <v>CN LIÊN HIỆP HTX TM TP.HCM–CO.OPMART CAO LÃNH</v>
          </cell>
        </row>
        <row r="2086">
          <cell r="A2086" t="str">
            <v>cman</v>
          </cell>
          <cell r="B2086" t="str">
            <v>CO.OPMART An Nhơn</v>
          </cell>
          <cell r="C2086" t="str">
            <v>CN LIÊN HIỆP  HTX TM TP.HCM - CO.OPMART AN NHƠN </v>
          </cell>
        </row>
        <row r="2087">
          <cell r="A2087" t="str">
            <v>cmbacg</v>
          </cell>
          <cell r="B2087" t="str">
            <v>CO.OPMART Bắc Giang</v>
          </cell>
          <cell r="C2087" t="str">
            <v>CN LIÊN HIỆP  HTX TM TP.HCM - CO.OPMART BẮC GIANG</v>
          </cell>
        </row>
        <row r="2088">
          <cell r="B2088" t="str">
            <v>CO.OPMART Bình Dương 2</v>
          </cell>
          <cell r="C2088" t="str">
            <v>CN LIÊN HIỆP  HTX TM TP.HCM - CO.OPMART BÌNH DƯƠNG 2</v>
          </cell>
        </row>
        <row r="2089">
          <cell r="A2089" t="str">
            <v>cmdak</v>
          </cell>
          <cell r="B2089" t="str">
            <v>CO.OPMART Đăk Nông</v>
          </cell>
          <cell r="C2089" t="str">
            <v>CN LIÊN HIỆP  HTX TM TP.HCM - CO.OPMART ĐĂK NÔNG</v>
          </cell>
        </row>
        <row r="2090">
          <cell r="A2090" t="str">
            <v>cmvan</v>
          </cell>
          <cell r="B2090" t="str">
            <v>CO.OPMART Văn Thánh</v>
          </cell>
          <cell r="C2090" t="str">
            <v>LIÊN HIỆP HTX THƯƠNG MẠI THÀNH PHỐ HỒ CHÍ MINH</v>
          </cell>
        </row>
        <row r="2091">
          <cell r="A2091" t="str">
            <v>cmla</v>
          </cell>
          <cell r="B2091" t="str">
            <v>CO.OPMART LaGi</v>
          </cell>
          <cell r="C2091" t="str">
            <v>CHI NHÁNH LIÊN HIỆP HỢP TÁC XÃ THƯƠNG MẠI TP.HỒ CHÍ MINH- CO.OPMART LA GI</v>
          </cell>
        </row>
        <row r="2092">
          <cell r="A2092" t="str">
            <v>cmnguyenb</v>
          </cell>
          <cell r="B2092" t="str">
            <v>CO.OPMART Nguyễn Bình</v>
          </cell>
          <cell r="C2092" t="str">
            <v>CHI NHÁNH LIÊN HIỆP HỢP TÁC XÃ THƯƠNG MẠI TP. HỒ CHÍ MINH - CO.OPMART NGUYỄN BÌNH</v>
          </cell>
        </row>
        <row r="2093">
          <cell r="A2093" t="str">
            <v>cmquangb</v>
          </cell>
          <cell r="B2093" t="str">
            <v>CO.OPMART Quảng Bình</v>
          </cell>
          <cell r="C2093" t="str">
            <v>CHI NHÁNH LIÊN HIỆP HỢP TÁC XÃ THƯƠNG MẠI TP.HỒ CHÍ MINH-CO.OPMART QUẢNG BÌNH</v>
          </cell>
        </row>
        <row r="2094">
          <cell r="A2094" t="str">
            <v>cmbenl</v>
          </cell>
          <cell r="B2094" t="str">
            <v>CO.OPMART Bến Lức</v>
          </cell>
          <cell r="C2094" t="str">
            <v>CHI NHÁNH LIÊN HIỆP HỢP TÁC XÃ THƯƠNG MẠI TP.HỒ CHÍ MINH-CO.OPMART BẾN LỨC</v>
          </cell>
        </row>
        <row r="2095">
          <cell r="A2095" t="str">
            <v>cmsa</v>
          </cell>
          <cell r="B2095" t="str">
            <v>CO.OPMART Sa Đéc</v>
          </cell>
          <cell r="C2095" t="str">
            <v>CHI NHÁNH LIÊN HIỆP HỢP TÁC XÃ THƯƠNG MẠI TP.HỒ CHÍ MINH-CO.OPMART SA ĐÉC</v>
          </cell>
        </row>
        <row r="2096">
          <cell r="B2096" t="str">
            <v>CO.OPMART Gò Công</v>
          </cell>
          <cell r="C2096" t="str">
            <v>CHI NHÁNH LIÊN HIỆP HỢP TÁC XÃ THƯƠNG MẠI TP.HỒ CHÍ MINH-CO.OPMART GÒ CÔNG</v>
          </cell>
        </row>
        <row r="2097">
          <cell r="A2097" t="str">
            <v>cmthot</v>
          </cell>
          <cell r="B2097" t="str">
            <v>CO.OPMART Thốt Nốt</v>
          </cell>
          <cell r="C2097" t="str">
            <v xml:space="preserve">CHI NHÁNH LIÊN HIỆP HỢP TÁC XÃ THƯƠNG MẠI TP.HỒ CHÍ MINH-CO.OPMART THỐT NỐT </v>
          </cell>
        </row>
        <row r="2098">
          <cell r="A2098" t="str">
            <v>cmchau</v>
          </cell>
          <cell r="B2098" t="str">
            <v>CO.OPMART Châu Đốc</v>
          </cell>
          <cell r="C2098" t="str">
            <v>CHI NHÁNH LIÊN HIỆP HỢP TÁC XÃ THƯƠNG MẠI TP.HỒ CHÍ MINH-CO.OPMART CHÂU ĐỐC</v>
          </cell>
        </row>
        <row r="2099">
          <cell r="A2099" t="str">
            <v>cmduc</v>
          </cell>
          <cell r="B2099" t="str">
            <v>CO.OPMART Đức Phổ</v>
          </cell>
          <cell r="C2099" t="str">
            <v>CHI NHÁNH LIÊN HIỆP HỢP TÁC XÃ THƯƠNG MẠI TP.HỒ CHÍ MINH-CO.OPMART ĐỨC PHỔ</v>
          </cell>
        </row>
        <row r="2100">
          <cell r="B2100" t="str">
            <v>CO.OPMART Đồng Văn Cống</v>
          </cell>
          <cell r="C2100" t="str">
            <v>CHI NHÁNH LIÊN HIỆP HỢP TÁC XÃ THƯƠNG MẠI TP. HỒ CHÍ MINH-CO.OPMART ĐỒNG VĂN CỐNG</v>
          </cell>
        </row>
        <row r="2101">
          <cell r="B2101" t="str">
            <v>CO.OPMART Chư Sê</v>
          </cell>
          <cell r="C2101" t="str">
            <v>CÔNG TY TNHH MTV SÀI GÒN-CHƯ SÊ</v>
          </cell>
        </row>
        <row r="2102">
          <cell r="B2102" t="str">
            <v>CO.OPMART Tân Châu (Tây Ninh)</v>
          </cell>
          <cell r="C2102" t="str">
            <v>CHI NHÁNH LIÊN HIỆP HỢP TÁC XÃ THƯƠNG MẠI TP. HỒ CHÍ MINH - CO.OPMART TÂN CHÂU</v>
          </cell>
        </row>
        <row r="2103">
          <cell r="B2103" t="str">
            <v>CO.OPMART Nam Định</v>
          </cell>
          <cell r="C2103" t="str">
            <v>CHI NHÁNH LIÊN HIỆP HỢP TÁC XÃ THƯƠNG MẠI TP. HỒ CHÍ MINH - CO.OPMART NAM ĐỊNH</v>
          </cell>
        </row>
        <row r="2104">
          <cell r="B2104" t="str">
            <v>CO.OPMART Chu Văn An</v>
          </cell>
          <cell r="C2104" t="str">
            <v>CHI NHÁNH LIÊN HIỆP HỢP TÁC XÃ THƯƠNG MẠI TP. HỒ CHÍ MINH - CO.OPMART CHU VĂN AN</v>
          </cell>
        </row>
        <row r="2105">
          <cell r="A2105" t="str">
            <v>cmkon</v>
          </cell>
          <cell r="B2105" t="str">
            <v>CO.OPMART Kon Tum</v>
          </cell>
          <cell r="C2105" t="str">
            <v>CHI NHÁNH LIÊN HIỆP HỢP TÁC XÃ THƯƠNG MẠI TP. HỒ CHÍ MINH - CO.OPMART KON TUM</v>
          </cell>
        </row>
        <row r="2106">
          <cell r="B2106" t="str">
            <v>CO.OPMART Hà Tiên</v>
          </cell>
          <cell r="C2106" t="str">
            <v>CHI NHÁNH LIÊN HIỆP HỢP TÁC XÃ THƯƠNG MẠI TP. HỒ CHÍ MINH - CO.OPMART HÀ TIÊN</v>
          </cell>
        </row>
        <row r="2107">
          <cell r="A2107" t="str">
            <v>cmtant</v>
          </cell>
          <cell r="B2107" t="str">
            <v>CO.OPMART Tân Thành</v>
          </cell>
          <cell r="C2107" t="str">
            <v>CHI NHÁNH LIÊN HIỆP HỢP TÁC XÃ THƯƠNG MẠI TP. HỒ CHÍ MINH - CO.OPMART TÂN THÀNH</v>
          </cell>
        </row>
        <row r="2108">
          <cell r="A2108" t="str">
            <v>cmcai</v>
          </cell>
          <cell r="B2108" t="str">
            <v>CO.OPMART Cai Lậy</v>
          </cell>
          <cell r="C2108" t="str">
            <v>CHI NHÁNH LIÊN HIỆP HỢP TÁC XÃ THƯƠNG MẠI TP. HỒ CHÍ MINH - CO.OPMART CAI LẬY</v>
          </cell>
        </row>
        <row r="2109">
          <cell r="A2109" t="str">
            <v>cmhong</v>
          </cell>
          <cell r="B2109" t="str">
            <v>CO.OPMART Hồng Ngự</v>
          </cell>
          <cell r="C2109" t="str">
            <v>CHI NHÁNH LIÊN HIỆP HỢP TÁC XÃ THƯƠNG MẠI TP. HỒ CHÍ MINH - CO.OPMART HỒNG NGỰ</v>
          </cell>
        </row>
        <row r="2110">
          <cell r="B2110" t="str">
            <v>CO.OPMART Gò Dầu</v>
          </cell>
          <cell r="C2110" t="str">
            <v>CHI NHÁNH LIÊN HIỆP HỢP TÁC XÃ THƯƠNG MẠI TP. HỒ CHÍ MINH - CO.OPMART GÒ DẦU</v>
          </cell>
        </row>
        <row r="2111">
          <cell r="A2111" t="str">
            <v>cmtanc</v>
          </cell>
          <cell r="B2111" t="str">
            <v>CO.OPMART Tân Châu (An Giang)</v>
          </cell>
          <cell r="C2111" t="str">
            <v>CHI NHÁNH LIÊN HIỆP HỢP TÁC XÃ THƯƠNG MẠI TP. HỒ CHÍ MINH - CO.OPMART TÂN CHÂU AN GIANG</v>
          </cell>
        </row>
        <row r="2112">
          <cell r="A2112" t="str">
            <v>cmviet</v>
          </cell>
          <cell r="B2112" t="str">
            <v>CO.OPMART Việt Trì</v>
          </cell>
          <cell r="C2112" t="str">
            <v>CHI NHÁNH LIÊN HIỆP HỢP TÁC XÃ THƯƠNG MẠI TP. HỒ CHÍ MINH - CO.OPMART VIỆT TRÌ</v>
          </cell>
        </row>
        <row r="2113">
          <cell r="A2113" t="str">
            <v>cmduyen</v>
          </cell>
          <cell r="B2113" t="str">
            <v>CO.OPMART Duyên Hải</v>
          </cell>
          <cell r="C2113" t="str">
            <v>CHI NHÁNH LIÊN HIỆP HỢP TÁC XÃ THƯƠNG MẠI TP. HỒ CHÍ MINH - CO.OPMART DUYÊN HẢI</v>
          </cell>
        </row>
        <row r="2114">
          <cell r="A2114" t="str">
            <v>cmphuong</v>
          </cell>
          <cell r="B2114" t="str">
            <v>CO.OPMART Phước Đông</v>
          </cell>
          <cell r="C2114" t="str">
            <v>CHI NHÁNH LIÊN HIỆP HỢP TÁC XÃ THƯƠNG MẠI TP. HỒ CHÍ MINH - CO.OPMART PHƯỚC ĐÔNG</v>
          </cell>
        </row>
        <row r="2115">
          <cell r="B2115" t="str">
            <v>CO.OPMART Buôn Hồ</v>
          </cell>
          <cell r="C2115" t="str">
            <v>CÔNG TY TNHH SÀI GÒN - BUÔN HỒ</v>
          </cell>
        </row>
        <row r="2116">
          <cell r="B2116" t="str">
            <v>CO.OPMART Cần Giuộc</v>
          </cell>
          <cell r="C2116" t="str">
            <v>CHI NHÁNH LIÊN HIỆP HỢP TÁC XÃ THƯƠNG MẠI TP. HỒ CHÍ MINH - CO.OPMART CẦN GIUỘC</v>
          </cell>
        </row>
        <row r="2117">
          <cell r="B2117" t="str">
            <v>CO.OPMART Phan Rí Cửa</v>
          </cell>
          <cell r="C2117" t="str">
            <v>CHI NHÁNH LIÊN HIỆP HỢP TÁC XÃ THƯƠNG MẠI TP. HỒ CHÍ MINH - CO.OPMART PHAN RÍ CỬA</v>
          </cell>
        </row>
        <row r="2118">
          <cell r="A2118" t="str">
            <v>cmtieu</v>
          </cell>
          <cell r="B2118" t="str">
            <v>CO.OPMART Tiểu Cần</v>
          </cell>
          <cell r="C2118" t="str">
            <v>CHI NHÁNH LIÊN HIỆP HỢP TÁC XÃ THƯƠNG MẠI TP. HỒ CHÍ MINH - CO.OPMART TIỂU CẦN</v>
          </cell>
        </row>
        <row r="2119">
          <cell r="A2119" t="str">
            <v>cmchaut</v>
          </cell>
          <cell r="B2119" t="str">
            <v>CO.OPMART Châu Thành Tây Ninh</v>
          </cell>
          <cell r="C2119" t="str">
            <v>CHI NHÁNH LIÊN HIỆP HỢP TÁC XÃ THƯƠNG MẠI TP. HỒ CHÍ MINH - CO.OPMART CHÂU THÀNH TÂY NINH</v>
          </cell>
        </row>
        <row r="2120">
          <cell r="B2120" t="str">
            <v>CO.OPMART Bình Tân 2</v>
          </cell>
          <cell r="C2120" t="str">
            <v>CHI NHÁNH LIÊN HIỆP HỢP TÁC XÃ THƯƠNG MẠI TP. HỒ CHÍ MINH - CO.OPMART BÌNH TÂN 2</v>
          </cell>
        </row>
        <row r="2121">
          <cell r="B2121" t="str">
            <v>CO.OPMART Bình Thủy</v>
          </cell>
          <cell r="C2121" t="str">
            <v>CHI NHÁNH LIÊN HIỆP HỢP TÁC XÃ THƯƠNG MẠI TP. HỒ CHÍ MINH - CO.OPMART BÌNH THỦY</v>
          </cell>
        </row>
        <row r="2122">
          <cell r="B2122" t="str">
            <v>CO.OPMART Đồng Phú</v>
          </cell>
          <cell r="C2122" t="str">
            <v>CHI NHÁNH LIÊN HIỆP HỢP TÁC XÃ THƯƠNG MẠI TP. HỒ CHÍ MINH - CO.OPMART ĐỒNG PHÚ</v>
          </cell>
        </row>
        <row r="2123">
          <cell r="A2123" t="str">
            <v>cmson</v>
          </cell>
          <cell r="B2123" t="str">
            <v>CO.OPMART Sơn Trà</v>
          </cell>
          <cell r="C2123" t="str">
            <v>CHI NHÁNH LIÊN HIỆP HỢP TÁC XÃ THƯƠNG MẠI TP. HỒ CHÍ MINH - CO.OPMART SƠN TRÀ</v>
          </cell>
        </row>
        <row r="2124">
          <cell r="A2124" t="str">
            <v>cmsvic</v>
          </cell>
          <cell r="B2124" t="str">
            <v>Co.opMart SCA - VICTORIA</v>
          </cell>
          <cell r="C2124" t="str">
            <v>CÔNG TY TNHH MỘT THÀNH VIÊN MARFOUR
Lưu ý: Trong trường hợp hóa đơn của nhà cung cấp không có nội dung" TÊN NGƯỜI MUA HÀNG" thì " TÊN ĐƠN VỊ" sẽ ghi đầy đủ như sau: CÔNG TY TNHH MỘT THÀNH VIÊN MARFOUR / Co.opMart SCA – VICTORIA</v>
          </cell>
        </row>
        <row r="2125">
          <cell r="A2125" t="str">
            <v>cmsgold</v>
          </cell>
          <cell r="B2125" t="str">
            <v>Co.opMart SCA - GOLDSILK</v>
          </cell>
          <cell r="C2125" t="str">
            <v>CÔNG TY TNHH MỘT THÀNH VIÊN MARFOUR
Lưu ý: Trong trường hợp hóa đơn của nhà cung cấp không có nội dung" TÊN NGƯỜI MUA HÀNG" thì " TÊN ĐƠN VỊ" sẽ ghi đầy đủ như sau: CÔNG TY TNHH MỘT THÀNH VIÊN MARFOUR / Co.opMart SCA - GOLDSILK</v>
          </cell>
        </row>
        <row r="2126">
          <cell r="A2126" t="str">
            <v>cmsgolds</v>
          </cell>
          <cell r="B2126" t="str">
            <v>Co.opMart SCA - GOLDENSILK</v>
          </cell>
          <cell r="C2126" t="str">
            <v>CÔNG TY TNHH MỘT THÀNH VIÊN MARFOUR
Lưu ý: Trong trường hợp hóa đơn của nhà cung cấp không có nội dung" TÊN NGƯỜI MUA HÀNG" thì " TÊN ĐƠN VỊ" sẽ ghi đầy đủ như sau: CÔNG TY TNHH MỘT THÀNH VIÊN MARFOUR / Co.opMart SCA - GOLDENSILK</v>
          </cell>
        </row>
        <row r="2127">
          <cell r="A2127" t="str">
            <v>cmslongb</v>
          </cell>
          <cell r="B2127" t="str">
            <v>Co.opMart SCA - LONG BIEN</v>
          </cell>
          <cell r="C2127" t="str">
            <v>CÔNG TY TNHH MỘT THÀNH VIÊN MARFOUR
Lưu ý: Trong trường hợp hóa đơn của nhà cung cấp không có nội dung" TÊN NGƯỜI MUA HÀNG" thì " TÊN ĐƠN VỊ" sẽ ghi đầy đủ như sau: CÔNG TY TNHH MỘT THÀNH VIÊN MARFOUR / Co.opMart SCA - LONG BIÊN</v>
          </cell>
        </row>
        <row r="2128">
          <cell r="A2128" t="str">
            <v>cmstay</v>
          </cell>
          <cell r="B2128" t="str">
            <v>Co.opMart SCA - Tay Ninh</v>
          </cell>
          <cell r="C2128" t="str">
            <v xml:space="preserve">CÔNG TY TNHH TMDV SÀI GÒN - TÂY NINH </v>
          </cell>
        </row>
        <row r="2129">
          <cell r="A2129" t="str">
            <v>cmto</v>
          </cell>
          <cell r="B2129" t="str">
            <v>Co.opMart To Ky</v>
          </cell>
          <cell r="C2129" t="str">
            <v>CHI NHÁNH LIÊN HIỆP HỢP TÁC XÃ THƯƠNG MẠI TP. HỒ CHÍ MINH – CO.OPMART TÔ KÝ</v>
          </cell>
        </row>
        <row r="2130">
          <cell r="A2130" t="str">
            <v>cmsau</v>
          </cell>
          <cell r="B2130" t="str">
            <v xml:space="preserve">CO.OPMART SCA – Âu Cơ </v>
          </cell>
          <cell r="C2130" t="str">
            <v>CÔNG TY TNHH MỘT THÀNH VIÊN MARFIVE
Lưu ý: Trong trường hợp hóa đơn của nhà cung cấp không có nội dung" TÊN NGƯỜI MUA HÀNG" thì " TÊN ĐƠN VỊ" sẽ ghi đầy đủ như sau: CÔNG TY TNHH MỘT THÀNH VIÊN MARFIVE/ Co.opMart SCA – ÂU CƠ</v>
          </cell>
        </row>
        <row r="2131">
          <cell r="A2131" t="str">
            <v>cmspham</v>
          </cell>
          <cell r="B2131" t="str">
            <v xml:space="preserve">CO.OPMART SCA – Phạm Văn Chiêu
</v>
          </cell>
          <cell r="C2131" t="str">
            <v>CÔNG TY TNHH MỘT THÀNH VIÊN MARFIVE
Lưu ý: Trong trường hợp hóa đơn của nhà cung cấp không có nội dung" TÊN NGƯỜI MUA HÀNG" thì " TÊN ĐƠN VỊ" sẽ ghi đầy đủ như sau: CÔNG TY TNHH MỘT THÀNH VIÊN MARFIVE/ Co.opMart SCA – PHẠM VĂN CHIÊU</v>
          </cell>
        </row>
        <row r="2132">
          <cell r="A2132" t="str">
            <v>cmscao</v>
          </cell>
          <cell r="B2132" t="str">
            <v>CO.OPMART SCA – Cao Thắng</v>
          </cell>
          <cell r="C2132" t="str">
            <v>CÔNG TY TNHH MỘT THÀNH VIÊN MARSIX
Lưu ý: Trong trường hợp hóa đơn của nhà cung cấp không có nội dung" TÊN NGƯỜI MUA HÀNG" thì " TÊN ĐƠN VỊ" sẽ ghi đầy đủ như sau: CÔNG TY TNHH MỘT THÀNH VIÊN MARSIX/ Co.opMart SCA – CAO THẮNG</v>
          </cell>
        </row>
        <row r="2133">
          <cell r="A2133" t="str">
            <v>fineha</v>
          </cell>
          <cell r="B2133" t="str">
            <v>FINELIFE FOODSTORE HA DO</v>
          </cell>
          <cell r="C2133" t="str">
            <v xml:space="preserve">CÔNG TY TNHH MỘT THÀNH VIÊN CO.OP FINELIFE </v>
          </cell>
        </row>
        <row r="2134">
          <cell r="A2134" t="str">
            <v>cmthoai</v>
          </cell>
          <cell r="B2134" t="str">
            <v>Co.opMart Thoai Son</v>
          </cell>
          <cell r="C2134" t="str">
            <v>CHI NHÁNH LIÊN HIỆP HỢP TÁC XÃ THƯƠNG MẠI TP. HỒ CHÍ MINH - CO.OPMART THOẠI SƠN</v>
          </cell>
        </row>
        <row r="2135">
          <cell r="B2135" t="str">
            <v>Co.opMart Tan Bien Tay Ninh</v>
          </cell>
          <cell r="C2135" t="str">
            <v>CHI NHÁNH LIÊN HIỆP HỢP TÁC XÃ THƯƠNG MẠI TP. HỒ CHÍ MINH - CO.OPMART TÂN BIÊN</v>
          </cell>
        </row>
        <row r="2136">
          <cell r="A2136" t="str">
            <v>cmduong</v>
          </cell>
          <cell r="B2136" t="str">
            <v>Co.opMart Duong Minh Chau</v>
          </cell>
          <cell r="C2136" t="str">
            <v>CHI NHÁNH LIÊN HIỆP HỢP TÁC XÃ THƯƠNG MẠI TP. HỒ CHÍ MINH - CO.OPMART DƯƠNG MINH CHÂU</v>
          </cell>
        </row>
        <row r="2137">
          <cell r="B2137" t="str">
            <v>Co.opMart Tam Bình</v>
          </cell>
          <cell r="C2137" t="str">
            <v>CHI NHÁNH LIÊN HIỆP HỢP TÁC XÃ THƯƠNG MẠI TP. HỒ CHÍ MINH - CO.OPMART TAM BÌNH</v>
          </cell>
        </row>
        <row r="2138">
          <cell r="B2138" t="str">
            <v>Co.opMart Cư MGAR</v>
          </cell>
          <cell r="C2138" t="str">
            <v>CHI NHÁNH LIÊN HIỆP HỢP TÁC XÃ THƯƠNG MẠI TP. HỒ CHÍ MINH - CO.OPMART CƯ MGAR</v>
          </cell>
        </row>
        <row r="2139">
          <cell r="A2139" t="str">
            <v>finemia</v>
          </cell>
          <cell r="B2139" t="str">
            <v>FINELIFE SUPER MARKET SAIGON MIA</v>
          </cell>
          <cell r="C2139" t="str">
            <v xml:space="preserve">CÔNG TY TNHH MỘT THÀNH VIÊN CO.OP FINELIFE </v>
          </cell>
        </row>
        <row r="2140">
          <cell r="A2140" t="str">
            <v>fineri</v>
          </cell>
          <cell r="B2140" t="str">
            <v>FINELIFE FOODSTORE RIVIERA POINT</v>
          </cell>
          <cell r="C2140" t="str">
            <v xml:space="preserve">CÔNG TY TNHH MỘT THÀNH VIÊN CO.OP FINELIFE </v>
          </cell>
        </row>
        <row r="2141">
          <cell r="A2141" t="str">
            <v>cmshoang</v>
          </cell>
          <cell r="B2141" t="str">
            <v>CO.OPMART SCA HOANG VAN THU</v>
          </cell>
          <cell r="C2141" t="str">
            <v>CÔNG TY TNHH MỘT THÀNH VIÊN MARSIX</v>
          </cell>
        </row>
        <row r="2142">
          <cell r="A2142" t="str">
            <v>cmthap</v>
          </cell>
          <cell r="B2142" t="str">
            <v>Co.opMart Thap Muoi</v>
          </cell>
          <cell r="C2142" t="str">
            <v>CHI NHÁNH LIÊN HIỆP HỢP TÁC XÃ THƯƠNG MẠI TP. HỒ CHÍ MINH - CO.OPMART THÁP MƯỜI</v>
          </cell>
        </row>
        <row r="2143">
          <cell r="A2143" t="str">
            <v>fineur</v>
          </cell>
          <cell r="B2143" t="str">
            <v>FINELIFE SUPERMARKET URBAN HILL</v>
          </cell>
          <cell r="C2143" t="str">
            <v xml:space="preserve">CÔNG TY TNHH MỘT THÀNH VIÊN CO.OP FINELIFE </v>
          </cell>
        </row>
        <row r="2144">
          <cell r="B2144" t="str">
            <v>Co.opMart Thang Loi-Truong Chinh</v>
          </cell>
          <cell r="C2144" t="str">
            <v>CÔNG TY TNHH MỘT THÀNH VIÊN SÀI GÒN CO.OP THẮNG LỢI</v>
          </cell>
        </row>
      </sheetData>
      <sheetData sheetId="8">
        <row r="5">
          <cell r="B5" t="str">
            <v>1</v>
          </cell>
        </row>
        <row r="20">
          <cell r="E20" t="str">
            <v>Quận 1</v>
          </cell>
          <cell r="F20" t="str">
            <v>Trương Quang Thanh</v>
          </cell>
        </row>
        <row r="21">
          <cell r="E21" t="str">
            <v>Quận 2</v>
          </cell>
          <cell r="F21" t="str">
            <v>Hứa Thị Ngọc Thơ</v>
          </cell>
        </row>
        <row r="22">
          <cell r="E22" t="str">
            <v>Quận 3</v>
          </cell>
          <cell r="F22" t="str">
            <v>Trương Quang Thanh</v>
          </cell>
        </row>
        <row r="23">
          <cell r="E23" t="str">
            <v>Quận 4</v>
          </cell>
          <cell r="F23" t="str">
            <v>Hứa Thị Ngọc Thơ</v>
          </cell>
        </row>
        <row r="24">
          <cell r="E24" t="str">
            <v>Quận 5</v>
          </cell>
          <cell r="F24" t="str">
            <v>Trương Quang Thanh</v>
          </cell>
        </row>
        <row r="25">
          <cell r="E25" t="str">
            <v>Quận 6</v>
          </cell>
          <cell r="F25" t="str">
            <v>Huỳnh Quốc Phong</v>
          </cell>
        </row>
        <row r="26">
          <cell r="E26" t="str">
            <v>Quận 7</v>
          </cell>
          <cell r="F26" t="str">
            <v>Hứa Thị Ngọc Thơ</v>
          </cell>
        </row>
        <row r="27">
          <cell r="E27" t="str">
            <v>Quận 8</v>
          </cell>
          <cell r="F27" t="str">
            <v>Huỳnh Quốc Phong</v>
          </cell>
        </row>
        <row r="28">
          <cell r="E28" t="str">
            <v>Quận 9</v>
          </cell>
          <cell r="F28" t="str">
            <v>Trương Quang Thanh</v>
          </cell>
        </row>
        <row r="29">
          <cell r="E29" t="str">
            <v>Quận 10</v>
          </cell>
          <cell r="F29" t="str">
            <v>Hứa Thị Ngọc Thơ</v>
          </cell>
        </row>
        <row r="30">
          <cell r="E30" t="str">
            <v>Quận 11</v>
          </cell>
          <cell r="F30" t="str">
            <v>Huỳnh Quốc Phong</v>
          </cell>
        </row>
        <row r="31">
          <cell r="E31" t="str">
            <v>Quận 12</v>
          </cell>
          <cell r="F31" t="str">
            <v>Thái Quang Hải</v>
          </cell>
        </row>
        <row r="32">
          <cell r="E32" t="str">
            <v>Quận Bình Tân</v>
          </cell>
          <cell r="F32" t="str">
            <v>Huỳnh Quốc Phong</v>
          </cell>
        </row>
        <row r="33">
          <cell r="E33" t="str">
            <v>Quận Bình Chánh</v>
          </cell>
          <cell r="F33" t="str">
            <v>Huỳnh Quốc Phong</v>
          </cell>
        </row>
        <row r="34">
          <cell r="E34" t="str">
            <v>Quận Bình Thạnh</v>
          </cell>
          <cell r="F34" t="str">
            <v>Huỳnh Quốc Phong</v>
          </cell>
        </row>
        <row r="35">
          <cell r="E35" t="str">
            <v>Quận Gò Vấp</v>
          </cell>
          <cell r="F35" t="str">
            <v>Trương Quang Thanh</v>
          </cell>
        </row>
        <row r="36">
          <cell r="E36" t="str">
            <v>Quận Phú Nhuận</v>
          </cell>
          <cell r="F36" t="str">
            <v>Huỳnh Quốc Phong</v>
          </cell>
        </row>
        <row r="37">
          <cell r="E37" t="str">
            <v>Quận Thủ Đức</v>
          </cell>
          <cell r="F37" t="str">
            <v>Trương Quang Thanh</v>
          </cell>
        </row>
        <row r="38">
          <cell r="E38" t="str">
            <v>Quận Tân Bình</v>
          </cell>
          <cell r="F38" t="str">
            <v>Thái Quang Hải</v>
          </cell>
        </row>
        <row r="39">
          <cell r="E39" t="str">
            <v>Huyện Củ Chi</v>
          </cell>
          <cell r="F39" t="str">
            <v>Thái Quang Hải</v>
          </cell>
        </row>
        <row r="40">
          <cell r="E40" t="str">
            <v>Huyện Hóc Môn</v>
          </cell>
          <cell r="F40" t="str">
            <v>Thái Quang Hải</v>
          </cell>
        </row>
        <row r="41">
          <cell r="E41" t="str">
            <v>Huyện Nhà Bè</v>
          </cell>
          <cell r="F41" t="str">
            <v>Hứa Thị Ngọc Thơ</v>
          </cell>
        </row>
      </sheetData>
      <sheetData sheetId="9">
        <row r="5">
          <cell r="C5" t="str">
            <v>C300</v>
          </cell>
          <cell r="D5" t="str">
            <v>Chân giò heo muối 300g</v>
          </cell>
          <cell r="E5" t="str">
            <v>THU HẰNG Chân giò heo muối gói 300g</v>
          </cell>
          <cell r="F5" t="str">
            <v>Túi</v>
          </cell>
          <cell r="G5">
            <v>73431.818181818206</v>
          </cell>
        </row>
        <row r="6">
          <cell r="C6" t="str">
            <v>C500</v>
          </cell>
          <cell r="D6" t="str">
            <v>Chân giò heo muối 500g</v>
          </cell>
          <cell r="E6" t="str">
            <v>THU HẰNG Chân giò heo muối gói 500g</v>
          </cell>
          <cell r="F6" t="str">
            <v>Túi</v>
          </cell>
          <cell r="G6">
            <v>119066.36363636363</v>
          </cell>
        </row>
        <row r="7">
          <cell r="C7" t="str">
            <v>T200</v>
          </cell>
          <cell r="D7" t="str">
            <v>Tai heo muối gói 200g</v>
          </cell>
          <cell r="E7" t="str">
            <v>THU HẰNG Tai heo muối gói 200g</v>
          </cell>
          <cell r="F7" t="str">
            <v>Túi</v>
          </cell>
          <cell r="G7">
            <v>55595.454545454544</v>
          </cell>
        </row>
        <row r="8">
          <cell r="C8" t="str">
            <v>T400</v>
          </cell>
          <cell r="D8" t="str">
            <v>Tai heo muối 400g</v>
          </cell>
          <cell r="E8" t="str">
            <v>THU HẰNG Tai heo muối gói 400g</v>
          </cell>
          <cell r="F8" t="str">
            <v>Túi</v>
          </cell>
          <cell r="G8">
            <v>107205.45454545453</v>
          </cell>
        </row>
        <row r="9">
          <cell r="C9" t="str">
            <v>GM</v>
          </cell>
          <cell r="D9" t="str">
            <v>Gà muối 500g</v>
          </cell>
          <cell r="E9" t="str">
            <v>THU HẰNG Gà muối gói 500g</v>
          </cell>
          <cell r="F9" t="str">
            <v>Túi</v>
          </cell>
          <cell r="G9">
            <v>111058</v>
          </cell>
        </row>
        <row r="10">
          <cell r="C10" t="str">
            <v>B200</v>
          </cell>
          <cell r="D10" t="str">
            <v>Bắp bò muối 200g</v>
          </cell>
          <cell r="E10" t="str">
            <v>THU HẰNG Bắp bò muối gói 200g</v>
          </cell>
          <cell r="F10" t="str">
            <v>Túi</v>
          </cell>
          <cell r="G10">
            <v>87787.272727272721</v>
          </cell>
        </row>
        <row r="11">
          <cell r="C11" t="str">
            <v>B300</v>
          </cell>
          <cell r="D11" t="str">
            <v>Bắp bò muối 300g</v>
          </cell>
          <cell r="E11" t="str">
            <v>THU HẰNG Bắp bò muối gói 300g</v>
          </cell>
          <cell r="F11" t="str">
            <v>Túi</v>
          </cell>
          <cell r="G11">
            <v>130921.81818181818</v>
          </cell>
        </row>
        <row r="12">
          <cell r="C12" t="str">
            <v>B500</v>
          </cell>
          <cell r="D12" t="str">
            <v>Bắp bò muối 500g</v>
          </cell>
          <cell r="E12" t="str">
            <v>THU HẰNG Bắp bò muối gói 500g</v>
          </cell>
          <cell r="F12" t="str">
            <v>Túi</v>
          </cell>
          <cell r="G12">
            <v>215677.27272727271</v>
          </cell>
        </row>
        <row r="13">
          <cell r="C13" t="str">
            <v>L500</v>
          </cell>
          <cell r="D13" t="str">
            <v>Giò lụa 500g</v>
          </cell>
          <cell r="E13" t="str">
            <v>Ngọc Thơm_Giò lụa 500g</v>
          </cell>
          <cell r="F13" t="str">
            <v>Túi</v>
          </cell>
          <cell r="G13">
            <v>94012.499999999985</v>
          </cell>
        </row>
        <row r="14">
          <cell r="C14" t="str">
            <v>GN500</v>
          </cell>
          <cell r="D14" t="str">
            <v>Giò tai nấm hương 500g</v>
          </cell>
          <cell r="E14" t="str">
            <v>THU HẰNG Giò tai nấm hương 500g</v>
          </cell>
          <cell r="F14" t="str">
            <v>Túi</v>
          </cell>
          <cell r="G14">
            <v>101989.0909090909</v>
          </cell>
        </row>
        <row r="15">
          <cell r="C15" t="str">
            <v>LX</v>
          </cell>
          <cell r="D15" t="str">
            <v>Giò tai lưỡi xào 250g</v>
          </cell>
          <cell r="E15" t="str">
            <v>THU HẰNG Giò tai lưỡi xào gói 250g</v>
          </cell>
          <cell r="F15" t="str">
            <v>Túi</v>
          </cell>
          <cell r="G15">
            <v>50181.818181818177</v>
          </cell>
        </row>
        <row r="16">
          <cell r="C16" t="str">
            <v>MN</v>
          </cell>
          <cell r="D16" t="str">
            <v>Mộc nấm hương  250g</v>
          </cell>
          <cell r="E16" t="str">
            <v>THU HẰNG Mộc nấm hương gói 250g</v>
          </cell>
          <cell r="F16" t="str">
            <v>Túi</v>
          </cell>
          <cell r="G16">
            <v>45999.999999999993</v>
          </cell>
        </row>
        <row r="17">
          <cell r="C17" t="str">
            <v>L250</v>
          </cell>
          <cell r="D17" t="str">
            <v>Giò lụa 250g</v>
          </cell>
          <cell r="E17" t="str">
            <v>Ngọc Thơm_Giò lụa 250g</v>
          </cell>
          <cell r="F17" t="str">
            <v>Túi</v>
          </cell>
          <cell r="G17">
            <v>59399.999999999993</v>
          </cell>
        </row>
        <row r="18">
          <cell r="C18" t="str">
            <v>GS</v>
          </cell>
          <cell r="D18" t="str">
            <v>Giò sụn gà 250g</v>
          </cell>
          <cell r="E18" t="str">
            <v>Ngọc Thơm_Giò sụn 250g</v>
          </cell>
          <cell r="F18" t="str">
            <v>Túi</v>
          </cell>
          <cell r="G18">
            <v>61049.999999999993</v>
          </cell>
        </row>
        <row r="19">
          <cell r="C19" t="str">
            <v>CN</v>
          </cell>
          <cell r="D19" t="str">
            <v>Chả nướng 300g</v>
          </cell>
          <cell r="E19" t="str">
            <v>Ngọc Thơm_Chả nướng 300g</v>
          </cell>
          <cell r="F19" t="str">
            <v>Túi</v>
          </cell>
          <cell r="G19">
            <v>70950</v>
          </cell>
        </row>
        <row r="20">
          <cell r="C20" t="str">
            <v>CC</v>
          </cell>
          <cell r="D20" t="str">
            <v>Chả cốm 300g</v>
          </cell>
          <cell r="E20" t="str">
            <v>Ngọc Thơm_Chả cốm 300g</v>
          </cell>
          <cell r="F20" t="str">
            <v>Túi</v>
          </cell>
          <cell r="G20">
            <v>74250</v>
          </cell>
        </row>
        <row r="21">
          <cell r="C21" t="str">
            <v>DG</v>
          </cell>
          <cell r="D21" t="str">
            <v>Đùi gà sốt cay vị Tứ Xuyên 500g</v>
          </cell>
          <cell r="E21" t="str">
            <v>Ngọc Thơm_Đùi gà sốt cay 500g</v>
          </cell>
          <cell r="F21" t="str">
            <v>Túi</v>
          </cell>
          <cell r="G21">
            <v>105399.99999999999</v>
          </cell>
        </row>
        <row r="22">
          <cell r="C22" t="str">
            <v>CG</v>
          </cell>
          <cell r="D22" t="str">
            <v>Chân gà sốt cay 400g</v>
          </cell>
          <cell r="E22" t="str">
            <v>Ngọc Thơm_Chân gà sốt cay 400g</v>
          </cell>
          <cell r="F22" t="str">
            <v>Túi</v>
          </cell>
          <cell r="G22">
            <v>90749.999999999985</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án hàng"/>
      <sheetName val="Trung chuyển"/>
      <sheetName val="Trả hàng"/>
      <sheetName val="Kho"/>
      <sheetName val="Đổi hàng"/>
      <sheetName val="Hàng xì kho"/>
      <sheetName val="Nhập kho"/>
      <sheetName val="Khách hàng"/>
      <sheetName val="Nhân viên"/>
      <sheetName val="Hàng hóa"/>
      <sheetName val="Tỷ lệ chiết khấu"/>
      <sheetName val="Test điểm đi"/>
      <sheetName val="A. Than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t="str">
            <v>1511</v>
          </cell>
          <cell r="C4" t="str">
            <v>WM VCP HCM Ba Tháng Hai</v>
          </cell>
          <cell r="D4" t="str">
            <v>3-3C Ba Tháng Hai, P. 11, Quận 10, TP. Hồ Chí Minh Việt Nam</v>
          </cell>
          <cell r="E4">
            <v>0</v>
          </cell>
          <cell r="F4">
            <v>10</v>
          </cell>
          <cell r="G4" t="str">
            <v>TP. Hồ Chí Minh</v>
          </cell>
        </row>
        <row r="5">
          <cell r="B5" t="str">
            <v>1513</v>
          </cell>
          <cell r="C5" t="str">
            <v>WM VCP HCM Cộng Hòa</v>
          </cell>
          <cell r="D5" t="str">
            <v>15-17 Cộng Hòa, P.4 , Quận Tân Bình , TP. Hồ Chí Minh, Việt Nam</v>
          </cell>
          <cell r="E5">
            <v>0</v>
          </cell>
          <cell r="F5" t="str">
            <v xml:space="preserve">Tân Bình </v>
          </cell>
          <cell r="G5" t="str">
            <v>HCM</v>
          </cell>
        </row>
        <row r="6">
          <cell r="B6" t="str">
            <v>1515</v>
          </cell>
          <cell r="C6" t="str">
            <v>WM GLI Pleiku</v>
          </cell>
          <cell r="D6" t="str">
            <v>60 Hai Bà Trưng, TP. Pleiku, T. Gia Lai Việt Nam</v>
          </cell>
          <cell r="E6">
            <v>0</v>
          </cell>
          <cell r="F6" t="str">
            <v>Gia Lai</v>
          </cell>
          <cell r="G6" t="str">
            <v>T. Gia Lai</v>
          </cell>
        </row>
        <row r="7">
          <cell r="B7" t="str">
            <v>1518</v>
          </cell>
          <cell r="C7" t="str">
            <v>WM BDG Mỹ Phước 1</v>
          </cell>
          <cell r="D7" t="str">
            <v>Khu công nghiệp Mỹ Phước I, Bến Cát, T. Bình Dương Việt Nam</v>
          </cell>
          <cell r="E7">
            <v>0</v>
          </cell>
          <cell r="F7" t="str">
            <v>Bình Dương</v>
          </cell>
          <cell r="G7" t="str">
            <v>T. Bình Dương</v>
          </cell>
        </row>
        <row r="8">
          <cell r="B8" t="str">
            <v>1527</v>
          </cell>
          <cell r="C8" t="str">
            <v>WM HCM Bàu Cát</v>
          </cell>
          <cell r="D8" t="str">
            <v>Chung cư Bàu Cát II - Đường Vườn Lan, P. 10, Quận Tân Bình, TP. Hồ Chí Minh Việt Nam</v>
          </cell>
          <cell r="E8">
            <v>0</v>
          </cell>
          <cell r="F8" t="str">
            <v>Tân Bình</v>
          </cell>
          <cell r="G8" t="str">
            <v>TP. Hồ Chí Minh</v>
          </cell>
        </row>
        <row r="9">
          <cell r="B9" t="str">
            <v>1528</v>
          </cell>
          <cell r="C9" t="str">
            <v>WM HCM Bình Trưng</v>
          </cell>
          <cell r="D9" t="str">
            <v>231 Nguyễn Thị Định , P. Bình Trưng Tây , Q. 2 , TP. Hồ Chí Minh, Việt Nam</v>
          </cell>
          <cell r="E9">
            <v>0</v>
          </cell>
          <cell r="F9">
            <v>2</v>
          </cell>
          <cell r="G9" t="str">
            <v>, TP. Hồ Chí Minh,</v>
          </cell>
        </row>
        <row r="10">
          <cell r="B10" t="str">
            <v>1529</v>
          </cell>
          <cell r="C10" t="str">
            <v>WM VCP DLK Buôn Mê Thuột</v>
          </cell>
          <cell r="D10" t="str">
            <v>TTTM Vincom Buôn Mê Thuột số 72 Lý, Thường Kiệt, TP. Buôn Ma Thuột, T. Đắk Lắk Việt Nam</v>
          </cell>
          <cell r="E10">
            <v>0</v>
          </cell>
          <cell r="F10" t="str">
            <v>Đắk Lắk</v>
          </cell>
          <cell r="G10" t="str">
            <v>T. Đắk Lắk</v>
          </cell>
        </row>
        <row r="11">
          <cell r="B11" t="str">
            <v>1540</v>
          </cell>
          <cell r="C11" t="str">
            <v>WM VCP NTN Ninh Thuận</v>
          </cell>
          <cell r="D11" t="str">
            <v>Đường 16/4, P. Mỹ Hải, TP. Phan Rang - Tháp Chàm, T. Ninh Thuận Việt Nam</v>
          </cell>
          <cell r="E11">
            <v>0</v>
          </cell>
          <cell r="F11" t="str">
            <v>Ninh Thuận</v>
          </cell>
          <cell r="G11" t="str">
            <v>T. Ninh Thuận</v>
          </cell>
        </row>
        <row r="12">
          <cell r="B12" t="str">
            <v>1546</v>
          </cell>
          <cell r="C12" t="str">
            <v>WM VCP DNG Đà Nẵng</v>
          </cell>
          <cell r="D12" t="str">
            <v>TTTM Vincom Đà Nẵng, Ngô Quyền , Quận Sơn Trà , TP. Đà Nẵng, Việt Nam</v>
          </cell>
          <cell r="E12">
            <v>0</v>
          </cell>
          <cell r="F12" t="str">
            <v>Đà Nẵng</v>
          </cell>
          <cell r="G12" t="str">
            <v>, TP. Đà Nẵng,</v>
          </cell>
        </row>
        <row r="13">
          <cell r="B13" t="str">
            <v>1551</v>
          </cell>
          <cell r="C13" t="str">
            <v>WM VCP HCM Phan Văn Trị</v>
          </cell>
          <cell r="D13" t="str">
            <v>Số A12 Phan Văn Trị, P. 7, Q. Gò Vấp, TP. Hồ Chí Minh Việt Nam</v>
          </cell>
          <cell r="E13">
            <v>0</v>
          </cell>
          <cell r="F13" t="str">
            <v>Gò Vấp</v>
          </cell>
          <cell r="G13" t="str">
            <v>HCM</v>
          </cell>
        </row>
        <row r="14">
          <cell r="B14" t="str">
            <v>1560</v>
          </cell>
          <cell r="C14" t="str">
            <v>WM BDG Dĩ An</v>
          </cell>
          <cell r="D14" t="str">
            <v>Thị trấn Dĩ An, P. Tân Đông Hiệp, Thành phố Dĩ An, T. Bình Dương Việt Nam</v>
          </cell>
          <cell r="E14">
            <v>0</v>
          </cell>
          <cell r="F14" t="str">
            <v>Bình Dương</v>
          </cell>
          <cell r="G14" t="str">
            <v>Tỉnh</v>
          </cell>
        </row>
        <row r="15">
          <cell r="B15" t="str">
            <v>1561</v>
          </cell>
          <cell r="C15" t="str">
            <v>WM VCC HCM Thảo Điền</v>
          </cell>
          <cell r="D15" t="str">
            <v>37 Phường Thảo Điền, Q. 2 , TP. Hồ Chí Minh, Việt Nam</v>
          </cell>
          <cell r="E15">
            <v>0</v>
          </cell>
          <cell r="F15">
            <v>2</v>
          </cell>
          <cell r="G15" t="str">
            <v>HCM</v>
          </cell>
        </row>
        <row r="16">
          <cell r="B16" t="str">
            <v>1568</v>
          </cell>
          <cell r="C16" t="str">
            <v>WM VC+ HCM Nguyễn Duy Trinh</v>
          </cell>
          <cell r="D16" t="str">
            <v>307 Số 307 Nguyễn Duy Trinh, P. Bình Trưng Tây, Q. 2, TP. Hồ Chí Minh Việt Nam</v>
          </cell>
          <cell r="E16">
            <v>0</v>
          </cell>
          <cell r="F16">
            <v>2</v>
          </cell>
          <cell r="G16" t="str">
            <v>TP. Hồ Chí Minh</v>
          </cell>
        </row>
        <row r="17">
          <cell r="B17" t="str">
            <v>1595</v>
          </cell>
          <cell r="C17" t="str">
            <v>WM VCP VLG Vĩnh Long</v>
          </cell>
          <cell r="D17" t="str">
            <v>TTTM Vincom Plaza Vĩnh Long Tổ 9, Khóm 3, Phường 4, Thành Phố Vĩnh Long, T. Vĩnh Long Việt Nam</v>
          </cell>
          <cell r="E17">
            <v>0</v>
          </cell>
          <cell r="F17" t="str">
            <v>Vĩnh Long</v>
          </cell>
          <cell r="G17" t="str">
            <v>T. Vĩnh Long</v>
          </cell>
        </row>
        <row r="18">
          <cell r="B18" t="str">
            <v>1607</v>
          </cell>
          <cell r="C18" t="str">
            <v>WM VCP PYN Tuy Hòa</v>
          </cell>
          <cell r="D18" t="str">
            <v>Góc Đông Bắc ngã tư đường Hùng Vương và đường Trần Phú, Phường 7, Thành phố Tuy Hòa, T. Phú Yên Việt Nam</v>
          </cell>
          <cell r="E18">
            <v>0</v>
          </cell>
          <cell r="F18" t="str">
            <v>Phú Yên</v>
          </cell>
          <cell r="G18" t="str">
            <v>T. Phú Yên</v>
          </cell>
        </row>
        <row r="19">
          <cell r="B19" t="str">
            <v>1615</v>
          </cell>
          <cell r="C19" t="str">
            <v>WM VCP TNH Tây Ninh</v>
          </cell>
          <cell r="D19" t="str">
            <v>TTTM Vincom Plaza Tây Ninh, Khu Phố 1 , Phường 3 , TP. Tây Ninh , T. Tây Ninh, Việt Nam</v>
          </cell>
          <cell r="E19">
            <v>0</v>
          </cell>
          <cell r="F19" t="str">
            <v>Tây Ninh</v>
          </cell>
          <cell r="G19" t="str">
            <v>, T. Tây Ninh,</v>
          </cell>
        </row>
        <row r="20">
          <cell r="B20" t="str">
            <v>1617</v>
          </cell>
          <cell r="C20" t="str">
            <v>WM VCP LDG Bảo Lộc</v>
          </cell>
          <cell r="D20" t="str">
            <v>83 Lê Hồng Phong, Phường 1, TP. Bảo Lộc, T. Lâm Đồng Việt Nam</v>
          </cell>
          <cell r="E20">
            <v>0</v>
          </cell>
          <cell r="F20" t="str">
            <v>Lâm Đồng</v>
          </cell>
          <cell r="G20" t="str">
            <v>T. Lâm Đồng</v>
          </cell>
        </row>
        <row r="21">
          <cell r="B21" t="str">
            <v>1623</v>
          </cell>
          <cell r="C21" t="str">
            <v>WM VCP QNI Quảng Ngãi</v>
          </cell>
          <cell r="D21" t="str">
            <v>TTTM Vincom Plaza Quảng Ngãi Số 26, Đường Lê Thánh Tôn, Phường Nghĩa Chánh,TP.Quảng Ngãi, T. Quảng Ngãi Việt Nam</v>
          </cell>
          <cell r="E21">
            <v>0</v>
          </cell>
          <cell r="F21" t="str">
            <v>Quảng Ngãi</v>
          </cell>
          <cell r="G21" t="str">
            <v>T. Quảng Ngãi</v>
          </cell>
        </row>
        <row r="22">
          <cell r="B22" t="str">
            <v>1630</v>
          </cell>
          <cell r="C22" t="str">
            <v>WM VCC HCM Landmark 81</v>
          </cell>
          <cell r="D22" t="str">
            <v>Tòa nhà 81 tầng,Khu Central Park, KĐT Central Park, P22, Quận Bình Thạnh, TP. Hồ Chí Minh Việt Nam</v>
          </cell>
          <cell r="E22">
            <v>0</v>
          </cell>
          <cell r="F22" t="str">
            <v>Bình Thạnh</v>
          </cell>
          <cell r="G22" t="str">
            <v>TP. Hồ Chí Minh</v>
          </cell>
        </row>
        <row r="23">
          <cell r="B23" t="str">
            <v>1631</v>
          </cell>
          <cell r="C23" t="str">
            <v>WM VC+ HCM Phổ Quang</v>
          </cell>
          <cell r="D23" t="str">
            <v>Số 10 Đường Phổ Quang, P. 2, Quận Tân Bình, TP. Hồ Chí Minh Việt Nam</v>
          </cell>
          <cell r="E23">
            <v>0</v>
          </cell>
          <cell r="F23" t="str">
            <v>Tân Bình</v>
          </cell>
          <cell r="G23" t="str">
            <v>HCM</v>
          </cell>
        </row>
        <row r="24">
          <cell r="B24" t="str">
            <v>1636</v>
          </cell>
          <cell r="C24" t="str">
            <v>WM VCP DTP Cao Lãnh</v>
          </cell>
          <cell r="D24" t="str">
            <v>TTTM và Shophouse Cao Lãnh, Phường 1 Thành phố Cao Lãnh, T. Đồng Tháp Việt Nam</v>
          </cell>
          <cell r="E24">
            <v>0</v>
          </cell>
          <cell r="F24" t="str">
            <v>Đồng Tháp</v>
          </cell>
          <cell r="G24" t="str">
            <v>T. Đồng Tháp</v>
          </cell>
        </row>
        <row r="25">
          <cell r="B25" t="str">
            <v>1642</v>
          </cell>
          <cell r="C25" t="str">
            <v>WM VCP KHA Trần Phú</v>
          </cell>
          <cell r="D25" t="str">
            <v>78-80 Trần Phú, Phường Lộc Thọ, TP. Nha Trang, T. Khánh Hòa Việt Nam</v>
          </cell>
          <cell r="E25">
            <v>0</v>
          </cell>
          <cell r="F25" t="str">
            <v>Khánh Hòa</v>
          </cell>
          <cell r="G25" t="str">
            <v>T. Khánh Hòa</v>
          </cell>
        </row>
        <row r="26">
          <cell r="B26" t="str">
            <v>1679</v>
          </cell>
          <cell r="C26" t="str">
            <v>WM VC+ KHA Ninh Hòa</v>
          </cell>
          <cell r="D26" t="str">
            <v>Đường 2/4,Thị xã Ninh Hòa, T. Khánh Hòa Việt Nam</v>
          </cell>
          <cell r="E26">
            <v>0</v>
          </cell>
          <cell r="F26" t="str">
            <v>Khánh Hòa</v>
          </cell>
          <cell r="G26" t="str">
            <v>T. Khánh Hòa</v>
          </cell>
        </row>
        <row r="27">
          <cell r="B27" t="str">
            <v>1680</v>
          </cell>
          <cell r="C27" t="str">
            <v>WM VCP KTM Kontum</v>
          </cell>
          <cell r="D27" t="str">
            <v>Số 2, Phan Đình Phùng, P.Quyết Thắng, Thành phố KonTum, T. Kon Tum Việt Nam</v>
          </cell>
          <cell r="E27">
            <v>0</v>
          </cell>
          <cell r="F27" t="str">
            <v>Kon Tum</v>
          </cell>
          <cell r="G27" t="str">
            <v>T. Kon Tum</v>
          </cell>
        </row>
        <row r="28">
          <cell r="B28" t="str">
            <v>1681</v>
          </cell>
          <cell r="C28" t="str">
            <v>WM HCM Hưng Gia</v>
          </cell>
          <cell r="D28" t="str">
            <v>36/25 Phạm Văn Nghị, Sky Garden 3, P. Tân Phong, Q. 7, TP. Hồ Chí Minh Việt Nam</v>
          </cell>
          <cell r="E28">
            <v>0</v>
          </cell>
          <cell r="F28">
            <v>7</v>
          </cell>
          <cell r="G28" t="str">
            <v>HCM</v>
          </cell>
        </row>
        <row r="29">
          <cell r="B29" t="str">
            <v>1682</v>
          </cell>
          <cell r="C29" t="str">
            <v>WM BDH Quy Nhơn</v>
          </cell>
          <cell r="D29" t="str">
            <v>52 Tăng Bạt Hổ, Phường Lê Lợi, Thành Phố Quy Nhơn, T. Bình Định Việt Nam</v>
          </cell>
          <cell r="E29">
            <v>0</v>
          </cell>
          <cell r="F29" t="str">
            <v>Bình Định</v>
          </cell>
          <cell r="G29" t="str">
            <v>T. Bình Định</v>
          </cell>
        </row>
        <row r="30">
          <cell r="B30" t="str">
            <v>1703</v>
          </cell>
          <cell r="C30" t="str">
            <v>WM VCP BLU Bạc Liêu</v>
          </cell>
          <cell r="D30" t="str">
            <v>Gian hàng L2-01 TTTM Vincom Plaza Trần Huỳnh, Bạc Liêu, số 109 Trần Huỳnh, P7, T. Bạc Liêu Việt Nam</v>
          </cell>
          <cell r="E30">
            <v>0</v>
          </cell>
          <cell r="F30" t="str">
            <v>Bạc Liêu</v>
          </cell>
          <cell r="G30" t="str">
            <v>T. Bạc Liêu</v>
          </cell>
        </row>
        <row r="31">
          <cell r="B31" t="str">
            <v>1704</v>
          </cell>
          <cell r="C31" t="str">
            <v>WM VCP TGG Mỹ Tho</v>
          </cell>
          <cell r="D31" t="str">
            <v>1A Hùng Vương, P1, thành Phố Mỹ Tho, T. Tiền Giang Việt Nam</v>
          </cell>
          <cell r="E31">
            <v>0</v>
          </cell>
          <cell r="F31" t="str">
            <v>Tiền Giang</v>
          </cell>
          <cell r="G31" t="str">
            <v>T. Tiền Giang</v>
          </cell>
        </row>
        <row r="32">
          <cell r="B32" t="str">
            <v>2023</v>
          </cell>
          <cell r="C32" t="str">
            <v>WM+ HCM 331C Trần Hưng Đạo</v>
          </cell>
          <cell r="D32" t="str">
            <v>331C Trần Hưng Đạo, Phường Cô Giang, Quận 1, TP. Hồ Chí Minh Việt Nam</v>
          </cell>
          <cell r="E32">
            <v>0</v>
          </cell>
          <cell r="F32">
            <v>1</v>
          </cell>
          <cell r="G32" t="str">
            <v>HCM</v>
          </cell>
        </row>
        <row r="33">
          <cell r="B33" t="str">
            <v>2026</v>
          </cell>
          <cell r="C33" t="str">
            <v>WM+ HCM Hoàng Anh River View</v>
          </cell>
          <cell r="D33">
            <v>0</v>
          </cell>
          <cell r="E33">
            <v>0</v>
          </cell>
          <cell r="F33">
            <v>7</v>
          </cell>
          <cell r="G33" t="str">
            <v>HCM</v>
          </cell>
        </row>
        <row r="34">
          <cell r="B34" t="str">
            <v>2030</v>
          </cell>
          <cell r="C34" t="str">
            <v>WM+ HCM 24-24B Tôn Đản</v>
          </cell>
          <cell r="D34">
            <v>0</v>
          </cell>
          <cell r="E34">
            <v>0</v>
          </cell>
          <cell r="F34">
            <v>4</v>
          </cell>
          <cell r="G34" t="str">
            <v>HCM</v>
          </cell>
        </row>
        <row r="35">
          <cell r="B35" t="str">
            <v>2035</v>
          </cell>
          <cell r="C35" t="str">
            <v>WM+ HCM 323-325 Bùi Hữu Nghĩa</v>
          </cell>
          <cell r="D35" t="str">
            <v>323 Bùi Hữu Nghĩa, Phường 1, Quận Bình Thạnh, TP. Hồ Chí Minh Việt Nam</v>
          </cell>
          <cell r="E35">
            <v>0</v>
          </cell>
          <cell r="F35" t="str">
            <v>Bình Thạnh</v>
          </cell>
          <cell r="G35" t="str">
            <v>HCM</v>
          </cell>
        </row>
        <row r="36">
          <cell r="B36" t="str">
            <v>2036</v>
          </cell>
          <cell r="C36" t="str">
            <v>WIN HCM Thuận Việt</v>
          </cell>
          <cell r="D36">
            <v>0</v>
          </cell>
          <cell r="E36" t="str">
            <v>CC Phú Thuận Việt, 319 Lý Thường Kiệt, Phường 15, Quận 11, TP. Hồ Chí Minh Việt Nam</v>
          </cell>
          <cell r="F36">
            <v>11</v>
          </cell>
          <cell r="G36" t="str">
            <v>HCM</v>
          </cell>
        </row>
        <row r="37">
          <cell r="B37" t="str">
            <v>2038</v>
          </cell>
          <cell r="C37" t="str">
            <v>WM+ HCM 97 Hoàng Diệu 2</v>
          </cell>
          <cell r="D37" t="str">
            <v>97 Hoàng Diệu 2, Phường Linh Trung, Quận Thủ Đức, TP. Hồ Chí Minh Việt Nam</v>
          </cell>
          <cell r="E37">
            <v>0</v>
          </cell>
          <cell r="F37" t="str">
            <v>Thủ Đức</v>
          </cell>
          <cell r="G37" t="str">
            <v>HCM</v>
          </cell>
        </row>
        <row r="38">
          <cell r="B38" t="str">
            <v>2042</v>
          </cell>
          <cell r="C38" t="str">
            <v>WM+ HCM Hoàng Anh GoldHouse</v>
          </cell>
          <cell r="D38">
            <v>0</v>
          </cell>
          <cell r="E38" t="str">
            <v>A3-01-05 chung cư Hoàng Anh, An Tiến, số 187 Lê Văn Lương, X. Phước Kiển, Huyện Nhà Bè, TP. Hồ Chí Minh Việt Nam</v>
          </cell>
          <cell r="F38" t="str">
            <v>H. Nhà Bè</v>
          </cell>
          <cell r="G38" t="str">
            <v>HCM</v>
          </cell>
        </row>
        <row r="39">
          <cell r="B39" t="str">
            <v>2043</v>
          </cell>
          <cell r="C39" t="str">
            <v>WM+ HCM Hoàng Anh 2</v>
          </cell>
          <cell r="D39">
            <v>0</v>
          </cell>
          <cell r="E39" t="str">
            <v>A01-1 Tầng trệt Khu thương mại dịch vụ thuộc Khu Căn hộ cao cấp Hoàng Anh - số 769-783 Trần Xuân Soạn - phường Tân Hưng - quận 7 - thành phố Hồ Chí Minh</v>
          </cell>
          <cell r="F39">
            <v>7</v>
          </cell>
          <cell r="G39" t="str">
            <v>HCM</v>
          </cell>
        </row>
        <row r="40">
          <cell r="B40" t="str">
            <v>2045</v>
          </cell>
          <cell r="C40" t="str">
            <v>WM+ HCM 60 Bạch Đằng</v>
          </cell>
          <cell r="D40">
            <v>0</v>
          </cell>
          <cell r="E40" t="str">
            <v>60 Bạch Đằng - phường 2 - quận Tân Bình - thành phố Hồ Chí Minh - Việt Nam.</v>
          </cell>
          <cell r="F40" t="str">
            <v>Tân Bình</v>
          </cell>
          <cell r="G40" t="str">
            <v>HCM</v>
          </cell>
        </row>
        <row r="41">
          <cell r="B41" t="str">
            <v>2052</v>
          </cell>
          <cell r="C41" t="str">
            <v>WM+ HCM 300B Ng Trọng Tuyển</v>
          </cell>
          <cell r="D41">
            <v>0</v>
          </cell>
          <cell r="E41" t="str">
            <v>300B Nguyễn Trọng Tuyển - phường 1 - quận Tân Bình - thành phố Hồ Chí Minh - Việt Nam.</v>
          </cell>
          <cell r="F41" t="str">
            <v>Tân Bình</v>
          </cell>
          <cell r="G41" t="str">
            <v>HCM</v>
          </cell>
        </row>
        <row r="42">
          <cell r="B42" t="str">
            <v>2107</v>
          </cell>
          <cell r="C42" t="str">
            <v>WM+ HCM 476 Phan Xích Long</v>
          </cell>
          <cell r="D42">
            <v>0</v>
          </cell>
          <cell r="E42" t="str">
            <v>476 Phan Xích Long - phường 3 - quận Phú Nhuận - thành phố Hồ Chí Minh - Việt Nam.</v>
          </cell>
          <cell r="F42" t="str">
            <v>Phú Nhuận</v>
          </cell>
          <cell r="G42" t="str">
            <v>HCM</v>
          </cell>
        </row>
        <row r="43">
          <cell r="B43" t="str">
            <v>2110</v>
          </cell>
          <cell r="C43" t="str">
            <v>WM+ HCM 110 Ngô Tất Tố - HCM</v>
          </cell>
          <cell r="D43">
            <v>0</v>
          </cell>
          <cell r="E43" t="str">
            <v>110 Ngô Tất Tố - phường 22 - quận Bình Thạnh - thành phố Hồ Chí Minh - Việt Nam.</v>
          </cell>
          <cell r="F43" t="str">
            <v>Bình Thạnh</v>
          </cell>
          <cell r="G43" t="str">
            <v>HCM</v>
          </cell>
        </row>
        <row r="44">
          <cell r="B44" t="str">
            <v>2208</v>
          </cell>
          <cell r="C44" t="str">
            <v>WM+ HCM 001 Tôn Thất Thuyết</v>
          </cell>
          <cell r="D44">
            <v>0</v>
          </cell>
          <cell r="E44" t="str">
            <v>Số 01 - Tôn Thất Thuyết - phường 1 - quận 4 - thành phố Hồ Chí Minh - Việt Nam.</v>
          </cell>
          <cell r="F44">
            <v>4</v>
          </cell>
          <cell r="G44" t="str">
            <v>HCM</v>
          </cell>
        </row>
        <row r="45">
          <cell r="B45" t="str">
            <v>2226</v>
          </cell>
          <cell r="C45" t="str">
            <v>WM+ HCM 022 Tản Đà</v>
          </cell>
          <cell r="D45">
            <v>0</v>
          </cell>
          <cell r="E45" t="str">
            <v>022 -  Đường Tản Đà - phường 11 - quận 5 - thành phố Hồ Chí Minh - Việt Nam.</v>
          </cell>
          <cell r="F45">
            <v>5</v>
          </cell>
          <cell r="G45" t="str">
            <v>HCM</v>
          </cell>
        </row>
        <row r="46">
          <cell r="B46" t="str">
            <v>2227</v>
          </cell>
          <cell r="C46" t="str">
            <v>WM+ HCM 54 Huỳnh Mẫn Đạt</v>
          </cell>
          <cell r="D46">
            <v>0</v>
          </cell>
          <cell r="E46" t="str">
            <v>54 Huỳnh Mẫn Đạt - phường 9 - quận Bình Thạnh - thành phố Hồ Chí Minh - Việt Nam.</v>
          </cell>
          <cell r="F46" t="str">
            <v>Bình Thạnh</v>
          </cell>
          <cell r="G46" t="str">
            <v>HCM</v>
          </cell>
        </row>
        <row r="47">
          <cell r="B47" t="str">
            <v>2386</v>
          </cell>
          <cell r="C47" t="str">
            <v>WM+ HCM Tân Chánh Hiệp</v>
          </cell>
          <cell r="D47">
            <v>0</v>
          </cell>
          <cell r="E47" t="str">
            <v>Căn hộ 0.05 - Tòa nhà A1 - Chung cư số 48A đường Tân Chánh Hiệp 21 - Khu phố 1 - phường Tân Chánh Hiệp - quận 12 - thành phố Hồ Chí Minh - Việt Nam.</v>
          </cell>
          <cell r="F47">
            <v>12</v>
          </cell>
          <cell r="G47" t="str">
            <v>HCM</v>
          </cell>
        </row>
        <row r="48">
          <cell r="B48" t="str">
            <v>2387</v>
          </cell>
          <cell r="C48" t="str">
            <v>WM+ HCM CC SUNVIEW</v>
          </cell>
          <cell r="D48">
            <v>0</v>
          </cell>
          <cell r="E48" t="str">
            <v>A2-12A  Gò Dưa, P. Tam Bình, Quận Thủ Đức, TP. Hồ Chí Minh Việt Nam</v>
          </cell>
          <cell r="F48" t="str">
            <v>Thủ Đức</v>
          </cell>
          <cell r="G48" t="str">
            <v>HCM</v>
          </cell>
        </row>
        <row r="49">
          <cell r="B49" t="str">
            <v>2446</v>
          </cell>
          <cell r="C49" t="str">
            <v>WM+ HCM 94 Trần Văn Dư</v>
          </cell>
          <cell r="D49">
            <v>0</v>
          </cell>
          <cell r="E49" t="str">
            <v>94 Trần Văn Dư - phường 13 - quận Tân Bình - thành phố Hồ Chí Minh - Việt Nam.</v>
          </cell>
          <cell r="F49" t="str">
            <v>Tân Bình</v>
          </cell>
          <cell r="G49" t="str">
            <v>HCM</v>
          </cell>
        </row>
        <row r="50">
          <cell r="B50" t="str">
            <v>2458</v>
          </cell>
          <cell r="C50" t="str">
            <v>WM+ HCM Ehome 3 Tây Sài Gòn</v>
          </cell>
          <cell r="D50">
            <v>0</v>
          </cell>
          <cell r="E50" t="str">
            <v>A7-003 và A7-004 - Tầng Trệt - Khu căn Hộ Ehome 3 Tây Sài Gòn - đường Hồ Học Lãm - phường An Lạc - quận Bình Tân - thành phố Hồ Chí Minh - Việt Nam</v>
          </cell>
          <cell r="F50" t="str">
            <v>Bình Tân</v>
          </cell>
          <cell r="G50" t="str">
            <v>HCM</v>
          </cell>
        </row>
        <row r="51">
          <cell r="B51" t="str">
            <v>2503</v>
          </cell>
          <cell r="C51" t="str">
            <v>WM+ HCM Khu Phố Cảnh Viên</v>
          </cell>
          <cell r="D51">
            <v>0</v>
          </cell>
          <cell r="E51" t="str">
            <v>11A (SG-8-1) - Phố Tiểu Nam - khu phố Cảnh Viên (SS2) - phường Tân Phú - quận 7 - thành phố Hồ Chí Minh - Việt Nam.</v>
          </cell>
          <cell r="F51">
            <v>7</v>
          </cell>
          <cell r="G51" t="str">
            <v>HCM</v>
          </cell>
        </row>
        <row r="52">
          <cell r="B52" t="str">
            <v>2507</v>
          </cell>
          <cell r="C52" t="str">
            <v>WM+ HCM 18 Trương Gia Mô</v>
          </cell>
          <cell r="D52" t="str">
            <v>18 TRƯƠNG GIA MÔ, Phường Thạnh Mỹ Lợi, Quận 2, TP. Hồ Chí Minh Việt Nam</v>
          </cell>
          <cell r="E52">
            <v>0</v>
          </cell>
          <cell r="F52">
            <v>2</v>
          </cell>
          <cell r="G52" t="str">
            <v>HCM</v>
          </cell>
        </row>
        <row r="53">
          <cell r="B53" t="str">
            <v>2615</v>
          </cell>
          <cell r="C53" t="str">
            <v>WM+ HCM Chung Cư Thái Sơn</v>
          </cell>
          <cell r="D53">
            <v>0</v>
          </cell>
          <cell r="E53" t="str">
            <v>Chung cư Thái Sơn - Khu G - Số A6/7 - Quốc Lộ 1A - Khu Phố 3 - phường Tân Tạo A - quận Bình Tân - thành phố Hồ Chí Minh - Việt Nam.</v>
          </cell>
          <cell r="F53" t="str">
            <v>Bình Tân</v>
          </cell>
          <cell r="G53" t="str">
            <v>HCM</v>
          </cell>
        </row>
        <row r="54">
          <cell r="B54" t="str">
            <v>2638</v>
          </cell>
          <cell r="C54" t="str">
            <v>WM+ HCM 162 Linh Đông</v>
          </cell>
          <cell r="D54" t="str">
            <v>162, Linh Đông, Khu Phố 4, P. Linh Đông, Quận Thủ Đức, TP. Hồ Chí Minh Việt Nam</v>
          </cell>
          <cell r="E54">
            <v>0</v>
          </cell>
          <cell r="F54" t="str">
            <v>Thủ Đức</v>
          </cell>
          <cell r="G54" t="str">
            <v>HCM</v>
          </cell>
        </row>
        <row r="55">
          <cell r="B55" t="str">
            <v>2639</v>
          </cell>
          <cell r="C55" t="str">
            <v>WM+ HCM 58 Man Thiện</v>
          </cell>
          <cell r="D55" t="str">
            <v>58, Man Thiện, P. Tăng Nhơn Phú A, Quận 9, TP. Hồ Chí Minh Việt Nam</v>
          </cell>
          <cell r="E55">
            <v>0</v>
          </cell>
          <cell r="F55">
            <v>9</v>
          </cell>
          <cell r="G55" t="str">
            <v>TP. Hồ Chí Minh</v>
          </cell>
        </row>
        <row r="56">
          <cell r="B56" t="str">
            <v>2641</v>
          </cell>
          <cell r="C56" t="str">
            <v>WM+ HCM Lương Định Của</v>
          </cell>
          <cell r="D56">
            <v>0</v>
          </cell>
          <cell r="E56" t="str">
            <v>0.1 Lô A, Lương Định Của Ấp 2, P. An Phú, Quận 2, TP. Hồ Chí Minh Việt Nam</v>
          </cell>
          <cell r="F56">
            <v>2</v>
          </cell>
          <cell r="G56" t="str">
            <v>HCM</v>
          </cell>
        </row>
        <row r="57">
          <cell r="B57" t="str">
            <v>2669</v>
          </cell>
          <cell r="C57" t="str">
            <v>WM+ HCM 86 Trần Quang Diệu</v>
          </cell>
          <cell r="D57">
            <v>0</v>
          </cell>
          <cell r="E57" t="str">
            <v>86 Trần Quang Diệu - phường 14 - quận 3 - thành phố Hồ Chí Minh - Việt Nam.</v>
          </cell>
          <cell r="F57">
            <v>3</v>
          </cell>
          <cell r="G57" t="str">
            <v>HCM</v>
          </cell>
        </row>
        <row r="58">
          <cell r="B58" t="str">
            <v>2672</v>
          </cell>
          <cell r="C58" t="str">
            <v>WM+ HCM 218 Phan Văn Hân</v>
          </cell>
          <cell r="D58">
            <v>0</v>
          </cell>
          <cell r="E58" t="str">
            <v>218 Phan Văn Hân - phường 17 - quận Bình Thạnh - thành phố Hồ Chí Minh - Việt Nam.</v>
          </cell>
          <cell r="F58" t="str">
            <v>Bình Thạnh</v>
          </cell>
          <cell r="G58" t="str">
            <v>HCM</v>
          </cell>
        </row>
        <row r="59">
          <cell r="B59" t="str">
            <v>2682</v>
          </cell>
          <cell r="C59" t="str">
            <v>WM+ HCM 10 Đường D5</v>
          </cell>
          <cell r="D59">
            <v>0</v>
          </cell>
          <cell r="E59" t="str">
            <v>Số  10 Đường D5 - phường 25 - quận Bình Thạnh -  thành phố Hồ Chí Minh - Việt Nam.</v>
          </cell>
          <cell r="F59" t="str">
            <v>Bình Thạnh</v>
          </cell>
          <cell r="G59" t="str">
            <v>HCM</v>
          </cell>
        </row>
        <row r="60">
          <cell r="B60" t="str">
            <v>2685</v>
          </cell>
          <cell r="C60" t="str">
            <v>WM+ HCM 148EF Lý Chính Thắng</v>
          </cell>
          <cell r="D60">
            <v>0</v>
          </cell>
          <cell r="E60" t="str">
            <v>148EF Lý Chính Thắng - phường 7 - quận 3 - thành phố Hồ Chí Minh - Việt Nam.</v>
          </cell>
          <cell r="F60">
            <v>3</v>
          </cell>
          <cell r="G60" t="str">
            <v>HCM</v>
          </cell>
        </row>
        <row r="61">
          <cell r="B61" t="str">
            <v>2721</v>
          </cell>
          <cell r="C61" t="str">
            <v>WM+ HCM 79 Đào Duy Từ</v>
          </cell>
          <cell r="D61">
            <v>0</v>
          </cell>
          <cell r="E61" t="str">
            <v>79 Đào Duy Từ - phường 5 - quận 10 - thành phố Hồ Chí Minh - Việt Nam.</v>
          </cell>
          <cell r="F61">
            <v>10</v>
          </cell>
          <cell r="G61" t="str">
            <v>HCM</v>
          </cell>
        </row>
        <row r="62">
          <cell r="B62" t="str">
            <v>2881</v>
          </cell>
          <cell r="C62" t="str">
            <v>WM+ HCM 258 Phan Văn Hớn</v>
          </cell>
          <cell r="D62">
            <v>0</v>
          </cell>
          <cell r="E62" t="str">
            <v>Căn hộ số TM.08 - Tòa Nhà Green Nest 1 - Chung cư Tecco Tower Tham Lương - 287 Phan Văn Hớn -  phường Tân Thới Nhất - quận 12 - thành phố Hồ Chí Minh - Việt Nam.</v>
          </cell>
          <cell r="F62">
            <v>12</v>
          </cell>
          <cell r="G62" t="str">
            <v>HCM</v>
          </cell>
        </row>
        <row r="63">
          <cell r="B63" t="str">
            <v>2882</v>
          </cell>
          <cell r="C63" t="str">
            <v>WM+ HCM 17-19-21 Ng Văn Trỗi</v>
          </cell>
          <cell r="D63">
            <v>0</v>
          </cell>
          <cell r="E63" t="str">
            <v>Gian hàng P1-0115 - P1-0116 Khu TM - Tòa nhà The Prince Residence - số  17-19 -21 Nguyễn Văn Trỗi - phường 12 - quận Phú Nhuận - thành phố Hồ Chí Minh - Việt Nam.</v>
          </cell>
          <cell r="F63" t="str">
            <v>Phú Nhuận</v>
          </cell>
          <cell r="G63" t="str">
            <v>HCM</v>
          </cell>
        </row>
        <row r="64">
          <cell r="B64" t="str">
            <v>2886</v>
          </cell>
          <cell r="C64" t="str">
            <v>WM+ HCM 197 Nguyễn Thị Nhỏ</v>
          </cell>
          <cell r="D64">
            <v>0</v>
          </cell>
          <cell r="E64" t="str">
            <v>197 Nguyễn Thị Nhỏ - phường 9 - quận Tân Bình - thành phố Hồ Chí Minh - Việt Nam.</v>
          </cell>
          <cell r="F64" t="str">
            <v>Tân Bình</v>
          </cell>
          <cell r="G64" t="str">
            <v>HCM</v>
          </cell>
        </row>
        <row r="65">
          <cell r="B65" t="str">
            <v>2891</v>
          </cell>
          <cell r="C65" t="str">
            <v>WM+ HCM 03 Đường số 4</v>
          </cell>
          <cell r="D65" t="str">
            <v>03 Đường số 4,KP 6, Phường Trường Thọ, Quận Thủ Đức, TP. Hồ Chí Minh Việt Nam</v>
          </cell>
          <cell r="E65">
            <v>0</v>
          </cell>
          <cell r="F65" t="str">
            <v>Thủ Đức</v>
          </cell>
          <cell r="G65" t="str">
            <v>HCM</v>
          </cell>
        </row>
        <row r="66">
          <cell r="B66" t="str">
            <v>2892</v>
          </cell>
          <cell r="C66" t="str">
            <v>WM+ HCM Chung Cư 12 View</v>
          </cell>
          <cell r="D66">
            <v>0</v>
          </cell>
          <cell r="E66" t="str">
            <v>Số 2 - tầng trệt - Block A - Chung cư Tín Phong - 36/38 đường Tân Thới Nhất 8 -  phường Tân Thới Nhất - quận 12 - thành phố Hồ Chí Minh - Việt Nam.</v>
          </cell>
          <cell r="F66">
            <v>12</v>
          </cell>
          <cell r="G66" t="str">
            <v>HCM</v>
          </cell>
        </row>
        <row r="67">
          <cell r="B67" t="str">
            <v>2894</v>
          </cell>
          <cell r="C67" t="str">
            <v>WM+ HCM 131 Đặng Văn Ngữ</v>
          </cell>
          <cell r="D67">
            <v>0</v>
          </cell>
          <cell r="E67" t="str">
            <v>131 Đặng Văn Ngữ - phường 14 - quận Phú Nhuận - thành phố Hồ Chí Minh - Việt Nam.</v>
          </cell>
          <cell r="F67" t="str">
            <v>Phú Nhuận</v>
          </cell>
          <cell r="G67" t="str">
            <v>HCM</v>
          </cell>
        </row>
        <row r="68">
          <cell r="B68" t="str">
            <v>2929</v>
          </cell>
          <cell r="C68" t="str">
            <v>WM+ HCM A01-08 Hoàng Anh Thanh Bình</v>
          </cell>
          <cell r="D68">
            <v>0</v>
          </cell>
          <cell r="E68" t="str">
            <v>A01-08 - tầng 1 - Block A - khu căn hộ Hoàng Anh Thanh Bình - đường số 17 - phường Tân Hưng - quận 7 - thành phố Hồ Chí Minh - Việt Nam.</v>
          </cell>
          <cell r="F68">
            <v>7</v>
          </cell>
          <cell r="G68" t="str">
            <v>HCM</v>
          </cell>
        </row>
        <row r="69">
          <cell r="B69" t="str">
            <v>2931</v>
          </cell>
          <cell r="C69" t="str">
            <v>WM+ HCM CC Thủ Thiêm Star</v>
          </cell>
          <cell r="D69">
            <v>0</v>
          </cell>
          <cell r="E69">
            <v>0</v>
          </cell>
          <cell r="F69">
            <v>2</v>
          </cell>
          <cell r="G69" t="str">
            <v>HCM</v>
          </cell>
        </row>
        <row r="70">
          <cell r="B70" t="str">
            <v>2934</v>
          </cell>
          <cell r="C70" t="str">
            <v>WM+ DNI 86 Võ Thị Sáu</v>
          </cell>
          <cell r="D70" t="str">
            <v>86 Võ Thị Sáu, Phường Quyết Thắng, Thành phố Biên Hòa, T. Đồng Nai Việt Nam</v>
          </cell>
          <cell r="E70">
            <v>0</v>
          </cell>
          <cell r="F70" t="str">
            <v>Đồng Nai</v>
          </cell>
          <cell r="G70" t="str">
            <v>T. Đồng Nai</v>
          </cell>
        </row>
        <row r="71">
          <cell r="B71" t="str">
            <v>2947</v>
          </cell>
          <cell r="C71" t="str">
            <v>WM+ DNI 42 Vũ Hồng Phô</v>
          </cell>
          <cell r="D71" t="str">
            <v>42 Vũ Hồng Phô, P. Bình Đa, Thành phố Biên Hòa, T. Đồng Nai Việt Nam</v>
          </cell>
          <cell r="E71">
            <v>0</v>
          </cell>
          <cell r="F71" t="str">
            <v>Đồng Nai</v>
          </cell>
          <cell r="G71" t="str">
            <v>Tỉnh</v>
          </cell>
        </row>
        <row r="72">
          <cell r="B72" t="str">
            <v>2954</v>
          </cell>
          <cell r="C72" t="str">
            <v>WM+ HCM Cao Ốc Him Lam</v>
          </cell>
          <cell r="D72">
            <v>0</v>
          </cell>
          <cell r="E72" t="str">
            <v>Số 0.01 Tầng Trệt - Lô E3 - Chung Cư Him Lam - Nam Khánh - đường Tạ Quang Bửu - phường 5 - quận 8 - thành phố Hồ Chí Minh - Việt Nam.</v>
          </cell>
          <cell r="F72">
            <v>8</v>
          </cell>
          <cell r="G72" t="str">
            <v>HCM</v>
          </cell>
        </row>
        <row r="73">
          <cell r="B73" t="str">
            <v>2961</v>
          </cell>
          <cell r="C73" t="str">
            <v>WM+ HCM Sơn Kỳ 1</v>
          </cell>
          <cell r="D73">
            <v>0</v>
          </cell>
          <cell r="E73" t="str">
            <v>Số A005 đường CN13-DC8-DC13 - phường Sơn Kỳ - quận Tân Phú - thành phố Hồ Chí Minh - Việt Nam.</v>
          </cell>
          <cell r="F73" t="str">
            <v xml:space="preserve">Tân Phú </v>
          </cell>
          <cell r="G73" t="str">
            <v>HCM</v>
          </cell>
        </row>
        <row r="74">
          <cell r="B74" t="str">
            <v>2965</v>
          </cell>
          <cell r="C74" t="str">
            <v>WM+ HCM Cao ốc Lexington</v>
          </cell>
          <cell r="D74">
            <v>0</v>
          </cell>
          <cell r="E74" t="str">
            <v>67 Mai Chí Thọ, Phường An Phú, Quận 2, TP. Hồ Chí Minh Việt Nam</v>
          </cell>
          <cell r="F74">
            <v>2</v>
          </cell>
          <cell r="G74" t="str">
            <v>HCM</v>
          </cell>
        </row>
        <row r="75">
          <cell r="B75" t="str">
            <v>2968</v>
          </cell>
          <cell r="C75" t="str">
            <v>WM+ HCM Vinhomes Central Park C2</v>
          </cell>
          <cell r="D75">
            <v>0</v>
          </cell>
          <cell r="E75" t="str">
            <v>C2-SH.07 - tầng Trệt - Tòa Central 2 (C2) thuộc Khu B5.3 - Dự án Vinhomes Central Park (Khu Phức Hợp Tân Cảng Sài Gòn) - 722 Đường Điện Biên Phủ - phường 22 - quận Bình Thạnh - thành phố Hồ Chí Minh - Việt Nam</v>
          </cell>
          <cell r="F75" t="str">
            <v>Bình Thạnh</v>
          </cell>
          <cell r="G75" t="str">
            <v>HCM</v>
          </cell>
        </row>
        <row r="76">
          <cell r="B76" t="str">
            <v>2980</v>
          </cell>
          <cell r="C76" t="str">
            <v>WM+ HCM Hiệp Bình Phước</v>
          </cell>
          <cell r="D76" t="str">
            <v>B-03, Block B, Hiệp Bình Phước, Quận Thủ Đức, TP. Hồ Chí Minh Việt Nam</v>
          </cell>
          <cell r="E76">
            <v>0</v>
          </cell>
          <cell r="F76" t="str">
            <v>Thủ Đức</v>
          </cell>
          <cell r="G76" t="str">
            <v>HCM</v>
          </cell>
        </row>
        <row r="77">
          <cell r="B77">
            <v>2988</v>
          </cell>
          <cell r="C77" t="str">
            <v>WM+ DNI 468 Huỳnh Văn Nghệ</v>
          </cell>
          <cell r="D77" t="str">
            <v>468 đường Huỳnh Văn Nghệ, KP.9, P. Bửu Long, Thành phố Biên Hòa, T. Đồng Nai Việt Nam</v>
          </cell>
          <cell r="E77">
            <v>0</v>
          </cell>
          <cell r="F77" t="str">
            <v>Đồng Nai</v>
          </cell>
          <cell r="G77" t="str">
            <v>HCM</v>
          </cell>
        </row>
        <row r="78">
          <cell r="B78" t="str">
            <v>2991</v>
          </cell>
          <cell r="C78" t="str">
            <v>WM+ CTO 404/12 Nguyễn Văn Linh</v>
          </cell>
          <cell r="D78" t="str">
            <v>404/12 Nguyễn Văn Linh, An Khánh, Quận Ninh Kiều, TP. Cần Thơ Việt Nam</v>
          </cell>
          <cell r="E78">
            <v>0</v>
          </cell>
          <cell r="F78" t="str">
            <v>Cần Thơ</v>
          </cell>
          <cell r="G78" t="str">
            <v>TP. Cần Thơ</v>
          </cell>
        </row>
        <row r="79">
          <cell r="B79" t="str">
            <v>3007</v>
          </cell>
          <cell r="C79" t="str">
            <v>WM+ HCM 314 Tỉnh lộ 8</v>
          </cell>
          <cell r="D79">
            <v>0</v>
          </cell>
          <cell r="E79" t="str">
            <v xml:space="preserve">314 KP.4 -đường Tỉnh Lộ 8 -thị trấn Củ Chi - huyện Củ Chi - thành phố Hồ Chí Minh - Việt Nam </v>
          </cell>
          <cell r="F79" t="str">
            <v>H. Củ Chi</v>
          </cell>
          <cell r="G79" t="str">
            <v>HCM</v>
          </cell>
        </row>
        <row r="80">
          <cell r="B80" t="str">
            <v>3010</v>
          </cell>
          <cell r="C80" t="str">
            <v>WM+ HCM 89 Hiệp Bình</v>
          </cell>
          <cell r="D80" t="str">
            <v>89 đường Hiệp Bình, khu phố 6, Phường Hiệp Bình Phước, Quận Thủ Đức, TP. Hồ Chí Minh Việt Nam</v>
          </cell>
          <cell r="E80">
            <v>0</v>
          </cell>
          <cell r="F80" t="str">
            <v>Thủ Đức</v>
          </cell>
          <cell r="G80" t="str">
            <v>TP. Hồ Chí Minh</v>
          </cell>
        </row>
        <row r="81">
          <cell r="B81" t="str">
            <v>3016</v>
          </cell>
          <cell r="C81" t="str">
            <v>WM+ HCM The Era Town</v>
          </cell>
          <cell r="D81">
            <v>0</v>
          </cell>
          <cell r="E81" t="str">
            <v>EB4-01-02A tầng trệt - Block B4 - Khu tái định cư Phú Mỹ - đường 15B - phường Phú Mỹ - quận 7 - thành phố Hồ Chí Minh - Việt Nam</v>
          </cell>
          <cell r="F81">
            <v>7</v>
          </cell>
          <cell r="G81" t="str">
            <v>HCM</v>
          </cell>
        </row>
        <row r="82">
          <cell r="B82" t="str">
            <v>3019</v>
          </cell>
          <cell r="C82" t="str">
            <v>WM+ HCM 65 Linh Đông</v>
          </cell>
          <cell r="D82" t="str">
            <v>Chung cư Linh Đông, 65 Linh Đông, Phường Linh Đông, Quận Thủ Đức, TP. Hồ Chí Minh Việt Nam</v>
          </cell>
          <cell r="E82">
            <v>0</v>
          </cell>
          <cell r="F82" t="str">
            <v>Thủ Đức</v>
          </cell>
          <cell r="G82" t="str">
            <v>TP. Hồ Chí Minh</v>
          </cell>
        </row>
        <row r="83">
          <cell r="B83" t="str">
            <v>3050</v>
          </cell>
          <cell r="C83" t="str">
            <v>WM+ CTO 119-121 Đề Thám</v>
          </cell>
          <cell r="D83" t="str">
            <v>119-121 Đề Thám, Phường An Cư, Quận Ninh Kiều, TP. Cần Thơ Việt Nam</v>
          </cell>
          <cell r="E83">
            <v>0</v>
          </cell>
          <cell r="F83" t="str">
            <v>Cần Thơ</v>
          </cell>
          <cell r="G83" t="str">
            <v>TP. Cần Thơ</v>
          </cell>
        </row>
        <row r="84">
          <cell r="B84" t="str">
            <v>3063</v>
          </cell>
          <cell r="C84" t="str">
            <v>WM+ HCM 70 Đường số 8</v>
          </cell>
          <cell r="D84">
            <v>0</v>
          </cell>
          <cell r="E84" t="str">
            <v>70 Đường số 8 - Khu Dân Cư Trung Sơn - ấp 4B - xã Bình Hưng - huyện Bình Chánh - thành phố Hồ Chí Minh - Việt Nam</v>
          </cell>
          <cell r="F84" t="str">
            <v>H. Bình Chánh</v>
          </cell>
          <cell r="G84" t="str">
            <v>HCM</v>
          </cell>
        </row>
        <row r="85">
          <cell r="B85" t="str">
            <v>3069</v>
          </cell>
          <cell r="C85" t="str">
            <v>WM+ HCM 57 Quang Trung</v>
          </cell>
          <cell r="D85" t="str">
            <v>57 Quang Trung, Phường Hiệp Phú, Quận 9, TP. Hồ Chí Minh Việt Nam</v>
          </cell>
          <cell r="E85">
            <v>0</v>
          </cell>
          <cell r="F85" t="str">
            <v>Gò Vấp</v>
          </cell>
          <cell r="G85" t="str">
            <v>HCM</v>
          </cell>
        </row>
        <row r="86">
          <cell r="B86" t="str">
            <v>3078</v>
          </cell>
          <cell r="C86" t="str">
            <v>WM+ HCM 89 Hoàng Quốc Việt</v>
          </cell>
          <cell r="D86">
            <v>0</v>
          </cell>
          <cell r="E86" t="str">
            <v>B3 &amp;B4&amp;B5 tầng 1 - Block 1B Khu Phức hợp La Casa - số 89 Hoàng Quốc Việt - phường Phú Thuận - quận 7 - thành phố Hồ Chí Minh - Việt Nam</v>
          </cell>
          <cell r="F86">
            <v>7</v>
          </cell>
          <cell r="G86" t="str">
            <v>HCM</v>
          </cell>
        </row>
        <row r="87">
          <cell r="B87" t="str">
            <v>3079</v>
          </cell>
          <cell r="C87" t="str">
            <v>WM+ HCM 31 Trương Phước Phan</v>
          </cell>
          <cell r="D87">
            <v>0</v>
          </cell>
          <cell r="E87" t="str">
            <v xml:space="preserve">A.004 Tầng 1 - Chung cư Hoàng Kim Thế Gia - 31 Trương Phước Phan - phường Bình Trị Đông - quận Bình Tân - thành phố Hồ Chí Minh </v>
          </cell>
          <cell r="F87" t="str">
            <v>Bình Tân</v>
          </cell>
          <cell r="G87" t="str">
            <v>HCM</v>
          </cell>
        </row>
        <row r="88">
          <cell r="B88" t="str">
            <v>3084</v>
          </cell>
          <cell r="C88" t="str">
            <v>WM+ HCM 99 Nguyễn Thị Thập</v>
          </cell>
          <cell r="D88">
            <v>0</v>
          </cell>
          <cell r="E88" t="str">
            <v>K0.04 Lô K - Tầng 1 - Chung cư K - Khu Dân Cư City Land - 99 Nguyễn Thị Thập - phường Tân Phú - quận 7 - thành phố Hồ Chí Minh - Việt Nam</v>
          </cell>
          <cell r="F88">
            <v>7</v>
          </cell>
          <cell r="G88" t="str">
            <v>HCM</v>
          </cell>
        </row>
        <row r="89">
          <cell r="B89" t="str">
            <v>3112</v>
          </cell>
          <cell r="C89" t="str">
            <v>WM+ HCM Dragon Hill Residence &amp; Suites</v>
          </cell>
          <cell r="D89">
            <v>0</v>
          </cell>
          <cell r="E89" t="str">
            <v>Căn shop TM 03, Tầng trệt block 1 ( Khu 1 ) Khu cao ốc phức hợp Phú Long ( Tòa nhà Dragon Hill Residence and Suites ),phân khu 15A1,Đường Nguyễn Hữu Thọ,xã Phước Kiển,Huyện Nhà Bè,TP. Hồ Chí Minh</v>
          </cell>
          <cell r="F89" t="str">
            <v>H. Nhà Bè</v>
          </cell>
          <cell r="G89" t="str">
            <v>HCM</v>
          </cell>
        </row>
        <row r="90">
          <cell r="B90" t="str">
            <v>3113</v>
          </cell>
          <cell r="C90" t="str">
            <v>WM+ HCM Vinhomes Central Park P2</v>
          </cell>
          <cell r="D90">
            <v>0</v>
          </cell>
          <cell r="E90" t="str">
            <v>P2-SH.05B - tầng trệt - Tòa P 2 - thuộc khu  B5.1-5 - Vinhomes Central Park - 722 Điện Biên Phủ - phường 22 - quận Bình Thạnh - thành phố Hồ Chí Minh - Việt Nam</v>
          </cell>
          <cell r="F90" t="str">
            <v>Bình Thạnh</v>
          </cell>
          <cell r="G90" t="str">
            <v>HCM</v>
          </cell>
        </row>
        <row r="91">
          <cell r="B91" t="str">
            <v>3115</v>
          </cell>
          <cell r="C91" t="str">
            <v>WM+ HCM B2 Hoàng Anh Gold House</v>
          </cell>
          <cell r="D91">
            <v>0</v>
          </cell>
          <cell r="E91" t="str">
            <v>187A Lê Văn Lương - ấp 3 - xã Phước Kiển - huyện Nhà Bè - thành phố Hồ Chí Minh - Việt Nam</v>
          </cell>
          <cell r="F91" t="str">
            <v>H. Nhà Bè</v>
          </cell>
          <cell r="G91" t="str">
            <v>HCM</v>
          </cell>
        </row>
        <row r="92">
          <cell r="B92" t="str">
            <v>3126</v>
          </cell>
          <cell r="C92" t="str">
            <v>WM+ HCM 649/115C Điện Biên Phủ</v>
          </cell>
          <cell r="D92">
            <v>0</v>
          </cell>
          <cell r="E92" t="str">
            <v>649/115C đường Điện Biên Phủ, P. 25, Q. Bình Thạnh, TP HCM</v>
          </cell>
          <cell r="F92" t="str">
            <v>Bình Thạnh</v>
          </cell>
          <cell r="G92" t="str">
            <v>HCM</v>
          </cell>
        </row>
        <row r="93">
          <cell r="B93" t="str">
            <v>3135</v>
          </cell>
          <cell r="C93" t="str">
            <v>WM+ HCM M-One Nam Sài Gòn</v>
          </cell>
          <cell r="D93">
            <v>0</v>
          </cell>
          <cell r="E93" t="str">
            <v>khu I - khối đế - tầng 1 (siêu thị nhỏ) - 35/12 Bế Văn Cấm - phường Tân Kiểng - quận 7 - thành phố Hồ Chí Minh - Việt Nam</v>
          </cell>
          <cell r="F93">
            <v>7</v>
          </cell>
          <cell r="G93" t="str">
            <v>HCM</v>
          </cell>
        </row>
        <row r="94">
          <cell r="B94" t="str">
            <v>3140</v>
          </cell>
          <cell r="C94" t="str">
            <v>WM+ HCM 220/16 Xô Viết Nghệ Tĩnh</v>
          </cell>
          <cell r="D94">
            <v>0</v>
          </cell>
          <cell r="E94" t="str">
            <v>Số 220/16 Xô Viết Nghệ Tĩnh - phường 21 - quận Bình Thạnh - thành phố Hồ Chí Minh - Việt Nam</v>
          </cell>
          <cell r="F94" t="str">
            <v>Bình Thạnh</v>
          </cell>
          <cell r="G94" t="str">
            <v>HCM</v>
          </cell>
        </row>
        <row r="95">
          <cell r="B95" t="str">
            <v>3146</v>
          </cell>
          <cell r="C95" t="str">
            <v>WM+ DNI 042 Tổ 2</v>
          </cell>
          <cell r="D95" t="str">
            <v>Đồng Nai</v>
          </cell>
          <cell r="E95" t="str">
            <v>Đồng Nai</v>
          </cell>
          <cell r="F95" t="str">
            <v>Đồng Nai</v>
          </cell>
          <cell r="G95" t="str">
            <v xml:space="preserve">Tỉnh </v>
          </cell>
        </row>
        <row r="96">
          <cell r="B96" t="str">
            <v>3147</v>
          </cell>
          <cell r="C96" t="str">
            <v>WM+ HCM 145 Vĩnh Viễn</v>
          </cell>
          <cell r="D96">
            <v>0</v>
          </cell>
          <cell r="E96" t="str">
            <v>145 Vĩnh Viễn - phường 4 - quận 10 - thành phố Hồ Chí Minh - Việt Nam</v>
          </cell>
          <cell r="F96">
            <v>10</v>
          </cell>
          <cell r="G96" t="str">
            <v>HCM</v>
          </cell>
        </row>
        <row r="97">
          <cell r="B97" t="str">
            <v>3156</v>
          </cell>
          <cell r="C97" t="str">
            <v>WM+ HCM Citibella</v>
          </cell>
          <cell r="D97">
            <v>0</v>
          </cell>
          <cell r="E97" t="str">
            <v>H1-06-01 thuộc khu nhà CITIBELLA 1, tại dự án Khu Dân cư Cát Lái, Phường Cát Lái, Quận 2, TP. Hồ Chí Minh Việt Nam</v>
          </cell>
          <cell r="F97">
            <v>2</v>
          </cell>
          <cell r="G97" t="str">
            <v>HCM</v>
          </cell>
        </row>
        <row r="98">
          <cell r="B98" t="str">
            <v>3157</v>
          </cell>
          <cell r="C98" t="str">
            <v>WM+ HCM 537 Nguyễn Duy Trinh</v>
          </cell>
          <cell r="D98">
            <v>0</v>
          </cell>
          <cell r="E98">
            <v>0</v>
          </cell>
          <cell r="F98">
            <v>2</v>
          </cell>
          <cell r="G98" t="str">
            <v>HCM</v>
          </cell>
        </row>
        <row r="99">
          <cell r="B99" t="str">
            <v>3163</v>
          </cell>
          <cell r="C99" t="str">
            <v>WM+ HCM 9/3B Hà Huy Giáp</v>
          </cell>
          <cell r="D99">
            <v>0</v>
          </cell>
          <cell r="E99" t="str">
            <v>9/3B Hà Huy Giáp - phường Thạnh Xuân - quận 12 - thành phố Hồ Chí Minh - Việt Nam</v>
          </cell>
          <cell r="F99">
            <v>12</v>
          </cell>
          <cell r="G99" t="str">
            <v>HCM</v>
          </cell>
        </row>
        <row r="100">
          <cell r="B100" t="str">
            <v>3173</v>
          </cell>
          <cell r="C100" t="str">
            <v>WM+ HCM 192/72/74/76 Nguyễn Oanh</v>
          </cell>
          <cell r="D100">
            <v>0</v>
          </cell>
          <cell r="E100" t="str">
            <v>Sô 192/72 - 192/74 - 192/76 đường Nguyễn Oanh - phường 17 - quận Gò Vấp - thành phố Hồ Chí Minh - Việt Nam</v>
          </cell>
          <cell r="F100" t="str">
            <v>Gò Vấp</v>
          </cell>
          <cell r="G100" t="str">
            <v>HCM</v>
          </cell>
        </row>
        <row r="101">
          <cell r="B101" t="str">
            <v>3175</v>
          </cell>
          <cell r="C101" t="str">
            <v>WM+ HCM 10B-10C Lê Minh Xuân</v>
          </cell>
          <cell r="D101">
            <v>0</v>
          </cell>
          <cell r="E101" t="str">
            <v>số 10B - 10C đường Lê Minh Xuân - phường 7 - quận Tân Bình - thành phố Hồ Chí Minh - Việt Nam</v>
          </cell>
          <cell r="F101" t="str">
            <v>Tân Bình</v>
          </cell>
          <cell r="G101" t="str">
            <v>HCM</v>
          </cell>
        </row>
        <row r="102">
          <cell r="B102" t="str">
            <v>3185</v>
          </cell>
          <cell r="C102" t="str">
            <v>WM+ HCM Chung Cư Linh Tây</v>
          </cell>
          <cell r="D102" t="str">
            <v>Phân khu Thương mại 07 (TM01.7) thuộc Chung cư chung cư kết, hợp thương mại 18 tầng tại lô H, P. Linh Tây, Q. Thủ Đức, TP. Hồ Chí Minh Việt Nam</v>
          </cell>
          <cell r="E102">
            <v>0</v>
          </cell>
          <cell r="F102" t="str">
            <v>Thủ Đức</v>
          </cell>
          <cell r="G102" t="str">
            <v>HCM</v>
          </cell>
        </row>
        <row r="103">
          <cell r="B103" t="str">
            <v>3193</v>
          </cell>
          <cell r="C103" t="str">
            <v>WM+ HCM 24 Lê Bình</v>
          </cell>
          <cell r="D103">
            <v>0</v>
          </cell>
          <cell r="E103" t="str">
            <v>Số 24 Lê Bình - phường 04 - quận Tân Bình - thành phố Hồ Chí Minh - Việt Nam</v>
          </cell>
          <cell r="F103" t="str">
            <v>Tân Bình</v>
          </cell>
          <cell r="G103" t="str">
            <v>HCM</v>
          </cell>
        </row>
        <row r="104">
          <cell r="B104" t="str">
            <v>3199</v>
          </cell>
          <cell r="C104" t="str">
            <v>WM+ HCM 60 đường số 715</v>
          </cell>
          <cell r="D104">
            <v>0</v>
          </cell>
          <cell r="E104" t="str">
            <v>Số 60 đường số 715 Tạ Quang Bửu - phường 4 - quận 8 - thành phố Hồ Chí Minh - Việt Nam</v>
          </cell>
          <cell r="F104">
            <v>8</v>
          </cell>
          <cell r="G104" t="str">
            <v>HCM</v>
          </cell>
        </row>
        <row r="105">
          <cell r="B105" t="str">
            <v>3204</v>
          </cell>
          <cell r="C105" t="str">
            <v>WM+ HCM 106 Bành Văn Trân</v>
          </cell>
          <cell r="D105">
            <v>0</v>
          </cell>
          <cell r="E105" t="str">
            <v>Số 106 Bành Văn Trân - phường 7 - quận Tân Bình - thành phố Hồ Chí Minh - Việt Nam</v>
          </cell>
          <cell r="F105" t="str">
            <v>Tân Bình</v>
          </cell>
          <cell r="G105" t="str">
            <v>HCM</v>
          </cell>
        </row>
        <row r="106">
          <cell r="B106" t="str">
            <v>3205</v>
          </cell>
          <cell r="C106" t="str">
            <v>WM+ HCM IDICO Luỹ Bán Bích</v>
          </cell>
          <cell r="D106">
            <v>0</v>
          </cell>
          <cell r="E106" t="str">
            <v>Tầng 1 - Khối B - Khu căn hộ cao tầng -số 262/13-262/15 Lũy Bán Bích - phường Hòa Thạnh - quận Tân Phú - thành phố Hồ Chí Minh - Việt Nam</v>
          </cell>
          <cell r="F106" t="str">
            <v xml:space="preserve">Tân Phú </v>
          </cell>
          <cell r="G106" t="str">
            <v>HCM</v>
          </cell>
        </row>
        <row r="107">
          <cell r="B107" t="str">
            <v>3207</v>
          </cell>
          <cell r="C107" t="str">
            <v>WM+ HCM 314 Lê Văn Thọ</v>
          </cell>
          <cell r="D107">
            <v>0</v>
          </cell>
          <cell r="E107" t="str">
            <v>314 Lê Văn Thọ - phường 11 - quận Gò Vấp  - thành phố Hồ Chí Minh - Việt Nam</v>
          </cell>
          <cell r="F107" t="str">
            <v>Gò Vấp</v>
          </cell>
          <cell r="G107" t="str">
            <v>HCM</v>
          </cell>
        </row>
        <row r="108">
          <cell r="B108" t="str">
            <v>3213</v>
          </cell>
          <cell r="C108" t="str">
            <v>WM+ HCM B5/119K Ấp 2</v>
          </cell>
          <cell r="D108">
            <v>0</v>
          </cell>
          <cell r="E108" t="str">
            <v>Số B5/119k - Ấp 2 - xã Phong Phú - huyện Bình Chánh - thành phố Hồ Chí Minh - Việt Nam</v>
          </cell>
          <cell r="F108" t="str">
            <v>H. Bình Chánh</v>
          </cell>
          <cell r="G108" t="str">
            <v>HCM</v>
          </cell>
        </row>
        <row r="109">
          <cell r="B109" t="str">
            <v>3214</v>
          </cell>
          <cell r="C109" t="str">
            <v>WM+ HCM 56 Đường S9</v>
          </cell>
          <cell r="D109">
            <v>0</v>
          </cell>
          <cell r="E109" t="str">
            <v>Số 56 Đường S9 - phường Tây Thạnh - quận Tân Phú - thành phố Hồ Chí Minh - Việt Nam</v>
          </cell>
          <cell r="F109" t="str">
            <v xml:space="preserve">Tân Phú </v>
          </cell>
          <cell r="G109" t="str">
            <v>HCM</v>
          </cell>
        </row>
        <row r="110">
          <cell r="B110" t="str">
            <v>3215</v>
          </cell>
          <cell r="C110" t="str">
            <v>WM+ HCM 125 đường số 17</v>
          </cell>
          <cell r="D110">
            <v>0</v>
          </cell>
          <cell r="E110" t="str">
            <v>Số 125 - 127 đường số 17 - phường Tân Qúy - quận 7 - thành phố Hồ Chí Minh - Việt Nam</v>
          </cell>
          <cell r="F110">
            <v>7</v>
          </cell>
          <cell r="G110" t="str">
            <v>HCM</v>
          </cell>
        </row>
        <row r="111">
          <cell r="B111" t="str">
            <v>3218</v>
          </cell>
          <cell r="C111" t="str">
            <v>WM+ HCM 89-91 Phạm Phú Thứ</v>
          </cell>
          <cell r="D111">
            <v>0</v>
          </cell>
          <cell r="E111" t="str">
            <v>Số 89 - 91  đường Phạm Phú Thứ - phường 11 - quận Tân Bình - thành phố Hồ Chí Minh - Việt Nam</v>
          </cell>
          <cell r="F111" t="str">
            <v>Tân Bình</v>
          </cell>
          <cell r="G111" t="str">
            <v>HCM</v>
          </cell>
        </row>
        <row r="112">
          <cell r="B112" t="str">
            <v>3223</v>
          </cell>
          <cell r="C112" t="str">
            <v>WM+ HCM 596/2 Tô Ký</v>
          </cell>
          <cell r="D112">
            <v>0</v>
          </cell>
          <cell r="E112" t="str">
            <v>Số 596/2 Tô Ký - phường Tân Chánh Hiệp - quận 12 - thành phố Hồ Chí Minh - Việt Nam</v>
          </cell>
          <cell r="F112">
            <v>12</v>
          </cell>
          <cell r="G112" t="str">
            <v>HCM</v>
          </cell>
        </row>
        <row r="113">
          <cell r="B113" t="str">
            <v>3241</v>
          </cell>
          <cell r="C113" t="str">
            <v>WM+ HCM 1206 Lê Đức Thọ</v>
          </cell>
          <cell r="D113">
            <v>0</v>
          </cell>
          <cell r="E113" t="str">
            <v>Số 1206 Lê Đức Thọ - phường 13 - quận Gò Vấp - thành phố Hồ Chí Minh - Việt Nam</v>
          </cell>
          <cell r="F113" t="str">
            <v>Gò Vấp</v>
          </cell>
          <cell r="G113" t="str">
            <v>HCM</v>
          </cell>
        </row>
        <row r="114">
          <cell r="B114" t="str">
            <v>3242</v>
          </cell>
          <cell r="C114" t="str">
            <v>WIN HCM 4 đường D7</v>
          </cell>
          <cell r="D114" t="str">
            <v>Nhà số 4 đường D7 (khu nhà ở Nam Long MR), khu phố 6, Phường Phước Long B, Quận 9, TP. Hồ Chí Minh Việt Nam</v>
          </cell>
          <cell r="E114">
            <v>0</v>
          </cell>
          <cell r="F114">
            <v>9</v>
          </cell>
          <cell r="G114" t="str">
            <v>HCM</v>
          </cell>
        </row>
        <row r="115">
          <cell r="B115" t="str">
            <v>3243</v>
          </cell>
          <cell r="C115" t="str">
            <v>WM+ HCM 53 Vườn lài</v>
          </cell>
          <cell r="D115">
            <v>0</v>
          </cell>
          <cell r="E115" t="str">
            <v>53 Vườn lài - phường Phú Thọ Hòa - quận Tân Phú - thành phố Hồ Chí Minh - Việt Nam</v>
          </cell>
          <cell r="F115" t="str">
            <v xml:space="preserve">Tân Phú </v>
          </cell>
          <cell r="G115" t="str">
            <v>HCM</v>
          </cell>
        </row>
        <row r="116">
          <cell r="B116" t="str">
            <v>3253</v>
          </cell>
          <cell r="C116" t="str">
            <v>WM+ HCM 472 Phạm Văn Bạch</v>
          </cell>
          <cell r="D116">
            <v>0</v>
          </cell>
          <cell r="E116" t="str">
            <v>472 Phạm Văn Bạch - phường 12 - quận Gò Vấp - thành phố Hồ Chí Minh - Việt Nam</v>
          </cell>
          <cell r="F116" t="str">
            <v>Gò Vấp</v>
          </cell>
          <cell r="G116" t="str">
            <v>HCM</v>
          </cell>
        </row>
        <row r="117">
          <cell r="B117" t="str">
            <v>3254</v>
          </cell>
          <cell r="C117" t="str">
            <v>WM+ HCM 54B Nguyễn Thị Huỳnh</v>
          </cell>
          <cell r="D117">
            <v>0</v>
          </cell>
          <cell r="E117" t="str">
            <v>54B Nguyễn Thị Huỳnh - phường 11 - quận Phú Nhuận - thành phố Hồ Chí Minh - Việt Nam</v>
          </cell>
          <cell r="F117" t="str">
            <v>Phú Nhuận</v>
          </cell>
          <cell r="G117" t="str">
            <v>HCM</v>
          </cell>
        </row>
        <row r="118">
          <cell r="B118" t="str">
            <v>3258</v>
          </cell>
          <cell r="C118" t="str">
            <v>WM+ HCM B57 Khu phố 3</v>
          </cell>
          <cell r="D118">
            <v>0</v>
          </cell>
          <cell r="E118" t="str">
            <v>Số B57 Tô  Ký - Khu Phố 3 - phường Đông Hưng Thuận - quận 12 - thành phố Hồ Chí Minh - Việt Nam</v>
          </cell>
          <cell r="F118">
            <v>12</v>
          </cell>
          <cell r="G118" t="str">
            <v>HCM</v>
          </cell>
        </row>
        <row r="119">
          <cell r="B119" t="str">
            <v>3259</v>
          </cell>
          <cell r="C119" t="str">
            <v>WM+ HCM Flora - Fuji</v>
          </cell>
          <cell r="D119">
            <v>0</v>
          </cell>
          <cell r="E119" t="str">
            <v>Khu TM tầng 1 Block A Chung Cư Flora, tại dự án Fuji Residence, PLB, Quận 9, TP. Hồ Chí Minh Việt Nam</v>
          </cell>
          <cell r="F119">
            <v>9</v>
          </cell>
          <cell r="G119" t="str">
            <v>HCM</v>
          </cell>
        </row>
        <row r="120">
          <cell r="B120" t="str">
            <v>3274</v>
          </cell>
          <cell r="C120" t="str">
            <v>WM+ HCM 10-10B Nguyễn Hữu Tiến</v>
          </cell>
          <cell r="D120">
            <v>0</v>
          </cell>
          <cell r="E120" t="str">
            <v>10 -10B Nguyễn Hữu Tiến - phường Tây Thạnh  -quận Tân Phú - thành phố Hồ Chí Minh - Việt Nam</v>
          </cell>
          <cell r="F120" t="str">
            <v xml:space="preserve">Tân Phú </v>
          </cell>
          <cell r="G120" t="str">
            <v>HCM</v>
          </cell>
        </row>
        <row r="121">
          <cell r="B121" t="str">
            <v>3282</v>
          </cell>
          <cell r="C121" t="str">
            <v>WM+ HCM 130E-130G Đường Gò Dưa</v>
          </cell>
          <cell r="D121" t="str">
            <v>130E-130G Đường Gò Dưa, Khu phố 3, Phường Tam Bình, Quận Thủ Đức, TP. Hồ Chí Minh Việt Nam</v>
          </cell>
          <cell r="E121">
            <v>0</v>
          </cell>
          <cell r="F121" t="str">
            <v>Thủ Đức</v>
          </cell>
          <cell r="G121" t="str">
            <v>HCM</v>
          </cell>
        </row>
        <row r="122">
          <cell r="B122" t="str">
            <v>3283</v>
          </cell>
          <cell r="C122" t="str">
            <v>WM+ HCM 1/45 Nguyễn Văn Qúa</v>
          </cell>
          <cell r="D122">
            <v>0</v>
          </cell>
          <cell r="E122" t="str">
            <v>Khu dân cư mở rộng số 1/45 đường Nguyễn Văn Quá - phường Đông Hưng Thuận - quận 12 - thành phố Hồ Chí Minh - Việt Nam</v>
          </cell>
          <cell r="F122">
            <v>12</v>
          </cell>
          <cell r="G122" t="str">
            <v>HCM</v>
          </cell>
        </row>
        <row r="123">
          <cell r="B123" t="str">
            <v>3285</v>
          </cell>
          <cell r="C123" t="str">
            <v>WM+ HCM 1/23B Ấp 3</v>
          </cell>
          <cell r="D123">
            <v>0</v>
          </cell>
          <cell r="E123" t="str">
            <v>Số 1/23B - Âp 3 - xã Đông Thạnh - huyện Hóc Môn - thành phố Hồ Chí Minh - Việt Nam</v>
          </cell>
          <cell r="F123" t="str">
            <v>H. Hóc Môn</v>
          </cell>
          <cell r="G123" t="str">
            <v>HCM</v>
          </cell>
        </row>
        <row r="124">
          <cell r="B124" t="str">
            <v>3286</v>
          </cell>
          <cell r="C124" t="str">
            <v>WM+ HCM 108 đường ĐHT02</v>
          </cell>
          <cell r="D124">
            <v>0</v>
          </cell>
          <cell r="E124" t="str">
            <v>108 ĐHT02 - phường Đông Hưng Thuận - quận 12 - thành phố Hồ Chí Minh - Việt Nam</v>
          </cell>
          <cell r="F124">
            <v>12</v>
          </cell>
          <cell r="G124" t="str">
            <v>HCM</v>
          </cell>
        </row>
        <row r="125">
          <cell r="B125" t="str">
            <v>3287</v>
          </cell>
          <cell r="C125" t="str">
            <v>WM+ HCM 173 Liên khu 4-5</v>
          </cell>
          <cell r="D125">
            <v>0</v>
          </cell>
          <cell r="E125" t="str">
            <v>Số 173 đường Liên khu 4-5 -phường Bình Hưng Hòa B - quận Bình Tân - thành phố Hồ Chí Minh - Việt Nam</v>
          </cell>
          <cell r="F125" t="str">
            <v>Bình Tân</v>
          </cell>
          <cell r="G125" t="str">
            <v>HCM</v>
          </cell>
        </row>
        <row r="126">
          <cell r="B126" t="str">
            <v>3292</v>
          </cell>
          <cell r="C126" t="str">
            <v>WM+ HCM 318/1 Phạm Hùng</v>
          </cell>
          <cell r="D126">
            <v>0</v>
          </cell>
          <cell r="E126" t="str">
            <v>Số 318/1 đường Phạm Hùng - phường 5  - quận 8 - thành phố Hồ Chí Minh - Việt Nam</v>
          </cell>
          <cell r="F126">
            <v>8</v>
          </cell>
          <cell r="G126" t="str">
            <v>HCM</v>
          </cell>
        </row>
        <row r="127">
          <cell r="B127" t="str">
            <v>3294</v>
          </cell>
          <cell r="C127" t="str">
            <v>WM+ HCM C3/5 Ấp 3</v>
          </cell>
          <cell r="D127">
            <v>0</v>
          </cell>
          <cell r="E127" t="str">
            <v>C3/5 Ấp 3 - xã vĩnh Lộc A - huyện Bình Chánh - thành phố Hồ Chí Minh - Việt Nam</v>
          </cell>
          <cell r="F127" t="str">
            <v>H. Bình Chánh</v>
          </cell>
          <cell r="G127" t="str">
            <v>HCM</v>
          </cell>
        </row>
        <row r="128">
          <cell r="B128" t="str">
            <v>3296</v>
          </cell>
          <cell r="C128" t="str">
            <v>WM+ HCM 25 Bùi Công Trừng</v>
          </cell>
          <cell r="D128">
            <v>0</v>
          </cell>
          <cell r="E128" t="str">
            <v>Số 25 Bùi Công Trừng - phường Thạnh Xuân - quận 12 - thành phố Hồ Chí Minh - Việt Nam</v>
          </cell>
          <cell r="F128">
            <v>12</v>
          </cell>
          <cell r="G128" t="str">
            <v>HCM</v>
          </cell>
        </row>
        <row r="129">
          <cell r="B129" t="str">
            <v>3305</v>
          </cell>
          <cell r="C129" t="str">
            <v>WM+ HCM Vinhomes Central Park P7</v>
          </cell>
          <cell r="D129">
            <v>0</v>
          </cell>
          <cell r="E129" t="str">
            <v>P7-SH.01 -  tầng trệt - Tòa  P7 - thuộc khu  B5.2 - Vinhomes Central Park - 720a Điện Biên Phủ - phường 22 - quận Bình Thạnh - thành phố Hồ Chí Minh - Việt Nam</v>
          </cell>
          <cell r="F129" t="str">
            <v>Bình Thạnh</v>
          </cell>
          <cell r="G129" t="str">
            <v>HCM</v>
          </cell>
        </row>
        <row r="130">
          <cell r="B130" t="str">
            <v>3307</v>
          </cell>
          <cell r="C130" t="str">
            <v>WM+ HCM 106-108 Tân Sơn Hòa</v>
          </cell>
          <cell r="D130">
            <v>0</v>
          </cell>
          <cell r="E130" t="str">
            <v>106  - 108 Tân Sơn Hòa  - phường 2 - quận Tân Bình - thành phố Hồ Chí Minh - Việt Nam</v>
          </cell>
          <cell r="F130" t="str">
            <v>Tân Bình</v>
          </cell>
          <cell r="G130" t="str">
            <v>HCM</v>
          </cell>
        </row>
        <row r="131">
          <cell r="B131" t="str">
            <v>3316</v>
          </cell>
          <cell r="C131" t="str">
            <v>WM+ HCM 126/4/1 Ấp Tây Lân</v>
          </cell>
          <cell r="D131">
            <v>0</v>
          </cell>
          <cell r="E131" t="str">
            <v>126/4/1 Ấp Tây Lân - Tổ 21 - xã Bà Điểm - huyện Hóc Môn - thành phố Hồ Chí Minh - Việt Nam</v>
          </cell>
          <cell r="F131" t="str">
            <v>H. Hóc Môn</v>
          </cell>
          <cell r="G131" t="str">
            <v>HCM</v>
          </cell>
        </row>
        <row r="132">
          <cell r="B132" t="str">
            <v>3321</v>
          </cell>
          <cell r="C132" t="str">
            <v>WM+ HCM Lô 13B Khu dân cư Conic</v>
          </cell>
          <cell r="D132">
            <v>0</v>
          </cell>
          <cell r="E132" t="str">
            <v>Số 0.02 Khối G - Tầng 1 - Chung cư G&amp;H - Lô BS - BT - Khu dân cư 13B - Ấp 5 - xã Phong Phú - huyện Bình Chánh - thành phố Hồ Chí Minh - Việt Nam</v>
          </cell>
          <cell r="F132" t="str">
            <v>H. Bình Chánh</v>
          </cell>
          <cell r="G132" t="str">
            <v>HCM</v>
          </cell>
        </row>
        <row r="133">
          <cell r="B133" t="str">
            <v>3327</v>
          </cell>
          <cell r="C133" t="str">
            <v>WM+ HCM 79 Liên khu 5-6</v>
          </cell>
          <cell r="D133">
            <v>0</v>
          </cell>
          <cell r="E133" t="str">
            <v>79 liên khu 5-6 KP 5 - phường Bình Hưng Hòa B - quận Bình Tân  - thành phố Hồ Chí Minh - Việt Nam</v>
          </cell>
          <cell r="F133" t="str">
            <v>Bình Tân</v>
          </cell>
          <cell r="G133" t="str">
            <v>HCM</v>
          </cell>
        </row>
        <row r="134">
          <cell r="B134" t="str">
            <v>3330</v>
          </cell>
          <cell r="C134" t="str">
            <v>WM+ HCM 901 Tỉnh lộ 43</v>
          </cell>
          <cell r="D134" t="str">
            <v>901 Tỉnh lộ 43, KP2, Phường Bình Chiểu, Quận Thủ Đức, TP. Hồ Chí Minh Việt Nam</v>
          </cell>
          <cell r="E134">
            <v>0</v>
          </cell>
          <cell r="F134" t="str">
            <v>Thủ Đức</v>
          </cell>
          <cell r="G134" t="str">
            <v>TP. Hồ Chí Minh</v>
          </cell>
        </row>
        <row r="135">
          <cell r="B135" t="str">
            <v>3339</v>
          </cell>
          <cell r="C135" t="str">
            <v>WM+ HCM 6 Trần Thị Nghỉ</v>
          </cell>
          <cell r="D135">
            <v>0</v>
          </cell>
          <cell r="E135" t="str">
            <v>Số 6 Trần Thị Nghĩ - phường 7  - quận gò vấp - thành phố Hồ Chí Minh - Việt Nam</v>
          </cell>
          <cell r="F135" t="str">
            <v>Gò Vấp</v>
          </cell>
          <cell r="G135" t="str">
            <v>HCM</v>
          </cell>
        </row>
        <row r="136">
          <cell r="B136" t="str">
            <v>3352</v>
          </cell>
          <cell r="C136" t="str">
            <v>WM+ HCM 23 24N Nguyễn Thị Tần</v>
          </cell>
          <cell r="D136">
            <v>0</v>
          </cell>
          <cell r="E136" t="str">
            <v>23N - 24N Nguyễn Thị Tần - phường 2 - quận 8 - thành phố Hồ Chí Minh - Việt Nam</v>
          </cell>
          <cell r="F136">
            <v>8</v>
          </cell>
          <cell r="G136" t="str">
            <v>HCM</v>
          </cell>
        </row>
        <row r="137">
          <cell r="B137" t="str">
            <v>3353</v>
          </cell>
          <cell r="C137" t="str">
            <v>WM+ HCM 1132 Quốc lộ 50</v>
          </cell>
          <cell r="D137">
            <v>0</v>
          </cell>
          <cell r="E137" t="str">
            <v>1132 Quốc lộ 50 - Ấp 3 - xã Bình Hưng - huyện Bình Chánh - thành phố Hồ Chí Minh - Việt Nam</v>
          </cell>
          <cell r="F137" t="str">
            <v>H. Bình Chánh</v>
          </cell>
          <cell r="G137" t="str">
            <v>HCM</v>
          </cell>
        </row>
        <row r="138">
          <cell r="B138" t="str">
            <v>3355</v>
          </cell>
          <cell r="C138" t="str">
            <v>WM+ HCM 102 Khu phố 2</v>
          </cell>
          <cell r="D138">
            <v>0</v>
          </cell>
          <cell r="E138" t="str">
            <v>102 Khu phố 2 - đường số 29 -  phường Bình Trị Đông quận Bình Tân - thành phố Hồ Chí Minh - Việt Nam</v>
          </cell>
          <cell r="F138" t="str">
            <v>Bình Tân</v>
          </cell>
          <cell r="G138" t="str">
            <v>HCM</v>
          </cell>
        </row>
        <row r="139">
          <cell r="B139" t="str">
            <v>3356</v>
          </cell>
          <cell r="C139" t="str">
            <v>WM+ HCM Số 13 Đường 78</v>
          </cell>
          <cell r="D139">
            <v>0</v>
          </cell>
          <cell r="E139" t="str">
            <v>13 Đường  số 78 - Âp Đình - xã Tân Phú Trung - huyện Củ Chi  - thành phố Hồ Chí Minh - Việt Nam</v>
          </cell>
          <cell r="F139" t="str">
            <v>H. Củ Chi</v>
          </cell>
          <cell r="G139" t="str">
            <v>HCM</v>
          </cell>
        </row>
        <row r="140">
          <cell r="B140" t="str">
            <v>3357</v>
          </cell>
          <cell r="C140" t="str">
            <v>WM+ BDG 103/1 Khu Phố 1A</v>
          </cell>
          <cell r="D140" t="str">
            <v>103/1 Khu phố 1A, Phường An Phú, Thành phố Thuận An, T. Bình Dương Việt Nam</v>
          </cell>
          <cell r="E140">
            <v>0</v>
          </cell>
          <cell r="F140" t="str">
            <v>Bình Dương</v>
          </cell>
          <cell r="G140" t="str">
            <v>T. Bình Dương</v>
          </cell>
        </row>
        <row r="141">
          <cell r="B141" t="str">
            <v>3379</v>
          </cell>
          <cell r="C141" t="str">
            <v>WM+ HCM Vinhomes Central Park L6</v>
          </cell>
          <cell r="D141">
            <v>0</v>
          </cell>
          <cell r="E141" t="str">
            <v>L6-SH.01A -  tầng trệt - Tòa The Landmark 6 - Lô B1 - Vinhomes Central Park - 720a Điện Biên Phủ - phường 22 - quận Bình Thạnh - thành phố Hồ Chí Minh - Việt Nam</v>
          </cell>
          <cell r="F141" t="str">
            <v>Bình Thạnh</v>
          </cell>
          <cell r="G141" t="str">
            <v>HCM</v>
          </cell>
        </row>
        <row r="142">
          <cell r="B142" t="str">
            <v>3386</v>
          </cell>
          <cell r="C142" t="str">
            <v>WM+ HCM 909 Nguyễn Duy Trinh</v>
          </cell>
          <cell r="D142" t="str">
            <v>909 Nguyễn Duy Trinh, Phường Phú Hữu, Quận 9, TP. Hồ Chí Minh Việt Nam</v>
          </cell>
          <cell r="E142">
            <v>0</v>
          </cell>
          <cell r="F142">
            <v>9</v>
          </cell>
          <cell r="G142" t="str">
            <v>HCM</v>
          </cell>
        </row>
        <row r="143">
          <cell r="B143" t="str">
            <v>3387</v>
          </cell>
          <cell r="C143" t="str">
            <v>WM+ HCM 651-653 Tỉnh lộ 43</v>
          </cell>
          <cell r="D143">
            <v>0</v>
          </cell>
          <cell r="E143" t="str">
            <v>651A, 653 Tỉnh lộ 43, Khu phố 4, Phường Tam Bình, Quận Thủ Đức, TP. Hồ Chí Minh Việt Nam</v>
          </cell>
          <cell r="F143" t="str">
            <v>Thủ Đức</v>
          </cell>
          <cell r="G143" t="str">
            <v>HCM</v>
          </cell>
        </row>
        <row r="144">
          <cell r="B144" t="str">
            <v>3388</v>
          </cell>
          <cell r="C144" t="str">
            <v>WM+ HCM 602/52 Điện Biên Phủ</v>
          </cell>
          <cell r="D144">
            <v>0</v>
          </cell>
          <cell r="E144" t="str">
            <v>602/52 Điện Biên Phủ  - phường 22 - quận Bình Thạnh - thành phố Hồ Chí Minh - Việt Nam</v>
          </cell>
          <cell r="F144" t="str">
            <v>Bình Thạnh</v>
          </cell>
          <cell r="G144" t="str">
            <v>HCM</v>
          </cell>
        </row>
        <row r="145">
          <cell r="B145" t="str">
            <v>3389</v>
          </cell>
          <cell r="C145" t="str">
            <v>WM+ HCM 135/37/60 Nguyễn Hữu Cảnh</v>
          </cell>
          <cell r="D145">
            <v>0</v>
          </cell>
          <cell r="E145" t="str">
            <v>135/37/60-62 Nguyễn Hữu Cảnh  - phường 22 - quận Bình Thạnh - thành phố Hồ Chí Minh - Việt Nam</v>
          </cell>
          <cell r="F145" t="str">
            <v>Bình Thạnh</v>
          </cell>
          <cell r="G145" t="str">
            <v>HCM</v>
          </cell>
        </row>
        <row r="146">
          <cell r="B146" t="str">
            <v>3392</v>
          </cell>
          <cell r="C146" t="str">
            <v>WM+ HCM 26/4B ấp Đông Lân</v>
          </cell>
          <cell r="D146">
            <v>0</v>
          </cell>
          <cell r="E146" t="str">
            <v>26/4B ấp Đông lân  - xã Bà Điểm - huyện Hóc Môn - thành phố Hồ Chí Minh - Việt Nam</v>
          </cell>
          <cell r="F146" t="str">
            <v>H. Hóc Môn</v>
          </cell>
          <cell r="G146" t="str">
            <v>HCM</v>
          </cell>
        </row>
        <row r="147">
          <cell r="B147" t="str">
            <v>3394</v>
          </cell>
          <cell r="C147" t="str">
            <v>WM+ HCM 0.01-02-03 số 41, Trung Mỹ Tây</v>
          </cell>
          <cell r="D147">
            <v>0</v>
          </cell>
          <cell r="E147" t="str">
            <v>Tầng Trệt - 0.01 - 0.02 - 0.003 - Lô A - Khu nhà ở gia đình của Lực lượng vũ trang Quân Khu 7 - Số 41 - đường TMT2A - phường Trung Mỹ Tây - quận 12 - thành phố Hồ Chí Minh - Việt Nam</v>
          </cell>
          <cell r="F147">
            <v>12</v>
          </cell>
          <cell r="G147" t="str">
            <v>HCM</v>
          </cell>
        </row>
        <row r="148">
          <cell r="B148" t="str">
            <v>3409</v>
          </cell>
          <cell r="C148" t="str">
            <v>WM+ VTU 152A Xô Viết Nghệ Tĩnh</v>
          </cell>
          <cell r="D148" t="str">
            <v>152A Xô Viết Nghệ Tĩnh, Phường Thắng Tam, Thành phố Vũng Tàu, T. Bà Rịa - Vũng Tàu Việt Nam</v>
          </cell>
          <cell r="E148">
            <v>0</v>
          </cell>
          <cell r="F148" t="str">
            <v>Vũng Tàu</v>
          </cell>
          <cell r="G148" t="str">
            <v>T. Bà Rịa - Vũng Tàu</v>
          </cell>
        </row>
        <row r="149">
          <cell r="B149" t="str">
            <v>3411</v>
          </cell>
          <cell r="C149" t="str">
            <v>WM+ HCM 2D – 2E Lương Thế Vinh</v>
          </cell>
          <cell r="D149">
            <v>0</v>
          </cell>
          <cell r="E149" t="str">
            <v>2D – 2E Lương Thế Vinh - phường Tân Thới Hòa - quận Tân Phú - thành phố Hồ Chí Minh - Việt Nam</v>
          </cell>
          <cell r="F149" t="str">
            <v xml:space="preserve">Tân Phú </v>
          </cell>
          <cell r="G149" t="str">
            <v>HCM</v>
          </cell>
        </row>
        <row r="150">
          <cell r="B150" t="str">
            <v>3413</v>
          </cell>
          <cell r="C150" t="str">
            <v>WM+ HCM 18 Đường số 2</v>
          </cell>
          <cell r="D150">
            <v>0</v>
          </cell>
          <cell r="E150" t="str">
            <v>18 Đường số 2, Khu nhà Hiệp Bình Chánh, KP 5, Hiệp Bình Chánh, Quận Thủ Đức, TP. Hồ Chí Minh Việt Nam</v>
          </cell>
          <cell r="F150" t="str">
            <v>Thủ Đức</v>
          </cell>
          <cell r="G150" t="str">
            <v>HCM</v>
          </cell>
        </row>
        <row r="151">
          <cell r="B151" t="str">
            <v>3414</v>
          </cell>
          <cell r="C151" t="str">
            <v>WM+ HCM F12/2G Ấp 6</v>
          </cell>
          <cell r="D151">
            <v>0</v>
          </cell>
          <cell r="E151" t="str">
            <v>F12/2G - ấp 6 xã Vĩnh Lộc A - huyện Bình Chánh - thành phố Hồ Chí Minh - Việt Nam</v>
          </cell>
          <cell r="F151" t="str">
            <v>H. Bình Chánh</v>
          </cell>
          <cell r="G151" t="str">
            <v>HCM</v>
          </cell>
        </row>
        <row r="152">
          <cell r="B152" t="str">
            <v>3419</v>
          </cell>
          <cell r="C152" t="str">
            <v>WM+ HCM 744 Tỉnh lộ 43</v>
          </cell>
          <cell r="D152" t="str">
            <v>744 Tỉnh lộ 43, KP3, Phường Bình Chiểu, Quận Thủ Đức, TP. Hồ Chí Minh Việt Nam</v>
          </cell>
          <cell r="E152">
            <v>0</v>
          </cell>
          <cell r="F152" t="str">
            <v>Thủ Đức</v>
          </cell>
          <cell r="G152" t="str">
            <v>TP. Hồ Chí Minh</v>
          </cell>
        </row>
        <row r="153">
          <cell r="B153" t="str">
            <v>3420</v>
          </cell>
          <cell r="C153" t="str">
            <v>WM+ HCM 45 Đường TL 27</v>
          </cell>
          <cell r="D153">
            <v>0</v>
          </cell>
          <cell r="E153" t="str">
            <v>45 Đường Thạnh Lộc 27 - Khu Phố 3B - phường Thạnh Lộc - quận 12 - thành phố Hồ Chí Minh - Việt Nam</v>
          </cell>
          <cell r="F153">
            <v>12</v>
          </cell>
          <cell r="G153" t="str">
            <v>HCM</v>
          </cell>
        </row>
        <row r="154">
          <cell r="B154" t="str">
            <v>3422</v>
          </cell>
          <cell r="C154" t="str">
            <v>WM+ HCM 419 Ba Đình</v>
          </cell>
          <cell r="D154">
            <v>0</v>
          </cell>
          <cell r="E154" t="str">
            <v>419 Ba Đình - phường 9 - quận 8  - thành phố Hồ Chí Minh - Việt Nam</v>
          </cell>
          <cell r="F154">
            <v>8</v>
          </cell>
          <cell r="G154" t="str">
            <v>HCM</v>
          </cell>
        </row>
        <row r="155">
          <cell r="B155" t="str">
            <v>3424</v>
          </cell>
          <cell r="C155" t="str">
            <v>WM+ VTU 410 – 412 Trương Công Định</v>
          </cell>
          <cell r="D155" t="str">
            <v>410, 412 Trương Công Định, Phường 8, Thành phố Vũng Tàu, T. Bà Rịa - Vũng Tàu Việt Nam</v>
          </cell>
          <cell r="E155">
            <v>0</v>
          </cell>
          <cell r="F155" t="str">
            <v>Vũng Tàu</v>
          </cell>
          <cell r="G155" t="str">
            <v>T. Bà Rịa - Vũng Tàu</v>
          </cell>
        </row>
        <row r="156">
          <cell r="B156" t="str">
            <v>3426</v>
          </cell>
          <cell r="C156" t="str">
            <v>WM+ HCM 3/123 Ấp Nhị Tân 1</v>
          </cell>
          <cell r="D156">
            <v>0</v>
          </cell>
          <cell r="E156" t="str">
            <v>3/123 Ấp Nhị Tân 1 - xã Tân Thới Nhì - huyện Hóc Môn - thành phố Hồ Chí Minh - Việt Nam</v>
          </cell>
          <cell r="F156" t="str">
            <v>H. Hóc Môn</v>
          </cell>
          <cell r="G156" t="str">
            <v>HCM</v>
          </cell>
        </row>
        <row r="157">
          <cell r="B157" t="str">
            <v>3430</v>
          </cell>
          <cell r="C157" t="str">
            <v>WM+ HCM C12/13B Liên Ấp 123</v>
          </cell>
          <cell r="D157">
            <v>0</v>
          </cell>
          <cell r="E157" t="str">
            <v>C12/13 Liên Ấp 123 - ấp 3 -  xã Vĩnh Lộc B - huyện Bình Chánh  - thành phố Hồ Chí Minh - Việt Nam</v>
          </cell>
          <cell r="F157" t="str">
            <v>H. Bình Chánh</v>
          </cell>
          <cell r="G157" t="str">
            <v>HCM</v>
          </cell>
        </row>
        <row r="158">
          <cell r="B158" t="str">
            <v>3441</v>
          </cell>
          <cell r="C158" t="str">
            <v>WM+ HCM E8/2H Ấp 5</v>
          </cell>
          <cell r="D158">
            <v>0</v>
          </cell>
          <cell r="E158" t="str">
            <v>E8/2H - Ấp 5 xã Vĩnh Lộc A - huyện Bình Chánh - thành phố Hồ Chí Minh - Việt Nam</v>
          </cell>
          <cell r="F158" t="str">
            <v>H. Bình Chánh</v>
          </cell>
          <cell r="G158" t="str">
            <v>HCM</v>
          </cell>
        </row>
        <row r="159">
          <cell r="B159" t="str">
            <v>3443</v>
          </cell>
          <cell r="C159" t="str">
            <v>WM+ HCM 1189-1191 Phạm Văn Bạch</v>
          </cell>
          <cell r="D159">
            <v>0</v>
          </cell>
          <cell r="E159" t="str">
            <v>1189 - 1191 Phạm Văn Bạch - phường 12 - quận Gò Vấp - thành phố Hồ Chí Minh - Việt Nam</v>
          </cell>
          <cell r="F159" t="str">
            <v>Gò Vấp</v>
          </cell>
          <cell r="G159" t="str">
            <v>HCM</v>
          </cell>
        </row>
        <row r="160">
          <cell r="B160" t="str">
            <v>3445</v>
          </cell>
          <cell r="C160" t="str">
            <v>WM+ HCM 41 Đường 59</v>
          </cell>
          <cell r="D160">
            <v>0</v>
          </cell>
          <cell r="E160" t="str">
            <v>41  Đường 59 - Phương 14 - quận gò Vấp - thành phố Hồ Chí Minh - Việt Nam</v>
          </cell>
          <cell r="F160" t="str">
            <v>Gò Vấp</v>
          </cell>
          <cell r="G160" t="str">
            <v>HCM</v>
          </cell>
        </row>
        <row r="161">
          <cell r="B161" t="str">
            <v>3448</v>
          </cell>
          <cell r="C161" t="str">
            <v>WM+ HCM 39A1 Bình Chiểu</v>
          </cell>
          <cell r="D161" t="str">
            <v>39A1 Bình Chiểu, KP3, Phường Bình Chiểu, Quận Thủ Đức, TP. Hồ Chí Minh Việt Nam</v>
          </cell>
          <cell r="E161">
            <v>0</v>
          </cell>
          <cell r="F161" t="str">
            <v>Thủ Đức</v>
          </cell>
          <cell r="G161" t="str">
            <v>HCM</v>
          </cell>
        </row>
        <row r="162">
          <cell r="B162" t="str">
            <v>3449</v>
          </cell>
          <cell r="C162" t="str">
            <v>WM+ HCM Lô G9 Tháp AB</v>
          </cell>
          <cell r="D162">
            <v>0</v>
          </cell>
          <cell r="E162" t="str">
            <v>Tầng 1 - Lô A + Lô B - chung cư Thành Thái - 7/28 đường Thành Thái - phường 14 - quận 10 - thành phố Hồ Chí Minh - Việt Nam</v>
          </cell>
          <cell r="F162">
            <v>10</v>
          </cell>
          <cell r="G162" t="str">
            <v>HCM</v>
          </cell>
        </row>
        <row r="163">
          <cell r="B163" t="str">
            <v>3456</v>
          </cell>
          <cell r="C163" t="str">
            <v>WM+ HCM 77A Dương Đình Hội</v>
          </cell>
          <cell r="D163">
            <v>0</v>
          </cell>
          <cell r="E163">
            <v>0</v>
          </cell>
          <cell r="F163">
            <v>8</v>
          </cell>
          <cell r="G163" t="str">
            <v>HCM</v>
          </cell>
        </row>
        <row r="164">
          <cell r="B164" t="str">
            <v>3458</v>
          </cell>
          <cell r="C164" t="str">
            <v>WM+ KHA 174 Điện Biên Phủ</v>
          </cell>
          <cell r="D164" t="str">
            <v>174 Điện Biên Phủ, Phường Vĩnh Hòa, Thành phố Nha Trang, T. Khánh Hòa Việt Nam</v>
          </cell>
          <cell r="E164">
            <v>0</v>
          </cell>
          <cell r="F164" t="str">
            <v>Khánh Hòa</v>
          </cell>
          <cell r="G164" t="str">
            <v>T. Khánh Hòa</v>
          </cell>
        </row>
        <row r="165">
          <cell r="B165" t="str">
            <v>3459</v>
          </cell>
          <cell r="C165" t="str">
            <v>WM+ KHA 184 Dã Tượng</v>
          </cell>
          <cell r="D165" t="str">
            <v>184 Dã Tượng, Phường Vĩnh Nguyên, Thành phố Nha Trang, T. Khánh Hòa Việt Nam</v>
          </cell>
          <cell r="E165">
            <v>0</v>
          </cell>
          <cell r="F165" t="str">
            <v>Khánh Hòa</v>
          </cell>
          <cell r="G165" t="str">
            <v>T. Khánh Hòa</v>
          </cell>
        </row>
        <row r="166">
          <cell r="B166" t="str">
            <v>3469</v>
          </cell>
          <cell r="C166" t="str">
            <v>WM+ HCM 109 Đường 39</v>
          </cell>
          <cell r="D166" t="str">
            <v>109 đường 39 ấp Trung 2, Phường Bình Trưng Tây, Quận 2, TP. Hồ Chí Minh Việt Nam</v>
          </cell>
          <cell r="E166">
            <v>0</v>
          </cell>
          <cell r="F166">
            <v>2</v>
          </cell>
          <cell r="G166" t="str">
            <v>TP. Hồ Chí Minh</v>
          </cell>
        </row>
        <row r="167">
          <cell r="B167" t="str">
            <v>3473</v>
          </cell>
          <cell r="C167" t="str">
            <v>WM+ HCM 60 Đường số 9</v>
          </cell>
          <cell r="D167" t="str">
            <v>60 Đường số 9, KP 1, Phường Linh Tây, Quận Thủ Đức, TP. Hồ Chí Minh Việt Nam</v>
          </cell>
          <cell r="E167">
            <v>0</v>
          </cell>
          <cell r="F167" t="str">
            <v>Thủ Đức</v>
          </cell>
          <cell r="G167" t="str">
            <v>HCM</v>
          </cell>
        </row>
        <row r="168">
          <cell r="B168" t="str">
            <v>3484</v>
          </cell>
          <cell r="C168" t="str">
            <v>WM+ HCM 101/2 Ấp 4</v>
          </cell>
          <cell r="D168">
            <v>0</v>
          </cell>
          <cell r="E168" t="str">
            <v>101/2 Ấp 4 xã xuân Thới Thượng - huyện Hóc Môn - thành phố Hồ Chí Minh - Việt Nam</v>
          </cell>
          <cell r="F168" t="str">
            <v>H. Hóc Môn</v>
          </cell>
          <cell r="G168" t="str">
            <v>HCM</v>
          </cell>
        </row>
        <row r="169">
          <cell r="B169" t="str">
            <v>3490</v>
          </cell>
          <cell r="C169" t="str">
            <v>WM+ CTO 1B Đinh Tiên Hoàng</v>
          </cell>
          <cell r="D169" t="str">
            <v>1B Đinh Tiên Hoàng, Phường Thới Bình, Quận Ninh Kiều, TP. Cần Thơ Việt Nam</v>
          </cell>
          <cell r="E169">
            <v>0</v>
          </cell>
          <cell r="F169" t="str">
            <v>Cần Thơ</v>
          </cell>
          <cell r="G169" t="str">
            <v>TP. Cần Thơ</v>
          </cell>
        </row>
        <row r="170">
          <cell r="B170" t="str">
            <v>3502</v>
          </cell>
          <cell r="C170" t="str">
            <v>WM+ HCM 47-49-51 Trần Văn Ơn</v>
          </cell>
          <cell r="D170">
            <v>0</v>
          </cell>
          <cell r="E170" t="str">
            <v>47-49-51 Trần Văn Ơn - phường Tân Sơn Nhì - quận Tân Phú - thành phố Hồ Chí Minh - Việt Nam</v>
          </cell>
          <cell r="F170" t="str">
            <v xml:space="preserve">Tân Phú </v>
          </cell>
          <cell r="G170" t="str">
            <v>HCM</v>
          </cell>
        </row>
        <row r="171">
          <cell r="B171" t="str">
            <v>3505</v>
          </cell>
          <cell r="C171" t="str">
            <v>WM+ HCM 152 Lê Lợi</v>
          </cell>
          <cell r="D171">
            <v>0</v>
          </cell>
          <cell r="E171" t="str">
            <v>152 Lê lợi - phường 4 - quận Gò Vấp - thành phố Hồ Chí Minh - Việt Nam</v>
          </cell>
          <cell r="F171" t="str">
            <v>Gò Vấp</v>
          </cell>
          <cell r="G171" t="str">
            <v>HCM</v>
          </cell>
        </row>
        <row r="172">
          <cell r="B172" t="str">
            <v>3508</v>
          </cell>
          <cell r="C172" t="str">
            <v>WM+ HCM 15 Đường CN6</v>
          </cell>
          <cell r="D172">
            <v>0</v>
          </cell>
          <cell r="E172" t="str">
            <v>15 Đường CN6 - phường Sơn Kỳ - quận Tân Phú - thành phố Hồ Chí Minh - Việt Nam</v>
          </cell>
          <cell r="F172" t="str">
            <v xml:space="preserve">Tân Phú </v>
          </cell>
          <cell r="G172" t="str">
            <v>HCM</v>
          </cell>
        </row>
        <row r="173">
          <cell r="B173" t="str">
            <v>3516</v>
          </cell>
          <cell r="C173" t="str">
            <v>WM+ HCM 37/2B-2D Ấp Mỹ Hòa</v>
          </cell>
          <cell r="D173">
            <v>0</v>
          </cell>
          <cell r="E173" t="str">
            <v>37/2B  - 37/2D Ấp Mỹ Hòa - xã Trung Chánh - huyện Hóc Môn - thành phố Hồ Chí Minh - Việt Nam</v>
          </cell>
          <cell r="F173" t="str">
            <v>H. Hóc Môn</v>
          </cell>
          <cell r="G173" t="str">
            <v>HCM</v>
          </cell>
        </row>
        <row r="174">
          <cell r="B174" t="str">
            <v>3533</v>
          </cell>
          <cell r="C174" t="str">
            <v>WM+ HCM 156A Nguyễn Hữu Thọ</v>
          </cell>
          <cell r="D174">
            <v>0</v>
          </cell>
          <cell r="E174" t="str">
            <v>C01.02 Tầng 1 -  Khối Đế -  Khu Nhà Ở Cao Tầng - 156A Nguyễn Hữu Thọ - Ấp 5 - xã Phước Kiển - huyện Nhà Bè - thành phố Hồ Chí Minh - Việt Nam</v>
          </cell>
          <cell r="F174" t="str">
            <v>H. Nhà Bè</v>
          </cell>
          <cell r="G174" t="str">
            <v>HCM</v>
          </cell>
        </row>
        <row r="175">
          <cell r="B175" t="str">
            <v>3534</v>
          </cell>
          <cell r="C175" t="str">
            <v>WM+ HCM 860/80/22 Xô Viết Nghệ Tĩnh</v>
          </cell>
          <cell r="D175">
            <v>0</v>
          </cell>
          <cell r="E175" t="str">
            <v>860/80/22 Xô Viết Nghệ Tĩnh - phường 25 - quận Bình Thạnh - thành phố Hồ Chí Minh - Việt Nam</v>
          </cell>
          <cell r="F175" t="str">
            <v>Bình Thạnh</v>
          </cell>
          <cell r="G175" t="str">
            <v>HCM</v>
          </cell>
        </row>
        <row r="176">
          <cell r="B176" t="str">
            <v>3537</v>
          </cell>
          <cell r="C176" t="str">
            <v>WM+ HCM Golden River A3. SH10</v>
          </cell>
          <cell r="D176" t="str">
            <v>A3.SH.10, tầng 1, tòa A3 (HH6-3), Vinhomes Golden River, Số 2 Tôn Đức Thắng, Phường Bến Nghé, Quận 1, TP. Hồ Chí Minh Việt Nam</v>
          </cell>
          <cell r="E176">
            <v>0</v>
          </cell>
          <cell r="F176">
            <v>1</v>
          </cell>
          <cell r="G176" t="str">
            <v>HCM</v>
          </cell>
        </row>
        <row r="177">
          <cell r="B177" t="str">
            <v>3559</v>
          </cell>
          <cell r="C177" t="str">
            <v>WM+ HCM 64-66 Huỳnh Thiên Lộc</v>
          </cell>
          <cell r="D177">
            <v>0</v>
          </cell>
          <cell r="E177" t="str">
            <v>64 - 66 Huỳnh Thiện Lộc - phường Hòa Thạnh - quận Tân Phú - thành phố Hồ Chí Minh - Việt Nam</v>
          </cell>
          <cell r="F177" t="str">
            <v xml:space="preserve">Tân Phú </v>
          </cell>
          <cell r="G177" t="str">
            <v>HCM</v>
          </cell>
        </row>
        <row r="178">
          <cell r="B178" t="str">
            <v>3562</v>
          </cell>
          <cell r="C178" t="str">
            <v>WM+ HCM 25 Lô A Trường Sơn</v>
          </cell>
          <cell r="D178">
            <v>0</v>
          </cell>
          <cell r="E178" t="str">
            <v>25 Trường Sơn - phường 15 - quận 10 - thành phố Hồ Chí Minh - Việt Nam</v>
          </cell>
          <cell r="F178">
            <v>10</v>
          </cell>
          <cell r="G178" t="str">
            <v>HCM</v>
          </cell>
        </row>
        <row r="179">
          <cell r="B179" t="str">
            <v>3563</v>
          </cell>
          <cell r="C179" t="str">
            <v>WM+ HCM 137 Trần Hữu Trang</v>
          </cell>
          <cell r="D179">
            <v>0</v>
          </cell>
          <cell r="E179" t="str">
            <v>137 - 137/1 Trần Hữu Trang - phường 10 - quận Phú Nhuận - thành phố Hồ Chí Minh - Việt Nam</v>
          </cell>
          <cell r="F179" t="str">
            <v>Phú Nhuận</v>
          </cell>
          <cell r="G179" t="str">
            <v>HCM</v>
          </cell>
        </row>
        <row r="180">
          <cell r="B180" t="str">
            <v>3566</v>
          </cell>
          <cell r="C180" t="str">
            <v>WM+ HCM 143C Lê Văn Khương</v>
          </cell>
          <cell r="D180">
            <v>0</v>
          </cell>
          <cell r="E180" t="str">
            <v>143C Lê Văn Khương - xã Đông Thạnh - huyện Hóc Môn - thành phố Hồ Chí Minh - Việt Nam</v>
          </cell>
          <cell r="F180" t="str">
            <v>H. Hóc Môn</v>
          </cell>
          <cell r="G180" t="str">
            <v>HCM</v>
          </cell>
        </row>
        <row r="181">
          <cell r="B181" t="str">
            <v>3578</v>
          </cell>
          <cell r="C181" t="str">
            <v>WM+ DNI 27 Đường 643</v>
          </cell>
          <cell r="D181" t="str">
            <v>27 Đường 643 khu phố 2, Phường Long Bình, Thành phố Biên Hòa, T. Đồng Nai Việt Nam</v>
          </cell>
          <cell r="E181">
            <v>0</v>
          </cell>
          <cell r="F181" t="str">
            <v>Đồng Nai</v>
          </cell>
          <cell r="G181" t="str">
            <v>T. Đồng Nai</v>
          </cell>
        </row>
        <row r="182">
          <cell r="B182" t="str">
            <v>3579</v>
          </cell>
          <cell r="C182" t="str">
            <v>WM+ BDG 62 Bis Cách Mạng Tháng Tám</v>
          </cell>
          <cell r="D182" t="str">
            <v>62 Bis 62 Bis Cách Mạng Tháng Tám, Khu Phố Đông Tư, Phường Lái Thiêu, Thành phố Thuận An, T. Bình Dương Việt Nam</v>
          </cell>
          <cell r="E182">
            <v>0</v>
          </cell>
          <cell r="F182" t="str">
            <v>Bình Dương</v>
          </cell>
          <cell r="G182" t="str">
            <v>T. Bình Dương</v>
          </cell>
        </row>
        <row r="183">
          <cell r="B183" t="str">
            <v>3592</v>
          </cell>
          <cell r="C183" t="str">
            <v>WM+ DNI 2/11 Khu Phố 4</v>
          </cell>
          <cell r="D183" t="str">
            <v>2/11 Khu Phố 4, Phường Trảng Dài, Thành phố Biên Hòa, T. Đồng Nai Việt Nam</v>
          </cell>
          <cell r="E183">
            <v>0</v>
          </cell>
          <cell r="F183" t="str">
            <v>Đồng Nai</v>
          </cell>
          <cell r="G183" t="str">
            <v>T. Đồng Nai</v>
          </cell>
        </row>
        <row r="184">
          <cell r="B184" t="str">
            <v>3594</v>
          </cell>
          <cell r="C184" t="str">
            <v>WIN HCM 206 Đình Phong Phú</v>
          </cell>
          <cell r="D184">
            <v>0</v>
          </cell>
          <cell r="E184">
            <v>0</v>
          </cell>
          <cell r="F184">
            <v>8</v>
          </cell>
          <cell r="G184" t="str">
            <v>HCM</v>
          </cell>
        </row>
        <row r="185">
          <cell r="B185" t="str">
            <v>3595</v>
          </cell>
          <cell r="C185" t="str">
            <v>WM+ HCM 165 - 167 An Dương Vương</v>
          </cell>
          <cell r="D185">
            <v>0</v>
          </cell>
          <cell r="E185" t="str">
            <v>165 -167 An Dương Vương - KP 4 -  phường An Lạc - quận Bình Tân - thành phố Hồ Chí Minh - Việt Nam</v>
          </cell>
          <cell r="F185" t="str">
            <v>Bình Tân</v>
          </cell>
          <cell r="G185" t="str">
            <v>HCM</v>
          </cell>
        </row>
        <row r="186">
          <cell r="B186" t="str">
            <v>3605</v>
          </cell>
          <cell r="C186" t="str">
            <v>WM+ HCM 68 Hồ Văn Long</v>
          </cell>
          <cell r="D186">
            <v>0</v>
          </cell>
          <cell r="E186" t="str">
            <v>68 Hồ Văn Long - KP1 - phường Bình Hưng Hoà B - quận Bình Tân - thành phố Hồ Chí Minh - Việt Nam</v>
          </cell>
          <cell r="F186" t="str">
            <v>Bình Tân</v>
          </cell>
          <cell r="G186" t="str">
            <v>HCM</v>
          </cell>
        </row>
        <row r="187">
          <cell r="B187" t="str">
            <v>3610</v>
          </cell>
          <cell r="C187" t="str">
            <v>WM+ KHA 513 Đường 2/4</v>
          </cell>
          <cell r="D187" t="str">
            <v>513 Đường 2/4, Phường Vĩnh Phước, Thành phố Nha Trang, T. Khánh Hòa Việt Nam</v>
          </cell>
          <cell r="E187">
            <v>0</v>
          </cell>
          <cell r="F187" t="str">
            <v>Khánh Hòa</v>
          </cell>
          <cell r="G187">
            <v>0</v>
          </cell>
        </row>
        <row r="188">
          <cell r="B188" t="str">
            <v>3612</v>
          </cell>
          <cell r="C188" t="str">
            <v>WM+ VTU 32 Trần Đồng</v>
          </cell>
          <cell r="D188" t="str">
            <v>32 Trần Đồng, Phường 3, Thành phố Vũng Tàu, T. Bà Rịa - Vũng Tàu Việt Nam</v>
          </cell>
          <cell r="E188">
            <v>0</v>
          </cell>
          <cell r="F188" t="str">
            <v>Vũng Tàu</v>
          </cell>
          <cell r="G188" t="str">
            <v>T. Bà Rịa - Vũng Tàu</v>
          </cell>
        </row>
        <row r="189">
          <cell r="B189" t="str">
            <v>3619</v>
          </cell>
          <cell r="C189" t="str">
            <v>WM+ HCM 23 I Khuông Việt</v>
          </cell>
          <cell r="D189">
            <v>0</v>
          </cell>
          <cell r="E189" t="str">
            <v>23I Khuông Việt - phường Phú Trung - quận Tân Phú - thành phố Hồ Chí Minh - Việt Nam</v>
          </cell>
          <cell r="F189" t="str">
            <v xml:space="preserve">Tân Phú </v>
          </cell>
          <cell r="G189" t="str">
            <v>HCM</v>
          </cell>
        </row>
        <row r="190">
          <cell r="B190" t="str">
            <v>3620</v>
          </cell>
          <cell r="C190" t="str">
            <v>WM+ HCM 404 A-B-C Nguyễn Oanh</v>
          </cell>
          <cell r="D190">
            <v>0</v>
          </cell>
          <cell r="E190" t="str">
            <v>404A-B-C Nguyễn Oanh - phường 6 - quận Gò Vấp - thành phố Hồ Chí Minh - Việt Nam</v>
          </cell>
          <cell r="F190" t="str">
            <v>Gò Vấp</v>
          </cell>
          <cell r="G190" t="str">
            <v>HCM</v>
          </cell>
        </row>
        <row r="191">
          <cell r="B191" t="str">
            <v>3621</v>
          </cell>
          <cell r="C191" t="str">
            <v>WM+ HCM 418 Nguyễn Văn Công</v>
          </cell>
          <cell r="D191">
            <v>0</v>
          </cell>
          <cell r="E191" t="str">
            <v>418 Nguyễn Văn Công - phường 3 - quận Gò Vấp -  thành phố Hồ Chí Minh - Việt Nam</v>
          </cell>
          <cell r="F191" t="str">
            <v>Gò Vấp</v>
          </cell>
          <cell r="G191" t="str">
            <v>HCM</v>
          </cell>
        </row>
        <row r="192">
          <cell r="B192" t="str">
            <v>3630</v>
          </cell>
          <cell r="C192" t="str">
            <v>WM+ HCM 17/4 Nguyễn Thị Kiểu</v>
          </cell>
          <cell r="D192">
            <v>0</v>
          </cell>
          <cell r="E192" t="str">
            <v>Số 17/4 Nguyễn Thị Kiểu - KP 3 - phường Tân Thới Hiệp - quận 12 - thành phố Hồ Chí Minh - Việt Nam</v>
          </cell>
          <cell r="F192">
            <v>12</v>
          </cell>
          <cell r="G192" t="str">
            <v>HCM</v>
          </cell>
        </row>
        <row r="193">
          <cell r="B193" t="str">
            <v>3634</v>
          </cell>
          <cell r="C193" t="str">
            <v>WM+ HCM 53-55 Bùi Tư Toàn</v>
          </cell>
          <cell r="D193">
            <v>0</v>
          </cell>
          <cell r="E193" t="str">
            <v>53-55 Bùi Tư Toàn - KP 5 - phường An Lạc - quận Binh Tân - thành phố Hồ Chí Minh - Việt Nam</v>
          </cell>
          <cell r="F193" t="str">
            <v>Bình Tân</v>
          </cell>
          <cell r="G193" t="str">
            <v>HCM</v>
          </cell>
        </row>
        <row r="194">
          <cell r="B194" t="str">
            <v>3635</v>
          </cell>
          <cell r="C194" t="str">
            <v>WM+ HCM 104 Thống Nhất</v>
          </cell>
          <cell r="D194">
            <v>0</v>
          </cell>
          <cell r="E194" t="str">
            <v>104 Thống Nhất - phường 10 - quận Gò Vấp - thành phố Hồ Chí Minh - Việt Nam</v>
          </cell>
          <cell r="F194" t="str">
            <v>Gò Vấp</v>
          </cell>
          <cell r="G194" t="str">
            <v>HCM</v>
          </cell>
        </row>
        <row r="195">
          <cell r="B195" t="str">
            <v>3636</v>
          </cell>
          <cell r="C195" t="str">
            <v>WM+ CTO 216 Đường 3/2</v>
          </cell>
          <cell r="D195" t="str">
            <v>216 Đường 3/2, Phường Hưng Lợi, Quận Ninh Kiều, TP. Cần Thơ Việt Nam</v>
          </cell>
          <cell r="E195">
            <v>0</v>
          </cell>
          <cell r="F195" t="str">
            <v>Cần Thơ</v>
          </cell>
          <cell r="G195" t="str">
            <v>TP. Cần Thơ</v>
          </cell>
        </row>
        <row r="196">
          <cell r="B196" t="str">
            <v>3644</v>
          </cell>
          <cell r="C196" t="str">
            <v>WM+ HCM 58 Nguyễn Phúc Chu</v>
          </cell>
          <cell r="D196">
            <v>0</v>
          </cell>
          <cell r="E196" t="str">
            <v>58 Nguyễn Phúc Chu - phường 15 - quận Tân Bình - thành phố Hồ Chí Minh - Việt Nam</v>
          </cell>
          <cell r="F196" t="str">
            <v>Tân Bình</v>
          </cell>
          <cell r="G196" t="str">
            <v>HCM</v>
          </cell>
        </row>
        <row r="197">
          <cell r="B197" t="str">
            <v>3645</v>
          </cell>
          <cell r="C197" t="str">
            <v>WM+ HCM 1/54 Thanh Đa</v>
          </cell>
          <cell r="D197">
            <v>0</v>
          </cell>
          <cell r="E197" t="str">
            <v>1/54 Thanh Đa - phường 27 - quận Bình Thạnh - thành phố Hồ Chí Minh - Việt Nam</v>
          </cell>
          <cell r="F197" t="str">
            <v>Bình Thạnh</v>
          </cell>
          <cell r="G197" t="str">
            <v>HCM</v>
          </cell>
        </row>
        <row r="198">
          <cell r="B198" t="str">
            <v>3646</v>
          </cell>
          <cell r="C198" t="str">
            <v>WM+ HCM 1266 Kha Vạn Cân</v>
          </cell>
          <cell r="D198" t="str">
            <v>1266 Kha Vạn Cân, Khu Phố 2, Phường Linh Trung, Quận Thủ Đức, TP. Hồ Chí Minh Việt Nam</v>
          </cell>
          <cell r="E198">
            <v>0</v>
          </cell>
          <cell r="F198" t="str">
            <v>Thủ Đức</v>
          </cell>
          <cell r="G198" t="str">
            <v>TP. Hồ Chí Minh</v>
          </cell>
        </row>
        <row r="199">
          <cell r="B199" t="str">
            <v>3647</v>
          </cell>
          <cell r="C199" t="str">
            <v>WM+ HCM 28 Đường 14</v>
          </cell>
          <cell r="D199">
            <v>0</v>
          </cell>
          <cell r="E199" t="str">
            <v>28 đường 14 -KP 15 - phường Bình Hưng Hòa A -quận Bình Tân - thành phố Hồ Chí Minh - Việt Nam</v>
          </cell>
          <cell r="F199" t="str">
            <v>Bình Tân</v>
          </cell>
          <cell r="G199" t="str">
            <v>HCM</v>
          </cell>
        </row>
        <row r="200">
          <cell r="B200" t="str">
            <v>3663</v>
          </cell>
          <cell r="C200" t="str">
            <v>WM+ HCM 56-58 Đường số 23</v>
          </cell>
          <cell r="D200">
            <v>0</v>
          </cell>
          <cell r="E200" t="str">
            <v>56 -58 đường số 23 - phường 10 - quận 6 - thành phố Hồ Chí Minh - Việt Nam</v>
          </cell>
          <cell r="F200">
            <v>6</v>
          </cell>
          <cell r="G200" t="str">
            <v>HCM</v>
          </cell>
        </row>
        <row r="201">
          <cell r="B201" t="str">
            <v>3666</v>
          </cell>
          <cell r="C201" t="str">
            <v>WM+ HCM 14/6 Hoàng Dư Khương</v>
          </cell>
          <cell r="D201">
            <v>0</v>
          </cell>
          <cell r="E201" t="str">
            <v>14/6 Hoàng Dư Khương - phường 12 - quận 10 - thành phố Hồ Chí Minh - Việt Nam</v>
          </cell>
          <cell r="F201">
            <v>10</v>
          </cell>
          <cell r="G201" t="str">
            <v>HCM</v>
          </cell>
        </row>
        <row r="202">
          <cell r="B202" t="str">
            <v>3667</v>
          </cell>
          <cell r="C202" t="str">
            <v>WM+ HCM 117 Dương Quảng Hàm</v>
          </cell>
          <cell r="D202">
            <v>0</v>
          </cell>
          <cell r="E202" t="str">
            <v>117 Dương Quảng Hàm - phường 5 - quận Gò Vấp - thành phố Hồ Chí Minh - Việt Nam</v>
          </cell>
          <cell r="F202" t="str">
            <v>Gò Vấp</v>
          </cell>
          <cell r="G202" t="str">
            <v>HCM</v>
          </cell>
        </row>
        <row r="203">
          <cell r="B203" t="str">
            <v>3673</v>
          </cell>
          <cell r="C203" t="str">
            <v>WM+ HCM 336/55 Nguyễn Văn Luông</v>
          </cell>
          <cell r="D203">
            <v>0</v>
          </cell>
          <cell r="E203" t="str">
            <v>336/55 Nguyễn Văn Luông - phường 12 - quận 6 - thành phố Hồ Chí Minh - Việt Nam</v>
          </cell>
          <cell r="F203">
            <v>6</v>
          </cell>
          <cell r="G203" t="str">
            <v>HCM</v>
          </cell>
        </row>
        <row r="204">
          <cell r="B204" t="str">
            <v>3675</v>
          </cell>
          <cell r="C204" t="str">
            <v>WM+ HCM 586 Nguyễn Duy Trinh</v>
          </cell>
          <cell r="D204" t="str">
            <v>586 Nguyễn Duy Trinh, Khu Phố 1, Phường Bình Trưng Đông, Quận 2, TP. Hồ Chí Minh Việt Nam</v>
          </cell>
          <cell r="E204">
            <v>0</v>
          </cell>
          <cell r="F204">
            <v>2</v>
          </cell>
          <cell r="G204" t="str">
            <v>TP. Hồ Chí Minh</v>
          </cell>
        </row>
        <row r="205">
          <cell r="B205" t="str">
            <v>3677</v>
          </cell>
          <cell r="C205" t="str">
            <v>WM+ HCM 135 B Đường Số 20</v>
          </cell>
          <cell r="D205">
            <v>0</v>
          </cell>
          <cell r="E205" t="str">
            <v>135B đường số 20 - phường 5 - quận Gò Vấp - thành phố Hồ Chí Minh - Việt Nam</v>
          </cell>
          <cell r="F205" t="str">
            <v>Gò Vấp</v>
          </cell>
          <cell r="G205" t="str">
            <v>HCM</v>
          </cell>
        </row>
        <row r="206">
          <cell r="B206" t="str">
            <v>3678</v>
          </cell>
          <cell r="C206" t="str">
            <v>WM+ HCM 60 Lê Văn Chí (2)</v>
          </cell>
          <cell r="D206">
            <v>0</v>
          </cell>
          <cell r="E206" t="str">
            <v>60 Lê Văn Chí, Khu Phố 3, Phường Linh Trung, Quận Thủ Đức, TP. Hồ Chí Minh Việt Nam</v>
          </cell>
          <cell r="F206" t="str">
            <v>Thủ Đức</v>
          </cell>
          <cell r="G206" t="str">
            <v>HCM</v>
          </cell>
        </row>
        <row r="207">
          <cell r="B207" t="str">
            <v>3705</v>
          </cell>
          <cell r="C207" t="str">
            <v>WM+ HCM A01-11 Dream Home Residence</v>
          </cell>
          <cell r="D207">
            <v>0</v>
          </cell>
          <cell r="E207" t="str">
            <v>A01-11 (Block A - tầng 01 - vị trí số 11) - Dream Home Residence - số 148/21 đường 59 - phường 14 - quận Gò Vấp - thành phố Hồ Chí Minh - Việt Nam</v>
          </cell>
          <cell r="F207" t="str">
            <v>Gò Vấp</v>
          </cell>
          <cell r="G207" t="str">
            <v>HCM</v>
          </cell>
        </row>
        <row r="208">
          <cell r="B208" t="str">
            <v>3724</v>
          </cell>
          <cell r="C208" t="str">
            <v>WM+ DNI 44/1 Tổ 1, Khu phố 5A</v>
          </cell>
          <cell r="D208" t="str">
            <v>44/1 Tổ 1, Khu Phố 5A, Phường Trảng Dài, Thành phố Biên Hòa, T. Đồng Nai Việt Nam</v>
          </cell>
          <cell r="E208">
            <v>0</v>
          </cell>
          <cell r="F208" t="str">
            <v>Đồng Nai</v>
          </cell>
          <cell r="G208" t="str">
            <v>T. Đồng Nai</v>
          </cell>
        </row>
        <row r="209">
          <cell r="B209" t="str">
            <v>3725</v>
          </cell>
          <cell r="C209" t="str">
            <v>WM+ HCM 411 Nguyễn Văn Tăng</v>
          </cell>
          <cell r="D209">
            <v>0</v>
          </cell>
          <cell r="E209">
            <v>0</v>
          </cell>
          <cell r="F209">
            <v>9</v>
          </cell>
          <cell r="G209" t="str">
            <v>HCM</v>
          </cell>
        </row>
        <row r="210">
          <cell r="B210" t="str">
            <v>3726</v>
          </cell>
          <cell r="C210" t="str">
            <v>WM+ HCM 8/2B Trần Văn Mười</v>
          </cell>
          <cell r="D210">
            <v>0</v>
          </cell>
          <cell r="E210" t="str">
            <v>8/2B Trần Văn Mười - Ấp 3 - xã Xuân Thới Thượng - huyện Hóc Môn - thành phố Hồ Chí Minh - Việt Nam</v>
          </cell>
          <cell r="F210" t="str">
            <v>H. Hóc Môn</v>
          </cell>
          <cell r="G210" t="str">
            <v>HCM</v>
          </cell>
        </row>
        <row r="211">
          <cell r="B211" t="str">
            <v>3736</v>
          </cell>
          <cell r="C211" t="str">
            <v>WM+ HCM 68 Huỳnh Văn Nghệ</v>
          </cell>
          <cell r="D211">
            <v>0</v>
          </cell>
          <cell r="E211" t="str">
            <v>68 Huỳnh Văn Nghệ - phường 15 - quận Tân Bình - thành phố Hồ Chí Minh - Việt Nam</v>
          </cell>
          <cell r="F211" t="str">
            <v>Tân Bình</v>
          </cell>
          <cell r="G211" t="str">
            <v>HCM</v>
          </cell>
        </row>
        <row r="212">
          <cell r="B212" t="str">
            <v>3738</v>
          </cell>
          <cell r="C212" t="str">
            <v>WM+ HCM 97 Lò Lu</v>
          </cell>
          <cell r="D212">
            <v>0</v>
          </cell>
          <cell r="E212">
            <v>0</v>
          </cell>
          <cell r="F212">
            <v>8</v>
          </cell>
          <cell r="G212" t="str">
            <v>HCM</v>
          </cell>
        </row>
        <row r="213">
          <cell r="B213" t="str">
            <v>3740</v>
          </cell>
          <cell r="C213" t="str">
            <v>WM+ HCM 355A Đỗ Xuân Hợp</v>
          </cell>
          <cell r="D213">
            <v>0</v>
          </cell>
          <cell r="E213">
            <v>0</v>
          </cell>
          <cell r="F213">
            <v>9</v>
          </cell>
          <cell r="G213" t="str">
            <v>HCM</v>
          </cell>
        </row>
        <row r="214">
          <cell r="B214" t="str">
            <v>3742</v>
          </cell>
          <cell r="C214" t="str">
            <v>WM+ HCM 94/54-56 Hoà Bình</v>
          </cell>
          <cell r="D214">
            <v>0</v>
          </cell>
          <cell r="E214" t="str">
            <v>94/54 - 94/56 Hòa Bình - phường 5 - quận 11 - thành phố Hồ Chí Minh - Việt Nam</v>
          </cell>
          <cell r="F214">
            <v>11</v>
          </cell>
          <cell r="G214" t="str">
            <v>HCM</v>
          </cell>
        </row>
        <row r="215">
          <cell r="B215" t="str">
            <v>3748</v>
          </cell>
          <cell r="C215" t="str">
            <v>WM+ KHA Lô 232 Khu A - Đông Nam</v>
          </cell>
          <cell r="D215" t="str">
            <v>Lô 232 Khu A, Đông Nam, Tổ 3, Phường Vĩnh Hải, Thành phố Nha Trang, T. Khánh Hòa Việt Nam</v>
          </cell>
          <cell r="E215">
            <v>0</v>
          </cell>
          <cell r="F215" t="str">
            <v>Khánh Hòa</v>
          </cell>
          <cell r="G215" t="str">
            <v>T. Khánh Hòa</v>
          </cell>
        </row>
        <row r="216">
          <cell r="B216" t="str">
            <v>3757</v>
          </cell>
          <cell r="C216" t="str">
            <v>WM+ HCM 39A-41 Đường Đội Cung</v>
          </cell>
          <cell r="D216">
            <v>0</v>
          </cell>
          <cell r="E216" t="str">
            <v>39A-41 Đội Cung - phường 11 - quận 11 - thành phố Hồ Chí Minh - Việt Nam</v>
          </cell>
          <cell r="F216">
            <v>11</v>
          </cell>
          <cell r="G216" t="str">
            <v>HCM</v>
          </cell>
        </row>
        <row r="217">
          <cell r="B217" t="str">
            <v>3758</v>
          </cell>
          <cell r="C217" t="str">
            <v>WM+ HCM 82 Lý Phục Man</v>
          </cell>
          <cell r="D217">
            <v>0</v>
          </cell>
          <cell r="E217" t="str">
            <v>82A Lý Phục Man - phường Bình Thuận - quận 7 - thành phố Hồ Chí Minh - Việt Nam</v>
          </cell>
          <cell r="F217">
            <v>7</v>
          </cell>
          <cell r="G217" t="str">
            <v>HCM</v>
          </cell>
        </row>
        <row r="218">
          <cell r="B218" t="str">
            <v>3759</v>
          </cell>
          <cell r="C218" t="str">
            <v>WM+ HCM 268 Bùi Minh Trực</v>
          </cell>
          <cell r="D218">
            <v>0</v>
          </cell>
          <cell r="E218" t="str">
            <v>268 Bùi Minh Trực - phường 6 - quận 8 - thành phố Hồ Chí Minh - Việt Nam</v>
          </cell>
          <cell r="F218">
            <v>8</v>
          </cell>
          <cell r="G218" t="str">
            <v>HCM</v>
          </cell>
        </row>
        <row r="219">
          <cell r="B219" t="str">
            <v>3760</v>
          </cell>
          <cell r="C219" t="str">
            <v>WM+ HCM 176 Đường 44 Trương Đình Hội</v>
          </cell>
          <cell r="D219">
            <v>0</v>
          </cell>
          <cell r="E219" t="str">
            <v>176 Đường 44 Trương Đình Hội - phường 16 - quận 8 - thành phố Hồ Chí Minh - Việt Nam</v>
          </cell>
          <cell r="F219">
            <v>8</v>
          </cell>
          <cell r="G219" t="str">
            <v>HCM</v>
          </cell>
        </row>
        <row r="220">
          <cell r="B220" t="str">
            <v>3768</v>
          </cell>
          <cell r="C220" t="str">
            <v>WM+ HCM 298 Phan Văn Trị</v>
          </cell>
          <cell r="D220">
            <v>0</v>
          </cell>
          <cell r="E220" t="str">
            <v>298 Phan Văn Trị - phường 11 - quận Bình Thạnh - thành phố Hồ Chí Minh - Việt Nam</v>
          </cell>
          <cell r="F220" t="str">
            <v>Bình Thạnh</v>
          </cell>
          <cell r="G220" t="str">
            <v>HCM</v>
          </cell>
        </row>
        <row r="221">
          <cell r="B221" t="str">
            <v>3769</v>
          </cell>
          <cell r="C221" t="str">
            <v>WM+ HCM 66B Nguyễn Sỹ Sách</v>
          </cell>
          <cell r="D221">
            <v>0</v>
          </cell>
          <cell r="E221" t="str">
            <v>66B Nguyễn Sỹ Sách - phường 15 - quận Tân Bình - thành phố Hồ Chí Minh - Việt Nam</v>
          </cell>
          <cell r="F221" t="str">
            <v>Tân Bình</v>
          </cell>
          <cell r="G221" t="str">
            <v>HCM</v>
          </cell>
        </row>
        <row r="222">
          <cell r="B222" t="str">
            <v>3771</v>
          </cell>
          <cell r="C222" t="str">
            <v>WM+ CTO Số 2 Trần Hoàng Na</v>
          </cell>
          <cell r="D222" t="str">
            <v>Số 2 Trần Hoàng Na, Phường Hưng Thạnh, Quận Cái Răng, Thành Phố Cần Thơ (ĐC cũ: KDC Lô, Số 6, Khu Đô Thị Mới Nam Sông Cần Thơ), TP. Cần Thơ Việt Nam</v>
          </cell>
          <cell r="E222">
            <v>0</v>
          </cell>
          <cell r="F222" t="str">
            <v>Cần Thơ</v>
          </cell>
          <cell r="G222" t="str">
            <v>TP. Cần Thơ</v>
          </cell>
        </row>
        <row r="223">
          <cell r="B223" t="str">
            <v>3774</v>
          </cell>
          <cell r="C223" t="str">
            <v>WM+ HCM 965/44 Quang Trung</v>
          </cell>
          <cell r="D223">
            <v>0</v>
          </cell>
          <cell r="E223" t="str">
            <v>965/44 Quang Trung - phường 14 -quận Gò Vấp - thành phố Hồ Chí Minh - Việt Nam</v>
          </cell>
          <cell r="F223" t="str">
            <v>Gò Vấp</v>
          </cell>
          <cell r="G223" t="str">
            <v>HCM</v>
          </cell>
        </row>
        <row r="224">
          <cell r="B224" t="str">
            <v>3775</v>
          </cell>
          <cell r="C224" t="str">
            <v>WM+ HCM 55-57 Trần Văn Kiểu</v>
          </cell>
          <cell r="D224">
            <v>0</v>
          </cell>
          <cell r="E224" t="str">
            <v>55-57 Trần Văn Kiểu - phường 10 - quận 6 - thành phố Hồ Chí Minh - Việt Nam</v>
          </cell>
          <cell r="F224">
            <v>6</v>
          </cell>
          <cell r="G224" t="str">
            <v>HCM</v>
          </cell>
        </row>
        <row r="225">
          <cell r="B225" t="str">
            <v>3783</v>
          </cell>
          <cell r="C225" t="str">
            <v>WM+ HCM 15 Hồ Bá Kiện</v>
          </cell>
          <cell r="D225">
            <v>0</v>
          </cell>
          <cell r="E225" t="str">
            <v>15 Hồ Bá Kiện - phường 15 -quận 10 -thành phố Hồ Chí Minh - Việt Nam</v>
          </cell>
          <cell r="F225">
            <v>10</v>
          </cell>
          <cell r="G225" t="str">
            <v>HCM</v>
          </cell>
        </row>
        <row r="226">
          <cell r="B226" t="str">
            <v>3785</v>
          </cell>
          <cell r="C226" t="str">
            <v>WM+ HCM 54 đường 339</v>
          </cell>
          <cell r="D226" t="str">
            <v>54 đường 339, Phường Phước Long B, Quận 9, TP. Hồ Chí Minh Việt Nam</v>
          </cell>
          <cell r="E226">
            <v>0</v>
          </cell>
          <cell r="F226">
            <v>9</v>
          </cell>
          <cell r="G226" t="str">
            <v>HCM</v>
          </cell>
        </row>
        <row r="227">
          <cell r="B227" t="str">
            <v>3788</v>
          </cell>
          <cell r="C227" t="str">
            <v>WM+ VTU 209 Nguyễn Hữu Cảnh</v>
          </cell>
          <cell r="D227" t="str">
            <v>209 Nguyễn Hữu Cảnh, Phường Thắng Nhất, Thành phố Vũng Tàu, T. Bà Rịa - Vũng Tàu Việt Nam</v>
          </cell>
          <cell r="E227">
            <v>0</v>
          </cell>
          <cell r="F227" t="str">
            <v>Vũng Tàu</v>
          </cell>
          <cell r="G227" t="str">
            <v>T. Bà Rịa - Vũng Tàu</v>
          </cell>
        </row>
        <row r="228">
          <cell r="B228">
            <v>3798</v>
          </cell>
          <cell r="C228" t="str">
            <v>WM+ BDG 223 Cách Mạng Tháng 8</v>
          </cell>
          <cell r="D228" t="str">
            <v>223 Cách Mạng Tháng 8, Phường Hiệp Thành, Thành Phố Thủ Dầu Một, T. Bình Dương Việt Nam</v>
          </cell>
          <cell r="E228">
            <v>0</v>
          </cell>
          <cell r="F228" t="str">
            <v>Bình Dương</v>
          </cell>
          <cell r="G228" t="str">
            <v>HCM</v>
          </cell>
        </row>
        <row r="229">
          <cell r="B229" t="str">
            <v>3800</v>
          </cell>
          <cell r="C229" t="str">
            <v>WM+ BDG 190/2 Cách Mạng Tháng 8</v>
          </cell>
          <cell r="D229" t="str">
            <v>190/2 Cách Mạng Tháng 8, KP Thạnh Lợi, Thành phố Thuận An, T. Bình Dương Việt Nam</v>
          </cell>
          <cell r="E229">
            <v>0</v>
          </cell>
          <cell r="F229" t="str">
            <v>Bình Dương</v>
          </cell>
          <cell r="G229" t="str">
            <v>T. Bình Dương</v>
          </cell>
        </row>
        <row r="230">
          <cell r="B230" t="str">
            <v>3802</v>
          </cell>
          <cell r="C230" t="str">
            <v>WM+ HCM 36/27 Kinh Dương Vương</v>
          </cell>
          <cell r="D230">
            <v>0</v>
          </cell>
          <cell r="E230" t="str">
            <v>36/27 Kinh Dương Vương - phường 13 - quận 6 - thành phố Hồ Chí Minh - Việt Nam</v>
          </cell>
          <cell r="F230">
            <v>6</v>
          </cell>
          <cell r="G230" t="str">
            <v>HCM</v>
          </cell>
        </row>
        <row r="231">
          <cell r="B231">
            <v>3807</v>
          </cell>
          <cell r="C231" t="str">
            <v>WM+ DNI 249 Hà Huy Giáp</v>
          </cell>
          <cell r="D231" t="str">
            <v>249 Hà Huy Giáp, Phường Quyết Thắng, Thành phố Biên Hòa, T. Đồng Nai Việt Nam</v>
          </cell>
          <cell r="E231">
            <v>0</v>
          </cell>
          <cell r="F231" t="str">
            <v>Đồng Nai</v>
          </cell>
          <cell r="G231" t="str">
            <v>HCM</v>
          </cell>
        </row>
        <row r="232">
          <cell r="B232" t="str">
            <v>3810</v>
          </cell>
          <cell r="C232" t="str">
            <v>WM+ DNI 36-38 A13 Nguyễn Văn Tiên</v>
          </cell>
          <cell r="D232" t="str">
            <v>36-38 A13 Nguyễn Văn Tiên, KP 11, Phường Tân Phong, Thành phố Biên Hòa, T. Đồng Nai Việt Nam</v>
          </cell>
          <cell r="E232">
            <v>0</v>
          </cell>
          <cell r="F232" t="str">
            <v>Đồng Nai</v>
          </cell>
          <cell r="G232" t="str">
            <v>T. Đồng Nai</v>
          </cell>
        </row>
        <row r="233">
          <cell r="B233" t="str">
            <v>3811</v>
          </cell>
          <cell r="C233" t="str">
            <v>WM+ HCM Kingston Residence</v>
          </cell>
          <cell r="D233" t="str">
            <v>Lô 1.06 - 1.07 - 1.08 - Tầng 1 - Kingston Residence - Số 146 Nguyễn Văn Trỗi - Số 223-223B Hoàng Văn Thụ - phường 8 - quận Phú Nhuận - TPthành phố Hồ Chí Minh</v>
          </cell>
          <cell r="E233" t="str">
            <v>Lô 1.06 - 1.07 - 1.08 - Tầng 1 - Kingston Residence - Số 146 Nguyễn Văn Trỗi - Số 223-223B Hoàng Văn Thụ - phường 8 - quận Phú Nhuận - TPthành phố Hồ Chí Minh</v>
          </cell>
          <cell r="F233" t="str">
            <v>Phú Nhuận</v>
          </cell>
          <cell r="G233" t="str">
            <v>HCM</v>
          </cell>
        </row>
        <row r="234">
          <cell r="B234" t="str">
            <v>3814</v>
          </cell>
          <cell r="C234" t="str">
            <v>WM+ HCM 63/13 Gò Dầu</v>
          </cell>
          <cell r="D234">
            <v>0</v>
          </cell>
          <cell r="E234" t="str">
            <v>63/13 Gò Dầu - phường Tân Quý -quận Tân Phú - thành phố Hồ Chí Minh - Việt Nam</v>
          </cell>
          <cell r="F234" t="str">
            <v xml:space="preserve">Tân Phú </v>
          </cell>
          <cell r="G234" t="str">
            <v>HCM</v>
          </cell>
        </row>
        <row r="235">
          <cell r="B235" t="str">
            <v>3815</v>
          </cell>
          <cell r="C235" t="str">
            <v>WM+ HCM 68-70 Đường CN1</v>
          </cell>
          <cell r="D235">
            <v>0</v>
          </cell>
          <cell r="E235" t="str">
            <v>68-70 đường CN1 - phường Sơn Kỳ - quận Tân Phú - thành phố Hồ Chí Minh - Việt Nam</v>
          </cell>
          <cell r="F235" t="str">
            <v xml:space="preserve">Tân Phú </v>
          </cell>
          <cell r="G235" t="str">
            <v>HCM</v>
          </cell>
        </row>
        <row r="236">
          <cell r="B236" t="str">
            <v>3816</v>
          </cell>
          <cell r="C236" t="str">
            <v>WM+ HCM 38C/7-9 Đường Cây Keo</v>
          </cell>
          <cell r="D236" t="str">
            <v>38C/7-9 Đường Cây Keo, Khu Phố 1, Phường Tam Phú, Quận Thủ Đức, TP. Hồ Chí Minh Việt Nam</v>
          </cell>
          <cell r="E236">
            <v>0</v>
          </cell>
          <cell r="F236" t="str">
            <v>Thủ Đức</v>
          </cell>
          <cell r="G236" t="str">
            <v>HCM</v>
          </cell>
        </row>
        <row r="237">
          <cell r="B237" t="str">
            <v>3817</v>
          </cell>
          <cell r="C237" t="str">
            <v>WM+ HCM 988 Nguyễn Trãi</v>
          </cell>
          <cell r="D237">
            <v>0</v>
          </cell>
          <cell r="E237" t="str">
            <v>988 Nguyễn Trãi - phường 14 - quận 5 - thành phố Hồ Chí Minh - Việt Nam</v>
          </cell>
          <cell r="F237">
            <v>5</v>
          </cell>
          <cell r="G237" t="str">
            <v>HCM</v>
          </cell>
        </row>
        <row r="238">
          <cell r="B238" t="str">
            <v>3820</v>
          </cell>
          <cell r="C238" t="str">
            <v>WM+ DNI A2 Trần Quốc Toản</v>
          </cell>
          <cell r="D238" t="str">
            <v>A2 Trần Quốc Toản, KP3, Phường Bình Đa, Thành phố Biên Hòa, T. Đồng Nai Việt Nam</v>
          </cell>
          <cell r="E238">
            <v>0</v>
          </cell>
          <cell r="F238" t="str">
            <v>Đồng Nai</v>
          </cell>
          <cell r="G238" t="str">
            <v>T. Đồng Nai</v>
          </cell>
        </row>
        <row r="239">
          <cell r="B239" t="str">
            <v>3828</v>
          </cell>
          <cell r="C239" t="str">
            <v>WM+ HCM 319 Chiến Lược</v>
          </cell>
          <cell r="D239">
            <v>0</v>
          </cell>
          <cell r="E239" t="str">
            <v>319 Chiến Lược - phường Bình Trị Đông A - quận Bình Tân - thành phố Hồ Chí Minh - Việt Nam</v>
          </cell>
          <cell r="F239" t="str">
            <v>Bình Tân</v>
          </cell>
          <cell r="G239" t="str">
            <v>HCM</v>
          </cell>
        </row>
        <row r="240">
          <cell r="B240" t="str">
            <v>3831</v>
          </cell>
          <cell r="C240" t="str">
            <v>WM+ HCM 37 Đường 385 - Tăng Nhơn Phú A</v>
          </cell>
          <cell r="D240" t="str">
            <v>37 Đường 385, Phường Tăng Nhơn Phú A, Quận 9, TP. Hồ Chí Minh Việt Nam</v>
          </cell>
          <cell r="E240">
            <v>0</v>
          </cell>
          <cell r="F240">
            <v>9</v>
          </cell>
          <cell r="G240" t="str">
            <v>HCM</v>
          </cell>
        </row>
        <row r="241">
          <cell r="B241" t="str">
            <v>3834</v>
          </cell>
          <cell r="C241" t="str">
            <v>WM+ HCM 34/31 &amp; 34/33 Trần Thái Tông</v>
          </cell>
          <cell r="D241">
            <v>0</v>
          </cell>
          <cell r="E241" t="str">
            <v>34/31 - 34/33 Trần Thái Tông - phường 15 - quận Tân Bình - thành phố Hồ Chí Minh - Việt Nam</v>
          </cell>
          <cell r="F241" t="str">
            <v>Tân Bình</v>
          </cell>
          <cell r="G241" t="str">
            <v>HCM</v>
          </cell>
        </row>
        <row r="242">
          <cell r="B242" t="str">
            <v>3843</v>
          </cell>
          <cell r="C242" t="str">
            <v>WM+ HCM 911 A-B Nguyễn Ảnh Thủ</v>
          </cell>
          <cell r="D242">
            <v>0</v>
          </cell>
          <cell r="E242" t="str">
            <v>911A-B Nguyễn Ảnh Thủ - phường Tân Chánh Hiệp -  quận 12 - thành phố Hồ Chí Minh - Việt Nam</v>
          </cell>
          <cell r="F242">
            <v>12</v>
          </cell>
          <cell r="G242" t="str">
            <v>HCM</v>
          </cell>
        </row>
        <row r="243">
          <cell r="B243" t="str">
            <v>3847</v>
          </cell>
          <cell r="C243" t="str">
            <v>WM+ BDG Thửa 448- 449 Thuận Giao</v>
          </cell>
          <cell r="D243" t="str">
            <v>Thửa 448- 449 Thuận Giao, Bình Dương ( Địa chỉ Tạm ), Thành phố Thuận An, T. Bình Dương Việt Nam</v>
          </cell>
          <cell r="E243">
            <v>0</v>
          </cell>
          <cell r="F243" t="str">
            <v>Bình Dương</v>
          </cell>
          <cell r="G243" t="str">
            <v>Tỉnh</v>
          </cell>
        </row>
        <row r="244">
          <cell r="B244" t="str">
            <v>3848</v>
          </cell>
          <cell r="C244" t="str">
            <v>WM+ HCM 247/34 Hà Huy Giáp</v>
          </cell>
          <cell r="D244">
            <v>0</v>
          </cell>
          <cell r="E244" t="str">
            <v>247/34 Hà Huy Giáp, KP3A, Phường Thạnh Lộc, Quận 12, TPHCM</v>
          </cell>
          <cell r="F244">
            <v>10</v>
          </cell>
          <cell r="G244" t="str">
            <v>HCM</v>
          </cell>
        </row>
        <row r="245">
          <cell r="B245" t="str">
            <v>3861</v>
          </cell>
          <cell r="C245" t="str">
            <v>WM+ HCM 72 Nguyễn Văn Tăng</v>
          </cell>
          <cell r="D245">
            <v>0</v>
          </cell>
          <cell r="E245">
            <v>0</v>
          </cell>
          <cell r="F245">
            <v>9</v>
          </cell>
          <cell r="G245" t="str">
            <v>HCM</v>
          </cell>
        </row>
        <row r="246">
          <cell r="B246" t="str">
            <v>3868</v>
          </cell>
          <cell r="C246" t="str">
            <v>WM+ HCM 38 Đường TTN02</v>
          </cell>
          <cell r="D246">
            <v>0</v>
          </cell>
          <cell r="E246" t="str">
            <v>38 đường TTN02 - KP 7 - phường Tân Thới Nhất - quận 12 - thành phố Hồ Chí Minh - Việt Nam</v>
          </cell>
          <cell r="F246">
            <v>12</v>
          </cell>
          <cell r="G246" t="str">
            <v>HCM</v>
          </cell>
        </row>
        <row r="247">
          <cell r="B247" t="str">
            <v>3870</v>
          </cell>
          <cell r="C247" t="str">
            <v>WM+ HCM CC Opal RiverSide</v>
          </cell>
          <cell r="D247">
            <v>0</v>
          </cell>
          <cell r="E247" t="str">
            <v>001 Khối A1 &amp; 003 Khối A2 Chung Cư Opal RiverSide, KP 4, Phường Hiệp Bình Chánh, Quận Thủ Đức, TP. Hồ Chí Minh Việt Nam</v>
          </cell>
          <cell r="F247" t="str">
            <v>Thủ Đức</v>
          </cell>
          <cell r="G247" t="str">
            <v>HCM</v>
          </cell>
        </row>
        <row r="248">
          <cell r="B248" t="str">
            <v>3873</v>
          </cell>
          <cell r="C248" t="str">
            <v>WM+ HCM 121 Nguyễn Văn Đậu</v>
          </cell>
          <cell r="D248">
            <v>0</v>
          </cell>
          <cell r="E248" t="str">
            <v>121 Nguyễn Văn Đậu - phường 5 - quận Bình Thạnh - thành phố Hồ Chí Minh - Việt Nam</v>
          </cell>
          <cell r="F248" t="str">
            <v>Bình Thạnh</v>
          </cell>
          <cell r="G248" t="str">
            <v>HCM</v>
          </cell>
        </row>
        <row r="249">
          <cell r="B249" t="str">
            <v>3880</v>
          </cell>
          <cell r="C249" t="str">
            <v>WM+ HCM 1E Thanh Đa</v>
          </cell>
          <cell r="D249">
            <v>0</v>
          </cell>
          <cell r="E249" t="str">
            <v>1E Thanh Đa - phường 27 - quận Bình Thạnh - thành phố Hồ Chí Minh - Việt Nam</v>
          </cell>
          <cell r="F249" t="str">
            <v>Bình Thạnh</v>
          </cell>
          <cell r="G249" t="str">
            <v>HCM</v>
          </cell>
        </row>
        <row r="250">
          <cell r="B250" t="str">
            <v>3888</v>
          </cell>
          <cell r="C250" t="str">
            <v>WM+ DNI 53 Hoàng Bá Bích</v>
          </cell>
          <cell r="D250" t="str">
            <v>Đồng Nai</v>
          </cell>
          <cell r="E250" t="str">
            <v>Đồng Nai</v>
          </cell>
          <cell r="F250" t="str">
            <v>Đồng Nai</v>
          </cell>
          <cell r="G250" t="str">
            <v>Tỉnh</v>
          </cell>
        </row>
        <row r="251">
          <cell r="B251" t="str">
            <v>3892</v>
          </cell>
          <cell r="C251" t="str">
            <v>WM+ BDG 323A Bình Thung</v>
          </cell>
          <cell r="D251" t="str">
            <v>323A Bình Thung, KP Bình Thung 2, Phường Bình An, Thành phố Dĩ An, T. Bình Dương Việt Nam</v>
          </cell>
          <cell r="E251">
            <v>0</v>
          </cell>
          <cell r="F251" t="str">
            <v>Bình Dương</v>
          </cell>
          <cell r="G251" t="str">
            <v>T. Bình Dương</v>
          </cell>
        </row>
        <row r="252">
          <cell r="B252" t="str">
            <v>3894</v>
          </cell>
          <cell r="C252" t="str">
            <v>WM+ HCM 876 Huỳnh Tấn Phát</v>
          </cell>
          <cell r="D252" t="str">
            <v>Đồng Nai</v>
          </cell>
          <cell r="E252" t="str">
            <v>Đồng Nai</v>
          </cell>
          <cell r="F252">
            <v>7</v>
          </cell>
          <cell r="G252" t="str">
            <v>HCM</v>
          </cell>
        </row>
        <row r="253">
          <cell r="B253" t="str">
            <v>3904</v>
          </cell>
          <cell r="C253" t="str">
            <v>WM+ HCM CC Orchard Garden</v>
          </cell>
          <cell r="D253" t="str">
            <v>Đồng Nai</v>
          </cell>
          <cell r="E253" t="str">
            <v>Đồng Nai</v>
          </cell>
          <cell r="F253" t="str">
            <v>Phú Nhuận</v>
          </cell>
          <cell r="G253" t="str">
            <v>HCM</v>
          </cell>
        </row>
        <row r="254">
          <cell r="B254" t="str">
            <v>3906</v>
          </cell>
          <cell r="C254" t="str">
            <v>WM+ HCM 75/4B Khu Phố 6</v>
          </cell>
          <cell r="D254" t="str">
            <v>Đồng Nai</v>
          </cell>
          <cell r="E254" t="str">
            <v>Đồng Nai</v>
          </cell>
          <cell r="F254">
            <v>12</v>
          </cell>
          <cell r="G254" t="str">
            <v>HCM</v>
          </cell>
        </row>
        <row r="255">
          <cell r="B255" t="str">
            <v>3907</v>
          </cell>
          <cell r="C255" t="str">
            <v>WM+ HCM 2386-2388 Huỳnh Tấn Phát</v>
          </cell>
          <cell r="D255">
            <v>0</v>
          </cell>
          <cell r="E255" t="str">
            <v>2386-2388 Huỳnh Tấn Phát - Ấp 3 - xã Phú Xuân - huyện Nhà Bè - thành phố Hồ Chí Minh - Việt Nam</v>
          </cell>
          <cell r="F255" t="str">
            <v>H. Nhà Bè</v>
          </cell>
          <cell r="G255" t="str">
            <v>HCM</v>
          </cell>
        </row>
        <row r="256">
          <cell r="B256" t="str">
            <v>3911</v>
          </cell>
          <cell r="C256" t="str">
            <v>WM+ HCM Rivergate Residence</v>
          </cell>
          <cell r="D256">
            <v>0</v>
          </cell>
          <cell r="E256" t="str">
            <v>1.05 -Tầng 1 - RiverGate Residence - 151 - 155 Bến Vân Đồn -phường 6 - quận 4 - thành phố Hồ Chí Minh - Việt Nam</v>
          </cell>
          <cell r="F256">
            <v>4</v>
          </cell>
          <cell r="G256" t="str">
            <v>HCM</v>
          </cell>
        </row>
        <row r="257">
          <cell r="B257" t="str">
            <v>3919</v>
          </cell>
          <cell r="C257" t="str">
            <v>WM+ BDG Ô 119 DC 30 Đường D11</v>
          </cell>
          <cell r="D257" t="str">
            <v>Ô 119 DC 30 Đường D11, KDC Việt Sing, KP4, Phường An Phú, Thành phố Thuận An, T. Bình Dương Việt Nam</v>
          </cell>
          <cell r="E257">
            <v>0</v>
          </cell>
          <cell r="F257" t="str">
            <v>Bình Dương</v>
          </cell>
          <cell r="G257" t="str">
            <v>Tỉnh</v>
          </cell>
        </row>
        <row r="258">
          <cell r="B258" t="str">
            <v>3920</v>
          </cell>
          <cell r="C258" t="str">
            <v>WM+ BDG 108 Hoàng Hoa Thám</v>
          </cell>
          <cell r="D258" t="str">
            <v>108 Hoàng Hoa Thám, Phường Hiệp Thành, Thành Phố Thủ Dầu Một, T. Bình Dương Việt Nam</v>
          </cell>
          <cell r="E258">
            <v>0</v>
          </cell>
          <cell r="F258" t="str">
            <v>Bình Dương</v>
          </cell>
          <cell r="G258" t="str">
            <v>Tỉnh</v>
          </cell>
        </row>
        <row r="259">
          <cell r="B259" t="str">
            <v>3921</v>
          </cell>
          <cell r="C259" t="str">
            <v>WM+ HCM 52A Đường Số 18</v>
          </cell>
          <cell r="D259">
            <v>0</v>
          </cell>
          <cell r="E259" t="str">
            <v>52A Đường Số 18, KP3, Phường Hiệp Bình Chánh, Quận Thủ Đức, TP. Hồ Chí Minh Việt Nam</v>
          </cell>
          <cell r="F259" t="str">
            <v>Thủ Đức</v>
          </cell>
          <cell r="G259" t="str">
            <v>HCM</v>
          </cell>
        </row>
        <row r="260">
          <cell r="B260" t="str">
            <v>3922</v>
          </cell>
          <cell r="C260" t="str">
            <v>WM+ HCM 11 Đường Số 15</v>
          </cell>
          <cell r="D260">
            <v>0</v>
          </cell>
          <cell r="E260" t="str">
            <v>11 Đường 15 - phường Bình Hưng Hòa - quận Bình Tân - thành phố Hồ Chí Minh - Việt Nam</v>
          </cell>
          <cell r="F260" t="str">
            <v>Bình Tân</v>
          </cell>
          <cell r="G260" t="str">
            <v>HCM</v>
          </cell>
        </row>
        <row r="261">
          <cell r="B261" t="str">
            <v>3926</v>
          </cell>
          <cell r="C261" t="str">
            <v>WM+ HCM 179 Trần Thanh Mại</v>
          </cell>
          <cell r="D261">
            <v>0</v>
          </cell>
          <cell r="E261" t="str">
            <v>179 Trần Thanh Mại - phường Tân Tạo A - quận Bình Tân - thành phố Hồ Chí Minh - Việt Nam</v>
          </cell>
          <cell r="F261" t="str">
            <v>Bình Tân</v>
          </cell>
          <cell r="G261" t="str">
            <v>HCM</v>
          </cell>
        </row>
        <row r="262">
          <cell r="B262" t="str">
            <v>3932</v>
          </cell>
          <cell r="C262" t="str">
            <v>WM+ HCM 226/17 Nguyễn Văn Lượng</v>
          </cell>
          <cell r="D262">
            <v>0</v>
          </cell>
          <cell r="E262" t="str">
            <v>226/17 Nguyễn Văn Lượng - phường 17 - quận Gò Vấp - thành phố Hồ Chí Minh - Việt Nam</v>
          </cell>
          <cell r="F262" t="str">
            <v>Gò Vấp</v>
          </cell>
          <cell r="G262" t="str">
            <v>HCM</v>
          </cell>
        </row>
        <row r="263">
          <cell r="B263" t="str">
            <v>3933</v>
          </cell>
          <cell r="C263" t="str">
            <v>WM+ HCM 39 Đường Số 1</v>
          </cell>
          <cell r="D263">
            <v>0</v>
          </cell>
          <cell r="E263" t="str">
            <v>39 Đường số 1 - phường Bình Trị Đông B - quận Bình Tân - thành phố Hồ Chí Minh - Việt Nam</v>
          </cell>
          <cell r="F263" t="str">
            <v>Bình Tân</v>
          </cell>
          <cell r="G263" t="str">
            <v>HCM</v>
          </cell>
        </row>
        <row r="264">
          <cell r="B264" t="str">
            <v>3934</v>
          </cell>
          <cell r="C264" t="str">
            <v>WM+ HCM 39A - 41 Đường Số 3</v>
          </cell>
          <cell r="D264">
            <v>0</v>
          </cell>
          <cell r="E264" t="str">
            <v>39A - 41 Đường Số 3, KP 6, Phường Trường Thọ, Quận Thủ Đức, TP. Hồ Chí Minh Việt Nam</v>
          </cell>
          <cell r="F264" t="str">
            <v>Thủ Đức</v>
          </cell>
          <cell r="G264" t="str">
            <v>HCM</v>
          </cell>
        </row>
        <row r="265">
          <cell r="B265" t="str">
            <v>3936</v>
          </cell>
          <cell r="C265" t="str">
            <v>WM+ HCM 19A Hiệp Bình</v>
          </cell>
          <cell r="D265" t="str">
            <v>19A Hiệp Bình, KP7, Phường Hiệp Bình Chánh, Quận Thủ Đức, TP. Hồ Chí Minh Việt Nam</v>
          </cell>
          <cell r="E265">
            <v>0</v>
          </cell>
          <cell r="F265" t="str">
            <v>Thủ Đức</v>
          </cell>
          <cell r="G265" t="str">
            <v>HCM</v>
          </cell>
        </row>
        <row r="266">
          <cell r="B266" t="str">
            <v>3946</v>
          </cell>
          <cell r="C266" t="str">
            <v>WM+ HCM 34 Đường số 12</v>
          </cell>
          <cell r="D266">
            <v>0</v>
          </cell>
          <cell r="E266" t="str">
            <v>34 Đường số 12, khu phố 5, Phường Trường Thọ, Quận Thủ Đức, TP. Hồ Chí Minh Việt Nam</v>
          </cell>
          <cell r="F266" t="str">
            <v>Thủ Đức</v>
          </cell>
          <cell r="G266" t="str">
            <v>HCM</v>
          </cell>
        </row>
        <row r="267">
          <cell r="B267" t="str">
            <v>3947</v>
          </cell>
          <cell r="C267" t="str">
            <v>WM+ VTU 09 Nguyễn Hữu Cảnh</v>
          </cell>
          <cell r="D267" t="str">
            <v>09 Nguyễn Hữu Cảnh, Phường Thắng Nhất, Thành phố Vũng Tàu, T. Bà Rịa - Vũng Tàu Việt Nam</v>
          </cell>
          <cell r="E267">
            <v>0</v>
          </cell>
          <cell r="F267" t="str">
            <v>Vũng Tàu</v>
          </cell>
          <cell r="G267" t="str">
            <v>T. Bà Rịa - Vũng Tàu</v>
          </cell>
        </row>
        <row r="268">
          <cell r="B268" t="str">
            <v>3957</v>
          </cell>
          <cell r="C268" t="str">
            <v>WM+ HCM 135 Bình Long</v>
          </cell>
          <cell r="D268">
            <v>0</v>
          </cell>
          <cell r="E268" t="str">
            <v>135 Bình Long - KP27 - phường Bình Hưng Hoà A - quận Bình Tân - thành phố Hồ Chí Minh - Việt Nam</v>
          </cell>
          <cell r="F268" t="str">
            <v>Bình Tân</v>
          </cell>
          <cell r="G268" t="str">
            <v>HCM</v>
          </cell>
        </row>
        <row r="269">
          <cell r="B269" t="str">
            <v>3964</v>
          </cell>
          <cell r="C269" t="str">
            <v>WM+ HCM 1192 Lê Văn Lương</v>
          </cell>
          <cell r="D269">
            <v>0</v>
          </cell>
          <cell r="E269" t="str">
            <v>1192 Lê Văn Lương - ấp 3 - xã Phước Kiển - huyện Nhà Bè - thành phố Hồ Chí Minh - Việt Nam</v>
          </cell>
          <cell r="F269" t="str">
            <v>H. Nhà Bè</v>
          </cell>
          <cell r="G269" t="str">
            <v>HCM</v>
          </cell>
        </row>
        <row r="270">
          <cell r="B270" t="str">
            <v>3965</v>
          </cell>
          <cell r="C270" t="str">
            <v>WM+ HCM 116 Đường số 10</v>
          </cell>
          <cell r="D270">
            <v>0</v>
          </cell>
          <cell r="E270" t="str">
            <v>116 đường số 10 - Ấp 5 - xã Phong Phú - huyện Bình Chánh - thành phố Hồ Chí Minh - Việt Nam</v>
          </cell>
          <cell r="F270" t="str">
            <v>H. Bình Chánh</v>
          </cell>
          <cell r="G270" t="str">
            <v>HCM</v>
          </cell>
        </row>
        <row r="271">
          <cell r="B271" t="str">
            <v>3970</v>
          </cell>
          <cell r="C271" t="str">
            <v>WM+ HCM 169 Nguyễn Phúc Nguyên</v>
          </cell>
          <cell r="D271">
            <v>0</v>
          </cell>
          <cell r="E271" t="str">
            <v>169 Nguyễn Phúc Nguyên - phường 10 - quận 3 - thành phố Hồ Chí Minh - Việt Nam</v>
          </cell>
          <cell r="F271">
            <v>3</v>
          </cell>
          <cell r="G271" t="str">
            <v>HCM</v>
          </cell>
        </row>
        <row r="272">
          <cell r="B272" t="str">
            <v>3971</v>
          </cell>
          <cell r="C272" t="str">
            <v>WM+ HCM 1443 Nguyễn Duy Trinh</v>
          </cell>
          <cell r="D272" t="str">
            <v>1443 Nguyễn Duy Trinh, Phường Trường Thạnh, Quận 9, TP. Hồ Chí Minh Việt Nam</v>
          </cell>
          <cell r="E272">
            <v>0</v>
          </cell>
          <cell r="F272">
            <v>9</v>
          </cell>
          <cell r="G272" t="str">
            <v>HCM</v>
          </cell>
        </row>
        <row r="273">
          <cell r="B273" t="str">
            <v>3974</v>
          </cell>
          <cell r="C273" t="str">
            <v>WM+ HCM 520 Quốc Lộ 13</v>
          </cell>
          <cell r="D273">
            <v>0</v>
          </cell>
          <cell r="E273" t="str">
            <v>520 Quốc Lộ 13, Hiệp Bình Phước, Quận Thủ Đức, TP. Hồ Chí Minh Việt Nam</v>
          </cell>
          <cell r="F273" t="str">
            <v>Thủ Đức</v>
          </cell>
          <cell r="G273" t="str">
            <v>HCM</v>
          </cell>
        </row>
        <row r="274">
          <cell r="B274" t="str">
            <v>3976</v>
          </cell>
          <cell r="C274" t="str">
            <v>WM+ HCM  22A-24 Nguyễn Súy</v>
          </cell>
          <cell r="D274">
            <v>0</v>
          </cell>
          <cell r="E274" t="str">
            <v>22A-24 Nguyễn Súy - phường Tân Quý - quận Tân Phú - thành phố Hồ Chí Minh - Việt Nam</v>
          </cell>
          <cell r="F274" t="str">
            <v xml:space="preserve">Tân Phú </v>
          </cell>
          <cell r="G274" t="str">
            <v>HCM</v>
          </cell>
        </row>
        <row r="275">
          <cell r="B275" t="str">
            <v>3977</v>
          </cell>
          <cell r="C275" t="str">
            <v>WM+ HCM 413/39 Lê Văn Quới</v>
          </cell>
          <cell r="D275">
            <v>0</v>
          </cell>
          <cell r="E275" t="str">
            <v>413/39 Lê Văn Quới - KP 5 - phường Bình Trị Đông A - quận Bình Tân - thành phố Hồ Chí Minh - Việt Nam</v>
          </cell>
          <cell r="F275" t="str">
            <v>Bình Tân</v>
          </cell>
          <cell r="G275" t="str">
            <v>HCM</v>
          </cell>
        </row>
        <row r="276">
          <cell r="B276" t="str">
            <v>3983</v>
          </cell>
          <cell r="C276" t="str">
            <v>WM+ HCM 2672A Đường Phạm Thế Hiển</v>
          </cell>
          <cell r="D276">
            <v>0</v>
          </cell>
          <cell r="E276" t="str">
            <v>2672A Phạm Thế Hiển - phường 7 - quận 8 - thành phố Hồ Chí Minh - Việt Nam</v>
          </cell>
          <cell r="F276">
            <v>8</v>
          </cell>
          <cell r="G276" t="str">
            <v>HCM</v>
          </cell>
        </row>
        <row r="277">
          <cell r="B277" t="str">
            <v>3984</v>
          </cell>
          <cell r="C277" t="str">
            <v>WM+ HCM 148 Nguyễn Duy Cung</v>
          </cell>
          <cell r="D277">
            <v>0</v>
          </cell>
          <cell r="E277" t="str">
            <v xml:space="preserve"> 148 Nguyễn Duy Cung - phường 12 - quận Gò Vấp - thành phố Hồ Chí Minh - Việt Nam</v>
          </cell>
          <cell r="F277" t="str">
            <v>Gò Vấp</v>
          </cell>
          <cell r="G277" t="str">
            <v>HCM</v>
          </cell>
        </row>
        <row r="278">
          <cell r="B278" t="str">
            <v>3988</v>
          </cell>
          <cell r="C278" t="str">
            <v>WM+ HCM 208 Bùi Văn Ba</v>
          </cell>
          <cell r="D278">
            <v>0</v>
          </cell>
          <cell r="E278" t="str">
            <v>208 Bùi Văn Ba - KP 2 - phường Tân Thuận Đông - quận 7 - thành phố Hồ Chí Minh - Việt Nam</v>
          </cell>
          <cell r="F278">
            <v>7</v>
          </cell>
          <cell r="G278" t="str">
            <v>HCM</v>
          </cell>
        </row>
        <row r="279">
          <cell r="B279" t="str">
            <v>3996</v>
          </cell>
          <cell r="C279" t="str">
            <v>WM+ HCM 66/10A Bình Thành</v>
          </cell>
          <cell r="D279">
            <v>0</v>
          </cell>
          <cell r="E279" t="str">
            <v>66/10A Bình Thành - KP4 - phường Bình Hưng Hòa B - quận Bình Tân - thành phố Hồ Chí Minh - Việt Nam</v>
          </cell>
          <cell r="F279" t="str">
            <v>Bình Tân</v>
          </cell>
          <cell r="G279" t="str">
            <v>HCM</v>
          </cell>
        </row>
        <row r="280">
          <cell r="B280" t="str">
            <v>4012</v>
          </cell>
          <cell r="C280" t="str">
            <v>WM+ HCM 258/27 Bông Sao</v>
          </cell>
          <cell r="D280">
            <v>0</v>
          </cell>
          <cell r="E280" t="str">
            <v>258/27 Bông Sao -phường 5 - quận 8 - thành phố Hồ Chí Minh - Việt Nam</v>
          </cell>
          <cell r="F280">
            <v>8</v>
          </cell>
          <cell r="G280" t="str">
            <v>HCM</v>
          </cell>
        </row>
        <row r="281">
          <cell r="B281" t="str">
            <v>4013</v>
          </cell>
          <cell r="C281" t="str">
            <v>WM+ HCM Nền L12, Thới An</v>
          </cell>
          <cell r="D281">
            <v>0</v>
          </cell>
          <cell r="E281" t="str">
            <v>L12 Khu nhà ở Thới An - Khu phố 1 - phường Thới An - quận 12 - thành phố Hồ Chí Minh - Việt Nam</v>
          </cell>
          <cell r="F281">
            <v>12</v>
          </cell>
          <cell r="G281" t="str">
            <v>HCM</v>
          </cell>
        </row>
        <row r="282">
          <cell r="B282" t="str">
            <v>4016</v>
          </cell>
          <cell r="C282" t="str">
            <v>WM+ HCM 82 đường số 9</v>
          </cell>
          <cell r="D282">
            <v>0</v>
          </cell>
          <cell r="E282" t="str">
            <v>82 đường số 9 - KP3 - phường Bình Hưng Hòa - quận Bình Tân - thành phố Hồ Chí Minh - Việt Nam</v>
          </cell>
          <cell r="F282" t="str">
            <v>Bình Tân</v>
          </cell>
          <cell r="G282" t="str">
            <v>HCM</v>
          </cell>
        </row>
        <row r="283">
          <cell r="B283" t="str">
            <v>4027</v>
          </cell>
          <cell r="C283" t="str">
            <v>WM+ HCM 4/1D Ấp Nam Thới</v>
          </cell>
          <cell r="D283">
            <v>0</v>
          </cell>
          <cell r="E283" t="str">
            <v>4/1D Ấp Nam Thới - xã Thới Tam Thôn - huyện Hóc Môn - thành phố Hồ Chí Minh - Việt Nam</v>
          </cell>
          <cell r="F283" t="str">
            <v>H. Hóc Môn</v>
          </cell>
          <cell r="G283" t="str">
            <v>HCM</v>
          </cell>
        </row>
        <row r="284">
          <cell r="B284" t="str">
            <v>4044</v>
          </cell>
          <cell r="C284" t="str">
            <v>WM+ DNI 389 Đường N6</v>
          </cell>
          <cell r="D284" t="str">
            <v>Đồng Nai</v>
          </cell>
          <cell r="E284" t="str">
            <v>Đồng Nai</v>
          </cell>
          <cell r="F284" t="str">
            <v>Đồng Nai</v>
          </cell>
          <cell r="G284" t="str">
            <v>Tỉnh</v>
          </cell>
        </row>
        <row r="285">
          <cell r="B285" t="str">
            <v>4045</v>
          </cell>
          <cell r="C285" t="str">
            <v>WM+ HCM 92 Đất Thánh</v>
          </cell>
          <cell r="D285">
            <v>0</v>
          </cell>
          <cell r="E285" t="str">
            <v>92 Đất Thánh - phường 6 - quận Tân Bình - thành phố Hồ Chí Minh - Việt Nam</v>
          </cell>
          <cell r="F285" t="str">
            <v>Tân Bình</v>
          </cell>
          <cell r="G285" t="str">
            <v>HCM</v>
          </cell>
        </row>
        <row r="286">
          <cell r="B286" t="str">
            <v>4046</v>
          </cell>
          <cell r="C286" t="str">
            <v>WM+ HCM 486 Lê Đức Thọ</v>
          </cell>
          <cell r="D286">
            <v>0</v>
          </cell>
          <cell r="E286" t="str">
            <v>486 Lê Đức Thọ - phường 17 - quận Gò Vấp - thành phố Hồ Chí Minh - Việt Nam</v>
          </cell>
          <cell r="F286" t="str">
            <v>Gò Vấp</v>
          </cell>
          <cell r="G286" t="str">
            <v>HCM</v>
          </cell>
        </row>
        <row r="287">
          <cell r="B287" t="str">
            <v>4047</v>
          </cell>
          <cell r="C287" t="str">
            <v>WM+ HCM 04 Hoàng Thiều Hoa</v>
          </cell>
          <cell r="D287">
            <v>0</v>
          </cell>
          <cell r="E287" t="str">
            <v>04 Hoàng Thiều Hoa - phường Hiệp Tân - quận Tân Phú - thành phố Hồ Chí Minh - Việt Nam</v>
          </cell>
          <cell r="F287" t="str">
            <v xml:space="preserve">Tân Phú </v>
          </cell>
          <cell r="G287" t="str">
            <v>HCM</v>
          </cell>
        </row>
        <row r="288">
          <cell r="B288" t="str">
            <v>4055</v>
          </cell>
          <cell r="C288" t="str">
            <v>WM+ HCM 958/39 Âu Cơ</v>
          </cell>
          <cell r="D288">
            <v>0</v>
          </cell>
          <cell r="E288" t="str">
            <v>958/39 Âu Cơ - phường 14 - quận Tân Bình - thành phố Hồ Chí Minh - Việt Nam</v>
          </cell>
          <cell r="F288" t="str">
            <v>Tân Bình</v>
          </cell>
          <cell r="G288" t="str">
            <v>HCM</v>
          </cell>
        </row>
        <row r="289">
          <cell r="B289" t="str">
            <v>4056</v>
          </cell>
          <cell r="C289" t="str">
            <v>WM+ HCM 282 Nguyễn Văn Khối</v>
          </cell>
          <cell r="D289">
            <v>0</v>
          </cell>
          <cell r="E289" t="str">
            <v>282 Nguyễn Văn Khối - phường 9 - quận Gò Vấp  - thành phố Hồ Chí Minh - Việt Nam</v>
          </cell>
          <cell r="F289" t="str">
            <v>Gò Vấp</v>
          </cell>
          <cell r="G289" t="str">
            <v>HCM</v>
          </cell>
        </row>
        <row r="290">
          <cell r="B290" t="str">
            <v>4058</v>
          </cell>
          <cell r="C290" t="str">
            <v>WM+ HCM D1 Đường 672 Khu Phố 1</v>
          </cell>
          <cell r="D290" t="str">
            <v>D1- Khu phố 1, Phường Phước Long B, Quận 9, TP. Hồ Chí Minh Việt Nam</v>
          </cell>
          <cell r="E290">
            <v>0</v>
          </cell>
          <cell r="F290">
            <v>9</v>
          </cell>
          <cell r="G290" t="str">
            <v>HCM</v>
          </cell>
        </row>
        <row r="291">
          <cell r="B291" t="str">
            <v>4073</v>
          </cell>
          <cell r="C291" t="str">
            <v>WM+ HCM BS6-BS7 khu nhà ở Him Lam</v>
          </cell>
          <cell r="D291">
            <v>0</v>
          </cell>
          <cell r="E291" t="str">
            <v>BS6 - BS7 - Trệt Lửng - Block B - Lô A1 - Chung cư Florita - đường D1 - phường Tân Hưng - quận 7 - thành phố Hồ Chí Minh - Việt Nam</v>
          </cell>
          <cell r="F291">
            <v>7</v>
          </cell>
          <cell r="G291" t="str">
            <v>HCM</v>
          </cell>
        </row>
        <row r="292">
          <cell r="B292" t="str">
            <v>4074</v>
          </cell>
          <cell r="C292" t="str">
            <v>WM+ BDG 12-14-14A Tân Lập</v>
          </cell>
          <cell r="D292" t="str">
            <v>12-14-14A Tân Lập, Phường Đông Hoà, Thành phố Dĩ An, T. Bình Dương Việt Nam</v>
          </cell>
          <cell r="E292">
            <v>0</v>
          </cell>
          <cell r="F292" t="str">
            <v>Bình Dương</v>
          </cell>
          <cell r="G292" t="str">
            <v>Tỉnh</v>
          </cell>
        </row>
        <row r="293">
          <cell r="B293" t="str">
            <v>4075</v>
          </cell>
          <cell r="C293" t="str">
            <v>WM+ KHA 69 Trường Sa</v>
          </cell>
          <cell r="D293" t="str">
            <v>69 Trường Sa, Phường Phước Long, Thành phố Nha Trang, T. Khánh Hòa Việt Nam</v>
          </cell>
          <cell r="E293">
            <v>0</v>
          </cell>
          <cell r="F293" t="str">
            <v>Khánh Hòa</v>
          </cell>
          <cell r="G293" t="str">
            <v>T. Khánh Hòa</v>
          </cell>
        </row>
        <row r="294">
          <cell r="B294" t="str">
            <v>4082</v>
          </cell>
          <cell r="C294" t="str">
            <v>WM+ HCM 01.01 Tầng 1 Lô A1 số 56 Đường 66</v>
          </cell>
          <cell r="D294">
            <v>0</v>
          </cell>
          <cell r="E294" t="str">
            <v>01.01 tầng 1 Lô A1 số 56 Đường 66, P. Thảo Điền, Quận 2, TP. Hồ Chí Minh Việt Nam</v>
          </cell>
          <cell r="F294">
            <v>2</v>
          </cell>
          <cell r="G294" t="str">
            <v>HCM</v>
          </cell>
        </row>
        <row r="295">
          <cell r="B295" t="str">
            <v>4084</v>
          </cell>
          <cell r="C295" t="str">
            <v>WM+ BDG 147/4 Cách Mạng Tháng Tám</v>
          </cell>
          <cell r="D295" t="str">
            <v>147/4 Cách Mạng Tháng Tám, Phường Lái Thiêu, Thành phố Thuận An, T. Bình Dương Việt Nam</v>
          </cell>
          <cell r="E295">
            <v>0</v>
          </cell>
          <cell r="F295" t="str">
            <v>Bình Dương</v>
          </cell>
          <cell r="G295" t="str">
            <v>Tỉnh</v>
          </cell>
        </row>
        <row r="296">
          <cell r="B296" t="str">
            <v>4091</v>
          </cell>
          <cell r="C296" t="str">
            <v>WM+ HCM 217A Long Phước</v>
          </cell>
          <cell r="D296">
            <v>0</v>
          </cell>
          <cell r="E296" t="str">
            <v>217A Long Phước, Ấp Long Thuận, Phường Long Phước, Quận 9, TP. Hồ Chí Minh Việt Nam</v>
          </cell>
          <cell r="F296">
            <v>9</v>
          </cell>
          <cell r="G296" t="str">
            <v>HCM</v>
          </cell>
        </row>
        <row r="297">
          <cell r="B297" t="str">
            <v>4092</v>
          </cell>
          <cell r="C297" t="str">
            <v>WM+ BDG C3-3A_C3-05 KDC Him Lam</v>
          </cell>
          <cell r="D297" t="str">
            <v>C3-3A_C3-05 KDC Him Lam, Phú Đông, Phường An Bình, Thành phố Dĩ An, T. Bình Dương Việt Nam</v>
          </cell>
          <cell r="E297">
            <v>0</v>
          </cell>
          <cell r="F297" t="str">
            <v>Bình Dương</v>
          </cell>
          <cell r="G297" t="str">
            <v>T. Bình Dương</v>
          </cell>
        </row>
        <row r="298">
          <cell r="B298" t="str">
            <v>4096</v>
          </cell>
          <cell r="C298" t="str">
            <v>WM+ BDG 14A ĐT 743</v>
          </cell>
          <cell r="D298" t="str">
            <v>14A ĐT 743, KP Tân An, Phường Tân Đông Hiệp, Thành phố Dĩ An, T. Bình Dương Việt Nam</v>
          </cell>
          <cell r="E298">
            <v>0</v>
          </cell>
          <cell r="F298" t="str">
            <v>Bình Dương</v>
          </cell>
          <cell r="G298" t="str">
            <v>Tỉnh</v>
          </cell>
        </row>
        <row r="299">
          <cell r="B299" t="str">
            <v>4097</v>
          </cell>
          <cell r="C299" t="str">
            <v>WM+ HCM 29A Nguyễn Văn Vịnh</v>
          </cell>
          <cell r="D299">
            <v>0</v>
          </cell>
          <cell r="E299" t="str">
            <v>29A Nguyễn Văn Vịnh - phường Hiệp Tân - quận tân phú - thành phố Hồ Chí Minh - Việt Nam</v>
          </cell>
          <cell r="F299" t="str">
            <v xml:space="preserve">Tân Phú </v>
          </cell>
          <cell r="G299" t="str">
            <v>HCM</v>
          </cell>
        </row>
        <row r="300">
          <cell r="B300" t="str">
            <v>4098</v>
          </cell>
          <cell r="C300" t="str">
            <v>WM+ CTO 390Z Nguyễn Văn Cừ</v>
          </cell>
          <cell r="D300" t="str">
            <v>390Z Nguyễn Văn Cừ, Phường An Khánh, Quận Ninh Kiều, TP. Cần Thơ Việt Nam</v>
          </cell>
          <cell r="E300">
            <v>0</v>
          </cell>
          <cell r="F300" t="str">
            <v>Cần Thơ</v>
          </cell>
          <cell r="G300" t="str">
            <v>TP. Cần Thơ</v>
          </cell>
        </row>
        <row r="301">
          <cell r="B301" t="str">
            <v>4100</v>
          </cell>
          <cell r="C301" t="str">
            <v>WM+ HCM 1-3 N1, KDC P.Phú Thuận (Lacasa)</v>
          </cell>
          <cell r="D301" t="str">
            <v>1-3 N1, KDC Phường Phú Thuận (La casa), Phường Phú Thuận, Quận 7, TP. Hồ Chí Minh Việt Nam</v>
          </cell>
          <cell r="E301" t="str">
            <v>Lô 2.22 và Lô 2.23 Khu Dân Cư Lacasa - phường Phú Thuận - quận 7 - thành phố Hồ Chí Minh - Việt Nam</v>
          </cell>
          <cell r="F301">
            <v>7</v>
          </cell>
          <cell r="G301" t="str">
            <v>HCM</v>
          </cell>
        </row>
        <row r="302">
          <cell r="B302" t="str">
            <v>4131</v>
          </cell>
          <cell r="C302" t="str">
            <v>WM+ HCM Lô B, CC 312 Lạc Long Quân</v>
          </cell>
          <cell r="D302">
            <v>0</v>
          </cell>
          <cell r="E302" t="str">
            <v>Tầng Trệt - Lô B - Chung Cư 312 Lạc Long Quân - phường 5 - quận 11 - thành phố Hồ Chí Minh - Việt Nam</v>
          </cell>
          <cell r="F302">
            <v>11</v>
          </cell>
          <cell r="G302" t="str">
            <v>HCM</v>
          </cell>
        </row>
        <row r="303">
          <cell r="B303" t="str">
            <v>4132</v>
          </cell>
          <cell r="C303" t="str">
            <v>WM+ HCM Thửa 526, P. Phú Thuận</v>
          </cell>
          <cell r="D303">
            <v>0</v>
          </cell>
          <cell r="E303" t="str">
            <v>Thửa 526, P.Phú Thuận, Q7, TPHCM</v>
          </cell>
          <cell r="F303">
            <v>7</v>
          </cell>
          <cell r="G303" t="str">
            <v>HCM</v>
          </cell>
        </row>
        <row r="304">
          <cell r="B304">
            <v>4139</v>
          </cell>
          <cell r="C304" t="str">
            <v>WM+ DNI 157-159 Phan Đình Phùng</v>
          </cell>
          <cell r="D304" t="str">
            <v>157-159 Phan Đình Phùng, P. Quang Vinh, Thành phố Biên Hòa, T. Đồng Nai Việt Nam</v>
          </cell>
          <cell r="E304">
            <v>0</v>
          </cell>
          <cell r="F304" t="str">
            <v>Đồng Nai</v>
          </cell>
          <cell r="G304" t="str">
            <v>HCM</v>
          </cell>
        </row>
        <row r="305">
          <cell r="B305" t="str">
            <v>4145</v>
          </cell>
          <cell r="C305" t="str">
            <v>WM+ HCM 271 Bàu Cát</v>
          </cell>
          <cell r="D305">
            <v>0</v>
          </cell>
          <cell r="E305" t="str">
            <v>271 Bàu Cát - phường 12 - quận Tân Bình - thành phố Hồ Chí Minh - Việt Nam</v>
          </cell>
          <cell r="F305" t="str">
            <v>Tân Bình</v>
          </cell>
          <cell r="G305" t="str">
            <v>HCM</v>
          </cell>
        </row>
        <row r="306">
          <cell r="B306" t="str">
            <v>4146</v>
          </cell>
          <cell r="C306" t="str">
            <v>WM+ HCM Lô BC1, tầng trệt, khu BC</v>
          </cell>
          <cell r="D306">
            <v>0</v>
          </cell>
          <cell r="E306" t="str">
            <v>Lô BC1 - Tầng Trệt - Khu B-C - Chung cư D1 - KDC phú lợi 1 - Phạm Thế Hiển - phường 7 - quận 8 - thành phố Hồ Chí Minh - Việt Nam</v>
          </cell>
          <cell r="F306">
            <v>8</v>
          </cell>
          <cell r="G306" t="str">
            <v>HCM</v>
          </cell>
        </row>
        <row r="307">
          <cell r="B307" t="str">
            <v>4147</v>
          </cell>
          <cell r="C307" t="str">
            <v>WM+ HCM 17/41 Thanh Đa</v>
          </cell>
          <cell r="D307">
            <v>0</v>
          </cell>
          <cell r="E307" t="str">
            <v>17/41 Thanh Đa - phường 27 - quận Bình Thạnh - thành phố Hồ Chí Minh - Việt Nam</v>
          </cell>
          <cell r="F307" t="str">
            <v>Bình Thạnh</v>
          </cell>
          <cell r="G307" t="str">
            <v>HCM</v>
          </cell>
        </row>
        <row r="308">
          <cell r="B308" t="str">
            <v>4148</v>
          </cell>
          <cell r="C308" t="str">
            <v>WM+ HCM 23/2 Trần Văn Mười</v>
          </cell>
          <cell r="D308">
            <v>0</v>
          </cell>
          <cell r="E308" t="str">
            <v>23/2 Trần Văn Mười - xã Xuân Thới Thượng  - huyện Hóc Môn - thành phố Hồ Chí Minh - Việt Nam</v>
          </cell>
          <cell r="F308" t="str">
            <v>H. Hóc Môn</v>
          </cell>
          <cell r="G308" t="str">
            <v>HCM</v>
          </cell>
        </row>
        <row r="309">
          <cell r="B309" t="str">
            <v>4149</v>
          </cell>
          <cell r="C309" t="str">
            <v>WM+ HCM 121 Lê Niệm</v>
          </cell>
          <cell r="D309">
            <v>0</v>
          </cell>
          <cell r="E309" t="str">
            <v>121 Lê Niệm - phường Phú Thạnh - quận Tân Phú - thành phố Hồ Chí Minh - Việt Nam</v>
          </cell>
          <cell r="F309" t="str">
            <v xml:space="preserve">Tân Phú </v>
          </cell>
          <cell r="G309" t="str">
            <v>HCM</v>
          </cell>
        </row>
        <row r="310">
          <cell r="B310" t="str">
            <v>4151</v>
          </cell>
          <cell r="C310" t="str">
            <v>WM+ HCM Trệt Block B 04 Phan Chu Trinh</v>
          </cell>
          <cell r="D310">
            <v>0</v>
          </cell>
          <cell r="E310" t="str">
            <v>Tầng trệt - block B - số 4 Phan Chu Trinh - phường 12 - quận Bình thạnh - thành phố Hồ Chí Minh - Việt Nam</v>
          </cell>
          <cell r="F310" t="str">
            <v>Bình Thạnh</v>
          </cell>
          <cell r="G310" t="str">
            <v>HCM</v>
          </cell>
        </row>
        <row r="311">
          <cell r="B311" t="str">
            <v>4152</v>
          </cell>
          <cell r="C311" t="str">
            <v>WM+ HCM 186 đường số 1</v>
          </cell>
          <cell r="D311">
            <v>0</v>
          </cell>
          <cell r="E311" t="str">
            <v>186 đường số 1 - phường 16 - quận Gò Vấp - thành phố Hồ Chí Minh - Việt Nam</v>
          </cell>
          <cell r="F311" t="str">
            <v>Gò Vấp</v>
          </cell>
          <cell r="G311" t="str">
            <v>HCM</v>
          </cell>
        </row>
        <row r="312">
          <cell r="B312" t="str">
            <v>4154</v>
          </cell>
          <cell r="C312" t="str">
            <v>WM+ HCM 197-199 đường số 12</v>
          </cell>
          <cell r="D312">
            <v>0</v>
          </cell>
          <cell r="E312" t="str">
            <v>197-199 đường số 12 - phường Bình Hưng Hòa - quận Bình Tân - thành phố Hồ Chí Minh - Việt Nam</v>
          </cell>
          <cell r="F312" t="str">
            <v>Bình Tân</v>
          </cell>
          <cell r="G312" t="str">
            <v>HCM</v>
          </cell>
        </row>
        <row r="313">
          <cell r="B313" t="str">
            <v>4158</v>
          </cell>
          <cell r="C313" t="str">
            <v>WM+ HCM 202A Quốc Lộ 13 cũ</v>
          </cell>
          <cell r="D313">
            <v>0</v>
          </cell>
          <cell r="E313" t="str">
            <v>202A Quốc lộ 13 cũ, KP1, P. Hiệp Bình Phước, Quận Thủ Đức, TP. Hồ Chí Minh Việt Nam</v>
          </cell>
          <cell r="F313" t="str">
            <v>Thủ Đức</v>
          </cell>
          <cell r="G313" t="str">
            <v>HCM</v>
          </cell>
        </row>
        <row r="314">
          <cell r="B314" t="str">
            <v>4163</v>
          </cell>
          <cell r="C314" t="str">
            <v>WM+ DNI 3.9 Nguyễn Văn Tỏ</v>
          </cell>
          <cell r="D314" t="str">
            <v>Đồng Nai</v>
          </cell>
          <cell r="E314" t="str">
            <v>Đồng Nai</v>
          </cell>
          <cell r="F314" t="str">
            <v>Đồng Nai</v>
          </cell>
          <cell r="G314" t="str">
            <v>Tỉnh</v>
          </cell>
        </row>
        <row r="315">
          <cell r="B315" t="str">
            <v>4165</v>
          </cell>
          <cell r="C315" t="str">
            <v>WM+ HCM 209/48 Tôn Thất Thuyết</v>
          </cell>
          <cell r="D315">
            <v>0</v>
          </cell>
          <cell r="E315" t="str">
            <v>209/48 Tôn Thất Thuyết - phường 3 -  quận 4 - thành phố Hồ Chí Minh - Việt Nam</v>
          </cell>
          <cell r="F315">
            <v>4</v>
          </cell>
          <cell r="G315" t="str">
            <v>HCM</v>
          </cell>
        </row>
        <row r="316">
          <cell r="B316" t="str">
            <v>4181</v>
          </cell>
          <cell r="C316" t="str">
            <v>WM+ BDG CC Hiệp Thành 3</v>
          </cell>
          <cell r="D316" t="str">
            <v>Tầng Trệt, Khối D, CC Hiệp Thành 3, P. Hiệp Thành, Thành Phố Thủ Dầu Một, T. Bình Dương Việt Nam</v>
          </cell>
          <cell r="E316">
            <v>0</v>
          </cell>
          <cell r="F316" t="str">
            <v>Bình Dương</v>
          </cell>
          <cell r="G316" t="str">
            <v>T. Bình Dương</v>
          </cell>
        </row>
        <row r="317">
          <cell r="B317" t="str">
            <v>4182</v>
          </cell>
          <cell r="C317" t="str">
            <v>WM+ BDG 06 Đoàn Thị Kìa</v>
          </cell>
          <cell r="D317" t="str">
            <v>06 Đoàn Thị Kìa, P. Tân Đông Hiệp, Thành phố Dĩ An, T. Bình Dương Việt Nam</v>
          </cell>
          <cell r="E317">
            <v>0</v>
          </cell>
          <cell r="F317" t="str">
            <v>Bình Dương</v>
          </cell>
          <cell r="G317" t="str">
            <v>Tỉnh</v>
          </cell>
        </row>
        <row r="318">
          <cell r="B318" t="str">
            <v>4186</v>
          </cell>
          <cell r="C318" t="str">
            <v>WM+ DNI 89 Tổ 9, Tân Hiệp</v>
          </cell>
          <cell r="D318" t="str">
            <v>89 Tổ 9, KP1, P.Tân Hiệp, Thành phố Biên Hòa, T. Đồng Nai Việt Nam</v>
          </cell>
          <cell r="E318">
            <v>0</v>
          </cell>
          <cell r="F318" t="str">
            <v>Đồng Nai</v>
          </cell>
          <cell r="G318" t="str">
            <v>T. Đồng Nai</v>
          </cell>
        </row>
        <row r="319">
          <cell r="B319" t="str">
            <v>4187</v>
          </cell>
          <cell r="C319" t="str">
            <v>WM+ DNI 19/5 Cách Mạng Tháng 8</v>
          </cell>
          <cell r="D319" t="str">
            <v>19/5 đường Cách Mạng Tháng 8, Phường Quang Vinh, Thành phố Biên Hòa, T. Đồng Nai Việt Nam</v>
          </cell>
          <cell r="E319">
            <v>0</v>
          </cell>
          <cell r="F319" t="str">
            <v>Đồng Nai</v>
          </cell>
          <cell r="G319" t="str">
            <v>T. Đồng Nai</v>
          </cell>
        </row>
        <row r="320">
          <cell r="B320" t="str">
            <v>4193</v>
          </cell>
          <cell r="C320" t="str">
            <v>WM+ HCM 2 Lê Lợi</v>
          </cell>
          <cell r="D320">
            <v>0</v>
          </cell>
          <cell r="E320" t="str">
            <v>2 Lê Lợi - phường 4 - quận Gò Vấp - thành phố Hồ Chí Minh - Việt Nam</v>
          </cell>
          <cell r="F320" t="str">
            <v>Gò Vấp</v>
          </cell>
          <cell r="G320" t="str">
            <v>HCM</v>
          </cell>
        </row>
        <row r="321">
          <cell r="B321" t="str">
            <v>4194</v>
          </cell>
          <cell r="C321" t="str">
            <v>WM+ HCM 755 Lê Đức Thọ</v>
          </cell>
          <cell r="D321">
            <v>0</v>
          </cell>
          <cell r="E321" t="str">
            <v>755 Lê Đức Thọ - phường 16 - quận Gò Vấp - thành phố Hồ Chí Minh - Việt Nam</v>
          </cell>
          <cell r="F321" t="str">
            <v>Gò Vấp</v>
          </cell>
          <cell r="G321" t="str">
            <v>HCM</v>
          </cell>
        </row>
        <row r="322">
          <cell r="B322" t="str">
            <v>4200</v>
          </cell>
          <cell r="C322" t="str">
            <v>WM+ HCM 37 Hồ Hảo Hớn</v>
          </cell>
          <cell r="D322">
            <v>0</v>
          </cell>
          <cell r="E322" t="str">
            <v>37 Hồ Hảo Hớn - phường Cô Giang - quận 1 - thành phố Hồ Chí Minh - Việt Nam</v>
          </cell>
          <cell r="F322">
            <v>1</v>
          </cell>
          <cell r="G322" t="str">
            <v>HCM</v>
          </cell>
        </row>
        <row r="323">
          <cell r="B323" t="str">
            <v>4202</v>
          </cell>
          <cell r="C323" t="str">
            <v>WM+ HCM 28 Trần Tử Bình</v>
          </cell>
          <cell r="D323">
            <v>0</v>
          </cell>
          <cell r="E323" t="str">
            <v>28 Trần Tử Bình - xã Tân Thông Hội - huyện Củ Chi - thành phố Hồ Chí Minh - Việt Nam</v>
          </cell>
          <cell r="F323" t="str">
            <v>H. Củ Chi</v>
          </cell>
          <cell r="G323" t="str">
            <v>HCM</v>
          </cell>
        </row>
        <row r="324">
          <cell r="B324" t="str">
            <v>4203</v>
          </cell>
          <cell r="C324" t="str">
            <v>WM+ HCM TS 2.0.03 Trệt CC The Tresor</v>
          </cell>
          <cell r="D324">
            <v>0</v>
          </cell>
          <cell r="E324" t="str">
            <v>TS2.0.03  - Tầng 1 - Khối Tháp TS2 - the Tresor - 39-39B Bến Vân Đồn - phường 12 - quận 4 - thành phố Hồ Chí Minh - Việt Nam</v>
          </cell>
          <cell r="F324">
            <v>4</v>
          </cell>
          <cell r="G324" t="str">
            <v>HCM</v>
          </cell>
        </row>
        <row r="325">
          <cell r="B325" t="str">
            <v>4205</v>
          </cell>
          <cell r="C325" t="str">
            <v>WM+ HCM A-0.04 Ehome 3 Tây Sài Gòn</v>
          </cell>
          <cell r="D325">
            <v>0</v>
          </cell>
          <cell r="E325" t="str">
            <v>A-0.04 - Block A0 - Tầng Trệt - KCH Ehome 3 Tây Sài Gòn - đường Hồ Học Lãm - phường An Lạc - quận Bình Tân - thành phố Hồ Chí Minh</v>
          </cell>
          <cell r="F325" t="str">
            <v>Bình Tân</v>
          </cell>
          <cell r="G325" t="str">
            <v>HCM</v>
          </cell>
        </row>
        <row r="326">
          <cell r="B326" t="str">
            <v>4207</v>
          </cell>
          <cell r="C326" t="str">
            <v>WM+ HCM 314 Phú Thọ Hòa</v>
          </cell>
          <cell r="D326">
            <v>0</v>
          </cell>
          <cell r="E326" t="str">
            <v>314 Phú Thọ Hòa - phường Phú Thọ Hòa -quận Tân Phú - thành phố Hồ Chí Minh - Việt Nam</v>
          </cell>
          <cell r="F326" t="str">
            <v xml:space="preserve">Tân Phú </v>
          </cell>
          <cell r="G326" t="str">
            <v>HCM</v>
          </cell>
        </row>
        <row r="327">
          <cell r="B327" t="str">
            <v>4223</v>
          </cell>
          <cell r="C327" t="str">
            <v>WM+ HCM 590/32 Phan Văn Trị</v>
          </cell>
          <cell r="D327">
            <v>0</v>
          </cell>
          <cell r="E327" t="str">
            <v>590/32 Phan Văn Trị - phường 7 - quận Gò Vấp  - thành phố Hồ Chí Minh - Việt Nam</v>
          </cell>
          <cell r="F327" t="str">
            <v>Gò Vấp</v>
          </cell>
          <cell r="G327" t="str">
            <v>HCM</v>
          </cell>
        </row>
        <row r="328">
          <cell r="B328" t="str">
            <v>4224</v>
          </cell>
          <cell r="C328" t="str">
            <v>WM+ VTU 1481 đường 30/4</v>
          </cell>
          <cell r="D328" t="str">
            <v>1481 đường 30/4, P. 12, Thành phố Vũng Tàu, T. Bà Rịa - Vũng Tàu Việt Nam</v>
          </cell>
          <cell r="E328">
            <v>0</v>
          </cell>
          <cell r="F328" t="str">
            <v>Vũng Tàu</v>
          </cell>
          <cell r="G328" t="str">
            <v>T. Bà Rịa - Vũng Tàu</v>
          </cell>
        </row>
        <row r="329">
          <cell r="B329" t="str">
            <v>4226</v>
          </cell>
          <cell r="C329" t="str">
            <v>WM+ HCM 96 Lâm Văn Bền</v>
          </cell>
          <cell r="D329">
            <v>0</v>
          </cell>
          <cell r="E329" t="str">
            <v>96 Lâm Văn Bền - phường Tân Kiểng - quận 7 - thành phố Hồ Chí Minh - Việt Nam</v>
          </cell>
          <cell r="F329">
            <v>7</v>
          </cell>
          <cell r="G329" t="str">
            <v>HCM</v>
          </cell>
        </row>
        <row r="330">
          <cell r="B330" t="str">
            <v>4227</v>
          </cell>
          <cell r="C330" t="str">
            <v>WM+ DNI 869 Hoàng Tam Kỳ</v>
          </cell>
          <cell r="D330" t="str">
            <v>Đồng Nai</v>
          </cell>
          <cell r="E330" t="str">
            <v>Đồng Nai</v>
          </cell>
          <cell r="F330" t="str">
            <v>Đồng Nai</v>
          </cell>
          <cell r="G330" t="str">
            <v>Tỉnh</v>
          </cell>
        </row>
        <row r="331">
          <cell r="B331" t="str">
            <v>4229</v>
          </cell>
          <cell r="C331" t="str">
            <v>WM+ HCM TM02-CH3, Cityland PH</v>
          </cell>
          <cell r="D331">
            <v>0</v>
          </cell>
          <cell r="E331" t="str">
            <v>0.08 Tầng 1 - chung cư CH3 - KDC city Land - đường số 8 - phường 10 - quận Gò Vấp - thành phố Hồ Chí Minh - Việt Nam</v>
          </cell>
          <cell r="F331" t="str">
            <v>Gò Vấp</v>
          </cell>
          <cell r="G331" t="str">
            <v>HCM</v>
          </cell>
        </row>
        <row r="332">
          <cell r="B332" t="str">
            <v>4235</v>
          </cell>
          <cell r="C332" t="str">
            <v>WM+ HCM Tầng 1 Lô A, CC XI Riverview</v>
          </cell>
          <cell r="D332">
            <v>0</v>
          </cell>
          <cell r="E332" t="str">
            <v>Tầng 1 Lô A CC XI Riverview 190 Nguyễn Văn Hưởng, P. Thảo Điền, Quận 2, TP. Hồ Chí Minh Việt Nam</v>
          </cell>
          <cell r="F332">
            <v>2</v>
          </cell>
          <cell r="G332" t="str">
            <v>HCM</v>
          </cell>
        </row>
        <row r="333">
          <cell r="B333" t="str">
            <v>4239</v>
          </cell>
          <cell r="C333" t="str">
            <v>WM+ HCM CC Lexington</v>
          </cell>
          <cell r="D333" t="str">
            <v>Chung Cư Lexington, P. An Phú, Quận 2, TP. Hồ Chí Minh Việt Nam</v>
          </cell>
          <cell r="E333">
            <v>0</v>
          </cell>
          <cell r="F333">
            <v>2</v>
          </cell>
          <cell r="G333" t="str">
            <v>HCM</v>
          </cell>
        </row>
        <row r="334">
          <cell r="B334" t="str">
            <v>4240</v>
          </cell>
          <cell r="C334" t="str">
            <v>WM+ BDG 7, DT746, KP Khánh Hội</v>
          </cell>
          <cell r="D334" t="str">
            <v>số 7, DT746, KP Khánh Hội, P. Tân Phước Khánh, Thị xã Tân Uyên, T. Bình Dương Việt Nam</v>
          </cell>
          <cell r="E334">
            <v>0</v>
          </cell>
          <cell r="F334" t="str">
            <v>Bình Dương</v>
          </cell>
          <cell r="G334" t="str">
            <v>T. Bình Dương</v>
          </cell>
        </row>
        <row r="335">
          <cell r="B335" t="str">
            <v>4242</v>
          </cell>
          <cell r="C335" t="str">
            <v>WM+ HCM 344 Đất Mới</v>
          </cell>
          <cell r="D335">
            <v>0</v>
          </cell>
          <cell r="E335" t="str">
            <v>344 Đất Mới - phường Bình Trị Đông - quận Bình Tân - thành phố Hồ Chí Minh - Việt Nam</v>
          </cell>
          <cell r="F335" t="str">
            <v>Bình Tân</v>
          </cell>
          <cell r="G335" t="str">
            <v>HCM</v>
          </cell>
        </row>
        <row r="336">
          <cell r="B336" t="str">
            <v>4250</v>
          </cell>
          <cell r="C336" t="str">
            <v>WM+ HCM 84 Gò Ô Môi</v>
          </cell>
          <cell r="D336">
            <v>0</v>
          </cell>
          <cell r="E336" t="str">
            <v>84 Gò Ô Môi, KP2, Phường Phú Thuận, Q7, TP HCM</v>
          </cell>
          <cell r="F336">
            <v>7</v>
          </cell>
          <cell r="G336" t="str">
            <v>HCM</v>
          </cell>
        </row>
        <row r="337">
          <cell r="B337" t="str">
            <v>4251</v>
          </cell>
          <cell r="C337" t="str">
            <v>WM+ HCM 61/43 Đường số 48</v>
          </cell>
          <cell r="D337">
            <v>0</v>
          </cell>
          <cell r="E337" t="str">
            <v>61/43 Đường Số 48, KP6, Phường Hiệp Bình Chánh, Quận Thủ Đức, TP. Hồ Chí Minh Việt Nam</v>
          </cell>
          <cell r="F337" t="str">
            <v>Thủ Đức</v>
          </cell>
          <cell r="G337" t="str">
            <v>HCM</v>
          </cell>
        </row>
        <row r="338">
          <cell r="B338" t="str">
            <v>4264</v>
          </cell>
          <cell r="C338" t="str">
            <v>WM+ HCM 87 Trần Quang Diệu</v>
          </cell>
          <cell r="D338">
            <v>0</v>
          </cell>
          <cell r="E338" t="str">
            <v>87 Trần Quang Diệu - phường 13 - quận 3 - thành phố Hồ Chí Minh - Việt Nam</v>
          </cell>
          <cell r="F338">
            <v>3</v>
          </cell>
          <cell r="G338" t="str">
            <v>HCM</v>
          </cell>
        </row>
        <row r="339">
          <cell r="B339" t="str">
            <v>4268</v>
          </cell>
          <cell r="C339" t="str">
            <v>WM+ HCM 188 Hiệp Bình</v>
          </cell>
          <cell r="D339">
            <v>0</v>
          </cell>
          <cell r="E339" t="str">
            <v>188 Hiệp Bình, KP8, Phường Hiệp Bình Chánh, Quận Thủ Đức, TP. Hồ Chí Minh Việt Nam</v>
          </cell>
          <cell r="F339" t="str">
            <v>Thủ Đức</v>
          </cell>
          <cell r="G339" t="str">
            <v>HCM</v>
          </cell>
        </row>
        <row r="340">
          <cell r="B340" t="str">
            <v>4278</v>
          </cell>
          <cell r="C340" t="str">
            <v>WM+ CTO 163H-163H/7 Nguyễn Văn Cừ</v>
          </cell>
          <cell r="D340" t="str">
            <v>163H-163H/7 Nguyễn Văn Cừ nối dài, Phường An Khánh, Quận Ninh Kiều, TP. Cần Thơ Việt Nam</v>
          </cell>
          <cell r="E340">
            <v>0</v>
          </cell>
          <cell r="F340" t="str">
            <v>Cần Thơ</v>
          </cell>
          <cell r="G340" t="str">
            <v>TP. Cần Thơ</v>
          </cell>
        </row>
        <row r="341">
          <cell r="B341" t="str">
            <v>4281</v>
          </cell>
          <cell r="C341" t="str">
            <v>WM+ HCM 002 Tầng trệt CC Sunrise</v>
          </cell>
          <cell r="D341">
            <v>0</v>
          </cell>
          <cell r="E341" t="str">
            <v>0.02 - tầng trệt Block V4 - Sunrise City - South Towers - 23 Nguyễn Hữu Thọ - phường Tân Hưng - quận 7 - thành phố Hồ Chí Minh - Việt Nam</v>
          </cell>
          <cell r="F341">
            <v>7</v>
          </cell>
          <cell r="G341" t="str">
            <v>HCM</v>
          </cell>
        </row>
        <row r="342">
          <cell r="B342" t="str">
            <v>4285</v>
          </cell>
          <cell r="C342" t="str">
            <v>WM+ HCM 20H9-21H9 Đường DD11</v>
          </cell>
          <cell r="D342">
            <v>0</v>
          </cell>
          <cell r="E342" t="str">
            <v>20H9-21H9 đường DD11 (KDC An Sương), KP 4, P.Tân Hưng Thuận, Q.12, TP HCM</v>
          </cell>
          <cell r="F342">
            <v>12</v>
          </cell>
          <cell r="G342" t="str">
            <v>HCM</v>
          </cell>
        </row>
        <row r="343">
          <cell r="B343" t="str">
            <v>4290</v>
          </cell>
          <cell r="C343" t="str">
            <v>WM+ HCM 13/134 Trần Văn Hoàng</v>
          </cell>
          <cell r="D343">
            <v>0</v>
          </cell>
          <cell r="E343" t="str">
            <v>13/134 Trần Văn Hoàng, Phường 9, Quận Tân Bình, TP HCM</v>
          </cell>
          <cell r="F343" t="str">
            <v>Tân Bình</v>
          </cell>
          <cell r="G343" t="str">
            <v>HCM</v>
          </cell>
        </row>
        <row r="344">
          <cell r="B344" t="str">
            <v>4293</v>
          </cell>
          <cell r="C344" t="str">
            <v>WM+ HCM 270 Man Thiện</v>
          </cell>
          <cell r="D344">
            <v>0</v>
          </cell>
          <cell r="E344" t="str">
            <v>270 Man Thiện, khu phố 5, Phường Tăng Nhơn Phú A, Quận 9, TP. Hồ Chí Minh Việt Nam</v>
          </cell>
          <cell r="F344">
            <v>9</v>
          </cell>
          <cell r="G344" t="str">
            <v>HCM</v>
          </cell>
        </row>
        <row r="345">
          <cell r="B345" t="str">
            <v>4296</v>
          </cell>
          <cell r="C345" t="str">
            <v>WM+ CTO 90A2-92A2 KDC Hưng Phú 1</v>
          </cell>
          <cell r="D345" t="str">
            <v>90A2-92A2 KDC Hưng Phú 1, P. Hưng Phú, Quận Cái Răng, TP. Cần Thơ Việt Nam</v>
          </cell>
          <cell r="E345">
            <v>0</v>
          </cell>
          <cell r="F345" t="str">
            <v>Cần Thơ</v>
          </cell>
          <cell r="G345" t="str">
            <v>TP. Cần Thơ</v>
          </cell>
        </row>
        <row r="346">
          <cell r="B346" t="str">
            <v>4297</v>
          </cell>
          <cell r="C346" t="str">
            <v>WM+ VTU 40 Đô Lương</v>
          </cell>
          <cell r="D346" t="str">
            <v>40 Đô Lương, Phường 11, Thành phố Vũng Tàu, T. Bà Rịa - Vũng Tàu Việt Nam</v>
          </cell>
          <cell r="E346">
            <v>0</v>
          </cell>
          <cell r="F346" t="str">
            <v>Vũng Tàu</v>
          </cell>
          <cell r="G346" t="str">
            <v>T. Bà Rịa - Vũng Tàu</v>
          </cell>
        </row>
        <row r="347">
          <cell r="B347" t="str">
            <v>4303</v>
          </cell>
          <cell r="C347" t="str">
            <v>WM+ HCM Trệt CC 36 Trịnh Đình Thảo</v>
          </cell>
          <cell r="D347">
            <v>0</v>
          </cell>
          <cell r="E347" t="str">
            <v>Khu TM Tầng trệt, tháp A, KCH 36 Trịnh Đình Thảo, P.Hòa Thạnh, Q.Tân Phú, TP Hồ Chí Minh</v>
          </cell>
          <cell r="F347" t="str">
            <v xml:space="preserve">Tân Phú </v>
          </cell>
          <cell r="G347" t="str">
            <v>HCM</v>
          </cell>
        </row>
        <row r="348">
          <cell r="B348" t="str">
            <v>4311</v>
          </cell>
          <cell r="C348" t="str">
            <v>WM+ HCM 65-65A-B-C Nguyễn Đỗ Cung</v>
          </cell>
          <cell r="D348">
            <v>0</v>
          </cell>
          <cell r="E348" t="str">
            <v>65-65A-65B-65C Nguyễn Đỗ Cung , Phường Tây Thạnh, Quận Tân Phú, TP HCM</v>
          </cell>
          <cell r="F348" t="str">
            <v xml:space="preserve">Tân Phú </v>
          </cell>
          <cell r="G348" t="str">
            <v>HCM</v>
          </cell>
        </row>
        <row r="349">
          <cell r="B349" t="str">
            <v>4312</v>
          </cell>
          <cell r="C349" t="str">
            <v>WM+ HCM 8A đường số 12</v>
          </cell>
          <cell r="D349">
            <v>0</v>
          </cell>
          <cell r="E349" t="str">
            <v>8A đường số 12, KP2, P. Hiệp Bình Phước, Quận Thủ Đức, TP. Hồ Chí Minh Việt Nam</v>
          </cell>
          <cell r="F349" t="str">
            <v>Thủ Đức</v>
          </cell>
          <cell r="G349" t="str">
            <v>HCM</v>
          </cell>
        </row>
        <row r="350">
          <cell r="B350" t="str">
            <v>4313</v>
          </cell>
          <cell r="C350" t="str">
            <v>WM+ HCM A01-05, T1, CC Golden Star</v>
          </cell>
          <cell r="D350">
            <v>0</v>
          </cell>
          <cell r="E350" t="str">
            <v>A01-05, tầng 1, CC The Golden Star, 72 Nguyễn Thị Thập, p.Bình Thuận, Q.7, TPHCM</v>
          </cell>
          <cell r="F350">
            <v>7</v>
          </cell>
          <cell r="G350" t="str">
            <v>HCM</v>
          </cell>
        </row>
        <row r="351">
          <cell r="B351" t="str">
            <v>4314</v>
          </cell>
          <cell r="C351" t="str">
            <v>WM+ CTO 83-85 Nguyễn Hiền</v>
          </cell>
          <cell r="D351" t="str">
            <v>83-85 Nguyễn Hiền, P. An Khánh, Quận Ninh Kiều, TP. Cần Thơ Việt Nam</v>
          </cell>
          <cell r="E351">
            <v>0</v>
          </cell>
          <cell r="F351" t="str">
            <v>Cần Thơ</v>
          </cell>
          <cell r="G351" t="str">
            <v>TP. Cần Thơ</v>
          </cell>
        </row>
        <row r="352">
          <cell r="B352" t="str">
            <v>4318</v>
          </cell>
          <cell r="C352" t="str">
            <v>WM+ BDG thửa 1647 khu Mỹ Phước</v>
          </cell>
          <cell r="D352" t="str">
            <v>Thửa 1647 khu TM-DV-TĐC Mỹ Phước, P.Thới Hòa, Thị xã Bến Cát, T. Bình Dương Việt Nam</v>
          </cell>
          <cell r="E352">
            <v>0</v>
          </cell>
          <cell r="F352" t="str">
            <v>Bình Dương</v>
          </cell>
          <cell r="G352" t="str">
            <v>T. Bình Dương</v>
          </cell>
        </row>
        <row r="353">
          <cell r="B353" t="str">
            <v>4319</v>
          </cell>
          <cell r="C353" t="str">
            <v>WM+ HCM 492-494 đường số 7</v>
          </cell>
          <cell r="D353">
            <v>0</v>
          </cell>
          <cell r="E353" t="str">
            <v>492-494 đường số 7, P. Tân Tạo, Q. Bình Tân, Tp HCM</v>
          </cell>
          <cell r="F353" t="str">
            <v>Bình Tân</v>
          </cell>
          <cell r="G353" t="str">
            <v>HCM</v>
          </cell>
        </row>
        <row r="354">
          <cell r="B354" t="str">
            <v>4320</v>
          </cell>
          <cell r="C354" t="str">
            <v>WM+ HCM 85-87 đường số 6</v>
          </cell>
          <cell r="D354">
            <v>0</v>
          </cell>
          <cell r="E354" t="str">
            <v>85-87 đường số 6, KDC Phường Phú Hữu, Quận 9, TP. Hồ Chí Minh Việt Nam</v>
          </cell>
          <cell r="F354">
            <v>9</v>
          </cell>
          <cell r="G354" t="str">
            <v>HCM</v>
          </cell>
        </row>
        <row r="355">
          <cell r="B355" t="str">
            <v>4321</v>
          </cell>
          <cell r="C355" t="str">
            <v>WM+ HCM 45 Gò Dưa</v>
          </cell>
          <cell r="D355" t="str">
            <v>45 Gò Dưa, KP4, P.Tam Bình, Quận Thủ Đức, T</v>
          </cell>
          <cell r="E355">
            <v>0</v>
          </cell>
          <cell r="F355" t="str">
            <v>Thủ Đức</v>
          </cell>
          <cell r="G355" t="str">
            <v>HCM</v>
          </cell>
        </row>
        <row r="356">
          <cell r="B356" t="str">
            <v>4323</v>
          </cell>
          <cell r="C356" t="str">
            <v>WM+ HCM 563 Lê Văn Khương</v>
          </cell>
          <cell r="D356">
            <v>0</v>
          </cell>
          <cell r="E356" t="str">
            <v>563 Lê Văn Khương, KP 5, P.Hiệp Thành, Q.12, TPHCM</v>
          </cell>
          <cell r="F356">
            <v>12</v>
          </cell>
          <cell r="G356" t="str">
            <v>HCM</v>
          </cell>
        </row>
        <row r="357">
          <cell r="B357" t="str">
            <v>4324</v>
          </cell>
          <cell r="C357" t="str">
            <v>WM+ DNI A32 đường D5</v>
          </cell>
          <cell r="D357" t="str">
            <v>A32 đường D5, Phường Thống Nhất, Thành phố Biên Hòa, T. Đồng Nai Việt Nam</v>
          </cell>
          <cell r="E357">
            <v>0</v>
          </cell>
          <cell r="F357" t="str">
            <v>Đồng Nai</v>
          </cell>
          <cell r="G357" t="str">
            <v>Tỉnh</v>
          </cell>
        </row>
        <row r="358">
          <cell r="B358" t="str">
            <v>4330</v>
          </cell>
          <cell r="C358" t="str">
            <v>WM+ HCM SCB-01-21 Sunrise City view</v>
          </cell>
          <cell r="D358">
            <v>0</v>
          </cell>
          <cell r="E358" t="str">
            <v>SCB 01-21 tại dự án Sunrise Cityview số 33 Nguyễn Hữu Thọ, P. Tân Hưng, Quận 7, TP Hồ Chí Minh</v>
          </cell>
          <cell r="F358">
            <v>7</v>
          </cell>
          <cell r="G358" t="str">
            <v>HCM</v>
          </cell>
        </row>
        <row r="359">
          <cell r="B359" t="str">
            <v>4332</v>
          </cell>
          <cell r="C359" t="str">
            <v>WM+ HCM 94 đường số 4</v>
          </cell>
          <cell r="D359">
            <v>0</v>
          </cell>
          <cell r="E359" t="str">
            <v>94 đường số 4, kp 3, p Bình Hưng Hòa A, q.Bình Tân, TP HCM</v>
          </cell>
          <cell r="F359" t="str">
            <v>Bình Tân</v>
          </cell>
          <cell r="G359" t="str">
            <v>HCM</v>
          </cell>
        </row>
        <row r="360">
          <cell r="B360" t="str">
            <v>4336</v>
          </cell>
          <cell r="C360" t="str">
            <v>WM+ HCM 07 Nguyễn Duy Dương</v>
          </cell>
          <cell r="D360">
            <v>0</v>
          </cell>
          <cell r="E360" t="str">
            <v xml:space="preserve">07 Nguyễn Duy Dương, Q5, TPHCM </v>
          </cell>
          <cell r="F360">
            <v>5</v>
          </cell>
          <cell r="G360" t="str">
            <v>HCM</v>
          </cell>
        </row>
        <row r="361">
          <cell r="B361" t="str">
            <v>4345</v>
          </cell>
          <cell r="C361" t="str">
            <v>WM+ HCM 506/61 Nguyễn Ảnh Thủ</v>
          </cell>
          <cell r="D361">
            <v>0</v>
          </cell>
          <cell r="E361" t="str">
            <v>506/61 Nguyễn Ảnh Thủ, kp 4, p Hiệp Thành, q.12, Tp HCM</v>
          </cell>
          <cell r="F361">
            <v>12</v>
          </cell>
          <cell r="G361" t="str">
            <v>HCM</v>
          </cell>
        </row>
        <row r="362">
          <cell r="B362" t="str">
            <v>4349</v>
          </cell>
          <cell r="C362" t="str">
            <v>WM+ HCM 496/12 Dương Quảng Hàm</v>
          </cell>
          <cell r="D362">
            <v>0</v>
          </cell>
          <cell r="E362" t="str">
            <v>496/12 Dương Quảng Hàm, P.6, Q.Gò Vấp, TPHCM</v>
          </cell>
          <cell r="F362" t="str">
            <v>Gò Vấp</v>
          </cell>
          <cell r="G362" t="str">
            <v>HCM</v>
          </cell>
        </row>
        <row r="363">
          <cell r="B363" t="str">
            <v>4350</v>
          </cell>
          <cell r="C363" t="str">
            <v>WM+ HCM 39 Thép Mới</v>
          </cell>
          <cell r="D363">
            <v>0</v>
          </cell>
          <cell r="E363" t="str">
            <v>39 Thép Mới, P12, Q. Tân Bình, TP HCM</v>
          </cell>
          <cell r="F363" t="str">
            <v>Tân Bình</v>
          </cell>
          <cell r="G363" t="str">
            <v>HCM</v>
          </cell>
        </row>
        <row r="364">
          <cell r="B364" t="str">
            <v>4351</v>
          </cell>
          <cell r="C364" t="str">
            <v>WM+ DNI H1/1 Nguyễn Ái Quốc</v>
          </cell>
          <cell r="D364" t="str">
            <v>H1/1 Nguyễn Ái Quốc, P. Trung Dũng, Thành phố Biên Hòa, T. Đồng Nai Việt Nam</v>
          </cell>
          <cell r="E364">
            <v>0</v>
          </cell>
          <cell r="F364" t="str">
            <v>Đồng Nai</v>
          </cell>
          <cell r="G364" t="str">
            <v>T. Đồng Nai</v>
          </cell>
        </row>
        <row r="365">
          <cell r="B365" t="str">
            <v>4354</v>
          </cell>
          <cell r="C365" t="str">
            <v>WM+ DNI 81 Nguyễn Hoàng</v>
          </cell>
          <cell r="D365" t="str">
            <v>Đồng Nai</v>
          </cell>
          <cell r="E365" t="str">
            <v>Đồng Nai</v>
          </cell>
          <cell r="F365" t="str">
            <v>Đồng Nai</v>
          </cell>
          <cell r="G365" t="str">
            <v>Tỉnh</v>
          </cell>
        </row>
        <row r="366">
          <cell r="B366" t="str">
            <v>4366</v>
          </cell>
          <cell r="C366" t="str">
            <v>WM+ HCM CC 237 Nguyễn Văn Hưởng</v>
          </cell>
          <cell r="D366">
            <v>0</v>
          </cell>
          <cell r="E366" t="str">
            <v>237 Nguyễn Văn Hưởng, P. Thảo Điền, Quận 2, TP. Hồ Chí Minh Việt Nam</v>
          </cell>
          <cell r="F366">
            <v>2</v>
          </cell>
          <cell r="G366" t="str">
            <v>HCM</v>
          </cell>
        </row>
        <row r="367">
          <cell r="B367" t="str">
            <v>4371</v>
          </cell>
          <cell r="C367" t="str">
            <v>WM+ HCM CC 4S Linh Đông 1</v>
          </cell>
          <cell r="D367" t="str">
            <v>4S Linh Đông, P. Linh Đông, Quận Thủ Đức, TP. Hồ Chí Minh Việt Nam</v>
          </cell>
          <cell r="E367">
            <v>0</v>
          </cell>
          <cell r="F367" t="str">
            <v>Thủ Đức</v>
          </cell>
          <cell r="G367" t="str">
            <v>HCM</v>
          </cell>
        </row>
        <row r="368">
          <cell r="B368" t="str">
            <v>4376</v>
          </cell>
          <cell r="C368" t="str">
            <v>WM+ HCM CC An Gia Star</v>
          </cell>
          <cell r="D368">
            <v>0</v>
          </cell>
          <cell r="E368" t="str">
            <v>Tầng Trệt, Chung Cư An Gia Star, 900A QL 1A, P.Bình Trị Đông A, Q.Bình Tân, TP HCM</v>
          </cell>
          <cell r="F368" t="str">
            <v>Bình Tân</v>
          </cell>
          <cell r="G368" t="str">
            <v>HCM</v>
          </cell>
        </row>
        <row r="369">
          <cell r="B369" t="str">
            <v>4378</v>
          </cell>
          <cell r="C369" t="str">
            <v>WM+ HCM CC Topaz Garden - Block A</v>
          </cell>
          <cell r="D369">
            <v>0</v>
          </cell>
          <cell r="E369" t="str">
            <v>Tầng 1 Block A, Dự Án CC Việt Phát, Số 4 Trịnh Đình Thảo, P.Hoà Thạnh, Q.Tân Phú, TP HCM (CC Topaz Garden)</v>
          </cell>
          <cell r="F369" t="str">
            <v xml:space="preserve">Tân Phú </v>
          </cell>
          <cell r="G369" t="str">
            <v>HCM</v>
          </cell>
        </row>
        <row r="370">
          <cell r="B370" t="str">
            <v>4381</v>
          </cell>
          <cell r="C370" t="str">
            <v>WM+ HCM CC Riva Park</v>
          </cell>
          <cell r="D370">
            <v>0</v>
          </cell>
          <cell r="E370" t="str">
            <v>504 Nguyễn Tất Thành, P.18, Q.4, TP Hồ Chí Minh (CC Riva Park)</v>
          </cell>
          <cell r="F370">
            <v>4</v>
          </cell>
          <cell r="G370" t="str">
            <v>HCM</v>
          </cell>
        </row>
        <row r="371">
          <cell r="B371" t="str">
            <v>4382</v>
          </cell>
          <cell r="C371" t="str">
            <v>WM+ HCM CC Ehome Trần Trọng Cung</v>
          </cell>
          <cell r="D371">
            <v>0</v>
          </cell>
          <cell r="E371" t="str">
            <v>167 Trần Trọng Cung, P. Tân Thuận Đông, Q7, TP.HCM</v>
          </cell>
          <cell r="F371">
            <v>7</v>
          </cell>
          <cell r="G371" t="str">
            <v>HCM</v>
          </cell>
        </row>
        <row r="372">
          <cell r="B372" t="str">
            <v>4383</v>
          </cell>
          <cell r="C372" t="str">
            <v>WM+ HCM CC Jamona 1 - N1</v>
          </cell>
          <cell r="D372">
            <v>0</v>
          </cell>
          <cell r="E372" t="str">
            <v>Lô N1, Tháp M2 - Tháp Nam, KDC P.Bắc Rạch Bà Bướm (Jamona City), Đào Trí, P.Phú Thuận, Q.7, TP HCM</v>
          </cell>
          <cell r="F372">
            <v>7</v>
          </cell>
          <cell r="G372" t="str">
            <v>HCM</v>
          </cell>
        </row>
        <row r="373">
          <cell r="B373" t="str">
            <v>4384</v>
          </cell>
          <cell r="C373" t="str">
            <v>WM+ HCM CC Jamona 2 - B2</v>
          </cell>
          <cell r="D373">
            <v>0</v>
          </cell>
          <cell r="E373" t="str">
            <v>Lô B2, tháp M1, Tháp Bắc, Toà nhà Jamona City, Đường Đào Trí, P.Phú Thuận, Q.7, TP HCM</v>
          </cell>
          <cell r="F373">
            <v>7</v>
          </cell>
          <cell r="G373" t="str">
            <v>HCM</v>
          </cell>
        </row>
        <row r="374">
          <cell r="B374" t="str">
            <v>4386</v>
          </cell>
          <cell r="C374" t="str">
            <v>WM+ HCM CC Lucky Palace</v>
          </cell>
          <cell r="D374">
            <v>0</v>
          </cell>
          <cell r="E374" t="str">
            <v>1.01, 1.02 Tầng Trệt, Dự Án Lucky Palace, Số 50 Phan Văn Khỏe, P.2, Q.6, TP HCM</v>
          </cell>
          <cell r="F374">
            <v>6</v>
          </cell>
          <cell r="G374" t="str">
            <v>HCM</v>
          </cell>
        </row>
        <row r="375">
          <cell r="B375" t="str">
            <v>4387</v>
          </cell>
          <cell r="C375" t="str">
            <v>WM+ HCM CC Topaz City</v>
          </cell>
          <cell r="D375">
            <v>0</v>
          </cell>
          <cell r="E375" t="str">
            <v>39 Cao Lỗ, Phường 4, Quận 8, TP HCM - Topaz City</v>
          </cell>
          <cell r="F375">
            <v>8</v>
          </cell>
          <cell r="G375" t="str">
            <v>HCM</v>
          </cell>
        </row>
        <row r="376">
          <cell r="B376" t="str">
            <v>4388</v>
          </cell>
          <cell r="C376" t="str">
            <v>WM+ HCM CC Giai Việt, A0106-A0107</v>
          </cell>
          <cell r="D376">
            <v>0</v>
          </cell>
          <cell r="E376" t="str">
            <v>Căn Hộ A0106 - A0107, Tầng Trệt CC Quốc Cường Gia Lai, 340 Tạ Quang Bửu, P.05, Q. 8, TP HCM ( Giai Việt  - Zakka )</v>
          </cell>
          <cell r="F376">
            <v>8</v>
          </cell>
          <cell r="G376" t="str">
            <v>HCM</v>
          </cell>
        </row>
        <row r="377">
          <cell r="B377" t="str">
            <v>4390</v>
          </cell>
          <cell r="C377" t="str">
            <v>WM+ HCM CC Happy City</v>
          </cell>
          <cell r="D377">
            <v>0</v>
          </cell>
          <cell r="E377" t="str">
            <v>492 Đường Nguyễn Văn Linh (Tòa Nhà Hạnh Phúc - Lô 11B), Xã Bình Hưng, H. Bình Chánh, TPHCM</v>
          </cell>
          <cell r="F377" t="str">
            <v>H. Bình Chánh</v>
          </cell>
          <cell r="G377" t="str">
            <v>HCM</v>
          </cell>
        </row>
        <row r="378">
          <cell r="B378" t="str">
            <v>4393</v>
          </cell>
          <cell r="C378" t="str">
            <v>WM+ HCM CC Morning Star</v>
          </cell>
          <cell r="D378">
            <v>0</v>
          </cell>
          <cell r="E378" t="str">
            <v>Số 57 Quốc Lộ 13, P. 26, Q.Bình Thạnh, TP HCM ( CC Morning Star )</v>
          </cell>
          <cell r="F378" t="str">
            <v>Bình Thạnh</v>
          </cell>
          <cell r="G378" t="str">
            <v>HCM</v>
          </cell>
        </row>
        <row r="379">
          <cell r="B379" t="str">
            <v>4395</v>
          </cell>
          <cell r="C379" t="str">
            <v>WM+ HCM CC City Garden</v>
          </cell>
          <cell r="D379">
            <v>0</v>
          </cell>
          <cell r="E379" t="str">
            <v>59 Ngô Tất Tố, P21, Q. Bình Thạnh, TP HCM</v>
          </cell>
          <cell r="F379" t="str">
            <v>Bình Thạnh</v>
          </cell>
          <cell r="G379" t="str">
            <v>HCM</v>
          </cell>
        </row>
        <row r="380">
          <cell r="B380" t="str">
            <v>4396</v>
          </cell>
          <cell r="C380" t="str">
            <v>WM+ HCM CC The Manor</v>
          </cell>
          <cell r="D380">
            <v>0</v>
          </cell>
          <cell r="E380" t="str">
            <v>91 Nguyễn Hữu Cảnh, P22, Q Bình Thạnh, TP HCM ( CC The Manor )</v>
          </cell>
          <cell r="F380" t="str">
            <v>Bình Thạnh</v>
          </cell>
          <cell r="G380" t="str">
            <v>HCM</v>
          </cell>
        </row>
        <row r="381">
          <cell r="B381" t="str">
            <v>4397</v>
          </cell>
          <cell r="C381" t="str">
            <v>WM+ HCM CC The Manor 2</v>
          </cell>
          <cell r="D381">
            <v>0</v>
          </cell>
          <cell r="E381" t="str">
            <v>G10 &amp; G11 Tầng Trệt, The Manor Officetel, Số 91 Nguyễn Hữu Cảnh, Phường 22, Q.Bình Thạnh, TP HCM ( The Manor 2 )</v>
          </cell>
          <cell r="F381" t="str">
            <v>Bình Thạnh</v>
          </cell>
          <cell r="G381" t="str">
            <v>HCM</v>
          </cell>
        </row>
        <row r="382">
          <cell r="B382" t="str">
            <v>4398</v>
          </cell>
          <cell r="C382" t="str">
            <v>WM+ HCM CC 7B Nơ Trang Long</v>
          </cell>
          <cell r="D382">
            <v>0</v>
          </cell>
          <cell r="E382" t="str">
            <v>7B Nơ Trang Long, P7, Q. Bình Thạnh</v>
          </cell>
          <cell r="F382" t="str">
            <v>Bình Thạnh</v>
          </cell>
          <cell r="G382" t="str">
            <v>HCM</v>
          </cell>
        </row>
        <row r="383">
          <cell r="B383" t="str">
            <v>4399</v>
          </cell>
          <cell r="C383" t="str">
            <v>WM+ BDG CC Hiệp Thành III Khối B</v>
          </cell>
          <cell r="D383" t="str">
            <v>Tầng Trệt, Khối B, CC Hiệp Thành III, P. Hiệp Thành, Thành Phố Thủ Dầu Một, T. Bình Dương Việt Nam</v>
          </cell>
          <cell r="E383">
            <v>0</v>
          </cell>
          <cell r="F383" t="str">
            <v>Bình Dương</v>
          </cell>
          <cell r="G383" t="str">
            <v>Tỉnh</v>
          </cell>
        </row>
        <row r="384">
          <cell r="B384" t="str">
            <v>4401</v>
          </cell>
          <cell r="C384" t="str">
            <v>WM+ BDG CC Phú Thịnh Bình Dương</v>
          </cell>
          <cell r="D384" t="str">
            <v>Căn nhà số 4-F4 Đường Số 1, Khu Biệt Thự Phú Thịnh, P. Phú Thọ, Thành Phố Thủ Dầu Một, T. Bình Dương Việt Nam</v>
          </cell>
          <cell r="E384">
            <v>0</v>
          </cell>
          <cell r="F384" t="str">
            <v>Bình Dương</v>
          </cell>
          <cell r="G384" t="str">
            <v>T. Bình Dương</v>
          </cell>
        </row>
        <row r="385">
          <cell r="B385" t="str">
            <v>4405</v>
          </cell>
          <cell r="C385" t="str">
            <v>WM+ HCM 81B Lã Xuân Oai</v>
          </cell>
          <cell r="D385">
            <v>0</v>
          </cell>
          <cell r="E385" t="str">
            <v>81B Lã Xuân Oai, Phường Long Trường, Quận 9, TP. Hồ Chí Minh Việt Nam</v>
          </cell>
          <cell r="F385">
            <v>9</v>
          </cell>
          <cell r="G385" t="str">
            <v>HCM</v>
          </cell>
        </row>
        <row r="386">
          <cell r="B386" t="str">
            <v>4410</v>
          </cell>
          <cell r="C386" t="str">
            <v>WM+ DNI Lô 17-18 KDC Bình Dương</v>
          </cell>
          <cell r="D386" t="str">
            <v>Lô 17-18 KDC Bình Dương, Châu Văn Lồng, Phường Long Bình Tân, Thành phố Biên Hòa, T. Đồng Nai Việt Nam</v>
          </cell>
          <cell r="E386">
            <v>0</v>
          </cell>
          <cell r="F386" t="str">
            <v>Đồng Nai</v>
          </cell>
          <cell r="G386" t="str">
            <v>T. Đồng Nai</v>
          </cell>
        </row>
        <row r="387">
          <cell r="B387" t="str">
            <v>4412</v>
          </cell>
          <cell r="C387" t="str">
            <v>WM+ HCM 34 Chử Đồng Tử</v>
          </cell>
          <cell r="D387">
            <v>0</v>
          </cell>
          <cell r="E387" t="str">
            <v xml:space="preserve">34 Chử Đồng Tử, phường 7, quận Tân Bình, TP HCM </v>
          </cell>
          <cell r="F387" t="str">
            <v>Tân Bình</v>
          </cell>
          <cell r="G387" t="str">
            <v>HCM</v>
          </cell>
        </row>
        <row r="388">
          <cell r="B388" t="str">
            <v>4416</v>
          </cell>
          <cell r="C388" t="str">
            <v>WM+ HCM 113 – 113A Tam Châu</v>
          </cell>
          <cell r="D388" t="str">
            <v>113 – 113A Tam Châu, KP5, Phường Tam Phú, Quận Thủ Đức, TP. Hồ Chí Minh Việt Nam</v>
          </cell>
          <cell r="E388">
            <v>0</v>
          </cell>
          <cell r="F388" t="str">
            <v>Thủ Đức</v>
          </cell>
          <cell r="G388" t="str">
            <v>HCM</v>
          </cell>
        </row>
        <row r="389">
          <cell r="B389" t="str">
            <v>4420</v>
          </cell>
          <cell r="C389" t="str">
            <v>WM+ HCM 42/1 TL 16</v>
          </cell>
          <cell r="D389">
            <v>0</v>
          </cell>
          <cell r="E389" t="str">
            <v>42/1 TL16, khu phố 3B, phường Thạnh Lộc, quận 12, TPHCM</v>
          </cell>
          <cell r="F389">
            <v>12</v>
          </cell>
          <cell r="G389" t="str">
            <v>HCM</v>
          </cell>
        </row>
        <row r="390">
          <cell r="B390" t="str">
            <v>4421</v>
          </cell>
          <cell r="C390" t="str">
            <v>WM+ HCM 372A Nơ Trang Long</v>
          </cell>
          <cell r="D390">
            <v>0</v>
          </cell>
          <cell r="E390" t="str">
            <v>372A Nơ Trang Long, phường 13, quận Bình Thạnh, TPHCM</v>
          </cell>
          <cell r="F390" t="str">
            <v>Bình Thạnh</v>
          </cell>
          <cell r="G390" t="str">
            <v>HCM</v>
          </cell>
        </row>
        <row r="391">
          <cell r="B391" t="str">
            <v>4435</v>
          </cell>
          <cell r="C391" t="str">
            <v>WM+ HCM 219 Tây Thạnh</v>
          </cell>
          <cell r="D391">
            <v>0</v>
          </cell>
          <cell r="E391" t="str">
            <v xml:space="preserve">219 Tây Thạnh, phường Tây Thạnh, quận Tân Phú, TP HCM </v>
          </cell>
          <cell r="F391" t="str">
            <v xml:space="preserve">Tân Phú </v>
          </cell>
          <cell r="G391" t="str">
            <v>HCM</v>
          </cell>
        </row>
        <row r="392">
          <cell r="B392" t="str">
            <v>4441</v>
          </cell>
          <cell r="C392" t="str">
            <v>WM+ HCM 1.26-1.27 CC Viva Riverside</v>
          </cell>
          <cell r="D392">
            <v>0</v>
          </cell>
          <cell r="E392" t="str">
            <v>1.26-1.27, Blck B, CC Viva Riverside, 1472 Võ Văn Kiệt, P3, Q6, TPHCM</v>
          </cell>
          <cell r="F392">
            <v>6</v>
          </cell>
          <cell r="G392" t="str">
            <v>HCM</v>
          </cell>
        </row>
        <row r="393">
          <cell r="B393" t="str">
            <v>4462</v>
          </cell>
          <cell r="C393" t="str">
            <v>WM+ HCM 34 Chương Dương</v>
          </cell>
          <cell r="D393">
            <v>0</v>
          </cell>
          <cell r="E393" t="str">
            <v>34 Chương Dương, P. Linh Chiểu, Quận Thủ Đức, TP. Hồ Chí Minh Việt Nam</v>
          </cell>
          <cell r="F393" t="str">
            <v>Thủ Đức</v>
          </cell>
          <cell r="G393" t="str">
            <v>HCM</v>
          </cell>
        </row>
        <row r="394">
          <cell r="B394" t="str">
            <v>4463</v>
          </cell>
          <cell r="C394" t="str">
            <v>WM+ HCM 48 đường số 26, KP5</v>
          </cell>
          <cell r="D394" t="str">
            <v>48 đường số 26, KP5, P. Hiệp Bình Chánh, Quận Thủ Đức, TP. Hồ Chí Minh Việt Nam</v>
          </cell>
          <cell r="E394">
            <v>0</v>
          </cell>
          <cell r="F394" t="str">
            <v>Thủ Đức</v>
          </cell>
          <cell r="G394" t="str">
            <v>HCM</v>
          </cell>
        </row>
        <row r="395">
          <cell r="B395" t="str">
            <v>4465</v>
          </cell>
          <cell r="C395" t="str">
            <v>WM+ DNI G1, Khu 94, Ấp Long Đức 1</v>
          </cell>
          <cell r="D395" t="str">
            <v>Đồng Nai</v>
          </cell>
          <cell r="E395" t="str">
            <v>Đồng Nai</v>
          </cell>
          <cell r="F395" t="str">
            <v>Đồng Nai</v>
          </cell>
          <cell r="G395" t="str">
            <v>Tỉnh</v>
          </cell>
        </row>
        <row r="396">
          <cell r="B396" t="str">
            <v>4468</v>
          </cell>
          <cell r="C396" t="str">
            <v>WM+ DNI 152 Đinh Quang Ân</v>
          </cell>
          <cell r="D396" t="str">
            <v>Đồng Nai</v>
          </cell>
          <cell r="E396" t="str">
            <v>Đồng Nai</v>
          </cell>
          <cell r="F396" t="str">
            <v>Đồng Nai</v>
          </cell>
          <cell r="G396" t="str">
            <v>Tỉnh</v>
          </cell>
        </row>
        <row r="397">
          <cell r="B397" t="str">
            <v>4469</v>
          </cell>
          <cell r="C397" t="str">
            <v>WM+ HCM 71 Đường số 9</v>
          </cell>
          <cell r="D397" t="str">
            <v>71 đường số 9, khu phố 4, Phường Bình Chiểu, Quận Thủ Đức, TP. Hồ Chí Minh Việt Nam</v>
          </cell>
          <cell r="E397">
            <v>0</v>
          </cell>
          <cell r="F397" t="str">
            <v>Thủ Đức</v>
          </cell>
          <cell r="G397" t="str">
            <v>HCM</v>
          </cell>
        </row>
        <row r="398">
          <cell r="B398" t="str">
            <v>4471</v>
          </cell>
          <cell r="C398" t="str">
            <v>WM+ BDG 300 Nguyễn Đức Thiệu</v>
          </cell>
          <cell r="D398" t="str">
            <v>300 Nguyễn Đức Thiệu, khu phố Thống Nhất 2, Phường Dĩ An, Thành phố Dĩ An, T. Bình Dương Việt Nam</v>
          </cell>
          <cell r="E398">
            <v>0</v>
          </cell>
          <cell r="F398" t="str">
            <v>Bình Dương</v>
          </cell>
          <cell r="G398" t="str">
            <v>T. Bình Dương</v>
          </cell>
        </row>
        <row r="399">
          <cell r="B399" t="str">
            <v>4472</v>
          </cell>
          <cell r="C399" t="str">
            <v>WM+ BDG 2A Nguyễn Trãi</v>
          </cell>
          <cell r="D399" t="str">
            <v>2A Nguyễn Trãi, Khu 7, Phường Phú Cường, Thành Phố Thủ Dầu Một, T. Bình Dương Việt Nam</v>
          </cell>
          <cell r="E399">
            <v>0</v>
          </cell>
          <cell r="F399" t="str">
            <v>Bình Dương</v>
          </cell>
          <cell r="G399" t="str">
            <v>T. Bình Dương</v>
          </cell>
        </row>
        <row r="400">
          <cell r="B400" t="str">
            <v>4485</v>
          </cell>
          <cell r="C400" t="str">
            <v>WM+ BDG C2-01 Đường TC3-KP3</v>
          </cell>
          <cell r="D400" t="str">
            <v>C2-01 đường TC3, khu phố 3, Phường Mỹ Phước, Thị xã Bến Cát, T. Bình Dương Việt Nam</v>
          </cell>
          <cell r="E400">
            <v>0</v>
          </cell>
          <cell r="F400" t="str">
            <v>Bình Dương</v>
          </cell>
          <cell r="G400" t="str">
            <v>T. Bình Dương</v>
          </cell>
        </row>
        <row r="401">
          <cell r="B401" t="str">
            <v>4493</v>
          </cell>
          <cell r="C401" t="str">
            <v>WM+ HCM 425 Tô Ký</v>
          </cell>
          <cell r="D401">
            <v>0</v>
          </cell>
          <cell r="E401" t="str">
            <v>425 Tô Ký, phường Trung Mỹ Tây, quận 12, TP Hồ Chí Minh</v>
          </cell>
          <cell r="F401">
            <v>12</v>
          </cell>
          <cell r="G401" t="str">
            <v>HCM</v>
          </cell>
        </row>
        <row r="402">
          <cell r="B402" t="str">
            <v>4506</v>
          </cell>
          <cell r="C402" t="str">
            <v>WM+ DNI 155 Trương Định</v>
          </cell>
          <cell r="D402" t="str">
            <v>155 Trương Định, khu phố 2, Phường Tân Mai, Thành phố Biên Hòa, T. Đồng Nai Việt Nam</v>
          </cell>
          <cell r="E402">
            <v>0</v>
          </cell>
          <cell r="F402" t="str">
            <v>Đồng Nai</v>
          </cell>
          <cell r="G402" t="str">
            <v>T. Đồng Nai</v>
          </cell>
        </row>
        <row r="403">
          <cell r="B403" t="str">
            <v>4510</v>
          </cell>
          <cell r="C403" t="str">
            <v>WM+DNI 77/2 Đồng Khởi</v>
          </cell>
          <cell r="D403" t="str">
            <v>77/2 Đồng Khởi, khu phố 3, Phường Tam Hòa, Thành phố Biên Hòa, T. Đồng Nai Việt Nam</v>
          </cell>
          <cell r="E403">
            <v>0</v>
          </cell>
          <cell r="F403" t="str">
            <v>Đồng Nai</v>
          </cell>
          <cell r="G403" t="str">
            <v>T. Đồng Nai</v>
          </cell>
        </row>
        <row r="404">
          <cell r="B404" t="str">
            <v>4530</v>
          </cell>
          <cell r="C404" t="str">
            <v>WM+ CTO 44-46 Bùi Quang Trinh</v>
          </cell>
          <cell r="D404" t="str">
            <v>44-46 Bùi Quang Trinh, khu dân cư 586, Phường Phú Thứ, Quận Cái Răng, TP. Cần Thơ Việt Nam</v>
          </cell>
          <cell r="E404">
            <v>0</v>
          </cell>
          <cell r="F404" t="str">
            <v>Cần Thơ</v>
          </cell>
          <cell r="G404" t="str">
            <v>TP. Cần Thơ</v>
          </cell>
        </row>
        <row r="405">
          <cell r="B405" t="str">
            <v>4548</v>
          </cell>
          <cell r="C405" t="str">
            <v>WM+ CTO 51 đường 26/3</v>
          </cell>
          <cell r="D405" t="str">
            <v>51 đường 26/3, p, Phường Châu Văn Liêm, Quận Ô Môn, TP. Cần Thơ Việt Nam</v>
          </cell>
          <cell r="E405">
            <v>0</v>
          </cell>
          <cell r="F405" t="str">
            <v>Cần Thơ</v>
          </cell>
          <cell r="G405" t="str">
            <v>TP. Cần Thơ</v>
          </cell>
        </row>
        <row r="406">
          <cell r="B406" t="str">
            <v>4569</v>
          </cell>
          <cell r="C406" t="str">
            <v>WM+ HCM Grand Riverside</v>
          </cell>
          <cell r="D406">
            <v>0</v>
          </cell>
          <cell r="E406" t="str">
            <v>Lô G1.03 và G1.04, Chung cư Grand Riverside, 278-283 Bến Vân Đồn, Phường 2, Quận 4, TPHCM</v>
          </cell>
          <cell r="F406">
            <v>4</v>
          </cell>
          <cell r="G406" t="str">
            <v>HCM</v>
          </cell>
        </row>
        <row r="407">
          <cell r="B407" t="str">
            <v>4573</v>
          </cell>
          <cell r="C407" t="str">
            <v>WM+ AGG 535A Võ Thị Sáu</v>
          </cell>
          <cell r="D407" t="str">
            <v>535A Võ Thị Sáu, Phường Mỹ Xuyên, Thành phố Long Xuyên, T. An Giang Việt Nam</v>
          </cell>
          <cell r="E407">
            <v>0</v>
          </cell>
          <cell r="F407" t="str">
            <v>An Giang</v>
          </cell>
          <cell r="G407" t="str">
            <v>T. An Giang</v>
          </cell>
        </row>
        <row r="408">
          <cell r="B408" t="str">
            <v>4576</v>
          </cell>
          <cell r="C408" t="str">
            <v>WM+ AGG 01 Thái Phiên</v>
          </cell>
          <cell r="D408" t="str">
            <v>01 đường Thái Phiên,Khóm Bình Khánh 2, Phường Bình Khánh, Thành phố Long Xuyên, T. An Giang Việt Nam</v>
          </cell>
          <cell r="E408">
            <v>0</v>
          </cell>
          <cell r="F408" t="str">
            <v>An Giang</v>
          </cell>
          <cell r="G408" t="str">
            <v>T. An Giang</v>
          </cell>
        </row>
        <row r="409">
          <cell r="B409" t="str">
            <v>4578</v>
          </cell>
          <cell r="C409" t="str">
            <v>WM+ HCM 145A Lê Đình Cẩn</v>
          </cell>
          <cell r="D409">
            <v>0</v>
          </cell>
          <cell r="E409" t="str">
            <v>145A Lê Đình Cẩn, khu phố 6, phường Tân Tạo, Bình Tân, TPHCM</v>
          </cell>
          <cell r="F409" t="str">
            <v>Bình Tân</v>
          </cell>
          <cell r="G409" t="str">
            <v>HCM</v>
          </cell>
        </row>
        <row r="410">
          <cell r="B410" t="str">
            <v>4590</v>
          </cell>
          <cell r="C410" t="str">
            <v>WM+HCM SH11-SH 12 Luxgarden</v>
          </cell>
          <cell r="D410">
            <v>0</v>
          </cell>
          <cell r="E410" t="str">
            <v>SH11 - SH12 tầng 001 tháp (block)B, Dự án chung cư kết hợp Thương mại Dịch vụ số 370 Nguyễn Văn Quỳ, phường Phú Thuận, quận 7, tp HCM</v>
          </cell>
          <cell r="F410">
            <v>7</v>
          </cell>
          <cell r="G410" t="str">
            <v>HCM</v>
          </cell>
        </row>
        <row r="411">
          <cell r="B411" t="str">
            <v>4600</v>
          </cell>
          <cell r="C411" t="str">
            <v>WM+ QNH 683 Nguyễn Văn Cừ</v>
          </cell>
          <cell r="D411" t="str">
            <v>Số 683 Nguyễn Văn Cừ, Phường Hồng Hà, Thành phố Hạ Long, T. Quảng Ninh Việt Nam</v>
          </cell>
          <cell r="E411">
            <v>0</v>
          </cell>
          <cell r="F411" t="str">
            <v>Quảng Ninh</v>
          </cell>
          <cell r="G411">
            <v>0</v>
          </cell>
        </row>
        <row r="412">
          <cell r="B412" t="str">
            <v>4606</v>
          </cell>
          <cell r="C412" t="str">
            <v>WM+ AGG 104 đường Trần Quang Khải</v>
          </cell>
          <cell r="D412" t="str">
            <v>104 đường Trần Quang Khải, tổ 36, Khóm Trung An, Phường Mỹ Thới, Thành phố Long Xuyên, T. An Giang Việt Nam</v>
          </cell>
          <cell r="E412">
            <v>0</v>
          </cell>
          <cell r="F412" t="str">
            <v>An Giang</v>
          </cell>
          <cell r="G412" t="str">
            <v>T. An Giang</v>
          </cell>
        </row>
        <row r="413">
          <cell r="B413">
            <v>4607</v>
          </cell>
          <cell r="C413" t="str">
            <v>WM+ DNI 27 Tổ 1, Khu phố 4</v>
          </cell>
          <cell r="D413" t="str">
            <v>27 Tổ 1, Khu phố 4, Phường Quang Vinh, Thành phố Biên Hòa, T. Đồng Nai Việt Nam</v>
          </cell>
          <cell r="E413">
            <v>0</v>
          </cell>
          <cell r="F413" t="str">
            <v>Đồng Nai</v>
          </cell>
          <cell r="G413" t="str">
            <v>HCM</v>
          </cell>
        </row>
        <row r="414">
          <cell r="B414" t="str">
            <v>4608</v>
          </cell>
          <cell r="C414" t="str">
            <v>WM+ HCM 79A Huỳnh Tịnh Của</v>
          </cell>
          <cell r="D414">
            <v>0</v>
          </cell>
          <cell r="E414" t="str">
            <v>79A Huỳnh Tịnh Của, Phường 8, Quận 3, TPHCM</v>
          </cell>
          <cell r="F414">
            <v>3</v>
          </cell>
          <cell r="G414" t="str">
            <v>HCM</v>
          </cell>
        </row>
        <row r="415">
          <cell r="B415" t="str">
            <v>4615</v>
          </cell>
          <cell r="C415" t="str">
            <v>WM+ HCM 950-950A Tạ Quang Bửu</v>
          </cell>
          <cell r="D415">
            <v>0</v>
          </cell>
          <cell r="E415" t="str">
            <v xml:space="preserve">950-950A Tạ Quang Bửu, P5, Q8, TPHCM </v>
          </cell>
          <cell r="F415">
            <v>8</v>
          </cell>
          <cell r="G415" t="str">
            <v>HCM</v>
          </cell>
        </row>
        <row r="416">
          <cell r="B416" t="str">
            <v>4630</v>
          </cell>
          <cell r="C416" t="str">
            <v>WM+ AGG TĐS 47, TBĐ 001 Ung Văn Khi</v>
          </cell>
          <cell r="D416" t="str">
            <v>Thửa đất số 47, tờ bản đồ số 001 tại địa chỉ, Ung Văn Khiêm, Phường Mỹ Phước, Thành phố Long Xuyên, T. An Giang Việt Nam</v>
          </cell>
          <cell r="E416">
            <v>0</v>
          </cell>
          <cell r="F416" t="str">
            <v>An Giang</v>
          </cell>
          <cell r="G416">
            <v>0</v>
          </cell>
        </row>
        <row r="417">
          <cell r="B417" t="str">
            <v>4662</v>
          </cell>
          <cell r="C417" t="str">
            <v>WM+ HCM Tầng 1+2B Gateway Thảo Điền</v>
          </cell>
          <cell r="D417" t="str">
            <v>B1.03, Tầng 1+2, Block B, Khu liên hợp cao ốc TTTM-, văn phòng và căn hộ, 177 Xa lộ Hà Nội, phường Thảo Điền, Quận 2, TP. Hồ Chí Minh Việt Nam</v>
          </cell>
          <cell r="E417">
            <v>0</v>
          </cell>
          <cell r="F417">
            <v>2</v>
          </cell>
          <cell r="G417" t="str">
            <v>TP. Hồ Chí Minh</v>
          </cell>
        </row>
        <row r="418">
          <cell r="B418" t="str">
            <v>4673</v>
          </cell>
          <cell r="C418" t="str">
            <v>WM+ DNI 27 Phùng Hưng</v>
          </cell>
          <cell r="D418" t="str">
            <v>27 Phùng Hưng, Tổ 4, Ấp Long Đức 3, Phường Tam Phước, Thành phố Biên Hòa, T. Đồng Nai Việt Nam</v>
          </cell>
          <cell r="E418">
            <v>0</v>
          </cell>
          <cell r="F418" t="str">
            <v>Đồng Nai</v>
          </cell>
          <cell r="G418" t="str">
            <v>T. Đồng Nai</v>
          </cell>
        </row>
        <row r="419">
          <cell r="B419" t="str">
            <v>4704</v>
          </cell>
          <cell r="C419" t="str">
            <v>WM+ HCM 159 Tân Lập II</v>
          </cell>
          <cell r="D419">
            <v>0</v>
          </cell>
          <cell r="E419" t="str">
            <v>159 Tân Lập II, tổ 3, khu phố 6, Hiệp Phú, Quận 9, TP. Hồ Chí Minh Việt Nam</v>
          </cell>
          <cell r="F419">
            <v>9</v>
          </cell>
          <cell r="G419" t="str">
            <v>HCM</v>
          </cell>
        </row>
        <row r="420">
          <cell r="B420" t="str">
            <v>4717</v>
          </cell>
          <cell r="C420" t="str">
            <v>WM+ DLK 277 Phan Bội Châu</v>
          </cell>
          <cell r="D420" t="str">
            <v>277 Phan Bội Châu, Phường Tân Tiến, Thành phố Buôn Ma Thuột, T. Đắk Lắk Việt Nam</v>
          </cell>
          <cell r="E420">
            <v>0</v>
          </cell>
          <cell r="F420" t="str">
            <v>Đắk Lắk</v>
          </cell>
          <cell r="G420" t="str">
            <v>T. Đắk Lắk</v>
          </cell>
        </row>
        <row r="421">
          <cell r="B421" t="str">
            <v>4733</v>
          </cell>
          <cell r="C421" t="str">
            <v>WM+ DTP 106-108 Tôn Đức Thắng</v>
          </cell>
          <cell r="D421" t="str">
            <v>106-108 Tôn Đức Thắng, tổ 45, Mỹ Tây, Mỹ Phú, Thành phố Cao Lãnh, T. Đồng Tháp Việt Nam</v>
          </cell>
          <cell r="E421">
            <v>0</v>
          </cell>
          <cell r="F421" t="str">
            <v>Đồng Tháp</v>
          </cell>
          <cell r="G421" t="str">
            <v>T. Đồng Tháp</v>
          </cell>
        </row>
        <row r="422">
          <cell r="B422" t="str">
            <v>4757</v>
          </cell>
          <cell r="C422" t="str">
            <v>WM+ HCM 37 Đồng Nai</v>
          </cell>
          <cell r="D422">
            <v>0</v>
          </cell>
          <cell r="E422" t="str">
            <v>37 Đồng Nai, Phường 15, Quận 10, Thành Phố Hồ Chí Minh</v>
          </cell>
          <cell r="F422">
            <v>10</v>
          </cell>
          <cell r="G422" t="str">
            <v>HCM</v>
          </cell>
        </row>
        <row r="423">
          <cell r="B423" t="str">
            <v>4772</v>
          </cell>
          <cell r="C423" t="str">
            <v>WM+HCM 001 SAV2, CC Avenue</v>
          </cell>
          <cell r="D423" t="str">
            <v>0.01 Tần Trệt Tháp 2, Sun Avenue, 28 Mai Chí Thọ Phường An Phú, Quận 2, TP. Hồ Chí Minh Việt Nam</v>
          </cell>
          <cell r="E423">
            <v>0</v>
          </cell>
          <cell r="F423">
            <v>2</v>
          </cell>
          <cell r="G423" t="str">
            <v>HCM</v>
          </cell>
        </row>
        <row r="424">
          <cell r="B424" t="str">
            <v>4774</v>
          </cell>
          <cell r="C424" t="str">
            <v>WM+ HCM 45F1-46F1 đường DN5 KDC An Sương</v>
          </cell>
          <cell r="D424">
            <v>0</v>
          </cell>
          <cell r="E424" t="str">
            <v>45F1-46F1, đường DN5 (khu dân cư An Sương), khu phố 4, phường Tân Hưng Thuận, Q12, TPHCM (Thửa 332-333, Đường DN5)</v>
          </cell>
          <cell r="F424">
            <v>12</v>
          </cell>
          <cell r="G424" t="str">
            <v>HCM</v>
          </cell>
        </row>
        <row r="425">
          <cell r="B425" t="str">
            <v>4779</v>
          </cell>
          <cell r="C425" t="str">
            <v>WM+HCM CS3-CS4 chung cư Prosper Plaza</v>
          </cell>
          <cell r="D425">
            <v>0</v>
          </cell>
          <cell r="E425" t="str">
            <v>CS3-CS4 chung cư Prosper Plaza 22/14 Phan Văn Hớn Phường Tân Thới Nhất quận 12, Tp HCM</v>
          </cell>
          <cell r="F425">
            <v>12</v>
          </cell>
          <cell r="G425" t="str">
            <v>HCM</v>
          </cell>
        </row>
        <row r="426">
          <cell r="B426" t="str">
            <v>4783</v>
          </cell>
          <cell r="C426" t="str">
            <v>WM+ HCM 0.01 Chung Cư CH1, Cityland</v>
          </cell>
          <cell r="D426">
            <v>0</v>
          </cell>
          <cell r="E426" t="str">
            <v>0.01, Chung cư CH1, Đường số 10, Khu dân cư CityLand, Phường 10, Gò Vấp, TPHCM</v>
          </cell>
          <cell r="F426" t="str">
            <v>Gò Vấp</v>
          </cell>
          <cell r="G426" t="str">
            <v>HCM</v>
          </cell>
        </row>
        <row r="427">
          <cell r="B427" t="str">
            <v>4784</v>
          </cell>
          <cell r="C427" t="str">
            <v>WM+VLG 68 đường 2 tháng 9</v>
          </cell>
          <cell r="D427" t="str">
            <v>68 đường 2 tháng 9 Phường 1, Thành phố Vĩnh Long, T. Vĩnh Long Việt Nam</v>
          </cell>
          <cell r="E427">
            <v>0</v>
          </cell>
          <cell r="F427" t="str">
            <v>Vĩnh Long</v>
          </cell>
          <cell r="G427" t="str">
            <v>T. Vĩnh Long</v>
          </cell>
        </row>
        <row r="428">
          <cell r="B428" t="str">
            <v>4785</v>
          </cell>
          <cell r="C428" t="str">
            <v>WM+HCM 01.04 Chung cư Pegasuite</v>
          </cell>
          <cell r="D428">
            <v>0</v>
          </cell>
          <cell r="E428" t="str">
            <v>01.04 tầng 1, chung cư Phương Việt, 1002 Tạ quang Bửu, P6, quận 8, tp HCM
( Lô thương mại dịch vụ Pegasuite-01 )</v>
          </cell>
          <cell r="F428">
            <v>8</v>
          </cell>
          <cell r="G428" t="str">
            <v>HCM</v>
          </cell>
        </row>
        <row r="429">
          <cell r="B429" t="str">
            <v>4787</v>
          </cell>
          <cell r="C429" t="str">
            <v>WM+ VLG 01 Mậu Thân</v>
          </cell>
          <cell r="D429" t="str">
            <v>01 Mậu Thân, Phường 3, Thành phố Vĩnh Long, T. Vĩnh Long Việt Nam</v>
          </cell>
          <cell r="E429">
            <v>0</v>
          </cell>
          <cell r="F429" t="str">
            <v>Vĩnh Long</v>
          </cell>
          <cell r="G429" t="str">
            <v>T. Vĩnh Long</v>
          </cell>
        </row>
        <row r="430">
          <cell r="B430" t="str">
            <v>4808</v>
          </cell>
          <cell r="C430" t="str">
            <v>WM+HCM RS6-SH.15 Chung cư Richstar</v>
          </cell>
          <cell r="D430">
            <v>0</v>
          </cell>
          <cell r="E430" t="str">
            <v>Lô RS6.SH.15 Tầng 1 Tháp RS6, Khu Thương mại Dịch vụ và căn hộ - Khu 2, 239-241 Hòa Bình, Phường Hiệp Tân, Quận Tân Phú, TP. Hồ Chí Minh</v>
          </cell>
          <cell r="F430" t="str">
            <v xml:space="preserve">Tân Phú </v>
          </cell>
          <cell r="G430" t="str">
            <v>HCM</v>
          </cell>
        </row>
        <row r="431">
          <cell r="B431" t="str">
            <v>4821</v>
          </cell>
          <cell r="C431" t="str">
            <v>WM+ HCM Lavita Garden</v>
          </cell>
          <cell r="D431" t="str">
            <v>0.14 tầng 01 (trệt), Chung cư cao tầng Phường Trường Thọ, 17 Đường số 3, Khu phố 6, P. Trường Thọ Quận Thủ Đức, TP. Hồ Chí Minh Việt Nam</v>
          </cell>
          <cell r="E431">
            <v>0</v>
          </cell>
          <cell r="F431" t="str">
            <v>Thủ Đức</v>
          </cell>
          <cell r="G431" t="str">
            <v>HCM</v>
          </cell>
        </row>
        <row r="432">
          <cell r="B432" t="str">
            <v>4823</v>
          </cell>
          <cell r="C432" t="str">
            <v>WM+HCM RS4-SH.03 Chung cư Richstar</v>
          </cell>
          <cell r="D432">
            <v>0</v>
          </cell>
          <cell r="E432" t="str">
            <v>RS4-SH.03 tại dự án khu thương mại dịch vụ căn hộ địa chỉ 278 đường Hòa Bình, phường Hiệp Tân, quận Tân Phú, Tp HCM (Dự án Richstar Residence)</v>
          </cell>
          <cell r="F432" t="str">
            <v xml:space="preserve">Tân Phú </v>
          </cell>
          <cell r="G432" t="str">
            <v>HCM</v>
          </cell>
        </row>
        <row r="433">
          <cell r="B433" t="str">
            <v>4846</v>
          </cell>
          <cell r="C433" t="str">
            <v>WM+ HCM 16 đường số 5A</v>
          </cell>
          <cell r="D433">
            <v>0</v>
          </cell>
          <cell r="E433" t="str">
            <v>Số 16 đường số 5A, KDC Trung Sơn, ấp 4B, xã Bình Hưng, huyện Bình Chánh, Đô thị mới Nam TPHCM</v>
          </cell>
          <cell r="F433" t="str">
            <v>H. Bình Chánh</v>
          </cell>
          <cell r="G433" t="str">
            <v>HCM</v>
          </cell>
        </row>
        <row r="434">
          <cell r="B434" t="str">
            <v>4858</v>
          </cell>
          <cell r="C434" t="str">
            <v>WM+ HCM 351/29 Lê Đại Hành</v>
          </cell>
          <cell r="D434">
            <v>0</v>
          </cell>
          <cell r="E434" t="str">
            <v>351/29 Lê Đại Hành, phường 11, quận 11, Tp HCM</v>
          </cell>
          <cell r="F434">
            <v>11</v>
          </cell>
          <cell r="G434" t="str">
            <v>HCM</v>
          </cell>
        </row>
        <row r="435">
          <cell r="B435" t="str">
            <v>4860</v>
          </cell>
          <cell r="C435" t="str">
            <v>WM+ LAN 10-11-12 Trương Định</v>
          </cell>
          <cell r="D435" t="str">
            <v>10-11-12 Trương Định, P 1, Tp Tân An, T. Long An Việt Nam</v>
          </cell>
          <cell r="E435">
            <v>0</v>
          </cell>
          <cell r="F435" t="str">
            <v>Long An</v>
          </cell>
          <cell r="G435">
            <v>0</v>
          </cell>
        </row>
        <row r="436">
          <cell r="B436" t="str">
            <v>4868</v>
          </cell>
          <cell r="C436" t="str">
            <v>WM+ KGG 14 Trần Quang Khải</v>
          </cell>
          <cell r="D436" t="str">
            <v>14 Trần Quang Khải, Phường An Hòa, Thành phố Rạch Giá, T. Kiên Giang Việt Nam</v>
          </cell>
          <cell r="E436">
            <v>0</v>
          </cell>
          <cell r="F436" t="str">
            <v>Kiên Giang</v>
          </cell>
          <cell r="G436" t="str">
            <v>T. Kiên Giang</v>
          </cell>
        </row>
        <row r="437">
          <cell r="B437" t="str">
            <v>4876</v>
          </cell>
          <cell r="C437" t="str">
            <v>WM+ DTP 335-337 Đường 30 tháng 4</v>
          </cell>
          <cell r="D437" t="str">
            <v>335-337 Đường 30 tháng 4, Phường 1, Thành phố Cao Lãnh, T. Đồng Tháp Việt Nam</v>
          </cell>
          <cell r="E437">
            <v>0</v>
          </cell>
          <cell r="F437" t="str">
            <v>Đồng Tháp</v>
          </cell>
          <cell r="G437" t="str">
            <v>T. Đồng Tháp</v>
          </cell>
        </row>
        <row r="438">
          <cell r="B438" t="str">
            <v>4881</v>
          </cell>
          <cell r="C438" t="str">
            <v>WM+ HCM BTM1-3 Trệt Chung cư Centana</v>
          </cell>
          <cell r="D438">
            <v>0</v>
          </cell>
          <cell r="E438" t="str">
            <v>BTM1-3 BlockB tầng 1 (trệt), khu phố 3 Centana, 36 mai Chí Thọ, Phường An Phú, Quận 2, TP. Hồ Chí Minh Việt Nam</v>
          </cell>
          <cell r="F438">
            <v>2</v>
          </cell>
          <cell r="G438" t="str">
            <v>HCM</v>
          </cell>
        </row>
        <row r="439">
          <cell r="B439" t="str">
            <v>4884</v>
          </cell>
          <cell r="C439" t="str">
            <v>WM+ HCM 23/2 đường số 9</v>
          </cell>
          <cell r="D439">
            <v>0</v>
          </cell>
          <cell r="E439" t="str">
            <v>23/2 đường số 9, Khu phố 4, Phường Trường Thọ, Quận Thủ Đức, TP. Hồ Chí Minh Việt Nam</v>
          </cell>
          <cell r="F439" t="str">
            <v>Thủ Đức</v>
          </cell>
          <cell r="G439" t="str">
            <v>HCM</v>
          </cell>
        </row>
        <row r="440">
          <cell r="B440" t="str">
            <v>4894</v>
          </cell>
          <cell r="C440" t="str">
            <v>WM+ QNI 39 Trương Định</v>
          </cell>
          <cell r="D440" t="str">
            <v>39 Trương Định, P. Trần Phú, Thành phố Quảng Ngãi, T. Quảng Ngãi Việt Nam</v>
          </cell>
          <cell r="E440">
            <v>0</v>
          </cell>
          <cell r="F440" t="str">
            <v>Quảng Ngãi</v>
          </cell>
          <cell r="G440" t="str">
            <v>T. Quảng Ngãi</v>
          </cell>
        </row>
        <row r="441">
          <cell r="B441" t="str">
            <v>4895</v>
          </cell>
          <cell r="C441" t="str">
            <v>WM+ HCM 42-44 đường A4</v>
          </cell>
          <cell r="D441">
            <v>0</v>
          </cell>
          <cell r="E441" t="str">
            <v>42-44 đường A4, phường 12, Tân Bình , tp HCM</v>
          </cell>
          <cell r="F441" t="str">
            <v>Tân Bình</v>
          </cell>
          <cell r="G441" t="str">
            <v>HCM</v>
          </cell>
        </row>
        <row r="442">
          <cell r="B442" t="str">
            <v>4899</v>
          </cell>
          <cell r="C442" t="str">
            <v>WM+ GLI 306 CMT8</v>
          </cell>
          <cell r="D442" t="str">
            <v>306 Cách Mạng Tháng Tám, P. Hoa Lư, TP. Pleiku, T. Gia Lai Việt Nam</v>
          </cell>
          <cell r="E442">
            <v>0</v>
          </cell>
          <cell r="F442" t="str">
            <v>Gia Lai</v>
          </cell>
          <cell r="G442" t="str">
            <v>T. Gia Lai</v>
          </cell>
        </row>
        <row r="443">
          <cell r="B443" t="str">
            <v>4900</v>
          </cell>
          <cell r="C443" t="str">
            <v>WM+ GLI 105-107 Thống Nhất</v>
          </cell>
          <cell r="D443" t="str">
            <v>105 - 107 Thống Nhất, P. Ia Kring, TP Pleiku, T. Gia Lai Việt Nam</v>
          </cell>
          <cell r="E443">
            <v>0</v>
          </cell>
          <cell r="F443" t="str">
            <v>Gia Lai</v>
          </cell>
          <cell r="G443" t="str">
            <v>T. Gia Lai</v>
          </cell>
        </row>
        <row r="444">
          <cell r="B444" t="str">
            <v>4907</v>
          </cell>
          <cell r="C444" t="str">
            <v>WM+ GLI 339 Trường Chinh</v>
          </cell>
          <cell r="D444" t="str">
            <v>339 Trường Chinh, P. Trà Bá, TP Pleiku, T. Gia Lai Việt Nam</v>
          </cell>
          <cell r="E444">
            <v>0</v>
          </cell>
          <cell r="F444" t="str">
            <v>Gia Lai</v>
          </cell>
          <cell r="G444" t="str">
            <v>T. Gia Lai</v>
          </cell>
        </row>
        <row r="445">
          <cell r="B445" t="str">
            <v>4909</v>
          </cell>
          <cell r="C445" t="str">
            <v>WM+ GLI 32 Lê Duẩn</v>
          </cell>
          <cell r="D445" t="str">
            <v>32 Lê Duẩn, P. Trà Bá, TP Pleiku, T. Gia Lai Việt Nam</v>
          </cell>
          <cell r="E445">
            <v>0</v>
          </cell>
          <cell r="F445" t="str">
            <v>Gia Lai</v>
          </cell>
          <cell r="G445" t="str">
            <v>T. Gia Lai</v>
          </cell>
        </row>
        <row r="446">
          <cell r="B446" t="str">
            <v>4915</v>
          </cell>
          <cell r="C446" t="str">
            <v>WIN HCM 001 SAV4, CC Avenue</v>
          </cell>
          <cell r="D446">
            <v>0</v>
          </cell>
          <cell r="E446" t="str">
            <v>0.01. Tầng trệt tháp 4, Sun Avenue 28 Mai Chí Thọ, Phường An Phú, Quận 2, TP. Hồ Chí Minh Việt Nam</v>
          </cell>
          <cell r="F446">
            <v>2</v>
          </cell>
          <cell r="G446" t="str">
            <v>HCM</v>
          </cell>
        </row>
        <row r="447">
          <cell r="B447" t="str">
            <v>4921</v>
          </cell>
          <cell r="C447" t="str">
            <v>WM+VLG 27A Lê Văn Tám</v>
          </cell>
          <cell r="D447" t="str">
            <v>27A Lê Văn Tám, Phường 1, Thành phố Vĩnh Long, T. Vĩnh Long Việt Nam</v>
          </cell>
          <cell r="E447">
            <v>0</v>
          </cell>
          <cell r="F447" t="str">
            <v>Vĩnh Long</v>
          </cell>
          <cell r="G447" t="str">
            <v>T. Vĩnh Long</v>
          </cell>
        </row>
        <row r="448">
          <cell r="B448" t="str">
            <v>4922</v>
          </cell>
          <cell r="C448" t="str">
            <v>WM+ HCM A3 Chung cư Star Light</v>
          </cell>
          <cell r="D448">
            <v>0</v>
          </cell>
          <cell r="E448" t="str">
            <v>Tổ hợp chung cư H098&amp;T106 tại 241/42 Nguyễn Văn Luông, phường 11, quận 6 Tp HCM</v>
          </cell>
          <cell r="F448">
            <v>6</v>
          </cell>
          <cell r="G448" t="str">
            <v>HCM</v>
          </cell>
        </row>
        <row r="449">
          <cell r="B449" t="str">
            <v>4935</v>
          </cell>
          <cell r="C449" t="str">
            <v>WM+ HCM 339DE Nguyễn Cảnh Chân</v>
          </cell>
          <cell r="D449">
            <v>0</v>
          </cell>
          <cell r="E449" t="str">
            <v>339DE Nguyễn Cảnh Chân, Phường Cầu Kho, Quận 1, TPHCM</v>
          </cell>
          <cell r="F449">
            <v>1</v>
          </cell>
          <cell r="G449" t="str">
            <v>HCM</v>
          </cell>
        </row>
        <row r="450">
          <cell r="B450" t="str">
            <v>4937</v>
          </cell>
          <cell r="C450" t="str">
            <v>WIN HCM Jamila Khang Điền</v>
          </cell>
          <cell r="D450">
            <v>0</v>
          </cell>
          <cell r="E450" t="str">
            <v>A01 –TMDV01-02 cao ốc Jamila, 60 đường 697, KP2, Phường Phú Hữu, Quận 9, TP. Hồ Chí Minh Việt Nam</v>
          </cell>
          <cell r="F450">
            <v>9</v>
          </cell>
          <cell r="G450" t="str">
            <v>HCM</v>
          </cell>
        </row>
        <row r="451">
          <cell r="B451" t="str">
            <v>4938</v>
          </cell>
          <cell r="C451" t="str">
            <v>WM+ BTN 213 Nguyễn Hội</v>
          </cell>
          <cell r="D451" t="str">
            <v>213 Nguyễn Hội, Phường Phú Tài, Thành phố Phan Thiết, T. Bình Thuận Việt Nam</v>
          </cell>
          <cell r="E451">
            <v>0</v>
          </cell>
          <cell r="F451" t="str">
            <v>Bình Thuận</v>
          </cell>
          <cell r="G451" t="str">
            <v>T. Bình Thuận</v>
          </cell>
        </row>
        <row r="452">
          <cell r="B452" t="str">
            <v>4940</v>
          </cell>
          <cell r="C452" t="str">
            <v>WM+ HCM CC An Cư</v>
          </cell>
          <cell r="D452">
            <v>0</v>
          </cell>
          <cell r="E452" t="str">
            <v>Tầng Trệt Cao ốc An Cư, số 8, đường Thái Thuận, P An Phú, Quận 2, TP. Hồ Chí Minh Việt Nam</v>
          </cell>
          <cell r="F452">
            <v>2</v>
          </cell>
          <cell r="G452" t="str">
            <v>HCM</v>
          </cell>
        </row>
        <row r="453">
          <cell r="B453" t="str">
            <v>4943</v>
          </cell>
          <cell r="C453" t="str">
            <v>WM+HCM TM05 CC OSIMI</v>
          </cell>
          <cell r="D453">
            <v>0</v>
          </cell>
          <cell r="E453" t="str">
            <v>TM05- Dự án KDC Sông Đà 434/16 đường 26 tháng 3, phường 15, quận Gò Vấp , TPHCM - CC OSIMI</v>
          </cell>
          <cell r="F453" t="str">
            <v>Gò Vấp</v>
          </cell>
          <cell r="G453" t="str">
            <v>HCM</v>
          </cell>
        </row>
        <row r="454">
          <cell r="B454" t="str">
            <v>4947</v>
          </cell>
          <cell r="C454" t="str">
            <v>WM+ GLI 27-29 Nguyễn Văn Trỗi</v>
          </cell>
          <cell r="D454" t="str">
            <v>27-29 Nguyễn Văn Trỗi, Phường Hội Thương, TP Pleiku, T. Gia Lai Việt Nam</v>
          </cell>
          <cell r="E454">
            <v>0</v>
          </cell>
          <cell r="F454" t="str">
            <v>Gia Lai</v>
          </cell>
          <cell r="G454" t="str">
            <v>T. Gia Lai</v>
          </cell>
        </row>
        <row r="455">
          <cell r="B455" t="str">
            <v>4948</v>
          </cell>
          <cell r="C455" t="str">
            <v>WM+ DNI 6 Nguyễn Bảo Đức</v>
          </cell>
          <cell r="D455" t="str">
            <v>6, Nguyễn Bảo Đức, KP6, P.Tam Hiệp, Thành phố Biên Hòa, T. Đồng Nai Việt Nam</v>
          </cell>
          <cell r="E455">
            <v>0</v>
          </cell>
          <cell r="F455" t="str">
            <v>Đồng Nai</v>
          </cell>
          <cell r="G455" t="str">
            <v>T. Đồng Nai</v>
          </cell>
        </row>
        <row r="456">
          <cell r="B456" t="str">
            <v>4952</v>
          </cell>
          <cell r="C456" t="str">
            <v>WM+ HCM 97 Nguyên Hồng</v>
          </cell>
          <cell r="D456">
            <v>0</v>
          </cell>
          <cell r="E456" t="str">
            <v>97 Nguyên Hồng, phường 1, Gò Vấp, TPHCM</v>
          </cell>
          <cell r="F456" t="str">
            <v>Gò Vấp</v>
          </cell>
          <cell r="G456" t="str">
            <v>HCM</v>
          </cell>
        </row>
        <row r="457">
          <cell r="B457" t="str">
            <v>4961</v>
          </cell>
          <cell r="C457" t="str">
            <v>WM+ KGG 208 Nguyễn Bỉnh Khiêm</v>
          </cell>
          <cell r="D457" t="str">
            <v>208 đường Nguyễn Bỉnh Khiêm, KP Đồng Khởi, Phường Vĩnh Quang, Thành phố Rạch Giá, T. Kiên Giang Việt Nam</v>
          </cell>
          <cell r="E457">
            <v>0</v>
          </cell>
          <cell r="F457" t="str">
            <v>Quảng Nam</v>
          </cell>
          <cell r="G457" t="str">
            <v>T. Kiên Giang</v>
          </cell>
        </row>
        <row r="458">
          <cell r="B458" t="str">
            <v>4980</v>
          </cell>
          <cell r="C458" t="str">
            <v>WM+ QTI 158 Lê Lợi</v>
          </cell>
          <cell r="D458" t="str">
            <v>158 Lê Lợi, Thành phố Đông Hà, T. Quảng Trị Việt Nam</v>
          </cell>
          <cell r="E458">
            <v>0</v>
          </cell>
          <cell r="F458" t="str">
            <v>Quảng Nam</v>
          </cell>
          <cell r="G458" t="str">
            <v>T. Quảng Trị</v>
          </cell>
        </row>
        <row r="459">
          <cell r="B459" t="str">
            <v>4981</v>
          </cell>
          <cell r="C459" t="str">
            <v>WM+ QTI 52 Tôn Thất Thuyết</v>
          </cell>
          <cell r="D459" t="str">
            <v>52 Tôn Thất Thuyết, Phường 5, Thành phố Đông Hà, T. Quảng Trị Việt Nam</v>
          </cell>
          <cell r="E459">
            <v>0</v>
          </cell>
          <cell r="F459" t="str">
            <v>Quảng Nam</v>
          </cell>
          <cell r="G459" t="str">
            <v>T. Quảng Trị</v>
          </cell>
        </row>
        <row r="460">
          <cell r="B460" t="str">
            <v>5005</v>
          </cell>
          <cell r="C460" t="str">
            <v>WM+ HCM 09 Phạm Vấn</v>
          </cell>
          <cell r="D460">
            <v>0</v>
          </cell>
          <cell r="E460" t="str">
            <v>09 Phạm Vấn, phường Phú Thọ Hòa, quận Tân Phú, Tp HCM</v>
          </cell>
          <cell r="F460" t="str">
            <v>Tân Phú</v>
          </cell>
          <cell r="G460" t="str">
            <v>HCM</v>
          </cell>
        </row>
        <row r="461">
          <cell r="B461" t="str">
            <v>5006</v>
          </cell>
          <cell r="C461" t="str">
            <v>WM+ HCM 185B Nguyễn Thị Định</v>
          </cell>
          <cell r="D461">
            <v>0</v>
          </cell>
          <cell r="E461" t="str">
            <v>185B Nguyễn Thị Định, Phường An Phú, Quận 2, TP. Hồ Chí Minh Việt Nam</v>
          </cell>
          <cell r="F461">
            <v>2</v>
          </cell>
          <cell r="G461" t="str">
            <v>HCM</v>
          </cell>
        </row>
        <row r="462">
          <cell r="B462" t="str">
            <v>5007</v>
          </cell>
          <cell r="C462" t="str">
            <v>WM+ HCM 7-9 Nguyễn Hiền</v>
          </cell>
          <cell r="D462">
            <v>0</v>
          </cell>
          <cell r="E462" t="str">
            <v>7-9 Nguyễn Hiền, phường 4, quận 3, TP HCM</v>
          </cell>
          <cell r="F462">
            <v>3</v>
          </cell>
          <cell r="G462" t="str">
            <v>HCM</v>
          </cell>
        </row>
        <row r="463">
          <cell r="B463" t="str">
            <v>5013</v>
          </cell>
          <cell r="C463" t="str">
            <v>WM+ QNI 330-332 Nguyễn Văn Linh</v>
          </cell>
          <cell r="D463" t="str">
            <v>330-332 Nguyễn Văn Linh, P. Trương Quang Trọng, Thành phố Quảng Ngãi, T. Quảng Ngãi Việt Nam</v>
          </cell>
          <cell r="E463">
            <v>0</v>
          </cell>
          <cell r="F463" t="str">
            <v>Quảng Ngãi</v>
          </cell>
          <cell r="G463" t="str">
            <v>T. Quảng Ngãi</v>
          </cell>
        </row>
        <row r="464">
          <cell r="B464" t="str">
            <v>5017</v>
          </cell>
          <cell r="C464" t="str">
            <v>WM+ DTP 98 Lê Lợi</v>
          </cell>
          <cell r="D464" t="str">
            <v>98 Lê Lợi, Phường 2, Thành phố Cao Lãnh, T. Đồng Tháp Việt Nam</v>
          </cell>
          <cell r="E464">
            <v>0</v>
          </cell>
          <cell r="F464" t="str">
            <v>Đồng Tháp</v>
          </cell>
          <cell r="G464" t="str">
            <v>T. Đồng Tháp</v>
          </cell>
        </row>
        <row r="465">
          <cell r="B465" t="str">
            <v>5019</v>
          </cell>
          <cell r="C465" t="str">
            <v>WM+ HCM 606/144-606/146 Ba Tháng Hai</v>
          </cell>
          <cell r="D465">
            <v>0</v>
          </cell>
          <cell r="E465" t="str">
            <v>VM+ HCM 606/144-606/146 Ba Tháng Hai, Phường 14, Quận 10, TPHCM</v>
          </cell>
          <cell r="F465">
            <v>10</v>
          </cell>
          <cell r="G465" t="str">
            <v>HCM</v>
          </cell>
        </row>
        <row r="466">
          <cell r="B466" t="str">
            <v>5024</v>
          </cell>
          <cell r="C466" t="str">
            <v>WM+ HCM 33/4 ấp Mới 1</v>
          </cell>
          <cell r="D466">
            <v>0</v>
          </cell>
          <cell r="E466" t="str">
            <v>33/4 ấp Mới 1, Xã Tân Xuân, Hóc Môn, TPHCM</v>
          </cell>
          <cell r="F466" t="str">
            <v>H. Hóc Môn</v>
          </cell>
          <cell r="G466" t="str">
            <v>HCM</v>
          </cell>
        </row>
        <row r="467">
          <cell r="B467" t="str">
            <v>5025</v>
          </cell>
          <cell r="C467" t="str">
            <v>WM+ HCM 15 Nguyễn Quang Bích</v>
          </cell>
          <cell r="D467">
            <v>0</v>
          </cell>
          <cell r="E467" t="str">
            <v>15 Nguyễn Quang Bích, phường 13, Tân Bình, TPHCM</v>
          </cell>
          <cell r="F467" t="str">
            <v>Tân Bình</v>
          </cell>
          <cell r="G467" t="str">
            <v>HCM</v>
          </cell>
        </row>
        <row r="468">
          <cell r="B468" t="str">
            <v>5026</v>
          </cell>
          <cell r="C468" t="str">
            <v>WM+ HCM 163/25/1 Tô Hiến Thành</v>
          </cell>
          <cell r="D468">
            <v>0</v>
          </cell>
          <cell r="E468" t="str">
            <v>163/25/1 Tô Hiến Thành, Phường 13, Quận 10, TPHCM</v>
          </cell>
          <cell r="F468">
            <v>10</v>
          </cell>
          <cell r="G468" t="str">
            <v>HCM</v>
          </cell>
        </row>
        <row r="469">
          <cell r="B469" t="str">
            <v>5029</v>
          </cell>
          <cell r="C469" t="str">
            <v>WM+HCM 42 Thăng Long</v>
          </cell>
          <cell r="D469">
            <v>0</v>
          </cell>
          <cell r="E469" t="str">
            <v>42 Thăng Long, phường 4, quận Tân Bình, TP HCM</v>
          </cell>
          <cell r="F469" t="str">
            <v>Tân Bình</v>
          </cell>
          <cell r="G469" t="str">
            <v>HCM</v>
          </cell>
        </row>
        <row r="470">
          <cell r="B470" t="str">
            <v>5033</v>
          </cell>
          <cell r="C470" t="str">
            <v>WM+ QTI 35 Hùng Vương</v>
          </cell>
          <cell r="D470" t="str">
            <v>35 Hùng Vương, Phường 1, Thành phố Đông Hà, T. Quảng Trị Việt Nam</v>
          </cell>
          <cell r="E470">
            <v>0</v>
          </cell>
          <cell r="F470" t="str">
            <v>Quảng Trị</v>
          </cell>
          <cell r="G470" t="str">
            <v>T. Quảng Trị</v>
          </cell>
        </row>
        <row r="471">
          <cell r="B471" t="str">
            <v>5034</v>
          </cell>
          <cell r="C471" t="str">
            <v>WM+ QTI 85 Quốc Lộ 9B</v>
          </cell>
          <cell r="D471" t="str">
            <v>85 Quốc Lộ 9B, Phường 5, Thành phố Đông Hà, T. Quảng Trị Việt Nam</v>
          </cell>
          <cell r="E471">
            <v>0</v>
          </cell>
          <cell r="F471" t="str">
            <v>Quảng Trị</v>
          </cell>
          <cell r="G471" t="str">
            <v>T. Quảng Trị</v>
          </cell>
        </row>
        <row r="472">
          <cell r="B472" t="str">
            <v>5035</v>
          </cell>
          <cell r="C472" t="str">
            <v>WM+ QTI 150 Nguyễn Du</v>
          </cell>
          <cell r="D472" t="str">
            <v>150 Nguyễn Du, Phường 1, Thành phố Đông Hà, T. Quảng Trị Việt Nam</v>
          </cell>
          <cell r="E472">
            <v>0</v>
          </cell>
          <cell r="F472" t="str">
            <v>Quảng Trị</v>
          </cell>
          <cell r="G472" t="str">
            <v>T. Quảng Trị</v>
          </cell>
        </row>
        <row r="473">
          <cell r="B473" t="str">
            <v>5043</v>
          </cell>
          <cell r="C473" t="str">
            <v>WIN HCM 81 đường số 2</v>
          </cell>
          <cell r="D473" t="str">
            <v>81 đường số 2, KP6, Phường Hiệp Bình Phước, Quận Thủ Đức, TP. Hồ Chí Minh Việt Nam</v>
          </cell>
          <cell r="E473">
            <v>0</v>
          </cell>
          <cell r="F473" t="str">
            <v>Thủ Đức</v>
          </cell>
          <cell r="G473" t="str">
            <v>HCM</v>
          </cell>
        </row>
        <row r="474">
          <cell r="B474" t="str">
            <v>5059</v>
          </cell>
          <cell r="C474" t="str">
            <v>WM+ BTE 80 Nguyễn Huệ</v>
          </cell>
          <cell r="D474" t="str">
            <v>80 Nguyễn Huệ, Phường An Hội, Thành phố Bến Tre, T. Bến Tre Việt Nam</v>
          </cell>
          <cell r="E474">
            <v>0</v>
          </cell>
          <cell r="F474" t="str">
            <v>Bến Tre</v>
          </cell>
          <cell r="G474" t="str">
            <v>T. Bến Tre</v>
          </cell>
        </row>
        <row r="475">
          <cell r="B475" t="str">
            <v>5077</v>
          </cell>
          <cell r="C475" t="str">
            <v>WM+ HCM 254/63 âu Cơ</v>
          </cell>
          <cell r="D475">
            <v>0</v>
          </cell>
          <cell r="E475" t="str">
            <v>254/63 Âu Cơ, phường 9 quận Tân Bình, Tp HCM</v>
          </cell>
          <cell r="F475" t="str">
            <v>Tân Bình</v>
          </cell>
          <cell r="G475" t="str">
            <v>HCM</v>
          </cell>
        </row>
        <row r="476">
          <cell r="B476" t="str">
            <v>5085</v>
          </cell>
          <cell r="C476" t="str">
            <v>WM+ HCM 48 Liêu Bình Hương</v>
          </cell>
          <cell r="D476">
            <v>0</v>
          </cell>
          <cell r="E476" t="str">
            <v>48 Liêu Bình Hương, ấp Tân Tiến, xã Tân Thông HỘi, H. Củ Chi TP HCM</v>
          </cell>
          <cell r="F476" t="str">
            <v>H. Củ Chi</v>
          </cell>
          <cell r="G476" t="str">
            <v>HCM</v>
          </cell>
        </row>
        <row r="477">
          <cell r="B477" t="str">
            <v>5086</v>
          </cell>
          <cell r="C477" t="str">
            <v>WM+ HCM 120 Lò Lu</v>
          </cell>
          <cell r="D477" t="str">
            <v>120 Lò Lu, Phường Trường Thạnh, Quận 9, TP. Hồ Chí Minh Việt Nam</v>
          </cell>
          <cell r="E477">
            <v>0</v>
          </cell>
          <cell r="F477">
            <v>9</v>
          </cell>
          <cell r="G477" t="str">
            <v>TP. Hồ Chí Minh</v>
          </cell>
        </row>
        <row r="478">
          <cell r="B478" t="str">
            <v>5087</v>
          </cell>
          <cell r="C478" t="str">
            <v>WM+ QNI 776 Quang Trung</v>
          </cell>
          <cell r="D478" t="str">
            <v>776 Quang Trung, Phường Chánh Lộ, Thành phố Quảng Ngãi, T. Quảng Ngãi Việt Nam</v>
          </cell>
          <cell r="E478">
            <v>0</v>
          </cell>
          <cell r="F478" t="str">
            <v>Quảng Ngãi</v>
          </cell>
          <cell r="G478" t="str">
            <v>T. Quảng Ngãi</v>
          </cell>
        </row>
        <row r="479">
          <cell r="B479" t="str">
            <v>5105</v>
          </cell>
          <cell r="C479" t="str">
            <v>WM+ LDG 105 Ngô Quyền</v>
          </cell>
          <cell r="D479" t="str">
            <v>105 Ngô Quyền, Phường 6, Thành phố Đà Lạt, T. Lâm Đồng Việt Nam</v>
          </cell>
          <cell r="E479">
            <v>0</v>
          </cell>
          <cell r="F479" t="str">
            <v>Lâm Đồng</v>
          </cell>
          <cell r="G479" t="str">
            <v>T. Lâm Đồng</v>
          </cell>
        </row>
        <row r="480">
          <cell r="B480" t="str">
            <v>5106</v>
          </cell>
          <cell r="C480" t="str">
            <v>WM+ BTE 298F Khu phố 2</v>
          </cell>
          <cell r="D480" t="str">
            <v>298F Nguyễn Huệ, khu phố 2, Phường Phú Khương, Thành phố Bến Tre, T. Bến Tre Việt Nam</v>
          </cell>
          <cell r="E480">
            <v>0</v>
          </cell>
          <cell r="F480" t="str">
            <v>Bến Tre</v>
          </cell>
          <cell r="G480" t="str">
            <v>T. Bến Tre</v>
          </cell>
        </row>
        <row r="481">
          <cell r="B481" t="str">
            <v>5107</v>
          </cell>
          <cell r="C481" t="str">
            <v>WM+ BTE 401B Nguyễn Đình Chiểu</v>
          </cell>
          <cell r="D481" t="str">
            <v>401B Nguyễn Đình Chiểu, Phường 8, Thành phố Bến Tre, T. Bến Tre Việt Nam</v>
          </cell>
          <cell r="E481">
            <v>0</v>
          </cell>
          <cell r="F481" t="str">
            <v>Bến Tre</v>
          </cell>
          <cell r="G481" t="str">
            <v>T. Bến Tre</v>
          </cell>
        </row>
        <row r="482">
          <cell r="B482" t="str">
            <v>5115</v>
          </cell>
          <cell r="C482" t="str">
            <v>WM+ HCM 1.17-1.04 CC Hiệp Thành-Parkland</v>
          </cell>
          <cell r="D482">
            <v>0</v>
          </cell>
          <cell r="E482" t="str">
            <v>1.17 và 1.04 Tầng 1+2, CC Hiệp Thành (Parkland), số 38 đường N5, KDC Hiệp Thành, Phường Hiệp Thành, Quận 12, TP HCM</v>
          </cell>
          <cell r="F482">
            <v>12</v>
          </cell>
          <cell r="G482" t="str">
            <v>HCM</v>
          </cell>
        </row>
        <row r="483">
          <cell r="B483" t="str">
            <v>5124</v>
          </cell>
          <cell r="C483" t="str">
            <v>WM+ HCM Thủ Thiêm Garden</v>
          </cell>
          <cell r="D483" t="str">
            <v>B1.01 tầng 1 Block tại dự án Khu Dân cứ Phước Long, Phường Phước Long B, Quận 9, TP. Hồ Chí Minh Việt Nam</v>
          </cell>
          <cell r="E483">
            <v>0</v>
          </cell>
          <cell r="F483">
            <v>9</v>
          </cell>
          <cell r="G483" t="str">
            <v>HCM</v>
          </cell>
        </row>
        <row r="484">
          <cell r="B484" t="str">
            <v>5140</v>
          </cell>
          <cell r="C484" t="str">
            <v>WM+ DNI 175-177 đường N16</v>
          </cell>
          <cell r="D484" t="str">
            <v>175-177 đường N16, KDC đường Võ Thị Sáu, KP7, Phường Thống Nhất, Thành phố Biên Hòa, T. Đồng Nai Việt Nam</v>
          </cell>
          <cell r="E484">
            <v>0</v>
          </cell>
          <cell r="F484" t="str">
            <v>Đồng Nai</v>
          </cell>
          <cell r="G484" t="str">
            <v>T. Đồng Nai</v>
          </cell>
        </row>
        <row r="485">
          <cell r="B485" t="str">
            <v>5141</v>
          </cell>
          <cell r="C485" t="str">
            <v>WM+ HCM 112/6 Tân Chánh Hiệp 36</v>
          </cell>
          <cell r="D485">
            <v>0</v>
          </cell>
          <cell r="E485" t="str">
            <v>112/6 Tân Chánh Hiệp 36, Khu phố 6, Phường Tân Chánh Hiệp, Quận 12, TPHCM</v>
          </cell>
          <cell r="F485">
            <v>12</v>
          </cell>
          <cell r="G485" t="str">
            <v>HCM</v>
          </cell>
        </row>
        <row r="486">
          <cell r="B486" t="str">
            <v>5148</v>
          </cell>
          <cell r="C486" t="str">
            <v>WM+ NTN 134 Ngô Gia Tự</v>
          </cell>
          <cell r="D486" t="str">
            <v>134 Ngô Gia Tự, Phường Thanh Sơn, TP. Phan Rang - Tháp Chàm, T. Ninh Thuận Việt Nam</v>
          </cell>
          <cell r="E486">
            <v>0</v>
          </cell>
          <cell r="F486" t="str">
            <v>Ninh Thuận</v>
          </cell>
          <cell r="G486" t="str">
            <v>T. Ninh Thuận</v>
          </cell>
        </row>
        <row r="487">
          <cell r="B487" t="str">
            <v>5165</v>
          </cell>
          <cell r="C487" t="str">
            <v>WM+ LDG 09 Bùi Thị Xuân</v>
          </cell>
          <cell r="D487" t="str">
            <v>89 Bùi Thị Xuân, Phường 2, Thành phố Đà Lạt, T. Lâm Đồng Việt Nam</v>
          </cell>
          <cell r="E487">
            <v>0</v>
          </cell>
          <cell r="F487" t="str">
            <v>Lâm Đồng</v>
          </cell>
          <cell r="G487" t="str">
            <v>T. Lâm Đồng</v>
          </cell>
        </row>
        <row r="488">
          <cell r="B488" t="str">
            <v>5180</v>
          </cell>
          <cell r="C488" t="str">
            <v>WM+ QNI 10 Nguyễn Thụy</v>
          </cell>
          <cell r="D488" t="str">
            <v>10 Nguyễn Thụy, Phường Trần Phú, Thành phố Quảng Ngãi, T. Quảng Ngãi Việt Nam</v>
          </cell>
          <cell r="E488">
            <v>0</v>
          </cell>
          <cell r="F488" t="str">
            <v>Quảng Ngãi</v>
          </cell>
          <cell r="G488" t="str">
            <v>T. Quảng Ngãi</v>
          </cell>
        </row>
        <row r="489">
          <cell r="B489" t="str">
            <v>5182</v>
          </cell>
          <cell r="C489" t="str">
            <v>WM+ HCM 8/9 ấp Hưng Lân</v>
          </cell>
          <cell r="D489">
            <v>0</v>
          </cell>
          <cell r="E489" t="str">
            <v>8/9 ấp Hưng Lân, Xã Bà Điểm, Huyện Hóc Môn, TPHCM</v>
          </cell>
          <cell r="F489" t="str">
            <v>H. Hóc Môn</v>
          </cell>
          <cell r="G489" t="str">
            <v>HCM</v>
          </cell>
        </row>
        <row r="490">
          <cell r="B490" t="str">
            <v>5187</v>
          </cell>
          <cell r="C490" t="str">
            <v>WM+ HCM 483 Lê Văn Quới, KP6</v>
          </cell>
          <cell r="D490">
            <v>0</v>
          </cell>
          <cell r="E490" t="str">
            <v>VM+ HCM 483 Lê Văn Quới, KP6, Phường Bình Trị Đông A, Quận Bình Tân, TPHCM</v>
          </cell>
          <cell r="F490" t="str">
            <v>Bình Tân</v>
          </cell>
          <cell r="G490" t="str">
            <v>HCM</v>
          </cell>
        </row>
        <row r="491">
          <cell r="B491" t="str">
            <v>5194</v>
          </cell>
          <cell r="C491" t="str">
            <v>WM+ BDG 10/9 Võ Thị Sáu, KP Tây A</v>
          </cell>
          <cell r="D491" t="str">
            <v>10/9 Võ Thị Sáu, KP Tây A, Phường Đông Hòa, Thành phố Dĩ An, T. Bình Dương Việt Nam</v>
          </cell>
          <cell r="E491">
            <v>0</v>
          </cell>
          <cell r="F491" t="str">
            <v>Bình Dương</v>
          </cell>
          <cell r="G491" t="str">
            <v>T. Bình Dương</v>
          </cell>
        </row>
        <row r="492">
          <cell r="B492" t="str">
            <v>5198</v>
          </cell>
          <cell r="C492" t="str">
            <v>WM+ BDG 23/1 Khu phố Tân Thắng</v>
          </cell>
          <cell r="D492" t="str">
            <v>23/1 Khu phố Tân Thắng, Phường Tân Bình, Thành phố Dĩ An, T. Bình Dương Việt Nam</v>
          </cell>
          <cell r="E492">
            <v>0</v>
          </cell>
          <cell r="F492" t="str">
            <v>Bình Dương</v>
          </cell>
          <cell r="G492" t="str">
            <v>T. Bình Dương</v>
          </cell>
        </row>
        <row r="493">
          <cell r="B493">
            <v>5199</v>
          </cell>
          <cell r="C493" t="str">
            <v>WM+ DNI 202/15/4 -202/17 Huỳnh Văn</v>
          </cell>
          <cell r="D493" t="str">
            <v>17/15A – 15/15B Huỳnh Văn Nghệ, KP2, P.Bửu Long, Thành phố Biên Hòa, T. Đồng Nai Việt Nam</v>
          </cell>
          <cell r="E493">
            <v>0</v>
          </cell>
          <cell r="F493" t="str">
            <v>Đồng Nai</v>
          </cell>
          <cell r="G493" t="str">
            <v>HCM</v>
          </cell>
        </row>
        <row r="494">
          <cell r="B494" t="str">
            <v>5211</v>
          </cell>
          <cell r="C494" t="str">
            <v>WM+ TVH 491 Nguyễn Thị Minh Khai</v>
          </cell>
          <cell r="D494" t="str">
            <v>491 Nguyễn Thị Minh Khai, khóm 7, Phường 7, Thành phố Trà Vinh, T. Trà Vinh Việt Nam</v>
          </cell>
          <cell r="E494">
            <v>0</v>
          </cell>
          <cell r="F494" t="str">
            <v>Trà Vinh</v>
          </cell>
          <cell r="G494" t="str">
            <v>T. Trà Vinh</v>
          </cell>
        </row>
        <row r="495">
          <cell r="B495" t="str">
            <v>5212</v>
          </cell>
          <cell r="C495" t="str">
            <v>WM+ BDG 612/3C kp Thanh Bình</v>
          </cell>
          <cell r="D495" t="str">
            <v>612/3C KP Thanh Bình, phướng An Thạnh, Thành phố Thuận An, T. Bình Dương Việt Nam</v>
          </cell>
          <cell r="E495">
            <v>0</v>
          </cell>
          <cell r="F495" t="str">
            <v>Bình Dương</v>
          </cell>
          <cell r="G495" t="str">
            <v>Tỉnh</v>
          </cell>
        </row>
        <row r="496">
          <cell r="B496" t="str">
            <v>5228</v>
          </cell>
          <cell r="C496" t="str">
            <v>WM+ KGG 6 Mai Thị Hồng Hạnh</v>
          </cell>
          <cell r="D496" t="str">
            <v>6 Mai Thị Hồng Hạnh, KP 1, P. Rạch Sỏi, Thành phố Rạch Giá, T. Kiên Giang Việt Nam</v>
          </cell>
          <cell r="E496">
            <v>0</v>
          </cell>
          <cell r="F496" t="str">
            <v>Kiên Giang</v>
          </cell>
          <cell r="G496" t="str">
            <v>T. Kiên Giang</v>
          </cell>
        </row>
        <row r="497">
          <cell r="B497" t="str">
            <v>5229</v>
          </cell>
          <cell r="C497" t="str">
            <v>WM+ QNI 107 Phan Chu Trinh</v>
          </cell>
          <cell r="D497" t="str">
            <v>107 Phan Chu Trinh, Phường Nguyễn, Nghiêm, Thành phố Quảng Ngãi, T. Quảng Ngãi Việt Nam</v>
          </cell>
          <cell r="E497">
            <v>0</v>
          </cell>
          <cell r="F497" t="str">
            <v>Quảng Ngãi</v>
          </cell>
          <cell r="G497" t="str">
            <v>T. Quảng Ngãi</v>
          </cell>
        </row>
        <row r="498">
          <cell r="B498" t="str">
            <v>5230</v>
          </cell>
          <cell r="C498" t="str">
            <v>WM+ HCM 2N Bình Giã</v>
          </cell>
          <cell r="D498">
            <v>0</v>
          </cell>
          <cell r="E498" t="str">
            <v>2N Bình Giã, phường 13, Tân Bình, TP HCM</v>
          </cell>
          <cell r="F498" t="str">
            <v>Tân Bình</v>
          </cell>
          <cell r="G498" t="str">
            <v>HCM</v>
          </cell>
        </row>
        <row r="499">
          <cell r="B499" t="str">
            <v>5231</v>
          </cell>
          <cell r="C499" t="str">
            <v>WIN HCM T1.04 Tòa nhà La Astoria</v>
          </cell>
          <cell r="D499">
            <v>0</v>
          </cell>
          <cell r="E499" t="str">
            <v>T1.04 tầng trệt Khối 04 (LA3) 383-385 Nguyễn Duy Trinh, Phường Bình Trưng Tây, Quận 2, TP. Hồ Chí Minh Việt Nam</v>
          </cell>
          <cell r="F499">
            <v>2</v>
          </cell>
          <cell r="G499" t="str">
            <v>HCM</v>
          </cell>
        </row>
        <row r="500">
          <cell r="B500" t="str">
            <v>5232</v>
          </cell>
          <cell r="C500" t="str">
            <v>WM+ CTO 303 Nguyễn Văn Linh</v>
          </cell>
          <cell r="D500" t="str">
            <v>303 Nguyễn Văn Linh, KV 4, Phường An Khánh, Quận Ninh Kiều, TP. Cần Thơ Việt Nam</v>
          </cell>
          <cell r="E500">
            <v>0</v>
          </cell>
          <cell r="F500" t="str">
            <v>Cần Thơ</v>
          </cell>
          <cell r="G500" t="str">
            <v>TP. Cần Thơ</v>
          </cell>
        </row>
        <row r="501">
          <cell r="B501" t="str">
            <v>5233</v>
          </cell>
          <cell r="C501" t="str">
            <v>WM+ HCM 25 đường số 17</v>
          </cell>
          <cell r="D501">
            <v>0</v>
          </cell>
          <cell r="E501" t="str">
            <v>25 đường số 17, KP5, Phường Linh Trung, Quận Thủ Đức, TP. Hồ Chí Minh Việt Nam</v>
          </cell>
          <cell r="F501" t="str">
            <v>Thủ Đức</v>
          </cell>
          <cell r="G501" t="str">
            <v>HCM</v>
          </cell>
        </row>
        <row r="502">
          <cell r="B502" t="str">
            <v>5234</v>
          </cell>
          <cell r="C502" t="str">
            <v>WM+ CTO 158 đường 30/4</v>
          </cell>
          <cell r="D502" t="str">
            <v>158 đường 30/4, Phường An Phú, Quận Ninh Kiều, TP. Cần Thơ Việt Nam</v>
          </cell>
          <cell r="E502">
            <v>0</v>
          </cell>
          <cell r="F502" t="str">
            <v>Cần Thơ</v>
          </cell>
          <cell r="G502" t="str">
            <v>TP. Cần Thơ</v>
          </cell>
        </row>
        <row r="503">
          <cell r="B503" t="str">
            <v>5238</v>
          </cell>
          <cell r="C503" t="str">
            <v>WM+ HCM 81 Cầu Xây</v>
          </cell>
          <cell r="D503" t="str">
            <v>81 Cầu Xây, Phường Tân Phú, Quận 9, TP. Hồ Chí Minh Việt Nam</v>
          </cell>
          <cell r="E503">
            <v>0</v>
          </cell>
          <cell r="F503">
            <v>9</v>
          </cell>
          <cell r="G503" t="str">
            <v>TP. Hồ Chí Minh</v>
          </cell>
        </row>
        <row r="504">
          <cell r="B504" t="str">
            <v>5240</v>
          </cell>
          <cell r="C504" t="str">
            <v>WM+ HCM 163 Nguyễn Thị Kiêu</v>
          </cell>
          <cell r="D504">
            <v>0</v>
          </cell>
          <cell r="E504" t="str">
            <v>163 Nguyễn Thị Kiêu, Khu phố 2, Phường Thới An, Quận 12, TPHCM</v>
          </cell>
          <cell r="F504">
            <v>12</v>
          </cell>
          <cell r="G504" t="str">
            <v>HCM</v>
          </cell>
        </row>
        <row r="505">
          <cell r="B505" t="str">
            <v>5243</v>
          </cell>
          <cell r="C505" t="str">
            <v>WM+ TVH 214 Lê Lợi</v>
          </cell>
          <cell r="D505" t="str">
            <v>214 đường Lê Lợi, khóm 1, Phường 1, Thành phố Trà Vinh, T. Trà Vinh Việt Nam</v>
          </cell>
          <cell r="E505">
            <v>0</v>
          </cell>
          <cell r="F505" t="str">
            <v>Trà Vinh</v>
          </cell>
          <cell r="G505" t="str">
            <v>T. Trà Vinh</v>
          </cell>
        </row>
        <row r="506">
          <cell r="B506" t="str">
            <v>5252</v>
          </cell>
          <cell r="C506" t="str">
            <v>WM+ TGG 42/4 Nguyễn Huỳnh Đức</v>
          </cell>
          <cell r="D506" t="str">
            <v>42/4 Nguyễn Huỳnh Đức, Phường 8, Thành Phố Mỹ Tho, T. Tiền Giang Việt Nam</v>
          </cell>
          <cell r="E506">
            <v>0</v>
          </cell>
          <cell r="F506" t="str">
            <v>Tiền Giang</v>
          </cell>
          <cell r="G506" t="str">
            <v>T. Tiền Giang</v>
          </cell>
        </row>
        <row r="507">
          <cell r="B507" t="str">
            <v>5258</v>
          </cell>
          <cell r="C507" t="str">
            <v>WM+ QTI 25 Trần Hưng Đạo</v>
          </cell>
          <cell r="D507" t="str">
            <v>25 Trần Hưng Đạo, Phường 1, Thành phố Đông Hà, T. Quảng Trị Việt Nam</v>
          </cell>
          <cell r="E507">
            <v>0</v>
          </cell>
          <cell r="F507" t="str">
            <v>Quảng Trị</v>
          </cell>
          <cell r="G507" t="str">
            <v>T. Quảng Trị</v>
          </cell>
        </row>
        <row r="508">
          <cell r="B508" t="str">
            <v>5260</v>
          </cell>
          <cell r="C508" t="str">
            <v>WM+ QTI 51 Lê Lợi</v>
          </cell>
          <cell r="D508" t="str">
            <v>51 Lê Lợi, Phường 5, Thành phố Đông Hà, T. Quảng Trị Việt Nam</v>
          </cell>
          <cell r="E508">
            <v>0</v>
          </cell>
          <cell r="F508" t="str">
            <v>Quảng Trị</v>
          </cell>
          <cell r="G508" t="str">
            <v>T. Quảng Trị</v>
          </cell>
        </row>
        <row r="509">
          <cell r="B509" t="str">
            <v>5269</v>
          </cell>
          <cell r="C509" t="str">
            <v>WM+ HCM 179A Nghĩa Phát</v>
          </cell>
          <cell r="D509">
            <v>0</v>
          </cell>
          <cell r="E509" t="str">
            <v>179A Nghĩa Phát, Phường 6, Quận Tân Bình, TPHCM</v>
          </cell>
          <cell r="F509" t="str">
            <v>Tân Bình</v>
          </cell>
          <cell r="G509" t="str">
            <v>HCM</v>
          </cell>
        </row>
        <row r="510">
          <cell r="B510" t="str">
            <v>5270</v>
          </cell>
          <cell r="C510" t="str">
            <v>WIN HCM 82 Tô Vĩnh Diện</v>
          </cell>
          <cell r="D510">
            <v>0</v>
          </cell>
          <cell r="E510" t="str">
            <v>82 Tô Vĩnh Diện, KP5, P. Linh Chiểu, Quận Thủ Đức, TP. Hồ Chí Minh Việt Nam</v>
          </cell>
          <cell r="F510" t="str">
            <v>Thủ Đức</v>
          </cell>
          <cell r="G510" t="str">
            <v>HCM</v>
          </cell>
        </row>
        <row r="511">
          <cell r="B511" t="str">
            <v>5274</v>
          </cell>
          <cell r="C511" t="str">
            <v>WM+ HCM 109-111 Kênh Nước Đen</v>
          </cell>
          <cell r="D511">
            <v>0</v>
          </cell>
          <cell r="E511" t="str">
            <v>109-111 Kênh Nước Đen, Phường Tân Thành, Quận Tân Phú, TPHCM</v>
          </cell>
          <cell r="F511" t="str">
            <v xml:space="preserve">Tân Phú </v>
          </cell>
          <cell r="G511" t="str">
            <v>HCM</v>
          </cell>
        </row>
        <row r="512">
          <cell r="B512" t="str">
            <v>5275</v>
          </cell>
          <cell r="C512" t="str">
            <v>WM+HCM 363-365A Tô Ngọc Vân</v>
          </cell>
          <cell r="D512" t="str">
            <v>363-365A Tô Ngọc Vân, KP2, Phường Linh Đông, Quận Thủ Đức, TP. Hồ Chí Minh Việt Nam</v>
          </cell>
          <cell r="E512">
            <v>0</v>
          </cell>
          <cell r="F512" t="str">
            <v>Thủ Đức</v>
          </cell>
          <cell r="G512" t="str">
            <v>HCM</v>
          </cell>
        </row>
        <row r="513">
          <cell r="B513" t="str">
            <v>5278</v>
          </cell>
          <cell r="C513" t="str">
            <v>WM+ HCM Chung cư Hoa Phượng (Zen Tower)</v>
          </cell>
          <cell r="D513">
            <v>0</v>
          </cell>
          <cell r="E513" t="str">
            <v>1.02, 1.03, 2.03, 2.04 Tầng 1+2, Chung cư Hoa Phượng (Zen Tower), 34/1A Quốc lộ 1A, Phường Thới An, Quận 12, TPHCM</v>
          </cell>
          <cell r="F513">
            <v>12</v>
          </cell>
          <cell r="G513" t="str">
            <v>HCM</v>
          </cell>
        </row>
        <row r="514">
          <cell r="B514" t="str">
            <v>5291</v>
          </cell>
          <cell r="C514" t="str">
            <v>WM+ HCM 55 Trương Phước Phan</v>
          </cell>
          <cell r="D514">
            <v>0</v>
          </cell>
          <cell r="E514" t="str">
            <v xml:space="preserve">55 Trương Phước Phan, Khu phố 18, Phường Bình Trị Đông, Quận Bình Tân, TPHCM </v>
          </cell>
          <cell r="F514" t="str">
            <v>Bình Tân</v>
          </cell>
          <cell r="G514" t="str">
            <v>HCM</v>
          </cell>
        </row>
        <row r="515">
          <cell r="B515" t="str">
            <v>5293</v>
          </cell>
          <cell r="C515" t="str">
            <v>WM+ HCM 02 đường số 3 Cư xá Đô Thành</v>
          </cell>
          <cell r="D515">
            <v>0</v>
          </cell>
          <cell r="E515" t="str">
            <v>02 đường số 3 Cư xá Đô Thành, phường 4, quận 3, tp HCM</v>
          </cell>
          <cell r="F515">
            <v>3</v>
          </cell>
          <cell r="G515" t="str">
            <v>HCM</v>
          </cell>
        </row>
        <row r="516">
          <cell r="B516" t="str">
            <v>5301</v>
          </cell>
          <cell r="C516" t="str">
            <v>WM+ HCM 1033 Nguyễn Xiển</v>
          </cell>
          <cell r="D516">
            <v>0</v>
          </cell>
          <cell r="E516" t="str">
            <v>1033 Nguyễn Xiển, Phường Long Bình, Quận 9, TP. Hồ Chí Minh Việt Nam</v>
          </cell>
          <cell r="F516">
            <v>9</v>
          </cell>
          <cell r="G516" t="str">
            <v>HCM</v>
          </cell>
        </row>
        <row r="517">
          <cell r="B517" t="str">
            <v>5302</v>
          </cell>
          <cell r="C517" t="str">
            <v>WM+ HCM 11/23-11/25-11/27 Nguyễn Đức Thuận</v>
          </cell>
          <cell r="D517">
            <v>0</v>
          </cell>
          <cell r="E517" t="str">
            <v>11/23-11/25-11/27 Nguyễn Đức Thuận, Phường 13, Tân Bình, TPHCM</v>
          </cell>
          <cell r="F517" t="str">
            <v>Tân Bình</v>
          </cell>
          <cell r="G517" t="str">
            <v>HCM</v>
          </cell>
        </row>
        <row r="518">
          <cell r="B518" t="str">
            <v>5314</v>
          </cell>
          <cell r="C518" t="str">
            <v>WM+ DNI 170 Hoàng Minh Chánh</v>
          </cell>
          <cell r="D518" t="str">
            <v>170 Đường Hoàng Minh Chánh, ấp An Hòa, P. Hóa An, Thành phố Biên Hòa, T. Đồng Nai Việt Nam</v>
          </cell>
          <cell r="E518">
            <v>0</v>
          </cell>
          <cell r="F518" t="str">
            <v>Đồng Nai</v>
          </cell>
          <cell r="G518" t="str">
            <v>T. Đồng Nai</v>
          </cell>
        </row>
        <row r="519">
          <cell r="B519" t="str">
            <v>5329</v>
          </cell>
          <cell r="C519" t="str">
            <v>WM+ HCM 120-122 đường số 2</v>
          </cell>
          <cell r="D519" t="str">
            <v>120-122 đường số 2, khu phố 1, P. Tăng Nhơn Phú B, Quận 9, TP. Hồ Chí Minh Việt Nam</v>
          </cell>
          <cell r="E519">
            <v>0</v>
          </cell>
          <cell r="F519">
            <v>9</v>
          </cell>
          <cell r="G519" t="str">
            <v>HCM</v>
          </cell>
        </row>
        <row r="520">
          <cell r="B520" t="str">
            <v>5330</v>
          </cell>
          <cell r="C520" t="str">
            <v>WM+ BDG 24/1 -24/3 Lê Trọng Tấn</v>
          </cell>
          <cell r="D520" t="str">
            <v>24.1 – 24.3 Lê Trọng Tấn, Phường An Bình, Thành phố Dĩ An, T. Bình Dương Việt Nam</v>
          </cell>
          <cell r="E520">
            <v>0</v>
          </cell>
          <cell r="F520" t="str">
            <v>Bình Dương</v>
          </cell>
          <cell r="G520" t="str">
            <v>T. Bình Dương</v>
          </cell>
        </row>
        <row r="521">
          <cell r="B521" t="str">
            <v>5334</v>
          </cell>
          <cell r="C521" t="str">
            <v>WM+ HCM 1042 Nguyễn Duy Trinh</v>
          </cell>
          <cell r="D521">
            <v>0</v>
          </cell>
          <cell r="E521" t="str">
            <v>1033 Nguyễn Xiển, Phường Long Bình, Quận 9, TP. Hồ Chí Minh Việt Nam</v>
          </cell>
          <cell r="F521">
            <v>9</v>
          </cell>
          <cell r="G521" t="str">
            <v>HCM</v>
          </cell>
        </row>
        <row r="522">
          <cell r="B522" t="str">
            <v>5338</v>
          </cell>
          <cell r="C522" t="str">
            <v>WM+HCM 196 Mã Lò</v>
          </cell>
          <cell r="D522">
            <v>0</v>
          </cell>
          <cell r="E522" t="str">
            <v>196 Mã Lò, KP 6, phường Bình Trị Đông A, quận Bình Tân, TP HCM</v>
          </cell>
          <cell r="F522" t="str">
            <v>Bình Tân</v>
          </cell>
          <cell r="G522" t="str">
            <v>HCM</v>
          </cell>
        </row>
        <row r="523">
          <cell r="B523" t="str">
            <v>5354</v>
          </cell>
          <cell r="C523" t="str">
            <v>WM+ HCM Flora Anh Đào</v>
          </cell>
          <cell r="D523">
            <v>0</v>
          </cell>
          <cell r="E523" t="str">
            <v>Tầng 1 chung cư Flora Anh Đào, 619 Đỗ Xuân Hợp, Phường Phước Long B, Quận 9, TP. Hồ Chí Minh Việt Nam</v>
          </cell>
          <cell r="F523">
            <v>9</v>
          </cell>
          <cell r="G523" t="str">
            <v>HCM</v>
          </cell>
        </row>
        <row r="524">
          <cell r="B524" t="str">
            <v>5355</v>
          </cell>
          <cell r="C524" t="str">
            <v>WM+ HCM Hope Garden</v>
          </cell>
          <cell r="D524">
            <v>0</v>
          </cell>
          <cell r="E524" t="str">
            <v>Lô thương mại TA2, Tầng trệt và lửng, chung cư Hope Garden, 102 Phan Huy Ích, Phường 15, Tân Bình, TPHCM</v>
          </cell>
          <cell r="F524" t="str">
            <v>Tân Bình</v>
          </cell>
          <cell r="G524" t="str">
            <v>HCM</v>
          </cell>
        </row>
        <row r="525">
          <cell r="B525" t="str">
            <v>5356</v>
          </cell>
          <cell r="C525" t="str">
            <v>WM+ BTE 600B1 Nguyễn Thị Định</v>
          </cell>
          <cell r="D525" t="str">
            <v>600B1 Nguyễn Thị Định, Phường Phú Khương, Thành phố Bến Tre, T. Bến Tre Việt Nam</v>
          </cell>
          <cell r="E525">
            <v>0</v>
          </cell>
          <cell r="F525" t="str">
            <v>Bến Tre</v>
          </cell>
          <cell r="G525" t="str">
            <v>T. Bến Tre</v>
          </cell>
        </row>
        <row r="526">
          <cell r="B526" t="str">
            <v>5360</v>
          </cell>
          <cell r="C526" t="str">
            <v>WM+ HCM 15 Võ Văn Kiệt</v>
          </cell>
          <cell r="D526">
            <v>0</v>
          </cell>
          <cell r="E526" t="str">
            <v>Căn A1-03-08 Tầng 3, block A1  thuộc Cao ốc City Gate Towers Phường 16, Quận 8, HCM</v>
          </cell>
          <cell r="F526">
            <v>8</v>
          </cell>
          <cell r="G526" t="str">
            <v>HCM</v>
          </cell>
        </row>
        <row r="527">
          <cell r="B527" t="str">
            <v>5383</v>
          </cell>
          <cell r="C527" t="str">
            <v>WM+ HCM 149 Đội Cung</v>
          </cell>
          <cell r="D527">
            <v>0</v>
          </cell>
          <cell r="E527" t="str">
            <v>149 Đội Cung, Phường 9, Quận 11, TP Hồ Chí Minh</v>
          </cell>
          <cell r="F527">
            <v>11</v>
          </cell>
          <cell r="G527" t="str">
            <v>HCM</v>
          </cell>
        </row>
        <row r="528">
          <cell r="B528" t="str">
            <v>5384</v>
          </cell>
          <cell r="C528" t="str">
            <v>WM+ VTU 83 Nguyễn Cư Trinh</v>
          </cell>
          <cell r="D528" t="str">
            <v>83 Nguyễn Cư Trinh, P. Phú Mỹ, TX. Phú Mỹ, T. Bà Rịa - Vũng Tàu Việt Nam</v>
          </cell>
          <cell r="E528">
            <v>0</v>
          </cell>
          <cell r="F528" t="str">
            <v>Vũng Tàu</v>
          </cell>
          <cell r="G528" t="str">
            <v>T. Bà Rịa - Vũng Tàu</v>
          </cell>
        </row>
        <row r="529">
          <cell r="B529" t="str">
            <v>5386</v>
          </cell>
          <cell r="C529" t="str">
            <v>WM+ HCM 309 Nguyễn Thị Rành</v>
          </cell>
          <cell r="D529">
            <v>0</v>
          </cell>
          <cell r="E529" t="str">
            <v>309 Nguyễn Thị Rành, Ấp Xóm Mới, Trung Lập Hạ, Củ Chi, TPHCM</v>
          </cell>
          <cell r="F529" t="str">
            <v>H. Củ Chi</v>
          </cell>
          <cell r="G529" t="str">
            <v>HCM</v>
          </cell>
        </row>
        <row r="530">
          <cell r="B530" t="str">
            <v>5387</v>
          </cell>
          <cell r="C530" t="str">
            <v>WM+HCM 51A Nguyễn Tuyển</v>
          </cell>
          <cell r="D530">
            <v>0</v>
          </cell>
          <cell r="E530" t="str">
            <v>51A Nguyễn Tuyển, KP5, Phường Bình Trưng Tây, Quận 2, TP. Hồ Chí Minh Việt Nam</v>
          </cell>
          <cell r="F530">
            <v>2</v>
          </cell>
          <cell r="G530" t="str">
            <v>HCM</v>
          </cell>
        </row>
        <row r="531">
          <cell r="B531" t="str">
            <v>5388</v>
          </cell>
          <cell r="C531" t="str">
            <v>WM+HCM A–01 Dự án Valora Mizuki</v>
          </cell>
          <cell r="D531">
            <v>0</v>
          </cell>
          <cell r="E531" t="str">
            <v>A – 01 (LK 9-01) đường D4, Khu nhà ở Nguyên Sơn tại xã Bình Hưng, Huyện Bình Chánh, TP HCM (Dự án Valora Mizuki)</v>
          </cell>
          <cell r="F531" t="str">
            <v>H. Bình Chánh</v>
          </cell>
          <cell r="G531" t="str">
            <v>HCM</v>
          </cell>
        </row>
        <row r="532">
          <cell r="B532" t="str">
            <v>5391</v>
          </cell>
          <cell r="C532" t="str">
            <v>WM+ VTU Tổ 3, Ấp Mỹ Xuân</v>
          </cell>
          <cell r="D532" t="str">
            <v>Tổ 3, Ấp Mỹ Xuân, TX. Phú Mỹ, T. Bà Rịa - Vũng Tàu Việt Nam</v>
          </cell>
          <cell r="E532">
            <v>0</v>
          </cell>
          <cell r="F532" t="str">
            <v>Vũng Tàu</v>
          </cell>
          <cell r="G532" t="str">
            <v>T. Bà Rịa - Vũng Tàu</v>
          </cell>
        </row>
        <row r="533">
          <cell r="B533" t="str">
            <v>5410</v>
          </cell>
          <cell r="C533" t="str">
            <v>WM+ DNI 64 Trần Thị Hoa</v>
          </cell>
          <cell r="D533" t="str">
            <v>64 Trần Thị Hoa, Phường An Bình, Thành phố Biên Hòa, T. Đồng Nai Việt Nam</v>
          </cell>
          <cell r="E533">
            <v>0</v>
          </cell>
          <cell r="F533" t="str">
            <v>Đồng Nai</v>
          </cell>
          <cell r="G533" t="str">
            <v>T. Đồng Nai</v>
          </cell>
        </row>
        <row r="534">
          <cell r="B534" t="str">
            <v>5414</v>
          </cell>
          <cell r="C534" t="str">
            <v>WM+ HCM 23 Nguyễn Hữu Cầu</v>
          </cell>
          <cell r="D534">
            <v>0</v>
          </cell>
          <cell r="E534" t="str">
            <v>23 Nguyễn Hữu Cầu, Ấp Vạn Hạnh, Xã Trung Chánh, Hóc Môn, TPHCM</v>
          </cell>
          <cell r="F534" t="str">
            <v>H. Hóc Môn</v>
          </cell>
          <cell r="G534" t="str">
            <v>HCM</v>
          </cell>
        </row>
        <row r="535">
          <cell r="B535" t="str">
            <v>5419</v>
          </cell>
          <cell r="C535" t="str">
            <v>WM+ BDG Tổ 6, Đường ĐT 746</v>
          </cell>
          <cell r="D535" t="str">
            <v>Tổ 6, Đường ĐT 746, KP Bình Hòa 2, P. Tân Phước Khánh, Thị xã Tân Uyên, T. Bình Dương Việt Nam</v>
          </cell>
          <cell r="E535">
            <v>0</v>
          </cell>
          <cell r="F535" t="str">
            <v>Bình Dương</v>
          </cell>
          <cell r="G535" t="str">
            <v>T. Bình Dương</v>
          </cell>
        </row>
        <row r="536">
          <cell r="B536" t="str">
            <v>5420</v>
          </cell>
          <cell r="C536" t="str">
            <v>WM+ HCM 120E Xóm Đất</v>
          </cell>
          <cell r="D536">
            <v>0</v>
          </cell>
          <cell r="E536" t="str">
            <v>120E Xóm Đất, Phường 8, Quận 11, TPHCM</v>
          </cell>
          <cell r="F536">
            <v>11</v>
          </cell>
          <cell r="G536" t="str">
            <v>HCM</v>
          </cell>
        </row>
        <row r="537">
          <cell r="B537" t="str">
            <v>5427</v>
          </cell>
          <cell r="C537" t="str">
            <v>WM+ HCM Golden Mansion</v>
          </cell>
          <cell r="D537">
            <v>0</v>
          </cell>
          <cell r="E537" t="str">
            <v>CC Golden Mansion, Lô GM-01.08 Tầng 1, Khu phức hợp Nhà ở và Thương mại Dịch vụ, 119 Phổ Quang, Phường 9, Phú Nhuận, TPHCM</v>
          </cell>
          <cell r="F537" t="str">
            <v>Phú Nhuận</v>
          </cell>
          <cell r="G537" t="str">
            <v>HCM</v>
          </cell>
        </row>
        <row r="538">
          <cell r="B538" t="str">
            <v>5436</v>
          </cell>
          <cell r="C538" t="str">
            <v>WM+HCM 70 Lê Văn Thịnh</v>
          </cell>
          <cell r="D538">
            <v>0</v>
          </cell>
          <cell r="E538" t="str">
            <v>70 Lê Văn Thịnh, Phường Bình Trưng Tây, Quận 2, TP. Hồ Chí Minh Việt Nam</v>
          </cell>
          <cell r="F538">
            <v>2</v>
          </cell>
          <cell r="G538" t="str">
            <v>HCM</v>
          </cell>
        </row>
        <row r="539">
          <cell r="B539" t="str">
            <v>5447</v>
          </cell>
          <cell r="C539" t="str">
            <v>WM+ HCM 35A đường TX 21</v>
          </cell>
          <cell r="D539">
            <v>0</v>
          </cell>
          <cell r="E539" t="str">
            <v>35A đường TX 21, khu phố 1, Phường Thạnh Xuân, Quận 12, TPHCM</v>
          </cell>
          <cell r="F539">
            <v>12</v>
          </cell>
          <cell r="G539" t="str">
            <v>HCM</v>
          </cell>
        </row>
        <row r="540">
          <cell r="B540" t="str">
            <v>5449</v>
          </cell>
          <cell r="C540" t="str">
            <v>WM+HCM 532 Phạm Văn Chiêu</v>
          </cell>
          <cell r="D540">
            <v>0</v>
          </cell>
          <cell r="E540" t="str">
            <v>532 Phạm Văn Chiêu, phường 16, Q.Gò Vấp , HCM</v>
          </cell>
          <cell r="F540" t="str">
            <v>Gò Vấp</v>
          </cell>
          <cell r="G540" t="str">
            <v>HCM</v>
          </cell>
        </row>
        <row r="541">
          <cell r="B541" t="str">
            <v>5451</v>
          </cell>
          <cell r="C541" t="str">
            <v>WM+ HCM 152 Hoàng Hoa Thám</v>
          </cell>
          <cell r="D541">
            <v>0</v>
          </cell>
          <cell r="E541" t="str">
            <v>152 Hoàng Hoa Thám, Phường 12, Quận Tân Bình, TP.HCM</v>
          </cell>
          <cell r="F541" t="str">
            <v>Tân Bình</v>
          </cell>
          <cell r="G541" t="str">
            <v>HCM</v>
          </cell>
        </row>
        <row r="542">
          <cell r="B542" t="str">
            <v>5459</v>
          </cell>
          <cell r="C542" t="str">
            <v>WM+ HCM 107 đường số 1</v>
          </cell>
          <cell r="D542">
            <v>0</v>
          </cell>
          <cell r="E542" t="str">
            <v>107 đường số 1, cư xá Chu Văn An, Phường 26, Quận Bình Thạnh, TPHCM</v>
          </cell>
          <cell r="F542" t="str">
            <v>Bình Thạnh</v>
          </cell>
          <cell r="G542" t="str">
            <v>HCM</v>
          </cell>
        </row>
        <row r="543">
          <cell r="B543" t="str">
            <v>5477</v>
          </cell>
          <cell r="C543" t="str">
            <v>WM+ CMU 69 Phạm Hồng Thám</v>
          </cell>
          <cell r="D543" t="str">
            <v>69 Phạm Hồng Thám, Phường 4, Thành phố Cà Mau, T. Cà Mau Việt Nam</v>
          </cell>
          <cell r="E543">
            <v>0</v>
          </cell>
          <cell r="F543" t="str">
            <v>Cà Mau</v>
          </cell>
          <cell r="G543" t="str">
            <v>T. Cà Mau</v>
          </cell>
        </row>
        <row r="544">
          <cell r="B544" t="str">
            <v>5479</v>
          </cell>
          <cell r="C544" t="str">
            <v>WM+ HCM 290 An Dương Vương</v>
          </cell>
          <cell r="D544">
            <v>0</v>
          </cell>
          <cell r="E544" t="str">
            <v>290 An Dương Vương, Phường 4, Quận 5 (CC The EverRich Infinity)</v>
          </cell>
          <cell r="F544">
            <v>5</v>
          </cell>
          <cell r="G544" t="str">
            <v>HCM</v>
          </cell>
        </row>
        <row r="545">
          <cell r="B545" t="str">
            <v>5481</v>
          </cell>
          <cell r="C545" t="str">
            <v>WM+ CTO 100- 102 Nguyễn Tri Phương</v>
          </cell>
          <cell r="D545" t="str">
            <v>100- 102 Nguyễn Tri Phương, Phường An Khánh, Quận Ninh Kiều, TP. Cần Thơ Việt Nam</v>
          </cell>
          <cell r="E545">
            <v>0</v>
          </cell>
          <cell r="F545" t="str">
            <v>Cần Thơ</v>
          </cell>
          <cell r="G545" t="str">
            <v>TP. Cần Thơ</v>
          </cell>
        </row>
        <row r="546">
          <cell r="B546" t="str">
            <v>5482</v>
          </cell>
          <cell r="C546" t="str">
            <v>WM+HCM 702 Lũy Bán Bích</v>
          </cell>
          <cell r="D546">
            <v>0</v>
          </cell>
          <cell r="E546" t="str">
            <v>702 Lũy Bán Bích, phường Tân Thành, quận Tân Phú, TP HCM</v>
          </cell>
          <cell r="F546" t="str">
            <v>Tân Phú</v>
          </cell>
          <cell r="G546" t="str">
            <v>HCM</v>
          </cell>
        </row>
        <row r="547">
          <cell r="B547" t="str">
            <v>5483</v>
          </cell>
          <cell r="C547" t="str">
            <v>WM+ HCM Căn 0.01-lô B, CC Thủ Thiêm Lô P</v>
          </cell>
          <cell r="D547" t="str">
            <v>Căn số 0.01 – tầng trệt – lô B, Chung cư, Thủ Thiêm Lô P – Số 01 đường số 63, Phường Bình Trưng Đông, Quận 2, TP. Hồ Chí Minh Việt Nam</v>
          </cell>
          <cell r="E547">
            <v>0</v>
          </cell>
          <cell r="F547">
            <v>2</v>
          </cell>
          <cell r="G547" t="str">
            <v>HCM</v>
          </cell>
        </row>
        <row r="548">
          <cell r="B548" t="str">
            <v>5493</v>
          </cell>
          <cell r="C548" t="str">
            <v>WM+ HCM Lô D(CT4), Khu nhà ở Quân đội</v>
          </cell>
          <cell r="D548">
            <v>0</v>
          </cell>
          <cell r="E548" t="str">
            <v>Kiôt tại Tầng 1, Nhà chung cư Lô D (CT4), Khu nhà ở Quân đội, 468 Phan Văn Trị, Phường 7, Gò Vấp, TPHCM</v>
          </cell>
          <cell r="F548" t="str">
            <v>Gò Vấp</v>
          </cell>
          <cell r="G548" t="str">
            <v>HCM</v>
          </cell>
        </row>
        <row r="549">
          <cell r="B549" t="str">
            <v>5499</v>
          </cell>
          <cell r="C549" t="str">
            <v>WM+ HCM 31A-33A Gò Dầu</v>
          </cell>
          <cell r="D549">
            <v>0</v>
          </cell>
          <cell r="E549" t="str">
            <v>VM+ 31A-33A Gò Dầu, P Tân Quý, Tân Phú, TP.HCM</v>
          </cell>
          <cell r="F549" t="str">
            <v>Tân Phú</v>
          </cell>
          <cell r="G549" t="str">
            <v>HCM</v>
          </cell>
        </row>
        <row r="550">
          <cell r="B550" t="str">
            <v>5517</v>
          </cell>
          <cell r="C550" t="str">
            <v>WM+ HCM 25 đường số 6</v>
          </cell>
          <cell r="D550" t="str">
            <v>25 đường số 6, Khu phố 2, Phường Hiệp Bình Chánh, Quận Thủ Đức, TP. Hồ Chí Minh Việt Nam</v>
          </cell>
          <cell r="E550">
            <v>0</v>
          </cell>
          <cell r="F550" t="str">
            <v>Thủ Đức</v>
          </cell>
          <cell r="G550" t="str">
            <v>HCM</v>
          </cell>
        </row>
        <row r="551">
          <cell r="B551" t="str">
            <v>5521</v>
          </cell>
          <cell r="C551" t="str">
            <v>WM+ HCM 34 Tân Thới Nhất 21</v>
          </cell>
          <cell r="D551">
            <v>0</v>
          </cell>
          <cell r="E551" t="str">
            <v>34 Tân Thới Nhất 21, Khu phố 4, Phường Tân Thới Nhất, Quận 12, TPHCM</v>
          </cell>
          <cell r="F551">
            <v>12</v>
          </cell>
          <cell r="G551" t="str">
            <v>HCM</v>
          </cell>
        </row>
        <row r="552">
          <cell r="B552" t="str">
            <v>5529</v>
          </cell>
          <cell r="C552" t="str">
            <v>WM+ KGG 186 -188 Nguyễn Hùng Sơn</v>
          </cell>
          <cell r="D552" t="str">
            <v>186 -188 Nguyễn Hùng Sơn, KP 2, P. Vĩnh Thanh Vân, Thành phố Rạch Giá, T. Kiên Giang Việt Nam</v>
          </cell>
          <cell r="E552">
            <v>0</v>
          </cell>
          <cell r="F552" t="str">
            <v>Kiên Giang</v>
          </cell>
          <cell r="G552" t="str">
            <v>T. Kiên Giang</v>
          </cell>
        </row>
        <row r="553">
          <cell r="B553" t="str">
            <v>5531</v>
          </cell>
          <cell r="C553" t="str">
            <v>WM+ LAN 320 Quốc lộ 62</v>
          </cell>
          <cell r="D553" t="str">
            <v>320 Quốc lộ 62, Phường 6, Thành phố Tân An, T. Long An Việt Nam</v>
          </cell>
          <cell r="E553">
            <v>0</v>
          </cell>
          <cell r="F553" t="str">
            <v>Long An</v>
          </cell>
          <cell r="G553" t="str">
            <v>T. Long An</v>
          </cell>
        </row>
        <row r="554">
          <cell r="B554" t="str">
            <v>5532</v>
          </cell>
          <cell r="C554" t="str">
            <v>WM+ HCM 50-52 đường 50A</v>
          </cell>
          <cell r="D554">
            <v>0</v>
          </cell>
          <cell r="E554" t="str">
            <v>50-52 đường 50A, phường Tân Tạo, Bình Tân, TP.HCM</v>
          </cell>
          <cell r="F554" t="str">
            <v>Bình Tân</v>
          </cell>
          <cell r="G554" t="str">
            <v>HCM</v>
          </cell>
        </row>
        <row r="555">
          <cell r="B555" t="str">
            <v>5544</v>
          </cell>
          <cell r="C555" t="str">
            <v>WM+ HCM 109 Hà Đặc</v>
          </cell>
          <cell r="D555">
            <v>0</v>
          </cell>
          <cell r="E555" t="str">
            <v>109 Hà Đặc, Khu phố 6, Phường Trung Mỹ Tây, Quận 12, TPHCM</v>
          </cell>
          <cell r="F555">
            <v>12</v>
          </cell>
          <cell r="G555" t="str">
            <v>HCM</v>
          </cell>
        </row>
        <row r="556">
          <cell r="B556" t="str">
            <v>5545</v>
          </cell>
          <cell r="C556" t="str">
            <v>WM+ HCM 0.03 Tầng 01, CC1, khối HQ4</v>
          </cell>
          <cell r="D556">
            <v>0</v>
          </cell>
          <cell r="E556" t="str">
            <v>0.03 Tầng 01, Chung cư CC1, khối HQ4, Khu 2-Khu tái định cư Bến Lức-Khu chức năng số 17- Khu đô thị mới Nam Thành phố, Ấp 3, Xã An Phú Tây, Bình Chánh, TPHCM</v>
          </cell>
          <cell r="F556" t="str">
            <v>H. Bình Chánh</v>
          </cell>
          <cell r="G556" t="str">
            <v>HCM</v>
          </cell>
        </row>
        <row r="557">
          <cell r="B557" t="str">
            <v>5547</v>
          </cell>
          <cell r="C557" t="str">
            <v>WM+ HCM D.1.10, Tầng 1 Sunrise Riverside</v>
          </cell>
          <cell r="D557">
            <v>0</v>
          </cell>
          <cell r="E557" t="str">
            <v>Lô D.1.10, Tầng 1, Khối tháp D, Khu G, Khu Nhà ở Phước Kiển (Khu G và Khu E), Ấp 5, Phước Kiển, Nhà Bè, TPHCM</v>
          </cell>
          <cell r="F557" t="str">
            <v>H. Nhà Bè</v>
          </cell>
          <cell r="G557" t="str">
            <v>HCM</v>
          </cell>
        </row>
        <row r="558">
          <cell r="B558" t="str">
            <v>5548</v>
          </cell>
          <cell r="C558" t="str">
            <v>WM+ HCM Lô NTR-01.02, CC Newton</v>
          </cell>
          <cell r="D558">
            <v>0</v>
          </cell>
          <cell r="E558" t="str">
            <v>Lô NTR-01.02, CC Newton, 38 Trương Quốc Dung, P.8, Q.Phú Nhuận, TP.HCM</v>
          </cell>
          <cell r="F558" t="str">
            <v>Phú Nhuận</v>
          </cell>
          <cell r="G558" t="str">
            <v>HCM</v>
          </cell>
        </row>
        <row r="559">
          <cell r="B559" t="str">
            <v>5549</v>
          </cell>
          <cell r="C559" t="str">
            <v>WM+ KGG 327 Nguyễn Trung Trực</v>
          </cell>
          <cell r="D559" t="str">
            <v>327 đường Nguyễn Trung Trực, Phường Vĩnh Lạc, Thành phố Rạch Giá, T. Kiên Giang Việt Nam</v>
          </cell>
          <cell r="E559">
            <v>0</v>
          </cell>
          <cell r="F559" t="str">
            <v>Kiên Giang</v>
          </cell>
          <cell r="G559" t="str">
            <v>T. Kiên Giang</v>
          </cell>
        </row>
        <row r="560">
          <cell r="B560" t="str">
            <v>5551</v>
          </cell>
          <cell r="C560" t="str">
            <v>WM+ VLG 86 Nguyễn Huệ</v>
          </cell>
          <cell r="D560" t="str">
            <v>86 Nguyễn Huệ, Phường 2, Thành phố Vĩnh Long, T. Vĩnh Long Việt Nam</v>
          </cell>
          <cell r="E560">
            <v>0</v>
          </cell>
          <cell r="F560" t="str">
            <v>Vĩnh Long</v>
          </cell>
          <cell r="G560" t="str">
            <v>T. Vĩnh Long</v>
          </cell>
        </row>
        <row r="561">
          <cell r="B561" t="str">
            <v>5552</v>
          </cell>
          <cell r="C561" t="str">
            <v>WM+ HCM 107/4A Hương Lộ 80B</v>
          </cell>
          <cell r="D561">
            <v>0</v>
          </cell>
          <cell r="E561" t="str">
            <v>107/4A Hương Lộ 80B, Phường Hiệp Thành, Quận 12, TP Hồ Chí Minh</v>
          </cell>
          <cell r="F561">
            <v>12</v>
          </cell>
          <cell r="G561" t="str">
            <v>HCM</v>
          </cell>
        </row>
        <row r="562">
          <cell r="B562" t="str">
            <v>5556</v>
          </cell>
          <cell r="C562" t="str">
            <v>WM+ HCM Dream Home Luxury</v>
          </cell>
          <cell r="D562">
            <v>0</v>
          </cell>
          <cell r="E562" t="str">
            <v>Lô TM B1-1-26, Tầng 1, Block B1, Chung cư Phú Hưng Phát (Dream Home Luxury), 89/57 đường 59, Phường 14, Gò Vấp, TPHCM</v>
          </cell>
          <cell r="F562" t="str">
            <v>Gò Vấp</v>
          </cell>
          <cell r="G562" t="str">
            <v>HCM</v>
          </cell>
        </row>
        <row r="563">
          <cell r="B563" t="str">
            <v>5557</v>
          </cell>
          <cell r="C563" t="str">
            <v>WM+ HCM CC Bảo Minh Ezland (HAUSNEO)</v>
          </cell>
          <cell r="D563" t="str">
            <v>A.0.03A và A.0.05, Tầng G, Tháp A, Chung cư Bảo Minh Ezland, (HAUSNEO), Số 2 Đường 11, Khu phố 2, Phường Phú Hữu, Quận 9, TP. Hồ Chí Minh Việt Nam</v>
          </cell>
          <cell r="E563">
            <v>0</v>
          </cell>
          <cell r="F563">
            <v>9</v>
          </cell>
          <cell r="G563" t="str">
            <v>HCM</v>
          </cell>
        </row>
        <row r="564">
          <cell r="B564" t="str">
            <v>5559</v>
          </cell>
          <cell r="C564" t="str">
            <v>WM+ HCM 50C Xa Lộ Hà Nội</v>
          </cell>
          <cell r="D564" t="str">
            <v>50C Xa Lộ Hà Nội, Phường Phước Long A, Quận 9, TP. Hồ Chí Minh Việt Nam</v>
          </cell>
          <cell r="E564">
            <v>0</v>
          </cell>
          <cell r="F564">
            <v>9</v>
          </cell>
          <cell r="G564" t="str">
            <v>HCM</v>
          </cell>
        </row>
        <row r="565">
          <cell r="B565" t="str">
            <v>5560</v>
          </cell>
          <cell r="C565" t="str">
            <v>WM+ HCM C5/20 Phạm Hùng</v>
          </cell>
          <cell r="D565">
            <v>0</v>
          </cell>
          <cell r="E565" t="str">
            <v>C5/20 Phạm Hùng, xã Bình Hưng, Huyện Bình Chánh, TP HCM</v>
          </cell>
          <cell r="F565" t="str">
            <v>H. Bình Chánh</v>
          </cell>
          <cell r="G565" t="str">
            <v>HCM</v>
          </cell>
        </row>
        <row r="566">
          <cell r="B566" t="str">
            <v>5571</v>
          </cell>
          <cell r="C566" t="str">
            <v>WM+ DNI 6/3 Nguyễn Thị Tồn</v>
          </cell>
          <cell r="D566" t="str">
            <v>Đồng Nai</v>
          </cell>
          <cell r="E566" t="str">
            <v>Đồng Nai</v>
          </cell>
          <cell r="F566" t="str">
            <v>Đồng Nai</v>
          </cell>
          <cell r="G566" t="str">
            <v>Tỉnh</v>
          </cell>
        </row>
        <row r="567">
          <cell r="B567" t="str">
            <v>5588</v>
          </cell>
          <cell r="C567" t="str">
            <v>WM+ HCM Lô TM BPA-01.05-Botanica Premier</v>
          </cell>
          <cell r="D567">
            <v>0</v>
          </cell>
          <cell r="E567" t="str">
            <v>Lô TM BPA-01.05-Botanica Premier, Phường 2, Quận Tân Bình, TP. Hồ Chí Minh</v>
          </cell>
          <cell r="F567" t="str">
            <v>Tân Bình</v>
          </cell>
          <cell r="G567" t="str">
            <v>HCM</v>
          </cell>
        </row>
        <row r="568">
          <cell r="B568" t="str">
            <v>5591</v>
          </cell>
          <cell r="C568" t="str">
            <v>WIN HCM VE-S06, KDC New City</v>
          </cell>
          <cell r="D568">
            <v>0</v>
          </cell>
          <cell r="E568" t="str">
            <v>VE-S06, Tầng Trệt Khu Thương Mại Tòa nhà Venice, KDC New City, 17 Mai Chí Thọ, Phường Bình Khánh, Quận 2, Tp. Hồ Chí Minh Việt Nam</v>
          </cell>
          <cell r="F568">
            <v>2</v>
          </cell>
          <cell r="G568" t="str">
            <v>HCM</v>
          </cell>
        </row>
        <row r="569">
          <cell r="B569" t="str">
            <v>5606</v>
          </cell>
          <cell r="C569" t="str">
            <v>WM+ HCM 685/32 Xô Viết Nghệ Tĩnh</v>
          </cell>
          <cell r="D569">
            <v>0</v>
          </cell>
          <cell r="E569" t="str">
            <v>685/32  - 685/30/1 Xô Viết Nghệ Tĩnh,Phường 26, Quận Bình Thạnh, HCM</v>
          </cell>
          <cell r="F569" t="str">
            <v>Bình Thạnh</v>
          </cell>
          <cell r="G569" t="str">
            <v>HCM</v>
          </cell>
        </row>
        <row r="570">
          <cell r="B570" t="str">
            <v>5637</v>
          </cell>
          <cell r="C570" t="str">
            <v>WM+ HCM TM 03 Tầng 1, Khối D, CC Gia Hòa</v>
          </cell>
          <cell r="D570" t="str">
            <v>TM 03, Tầng 1, Khối D (Khối thương mại dịch vụ) thuộc Khu chung cư Gia Hòa tọa lạc tại 523A Đỗ Xuân Hợp, KP6, Phước Long B TP. Hồ Chí Minh Việt Nam</v>
          </cell>
          <cell r="E570">
            <v>0</v>
          </cell>
          <cell r="F570">
            <v>9</v>
          </cell>
          <cell r="G570" t="str">
            <v>HCM</v>
          </cell>
        </row>
        <row r="571">
          <cell r="B571" t="str">
            <v>5647</v>
          </cell>
          <cell r="C571" t="str">
            <v>WM+ HCM 24B Lam Sơn</v>
          </cell>
          <cell r="D571">
            <v>0</v>
          </cell>
          <cell r="E571" t="str">
            <v>24B Lam Sơn, Phường 2, Quận Tân Bình, TP. HCM</v>
          </cell>
          <cell r="F571" t="str">
            <v>Tân Bình</v>
          </cell>
          <cell r="G571" t="str">
            <v>HCM</v>
          </cell>
        </row>
        <row r="572">
          <cell r="B572" t="str">
            <v>5652</v>
          </cell>
          <cell r="C572" t="str">
            <v>WM+ HCM S2.0501S11 Vinhomes Grand Park</v>
          </cell>
          <cell r="D572">
            <v>0</v>
          </cell>
          <cell r="E572" t="str">
            <v>1.11, Tầng 1, Tòa nhà chung cư S2.05, Khu A - Dự án Khu dân cư và công viên Phước Thiện, 512 Nguyễn Xiển, khu phố Long Hòa, Q. 9 TP. Hồ Chí Minh Việt Nam</v>
          </cell>
          <cell r="F572">
            <v>9</v>
          </cell>
          <cell r="G572" t="str">
            <v>HCM</v>
          </cell>
        </row>
        <row r="573">
          <cell r="B573" t="str">
            <v>5657</v>
          </cell>
          <cell r="C573" t="str">
            <v>WM+ HCM 1.12-1.12B Lô B Sài Gòn Gateway</v>
          </cell>
          <cell r="D573" t="str">
            <v>1.12 - 1.12B, Tầng 1, Lô B, Khu căn hộ Sài Gòn Gateway, 702 Xa lộ Hà Nội (Quốc lộ 52 cũ), Khu phố 1, P. Hiệp Phú, TP Thủ Đức TP HCM Việt Nam</v>
          </cell>
          <cell r="E573" t="str">
            <v>1.12 - 1.12B, Tầng 1, Lô B, Khu căn hộ Sài Gòn Gateway, 702 Xa lộ Hà Nội (Quốc lộ 52 cũ), Khu phố 1, P. Hiệp Phú, TP Thủ Đức TP HCM Việt Nam</v>
          </cell>
          <cell r="F573" t="str">
            <v>Thủ Đức</v>
          </cell>
          <cell r="G573" t="str">
            <v>HCM</v>
          </cell>
        </row>
        <row r="574">
          <cell r="B574" t="str">
            <v>5702</v>
          </cell>
          <cell r="C574" t="str">
            <v>WM+ HCM 09 Phạm Vấn - Kho sơ chế</v>
          </cell>
          <cell r="D574">
            <v>0</v>
          </cell>
          <cell r="E574" t="str">
            <v>09 Phạm Vấn, phường Phú Thọ Hòa, quận Tân Phú, Tp HCM</v>
          </cell>
          <cell r="F574" t="str">
            <v xml:space="preserve">Tân Phú </v>
          </cell>
          <cell r="G574" t="str">
            <v>HCM</v>
          </cell>
        </row>
        <row r="575">
          <cell r="B575" t="str">
            <v>5703</v>
          </cell>
          <cell r="C575" t="str">
            <v>WM+ HCM 876 Huỳnh Tấn Phát - Kho sơ chế</v>
          </cell>
          <cell r="D575">
            <v>0</v>
          </cell>
          <cell r="E575" t="str">
            <v>876 Huỳnh Tấn Phát - phường Tân Phú - quận 7 - thành phố Hồ Chí Minh - Việt Nam</v>
          </cell>
          <cell r="F575">
            <v>7</v>
          </cell>
          <cell r="G575" t="str">
            <v>HCM</v>
          </cell>
        </row>
        <row r="576">
          <cell r="B576" t="str">
            <v>5712</v>
          </cell>
          <cell r="C576" t="str">
            <v>WM+ HCM 0.04 CC Conic Riverside</v>
          </cell>
          <cell r="D576">
            <v>0</v>
          </cell>
          <cell r="E576" t="str">
            <v>0.04, Tầng trệt, Block B, Khu chung cư Conic Riverside, Lô Ba, Khu dân cư 13B, Đô thị mới Nam Thành phố, Phường 7, Quận 8, TP HCM</v>
          </cell>
          <cell r="F576">
            <v>8</v>
          </cell>
          <cell r="G576" t="str">
            <v>HCM</v>
          </cell>
        </row>
        <row r="577">
          <cell r="B577" t="str">
            <v>5717</v>
          </cell>
          <cell r="C577" t="str">
            <v>WM+ HCM 1.01, CC B2 (9 View Apartme</v>
          </cell>
          <cell r="D577" t="str">
            <v>1.01 Tầng thương mại, Chung cư ký hiệu B2 (9 View Apartment) số 1, Đường 1, KP 4, phường Phước Long B TP Thủ Đức TP. Hồ Chí Minh Việt Nam</v>
          </cell>
          <cell r="E577">
            <v>0</v>
          </cell>
          <cell r="F577" t="str">
            <v>Thủ Đức</v>
          </cell>
          <cell r="G577" t="str">
            <v>TP. Hồ Chí Minh</v>
          </cell>
        </row>
        <row r="578">
          <cell r="B578" t="str">
            <v>5725</v>
          </cell>
          <cell r="C578" t="str">
            <v>WM+ HCM S3.0101S02 Vinhomes Grand Park</v>
          </cell>
          <cell r="D578">
            <v>0</v>
          </cell>
          <cell r="E578" t="str">
            <v>1.02, Tầng 1, Tòa nhà chung cư S3.01, Khu A - Dự án Khu dân cư và công viên Phước Thiện, 512 Nguyễn Xiển, khu phố Long Hòa, p. Long Thạnh TP Hồ Chí Minh Việt Nam</v>
          </cell>
          <cell r="F578">
            <v>9</v>
          </cell>
          <cell r="G578" t="str">
            <v>HCM</v>
          </cell>
        </row>
        <row r="579">
          <cell r="B579" t="str">
            <v>5745</v>
          </cell>
          <cell r="C579" t="str">
            <v>WM+ HCM 565G Tỉnh Lộ 15</v>
          </cell>
          <cell r="D579">
            <v>0</v>
          </cell>
          <cell r="E579" t="str">
            <v>565G Tỉnh Lộ 15, Xã Tân Thạnh Đông, Huyện Củ Chi, TPHCM</v>
          </cell>
          <cell r="F579" t="str">
            <v>H. Củ Chi</v>
          </cell>
          <cell r="G579" t="str">
            <v>HCM</v>
          </cell>
        </row>
        <row r="580">
          <cell r="B580" t="str">
            <v>5755</v>
          </cell>
          <cell r="C580" t="str">
            <v>WM+ HCM CC Green River, Shop 8.2</v>
          </cell>
          <cell r="D580">
            <v>0</v>
          </cell>
          <cell r="E580" t="str">
            <v xml:space="preserve">Shop 8.2, Tầng 1, Khối nhà C, Trung Tâm Thương Mại, Siêu thị dự án đầu tư xây dựng Khu nhà ở xã hội Hưng Phát (Green River Apartment), 2225 Phạm Thế Hiển, Phường 6, Quận 8, TPHCM </v>
          </cell>
          <cell r="F580">
            <v>8</v>
          </cell>
          <cell r="G580" t="str">
            <v>HCM</v>
          </cell>
        </row>
        <row r="581">
          <cell r="B581" t="str">
            <v>5756</v>
          </cell>
          <cell r="C581" t="str">
            <v>WM+ BDG CC Phúc Đạt, Căn 124-125</v>
          </cell>
          <cell r="D581" t="str">
            <v>Căn Shophouse (căn số 124 và 125) tại Tầng 1, CC Phúc Đạt Connect, Khu dân cư Phú Thuận, P. Phú Lợi, TP Thủ Dầu Một, Tỉnh Bình Dương Việt Nam</v>
          </cell>
          <cell r="E581">
            <v>0</v>
          </cell>
          <cell r="F581" t="str">
            <v>Bình Dương</v>
          </cell>
          <cell r="G581" t="str">
            <v>Tỉnh Bình Dương</v>
          </cell>
        </row>
        <row r="582">
          <cell r="B582" t="str">
            <v>5767</v>
          </cell>
          <cell r="C582" t="str">
            <v>WM+ HCM 36A Cống Lở</v>
          </cell>
          <cell r="D582">
            <v>0</v>
          </cell>
          <cell r="E582" t="str">
            <v>36A Cống Lở, Phường 15, Quận Tân Bình, TPHCM</v>
          </cell>
          <cell r="F582" t="str">
            <v>Tân Bình</v>
          </cell>
          <cell r="G582" t="str">
            <v>HCM</v>
          </cell>
        </row>
        <row r="583">
          <cell r="B583" t="str">
            <v>5781</v>
          </cell>
          <cell r="C583" t="str">
            <v>WM+ DNI 518 Bình Minh-Quảng Tiến</v>
          </cell>
          <cell r="D583" t="str">
            <v>518 đ. Bình Minh, Quảng Tiến, ấp Quảng Phát, x. Quảng Tiến, h.Trảng Bom T. Đồng Nai Việt Nam</v>
          </cell>
          <cell r="E583">
            <v>0</v>
          </cell>
          <cell r="F583" t="str">
            <v>Đồng Nai</v>
          </cell>
          <cell r="G583" t="str">
            <v>T. Đồng Nai</v>
          </cell>
        </row>
        <row r="584">
          <cell r="B584" t="str">
            <v>5785</v>
          </cell>
          <cell r="C584" t="str">
            <v>WM+ HCM 28/40 Lê Thị Hồng</v>
          </cell>
          <cell r="D584">
            <v>0</v>
          </cell>
          <cell r="E584" t="str">
            <v>28/40 Lê Thị Hồng, Phường 17, Quận Gò Vấp, TPHCM</v>
          </cell>
          <cell r="F584" t="str">
            <v>Gò Vấp</v>
          </cell>
          <cell r="G584" t="str">
            <v>HCM</v>
          </cell>
        </row>
        <row r="585">
          <cell r="B585" t="str">
            <v>5786</v>
          </cell>
          <cell r="C585" t="str">
            <v>WM+ HCM 1016/28 Khu Sky Garden 2-R1-2</v>
          </cell>
          <cell r="D585">
            <v>0</v>
          </cell>
          <cell r="E585" t="str">
            <v>1016/28 (Khu Sky Garden 2-R1-2), Khu phố 3, Phường Tân Phong, Quận 7, TP HCM</v>
          </cell>
          <cell r="F585">
            <v>7</v>
          </cell>
          <cell r="G585" t="str">
            <v>HCM</v>
          </cell>
        </row>
        <row r="586">
          <cell r="B586" t="str">
            <v>5789</v>
          </cell>
          <cell r="C586" t="str">
            <v>WM+ LAN 1B Trần Phong Sắc</v>
          </cell>
          <cell r="D586" t="str">
            <v>1B Trần Phong Sắc, Phường 4, TP Tân An T. Long An Việt Nam</v>
          </cell>
          <cell r="E586">
            <v>0</v>
          </cell>
          <cell r="F586" t="str">
            <v>Long An</v>
          </cell>
          <cell r="G586" t="str">
            <v>T. Long An</v>
          </cell>
        </row>
        <row r="587">
          <cell r="B587" t="str">
            <v>5793</v>
          </cell>
          <cell r="C587" t="str">
            <v>WM+ HCM 0.08, Tầng 1, CC Saigon MIA</v>
          </cell>
          <cell r="D587">
            <v>0</v>
          </cell>
          <cell r="E587" t="str">
            <v>B.008 Saigon MIA, Đường 9A, Bình Hưng , Bình Chánh, HCM</v>
          </cell>
          <cell r="F587" t="str">
            <v>H. Bình Chánh</v>
          </cell>
          <cell r="G587" t="str">
            <v>HCM</v>
          </cell>
        </row>
        <row r="588">
          <cell r="B588" t="str">
            <v>5794</v>
          </cell>
          <cell r="C588" t="str">
            <v>WM+ HCM 244 Phạm Hữu Lầu</v>
          </cell>
          <cell r="D588">
            <v>0</v>
          </cell>
          <cell r="E588" t="str">
            <v>244 Phạm Hữu Lầu, KP 2, Phường Phú Mỹ, Quận 7, TP HCM</v>
          </cell>
          <cell r="F588">
            <v>7</v>
          </cell>
          <cell r="G588" t="str">
            <v>HCM</v>
          </cell>
        </row>
        <row r="589">
          <cell r="B589" t="str">
            <v>5808</v>
          </cell>
          <cell r="C589" t="str">
            <v>WM+ HCM 0.08 Chung cư Melody</v>
          </cell>
          <cell r="D589">
            <v>0</v>
          </cell>
          <cell r="E589" t="str">
            <v>0.08, Tầng 1 và Tầng lửng Cao ốc Chung cư văn phòng DVTM số 16 (số mới 869) Âu Cơ, Phường Tân Sơn Nhì, Quận Tân Phú, TP.HCM. (Melody Residences)</v>
          </cell>
          <cell r="F589" t="str">
            <v xml:space="preserve">Tân Phú </v>
          </cell>
          <cell r="G589" t="str">
            <v>HCM</v>
          </cell>
        </row>
        <row r="590">
          <cell r="B590" t="str">
            <v>5809</v>
          </cell>
          <cell r="C590" t="str">
            <v>WM+ HCM 174A Trịnh Đình Trọng</v>
          </cell>
          <cell r="D590">
            <v>0</v>
          </cell>
          <cell r="E590" t="str">
            <v>174A Trịnh Đình Trọng, Phường Phú Trung, Quận Tân Phú, TP Hồ Chí Minh</v>
          </cell>
          <cell r="F590" t="str">
            <v xml:space="preserve">Tân Phú </v>
          </cell>
          <cell r="G590" t="str">
            <v>HCM</v>
          </cell>
        </row>
        <row r="591">
          <cell r="B591" t="str">
            <v>5822</v>
          </cell>
          <cell r="C591" t="str">
            <v>WM+ HCM HR1SH1 Chung cư Eco Green</v>
          </cell>
          <cell r="D591">
            <v>0</v>
          </cell>
          <cell r="E591" t="str">
            <v>HR1SH1 Căn hộ Eco Green đường Nguyễn Văn Linh, P. Tân Thuận Tây, Q.7, TP. HCM</v>
          </cell>
          <cell r="F591">
            <v>7</v>
          </cell>
          <cell r="G591" t="str">
            <v>HCM</v>
          </cell>
        </row>
        <row r="592">
          <cell r="B592" t="str">
            <v>5823</v>
          </cell>
          <cell r="C592" t="str">
            <v>WM+ HCM 136 Nguyễn Công Hoan</v>
          </cell>
          <cell r="D592">
            <v>0</v>
          </cell>
          <cell r="E592" t="str">
            <v>136 Nguyễn Công Hoan, Phường 7, Quận Phú Nhuận, TPHCM</v>
          </cell>
          <cell r="F592" t="str">
            <v>Phú Nhuận</v>
          </cell>
          <cell r="G592" t="str">
            <v>HCM</v>
          </cell>
        </row>
        <row r="593">
          <cell r="B593" t="str">
            <v>5824</v>
          </cell>
          <cell r="C593" t="str">
            <v>WM+ HCM 0.02, CC Phúc Thịnh</v>
          </cell>
          <cell r="D593">
            <v>0</v>
          </cell>
          <cell r="E593" t="str">
            <v>0.02 Tầng 1 (Tầng trệt), Lô C, Chung cư Phúc Thịnh, 341 Cao Đạt, Phường 1, Quận 5, TPHCM</v>
          </cell>
          <cell r="F593">
            <v>5</v>
          </cell>
          <cell r="G593" t="str">
            <v>HCM</v>
          </cell>
        </row>
        <row r="594">
          <cell r="B594" t="str">
            <v>5826</v>
          </cell>
          <cell r="C594" t="str">
            <v>WM+ DNI 507 Phùng Hưng</v>
          </cell>
          <cell r="D594" t="str">
            <v>Đồng Nai</v>
          </cell>
          <cell r="E594" t="str">
            <v>Đồng Nai</v>
          </cell>
          <cell r="F594" t="str">
            <v>Đồng Nai</v>
          </cell>
          <cell r="G594" t="str">
            <v>Tỉnh</v>
          </cell>
        </row>
        <row r="595">
          <cell r="B595" t="str">
            <v>5827</v>
          </cell>
          <cell r="C595" t="str">
            <v>WM+ HCM 26 Nhất Chi Mai</v>
          </cell>
          <cell r="D595">
            <v>0</v>
          </cell>
          <cell r="E595" t="str">
            <v>26 Nhất Chi Mai, Phường 13, Quận Tân Bình, TP. HCM</v>
          </cell>
          <cell r="F595" t="str">
            <v>Tân Bình</v>
          </cell>
          <cell r="G595" t="str">
            <v>HCM</v>
          </cell>
        </row>
        <row r="596">
          <cell r="B596" t="str">
            <v>5833</v>
          </cell>
          <cell r="C596" t="str">
            <v>WM+ VTU 41 Hai Bà Trưng</v>
          </cell>
          <cell r="D596" t="str">
            <v>41 Hai Bà Trưng, Phường Phước Hiệp, Thành phố Bà Rịa, T. Bà Rịa - Vũng Tàu Việt Nam</v>
          </cell>
          <cell r="E596">
            <v>0</v>
          </cell>
          <cell r="F596" t="str">
            <v>Vũng Tàu</v>
          </cell>
          <cell r="G596" t="str">
            <v>T. Bà Rịa - Vũng Tàu</v>
          </cell>
        </row>
        <row r="597">
          <cell r="B597" t="str">
            <v>5839</v>
          </cell>
          <cell r="C597" t="str">
            <v>WM+ VTU 55 Võ Trường Toản</v>
          </cell>
          <cell r="D597" t="str">
            <v>55 Võ Trường Toản, Phường 9, Thành phố Vũng Tàu, T. Bà Rịa - Vũng Tàu Việt Nam</v>
          </cell>
          <cell r="E597">
            <v>0</v>
          </cell>
          <cell r="F597" t="str">
            <v>Vũng Tàu</v>
          </cell>
          <cell r="G597" t="str">
            <v>T. Bà Rịa - Vũng Tàu</v>
          </cell>
        </row>
        <row r="598">
          <cell r="B598" t="str">
            <v>5840</v>
          </cell>
          <cell r="C598" t="str">
            <v>WM+ HCM 43 Quách Văn Tuấn</v>
          </cell>
          <cell r="D598">
            <v>0</v>
          </cell>
          <cell r="E598" t="str">
            <v>43 Quách Văn Tuấn, Phường 12, Quận Tân Bình, TP. Hồ Chí Minh</v>
          </cell>
          <cell r="F598" t="str">
            <v>Tân Bình</v>
          </cell>
          <cell r="G598" t="str">
            <v>HCM</v>
          </cell>
        </row>
        <row r="599">
          <cell r="B599" t="str">
            <v>5841</v>
          </cell>
          <cell r="C599" t="str">
            <v>WM+ HCM 48-49 Ấp Hậu Lân</v>
          </cell>
          <cell r="D599">
            <v>0</v>
          </cell>
          <cell r="E599" t="str">
            <v>48-49 Ấp Hậu Lân, xã Bà Điểm, huyện Hóc Môn, TPHCM</v>
          </cell>
          <cell r="F599" t="str">
            <v>H. Hóc Môn</v>
          </cell>
          <cell r="G599" t="str">
            <v>HCM</v>
          </cell>
        </row>
        <row r="600">
          <cell r="B600" t="str">
            <v>5850</v>
          </cell>
          <cell r="C600" t="str">
            <v>WM+ QNM 597 Phan Chu Trinh, TP Tam</v>
          </cell>
          <cell r="D600" t="str">
            <v>597 Phan Chu Trinh, Phường Hòa Hương, Thành phố Tam Kỳ, T. Quảng Nam Việt Nam</v>
          </cell>
          <cell r="E600">
            <v>0</v>
          </cell>
          <cell r="F600" t="str">
            <v>Quảng Nam</v>
          </cell>
          <cell r="G600" t="str">
            <v>T. Quảng Nam</v>
          </cell>
        </row>
        <row r="601">
          <cell r="B601" t="str">
            <v>5854</v>
          </cell>
          <cell r="C601" t="str">
            <v>WM+ HCM A1/27A,  Ấp 1, Xã Vĩnh Lộc A</v>
          </cell>
          <cell r="D601">
            <v>0</v>
          </cell>
          <cell r="E601" t="str">
            <v>A127A Ấp 1, Xã Vĩnh Lộc A, Huyện Bình Chánh, TP HCM</v>
          </cell>
          <cell r="F601" t="str">
            <v>H. Bình Chánh</v>
          </cell>
          <cell r="G601" t="str">
            <v>HCM</v>
          </cell>
        </row>
        <row r="602">
          <cell r="B602" t="str">
            <v>5883</v>
          </cell>
          <cell r="C602" t="str">
            <v>WM+ GLI 40B Hùng Vương</v>
          </cell>
          <cell r="D602" t="str">
            <v>40B Hùng Vương, Phường Ia Kring, Thành Phố Pleiku, T. Gia Lai Việt Nam</v>
          </cell>
          <cell r="E602">
            <v>0</v>
          </cell>
          <cell r="F602" t="str">
            <v>Gia Lai</v>
          </cell>
          <cell r="G602" t="str">
            <v>T. Gia Lai</v>
          </cell>
        </row>
        <row r="603">
          <cell r="B603" t="str">
            <v>5893</v>
          </cell>
          <cell r="C603" t="str">
            <v>WM+ TTH 04 Nhật Lệ</v>
          </cell>
          <cell r="D603" t="str">
            <v>04 Nhật Lệ, Phường Thuận Thành, Thành phố Huế, T. Thừa Thiên - Huế Việt Nam</v>
          </cell>
          <cell r="E603">
            <v>0</v>
          </cell>
          <cell r="F603" t="str">
            <v>Quảng Nam</v>
          </cell>
          <cell r="G603" t="str">
            <v>T. Thừa Thiên - Huế</v>
          </cell>
        </row>
        <row r="604">
          <cell r="B604" t="str">
            <v>5904</v>
          </cell>
          <cell r="C604" t="str">
            <v>WM+ HCM SH-02 Block A, KCH Opal Garden</v>
          </cell>
          <cell r="D604">
            <v>0</v>
          </cell>
          <cell r="E604" t="str">
            <v xml:space="preserve">A02 CC Opal Garden 39 đường 20, Hiệp Bình Chánh, Thủ Đức, HCM </v>
          </cell>
          <cell r="F604" t="str">
            <v>Thủ Đức</v>
          </cell>
          <cell r="G604" t="str">
            <v>HCM</v>
          </cell>
        </row>
        <row r="605">
          <cell r="B605" t="str">
            <v>5920</v>
          </cell>
          <cell r="C605" t="str">
            <v>WM+ HCM 39 Đường 19, Khu định cư số 4</v>
          </cell>
          <cell r="D605">
            <v>0</v>
          </cell>
          <cell r="E605" t="str">
            <v>Số 39, Đường 19, Khu định cư số 4, Xã Phong Phú, Huyện Bình Chánh, TP HCM.</v>
          </cell>
          <cell r="F605" t="str">
            <v>H. Bình Chánh</v>
          </cell>
          <cell r="G605" t="str">
            <v>HCM</v>
          </cell>
        </row>
        <row r="606">
          <cell r="B606">
            <v>5971</v>
          </cell>
          <cell r="C606" t="str">
            <v>WM+ BDG 52/13, đường Vĩnh Phú 41</v>
          </cell>
          <cell r="D606" t="str">
            <v>52/13, đường Vĩnh Phú 41, KP. Hòa Long, P. Vĩnh Phú, TP. Thuận An, T. Bình Dương Việt Nam</v>
          </cell>
          <cell r="E606">
            <v>0</v>
          </cell>
          <cell r="F606" t="str">
            <v>Bình Dương</v>
          </cell>
          <cell r="G606" t="str">
            <v>HCM</v>
          </cell>
        </row>
        <row r="607">
          <cell r="B607" t="str">
            <v>5972</v>
          </cell>
          <cell r="C607" t="str">
            <v>WM+ HCM B4 Bạch Đằng</v>
          </cell>
          <cell r="D607">
            <v>0</v>
          </cell>
          <cell r="E607" t="str">
            <v>B4 Bạch Đằng, Phường 2, Quận Tân Bình, TP.HCM</v>
          </cell>
          <cell r="F607" t="str">
            <v>Tân Bình</v>
          </cell>
          <cell r="G607" t="str">
            <v>HCM</v>
          </cell>
        </row>
        <row r="608">
          <cell r="B608" t="str">
            <v>5973</v>
          </cell>
          <cell r="C608" t="str">
            <v>WM+ HCM 74 Nguyễn Chí Thanh</v>
          </cell>
          <cell r="D608">
            <v>0</v>
          </cell>
          <cell r="E608" t="str">
            <v>74 Nguyễn Chí Thanh, Phường 16, Quận 11, TP HCM</v>
          </cell>
          <cell r="F608">
            <v>11</v>
          </cell>
          <cell r="G608" t="str">
            <v>HCM</v>
          </cell>
        </row>
        <row r="609">
          <cell r="B609" t="str">
            <v>5980</v>
          </cell>
          <cell r="C609" t="str">
            <v>WM+ HCM 42B Nguyễn Văn Khạ</v>
          </cell>
          <cell r="D609">
            <v>0</v>
          </cell>
          <cell r="E609" t="str">
            <v>42B Nguyễn Văn Khạ - KP. 1 - TT. Củ Chi - H. Củ Chi - TP. HCM</v>
          </cell>
          <cell r="F609" t="str">
            <v>H. Củ Chi</v>
          </cell>
          <cell r="G609" t="str">
            <v>HCM</v>
          </cell>
        </row>
        <row r="610">
          <cell r="B610" t="str">
            <v>5983</v>
          </cell>
          <cell r="C610" t="str">
            <v>WM+ HCM Số 31 Đường số 4 KDC Nguyên</v>
          </cell>
          <cell r="D610">
            <v>0</v>
          </cell>
          <cell r="E610" t="str">
            <v>Số 31 Đường số 4 KDC Nguyên Sơn, Ấp 3, Xã Bình Hưng, Huyện Bình Chánh, TP HCM. (MIZUKI)</v>
          </cell>
          <cell r="F610" t="str">
            <v>H. Bình Chánh</v>
          </cell>
          <cell r="G610" t="str">
            <v>HCM</v>
          </cell>
        </row>
        <row r="611">
          <cell r="B611" t="str">
            <v>5998</v>
          </cell>
          <cell r="C611" t="str">
            <v>WM+ HCM 392 Thống Nhất</v>
          </cell>
          <cell r="D611">
            <v>0</v>
          </cell>
          <cell r="E611" t="str">
            <v>392 Thống Nhất, P. 16, Q. Gò Vấp, TP. Hồ Chí Minh</v>
          </cell>
          <cell r="F611" t="str">
            <v>Gò Vấp</v>
          </cell>
          <cell r="G611" t="str">
            <v>HCM</v>
          </cell>
        </row>
        <row r="612">
          <cell r="B612" t="str">
            <v>5999</v>
          </cell>
          <cell r="C612" t="str">
            <v>WM+ CTO 131 - 133 Đồng Văn Cống</v>
          </cell>
          <cell r="D612" t="str">
            <v>131 – 133 Đồng Văn Cống, P. An Thới, Q. Bình Thủy, TP. Cần Thơ Việt Nam</v>
          </cell>
          <cell r="E612">
            <v>0</v>
          </cell>
          <cell r="F612" t="str">
            <v>Cần Thơ</v>
          </cell>
          <cell r="G612" t="str">
            <v>TP. Cần Thơ</v>
          </cell>
        </row>
        <row r="613">
          <cell r="B613" t="str">
            <v>6000</v>
          </cell>
          <cell r="C613" t="str">
            <v>WM+ HCM 11 Trần Quang Cơ</v>
          </cell>
          <cell r="D613">
            <v>0</v>
          </cell>
          <cell r="E613" t="str">
            <v>11 Trần Quang Cơ, Phường Phú Thạnh, Quận Tân Phú, Thành phố Hồ Chí Minh.</v>
          </cell>
          <cell r="F613" t="str">
            <v xml:space="preserve">Tân Phú </v>
          </cell>
          <cell r="G613" t="str">
            <v>HCM</v>
          </cell>
        </row>
        <row r="614">
          <cell r="B614" t="str">
            <v>6001</v>
          </cell>
          <cell r="C614" t="str">
            <v>WM+ HCM 1.04-S1.06 Vinhomes Grand P</v>
          </cell>
          <cell r="D614">
            <v>0</v>
          </cell>
          <cell r="E614" t="str">
            <v>Tòa S1.06 Khu A– DA Khu Phước Thiện, 512 Nguyễn Xiển, KP. Long Hòa, P. Long Thạnh Mỹ, TP. Thủ Đức TP. Hồ Chí Minh Việt Nam</v>
          </cell>
          <cell r="F614" t="str">
            <v>Thủ Đức</v>
          </cell>
          <cell r="G614" t="str">
            <v>HCM</v>
          </cell>
        </row>
        <row r="615">
          <cell r="B615" t="str">
            <v>6002</v>
          </cell>
          <cell r="C615" t="str">
            <v>VM+ BDG CH Sacom Bình Thắng</v>
          </cell>
          <cell r="D615" t="str">
            <v>Căn DV TM số 1.03 &amp; 1.04, Block A -  Khu căn hộ Sacom Bình Thắng, P. Bình Thắng, TP. Dĩ An, T. Bình Dương Việt Nam</v>
          </cell>
          <cell r="E615">
            <v>0</v>
          </cell>
          <cell r="F615" t="str">
            <v>Bình Dương</v>
          </cell>
          <cell r="G615" t="str">
            <v>Tỉnh</v>
          </cell>
        </row>
        <row r="616">
          <cell r="B616" t="str">
            <v>6008</v>
          </cell>
          <cell r="C616" t="str">
            <v>WM+ HCM 125A Dương Thị Mười</v>
          </cell>
          <cell r="D616">
            <v>0</v>
          </cell>
          <cell r="E616" t="str">
            <v>125A Dương Thị Mười - P. Tân Chánh Hiệp - Q. 12 - TP. HCM</v>
          </cell>
          <cell r="F616">
            <v>12</v>
          </cell>
          <cell r="G616" t="str">
            <v>HCM</v>
          </cell>
        </row>
        <row r="617">
          <cell r="B617" t="str">
            <v>6009</v>
          </cell>
          <cell r="C617" t="str">
            <v>WIN HCM A1.01.22 Tầng 1-2 Tháp A1 Saphire</v>
          </cell>
          <cell r="D617">
            <v>0</v>
          </cell>
          <cell r="E617" t="str">
            <v>1.22-TMDV, Tầng 1, Tháp A, Khu nhà ở Saphire, 454 Võ Chí Công, KP. 2, P. Phú Hữu, TP. Thủ Đức, TP. Hồ Chí Minh Việt Nam</v>
          </cell>
          <cell r="F617" t="str">
            <v>Thủ Đức</v>
          </cell>
          <cell r="G617" t="str">
            <v>HCM</v>
          </cell>
        </row>
        <row r="618">
          <cell r="B618" t="str">
            <v>6020</v>
          </cell>
          <cell r="C618" t="str">
            <v>WM+ HCM 342 Nguyễn Văn Quá</v>
          </cell>
          <cell r="D618">
            <v>0</v>
          </cell>
          <cell r="E618" t="str">
            <v>342 Nguyễn Văn Quá, P. Đông Hưng Thuận, Q.12, TP. Hồ Chí Minh</v>
          </cell>
          <cell r="F618">
            <v>12</v>
          </cell>
          <cell r="G618" t="str">
            <v>HCM</v>
          </cell>
        </row>
        <row r="619">
          <cell r="B619" t="str">
            <v>6027</v>
          </cell>
          <cell r="C619" t="str">
            <v>WM+ HCM 340 đường Tân Chánh Hiệp 10</v>
          </cell>
          <cell r="D619">
            <v>0</v>
          </cell>
          <cell r="E619" t="str">
            <v>340 đường Tân Chánh Hiệp 10, KP.4, P. Tân Chánh Hiệp, Q. 12, TP. HCM</v>
          </cell>
          <cell r="F619">
            <v>12</v>
          </cell>
          <cell r="G619" t="str">
            <v>HCM</v>
          </cell>
        </row>
        <row r="620">
          <cell r="B620" t="str">
            <v>6029</v>
          </cell>
          <cell r="C620" t="str">
            <v>WM+ KGG 841 Nguyễn Trung Trực</v>
          </cell>
          <cell r="D620" t="str">
            <v>841 Nguyễn Trung Trực, KP 5, P. An Bình, TP. Rạch Giá, T. Kiên Giang Việt Nam</v>
          </cell>
          <cell r="E620">
            <v>0</v>
          </cell>
          <cell r="F620" t="str">
            <v>Kiên Giang</v>
          </cell>
          <cell r="G620" t="str">
            <v>T. Kiên Giang</v>
          </cell>
        </row>
        <row r="621">
          <cell r="B621" t="str">
            <v>6030</v>
          </cell>
          <cell r="C621" t="str">
            <v>WM+ HCM D1/1 Nguyễn Thị Tú</v>
          </cell>
          <cell r="D621">
            <v>0</v>
          </cell>
          <cell r="E621" t="str">
            <v>D1/1 Nguyễn Thị Tú, Ấp 4, Xã Vĩnh Lộc B, H. Bình Chánh, TP HCM</v>
          </cell>
          <cell r="F621" t="str">
            <v>Bình Tân</v>
          </cell>
          <cell r="G621" t="str">
            <v>HCM</v>
          </cell>
        </row>
        <row r="622">
          <cell r="B622" t="str">
            <v>6031</v>
          </cell>
          <cell r="C622" t="str">
            <v>WM+ HCM 318 Âu Cơ</v>
          </cell>
          <cell r="D622">
            <v>0</v>
          </cell>
          <cell r="E622" t="str">
            <v>318 Âu Cơ, Phường 10, Quận Tân Bình, TP Hồ Chí Minh</v>
          </cell>
          <cell r="F622" t="str">
            <v>Tân Bình</v>
          </cell>
          <cell r="G622" t="str">
            <v>HCM</v>
          </cell>
        </row>
        <row r="623">
          <cell r="B623" t="str">
            <v>6032</v>
          </cell>
          <cell r="C623" t="str">
            <v>WM+ HCM 0.03 Moonlight Boulevard 51</v>
          </cell>
          <cell r="D623">
            <v>0</v>
          </cell>
          <cell r="E623" t="str">
            <v>0.03 thuộc Chung cư cao tầng và Thương mại dịch vụ - Văn phòng tại 510 Kinh Dương Vương, P. An Lạc A, Q. Bình Tân, TP. HCM</v>
          </cell>
          <cell r="F623" t="str">
            <v>Bình Tân</v>
          </cell>
          <cell r="G623" t="str">
            <v>HCM</v>
          </cell>
        </row>
        <row r="624">
          <cell r="B624" t="str">
            <v>6034</v>
          </cell>
          <cell r="C624" t="str">
            <v>WM+ BDG A-S-04 và A-S-05 EcoXuân</v>
          </cell>
          <cell r="D624" t="str">
            <v>A-S-04 và A-S-05 tầng 1, Block A, đường NB-N9, Khu EcoXuân Lái Thiêu, P. Lái Thiêu, TP. Thuận An, T. Bình Dương Việt Nam</v>
          </cell>
          <cell r="E624">
            <v>0</v>
          </cell>
          <cell r="F624" t="str">
            <v>Bình Dương</v>
          </cell>
          <cell r="G624" t="str">
            <v>T. Bình Dương</v>
          </cell>
        </row>
        <row r="625">
          <cell r="B625" t="str">
            <v>6035</v>
          </cell>
          <cell r="C625" t="str">
            <v>WM+ KGG Lô P2 – 36 + 37 Đường 3/2</v>
          </cell>
          <cell r="D625" t="str">
            <v>Lô P2 – 36 + 37 Đường 3/2, P. An Hòa, TP. Rạch Giá, T. Kiên Giang Việt Nam</v>
          </cell>
          <cell r="E625">
            <v>0</v>
          </cell>
          <cell r="F625" t="str">
            <v>Kiên Giang</v>
          </cell>
          <cell r="G625" t="str">
            <v>T. Kiên Giang</v>
          </cell>
        </row>
        <row r="626">
          <cell r="B626" t="str">
            <v>6036</v>
          </cell>
          <cell r="C626" t="str">
            <v>WM+ HCM 232 Lê Văn Thịnh</v>
          </cell>
          <cell r="D626">
            <v>0</v>
          </cell>
          <cell r="E626" t="str">
            <v>232 Lê Văn Thịnh, KP 1, Phường Cát Lái, Quận 2, Tp HCM</v>
          </cell>
          <cell r="F626">
            <v>2</v>
          </cell>
          <cell r="G626" t="str">
            <v>HCM</v>
          </cell>
        </row>
        <row r="627">
          <cell r="B627" t="str">
            <v>6047</v>
          </cell>
          <cell r="C627" t="str">
            <v>WM+ HCM 602 Lê Quang Định</v>
          </cell>
          <cell r="D627">
            <v>0</v>
          </cell>
          <cell r="E627" t="str">
            <v>602 Lê Quang Định, P. 1, Q. Gò Vấp, TP. HCM</v>
          </cell>
          <cell r="F627" t="str">
            <v>Gò Vấp</v>
          </cell>
          <cell r="G627" t="str">
            <v>HCM</v>
          </cell>
        </row>
        <row r="628">
          <cell r="B628" t="str">
            <v>6055</v>
          </cell>
          <cell r="C628" t="str">
            <v>WM+ DNI G1/31 Tổ 19</v>
          </cell>
          <cell r="D628" t="str">
            <v>Đồng Nai</v>
          </cell>
          <cell r="E628" t="str">
            <v>Đồng Nai</v>
          </cell>
          <cell r="F628" t="str">
            <v>Đồng Nai</v>
          </cell>
          <cell r="G628" t="str">
            <v>Tỉnh</v>
          </cell>
        </row>
        <row r="629">
          <cell r="B629" t="str">
            <v>6056</v>
          </cell>
          <cell r="C629" t="str">
            <v>WM+ HCM 27 Ỷ Lan</v>
          </cell>
          <cell r="D629">
            <v>0</v>
          </cell>
          <cell r="E629" t="str">
            <v>27 Ỷ Lan Phường Hiệp Tân, Quận Tân Phú, TP HCM</v>
          </cell>
          <cell r="F629" t="str">
            <v xml:space="preserve">Tân Phú </v>
          </cell>
          <cell r="G629" t="str">
            <v>HCM</v>
          </cell>
        </row>
        <row r="630">
          <cell r="B630" t="str">
            <v>6057</v>
          </cell>
          <cell r="C630" t="str">
            <v>WM+ HCM H104, căn 0.01, 0.28, 0.29 Citihome</v>
          </cell>
          <cell r="D630">
            <v>0</v>
          </cell>
          <cell r="E630" t="str">
            <v>Căn 0.01, 0.28, 0.29 - CC H1-04, số 1-3 đường 35 CL, Khu Dân Cư Cát Lái, P. Cát Lái, TP. Thủ Đức, TP. Hồ Chí Minh Việt Nam</v>
          </cell>
          <cell r="F630" t="str">
            <v>Thủ Đức</v>
          </cell>
          <cell r="G630" t="str">
            <v>HCM</v>
          </cell>
        </row>
        <row r="631">
          <cell r="B631" t="str">
            <v>6058</v>
          </cell>
          <cell r="C631" t="str">
            <v>WM+ HCM CC The Botanica, TB-01.19</v>
          </cell>
          <cell r="D631">
            <v>0</v>
          </cell>
          <cell r="E631" t="str">
            <v>Shophouse TB-01.19 The Botanica, Số 104 Phổ Quang, P. 2, Q. Tân Bình, TP. HCM</v>
          </cell>
          <cell r="F631" t="str">
            <v>Tân Bình</v>
          </cell>
          <cell r="G631" t="str">
            <v>HCM</v>
          </cell>
        </row>
        <row r="632">
          <cell r="B632" t="str">
            <v>6059</v>
          </cell>
          <cell r="C632" t="str">
            <v>WM+ CTO 56 Nguyễn Văn Cừ</v>
          </cell>
          <cell r="D632" t="str">
            <v>56 Nguyễn Văn Cừ, Khu vực 3 Sông Hậu, P. Cái Khế, Q. Ninh Kiều, TP. Cần Thơ Việt Nam</v>
          </cell>
          <cell r="E632">
            <v>0</v>
          </cell>
          <cell r="F632" t="str">
            <v>Cần Thơ</v>
          </cell>
          <cell r="G632" t="str">
            <v>TP. Cần Thơ</v>
          </cell>
        </row>
        <row r="633">
          <cell r="B633" t="str">
            <v>6060</v>
          </cell>
          <cell r="C633" t="str">
            <v>WM+ HCM 54 Lô L, Đường số 7</v>
          </cell>
          <cell r="D633">
            <v>0</v>
          </cell>
          <cell r="E633" t="str">
            <v>54 Lô L Đường số 7, KDC Phú Mỹ, Phường Phú Mỹ, Quận 7, TP HCM</v>
          </cell>
          <cell r="F633">
            <v>7</v>
          </cell>
          <cell r="G633" t="str">
            <v>HCM</v>
          </cell>
        </row>
        <row r="634">
          <cell r="B634" t="str">
            <v>6065</v>
          </cell>
          <cell r="C634" t="str">
            <v>WM+ HCM 06 tháp A, trệt, 132 Bến Vân Đồn</v>
          </cell>
          <cell r="D634">
            <v>0</v>
          </cell>
          <cell r="E634" t="str">
            <v>06, tầng trệt, Khối tháp A thuộc Khu Chung cư cao tầng kết hợp Trung Tâm Thương Mại – Văn phòng, 132 Bến Vân Đồn, P. 6, Q. 4, TP. HCM</v>
          </cell>
          <cell r="F634">
            <v>4</v>
          </cell>
          <cell r="G634" t="str">
            <v>HCM</v>
          </cell>
        </row>
        <row r="635">
          <cell r="B635" t="str">
            <v>6066</v>
          </cell>
          <cell r="C635" t="str">
            <v>WM+ HCM 59-61 Tân Hải</v>
          </cell>
          <cell r="D635">
            <v>0</v>
          </cell>
          <cell r="E635" t="str">
            <v>59-61 Tân Hải,  P. 13, Q. Tân Bình, TP. Hồ Chí Minh</v>
          </cell>
          <cell r="F635" t="str">
            <v>Tân Bình</v>
          </cell>
          <cell r="G635" t="str">
            <v>HCM</v>
          </cell>
        </row>
        <row r="636">
          <cell r="B636" t="str">
            <v>6067</v>
          </cell>
          <cell r="C636" t="str">
            <v>WM+ HCM 181-183 Lê Cơ</v>
          </cell>
          <cell r="D636">
            <v>0</v>
          </cell>
          <cell r="E636" t="str">
            <v>181-183 Lê Cơ, Phường  An Lạc , Quận Bình Tân, TP HCM</v>
          </cell>
          <cell r="F636" t="str">
            <v>Bình Tân</v>
          </cell>
          <cell r="G636" t="str">
            <v>HCM</v>
          </cell>
        </row>
        <row r="637">
          <cell r="B637" t="str">
            <v>6068</v>
          </cell>
          <cell r="C637" t="str">
            <v>WM+ HCM 104 Trần Bá Giao</v>
          </cell>
          <cell r="D637">
            <v>0</v>
          </cell>
          <cell r="E637" t="str">
            <v>104 Trần Bá Giao, P. 5, Q. Gò Vấp, TP. HCM</v>
          </cell>
          <cell r="F637" t="str">
            <v>Gò Vấp</v>
          </cell>
          <cell r="G637" t="str">
            <v>HCM</v>
          </cell>
        </row>
        <row r="638">
          <cell r="B638" t="str">
            <v>6070</v>
          </cell>
          <cell r="C638" t="str">
            <v>WM+ HCM 726 Phạm Thế Hiển</v>
          </cell>
          <cell r="D638">
            <v>0</v>
          </cell>
          <cell r="E638" t="str">
            <v>726 Phạm Thế Hiển, P. 4, Q. 8, TP. HCM</v>
          </cell>
          <cell r="F638">
            <v>8</v>
          </cell>
          <cell r="G638" t="str">
            <v>HCM</v>
          </cell>
        </row>
        <row r="639">
          <cell r="B639" t="str">
            <v>6086</v>
          </cell>
          <cell r="C639" t="str">
            <v>WM+ HCM 515-517 Hương Lộ 2</v>
          </cell>
          <cell r="D639">
            <v>0</v>
          </cell>
          <cell r="E639" t="str">
            <v>515 - 517 Hương lộ 2, P. Bình Trị Đông, Q. Bình Tân, TP. Hồ Chí Minh</v>
          </cell>
          <cell r="F639" t="str">
            <v>Bình Tân</v>
          </cell>
          <cell r="G639" t="str">
            <v>HCM</v>
          </cell>
        </row>
        <row r="640">
          <cell r="B640" t="str">
            <v>6087</v>
          </cell>
          <cell r="C640" t="str">
            <v>WM+ HCM Thửa 663, TBĐ 18-TX</v>
          </cell>
          <cell r="D640">
            <v>0</v>
          </cell>
          <cell r="E640" t="str">
            <v>Thửa số 663, tờ bản đồ 18-TX, Ấp Mỹ Hòa 3, X. Tân Xuân, H. Hóc Môn, TP. HCM</v>
          </cell>
          <cell r="F640" t="str">
            <v>H. Hóc Môn</v>
          </cell>
          <cell r="G640" t="str">
            <v>HCM</v>
          </cell>
        </row>
        <row r="641">
          <cell r="B641" t="str">
            <v>6088</v>
          </cell>
          <cell r="C641" t="str">
            <v>WM+ HCM 139 Nguyễn Trọng Tuyển</v>
          </cell>
          <cell r="D641">
            <v>0</v>
          </cell>
          <cell r="E641" t="str">
            <v>139 Nguyễn Trọng Tuyển,  P. 8, Q. Phú Nhuận, TP. HCM</v>
          </cell>
          <cell r="F641" t="str">
            <v>Phú Nhuận</v>
          </cell>
          <cell r="G641" t="str">
            <v>HCM</v>
          </cell>
        </row>
        <row r="642">
          <cell r="B642" t="str">
            <v>6089</v>
          </cell>
          <cell r="C642" t="str">
            <v>WM+ HCM 151 Lý Thánh Tông</v>
          </cell>
          <cell r="D642">
            <v>0</v>
          </cell>
          <cell r="E642" t="str">
            <v>151 Lý Thánh Tông, P. Tân Thới Hòa, Q. Tân Phú, TP HCM.</v>
          </cell>
          <cell r="F642" t="str">
            <v xml:space="preserve">Tân Phú </v>
          </cell>
          <cell r="G642" t="str">
            <v>HCM</v>
          </cell>
        </row>
        <row r="643">
          <cell r="B643" t="str">
            <v>6096</v>
          </cell>
          <cell r="C643" t="str">
            <v>VM+ BDG 200 Đường D1-KDC Phú Hòa 1</v>
          </cell>
          <cell r="D643" t="str">
            <v>200 Đường D1-KDC Phú Hòa 1, Khu 07, P. Phú Hòa, TP. Thủ Dầu Một, T. Bình Dương Việt Nam</v>
          </cell>
          <cell r="F643" t="str">
            <v>Bình Dương</v>
          </cell>
          <cell r="G643" t="str">
            <v>Tỉnh</v>
          </cell>
        </row>
        <row r="644">
          <cell r="B644" t="str">
            <v>6097</v>
          </cell>
          <cell r="C644" t="str">
            <v>WM+ CTO 95/31 Nguyễn Thông</v>
          </cell>
          <cell r="D644" t="str">
            <v>95 Nguyễn Thông, P. An Thới, Q. Bình Thủy, TP. Cần Thơ Việt Nam</v>
          </cell>
          <cell r="E644">
            <v>0</v>
          </cell>
          <cell r="F644" t="str">
            <v>Cần Thơ</v>
          </cell>
          <cell r="G644" t="str">
            <v>TP. Cần Thơ</v>
          </cell>
        </row>
        <row r="645">
          <cell r="B645" t="str">
            <v>6102</v>
          </cell>
          <cell r="C645" t="str">
            <v>WM+ HCM TM02 tầng 1+2 Lavita Charm</v>
          </cell>
          <cell r="D645" t="str">
            <v>Lô TM02 tầng 1+2 dự án Khu chung cư cao tầng (Lavita Charm), tại P. Trường Thọ, TP. Thủ Đức, TP. Hồ Chí Minh Việt Nam</v>
          </cell>
          <cell r="E645">
            <v>0</v>
          </cell>
          <cell r="F645" t="str">
            <v>Thủ Đức</v>
          </cell>
          <cell r="G645" t="str">
            <v>HCM</v>
          </cell>
        </row>
        <row r="646">
          <cell r="B646" t="str">
            <v>6103</v>
          </cell>
          <cell r="C646" t="str">
            <v>WM+ HCM 1/84 Cư Xá Lữ Gia</v>
          </cell>
          <cell r="D646">
            <v>0</v>
          </cell>
          <cell r="E646" t="str">
            <v>1/84 Cư xá Lữ Gia, P. 15, Q. 11, TP. Hồ Chí Minh (địa chỉ đầu vào 2 Bis Đường 52, Cư Xá Lữ Gia)</v>
          </cell>
          <cell r="F646">
            <v>11</v>
          </cell>
          <cell r="G646" t="str">
            <v>HCM</v>
          </cell>
        </row>
        <row r="647">
          <cell r="B647" t="str">
            <v>6104</v>
          </cell>
          <cell r="C647" t="str">
            <v>WM+ HCM 22/2 Nguyễn Bình</v>
          </cell>
          <cell r="D647">
            <v>0</v>
          </cell>
          <cell r="E647" t="str">
            <v>22/2 Nguyễn Bình, Ấp 2, Xã Phú Xuân, Huyện Nhà Bè, TP. Hồ Chí Minh</v>
          </cell>
          <cell r="F647" t="str">
            <v>H. Nhà Bè</v>
          </cell>
          <cell r="G647" t="str">
            <v>HCM</v>
          </cell>
        </row>
        <row r="648">
          <cell r="B648" t="str">
            <v>6105</v>
          </cell>
          <cell r="C648" t="str">
            <v>WM+ DNI 27 Lê Duẩn</v>
          </cell>
          <cell r="D648" t="str">
            <v>Đồng Nai</v>
          </cell>
          <cell r="E648" t="str">
            <v>Đồng Nai</v>
          </cell>
          <cell r="F648" t="str">
            <v>Đồng Nai</v>
          </cell>
          <cell r="G648" t="str">
            <v>Tỉnh</v>
          </cell>
        </row>
        <row r="649">
          <cell r="B649" t="str">
            <v>6113</v>
          </cell>
          <cell r="C649" t="str">
            <v>WM+ BDG B1.01.05 Block B1 Opal Boul</v>
          </cell>
          <cell r="D649" t="str">
            <v>B1.01.05 Block B1, tầng 1 - TMDV, 10 Kha Vạn Cân, KP. Bình Đường 2, P. An Bình, TP. Dĩ An T. Bình Dương Việt Nam</v>
          </cell>
          <cell r="E649">
            <v>0</v>
          </cell>
          <cell r="F649" t="str">
            <v>Bình Dương</v>
          </cell>
          <cell r="G649" t="str">
            <v>T. Bình Dương</v>
          </cell>
        </row>
        <row r="650">
          <cell r="B650" t="str">
            <v>6114</v>
          </cell>
          <cell r="C650" t="str">
            <v>WM+ HCM 120-122 Ca Văn Thỉnh</v>
          </cell>
          <cell r="D650">
            <v>0</v>
          </cell>
          <cell r="E650" t="str">
            <v>120-122 Ca Văn Thỉnh,  P. 11, Q. Tân Bình, TP. Hồ Chí Minh</v>
          </cell>
          <cell r="F650" t="str">
            <v>Tân Bình</v>
          </cell>
          <cell r="G650" t="str">
            <v>HCM</v>
          </cell>
        </row>
        <row r="651">
          <cell r="B651" t="str">
            <v>6123</v>
          </cell>
          <cell r="C651" t="str">
            <v>WM+ HCM 107 - 109 Độc Lập</v>
          </cell>
          <cell r="D651">
            <v>0</v>
          </cell>
          <cell r="E651" t="str">
            <v>107 - 109 Độc Lập, P. Tân Thành, Q. Tân Phú, TP HCM</v>
          </cell>
          <cell r="F651" t="str">
            <v xml:space="preserve">Tân Phú </v>
          </cell>
          <cell r="G651" t="str">
            <v>HCM</v>
          </cell>
        </row>
        <row r="652">
          <cell r="B652" t="str">
            <v>6133</v>
          </cell>
          <cell r="C652" t="str">
            <v>WM+ HCM 36/2 – 36/2B Khu phố 8</v>
          </cell>
          <cell r="D652">
            <v>0</v>
          </cell>
          <cell r="E652" t="str">
            <v>36/2 – 36/2B Lê Thị Hà Khu phố 8, TT. Hóc Môn, H. Hóc Môn, TP. HCM</v>
          </cell>
          <cell r="F652" t="str">
            <v>H. Hóc Môn</v>
          </cell>
          <cell r="G652" t="str">
            <v>HCM</v>
          </cell>
        </row>
        <row r="653">
          <cell r="B653" t="str">
            <v>6134</v>
          </cell>
          <cell r="C653" t="str">
            <v>WM+ VTU 928 Phạm Hùng</v>
          </cell>
          <cell r="D653" t="str">
            <v>928 Phạm Hùng, P. Long Toàn, TP. Bà Rịa, T. Bà Rịa - Vũng Tàu Việt Nam</v>
          </cell>
          <cell r="E653">
            <v>0</v>
          </cell>
          <cell r="F653" t="str">
            <v>Vũng Tàu</v>
          </cell>
          <cell r="G653" t="str">
            <v>T. Bà Rịa - Vũng Tàu</v>
          </cell>
        </row>
        <row r="654">
          <cell r="B654" t="str">
            <v>6135</v>
          </cell>
          <cell r="C654" t="str">
            <v>WM+ HCM CC Bộ Công An, B01.05</v>
          </cell>
          <cell r="D654" t="str">
            <v>Số 01.05, Lô B, căn hộ B.01.05, Chung cư Bộ Công an, Số 83 đường số 3, P. Bình An, TP. Thủ Đức, TP. Hồ Chí Minh Việt Nam</v>
          </cell>
          <cell r="E654">
            <v>0</v>
          </cell>
          <cell r="F654" t="str">
            <v>Thủ Đức</v>
          </cell>
          <cell r="G654" t="str">
            <v>HCM</v>
          </cell>
        </row>
        <row r="655">
          <cell r="B655" t="str">
            <v>6138</v>
          </cell>
          <cell r="C655" t="str">
            <v>WM+ DNI 1706, Tổ 13, KP Vườn Dừa</v>
          </cell>
          <cell r="D655" t="str">
            <v>1706, Tổ 13, KP. Vườn Dừa, P. Phước Tân, TP. Biên Hòa, T. Đồng Nai Việt Nam</v>
          </cell>
          <cell r="E655">
            <v>0</v>
          </cell>
          <cell r="F655" t="str">
            <v>Đồng Nai</v>
          </cell>
          <cell r="G655" t="str">
            <v>T. Đồng Nai</v>
          </cell>
        </row>
        <row r="656">
          <cell r="B656" t="str">
            <v>6140</v>
          </cell>
          <cell r="C656" t="str">
            <v>WM+ HCM 18 Hoàng Diệu 2</v>
          </cell>
          <cell r="D656" t="str">
            <v>18 Hoàng Diệu 2, Phường Linh Chiểu, Thành phố Thủ Đức, TP. Hồ Chí Minh Việt Nam</v>
          </cell>
          <cell r="E656">
            <v>0</v>
          </cell>
          <cell r="F656" t="str">
            <v>Thủ Đức</v>
          </cell>
          <cell r="G656" t="str">
            <v>HCM</v>
          </cell>
        </row>
        <row r="657">
          <cell r="B657" t="str">
            <v>6143</v>
          </cell>
          <cell r="C657" t="str">
            <v>WM+ HCM 85-86 Phan Văn Khỏe</v>
          </cell>
          <cell r="D657">
            <v>0</v>
          </cell>
          <cell r="E657" t="str">
            <v>85-86 Phan Văn Khỏe, P. 2, Q. 6, TP. HCM</v>
          </cell>
          <cell r="F657">
            <v>12</v>
          </cell>
          <cell r="G657" t="str">
            <v>HCM</v>
          </cell>
        </row>
        <row r="658">
          <cell r="B658" t="str">
            <v>6144</v>
          </cell>
          <cell r="C658" t="str">
            <v>WM+ HCM 21 Tỉnh Lộ 8</v>
          </cell>
          <cell r="D658">
            <v>0</v>
          </cell>
          <cell r="E658" t="str">
            <v>21 Tỉnh Lộ 8, Ấp 1A, X. Tân Thạnh Tây, H. Củ Chi, TP. HCM</v>
          </cell>
          <cell r="F658" t="str">
            <v>H. Củ Chi</v>
          </cell>
          <cell r="G658" t="str">
            <v>HCM</v>
          </cell>
        </row>
        <row r="659">
          <cell r="B659" t="str">
            <v>6145</v>
          </cell>
          <cell r="C659" t="str">
            <v>WM+ BDG 27/2 KP Tân Thắng</v>
          </cell>
          <cell r="D659" t="str">
            <v>27/2 KP. Tân Thắng, Tân Bình, Dĩ An, Bình Dương T. Bình Dương Việt Nam</v>
          </cell>
          <cell r="E659">
            <v>0</v>
          </cell>
          <cell r="F659" t="str">
            <v>Bình Dương</v>
          </cell>
          <cell r="G659" t="str">
            <v>T. Bình Dương</v>
          </cell>
        </row>
        <row r="660">
          <cell r="B660" t="str">
            <v>6158</v>
          </cell>
          <cell r="C660" t="str">
            <v>WM+ HCM Khu 3 Tầng trệt CC B2 Trường Sa</v>
          </cell>
          <cell r="D660">
            <v>0</v>
          </cell>
          <cell r="E660" t="str">
            <v>Chung cư Trường Sa – Cù Lao Chà, Số 2-10 đường Trường Sa, Phường 17, Quận Bình Thạnh, TPHCM</v>
          </cell>
          <cell r="F660" t="str">
            <v>Bình Thạnh</v>
          </cell>
          <cell r="G660" t="str">
            <v>HCM</v>
          </cell>
        </row>
        <row r="661">
          <cell r="B661" t="str">
            <v>6159</v>
          </cell>
          <cell r="C661" t="str">
            <v>WM+ HCM 152 Phạm Đăng Giảng</v>
          </cell>
          <cell r="D661">
            <v>0</v>
          </cell>
          <cell r="E661" t="str">
            <v>152 Phạm Đăng Giảng, P. Bình Hưng Hoà, Q. Bình Tân, TP. HCM</v>
          </cell>
          <cell r="F661" t="str">
            <v>Bình Tân</v>
          </cell>
          <cell r="G661" t="str">
            <v>HCM</v>
          </cell>
        </row>
        <row r="662">
          <cell r="B662" t="str">
            <v>6160</v>
          </cell>
          <cell r="C662" t="str">
            <v>WM+ DNI 198 Nguyễn Tri Phương</v>
          </cell>
          <cell r="D662" t="str">
            <v>Đồng Nai</v>
          </cell>
          <cell r="E662" t="str">
            <v>Đồng Nai</v>
          </cell>
          <cell r="F662" t="str">
            <v>Đồng Nai</v>
          </cell>
          <cell r="G662" t="str">
            <v>Tỉnh</v>
          </cell>
        </row>
        <row r="663">
          <cell r="B663" t="str">
            <v>6161</v>
          </cell>
          <cell r="C663" t="str">
            <v>WM+ QNI 200 Hùng Vương</v>
          </cell>
          <cell r="D663" t="str">
            <v>200 Hùng Vương, Phường Trần Phú, TP Quảng Ngãi, T. Quảng Ngãi Việt Nam</v>
          </cell>
          <cell r="E663">
            <v>0</v>
          </cell>
          <cell r="F663" t="str">
            <v>Quảng Ngãi</v>
          </cell>
          <cell r="G663" t="str">
            <v>T. Quảng Ngãi</v>
          </cell>
        </row>
        <row r="664">
          <cell r="B664" t="str">
            <v>6164</v>
          </cell>
          <cell r="C664" t="str">
            <v>WM+ HCM C-S6, Block CS, Diamond Riverside</v>
          </cell>
          <cell r="D664">
            <v>0</v>
          </cell>
          <cell r="E664" t="str">
            <v>1646A đường Võ Văn Kiệt, P. 16, Q. 8, TP. Hồ Chí Minh
(Khu căn hộ cao tầng Diamond Riverside)</v>
          </cell>
          <cell r="F664">
            <v>8</v>
          </cell>
          <cell r="G664" t="str">
            <v>HCM</v>
          </cell>
        </row>
        <row r="665">
          <cell r="B665" t="str">
            <v>6170</v>
          </cell>
          <cell r="C665" t="str">
            <v>WM+ GLI 04 Trường Sơn, TP Pleiku</v>
          </cell>
          <cell r="D665" t="str">
            <v>Số 04 Trường Sơn, Phường Yên Thế, TP. Pleiku, T. Gia Lai Việt Nam</v>
          </cell>
          <cell r="E665">
            <v>0</v>
          </cell>
          <cell r="F665" t="str">
            <v>Gia Lai</v>
          </cell>
          <cell r="G665" t="str">
            <v>T. Gia Lai</v>
          </cell>
        </row>
        <row r="666">
          <cell r="B666" t="str">
            <v>6183</v>
          </cell>
          <cell r="C666" t="str">
            <v>WM+ QNI 658 Nguyễn Văn Linh</v>
          </cell>
          <cell r="D666" t="str">
            <v>658 Nguyễn Văn Linh, Phường Trương Quang Trọng, TP. Quảng Ngãi, T. Quảng Ngãi Việt Nam</v>
          </cell>
          <cell r="E666">
            <v>0</v>
          </cell>
          <cell r="F666" t="str">
            <v>Quảng Ngãi</v>
          </cell>
          <cell r="G666" t="str">
            <v>T. Quảng Ngãi</v>
          </cell>
        </row>
        <row r="667">
          <cell r="B667" t="str">
            <v>6185</v>
          </cell>
          <cell r="C667" t="str">
            <v>WM+ DNI A4/183 Bùi Hữu Nghĩa</v>
          </cell>
          <cell r="D667" t="str">
            <v>Đồng Nai</v>
          </cell>
          <cell r="E667" t="str">
            <v>Đồng Nai</v>
          </cell>
          <cell r="F667" t="str">
            <v>Đồng Nai</v>
          </cell>
          <cell r="G667" t="str">
            <v>Tỉnh</v>
          </cell>
        </row>
        <row r="668">
          <cell r="B668" t="str">
            <v>6186</v>
          </cell>
          <cell r="C668" t="str">
            <v>WM+ HCM C00.02 CC Carina</v>
          </cell>
          <cell r="D668">
            <v>0</v>
          </cell>
          <cell r="E668" t="str">
            <v>C.002 Chung cư Carina, 1648 Võ Văn Kiệt,P. 16, Q. 8, TP HCM</v>
          </cell>
          <cell r="F668">
            <v>8</v>
          </cell>
          <cell r="G668" t="str">
            <v>HCM</v>
          </cell>
        </row>
        <row r="669">
          <cell r="B669" t="str">
            <v>6187</v>
          </cell>
          <cell r="C669" t="str">
            <v>WM+ DNI 55/7 Phạm Văn Đồng</v>
          </cell>
          <cell r="D669" t="str">
            <v>Đồng Nai</v>
          </cell>
          <cell r="E669" t="str">
            <v>Đồng Nai</v>
          </cell>
          <cell r="F669" t="str">
            <v>Đồng Nai</v>
          </cell>
          <cell r="G669" t="str">
            <v>Tỉnh</v>
          </cell>
        </row>
        <row r="670">
          <cell r="B670" t="str">
            <v>6188</v>
          </cell>
          <cell r="C670" t="str">
            <v>WM+ HCM 245B Huỳnh Văn Bánh</v>
          </cell>
          <cell r="D670">
            <v>0</v>
          </cell>
          <cell r="E670" t="str">
            <v>245B Huỳnh Văn Bánh, P. 12, Q.  Phú Nhuận, TP Hồ Chí Minh</v>
          </cell>
          <cell r="F670" t="str">
            <v>Phú Nhuận</v>
          </cell>
          <cell r="G670" t="str">
            <v>HCM</v>
          </cell>
        </row>
        <row r="671">
          <cell r="B671" t="str">
            <v>6190</v>
          </cell>
          <cell r="C671" t="str">
            <v>WM+ HCM 108 Tùng Thiện Vương</v>
          </cell>
          <cell r="D671">
            <v>0</v>
          </cell>
          <cell r="E671" t="str">
            <v>108 Tùng Thiện Vương, P. 11, Q. 8, TP. Hồ Chí Minh</v>
          </cell>
          <cell r="F671">
            <v>8</v>
          </cell>
          <cell r="G671" t="str">
            <v>HCM</v>
          </cell>
        </row>
        <row r="672">
          <cell r="B672" t="str">
            <v>6193</v>
          </cell>
          <cell r="C672" t="str">
            <v>WM+ QTI 315 Khu phố 6, TP Đông Hà</v>
          </cell>
          <cell r="D672" t="str">
            <v>Số 315 Quốc Lộ 9, Khu phố 6, Phường 3, TP. Đông Hà, T. Quảng Trị Việt Nam</v>
          </cell>
          <cell r="E672">
            <v>0</v>
          </cell>
          <cell r="F672" t="str">
            <v>Quảng Trị</v>
          </cell>
          <cell r="G672" t="str">
            <v>T. Quảng Trị</v>
          </cell>
        </row>
        <row r="673">
          <cell r="B673" t="str">
            <v>6200</v>
          </cell>
          <cell r="C673" t="str">
            <v>WM+ QTI 163 Trần Hưng Đạo</v>
          </cell>
          <cell r="D673" t="str">
            <v>Số 163 Trần Hưng Đạo, Khu Phố 2, Phường 3, Thị Xã Quảng Trị, T. Quảng Trị Việt Nam</v>
          </cell>
          <cell r="E673">
            <v>0</v>
          </cell>
          <cell r="F673" t="str">
            <v>Quảng Trị</v>
          </cell>
          <cell r="G673" t="str">
            <v>T. Quảng Trị</v>
          </cell>
        </row>
        <row r="674">
          <cell r="B674" t="str">
            <v>6206</v>
          </cell>
          <cell r="C674" t="str">
            <v>WM+ TGG 2 đường Nguyễn Trãi</v>
          </cell>
          <cell r="D674" t="str">
            <v>2 đường Nguyễn Trãi, KP. 2, P. 2, TX. Gò Công, T. Tiền Giang Việt Nam</v>
          </cell>
          <cell r="E674">
            <v>0</v>
          </cell>
          <cell r="F674" t="str">
            <v>Tiền Giang</v>
          </cell>
          <cell r="G674" t="str">
            <v>T. Tiền Giang</v>
          </cell>
        </row>
        <row r="675">
          <cell r="B675" t="str">
            <v>6211</v>
          </cell>
          <cell r="C675" t="str">
            <v>WM+DNI 258 Hoàng Diệu</v>
          </cell>
          <cell r="D675" t="str">
            <v>58 Hoàng Diệu, P. Xuân Thanh, TP Long Khánh, T. Đồng Nai Việt Nam</v>
          </cell>
          <cell r="E675">
            <v>0</v>
          </cell>
          <cell r="F675" t="str">
            <v>Đồng Nai</v>
          </cell>
          <cell r="G675" t="str">
            <v>T. Đồng Nai</v>
          </cell>
        </row>
        <row r="676">
          <cell r="B676" t="str">
            <v>6220</v>
          </cell>
          <cell r="C676" t="str">
            <v>WM+ HCM 36 -38 Công Chúa Ngọc Hân</v>
          </cell>
          <cell r="D676">
            <v>0</v>
          </cell>
          <cell r="E676" t="str">
            <v>36 -38 Công Chúa Ngọc Hân, Phường 13, Quận 11, TP Hồ Chí Minh.</v>
          </cell>
          <cell r="F676">
            <v>11</v>
          </cell>
          <cell r="G676" t="str">
            <v>HCM</v>
          </cell>
        </row>
        <row r="677">
          <cell r="B677" t="str">
            <v>6227</v>
          </cell>
          <cell r="C677" t="str">
            <v>WM+ KGG 212 Ngô Quyền</v>
          </cell>
          <cell r="D677" t="str">
            <v>212 Ngô Quyền, P. Vĩnh Bảo, TP. Rạch Giá T. Kiên Giang Việt Nam</v>
          </cell>
          <cell r="E677">
            <v>0</v>
          </cell>
          <cell r="F677" t="str">
            <v>Kiên Giang</v>
          </cell>
          <cell r="G677" t="str">
            <v>T. Kiên Giang</v>
          </cell>
        </row>
        <row r="678">
          <cell r="B678" t="str">
            <v>6228</v>
          </cell>
          <cell r="C678" t="str">
            <v>WM+ HCM 98/5A-5B Ấp Dân Thắng 2</v>
          </cell>
          <cell r="D678">
            <v>0</v>
          </cell>
          <cell r="E678" t="str">
            <v>98/5A – 5B Ấp Dân Thắng 2, X. Tân Thới Nhì, H. Hóc Môn, TP. HCM (Địa chỉ đầu vào: 98/5A-5B Lê Lợi)</v>
          </cell>
          <cell r="F678" t="str">
            <v>H. Hóc Môn</v>
          </cell>
          <cell r="G678" t="str">
            <v>HCM</v>
          </cell>
        </row>
        <row r="679">
          <cell r="B679" t="str">
            <v>6229</v>
          </cell>
          <cell r="C679" t="str">
            <v>WM+ HCM 249-251 Huỳnh Thị Hai</v>
          </cell>
          <cell r="D679">
            <v>0</v>
          </cell>
          <cell r="E679" t="str">
            <v>249-251 Huỳnh Thị Hai, P. Tân Chánh Hiệp, Q. 12, TP. HCM</v>
          </cell>
          <cell r="F679">
            <v>12</v>
          </cell>
          <cell r="G679" t="str">
            <v>HCM</v>
          </cell>
        </row>
        <row r="680">
          <cell r="B680" t="str">
            <v>6230</v>
          </cell>
          <cell r="C680" t="str">
            <v>WM+ HCM 122 Trung Mỹ Tây 13</v>
          </cell>
          <cell r="D680">
            <v>0</v>
          </cell>
          <cell r="E680" t="str">
            <v>122 Trung Mỹ Tây 13, KP. 7, P. Trung Mỹ Tây, Q. 12, TP. HCM</v>
          </cell>
          <cell r="F680">
            <v>12</v>
          </cell>
          <cell r="G680" t="str">
            <v>HCM</v>
          </cell>
        </row>
        <row r="681">
          <cell r="B681" t="str">
            <v>6239</v>
          </cell>
          <cell r="C681" t="str">
            <v>WM+ HCM 04 Đường số 2</v>
          </cell>
          <cell r="D681">
            <v>0</v>
          </cell>
          <cell r="E681" t="str">
            <v>04 Đường số 2, P. 8, Q. 11, TP. Hồ Chí Minh</v>
          </cell>
          <cell r="F681">
            <v>11</v>
          </cell>
          <cell r="G681" t="str">
            <v>HCM</v>
          </cell>
        </row>
        <row r="682">
          <cell r="B682" t="str">
            <v>6242</v>
          </cell>
          <cell r="C682" t="str">
            <v>WM+ HCM Shop 58-60-62, B3-CC The Park</v>
          </cell>
          <cell r="D682">
            <v>0</v>
          </cell>
          <cell r="E682" t="str">
            <v>Shop 58 - 60 - 62, Block B3 - Chung cư The Park Residence, 12 Nguyễn Hữu Thọ, P. Phước Kiển, H. Nhà Bè, TP. HCM</v>
          </cell>
          <cell r="F682" t="str">
            <v>H. Nhà Bè</v>
          </cell>
          <cell r="G682" t="str">
            <v>HCM</v>
          </cell>
        </row>
        <row r="683">
          <cell r="B683" t="str">
            <v>6245</v>
          </cell>
          <cell r="C683" t="str">
            <v>WM+ HCM 06 - 07 Block B3, CC TopazHome</v>
          </cell>
          <cell r="D683" t="str">
            <v>06 - 07, Block B3, Chung cư TopazHome 2, đường 154 và 138, P. Tân Phú, TP. Thủ Đức (Q. 9, TP. HCM) Việt Nam</v>
          </cell>
          <cell r="E683">
            <v>0</v>
          </cell>
          <cell r="F683">
            <v>9</v>
          </cell>
          <cell r="G683" t="str">
            <v>HCM</v>
          </cell>
        </row>
        <row r="684">
          <cell r="B684" t="str">
            <v>6254</v>
          </cell>
          <cell r="C684" t="str">
            <v>WM+ HCM 0.01-0.02, CC Imperial Place</v>
          </cell>
          <cell r="D684">
            <v>0</v>
          </cell>
          <cell r="E684" t="str">
            <v>Căn hộ C-G.01 và  căn hộ C-G.02 tại Tầng 1, khối C, Khu căn hộ chung cư cao tầng (Dự án Natural Poem) tại địa chỉ 355 (số mới 629) Kinh Dương Vương, Phường An Lạc, Quận Bình Tân, TP.HCM</v>
          </cell>
          <cell r="F684" t="str">
            <v>Bình Tân</v>
          </cell>
          <cell r="G684" t="str">
            <v>HCM</v>
          </cell>
        </row>
        <row r="685">
          <cell r="B685" t="str">
            <v>6256</v>
          </cell>
          <cell r="C685" t="str">
            <v>WM+ HCM 24-26 Tân Cảng</v>
          </cell>
          <cell r="D685">
            <v>0</v>
          </cell>
          <cell r="E685" t="str">
            <v>24-26 Tân Cảng, P. 25, Q. Bình Thạnh, TP. HCM</v>
          </cell>
          <cell r="F685" t="str">
            <v>Bình Thạnh</v>
          </cell>
          <cell r="G685" t="str">
            <v>HCM</v>
          </cell>
        </row>
        <row r="686">
          <cell r="B686" t="str">
            <v>6259</v>
          </cell>
          <cell r="C686" t="str">
            <v>WM+ HCM T1-0.02, Calla Garden</v>
          </cell>
          <cell r="D686">
            <v>0</v>
          </cell>
          <cell r="E686" t="str">
            <v xml:space="preserve">T1-0.02 tại Tầng trệt, CC Calla Garden , KDC Greenlife 13C, Đường Nguyễn Văn Linh, Xã Phong Phú, Huyện Bình Chánh, TP. Hồ Chí Minh </v>
          </cell>
          <cell r="F686" t="str">
            <v>H. Bình Chánh</v>
          </cell>
          <cell r="G686" t="str">
            <v>HCM</v>
          </cell>
        </row>
        <row r="687">
          <cell r="B687" t="str">
            <v>6260</v>
          </cell>
          <cell r="C687" t="str">
            <v>WM+ DNI 60 Yên Thế</v>
          </cell>
          <cell r="D687" t="str">
            <v>60 Yên Thế, X. Hố Nai 3, H. Trảng Bom, T. Đồng Nai T. Đồng Nai Việt Nam</v>
          </cell>
          <cell r="E687">
            <v>0</v>
          </cell>
          <cell r="F687" t="str">
            <v>Đồng Nai</v>
          </cell>
          <cell r="G687" t="str">
            <v>T. Đồng Nai</v>
          </cell>
        </row>
        <row r="688">
          <cell r="B688" t="str">
            <v>6266</v>
          </cell>
          <cell r="C688" t="str">
            <v>WM+ BDG 74 Huỳnh Thị Tươi</v>
          </cell>
          <cell r="D688" t="str">
            <v>74 Huỳnh Thị Tươi, KP. Tân Thắng, P. Tân Bình, TX. Dĩ An, T. Bình Dương Việt Nam</v>
          </cell>
          <cell r="F688" t="str">
            <v>Bình Dương</v>
          </cell>
          <cell r="G688" t="str">
            <v>Tỉnh</v>
          </cell>
        </row>
        <row r="689">
          <cell r="B689" t="str">
            <v>6267</v>
          </cell>
          <cell r="C689" t="str">
            <v>WM+ HCM C10/21 Đinh Đức Thiện</v>
          </cell>
          <cell r="D689">
            <v>0</v>
          </cell>
          <cell r="E689" t="str">
            <v>C10/21 Đinh Đức Thiện, Ấp 3, X. Bình Chánh, H. Bình Chánh, TP. HCM</v>
          </cell>
          <cell r="F689" t="str">
            <v>H. Bình Chánh</v>
          </cell>
          <cell r="G689" t="str">
            <v>HCM</v>
          </cell>
        </row>
        <row r="690">
          <cell r="B690" t="str">
            <v>6272</v>
          </cell>
          <cell r="C690" t="str">
            <v>151 Nguyễn Duy Trinh, Khu phố 1, P.Bình Trưng Tây, TP.Thủ Đức, HCM</v>
          </cell>
          <cell r="D690" t="str">
            <v>151 Nguyễn Duy Trinh, Khu phố 1, P.Bình Trưng Tây, TP.Thủ Đức, HCM</v>
          </cell>
          <cell r="E690">
            <v>0</v>
          </cell>
          <cell r="F690" t="str">
            <v>Thủ Đức</v>
          </cell>
          <cell r="G690" t="str">
            <v>HCM</v>
          </cell>
        </row>
        <row r="691">
          <cell r="B691" t="str">
            <v>6273</v>
          </cell>
          <cell r="C691" t="str">
            <v>WM+ HCM 451 Tân Hòa Đông</v>
          </cell>
          <cell r="D691">
            <v>0</v>
          </cell>
          <cell r="E691" t="str">
            <v>451 Tân Hòa Đông, KP8,  P. Bình Trị Đông, Q. Bình Tân, TP. Hồ Chí Minh</v>
          </cell>
          <cell r="F691" t="str">
            <v>Bình Tân</v>
          </cell>
          <cell r="G691" t="str">
            <v>HCM</v>
          </cell>
        </row>
        <row r="692">
          <cell r="B692" t="str">
            <v>6275</v>
          </cell>
          <cell r="C692" t="str">
            <v>WM+ HCM 64A Đường số 15</v>
          </cell>
          <cell r="D692">
            <v>0</v>
          </cell>
          <cell r="E692" t="str">
            <v>64A Đường số 15, P. Tân Kiểng, Q. 7, TP. HCM</v>
          </cell>
          <cell r="F692">
            <v>7</v>
          </cell>
          <cell r="G692" t="str">
            <v>HCM</v>
          </cell>
        </row>
        <row r="693">
          <cell r="B693" t="str">
            <v>6278</v>
          </cell>
          <cell r="C693" t="str">
            <v>WM+ HCM 243 Tỉnh Lộ 15</v>
          </cell>
          <cell r="D693">
            <v>0</v>
          </cell>
          <cell r="E693" t="str">
            <v>243 Tỉnh Lộ 15, X. Tân Thạnh Đông, H. Củ Chi, TP. HCM</v>
          </cell>
          <cell r="F693" t="str">
            <v>H. Củ Chi</v>
          </cell>
          <cell r="G693" t="str">
            <v>HCM</v>
          </cell>
        </row>
        <row r="694">
          <cell r="B694" t="str">
            <v>6279</v>
          </cell>
          <cell r="C694" t="str">
            <v>WM+ HCM 244 Điện Biên Phủ</v>
          </cell>
          <cell r="D694">
            <v>0</v>
          </cell>
          <cell r="E694" t="str">
            <v>244 Điện Biên Phủ, P. 17, Q. Bình Thạnh, TP. HCM</v>
          </cell>
          <cell r="F694" t="str">
            <v>Bình Thạnh</v>
          </cell>
          <cell r="G694" t="str">
            <v>HCM</v>
          </cell>
        </row>
        <row r="695">
          <cell r="B695" t="str">
            <v>6283</v>
          </cell>
          <cell r="C695" t="str">
            <v>WM+ DNI LK1-32 KDC Long Châu</v>
          </cell>
          <cell r="D695" t="str">
            <v>LK1-32 KDC Long Châu, Lý Văn Sâm, P TP. Biên Hòa, T. Đồng Nai Việt Nam</v>
          </cell>
          <cell r="E695">
            <v>0</v>
          </cell>
          <cell r="F695" t="str">
            <v>Đồng Nai</v>
          </cell>
          <cell r="G695" t="str">
            <v>T. Đồng Nai</v>
          </cell>
        </row>
        <row r="696">
          <cell r="B696" t="str">
            <v>6285</v>
          </cell>
          <cell r="C696" t="str">
            <v>WM+ QTI TĐ 22, TBĐ 23, Lý Thường Ki</v>
          </cell>
          <cell r="D696" t="str">
            <v>TĐ 22, TBĐ 23, Lý Thường Kiệt, P. Đ TP. Đông Hà, T. Quảng Trị (126 Lý Thường Kiệt) T. Quảng Trị Việt Nam</v>
          </cell>
          <cell r="E696">
            <v>0</v>
          </cell>
          <cell r="F696" t="str">
            <v>Quảng Trị</v>
          </cell>
          <cell r="G696" t="str">
            <v>T. Quảng Trị</v>
          </cell>
        </row>
        <row r="697">
          <cell r="B697" t="str">
            <v>6286</v>
          </cell>
          <cell r="C697" t="str">
            <v>WM+ KHA Lô 98 – 99 Ô 25 Lý Thái Tổ</v>
          </cell>
          <cell r="D697" t="str">
            <v>Lô 98 – 99 Ô 25 Lý Thái Tổ, KDC Đông Mương, Đường Đệ, P. Vĩnh Hòa, TP. Nha Trang, T. Khánh Hòa Việt Nam</v>
          </cell>
          <cell r="E697">
            <v>0</v>
          </cell>
          <cell r="F697" t="str">
            <v>Khánh Hòa</v>
          </cell>
          <cell r="G697" t="str">
            <v>T. Khánh Hòa</v>
          </cell>
        </row>
        <row r="698">
          <cell r="B698" t="str">
            <v>6295</v>
          </cell>
          <cell r="C698" t="str">
            <v>WM+ HCM CC Sunwah Pearl</v>
          </cell>
          <cell r="D698">
            <v>0</v>
          </cell>
          <cell r="E698" t="str">
            <v>Shophouse 18-19, Tòa nhà White House thuộc Dự án Sunwah Pearl, 90 Nguyễn Hữu Cảnh, P. 22, Q. Bình Thạnh, TP. HCM</v>
          </cell>
          <cell r="F698" t="str">
            <v>Bình Thạnh</v>
          </cell>
          <cell r="G698" t="str">
            <v>HCM</v>
          </cell>
        </row>
        <row r="699">
          <cell r="B699" t="str">
            <v>6302</v>
          </cell>
          <cell r="C699" t="str">
            <v>WM+ QNI 474 - 476 Nguyễn Trãi</v>
          </cell>
          <cell r="D699" t="str">
            <v>474 - 476 Nguyễn Trãi, P. Quảng Phú, TP. Quảng Ngãi, T. Quảng Ngãi Việt Nam</v>
          </cell>
          <cell r="E699">
            <v>0</v>
          </cell>
          <cell r="F699" t="str">
            <v>Quảng Ngãi</v>
          </cell>
          <cell r="G699" t="str">
            <v>T. Quảng Ngãi</v>
          </cell>
        </row>
        <row r="700">
          <cell r="B700" t="str">
            <v>6303</v>
          </cell>
          <cell r="C700" t="str">
            <v>WM+ DNI 868 Sông Thao</v>
          </cell>
          <cell r="D700" t="str">
            <v>868 Sông Thao, X. Bàu Hàm, H. Trảng Bom, T. Đồng Nai Việt Nam</v>
          </cell>
          <cell r="E700">
            <v>0</v>
          </cell>
          <cell r="F700" t="str">
            <v>Đồng Nai</v>
          </cell>
          <cell r="G700" t="str">
            <v>T. Đồng Nai</v>
          </cell>
        </row>
        <row r="701">
          <cell r="B701" t="str">
            <v>6305</v>
          </cell>
          <cell r="C701" t="str">
            <v>WM+ HCM 64 Yên Thế</v>
          </cell>
          <cell r="D701">
            <v>0</v>
          </cell>
          <cell r="E701" t="str">
            <v>64 Yên Thế, Phường 2, Quận Tân Bình, Thành phố Hồ Chí Minh</v>
          </cell>
          <cell r="F701" t="str">
            <v>Tân Bình</v>
          </cell>
          <cell r="G701" t="str">
            <v>HCM</v>
          </cell>
        </row>
        <row r="702">
          <cell r="B702" t="str">
            <v>6316</v>
          </cell>
          <cell r="C702" t="str">
            <v>WM+ HCM 115 Đặng Thùy Trâm</v>
          </cell>
          <cell r="D702">
            <v>0</v>
          </cell>
          <cell r="E702" t="str">
            <v>115 Đặng Thùy Trâm, P. 13, Q. Bình Thạnh, TP. Hồ Chí Minh</v>
          </cell>
          <cell r="F702" t="str">
            <v>Bình Thạnh</v>
          </cell>
          <cell r="G702" t="str">
            <v>HCM</v>
          </cell>
        </row>
        <row r="703">
          <cell r="B703" t="str">
            <v>6319</v>
          </cell>
          <cell r="C703" t="str">
            <v>WM+ HCM 60/14 Lâm Văn Bền</v>
          </cell>
          <cell r="D703">
            <v>0</v>
          </cell>
          <cell r="E703" t="str">
            <v>60/14 Lâm Văn Bền, KP4, P.Tân Kiểng, Q.7, TP.HCM</v>
          </cell>
          <cell r="F703">
            <v>7</v>
          </cell>
          <cell r="G703" t="str">
            <v>HCM</v>
          </cell>
        </row>
        <row r="704">
          <cell r="B704" t="str">
            <v>6340</v>
          </cell>
          <cell r="C704" t="str">
            <v>FWMP HCM 8 đường số 3</v>
          </cell>
          <cell r="D704">
            <v>0</v>
          </cell>
          <cell r="E704" t="str">
            <v>8 đường số 3 KDC Đại Phúc, Bình Hưng, Bình Chánh, HCM</v>
          </cell>
          <cell r="F704" t="str">
            <v>H. Bình Chánh</v>
          </cell>
          <cell r="G704" t="str">
            <v>HCM</v>
          </cell>
        </row>
        <row r="705">
          <cell r="B705" t="str">
            <v>6343</v>
          </cell>
          <cell r="C705" t="str">
            <v>WM+ HCM 66 Bình Lợi</v>
          </cell>
          <cell r="D705">
            <v>0</v>
          </cell>
          <cell r="E705" t="str">
            <v>66 Bình Lợi, P. 13, Q. Bình Thạnh, TP. HCM</v>
          </cell>
          <cell r="F705" t="str">
            <v>Bình Thạnh</v>
          </cell>
          <cell r="G705" t="str">
            <v>HCM</v>
          </cell>
        </row>
        <row r="706">
          <cell r="B706" t="str">
            <v>6350</v>
          </cell>
          <cell r="C706" t="str">
            <v>WM+ HCM 48 Đường số 53</v>
          </cell>
          <cell r="D706">
            <v>0</v>
          </cell>
          <cell r="E706" t="str">
            <v>48 Đường số 53, Khu định cư Tân Quy Đông, KP5, P.Tân Phong, Q.7, TP.HCM</v>
          </cell>
          <cell r="F706">
            <v>7</v>
          </cell>
          <cell r="G706" t="str">
            <v>HCM</v>
          </cell>
        </row>
        <row r="707">
          <cell r="B707" t="str">
            <v>6358</v>
          </cell>
          <cell r="C707" t="str">
            <v>WM+ VLG 46C Đinh Tiên Hoàng</v>
          </cell>
          <cell r="D707" t="str">
            <v>46C Đinh Tiên Hoàng, P. 8, TP. Vĩnh Long, T. Vĩnh Long T. Vĩnh Long Việt Nam</v>
          </cell>
          <cell r="E707">
            <v>0</v>
          </cell>
          <cell r="F707" t="str">
            <v>Vĩnh Long</v>
          </cell>
          <cell r="G707" t="str">
            <v>T. Vĩnh Long</v>
          </cell>
        </row>
        <row r="708">
          <cell r="B708" t="str">
            <v>6359</v>
          </cell>
          <cell r="C708" t="str">
            <v>WM+ HCM Thửa 842</v>
          </cell>
          <cell r="D708">
            <v>0</v>
          </cell>
          <cell r="E708" t="str">
            <v>Thửa 842 (đối diện CC Ricca) góc đường số 7 và 1, P. Phú Hữu, Q. 9, TP. HCM</v>
          </cell>
          <cell r="F708">
            <v>9</v>
          </cell>
          <cell r="G708" t="str">
            <v>HCM</v>
          </cell>
        </row>
        <row r="709">
          <cell r="B709" t="str">
            <v>6360</v>
          </cell>
          <cell r="C709" t="str">
            <v>WM+ HCM 134 Trịnh Thị Miếng</v>
          </cell>
          <cell r="D709">
            <v>0</v>
          </cell>
          <cell r="E709" t="str">
            <v>134 Trịnh Thị Miếng, X. Thới Tam Thôn, H. Hóc Môn, TP. HCM</v>
          </cell>
          <cell r="F709" t="str">
            <v>H. Hóc Môn</v>
          </cell>
          <cell r="G709" t="str">
            <v>HCM</v>
          </cell>
        </row>
        <row r="710">
          <cell r="B710" t="str">
            <v>6365</v>
          </cell>
          <cell r="C710" t="str">
            <v>WM+ QNM 199 Lý Thái Tổ</v>
          </cell>
          <cell r="D710" t="str">
            <v>199 Lý Thái Tổ, P. Điện An, Tx. Điện Bàn, T. Quảng Nam Việt Nam</v>
          </cell>
          <cell r="E710">
            <v>0</v>
          </cell>
          <cell r="F710" t="str">
            <v>Quảng Nam</v>
          </cell>
          <cell r="G710" t="str">
            <v>T. Quảng Nam</v>
          </cell>
        </row>
        <row r="711">
          <cell r="B711" t="str">
            <v>6373</v>
          </cell>
          <cell r="C711" t="str">
            <v>WM+ HCM C00.01, 35 Hồ Học Lãm</v>
          </cell>
          <cell r="D711">
            <v>0</v>
          </cell>
          <cell r="E711" t="str">
            <v>Căn hộ C00.01, tầng 1 (tầng trệt), Khối C thuộc dự án HOF-HQC Hồ Học Lãm, số 35 Hồ Học Lãm, P. An Lạc, Q. Bình Tân, TP HCM</v>
          </cell>
          <cell r="F711" t="str">
            <v>Bình Tân</v>
          </cell>
          <cell r="G711" t="str">
            <v>HCM</v>
          </cell>
        </row>
        <row r="712">
          <cell r="B712" t="str">
            <v>6382</v>
          </cell>
          <cell r="C712" t="str">
            <v>WM+ HCM 8/1A KP4</v>
          </cell>
          <cell r="D712">
            <v>0</v>
          </cell>
          <cell r="E712" t="str">
            <v>8/1 KP4, TT. Hóc Môn, H. Hóc Môn, TP. Hồ Chí Minh</v>
          </cell>
          <cell r="F712" t="str">
            <v>H. Hóc Môn</v>
          </cell>
          <cell r="G712" t="str">
            <v>HCM</v>
          </cell>
        </row>
        <row r="713">
          <cell r="B713" t="str">
            <v>6383</v>
          </cell>
          <cell r="C713" t="str">
            <v>WM+ DNI 9/8 Nguyễn Khuyến</v>
          </cell>
          <cell r="D713" t="str">
            <v>9/8 Nguyễn Khuyến, Tổ 44, P. Trảng Dài, TP. Biên Hòa, T. Đồng Nai</v>
          </cell>
          <cell r="E713">
            <v>0</v>
          </cell>
          <cell r="F713" t="str">
            <v>Đồng Nai</v>
          </cell>
          <cell r="G713">
            <v>0</v>
          </cell>
        </row>
        <row r="714">
          <cell r="B714" t="str">
            <v>6389</v>
          </cell>
          <cell r="C714" t="str">
            <v>WM+ HCM 31/55 Ung Văn Khiêm</v>
          </cell>
          <cell r="D714">
            <v>0</v>
          </cell>
          <cell r="E714" t="str">
            <v>31/55 đường Ung Văn Khiêm, P. 25, Q. Bình Thạnh, TP. Hồ Chí Minh</v>
          </cell>
          <cell r="F714" t="str">
            <v>Bình Thạnh</v>
          </cell>
          <cell r="G714" t="str">
            <v>HCM</v>
          </cell>
        </row>
        <row r="715">
          <cell r="B715" t="str">
            <v>6390</v>
          </cell>
          <cell r="C715" t="str">
            <v>WM+ DNI 167 Ngô Quyền</v>
          </cell>
          <cell r="D715" t="str">
            <v>167 Ngô Quyền, P. An Hòa, TP. Biên Hòa, T. Đồng Nai T. Đồng Nai Việt Nam</v>
          </cell>
          <cell r="E715">
            <v>0</v>
          </cell>
          <cell r="F715" t="str">
            <v>Đồng Nai</v>
          </cell>
          <cell r="G715" t="str">
            <v>T. Đồng Nai</v>
          </cell>
        </row>
        <row r="716">
          <cell r="B716" t="str">
            <v>6391</v>
          </cell>
          <cell r="C716" t="str">
            <v>WM+ VTU 79A Nơ Trang Long</v>
          </cell>
          <cell r="D716" t="str">
            <v>79A Nơ Trang Long, P. Rạch Dừa, TP. Vũng Tàu, T. Bà Rịa T. Bà Rịa - Vũng Tàu Việt Nam</v>
          </cell>
          <cell r="E716">
            <v>0</v>
          </cell>
          <cell r="F716" t="str">
            <v>Vũng Tàu</v>
          </cell>
          <cell r="G716" t="str">
            <v>T. Bà Rịa - Vũng Tàu</v>
          </cell>
        </row>
        <row r="717">
          <cell r="B717" t="str">
            <v>6407</v>
          </cell>
          <cell r="C717" t="str">
            <v>WM+ QNM 101 Huỳnh Ngọc Huệ, Đại Lộc</v>
          </cell>
          <cell r="D717" t="str">
            <v>101 Huỳnh Ngọc Huệ, TT. Ái Nghĩa, H. Đại Lộc, T. Quảng Nam T. Quảng Nam Việt Nam</v>
          </cell>
          <cell r="E717">
            <v>0</v>
          </cell>
          <cell r="F717" t="str">
            <v>Quảng Nam</v>
          </cell>
          <cell r="G717" t="str">
            <v>T. Quảng Nam</v>
          </cell>
        </row>
        <row r="718">
          <cell r="B718" t="str">
            <v>6408</v>
          </cell>
          <cell r="C718" t="str">
            <v>WM+ HCM E2/6N Đường Thới Hòa</v>
          </cell>
          <cell r="D718">
            <v>0</v>
          </cell>
          <cell r="E718" t="str">
            <v>E2/6N Đường Thới Hoà, ấp 5, X. Vĩnh Lộc A, H. Bình Chánh, TP. Hồ Chí Minh</v>
          </cell>
          <cell r="F718" t="str">
            <v>H. Bình Chánh</v>
          </cell>
          <cell r="G718" t="str">
            <v>HCM</v>
          </cell>
        </row>
        <row r="719">
          <cell r="B719" t="str">
            <v>6409</v>
          </cell>
          <cell r="C719" t="str">
            <v>WM+ HCM C5/BC68 đường Tân Liêm</v>
          </cell>
          <cell r="D719">
            <v>0</v>
          </cell>
          <cell r="E719" t="str">
            <v>C5/BC68 đường Tân Liêm, X. Phong Phú, H. Bình Chánh, TP. Hồ Chí Minh</v>
          </cell>
          <cell r="F719" t="str">
            <v>H. Bình Chánh</v>
          </cell>
          <cell r="G719" t="str">
            <v>HCM</v>
          </cell>
        </row>
        <row r="720">
          <cell r="B720" t="str">
            <v>6410</v>
          </cell>
          <cell r="C720" t="str">
            <v>WM+ HCM 54C Nguyễn Thị Nỉ</v>
          </cell>
          <cell r="D720">
            <v>0</v>
          </cell>
          <cell r="E720" t="str">
            <v>54C Nguyễn Thị Nỉ, Ấp Hội Thạnh, X. Trung An, H. Củ Chi, TP. HCM</v>
          </cell>
          <cell r="F720" t="str">
            <v>H. Củ Chi</v>
          </cell>
          <cell r="G720" t="str">
            <v>HCM</v>
          </cell>
        </row>
        <row r="721">
          <cell r="B721" t="str">
            <v>6412</v>
          </cell>
          <cell r="C721" t="str">
            <v>WM+ KTM 580 Trần Phú</v>
          </cell>
          <cell r="D721" t="str">
            <v>580 Trần Phú, Phường Quyết Thắng, Thành phố Kon Tum, T. Kon Tum Việt Nam</v>
          </cell>
          <cell r="E721">
            <v>0</v>
          </cell>
          <cell r="F721" t="str">
            <v>Kon Tum</v>
          </cell>
          <cell r="G721" t="str">
            <v>T. Kon Tum</v>
          </cell>
        </row>
        <row r="722">
          <cell r="B722" t="str">
            <v>6413</v>
          </cell>
          <cell r="C722" t="str">
            <v>WM+ KGG 24A Tổ 1</v>
          </cell>
          <cell r="D722" t="str">
            <v>24A, Tổ 1, Ấp An Bình, X. Bình An, H. Châu Thành, H. Châu Thành, T. Kiên Giang Việt Nam</v>
          </cell>
          <cell r="E722">
            <v>0</v>
          </cell>
          <cell r="F722" t="str">
            <v>Kiên Giang</v>
          </cell>
          <cell r="G722" t="str">
            <v>T. Kiên Giang</v>
          </cell>
        </row>
        <row r="723">
          <cell r="B723" t="str">
            <v>6415</v>
          </cell>
          <cell r="C723" t="str">
            <v>WM+ HCM RS2-SH.13, T1-2, Richstar Residence</v>
          </cell>
          <cell r="D723">
            <v>0</v>
          </cell>
          <cell r="E723" t="str">
            <v>RS2-SH.13 tại tầng 01+02 thuộc Tháp RS2 thuộc Cao ốc Khu thương mại dịch vụ và căn hộ tại số 239 -241 và 278 đường Hòa Bình, P. Hiệp Tân, Q. Tân Phú, TP HCM  (Dự án Richstar Residence).</v>
          </cell>
          <cell r="F723" t="str">
            <v xml:space="preserve">Tân Phú </v>
          </cell>
          <cell r="G723" t="str">
            <v>HCM</v>
          </cell>
        </row>
        <row r="724">
          <cell r="B724" t="str">
            <v>6416</v>
          </cell>
          <cell r="C724" t="str">
            <v>WM+ HCM Tecco Town 4449 Nguyễn Cửu</v>
          </cell>
          <cell r="D724">
            <v>0</v>
          </cell>
          <cell r="E724" t="str">
            <v>A2 Block A, Chung cư Tecco Town, 4449 Nguyễn Cửu Phú, P. Tân Tạo A, Q. Bình Tân, TP. HCM</v>
          </cell>
          <cell r="F724" t="str">
            <v>Bình Tân</v>
          </cell>
          <cell r="G724" t="str">
            <v>HCM</v>
          </cell>
        </row>
        <row r="725">
          <cell r="B725" t="str">
            <v>6420</v>
          </cell>
          <cell r="C725" t="str">
            <v>WM+ KTM 209A Trần Phú</v>
          </cell>
          <cell r="D725" t="str">
            <v>209A Trần Phú, P. Trường Chinh, TP. Kon Tum, T. Kon Tum Việt Nam</v>
          </cell>
          <cell r="E725">
            <v>0</v>
          </cell>
          <cell r="F725" t="str">
            <v>Kon Tum</v>
          </cell>
          <cell r="G725" t="str">
            <v>T. Kon Tum</v>
          </cell>
        </row>
        <row r="726">
          <cell r="B726" t="str">
            <v>6421</v>
          </cell>
          <cell r="C726" t="str">
            <v>WM+ HCM B0.01 CC Green Valley</v>
          </cell>
          <cell r="D726">
            <v>0</v>
          </cell>
          <cell r="E726" t="str">
            <v>Căn hộ chung cư số B0.01 Khối B, thuộc Khu dân cư Green Valley (Lô Md2-2), P. Tân Phú, Quận 7, Thành phố Hồ Chí Minh</v>
          </cell>
          <cell r="F726">
            <v>7</v>
          </cell>
          <cell r="G726" t="str">
            <v>HCM</v>
          </cell>
        </row>
        <row r="727">
          <cell r="B727" t="str">
            <v>6422</v>
          </cell>
          <cell r="C727" t="str">
            <v>WM+ HCM I.1.05-06 CC Sunrise Riverside</v>
          </cell>
          <cell r="D727">
            <v>0</v>
          </cell>
          <cell r="E727" t="str">
            <v>I.1.05 và I.1.06 tòa nhà Sunrise Riverside tầng 1, tháp I, Ấp  5, X.Phước Kiển, H. Nhà Bè,  TP.HCM</v>
          </cell>
          <cell r="F727" t="str">
            <v>H. Nhà Bè</v>
          </cell>
          <cell r="G727" t="str">
            <v>HCM</v>
          </cell>
        </row>
        <row r="728">
          <cell r="B728" t="str">
            <v>6425</v>
          </cell>
          <cell r="C728" t="str">
            <v>WM+ LDG 25 Thông Thiên Học</v>
          </cell>
          <cell r="D728" t="str">
            <v>25 Thông Thiên Học , P. 2, TP. Đà Lạt, Tỉnh Lâm Đồng T. Lâm Đồng Việt Nam</v>
          </cell>
          <cell r="E728">
            <v>0</v>
          </cell>
          <cell r="F728" t="str">
            <v>Lâm Đồng</v>
          </cell>
          <cell r="G728" t="str">
            <v>T. Lâm Đồng</v>
          </cell>
        </row>
        <row r="729">
          <cell r="B729" t="str">
            <v>6427</v>
          </cell>
          <cell r="C729" t="str">
            <v>WM+ VTU LK8-16 Huỳnh Văn Hớn</v>
          </cell>
          <cell r="D729" t="str">
            <v>LK8-16 Huỳnh Văn Hớn, P. 10, TP. Vũng Tàu, T. Bà Rịa T. Bà Rịa - Vũng Tàu Việt Nam</v>
          </cell>
          <cell r="E729">
            <v>0</v>
          </cell>
          <cell r="F729" t="str">
            <v>Vũng Tàu</v>
          </cell>
          <cell r="G729" t="str">
            <v>T. Bà Rịa - Vũng Tàu</v>
          </cell>
        </row>
        <row r="730">
          <cell r="B730" t="str">
            <v>6429</v>
          </cell>
          <cell r="C730" t="str">
            <v>WM+ HCM CC Citisoho, B0.07</v>
          </cell>
          <cell r="D730">
            <v>0</v>
          </cell>
          <cell r="E730" t="str">
            <v>B007 CC Citisoho, P. Cát Lái, Q. 2, TP. Hồ Chí Minh</v>
          </cell>
          <cell r="F730">
            <v>2</v>
          </cell>
          <cell r="G730" t="str">
            <v>HCM</v>
          </cell>
        </row>
        <row r="731">
          <cell r="B731" t="str">
            <v>6437</v>
          </cell>
          <cell r="C731" t="str">
            <v>WM+ HCM 173/23/100 Khuông Việt</v>
          </cell>
          <cell r="D731">
            <v>0</v>
          </cell>
          <cell r="E731" t="str">
            <v>173/23/100 Khuông Việt, P. Phú Trung, Q. Tân Phú, TP. Hồ Chí Minh</v>
          </cell>
          <cell r="F731" t="str">
            <v xml:space="preserve">Tân Phú </v>
          </cell>
          <cell r="G731" t="str">
            <v>HCM</v>
          </cell>
        </row>
        <row r="732">
          <cell r="B732" t="str">
            <v>6461</v>
          </cell>
          <cell r="C732" t="str">
            <v>WM+ HCM S9.01-01.17 Vinhomes Grand Park</v>
          </cell>
          <cell r="D732">
            <v>0</v>
          </cell>
          <cell r="E732" t="str">
            <v>01.17 Tòa S9.01 VGP - Nguyễn Xiển - P. Long Thạnh Mỹ - Q. 9</v>
          </cell>
          <cell r="F732">
            <v>9</v>
          </cell>
          <cell r="G732" t="str">
            <v>HCM</v>
          </cell>
        </row>
        <row r="733">
          <cell r="B733" t="str">
            <v>6463</v>
          </cell>
          <cell r="C733" t="str">
            <v>WM+ HCM E1-09, CC Belleza</v>
          </cell>
          <cell r="D733">
            <v>0</v>
          </cell>
          <cell r="E733" t="str">
            <v>Chung cư Belleza , Đường số 2, P. Phú Mỹ, Q. 7, TP. Hồ Chí Minh</v>
          </cell>
          <cell r="F733">
            <v>7</v>
          </cell>
          <cell r="G733" t="str">
            <v>HCM</v>
          </cell>
        </row>
        <row r="734">
          <cell r="B734" t="str">
            <v>6468</v>
          </cell>
          <cell r="C734" t="str">
            <v>WM+ HCM 330 Nguyễn Thượng Hiền</v>
          </cell>
          <cell r="D734">
            <v>0</v>
          </cell>
          <cell r="E734" t="str">
            <v>330 Nguyễn Thượng hiền, P.5, Q. Phú Nhuận. TP. hCM</v>
          </cell>
          <cell r="F734" t="str">
            <v>Phú Nhuận</v>
          </cell>
          <cell r="G734" t="str">
            <v>HCM</v>
          </cell>
        </row>
        <row r="735">
          <cell r="B735" t="str">
            <v>6469</v>
          </cell>
          <cell r="C735" t="str">
            <v>WM+ HCM 38 Đường số 18B</v>
          </cell>
          <cell r="D735">
            <v>0</v>
          </cell>
          <cell r="E735" t="str">
            <v>38 Đường số 18B, KP. 22, P. Bình Hưng Hòa A, Q. Bình Tân, TP. HCM</v>
          </cell>
          <cell r="F735" t="str">
            <v>Bình Tân</v>
          </cell>
          <cell r="G735" t="str">
            <v>HCM</v>
          </cell>
        </row>
        <row r="736">
          <cell r="B736" t="str">
            <v>6473</v>
          </cell>
          <cell r="C736" t="str">
            <v>WM+ HCM 80 Nguyễn Thị Tiệp</v>
          </cell>
          <cell r="D736">
            <v>0</v>
          </cell>
          <cell r="E736" t="str">
            <v>80 Nguyễn Thị Tiệp, ấp Tây, X. Tân An Hội, H. Củ Chi, TP. Hồ Chí Minh</v>
          </cell>
          <cell r="F736" t="str">
            <v>H. Củ Chi</v>
          </cell>
          <cell r="G736" t="str">
            <v>HCM</v>
          </cell>
        </row>
        <row r="737">
          <cell r="B737" t="str">
            <v>6478</v>
          </cell>
          <cell r="C737" t="str">
            <v>WM+ HCM 2398 Phạm Thế Hiển</v>
          </cell>
          <cell r="D737">
            <v>0</v>
          </cell>
          <cell r="E737" t="str">
            <v>2398 Phạm Thế Hiển, P. 6, Q. 8, TP. Hồ Chí Minh</v>
          </cell>
          <cell r="F737">
            <v>8</v>
          </cell>
          <cell r="G737" t="str">
            <v>HCM</v>
          </cell>
        </row>
        <row r="738">
          <cell r="B738" t="str">
            <v>6490</v>
          </cell>
          <cell r="C738" t="str">
            <v>WM+ LDG 66 Nguyễn Đình Chiểu</v>
          </cell>
          <cell r="D738" t="str">
            <v>66 Nguyễn Đình Chiểu, P. 9, TP. Đà Lạt, T. Lâm Đồng T. Lâm Đồng Việt Nam</v>
          </cell>
          <cell r="E738">
            <v>0</v>
          </cell>
          <cell r="F738" t="str">
            <v>Lâm Đồng</v>
          </cell>
          <cell r="G738" t="str">
            <v>T. Lâm Đồng</v>
          </cell>
        </row>
        <row r="739">
          <cell r="B739" t="str">
            <v>6498</v>
          </cell>
          <cell r="C739" t="str">
            <v>WM+ QTI 68 Nguyễn Huệ, Đông Hà</v>
          </cell>
          <cell r="D739" t="str">
            <v>68 Nguyễn Huệ, P. 1, TP. Đông Hà, T. Quảng Trị Việt Nam</v>
          </cell>
          <cell r="E739">
            <v>0</v>
          </cell>
          <cell r="F739" t="str">
            <v>Quảng Trị</v>
          </cell>
          <cell r="G739" t="str">
            <v>T. Quảng Trị</v>
          </cell>
        </row>
        <row r="740">
          <cell r="B740" t="str">
            <v>6499</v>
          </cell>
          <cell r="C740" t="str">
            <v>WM+ LAN 74 Đường tỉnh 832</v>
          </cell>
          <cell r="D740" t="str">
            <v>74 Đường tỉnh 832, Ấp 1, X. Nhựt Chánh, H. Bến Lức, T. Long T. Long An Việt Nam</v>
          </cell>
          <cell r="E740">
            <v>0</v>
          </cell>
          <cell r="F740" t="str">
            <v>Long An</v>
          </cell>
          <cell r="G740" t="str">
            <v>T. Long An</v>
          </cell>
        </row>
        <row r="741">
          <cell r="B741" t="str">
            <v>6500</v>
          </cell>
          <cell r="C741" t="str">
            <v>WM+ HCM 63 Phạm Hữu Tâm</v>
          </cell>
          <cell r="D741">
            <v>0</v>
          </cell>
          <cell r="E741" t="str">
            <v>63 Phạm Hữu Tâm, TT. Củ Chi, H. Củ Chi, TP. HCM</v>
          </cell>
          <cell r="F741" t="str">
            <v>H. Củ Chi</v>
          </cell>
          <cell r="G741" t="str">
            <v>HCM</v>
          </cell>
        </row>
        <row r="742">
          <cell r="B742" t="str">
            <v>6504</v>
          </cell>
          <cell r="C742" t="str">
            <v>WM+ DNI 02 Khu dân cư 4, Ấp Chợ</v>
          </cell>
          <cell r="D742" t="str">
            <v>02 Khu dân cư 4, Ấp Chợ, X. Phú Túc, H. Định Quán T. Đồng Nai Việt Nam</v>
          </cell>
          <cell r="E742">
            <v>0</v>
          </cell>
          <cell r="F742" t="str">
            <v>Đồng Nai</v>
          </cell>
          <cell r="G742" t="str">
            <v>T. Đồng Nai</v>
          </cell>
        </row>
        <row r="743">
          <cell r="B743" t="str">
            <v>6505</v>
          </cell>
          <cell r="C743" t="str">
            <v>WM+ HCM 318 Tỉnh Lộ 2</v>
          </cell>
          <cell r="D743">
            <v>0</v>
          </cell>
          <cell r="E743" t="str">
            <v>318 Tỉnh Lộ 2, Ấp 2, Xã Phước Vĩnh An, Huyện Củ Chi, Thành phố Hồ Chí Minh</v>
          </cell>
          <cell r="F743" t="str">
            <v>H. Củ Chi</v>
          </cell>
          <cell r="G743" t="str">
            <v>HCM</v>
          </cell>
        </row>
        <row r="744">
          <cell r="B744" t="str">
            <v>6506</v>
          </cell>
          <cell r="C744" t="str">
            <v>WM+ HCM 973 Nguyễn Duy Trinh</v>
          </cell>
          <cell r="D744">
            <v>0</v>
          </cell>
          <cell r="E744" t="str">
            <v>973 Nguyễn Duy Trinh, P. Bình Trưng Đông, Q. 2, TP. Hồ Chí Minh</v>
          </cell>
          <cell r="F744">
            <v>2</v>
          </cell>
          <cell r="G744" t="str">
            <v>HCM</v>
          </cell>
        </row>
        <row r="745">
          <cell r="B745" t="str">
            <v>6507</v>
          </cell>
          <cell r="C745" t="str">
            <v>WM+ HCM Tầng trệt Block B CC Vision</v>
          </cell>
          <cell r="D745">
            <v>0</v>
          </cell>
          <cell r="E745" t="str">
            <v>Tầng trệt Block B, khu Dân Cư Tầm Nhìn (tên thương mại: Vision), 96 Trần Đại Nghĩa, Phường Tân Tạo A, Quận Bình Tân, Thành phố Hồ Chí Minh.</v>
          </cell>
          <cell r="F745" t="str">
            <v>Bình Tân</v>
          </cell>
          <cell r="G745" t="str">
            <v>HCM</v>
          </cell>
        </row>
        <row r="746">
          <cell r="B746" t="str">
            <v>6508</v>
          </cell>
          <cell r="C746" t="str">
            <v>WM+ HCM AK04000.02 CC Akari City</v>
          </cell>
          <cell r="D746">
            <v>0</v>
          </cell>
          <cell r="E746" t="str">
            <v>CH số AK04-000.02, Tháp T4 - Block D, CC Hoàng Nam (Akari City), P. An Lạc, Q. Bình Tân, TP. Hồ Chí Minh Việt Nam</v>
          </cell>
          <cell r="F746" t="str">
            <v>Bình Tân</v>
          </cell>
          <cell r="G746" t="str">
            <v>HCM</v>
          </cell>
        </row>
        <row r="747">
          <cell r="B747" t="str">
            <v>6509</v>
          </cell>
          <cell r="C747" t="str">
            <v>WM+ HCM AK5000.06 CC Akari City</v>
          </cell>
          <cell r="D747" t="str">
            <v>AK5-000.06 tại tầng 1 (tầng trệt), khu CH Flora – DA Akari City (CCCT Block D Akari Hoàng Nam), P. An Lạc, Q. Bình Tân, TP. Hồ Chí Minh Việt Nam</v>
          </cell>
          <cell r="E747" t="str">
            <v>AK5-000.06 tại tầng 1 (tầng trệt), khu CH Flora – DA Akari City (CCCT Block D Akari Hoàng Nam), P. An Lạc, Q. Bình Tân, TP. Hồ Chí Minh Việt Nam</v>
          </cell>
          <cell r="F747" t="str">
            <v>Bình Tân</v>
          </cell>
          <cell r="G747" t="str">
            <v>HCM</v>
          </cell>
        </row>
        <row r="748">
          <cell r="B748" t="str">
            <v>6518</v>
          </cell>
          <cell r="C748" t="str">
            <v>WM+ HCM HR2SH21 -HR2SH22, CC Eco Green</v>
          </cell>
          <cell r="D748">
            <v>0</v>
          </cell>
          <cell r="E748" t="str">
            <v>HR2SH21 -HR2SH22 tại tầng trệt + tầng 1, Tòa nhà HR2, Dự án “Khu dân cư Tân Thuận Tây” (tên thương mại: Eco Green Saigon), Đường Nguyễn Văn Linh, P. Bình Thuận và P.Tân Thuận Tây, Q.7, TP. HCM</v>
          </cell>
          <cell r="F748">
            <v>7</v>
          </cell>
          <cell r="G748" t="str">
            <v>HCM</v>
          </cell>
        </row>
        <row r="749">
          <cell r="B749" t="str">
            <v>6530</v>
          </cell>
          <cell r="C749" t="str">
            <v>WM+ AGG 107 Nguyễn Tri Phương</v>
          </cell>
          <cell r="D749" t="str">
            <v>107 Nguyễn Tri Phương, P. Long Thạnh, TX. Tân Châu, T. An Giang Việt Nam</v>
          </cell>
          <cell r="E749">
            <v>0</v>
          </cell>
          <cell r="F749" t="str">
            <v>An Giang</v>
          </cell>
          <cell r="G749" t="str">
            <v>T. An Giang</v>
          </cell>
        </row>
        <row r="750">
          <cell r="B750">
            <v>6536</v>
          </cell>
          <cell r="C750" t="str">
            <v>WM+ BDG 3/80 Thủ Khoa Huân</v>
          </cell>
          <cell r="D750" t="str">
            <v>Số 3/80 Thủ Khoa Huân, P. Thuận Giao, TP. Thuận An, T. Bình T. Bình Dương Việt Nam</v>
          </cell>
          <cell r="E750">
            <v>0</v>
          </cell>
          <cell r="F750" t="str">
            <v>Bình Dương</v>
          </cell>
          <cell r="G750" t="str">
            <v>T. Bình Dương</v>
          </cell>
        </row>
        <row r="751">
          <cell r="B751" t="str">
            <v>6537</v>
          </cell>
          <cell r="C751" t="str">
            <v>WM+ AGG 582 đường Nguyễn Huệ</v>
          </cell>
          <cell r="D751" t="str">
            <v>582 Đường Nguyễn Huệ, TT. Núi Sập, H. Thoại Sơn, T. An Giang T. An Giang Việt Nam</v>
          </cell>
          <cell r="E751">
            <v>0</v>
          </cell>
          <cell r="F751" t="str">
            <v>An Giang</v>
          </cell>
          <cell r="G751" t="str">
            <v>T. An Giang</v>
          </cell>
        </row>
        <row r="752">
          <cell r="B752" t="str">
            <v>6544</v>
          </cell>
          <cell r="C752" t="str">
            <v>1 Đường số 38, P. Hiệp Bình Chánh, TP. Thủ Đức, HCM</v>
          </cell>
          <cell r="D752" t="str">
            <v>1 Đường số 38, P. Hiệp Bình Chánh, TP. Thủ Đức, HCM</v>
          </cell>
          <cell r="E752">
            <v>0</v>
          </cell>
          <cell r="F752" t="str">
            <v>Thủ Đức</v>
          </cell>
          <cell r="G752" t="str">
            <v>HCM</v>
          </cell>
        </row>
        <row r="753">
          <cell r="B753" t="str">
            <v>6545</v>
          </cell>
          <cell r="C753" t="str">
            <v>WM+ HCM 70 Tây Hòa</v>
          </cell>
          <cell r="D753">
            <v>0</v>
          </cell>
          <cell r="E753" t="str">
            <v>70 Tây Hòa, P. Phước Long A, TP. Thủ Đức, TP. HCM</v>
          </cell>
          <cell r="F753" t="str">
            <v>Thủ Đức</v>
          </cell>
          <cell r="G753" t="str">
            <v>HCM</v>
          </cell>
        </row>
        <row r="754">
          <cell r="B754" t="str">
            <v>6549</v>
          </cell>
          <cell r="C754" t="str">
            <v>WM+ BDG A84 Khu Phố Bình Đức</v>
          </cell>
          <cell r="D754" t="str">
            <v>A84 KP Bình Đức, P. Bình Nhâm, TP. Thuận An, T. Bình Dương T. Bình Dương Việt Nam</v>
          </cell>
          <cell r="E754">
            <v>0</v>
          </cell>
          <cell r="F754" t="str">
            <v>Bình Dương</v>
          </cell>
          <cell r="G754" t="str">
            <v>T. Bình Dương</v>
          </cell>
        </row>
        <row r="755">
          <cell r="B755" t="str">
            <v>6553</v>
          </cell>
          <cell r="C755" t="str">
            <v>WM+ QNM 233 Tiểu La, Thăng Bình</v>
          </cell>
          <cell r="D755" t="str">
            <v>233 Tiểu La, Tt. Hà Lam, H. Thăng Bình, T. Quảng Nam T. Quảng Nam Việt Nam</v>
          </cell>
          <cell r="E755">
            <v>0</v>
          </cell>
          <cell r="F755" t="str">
            <v>Quảng Nam</v>
          </cell>
          <cell r="G755" t="str">
            <v>T. Quảng Nam</v>
          </cell>
        </row>
        <row r="756">
          <cell r="B756" t="str">
            <v>6555</v>
          </cell>
          <cell r="C756" t="str">
            <v>WM+ QNM 65 Đỗ Đăng Tuyển, Đại Lộc</v>
          </cell>
          <cell r="D756" t="str">
            <v>65 Đỗ Đăng Tuyển, Khu Nghĩa Hiệp, Tt. Ái Nghĩa, H. Đại Lộc, T. Quảng Nam Việt Nam</v>
          </cell>
          <cell r="E756">
            <v>0</v>
          </cell>
          <cell r="F756" t="str">
            <v>Quảng Nam</v>
          </cell>
          <cell r="G756" t="str">
            <v>T. Quảng Nam</v>
          </cell>
        </row>
        <row r="757">
          <cell r="B757" t="str">
            <v>6556</v>
          </cell>
          <cell r="C757" t="str">
            <v>WM+ QNM 8-10 Nguyễn Văn Linh, Núi T</v>
          </cell>
          <cell r="D757" t="str">
            <v>8-10 Nguyễn Văn Linh, Tt. Núi Thành, H. Núi Thành, T. Quảng T. Quảng Nam Việt Nam</v>
          </cell>
          <cell r="E757">
            <v>0</v>
          </cell>
          <cell r="F757" t="str">
            <v>Quảng Nam</v>
          </cell>
          <cell r="G757" t="str">
            <v>T. Quảng Nam</v>
          </cell>
        </row>
        <row r="758">
          <cell r="B758" t="str">
            <v>6558</v>
          </cell>
          <cell r="C758" t="str">
            <v>WM+ HCM A0101 CC Hoàng Anh Gia Lai 1</v>
          </cell>
          <cell r="D758">
            <v>0</v>
          </cell>
          <cell r="E758">
            <v>0</v>
          </cell>
          <cell r="F758">
            <v>7</v>
          </cell>
          <cell r="G758" t="str">
            <v>HCM</v>
          </cell>
        </row>
        <row r="759">
          <cell r="B759" t="str">
            <v>6565</v>
          </cell>
          <cell r="C759" t="str">
            <v>WM+ HCM 12/1 đường TL27</v>
          </cell>
          <cell r="D759">
            <v>0</v>
          </cell>
          <cell r="E759" t="str">
            <v>12/1 đường TL27, Khu phố 3, Phường Thạnh Lộc, Quận 12, Thành TP. Hồ Chí Minh Việt Nam</v>
          </cell>
          <cell r="F759">
            <v>12</v>
          </cell>
          <cell r="G759" t="str">
            <v>HCM</v>
          </cell>
        </row>
        <row r="760">
          <cell r="B760" t="str">
            <v>6566</v>
          </cell>
          <cell r="C760" t="str">
            <v>WM+ HCM 1.4 Tầng 1, CC Phú Hoàng Anh, Nhà Bè</v>
          </cell>
          <cell r="D760" t="str">
            <v>1.4 Tầng 1, Khu A Cao Ốc Phú Hoàng Anh, Nguyễn Hữu Thọ, X. P TP. Hồ Chí Minh Việt Nam</v>
          </cell>
          <cell r="E760">
            <v>0</v>
          </cell>
          <cell r="F760" t="str">
            <v>H. Nhà Bè</v>
          </cell>
          <cell r="G760" t="str">
            <v>HCM</v>
          </cell>
        </row>
        <row r="761">
          <cell r="B761" t="str">
            <v>6567</v>
          </cell>
          <cell r="C761" t="str">
            <v>WM+ DNI 1823 Ấp 5, X. Xuân Bắc</v>
          </cell>
          <cell r="D761" t="str">
            <v>1823 Ấp 5, X. Xuân Bắc, H. Xuân Lộc, T. Đồng Nai T. Đồng Nai Việt Nam</v>
          </cell>
          <cell r="E761">
            <v>0</v>
          </cell>
          <cell r="F761" t="str">
            <v>Đồng Nai</v>
          </cell>
          <cell r="G761" t="str">
            <v>T. Đồng Nai</v>
          </cell>
        </row>
        <row r="762">
          <cell r="B762" t="str">
            <v>6571</v>
          </cell>
          <cell r="C762" t="str">
            <v>WM+ LAN 16 Nguyễn Văn Tiếp</v>
          </cell>
          <cell r="D762" t="str">
            <v>16 Nguyễn Văn Tiếp, P.5, TP. Tân An, T. Long An T. Long An Việt Nam</v>
          </cell>
          <cell r="E762">
            <v>0</v>
          </cell>
          <cell r="F762" t="str">
            <v>Long An</v>
          </cell>
          <cell r="G762" t="str">
            <v>T. Long An</v>
          </cell>
        </row>
        <row r="763">
          <cell r="B763" t="str">
            <v>6572</v>
          </cell>
          <cell r="C763" t="str">
            <v>WM+ BPC 82 Đinh Tiên Hoàng</v>
          </cell>
          <cell r="D763" t="str">
            <v>82 Đinh Tiên Hoàng, P. Long Thủy, TX. Phước Long, T. Bình Phước</v>
          </cell>
          <cell r="E763">
            <v>0</v>
          </cell>
          <cell r="F763" t="str">
            <v>Bình Phước</v>
          </cell>
          <cell r="G763">
            <v>0</v>
          </cell>
        </row>
        <row r="764">
          <cell r="B764" t="str">
            <v>6581</v>
          </cell>
          <cell r="C764" t="str">
            <v>WM+ CTO 106 – 108 Trần Bạch Đằng</v>
          </cell>
          <cell r="D764" t="str">
            <v>106 - 108 Trần Bạch Đằng, Phường An Khánh, Quận Ninh Kiều, TP. Cần Thơ Việt Nam</v>
          </cell>
          <cell r="E764">
            <v>0</v>
          </cell>
          <cell r="F764" t="str">
            <v>Cần Thơ</v>
          </cell>
          <cell r="G764" t="str">
            <v>TP. Cần Thơ</v>
          </cell>
        </row>
        <row r="765">
          <cell r="B765" t="str">
            <v>6582</v>
          </cell>
          <cell r="C765" t="str">
            <v>WM+ BDG 4/23 KP. Bình Quới</v>
          </cell>
          <cell r="D765" t="str">
            <v>4/23 KP. Bình Quới, P. Bình Chuẩn, TP. Thuận An, T. Bình Dương Việt Nam</v>
          </cell>
          <cell r="E765">
            <v>0</v>
          </cell>
          <cell r="F765" t="str">
            <v>Bình Dương</v>
          </cell>
          <cell r="G765" t="str">
            <v>T. Bình Dương</v>
          </cell>
        </row>
        <row r="766">
          <cell r="B766" t="str">
            <v>6588</v>
          </cell>
          <cell r="C766" t="str">
            <v>WM+ BDH 292 - 294 Trần Hưng Đạo, Qu</v>
          </cell>
          <cell r="D766" t="str">
            <v>292 – 294 Trần Hưng Đạo, P. Trần Hưng Đạo, TP. Quy Nhơn, T. T. Bình Định Việt Nam</v>
          </cell>
          <cell r="E766">
            <v>0</v>
          </cell>
          <cell r="F766" t="str">
            <v>Bình Định</v>
          </cell>
          <cell r="G766" t="str">
            <v>T. Bình Định</v>
          </cell>
        </row>
        <row r="767">
          <cell r="B767" t="str">
            <v>6589</v>
          </cell>
          <cell r="C767" t="str">
            <v>WM+ VTU 175 Võ Thị Sáu</v>
          </cell>
          <cell r="D767" t="str">
            <v>175 Võ Thị Sáu, TT. Long Điền, H. Long Điền, T. Bà Rịa Vũng Tàu</v>
          </cell>
          <cell r="E767">
            <v>0</v>
          </cell>
          <cell r="F767" t="str">
            <v>Vũng Tàu</v>
          </cell>
          <cell r="G767" t="str">
            <v>T. Bà Rịa - Vũng Tàu</v>
          </cell>
        </row>
        <row r="768">
          <cell r="B768" t="str">
            <v>6590</v>
          </cell>
          <cell r="C768" t="str">
            <v>WM+ VTU 764 Đường 30/4</v>
          </cell>
          <cell r="D768" t="str">
            <v>764 Đường 30/4, P. Rạch Dừa, TP. Vũng Tàu, T. Bà Rịa Vũng Tà T. Bà Rịa - Vũng Tàu Việt Nam</v>
          </cell>
          <cell r="E768">
            <v>0</v>
          </cell>
          <cell r="F768" t="str">
            <v>Vũng Tàu</v>
          </cell>
          <cell r="G768" t="str">
            <v>T. Bà Rịa - Vũng Tàu</v>
          </cell>
        </row>
        <row r="769">
          <cell r="B769" t="str">
            <v>6591</v>
          </cell>
          <cell r="C769" t="str">
            <v>WM+ HCM Tầng trệt CC The Mansion kh</v>
          </cell>
          <cell r="D769" t="str">
            <v>CC The Mansion khu A, đường số 7, KDC 13E, X. Phong Phú, H. TP. Hồ Chí Minh Việt Nam</v>
          </cell>
          <cell r="E769">
            <v>0</v>
          </cell>
          <cell r="F769" t="str">
            <v>H. Bình Chánh</v>
          </cell>
          <cell r="G769" t="str">
            <v>TP. Hồ Chí Minh</v>
          </cell>
        </row>
        <row r="770">
          <cell r="B770" t="str">
            <v>6594</v>
          </cell>
          <cell r="C770" t="str">
            <v>WM+ TGG 74/7 Lê Thị Hồng Gấm</v>
          </cell>
          <cell r="D770" t="str">
            <v>74/7 Lê Thị Hồng Gấm, KP.4, P.6, TP. Mỹ Tho, T. Tiền Giang T. Tiền Giang Việt Nam</v>
          </cell>
          <cell r="E770">
            <v>0</v>
          </cell>
          <cell r="F770" t="str">
            <v>Tiền Giang</v>
          </cell>
          <cell r="G770" t="str">
            <v>T. Tiền Giang</v>
          </cell>
        </row>
        <row r="771">
          <cell r="B771" t="str">
            <v>6596</v>
          </cell>
          <cell r="C771" t="str">
            <v>WM+ HCM 39 Ấp Chiến Lược</v>
          </cell>
          <cell r="D771" t="str">
            <v>39 Đườg Ấp Chiến Lược, KP4, P. Bình Hưng Hòa A, Q. Bình Tân, TP. Hồ Chí Minh Việt Nam</v>
          </cell>
          <cell r="E771">
            <v>0</v>
          </cell>
          <cell r="F771" t="str">
            <v>Bình Tân</v>
          </cell>
          <cell r="G771">
            <v>0</v>
          </cell>
        </row>
        <row r="772">
          <cell r="B772" t="str">
            <v>6597</v>
          </cell>
          <cell r="C772" t="str">
            <v>WM+ DNI 1461 QL20, X. Phú Xuân</v>
          </cell>
          <cell r="D772" t="str">
            <v>Đồng Nai</v>
          </cell>
          <cell r="E772" t="str">
            <v>Đồng Nai</v>
          </cell>
          <cell r="F772" t="str">
            <v>Đồng Nai</v>
          </cell>
          <cell r="G772" t="str">
            <v>Tỉnh</v>
          </cell>
        </row>
        <row r="773">
          <cell r="B773" t="str">
            <v>6598</v>
          </cell>
          <cell r="C773" t="str">
            <v>WM+ BDH 80 Vũ Bảo, Quy Nhơn</v>
          </cell>
          <cell r="D773" t="str">
            <v>Bình Định</v>
          </cell>
          <cell r="E773" t="str">
            <v>Bình Định</v>
          </cell>
          <cell r="F773" t="str">
            <v>Bình Định</v>
          </cell>
          <cell r="G773" t="str">
            <v>Tỉnh</v>
          </cell>
        </row>
        <row r="774">
          <cell r="B774" t="str">
            <v>6599</v>
          </cell>
          <cell r="C774" t="str">
            <v>WM+ BDH 32 Hoàng Văn Thụ, Quy Nhơn</v>
          </cell>
          <cell r="D774" t="str">
            <v>32 Hoàng Văn Thụ, P. Quang Trung, TP. Quy Nhơn, T. Bình Định</v>
          </cell>
          <cell r="E774">
            <v>0</v>
          </cell>
          <cell r="F774" t="str">
            <v>Bình Định</v>
          </cell>
          <cell r="G774">
            <v>0</v>
          </cell>
        </row>
        <row r="775">
          <cell r="B775" t="str">
            <v>6606</v>
          </cell>
          <cell r="C775" t="str">
            <v>WM+ HCM S6.05-01.05 Vinhomes Grand</v>
          </cell>
          <cell r="D775" t="str">
            <v>01.05 Tòa S6.05, Vinhomes Grand Park, 88 Phước Thiện, P. Long Thạnh Mỹ và P. Long Bình, TP. Thủ Đức TP. Hồ Chí Minh Việt Nam</v>
          </cell>
          <cell r="E775" t="str">
            <v>01.05 Tòa S6.05, Vinhomes Grand Park, 88 Phước Thiện, P. Long Thạnh Mỹ và P. Long Bình, TP. Thủ Đức TP. Hồ Chí Minh Việt Nam</v>
          </cell>
          <cell r="F775" t="str">
            <v>Thủ Đức</v>
          </cell>
          <cell r="G775" t="str">
            <v>HCM</v>
          </cell>
        </row>
        <row r="776">
          <cell r="B776" t="str">
            <v>6609</v>
          </cell>
          <cell r="C776" t="str">
            <v>WM+ BPC 195 DT757, X. Bù Nho</v>
          </cell>
          <cell r="D776" t="str">
            <v>DT757, X. Bù Nho, H. Phú Riềng, T. Bình Phước</v>
          </cell>
          <cell r="E776">
            <v>0</v>
          </cell>
          <cell r="F776" t="str">
            <v>Bình Phước</v>
          </cell>
          <cell r="G776">
            <v>0</v>
          </cell>
        </row>
        <row r="777">
          <cell r="B777" t="str">
            <v>6615</v>
          </cell>
          <cell r="C777" t="str">
            <v>WM+ HCM B13/29B Cây Cám, xã Vĩnh Lộc B</v>
          </cell>
          <cell r="D777" t="str">
            <v>B13/29B Ấp 2C X. Vĩnh Lộc B, H. Bình Chánh, TP HCM TP. Hồ Chí Minh Việt Nam</v>
          </cell>
          <cell r="E777">
            <v>0</v>
          </cell>
          <cell r="F777" t="str">
            <v>H. Bình Chánh</v>
          </cell>
          <cell r="G777" t="str">
            <v>HCM</v>
          </cell>
        </row>
        <row r="778">
          <cell r="B778" t="str">
            <v>6618</v>
          </cell>
          <cell r="C778" t="str">
            <v>WM+ HCM 666/72 Đường 3 Tháng 2</v>
          </cell>
          <cell r="D778" t="str">
            <v>666/72 Đường 3 Tháng 2, P. 14, Q. 10, TP. Hồ Chí Minh Việt Nam</v>
          </cell>
          <cell r="E778">
            <v>0</v>
          </cell>
          <cell r="F778">
            <v>10</v>
          </cell>
          <cell r="G778" t="str">
            <v>TP. Hồ Chí Minh</v>
          </cell>
        </row>
        <row r="779">
          <cell r="B779" t="str">
            <v>6626</v>
          </cell>
          <cell r="C779" t="str">
            <v>WM+ BPC 72 Trần Hưng Đạo</v>
          </cell>
          <cell r="D779" t="str">
            <v>72 Trần Hưng Đạo, P. Tân Phú, TP. Đồng Xoài, T. Bình Phước Việt Nam</v>
          </cell>
          <cell r="E779">
            <v>0</v>
          </cell>
          <cell r="F779" t="str">
            <v>Bình Phước</v>
          </cell>
          <cell r="G779" t="str">
            <v>T. Bình Phước</v>
          </cell>
        </row>
        <row r="780">
          <cell r="B780" t="str">
            <v>6637</v>
          </cell>
          <cell r="C780" t="str">
            <v>WM+ GLI 324 Tôn Đức Thắng</v>
          </cell>
          <cell r="D780" t="str">
            <v>324 Tôn Đức Thắng, X. Biển Hồ, TP. Pleiku, T. Gia Lai</v>
          </cell>
          <cell r="E780">
            <v>0</v>
          </cell>
          <cell r="F780" t="str">
            <v>Gia Lai</v>
          </cell>
          <cell r="G780">
            <v>0</v>
          </cell>
        </row>
        <row r="781">
          <cell r="B781" t="str">
            <v>6638</v>
          </cell>
          <cell r="C781" t="str">
            <v>WM+ KTM 51 Nguyễn Văn Linh</v>
          </cell>
          <cell r="D781" t="str">
            <v>51 Nguyễn Văn Linh, P. Lê Lợi, TP. Kon Tum, T. Kon Tum</v>
          </cell>
          <cell r="E781">
            <v>0</v>
          </cell>
          <cell r="F781" t="str">
            <v>Kon Tum</v>
          </cell>
          <cell r="G781">
            <v>0</v>
          </cell>
        </row>
        <row r="782">
          <cell r="B782" t="str">
            <v>6640</v>
          </cell>
          <cell r="C782" t="str">
            <v>WM+ GLI 02 Nơ Trang Long</v>
          </cell>
          <cell r="D782" t="str">
            <v>02 Nơ Trang Long, P. Trà Bá, TP. Pleiku, T. Gia Lai</v>
          </cell>
          <cell r="E782">
            <v>0</v>
          </cell>
          <cell r="F782" t="str">
            <v>Gia Lai</v>
          </cell>
          <cell r="G782">
            <v>0</v>
          </cell>
        </row>
        <row r="783">
          <cell r="B783" t="str">
            <v>6645</v>
          </cell>
          <cell r="C783" t="str">
            <v>WM+ DNG 197 Phan Đăng Lưu</v>
          </cell>
          <cell r="D783" t="str">
            <v>197 Phan Đăng Lưu, P. Khuê Trung, Q. Cẩm Lệ, TP Đà Nẵng</v>
          </cell>
          <cell r="E783">
            <v>0</v>
          </cell>
          <cell r="F783" t="str">
            <v>Đà Nẵng</v>
          </cell>
          <cell r="G783">
            <v>0</v>
          </cell>
        </row>
        <row r="784">
          <cell r="B784" t="str">
            <v>6648</v>
          </cell>
          <cell r="C784" t="str">
            <v>WM+ GLI 45C Phan Đình Phùng</v>
          </cell>
          <cell r="D784" t="str">
            <v>45C Phan Đình Phùng, P. Tây Sơn, TP. Pleiku, T. Gia Lai</v>
          </cell>
          <cell r="E784">
            <v>0</v>
          </cell>
          <cell r="F784" t="str">
            <v>Gia Lai</v>
          </cell>
          <cell r="G784">
            <v>0</v>
          </cell>
        </row>
        <row r="785">
          <cell r="B785" t="str">
            <v>6649</v>
          </cell>
          <cell r="C785" t="str">
            <v>WM+ DNI 134/124 Nguyễn Ái Quốc</v>
          </cell>
          <cell r="D785" t="str">
            <v>134/124 Nguyễn Ái Quốc, KP. 7, P. Tân Biên, TP. Biên Hòa, T. Đồng Nai</v>
          </cell>
          <cell r="E785">
            <v>0</v>
          </cell>
          <cell r="F785" t="str">
            <v>Đồng Nai</v>
          </cell>
          <cell r="G785">
            <v>0</v>
          </cell>
        </row>
        <row r="786">
          <cell r="B786" t="str">
            <v>6650</v>
          </cell>
          <cell r="C786" t="str">
            <v>WM+ VTU 797 Bình Giã</v>
          </cell>
          <cell r="D786" t="str">
            <v>797 Bình Giã, P. 10, TP. Vũng Tàu, T. Bà Rịa Vũng Tàu</v>
          </cell>
          <cell r="E786">
            <v>0</v>
          </cell>
          <cell r="F786" t="str">
            <v>Vũng Tàu</v>
          </cell>
          <cell r="G786" t="str">
            <v>T. Bà Rịa - Vũng Tàu</v>
          </cell>
        </row>
        <row r="787">
          <cell r="B787" t="str">
            <v>6651</v>
          </cell>
          <cell r="C787" t="str">
            <v>WM+ TGG 378 Lê Thị Hồng Gấm</v>
          </cell>
          <cell r="D787" t="str">
            <v>378 Lê Thị Hồng Gấm, P. 6, TP. Mỹ Tho, T. Tiền Giang</v>
          </cell>
          <cell r="E787">
            <v>0</v>
          </cell>
          <cell r="F787" t="str">
            <v>Tiền Giang</v>
          </cell>
          <cell r="G787">
            <v>0</v>
          </cell>
        </row>
        <row r="788">
          <cell r="B788" t="str">
            <v>6652</v>
          </cell>
          <cell r="C788" t="str">
            <v>WM+ VTU 172A Trương Công Định</v>
          </cell>
          <cell r="D788" t="str">
            <v>172A Trương Công Định, P. 3, TP. Vũng Tàu, T. Bà Rịa Vũng Tàu</v>
          </cell>
          <cell r="E788">
            <v>0</v>
          </cell>
          <cell r="F788" t="str">
            <v>Vũng Tàu</v>
          </cell>
          <cell r="G788" t="str">
            <v>T. Bà Rịa - Vũng Tàu</v>
          </cell>
        </row>
        <row r="789">
          <cell r="B789" t="str">
            <v>6653</v>
          </cell>
          <cell r="C789" t="str">
            <v>WM+ DNI 18I, P. Tân Phong
(WM+ DNI 18L Lương Văn Nho cũ)</v>
          </cell>
          <cell r="D789" t="str">
            <v>18I, KP. 4,  P. Tân Phong, TP. Biên Hòa, T. Đồng Nai
(18L Lương Văn Nho, KP. 4,  P. Tân Phong, TP. Biên Hòa, T. Đồng Nai cũ)</v>
          </cell>
          <cell r="E789">
            <v>0</v>
          </cell>
          <cell r="F789" t="str">
            <v>Đồng Nai</v>
          </cell>
          <cell r="G789">
            <v>0</v>
          </cell>
        </row>
        <row r="790">
          <cell r="B790" t="str">
            <v>6654</v>
          </cell>
          <cell r="C790" t="str">
            <v>WM+ BDG CC Skyview, 212 Trần P</v>
          </cell>
          <cell r="D790" t="str">
            <v>Bình Dương</v>
          </cell>
          <cell r="E790" t="str">
            <v>Bình Dương</v>
          </cell>
          <cell r="F790" t="str">
            <v>Bình Dương</v>
          </cell>
          <cell r="G790" t="str">
            <v>TỈNH</v>
          </cell>
        </row>
        <row r="791">
          <cell r="B791" t="str">
            <v>6655</v>
          </cell>
          <cell r="C791" t="str">
            <v>WM+ AGG 108 Trưng Nữ Vương</v>
          </cell>
          <cell r="D791" t="str">
            <v>108 Trưng Nữ Vương, P. Châu Phú B, TP. Châu Đốc, T. An Giang</v>
          </cell>
          <cell r="E791">
            <v>0</v>
          </cell>
          <cell r="F791" t="str">
            <v>An Giang</v>
          </cell>
          <cell r="G791">
            <v>0</v>
          </cell>
        </row>
        <row r="792">
          <cell r="B792" t="str">
            <v>6656</v>
          </cell>
          <cell r="C792" t="str">
            <v>WM+ LDG 06/27 Thôn Phi Nôm</v>
          </cell>
          <cell r="D792" t="str">
            <v>06/27 Thôn Phi Nôm, X. Hiệp Thạnh, H. Đức Trọng, T. Lâm Đồng</v>
          </cell>
          <cell r="E792">
            <v>0</v>
          </cell>
          <cell r="F792" t="str">
            <v>Lâm Đồng</v>
          </cell>
          <cell r="G792">
            <v>0</v>
          </cell>
        </row>
        <row r="793">
          <cell r="B793" t="str">
            <v>6657</v>
          </cell>
          <cell r="C793" t="str">
            <v>WM+ LDG 32 Thống Nhất</v>
          </cell>
          <cell r="D793" t="str">
            <v>32 Thống Nhất, TT. Liên Nghĩa, H. Đức Trọng, T. Lâm Đồng</v>
          </cell>
          <cell r="E793">
            <v>0</v>
          </cell>
          <cell r="F793" t="str">
            <v>Lâm Đồng</v>
          </cell>
          <cell r="G793">
            <v>0</v>
          </cell>
        </row>
        <row r="794">
          <cell r="B794" t="str">
            <v>6658</v>
          </cell>
          <cell r="C794" t="str">
            <v>WM+ HCM 47/8 Nguyễn Hữu Tiến</v>
          </cell>
          <cell r="D794" t="str">
            <v>47/8 Nguyễn Hữu Tiến. P. Tây Thạnh, Q. Tân Phú, TP. HCM</v>
          </cell>
          <cell r="E794">
            <v>0</v>
          </cell>
          <cell r="F794" t="str">
            <v xml:space="preserve">Tân Phú </v>
          </cell>
          <cell r="G794">
            <v>0</v>
          </cell>
        </row>
        <row r="795">
          <cell r="B795" t="str">
            <v>6661</v>
          </cell>
          <cell r="C795" t="str">
            <v>WM+ BDH 251 Hoàng Văn Thụ, Quy Định</v>
          </cell>
          <cell r="D795" t="str">
            <v>251 Hoàng Văn Thụ, P. Ngô Mây, TP. Quy Nhơn, T. Bình Định</v>
          </cell>
          <cell r="E795">
            <v>0</v>
          </cell>
          <cell r="F795" t="str">
            <v>Bình Định</v>
          </cell>
          <cell r="G795">
            <v>0</v>
          </cell>
        </row>
        <row r="796">
          <cell r="B796" t="str">
            <v>6662</v>
          </cell>
          <cell r="C796" t="str">
            <v>WM+ HCM 12 – 12A Chiến Lược</v>
          </cell>
          <cell r="D796" t="str">
            <v>12 – 12A Chiến Lược, P. Bình Trị Đông, Q. Bình Tân, TP. Hồ Chí Minh Việt Nam</v>
          </cell>
          <cell r="E796">
            <v>0</v>
          </cell>
          <cell r="F796" t="str">
            <v>Bình Tân</v>
          </cell>
          <cell r="G796" t="str">
            <v>HCM</v>
          </cell>
        </row>
        <row r="797">
          <cell r="B797" t="str">
            <v>6670</v>
          </cell>
          <cell r="C797" t="str">
            <v>WM+ HCM 172/16A An Phú Đông 09</v>
          </cell>
          <cell r="D797" t="str">
            <v>172/16A-18 An Phú Đông 09, P. An Phú Đông, Q. 12, TP. Hồ Chí Minh Việt Nam</v>
          </cell>
          <cell r="E797">
            <v>0</v>
          </cell>
          <cell r="F797">
            <v>12</v>
          </cell>
          <cell r="G797" t="str">
            <v>HCM</v>
          </cell>
        </row>
        <row r="798">
          <cell r="B798" t="str">
            <v>6672</v>
          </cell>
          <cell r="C798" t="str">
            <v>WM+ LAN 78 Huỳnh Việt Thanh</v>
          </cell>
          <cell r="D798" t="str">
            <v xml:space="preserve">78 Huỳnh Việt Thanh, P. 2, Tp. Tân An, T. Long An </v>
          </cell>
          <cell r="E798">
            <v>0</v>
          </cell>
          <cell r="F798" t="str">
            <v>Long An</v>
          </cell>
          <cell r="G798">
            <v>0</v>
          </cell>
        </row>
        <row r="799">
          <cell r="B799" t="str">
            <v>6673</v>
          </cell>
          <cell r="C799" t="str">
            <v>WM+ HCM SH3-6, CC HQC Plaza</v>
          </cell>
          <cell r="D799" t="str">
            <v>Chung cư HQC plaza, Lô CC1, Đường Nguyễn Văn Linh, xã An Phú Tây, Huyện Bình Chánh TP. Hồ Chí Minh Việt Nam</v>
          </cell>
          <cell r="E799">
            <v>0</v>
          </cell>
          <cell r="F799" t="str">
            <v>H. Bình Chánh</v>
          </cell>
          <cell r="G799">
            <v>0</v>
          </cell>
        </row>
        <row r="800">
          <cell r="B800" t="str">
            <v>6674</v>
          </cell>
          <cell r="C800" t="str">
            <v>WM+ HCM 302 – 304 Nguyễn Thị Kiểu</v>
          </cell>
          <cell r="D800" t="str">
            <v>302 – 304 Nguyễn Thị Kiểu, P. Hiệp Thành, Q. 12, TP. Hồ Chí Minh Việt Nam</v>
          </cell>
          <cell r="E800">
            <v>0</v>
          </cell>
          <cell r="F800">
            <v>12</v>
          </cell>
          <cell r="G800" t="str">
            <v>HCM</v>
          </cell>
        </row>
        <row r="801">
          <cell r="B801" t="str">
            <v>6675</v>
          </cell>
          <cell r="C801" t="str">
            <v>WM+ HCM 148 Đường số 9</v>
          </cell>
          <cell r="D801" t="str">
            <v>148 Đường số 9, P. 16, Q. Gò Vấp, TP. Hồ Chí Minh Việt Nam</v>
          </cell>
          <cell r="E801">
            <v>0</v>
          </cell>
          <cell r="F801" t="str">
            <v>Gò Vấp</v>
          </cell>
          <cell r="G801" t="str">
            <v>HCM</v>
          </cell>
        </row>
        <row r="802">
          <cell r="B802" t="str">
            <v>6678</v>
          </cell>
          <cell r="C802" t="str">
            <v>WM+ BDG 124 Đường 3/2</v>
          </cell>
          <cell r="D802" t="str">
            <v>Bình Dương</v>
          </cell>
          <cell r="E802" t="str">
            <v>Bình Dương</v>
          </cell>
          <cell r="F802" t="str">
            <v>Bình Dương</v>
          </cell>
          <cell r="G802" t="str">
            <v>Tỉnh</v>
          </cell>
        </row>
        <row r="803">
          <cell r="B803" t="str">
            <v>6679</v>
          </cell>
          <cell r="C803" t="str">
            <v>WM+ DLK 72 Y Moan Ênuôl</v>
          </cell>
          <cell r="D803" t="str">
            <v>72 Y Moan Ênuôl, P. Tân Lợi, TP. Buôn Ma Thuột, T. Đắk Lắk</v>
          </cell>
          <cell r="E803">
            <v>0</v>
          </cell>
          <cell r="F803" t="str">
            <v>Đắk Lắk</v>
          </cell>
          <cell r="G803">
            <v>0</v>
          </cell>
        </row>
        <row r="804">
          <cell r="B804" t="str">
            <v>6682</v>
          </cell>
          <cell r="C804" t="str">
            <v>WM+ HCM 34/5B Trung Mỹ - Tân X</v>
          </cell>
          <cell r="D804" t="str">
            <v>34/5B Trung Mỹ - Tân Xuân, Ấp Mỹ Huề, X. Trung Chánh, H. Hóc Môn , TP. Hồ Chí Minh Việt Nam</v>
          </cell>
          <cell r="E804">
            <v>0</v>
          </cell>
          <cell r="F804" t="str">
            <v>H. Hóc Môn</v>
          </cell>
          <cell r="G804" t="str">
            <v>HCM</v>
          </cell>
        </row>
        <row r="805">
          <cell r="B805" t="str">
            <v>6687</v>
          </cell>
          <cell r="C805" t="str">
            <v>WM+ CTO 695 Lê Thị Tạo</v>
          </cell>
          <cell r="D805" t="str">
            <v>695 Lê Thị Tạo, P. Thốt Nốt, Q. Thốt Nốt, TP. Cần Thơ</v>
          </cell>
          <cell r="E805">
            <v>0</v>
          </cell>
          <cell r="F805" t="str">
            <v>Cần Thơ</v>
          </cell>
          <cell r="G805" t="str">
            <v>Tỉnh</v>
          </cell>
        </row>
        <row r="806">
          <cell r="B806" t="str">
            <v>6688</v>
          </cell>
          <cell r="C806" t="str">
            <v>WM+ AGG 191 Thủ Khoa Nghĩa</v>
          </cell>
          <cell r="D806" t="str">
            <v>191 Thủ Khoa Nghĩa, P. Châu Phú A, TP. Châu Đốc, T. An Giang.</v>
          </cell>
          <cell r="E806">
            <v>0</v>
          </cell>
          <cell r="F806" t="str">
            <v>An Giang</v>
          </cell>
          <cell r="G806">
            <v>0</v>
          </cell>
        </row>
        <row r="807">
          <cell r="B807" t="str">
            <v>6691</v>
          </cell>
          <cell r="C807" t="str">
            <v>WM+ AGG 54-56 Nguyễn Văn Cừ</v>
          </cell>
          <cell r="D807" t="str">
            <v>54-56 Nguyễn Văn Cừ, TT, An Châu, H. Châu Thành, T, An Giang T. An Giang Việt Nam</v>
          </cell>
          <cell r="E807">
            <v>0</v>
          </cell>
          <cell r="F807" t="str">
            <v>An Giang</v>
          </cell>
          <cell r="G807" t="str">
            <v>T. An Giang</v>
          </cell>
        </row>
        <row r="808">
          <cell r="B808" t="str">
            <v>6692</v>
          </cell>
          <cell r="C808" t="str">
            <v>WM+ DNI 106 Hồ Hòa</v>
          </cell>
          <cell r="D808" t="str">
            <v>Đồng Nai</v>
          </cell>
          <cell r="E808" t="str">
            <v>Đồng Nai</v>
          </cell>
          <cell r="F808" t="str">
            <v>Đồng Nai</v>
          </cell>
          <cell r="G808" t="str">
            <v>Tỉnh</v>
          </cell>
        </row>
        <row r="809">
          <cell r="B809" t="str">
            <v>6693</v>
          </cell>
          <cell r="C809" t="str">
            <v>WM+ BDG 65 Thích Quảng Đức</v>
          </cell>
          <cell r="D809" t="str">
            <v>65 Thích Quảng Đức, P. Phú Thọ, TP. Thủ Dầu Một, T. Bình Dương</v>
          </cell>
          <cell r="E809">
            <v>0</v>
          </cell>
          <cell r="F809" t="str">
            <v>Bình Dương</v>
          </cell>
          <cell r="G809">
            <v>0</v>
          </cell>
        </row>
        <row r="810">
          <cell r="B810" t="str">
            <v>6694</v>
          </cell>
          <cell r="C810" t="str">
            <v>WM+ HCM B01.02-03, CC Lovera Vista</v>
          </cell>
          <cell r="D810" t="str">
            <v>B01.02 + B01.03 Chung cư Lovera Vista, X. Phong Phú, TP. Hồ Chí Minh Việt Nam</v>
          </cell>
          <cell r="E810">
            <v>0</v>
          </cell>
          <cell r="F810" t="str">
            <v>H. Bình Chánh</v>
          </cell>
          <cell r="G810" t="str">
            <v>HCM</v>
          </cell>
        </row>
        <row r="811">
          <cell r="B811" t="str">
            <v>6699</v>
          </cell>
          <cell r="C811" t="str">
            <v>WM+ KGG 39 Mạc Cửu</v>
          </cell>
          <cell r="D811" t="str">
            <v>39 Mạc Cửu, P. Vĩnh Thanh, TP. Rạch Giá, T. Kiên Giang</v>
          </cell>
          <cell r="E811">
            <v>0</v>
          </cell>
          <cell r="F811" t="str">
            <v>Kiên Giang</v>
          </cell>
          <cell r="G811">
            <v>0</v>
          </cell>
        </row>
        <row r="812">
          <cell r="B812" t="str">
            <v>6700</v>
          </cell>
          <cell r="C812" t="str">
            <v>WM+ BDH 210 Âu Cơ</v>
          </cell>
          <cell r="D812" t="str">
            <v>Bình Định</v>
          </cell>
          <cell r="E812" t="str">
            <v>Bình Định</v>
          </cell>
          <cell r="F812" t="str">
            <v>Bình Định</v>
          </cell>
          <cell r="G812" t="str">
            <v>Tỉnh</v>
          </cell>
        </row>
        <row r="813">
          <cell r="B813" t="str">
            <v>6702</v>
          </cell>
          <cell r="C813" t="str">
            <v>WM+ HCM 34 Hoàng Hoa Thám</v>
          </cell>
          <cell r="D813" t="str">
            <v>34 Hoàng Hoa Thám, P. 7, Q. Bình Thạnh, TP. Hồ Chí Minh Việt Nam</v>
          </cell>
          <cell r="E813">
            <v>0</v>
          </cell>
          <cell r="F813" t="str">
            <v>Bình Thạnh</v>
          </cell>
          <cell r="G813" t="str">
            <v>HCM</v>
          </cell>
        </row>
        <row r="814">
          <cell r="B814" t="str">
            <v>6703</v>
          </cell>
          <cell r="C814" t="str">
            <v>WM+ AGG 342 quốc lộ 91</v>
          </cell>
          <cell r="D814" t="str">
            <v>342 Quốc lộ 91, TT. Cái Dầu, H. Châu Phú, T. An Giang</v>
          </cell>
          <cell r="E814">
            <v>0</v>
          </cell>
          <cell r="F814" t="str">
            <v>An Giang</v>
          </cell>
          <cell r="G814">
            <v>0</v>
          </cell>
        </row>
        <row r="815">
          <cell r="B815" t="str">
            <v>6704</v>
          </cell>
          <cell r="C815" t="str">
            <v>WM+ TGG 93 Võ Duy Linh</v>
          </cell>
          <cell r="D815" t="str">
            <v>93 Võ Duy Linh, TT. Tân Hòa, H. Gò Công Đông, T. Tiền Giang</v>
          </cell>
          <cell r="E815">
            <v>0</v>
          </cell>
          <cell r="F815" t="str">
            <v>Tiền Giang</v>
          </cell>
          <cell r="G815">
            <v>0</v>
          </cell>
        </row>
        <row r="816">
          <cell r="B816" t="str">
            <v>6705</v>
          </cell>
          <cell r="C816" t="str">
            <v>WM+ HCM S3.05-01.17 Vinhomes Grand</v>
          </cell>
          <cell r="D816" t="str">
            <v>Shop 01.17, CC S3.05 Khu A, 512 Nguyễn Xiển, P. Long Thạnh Mỹ, TP. Thủ Đức TP. Hồ Chí Minh Việt Nam</v>
          </cell>
          <cell r="E816">
            <v>0</v>
          </cell>
          <cell r="F816" t="str">
            <v>Thủ Đức</v>
          </cell>
          <cell r="G816" t="str">
            <v>TP. Hồ Chí Minh</v>
          </cell>
        </row>
        <row r="817">
          <cell r="B817" t="str">
            <v>6710</v>
          </cell>
          <cell r="C817" t="str">
            <v>WM+ HCM 137 Lương Thế Vinh</v>
          </cell>
          <cell r="D817" t="str">
            <v>137 Lương Thế Vinh, P. Tân Thới Hòa, Q. Tân Phú, TP. Hồ Chí Minh Việt Nam</v>
          </cell>
          <cell r="E817">
            <v>0</v>
          </cell>
          <cell r="F817" t="str">
            <v xml:space="preserve">Tân Phú </v>
          </cell>
          <cell r="G817" t="str">
            <v>HCM</v>
          </cell>
        </row>
        <row r="818">
          <cell r="B818" t="str">
            <v>6711</v>
          </cell>
          <cell r="C818" t="str">
            <v>WM+ HCM SL09 Cư Xá Phú Lâm A</v>
          </cell>
          <cell r="D818" t="str">
            <v>SL9 Cư Xá Phú Lâm A, P. 12, Q. 6, TP. Hồ Chí Minh Việt Nam</v>
          </cell>
          <cell r="E818">
            <v>0</v>
          </cell>
          <cell r="F818">
            <v>6</v>
          </cell>
          <cell r="G818" t="str">
            <v>HCM</v>
          </cell>
        </row>
        <row r="819">
          <cell r="B819" t="str">
            <v>6715</v>
          </cell>
          <cell r="C819" t="str">
            <v>WM+ BDG 23XC6, Mỹ Phước</v>
          </cell>
          <cell r="D819" t="str">
            <v>Bình Dương</v>
          </cell>
          <cell r="E819" t="str">
            <v>Bình Dương</v>
          </cell>
          <cell r="F819" t="str">
            <v>Bình Dương</v>
          </cell>
          <cell r="G819" t="str">
            <v>Tỉnh</v>
          </cell>
        </row>
        <row r="820">
          <cell r="B820" t="str">
            <v>6716</v>
          </cell>
          <cell r="C820" t="str">
            <v>WM+ BDG 75 - 77 Đường N4</v>
          </cell>
          <cell r="D820" t="str">
            <v>Bình Dương</v>
          </cell>
          <cell r="E820" t="str">
            <v>Bình Dương</v>
          </cell>
          <cell r="F820" t="str">
            <v>Bình Dương</v>
          </cell>
          <cell r="G820" t="str">
            <v>Tỉnh</v>
          </cell>
        </row>
        <row r="821">
          <cell r="B821" t="str">
            <v>6719</v>
          </cell>
          <cell r="C821" t="str">
            <v>WM+ KHA 34 Hòn Chồng</v>
          </cell>
          <cell r="D821" t="str">
            <v>34 Hòn Chồng, P. Vĩnh Hải, TP. Nha Trang T. Khánh Hòa Việt Nam</v>
          </cell>
          <cell r="E821">
            <v>0</v>
          </cell>
          <cell r="F821" t="str">
            <v>Khánh Hòa</v>
          </cell>
          <cell r="G821" t="str">
            <v>T. Khánh Hòa</v>
          </cell>
        </row>
        <row r="822">
          <cell r="B822" t="str">
            <v>6729</v>
          </cell>
          <cell r="C822" t="str">
            <v>WM+ DNI 301 Bắc Sơn</v>
          </cell>
          <cell r="D822" t="str">
            <v>Đồng Nai</v>
          </cell>
          <cell r="E822" t="str">
            <v>Đồng Nai</v>
          </cell>
          <cell r="F822" t="str">
            <v>Đồng Nai</v>
          </cell>
          <cell r="G822" t="str">
            <v>Tỉnh</v>
          </cell>
        </row>
        <row r="823">
          <cell r="B823" t="str">
            <v>6730</v>
          </cell>
          <cell r="C823" t="str">
            <v>WM+ DNI 408 Đường số 4</v>
          </cell>
          <cell r="D823" t="str">
            <v>Đồng Nai</v>
          </cell>
          <cell r="E823" t="str">
            <v>Đồng Nai</v>
          </cell>
          <cell r="F823" t="str">
            <v>Đồng Nai</v>
          </cell>
          <cell r="G823" t="str">
            <v>Tỉnh</v>
          </cell>
        </row>
        <row r="824">
          <cell r="B824" t="str">
            <v>6732</v>
          </cell>
          <cell r="C824" t="str">
            <v>WM+ DLK 32 Ama Jhao</v>
          </cell>
          <cell r="D824" t="str">
            <v>32 Ama Jhao, P. Tân Lập, TP. Buôn Ma Thuột T. Đắk Lắk Việt Nam</v>
          </cell>
          <cell r="E824">
            <v>0</v>
          </cell>
          <cell r="F824" t="str">
            <v>Đắk Lắk</v>
          </cell>
          <cell r="G824" t="str">
            <v>Tỉnh</v>
          </cell>
        </row>
        <row r="825">
          <cell r="B825" t="str">
            <v>6733</v>
          </cell>
          <cell r="C825" t="str">
            <v>WM+ BDH 48 Chương Dương, Quy Nhơn</v>
          </cell>
          <cell r="D825" t="str">
            <v>Bình Định</v>
          </cell>
          <cell r="E825" t="str">
            <v>Bình Định</v>
          </cell>
          <cell r="F825" t="str">
            <v>Bình Định</v>
          </cell>
          <cell r="G825" t="str">
            <v>Tỉnh</v>
          </cell>
        </row>
        <row r="826">
          <cell r="B826" t="str">
            <v>6734</v>
          </cell>
          <cell r="C826" t="str">
            <v>WM+ HCM 117 – 119 Trần Văn Kiểu</v>
          </cell>
          <cell r="D826" t="str">
            <v>117 – 119 Trần Văn Kiểu, P. 10, Q. 6 TP. Hồ Chí Minh Việt Nam</v>
          </cell>
          <cell r="E826">
            <v>0</v>
          </cell>
          <cell r="F826">
            <v>6</v>
          </cell>
          <cell r="G826" t="str">
            <v>HCM</v>
          </cell>
        </row>
        <row r="827">
          <cell r="B827" t="str">
            <v>6735</v>
          </cell>
          <cell r="C827" t="str">
            <v>WM+ HCM 9A Thoại Ngọc Hầu</v>
          </cell>
          <cell r="D827" t="str">
            <v>9A Thoại Ngọc Hầu, P. Hòa Thạnh, Q. Tân Phú, TP. Hồ Chí Minh Việt Nam</v>
          </cell>
          <cell r="E827">
            <v>0</v>
          </cell>
          <cell r="F827" t="str">
            <v xml:space="preserve">Tân Phú </v>
          </cell>
          <cell r="G827" t="str">
            <v>HCM</v>
          </cell>
        </row>
        <row r="828">
          <cell r="B828" t="str">
            <v>6744</v>
          </cell>
          <cell r="C828" t="str">
            <v>WM+ HCM 15 Đường số 1</v>
          </cell>
          <cell r="D828" t="str">
            <v>15 Đường số 1, P. Bình Hưng Hòa A, Q. Bình Tân, TP. Hồ Chí Minh Việt Nam</v>
          </cell>
          <cell r="E828">
            <v>0</v>
          </cell>
          <cell r="F828" t="str">
            <v>Bình Tân</v>
          </cell>
          <cell r="G828">
            <v>0</v>
          </cell>
        </row>
        <row r="829">
          <cell r="B829" t="str">
            <v>6757</v>
          </cell>
          <cell r="C829" t="str">
            <v>WM+ HCM 662 Tên Lửa</v>
          </cell>
          <cell r="D829" t="str">
            <v>662 Tên Lửa, KP.1, P. Bình Trị Đông B, Q. Bình Tân TP. Hồ Chí Minh Việt Nam</v>
          </cell>
          <cell r="E829">
            <v>0</v>
          </cell>
          <cell r="F829" t="str">
            <v>Bình Tân</v>
          </cell>
          <cell r="G829" t="str">
            <v>HCM</v>
          </cell>
        </row>
        <row r="830">
          <cell r="B830" t="str">
            <v>6759</v>
          </cell>
          <cell r="C830" t="str">
            <v>WM+ AGG Tổ 8, Ấp Hòa Hạ</v>
          </cell>
          <cell r="D830" t="str">
            <v>Tổ 8, Ấp Hòa Hạ, X. Kiến An, H. Chợ Mới, T. An Giang Việt Nam</v>
          </cell>
          <cell r="E830">
            <v>0</v>
          </cell>
          <cell r="F830" t="str">
            <v>An Giang</v>
          </cell>
          <cell r="G830" t="str">
            <v>T. An Giang</v>
          </cell>
        </row>
        <row r="831">
          <cell r="B831" t="str">
            <v xml:space="preserve"> CFBTR</v>
          </cell>
          <cell r="C831" t="str">
            <v>CF BÌNH TRƯNG</v>
          </cell>
          <cell r="D831">
            <v>0</v>
          </cell>
          <cell r="E831">
            <v>0</v>
          </cell>
          <cell r="F831">
            <v>2</v>
          </cell>
          <cell r="G831">
            <v>0</v>
          </cell>
        </row>
        <row r="832">
          <cell r="B832" t="str">
            <v>7C</v>
          </cell>
          <cell r="C832" t="str">
            <v>7 Chill - Alta CDC</v>
          </cell>
          <cell r="D832" t="str">
            <v>Lô II-3 Nhóm CN II, Khu Công Nghiệp Tân Bình, P. Tây Thạnh, Q. Tân Phú, TP. HCM</v>
          </cell>
          <cell r="E832">
            <v>0</v>
          </cell>
          <cell r="F832" t="str">
            <v>Tân Phú</v>
          </cell>
          <cell r="G832" t="str">
            <v>HCM</v>
          </cell>
        </row>
        <row r="833">
          <cell r="B833" t="str">
            <v>AEBBD</v>
          </cell>
          <cell r="C833" t="str">
            <v>AEON Bùi Bằng Đoàn</v>
          </cell>
          <cell r="D833" t="str">
            <v>11A đường Bùi Bằng Đoàn, Khu phố 3, Phường Tân Phong, Q7, TP HCM</v>
          </cell>
          <cell r="E833">
            <v>0</v>
          </cell>
          <cell r="F833">
            <v>7</v>
          </cell>
          <cell r="G833" t="str">
            <v>HCM</v>
          </cell>
        </row>
        <row r="834">
          <cell r="B834" t="str">
            <v>AEBCA</v>
          </cell>
          <cell r="C834" t="str">
            <v>AEON BCA</v>
          </cell>
          <cell r="D834">
            <v>0</v>
          </cell>
          <cell r="E834">
            <v>0</v>
          </cell>
          <cell r="F834">
            <v>2</v>
          </cell>
          <cell r="G834" t="str">
            <v>HCM</v>
          </cell>
        </row>
        <row r="835">
          <cell r="B835" t="str">
            <v>AEBD</v>
          </cell>
          <cell r="C835" t="str">
            <v>AEON Bình Dương</v>
          </cell>
          <cell r="D835" t="str">
            <v>SỐ 01, Đại Lộ Bình Dương, Khu Phố Bình Giao, P.Thuận Giao, Thị Xã Thuận An, T.Bình Dương</v>
          </cell>
          <cell r="E835">
            <v>0</v>
          </cell>
          <cell r="F835" t="str">
            <v>Bình Dương</v>
          </cell>
          <cell r="G835" t="str">
            <v>Tỉnh</v>
          </cell>
        </row>
        <row r="836">
          <cell r="B836" t="str">
            <v>AECT</v>
          </cell>
          <cell r="C836" t="str">
            <v>AEON Cao Thắng</v>
          </cell>
          <cell r="D836" t="str">
            <v>96 Cao Thắng, Phường 04, Quận 3, Thành phố Hồ Chí Minh, Việt Nam</v>
          </cell>
          <cell r="E836">
            <v>0</v>
          </cell>
          <cell r="F836">
            <v>3</v>
          </cell>
          <cell r="G836" t="str">
            <v>HCM</v>
          </cell>
        </row>
        <row r="837">
          <cell r="B837" t="str">
            <v>AEDS3</v>
          </cell>
          <cell r="C837" t="str">
            <v>AEON Đường số 3</v>
          </cell>
          <cell r="D837" t="str">
            <v>Số 50, Đường số 3, Khu phố 4, Phường Bình An, Q2, TP HCM</v>
          </cell>
          <cell r="E837">
            <v>0</v>
          </cell>
          <cell r="F837">
            <v>2</v>
          </cell>
          <cell r="G837" t="str">
            <v>HCM</v>
          </cell>
        </row>
        <row r="838">
          <cell r="B838" t="str">
            <v>AEGP</v>
          </cell>
          <cell r="C838" t="str">
            <v>AEON Garden Plaza</v>
          </cell>
          <cell r="D838" t="str">
            <v>SC-02, SD-03, SF-04, SG-05, SE-13 Số 18-20 đường Tôn Dật Tiên, Khu phố Garden Plaza 1, Phường Tân Phong, Q7, TP HCM</v>
          </cell>
          <cell r="E838">
            <v>0</v>
          </cell>
          <cell r="F838">
            <v>7</v>
          </cell>
          <cell r="G838" t="str">
            <v>HCM</v>
          </cell>
        </row>
        <row r="839">
          <cell r="B839" t="str">
            <v>AEGV</v>
          </cell>
          <cell r="C839" t="str">
            <v>AEON Green View</v>
          </cell>
          <cell r="D839" t="str">
            <v>SC-10, Khu phố Green View, Đường Nguyễn Lương Bằng, Phường Tân Phú, Q7, TP HCM</v>
          </cell>
          <cell r="E839">
            <v>0</v>
          </cell>
          <cell r="F839">
            <v>7</v>
          </cell>
          <cell r="G839" t="str">
            <v>HCM</v>
          </cell>
        </row>
        <row r="840">
          <cell r="B840" t="str">
            <v>AEHHT</v>
          </cell>
          <cell r="C840" t="str">
            <v>AEON Hà Huy Tập</v>
          </cell>
          <cell r="D840" t="str">
            <v>112, 114, 116 Hà Huy Tập, Phường Tân Phong, Q7, TP HCM</v>
          </cell>
          <cell r="E840">
            <v>0</v>
          </cell>
          <cell r="F840">
            <v>7</v>
          </cell>
          <cell r="G840" t="str">
            <v>HCM</v>
          </cell>
        </row>
        <row r="841">
          <cell r="B841" t="str">
            <v>AEHLCL</v>
          </cell>
          <cell r="C841" t="str">
            <v>AEON Him Lam Chợ Lớn</v>
          </cell>
          <cell r="D841" t="str">
            <v>C2.00.01 tầng trệt, Khu thương mại Chung cư Him Lam Chợ Lớn, 491 Hậu Giang, Phường 11, Q6, TP HCM</v>
          </cell>
          <cell r="E841">
            <v>0</v>
          </cell>
          <cell r="F841">
            <v>6</v>
          </cell>
          <cell r="G841" t="str">
            <v>HCM</v>
          </cell>
        </row>
        <row r="842">
          <cell r="B842" t="str">
            <v>AEHLR</v>
          </cell>
          <cell r="C842" t="str">
            <v>AEON Himlam Riverside</v>
          </cell>
          <cell r="D842" t="str">
            <v>Tầng trệt, lô B, Khu căn hộ Himlam Riverside, số 0.01-0.02 đường D1, Phường Tân Hưng, Q7, TP HCM</v>
          </cell>
          <cell r="E842">
            <v>0</v>
          </cell>
          <cell r="F842">
            <v>7</v>
          </cell>
          <cell r="G842" t="str">
            <v>HCM</v>
          </cell>
        </row>
        <row r="843">
          <cell r="B843" t="str">
            <v>AEHY</v>
          </cell>
          <cell r="C843" t="str">
            <v>CHI NHÁNH CÔNG TY TNHH MỘT THÀNH VIÊN HỘI NHẬP PHÁT TRIỂN ĐÔNG HƯNG TẠI HƯNG YÊN</v>
          </cell>
          <cell r="D843" t="str">
            <v>Tầng 1, tháp E, Rừng Cọ, Khu đô thị Ecopark, Xã Xuân Quan, Huyện Văn Giang, Tỉnh Hưng Yên, Việt Nam</v>
          </cell>
          <cell r="E843">
            <v>0</v>
          </cell>
          <cell r="F843" t="str">
            <v>Hưng Yên</v>
          </cell>
          <cell r="G843" t="str">
            <v>Tỉnh</v>
          </cell>
        </row>
        <row r="844">
          <cell r="B844" t="str">
            <v>AENHTH</v>
          </cell>
          <cell r="C844" t="str">
            <v>AEON Nguyễn Hữu Thọ</v>
          </cell>
          <cell r="D844" t="str">
            <v>D0102, Nguyễn Hữu Thọ, Xã Phước Kiển, Huyện Nhà Bè, TP HCM</v>
          </cell>
          <cell r="E844">
            <v>0</v>
          </cell>
          <cell r="F844" t="str">
            <v>H. Nhà Bè</v>
          </cell>
          <cell r="G844" t="str">
            <v>HCM</v>
          </cell>
        </row>
        <row r="845">
          <cell r="B845" t="str">
            <v>AENT</v>
          </cell>
          <cell r="C845" t="str">
            <v>CHI NHÁNH CÔNG TY TNHH MỘT THÀNH VIÊN HỘI NHẬP PHÁT TRIỂN ĐÔNG HƯNG TẠI THÀNH PHỐ NHA TRANG</v>
          </cell>
          <cell r="D845" t="str">
            <v>20 Trần Phú, Phường Lộc Thọ, Thành phố Nha Trang, Tỉnh Khánh Hòa, Việt Nam</v>
          </cell>
          <cell r="E845">
            <v>0</v>
          </cell>
          <cell r="F845" t="str">
            <v>Nha Trang</v>
          </cell>
          <cell r="G845" t="str">
            <v>Tỉnh</v>
          </cell>
        </row>
        <row r="846">
          <cell r="B846" t="str">
            <v>AENTMK</v>
          </cell>
          <cell r="C846" t="str">
            <v>AEON Nguyễn Thị Minh Khai</v>
          </cell>
          <cell r="D846" t="str">
            <v>21-23 Nguyễn Thị Minh Khai, Phường Bến Nghé, Q1, TP HCM</v>
          </cell>
          <cell r="E846">
            <v>0</v>
          </cell>
          <cell r="F846">
            <v>1</v>
          </cell>
          <cell r="G846" t="str">
            <v>HCM</v>
          </cell>
        </row>
        <row r="847">
          <cell r="B847" t="str">
            <v>AEHV</v>
          </cell>
          <cell r="C847" t="str">
            <v>AEON HÙNG VƯƠNG</v>
          </cell>
          <cell r="D847" t="str">
            <v>Tầng 4 Trung tâm Thương mại Parkson Department Store, 126 Hùng Vương, Phường 12, Q5, TP HCM</v>
          </cell>
          <cell r="E847">
            <v>0</v>
          </cell>
          <cell r="F847">
            <v>5</v>
          </cell>
          <cell r="G847" t="str">
            <v>HCM</v>
          </cell>
        </row>
        <row r="848">
          <cell r="B848" t="str">
            <v>AEPY</v>
          </cell>
          <cell r="C848" t="str">
            <v>AEON Phúc Yên</v>
          </cell>
          <cell r="D848" t="str">
            <v>Tầng trệt, chung cư Phúc Yên, số 31-33 Phan Huy Ích, Phường 15, Q. Tân Bình, TP HCM</v>
          </cell>
          <cell r="E848">
            <v>0</v>
          </cell>
          <cell r="F848" t="str">
            <v>Tân Bình</v>
          </cell>
          <cell r="G848" t="str">
            <v>HCM</v>
          </cell>
        </row>
        <row r="849">
          <cell r="B849" t="str">
            <v>AES</v>
          </cell>
          <cell r="C849" t="str">
            <v>AEON Sunrise</v>
          </cell>
          <cell r="D849" t="str">
            <v>Khu vực 2, Tháp 2, Tòa nhà Sun Rise, 23 Nguyễn Hữu Thọ, Phường Tân Hưng, Q7, TP HCM</v>
          </cell>
          <cell r="E849">
            <v>0</v>
          </cell>
          <cell r="F849">
            <v>7</v>
          </cell>
          <cell r="G849" t="str">
            <v>HCM</v>
          </cell>
        </row>
        <row r="850">
          <cell r="B850" t="str">
            <v>AESK</v>
          </cell>
          <cell r="C850" t="str">
            <v>AEON Sơn Kỳ</v>
          </cell>
          <cell r="D850" t="str">
            <v>SỐ 30, ĐƯỜNG BỜ BAO TÂN THẮNG, PHƯỜNG SƠN KỲ, QUẬN TÂN PHÚ, TP.HỒ CHÍ MINH</v>
          </cell>
          <cell r="E850">
            <v>0</v>
          </cell>
          <cell r="F850" t="str">
            <v xml:space="preserve">Tân Phú </v>
          </cell>
          <cell r="G850" t="str">
            <v>HCM</v>
          </cell>
        </row>
        <row r="851">
          <cell r="B851" t="str">
            <v>AETD</v>
          </cell>
          <cell r="C851" t="str">
            <v>AEON Thảo Điền</v>
          </cell>
          <cell r="D851" t="str">
            <v>49 Đường 66, Phường Thảo Điền, Q2, Tp HCM.</v>
          </cell>
          <cell r="E851">
            <v>0</v>
          </cell>
          <cell r="F851">
            <v>2</v>
          </cell>
          <cell r="G851" t="str">
            <v>HCM</v>
          </cell>
        </row>
        <row r="852">
          <cell r="B852" t="str">
            <v>AETP</v>
          </cell>
          <cell r="C852" t="str">
            <v>AEON TROPIC</v>
          </cell>
          <cell r="D852">
            <v>0</v>
          </cell>
          <cell r="E852">
            <v>0</v>
          </cell>
          <cell r="F852">
            <v>2</v>
          </cell>
          <cell r="G852" t="str">
            <v>HCM</v>
          </cell>
        </row>
        <row r="853">
          <cell r="B853" t="str">
            <v>ANAP</v>
          </cell>
          <cell r="C853" t="str">
            <v>ANNAM AN PHÚ</v>
          </cell>
          <cell r="D853">
            <v>0</v>
          </cell>
          <cell r="E853">
            <v>0</v>
          </cell>
          <cell r="F853">
            <v>2</v>
          </cell>
          <cell r="G853">
            <v>0</v>
          </cell>
        </row>
        <row r="854">
          <cell r="B854" t="str">
            <v>ANE</v>
          </cell>
          <cell r="C854" t="str">
            <v>ÂN NAM ESTELLA</v>
          </cell>
          <cell r="D854">
            <v>0</v>
          </cell>
          <cell r="E854">
            <v>0</v>
          </cell>
          <cell r="F854">
            <v>2</v>
          </cell>
          <cell r="G854">
            <v>0</v>
          </cell>
        </row>
        <row r="855">
          <cell r="B855" t="str">
            <v>ANPMH</v>
          </cell>
          <cell r="C855" t="str">
            <v>ÂN NAM PHÚ MỸ HƯNG</v>
          </cell>
          <cell r="D855">
            <v>0</v>
          </cell>
          <cell r="E855">
            <v>0</v>
          </cell>
          <cell r="F855">
            <v>7</v>
          </cell>
          <cell r="G855">
            <v>0</v>
          </cell>
        </row>
        <row r="856">
          <cell r="B856" t="str">
            <v>ANT</v>
          </cell>
          <cell r="C856" t="str">
            <v>ÂN NAM TERRACE</v>
          </cell>
          <cell r="D856">
            <v>0</v>
          </cell>
          <cell r="E856">
            <v>0</v>
          </cell>
          <cell r="F856">
            <v>2</v>
          </cell>
          <cell r="G856">
            <v>0</v>
          </cell>
        </row>
        <row r="857">
          <cell r="B857" t="str">
            <v>BRGHN</v>
          </cell>
          <cell r="C857" t="str">
            <v>BRG Hàm Nghi</v>
          </cell>
          <cell r="D857" t="str">
            <v>31-33 Hàm Nghi, phường Nguyễn Thái Bình, quận 1</v>
          </cell>
          <cell r="E857">
            <v>0</v>
          </cell>
          <cell r="F857">
            <v>1</v>
          </cell>
          <cell r="G857">
            <v>0</v>
          </cell>
        </row>
        <row r="858">
          <cell r="B858" t="str">
            <v>BRGNDC</v>
          </cell>
          <cell r="C858" t="str">
            <v>BRG Nguyễn Đình Chiểu</v>
          </cell>
          <cell r="D858" t="str">
            <v>27B Nguyễn Đình Chiểu, phường Đa Kao, Quận 1, Hồ Chí Minh</v>
          </cell>
          <cell r="E858">
            <v>0</v>
          </cell>
          <cell r="F858">
            <v>1</v>
          </cell>
          <cell r="G858" t="str">
            <v>HCM</v>
          </cell>
        </row>
        <row r="859">
          <cell r="B859" t="str">
            <v>BRGNTT</v>
          </cell>
          <cell r="C859" t="str">
            <v>BRG Nguyễn Trọng Tuyển</v>
          </cell>
          <cell r="D859" t="str">
            <v>318 Nguyễn Trọng Tuyển, phường 1, quận Tân Bình</v>
          </cell>
          <cell r="E859">
            <v>0</v>
          </cell>
          <cell r="F859" t="str">
            <v>Tân Bình</v>
          </cell>
          <cell r="G859">
            <v>0</v>
          </cell>
        </row>
        <row r="860">
          <cell r="B860" t="str">
            <v>BRGNVT</v>
          </cell>
          <cell r="C860" t="str">
            <v xml:space="preserve">BRG Nguyễn Văn Trỗi </v>
          </cell>
          <cell r="D860" t="str">
            <v>143 Nguyễn Văn Trỗi, Phường 11, Quận Phú Nhuận, TP. HCM</v>
          </cell>
          <cell r="E860">
            <v>0</v>
          </cell>
          <cell r="F860" t="str">
            <v>Phú Nhuận</v>
          </cell>
          <cell r="G860" t="str">
            <v>HCM</v>
          </cell>
        </row>
        <row r="861">
          <cell r="B861" t="str">
            <v>CF148BGX</v>
          </cell>
          <cell r="C861" t="str">
            <v>CF 148B GÒ XOÀI</v>
          </cell>
          <cell r="D861">
            <v>0</v>
          </cell>
          <cell r="E861">
            <v>0</v>
          </cell>
          <cell r="F861" t="str">
            <v>Bình Tân</v>
          </cell>
          <cell r="G861">
            <v>0</v>
          </cell>
        </row>
        <row r="862">
          <cell r="B862" t="str">
            <v>CF203VTT</v>
          </cell>
          <cell r="C862" t="str">
            <v>Cửa Hàng Co.opFood 203 Võ Thành Trang</v>
          </cell>
          <cell r="D862" t="str">
            <v>203-205 Võ Thành Trang, Phường 11, Quận Tân Bình</v>
          </cell>
          <cell r="E862">
            <v>0</v>
          </cell>
          <cell r="F862" t="str">
            <v>Tân Bình</v>
          </cell>
          <cell r="G862" t="str">
            <v>HCM</v>
          </cell>
        </row>
        <row r="863">
          <cell r="B863" t="str">
            <v>CF235NTL</v>
          </cell>
          <cell r="C863" t="str">
            <v>CF 235 NƠ TRANG LONG</v>
          </cell>
          <cell r="D863">
            <v>0</v>
          </cell>
          <cell r="E863">
            <v>0</v>
          </cell>
          <cell r="F863" t="str">
            <v>Bình Thạnh</v>
          </cell>
          <cell r="G863">
            <v>0</v>
          </cell>
        </row>
        <row r="864">
          <cell r="B864" t="str">
            <v>CF53PVC</v>
          </cell>
          <cell r="C864" t="str">
            <v>CF 53 PHẠM VĂN CHIÊU</v>
          </cell>
          <cell r="D864">
            <v>0</v>
          </cell>
          <cell r="E864">
            <v>0</v>
          </cell>
          <cell r="F864" t="str">
            <v>Gò Vấp</v>
          </cell>
          <cell r="G864" t="str">
            <v>HCM</v>
          </cell>
        </row>
        <row r="865">
          <cell r="B865" t="str">
            <v>CF9V</v>
          </cell>
          <cell r="C865" t="str">
            <v>Cửa Hàng Co.opFood 9 View</v>
          </cell>
          <cell r="D865" t="str">
            <v>Số 1 Đường số 1, khu phố 4, Phường Phước Long B, Quận 9, Tp.HCM</v>
          </cell>
          <cell r="E865">
            <v>0</v>
          </cell>
          <cell r="F865">
            <v>9</v>
          </cell>
          <cell r="G865" t="str">
            <v>HCM</v>
          </cell>
        </row>
        <row r="866">
          <cell r="B866" t="str">
            <v>CFAC</v>
          </cell>
          <cell r="C866" t="str">
            <v>Cửa Hàng Co.opFood CC Akari City</v>
          </cell>
          <cell r="D866" t="str">
            <v>77 Đường Võ Văn Kiệt, An Lạc, Bình Tân, Thành phố Hồ Chí Minh</v>
          </cell>
          <cell r="E866" t="str">
            <v>77 Đường Võ Văn Kiệt, An Lạc, Bình Tân, Thành phố Hồ Chí Minh</v>
          </cell>
          <cell r="F866" t="str">
            <v>Bình Tân</v>
          </cell>
          <cell r="G866" t="str">
            <v>HCM</v>
          </cell>
        </row>
        <row r="867">
          <cell r="B867" t="str">
            <v>CFAK</v>
          </cell>
          <cell r="C867" t="str">
            <v>CF AN KHANG</v>
          </cell>
          <cell r="D867">
            <v>0</v>
          </cell>
          <cell r="E867">
            <v>0</v>
          </cell>
          <cell r="F867">
            <v>2</v>
          </cell>
          <cell r="G867">
            <v>0</v>
          </cell>
        </row>
        <row r="868">
          <cell r="B868" t="str">
            <v>CFAL</v>
          </cell>
          <cell r="C868" t="str">
            <v>Cửa Hàng Co.opFood An Lạc</v>
          </cell>
          <cell r="D868" t="str">
            <v>64 Tờ bản đồ số 88.TL- 2005, Phường An Lạc, Quận Bình Tân</v>
          </cell>
          <cell r="E868">
            <v>0</v>
          </cell>
          <cell r="F868" t="str">
            <v>Bình Tân</v>
          </cell>
          <cell r="G868" t="str">
            <v>HCM</v>
          </cell>
        </row>
        <row r="869">
          <cell r="B869" t="str">
            <v>CFALO</v>
          </cell>
          <cell r="C869" t="str">
            <v>Cửa Hàng Co.opFood An Lộc</v>
          </cell>
          <cell r="D869" t="str">
            <v>107-109 ĐƯỜNG SỐ 5, PHƯỜNG 17, QUẬN GÒ VẤP, HCM</v>
          </cell>
          <cell r="E869" t="str">
            <v>107-109 ĐƯỜNG SỐ 5, PHƯỜNG 17, QUẬN GÒ VẤP, HCM</v>
          </cell>
          <cell r="F869" t="str">
            <v>Gò Vấp</v>
          </cell>
          <cell r="G869" t="str">
            <v>HCM</v>
          </cell>
        </row>
        <row r="870">
          <cell r="B870" t="str">
            <v>CFAN</v>
          </cell>
          <cell r="C870" t="str">
            <v>CO.OPMART An Nhơn</v>
          </cell>
          <cell r="D870" t="str">
            <v>CN LIÊN HIỆP  HTX TM TP.HCM - CO.OPMART AN NHƠN </v>
          </cell>
          <cell r="E870">
            <v>0</v>
          </cell>
          <cell r="F870" t="str">
            <v>Bình Định</v>
          </cell>
          <cell r="G870" t="str">
            <v>Tỉnh</v>
          </cell>
        </row>
        <row r="871">
          <cell r="B871" t="str">
            <v>CFBA</v>
          </cell>
          <cell r="C871" t="str">
            <v xml:space="preserve">CF BÌNH AN </v>
          </cell>
          <cell r="D871">
            <v>0</v>
          </cell>
          <cell r="E871">
            <v>0</v>
          </cell>
          <cell r="F871">
            <v>2</v>
          </cell>
          <cell r="G871">
            <v>0</v>
          </cell>
        </row>
        <row r="872">
          <cell r="B872" t="str">
            <v>CFBD</v>
          </cell>
          <cell r="C872" t="str">
            <v>CF BẠCH ĐẰNG</v>
          </cell>
          <cell r="D872">
            <v>0</v>
          </cell>
          <cell r="E872">
            <v>0</v>
          </cell>
          <cell r="F872" t="str">
            <v>TÂN BÌNH</v>
          </cell>
          <cell r="G872">
            <v>0</v>
          </cell>
        </row>
        <row r="873">
          <cell r="B873" t="str">
            <v>CFBDI</v>
          </cell>
          <cell r="C873" t="str">
            <v>CÔNG TY TNHH MỘT THÀNH VIÊN SÀI GÒN CO.OP BÌNH ĐỊNH</v>
          </cell>
          <cell r="D873" t="str">
            <v>Số 07, Đường Lê Duẩn, Phường Lý Thường Kiệt, Thành phố Quy Nhơn, Tỉnh Bình Định, Việt Nam</v>
          </cell>
          <cell r="E873">
            <v>0</v>
          </cell>
          <cell r="F873" t="str">
            <v>Bình Định</v>
          </cell>
          <cell r="G873" t="str">
            <v>Tỉnh</v>
          </cell>
        </row>
        <row r="874">
          <cell r="B874" t="str">
            <v>CFBDT</v>
          </cell>
          <cell r="C874" t="str">
            <v>CF BÙI ĐÌNH TÚY</v>
          </cell>
          <cell r="D874">
            <v>0</v>
          </cell>
          <cell r="E874">
            <v>0</v>
          </cell>
          <cell r="F874" t="str">
            <v>Bình Thạnh</v>
          </cell>
          <cell r="G874">
            <v>0</v>
          </cell>
        </row>
        <row r="875">
          <cell r="B875" t="str">
            <v>CFBG</v>
          </cell>
          <cell r="C875" t="str">
            <v>Cửa Hàng Co.opFood Bình Giã</v>
          </cell>
          <cell r="D875" t="str">
            <v>31 Thăng Long , Phường 4 , Quận Tân Bình, Tp.HCM</v>
          </cell>
          <cell r="E875">
            <v>0</v>
          </cell>
          <cell r="F875" t="str">
            <v>Tân Bình</v>
          </cell>
          <cell r="G875" t="str">
            <v>HCM</v>
          </cell>
        </row>
        <row r="876">
          <cell r="B876" t="str">
            <v>CFBK</v>
          </cell>
          <cell r="C876" t="str">
            <v>CF BÌNH KHÁNH</v>
          </cell>
          <cell r="D876">
            <v>0</v>
          </cell>
          <cell r="E876">
            <v>0</v>
          </cell>
          <cell r="F876" t="str">
            <v>NHÀ BÈ</v>
          </cell>
          <cell r="G876">
            <v>0</v>
          </cell>
        </row>
        <row r="877">
          <cell r="B877" t="str">
            <v>CFBM</v>
          </cell>
          <cell r="C877" t="str">
            <v>CF BẠCH MÃ</v>
          </cell>
          <cell r="D877">
            <v>0</v>
          </cell>
          <cell r="E877">
            <v>0</v>
          </cell>
          <cell r="F877">
            <v>10</v>
          </cell>
          <cell r="G877">
            <v>0</v>
          </cell>
        </row>
        <row r="878">
          <cell r="B878" t="str">
            <v>CFBS</v>
          </cell>
          <cell r="C878" t="str">
            <v>Cửa Hàng Co.opFood Bông Sao</v>
          </cell>
          <cell r="D878" t="str">
            <v>Q8, HCM</v>
          </cell>
          <cell r="E878">
            <v>0</v>
          </cell>
          <cell r="F878">
            <v>8</v>
          </cell>
          <cell r="G878" t="str">
            <v>HCM</v>
          </cell>
        </row>
        <row r="879">
          <cell r="B879" t="str">
            <v>CFBT</v>
          </cell>
          <cell r="C879" t="str">
            <v>CF BÌNH TÂN</v>
          </cell>
          <cell r="D879">
            <v>0</v>
          </cell>
          <cell r="E879">
            <v>0</v>
          </cell>
          <cell r="F879" t="str">
            <v>Bình Tân</v>
          </cell>
          <cell r="G879">
            <v>0</v>
          </cell>
        </row>
        <row r="880">
          <cell r="B880" t="str">
            <v>CFBTA</v>
          </cell>
          <cell r="C880" t="str">
            <v>CÔNG TY TNHH MỘT THÀNH VIÊN SÀI GÒN CO.OP BÌNH TÂN</v>
          </cell>
          <cell r="D880" t="str">
            <v>158 Đường Số 19, Phường Bình Trị Đông B, Quận Bình Tân, Thành phố Hồ Chí Minh, Việt Nam</v>
          </cell>
          <cell r="E880">
            <v>0</v>
          </cell>
          <cell r="F880" t="str">
            <v>Bình Tân</v>
          </cell>
          <cell r="G880" t="str">
            <v>HCM</v>
          </cell>
        </row>
        <row r="881">
          <cell r="B881" t="str">
            <v>CFBTM31</v>
          </cell>
          <cell r="C881" t="str">
            <v>CF BÙI THẾ MỸ 31</v>
          </cell>
          <cell r="D881">
            <v>0</v>
          </cell>
          <cell r="E881">
            <v>0</v>
          </cell>
          <cell r="F881" t="str">
            <v>TÂN BÌNH</v>
          </cell>
          <cell r="G881">
            <v>0</v>
          </cell>
        </row>
        <row r="882">
          <cell r="B882" t="str">
            <v>CFCC4S</v>
          </cell>
          <cell r="C882" t="str">
            <v>Cửa Hàng Co.opFood CC 4S Linh Đông</v>
          </cell>
          <cell r="D882" t="str">
            <v>65 Đường số 30, Linh Đông, trực thuộc, thành phố Thủ Đức, Thành phố Hồ Chí Minh</v>
          </cell>
          <cell r="E882" t="str">
            <v>65 Đường số 30, Linh Đông, trực thuộc, thành phố Thủ Đức, Thành phố Hồ Chí Minh</v>
          </cell>
          <cell r="F882" t="str">
            <v>Thủ Đức</v>
          </cell>
          <cell r="G882" t="str">
            <v>HCM</v>
          </cell>
        </row>
        <row r="883">
          <cell r="B883" t="str">
            <v>CFCCB</v>
          </cell>
          <cell r="C883" t="str">
            <v>CF CC BELLEZA</v>
          </cell>
          <cell r="D883">
            <v>0</v>
          </cell>
          <cell r="E883">
            <v>0</v>
          </cell>
          <cell r="F883" t="str">
            <v>NHÀ BÈ</v>
          </cell>
          <cell r="G883">
            <v>0</v>
          </cell>
        </row>
        <row r="884">
          <cell r="B884" t="str">
            <v>CFCCBP</v>
          </cell>
          <cell r="C884" t="str">
            <v>Cửa hàng Co.op Food CC Bình Phú 1</v>
          </cell>
          <cell r="D884" t="str">
            <v>65-67 Đường 20, Phường 11, Quận 6, TP.HCM</v>
          </cell>
          <cell r="E884">
            <v>0</v>
          </cell>
          <cell r="F884">
            <v>6</v>
          </cell>
          <cell r="G884" t="str">
            <v>HCM</v>
          </cell>
        </row>
        <row r="885">
          <cell r="B885" t="str">
            <v>CFCCC</v>
          </cell>
          <cell r="C885" t="str">
            <v>Cửa Hàng Co.opFood CC Carina</v>
          </cell>
          <cell r="D885" t="str">
            <v>CC Carina, 1648 Võ Văn Kiệt, Quận 8, TPHCM</v>
          </cell>
          <cell r="E885">
            <v>0</v>
          </cell>
          <cell r="F885">
            <v>8</v>
          </cell>
          <cell r="G885" t="str">
            <v>HCM</v>
          </cell>
        </row>
        <row r="886">
          <cell r="B886" t="str">
            <v>CFCCCG</v>
          </cell>
          <cell r="C886" t="str">
            <v>CF CC CALLA GARDEN</v>
          </cell>
          <cell r="D886">
            <v>0</v>
          </cell>
          <cell r="E886">
            <v>0</v>
          </cell>
          <cell r="F886" t="str">
            <v>H. Bình Chánh</v>
          </cell>
          <cell r="G886">
            <v>0</v>
          </cell>
        </row>
        <row r="887">
          <cell r="B887" t="str">
            <v>CFCCDH</v>
          </cell>
          <cell r="C887" t="str">
            <v>Cửa Hàng Co.opFood CC Dragon Hill</v>
          </cell>
          <cell r="D887" t="str">
            <v>CC Dragon Hill Residence and Suites 2 TM03, Block 3 tầng trệt, 15A2 Nguyễn Hữu Thọ, Xã Phước Kiển, Huyện Nhà Bè, Tp.HCM</v>
          </cell>
          <cell r="E887">
            <v>0</v>
          </cell>
          <cell r="F887" t="str">
            <v xml:space="preserve">H. Nhà Bè </v>
          </cell>
          <cell r="G887" t="str">
            <v>HCM</v>
          </cell>
        </row>
        <row r="888">
          <cell r="B888" t="str">
            <v>CFCCDR</v>
          </cell>
          <cell r="C888" t="str">
            <v>Cửa Hàng Co.opFood CC Diamond Riverside</v>
          </cell>
          <cell r="D888" t="str">
            <v>Q8, HCM</v>
          </cell>
          <cell r="E888">
            <v>0</v>
          </cell>
          <cell r="F888">
            <v>8</v>
          </cell>
          <cell r="G888" t="str">
            <v>HCM</v>
          </cell>
        </row>
        <row r="889">
          <cell r="B889" t="str">
            <v>CFCCE</v>
          </cell>
          <cell r="C889" t="str">
            <v>Cửa Hàng Co.opFood CC Eastern</v>
          </cell>
          <cell r="D889" t="str">
            <v>AG04 – AG05 tầng trệt Lô A CC Eastern, 299 Liên Phường, Phường Phú Hữu, Quận 9, Tp.HCM</v>
          </cell>
          <cell r="E889">
            <v>0</v>
          </cell>
          <cell r="F889">
            <v>9</v>
          </cell>
          <cell r="G889" t="str">
            <v>HCM</v>
          </cell>
        </row>
        <row r="890">
          <cell r="B890" t="str">
            <v>CFCCES</v>
          </cell>
          <cell r="C890" t="str">
            <v>Cửa Hàng Co.opFood Chung Cư Ehome S</v>
          </cell>
          <cell r="D890" t="str">
            <v>Tầng 1 (trệt) , Block A Ehome S, Đường số 9, Khu phố 2, Phường Phú Hữu, Quận 9, TP.Hồ Chí Minh.</v>
          </cell>
          <cell r="E890" t="str">
            <v>Tầng 1 (trệt) , Block A Ehome S, Đường số 9, Khu phố 2, Phường Phú Hữu, Quận 9, HCM</v>
          </cell>
          <cell r="F890">
            <v>9</v>
          </cell>
          <cell r="G890" t="str">
            <v>HCM</v>
          </cell>
        </row>
        <row r="891">
          <cell r="B891" t="str">
            <v>CFCCHKTG</v>
          </cell>
          <cell r="C891" t="str">
            <v>Cửa Hàng Co.opFood CC Hoàng Kim Thế Gia</v>
          </cell>
          <cell r="D891" t="str">
            <v>233 Gò Xoài, phường Bình Hưng Hoà, Quận Bình Tân, Tp.HCM</v>
          </cell>
          <cell r="E891">
            <v>0</v>
          </cell>
          <cell r="F891" t="str">
            <v>Bình Tân</v>
          </cell>
          <cell r="G891" t="str">
            <v>HCM</v>
          </cell>
        </row>
        <row r="892">
          <cell r="B892" t="str">
            <v>CFCCL</v>
          </cell>
          <cell r="C892" t="str">
            <v>Cửa Hàng Co.opFood CC LACASA</v>
          </cell>
          <cell r="D892" t="str">
            <v>Tầng 1 Block 1A, Khu phức hợp LaCaSa, Phường Phú Thuận, Quận 7</v>
          </cell>
          <cell r="E892" t="str">
            <v>Tầng 1 Block 1A, Khu phức hợp LaCaSa, Phường Phú Thuận, Quận 7, HCM</v>
          </cell>
          <cell r="F892">
            <v>7</v>
          </cell>
          <cell r="G892" t="str">
            <v>HCM</v>
          </cell>
        </row>
        <row r="893">
          <cell r="B893" t="str">
            <v>CFCCLCS</v>
          </cell>
          <cell r="C893" t="str">
            <v>CF CC LACASA</v>
          </cell>
          <cell r="D893">
            <v>0</v>
          </cell>
          <cell r="E893">
            <v>0</v>
          </cell>
          <cell r="F893">
            <v>7</v>
          </cell>
          <cell r="G893">
            <v>0</v>
          </cell>
        </row>
        <row r="894">
          <cell r="B894" t="str">
            <v>CFCCP</v>
          </cell>
          <cell r="C894" t="str">
            <v>Cửa Hàng Co.opFood CC Petroland</v>
          </cell>
          <cell r="D894" t="str">
            <v>Chung cư Petroland Quận 2, Phường Bình Trưng Đông, Quận 2, Tp.HCM</v>
          </cell>
          <cell r="E894">
            <v>0</v>
          </cell>
          <cell r="F894">
            <v>2</v>
          </cell>
          <cell r="G894" t="str">
            <v>HCM</v>
          </cell>
        </row>
        <row r="895">
          <cell r="B895" t="str">
            <v>CFCCPG</v>
          </cell>
          <cell r="C895" t="str">
            <v>Cửa Hàng Co.opFood CC Phú Gia</v>
          </cell>
          <cell r="D895" t="str">
            <v>Quận 7, HCM</v>
          </cell>
          <cell r="E895">
            <v>0</v>
          </cell>
          <cell r="F895">
            <v>7</v>
          </cell>
          <cell r="G895" t="str">
            <v>HCM</v>
          </cell>
        </row>
        <row r="896">
          <cell r="B896" t="str">
            <v>CFCCSC</v>
          </cell>
          <cell r="C896" t="str">
            <v>Cửa Hàng Co.opFood Chung Cư Saigon Co.op</v>
          </cell>
          <cell r="D896" t="str">
            <v>Tầng trệt, chung cư Sài Gòn Co.op, một phần thửa số 33 - tờ bản đồ số 40 (Bộ địa chính), phường 15, quận Gò Vấp, Tp. Hồ Chí Minh.</v>
          </cell>
          <cell r="E896">
            <v>0</v>
          </cell>
          <cell r="F896" t="str">
            <v>Gò Vấp</v>
          </cell>
          <cell r="G896" t="str">
            <v>HCM</v>
          </cell>
        </row>
        <row r="897">
          <cell r="B897" t="str">
            <v>CFCCSK</v>
          </cell>
          <cell r="C897" t="str">
            <v>Cửa Hàng Co.opFood CC Sơn Kỳ</v>
          </cell>
          <cell r="D897" t="str">
            <v>Căn hộ thương mại số C-0-06 Block C, thuộc nhà chung cư Tanibuilding Sơn Kỳ 1, Đường CN13-DC8-DC13, phường Sơn Kỳ, Quận Tân Phú, HCM</v>
          </cell>
          <cell r="E897" t="str">
            <v>Căn hộ thương mại số C-0-06 Block C, thuộc nhà chung cư Tanibuilding Sơn Kỳ 1, Đường CN13-DC8-DC13, phường Sơn Kỳ, Quận Tân Phú, HCM</v>
          </cell>
          <cell r="F897" t="str">
            <v xml:space="preserve">Tân Phú </v>
          </cell>
          <cell r="G897" t="str">
            <v>HCM</v>
          </cell>
        </row>
        <row r="898">
          <cell r="B898" t="str">
            <v>CFCCSKD</v>
          </cell>
          <cell r="C898" t="str">
            <v>Cửa hàng Co.op Food CC Safira Khang Điền</v>
          </cell>
          <cell r="D898" t="str">
            <v>B2.01.13-TM tại tầng 01 và tầng 02 của tháp B2 thuộc Cao ốc Safira, Phường Phú Hữu, Quận 9, Thành phố Hồ Chí Minh</v>
          </cell>
          <cell r="E898">
            <v>0</v>
          </cell>
          <cell r="F898">
            <v>9</v>
          </cell>
          <cell r="G898" t="str">
            <v>HCM</v>
          </cell>
        </row>
        <row r="899">
          <cell r="B899" t="str">
            <v>CFCL</v>
          </cell>
          <cell r="C899" t="str">
            <v>Cửa Hàng Co.opFood Chợ Lớn</v>
          </cell>
          <cell r="D899" t="str">
            <v>Quận 6, TPHCM</v>
          </cell>
          <cell r="E899" t="str">
            <v>2C ẹửụứng chụ lụựn, Phửụứng Bỡnh Phuự ,Q6, HCM</v>
          </cell>
          <cell r="F899">
            <v>6</v>
          </cell>
          <cell r="G899" t="str">
            <v>HCM</v>
          </cell>
        </row>
        <row r="900">
          <cell r="B900" t="str">
            <v>CFCLAI</v>
          </cell>
          <cell r="C900" t="str">
            <v>CF CÁT LÁI</v>
          </cell>
          <cell r="D900">
            <v>0</v>
          </cell>
          <cell r="E900">
            <v>0</v>
          </cell>
          <cell r="F900">
            <v>2</v>
          </cell>
          <cell r="G900">
            <v>0</v>
          </cell>
        </row>
        <row r="901">
          <cell r="B901" t="str">
            <v>CFCT</v>
          </cell>
          <cell r="C901" t="str">
            <v>CHI NHÁNH CÔNG TY TNHH MỘT THÀNH VIÊN THỰC PHẨM SAIGON CO.OP - CO.OP FOOD KHU VỰC CẦN THƠ</v>
          </cell>
          <cell r="D901" t="str">
            <v>111 Phạm Ngũ Lão, Phường Thới Bình, Quận Ninh Kiều, Thành phố Cần Thơ, Việt Nam</v>
          </cell>
          <cell r="E901">
            <v>0</v>
          </cell>
          <cell r="F901" t="str">
            <v>Cần Thơ</v>
          </cell>
          <cell r="G901" t="str">
            <v>Tỉnh</v>
          </cell>
        </row>
        <row r="902">
          <cell r="B902" t="str">
            <v>CFCVA</v>
          </cell>
          <cell r="C902" t="str">
            <v>Cửa Hàng Co.opFood Chu Văn An</v>
          </cell>
          <cell r="D902" t="str">
            <v>49-50 đường số 1, P26, Q.Bình Thạnh</v>
          </cell>
          <cell r="E902" t="str">
            <v>49-50 đường số 1, P26, Q.Bình Thạnh, HCM</v>
          </cell>
          <cell r="F902" t="str">
            <v>Bình Thạnh</v>
          </cell>
          <cell r="G902" t="str">
            <v>HCM</v>
          </cell>
        </row>
        <row r="903">
          <cell r="B903" t="str">
            <v>CFD1TL</v>
          </cell>
          <cell r="C903" t="str">
            <v>Cửa Hàng Co.opFood Đường Số 1 Tên Lửa</v>
          </cell>
          <cell r="D903" t="str">
            <v>166-168-170-172 Đường số 1, Phường Bình Trị Đông B, Quận Bình Tân, TP.Hồ Chí Minh</v>
          </cell>
          <cell r="E903">
            <v>0</v>
          </cell>
          <cell r="F903" t="str">
            <v>Bình Tân</v>
          </cell>
          <cell r="G903" t="str">
            <v>HCM</v>
          </cell>
        </row>
        <row r="904">
          <cell r="B904" t="str">
            <v>CFD20VVV</v>
          </cell>
          <cell r="C904" t="str">
            <v>Cửa hàng Co.op Food D20 Võ Văn Vân</v>
          </cell>
          <cell r="D904" t="str">
            <v>D20.4.3B Võ Văn Vân , Ấp 4 , Xã Vĩnh Lộc B , Huyện Bình Chánh , TPHCM</v>
          </cell>
          <cell r="E904">
            <v>0</v>
          </cell>
          <cell r="F904" t="str">
            <v>H. Bình Chánh</v>
          </cell>
          <cell r="G904" t="str">
            <v>HCM</v>
          </cell>
        </row>
        <row r="905">
          <cell r="B905" t="str">
            <v>CFD339</v>
          </cell>
          <cell r="C905" t="str">
            <v>Cửa Hàng Co.opFood Đường 339</v>
          </cell>
          <cell r="D905" t="str">
            <v>65A Đường 339, Phường Phước Long B, Quận 9, Thành phố Hồ Chí Minh.</v>
          </cell>
          <cell r="E905">
            <v>0</v>
          </cell>
          <cell r="F905">
            <v>9</v>
          </cell>
          <cell r="G905" t="str">
            <v>HCM</v>
          </cell>
        </row>
        <row r="906">
          <cell r="B906" t="str">
            <v>CFD8</v>
          </cell>
          <cell r="C906" t="str">
            <v>Cửa Hàng Co.opFood Đường Số 8 Linh Trung</v>
          </cell>
          <cell r="D906" t="str">
            <v>12 Đường Sô 8  , Phường linh Trung ,Thành Phố Thủ Đức , TPHCM</v>
          </cell>
          <cell r="E906" t="str">
            <v xml:space="preserve">12 Đường Sô 8  , Phường linh Trung ,Thành Phố Thủ Đức , TPHCM </v>
          </cell>
          <cell r="F906" t="str">
            <v>Thủ Đức</v>
          </cell>
          <cell r="G906" t="str">
            <v>HCM</v>
          </cell>
        </row>
        <row r="907">
          <cell r="B907" t="str">
            <v>CFD9LT</v>
          </cell>
          <cell r="C907" t="str">
            <v>Cửa Hàng Co.opFood ĐS9 Linh Tây</v>
          </cell>
          <cell r="D907" t="str">
            <v>63A Đường số 9, Phường Linh Tây, Quận Thủ Đức, Tp.HCM</v>
          </cell>
          <cell r="E907" t="str">
            <v>63A Đường số 9, Phường Linh Tây, Quận Thủ Đức, Tp.HCM</v>
          </cell>
          <cell r="F907" t="str">
            <v>Thủ Đức</v>
          </cell>
          <cell r="G907" t="str">
            <v>HCM</v>
          </cell>
        </row>
        <row r="908">
          <cell r="B908" t="str">
            <v>CFDB</v>
          </cell>
          <cell r="C908" t="str">
            <v>Cửa Hàng Co.opFood Đông Bắc</v>
          </cell>
          <cell r="D908" t="str">
            <v>228.1 Khu phố 2A, Phường Tân Chánh Hiệp, Quận 12, Tp.HCM</v>
          </cell>
          <cell r="E908">
            <v>0</v>
          </cell>
          <cell r="F908">
            <v>12</v>
          </cell>
          <cell r="G908" t="str">
            <v>HCM</v>
          </cell>
        </row>
        <row r="909">
          <cell r="B909" t="str">
            <v>CFDD</v>
          </cell>
          <cell r="C909" t="str">
            <v>CÔNG TY TNHH THƯƠNG MẠI K.A</v>
          </cell>
          <cell r="D909" t="str">
            <v>54 đường số 3, khu phố 2, Phường An Khánh, Thành phố Thủ Đức, Thành phố Hồ Chí Minh, Việt Nam</v>
          </cell>
          <cell r="E909">
            <v>0</v>
          </cell>
          <cell r="F909" t="str">
            <v>Thủ Đức</v>
          </cell>
          <cell r="G909" t="str">
            <v>HCM</v>
          </cell>
        </row>
        <row r="910">
          <cell r="B910" t="str">
            <v>CFDG</v>
          </cell>
          <cell r="C910" t="str">
            <v>Cửa Hàng Co.opFood CC Đạt Gia</v>
          </cell>
          <cell r="D910" t="str">
            <v>A03-04, CC Đạt Gia, 43 Cây Keo, Phường Tam Bình, Quận Thủ Đức, Tp.HCM</v>
          </cell>
          <cell r="E910">
            <v>0</v>
          </cell>
          <cell r="F910" t="str">
            <v>Thủ Đức</v>
          </cell>
          <cell r="G910" t="str">
            <v>HCM</v>
          </cell>
        </row>
        <row r="911">
          <cell r="B911" t="str">
            <v>CFDNDC</v>
          </cell>
          <cell r="C911" t="str">
            <v>Cửa hàng Co.op Food ĐN Đinh Châu</v>
          </cell>
          <cell r="D911" t="str">
            <v>01-03 Đinh Châu, Phường Hòa Thọ Đông, Quận Cẩm Lệ, Thành phố Đà Nẵng</v>
          </cell>
          <cell r="E911">
            <v>0</v>
          </cell>
          <cell r="F911" t="str">
            <v>Đà Nẵng</v>
          </cell>
          <cell r="G911">
            <v>0</v>
          </cell>
        </row>
        <row r="912">
          <cell r="B912" t="str">
            <v>CFDT</v>
          </cell>
          <cell r="C912" t="str">
            <v>Cửa Hàng Co.opFood Đông Thạnh</v>
          </cell>
          <cell r="D912" t="str">
            <v>247 Đặng Thúc Vịnh, ấp 7, xã Đông Thạnh, huyện Hóc Môn, HCM</v>
          </cell>
          <cell r="E912" t="str">
            <v>247 Đặng Thúc Vịnh, ấp 7, xã Đông Thạnh, huyện Hóc Môn, HCM</v>
          </cell>
          <cell r="F912" t="str">
            <v>H. Hóc Môn</v>
          </cell>
          <cell r="G912" t="str">
            <v>HCM</v>
          </cell>
        </row>
        <row r="913">
          <cell r="B913" t="str">
            <v>CFDTL</v>
          </cell>
          <cell r="C913" t="str">
            <v>Cửa hàng Co.op Food Đông Tăng Long</v>
          </cell>
          <cell r="D913" t="str">
            <v>1451 Nguyễn Duy Trinh, KP Phước Lai, Phường Trường Thạnh, Quận 9, Tp.HCM</v>
          </cell>
          <cell r="E913">
            <v>0</v>
          </cell>
          <cell r="F913">
            <v>9</v>
          </cell>
          <cell r="G913" t="str">
            <v>HCM</v>
          </cell>
        </row>
        <row r="914">
          <cell r="B914" t="str">
            <v>CFDTT</v>
          </cell>
          <cell r="C914" t="str">
            <v>CỬA HÀNG ĐẶNG THÙY TRÂM - Song Nguyễn</v>
          </cell>
          <cell r="D914" t="str">
            <v>25 Đường Đặng Thùy Trâm, Phường 13, Quận Bình Thạnh, Thành phố Hồ Chí Minh, Việt Nam</v>
          </cell>
          <cell r="E914">
            <v>0</v>
          </cell>
          <cell r="F914" t="str">
            <v>Bình Thạnh</v>
          </cell>
          <cell r="G914" t="str">
            <v>HCM</v>
          </cell>
        </row>
        <row r="915">
          <cell r="B915" t="str">
            <v>CFDVB</v>
          </cell>
          <cell r="C915" t="str">
            <v>Cửa Hàng Co.opFood Đặng Văn Bi</v>
          </cell>
          <cell r="D915" t="str">
            <v>Phường Bình Thọ, Q.Thủ Đức</v>
          </cell>
          <cell r="E915" t="str">
            <v>Số 01 Đặng Văn Bi, P.Bình Thọ, Q.Thủ Đức, HCM</v>
          </cell>
          <cell r="F915" t="str">
            <v>Thủ Đức</v>
          </cell>
          <cell r="G915" t="str">
            <v>HCM</v>
          </cell>
        </row>
        <row r="916">
          <cell r="B916" t="str">
            <v>CFDXH</v>
          </cell>
          <cell r="C916" t="str">
            <v>Cửa Hàng Co.opFood Đỗ Xuân Hợp</v>
          </cell>
          <cell r="D916" t="str">
            <v>Phường Bình Thọ, Q.Thủ Đức</v>
          </cell>
          <cell r="E916">
            <v>0</v>
          </cell>
          <cell r="F916" t="str">
            <v>Thủ Đức</v>
          </cell>
          <cell r="G916" t="str">
            <v>HCM</v>
          </cell>
        </row>
        <row r="917">
          <cell r="B917" t="str">
            <v>CFDXH729</v>
          </cell>
          <cell r="C917" t="str">
            <v>Cửa Hàng Co.opFood Đỗ Xuân Hợp 729</v>
          </cell>
          <cell r="D917" t="str">
            <v>729 Đỗ Xuân Hợp, Phường Phú Hữu, Quận 9, Tp.HCM</v>
          </cell>
          <cell r="E917">
            <v>0</v>
          </cell>
          <cell r="F917">
            <v>9</v>
          </cell>
          <cell r="G917" t="str">
            <v>HCM</v>
          </cell>
        </row>
        <row r="918">
          <cell r="B918" t="str">
            <v>CFE3</v>
          </cell>
          <cell r="C918" t="str">
            <v>Cửa Hàng Co.opFood Ehome 3</v>
          </cell>
          <cell r="D918" t="str">
            <v>Q8, HCM</v>
          </cell>
          <cell r="E918" t="str">
            <v>31-33 Đường số 1, khu tái định cư Cảng Sông Phú Định, Phường 16, Quận 8, TP.HCM</v>
          </cell>
          <cell r="F918">
            <v>8</v>
          </cell>
          <cell r="G918" t="str">
            <v>HCM</v>
          </cell>
        </row>
        <row r="919">
          <cell r="B919" t="str">
            <v>CFF</v>
          </cell>
          <cell r="C919" t="str">
            <v>CÔNG TY TNHH MỘT THÀNH VIÊN CO.OP FINELIFE</v>
          </cell>
          <cell r="D919" t="str">
            <v>Đường 9A, KDC Trung Sơn, Xã Bình Hưng, Huyện Bình Chánh, HCM</v>
          </cell>
          <cell r="E919">
            <v>0</v>
          </cell>
          <cell r="F919" t="str">
            <v>H. Bình Chánh</v>
          </cell>
          <cell r="G919" t="str">
            <v>HCM</v>
          </cell>
        </row>
        <row r="920">
          <cell r="B920" t="str">
            <v>CFGH</v>
          </cell>
          <cell r="C920" t="str">
            <v>Cửa Hàng Co.opFood Green Hills</v>
          </cell>
          <cell r="D920" t="str">
            <v>Căn hộ thương mại số SA2-01 Block A2, tầng thương mại thuộc tòa nhà A2 Chung cư căn hộ, phường Hưng Hòa B, quận Bình Tân, TPHCM</v>
          </cell>
          <cell r="E920">
            <v>0</v>
          </cell>
          <cell r="F920" t="str">
            <v>Bình Tân</v>
          </cell>
          <cell r="G920" t="str">
            <v>HCM</v>
          </cell>
        </row>
        <row r="921">
          <cell r="B921" t="str">
            <v>CFGX</v>
          </cell>
          <cell r="C921" t="str">
            <v>Cửa Hàng Co.opFood Gò Xoài</v>
          </cell>
          <cell r="D921" t="str">
            <v>233 Gò Xoài, phường Bình Hưng Hoà, Quận Bình Tân, Tp.HCM</v>
          </cell>
          <cell r="E921" t="str">
            <v>233 Gò Xoài, phường Bình Hưng Hoà, Quận Bình Tân, Tp.HCM</v>
          </cell>
          <cell r="F921" t="str">
            <v>Bình Tân</v>
          </cell>
          <cell r="G921" t="str">
            <v>HCM</v>
          </cell>
        </row>
        <row r="922">
          <cell r="B922" t="str">
            <v>CFHATB</v>
          </cell>
          <cell r="C922" t="str">
            <v>Cửa Hàng Co.opFood Hoàng Anh Thanh Bình</v>
          </cell>
          <cell r="D922" t="str">
            <v>Tầng 01, Block C, Thuộc khu Hoàng Anh Thanh Bình, P.Tân Hưng, Q.7</v>
          </cell>
          <cell r="E922">
            <v>0</v>
          </cell>
          <cell r="F922">
            <v>7</v>
          </cell>
          <cell r="G922" t="str">
            <v>HCM</v>
          </cell>
        </row>
        <row r="923">
          <cell r="B923" t="str">
            <v>CFHBC</v>
          </cell>
          <cell r="C923" t="str">
            <v>Cửa Hàng Co.opFood Hiệp Bình Chánh</v>
          </cell>
          <cell r="D923" t="str">
            <v>33 Đường 12, phường Hiệp Bình Chánh, quận Thủ Đức, HCM</v>
          </cell>
          <cell r="E923" t="str">
            <v>33 Đường 12, phường Hiệp Bình Chánh, quận Thủ Đức, HCM</v>
          </cell>
          <cell r="F923" t="str">
            <v>Thủ Đức</v>
          </cell>
          <cell r="G923" t="str">
            <v>HCM</v>
          </cell>
        </row>
        <row r="924">
          <cell r="B924" t="str">
            <v>CFHBP</v>
          </cell>
          <cell r="C924" t="str">
            <v>Cửa Hàng Co.opFood ĐS3 Hiệp Bình Phước</v>
          </cell>
          <cell r="D924" t="str">
            <v>12 Đường Số 3, Phường Hiệp Bình Phước, Quận Thủ Đức, Tp. HCM</v>
          </cell>
          <cell r="E924">
            <v>0</v>
          </cell>
          <cell r="F924" t="str">
            <v>Thủ Đức</v>
          </cell>
          <cell r="G924" t="str">
            <v>HCM</v>
          </cell>
        </row>
        <row r="925">
          <cell r="B925" t="str">
            <v>CFHH</v>
          </cell>
          <cell r="C925" t="str">
            <v>Cửa hàng Co.op Food BH Hồ Hòa</v>
          </cell>
          <cell r="D925" t="str">
            <v>53 Hồ Hòa, KP6, P.Tân Phong, Tp. Biên Hòa, Tỉnh Đồng Nai</v>
          </cell>
          <cell r="E925">
            <v>0</v>
          </cell>
          <cell r="F925" t="str">
            <v>Đồng Nai</v>
          </cell>
          <cell r="G925" t="str">
            <v>HCM</v>
          </cell>
        </row>
        <row r="926">
          <cell r="B926" t="str">
            <v>CFHHG</v>
          </cell>
          <cell r="C926" t="str">
            <v>Cửa Hàng Co.opFood Hà Huy Giáp 302</v>
          </cell>
          <cell r="D926" t="str">
            <v>265A Nguyễn Ảnh Thủ, P.Hiệp Thành, Q12</v>
          </cell>
          <cell r="E926">
            <v>0</v>
          </cell>
          <cell r="F926">
            <v>12</v>
          </cell>
          <cell r="G926" t="str">
            <v>HCM</v>
          </cell>
        </row>
        <row r="927">
          <cell r="B927" t="str">
            <v>CFHHN</v>
          </cell>
          <cell r="C927" t="str">
            <v>Cửa Hàng Co.opFood Hoàng Hữu Nam</v>
          </cell>
          <cell r="D927" t="str">
            <v>Q9, HCM</v>
          </cell>
          <cell r="E927" t="str">
            <v>Cửa Hàng Co.opFood Hoàng Hữu Nam</v>
          </cell>
          <cell r="F927">
            <v>9</v>
          </cell>
          <cell r="G927" t="str">
            <v>HCM</v>
          </cell>
        </row>
        <row r="928">
          <cell r="B928" t="str">
            <v>CFHLCL</v>
          </cell>
          <cell r="C928" t="str">
            <v>Cửa Hàng Co.opFood Him Lam Chợ Lớn</v>
          </cell>
          <cell r="D928" t="str">
            <v>491 Hậu Giang, Phường 11, Quận 6, Tp.HCM</v>
          </cell>
          <cell r="E928">
            <v>0</v>
          </cell>
          <cell r="F928">
            <v>6</v>
          </cell>
          <cell r="G928" t="str">
            <v>HCM</v>
          </cell>
        </row>
        <row r="929">
          <cell r="B929" t="str">
            <v>CFHLPA</v>
          </cell>
          <cell r="C929" t="str">
            <v>Cửa Hàng Co.opFood CC Him Lam Phú An</v>
          </cell>
          <cell r="D929" t="str">
            <v>Tầng trệt Block D – CC Him Lam Phú An, 32 Thủy Lợi, Phường Phước Long A, Quận 9, TP.HCM</v>
          </cell>
          <cell r="E929">
            <v>0</v>
          </cell>
          <cell r="F929">
            <v>9</v>
          </cell>
          <cell r="G929" t="str">
            <v>HCM</v>
          </cell>
        </row>
        <row r="930">
          <cell r="B930" t="str">
            <v>CFHM</v>
          </cell>
          <cell r="C930" t="str">
            <v>CÔNG TY TNHH MỘT THÀNH VIÊN SÀI GÒN CO.OP HÓC MÔN</v>
          </cell>
          <cell r="D930" t="str">
            <v>380 đường Đặng Thúc Vịnh, ấp Thới Tứ 1, Xã Thới Tam Thôn, Huyện Hóc Môn, Thành phố Hồ Chí Minh, Việt Nam</v>
          </cell>
          <cell r="E930">
            <v>0</v>
          </cell>
          <cell r="F930" t="str">
            <v>H. Hóc Môn</v>
          </cell>
          <cell r="G930" t="str">
            <v>HCM</v>
          </cell>
        </row>
        <row r="931">
          <cell r="B931" t="str">
            <v>CFHP</v>
          </cell>
          <cell r="C931" t="str">
            <v>Cửa Hàng Co.opFood Hưng Phú</v>
          </cell>
          <cell r="D931" t="str">
            <v>4 Lê Quang Kim, Phường 9, Quận 8.</v>
          </cell>
          <cell r="E931">
            <v>0</v>
          </cell>
          <cell r="F931">
            <v>8</v>
          </cell>
          <cell r="G931" t="str">
            <v>HCM</v>
          </cell>
        </row>
        <row r="932">
          <cell r="B932" t="str">
            <v>CFHVL30</v>
          </cell>
          <cell r="C932" t="str">
            <v>Cửa Hàng Co.opFood Hồ Văn Long 30</v>
          </cell>
          <cell r="D932" t="str">
            <v>30 Hồ Văn Long, KP4, Phường Tân Tạo, Quận Bình Tân, Tp.HCM</v>
          </cell>
          <cell r="E932">
            <v>0</v>
          </cell>
          <cell r="F932" t="str">
            <v>Bình Tân</v>
          </cell>
          <cell r="G932" t="str">
            <v>HCM</v>
          </cell>
        </row>
        <row r="933">
          <cell r="B933" t="str">
            <v>CFHVL70</v>
          </cell>
          <cell r="C933" t="str">
            <v>Cửa Hàng Co.opFood Hồ Văn Long 70</v>
          </cell>
          <cell r="D933" t="str">
            <v>70 Hồ Văn Long, P. Bình Hưng Hòa B,  Quận Bình Tân, TP. HCM</v>
          </cell>
          <cell r="E933" t="str">
            <v>70 Hồ Văn Long, P. Bình Hưng Hòa B,  Quận Bình Tân, TP. HCM</v>
          </cell>
          <cell r="F933" t="str">
            <v>Bình Tân</v>
          </cell>
          <cell r="G933" t="str">
            <v>HCM</v>
          </cell>
        </row>
        <row r="934">
          <cell r="B934" t="str">
            <v>CFHVN17</v>
          </cell>
          <cell r="C934" t="str">
            <v xml:space="preserve">Cửa hàng Co.op Food BH Huỳnh Văn Nghệ 17 </v>
          </cell>
          <cell r="D934" t="str">
            <v>17/7B Huỳnh Văn Nghệ, Khu Phố 2, Phường Bửu Long, Tp. Biên Hòa, Tỉnh Đồng Nai</v>
          </cell>
          <cell r="E934">
            <v>0</v>
          </cell>
          <cell r="F934" t="str">
            <v>Đồng Nai</v>
          </cell>
          <cell r="G934" t="str">
            <v>HCM</v>
          </cell>
        </row>
        <row r="935">
          <cell r="B935" t="str">
            <v>CFHVT</v>
          </cell>
          <cell r="C935" t="str">
            <v>Cửa Hàng Co.opFood Hồ Văn Tư</v>
          </cell>
          <cell r="D935" t="str">
            <v>60 Hồ Văn Tư, Phường Trường Thọ, Quận Thủ Đức, Thành phố Hồ Chí Minh</v>
          </cell>
          <cell r="E935">
            <v>0</v>
          </cell>
          <cell r="F935" t="str">
            <v>Thủ Đức</v>
          </cell>
          <cell r="G935" t="str">
            <v>HCM</v>
          </cell>
        </row>
        <row r="936">
          <cell r="B936" t="str">
            <v>CFI</v>
          </cell>
          <cell r="C936" t="str">
            <v>Cửa Hàng Co.opFood CC IDICO</v>
          </cell>
          <cell r="D936" t="str">
            <v>Lô C Shophouse, Chung Cư Idico, 262 Lũy Bán Bích, P. Hòa Thạnh,  Quận Tân Phú, TP. HCM</v>
          </cell>
          <cell r="E936" t="str">
            <v>Lô C Shophouse, Chung Cư Idico, 262 Lũy Bán Bích, P. Hòa Thạnh,  Quận Tân Phú, TP. HCM</v>
          </cell>
          <cell r="F936" t="str">
            <v xml:space="preserve">Tân Phú </v>
          </cell>
          <cell r="G936" t="str">
            <v>HCM</v>
          </cell>
        </row>
        <row r="937">
          <cell r="B937" t="str">
            <v>CFKCNHP</v>
          </cell>
          <cell r="C937" t="str">
            <v>Cửa Hàng Co.opFood KCN Hiệp Phước</v>
          </cell>
          <cell r="D937" t="str">
            <v>Đường số 6. Khu A. khu CN Hiệp Phước. Xã Long Thới. Huyện Nhà Bè. TP.HCM</v>
          </cell>
          <cell r="E937">
            <v>0</v>
          </cell>
          <cell r="F937" t="str">
            <v xml:space="preserve">H. Nhà Bè </v>
          </cell>
          <cell r="G937" t="str">
            <v>HCM</v>
          </cell>
        </row>
        <row r="938">
          <cell r="B938" t="str">
            <v>CFKCNTB</v>
          </cell>
          <cell r="C938" t="str">
            <v>Cửa Hàng Co.opFood KCN Tây Bắc</v>
          </cell>
          <cell r="D938" t="str">
            <v>Đường N4, KCN Tây Bắc Củ Chi</v>
          </cell>
          <cell r="E938">
            <v>0</v>
          </cell>
          <cell r="F938" t="str">
            <v>H. Củ Chi</v>
          </cell>
          <cell r="G938" t="str">
            <v>HCM</v>
          </cell>
        </row>
        <row r="939">
          <cell r="B939" t="str">
            <v>CFKCNTTH</v>
          </cell>
          <cell r="C939" t="str">
            <v>Cửa Hàng Co.opFood KCN Tân Thới Hiệp</v>
          </cell>
          <cell r="D939" t="str">
            <v>265A Nguyễn Ảnh Thủ, P.Hiệp Thành, Q12</v>
          </cell>
          <cell r="E939">
            <v>0</v>
          </cell>
          <cell r="F939">
            <v>12</v>
          </cell>
          <cell r="G939" t="str">
            <v>HCM</v>
          </cell>
        </row>
        <row r="940">
          <cell r="B940" t="str">
            <v>CFKCNVL</v>
          </cell>
          <cell r="C940" t="str">
            <v>Cửa Hàng Co.opFood KCN Vĩnh Lộc</v>
          </cell>
          <cell r="D940" t="str">
            <v>Quận Bình Tân, Tp.HCM</v>
          </cell>
          <cell r="E940">
            <v>0</v>
          </cell>
          <cell r="F940" t="str">
            <v>Bình Tân</v>
          </cell>
          <cell r="G940" t="str">
            <v>HCM</v>
          </cell>
        </row>
        <row r="941">
          <cell r="B941" t="str">
            <v>CFKDCTN</v>
          </cell>
          <cell r="C941" t="str">
            <v>Cửa Hàng Co.opFood KDC Thanh Niên</v>
          </cell>
          <cell r="D941" t="str">
            <v>Góc đường số 1 và đường số 2, Hiệp Bình Phước, Quận Thủ Đức, Tp.HCM ( Chủ nhà đang xin cấp số nhà cụ thể nên khi nào có thông tin em sẽ gửi bổ sung cho anh chị )</v>
          </cell>
          <cell r="E941">
            <v>0</v>
          </cell>
          <cell r="F941" t="str">
            <v>Thủ Đức</v>
          </cell>
          <cell r="G941" t="str">
            <v>HCM</v>
          </cell>
        </row>
        <row r="942">
          <cell r="B942" t="str">
            <v>CFKTH</v>
          </cell>
          <cell r="C942" t="str">
            <v>Cửa Hàng Co.opFood Kênh Tân Hóa</v>
          </cell>
          <cell r="D942" t="str">
            <v>Số 405-407 Kênh Tân Hóa, Phường Hòa Thạnh , Quận Tân Phú, Tp.HCM</v>
          </cell>
          <cell r="E942" t="str">
            <v>Số 405-407 Kênh Tân Hóa, Phường Hòa Thạnh , Quận Tân Phú, Tp.HCM</v>
          </cell>
          <cell r="F942" t="str">
            <v xml:space="preserve">Tân Phú </v>
          </cell>
          <cell r="G942" t="str">
            <v>HCM</v>
          </cell>
        </row>
        <row r="943">
          <cell r="B943" t="str">
            <v>CFKVC</v>
          </cell>
          <cell r="C943" t="str">
            <v>Cửa Hàng Co.opFood Kha Vạn Cân</v>
          </cell>
          <cell r="D943" t="str">
            <v>1162(4.1C) Kha Vạn Cân, P.Linh Chiểu, Thủ Đức, TPHCM</v>
          </cell>
          <cell r="E943" t="str">
            <v>1162(4.1C) Kha Vạn Cân, P.Linh Chiểu, Thủ Đức, HCM</v>
          </cell>
          <cell r="F943" t="str">
            <v>Thủ Đức</v>
          </cell>
          <cell r="G943" t="str">
            <v>HCM</v>
          </cell>
        </row>
        <row r="944">
          <cell r="B944" t="str">
            <v>CFLA26</v>
          </cell>
          <cell r="C944" t="str">
            <v>Cửa Hàng Co.opFood Liên Ấp 2-6</v>
          </cell>
          <cell r="D944" t="str">
            <v>Bình Chánh, HCM</v>
          </cell>
          <cell r="E944">
            <v>0</v>
          </cell>
          <cell r="F944" t="str">
            <v>H. Bình Chánh</v>
          </cell>
          <cell r="G944" t="str">
            <v>HCM</v>
          </cell>
        </row>
        <row r="945">
          <cell r="B945" t="str">
            <v>CFLD</v>
          </cell>
          <cell r="C945" t="str">
            <v>Cửa Hàng Co.opFood Linh Đông</v>
          </cell>
          <cell r="D945" t="str">
            <v>A03-04, CC Đạt Gia, 43 Cây Keo, Phường Tam Bình, Quận Thủ Đức, Tp.HCM</v>
          </cell>
          <cell r="E945">
            <v>0</v>
          </cell>
          <cell r="F945" t="str">
            <v>Thủ Đức</v>
          </cell>
          <cell r="G945" t="str">
            <v>HCM</v>
          </cell>
        </row>
        <row r="946">
          <cell r="B946" t="str">
            <v>CFLDC</v>
          </cell>
          <cell r="C946" t="str">
            <v>Co.opFood 249 Lương Định Của</v>
          </cell>
          <cell r="D946" t="str">
            <v>249 Lương Định Của, phường An Phú, Quận 02</v>
          </cell>
          <cell r="E946" t="str">
            <v xml:space="preserve">249 Lương Định Của, phường An Phú, Quận 02 </v>
          </cell>
          <cell r="F946">
            <v>2</v>
          </cell>
          <cell r="G946" t="str">
            <v>HCM</v>
          </cell>
        </row>
        <row r="947">
          <cell r="B947" t="str">
            <v>CFLDT</v>
          </cell>
          <cell r="C947" t="str">
            <v>Cửa Hàng Co.opFood Lê Đức Thọ 269</v>
          </cell>
          <cell r="D947" t="str">
            <v>269 Lê Đức Thọ, Phường 17, Quận Gò Vấp, TP.Hồ Chí Minh.</v>
          </cell>
          <cell r="E947">
            <v>0</v>
          </cell>
          <cell r="F947" t="str">
            <v>Gò Vấp</v>
          </cell>
          <cell r="G947" t="str">
            <v>HCM</v>
          </cell>
        </row>
        <row r="948">
          <cell r="B948" t="str">
            <v>CFLH</v>
          </cell>
          <cell r="C948" t="str">
            <v>CHI NHÁNH CÔNG TY TNHH MỘT THÀNH VIÊN THỰC PHẨM SAIGON CO.OP - CỬA HÀNG CO.OP FOOD LONG HẬU</v>
          </cell>
          <cell r="D948" t="str">
            <v>Lô A khu lưu trú, khu công nghiệp Long Hậu, Đường Long Hậu-Hiệp Phước, ấp 3, Xã Long Hậu, Huyện Cần Giuộc, Tỉnh Long An, Việt Nam</v>
          </cell>
          <cell r="E948">
            <v>0</v>
          </cell>
          <cell r="F948" t="str">
            <v>Long An</v>
          </cell>
          <cell r="G948" t="str">
            <v>Tỉnh</v>
          </cell>
        </row>
        <row r="949">
          <cell r="B949" t="str">
            <v>CFLK56</v>
          </cell>
          <cell r="C949" t="str">
            <v>Cửa Hàng Co.opFood Liên Khu 5-6</v>
          </cell>
          <cell r="D949" t="str">
            <v>16 Liên Khu 5-6 , Phường Bình Hưng Hòa B, Quận Bình Tân, TP HCM</v>
          </cell>
          <cell r="E949">
            <v>0</v>
          </cell>
          <cell r="F949" t="str">
            <v>Bình Tân</v>
          </cell>
          <cell r="G949" t="str">
            <v>HCM</v>
          </cell>
        </row>
        <row r="950">
          <cell r="B950" t="str">
            <v>CFLKD</v>
          </cell>
          <cell r="C950" t="str">
            <v>Cửa Hàng Co.opFood CC Lovera Khang Điền</v>
          </cell>
          <cell r="D950" t="str">
            <v>Bình Chánh, HCM</v>
          </cell>
          <cell r="E950">
            <v>0</v>
          </cell>
          <cell r="F950" t="str">
            <v>H. Bình Chánh</v>
          </cell>
          <cell r="G950" t="str">
            <v>HCM</v>
          </cell>
        </row>
        <row r="951">
          <cell r="B951" t="str">
            <v>CFLLQ</v>
          </cell>
          <cell r="C951" t="str">
            <v>Cửa Hàng Co.opFood Lạc Long Quân</v>
          </cell>
          <cell r="D951" t="str">
            <v>542-544 Lạc Long Quân, P.5, Q.11, HCM</v>
          </cell>
          <cell r="E951">
            <v>0</v>
          </cell>
          <cell r="F951">
            <v>11</v>
          </cell>
          <cell r="G951" t="str">
            <v>HCM</v>
          </cell>
        </row>
        <row r="952">
          <cell r="B952" t="str">
            <v>CFLQD</v>
          </cell>
          <cell r="C952" t="str">
            <v>Cửa Hàng Co.opFood Lê Quang Định</v>
          </cell>
          <cell r="D952" t="str">
            <v>483 Lê Quang Định, P7, Q.Bình Thạnh, HCM</v>
          </cell>
          <cell r="E952" t="str">
            <v>483 Lê Quang Định, P7, Q.Bình Thạnh, HCM</v>
          </cell>
          <cell r="F952" t="str">
            <v>Bình Thạnh</v>
          </cell>
          <cell r="G952" t="str">
            <v>HCM</v>
          </cell>
        </row>
        <row r="953">
          <cell r="B953" t="str">
            <v>CFLTH2</v>
          </cell>
          <cell r="C953" t="str">
            <v>Cửa Hàng Co.opFood Lê Thị Hà 2</v>
          </cell>
          <cell r="D953" t="str">
            <v>2 Lê Thị Hà, TT. Hóc Môn, Hóc Môn, Thành phố Hồ Chí Minh</v>
          </cell>
          <cell r="E953" t="str">
            <v>2 Lê Thị Hà, TT. Hóc Môn, Hóc Môn, Thành phố Hồ Chí Minh</v>
          </cell>
          <cell r="F953" t="str">
            <v>H. Hóc Môn</v>
          </cell>
          <cell r="G953" t="str">
            <v>HCM</v>
          </cell>
        </row>
        <row r="954">
          <cell r="B954" t="str">
            <v>CFLTH240</v>
          </cell>
          <cell r="C954" t="str">
            <v>Cửa Hàng Co.opFood Lê Thị Hoa 240</v>
          </cell>
          <cell r="D954" t="str">
            <v>240 Lê Thị Hoa, KP5, Phường Bình Chiểu, Quận Thủ Đức, Tp.HCM</v>
          </cell>
          <cell r="E954">
            <v>0</v>
          </cell>
          <cell r="F954" t="str">
            <v>Thủ Đức</v>
          </cell>
          <cell r="G954" t="str">
            <v>HCM</v>
          </cell>
        </row>
        <row r="955">
          <cell r="B955" t="str">
            <v>CFLTP</v>
          </cell>
          <cell r="C955" t="str">
            <v>Cửa Hàng Co.opFood Làng Tăng Phú</v>
          </cell>
          <cell r="D955" t="str">
            <v>21C Làng Tăng Phú, Tổ 4, Khu Phố 4, Phường Tăng Nhơn Phú A, Quận 9, TPHCM</v>
          </cell>
          <cell r="E955" t="str">
            <v>21C Làng Tăng Phú, Tổ 4, Khu Phố 4, Phường Tăng Nhơn Phú A, Quận 9, TPHCM</v>
          </cell>
          <cell r="F955">
            <v>9</v>
          </cell>
          <cell r="G955" t="str">
            <v>HCM</v>
          </cell>
        </row>
        <row r="956">
          <cell r="B956" t="str">
            <v>CFLTR</v>
          </cell>
          <cell r="C956" t="str">
            <v>Cửa Hàng Co.opFood Linh Trung</v>
          </cell>
          <cell r="D956" t="str">
            <v>Phường Bình Chiểu, Q.Thủ Đức</v>
          </cell>
          <cell r="E956" t="str">
            <v>KCX Linh trung 2, Phường Bình Chiểu, Q.Thủ Đức</v>
          </cell>
          <cell r="F956" t="str">
            <v>Thủ Đức</v>
          </cell>
          <cell r="G956" t="str">
            <v>HCM</v>
          </cell>
        </row>
        <row r="957">
          <cell r="B957" t="str">
            <v>CFLTRU</v>
          </cell>
          <cell r="C957" t="str">
            <v>Cửa Hàng Co.opFood Long Trường</v>
          </cell>
          <cell r="D957" t="str">
            <v>1137 Nguyễn Duy Trinh, Phường Long Trường , Quận 9, TPHCM</v>
          </cell>
          <cell r="E957">
            <v>0</v>
          </cell>
          <cell r="F957">
            <v>9</v>
          </cell>
          <cell r="G957" t="str">
            <v>HCM</v>
          </cell>
        </row>
        <row r="958">
          <cell r="B958" t="str">
            <v>CFLVB</v>
          </cell>
          <cell r="C958" t="str">
            <v>Cửa Hàng Co.opFood Lâm Văn Bền</v>
          </cell>
          <cell r="D958" t="str">
            <v>169 Lâm Văn Bền, P.Bình Thuận, Q7, HCM</v>
          </cell>
          <cell r="E958" t="str">
            <v>169 Lâm Văn Bền, P.Bình Thuận, Q7, HCM</v>
          </cell>
          <cell r="F958">
            <v>7</v>
          </cell>
          <cell r="G958" t="str">
            <v>HCM</v>
          </cell>
        </row>
        <row r="959">
          <cell r="B959" t="str">
            <v>CFLVB22</v>
          </cell>
          <cell r="C959" t="str">
            <v>Cửa Hàng Co.opFood Lâm Văn Bền 22</v>
          </cell>
          <cell r="D959" t="str">
            <v>22 Lâm Văn Bền, Phường Tân Kiểng, Quân 7, Tp.HCM</v>
          </cell>
          <cell r="E959">
            <v>0</v>
          </cell>
          <cell r="F959">
            <v>7</v>
          </cell>
          <cell r="G959" t="str">
            <v>HCM</v>
          </cell>
        </row>
        <row r="960">
          <cell r="B960" t="str">
            <v>CFLVK</v>
          </cell>
          <cell r="C960" t="str">
            <v>Cửa Hàng Co.opFood Lê Văn Khương 551</v>
          </cell>
          <cell r="D960" t="str">
            <v>551/197 – 551/199 Lê Văn Khương, KP 5, Phường Hiệp Thành, Quận 12, Tp.HCM</v>
          </cell>
          <cell r="E960">
            <v>0</v>
          </cell>
          <cell r="F960">
            <v>12</v>
          </cell>
          <cell r="G960" t="str">
            <v>HCM</v>
          </cell>
        </row>
        <row r="961">
          <cell r="B961" t="str">
            <v>CFLVL302</v>
          </cell>
          <cell r="C961" t="str">
            <v>Cửa Hàng Co.opFood Lê Văn Lương 302</v>
          </cell>
          <cell r="D961" t="str">
            <v>302 Lê Văn Lương, Phường Tân Hưng, Quận 7, TP. HCM</v>
          </cell>
          <cell r="E961">
            <v>0</v>
          </cell>
          <cell r="F961">
            <v>7</v>
          </cell>
          <cell r="G961" t="str">
            <v>HCM</v>
          </cell>
        </row>
        <row r="962">
          <cell r="B962" t="str">
            <v>CFLVL1187</v>
          </cell>
          <cell r="C962" t="str">
            <v>Cửa Hàng Co.opFood Lê Văn Lương 1187</v>
          </cell>
          <cell r="D962" t="str">
            <v>1187 Đường  Lê Văn Lương, Ấp 3, Nhà Bè, Thành phố Hồ Chí Minh</v>
          </cell>
          <cell r="E962" t="str">
            <v>59 Huỳnh Tấn Phát, Nhà Bè, Phú Xuân</v>
          </cell>
          <cell r="F962" t="str">
            <v>H. Nhà Bè</v>
          </cell>
          <cell r="G962" t="str">
            <v>HCM</v>
          </cell>
        </row>
        <row r="963">
          <cell r="B963" t="str">
            <v>CFLVS</v>
          </cell>
          <cell r="C963" t="str">
            <v>Cửa Hàng Co.opFood Lê Văn Sỹ</v>
          </cell>
          <cell r="D963" t="str">
            <v>209 Lê Văn Sỹ, P13, Q3, HCM</v>
          </cell>
          <cell r="E963" t="str">
            <v>209 Lê Văn Sỹ, P13, Q3, HCM</v>
          </cell>
          <cell r="F963">
            <v>3</v>
          </cell>
          <cell r="G963" t="str">
            <v>HCM</v>
          </cell>
        </row>
        <row r="964">
          <cell r="B964" t="str">
            <v>CFLVT</v>
          </cell>
          <cell r="C964" t="str">
            <v>Cửa Hàng Co.opFood Lê Văn Thọ</v>
          </cell>
          <cell r="D964" t="str">
            <v>80.8H Lê Văn Thọ, P.11, Q.Gò Vấp, TPHCM</v>
          </cell>
          <cell r="E964">
            <v>0</v>
          </cell>
          <cell r="F964" t="str">
            <v>Gò Vấp</v>
          </cell>
          <cell r="G964" t="str">
            <v>HCM</v>
          </cell>
        </row>
        <row r="965">
          <cell r="B965" t="str">
            <v>CFLVV</v>
          </cell>
          <cell r="C965" t="str">
            <v>Cửa Hàng Co.opFood Lê Văn Việt</v>
          </cell>
          <cell r="D965" t="str">
            <v>556 Lê Văn Việt, Phường Long Thạnh Mỹ, Q9</v>
          </cell>
          <cell r="E965">
            <v>0</v>
          </cell>
          <cell r="F965">
            <v>9</v>
          </cell>
          <cell r="G965" t="str">
            <v>HCM</v>
          </cell>
        </row>
        <row r="966">
          <cell r="B966" t="str">
            <v>CFLXO138</v>
          </cell>
          <cell r="C966" t="str">
            <v>Cửa Hàng Co.opFood Lã Xuân Oai 138</v>
          </cell>
          <cell r="D966" t="str">
            <v>138A Lã Xuân Oai, Phường Tăng Nhơn Phú A, Quận 9, Tp.HCM</v>
          </cell>
          <cell r="E966" t="str">
            <v>138A Lã Xuân Oai, Phường Tăng Nhơn Phú A, Quận 9, Tp.HCM</v>
          </cell>
          <cell r="F966">
            <v>9</v>
          </cell>
          <cell r="G966" t="str">
            <v>HCM</v>
          </cell>
        </row>
        <row r="967">
          <cell r="B967" t="str">
            <v>CFMD</v>
          </cell>
          <cell r="C967" t="str">
            <v>Cửa Hàng Co.opFood Minh Đức</v>
          </cell>
          <cell r="D967" t="str">
            <v>103 đường 154, Phường Tân Phú, Quận 9</v>
          </cell>
          <cell r="E967">
            <v>0</v>
          </cell>
          <cell r="F967">
            <v>9</v>
          </cell>
          <cell r="G967" t="str">
            <v>HCM</v>
          </cell>
        </row>
        <row r="968">
          <cell r="B968" t="str">
            <v>CFML</v>
          </cell>
          <cell r="C968" t="str">
            <v>Cửa Hàng Co.opFood Mã Lò</v>
          </cell>
          <cell r="D968" t="str">
            <v>34 Mã Lò, phường Bình Trị Đông A, Quận Bình Tân, Thành phố Hồ Chí Minh</v>
          </cell>
          <cell r="E968">
            <v>0</v>
          </cell>
          <cell r="F968" t="str">
            <v>Bình Tân</v>
          </cell>
          <cell r="G968" t="str">
            <v>HCM</v>
          </cell>
        </row>
        <row r="969">
          <cell r="B969" t="str">
            <v>CFMT126A</v>
          </cell>
          <cell r="C969" t="str">
            <v>Cửa hàng Co.op Food Man Thiện 126A</v>
          </cell>
          <cell r="D969" t="str">
            <v>A 126A Man Thiện, P. TNPA, Quận 9</v>
          </cell>
          <cell r="E969">
            <v>0</v>
          </cell>
          <cell r="F969">
            <v>9</v>
          </cell>
          <cell r="G969" t="str">
            <v>HCM</v>
          </cell>
        </row>
        <row r="970">
          <cell r="B970" t="str">
            <v>CFMT280</v>
          </cell>
          <cell r="C970" t="str">
            <v>Cửa Hàng Co.opFood Man Thiện 280</v>
          </cell>
          <cell r="D970" t="str">
            <v>280 Man Thiện , Phường Tăng Nhơn Phú A, Quận 9, TPHCM</v>
          </cell>
          <cell r="E970" t="str">
            <v>280 Man Thiện , Phường Tăng Nhơn Phú A, Quận 9, TPHCM</v>
          </cell>
          <cell r="F970">
            <v>9</v>
          </cell>
          <cell r="G970" t="str">
            <v>HCM</v>
          </cell>
        </row>
        <row r="971">
          <cell r="B971" t="str">
            <v>CFNAT699</v>
          </cell>
          <cell r="C971" t="str">
            <v>Cửa Hàng Co.opFood Nguyễn Ảnh Thủ 699</v>
          </cell>
          <cell r="D971" t="str">
            <v>699 Nguyễn Ảnh Thủ, Phường Hiệp Thành, Quận 12, Tp.HCM</v>
          </cell>
          <cell r="E971" t="str">
            <v>699 Nguyễn Ảnh Thủ, Phường Hiệp Thành, Quận 12, Tp.HCM</v>
          </cell>
          <cell r="F971">
            <v>12</v>
          </cell>
          <cell r="G971" t="str">
            <v>HCM</v>
          </cell>
        </row>
        <row r="972">
          <cell r="B972" t="str">
            <v>CFNB</v>
          </cell>
          <cell r="C972" t="str">
            <v>Cửa Hàng Co.opFood Nhà Bè</v>
          </cell>
          <cell r="D972" t="str">
            <v>Huỳnh Tấn Phát, Phú Xuân, Nhà Bè, HCM</v>
          </cell>
          <cell r="E972" t="str">
            <v>Huỳnh Tấn Phát, Phú Xuân, Nhà Bè, HCM</v>
          </cell>
          <cell r="F972" t="str">
            <v>H. Nhà Bè</v>
          </cell>
          <cell r="G972" t="str">
            <v>HCM</v>
          </cell>
        </row>
        <row r="973">
          <cell r="B973" t="str">
            <v>CFNBT</v>
          </cell>
          <cell r="C973" t="str">
            <v>Cửa Hàng Co.opFood Nguyễn Bá Tòng</v>
          </cell>
          <cell r="D973" t="str">
            <v>phường Tây Thạnh, Quận Tân Phú , Tp.HCM</v>
          </cell>
          <cell r="E973">
            <v>0</v>
          </cell>
          <cell r="F973" t="str">
            <v>Tân Phú</v>
          </cell>
          <cell r="G973" t="str">
            <v>HCM</v>
          </cell>
        </row>
        <row r="974">
          <cell r="B974" t="str">
            <v xml:space="preserve">CFNC </v>
          </cell>
          <cell r="C974" t="str">
            <v>CÔNG TY TNHH MTV NGUYỄN CỬU</v>
          </cell>
          <cell r="D974" t="str">
            <v>N9 đường 79, Phường Phước Long B, Thành phố Thủ Đức, Thành phố Hồ Chí Minh, Việt Nam</v>
          </cell>
          <cell r="E974">
            <v>0</v>
          </cell>
          <cell r="F974" t="str">
            <v>Thủ Đức</v>
          </cell>
          <cell r="G974" t="str">
            <v>HCM</v>
          </cell>
        </row>
        <row r="975">
          <cell r="B975" t="str">
            <v>CFNDT</v>
          </cell>
          <cell r="C975" t="str">
            <v>Cửa Hàng Co.opFood Nguyễn Duy Trinh</v>
          </cell>
          <cell r="D975" t="str">
            <v>605 Nguyễn Duy Trinh, phường Bình Trưng Đông, Quận 2</v>
          </cell>
          <cell r="E975" t="str">
            <v>605 Nguyễn Duy Trinh, phường Bình Trưng Đông, Quận 2, HCM</v>
          </cell>
          <cell r="F975">
            <v>2</v>
          </cell>
          <cell r="G975" t="str">
            <v>HCM</v>
          </cell>
        </row>
        <row r="976">
          <cell r="B976" t="str">
            <v>CFNDT192</v>
          </cell>
          <cell r="C976" t="str">
            <v>Cửa Hàng Co.opFood Nguyễn Duy Trinh 192</v>
          </cell>
          <cell r="D976" t="str">
            <v>192 Nguyễn Duy Trinh, Phường Bình Trưng Tây, Quận 2, HCM</v>
          </cell>
          <cell r="E976" t="str">
            <v>192 Nguyễn Duy Trinh, Phường Bình Trưng Tây, Quận 2, HCM</v>
          </cell>
          <cell r="F976">
            <v>2</v>
          </cell>
          <cell r="G976" t="str">
            <v>HCM</v>
          </cell>
        </row>
        <row r="977">
          <cell r="B977" t="str">
            <v>CFNHT11</v>
          </cell>
          <cell r="C977" t="str">
            <v>Cửa Hàng Co.opFood Nguyễn Hữu Tiến 11</v>
          </cell>
          <cell r="D977" t="str">
            <v>11 Nguyễn Hữu Tiến, Phường Tây Thạnh, Quận Tân Phú, Tp.HCM</v>
          </cell>
          <cell r="E977" t="str">
            <v>11 Nguyễn Hữu Tiến, Phường Tây Thạnh, Quận Tân Phú, Tp.HCM</v>
          </cell>
          <cell r="F977" t="str">
            <v xml:space="preserve">Tân Phú </v>
          </cell>
          <cell r="G977" t="str">
            <v>HCM</v>
          </cell>
        </row>
        <row r="978">
          <cell r="B978" t="str">
            <v>CFNK</v>
          </cell>
          <cell r="C978" t="str">
            <v>Cửa Hàng Co.opFood Nguyễn Kiệm</v>
          </cell>
          <cell r="D978" t="str">
            <v>556 Nguyễn Kiệm, Phường 4, Quận Phú Nhuận, Tp. HCM</v>
          </cell>
          <cell r="E978">
            <v>0</v>
          </cell>
          <cell r="F978" t="str">
            <v>Phú Nhuận</v>
          </cell>
          <cell r="G978" t="str">
            <v>HCM</v>
          </cell>
        </row>
        <row r="979">
          <cell r="B979" t="str">
            <v>CFNO</v>
          </cell>
          <cell r="C979" t="str">
            <v>Cửa Hàng Co.opFood Nguyễn Oanh</v>
          </cell>
          <cell r="D979" t="str">
            <v>390 Nguyễn Oanh, Phường 6, Gò Vấp, Thành phố Hồ Chí Minh</v>
          </cell>
          <cell r="E979" t="str">
            <v>390 Nguyễn Oanh, Phường 6, Gò Vấp, Thành phố Hồ Chí Minh</v>
          </cell>
          <cell r="F979" t="str">
            <v>Gò Vấp</v>
          </cell>
          <cell r="G979" t="str">
            <v>HCM</v>
          </cell>
        </row>
        <row r="980">
          <cell r="B980" t="str">
            <v>CFNQPQ</v>
          </cell>
          <cell r="C980" t="str">
            <v>Cửa Hàng Co.opFood Nhượng Quyền Phố Quang</v>
          </cell>
          <cell r="D980" t="str">
            <v>110 Phổ Quang, phường 9, quận Phú Nhuận, HCM</v>
          </cell>
          <cell r="E980" t="str">
            <v>110 Phổ Quang, phường 9, quận Phú Nhuận, HCM</v>
          </cell>
          <cell r="F980" t="str">
            <v>Phú Nhuận</v>
          </cell>
          <cell r="G980" t="str">
            <v>HCM</v>
          </cell>
        </row>
        <row r="981">
          <cell r="B981" t="str">
            <v>CFNT1</v>
          </cell>
          <cell r="C981" t="str">
            <v>Cửa Hàng Co.opFood Nguyễn Thông 1</v>
          </cell>
          <cell r="D981" t="str">
            <v>Số 1 Nguyễn Thông, phường 9, Quận 3, TP.Hồ Chí Minh.</v>
          </cell>
          <cell r="E981" t="str">
            <v>Số 1 Nguyễn Thông, phường 9, Quận 3, TP.Hồ Chí Minh</v>
          </cell>
          <cell r="F981">
            <v>3</v>
          </cell>
          <cell r="G981" t="str">
            <v>HCM</v>
          </cell>
        </row>
        <row r="982">
          <cell r="B982" t="str">
            <v>CFNTB</v>
          </cell>
          <cell r="C982" t="str">
            <v>Cửa Hàng Co.opFood Nguyễn Thị Búp 101M</v>
          </cell>
          <cell r="D982" t="str">
            <v>101M Nguyễn Thị Búp, Khu Phố 3, Phường Hiệp Thành, Quận 12, TP.Hồ Chí Minh.</v>
          </cell>
          <cell r="E982">
            <v>0</v>
          </cell>
          <cell r="F982">
            <v>12</v>
          </cell>
          <cell r="G982" t="str">
            <v>HCM</v>
          </cell>
        </row>
        <row r="983">
          <cell r="B983" t="str">
            <v>CFNTB349</v>
          </cell>
          <cell r="C983" t="str">
            <v>Cửa hàng Co.opFood Nguyễn Thái Bình 349</v>
          </cell>
          <cell r="D983" t="str">
            <v>349 Nguyễn Thái Bình, Phường 12, Quận Tân Bình, Tp.HCM</v>
          </cell>
          <cell r="E983" t="str">
            <v>349 Nguyễn Thái Bình, Phường 12, Quận Tân Bình, Tp.HCM</v>
          </cell>
          <cell r="F983" t="str">
            <v>Tân Bình</v>
          </cell>
          <cell r="G983" t="str">
            <v>HCM</v>
          </cell>
        </row>
        <row r="984">
          <cell r="B984" t="str">
            <v>CFNTD367</v>
          </cell>
          <cell r="C984" t="str">
            <v>Cửa Hàng Co.opFood  Nguyễn Thị Đặng 367</v>
          </cell>
          <cell r="D984" t="str">
            <v>367 Nguyễn Thị Đặng, Khu phố 4, Phường Tân Thới Hiệp, Quận 12, Tp.HCM</v>
          </cell>
          <cell r="E984">
            <v>0</v>
          </cell>
          <cell r="F984">
            <v>12</v>
          </cell>
          <cell r="G984" t="str">
            <v>HCM</v>
          </cell>
        </row>
        <row r="985">
          <cell r="B985" t="str">
            <v>CFNTS</v>
          </cell>
          <cell r="C985" t="str">
            <v>Cửa Hàng Co.opFood 306 Nguyễn Thái Sơn</v>
          </cell>
          <cell r="D985" t="str">
            <v>306 Nguyễn Thái Sơn, Phường 5, Quận Gò Vấp, HCM</v>
          </cell>
          <cell r="E985" t="str">
            <v>306 Nguyễn Thái Sơn, Phường 5, Quận Gò Vấp, HCM</v>
          </cell>
          <cell r="F985" t="str">
            <v>Gò Vấp</v>
          </cell>
          <cell r="G985" t="str">
            <v>HCM</v>
          </cell>
        </row>
        <row r="986">
          <cell r="B986" t="str">
            <v>CFNTS153</v>
          </cell>
          <cell r="C986" t="str">
            <v>Cửa Hàng Co.opFood Nguyễn Thị Sóc 153</v>
          </cell>
          <cell r="D986" t="str">
            <v>153 Nguyễn Thị Sóc, Ấp Bắc Lân, Xã Bà Điểm, Huyện Hóc Môn, Tp.HCM</v>
          </cell>
          <cell r="E986" t="str">
            <v>153 Nguyễn Thị Sóc, Ấp Bắc Lân, Xã Bà Điểm, Huyện Hóc Môn, Tp.HCM</v>
          </cell>
          <cell r="F986" t="str">
            <v>H. Hóc Môn</v>
          </cell>
          <cell r="G986" t="str">
            <v>HCM</v>
          </cell>
        </row>
        <row r="987">
          <cell r="B987" t="str">
            <v>CFNVD</v>
          </cell>
          <cell r="C987" t="str">
            <v>Cửa Hàng Co.opFood Nguyễn Văn Đậu 137</v>
          </cell>
          <cell r="D987" t="str">
            <v>137 Nguyễn Văn Đậu, Phường 5, Quận Bình Thạnh, TP. HCM</v>
          </cell>
          <cell r="E987">
            <v>0</v>
          </cell>
          <cell r="F987" t="str">
            <v>Bình Thạnh</v>
          </cell>
          <cell r="G987" t="str">
            <v>HCM</v>
          </cell>
        </row>
        <row r="988">
          <cell r="B988" t="str">
            <v>CFNVK</v>
          </cell>
          <cell r="C988" t="str">
            <v>Cửa Hàng Co.opFood Nguyễn Văn Khạ 198</v>
          </cell>
          <cell r="D988" t="str">
            <v>198 Nguyễn Văn Khạ, KP8, Thị Trấn Củ Chi, Huyện Củ Chi, Tp.HCM</v>
          </cell>
          <cell r="E988">
            <v>0</v>
          </cell>
          <cell r="F988" t="str">
            <v>H. Củ Chi</v>
          </cell>
          <cell r="G988" t="str">
            <v>HCM</v>
          </cell>
        </row>
        <row r="989">
          <cell r="B989" t="str">
            <v>CFNVQ</v>
          </cell>
          <cell r="C989" t="str">
            <v>Cửa Hàng Co.opFood Nguyễn Văn Quá</v>
          </cell>
          <cell r="D989" t="str">
            <v>345 Nguyễn Văn Quá, Q.12, HCM</v>
          </cell>
          <cell r="E989">
            <v>0</v>
          </cell>
          <cell r="F989">
            <v>12</v>
          </cell>
          <cell r="G989" t="str">
            <v>HCM</v>
          </cell>
        </row>
        <row r="990">
          <cell r="B990" t="str">
            <v>CFNVT</v>
          </cell>
          <cell r="C990" t="str">
            <v>Cửa Hàng Co.opFood Nguyễn Văn Tăng</v>
          </cell>
          <cell r="D990" t="str">
            <v>437 Nguyễn Văn Tăng, P. Long Thạnh Mỹ, Q.9</v>
          </cell>
          <cell r="E990" t="str">
            <v>437 Nguyễn Văn Tăng, P. Long Thạnh Mỹ, Q.9, HCM</v>
          </cell>
          <cell r="F990">
            <v>9</v>
          </cell>
          <cell r="G990" t="str">
            <v>HCM</v>
          </cell>
        </row>
        <row r="991">
          <cell r="B991" t="str">
            <v>CFNVTA</v>
          </cell>
          <cell r="C991" t="str">
            <v>Cửa Hàng Co.opFood Nguyễn Văn Tạo</v>
          </cell>
          <cell r="D991" t="str">
            <v>102/5 Đường Nguyễn Văn Tạo, Ấp 1, Xã Hiệp Phước, Huyện Nhà Bè, HCM</v>
          </cell>
          <cell r="E991" t="str">
            <v>102/5 Đường Nguyễn Văn Tạo, Ấp 1, Xã Hiệp Phước, Huyện Nhà Bè, HCM</v>
          </cell>
          <cell r="F991" t="str">
            <v>H. Nhà Bè</v>
          </cell>
          <cell r="G991" t="str">
            <v>HCM</v>
          </cell>
        </row>
        <row r="992">
          <cell r="B992" t="str">
            <v>CFNVTI</v>
          </cell>
          <cell r="C992" t="str">
            <v>Cửa hàng Co.op Food BH Nguyễn Văn Tiên</v>
          </cell>
          <cell r="D992" t="str">
            <v>27 Nguyễn Văn Tiên, Phường Tân Phong, Tp.Biên Hòa, Tỉnh Đồng Nai</v>
          </cell>
          <cell r="E992">
            <v>0</v>
          </cell>
          <cell r="F992" t="str">
            <v>Đồng Nai</v>
          </cell>
          <cell r="G992" t="str">
            <v>HCM</v>
          </cell>
        </row>
        <row r="993">
          <cell r="B993" t="str">
            <v>CFNX</v>
          </cell>
          <cell r="C993" t="str">
            <v>Cửa Hàng Co.opFood Nguyễn Xí 247</v>
          </cell>
          <cell r="D993" t="str">
            <v>247A Nguyễn Xí, Phường 13, Quận Bình Thạnh, Tp.HCM</v>
          </cell>
          <cell r="E993">
            <v>0</v>
          </cell>
          <cell r="F993" t="str">
            <v>Bình Thạnh</v>
          </cell>
          <cell r="G993" t="str">
            <v>HCM</v>
          </cell>
        </row>
        <row r="994">
          <cell r="B994" t="str">
            <v>CFP</v>
          </cell>
          <cell r="C994" t="str">
            <v>Cửa Hàng Co.opFood Pasteur</v>
          </cell>
          <cell r="D994" t="str">
            <v>95 Pasteur Q.1, HCM</v>
          </cell>
          <cell r="E994" t="str">
            <v>95 Pasteur Q.1, HCM</v>
          </cell>
          <cell r="F994">
            <v>1</v>
          </cell>
          <cell r="G994" t="str">
            <v>HCM</v>
          </cell>
        </row>
        <row r="995">
          <cell r="B995" t="str">
            <v>CFPD</v>
          </cell>
          <cell r="C995" t="str">
            <v>Cửa Hàng Co.opFood Phú Định</v>
          </cell>
          <cell r="D995" t="str">
            <v>Q8, HCM</v>
          </cell>
          <cell r="E995">
            <v>0</v>
          </cell>
          <cell r="F995">
            <v>8</v>
          </cell>
          <cell r="G995" t="str">
            <v>HCM</v>
          </cell>
        </row>
        <row r="996">
          <cell r="B996" t="str">
            <v>CFPH</v>
          </cell>
          <cell r="C996" t="str">
            <v>Cửa Hàng Co.opFood Phú Hữu</v>
          </cell>
          <cell r="D996" t="str">
            <v>828A Nguyễn Duy Trinh, Phường Phú Hữu, Quận 9, Tp. HCM</v>
          </cell>
          <cell r="E996">
            <v>0</v>
          </cell>
          <cell r="F996">
            <v>9</v>
          </cell>
          <cell r="G996" t="str">
            <v>HCM</v>
          </cell>
        </row>
        <row r="997">
          <cell r="B997" t="str">
            <v>CFPHA</v>
          </cell>
          <cell r="C997" t="str">
            <v>Cửa Hàng Co.opFood CC Phú Hoàng Anh</v>
          </cell>
          <cell r="D997" t="str">
            <v>Nhà Bè, HCM</v>
          </cell>
          <cell r="E997">
            <v>0</v>
          </cell>
          <cell r="F997" t="str">
            <v xml:space="preserve">H. Nhà Bè </v>
          </cell>
          <cell r="G997" t="str">
            <v>HCM</v>
          </cell>
        </row>
        <row r="998">
          <cell r="B998" t="str">
            <v>CFPHL</v>
          </cell>
          <cell r="C998" t="str">
            <v>Cửa Hàng Co.opFood CC Belleza</v>
          </cell>
          <cell r="D998" t="str">
            <v>D1-14 Dự án Belleza tại Phạm Hữu Lầu, Phường Phú Mỹ, Quận 7, Tp.HCM</v>
          </cell>
          <cell r="E998">
            <v>0</v>
          </cell>
          <cell r="F998">
            <v>7</v>
          </cell>
          <cell r="G998" t="str">
            <v>HCM</v>
          </cell>
        </row>
        <row r="999">
          <cell r="B999" t="str">
            <v>CFPK</v>
          </cell>
          <cell r="C999" t="str">
            <v>Cửa Hàng Co.opFood Phước Kiển</v>
          </cell>
          <cell r="D999" t="str">
            <v>59 Huỳnh Tấn Phát, Nhà Bè, Phú Xuân</v>
          </cell>
          <cell r="E999" t="str">
            <v>59 Huỳnh Tấn Phát, Nhà Bè, Phú Xuân</v>
          </cell>
          <cell r="F999" t="str">
            <v>H. Nhà Bè</v>
          </cell>
          <cell r="G999" t="str">
            <v>HCM</v>
          </cell>
        </row>
        <row r="1000">
          <cell r="B1000" t="str">
            <v>CFPL</v>
          </cell>
          <cell r="C1000" t="str">
            <v>Cửa Hàng Co.opFood Phú Lợi</v>
          </cell>
          <cell r="D1000" t="str">
            <v>3419C Phạm Thế Hiển, P7,Quận 8, TPHCM</v>
          </cell>
          <cell r="E1000" t="str">
            <v>3419C Phạm Thế Hiển, P7,Quận 8, HCM</v>
          </cell>
          <cell r="F1000">
            <v>8</v>
          </cell>
          <cell r="G1000" t="str">
            <v>HCM</v>
          </cell>
        </row>
        <row r="1001">
          <cell r="B1001" t="str">
            <v>CFPNT11</v>
          </cell>
          <cell r="C1001" t="str">
            <v>Cửa Hàng Co.opFood Phạm Nhữ Tăng 11</v>
          </cell>
          <cell r="D1001" t="str">
            <v>11-13 Phạm Nhữ Tăng, Phường 4, Quận 8, TP.Hồ Chí Minh</v>
          </cell>
          <cell r="E1001">
            <v>0</v>
          </cell>
          <cell r="F1001">
            <v>8</v>
          </cell>
          <cell r="G1001" t="str">
            <v>HCM</v>
          </cell>
        </row>
        <row r="1002">
          <cell r="B1002" t="str">
            <v>CFPTH</v>
          </cell>
          <cell r="C1002" t="str">
            <v>Cửa Hàng Co.opFood Phạm Thế Hiển</v>
          </cell>
          <cell r="D1002" t="str">
            <v>1802 Phạm Thế Hiển, Quận 8, HCM</v>
          </cell>
          <cell r="E1002" t="str">
            <v>1802 Phạm Thế Hiển, Quận 8, HCM</v>
          </cell>
          <cell r="F1002">
            <v>8</v>
          </cell>
          <cell r="G1002" t="str">
            <v>HCM</v>
          </cell>
        </row>
        <row r="1003">
          <cell r="B1003" t="str">
            <v>CFPTH2649</v>
          </cell>
          <cell r="C1003" t="str">
            <v>Cửa Hàng Co.opFood Phạm Thế Hiển 2649</v>
          </cell>
          <cell r="D1003" t="str">
            <v>2649 Phạm Thế Hiển, Phường 7, Quận 8</v>
          </cell>
          <cell r="E1003">
            <v>0</v>
          </cell>
          <cell r="F1003">
            <v>8</v>
          </cell>
          <cell r="G1003" t="str">
            <v>HCM</v>
          </cell>
        </row>
        <row r="1004">
          <cell r="B1004" t="str">
            <v>CFPVB</v>
          </cell>
          <cell r="C1004" t="str">
            <v>Cửa Hàng Co.opFood Phạm Văn Bạch</v>
          </cell>
          <cell r="D1004" t="str">
            <v>701 Phạm Văn Bạch, Phường 12, Quận Gò Vấp, TP.HCM</v>
          </cell>
          <cell r="E1004">
            <v>0</v>
          </cell>
          <cell r="F1004" t="str">
            <v>Gò Vấp</v>
          </cell>
          <cell r="G1004" t="str">
            <v>HCM</v>
          </cell>
        </row>
        <row r="1005">
          <cell r="B1005" t="str">
            <v>CFPVH285</v>
          </cell>
          <cell r="C1005" t="str">
            <v>Cửa Hàng Co.opFood Phan Văn Hớn 285</v>
          </cell>
          <cell r="D1005" t="str">
            <v>285 Đường Phan Văn Hớn, Phường Tân Thới Nhất, Quận 12, Tp.HCM</v>
          </cell>
          <cell r="E1005" t="str">
            <v>285 Đường Phan Văn Hớn, Phường Tân Thới Nhất, Quận 12, Tp.HCM</v>
          </cell>
          <cell r="F1005">
            <v>12</v>
          </cell>
          <cell r="G1005" t="str">
            <v>HCM</v>
          </cell>
        </row>
        <row r="1006">
          <cell r="B1006" t="str">
            <v>CFPVH91</v>
          </cell>
          <cell r="C1006" t="str">
            <v>Cửa Hàng Co.opFood Phạm Văn Hai 91</v>
          </cell>
          <cell r="D1006" t="str">
            <v>91 Phạm Văn Hai, Phường 3, Quận Tân Bình, Tp.HCM</v>
          </cell>
          <cell r="E1006" t="str">
            <v>91 Phạm Văn Hai, Phường 3, Quận Tân Bình, Tp.HCM</v>
          </cell>
          <cell r="F1006" t="str">
            <v>Tân Bình</v>
          </cell>
          <cell r="G1006" t="str">
            <v>HCM</v>
          </cell>
        </row>
        <row r="1007">
          <cell r="B1007" t="str">
            <v>CFPVT</v>
          </cell>
          <cell r="C1007" t="str">
            <v>Cửa Hàng Co.opFood Phan Văn Trị</v>
          </cell>
          <cell r="D1007" t="str">
            <v>Lô B cc  Phan Văn Trị , P10, Q5, HCM</v>
          </cell>
          <cell r="E1007" t="str">
            <v>Lô B cc  Phan Văn Trị , P10, Q5, HCM</v>
          </cell>
          <cell r="F1007">
            <v>10</v>
          </cell>
          <cell r="G1007" t="str">
            <v>HCM</v>
          </cell>
        </row>
        <row r="1008">
          <cell r="B1008" t="str">
            <v>CFPX</v>
          </cell>
          <cell r="C1008" t="str">
            <v>Cửa Hàng Co.opFood Phú Xuân</v>
          </cell>
          <cell r="D1008" t="str">
            <v>59 Huỳnh Tấn Phát, Nhà Bè, Phú Xuân</v>
          </cell>
          <cell r="E1008" t="str">
            <v>59 Huỳnh Tấn Phát, Nhà Bè, Phú Xuân</v>
          </cell>
          <cell r="F1008" t="str">
            <v>H. Nhà Bè</v>
          </cell>
          <cell r="G1008" t="str">
            <v>HCM</v>
          </cell>
        </row>
        <row r="1009">
          <cell r="B1009" t="str">
            <v>CFPXL37</v>
          </cell>
          <cell r="C1009" t="str">
            <v>Cửa Hàng Co.opFood Phan Xích Long 37</v>
          </cell>
          <cell r="D1009" t="str">
            <v>37C Phan Xích Long, P.3,  Quận Phú Nhuận, TP. HCM</v>
          </cell>
          <cell r="E1009" t="str">
            <v>37C Phan Xích Long, P.3,  Quận Phú Nhuận, TP. HCM</v>
          </cell>
          <cell r="F1009" t="str">
            <v>Phú Nhuận</v>
          </cell>
          <cell r="G1009" t="str">
            <v>HCM</v>
          </cell>
        </row>
        <row r="1010">
          <cell r="B1010" t="str">
            <v>CFQDB</v>
          </cell>
          <cell r="C1010" t="str">
            <v>Cửa Hàng Co.opFood Quách Đình Bảo</v>
          </cell>
          <cell r="D1010" t="str">
            <v>37 Quách Đình Bảo, Phường Phú Thạnh, Quận Tân Phú, Thành phố Hồ Chí Minh</v>
          </cell>
          <cell r="E1010">
            <v>0</v>
          </cell>
          <cell r="F1010" t="str">
            <v>Tân Phú</v>
          </cell>
          <cell r="G1010" t="str">
            <v>HCM</v>
          </cell>
        </row>
        <row r="1011">
          <cell r="B1011" t="str">
            <v>CFQL22</v>
          </cell>
          <cell r="C1011" t="str">
            <v>Cửa Hàng Co.opFood Quốc Lộ 22-726</v>
          </cell>
          <cell r="D1011" t="str">
            <v>726 Quốc Lộ 22 , TT. Củ Chi,  Huyện Củ Chi, TP. HCM</v>
          </cell>
          <cell r="E1011" t="str">
            <v>726 Quốc Lộ 22 , TT. Củ Chi,  Huyện Củ Chi, TP. HCM</v>
          </cell>
          <cell r="F1011" t="str">
            <v>H. Củ Chi</v>
          </cell>
          <cell r="G1011" t="str">
            <v>HCM</v>
          </cell>
        </row>
        <row r="1012">
          <cell r="B1012" t="str">
            <v>CFQT</v>
          </cell>
          <cell r="C1012" t="str">
            <v>Cửa Hàng Co.opFood Quang Trung</v>
          </cell>
          <cell r="D1012" t="str">
            <v>1110 Quang Trung, Phường 8, Gò Vấp, Thành phố Hồ Chí Minh</v>
          </cell>
          <cell r="E1012" t="str">
            <v>1110 Quang Trung, Phường 8, Gò Vấp, Thành phố Hồ Chí Minh</v>
          </cell>
          <cell r="F1012" t="str">
            <v>Gò Vấp</v>
          </cell>
          <cell r="G1012" t="str">
            <v>HCM</v>
          </cell>
        </row>
        <row r="1013">
          <cell r="B1013" t="str">
            <v>CFRM</v>
          </cell>
          <cell r="C1013" t="str">
            <v>CÔNG TY TNHH MỘT THÀNH VIÊN SÀI GÒN CO.OP RẠCH MIỄU</v>
          </cell>
          <cell r="D1013" t="str">
            <v>48 Hoa Sứ, Phường 07, Quận Phú Nhuận, Thành phố Hồ Chí Minh, Việt Nam</v>
          </cell>
          <cell r="E1013">
            <v>0</v>
          </cell>
          <cell r="F1013" t="str">
            <v>Phú Nhuận</v>
          </cell>
          <cell r="G1013" t="str">
            <v>HCM</v>
          </cell>
        </row>
        <row r="1014">
          <cell r="B1014" t="str">
            <v>CFS</v>
          </cell>
          <cell r="C1014" t="str">
            <v>Cửa Hàng Co.opFood Savimex</v>
          </cell>
          <cell r="D1014" t="str">
            <v>92A30, Khu dân cư Savimex, KP3, Phường Phú Thuận, Quận 7, Tp.HCM</v>
          </cell>
          <cell r="E1014">
            <v>0</v>
          </cell>
          <cell r="F1014">
            <v>7</v>
          </cell>
          <cell r="G1014" t="str">
            <v>HCM</v>
          </cell>
        </row>
        <row r="1015">
          <cell r="B1015" t="str">
            <v>CFSK1</v>
          </cell>
          <cell r="C1015" t="str">
            <v>Cửa Hàng Co.opFood Sơn Kỳ 1</v>
          </cell>
          <cell r="D1015" t="str">
            <v>01 Đường DC8, Phường Sơn Kỳ, Quận Tân Phú, Tp.HCM</v>
          </cell>
          <cell r="E1015">
            <v>0</v>
          </cell>
          <cell r="F1015" t="str">
            <v>Tân Phú</v>
          </cell>
          <cell r="G1015" t="str">
            <v>HCM</v>
          </cell>
        </row>
        <row r="1016">
          <cell r="B1016" t="str">
            <v>CFSN</v>
          </cell>
          <cell r="C1016" t="str">
            <v>CHI NHÁNH CÔNG TY TNHH MTV SONG NGỌC</v>
          </cell>
          <cell r="D1016" t="str">
            <v>26 - 28 Đường số 10, KDC Bình Hưng, ấp 2, Xã Bình Hưng, Huyện Bình Chánh, Thành phố Hồ Chí Minh, Việt Nam</v>
          </cell>
          <cell r="E1016">
            <v>0</v>
          </cell>
          <cell r="F1016" t="str">
            <v>H. Bình Chánh</v>
          </cell>
          <cell r="G1016" t="str">
            <v>HCM</v>
          </cell>
        </row>
        <row r="1017">
          <cell r="B1017" t="str">
            <v>CFST</v>
          </cell>
          <cell r="C1017" t="str">
            <v>Cửa Hàng Co.opFood Saigon Town</v>
          </cell>
          <cell r="D1017" t="str">
            <v>Cao ốc Saigon Town số 83.16 Thoại Ngọc Hầu , Hòa Thạnh , Tân Phú , HCM</v>
          </cell>
          <cell r="E1017" t="str">
            <v>Cao ốc Saigon Town số 83.16 Thoại Ngọc Hầu , Hòa Thạnh , Tân Phú , HCM</v>
          </cell>
          <cell r="F1017" t="str">
            <v>Tân Phú</v>
          </cell>
          <cell r="G1017" t="str">
            <v>HCM</v>
          </cell>
        </row>
        <row r="1018">
          <cell r="B1018" t="str">
            <v>CFTB</v>
          </cell>
          <cell r="C1018" t="str">
            <v>Cửa hàng Co.opFood Tam Bình</v>
          </cell>
          <cell r="D1018" t="str">
            <v>603 Tỉnh Lộ 43 , Phường Tam Bình , Quận Thủ Đức , TPHCM</v>
          </cell>
          <cell r="E1018" t="str">
            <v>603 Tỉnh Lộ 43 , Phường Tam Bình , Quận Thủ Đức , TPHCM</v>
          </cell>
          <cell r="F1018" t="str">
            <v>Thủ Đức</v>
          </cell>
          <cell r="G1018" t="str">
            <v>HCM</v>
          </cell>
        </row>
        <row r="1019">
          <cell r="B1019" t="str">
            <v>CFTCC</v>
          </cell>
          <cell r="C1019" t="str">
            <v>Cửa Hàng Co.opFood Trần Chánh Chiếu</v>
          </cell>
          <cell r="D1019" t="str">
            <v>113 Trần Chánh Chiếu, P14, Q5, HCM</v>
          </cell>
          <cell r="E1019" t="str">
            <v>113 Trần Chaựnh Chieỏu, P14, Q5, HCM</v>
          </cell>
          <cell r="F1019">
            <v>5</v>
          </cell>
          <cell r="G1019" t="str">
            <v>HCM</v>
          </cell>
        </row>
        <row r="1020">
          <cell r="B1020" t="str">
            <v>CFTCD</v>
          </cell>
          <cell r="C1020" t="str">
            <v>Cửa Hàng Co.opFood Trương Công Định</v>
          </cell>
          <cell r="D1020" t="str">
            <v>33 Trương Công Định, P14, Q.Tân Bình,TP HCM</v>
          </cell>
          <cell r="E1020" t="str">
            <v>33 Trương Công Định, P14, Q.Tân Bình,TP HCM</v>
          </cell>
          <cell r="F1020" t="str">
            <v>Tân Bình</v>
          </cell>
          <cell r="G1020" t="str">
            <v>HCM</v>
          </cell>
        </row>
        <row r="1021">
          <cell r="B1021" t="str">
            <v>CFTD</v>
          </cell>
          <cell r="C1021" t="str">
            <v>Cửa Hàng Co.opFood Tôn Đản</v>
          </cell>
          <cell r="D1021" t="str">
            <v>167 Tôn Đản, Phường 14, Quận 4, Tp.HCM</v>
          </cell>
          <cell r="E1021" t="str">
            <v>167 Tôn Đản, Phường 14, Quận 4, Tp.HCM</v>
          </cell>
          <cell r="F1021">
            <v>4</v>
          </cell>
          <cell r="G1021" t="str">
            <v>HCM</v>
          </cell>
        </row>
        <row r="1022">
          <cell r="B1022" t="str">
            <v>CFTDA</v>
          </cell>
          <cell r="C1022" t="str">
            <v>Cửa Hàng Co.opFood Thanh Đa</v>
          </cell>
          <cell r="D1022" t="str">
            <v>49-50 đường số 1, P26, Q.Bình Thạnh</v>
          </cell>
          <cell r="E1022">
            <v>0</v>
          </cell>
          <cell r="F1022" t="str">
            <v>Bình Thạnh</v>
          </cell>
          <cell r="G1022" t="str">
            <v>HCM</v>
          </cell>
        </row>
        <row r="1023">
          <cell r="B1023" t="str">
            <v>CFTDH</v>
          </cell>
          <cell r="C1023" t="str">
            <v>Cửa Hàng Co.opFood Trương Đình Hội</v>
          </cell>
          <cell r="D1023" t="str">
            <v>45 Trương Đình Hội , phường 16, Quận 8, Tp.HCM</v>
          </cell>
          <cell r="E1023">
            <v>0</v>
          </cell>
          <cell r="F1023">
            <v>8</v>
          </cell>
          <cell r="G1023" t="str">
            <v>HCM</v>
          </cell>
        </row>
        <row r="1024">
          <cell r="B1024" t="str">
            <v>CFTDI</v>
          </cell>
          <cell r="C1024" t="str">
            <v>Cửa Hàng Co.opFood Thảo Điền</v>
          </cell>
          <cell r="D1024" t="str">
            <v>Số 37 Đường số 47, P. Phú Thuận, Quận 2, Thành phố Hồ Chí Minh</v>
          </cell>
          <cell r="E1024" t="str">
            <v>Số 37 Đường số 47, P. Phú Thuận, Quận 2, Thành phố Hồ Chí Minh</v>
          </cell>
          <cell r="F1024">
            <v>2</v>
          </cell>
          <cell r="G1024" t="str">
            <v>HCM</v>
          </cell>
        </row>
        <row r="1025">
          <cell r="B1025" t="str">
            <v>CFTGM</v>
          </cell>
          <cell r="C1025" t="str">
            <v>Cửa Hàng Co.opFood The Garden Mall</v>
          </cell>
          <cell r="D1025" t="str">
            <v>190 Hồng Bàng, Phường 15, Quận 5, Thành phố Hồ Chí Minh</v>
          </cell>
          <cell r="E1025">
            <v>0</v>
          </cell>
          <cell r="F1025">
            <v>5</v>
          </cell>
          <cell r="G1025" t="str">
            <v>HCM</v>
          </cell>
        </row>
        <row r="1026">
          <cell r="B1026" t="str">
            <v>CFTH262</v>
          </cell>
          <cell r="C1026" t="str">
            <v>Cửa Hàng Co.opFood Tân Hương 262</v>
          </cell>
          <cell r="D1026" t="str">
            <v>262 Tân Hương, P.Tân Quý, Q.Tân Phú, HCM</v>
          </cell>
          <cell r="E1026" t="str">
            <v>262 Tân Hương, P.Tân Quý, Q.Tân Phú, HCM</v>
          </cell>
          <cell r="F1026" t="str">
            <v>Tân Phú</v>
          </cell>
          <cell r="G1026" t="str">
            <v>HCM</v>
          </cell>
        </row>
        <row r="1027">
          <cell r="B1027" t="str">
            <v>CFTH64</v>
          </cell>
          <cell r="C1027" t="str">
            <v>Cửa Hàng Co.opFood Tam Hà 64</v>
          </cell>
          <cell r="D1027" t="str">
            <v>64 Tam Hà, Khu Phố 3, Phường Tam Phú, Quận Thủ Đức, Tp.HCM</v>
          </cell>
          <cell r="E1027" t="str">
            <v>64 Tam Hà, Khu Phố 3, Phường Tam Phú, Quận Thủ Đức, Tp.HCM</v>
          </cell>
          <cell r="F1027" t="str">
            <v>Thủ Đức</v>
          </cell>
          <cell r="G1027" t="str">
            <v>HCM</v>
          </cell>
        </row>
        <row r="1028">
          <cell r="B1028" t="str">
            <v>CFTL15</v>
          </cell>
          <cell r="C1028" t="str">
            <v>Cửa Hàng Co.opFood Tỉnh Lộ 15-1031</v>
          </cell>
          <cell r="D1028" t="str">
            <v>1031 Tỉnh Lộ 15, An Nhơn Tây, Củ Chi, TPHCM</v>
          </cell>
          <cell r="E1028">
            <v>0</v>
          </cell>
          <cell r="F1028" t="str">
            <v>H. Củ Chi</v>
          </cell>
          <cell r="G1028" t="str">
            <v>HCM</v>
          </cell>
        </row>
        <row r="1029">
          <cell r="B1029" t="str">
            <v>CFTL15275</v>
          </cell>
          <cell r="C1029" t="str">
            <v>Cửa Hàng Co.opFood Tỉnh Lộ 15-275</v>
          </cell>
          <cell r="D1029" t="str">
            <v>275 Tỉnh Lộ 15, Ấp 9, Xã Tân Thạnh Đông, Huyện Củ Chi, Tp. HCM</v>
          </cell>
          <cell r="E1029">
            <v>0</v>
          </cell>
          <cell r="F1029" t="str">
            <v>H. Củ Chi</v>
          </cell>
          <cell r="G1029" t="str">
            <v>HCM</v>
          </cell>
        </row>
        <row r="1030">
          <cell r="B1030" t="str">
            <v>CFTL17</v>
          </cell>
          <cell r="C1030" t="str">
            <v>Cửa Hàng Co.opFood Thạnh Lộc 17</v>
          </cell>
          <cell r="D1030" t="str">
            <v>17-17A-17B-17C Thạnh Lộc 29, Phường Thạnh Lộc, Quận 12, Tp.HCM</v>
          </cell>
          <cell r="E1030">
            <v>0</v>
          </cell>
          <cell r="F1030">
            <v>12</v>
          </cell>
          <cell r="G1030" t="str">
            <v>HCM</v>
          </cell>
        </row>
        <row r="1031">
          <cell r="B1031" t="str">
            <v>CFTL31</v>
          </cell>
          <cell r="C1031" t="str">
            <v>Cửa Hàng Co.opFood Thăng Long 31</v>
          </cell>
          <cell r="D1031" t="str">
            <v>31 Thăng Long , Phường 4 , Quận Tân Bình, Tp.HCM</v>
          </cell>
          <cell r="E1031">
            <v>0</v>
          </cell>
          <cell r="F1031" t="str">
            <v>Tân Bình</v>
          </cell>
          <cell r="G1031" t="str">
            <v>HCM</v>
          </cell>
        </row>
        <row r="1032">
          <cell r="B1032" t="str">
            <v>CFTL43</v>
          </cell>
          <cell r="C1032" t="str">
            <v>Cửa Hàng Co.opFood Tỉnh Lộ 43</v>
          </cell>
          <cell r="D1032" t="str">
            <v>898 Tỉnh Lộ 43, Quận Thủ Đức, Tp.HCM</v>
          </cell>
          <cell r="E1032" t="str">
            <v>437 Nguyễn Văn Tăng, P. Long Thạnh Mỹ, Q.9</v>
          </cell>
          <cell r="F1032">
            <v>9</v>
          </cell>
          <cell r="G1032" t="str">
            <v>HCM</v>
          </cell>
        </row>
        <row r="1033">
          <cell r="B1033" t="str">
            <v>CFTL8</v>
          </cell>
          <cell r="C1033" t="str">
            <v>Cửa Hàng Co.opFood Tỉnh Lộ 8-628</v>
          </cell>
          <cell r="D1033" t="str">
            <v>628 Tỉnh Lộ 8, Xã Phước Vĩnh An, Huyện Củ Chi, Tp.HCM</v>
          </cell>
          <cell r="E1033">
            <v>0</v>
          </cell>
          <cell r="F1033" t="str">
            <v>H. Củ Chi</v>
          </cell>
          <cell r="G1033" t="str">
            <v>HCM</v>
          </cell>
        </row>
        <row r="1034">
          <cell r="B1034" t="str">
            <v>CFCCLTT</v>
          </cell>
          <cell r="C1034" t="str">
            <v>Cửa Hàng Co.opFood CC Linh Tây Tower</v>
          </cell>
          <cell r="D1034" t="str">
            <v>Căn hộ thương mại số 08 tòa nhà Linh Tây Tower, Số TM1.08 Đường D1, Khu phố 1, Phường Linh Tây, Quận Thủ Đức</v>
          </cell>
          <cell r="E1034">
            <v>0</v>
          </cell>
          <cell r="F1034" t="str">
            <v>Thủ Đức</v>
          </cell>
          <cell r="G1034" t="str">
            <v>HCM</v>
          </cell>
        </row>
        <row r="1035">
          <cell r="B1035" t="str">
            <v>CFTNH</v>
          </cell>
          <cell r="C1035" t="str">
            <v>Cửa Hàng Co.opFood Thống Nhất</v>
          </cell>
          <cell r="D1035" t="str">
            <v>481 Thống Nhất, Phường 16, Quận Gò Vấp</v>
          </cell>
          <cell r="E1035">
            <v>0</v>
          </cell>
          <cell r="F1035" t="str">
            <v>Gò Vấp</v>
          </cell>
          <cell r="G1035" t="str">
            <v>HCM</v>
          </cell>
        </row>
        <row r="1036">
          <cell r="B1036" t="str">
            <v>CFTNH1</v>
          </cell>
          <cell r="C1036" t="str">
            <v>Cửa Hàng Co.opFood Thoại Ngọc Hầu 1</v>
          </cell>
          <cell r="D1036" t="str">
            <v>1C Thoại Ngọc Hầu, Phường Hòa Thạnh, Quận Tân Phú, HCM</v>
          </cell>
          <cell r="E1036" t="str">
            <v>1C Thoại Ngọc Hầu, Phường Hòa Thạnh, Quận Tân Phú, HCM</v>
          </cell>
          <cell r="F1036" t="str">
            <v xml:space="preserve">Tân Phú </v>
          </cell>
          <cell r="G1036" t="str">
            <v>HCM</v>
          </cell>
        </row>
        <row r="1037">
          <cell r="B1037" t="str">
            <v>CFTNP</v>
          </cell>
          <cell r="C1037" t="str">
            <v>Cửa Hàng Co.opFood Tăng Nhơn Phú 26</v>
          </cell>
          <cell r="D1037" t="str">
            <v>26 Tăng Nhơn Phú, Phước Long B, Quận 9, Tp.HCM</v>
          </cell>
          <cell r="E1037">
            <v>0</v>
          </cell>
          <cell r="F1037">
            <v>9</v>
          </cell>
          <cell r="G1037" t="str">
            <v>HCM</v>
          </cell>
        </row>
        <row r="1038">
          <cell r="B1038" t="str">
            <v>CFTNV</v>
          </cell>
          <cell r="C1038" t="str">
            <v>Cửa Hàng Co.opFood Tô Ngọc Vân</v>
          </cell>
          <cell r="D1038" t="str">
            <v>200 Tô Ngọc Vân, P.Linh Trung, Q.Thủ Đức, HCM</v>
          </cell>
          <cell r="E1038" t="str">
            <v>200 Tô Ngọc Vân, P.Linh Trung, Q.Thủ Đức, HCM</v>
          </cell>
          <cell r="F1038" t="str">
            <v>Thủ Đức</v>
          </cell>
          <cell r="G1038" t="str">
            <v>HCM</v>
          </cell>
        </row>
        <row r="1039">
          <cell r="B1039" t="str">
            <v>CFTNV478</v>
          </cell>
          <cell r="C1039" t="str">
            <v>Cửa Hàng Co.opFood Tô Ngọc Vân 478</v>
          </cell>
          <cell r="D1039" t="str">
            <v>478A - 482A Tô Ngọc Vân, Phường Thạnh Xuân, Quận 12, TP. HCM</v>
          </cell>
          <cell r="E1039">
            <v>0</v>
          </cell>
          <cell r="F1039">
            <v>12</v>
          </cell>
          <cell r="G1039" t="str">
            <v>HCM</v>
          </cell>
        </row>
        <row r="1040">
          <cell r="B1040" t="str">
            <v>CFTP</v>
          </cell>
          <cell r="C1040" t="str">
            <v>Cửa Hàng Co.opFood Tam Phú</v>
          </cell>
          <cell r="D1040" t="str">
            <v>0.07, khối A1, chung cư Tam Phú, đường Cây Keo, Phường Tam Phú, Quận Thủ Đức, Tp.HCM</v>
          </cell>
          <cell r="E1040" t="str">
            <v>0.07, khối A1, chung cư Tam Phú, đường Cây Keo, Phường Tam Phú, Quận Thủ Đức, Tp.HCM</v>
          </cell>
          <cell r="F1040" t="str">
            <v>Thủ Đức</v>
          </cell>
          <cell r="G1040" t="str">
            <v>HCM</v>
          </cell>
        </row>
        <row r="1041">
          <cell r="B1041" t="str">
            <v>CFTQD</v>
          </cell>
          <cell r="C1041" t="str">
            <v>Cửa Hàng Co.opFood Trương Quốc Dung</v>
          </cell>
          <cell r="D1041" t="str">
            <v>35 Trương Quốc Dung, Phường 8, Phú Nhuận, Thành phố Hồ Chí Minh</v>
          </cell>
          <cell r="E1041" t="str">
            <v>35 Trương Quốc Dung, Phường 8, Phú Nhuận, Thành phố Hồ Chí Minh</v>
          </cell>
          <cell r="F1041" t="str">
            <v>Phú Nhuận</v>
          </cell>
          <cell r="G1041" t="str">
            <v>HCM</v>
          </cell>
        </row>
        <row r="1042">
          <cell r="B1042" t="str">
            <v>CFTQT171</v>
          </cell>
          <cell r="C1042" t="str">
            <v>Cửa Hàng Co.opFood Trần Quốc Thảo 171</v>
          </cell>
          <cell r="D1042" t="str">
            <v>171 Trần Quốc Thảo, Phường 9, quận 3, Tp.HCM</v>
          </cell>
          <cell r="E1042">
            <v>0</v>
          </cell>
          <cell r="F1042">
            <v>3</v>
          </cell>
          <cell r="G1042" t="str">
            <v>HCM</v>
          </cell>
        </row>
        <row r="1043">
          <cell r="B1043" t="str">
            <v>CFTQTA</v>
          </cell>
          <cell r="C1043" t="str">
            <v>Cửa Hàng Co.opFood Tân Quý Tây</v>
          </cell>
          <cell r="D1043" t="str">
            <v>7.2 Hương Lộ 11, Ấp 4, Xã Tân quý Tây, Huyện Bình Chánh</v>
          </cell>
          <cell r="E1043" t="str">
            <v>7.2 Hương Lộ 11, Ấp 4, Xã Tân quý Tây, Huyện Bình Chánh, HCM</v>
          </cell>
          <cell r="F1043" t="str">
            <v>H. Bình Chánh</v>
          </cell>
          <cell r="G1043" t="str">
            <v>HCM</v>
          </cell>
        </row>
        <row r="1044">
          <cell r="B1044" t="str">
            <v>CFTSN</v>
          </cell>
          <cell r="C1044" t="str">
            <v>Cửa Hàng Co.opFood Tân Sơn Nhì</v>
          </cell>
          <cell r="D1044" t="str">
            <v>177 Tân Sơn Nhì, Phường Tân Sơn Nhì, Quận Tân Phú, Tp.HCM</v>
          </cell>
          <cell r="E1044">
            <v>0</v>
          </cell>
          <cell r="F1044" t="str">
            <v>Tân Phú</v>
          </cell>
          <cell r="G1044" t="str">
            <v>HCM</v>
          </cell>
        </row>
        <row r="1045">
          <cell r="B1045" t="str">
            <v>CFTT</v>
          </cell>
          <cell r="C1045" t="str">
            <v>Cửa Hàng Co.opFood ĐS2 Trường Thọ</v>
          </cell>
          <cell r="D1045" t="str">
            <v>91 Đường Số 2, Phường Trường Thọ, Quận Thủ Đức, Tp.HCM</v>
          </cell>
          <cell r="E1045">
            <v>0</v>
          </cell>
          <cell r="F1045" t="str">
            <v>Thủ Đức</v>
          </cell>
          <cell r="G1045" t="str">
            <v>HCM</v>
          </cell>
        </row>
        <row r="1046">
          <cell r="B1046" t="str">
            <v>CFTTC292</v>
          </cell>
          <cell r="C1046" t="str">
            <v>Cửa Hàng Co.opFood Trần Thị Cờ 292</v>
          </cell>
          <cell r="D1046" t="str">
            <v>292 Trần Thị Cờ, KP3, Phường Thới An, Quận 12, Tp.HCM</v>
          </cell>
          <cell r="E1046">
            <v>0</v>
          </cell>
          <cell r="F1046">
            <v>12</v>
          </cell>
          <cell r="G1046" t="str">
            <v>HCM</v>
          </cell>
        </row>
        <row r="1047">
          <cell r="B1047" t="str">
            <v>CFTTD</v>
          </cell>
          <cell r="C1047" t="str">
            <v>Cửa Hàng Co.opFood Tân Thạnh Đông</v>
          </cell>
          <cell r="D1047" t="str">
            <v>533 Tỉnh Lộ 15, Xã Tân Thạnh Đông, Huyện Củ Chi</v>
          </cell>
          <cell r="E1047">
            <v>0</v>
          </cell>
          <cell r="F1047" t="str">
            <v>H. Củ Chi</v>
          </cell>
          <cell r="G1047" t="str">
            <v>HCM</v>
          </cell>
        </row>
        <row r="1048">
          <cell r="B1048" t="str">
            <v>CFTTG</v>
          </cell>
          <cell r="C1048" t="str">
            <v>Cửa Hàng Co.opFood Thủ Thiêm Garden</v>
          </cell>
          <cell r="D1048" t="str">
            <v>269 Đường Liên Phường, Khu phố 6, Phường Phước Long B, Quận 9, Tp.HCM</v>
          </cell>
          <cell r="E1048" t="str">
            <v>269 Đường Liên Phường, Khu phố 6, Phường Phước Long B, Quận 9, Tp.HCM</v>
          </cell>
          <cell r="F1048">
            <v>9</v>
          </cell>
          <cell r="G1048" t="str">
            <v>HCM</v>
          </cell>
        </row>
        <row r="1049">
          <cell r="B1049" t="str">
            <v>CFTTH</v>
          </cell>
          <cell r="C1049" t="str">
            <v>Cửa Hàng Co.opFood Tây Thạnh</v>
          </cell>
          <cell r="D1049" t="str">
            <v>216-218 Tây Thạnh, phường Tây Thạnh, Quận Tân Phú , Tp.HCM</v>
          </cell>
          <cell r="E1049">
            <v>0</v>
          </cell>
          <cell r="F1049" t="str">
            <v>Tân Phú</v>
          </cell>
          <cell r="G1049" t="str">
            <v>HCM</v>
          </cell>
        </row>
        <row r="1050">
          <cell r="B1050" t="str">
            <v>CFTTHO</v>
          </cell>
          <cell r="C1050" t="str">
            <v>Cửa Hàng Co.opFood Trường Thọ</v>
          </cell>
          <cell r="D1050" t="str">
            <v>185 Đặng Văn Bi, P. Trường Thọ, Q Thủ Đức, HCM</v>
          </cell>
          <cell r="E1050" t="str">
            <v>185 Đặng Văn Bi, P. Trường Thọ, Q Thủ Đức, HCM</v>
          </cell>
          <cell r="F1050" t="str">
            <v>Thủ Đức</v>
          </cell>
          <cell r="G1050" t="str">
            <v>HCM</v>
          </cell>
        </row>
        <row r="1051">
          <cell r="B1051" t="str">
            <v>CFTTHOA</v>
          </cell>
          <cell r="C1051" t="str">
            <v>Cửa hàng Co.op Food BH Trần Thị Hoa</v>
          </cell>
          <cell r="D1051" t="str">
            <v xml:space="preserve">116 Trần Thị Hoa, KP 12, Phường An Bình, Tp. Biên Hòa, Tỉnh Đồng Nai  </v>
          </cell>
          <cell r="E1051">
            <v>0</v>
          </cell>
          <cell r="F1051" t="str">
            <v>Đồng Nai</v>
          </cell>
          <cell r="G1051" t="str">
            <v>HCM</v>
          </cell>
        </row>
        <row r="1052">
          <cell r="B1052" t="str">
            <v>CFTTT</v>
          </cell>
          <cell r="C1052" t="str">
            <v>Cửa Hàng Co.opFood Tôn Thất Thuyết</v>
          </cell>
          <cell r="D1052" t="str">
            <v>42 Tôn Thất Thuyết, Phường 04, Quận 04, TP.HCM</v>
          </cell>
          <cell r="E1052" t="str">
            <v>42 Tôn Thất Thuyết, Phường 04, Quận 04, TP.HCM</v>
          </cell>
          <cell r="F1052">
            <v>4</v>
          </cell>
          <cell r="G1052" t="str">
            <v>HCM</v>
          </cell>
        </row>
        <row r="1053">
          <cell r="B1053" t="str">
            <v>CFTVD12</v>
          </cell>
          <cell r="C1053" t="str">
            <v>Cửa Hàng Co.opFood Trần Văn Danh 12</v>
          </cell>
          <cell r="D1053" t="str">
            <v>12-12A Trần Văn Danh, Phường 13, Quận Tân Bình, Tp.HCM</v>
          </cell>
          <cell r="E1053">
            <v>0</v>
          </cell>
          <cell r="F1053" t="str">
            <v>Tân Bình</v>
          </cell>
          <cell r="G1053" t="str">
            <v>HCM</v>
          </cell>
        </row>
        <row r="1054">
          <cell r="B1054" t="str">
            <v>CFTVM12</v>
          </cell>
          <cell r="C1054" t="str">
            <v>Cửa Hàng Co.opFood Trần Văn Mười 12</v>
          </cell>
          <cell r="D1054" t="str">
            <v>12/6B Trần Văn Mười, Xã Xuân Thới Đông, Hóc Môn, TP. HCM</v>
          </cell>
          <cell r="E1054" t="str">
            <v>12/6B Trần Văn Mười, Xã Xuân Thới Đông, Hóc Môn, TP. HCM</v>
          </cell>
          <cell r="F1054" t="str">
            <v>H. Hóc Môn</v>
          </cell>
          <cell r="G1054" t="str">
            <v>HCM</v>
          </cell>
        </row>
        <row r="1055">
          <cell r="B1055" t="str">
            <v>CFTVQ86</v>
          </cell>
          <cell r="C1055" t="str">
            <v>Cửa Hàng Co.opFood Trần Văn Quang 86</v>
          </cell>
          <cell r="D1055" t="str">
            <v>86 Trần Văn Quang, Phường 10, Tân Bình, Thành phố Hồ Chí Minh</v>
          </cell>
          <cell r="E1055" t="str">
            <v>86 Trần Văn Quang, Phường 10, Tân Bình, Thành phố Hồ Chí Minh</v>
          </cell>
          <cell r="F1055" t="str">
            <v>Tân Bình</v>
          </cell>
          <cell r="G1055" t="str">
            <v>HCM</v>
          </cell>
        </row>
        <row r="1056">
          <cell r="B1056" t="str">
            <v>CFTVT68</v>
          </cell>
          <cell r="C1056" t="str">
            <v>Cửa hàng Co.op Food Trương Văn Thành 68</v>
          </cell>
          <cell r="D1056" t="str">
            <v>66A-68 Trương Văn Thành, KP6, Phường Hiệp Phú, Quận 9, Tp.HCM</v>
          </cell>
          <cell r="E1056">
            <v>0</v>
          </cell>
          <cell r="F1056">
            <v>9</v>
          </cell>
          <cell r="G1056" t="str">
            <v>HCM</v>
          </cell>
        </row>
        <row r="1057">
          <cell r="B1057" t="str">
            <v>CFTXS</v>
          </cell>
          <cell r="C1057" t="str">
            <v>Cửa Hàng Co.opFood Trần Xuân Soạn</v>
          </cell>
          <cell r="D1057" t="str">
            <v>169 Lâm Văn Bền, P.Bình Thuận, Q7, HCM</v>
          </cell>
          <cell r="E1057">
            <v>0</v>
          </cell>
          <cell r="F1057">
            <v>7</v>
          </cell>
          <cell r="G1057" t="str">
            <v>HCM</v>
          </cell>
        </row>
        <row r="1058">
          <cell r="B1058" t="str">
            <v>CFUVK</v>
          </cell>
          <cell r="C1058" t="str">
            <v>Cửa Hàng Co.opFood Ung Văn Khiêm</v>
          </cell>
          <cell r="D1058" t="str">
            <v>326.2A Ung Văn Khiêm, phường 25, Bình Thạnh, Tp.HCM</v>
          </cell>
          <cell r="E1058">
            <v>0</v>
          </cell>
          <cell r="F1058" t="str">
            <v>Bình Thạnh</v>
          </cell>
          <cell r="G1058" t="str">
            <v>HCM</v>
          </cell>
        </row>
        <row r="1059">
          <cell r="B1059" t="str">
            <v>CFV</v>
          </cell>
          <cell r="C1059" t="str">
            <v>Cửa Hàng Co.opFood Vision</v>
          </cell>
          <cell r="D1059" t="str">
            <v>96 Trần Đại Nghĩa, Phường Tân Tạo A, Quận Bình Tân, Tp.HCM</v>
          </cell>
          <cell r="E1059" t="str">
            <v>96 Trần Đại Nghĩa, Phường Tân Tạo A, Quận Bình Tân, Tp.HCM</v>
          </cell>
          <cell r="F1059" t="str">
            <v>Bình Tân</v>
          </cell>
          <cell r="G1059" t="str">
            <v>HCM</v>
          </cell>
        </row>
        <row r="1060">
          <cell r="B1060" t="str">
            <v>CFVD</v>
          </cell>
          <cell r="C1060" t="str">
            <v>Cửa hàng Co.op Food Vành Đai</v>
          </cell>
          <cell r="D1060" t="str">
            <v>62 Đường số 44, Phường 10, Quận 6, Thành phố Hồ Chí Minh</v>
          </cell>
          <cell r="E1060" t="str">
            <v>62 Đường số 44, Phường 10, Quận 6, Thành phố Hồ Chí Minh</v>
          </cell>
          <cell r="F1060">
            <v>6</v>
          </cell>
          <cell r="G1060" t="str">
            <v>HCM</v>
          </cell>
        </row>
        <row r="1061">
          <cell r="B1061" t="str">
            <v>CFVH</v>
          </cell>
          <cell r="C1061" t="str">
            <v>Cửa Hàng Co.opFood Vĩnh Hội</v>
          </cell>
          <cell r="D1061" t="str">
            <v>102 Vĩnh Hội ,Q4, HCM</v>
          </cell>
          <cell r="E1061" t="str">
            <v>102 Vĩnh Hội ,Q4, HCM</v>
          </cell>
          <cell r="F1061">
            <v>4</v>
          </cell>
          <cell r="G1061" t="str">
            <v>HCM</v>
          </cell>
        </row>
        <row r="1062">
          <cell r="B1062" t="str">
            <v>CFVK31</v>
          </cell>
          <cell r="C1062" t="str">
            <v>Cửa Hàng Co.opFood Vạn Kiếp 31</v>
          </cell>
          <cell r="D1062" t="str">
            <v>31 Vạn Kiếp , Phường 2, Quận Bình Thạnh, Tp.HCM</v>
          </cell>
          <cell r="E1062">
            <v>0</v>
          </cell>
          <cell r="F1062" t="str">
            <v>Bình Thạnh</v>
          </cell>
          <cell r="G1062" t="str">
            <v>HCM</v>
          </cell>
        </row>
        <row r="1063">
          <cell r="B1063" t="str">
            <v>CFVL192</v>
          </cell>
          <cell r="C1063" t="str">
            <v>Cửa Hàng Co.opFood Vườn Lài 192</v>
          </cell>
          <cell r="D1063" t="str">
            <v>192 Đường Vườn Lài, Tân Quý, Tân Phú, Thành phố Hồ Chí Minh</v>
          </cell>
          <cell r="E1063" t="str">
            <v>192 Đường Vườn Lài, Tân Quý, Tân Phú, Thành phố Hồ Chí Minh</v>
          </cell>
          <cell r="F1063" t="str">
            <v>Tân Phú</v>
          </cell>
          <cell r="G1063" t="str">
            <v>HCM</v>
          </cell>
        </row>
        <row r="1064">
          <cell r="B1064" t="str">
            <v>CFVV393</v>
          </cell>
          <cell r="C1064" t="str">
            <v>Cửa Hàng Co.opFood Vĩnh Viễn 393</v>
          </cell>
          <cell r="D1064" t="str">
            <v>391-393 Vĩnh Viễn, Phường 5, Quận 10, HCM</v>
          </cell>
          <cell r="E1064" t="str">
            <v>391-393 Vĩnh Viễn, Phường 5, Quận 10, HCM</v>
          </cell>
          <cell r="F1064">
            <v>10</v>
          </cell>
          <cell r="G1064" t="str">
            <v>HCM</v>
          </cell>
        </row>
        <row r="1065">
          <cell r="B1065" t="str">
            <v>CFXC</v>
          </cell>
          <cell r="C1065" t="str">
            <v>Cửa Hàng Co.opFood Xóm Chiếu</v>
          </cell>
          <cell r="D1065" t="str">
            <v>232 Xóm Chiếu, Quận 4, Tp.HCM</v>
          </cell>
          <cell r="E1065" t="str">
            <v>232 Xóm Chiếu, Quận 4, Tp.HCM</v>
          </cell>
          <cell r="F1065">
            <v>4</v>
          </cell>
          <cell r="G1065" t="str">
            <v>HCM</v>
          </cell>
        </row>
        <row r="1066">
          <cell r="B1066" t="str">
            <v>CFXH</v>
          </cell>
          <cell r="C1066" t="str">
            <v>Cửa Hàng Co.opFood Xuân Hiệp</v>
          </cell>
          <cell r="D1066" t="str">
            <v>72A Đường  số 8,Khu Phố 3, Phường Linh Xuân, Q.Thủ Đức, HCM</v>
          </cell>
          <cell r="E1066" t="str">
            <v>72A Đường  số 8,Khu Phố 3, Phường Linh Xuân, Q.Thủ Đức, HCM</v>
          </cell>
          <cell r="F1066" t="str">
            <v>Thủ Đức</v>
          </cell>
          <cell r="G1066" t="str">
            <v>HCM</v>
          </cell>
        </row>
        <row r="1067">
          <cell r="B1067" t="str">
            <v>CFXLT</v>
          </cell>
          <cell r="C1067" t="str">
            <v>CÔNG TY TNHH SAIGON CO-OP FAIRPRICE/ Co-opXtra Linh Trung</v>
          </cell>
          <cell r="D1067" t="str">
            <v>Linh Trung, Thủ Đức, HCM</v>
          </cell>
          <cell r="E1067">
            <v>0</v>
          </cell>
          <cell r="F1067" t="str">
            <v>Thủ Đức</v>
          </cell>
          <cell r="G1067" t="str">
            <v>HCM</v>
          </cell>
        </row>
        <row r="1068">
          <cell r="B1068" t="str">
            <v>CFXPVD</v>
          </cell>
          <cell r="C1068" t="str">
            <v>CÔNG TY TNHH SAIGON CO-OP FAIRPRICE/ Co-opXtra Phạm Văn Đồng</v>
          </cell>
          <cell r="D1068" t="str">
            <v>240-242 phạm Văn Đồng, Hiệp Bình Chánh, Thủ Đức, HCM</v>
          </cell>
          <cell r="E1068">
            <v>0</v>
          </cell>
          <cell r="F1068" t="str">
            <v>Thủ Đức</v>
          </cell>
          <cell r="G1068" t="str">
            <v>HCM</v>
          </cell>
        </row>
        <row r="1069">
          <cell r="B1069" t="str">
            <v>CFXSVH</v>
          </cell>
          <cell r="C1069" t="str">
            <v>CÔNG TY TNHH SAIGON CO-OP FAIRPRICE/ Co-opXtra Sư Vạn Hạnh</v>
          </cell>
          <cell r="D1069" t="str">
            <v>Q10, HCM</v>
          </cell>
          <cell r="E1069">
            <v>0</v>
          </cell>
          <cell r="F1069">
            <v>10</v>
          </cell>
          <cell r="G1069" t="str">
            <v>HCM</v>
          </cell>
        </row>
        <row r="1070">
          <cell r="B1070" t="str">
            <v>CFXTP</v>
          </cell>
          <cell r="C1070" t="str">
            <v>CÔNG TY TNHH SAIGON CO-OP FAIRPRICE/ Co-opXtra Tân Phong</v>
          </cell>
          <cell r="D1070" t="str">
            <v>1058 Nguyễn Văn Linh, Q7, HCM</v>
          </cell>
          <cell r="E1070">
            <v>0</v>
          </cell>
          <cell r="F1070">
            <v>7</v>
          </cell>
          <cell r="G1070" t="str">
            <v>HCM</v>
          </cell>
        </row>
        <row r="1071">
          <cell r="B1071" t="str">
            <v>CFXXLHN</v>
          </cell>
          <cell r="C1071" t="str">
            <v>CÔNG TY TNHH MỘT THÀNH VIÊN SÀI GÒN CO.OP XA LỘ HÀ NỘI</v>
          </cell>
          <cell r="D1071" t="str">
            <v>191 Quang Trung, Phường Hiệp Phú, Quận 9 (Hết hiệu lực), Thành phố Hồ Chí Minh, Việt Nam</v>
          </cell>
          <cell r="E1071">
            <v>0</v>
          </cell>
          <cell r="F1071" t="str">
            <v>Thủ Đức</v>
          </cell>
          <cell r="G1071" t="str">
            <v>HCM</v>
          </cell>
        </row>
        <row r="1072">
          <cell r="B1072" t="str">
            <v>CGP</v>
          </cell>
          <cell r="C1072" t="str">
            <v>CÔNG TY TNHH XÂY LẮP KỸ THUẬT CƠ ĐIỆN CƯỜNG GIA PHÁT</v>
          </cell>
          <cell r="D1072" t="str">
            <v>8/7 Đường 46, Kp6, P.Hiệp Bình Chánh, TP.Thủ Đức, TP. HCM</v>
          </cell>
          <cell r="E1072">
            <v>0</v>
          </cell>
          <cell r="F1072" t="str">
            <v>Thủ Đức</v>
          </cell>
          <cell r="G1072" t="str">
            <v>HCM</v>
          </cell>
        </row>
        <row r="1073">
          <cell r="B1073" t="str">
            <v>CH</v>
          </cell>
          <cell r="C1073" t="str">
            <v>Chị Huyền Ly Ly</v>
          </cell>
          <cell r="D1073" t="str">
            <v>88 Đương số 18, P. Hiệp Bình Chánh, Thủ Đức, Tp. Hồ Chí Minh</v>
          </cell>
          <cell r="E1073">
            <v>0</v>
          </cell>
          <cell r="F1073" t="str">
            <v>Thủ Đức</v>
          </cell>
          <cell r="G1073" t="str">
            <v>HCM</v>
          </cell>
        </row>
        <row r="1074">
          <cell r="B1074" t="str">
            <v>CHVN</v>
          </cell>
          <cell r="C1074" t="str">
            <v>CHI NHÁNH LIÊN HIỆP HỢP TÁC XÃ THƯƠNG MẠI TP. HỒ CHÍ MINH - CO.OPMART QUẢNG BÌNH</v>
          </cell>
          <cell r="D1074" t="str">
            <v>Số 7, Đường 23-8, Phường Đồng Phú, Thành phố Đồng Hới, Tỉnh Quảng Bình, Việt Nam</v>
          </cell>
          <cell r="E1074">
            <v>0</v>
          </cell>
          <cell r="F1074" t="str">
            <v>Quảng Bình</v>
          </cell>
          <cell r="G1074" t="str">
            <v>Tỉnh</v>
          </cell>
        </row>
        <row r="1075">
          <cell r="B1075" t="str">
            <v>CMAD</v>
          </cell>
          <cell r="C1075" t="str">
            <v>CÔNG TY TNHH MỘT THÀNH VIÊN THƯƠNG MẠI DỊCH VỤ AN ĐÔNG</v>
          </cell>
          <cell r="D1075" t="str">
            <v>96 Hùng Vương, Phường 09, Quận 5, Thành phố Hồ Chí Minh, Việt Nam</v>
          </cell>
          <cell r="E1075">
            <v>0</v>
          </cell>
          <cell r="F1075">
            <v>5</v>
          </cell>
          <cell r="G1075" t="str">
            <v>HCM</v>
          </cell>
        </row>
        <row r="1076">
          <cell r="B1076" t="str">
            <v>CMAĐ</v>
          </cell>
          <cell r="C1076" t="str">
            <v>CO.OPMART Hùng Vương</v>
          </cell>
          <cell r="D1076" t="str">
            <v>CÔNG TY TNHH MỘT THÀNH VIÊN THƯƠNG MẠI DỊCH VỤ AN ĐÔNG</v>
          </cell>
          <cell r="E1076" t="str">
            <v>Số 96 Hùng Vương, P.9, Q.5,  TP.HCM, Việt Nam</v>
          </cell>
          <cell r="F1076">
            <v>5</v>
          </cell>
          <cell r="G1076" t="str">
            <v>HCM</v>
          </cell>
        </row>
        <row r="1077">
          <cell r="B1077" t="str">
            <v>CMAG</v>
          </cell>
          <cell r="C1077" t="str">
            <v>CO.OPMART Long Xuyên</v>
          </cell>
          <cell r="D1077" t="str">
            <v>CÔNG TY TNHH THƯƠNG MẠI SÀI GÒN- AN GIANG</v>
          </cell>
          <cell r="E1077">
            <v>0</v>
          </cell>
          <cell r="F1077" t="str">
            <v>An Giang</v>
          </cell>
          <cell r="G1077" t="str">
            <v>Tỉnh</v>
          </cell>
        </row>
        <row r="1078">
          <cell r="B1078" t="str">
            <v>CMBA2</v>
          </cell>
          <cell r="C1078" t="str">
            <v>CO.OPMART Tân An</v>
          </cell>
          <cell r="D1078" t="str">
            <v>CHI NHÁNH LIÊN HIỆP HỢP TÁC XÃ THƯƠNG MẠI TP.HỒ CHÍ MINH- CO.OPMART TÂN AN</v>
          </cell>
          <cell r="E1078">
            <v>0</v>
          </cell>
          <cell r="F1078" t="str">
            <v>Long An</v>
          </cell>
          <cell r="G1078" t="str">
            <v>Tỉnh</v>
          </cell>
        </row>
        <row r="1079">
          <cell r="B1079" t="str">
            <v>CMBD</v>
          </cell>
          <cell r="C1079" t="str">
            <v>CO.OPMART Bình Dương</v>
          </cell>
          <cell r="D1079" t="str">
            <v>CHI NHÁNH LIÊN HIỆP HỢP TÁC XÃ THƯƠNG MẠI TP.HỒ CHÍ MINH-CO.OPMART BÌNH DƯƠNG</v>
          </cell>
          <cell r="E1079" t="str">
            <v>Số 368 Đường 30 tháng 4, P.Chánh Nghĩa, TP.Thủ Dầu Một, T.Bình Dương</v>
          </cell>
          <cell r="F1079" t="str">
            <v>Bình Dương</v>
          </cell>
          <cell r="G1079" t="str">
            <v>Tỉnh</v>
          </cell>
        </row>
        <row r="1080">
          <cell r="B1080" t="str">
            <v>CMBĐ</v>
          </cell>
          <cell r="C1080" t="str">
            <v>CO.OPMART Quy Nhơn</v>
          </cell>
          <cell r="D1080" t="str">
            <v>CÔNG TY TNHH MỘT THÀNH VIÊN SÀI GÒN CO.OP BÌNH ĐỊNH</v>
          </cell>
          <cell r="E1080" t="str">
            <v>Số 07 Lê Duẩn, P.Lý Thường Kiệt, TP.Quy Nhơn - T.Bình Định, Việt Nam</v>
          </cell>
          <cell r="F1080" t="str">
            <v>Bình Định</v>
          </cell>
          <cell r="G1080" t="str">
            <v>Tỉnh</v>
          </cell>
        </row>
        <row r="1081">
          <cell r="B1081" t="str">
            <v xml:space="preserve">CMBD </v>
          </cell>
          <cell r="C1081" t="str">
            <v>CHI NHÁNH LIÊN HIỆP HỢP TÁC XÃ THƯƠNG MẠI TP. HỒ CHÍ MINH - CO.OPMART BÌNH DƯƠNG</v>
          </cell>
          <cell r="D1081" t="str">
            <v>368 Đường 30 tháng 4, Phường Chánh Nghĩa, Thành phố Thủ Dầu Một, Tỉnh Bình Dương, Việt Nam</v>
          </cell>
          <cell r="E1081">
            <v>0</v>
          </cell>
          <cell r="F1081" t="str">
            <v>Bình Dương</v>
          </cell>
          <cell r="G1081" t="str">
            <v>Tỉnh</v>
          </cell>
        </row>
        <row r="1082">
          <cell r="B1082" t="str">
            <v>CMBD2</v>
          </cell>
          <cell r="C1082" t="str">
            <v>CO.OPMART Bình Dương 2</v>
          </cell>
          <cell r="D1082" t="str">
            <v>CN LIÊN HIỆP  HTX TM TP.HCM - CO.OPMART BÌNH DƯƠNG 2</v>
          </cell>
          <cell r="E1082">
            <v>0</v>
          </cell>
          <cell r="F1082" t="str">
            <v>Bình Dương</v>
          </cell>
          <cell r="G1082" t="str">
            <v>Tỉnh</v>
          </cell>
        </row>
        <row r="1083">
          <cell r="B1083" t="str">
            <v>CMBG2</v>
          </cell>
          <cell r="C1083" t="str">
            <v>CO.OPMART LaGi</v>
          </cell>
          <cell r="D1083" t="str">
            <v>CHI NHÁNH LIÊN HIỆP HỢP TÁC XÃ THƯƠNG MẠI TP.HỒ CHÍ MINH- CO.OPMART LA GI</v>
          </cell>
          <cell r="E1083">
            <v>0</v>
          </cell>
          <cell r="F1083" t="str">
            <v>Bình Thuận</v>
          </cell>
          <cell r="G1083" t="str">
            <v>Tỉnh</v>
          </cell>
        </row>
        <row r="1084">
          <cell r="B1084" t="str">
            <v>CMBGI</v>
          </cell>
          <cell r="C1084" t="str">
            <v>CO.OPMART Bắc Giang</v>
          </cell>
          <cell r="D1084" t="str">
            <v>CN LIÊN HIỆP  HTX TM TP.HCM - CO.OPMART BẮC GIANG</v>
          </cell>
          <cell r="E1084">
            <v>0</v>
          </cell>
          <cell r="F1084" t="str">
            <v>Bắc Giang</v>
          </cell>
          <cell r="G1084" t="str">
            <v>Tỉnh</v>
          </cell>
        </row>
        <row r="1085">
          <cell r="B1085" t="str">
            <v>CMBH2</v>
          </cell>
          <cell r="C1085" t="str">
            <v>CO.OPMART Duyên Hải</v>
          </cell>
          <cell r="D1085" t="str">
            <v>CHI NHÁNH LIÊN HIỆP HỢP TÁC XÃ THƯƠNG MẠI TP. HỒ CHÍ MINH - CO.OPMART DUYÊN HẢI</v>
          </cell>
          <cell r="E1085">
            <v>0</v>
          </cell>
          <cell r="F1085" t="str">
            <v>Bạc Liêu</v>
          </cell>
          <cell r="G1085" t="str">
            <v>Tỉnh</v>
          </cell>
        </row>
        <row r="1086">
          <cell r="B1086" t="str">
            <v>CMBHOA</v>
          </cell>
          <cell r="C1086" t="str">
            <v>CO.OPMART Biên Hòa</v>
          </cell>
          <cell r="D1086" t="str">
            <v>CÔNG TY TNHH TMDV SIÊU THỊ CO.OPMART BIÊN HÒA</v>
          </cell>
          <cell r="E1086" t="str">
            <v>Số 121, Phạm Văn Thuận , P.Tân Tiến, TP.Biên Hòa, T.Đồng Nai</v>
          </cell>
          <cell r="F1086" t="str">
            <v>Đồng Nai</v>
          </cell>
          <cell r="G1086" t="str">
            <v>Tỉnh</v>
          </cell>
        </row>
        <row r="1087">
          <cell r="B1087" t="str">
            <v>CMBL</v>
          </cell>
          <cell r="C1087" t="str">
            <v>CO.OPMART Bến Lức</v>
          </cell>
          <cell r="D1087" t="str">
            <v>CHI NHÁNH LIÊN HIỆP HỢP TÁC XÃ THƯƠNG MẠI TP.HỒ CHÍ MINH-CO.OPMART BẾN LỨC</v>
          </cell>
          <cell r="E1087">
            <v>0</v>
          </cell>
          <cell r="F1087" t="str">
            <v>Long An</v>
          </cell>
          <cell r="G1087" t="str">
            <v>Tỉnh</v>
          </cell>
        </row>
        <row r="1088">
          <cell r="B1088" t="str">
            <v>CMBL2</v>
          </cell>
          <cell r="C1088" t="str">
            <v>CO.OPMART Hạ Long</v>
          </cell>
          <cell r="D1088" t="str">
            <v>CN LIÊN HIỆP HTX TM TP.HCM - CO.OPMART HẠ LONG</v>
          </cell>
          <cell r="E1088">
            <v>0</v>
          </cell>
          <cell r="F1088" t="str">
            <v>Quảng Ninh</v>
          </cell>
          <cell r="G1088" t="str">
            <v>Tỉnh</v>
          </cell>
        </row>
        <row r="1089">
          <cell r="B1089" t="str">
            <v>CMBLI2</v>
          </cell>
          <cell r="C1089" t="str">
            <v>CO.OPMART Bạc Liêu 2</v>
          </cell>
          <cell r="D1089" t="str">
            <v>CÔNG TY TNHH MỘT THÀNH VIÊN THƯƠNG MẠI DỊCH VỤ SÀI GÒN - BẠC LIÊU 2</v>
          </cell>
          <cell r="E1089">
            <v>0</v>
          </cell>
          <cell r="F1089" t="str">
            <v>Bạc Liêu</v>
          </cell>
          <cell r="G1089" t="str">
            <v>Tỉnh</v>
          </cell>
        </row>
        <row r="1090">
          <cell r="B1090" t="str">
            <v>CMBLO</v>
          </cell>
          <cell r="C1090" t="str">
            <v>CO.OPMART Bảo Lộc</v>
          </cell>
          <cell r="D1090" t="str">
            <v>CÔNG TY TNHH MỘT THÀNH VIÊN SÀI GÒN CO.OP BẢO LỘC</v>
          </cell>
          <cell r="E1090" t="str">
            <v>Tháp nước, Đường Trần Phú, P.2, TP Bảo Lộc, T.Lâm Đồng, Việt Nam</v>
          </cell>
          <cell r="F1090" t="str">
            <v>Lâm Đồng</v>
          </cell>
          <cell r="G1090" t="str">
            <v>Tỉnh</v>
          </cell>
        </row>
        <row r="1091">
          <cell r="B1091" t="str">
            <v>CMBMT</v>
          </cell>
          <cell r="C1091" t="str">
            <v>CO.OPMART Buôn Ma Thuột</v>
          </cell>
          <cell r="D1091" t="str">
            <v>CÔNG TY TNHH MỘT THÀNH VIÊN THƯƠNG MẠI DỊCH VỤ SÀI GÒN- BUÔN MA THUỘT</v>
          </cell>
          <cell r="E1091" t="str">
            <v>Số 71 Nguyễn Tất Thành, Phường Tân An, TP.Buôn Ma Thuột, Tỉnh Đắk Lắk, Việt Nam</v>
          </cell>
          <cell r="F1091" t="str">
            <v>Đắk Lắk</v>
          </cell>
          <cell r="G1091" t="str">
            <v>Tỉnh</v>
          </cell>
        </row>
        <row r="1092">
          <cell r="B1092" t="str">
            <v>CMBN2</v>
          </cell>
          <cell r="C1092" t="str">
            <v>CO.OPMART Hồng Ngự</v>
          </cell>
          <cell r="D1092" t="str">
            <v>CHI NHÁNH LIÊN HIỆP HỢP TÁC XÃ THƯƠNG MẠI TP. HỒ CHÍ MINH - CO.OPMART HỒNG NGỰ</v>
          </cell>
          <cell r="E1092">
            <v>0</v>
          </cell>
          <cell r="F1092" t="str">
            <v>Đồng Tháp</v>
          </cell>
          <cell r="G1092" t="str">
            <v>T. Đồng Tháp</v>
          </cell>
        </row>
        <row r="1093">
          <cell r="B1093" t="str">
            <v>CMBP</v>
          </cell>
          <cell r="C1093" t="str">
            <v>CO.OPMART Bình Phước</v>
          </cell>
          <cell r="D1093" t="str">
            <v>CÔNG TY TNHH MỘT THÀNH VIÊN THƯƠNG MẠI DỊCH VỤ SÀI GÒN - BÌNH PHƯỚC</v>
          </cell>
          <cell r="E1093" t="str">
            <v>Khu Trung Tâm Thương Mại Đồng Xoài , Đường Phú Riềng Đỏ, Phường Tân Bình, Thành Phố Đồng Xoài, Tỉnh Bình Phước</v>
          </cell>
          <cell r="F1093" t="str">
            <v>Tân Bình</v>
          </cell>
          <cell r="G1093" t="str">
            <v>HCM</v>
          </cell>
        </row>
        <row r="1094">
          <cell r="B1094" t="str">
            <v>CMBR</v>
          </cell>
          <cell r="C1094" t="str">
            <v>CO.OPMART Bà Rịa</v>
          </cell>
          <cell r="D1094" t="str">
            <v>CHI NHÁNH LIÊN HIỆP HỢP TÁC XÃ THƯƠNG MẠI TP.HỒ CHÍ MINH-CO.OPMART BÀ RỊA</v>
          </cell>
          <cell r="E1094" t="str">
            <v>số 6 Nguyễn Hữu Thọ, Khu Phố 2, Phường Phước Trung, Thành Phố Bà Rịa, Tỉnh Bà Rịa-Vũng Tàu</v>
          </cell>
          <cell r="F1094" t="str">
            <v>Vũng Tàu</v>
          </cell>
          <cell r="G1094" t="str">
            <v>Tỉnh</v>
          </cell>
        </row>
        <row r="1095">
          <cell r="B1095" t="str">
            <v>CMBT</v>
          </cell>
          <cell r="C1095" t="str">
            <v>CO.OPMART Bình Tân</v>
          </cell>
          <cell r="D1095" t="str">
            <v>CÔNG TY TNHH MỘT THÀNH VIÊN SÀI GÒN CO.OP  BÌNH TÂN</v>
          </cell>
          <cell r="E1095" t="str">
            <v>Số 158 Đường số 19, P.Bình Trị Đông B, Q.Bình Tân, TP.HCM, Việt Nam</v>
          </cell>
          <cell r="F1095" t="str">
            <v>Bình Tân</v>
          </cell>
          <cell r="G1095" t="str">
            <v>HCM</v>
          </cell>
        </row>
        <row r="1096">
          <cell r="B1096" t="str">
            <v>CMBTA</v>
          </cell>
          <cell r="C1096" t="str">
            <v>CHI NHÁNH LIÊN HIỆP HỢP TÁC XÃ THƯƠNG MẠI TP.HCM - CO.OPMART BÌNH TÂN 2</v>
          </cell>
          <cell r="D1096" t="str">
            <v>819 Hương Lộ 2, Phường Bình Trị Đông A, Quận Bình Tân, Thành phố Hồ Chí Minh, Việt Nam</v>
          </cell>
          <cell r="E1096">
            <v>0</v>
          </cell>
          <cell r="F1096" t="str">
            <v>Bình Tân</v>
          </cell>
          <cell r="G1096" t="str">
            <v>HCM</v>
          </cell>
        </row>
        <row r="1097">
          <cell r="B1097" t="str">
            <v>CMBTAN2</v>
          </cell>
          <cell r="C1097" t="str">
            <v>CO.OPMART Bình Tân 2</v>
          </cell>
          <cell r="D1097" t="str">
            <v>CHI NHÁNH LIÊN HIỆP HỢP TÁC XÃ THƯƠNG MẠI TP. HỒ CHÍ MINH - CO.OPMART BÌNH TÂN 2</v>
          </cell>
          <cell r="E1097">
            <v>0</v>
          </cell>
          <cell r="F1097" t="str">
            <v>Bình Tân</v>
          </cell>
          <cell r="G1097" t="str">
            <v>HCM</v>
          </cell>
        </row>
        <row r="1098">
          <cell r="B1098" t="str">
            <v>CMBTH</v>
          </cell>
          <cell r="C1098" t="str">
            <v>CO.OPMART Bình Thủy</v>
          </cell>
          <cell r="D1098" t="str">
            <v>CHI NHÁNH LIÊN HIỆP HỢP TÁC XÃ THƯƠNG MẠI TP. HỒ CHÍ MINH - CO.OPMART BÌNH THỦY</v>
          </cell>
          <cell r="E1098">
            <v>0</v>
          </cell>
          <cell r="F1098" t="str">
            <v>Cần Thơ</v>
          </cell>
          <cell r="G1098" t="str">
            <v>Tỉnh</v>
          </cell>
        </row>
        <row r="1099">
          <cell r="B1099" t="str">
            <v>CMBTI</v>
          </cell>
          <cell r="C1099" t="str">
            <v>CO.OPMART Hà Tiên</v>
          </cell>
          <cell r="D1099" t="str">
            <v>CHI NHÁNH LIÊN HIỆP HỢP TÁC XÃ THƯƠNG MẠI TP. HỒ CHÍ MINH - CO.OPMART HÀ TIÊN</v>
          </cell>
          <cell r="E1099">
            <v>0</v>
          </cell>
          <cell r="F1099" t="str">
            <v>Hà Tiên</v>
          </cell>
          <cell r="G1099" t="str">
            <v>Tỉnh</v>
          </cell>
        </row>
        <row r="1100">
          <cell r="B1100" t="str">
            <v>CMBTR</v>
          </cell>
          <cell r="C1100" t="str">
            <v>CÔNG TY TNHH MỘT THÀNH VIÊN CO.OPMART BÌNH TRIỆU</v>
          </cell>
          <cell r="D1100" t="str">
            <v>Số 68/1 Quốc lộ 13, Phường Hiệp Bình Chánh, Thành phố Thủ Đức, Thành phố Hồ Chí Minh, Việt Nam</v>
          </cell>
          <cell r="E1100">
            <v>0</v>
          </cell>
          <cell r="F1100" t="str">
            <v>Thủ Đức</v>
          </cell>
          <cell r="G1100" t="str">
            <v>HCM</v>
          </cell>
        </row>
        <row r="1101">
          <cell r="B1101" t="str">
            <v>CMBTRE</v>
          </cell>
          <cell r="C1101" t="str">
            <v>CO.OPMART Bến Tre</v>
          </cell>
          <cell r="D1101" t="str">
            <v>CHI NHÁNH LIÊN HIỆP HỢP TÁC XÃ THƯƠNG MẠI TP.HỒ CHÍ MINH- CO.OPMART BẾN TRE</v>
          </cell>
          <cell r="E1101">
            <v>0</v>
          </cell>
          <cell r="F1101" t="str">
            <v>Bến Tre</v>
          </cell>
          <cell r="G1101" t="str">
            <v>Tỉnh</v>
          </cell>
        </row>
        <row r="1102">
          <cell r="B1102" t="str">
            <v>CMBTRIEU</v>
          </cell>
          <cell r="C1102" t="str">
            <v>CO.OPMART Bình Triệu</v>
          </cell>
          <cell r="D1102" t="str">
            <v>CÔNG TY TNHH MTV CO.OPMART BÌNH TRIỆU</v>
          </cell>
          <cell r="E1102" t="str">
            <v>Số 68/1 Quốc lộ 13, Phường Hiệp Bình Chánh, Thành Phố Thủ Đức, Thành Phố Hồ Chí Minh</v>
          </cell>
          <cell r="F1102" t="str">
            <v>Thủ Đức</v>
          </cell>
          <cell r="G1102" t="str">
            <v>HCM</v>
          </cell>
        </row>
        <row r="1103">
          <cell r="B1103" t="str">
            <v>CMBUHO</v>
          </cell>
          <cell r="C1103" t="str">
            <v>CO.OPMART Buôn Hồ</v>
          </cell>
          <cell r="D1103" t="str">
            <v>CÔNG TY TNHH SÀI GÒN - BUÔN HỒ</v>
          </cell>
          <cell r="E1103">
            <v>0</v>
          </cell>
          <cell r="F1103" t="str">
            <v>Đắk Lắk</v>
          </cell>
          <cell r="G1103" t="str">
            <v>Tỉnh</v>
          </cell>
        </row>
        <row r="1104">
          <cell r="B1104" t="str">
            <v>CMCC</v>
          </cell>
          <cell r="C1104" t="str">
            <v>CO.OPMART Củ Chi</v>
          </cell>
          <cell r="D1104" t="str">
            <v>CÔNG TY TNHH MỘT THÀNH VIÊN SÀI GÒN CO.OP CỦ CHI</v>
          </cell>
          <cell r="E1104" t="str">
            <v>Số 357 Quốc lộ 22, Ấp Thượng, Xã Tân Thông Hội, Huyện Củ Chi, TP.HCM, Việt Nam</v>
          </cell>
          <cell r="F1104" t="str">
            <v>H. Củ Chi</v>
          </cell>
          <cell r="G1104" t="str">
            <v>HCM</v>
          </cell>
        </row>
        <row r="1105">
          <cell r="B1105" t="str">
            <v>CMCD</v>
          </cell>
          <cell r="C1105" t="str">
            <v>CO.OPMART Châu Đốc</v>
          </cell>
          <cell r="D1105" t="str">
            <v>CHI NHÁNH LIÊN HIỆP HỢP TÁC XÃ THƯƠNG MẠI TP.HỒ CHÍ MINH-CO.OPMART CHÂU ĐỐC</v>
          </cell>
          <cell r="E1105">
            <v>0</v>
          </cell>
          <cell r="F1105" t="str">
            <v>An Giang</v>
          </cell>
          <cell r="G1105" t="str">
            <v>Tỉnh</v>
          </cell>
        </row>
        <row r="1106">
          <cell r="B1106" t="str">
            <v>CMCDO</v>
          </cell>
          <cell r="C1106" t="str">
            <v>CHI NHÁNH LIÊN HIỆP HỢP TÁC XÃ THƯƠNG MẠI TP. HỒ CHÍ MINH - CO.OPMART CHÂU ĐỐC</v>
          </cell>
          <cell r="D1106" t="str">
            <v>Tổ 21, Khóm Châu Quới 3, Phường Châu Phú B, Thành phố Châu Đốc, Tỉnh An Giang, Việt Nam</v>
          </cell>
          <cell r="E1106">
            <v>0</v>
          </cell>
          <cell r="F1106" t="str">
            <v>An Giang</v>
          </cell>
          <cell r="G1106" t="str">
            <v>Tỉnh</v>
          </cell>
        </row>
        <row r="1107">
          <cell r="B1107" t="str">
            <v>CMCG</v>
          </cell>
          <cell r="C1107" t="str">
            <v>CO.OPMART Cần Giuộc</v>
          </cell>
          <cell r="D1107" t="str">
            <v>CHI NHÁNH LIÊN HIỆP HỢP TÁC XÃ THƯƠNG MẠI TP. HỒ CHÍ MINH - CO.OPMART CẦN GIUỘC</v>
          </cell>
          <cell r="E1107">
            <v>0</v>
          </cell>
          <cell r="F1107" t="str">
            <v>Long An</v>
          </cell>
          <cell r="G1107" t="str">
            <v>Tỉnh</v>
          </cell>
        </row>
        <row r="1108">
          <cell r="B1108" t="str">
            <v>CMCGI</v>
          </cell>
          <cell r="C1108" t="str">
            <v>CO.OPMART Cần Giờ</v>
          </cell>
          <cell r="D1108" t="str">
            <v>CÔNG TY TNHH MTV CO.OPMART CẦN GIỜ</v>
          </cell>
          <cell r="E1108" t="str">
            <v>Số 128 Đào Cử, KP Phong Thạnh, TT Cần Thạnh, H.Cần Giờ, TP.HCM</v>
          </cell>
          <cell r="F1108" t="str">
            <v>H. Cần Giờ</v>
          </cell>
          <cell r="G1108" t="str">
            <v>HCM</v>
          </cell>
        </row>
        <row r="1109">
          <cell r="B1109" t="str">
            <v>CMCGIO</v>
          </cell>
          <cell r="C1109" t="str">
            <v>CÔNG TY TNHH MỘT THÀNH VIÊN CO.OP MART CẦN GIỜ</v>
          </cell>
          <cell r="D1109" t="str">
            <v>Số 128 Đường Đào Cử KP.Phong Thạnh Thị Trấn Cần Thạnh, Thị Trấn Cần Thạnh, Huyện Cần Giờ, Thành phố Hồ Chí Minh, Việt Nam</v>
          </cell>
          <cell r="E1109">
            <v>0</v>
          </cell>
          <cell r="F1109" t="str">
            <v>H. Cần Giờ</v>
          </cell>
          <cell r="G1109" t="str">
            <v>HCM</v>
          </cell>
        </row>
        <row r="1110">
          <cell r="B1110" t="str">
            <v>CMCGIUOC</v>
          </cell>
          <cell r="C1110" t="str">
            <v>CHI NHÁNH LIÊN HIỆP HỢP TÁC XÃ THƯƠNG MẠI TP.HỒ CHÍ MINH- CO.OP MART CẦN GIUỘC</v>
          </cell>
          <cell r="D1110" t="str">
            <v>Tuyến tránh QL50, Khu Phố Thanh Ba, Thị trấn Cần Giuộc, Huyện Cần Giuộc, Tỉnh Long An, Việt Nam</v>
          </cell>
          <cell r="E1110">
            <v>0</v>
          </cell>
          <cell r="F1110" t="str">
            <v>Long An</v>
          </cell>
          <cell r="G1110" t="str">
            <v>Tỉnh</v>
          </cell>
        </row>
        <row r="1111">
          <cell r="B1111" t="str">
            <v>CMCL</v>
          </cell>
          <cell r="C1111" t="str">
            <v>CO.OPMART Cao Lãnh</v>
          </cell>
          <cell r="D1111" t="str">
            <v>CN LIÊN HIỆP HTX TM TP.HCM–CO.OPMART CAO LÃNH</v>
          </cell>
          <cell r="E1111">
            <v>0</v>
          </cell>
          <cell r="F1111" t="str">
            <v>Đồng Tháp</v>
          </cell>
          <cell r="G1111" t="str">
            <v>Tỉnh</v>
          </cell>
        </row>
        <row r="1112">
          <cell r="B1112" t="str">
            <v>CMCLA</v>
          </cell>
          <cell r="C1112" t="str">
            <v>CHI NHÁNH LIÊN HIỆP HỢP TÁC XÃ THƯƠNG MẠI TP.HCM - CO.OPMART CAI LẬY</v>
          </cell>
          <cell r="D1112" t="str">
            <v>Số 79, Đường 30/4, Khu phố 2, Phường 1, Thị Xã Cai Lậy, Tỉnh Tiền Giang, Việt Nam</v>
          </cell>
          <cell r="E1112">
            <v>0</v>
          </cell>
          <cell r="F1112" t="str">
            <v>Tiền Giang</v>
          </cell>
          <cell r="G1112" t="str">
            <v>Tỉnh</v>
          </cell>
        </row>
        <row r="1113">
          <cell r="B1113" t="str">
            <v>CMCLAY</v>
          </cell>
          <cell r="C1113" t="str">
            <v>CO.OPMART Cai Lậy</v>
          </cell>
          <cell r="D1113" t="str">
            <v>CHI NHÁNH LIÊN HIỆP HỢP TÁC XÃ THƯƠNG MẠI TP. HỒ CHÍ MINH - CO.OPMART CAI LẬY</v>
          </cell>
          <cell r="E1113">
            <v>0</v>
          </cell>
          <cell r="F1113" t="str">
            <v>Tiền Giang</v>
          </cell>
          <cell r="G1113" t="str">
            <v>Tỉnh</v>
          </cell>
        </row>
        <row r="1114">
          <cell r="B1114" t="str">
            <v>CMCM</v>
          </cell>
          <cell r="C1114" t="str">
            <v>CO.OPMART Cà mau</v>
          </cell>
          <cell r="D1114" t="str">
            <v>CÔNG TY TNHH MỘT THÀNH VIÊN CO.OPMART CÀ MAU</v>
          </cell>
          <cell r="E1114">
            <v>0</v>
          </cell>
          <cell r="F1114" t="str">
            <v>Cà Mau</v>
          </cell>
          <cell r="G1114" t="str">
            <v>Tỉnh</v>
          </cell>
        </row>
        <row r="1115">
          <cell r="B1115" t="str">
            <v>CMCMA</v>
          </cell>
          <cell r="C1115" t="str">
            <v>CÔNG TY TNHH MỘT THÀNH VIÊN CO.OPMART CÀ MAU</v>
          </cell>
          <cell r="D1115" t="str">
            <v>Số 09 Trần Hưng Đạo, Phường 5, Thành phố Cà Mau, Tỉnh Cà Mau, Việt Nam</v>
          </cell>
          <cell r="E1115">
            <v>0</v>
          </cell>
          <cell r="F1115" t="str">
            <v>Cà Mau</v>
          </cell>
          <cell r="G1115" t="str">
            <v>Tỉnh</v>
          </cell>
        </row>
        <row r="1116">
          <cell r="B1116" t="str">
            <v>CMCMG</v>
          </cell>
          <cell r="C1116" t="str">
            <v>Co.opMart Cư MGAR</v>
          </cell>
          <cell r="D1116" t="str">
            <v>CHI NHÁNH LIÊN HIỆP HỢP TÁC XÃ THƯƠNG MẠI TP. HỒ CHÍ MINH - CO.OPMART CƯ MGAR</v>
          </cell>
          <cell r="E1116">
            <v>0</v>
          </cell>
          <cell r="F1116" t="str">
            <v>Đắk Lắk</v>
          </cell>
          <cell r="G1116" t="str">
            <v>Tỉnh</v>
          </cell>
        </row>
        <row r="1117">
          <cell r="B1117" t="str">
            <v>CMCQ</v>
          </cell>
          <cell r="C1117" t="str">
            <v>CO.OPMART Cống Quỳnh</v>
          </cell>
          <cell r="D1117" t="str">
            <v>CÔNG TY TNHH MỘT THÀNH VIÊN SÀI GÒN CO.OP CỐNG QUỲNH</v>
          </cell>
          <cell r="E1117" t="str">
            <v>Số 189C Cống Quỳnh, P.Nguyễn Cư Trinh, Q.1, TP.HCM,Việt Nam</v>
          </cell>
          <cell r="F1117">
            <v>1</v>
          </cell>
          <cell r="G1117" t="str">
            <v>HCM</v>
          </cell>
        </row>
        <row r="1118">
          <cell r="B1118" t="str">
            <v>CMCQU</v>
          </cell>
          <cell r="C1118" t="str">
            <v>CÔNG TY TNHH MỘT THÀNH VIÊN SÀI GÒN CO.OP CỐNG QUỲNH</v>
          </cell>
          <cell r="D1118" t="str">
            <v>189C Cống Quỳnh, Phường Nguyễn Cư Trinh, Quận 1, Thành phố Hồ Chí Minh, Việt Nam</v>
          </cell>
          <cell r="E1118">
            <v>0</v>
          </cell>
          <cell r="F1118">
            <v>1</v>
          </cell>
          <cell r="G1118" t="str">
            <v>HCM</v>
          </cell>
        </row>
        <row r="1119">
          <cell r="B1119" t="str">
            <v>CMCR</v>
          </cell>
          <cell r="C1119" t="str">
            <v>CO.OPMART Cam Ranh</v>
          </cell>
          <cell r="D1119" t="str">
            <v>CÔNG TY TNHH MỘT THÀNH VIÊN THƯƠNG MẠI VÀ DỊCH VỤ SÀI GÒN - CAM RANH</v>
          </cell>
          <cell r="E1119" t="str">
            <v>Số 2038 HùngVương, P.Cam Lộc, TP.Cam Ranh, T.Khánh Hòa, Việt Nam</v>
          </cell>
          <cell r="F1119" t="str">
            <v>Khánh Hòa</v>
          </cell>
          <cell r="G1119" t="str">
            <v>Tỉnh</v>
          </cell>
        </row>
        <row r="1120">
          <cell r="B1120" t="str">
            <v>CMCS</v>
          </cell>
          <cell r="C1120" t="str">
            <v>CO.OPMART Chư Sê</v>
          </cell>
          <cell r="D1120" t="str">
            <v>CÔNG TY TNHH MTV SÀI GÒN-CHƯ SÊ</v>
          </cell>
          <cell r="E1120">
            <v>0</v>
          </cell>
          <cell r="F1120" t="str">
            <v>Gia Lai</v>
          </cell>
          <cell r="G1120" t="str">
            <v>Tỉnh</v>
          </cell>
        </row>
        <row r="1121">
          <cell r="B1121" t="str">
            <v>CMCT</v>
          </cell>
          <cell r="C1121" t="str">
            <v>CO.OPMART Cần Thơ</v>
          </cell>
          <cell r="D1121" t="str">
            <v>CÔNG TY TNHH MTV CO.OPMART CẦN THƠ</v>
          </cell>
          <cell r="E1121">
            <v>0</v>
          </cell>
          <cell r="F1121" t="str">
            <v>Cần Thơ</v>
          </cell>
          <cell r="G1121" t="str">
            <v>Tỉnh</v>
          </cell>
        </row>
        <row r="1122">
          <cell r="B1122" t="str">
            <v>CMCTH</v>
          </cell>
          <cell r="C1122" t="str">
            <v>CÔNG TY TNHH MỘT THÀNH VIÊN CO.OPMART CẦN THƠ</v>
          </cell>
          <cell r="D1122" t="str">
            <v>1, Đại lộ Hòa Bình, Phường Tân An, Quận Ninh Kiều, Thành phố Cần Thơ, Việt Nam</v>
          </cell>
          <cell r="E1122">
            <v>0</v>
          </cell>
          <cell r="F1122" t="str">
            <v>Cần Thơ</v>
          </cell>
          <cell r="G1122" t="str">
            <v>Tỉnh</v>
          </cell>
        </row>
        <row r="1123">
          <cell r="B1123" t="str">
            <v>CMCTTN</v>
          </cell>
          <cell r="C1123" t="str">
            <v>CO.OPMART Châu Thành Tây Ninh</v>
          </cell>
          <cell r="D1123" t="str">
            <v>CHI NHÁNH LIÊN HIỆP HỢP TÁC XÃ THƯƠNG MẠI TP. HỒ CHÍ MINH - CO.OPMART CHÂU THÀNH TÂY NINH</v>
          </cell>
          <cell r="E1123">
            <v>0</v>
          </cell>
          <cell r="F1123" t="str">
            <v>Tây Ninh</v>
          </cell>
          <cell r="G1123" t="str">
            <v>Tỉnh</v>
          </cell>
        </row>
        <row r="1124">
          <cell r="B1124" t="str">
            <v>CMCVA</v>
          </cell>
          <cell r="C1124" t="str">
            <v>CHI NHÁNH LIÊN HIỆP HTX THƯƠNG MẠI TP.HCM - CO.OPMART CHU VĂN AN</v>
          </cell>
          <cell r="D1124" t="str">
            <v>241A Chu Văn An, Phường 12, Quận Bình Thạnh, Thành phố Hồ Chí Minh, Việt Nam</v>
          </cell>
          <cell r="E1124">
            <v>0</v>
          </cell>
          <cell r="F1124" t="str">
            <v>Bình Thạnh</v>
          </cell>
          <cell r="G1124" t="str">
            <v>HCM</v>
          </cell>
        </row>
        <row r="1125">
          <cell r="B1125" t="str">
            <v>CMCVS</v>
          </cell>
          <cell r="C1125" t="str">
            <v>CO.OPMART Chu Văn An</v>
          </cell>
          <cell r="D1125" t="str">
            <v>CHI NHÁNH LIÊN HIỆP HỢP TÁC XÃ THƯƠNG MẠI TP. HỒ CHÍ MINH - CO.OPMART CHU VĂN AN</v>
          </cell>
          <cell r="E1125">
            <v>0</v>
          </cell>
          <cell r="F1125" t="str">
            <v>Bình Thạnh</v>
          </cell>
          <cell r="G1125" t="str">
            <v>HCM</v>
          </cell>
        </row>
        <row r="1126">
          <cell r="B1126" t="str">
            <v>CMNDC</v>
          </cell>
          <cell r="C1126" t="str">
            <v>CO.OPMART Nguyễn Đình Chiểu</v>
          </cell>
          <cell r="D1126" t="str">
            <v>CÔNG TY TNHH MỘT THÀNH VIÊN SÀI GÒN CO.OP ĐÌNH CHIỂU</v>
          </cell>
          <cell r="E1126" t="str">
            <v>Số 168 Nguyễn Đình Chiểu, Phường Võ Thị Sáu, Quận 3, Thành phố Hồ Chí Minh.</v>
          </cell>
          <cell r="F1126">
            <v>3</v>
          </cell>
          <cell r="G1126" t="str">
            <v>HCM</v>
          </cell>
        </row>
        <row r="1127">
          <cell r="B1127" t="str">
            <v>CMDH</v>
          </cell>
          <cell r="C1127" t="str">
            <v>CHI NHÁNH LIÊN HIỆP HỢP TÁC XÃ THƯƠNG MẠI TP.HỒ CHÍ MINH - CO.OPMART DUYÊN HẢI</v>
          </cell>
          <cell r="D1127" t="str">
            <v>Đường Lý Thường Kiệt, Phường 1, Thị xã Duyên Hải, Tỉnh Trà Vinh, Việt Nam</v>
          </cell>
          <cell r="E1127">
            <v>0</v>
          </cell>
          <cell r="F1127" t="str">
            <v>Trà Vinh</v>
          </cell>
          <cell r="G1127" t="str">
            <v>Tỉnh</v>
          </cell>
        </row>
        <row r="1128">
          <cell r="B1128" t="str">
            <v>CMDMC</v>
          </cell>
          <cell r="C1128" t="str">
            <v>CHI NHÁNH LIÊN HIỆP HỢP TÁC XÃ THƯƠNG MẠI TP. HỒ CHÍ MINH - CO. OPMART DƯƠNG MINH CHÂU</v>
          </cell>
          <cell r="D1128" t="str">
            <v>Khu phố 1 - TT. Dương Minh Châu, Huyện Dương Minh Châu, Tỉnh Tây Ninh, Việt Nam</v>
          </cell>
          <cell r="E1128">
            <v>0</v>
          </cell>
          <cell r="F1128" t="str">
            <v>Tây Ninh</v>
          </cell>
          <cell r="G1128" t="str">
            <v>Tỉnh</v>
          </cell>
        </row>
        <row r="1129">
          <cell r="B1129" t="str">
            <v>CMDMCH</v>
          </cell>
          <cell r="C1129" t="str">
            <v>Co.opMart Duong Minh Chau</v>
          </cell>
          <cell r="D1129" t="str">
            <v>CHI NHÁNH LIÊN HIỆP HỢP TÁC XÃ THƯƠNG MẠI TP. HỒ CHÍ MINH - CO.OPMART DƯƠNG MINH CHÂU</v>
          </cell>
          <cell r="E1129">
            <v>0</v>
          </cell>
          <cell r="F1129" t="str">
            <v>Tây Ninh</v>
          </cell>
          <cell r="G1129" t="str">
            <v>Tỉnh</v>
          </cell>
        </row>
        <row r="1130">
          <cell r="B1130" t="str">
            <v>CMDNA</v>
          </cell>
          <cell r="C1130" t="str">
            <v>CO.OPMART Đà Nẵng</v>
          </cell>
          <cell r="D1130" t="str">
            <v>CÔNG TY TNHH MỘT THÀNH VIÊN TMDV-SIÊU THỊ CO.OPMART ĐÀ NẴNG</v>
          </cell>
          <cell r="E1130" t="str">
            <v>Số 478 Điện Biên Phủ,P. Thanh Khê Đông , Q.Thanh Khê, TP.Đà Nẵng ,Việt Nam</v>
          </cell>
          <cell r="F1130" t="str">
            <v>Đà Nẵng</v>
          </cell>
          <cell r="G1130" t="str">
            <v>Tỉnh</v>
          </cell>
        </row>
        <row r="1131">
          <cell r="B1131" t="str">
            <v>CMDNANG</v>
          </cell>
          <cell r="C1131" t="str">
            <v>CÔNG TY TNHH MỘT THÀNH VIÊN TMDV SIÊU THỊ CO.OPMART ĐÀ NẴNG</v>
          </cell>
          <cell r="D1131" t="str">
            <v>478 Điện Biên Phủ, Phường Thanh Khê Đông, Quận Thanh Khê, Thành phố Đà Nẵng, Việt Nam</v>
          </cell>
          <cell r="E1131">
            <v>0</v>
          </cell>
          <cell r="F1131" t="str">
            <v>Đà Nẵng</v>
          </cell>
          <cell r="G1131" t="str">
            <v>Tỉnh</v>
          </cell>
        </row>
        <row r="1132">
          <cell r="B1132" t="str">
            <v>CMDNO</v>
          </cell>
          <cell r="C1132" t="str">
            <v>CO.OPMART Đăk Nông</v>
          </cell>
          <cell r="D1132" t="str">
            <v>CN LIÊN HIỆP  HTX TM TP.HCM - CO.OPMART ĐĂK NÔNG</v>
          </cell>
          <cell r="E1132">
            <v>0</v>
          </cell>
          <cell r="F1132" t="str">
            <v>Đăk Nông</v>
          </cell>
          <cell r="G1132" t="str">
            <v>Tỉnh</v>
          </cell>
        </row>
        <row r="1133">
          <cell r="B1133" t="str">
            <v>CMDP</v>
          </cell>
          <cell r="C1133" t="str">
            <v>CO.OPMART Đức Phổ</v>
          </cell>
          <cell r="D1133" t="str">
            <v>CHI NHÁNH LIÊN HIỆP HỢP TÁC XÃ THƯƠNG MẠI TP.HỒ CHÍ MINH-CO.OPMART ĐỨC PHỔ</v>
          </cell>
          <cell r="E1133">
            <v>0</v>
          </cell>
          <cell r="F1133" t="str">
            <v>Quảng Ngãi</v>
          </cell>
          <cell r="G1133" t="str">
            <v>Tỉnh</v>
          </cell>
        </row>
        <row r="1134">
          <cell r="B1134" t="str">
            <v>CMDPH</v>
          </cell>
          <cell r="C1134" t="str">
            <v>CHI NHÁNH LIÊN HIỆP HỢP TÁC XÃ THƯƠNG MẠI TP. HỒ CHÍ MINH - CO.OPMART ĐỨC PHỔ</v>
          </cell>
          <cell r="D1134" t="str">
            <v>Đường Nguyễn Nghiêm, TDP Vĩnh Bình, Phường Phổ Ninh, Thị xã Đức Phổ, Tỉnh Quảng Ngãi, Việt Nam</v>
          </cell>
          <cell r="E1134">
            <v>0</v>
          </cell>
          <cell r="F1134" t="str">
            <v>Quảng Ngãi</v>
          </cell>
          <cell r="G1134" t="str">
            <v>Tỉnh</v>
          </cell>
        </row>
        <row r="1135">
          <cell r="B1135" t="str">
            <v>CMDPHU</v>
          </cell>
          <cell r="C1135" t="str">
            <v>CO.OPMART Đồng Phú</v>
          </cell>
          <cell r="D1135" t="str">
            <v>CHI NHÁNH LIÊN HIỆP HỢP TÁC XÃ THƯƠNG MẠI TP. HỒ CHÍ MINH - CO.OPMART ĐỒNG PHÚ</v>
          </cell>
          <cell r="E1135">
            <v>0</v>
          </cell>
          <cell r="F1135" t="str">
            <v>Bình Phước</v>
          </cell>
          <cell r="G1135" t="str">
            <v>Tỉnh</v>
          </cell>
        </row>
        <row r="1136">
          <cell r="B1136" t="str">
            <v>CMDS</v>
          </cell>
          <cell r="C1136" t="str">
            <v>CÔNG TY TNHH MỘT THÀNH VIÊN SÀI GÒN CO.OP ĐẦM SEN</v>
          </cell>
          <cell r="D1136" t="str">
            <v>Tầng trệt, tầng 1, tầng 2, (Siêu thị Co.op Mart), Khu A, Chu, Phường 15, Quận 11, Thành phố Hồ Chí Minh, Việt Nam</v>
          </cell>
          <cell r="E1136">
            <v>0</v>
          </cell>
          <cell r="F1136">
            <v>11</v>
          </cell>
          <cell r="G1136" t="str">
            <v>HCM</v>
          </cell>
        </row>
        <row r="1137">
          <cell r="B1137" t="str">
            <v>CMĐS</v>
          </cell>
          <cell r="C1137" t="str">
            <v>CO.OPMART Phú Thọ</v>
          </cell>
          <cell r="D1137" t="str">
            <v>CÔNG TY TNHH MỘT THÀNH VIÊN SÀI GÒN CO.OP ĐẦM SEN</v>
          </cell>
          <cell r="E1137" t="str">
            <v>Tầng trệt, Tầng 1, Tầng 2 (Siêu thị Co.opMart) Khu A, Chung cư Phú Thọ, P.15, Q.11, TP.HCM, Việt Nam</v>
          </cell>
          <cell r="F1137">
            <v>11</v>
          </cell>
          <cell r="G1137" t="str">
            <v>HCM</v>
          </cell>
        </row>
        <row r="1138">
          <cell r="B1138" t="str">
            <v>CMDT</v>
          </cell>
          <cell r="C1138" t="str">
            <v>CHI NHÁNH LIÊN HIỆP HTX TM TP.HCM - CO.OPMART CAO LÃNH</v>
          </cell>
          <cell r="D1138" t="str">
            <v>01 Ngô Thời Nhậm, Phường 1, Thành phố Cao Lãnh, Tỉnh Đồng Tháp, Việt Nam</v>
          </cell>
          <cell r="E1138">
            <v>0</v>
          </cell>
          <cell r="F1138" t="str">
            <v>Đồng Tháp</v>
          </cell>
          <cell r="G1138" t="str">
            <v>Tỉnh</v>
          </cell>
        </row>
        <row r="1139">
          <cell r="B1139" t="str">
            <v>CMFCS</v>
          </cell>
          <cell r="C1139" t="str">
            <v>CO.OPMART Foodcosa</v>
          </cell>
          <cell r="D1139" t="str">
            <v>CÔNG TY TNHH THƯƠNG MẠI DỊCH VỤ ĐỒNG THỊNH</v>
          </cell>
          <cell r="E1139">
            <v>0</v>
          </cell>
          <cell r="F1139" t="str">
            <v>Gò Vấp</v>
          </cell>
          <cell r="G1139" t="str">
            <v>HCM</v>
          </cell>
        </row>
        <row r="1140">
          <cell r="B1140" t="str">
            <v>CMDTH</v>
          </cell>
          <cell r="C1140" t="str">
            <v>CO.OPMART Đinh Tiên Hoàng</v>
          </cell>
          <cell r="D1140" t="str">
            <v>CÔNG TY TNHH MỘT THÀNH VIÊN SÀI GÒN CO.OP TIÊN HOÀNG</v>
          </cell>
          <cell r="E1140" t="str">
            <v>Số 127 Đinh Tiên Hòang, P. 3, Q.Bình Thạnh, TP.HCM, Việt Nam</v>
          </cell>
          <cell r="F1140" t="str">
            <v>Bình Thạnh</v>
          </cell>
          <cell r="G1140" t="str">
            <v>HCM</v>
          </cell>
        </row>
        <row r="1141">
          <cell r="B1141" t="str">
            <v>CMDVC</v>
          </cell>
          <cell r="C1141" t="str">
            <v>CHI NHÁNH LIÊN HIỆP HỢP TÁC XÃ THƯƠNG MẠI TP. HỒ CHÍ MINH - CO.OPMART ĐỒNG VĂN CỐNG</v>
          </cell>
          <cell r="D1141" t="str">
            <v>125 Đồng Văn Cống, Phường Thạnh Mỹ Lợi, Thành phố Thủ Đức, Thành phố Hồ Chí Minh, Việt Nam</v>
          </cell>
          <cell r="E1141">
            <v>0</v>
          </cell>
          <cell r="F1141">
            <v>1</v>
          </cell>
          <cell r="G1141" t="str">
            <v>HCM</v>
          </cell>
        </row>
        <row r="1142">
          <cell r="B1142" t="str">
            <v>CMDVCO</v>
          </cell>
          <cell r="C1142" t="str">
            <v>CO.OPMART Đồng Văn Cống</v>
          </cell>
          <cell r="D1142" t="str">
            <v>CHI NHÁNH LIÊN HIỆP HỢP TÁC XÃ THƯƠNG MẠI TP. HỒ CHÍ MINH-CO.OPMART ĐỒNG VĂN CỐNG</v>
          </cell>
          <cell r="E1142">
            <v>0</v>
          </cell>
          <cell r="F1142">
            <v>2</v>
          </cell>
          <cell r="G1142" t="str">
            <v>HCM</v>
          </cell>
        </row>
        <row r="1143">
          <cell r="B1143" t="str">
            <v>CMDVD</v>
          </cell>
          <cell r="C1143" t="str">
            <v>CO.OPMART Đỗ Văn Dậy</v>
          </cell>
          <cell r="D1143" t="str">
            <v>CHI NHÁNH LIÊN HIỆP HỢP TÁC XÃ THƯƠNG MẠI TP. HỒ CHÍ MINH - CO.OPMART ĐỖ VĂN DẬY</v>
          </cell>
          <cell r="E1143">
            <v>0</v>
          </cell>
          <cell r="F1143" t="str">
            <v>H. Hóc Môn</v>
          </cell>
          <cell r="G1143" t="str">
            <v>HCM</v>
          </cell>
        </row>
        <row r="1144">
          <cell r="B1144" t="str">
            <v>CMGC</v>
          </cell>
          <cell r="C1144" t="str">
            <v>CHI NHÁNH LIÊN HIỆP HỢP TÁC XÃ THƯƠNG MẠI TP. HỒ CHÍ MINH - CO.OPMART GÒ CÔNG</v>
          </cell>
          <cell r="D1144" t="str">
            <v>Trần Công Tường, Khu Phố 2, Phường 5, Thị xã Gò Công, Tỉnh Tiền Giang, Việt Nam</v>
          </cell>
          <cell r="E1144">
            <v>0</v>
          </cell>
          <cell r="F1144" t="str">
            <v>Tiền Giang</v>
          </cell>
          <cell r="G1144" t="str">
            <v>Tỉnh</v>
          </cell>
        </row>
        <row r="1145">
          <cell r="B1145" t="str">
            <v>CMGCO</v>
          </cell>
          <cell r="C1145" t="str">
            <v>CO.OPMART Gò Công</v>
          </cell>
          <cell r="D1145" t="str">
            <v>CHI NHÁNH LIÊN HIỆP HỢP TÁC XÃ THƯƠNG MẠI TP.HỒ CHÍ MINH-CO.OPMART GÒ CÔNG</v>
          </cell>
          <cell r="E1145">
            <v>0</v>
          </cell>
          <cell r="F1145" t="str">
            <v>Tiền Giang</v>
          </cell>
          <cell r="G1145" t="str">
            <v>Tỉnh</v>
          </cell>
        </row>
        <row r="1146">
          <cell r="B1146" t="str">
            <v>CMGD</v>
          </cell>
          <cell r="C1146" t="str">
            <v>CHI NHÁNH LIÊN HIỆP HỢP TÁC XÃ THƯƠNG MẠI TP. HỒ CHÍ MINH-CO.OPMART GÒ DẦU</v>
          </cell>
          <cell r="D1146" t="str">
            <v>Quốc lộ 22B, KP Rạch Sơn, Thị trấn Gò Dầu, Huyện Gò Dầu, Tỉnh Tây Ninh, Việt Nam</v>
          </cell>
          <cell r="E1146">
            <v>0</v>
          </cell>
          <cell r="F1146" t="str">
            <v>Tây Ninh</v>
          </cell>
          <cell r="G1146" t="str">
            <v>Tỉnh</v>
          </cell>
        </row>
        <row r="1147">
          <cell r="B1147" t="str">
            <v>CMGDA</v>
          </cell>
          <cell r="C1147" t="str">
            <v>CO.OPMART Gò Dầu</v>
          </cell>
          <cell r="D1147" t="str">
            <v>CHI NHÁNH LIÊN HIỆP HỢP TÁC XÃ THƯƠNG MẠI TP. HỒ CHÍ MINH - CO.OPMART GÒ DẦU</v>
          </cell>
          <cell r="E1147">
            <v>0</v>
          </cell>
          <cell r="F1147" t="str">
            <v>Tây Ninh</v>
          </cell>
          <cell r="G1147" t="str">
            <v>Tỉnh</v>
          </cell>
        </row>
        <row r="1148">
          <cell r="B1148" t="str">
            <v>CMGL</v>
          </cell>
          <cell r="C1148" t="str">
            <v>CO.OPMART Pleiku</v>
          </cell>
          <cell r="D1148" t="str">
            <v>CÔNG TY TNHH THƯƠNG MẠI SÀI GÒN - GIA LAI</v>
          </cell>
          <cell r="E1148" t="str">
            <v>Số 21 Cách Mạng Tháng Tám, P.Hoa Lư, TP.Pleiku, T.Gia Lai</v>
          </cell>
          <cell r="F1148" t="str">
            <v>Gia Lai</v>
          </cell>
          <cell r="G1148" t="str">
            <v>Tỉnh</v>
          </cell>
        </row>
        <row r="1149">
          <cell r="B1149" t="str">
            <v>CMPVT</v>
          </cell>
          <cell r="C1149" t="str">
            <v>CO.OPMART Phan Văn Trị</v>
          </cell>
          <cell r="D1149" t="str">
            <v>CÔNG TY TNHH MỘT THÀNH VIÊN SÀI GÒN CO.OP GÒ VẤP</v>
          </cell>
          <cell r="E1149" t="str">
            <v xml:space="preserve">Số 543/1 Phan Văn Trị, P.7, Q.Gò Vấp , TP.HCM,Việt Nam </v>
          </cell>
          <cell r="F1149" t="str">
            <v>Gò Vấp</v>
          </cell>
          <cell r="G1149" t="str">
            <v>HCM</v>
          </cell>
        </row>
        <row r="1150">
          <cell r="B1150" t="str">
            <v>CMHG</v>
          </cell>
          <cell r="C1150" t="str">
            <v>CO.OPMART Hậu Giang</v>
          </cell>
          <cell r="D1150" t="str">
            <v>CÔNG TY TNHH MỘT THÀNH VIÊN SÀI GÒN CO.OP HẬU GIANG</v>
          </cell>
          <cell r="E1150" t="str">
            <v>Số 188 Hậu Giang, P.6, Q.6, TP.HCM, Việt Nam</v>
          </cell>
          <cell r="F1150">
            <v>6</v>
          </cell>
          <cell r="G1150" t="str">
            <v>HCM</v>
          </cell>
        </row>
        <row r="1151">
          <cell r="B1151" t="str">
            <v>CMHGI</v>
          </cell>
          <cell r="C1151" t="str">
            <v>CÔNG TY TNHH MỘT THÀNH VIÊN SÀI GÒN CO.OP HẬU GIANG</v>
          </cell>
          <cell r="D1151" t="str">
            <v>188 Hậu Giang, Phường 06, Quận 6, Thành phố Hồ Chí Minh, Việt Nam</v>
          </cell>
          <cell r="E1151">
            <v>0</v>
          </cell>
          <cell r="F1151" t="str">
            <v>HẬU GIANG</v>
          </cell>
          <cell r="G1151" t="str">
            <v>Tỉnh</v>
          </cell>
        </row>
        <row r="1152">
          <cell r="B1152" t="str">
            <v>CMHH</v>
          </cell>
          <cell r="C1152" t="str">
            <v>CO.OPMART Hòa Hảo</v>
          </cell>
          <cell r="D1152" t="str">
            <v>CÔNG TY TNHH MTV CO.OPMART HÒA HẢO</v>
          </cell>
          <cell r="E1152" t="str">
            <v>0.01-0.02-0.03 Cao ốc B Ngô Gia Tự, Hòa Hảo, P.3, Q.10, TP.HCM</v>
          </cell>
          <cell r="F1152">
            <v>10</v>
          </cell>
          <cell r="G1152" t="str">
            <v>HCM</v>
          </cell>
        </row>
        <row r="1153">
          <cell r="B1153" t="str">
            <v>CMHHA</v>
          </cell>
          <cell r="C1153" t="str">
            <v>CÔNG TY TNHH MỘT THÀNH VIÊN CO.OPMART HÒA HẢO</v>
          </cell>
          <cell r="D1153" t="str">
            <v>0.01 - 0.02 - 0.03 Cao ốc B Ngô Gia Tự, Hòa Hảo, Phường 03, Quận 10, Thành phố Hồ Chí Minh, Việt Nam</v>
          </cell>
          <cell r="E1153">
            <v>0</v>
          </cell>
          <cell r="F1153" t="str">
            <v>An Giang</v>
          </cell>
          <cell r="G1153" t="str">
            <v>Tỉnh</v>
          </cell>
        </row>
        <row r="1154">
          <cell r="B1154" t="str">
            <v>CMHM</v>
          </cell>
          <cell r="C1154" t="str">
            <v>CO.OPMART Hóc Môn</v>
          </cell>
          <cell r="D1154" t="str">
            <v>CÔNG TY TNHH MỘT THÀNH VIÊN SÀI GÒN CO.OP HÓC MÔN</v>
          </cell>
          <cell r="E1154" t="str">
            <v xml:space="preserve"> 380 đường Đặng Thúc Vịnh, ấp Thới Tứ 1, Xã Thới Tam Thôn, Huyện Hóc Môn, TP.HCM, Việt Nam</v>
          </cell>
          <cell r="F1154" t="str">
            <v>H. Hóc Môn</v>
          </cell>
          <cell r="G1154" t="str">
            <v>HCM</v>
          </cell>
        </row>
        <row r="1155">
          <cell r="B1155" t="str">
            <v>CMHTH</v>
          </cell>
          <cell r="C1155" t="str">
            <v>CO.OPMART Hiệp Thành</v>
          </cell>
          <cell r="D1155" t="str">
            <v>CHI NHÁNH LIÊN HIỆP HỢP TÁC XÃ THƯƠNG MẠI TP. HỒ CHÍ MINH - CO.OPMART HIỆP THÀNH</v>
          </cell>
          <cell r="E1155">
            <v>0</v>
          </cell>
          <cell r="F1155">
            <v>12</v>
          </cell>
          <cell r="G1155" t="str">
            <v>HCM</v>
          </cell>
        </row>
        <row r="1156">
          <cell r="B1156" t="str">
            <v>CMKG</v>
          </cell>
          <cell r="C1156" t="str">
            <v>CO.OPMART Kiên Giang</v>
          </cell>
          <cell r="D1156" t="str">
            <v>CÔNG TY TNHH TM SÀI GÒN- KIÊN GIANG</v>
          </cell>
          <cell r="E1156">
            <v>0</v>
          </cell>
          <cell r="F1156" t="str">
            <v>Kiên Giang</v>
          </cell>
          <cell r="G1156" t="str">
            <v>Tỉnh</v>
          </cell>
        </row>
        <row r="1157">
          <cell r="B1157" t="str">
            <v>CMKT</v>
          </cell>
          <cell r="C1157" t="str">
            <v>CHI NHÁNH LIÊN HIỆP HỢP TÁC XÃ THƯƠNG MẠI TP.HỒ CHÍ MINH - CO.OPMART KON TUM</v>
          </cell>
          <cell r="D1157" t="str">
            <v>205B Lê Hồng Phong, Phường Quyết Thắng, Thành phố Kon Tum, Tỉnh Kon Tum, Việt Nam</v>
          </cell>
          <cell r="E1157">
            <v>0</v>
          </cell>
          <cell r="F1157" t="str">
            <v>Kon Tum</v>
          </cell>
          <cell r="G1157" t="str">
            <v>Tỉnh</v>
          </cell>
        </row>
        <row r="1158">
          <cell r="B1158" t="str">
            <v>CMKTUM</v>
          </cell>
          <cell r="C1158" t="str">
            <v>CO.OPMART Kon Tum</v>
          </cell>
          <cell r="D1158" t="str">
            <v>CHI NHÁNH LIÊN HIỆP HỢP TÁC XÃ THƯƠNG MẠI TP. HỒ CHÍ MINH - CO.OPMART KON TUM</v>
          </cell>
          <cell r="E1158">
            <v>0</v>
          </cell>
          <cell r="F1158" t="str">
            <v>Kon Tum</v>
          </cell>
          <cell r="G1158" t="str">
            <v>Tỉnh</v>
          </cell>
        </row>
        <row r="1159">
          <cell r="B1159" t="str">
            <v>CMLG</v>
          </cell>
          <cell r="C1159" t="str">
            <v>CHI NHÁNH LIÊN HIỆP HỢP TÁC XÃ THƯƠNG MẠI TP. HỒ CHÍ MINH - CO.OPMART LAGI</v>
          </cell>
          <cell r="D1159" t="str">
            <v>Đường Thống Nhất, KP4, Phường Tân Thiện, Thị xã La Gi, Tỉnh Bình Thuận, Việt Nam</v>
          </cell>
          <cell r="E1159">
            <v>0</v>
          </cell>
          <cell r="F1159" t="str">
            <v>Bình Thuận</v>
          </cell>
          <cell r="G1159" t="str">
            <v>Tỉnh</v>
          </cell>
        </row>
        <row r="1160">
          <cell r="B1160" t="str">
            <v>CMNAT</v>
          </cell>
          <cell r="C1160" t="str">
            <v>CO.OPMART Nguyễn Ảnh Thủ</v>
          </cell>
          <cell r="D1160" t="str">
            <v>CÔNG TY TNHH TMDV TRUNG MỸ TÂY</v>
          </cell>
          <cell r="E1160" t="str">
            <v>Số 167/2 Nguyễn Ảnh Thủ, P.Trung Mỹ Tây, Q.12, TP.HCM</v>
          </cell>
          <cell r="F1160">
            <v>12</v>
          </cell>
          <cell r="G1160" t="str">
            <v>HCM</v>
          </cell>
        </row>
        <row r="1161">
          <cell r="B1161" t="str">
            <v>CMMTH</v>
          </cell>
          <cell r="C1161" t="str">
            <v>CO.OPMART Mỹ Tho</v>
          </cell>
          <cell r="D1161" t="str">
            <v>CÔNG TY TNHH TMDV TIỀN GIANG - SÀI GÒN</v>
          </cell>
          <cell r="E1161">
            <v>0</v>
          </cell>
          <cell r="F1161" t="str">
            <v>Tiền Giang</v>
          </cell>
          <cell r="G1161" t="str">
            <v>Tỉnh</v>
          </cell>
        </row>
        <row r="1162">
          <cell r="B1162" t="str">
            <v>CMN7HG</v>
          </cell>
          <cell r="C1162" t="str">
            <v>CO.OPMART Ngã 7 Hậu Giang</v>
          </cell>
          <cell r="D1162" t="str">
            <v>CÔNG TY TNHH MTV CO.OPMART NGÃ BẢY HẬU GIANG</v>
          </cell>
          <cell r="E1162">
            <v>0</v>
          </cell>
          <cell r="F1162" t="str">
            <v>Hậu Giang</v>
          </cell>
          <cell r="G1162" t="str">
            <v>Tỉnh</v>
          </cell>
        </row>
        <row r="1163">
          <cell r="B1163" t="str">
            <v>CMNB</v>
          </cell>
          <cell r="C1163" t="str">
            <v>CHI NHÁNH LIÊN HIỆP HỢP TÁC XÃ THƯƠNG MẠI TP. HỒ CHÍ MINH - CO.OPMART NGUYỄN BÌNH</v>
          </cell>
          <cell r="D1163" t="str">
            <v>18 Nguyễn Bình, Xã Phú Xuân, Huyện Nhà Bè, Thành phố Hồ Chí Minh, Việt Nam</v>
          </cell>
          <cell r="E1163">
            <v>0</v>
          </cell>
          <cell r="F1163" t="str">
            <v>H. Nhà Bè</v>
          </cell>
          <cell r="G1163" t="str">
            <v>HCM</v>
          </cell>
        </row>
        <row r="1164">
          <cell r="B1164" t="str">
            <v>CMNBHG</v>
          </cell>
          <cell r="C1164" t="str">
            <v>CÔNG TY TNHH MỘT THÀNH VIÊN CO.OPMART NGÃ BẢY HẬU GIANG</v>
          </cell>
          <cell r="D1164" t="str">
            <v>Khu vực 3, Phường Ngã Bảy, Thành phố Ngã Bảy, Tỉnh Hậu Giang, Việt Nam</v>
          </cell>
          <cell r="E1164">
            <v>0</v>
          </cell>
          <cell r="F1164" t="str">
            <v>HẬU GIANG</v>
          </cell>
          <cell r="G1164" t="str">
            <v>Tỉnh</v>
          </cell>
        </row>
        <row r="1165">
          <cell r="B1165" t="str">
            <v>CMNBI</v>
          </cell>
          <cell r="C1165" t="str">
            <v>CO.OPMART Nguyễn Bình</v>
          </cell>
          <cell r="D1165" t="str">
            <v>CHI NHÁNH LIÊN HIỆP HỢP TÁC XÃ THƯƠNG MẠI TP. HỒ CHÍ MINH - CO.OPMART NGUYỄN BÌNH</v>
          </cell>
          <cell r="E1165">
            <v>0</v>
          </cell>
          <cell r="F1165" t="str">
            <v>H. Nhà Bè</v>
          </cell>
          <cell r="G1165" t="str">
            <v>HCM</v>
          </cell>
        </row>
        <row r="1166">
          <cell r="B1166" t="str">
            <v>CMNL</v>
          </cell>
          <cell r="C1166" t="str">
            <v>CO.OPMART Nhiêu Lộc</v>
          </cell>
          <cell r="D1166" t="str">
            <v>CÔNG TY TNHH MỘT THÀNH VIÊN SÀI GÒN CO.OP NHIÊU LỘC</v>
          </cell>
          <cell r="E1166" t="str">
            <v>Cao ốc SCREC 974A, Trường Sa, P.12, Q.3, TP.Hồ Chí Minh, Việt Nam</v>
          </cell>
          <cell r="F1166">
            <v>3</v>
          </cell>
          <cell r="G1166" t="str">
            <v>HCM</v>
          </cell>
        </row>
        <row r="1167">
          <cell r="B1167" t="str">
            <v>CMNLOC</v>
          </cell>
          <cell r="C1167" t="str">
            <v>CÔNG TY TNHH MỘT THÀNH VIÊN SÀI GÒN CO.OP NHIÊU LỘC</v>
          </cell>
          <cell r="D1167" t="str">
            <v>Cao ốc SCREC, Trường Sa, Phường 12, Quận 3, Thành phố Hồ Chí Minh, Việt Nam</v>
          </cell>
          <cell r="E1167">
            <v>0</v>
          </cell>
          <cell r="F1167">
            <v>3</v>
          </cell>
          <cell r="G1167" t="str">
            <v>HCM</v>
          </cell>
        </row>
        <row r="1168">
          <cell r="B1168" t="str">
            <v>CMHTP</v>
          </cell>
          <cell r="C1168" t="str">
            <v>CÔNG TY TNHH MỘT THÀNH VIÊN SÀI GÒN CO.OP NAM SÀI GÒN</v>
          </cell>
          <cell r="D1168" t="str">
            <v>1362 Đường Huỳnh Tấn Phát, Khu Phố 1, Phường Phú Mỹ, Quận 7, Thành phố Hồ Chí Minh, Việt Nam</v>
          </cell>
          <cell r="E1168">
            <v>0</v>
          </cell>
          <cell r="F1168">
            <v>7</v>
          </cell>
          <cell r="G1168" t="str">
            <v>HCM</v>
          </cell>
        </row>
        <row r="1169">
          <cell r="B1169" t="str">
            <v>CMNT</v>
          </cell>
          <cell r="C1169" t="str">
            <v>CO.OPMART Nha Trang</v>
          </cell>
          <cell r="D1169" t="str">
            <v>CÔNG TY TNHH MTV CO.OPMART NHA TRANG</v>
          </cell>
          <cell r="E1169" t="str">
            <v>Số 02 Lê Hồng Phong, P.Phước Hải, TP.Nha Trang, T.Khánh Hòa</v>
          </cell>
          <cell r="F1169" t="str">
            <v>Nha Trang</v>
          </cell>
          <cell r="G1169" t="str">
            <v>Tỉnh</v>
          </cell>
        </row>
        <row r="1170">
          <cell r="B1170" t="str">
            <v>CMNTR</v>
          </cell>
          <cell r="C1170" t="str">
            <v>CÔNG TY TNHH MỘT THÀNH VIÊN CO.OPMART NHA TRANG</v>
          </cell>
          <cell r="D1170" t="str">
            <v>02 Lê Hồng Phong, Phường Phước Hải, Thành phố Nha Trang, Tỉnh Khánh Hòa, Việt Nam</v>
          </cell>
          <cell r="E1170">
            <v>0</v>
          </cell>
          <cell r="F1170" t="str">
            <v>Nha Trang</v>
          </cell>
          <cell r="G1170" t="str">
            <v>Tỉnh</v>
          </cell>
        </row>
        <row r="1171">
          <cell r="B1171" t="str">
            <v>CMNX</v>
          </cell>
          <cell r="C1171" t="str">
            <v>CO.OPMART Nguyễn Xí</v>
          </cell>
          <cell r="D1171" t="str">
            <v>CÔNG TY TNHH MTV CO.OPMART NGUYỄN XÍ</v>
          </cell>
          <cell r="E1171" t="str">
            <v>Số 57 Quốc lộ 13, Phường 26, Q.Bình Thạnh, TP.HCM</v>
          </cell>
          <cell r="F1171" t="str">
            <v>Bình Thạnh</v>
          </cell>
          <cell r="G1171" t="str">
            <v>HCM</v>
          </cell>
        </row>
        <row r="1172">
          <cell r="B1172" t="str">
            <v>CMNXI</v>
          </cell>
          <cell r="C1172" t="str">
            <v>CÔNG TY TNHH MỘT THÀNH VIÊN CO.OP MART NGUYỄN XÍ</v>
          </cell>
          <cell r="D1172" t="str">
            <v>Số 57 Quốc Lộ 13, Phường 26, Quận Bình Thạnh, Thành phố Hồ Chí Minh, Việt Nam</v>
          </cell>
          <cell r="E1172">
            <v>0</v>
          </cell>
          <cell r="F1172" t="str">
            <v>Bình Thạnh</v>
          </cell>
          <cell r="G1172" t="str">
            <v>HCM</v>
          </cell>
        </row>
        <row r="1173">
          <cell r="B1173" t="str">
            <v>CMPD</v>
          </cell>
          <cell r="C1173" t="str">
            <v>CO.OPMART Phước Đông</v>
          </cell>
          <cell r="D1173" t="str">
            <v>CHI NHÁNH LIÊN HIỆP HỢP TÁC XÃ THƯƠNG MẠI TP. HỒ CHÍ MINH - CO.OPMART PHƯỚC ĐÔNG</v>
          </cell>
          <cell r="E1173">
            <v>0</v>
          </cell>
          <cell r="F1173" t="str">
            <v>Tiền Giang</v>
          </cell>
          <cell r="G1173" t="str">
            <v>Tỉnh</v>
          </cell>
        </row>
        <row r="1174">
          <cell r="B1174" t="str">
            <v>CMPL</v>
          </cell>
          <cell r="C1174" t="str">
            <v>CO.OPMART Phú Lâm</v>
          </cell>
          <cell r="D1174" t="str">
            <v>CÔNG TY TNHH MỘT THÀNH VIÊN SÀI GÒN CO.OP PHÚ LÂM</v>
          </cell>
          <cell r="E1174" t="str">
            <v>Số 6 Bà Hom, P.13, Q.6, TP.HCM, Việt Nam</v>
          </cell>
          <cell r="F1174">
            <v>6</v>
          </cell>
          <cell r="G1174" t="str">
            <v>HCM</v>
          </cell>
        </row>
        <row r="1175">
          <cell r="B1175" t="str">
            <v>CMPLA</v>
          </cell>
          <cell r="C1175" t="str">
            <v>CÔNG TY TNHH MỘT THÀNH VIÊN SÀI GÒN CO.OP PHÚ LÂM</v>
          </cell>
          <cell r="D1175" t="str">
            <v>6 Bà Hom, Phường 13, Quận 6, Thành phố Hồ Chí Minh, Việt Nam</v>
          </cell>
          <cell r="E1175">
            <v>0</v>
          </cell>
          <cell r="F1175">
            <v>6</v>
          </cell>
          <cell r="G1175" t="str">
            <v>HCM</v>
          </cell>
        </row>
        <row r="1176">
          <cell r="B1176" t="str">
            <v>CMNK</v>
          </cell>
          <cell r="C1176" t="str">
            <v>CO.OPMART Nguyễn Kiệm</v>
          </cell>
          <cell r="D1176" t="str">
            <v>CÔNG TY TNHH MỘT THÀNH VIÊN SÀI GÒN CO.OP PHÚ NHUẬN</v>
          </cell>
          <cell r="E1176" t="str">
            <v>Số 571-573 Nguyễn Kiệm, P.9, Q.Phú Nhuận, TP.HCM, Việt Nam</v>
          </cell>
          <cell r="F1176" t="str">
            <v>Phú Nhuận</v>
          </cell>
          <cell r="G1176" t="str">
            <v>HCM</v>
          </cell>
        </row>
        <row r="1177">
          <cell r="B1177" t="str">
            <v>CMPNH</v>
          </cell>
          <cell r="C1177" t="str">
            <v>CÔNG TY TNHH MỘT THÀNH VIÊN SÀI GÒN CO.OP PHÚ NHUẬN</v>
          </cell>
          <cell r="D1177" t="str">
            <v>571-573 Nguyễn Kiệm, Phường 09, Quận Phú Nhuận, Thành phố Hồ Chí Minh, Việt Nam</v>
          </cell>
          <cell r="E1177">
            <v>0</v>
          </cell>
          <cell r="F1177" t="str">
            <v>PHÚ NHUẬN</v>
          </cell>
          <cell r="G1177" t="str">
            <v>HCM</v>
          </cell>
        </row>
        <row r="1178">
          <cell r="B1178" t="str">
            <v>CMPR</v>
          </cell>
          <cell r="C1178" t="str">
            <v>CO.OPMART Phan Rang</v>
          </cell>
          <cell r="D1178" t="str">
            <v>CÔNG TY TNHH MỘT THÀNH VIÊN THƯƠNG MẠI VÀ DỊCH VỤ SÀI GÒN - PHAN RANG</v>
          </cell>
          <cell r="E1178" t="str">
            <v>Trung Tâm Thương Mại Chợ Thanh Hà, đường Trần Phú, P.Phủ Hà, TP.Phan Rang- Tháp Chàm, T.Ninh Thuận, Việt Nam</v>
          </cell>
          <cell r="F1178" t="str">
            <v>Ninh Thuận</v>
          </cell>
          <cell r="G1178" t="str">
            <v>Tỉnh</v>
          </cell>
        </row>
        <row r="1179">
          <cell r="B1179" t="str">
            <v>CMPRC</v>
          </cell>
          <cell r="C1179" t="str">
            <v>CO.OPMART Phan Rí Cửa</v>
          </cell>
          <cell r="D1179" t="str">
            <v>CHI NHÁNH LIÊN HIỆP HỢP TÁC XÃ THƯƠNG MẠI TP. HỒ CHÍ MINH - CO.OPMART PHAN RÍ CỬA</v>
          </cell>
          <cell r="E1179">
            <v>0</v>
          </cell>
          <cell r="F1179" t="str">
            <v>Bình Thuận</v>
          </cell>
          <cell r="G1179" t="str">
            <v>Tỉnh</v>
          </cell>
        </row>
        <row r="1180">
          <cell r="B1180" t="str">
            <v>CMPT</v>
          </cell>
          <cell r="C1180" t="str">
            <v>CO.OPMART Phan Thiết</v>
          </cell>
          <cell r="D1180" t="str">
            <v>CÔNG TY TNHH MỘT THÀNH VIÊN THƯƠNG MẠI DỊCH VỤ SÀI GÒN - PHAN THIẾT</v>
          </cell>
          <cell r="E1180" t="str">
            <v>Số 1A Nguyễn Tất Thành, P.Bình Hưng, TP.Phan Thiết, T.Bình Thuận,Việt Nam</v>
          </cell>
          <cell r="F1180" t="str">
            <v>Bình Thuận</v>
          </cell>
          <cell r="G1180" t="str">
            <v>Tỉnh</v>
          </cell>
        </row>
        <row r="1181">
          <cell r="B1181" t="str">
            <v>CMQB</v>
          </cell>
          <cell r="C1181" t="str">
            <v>CO.OPMART Quảng Bình</v>
          </cell>
          <cell r="D1181" t="str">
            <v>CHI NHÁNH LIÊN HIỆP HỢP TÁC XÃ THƯƠNG MẠI TP.HỒ CHÍ MINH-CO.OPMART QUẢNG BÌNH</v>
          </cell>
          <cell r="E1181">
            <v>0</v>
          </cell>
          <cell r="F1181" t="str">
            <v>Quảng Bình</v>
          </cell>
          <cell r="G1181" t="str">
            <v>Tỉnh</v>
          </cell>
        </row>
        <row r="1182">
          <cell r="B1182" t="str">
            <v>CMQN</v>
          </cell>
          <cell r="C1182" t="str">
            <v>CO.OPMART Quảng Ngãi</v>
          </cell>
          <cell r="D1182" t="str">
            <v>CÔNG TY TNHH MỘT THÀNH VIÊN THƯƠNG MẠI SÀI GÒN QUẢNG NGÃI</v>
          </cell>
          <cell r="E1182" t="str">
            <v>Hẻm 242, Nguyễn Nghiêm, P.Nguyễn Nghiêm, TP.Quảng Ngãi, T.Quảng Ngãi, Việt Nam</v>
          </cell>
          <cell r="F1182" t="str">
            <v>Quảng Ngãi</v>
          </cell>
          <cell r="G1182" t="str">
            <v>Tỉnh</v>
          </cell>
        </row>
        <row r="1183">
          <cell r="B1183" t="str">
            <v>CMQT</v>
          </cell>
          <cell r="C1183" t="str">
            <v>CO.OPMART Quảng Trị</v>
          </cell>
          <cell r="D1183" t="str">
            <v>CÔNG TY TRÁCH NHIỆM HỮU HẠN MỘT THÀNH VIÊN THƯƠNG MẠI DỊCH VỤ SÀI GÒN - ĐÔNG HÀ</v>
          </cell>
          <cell r="E1183" t="str">
            <v>Số 2 Trần Hưng Đạo, P.1, TP.Đông Hà, Tỉnh Quảng Trị, Việt Nam</v>
          </cell>
          <cell r="F1183" t="str">
            <v>Quảng Trị</v>
          </cell>
          <cell r="G1183" t="str">
            <v>Tỉnh</v>
          </cell>
        </row>
        <row r="1184">
          <cell r="B1184" t="str">
            <v>CMRG</v>
          </cell>
          <cell r="C1184" t="str">
            <v>CO.OPMART Rạch Giá</v>
          </cell>
          <cell r="D1184" t="str">
            <v>CÔNG TY TNHH TM SÀI GÒN CO.OP RẠCH GIÁ</v>
          </cell>
          <cell r="E1184">
            <v>0</v>
          </cell>
          <cell r="F1184" t="str">
            <v>Kiên Giang</v>
          </cell>
          <cell r="G1184" t="str">
            <v>Tỉnh</v>
          </cell>
        </row>
        <row r="1185">
          <cell r="B1185" t="str">
            <v>CMRGI</v>
          </cell>
          <cell r="C1185" t="str">
            <v>CÔNG TY TNHH THƯƠNG MẠI SÀI GÒN CO.OP RẠCH GIÁ</v>
          </cell>
          <cell r="D1185" t="str">
            <v>Khu trung tâm thương mại tổng hợp 16 ha, Phường Vĩnh Thanh Vân, Thành phố Rạch Giá, Tỉnh Kiên Giang, Việt Nam</v>
          </cell>
          <cell r="E1185">
            <v>0</v>
          </cell>
          <cell r="F1185" t="str">
            <v>Kiên Giang</v>
          </cell>
          <cell r="G1185" t="str">
            <v>Tỉnh</v>
          </cell>
        </row>
        <row r="1186">
          <cell r="B1186" t="str">
            <v>CMRM</v>
          </cell>
          <cell r="C1186" t="str">
            <v>CO.OPMART Rạch Miễu</v>
          </cell>
          <cell r="D1186" t="str">
            <v>CÔNG TY TNHH MỘT THÀNH VIÊN SÀI GÒN CO.OP RẠCH MIỄU</v>
          </cell>
          <cell r="E1186" t="str">
            <v>Số 48 Hoa Sứ, Phường 7, Quận Phú Nhuận, TP.Hồ Chí Minh, Việt Nam</v>
          </cell>
          <cell r="F1186" t="str">
            <v>Phú Nhuận</v>
          </cell>
          <cell r="G1186" t="str">
            <v>HCM</v>
          </cell>
        </row>
        <row r="1187">
          <cell r="B1187" t="str">
            <v>CMSAC</v>
          </cell>
          <cell r="C1187" t="str">
            <v xml:space="preserve">CO.OPMART SCA – Âu Cơ </v>
          </cell>
          <cell r="D1187" t="str">
            <v>CÔNG TY TNHH MỘT THÀNH VIÊN MARFIVE
Lưu ý: Trong trường hợp hóa đơn của nhà cung cấp không có nội dung" TÊN NGƯỜI MUA HÀNG" thì " TÊN ĐƠN VỊ" sẽ ghi đầy đủ như sau: CÔNG TY TNHH MỘT THÀNH VIÊN MARFIVE/ Co.opMart SCA – ÂU CƠ</v>
          </cell>
          <cell r="E1187">
            <v>0</v>
          </cell>
          <cell r="F1187" t="str">
            <v>Tân Bình</v>
          </cell>
          <cell r="G1187" t="str">
            <v>HCM</v>
          </cell>
        </row>
        <row r="1188">
          <cell r="B1188" t="str">
            <v>CMSCT</v>
          </cell>
          <cell r="C1188" t="str">
            <v>CO.OPMART SCA – Cao Thắng</v>
          </cell>
          <cell r="D1188" t="str">
            <v>CÔNG TY TNHH MỘT THÀNH VIÊN MARSIX
Lưu ý: Trong trường hợp hóa đơn của nhà cung cấp không có nội dung" TÊN NGƯỜI MUA HÀNG" thì " TÊN ĐƠN VỊ" sẽ ghi đầy đủ như sau: CÔNG TY TNHH MỘT THÀNH VIÊN MARSIX/ Co.opMart SCA – CAO THẮNG</v>
          </cell>
          <cell r="E1188">
            <v>0</v>
          </cell>
          <cell r="F1188">
            <v>10</v>
          </cell>
          <cell r="G1188" t="str">
            <v>HCM</v>
          </cell>
        </row>
        <row r="1189">
          <cell r="B1189" t="str">
            <v>CMSD</v>
          </cell>
          <cell r="C1189" t="str">
            <v>CHI NHÁNH LIÊN HIỆP HỢP TÁC XÃ THƯƠNG MẠI TP. HỒ CHÍ MINH-CO.OPMART SA ĐÉC</v>
          </cell>
          <cell r="D1189" t="str">
            <v>Nguyễn Sinh Sắc, Khóm 2, Phường 2, Thành phố Sa Đéc, Tỉnh Đồng Tháp, Việt Nam</v>
          </cell>
          <cell r="E1189">
            <v>0</v>
          </cell>
          <cell r="F1189" t="str">
            <v>Đồng Tháp</v>
          </cell>
          <cell r="G1189" t="str">
            <v>Tỉnh</v>
          </cell>
        </row>
        <row r="1190">
          <cell r="B1190" t="str">
            <v>CMSDE</v>
          </cell>
          <cell r="C1190" t="str">
            <v>CO.OPMART Sa Đéc</v>
          </cell>
          <cell r="D1190" t="str">
            <v>CHI NHÁNH LIÊN HIỆP HỢP TÁC XÃ THƯƠNG MẠI TP.HỒ CHÍ MINH-CO.OPMART SA ĐÉC</v>
          </cell>
          <cell r="E1190">
            <v>0</v>
          </cell>
          <cell r="F1190" t="str">
            <v>Đồng Tháp</v>
          </cell>
          <cell r="G1190" t="str">
            <v>Tỉnh</v>
          </cell>
        </row>
        <row r="1191">
          <cell r="B1191" t="str">
            <v>CMSG</v>
          </cell>
          <cell r="C1191" t="str">
            <v>CO.OPMART Huỳnh Tấn Phát</v>
          </cell>
          <cell r="D1191" t="str">
            <v>CÔNG TY TNHH MỘT THÀNH VIÊN SÀI GÒN CO.OP NAM SÀI GÒN</v>
          </cell>
          <cell r="E1191" t="str">
            <v>1362 Huỳnh Tấn Phát, Khu phố 1, Phường Phú Mỹ, Quận 7, Thành Phố Hồ Chí Minh</v>
          </cell>
          <cell r="F1191">
            <v>7</v>
          </cell>
          <cell r="G1191" t="str">
            <v>HCM</v>
          </cell>
        </row>
        <row r="1192">
          <cell r="B1192" t="str">
            <v>CMSPVC</v>
          </cell>
          <cell r="C1192" t="str">
            <v xml:space="preserve">CO.OPMART SCA – Phạm Văn Chiêu
</v>
          </cell>
          <cell r="D1192" t="str">
            <v>CÔNG TY TNHH MỘT THÀNH VIÊN MARFIVE
Lưu ý: Trong trường hợp hóa đơn của nhà cung cấp không có nội dung" TÊN NGƯỜI MUA HÀNG" thì " TÊN ĐƠN VỊ" sẽ ghi đầy đủ như sau: CÔNG TY TNHH MỘT THÀNH VIÊN MARFIVE/ Co.opMart SCA – PHẠM VĂN CHIÊU</v>
          </cell>
          <cell r="E1192">
            <v>0</v>
          </cell>
          <cell r="F1192" t="str">
            <v>Gò Vấp</v>
          </cell>
          <cell r="G1192" t="str">
            <v>HCM</v>
          </cell>
        </row>
        <row r="1193">
          <cell r="B1193" t="str">
            <v>CMST</v>
          </cell>
          <cell r="C1193" t="str">
            <v>CHI NHÁNH LIÊN HIỆP HỢP TÁC XÃ THƯƠNG MẠI TP. HỒ CHÍ MINH - CO.OPMART SƠN TRÀ</v>
          </cell>
          <cell r="D1193" t="str">
            <v>Lô C2-12 KCN dịch vụ thủy sản Đà Nẵng, đường Bình Than, Phường Nại Hiên Đông, Quận Sơn Trà, Thành phố Đà Nẵng, Việt Nam</v>
          </cell>
          <cell r="E1193">
            <v>0</v>
          </cell>
          <cell r="F1193" t="str">
            <v>Đà Nẵng</v>
          </cell>
          <cell r="G1193" t="str">
            <v>Tỉnh</v>
          </cell>
        </row>
        <row r="1194">
          <cell r="B1194" t="str">
            <v>CMSTN</v>
          </cell>
          <cell r="C1194" t="str">
            <v>Co.opMart SCA - Tay Ninh</v>
          </cell>
          <cell r="D1194" t="str">
            <v xml:space="preserve">CÔNG TY TNHH TMDV SÀI GÒN - TÂY NINH </v>
          </cell>
          <cell r="E1194">
            <v>0</v>
          </cell>
          <cell r="F1194" t="str">
            <v>Tây Ninh</v>
          </cell>
          <cell r="G1194" t="str">
            <v>Tỉnh</v>
          </cell>
        </row>
        <row r="1195">
          <cell r="B1195" t="str">
            <v>CMSTR</v>
          </cell>
          <cell r="C1195" t="str">
            <v>CO.OPMART Sóc Trăng</v>
          </cell>
          <cell r="D1195" t="str">
            <v>CÔNG TY TRÁCH NHIỆM HỮU HẠN MỘT THÀNH VIÊN THƯƠNG MẠI SÀI GÒN - SÓC TRĂNG</v>
          </cell>
          <cell r="E1195">
            <v>0</v>
          </cell>
          <cell r="F1195" t="str">
            <v>Sóc Trăng</v>
          </cell>
          <cell r="G1195" t="str">
            <v>Tỉnh</v>
          </cell>
        </row>
        <row r="1196">
          <cell r="B1196" t="str">
            <v>CMSTRA</v>
          </cell>
          <cell r="C1196" t="str">
            <v>CO.OPMART Sơn Trà</v>
          </cell>
          <cell r="D1196" t="str">
            <v>CHI NHÁNH LIÊN HIỆP HỢP TÁC XÃ THƯƠNG MẠI TP. HỒ CHÍ MINH - CO.OPMART SƠN TRÀ</v>
          </cell>
          <cell r="E1196">
            <v>0</v>
          </cell>
          <cell r="F1196" t="str">
            <v>Đà Nẵng</v>
          </cell>
          <cell r="G1196" t="str">
            <v>Tỉnh</v>
          </cell>
        </row>
        <row r="1197">
          <cell r="B1197" t="str">
            <v>CMTAMKY</v>
          </cell>
          <cell r="C1197" t="str">
            <v>CÔNG TY TNHH MỘT THÀNH VIÊN SÀI GÒN CO.OP TAM KỲ</v>
          </cell>
          <cell r="D1197" t="str">
            <v>07 Phan Chu Trinh, Phường Phước Hòa, Thành phố Tam Kỳ, Tỉnh Quảng Nam, Việt Nam</v>
          </cell>
          <cell r="E1197">
            <v>0</v>
          </cell>
          <cell r="F1197" t="str">
            <v>Quảng Nam</v>
          </cell>
          <cell r="G1197" t="str">
            <v>Tỉnh</v>
          </cell>
        </row>
        <row r="1198">
          <cell r="B1198" t="str">
            <v>CMTB</v>
          </cell>
          <cell r="C1198" t="str">
            <v>Co.opMart Tam Bình</v>
          </cell>
          <cell r="D1198" t="str">
            <v>CHI NHÁNH LIÊN HIỆP HỢP TÁC XÃ THƯƠNG MẠI TP. HỒ CHÍ MINH - CO.OPMART TAM BÌNH</v>
          </cell>
          <cell r="E1198">
            <v>0</v>
          </cell>
          <cell r="F1198" t="str">
            <v>Thủ Đức</v>
          </cell>
          <cell r="G1198" t="str">
            <v>HCM</v>
          </cell>
        </row>
        <row r="1199">
          <cell r="B1199" t="str">
            <v>CMTBA</v>
          </cell>
          <cell r="C1199" t="str">
            <v>CO.OPMART Trảng Bàng</v>
          </cell>
          <cell r="D1199" t="str">
            <v>CÔNG TY TNHH MTV CO.OPMART TRẢNG BÀNG</v>
          </cell>
          <cell r="E1199" t="str">
            <v>Khu phố Lộc An, Phường Trảng Bàng, Thị xã Trảng Bàng,Tỉnh Tây Ninh</v>
          </cell>
          <cell r="F1199" t="str">
            <v>Tây Ninh</v>
          </cell>
          <cell r="G1199" t="str">
            <v>Tỉnh</v>
          </cell>
        </row>
        <row r="1200">
          <cell r="B1200" t="str">
            <v>CMTBANG</v>
          </cell>
          <cell r="C1200" t="str">
            <v>CÔNG TY TNHH MỘT THÀNH VIÊN CO.OPMART TRẢNG BÀNG</v>
          </cell>
          <cell r="D1200" t="str">
            <v>Khu phố Lộc An, Phường Trảng Bàng, Thị xã Trảng Bàng, Tỉnh Tây Ninh, Việt Nam</v>
          </cell>
          <cell r="E1200">
            <v>0</v>
          </cell>
          <cell r="F1200" t="str">
            <v>Tây Ninh</v>
          </cell>
          <cell r="G1200" t="str">
            <v>Tỉnh</v>
          </cell>
        </row>
        <row r="1201">
          <cell r="B1201" t="str">
            <v>CMTBI</v>
          </cell>
          <cell r="C1201" t="str">
            <v>CHI NHÁNH LIÊN HIỆP HỢP TÁC XÃ THƯƠNG MẠI TP. HỒ CHÍ MINH - CO.OPMART TAM BÌNH</v>
          </cell>
          <cell r="D1201" t="str">
            <v>0.01 Khu c/cư cao tầng kết hợp TM-DV tại lô BC, Đường 4, K.p 4, Phường Tam Bình, Thành phố Thủ Đức (Hết HL), Thành phố Hồ Chí Minh, Việt Nam</v>
          </cell>
          <cell r="E1201">
            <v>0</v>
          </cell>
          <cell r="F1201" t="str">
            <v>Thủ Đức</v>
          </cell>
          <cell r="G1201" t="str">
            <v>HCM</v>
          </cell>
        </row>
        <row r="1202">
          <cell r="B1202" t="str">
            <v>CMTBIEN</v>
          </cell>
          <cell r="C1202" t="str">
            <v>CHI NHÁNH LIÊN HIỆP HỢP TÁC XÃ THƯƠNG MẠI TP. HỒ CHÍ MINH - CO.OPMART TÂN BIÊN</v>
          </cell>
          <cell r="D1202" t="str">
            <v>Khu phố 3, đường Nguyễn Văn Linh, Thị trấn Tân Biên, Huyện Tân Biên, Tỉnh Tây Ninh, Việt Nam</v>
          </cell>
          <cell r="E1202">
            <v>0</v>
          </cell>
          <cell r="F1202" t="str">
            <v>An Giang</v>
          </cell>
          <cell r="G1202" t="str">
            <v>Tỉnh</v>
          </cell>
        </row>
        <row r="1203">
          <cell r="B1203" t="str">
            <v>CMTBTN</v>
          </cell>
          <cell r="C1203" t="str">
            <v>Co.opMart Tan Bien Tay Ninh</v>
          </cell>
          <cell r="D1203" t="str">
            <v>CHI NHÁNH LIÊN HIỆP HỢP TÁC XÃ THƯƠNG MẠI TP. HỒ CHÍ MINH - CO.OPMART TÂN BIÊN</v>
          </cell>
          <cell r="E1203">
            <v>0</v>
          </cell>
          <cell r="F1203" t="str">
            <v>Tây Ninh</v>
          </cell>
          <cell r="G1203" t="str">
            <v>Tỉnh</v>
          </cell>
        </row>
        <row r="1204">
          <cell r="B1204" t="str">
            <v>CMTC</v>
          </cell>
          <cell r="C1204" t="str">
            <v>CO.OPMART Tân Châu (Tây Ninh)</v>
          </cell>
          <cell r="D1204" t="str">
            <v>CHI NHÁNH LIÊN HIỆP HỢP TÁC XÃ THƯƠNG MẠI TP. HỒ CHÍ MINH - CO.OPMART TÂN CHÂU</v>
          </cell>
          <cell r="E1204">
            <v>0</v>
          </cell>
          <cell r="F1204" t="str">
            <v>Tây Ninh</v>
          </cell>
          <cell r="G1204" t="str">
            <v>Tỉnh</v>
          </cell>
        </row>
        <row r="1205">
          <cell r="B1205" t="str">
            <v>CMTCAA</v>
          </cell>
          <cell r="C1205" t="str">
            <v>CO.OPMART Tiểu Cần</v>
          </cell>
          <cell r="D1205" t="str">
            <v>CHI NHÁNH LIÊN HIỆP HỢP TÁC XÃ THƯƠNG MẠI TP. HỒ CHÍ MINH - CO.OPMART TIỂU CẦN</v>
          </cell>
          <cell r="E1205">
            <v>0</v>
          </cell>
          <cell r="F1205" t="str">
            <v>Trà Vinh</v>
          </cell>
          <cell r="G1205" t="str">
            <v>Tỉnh</v>
          </cell>
        </row>
        <row r="1206">
          <cell r="B1206" t="str">
            <v>CMTCAG</v>
          </cell>
          <cell r="C1206" t="str">
            <v>CO.OPMART Tân Châu (An Giang)</v>
          </cell>
          <cell r="D1206" t="str">
            <v>CHI NHÁNH LIÊN HIỆP HỢP TÁC XÃ THƯƠNG MẠI TP. HỒ CHÍ MINH - CO.OPMART TÂN CHÂU AN GIANG</v>
          </cell>
          <cell r="E1206">
            <v>0</v>
          </cell>
          <cell r="F1206" t="str">
            <v>An Giang</v>
          </cell>
          <cell r="G1206" t="str">
            <v>Tỉnh</v>
          </cell>
        </row>
        <row r="1207">
          <cell r="B1207" t="str">
            <v>CMTCH</v>
          </cell>
          <cell r="C1207" t="str">
            <v>CHI NHÁNH LIÊN HIỆP HỢP TÁC XÃ THƯƠNG MẠI TP. HỒ CHÍ MINH-CO.OPMART TÂN CHÂU</v>
          </cell>
          <cell r="D1207" t="str">
            <v>Đường Lê Duẩn, KP2, Thị trấn Tân Châu, Huyện Tân Châu, Tỉnh Tây Ninh, Việt Nam</v>
          </cell>
          <cell r="E1207">
            <v>0</v>
          </cell>
          <cell r="F1207" t="str">
            <v>Tây Ninh</v>
          </cell>
          <cell r="G1207" t="str">
            <v>Tỉnh</v>
          </cell>
        </row>
        <row r="1208">
          <cell r="B1208" t="str">
            <v>CMTH</v>
          </cell>
          <cell r="C1208" t="str">
            <v>CO.OPMART Tuy Hòa</v>
          </cell>
          <cell r="D1208" t="str">
            <v>CÔNG TY TNHH MỘT THÀNH VIÊN THƯƠNG MẠI DỊCH VỤ SÀI GÒN - PHÚ YÊN</v>
          </cell>
          <cell r="E1208" t="str">
            <v xml:space="preserve">Ô Phố B8,Khu Dân Dụng Duy Tân, Phường 4, TP.Tuy Hòa, T.Phú Yên, Việt Nam </v>
          </cell>
          <cell r="F1208" t="str">
            <v>Phú Yên</v>
          </cell>
          <cell r="G1208" t="str">
            <v>Tỉnh</v>
          </cell>
        </row>
        <row r="1209">
          <cell r="B1209" t="str">
            <v>CMTHO</v>
          </cell>
          <cell r="C1209" t="str">
            <v>CO.OPMART Thanh Hóa</v>
          </cell>
          <cell r="D1209" t="str">
            <v>CÔNG TY TNHH MTV CO.OPMART THANH HÓA</v>
          </cell>
          <cell r="E1209" t="str">
            <v>TTTM HD, đường Phan Chu Trinh, P.Điện Biên, TP.Thanh Hóa, T.Thanh Hóa</v>
          </cell>
          <cell r="F1209" t="str">
            <v>Thanh Hóa</v>
          </cell>
          <cell r="G1209" t="str">
            <v>Tỉnh</v>
          </cell>
        </row>
        <row r="1210">
          <cell r="B1210" t="str">
            <v>CMTHOA</v>
          </cell>
          <cell r="C1210" t="str">
            <v>CÔNG TY TNHH MỘT THÀNH VIÊN CO.OPMART THANH HÓA</v>
          </cell>
          <cell r="D1210" t="str">
            <v>Trung tâm thương mại HD, đường Phan Chu Trinh, Phường Điện Biên, Thành phố Thanh Hoá, Tỉnh Thanh Hoá, Việt Nam</v>
          </cell>
          <cell r="E1210">
            <v>0</v>
          </cell>
          <cell r="F1210" t="str">
            <v>Thanh Hóa</v>
          </cell>
          <cell r="G1210" t="str">
            <v>Tỉnh</v>
          </cell>
        </row>
        <row r="1211">
          <cell r="B1211" t="str">
            <v>CMTHOANG</v>
          </cell>
          <cell r="C1211" t="str">
            <v>CÔNG TY TNHH MỘT THÀNH VIÊN SÀI GÒN CO.OP TIÊN HOÀNG</v>
          </cell>
          <cell r="D1211" t="str">
            <v>199 - 205 Nguyễn Thái Học, Phường Phạm Ngũ Lão, Quận 1, Thành phố Hồ Chí Minh, Việt Nam</v>
          </cell>
          <cell r="E1211">
            <v>0</v>
          </cell>
          <cell r="F1211">
            <v>1</v>
          </cell>
          <cell r="G1211" t="str">
            <v>HCM</v>
          </cell>
        </row>
        <row r="1212">
          <cell r="B1212" t="str">
            <v>CMTK</v>
          </cell>
          <cell r="C1212" t="str">
            <v>CO.OPMART Tam Kỳ</v>
          </cell>
          <cell r="D1212" t="str">
            <v>CÔNG TY TNHH MỘT THÀNH VIÊN SÀI GÒN CO.OP TAM KỲ</v>
          </cell>
          <cell r="E1212" t="str">
            <v>Số 07 Phan Chu Trinh, P.Phước Hoà,TP.Tam Kỳ, T.Quảng Nam, Việt Nam</v>
          </cell>
          <cell r="F1212" t="str">
            <v>Quảng Nam</v>
          </cell>
          <cell r="G1212" t="str">
            <v>Tỉnh</v>
          </cell>
        </row>
        <row r="1213">
          <cell r="B1213" t="str">
            <v>CMTKY</v>
          </cell>
          <cell r="C1213" t="str">
            <v>Co.opMart To Ky</v>
          </cell>
          <cell r="D1213" t="str">
            <v>CHI NHÁNH LIÊN HIỆP HỢP TÁC XÃ THƯƠNG MẠI TP. HỒ CHÍ MINH – CO.OPMART TÔ KÝ</v>
          </cell>
          <cell r="E1213">
            <v>0</v>
          </cell>
          <cell r="F1213">
            <v>12</v>
          </cell>
          <cell r="G1213" t="str">
            <v>HCM</v>
          </cell>
        </row>
        <row r="1214">
          <cell r="B1214" t="str">
            <v>CMTL</v>
          </cell>
          <cell r="C1214" t="str">
            <v>CO.OPMART Thắng Lợi</v>
          </cell>
          <cell r="D1214" t="str">
            <v>CÔNG TY TNHH MỘT THÀNH VIÊN SÀI GÒN CO.OP THẮNG LỢI</v>
          </cell>
          <cell r="E1214" t="str">
            <v>102 Phan Văn Hớn, Phường Tân Thới Nhất, Quận 12, TP.Hồ Chí Minh</v>
          </cell>
          <cell r="F1214">
            <v>12</v>
          </cell>
          <cell r="G1214" t="str">
            <v>HCM</v>
          </cell>
        </row>
        <row r="1215">
          <cell r="B1215" t="str">
            <v>CMTLO</v>
          </cell>
          <cell r="C1215" t="str">
            <v>CÔNG TY TNHH MỘT THÀNH VIÊN SÀI GÒN CO.OP THẮNG LỢI</v>
          </cell>
          <cell r="D1215" t="str">
            <v>102 Đường Phan Văn Hớn, phường Tân Thới Nhất, Quận 12, Thành phố Hồ Chí Minh, Việt Nam</v>
          </cell>
          <cell r="E1215">
            <v>0</v>
          </cell>
          <cell r="F1215">
            <v>6</v>
          </cell>
          <cell r="G1215" t="str">
            <v>HCM</v>
          </cell>
        </row>
        <row r="1216">
          <cell r="B1216" t="str">
            <v>CMTLV</v>
          </cell>
          <cell r="C1216" t="str">
            <v>CO.OPMART Tuy Lý Vương</v>
          </cell>
          <cell r="D1216" t="str">
            <v>CÔNG TY TNHH MỘT THÀNH VIÊN THƯƠNG MẠI DỊCH VỤ BÌNH ĐÔNG</v>
          </cell>
          <cell r="E1216" t="str">
            <v>Số 40-54 Tuy Lý Vương, Phường 13, Quận 8, TP.Hồ Chí Minh,Việt Nam</v>
          </cell>
          <cell r="F1216">
            <v>8</v>
          </cell>
          <cell r="G1216" t="str">
            <v>HCM</v>
          </cell>
        </row>
        <row r="1217">
          <cell r="B1217" t="str">
            <v>CMTM</v>
          </cell>
          <cell r="C1217" t="str">
            <v>Co.opMart Thap Muoi</v>
          </cell>
          <cell r="D1217" t="str">
            <v>CHI NHÁNH LIÊN HIỆP HỢP TÁC XÃ THƯƠNG MẠI TP. HỒ CHÍ MINH - CO.OPMART THÁP MƯỜI</v>
          </cell>
          <cell r="E1217">
            <v>0</v>
          </cell>
          <cell r="F1217" t="str">
            <v>Đồng Tháp</v>
          </cell>
          <cell r="G1217" t="str">
            <v>Tỉnh</v>
          </cell>
        </row>
        <row r="1218">
          <cell r="B1218" t="str">
            <v>CMTMT</v>
          </cell>
          <cell r="C1218" t="str">
            <v>Coopmart Trung Mỹ Tây</v>
          </cell>
          <cell r="D1218" t="str">
            <v>167/2 Nguyễn ảnh Thủ, phường Trung Mỹ Tây, Quận 12, Thành phố Hồ Chí Minh, Việt Nam</v>
          </cell>
          <cell r="E1218">
            <v>0</v>
          </cell>
          <cell r="F1218">
            <v>12</v>
          </cell>
          <cell r="G1218" t="str">
            <v>HCM</v>
          </cell>
        </row>
        <row r="1219">
          <cell r="B1219" t="str">
            <v>CMTMU</v>
          </cell>
          <cell r="C1219" t="str">
            <v>CHI NHÁNH LIÊN HIỆP HỢP TÁC XÃ THƯƠNG MẠI TP. HỒ CHÍ MINH - CO.OPMART THÁP MƯỜI</v>
          </cell>
          <cell r="D1219" t="str">
            <v>Đường Hùng Vương, Thị trấn Mỹ An, Huyện Tháp Mười, Tỉnh Đồng Tháp, Việt Nam</v>
          </cell>
          <cell r="E1219">
            <v>0</v>
          </cell>
          <cell r="F1219" t="str">
            <v>Đồng Tháp</v>
          </cell>
          <cell r="G1219" t="str">
            <v>Tỉnh</v>
          </cell>
        </row>
        <row r="1220">
          <cell r="B1220" t="str">
            <v>CMTN</v>
          </cell>
          <cell r="C1220" t="str">
            <v>CO.OPMART Tây Ninh</v>
          </cell>
          <cell r="D1220" t="str">
            <v>CÔNG TY TNHH TMDV SÀI GÒN- TÂY NINH</v>
          </cell>
          <cell r="E1220" t="str">
            <v>Số 576 Cách Mạng Tháng Tám, P.3, TP.Tây Ninh, T.Tây Ninh</v>
          </cell>
          <cell r="F1220" t="str">
            <v>Tây Ninh</v>
          </cell>
          <cell r="G1220" t="str">
            <v>Tỉnh</v>
          </cell>
        </row>
        <row r="1221">
          <cell r="B1221" t="str">
            <v>CMTNO</v>
          </cell>
          <cell r="C1221" t="str">
            <v>CO.OPMART Thốt Nốt</v>
          </cell>
          <cell r="D1221" t="str">
            <v xml:space="preserve">CHI NHÁNH LIÊN HIỆP HỢP TÁC XÃ THƯƠNG MẠI TP.HỒ CHÍ MINH-CO.OPMART THỐT NỐT </v>
          </cell>
          <cell r="E1221">
            <v>0</v>
          </cell>
          <cell r="F1221" t="str">
            <v>Cần Thơ</v>
          </cell>
          <cell r="G1221" t="str">
            <v>Tỉnh</v>
          </cell>
        </row>
        <row r="1222">
          <cell r="B1222" t="str">
            <v>CMTP</v>
          </cell>
          <cell r="C1222" t="str">
            <v>CO.OPMART BMC</v>
          </cell>
          <cell r="D1222" t="str">
            <v>CÔNG TY TNHH MỘT THÀNH VIÊN SÀI GÒN CO.OP TÂN PHÚ</v>
          </cell>
          <cell r="E1222" t="str">
            <v>Số 787 Lũy Bán Bích, P.Phú Thọ Hòa, Q.Tân Phú, TP.HCM, Việt Nam</v>
          </cell>
          <cell r="F1222" t="str">
            <v>Tân Phú</v>
          </cell>
          <cell r="G1222" t="str">
            <v>HCM</v>
          </cell>
        </row>
        <row r="1223">
          <cell r="B1223" t="str">
            <v>CMTS</v>
          </cell>
          <cell r="C1223" t="str">
            <v>Co.opMart Thoai Son</v>
          </cell>
          <cell r="D1223" t="str">
            <v>CHI NHÁNH LIÊN HIỆP HỢP TÁC XÃ THƯƠNG MẠI TP. HỒ CHÍ MINH - CO.OPMART THOẠI SƠN</v>
          </cell>
          <cell r="E1223">
            <v>0</v>
          </cell>
          <cell r="F1223" t="str">
            <v>An Giang</v>
          </cell>
          <cell r="G1223" t="str">
            <v>Tỉnh</v>
          </cell>
        </row>
        <row r="1224">
          <cell r="B1224" t="str">
            <v>CMTT</v>
          </cell>
          <cell r="C1224" t="str">
            <v>CO.OPMART Lý Thường Kiệt</v>
          </cell>
          <cell r="D1224" t="str">
            <v xml:space="preserve">CÔNG TY TNHH THƯƠNG MẠI DỊCH VỤ SAIGON CO.OP TOÀN TÂM </v>
          </cell>
          <cell r="E1224" t="str">
            <v>TTTM - Văn Hóa - DV - Giải trí, Số 497 Hòa Hảo, P.7, Q.10, TP.HCM, Việt Nam</v>
          </cell>
          <cell r="F1224">
            <v>10</v>
          </cell>
          <cell r="G1224" t="str">
            <v>HCM</v>
          </cell>
        </row>
        <row r="1225">
          <cell r="B1225" t="str">
            <v>CMTTA</v>
          </cell>
          <cell r="C1225" t="str">
            <v>CÔNG TY TNHH THƯƠNG MẠI DỊCH VỤ SAIGON CO.OP TOÀN TÂM</v>
          </cell>
          <cell r="D1225" t="str">
            <v>Trung tâm Thương mại - văn hóa - dịch vụ - giải trí, 497 Hòa, Phường 07, Quận 10, Thành phố Hồ Chí Minh, Việt Nam</v>
          </cell>
          <cell r="E1225">
            <v>0</v>
          </cell>
          <cell r="F1225">
            <v>5</v>
          </cell>
          <cell r="G1225" t="str">
            <v>HCM</v>
          </cell>
        </row>
        <row r="1226">
          <cell r="B1226" t="str">
            <v>CMTTH</v>
          </cell>
          <cell r="C1226" t="str">
            <v>CHI NHÁNH LIÊN HIỆP HỢP TÁC XÃ THƯƠNG MẠI TP.HỒ CHÍ MINH-CO.OPMART TÂN THÀNH</v>
          </cell>
          <cell r="D1226" t="str">
            <v>Quốc lộ 51, tổ 12, khu phố Tân Phú, Phường Phú Mỹ, Thị Xã Phú Mỹ, Tỉnh Bà Rịa - Vũng Tàu, Việt Nam</v>
          </cell>
          <cell r="E1226">
            <v>0</v>
          </cell>
          <cell r="F1226" t="str">
            <v>Vũng Tàu</v>
          </cell>
          <cell r="G1226" t="str">
            <v>Tỉnh</v>
          </cell>
        </row>
        <row r="1227">
          <cell r="B1227" t="str">
            <v>CMTTHA</v>
          </cell>
          <cell r="C1227" t="str">
            <v>CO.OPMART Tân Thành</v>
          </cell>
          <cell r="D1227" t="str">
            <v>CHI NHÁNH LIÊN HIỆP HỢP TÁC XÃ THƯƠNG MẠI TP. HỒ CHÍ MINH - CO.OPMART TÂN THÀNH</v>
          </cell>
          <cell r="E1227">
            <v>0</v>
          </cell>
          <cell r="F1227" t="str">
            <v>Vũng Tàu</v>
          </cell>
          <cell r="G1227" t="str">
            <v>Tỉnh</v>
          </cell>
        </row>
        <row r="1228">
          <cell r="B1228" t="str">
            <v>CMTV</v>
          </cell>
          <cell r="C1228" t="str">
            <v>CO.OPMART Trà Vinh</v>
          </cell>
          <cell r="D1228" t="str">
            <v>CÔNG TY TNHH TMDV SÀI GÒN-TRÀ VINH</v>
          </cell>
          <cell r="E1228">
            <v>0</v>
          </cell>
          <cell r="F1228" t="str">
            <v>Trà Vinh</v>
          </cell>
          <cell r="G1228" t="str">
            <v>Tỉnh</v>
          </cell>
        </row>
        <row r="1229">
          <cell r="B1229" t="str">
            <v>CMVL</v>
          </cell>
          <cell r="C1229" t="str">
            <v>CO.OPMART Vĩnh Long</v>
          </cell>
          <cell r="D1229" t="str">
            <v>CÔNG TY TNHH MỘT THÀNH VIÊN THƯƠNG MẠI SÀI GÒN - VĨNH LONG</v>
          </cell>
          <cell r="E1229">
            <v>0</v>
          </cell>
          <cell r="F1229" t="str">
            <v>Vĩnh Long</v>
          </cell>
          <cell r="G1229" t="str">
            <v>Tỉnh</v>
          </cell>
        </row>
        <row r="1230">
          <cell r="B1230" t="str">
            <v>CMVLB</v>
          </cell>
          <cell r="C1230" t="str">
            <v>CO.OPMART Vĩnh Lộc B</v>
          </cell>
          <cell r="D1230" t="str">
            <v>CHI NHÁNH LIÊN HIỆP HỢP TÁC XÃ THƯƠNG MẠI TP. HỒ CHÍ MINH - CO.OPMART VĨNH LỘC B</v>
          </cell>
          <cell r="E1230">
            <v>0</v>
          </cell>
          <cell r="F1230" t="str">
            <v>H. Bình Chánh</v>
          </cell>
          <cell r="G1230" t="str">
            <v>HCM</v>
          </cell>
        </row>
        <row r="1231">
          <cell r="B1231" t="str">
            <v>CMVM</v>
          </cell>
          <cell r="C1231" t="str">
            <v>CO.OPMART SCA HOANG VAN THU</v>
          </cell>
          <cell r="D1231" t="str">
            <v>CÔNG TY TNHH MỘT THÀNH VIÊN MARSIX</v>
          </cell>
          <cell r="E1231">
            <v>0</v>
          </cell>
          <cell r="F1231" t="str">
            <v>Tân Bình</v>
          </cell>
          <cell r="G1231" t="str">
            <v>HCM</v>
          </cell>
        </row>
        <row r="1232">
          <cell r="B1232" t="str">
            <v>CMVP</v>
          </cell>
          <cell r="C1232" t="str">
            <v>CO.OPMART Vĩnh Phúc</v>
          </cell>
          <cell r="D1232" t="str">
            <v>CÔNG TY TNHH MTV CO.OPMART VĨNH PHÚC</v>
          </cell>
          <cell r="E1232" t="str">
            <v>Tòa nhà TTTM SOIVA PLAZA, Mê Linh, P.Khai Quang, TP.Vĩnh Yên - T.Vĩnh Phúc</v>
          </cell>
          <cell r="F1232" t="str">
            <v>Vĩnh Phúc</v>
          </cell>
          <cell r="G1232" t="str">
            <v>Tỉnh</v>
          </cell>
        </row>
        <row r="1233">
          <cell r="B1233" t="str">
            <v>CMVPH</v>
          </cell>
          <cell r="C1233" t="str">
            <v>CÔNG TY TNHH MỘT THÀNH VIÊN CO.OP MART VĨNH PHÚC</v>
          </cell>
          <cell r="D1233" t="str">
            <v>Tòa nhà Trung tâm Thương mại SOIVA Plaza, Đường Mê Linh, Phường Khai Quang, Thành phố Vĩnh Yên, Tỉnh Vĩnh Phúc, Việt Nam</v>
          </cell>
          <cell r="E1233">
            <v>0</v>
          </cell>
          <cell r="F1233" t="str">
            <v>Vĩnh Phúc</v>
          </cell>
          <cell r="G1233" t="str">
            <v>Tỉnh</v>
          </cell>
        </row>
        <row r="1234">
          <cell r="B1234" t="str">
            <v>CMVT</v>
          </cell>
          <cell r="C1234" t="str">
            <v>CHI NHÁNH LIÊN HIỆP HỢP TÁC XÃ THƯƠNG MẠI TP. HỒ CHÍ MINH - CO.OPMART BÀ RỊA</v>
          </cell>
          <cell r="D1234" t="str">
            <v>6 Nguyễn Hữu Thọ, KP 2, Phường Phước Trung, Thành phố Bà Rịa, Tỉnh Bà Rịa - Vũng Tàu, Việt Nam</v>
          </cell>
          <cell r="E1234">
            <v>0</v>
          </cell>
          <cell r="F1234" t="str">
            <v>Vũng Tàu</v>
          </cell>
          <cell r="G1234" t="str">
            <v>Tỉnh</v>
          </cell>
        </row>
        <row r="1235">
          <cell r="B1235" t="str">
            <v>CMVT2</v>
          </cell>
          <cell r="C1235" t="str">
            <v>CÔNG TY TNHH MTV CO.OPMART VŨNG TÀU 2</v>
          </cell>
          <cell r="D1235" t="str">
            <v>Số 36 Nguyễn Thái Học, Phường 7, Thành Phố Vũng Tàu, Tỉnh Bà Rịa - Vũng Tàu, Việt Nam</v>
          </cell>
          <cell r="E1235">
            <v>0</v>
          </cell>
          <cell r="F1235" t="str">
            <v>Vũng Tàu</v>
          </cell>
          <cell r="G1235" t="str">
            <v>Tỉnh</v>
          </cell>
        </row>
        <row r="1236">
          <cell r="B1236" t="str">
            <v>CMVTA</v>
          </cell>
          <cell r="C1236" t="str">
            <v>CO.OPMART Vũng Tàu</v>
          </cell>
          <cell r="D1236" t="str">
            <v>CÔNG TY TNHH TMDV SÀI GÒN VŨNG TÀU</v>
          </cell>
          <cell r="E1236" t="str">
            <v>Số 36 Nguyễn Thái Học, P.7, TP.Vũng Tàu, T.Bà Rịa Vũng Tàu</v>
          </cell>
          <cell r="F1236" t="str">
            <v>Vũng Tàu</v>
          </cell>
          <cell r="G1236" t="str">
            <v>Tỉnh</v>
          </cell>
        </row>
        <row r="1237">
          <cell r="B1237" t="str">
            <v>CMVTA2</v>
          </cell>
          <cell r="C1237" t="str">
            <v>CO.OPMART Vũng Tàu 2</v>
          </cell>
          <cell r="D1237" t="str">
            <v>CÔNG TY TNHH MTV CO.OPMART VŨNG TÀU 2</v>
          </cell>
          <cell r="E1237">
            <v>0</v>
          </cell>
          <cell r="F1237" t="str">
            <v>Vũng Tàu</v>
          </cell>
          <cell r="G1237" t="str">
            <v>Tỉnh</v>
          </cell>
        </row>
        <row r="1238">
          <cell r="B1238" t="str">
            <v>CMVTBT</v>
          </cell>
          <cell r="C1238" t="str">
            <v>CHI NHÁNH LIÊN HIỆP HỢP TÁC XÃ THƯƠNG MẠI TP.HỒ CHÍ MINH - CO.OPMART VĂN THÁNH</v>
          </cell>
          <cell r="D1238" t="str">
            <v>561A Điện Biên Phủ, Phường 25, Quận Bình Thạnh, Thành phố Hồ Chí Minh, Việt Nam</v>
          </cell>
          <cell r="E1238">
            <v>0</v>
          </cell>
          <cell r="F1238" t="str">
            <v>Bình Thạnh</v>
          </cell>
          <cell r="G1238" t="str">
            <v>HCM</v>
          </cell>
        </row>
        <row r="1239">
          <cell r="B1239" t="str">
            <v>CMVTH</v>
          </cell>
          <cell r="C1239" t="str">
            <v>CO.OPMART Vị Thanh</v>
          </cell>
          <cell r="D1239" t="str">
            <v>CÔNG TY TNHH MỘT THÀNH VIÊN THƯƠNG MẠI SÀI GÒN - HẬU GIANG</v>
          </cell>
          <cell r="E1239">
            <v>0</v>
          </cell>
          <cell r="F1239" t="str">
            <v>Hậu Giang</v>
          </cell>
          <cell r="G1239" t="str">
            <v>Tỉnh</v>
          </cell>
        </row>
        <row r="1240">
          <cell r="B1240" t="str">
            <v>CMVTHA</v>
          </cell>
          <cell r="C1240" t="str">
            <v>CO.OPMART Văn Thánh</v>
          </cell>
          <cell r="D1240" t="str">
            <v>LIÊN HIỆP HTX THƯƠNG MẠI THÀNH PHỐ HỒ CHÍ MINH</v>
          </cell>
          <cell r="E1240">
            <v>0</v>
          </cell>
          <cell r="F1240" t="str">
            <v>Bình Thạnh</v>
          </cell>
          <cell r="G1240" t="str">
            <v>HCM</v>
          </cell>
        </row>
        <row r="1241">
          <cell r="B1241" t="str">
            <v>CMVTR</v>
          </cell>
          <cell r="C1241" t="str">
            <v>CHI NHÁNH LIÊN HIỆP HTX THƯƠNG MẠI TP. HỒ CHÍ MINH CO.OPMART VIỆT TRÌ</v>
          </cell>
          <cell r="D1241" t="str">
            <v>Số 1606A, đường Hùng Vương, Phường Gia Cẩm, Thành phố Việt Trì, Tỉnh Phú Thọ, Việt Nam</v>
          </cell>
          <cell r="E1241">
            <v>0</v>
          </cell>
          <cell r="F1241" t="str">
            <v>Phú Thọ</v>
          </cell>
          <cell r="G1241" t="str">
            <v>Tỉnh</v>
          </cell>
        </row>
        <row r="1242">
          <cell r="B1242" t="str">
            <v>DT</v>
          </cell>
          <cell r="C1242" t="str">
            <v>CÔNG TY TNHH THƯƠNG MẠI DỊCH VỤ ĐỒNG THỊNH</v>
          </cell>
          <cell r="D1242" t="str">
            <v>304A Quang Trung, Phường 11, Quận Gò Vấp, Thành phố Hồ Chí Minh, Việt Nam</v>
          </cell>
          <cell r="E1242">
            <v>0</v>
          </cell>
          <cell r="F1242" t="str">
            <v>Gò Vấp</v>
          </cell>
          <cell r="G1242" t="str">
            <v>HCM</v>
          </cell>
        </row>
        <row r="1243">
          <cell r="B1243" t="str">
            <v>EBAC</v>
          </cell>
          <cell r="C1243" t="str">
            <v>BIGC ÂU CƠ</v>
          </cell>
          <cell r="D1243">
            <v>0</v>
          </cell>
          <cell r="E1243">
            <v>0</v>
          </cell>
          <cell r="F1243" t="str">
            <v>TÂN PHÚ</v>
          </cell>
          <cell r="G1243">
            <v>0</v>
          </cell>
        </row>
        <row r="1244">
          <cell r="B1244" t="str">
            <v>EBAL</v>
          </cell>
          <cell r="C1244" t="str">
            <v>BIGC AN LẠC</v>
          </cell>
          <cell r="D1244">
            <v>0</v>
          </cell>
          <cell r="E1244">
            <v>0</v>
          </cell>
          <cell r="F1244" t="str">
            <v>Bình Tân</v>
          </cell>
          <cell r="G1244">
            <v>0</v>
          </cell>
        </row>
        <row r="1245">
          <cell r="B1245" t="str">
            <v>EBAP</v>
          </cell>
          <cell r="C1245" t="str">
            <v>Giao Hàng Tại Big C An Phú</v>
          </cell>
          <cell r="D1245">
            <v>0</v>
          </cell>
          <cell r="E1245">
            <v>0</v>
          </cell>
          <cell r="F1245">
            <v>2</v>
          </cell>
          <cell r="G1245">
            <v>0</v>
          </cell>
        </row>
        <row r="1246">
          <cell r="B1246" t="str">
            <v>EBAU</v>
          </cell>
          <cell r="C1246" t="str">
            <v>Giao Hàng Tại Big C Âu Cơ</v>
          </cell>
          <cell r="D1246">
            <v>0</v>
          </cell>
          <cell r="E1246">
            <v>0</v>
          </cell>
          <cell r="F1246" t="str">
            <v>TÂN PHÚ</v>
          </cell>
          <cell r="G1246">
            <v>0</v>
          </cell>
        </row>
        <row r="1247">
          <cell r="B1247" t="str">
            <v>EBBD</v>
          </cell>
          <cell r="C1247" t="str">
            <v>BIGC BÌNH DƯƠNG</v>
          </cell>
          <cell r="D1247">
            <v>0</v>
          </cell>
          <cell r="E1247">
            <v>0</v>
          </cell>
          <cell r="F1247" t="str">
            <v>Bình Dương</v>
          </cell>
          <cell r="G1247">
            <v>0</v>
          </cell>
        </row>
        <row r="1248">
          <cell r="B1248" t="str">
            <v>EBBDU</v>
          </cell>
          <cell r="C1248" t="str">
            <v>Big C Bình Dương</v>
          </cell>
          <cell r="D1248">
            <v>0</v>
          </cell>
          <cell r="E1248">
            <v>0</v>
          </cell>
          <cell r="F1248" t="str">
            <v>Bình Dương</v>
          </cell>
          <cell r="G1248">
            <v>0</v>
          </cell>
        </row>
        <row r="1249">
          <cell r="B1249" t="str">
            <v>EBBG</v>
          </cell>
          <cell r="C1249" t="str">
            <v>Giao Hàng Tại Big C Bắc Giang</v>
          </cell>
          <cell r="D1249">
            <v>0</v>
          </cell>
          <cell r="E1249">
            <v>0</v>
          </cell>
          <cell r="F1249" t="str">
            <v>Bắc Giang</v>
          </cell>
          <cell r="G1249">
            <v>0</v>
          </cell>
        </row>
        <row r="1250">
          <cell r="B1250" t="str">
            <v>EBBMT</v>
          </cell>
          <cell r="C1250" t="str">
            <v>Giao Hàng Tại Big C  Buôn Ma Thuột</v>
          </cell>
          <cell r="D1250">
            <v>0</v>
          </cell>
          <cell r="E1250">
            <v>0</v>
          </cell>
          <cell r="F1250" t="str">
            <v>Buôn Ma Thuột</v>
          </cell>
          <cell r="G1250">
            <v>0</v>
          </cell>
        </row>
        <row r="1251">
          <cell r="B1251" t="str">
            <v>EBBR</v>
          </cell>
          <cell r="C1251" t="str">
            <v>Giao Hàng Tại Big C Bà Rịa</v>
          </cell>
          <cell r="D1251">
            <v>0</v>
          </cell>
          <cell r="E1251">
            <v>0</v>
          </cell>
          <cell r="F1251" t="str">
            <v>Vũng Tàu</v>
          </cell>
          <cell r="G1251">
            <v>0</v>
          </cell>
        </row>
        <row r="1252">
          <cell r="B1252" t="str">
            <v>EBBT</v>
          </cell>
          <cell r="C1252" t="str">
            <v>Giao Hàng Tại Big C Bến Tre</v>
          </cell>
          <cell r="D1252">
            <v>0</v>
          </cell>
          <cell r="E1252">
            <v>0</v>
          </cell>
          <cell r="F1252" t="str">
            <v>Bến Tre</v>
          </cell>
          <cell r="G1252">
            <v>0</v>
          </cell>
        </row>
        <row r="1253">
          <cell r="B1253" t="str">
            <v>EBCT</v>
          </cell>
          <cell r="C1253" t="str">
            <v>Giao Hàng Tại Big C Cần Thơ</v>
          </cell>
          <cell r="D1253">
            <v>0</v>
          </cell>
          <cell r="E1253">
            <v>0</v>
          </cell>
          <cell r="F1253" t="str">
            <v>Cần Thơ</v>
          </cell>
          <cell r="G1253" t="str">
            <v>Tỉnh</v>
          </cell>
        </row>
        <row r="1254">
          <cell r="B1254" t="str">
            <v>EBDA</v>
          </cell>
          <cell r="C1254" t="str">
            <v>BIGC DĨ AN</v>
          </cell>
          <cell r="D1254">
            <v>0</v>
          </cell>
          <cell r="E1254">
            <v>0</v>
          </cell>
          <cell r="F1254" t="str">
            <v>Bình Dương</v>
          </cell>
          <cell r="G1254">
            <v>0</v>
          </cell>
        </row>
        <row r="1255">
          <cell r="B1255" t="str">
            <v>EBDL</v>
          </cell>
          <cell r="C1255" t="str">
            <v>Giao Hàng Tại Big C Đà Lạt</v>
          </cell>
          <cell r="D1255">
            <v>0</v>
          </cell>
          <cell r="E1255">
            <v>0</v>
          </cell>
          <cell r="F1255" t="str">
            <v>Lâm Đồng</v>
          </cell>
          <cell r="G1255">
            <v>0</v>
          </cell>
        </row>
        <row r="1256">
          <cell r="B1256" t="str">
            <v>EBDN</v>
          </cell>
          <cell r="C1256" t="str">
            <v>BigC Đồng Nai</v>
          </cell>
          <cell r="D1256">
            <v>0</v>
          </cell>
          <cell r="E1256">
            <v>0</v>
          </cell>
          <cell r="F1256" t="str">
            <v>Đồng Nai</v>
          </cell>
          <cell r="G1256">
            <v>0</v>
          </cell>
        </row>
        <row r="1257">
          <cell r="B1257" t="str">
            <v>EBDNA</v>
          </cell>
          <cell r="C1257" t="str">
            <v>Giao Hàng Tại Big C Đà Nẵng</v>
          </cell>
          <cell r="D1257">
            <v>0</v>
          </cell>
          <cell r="E1257">
            <v>0</v>
          </cell>
          <cell r="F1257" t="str">
            <v>Đà Nẵng</v>
          </cell>
          <cell r="G1257">
            <v>0</v>
          </cell>
        </row>
        <row r="1258">
          <cell r="B1258" t="str">
            <v>EBGV</v>
          </cell>
          <cell r="C1258" t="str">
            <v>Giao Hàng Tại Big C Gò Vấp</v>
          </cell>
          <cell r="D1258">
            <v>0</v>
          </cell>
          <cell r="E1258">
            <v>0</v>
          </cell>
          <cell r="F1258" t="str">
            <v>Gò Vấp</v>
          </cell>
          <cell r="G1258" t="str">
            <v>HCM</v>
          </cell>
        </row>
        <row r="1259">
          <cell r="B1259" t="str">
            <v>EBHL</v>
          </cell>
          <cell r="C1259" t="str">
            <v>Giao Hàng Tại Big C Hạ Long</v>
          </cell>
          <cell r="D1259">
            <v>0</v>
          </cell>
          <cell r="E1259">
            <v>0</v>
          </cell>
          <cell r="F1259" t="str">
            <v>Quảng Ninh</v>
          </cell>
          <cell r="G1259">
            <v>0</v>
          </cell>
        </row>
        <row r="1260">
          <cell r="B1260" t="str">
            <v>EBMD</v>
          </cell>
          <cell r="C1260" t="str">
            <v>Giao Hàng Tại Big C Miền Đông</v>
          </cell>
          <cell r="D1260">
            <v>0</v>
          </cell>
          <cell r="E1260">
            <v>0</v>
          </cell>
          <cell r="F1260">
            <v>10</v>
          </cell>
          <cell r="G1260">
            <v>0</v>
          </cell>
        </row>
        <row r="1261">
          <cell r="B1261" t="str">
            <v>EBMT</v>
          </cell>
          <cell r="C1261" t="str">
            <v xml:space="preserve">Giao Hàng Tại Big C Mỹ Tho </v>
          </cell>
          <cell r="D1261">
            <v>0</v>
          </cell>
          <cell r="E1261">
            <v>0</v>
          </cell>
          <cell r="F1261" t="str">
            <v>Tiền Giang</v>
          </cell>
          <cell r="G1261">
            <v>0</v>
          </cell>
        </row>
        <row r="1262">
          <cell r="B1262" t="str">
            <v>EBMTD</v>
          </cell>
          <cell r="C1262" t="str">
            <v>BIGC MOONLIGHT THỦ ĐỨC</v>
          </cell>
          <cell r="D1262">
            <v>0</v>
          </cell>
          <cell r="E1262">
            <v>0</v>
          </cell>
          <cell r="F1262" t="str">
            <v>THỦ ĐỨC</v>
          </cell>
          <cell r="G1262">
            <v>0</v>
          </cell>
        </row>
        <row r="1263">
          <cell r="B1263" t="str">
            <v>EBNT</v>
          </cell>
          <cell r="C1263" t="str">
            <v>Giao Hàng Tại Big C Nha Trang</v>
          </cell>
          <cell r="D1263">
            <v>0</v>
          </cell>
          <cell r="E1263">
            <v>0</v>
          </cell>
          <cell r="F1263" t="str">
            <v>Nha Trang</v>
          </cell>
          <cell r="G1263">
            <v>0</v>
          </cell>
        </row>
        <row r="1264">
          <cell r="B1264" t="str">
            <v>EBNTT</v>
          </cell>
          <cell r="C1264" t="str">
            <v>BIGC NGUYỄN THỊ THẬP</v>
          </cell>
          <cell r="D1264">
            <v>0</v>
          </cell>
          <cell r="E1264">
            <v>0</v>
          </cell>
          <cell r="F1264">
            <v>7</v>
          </cell>
          <cell r="G1264">
            <v>0</v>
          </cell>
        </row>
        <row r="1265">
          <cell r="B1265" t="str">
            <v>EBPT</v>
          </cell>
          <cell r="C1265" t="str">
            <v>BIGC PHÚ THẠNH</v>
          </cell>
          <cell r="D1265">
            <v>0</v>
          </cell>
          <cell r="E1265">
            <v>0</v>
          </cell>
          <cell r="F1265" t="str">
            <v>TÂN PHÚ</v>
          </cell>
          <cell r="G1265">
            <v>0</v>
          </cell>
        </row>
        <row r="1266">
          <cell r="B1266" t="str">
            <v>EBPTH</v>
          </cell>
          <cell r="C1266" t="str">
            <v>Big C Phú Thạnh</v>
          </cell>
          <cell r="D1266">
            <v>0</v>
          </cell>
          <cell r="E1266">
            <v>0</v>
          </cell>
          <cell r="F1266" t="str">
            <v>Tân Phú</v>
          </cell>
          <cell r="G1266">
            <v>0</v>
          </cell>
        </row>
        <row r="1267">
          <cell r="B1267" t="str">
            <v>EBQN</v>
          </cell>
          <cell r="C1267" t="str">
            <v>Giao Hàng Tại Big C Quy Nhơn</v>
          </cell>
          <cell r="D1267">
            <v>0</v>
          </cell>
          <cell r="E1267">
            <v>0</v>
          </cell>
          <cell r="F1267" t="str">
            <v>Bình Định</v>
          </cell>
          <cell r="G1267">
            <v>0</v>
          </cell>
        </row>
        <row r="1268">
          <cell r="B1268" t="str">
            <v>EBQNG</v>
          </cell>
          <cell r="C1268" t="str">
            <v>Giao Hàng Tại Big C Quảng Ngãi</v>
          </cell>
          <cell r="D1268">
            <v>0</v>
          </cell>
          <cell r="E1268">
            <v>0</v>
          </cell>
          <cell r="F1268" t="str">
            <v>Quảng Ngãi</v>
          </cell>
          <cell r="G1268">
            <v>0</v>
          </cell>
        </row>
        <row r="1269">
          <cell r="B1269" t="str">
            <v>EBTB</v>
          </cell>
          <cell r="C1269" t="str">
            <v>Giao Hàng Tại Big C Thái Bình</v>
          </cell>
          <cell r="D1269">
            <v>0</v>
          </cell>
          <cell r="E1269">
            <v>0</v>
          </cell>
          <cell r="F1269" t="str">
            <v>Thái Bình</v>
          </cell>
          <cell r="G1269">
            <v>0</v>
          </cell>
        </row>
        <row r="1270">
          <cell r="B1270" t="str">
            <v>EBTC</v>
          </cell>
          <cell r="C1270" t="str">
            <v>BIGC TRƯỜNG CHINH</v>
          </cell>
          <cell r="D1270">
            <v>0</v>
          </cell>
          <cell r="E1270">
            <v>0</v>
          </cell>
          <cell r="F1270" t="str">
            <v>TÂN PHÚ</v>
          </cell>
          <cell r="G1270">
            <v>0</v>
          </cell>
        </row>
        <row r="1271">
          <cell r="B1271" t="str">
            <v>EBTD</v>
          </cell>
          <cell r="C1271" t="str">
            <v>Giao Hàng Tại Big C Thảo Điền</v>
          </cell>
          <cell r="D1271">
            <v>0</v>
          </cell>
          <cell r="E1271">
            <v>0</v>
          </cell>
          <cell r="F1271">
            <v>2</v>
          </cell>
          <cell r="G1271">
            <v>0</v>
          </cell>
        </row>
        <row r="1272">
          <cell r="B1272" t="str">
            <v>EBTH</v>
          </cell>
          <cell r="C1272" t="str">
            <v>BigC Tân Hiệp</v>
          </cell>
          <cell r="D1272">
            <v>0</v>
          </cell>
          <cell r="E1272">
            <v>0</v>
          </cell>
          <cell r="F1272" t="str">
            <v>Đồng Nai</v>
          </cell>
          <cell r="G1272">
            <v>0</v>
          </cell>
        </row>
        <row r="1273">
          <cell r="B1273" t="str">
            <v>EBTH0</v>
          </cell>
          <cell r="C1273" t="str">
            <v>Giao Hàng Tại Big C Thanh Hóa</v>
          </cell>
          <cell r="D1273">
            <v>0</v>
          </cell>
          <cell r="E1273">
            <v>0</v>
          </cell>
          <cell r="F1273" t="str">
            <v>Thanh Hóa</v>
          </cell>
          <cell r="G1273">
            <v>0</v>
          </cell>
        </row>
        <row r="1274">
          <cell r="B1274" t="str">
            <v>EBTN</v>
          </cell>
          <cell r="C1274" t="str">
            <v>Giao Hàng Tại Big C Thái Nguyên</v>
          </cell>
          <cell r="D1274">
            <v>0</v>
          </cell>
          <cell r="E1274">
            <v>0</v>
          </cell>
          <cell r="F1274" t="str">
            <v>Thái Nguyên</v>
          </cell>
          <cell r="G1274">
            <v>0</v>
          </cell>
        </row>
        <row r="1275">
          <cell r="B1275" t="str">
            <v>EBTV</v>
          </cell>
          <cell r="C1275" t="str">
            <v>Giao Hàng Tại Big C Trà Vinh</v>
          </cell>
          <cell r="D1275">
            <v>0</v>
          </cell>
          <cell r="E1275">
            <v>0</v>
          </cell>
          <cell r="F1275" t="str">
            <v>Trà Vinh</v>
          </cell>
          <cell r="G1275">
            <v>0</v>
          </cell>
        </row>
        <row r="1276">
          <cell r="B1276" t="str">
            <v>EBVP</v>
          </cell>
          <cell r="C1276" t="str">
            <v>Giao Hàng Tại Big C Vĩnh Phúc</v>
          </cell>
          <cell r="D1276">
            <v>0</v>
          </cell>
          <cell r="E1276">
            <v>0</v>
          </cell>
          <cell r="F1276" t="str">
            <v>Vĩnh Phúc</v>
          </cell>
          <cell r="G1276">
            <v>0</v>
          </cell>
        </row>
        <row r="1277">
          <cell r="B1277" t="str">
            <v>FFHD</v>
          </cell>
          <cell r="C1277" t="str">
            <v>FINELIFE FOODSTORE HA DO</v>
          </cell>
          <cell r="D1277" t="str">
            <v xml:space="preserve">CÔNG TY TNHH MỘT THÀNH VIÊN CO.OP FINELIFE </v>
          </cell>
          <cell r="E1277">
            <v>0</v>
          </cell>
          <cell r="F1277">
            <v>10</v>
          </cell>
          <cell r="G1277" t="str">
            <v>HCM</v>
          </cell>
        </row>
        <row r="1278">
          <cell r="B1278" t="str">
            <v>FFRP</v>
          </cell>
          <cell r="C1278" t="str">
            <v>FINELIFE FOODSTORE RIVIERA POINT</v>
          </cell>
          <cell r="D1278" t="str">
            <v xml:space="preserve">CÔNG TY TNHH MỘT THÀNH VIÊN CO.OP FINELIFE </v>
          </cell>
          <cell r="E1278">
            <v>0</v>
          </cell>
          <cell r="F1278">
            <v>7</v>
          </cell>
          <cell r="G1278" t="str">
            <v>HCM</v>
          </cell>
        </row>
        <row r="1279">
          <cell r="B1279" t="str">
            <v>FFSM</v>
          </cell>
          <cell r="C1279" t="str">
            <v>FINELIFE SUPER MARKET SAIGON MIA</v>
          </cell>
          <cell r="D1279" t="str">
            <v xml:space="preserve">CÔNG TY TNHH MỘT THÀNH VIÊN CO.OP FINELIFE </v>
          </cell>
          <cell r="E1279">
            <v>0</v>
          </cell>
          <cell r="F1279" t="str">
            <v>H. Bình Chánh</v>
          </cell>
          <cell r="G1279" t="str">
            <v>HCM</v>
          </cell>
        </row>
        <row r="1280">
          <cell r="B1280" t="str">
            <v>CFTTC</v>
          </cell>
          <cell r="C1280" t="str">
            <v>Cửa Hàng Co.opFood Trần Trọng Cung 65</v>
          </cell>
          <cell r="D1280" t="str">
            <v>65 Trần Trọng Cung, P.Tân Thuận Đông, Quận 7, Tp.HCM</v>
          </cell>
          <cell r="E1280">
            <v>0</v>
          </cell>
          <cell r="F1280">
            <v>7</v>
          </cell>
          <cell r="G1280" t="str">
            <v>HCM</v>
          </cell>
        </row>
        <row r="1281">
          <cell r="B1281" t="str">
            <v>FFUH</v>
          </cell>
          <cell r="C1281" t="str">
            <v>FINELIFE SUPERMARKET URBAN HILL</v>
          </cell>
          <cell r="D1281" t="str">
            <v xml:space="preserve">CÔNG TY TNHH MỘT THÀNH VIÊN CO.OP FINELIFE </v>
          </cell>
          <cell r="E1281">
            <v>0</v>
          </cell>
          <cell r="F1281">
            <v>7</v>
          </cell>
          <cell r="G1281" t="str">
            <v>HCM</v>
          </cell>
        </row>
        <row r="1282">
          <cell r="B1282" t="str">
            <v>FMHBT</v>
          </cell>
          <cell r="C1282" t="str">
            <v>FM05 - HAI BÀ TRƯNG, TPHCM</v>
          </cell>
          <cell r="D1282" t="str">
            <v>FM05 - HAI BÀ TRƯNG, QUẬN 1 TPHCM</v>
          </cell>
          <cell r="E1282" t="str">
            <v>FM05 - HAI BÀ TRƯNG, HCM</v>
          </cell>
          <cell r="F1282">
            <v>1</v>
          </cell>
          <cell r="G1282" t="str">
            <v>HCM</v>
          </cell>
        </row>
        <row r="1283">
          <cell r="B1283" t="str">
            <v>FMHHT</v>
          </cell>
          <cell r="C1283" t="str">
            <v>FM04 - Hoàng Hoa Thám, HCM</v>
          </cell>
          <cell r="D1283" t="str">
            <v>FM04 - Hoàng Hoa Thám, Q.Bình Thạnh, HCM</v>
          </cell>
          <cell r="E1283" t="str">
            <v>FM04 - Hoàng Hoa Thám, Q.Bình Thạnh, HCM</v>
          </cell>
          <cell r="F1283" t="str">
            <v>Bình Thạnh</v>
          </cell>
          <cell r="G1283" t="str">
            <v>HCM</v>
          </cell>
        </row>
        <row r="1284">
          <cell r="B1284" t="str">
            <v>FMNTMK</v>
          </cell>
          <cell r="C1284" t="str">
            <v>FM01- Nguyễn Thị Minh Khai, HCM</v>
          </cell>
          <cell r="D1284" t="str">
            <v>FM01- Nguyễn Thị Minh Khai, Q.3, HCM</v>
          </cell>
          <cell r="E1284" t="str">
            <v>FM01- Nguyễn Thị Minh Khai, Q.3, HCM</v>
          </cell>
          <cell r="F1284">
            <v>3</v>
          </cell>
          <cell r="G1284" t="str">
            <v>HCM</v>
          </cell>
        </row>
        <row r="1285">
          <cell r="B1285" t="str">
            <v>FMNTT</v>
          </cell>
          <cell r="C1285" t="str">
            <v>FM03 - Nguyễn Thị Thập, HCM</v>
          </cell>
          <cell r="D1285" t="str">
            <v>FM03 - Nguyễn Thị Thập, Q.7, HCM</v>
          </cell>
          <cell r="E1285" t="str">
            <v>FM03 - Nguyễn Thị Thập, Q.7, HCM</v>
          </cell>
          <cell r="F1285">
            <v>7</v>
          </cell>
          <cell r="G1285" t="str">
            <v>HCM</v>
          </cell>
        </row>
        <row r="1286">
          <cell r="B1286" t="str">
            <v>FMPXL</v>
          </cell>
          <cell r="C1286" t="str">
            <v>FM02 - Phan Xích Long, HCM</v>
          </cell>
          <cell r="D1286" t="str">
            <v>FM02 - Phan Xích Long, Q.Phú Nhuận, HCM</v>
          </cell>
          <cell r="E1286" t="str">
            <v>FM02 - Phan Xích Long, Q.Phú Nhuận, HCM</v>
          </cell>
          <cell r="F1286" t="str">
            <v>Phú Nhuận</v>
          </cell>
          <cell r="G1286" t="str">
            <v>HCM</v>
          </cell>
        </row>
        <row r="1287">
          <cell r="B1287" t="str">
            <v>GNR</v>
          </cell>
          <cell r="C1287" t="str">
            <v>CÔNG TY TNHH GROVE NEW RETAIL</v>
          </cell>
          <cell r="D1287" t="str">
            <v>197 Nguyễn Thị Minh Khai, Phường Nguyễn Cư Trinh, Quận 1, Thành phố Hồ Chí Minh, Việt Nam</v>
          </cell>
          <cell r="E1287">
            <v>0</v>
          </cell>
          <cell r="F1287">
            <v>1</v>
          </cell>
          <cell r="G1287" t="str">
            <v>HCM</v>
          </cell>
        </row>
        <row r="1288">
          <cell r="B1288" t="str">
            <v>GS52TD</v>
          </cell>
          <cell r="C1288" t="str">
            <v>GS25 52 Trương Định</v>
          </cell>
          <cell r="D1288" t="str">
            <v>52 Trương Định, P.Bến Thành, Q.1, HCM</v>
          </cell>
          <cell r="E1288" t="str">
            <v>52 Trương Định, P.Bến Thành, Q.1, HCM</v>
          </cell>
          <cell r="F1288">
            <v>1</v>
          </cell>
          <cell r="G1288" t="str">
            <v>HCM</v>
          </cell>
        </row>
        <row r="1289">
          <cell r="B1289" t="str">
            <v>GS63HTM</v>
          </cell>
          <cell r="C1289" t="str">
            <v>GS25 63 Hồ Tùng Mậu</v>
          </cell>
          <cell r="D1289" t="str">
            <v>63 Hồ Tùng Mậu, P. Bến Nghé, Quận 1, TP. HCM</v>
          </cell>
          <cell r="E1289" t="str">
            <v>63 Hồ Tùng Mậu, P. Bến Nghé, Quận 1, TP. HCM</v>
          </cell>
          <cell r="F1289">
            <v>1</v>
          </cell>
          <cell r="G1289" t="str">
            <v>HCM</v>
          </cell>
        </row>
        <row r="1290">
          <cell r="B1290" t="str">
            <v>GS79HVL</v>
          </cell>
          <cell r="C1290" t="str">
            <v>GS25 79 Ho Van Long</v>
          </cell>
          <cell r="D1290" t="str">
            <v>Số 79 Hồ Văn Long, P.Tân Tạo, Q.Bình Tân, HCM</v>
          </cell>
          <cell r="E1290" t="str">
            <v>Số 79 Hồ Văn Long, P.Tân Tạo, Q.Bình Tân, HCM</v>
          </cell>
          <cell r="F1290" t="str">
            <v>Bình Tân</v>
          </cell>
          <cell r="G1290" t="str">
            <v>HCM</v>
          </cell>
        </row>
        <row r="1291">
          <cell r="B1291" t="str">
            <v>GSA</v>
          </cell>
          <cell r="C1291" t="str">
            <v>GS25 Amena</v>
          </cell>
          <cell r="D1291" t="str">
            <v>17/2, Lê Thánh Tôn, P.Bến Nghé, Q.1, HCM</v>
          </cell>
          <cell r="E1291" t="str">
            <v>17/2, Lê Thánh Tôn, P.Bến Nghé, Q.1, HCM</v>
          </cell>
          <cell r="F1291">
            <v>1</v>
          </cell>
          <cell r="G1291" t="str">
            <v>HCM</v>
          </cell>
        </row>
        <row r="1292">
          <cell r="B1292" t="str">
            <v>GSA1</v>
          </cell>
          <cell r="C1292" t="str">
            <v>GS25 Aqua 1</v>
          </cell>
          <cell r="D1292" t="str">
            <v>A1SH04, Số 2 Tôn Đức Thắng, P. Bến Nghé, Q.1, HCM</v>
          </cell>
          <cell r="E1292" t="str">
            <v>A1SH04, Số 2 Tôn Đức Thắng, P. Bến Nghé, Q.1, HCM</v>
          </cell>
          <cell r="F1292">
            <v>1</v>
          </cell>
          <cell r="G1292" t="str">
            <v>HCM</v>
          </cell>
        </row>
        <row r="1293">
          <cell r="B1293" t="str">
            <v>GSAC</v>
          </cell>
          <cell r="C1293" t="str">
            <v>GS25 Au Co</v>
          </cell>
          <cell r="D1293" t="str">
            <v>Số 605 Âu Cơ, Phường Phú Trung, Quận Tân Phú, HCM</v>
          </cell>
          <cell r="E1293" t="str">
            <v>Số 605 Âu Cơ, Phường Phú Trung, Quận Tân Phú, HCM</v>
          </cell>
          <cell r="F1293" t="str">
            <v xml:space="preserve">Tân Phú </v>
          </cell>
          <cell r="G1293" t="str">
            <v>HCM</v>
          </cell>
        </row>
        <row r="1294">
          <cell r="B1294" t="str">
            <v>GSAL</v>
          </cell>
          <cell r="C1294" t="str">
            <v>GS25 An Lac</v>
          </cell>
          <cell r="D1294" t="str">
            <v>Số 8 -10 Đường số 7, Phường An Lạc A, Quận Bình Tân</v>
          </cell>
          <cell r="E1294">
            <v>0</v>
          </cell>
          <cell r="F1294" t="str">
            <v>Bình Tân</v>
          </cell>
          <cell r="G1294" t="str">
            <v>HCM</v>
          </cell>
        </row>
        <row r="1295">
          <cell r="B1295" t="str">
            <v>GSBH</v>
          </cell>
          <cell r="C1295" t="str">
            <v>GS25 Ba Hat</v>
          </cell>
          <cell r="D1295" t="str">
            <v>172 Bà Hạt, P.09, Q.10, HCM</v>
          </cell>
          <cell r="E1295" t="str">
            <v>172 Bà Hạt, P.09, Q.10, HCM</v>
          </cell>
          <cell r="F1295">
            <v>10</v>
          </cell>
          <cell r="G1295" t="str">
            <v>HCM</v>
          </cell>
        </row>
        <row r="1296">
          <cell r="B1296" t="str">
            <v>GSBP</v>
          </cell>
          <cell r="C1296" t="str">
            <v>GS25 Binh Phu</v>
          </cell>
          <cell r="D1296" t="str">
            <v>1E - 3E Khu dân cư Phú Lâm D, Bình Phú, Phường 10, Quận 6, HCM</v>
          </cell>
          <cell r="E1296" t="str">
            <v>1E - 3E Khu dân cư Phú Lâm D, Bình Phú, Phường 10, Quận 6, HCM</v>
          </cell>
          <cell r="F1296">
            <v>6</v>
          </cell>
          <cell r="G1296" t="str">
            <v>HCM</v>
          </cell>
        </row>
        <row r="1297">
          <cell r="B1297" t="str">
            <v>GSBTX</v>
          </cell>
          <cell r="C1297" t="str">
            <v>GS25 Bui Thi Xuan</v>
          </cell>
          <cell r="D1297" t="str">
            <v>122D Bùi Thị Xuân, Phường Phạm Ngũ Lão, Quận 1, HCM</v>
          </cell>
          <cell r="E1297" t="str">
            <v>122D Bùi Thị Xuân, Phường Phạm Ngũ Lão, Quận 1, HCM</v>
          </cell>
          <cell r="F1297">
            <v>1</v>
          </cell>
          <cell r="G1297" t="str">
            <v>HCM</v>
          </cell>
        </row>
        <row r="1298">
          <cell r="B1298" t="str">
            <v>GSC7</v>
          </cell>
          <cell r="C1298" t="str">
            <v>GS25 Carillon 7</v>
          </cell>
          <cell r="D1298" t="str">
            <v>Lầu 1, Tòa nhà Carillon 7, 33 Lương Minh Nguyệt, P.Tân Thới Hòa, Q.Tân Phú, HCM</v>
          </cell>
          <cell r="E1298" t="str">
            <v>Lầu 1, Tòa nhà Carillon 7, 33 Lương Minh Nguyệt, P.Tân Thới Hòa, Q.Tân Phú, HCM</v>
          </cell>
          <cell r="F1298" t="str">
            <v>Tân Phú</v>
          </cell>
          <cell r="G1298" t="str">
            <v>HCM</v>
          </cell>
        </row>
        <row r="1299">
          <cell r="B1299" t="str">
            <v>GSCC155</v>
          </cell>
          <cell r="C1299" t="str">
            <v>GS25 Chung cư 155</v>
          </cell>
          <cell r="D1299" t="str">
            <v>Lầu 1, khu thương mại dịch vụ 0,01, lầu 1, lô A, chung cư 155 Nguyễn Chí Thanh, P.9, Q.5, HCM</v>
          </cell>
          <cell r="E1299" t="str">
            <v>Lầu 1, khu thương mại dịch vụ 0,01, lầu 1, lô A, chung cư 155 Nguyễn Chí Thanh, P.9, Q.5, HCM</v>
          </cell>
          <cell r="F1299">
            <v>5</v>
          </cell>
          <cell r="G1299" t="str">
            <v>HCM</v>
          </cell>
        </row>
        <row r="1300">
          <cell r="B1300" t="str">
            <v>GSCDGTVT</v>
          </cell>
          <cell r="C1300" t="str">
            <v>GS25 CD Giao Thong Van tai</v>
          </cell>
          <cell r="D1300" t="str">
            <v>Số 252A - 254 Đường Đình Hội, Khu phố 3, Phường Tăng Nhơn Phú B, Tp.Thủ Đức, HCM</v>
          </cell>
          <cell r="E1300" t="str">
            <v>Số 252A - 254 Đường Đình Hội, Khu phố 3, Phường Tăng Nhơn Phú B, Tp.Thủ Đức, HCM</v>
          </cell>
          <cell r="F1300" t="str">
            <v>Thủ Đức</v>
          </cell>
          <cell r="G1300" t="str">
            <v>HCM</v>
          </cell>
        </row>
        <row r="1301">
          <cell r="B1301" t="str">
            <v>GSCDKTDN</v>
          </cell>
          <cell r="C1301" t="str">
            <v>GS25 Cao dang kinh te doi ngoai</v>
          </cell>
          <cell r="D1301" t="str">
            <v>Số 143-145 Đại lộ III, Phường Phước Bình, Quận 9, HCM</v>
          </cell>
          <cell r="E1301" t="str">
            <v>Số 143-145 Đại lộ III, Phường Phước Bình, Quận 9, HCM</v>
          </cell>
          <cell r="F1301">
            <v>9</v>
          </cell>
          <cell r="G1301" t="str">
            <v>HCM</v>
          </cell>
        </row>
        <row r="1302">
          <cell r="B1302" t="str">
            <v>GSCHG</v>
          </cell>
          <cell r="C1302" t="str">
            <v>GS25 Cong Hoa Garden</v>
          </cell>
          <cell r="D1302" t="str">
            <v>dự án khu phức hợp Cộng Hòa Garden. 20 Cộng Hòa, P.12, Q.Tân Bình, HCM</v>
          </cell>
          <cell r="E1302" t="str">
            <v>dự án khu phức hợp Cộng Hòa Garden. 20 Cộng Hòa, P.12, Q.Tân Bình, HCM</v>
          </cell>
          <cell r="F1302" t="str">
            <v>Tân Bình</v>
          </cell>
          <cell r="G1302" t="str">
            <v>HCM</v>
          </cell>
        </row>
        <row r="1303">
          <cell r="B1303" t="str">
            <v>GSCLO</v>
          </cell>
          <cell r="C1303" t="str">
            <v>GS25 Cao Lo</v>
          </cell>
          <cell r="D1303" t="str">
            <v>Số 194 - 196 Cao Lỗ, P.4, Q.8, HCM</v>
          </cell>
          <cell r="E1303" t="str">
            <v>Số 194 - 196 Cao Lỗ, P.4, Q.8, HCM</v>
          </cell>
          <cell r="F1303">
            <v>8</v>
          </cell>
          <cell r="G1303" t="str">
            <v>HCM</v>
          </cell>
        </row>
        <row r="1304">
          <cell r="B1304" t="str">
            <v>GSCP</v>
          </cell>
          <cell r="C1304" t="str">
            <v>GS25 Centre Point</v>
          </cell>
          <cell r="D1304" t="str">
            <v>106 Nguyễn Văn Trỗi, Phường 8, Phú Nhuận, HCM</v>
          </cell>
          <cell r="E1304" t="str">
            <v>106 Nguyễn Văn Trỗi, Phường 8, Phú Nhuận, HCM</v>
          </cell>
          <cell r="F1304" t="str">
            <v>Phú Nhuận</v>
          </cell>
          <cell r="G1304" t="str">
            <v>HCM</v>
          </cell>
        </row>
        <row r="1305">
          <cell r="B1305" t="str">
            <v>GSCVVHPN</v>
          </cell>
          <cell r="C1305" t="str">
            <v>GS25 Cong vien van hoa Phu Nhuan</v>
          </cell>
          <cell r="D1305" t="str">
            <v>49L, Phan Đăng Lưu, P.3, Q.Bình Thạnh, HCM</v>
          </cell>
          <cell r="E1305" t="str">
            <v>49L, Phan Đăng Lưu, P.3, Q.Bình Thạnh, HCM</v>
          </cell>
          <cell r="F1305" t="str">
            <v>Bình Thạnh</v>
          </cell>
          <cell r="G1305" t="str">
            <v>HCM</v>
          </cell>
        </row>
        <row r="1306">
          <cell r="B1306" t="str">
            <v>GSDH</v>
          </cell>
          <cell r="C1306" t="str">
            <v>GS25 Deutsches Haus</v>
          </cell>
          <cell r="D1306" t="str">
            <v>Lầu 1 và lửng, 12-20 Lê Văn Hưu, Phường Bến Nghé, Quận 1, HCM</v>
          </cell>
          <cell r="E1306" t="str">
            <v>Lầu 1 và lửng, 12-20 Lê Văn Hưu, Phường Bến Nghé, Quận 1, HCM</v>
          </cell>
          <cell r="F1306">
            <v>1</v>
          </cell>
          <cell r="G1306" t="str">
            <v>HCM</v>
          </cell>
        </row>
        <row r="1307">
          <cell r="B1307" t="str">
            <v>GSDHGTVT</v>
          </cell>
          <cell r="C1307" t="str">
            <v>GS25 DH GTVT</v>
          </cell>
          <cell r="D1307" t="str">
            <v>Số 449 Lê Văn Việt, P.Phước Long A, TP.Thủ Đức, HCM</v>
          </cell>
          <cell r="E1307" t="str">
            <v>Số 449 Lê Văn Việt, P.Phước Long A, TP.Thủ Đức, HCM</v>
          </cell>
          <cell r="F1307" t="str">
            <v>Thủ Đức</v>
          </cell>
          <cell r="G1307" t="str">
            <v>HCM</v>
          </cell>
        </row>
        <row r="1308">
          <cell r="B1308" t="str">
            <v>GSDHO</v>
          </cell>
          <cell r="C1308" t="str">
            <v>GS25 Dream Home</v>
          </cell>
          <cell r="D1308" t="str">
            <v>148/60 Đường 59, Phường 14, Quận Gò Vấp, HCM</v>
          </cell>
          <cell r="E1308" t="str">
            <v>148/60 Đường 59, Phường 14, Quận Gò Vấp, HCM</v>
          </cell>
          <cell r="F1308" t="str">
            <v>Gò Vấp</v>
          </cell>
          <cell r="G1308" t="str">
            <v>HCM</v>
          </cell>
        </row>
        <row r="1309">
          <cell r="B1309" t="str">
            <v>GSDHVL3</v>
          </cell>
          <cell r="C1309" t="str">
            <v>GS25 Dai hoc Van Lang 3</v>
          </cell>
          <cell r="D1309" t="str">
            <v>Tòa nhà A, trường Văn Lang cơ sở 3, số 80/68 Dương Quảng Hàm, P.5, Q.Gò Vấp, HCM</v>
          </cell>
          <cell r="E1309" t="str">
            <v>Tòa nhà A, trường Văn Lang cơ sở 3, số 80/68 Dương Quảng Hàm, P.5, Q.Gò Vấp, HCM</v>
          </cell>
          <cell r="F1309" t="str">
            <v>Gò Vấp</v>
          </cell>
          <cell r="G1309" t="str">
            <v>HCM</v>
          </cell>
        </row>
        <row r="1310">
          <cell r="B1310" t="str">
            <v>GSDL</v>
          </cell>
          <cell r="C1310" t="str">
            <v>GS25 Diamond Lotus</v>
          </cell>
          <cell r="D1310" t="str">
            <v>B2 Khối đế thương mại dự án Diamond Lotus Riverside, số 49C, đường Lê Quang Kim, P.8, Q.8, HCM</v>
          </cell>
          <cell r="E1310" t="str">
            <v>B2 Khối đế thương mại dự án Diamond Lotus Riverside, số 49C, đường Lê Quang Kim, P.8, Q.8, HCM</v>
          </cell>
          <cell r="F1310">
            <v>8</v>
          </cell>
          <cell r="G1310" t="str">
            <v>HCM</v>
          </cell>
        </row>
        <row r="1311">
          <cell r="B1311" t="str">
            <v>GSDMT</v>
          </cell>
          <cell r="C1311" t="str">
            <v>GS25 Dai Minh Tower</v>
          </cell>
          <cell r="D1311" t="str">
            <v>104 - GF, Tòa nhà Đại Minh, Số 77 Hoàng Văn Thái, Phường Tân Phú, Quận 7, HCM</v>
          </cell>
          <cell r="E1311" t="str">
            <v>104 - GF, Tòa nhà Đại Minh, Số 77 Hoàng Văn Thái, Phường Tân Phú, Quận 7, HCM</v>
          </cell>
          <cell r="F1311">
            <v>7</v>
          </cell>
          <cell r="G1311" t="str">
            <v>HCM</v>
          </cell>
        </row>
        <row r="1312">
          <cell r="B1312" t="str">
            <v>GSDTT</v>
          </cell>
          <cell r="C1312" t="str">
            <v>GS25 Dang Thuy Tram</v>
          </cell>
          <cell r="D1312" t="str">
            <v>Số 98A Đặng Thùy Trâm, Phường 13, Quận Bình Thạnh, Thành phố Hồ Chí Minh</v>
          </cell>
          <cell r="E1312">
            <v>0</v>
          </cell>
          <cell r="F1312" t="str">
            <v>Bình Thạnh</v>
          </cell>
          <cell r="G1312" t="str">
            <v>HCM</v>
          </cell>
        </row>
        <row r="1313">
          <cell r="B1313" t="str">
            <v>GSDVB</v>
          </cell>
          <cell r="C1313" t="str">
            <v>GS25 Dang Van Bi</v>
          </cell>
          <cell r="D1313" t="str">
            <v>162 Đặng Văn Bi, Khu phố 1, Phường Bình Thọ, Quận Thủ Đức, HCM</v>
          </cell>
          <cell r="E1313" t="str">
            <v>162 Đặng Văn Bi, Khu phố 1, Phường Bình Thọ, Quận Thủ Đức, HCM</v>
          </cell>
          <cell r="F1313" t="str">
            <v>Thủ Đức</v>
          </cell>
          <cell r="G1313" t="str">
            <v>HCM</v>
          </cell>
        </row>
        <row r="1314">
          <cell r="B1314" t="str">
            <v>GSDVN</v>
          </cell>
          <cell r="C1314" t="str">
            <v>GS25 Dang Van Ngu</v>
          </cell>
          <cell r="D1314" t="str">
            <v>Số 70 Đặng Văn Ngữ, P.10, Q.Phú Nhuận, HCM</v>
          </cell>
          <cell r="E1314" t="str">
            <v>Số 70 Đặng Văn Ngữ, P.10, Q.Phú Nhuận, HCM</v>
          </cell>
          <cell r="F1314" t="str">
            <v>Phú Nhuận</v>
          </cell>
          <cell r="G1314" t="str">
            <v>HCM</v>
          </cell>
        </row>
        <row r="1315">
          <cell r="B1315" t="str">
            <v>GSE</v>
          </cell>
          <cell r="C1315" t="str">
            <v>GS25 Empress</v>
          </cell>
          <cell r="D1315" t="str">
            <v>138-142 Hai Bà Trưng, ​​P.Đa Kao, Q.1, HCM</v>
          </cell>
          <cell r="E1315" t="str">
            <v>138-142 Hai Bà Trưng, ​​P.Đa Kao, Q.1, HCM</v>
          </cell>
          <cell r="F1315">
            <v>1</v>
          </cell>
          <cell r="G1315" t="str">
            <v>HCM</v>
          </cell>
        </row>
        <row r="1316">
          <cell r="B1316" t="str">
            <v>GSET</v>
          </cell>
          <cell r="C1316" t="str">
            <v>GS25 Era Town</v>
          </cell>
          <cell r="D1316" t="str">
            <v>Căn hộ EA1-01-01C VÀ EA1-01-01B Đường số 15B, Phường Phú Mỹ, Quận 7, HCM</v>
          </cell>
          <cell r="E1316" t="str">
            <v>Căn hộ EA1-01-01C VÀ EA1-01-01B Đường số 15B, Phường Phú Mỹ, Quận 7, HCM</v>
          </cell>
          <cell r="F1316">
            <v>7</v>
          </cell>
          <cell r="G1316" t="str">
            <v>HCM</v>
          </cell>
        </row>
        <row r="1317">
          <cell r="B1317" t="str">
            <v>GSEV</v>
          </cell>
          <cell r="C1317" t="str">
            <v>GS25 Everich</v>
          </cell>
          <cell r="D1317" t="str">
            <v>290 An Dương Vương, P.4, Q.5, HCM</v>
          </cell>
          <cell r="E1317" t="str">
            <v>290 An Dương Vương, P.4, Q.5, HCM</v>
          </cell>
          <cell r="F1317">
            <v>5</v>
          </cell>
          <cell r="G1317" t="str">
            <v>HCM</v>
          </cell>
        </row>
        <row r="1318">
          <cell r="B1318" t="str">
            <v>GSH</v>
          </cell>
          <cell r="C1318" t="str">
            <v>GS25 Vinhome</v>
          </cell>
          <cell r="D1318" t="str">
            <v>Nhà Dịch Vụ LP-SH.03 (Shophouse), LandMark Plus Vinhomes Central Park, Số 720, Đường Điện Biên Phủ, Phường 22, Quận Bình Thạnh, HCM</v>
          </cell>
          <cell r="E1318" t="str">
            <v>Nhà Dịch Vụ LP-SH.03 (Shophouse), LandMark Plus Vinhomes Central Park, Số 720, Đường Điện Biên Phủ, Phường 22, Quận Bình Thạnh, HCM</v>
          </cell>
          <cell r="F1318" t="str">
            <v>Bình Thạnh</v>
          </cell>
          <cell r="G1318" t="str">
            <v>HCM</v>
          </cell>
        </row>
        <row r="1319">
          <cell r="B1319" t="str">
            <v>GSHBP</v>
          </cell>
          <cell r="C1319" t="str">
            <v>GS25 Ho Ba Phan</v>
          </cell>
          <cell r="D1319" t="str">
            <v>Số 57 Đường Hồ Bá Phấn, Khu phố 4, Phường Phước Long A, Thủ Đức, HCM</v>
          </cell>
          <cell r="E1319" t="str">
            <v>Số 57 Đường Hồ Bá Phấn, Khu phố 4, Phường Phước Long A, Thủ Đức, HCM</v>
          </cell>
          <cell r="F1319" t="str">
            <v>Thủ Đức</v>
          </cell>
          <cell r="G1319" t="str">
            <v>HCM</v>
          </cell>
        </row>
        <row r="1320">
          <cell r="B1320" t="str">
            <v>GSHDH</v>
          </cell>
          <cell r="C1320" t="str">
            <v>GS25 Huynh Dinh Hai</v>
          </cell>
          <cell r="D1320" t="str">
            <v>38A Huỳnh Đình Hai, P.14, Q.Bình Thạnh, HCM</v>
          </cell>
          <cell r="E1320" t="str">
            <v>38A Huỳnh Đình Hai, P.14, Q.Bình Thạnh, HCM</v>
          </cell>
          <cell r="F1320" t="str">
            <v>Bình Thạnh</v>
          </cell>
          <cell r="G1320" t="str">
            <v>HCM</v>
          </cell>
        </row>
        <row r="1321">
          <cell r="B1321" t="str">
            <v>GSHDK</v>
          </cell>
          <cell r="C1321" t="str">
            <v>GS25 Hoang Du Khuong</v>
          </cell>
          <cell r="D1321" t="str">
            <v>Số 01, Đường Hoàng Dư Khương, Phường 12, Quận 10, HCM</v>
          </cell>
          <cell r="E1321" t="str">
            <v>Số 01, Đường Hoàng Dư Khương, Phường 12, Quận 10, HCM</v>
          </cell>
          <cell r="F1321">
            <v>10</v>
          </cell>
          <cell r="G1321" t="str">
            <v>HCM</v>
          </cell>
        </row>
        <row r="1322">
          <cell r="B1322" t="str">
            <v>GSHG</v>
          </cell>
          <cell r="C1322" t="str">
            <v>GS25 Hau Giang</v>
          </cell>
          <cell r="D1322" t="str">
            <v>Số 489B / 18-18A, Đường Hậu Giang, Phường 11, Quận 6, HCM</v>
          </cell>
          <cell r="E1322" t="str">
            <v>Số 489B / 18-18A, Đường Hậu Giang, Phường 11, Quận 6, HCM</v>
          </cell>
          <cell r="F1322">
            <v>6</v>
          </cell>
          <cell r="G1322" t="str">
            <v>HCM</v>
          </cell>
        </row>
        <row r="1323">
          <cell r="B1323" t="str">
            <v>GSHH</v>
          </cell>
          <cell r="C1323" t="str">
            <v>GS25 Hong Ha</v>
          </cell>
          <cell r="D1323" t="str">
            <v>12 Hồng Hà, P.2, Q.Tân Bình, HCM</v>
          </cell>
          <cell r="E1323" t="str">
            <v>12 Hồng Hà, P.2, Q.Tân Bình, HCM</v>
          </cell>
          <cell r="F1323" t="str">
            <v>Tân Bình</v>
          </cell>
          <cell r="G1323" t="str">
            <v>HCM</v>
          </cell>
        </row>
        <row r="1324">
          <cell r="B1324" t="str">
            <v>GSHHT</v>
          </cell>
          <cell r="C1324" t="str">
            <v>GS25 Hoang Hoa Tham</v>
          </cell>
          <cell r="D1324" t="str">
            <v>63 Hoàng Hoa Thám, P.13, Q.Tân Bình, TP.HCM</v>
          </cell>
          <cell r="E1324">
            <v>0</v>
          </cell>
          <cell r="F1324" t="str">
            <v>Tân Bình</v>
          </cell>
          <cell r="G1324" t="str">
            <v>HCM</v>
          </cell>
        </row>
        <row r="1325">
          <cell r="B1325" t="str">
            <v>GSHR</v>
          </cell>
          <cell r="C1325" t="str">
            <v>GS25 Happy Res</v>
          </cell>
          <cell r="D1325" t="str">
            <v>39 Đường 19, Phường Tân Phú, Quận 7, HCM</v>
          </cell>
          <cell r="E1325" t="str">
            <v>39 Đường 19, Phường Tân Phú, Quận 7, HCM</v>
          </cell>
          <cell r="F1325">
            <v>7</v>
          </cell>
          <cell r="G1325" t="str">
            <v>HCM</v>
          </cell>
        </row>
        <row r="1326">
          <cell r="B1326" t="str">
            <v>GSHTB</v>
          </cell>
          <cell r="C1326" t="str">
            <v>GS25 Hutech B</v>
          </cell>
          <cell r="D1326" t="str">
            <v>Số 31/36, Đường Ung Văn Khiêm, Phường 25, Quận Bình Thạnh, HCM</v>
          </cell>
          <cell r="E1326" t="str">
            <v>Số 31/36, Đường Ung Văn Khiêm, Phường 25, Quận Bình Thạnh, HCM</v>
          </cell>
          <cell r="F1326" t="str">
            <v>Bình Thạnh</v>
          </cell>
          <cell r="G1326" t="str">
            <v>HCM</v>
          </cell>
        </row>
        <row r="1327">
          <cell r="B1327" t="str">
            <v>GSHTD</v>
          </cell>
          <cell r="C1327" t="str">
            <v>GS25 Hutech D</v>
          </cell>
          <cell r="D1327" t="str">
            <v>Số 276 Điện Biên Phủ, Phường 17, Quận Bình Thạnh, HCM</v>
          </cell>
          <cell r="E1327" t="str">
            <v>Số 276 Điện Biên Phủ, Phường 17, Quận Bình Thạnh, HCM</v>
          </cell>
          <cell r="F1327" t="str">
            <v>Bình Thạnh</v>
          </cell>
          <cell r="G1327" t="str">
            <v>HCM</v>
          </cell>
        </row>
        <row r="1328">
          <cell r="B1328" t="str">
            <v>GSHTM</v>
          </cell>
          <cell r="C1328" t="str">
            <v>GS25 Ho Tung Mau</v>
          </cell>
          <cell r="D1328" t="str">
            <v>Số 50 đường Hồ Tùng Mậu, Phường Bến Nghé, Quận 1, HCM</v>
          </cell>
          <cell r="E1328" t="str">
            <v>Số 50 đường Hồ Tùng Mậu, Phường Bến Nghé, Quận 1, HCM</v>
          </cell>
          <cell r="F1328">
            <v>1</v>
          </cell>
          <cell r="G1328" t="str">
            <v>HCM</v>
          </cell>
        </row>
        <row r="1329">
          <cell r="B1329" t="str">
            <v>GSHVB</v>
          </cell>
          <cell r="C1329" t="str">
            <v>GS25 Huynh Van Banh</v>
          </cell>
          <cell r="D1329" t="str">
            <v>Số 511 Huỳnh Văn Bánh, P.14, Q.Phú Nhuận, HCM</v>
          </cell>
          <cell r="E1329" t="str">
            <v>Số 511 Huỳnh Văn Bánh, P.14, Q.Phú Nhuận, HCM</v>
          </cell>
          <cell r="F1329" t="str">
            <v>Phú Nhuận</v>
          </cell>
          <cell r="G1329" t="str">
            <v>HCM</v>
          </cell>
        </row>
        <row r="1330">
          <cell r="B1330" t="str">
            <v>GSK</v>
          </cell>
          <cell r="C1330" t="str">
            <v>GS25 Kingston</v>
          </cell>
          <cell r="D1330" t="str">
            <v>223 - 223B Hoàng Văn Thụ, P.15, Q.Phú Nhuận, HCM</v>
          </cell>
          <cell r="E1330" t="str">
            <v>223 - 223B Hoàng Văn Thụ, P.15, Q.Phú Nhuận, HCM</v>
          </cell>
          <cell r="F1330" t="str">
            <v>Phú Nhuận</v>
          </cell>
          <cell r="G1330" t="str">
            <v>HCM</v>
          </cell>
        </row>
        <row r="1331">
          <cell r="B1331" t="str">
            <v>GSKH</v>
          </cell>
          <cell r="C1331" t="str">
            <v>GS25 Khanh Hoi</v>
          </cell>
          <cell r="D1331" t="str">
            <v>Số 262 đường Khánh Hội, Phường 6, Quận 4, HCM</v>
          </cell>
          <cell r="E1331" t="str">
            <v>Số 262 đường Khánh Hội, Phường 6, Quận 4, HCM</v>
          </cell>
          <cell r="F1331">
            <v>4</v>
          </cell>
          <cell r="G1331" t="str">
            <v>HCM</v>
          </cell>
        </row>
        <row r="1332">
          <cell r="B1332" t="str">
            <v>GSKT</v>
          </cell>
          <cell r="C1332" t="str">
            <v>GS25 Korean Town</v>
          </cell>
          <cell r="D1332" t="str">
            <v>Số 96 Lê Văn Thiêm, P.Tân Phong, Q.7, HCM</v>
          </cell>
          <cell r="E1332" t="str">
            <v>Số 96 Lê Văn Thiêm, P.Tân Phong, Q.7, HCM</v>
          </cell>
          <cell r="F1332">
            <v>7</v>
          </cell>
          <cell r="G1332" t="str">
            <v>HCM</v>
          </cell>
        </row>
        <row r="1333">
          <cell r="B1333" t="str">
            <v>GSLA</v>
          </cell>
          <cell r="C1333" t="str">
            <v>GS25 La Astoria</v>
          </cell>
          <cell r="D1333" t="str">
            <v>Tầng trệt T1.05-1, T1.05-2, T1.05-3, block 4 (LA3) Tòa nhà La Astoria 3, số 383, đường Nguyễn Duy Trinh, P.Bình Trưng Tây, Q.2, HCM</v>
          </cell>
          <cell r="E1333" t="str">
            <v>Tầng trệt T1.05-1, T1.05-2, T1.05-3, block 4 (LA3) Tòa nhà La Astoria 3, số 383, đường Nguyễn Duy Trinh, P.Bình Trưng Tây, Q.2, HCM</v>
          </cell>
          <cell r="F1333">
            <v>2</v>
          </cell>
          <cell r="G1333" t="str">
            <v>HCM</v>
          </cell>
        </row>
        <row r="1334">
          <cell r="B1334" t="str">
            <v>GSLTK</v>
          </cell>
          <cell r="C1334" t="str">
            <v>GS25 Ly Thuong Kiet</v>
          </cell>
          <cell r="D1334" t="str">
            <v>373 / 3-3A Lý Thường Kiệt, P.9, Q.Tân Bình, HCM</v>
          </cell>
          <cell r="E1334" t="str">
            <v>373 / 3-3A Lý Thường Kiệt, P.9, Q.Tân Bình, HCM</v>
          </cell>
          <cell r="F1334" t="str">
            <v>Tân Bình</v>
          </cell>
          <cell r="G1334" t="str">
            <v>HCM</v>
          </cell>
        </row>
        <row r="1335">
          <cell r="B1335" t="str">
            <v>GSLTR</v>
          </cell>
          <cell r="C1335" t="str">
            <v>GS25 Le Thi Rieng</v>
          </cell>
          <cell r="D1335" t="str">
            <v>363 Lê Thị Riêng, P. Thới An, Q. 12. TP.</v>
          </cell>
          <cell r="E1335">
            <v>0</v>
          </cell>
          <cell r="F1335">
            <v>12</v>
          </cell>
          <cell r="G1335" t="str">
            <v>HCM</v>
          </cell>
        </row>
        <row r="1336">
          <cell r="B1336" t="str">
            <v>GSLTT</v>
          </cell>
          <cell r="C1336" t="str">
            <v>GS25 Le Thanh Ton</v>
          </cell>
          <cell r="D1336" t="str">
            <v>Số 2 Lê Thánh Tôn, P.Bến Nghé, Q.1, HCM</v>
          </cell>
          <cell r="E1336" t="str">
            <v>Số 2 Lê Thánh Tôn, P.Bến Nghé, Q.1, HCM</v>
          </cell>
          <cell r="F1336">
            <v>1</v>
          </cell>
          <cell r="G1336" t="str">
            <v>HCM</v>
          </cell>
        </row>
        <row r="1337">
          <cell r="B1337" t="str">
            <v>GSLVH</v>
          </cell>
          <cell r="C1337" t="str">
            <v>GS25 Le Vinh Hoa</v>
          </cell>
          <cell r="D1337" t="str">
            <v>130-130A Lê Vĩnh Hòa, P.Phú Thọ Hòa, Q.Tân Phú, HCM</v>
          </cell>
          <cell r="E1337" t="str">
            <v>130-130A Lê Vĩnh Hòa, P.Phú Thọ Hòa, Q.Tân Phú, HCM</v>
          </cell>
          <cell r="F1337" t="str">
            <v>Tân Phú</v>
          </cell>
          <cell r="G1337" t="str">
            <v>HCM</v>
          </cell>
        </row>
        <row r="1338">
          <cell r="B1338" t="str">
            <v>GSM</v>
          </cell>
          <cell r="C1338" t="str">
            <v>GS25 Mplaza</v>
          </cell>
          <cell r="D1338" t="str">
            <v>Tòa nhà Mplaza Sài Gòn, 39 Lê Duẩn, P. Bến Nghé, Q.1, HCM</v>
          </cell>
          <cell r="E1338" t="str">
            <v>Tòa nhà Mplaza Sài Gòn, 39 Lê Duẩn, P. Bến Nghé, Q.1, HCM</v>
          </cell>
          <cell r="F1338">
            <v>1</v>
          </cell>
          <cell r="G1338" t="str">
            <v>HCM</v>
          </cell>
        </row>
        <row r="1339">
          <cell r="B1339" t="str">
            <v>GSMDC</v>
          </cell>
          <cell r="C1339" t="str">
            <v>GS25 Mac Dinh Chi</v>
          </cell>
          <cell r="D1339" t="str">
            <v>56 Mạc Đĩnh Chi, P. Đa Kao, Q.1, HCM</v>
          </cell>
          <cell r="E1339" t="str">
            <v>56 Mạc Đĩnh Chi, P. Đa Kao, Q.1, HCM</v>
          </cell>
          <cell r="F1339">
            <v>1</v>
          </cell>
          <cell r="G1339" t="str">
            <v>HCM</v>
          </cell>
        </row>
        <row r="1340">
          <cell r="B1340" t="str">
            <v>GSMDC2</v>
          </cell>
          <cell r="C1340" t="str">
            <v>GS25 Mac Dinh Chi 2</v>
          </cell>
          <cell r="D1340" t="str">
            <v>Số 28 Ter B, Mạc Đĩnh Chi, P.Đa Kao, Q.1, HCM</v>
          </cell>
          <cell r="E1340" t="str">
            <v>Số 28 Ter B, Mạc Đĩnh Chi, P.Đa Kao, Q.1, HCM</v>
          </cell>
          <cell r="F1340">
            <v>1</v>
          </cell>
          <cell r="G1340" t="str">
            <v>HCM</v>
          </cell>
        </row>
        <row r="1341">
          <cell r="B1341" t="str">
            <v>GSME</v>
          </cell>
          <cell r="C1341" t="str">
            <v>GS25 Melody</v>
          </cell>
          <cell r="D1341" t="str">
            <v>Khu Minishop, Tầng 1, Khu căn hộ Melody, 16 Âu Cơ, Phường Tân Sơn Nhì, Quận Tân Phú, HCM</v>
          </cell>
          <cell r="E1341" t="str">
            <v>Khu Minishop, Tầng 1, Khu căn hộ Melody, 16 Âu Cơ, Phường Tân Sơn Nhì, Quận Tân Phú, HCM</v>
          </cell>
          <cell r="F1341" t="str">
            <v xml:space="preserve">Tân Phú </v>
          </cell>
          <cell r="G1341" t="str">
            <v>HCM</v>
          </cell>
        </row>
        <row r="1342">
          <cell r="B1342" t="str">
            <v>GSMT</v>
          </cell>
          <cell r="C1342" t="str">
            <v>GS25 Man Thien</v>
          </cell>
          <cell r="D1342" t="str">
            <v>123 Man Thien Street, Hiep Phu Ward, Tp.Thủ Đức, HCM</v>
          </cell>
          <cell r="E1342" t="str">
            <v>123 Man Thien Street, Hiep Phu Ward, Tp.Thủ Đức, HCM</v>
          </cell>
          <cell r="F1342" t="str">
            <v>Thủ Đức</v>
          </cell>
          <cell r="G1342" t="str">
            <v>HCM</v>
          </cell>
        </row>
        <row r="1343">
          <cell r="B1343" t="str">
            <v>GSMTB</v>
          </cell>
          <cell r="C1343" t="str">
            <v>GS25 83 Mạc Thị Bưởi</v>
          </cell>
          <cell r="D1343" t="str">
            <v>83 Mạc Thị Bưởi, P.Bến Nghé, Q.1, HCM</v>
          </cell>
          <cell r="E1343" t="str">
            <v>83 Mạc Thị Bưởi, P.Bến Nghé, Q.1, HCM</v>
          </cell>
          <cell r="F1343">
            <v>1</v>
          </cell>
          <cell r="G1343" t="str">
            <v>HCM</v>
          </cell>
        </row>
        <row r="1344">
          <cell r="B1344" t="str">
            <v>GSMTD</v>
          </cell>
          <cell r="C1344" t="str">
            <v>GS25 Metropole - Thủ Đức</v>
          </cell>
          <cell r="D1344" t="str">
            <v>Căn A01.02 The Metropole Thủ Thiêm, P.Thủ Thiêm, Tp.Thủ Đức, HCM</v>
          </cell>
          <cell r="E1344" t="str">
            <v>Căn A01.02 The Metropole Thủ Thiêm, P.Thủ Thiêm, Tp.Thủ Đức, HCM</v>
          </cell>
          <cell r="F1344" t="str">
            <v>Thủ Đức</v>
          </cell>
          <cell r="G1344" t="str">
            <v>HCM</v>
          </cell>
        </row>
        <row r="1345">
          <cell r="B1345" t="str">
            <v>GSN</v>
          </cell>
          <cell r="C1345" t="str">
            <v>GS25 Nowzone</v>
          </cell>
          <cell r="D1345" t="str">
            <v>Căn 150, Lầu 01, TTTM Nowzone, 235 Nguyễn Văn Cừ, P.Nguyễn Cư Trinh, Q.1, HCM</v>
          </cell>
          <cell r="E1345" t="str">
            <v>Căn 150, Lầu 01, TTTM Nowzone, 235 Nguyễn Văn Cừ, P.Nguyễn Cư Trinh, Q.1, HCM</v>
          </cell>
          <cell r="F1345">
            <v>1</v>
          </cell>
          <cell r="G1345" t="str">
            <v>HCM</v>
          </cell>
        </row>
        <row r="1346">
          <cell r="B1346" t="str">
            <v>GSNBK</v>
          </cell>
          <cell r="C1346" t="str">
            <v>GS25 Nguyen Binh Khiem</v>
          </cell>
          <cell r="D1346" t="str">
            <v>Số 2217-415 Đường Huỳnh Tấn Phát, Khu phố 7, Thị trấn Nhà Bè, Huyện Nhà Bè</v>
          </cell>
          <cell r="E1346">
            <v>0</v>
          </cell>
          <cell r="F1346" t="str">
            <v>H. Nhà Bè</v>
          </cell>
          <cell r="G1346" t="str">
            <v>HCM</v>
          </cell>
        </row>
        <row r="1347">
          <cell r="B1347" t="str">
            <v>GSNC</v>
          </cell>
          <cell r="C1347" t="str">
            <v>GS25 New City</v>
          </cell>
          <cell r="D1347" t="str">
            <v>Shophouse số: BA-S01C, Tầng trệt Khu Thương mại Tòa nhà Bali, Khu dân cư Thành phố Mới tại địa chỉ số 17, Đường Mai Chí Thọ, Phường Bình Khánh, Quận 2, HCM</v>
          </cell>
          <cell r="E1347" t="str">
            <v>Shophouse số: BA-S01C, Tầng trệt Khu Thương mại Tòa nhà Bali, Khu dân cư Thành phố Mới tại địa chỉ số 17, Đường Mai Chí Thọ, Phường Bình Khánh, Quận 2, HCM</v>
          </cell>
          <cell r="F1347">
            <v>2</v>
          </cell>
          <cell r="G1347" t="str">
            <v>HCM</v>
          </cell>
        </row>
        <row r="1348">
          <cell r="B1348" t="str">
            <v>GSNCT</v>
          </cell>
          <cell r="C1348" t="str">
            <v>GS25 Nguyen Cong Tru</v>
          </cell>
          <cell r="D1348" t="str">
            <v>Số 79 Nguyễn Công Trứ, Phường Nguyễn Thái Bình, Quận 1, HCM</v>
          </cell>
          <cell r="E1348" t="str">
            <v>Số 79 Nguyễn Công Trứ, Phường Nguyễn Thái Bình, Quận 1, HCM</v>
          </cell>
          <cell r="F1348">
            <v>1</v>
          </cell>
          <cell r="G1348" t="str">
            <v>HCM</v>
          </cell>
        </row>
        <row r="1349">
          <cell r="B1349" t="str">
            <v>GSNCTH</v>
          </cell>
          <cell r="C1349" t="str">
            <v>GS25 Nguyen Chi Thanh</v>
          </cell>
          <cell r="D1349" t="str">
            <v>133 Nguyễn Chí Thanh, P.9, Q.5, HCM</v>
          </cell>
          <cell r="E1349" t="str">
            <v>133 Nguyễn Chí Thanh, P.9, Q.5, HCM</v>
          </cell>
          <cell r="F1349">
            <v>5</v>
          </cell>
          <cell r="G1349" t="str">
            <v>HCM</v>
          </cell>
        </row>
        <row r="1350">
          <cell r="B1350" t="str">
            <v>GSNDC</v>
          </cell>
          <cell r="C1350" t="str">
            <v>GS25 Nguyen Dinh Chieu</v>
          </cell>
          <cell r="D1350" t="str">
            <v>130 Nguyễn Đình Chiểu, Phường 06, Quận 3, HCM</v>
          </cell>
          <cell r="E1350" t="str">
            <v>130 Nguyễn Đình Chiểu, Phường 06, Quận 3, HCM</v>
          </cell>
          <cell r="F1350">
            <v>3</v>
          </cell>
          <cell r="G1350" t="str">
            <v>HCM</v>
          </cell>
        </row>
        <row r="1351">
          <cell r="B1351" t="str">
            <v>GSNDT</v>
          </cell>
          <cell r="C1351" t="str">
            <v>GS25 Nguyen Duy Trinh</v>
          </cell>
          <cell r="D1351" t="str">
            <v>480 Nguyễn Duy Trinh, Khu Đông, P. Bình Trưng Đông, Tp.Thủ Đức, HCM</v>
          </cell>
          <cell r="E1351" t="str">
            <v>480 Nguyễn Duy Trinh, Khu Đông, P. Bình Trưng Đông, Tp.Thủ Đức, HCM</v>
          </cell>
          <cell r="F1351" t="str">
            <v>Thủ Đức</v>
          </cell>
          <cell r="G1351" t="str">
            <v>HCM</v>
          </cell>
        </row>
        <row r="1352">
          <cell r="B1352" t="str">
            <v>GSNHC</v>
          </cell>
          <cell r="C1352" t="str">
            <v>GS25 Nguyen Huu Canh</v>
          </cell>
          <cell r="D1352" t="str">
            <v>135/57 và 135/59 Nguyễn Hữu Cảnh, P. 22, Q.Bình Thạnh, HCM</v>
          </cell>
          <cell r="E1352" t="str">
            <v>135/57 và 135/59 Nguyễn Hữu Cảnh, P. 22, Q.Bình Thạnh, HCM</v>
          </cell>
          <cell r="F1352" t="str">
            <v>Bình Thạnh</v>
          </cell>
          <cell r="G1352" t="str">
            <v>HCM</v>
          </cell>
        </row>
        <row r="1353">
          <cell r="B1353" t="str">
            <v>GSNKKN</v>
          </cell>
          <cell r="C1353" t="str">
            <v>GS25 Nam Kỳ Khởi Nghĩa</v>
          </cell>
          <cell r="D1353" t="str">
            <v>Số 155A, Đường Nam Kỳ Khởi Nghĩa, Phường 06, Quận 3, HCM</v>
          </cell>
          <cell r="E1353" t="str">
            <v>Số 155A, Đường Nam Kỳ Khởi Nghĩa, Phường 06, Quận 3, HCM</v>
          </cell>
          <cell r="F1353">
            <v>3</v>
          </cell>
          <cell r="G1353" t="str">
            <v>HCM</v>
          </cell>
        </row>
        <row r="1354">
          <cell r="B1354" t="str">
            <v>GSNT</v>
          </cell>
          <cell r="C1354" t="str">
            <v>GS25 Nguyen Trai</v>
          </cell>
          <cell r="D1354" t="str">
            <v>Số 706 đường Nguyễn Trãi, Phường 11, quận 5 , HCM</v>
          </cell>
          <cell r="E1354" t="str">
            <v>Số 706 đường Nguyễn Trãi, Phường 11, quận 5 , HCM</v>
          </cell>
          <cell r="F1354">
            <v>5</v>
          </cell>
          <cell r="G1354" t="str">
            <v>HCM</v>
          </cell>
        </row>
        <row r="1355">
          <cell r="B1355" t="str">
            <v>GSNTB</v>
          </cell>
          <cell r="C1355" t="str">
            <v>GS25 Nguyen Thai Binh</v>
          </cell>
          <cell r="D1355" t="str">
            <v>260A Nguyễn Thái Bình, Q.Tân Bình, TP.HCM</v>
          </cell>
          <cell r="E1355">
            <v>0</v>
          </cell>
          <cell r="F1355" t="str">
            <v>Tân Bình</v>
          </cell>
          <cell r="G1355" t="str">
            <v>HCM</v>
          </cell>
        </row>
        <row r="1356">
          <cell r="B1356" t="str">
            <v>GSNTD</v>
          </cell>
          <cell r="C1356" t="str">
            <v>GS25 Nguyen Thi Dinh</v>
          </cell>
          <cell r="D1356" t="str">
            <v>Số 210 Nguyễn Thị Định, Khu phố 3, Phường Bình Trưng Tây, Quận 2, HCM</v>
          </cell>
          <cell r="E1356" t="str">
            <v>Số 210 Nguyễn Thị Định, Khu phố 3, Phường Bình Trưng Tây, Quận 2, HCM</v>
          </cell>
          <cell r="F1356">
            <v>2</v>
          </cell>
          <cell r="G1356" t="str">
            <v>HCM</v>
          </cell>
        </row>
        <row r="1357">
          <cell r="B1357" t="str">
            <v>GSNTT</v>
          </cell>
          <cell r="C1357" t="str">
            <v>GS25 Nguyen Tat Thanh</v>
          </cell>
          <cell r="D1357" t="str">
            <v>296 (Lầu 1) - 296/1 - 296/2 Nguyễn Tất Thành, P.13, Q.4, HCM</v>
          </cell>
          <cell r="E1357" t="str">
            <v>296 (Lầu 1) - 296/1 - 296/2 Nguyễn Tất Thành, P.13, Q.4, HCM</v>
          </cell>
          <cell r="F1357">
            <v>4</v>
          </cell>
          <cell r="G1357" t="str">
            <v>HCM</v>
          </cell>
        </row>
        <row r="1358">
          <cell r="B1358" t="str">
            <v>GSNTTR</v>
          </cell>
          <cell r="C1358" t="str">
            <v>GS25 Nguyen The Truyen</v>
          </cell>
          <cell r="D1358" t="str">
            <v>Số 30 Đường Nguyễn Thế Truyện, Phường Tân Sơn Nhì, Quận Tân Phú, HCM</v>
          </cell>
          <cell r="E1358" t="str">
            <v>Số 30 Đường Nguyễn Thế Truyện, Phường Tân Sơn Nhì, Quận Tân Phú, HCM</v>
          </cell>
          <cell r="F1358" t="str">
            <v xml:space="preserve">Tân Phú </v>
          </cell>
          <cell r="G1358" t="str">
            <v>HCM</v>
          </cell>
        </row>
        <row r="1359">
          <cell r="B1359" t="str">
            <v>GSNVK</v>
          </cell>
          <cell r="C1359" t="str">
            <v>GS25 Nguyen Van Khoi</v>
          </cell>
          <cell r="D1359" t="str">
            <v>Số 443-445 Nguyễn Văn Khôi, P.8, Q.Gò Vấp, HCM</v>
          </cell>
          <cell r="E1359" t="str">
            <v>Số 443-445 Nguyễn Văn Khôi, P.8, Q.Gò Vấp, HCM</v>
          </cell>
          <cell r="F1359" t="str">
            <v>Gò Vấp</v>
          </cell>
          <cell r="G1359" t="str">
            <v>HCM</v>
          </cell>
        </row>
        <row r="1360">
          <cell r="B1360" t="str">
            <v>GSNVQ</v>
          </cell>
          <cell r="C1360" t="str">
            <v>GS25 Nguyễn Văn Quá</v>
          </cell>
          <cell r="D1360" t="str">
            <v>445 Nguyễn Văn Quá, Khu phố 4, Phường Đông Hưng Thuận, Quận 12, Thành phố Hồ Chí Minh, Việt Nam</v>
          </cell>
          <cell r="E1360">
            <v>0</v>
          </cell>
          <cell r="F1360">
            <v>12</v>
          </cell>
          <cell r="G1360" t="str">
            <v>HCM</v>
          </cell>
        </row>
        <row r="1361">
          <cell r="B1361" t="str">
            <v>GSNVT</v>
          </cell>
          <cell r="C1361" t="str">
            <v>GS25 Nguyen Van Thuong</v>
          </cell>
          <cell r="D1361" t="str">
            <v>Số 150 Nguyễn Văn Thương (D1), Phường 25, Quận Bình Thạnh, HCM</v>
          </cell>
          <cell r="E1361" t="str">
            <v>Số 150 Nguyễn Văn Thương (D1), Phường 25, Quận Bình Thạnh, HCM</v>
          </cell>
          <cell r="F1361" t="str">
            <v>Bình Thạnh</v>
          </cell>
          <cell r="G1361" t="str">
            <v>HCM</v>
          </cell>
        </row>
        <row r="1362">
          <cell r="B1362" t="str">
            <v>GSNVTR</v>
          </cell>
          <cell r="C1362" t="str">
            <v>GS25 Nguyen Van Troi</v>
          </cell>
          <cell r="D1362" t="str">
            <v>251 Nguyễn Văn Trỗi, P.10, Q.Phú Nhuận, HCM</v>
          </cell>
          <cell r="E1362" t="str">
            <v>251 Nguyễn Văn Trỗi, P.10, Q.Phú Nhuận, HCM</v>
          </cell>
          <cell r="F1362" t="str">
            <v>Phú Nhuận</v>
          </cell>
          <cell r="G1362" t="str">
            <v>HCM</v>
          </cell>
        </row>
        <row r="1363">
          <cell r="B1363" t="str">
            <v>GSOT</v>
          </cell>
          <cell r="C1363" t="str">
            <v>GS25 Opal Tower</v>
          </cell>
          <cell r="D1363" t="str">
            <v>SH01, Căn hộ Opal Tower, Saigon Pearl, Số 92 Nguyễn Hữu Cảnh, Phường 22, Quận Bình Thạnh, HCM</v>
          </cell>
          <cell r="E1363" t="str">
            <v>SH01, Căn hộ Opal Tower, Saigon Pearl, Số 92 Nguyễn Hữu Cảnh, Phường 22, Quận Bình Thạnh, HCM</v>
          </cell>
          <cell r="F1363" t="str">
            <v>Bình Thạnh</v>
          </cell>
          <cell r="G1363" t="str">
            <v>HCM</v>
          </cell>
        </row>
        <row r="1364">
          <cell r="B1364" t="str">
            <v>GSP</v>
          </cell>
          <cell r="C1364" t="str">
            <v>GS25 Pegasuite</v>
          </cell>
          <cell r="D1364" t="str">
            <v>PS-05 thuộc chung cư Phương Việt - dự án The Pegasuite tại 1002 Tạ Quang Bửu, Phường 6, Quận 8, HCM</v>
          </cell>
          <cell r="E1364" t="str">
            <v>PS-05 thuộc chung cư Phương Việt - dự án The Pegasuite tại 1002 Tạ Quang Bửu, Phường 6, Quận 8, HCM</v>
          </cell>
          <cell r="F1364">
            <v>8</v>
          </cell>
          <cell r="G1364" t="str">
            <v>HCM</v>
          </cell>
        </row>
        <row r="1365">
          <cell r="B1365" t="str">
            <v>GSPCT</v>
          </cell>
          <cell r="C1365" t="str">
            <v>GS25 Phan Chu Trinh</v>
          </cell>
          <cell r="D1365" t="str">
            <v>05 Phan Chu Trinh, Khu phố 1, Phường Hiệp Phú, Tp.Thủ Đức, HCM</v>
          </cell>
          <cell r="E1365" t="str">
            <v>05 Phan Chu Trinh, Khu phố 1, Phường Hiệp Phú, Tp.Thủ Đức, HCM</v>
          </cell>
          <cell r="F1365" t="str">
            <v>Thủ Đức</v>
          </cell>
          <cell r="G1365" t="str">
            <v>HCM</v>
          </cell>
        </row>
        <row r="1366">
          <cell r="B1366" t="str">
            <v>GSPDC</v>
          </cell>
          <cell r="C1366" t="str">
            <v>GS25 Pho Duc Chinh</v>
          </cell>
          <cell r="D1366" t="str">
            <v>Số 2 Phó Đức Chính, Phường Nguyễn Thái Bình, Quận 1, HCM</v>
          </cell>
          <cell r="E1366" t="str">
            <v>Số 2 Phó Đức Chính, Phường Nguyễn Thái Bình, Quận 1, HCM</v>
          </cell>
          <cell r="F1366">
            <v>1</v>
          </cell>
          <cell r="G1366" t="str">
            <v>HCM</v>
          </cell>
        </row>
        <row r="1367">
          <cell r="B1367" t="str">
            <v>GSPHI</v>
          </cell>
          <cell r="C1367" t="str">
            <v>GS25 Phan Huy Ích</v>
          </cell>
          <cell r="D1367" t="str">
            <v>160 Phan Huy Ích, P.12, Q.Gò Vấp, HCM</v>
          </cell>
          <cell r="E1367" t="str">
            <v>160 Phan Huy Ích, P.12, Q.Gò Vấp, HCM</v>
          </cell>
          <cell r="F1367" t="str">
            <v>Gò Vấp</v>
          </cell>
          <cell r="G1367" t="str">
            <v>HCM</v>
          </cell>
        </row>
        <row r="1368">
          <cell r="B1368" t="str">
            <v>GSPNT</v>
          </cell>
          <cell r="C1368" t="str">
            <v>GS25 Pham Ngoc Thach</v>
          </cell>
          <cell r="D1368" t="str">
            <v>Số 1Bis, Đường Phạm Ngọc Thạch, Phường Bến Nghé, Quận 1, HCM</v>
          </cell>
          <cell r="E1368" t="str">
            <v>Số 1Bis, Đường Phạm Ngọc Thạch, Phường Bến Nghé, Quận 1, HCM</v>
          </cell>
          <cell r="F1368">
            <v>1</v>
          </cell>
          <cell r="G1368" t="str">
            <v>HCM</v>
          </cell>
        </row>
        <row r="1369">
          <cell r="B1369" t="str">
            <v>GSPP</v>
          </cell>
          <cell r="C1369" t="str">
            <v>GS25 Prosper Plaza</v>
          </cell>
          <cell r="D1369" t="str">
            <v>Căn hộ Shophouse thương mại CS6-CS7 Tầng 1, Block C, Prosper Plaza, Số 22/14 Phan Văn Hớn, P.Tân Thới Nhất, Q.12, HCM</v>
          </cell>
          <cell r="E1369" t="str">
            <v>Căn hộ Shophouse thương mại CS6-CS7 Tầng 1, Block C, Prosper Plaza, Số 22/14 Phan Văn Hớn, P.Tân Thới Nhất, Q.12, HCM</v>
          </cell>
          <cell r="F1369">
            <v>12</v>
          </cell>
          <cell r="G1369" t="str">
            <v>HCM</v>
          </cell>
        </row>
        <row r="1370">
          <cell r="B1370" t="str">
            <v>GSPQ</v>
          </cell>
          <cell r="C1370" t="str">
            <v>GS25 Pho Quang</v>
          </cell>
          <cell r="D1370" t="str">
            <v>8A Phổ Quang, P. 02, Q.Tân Bình, HCM</v>
          </cell>
          <cell r="E1370" t="str">
            <v>8A Phổ Quang, P. 02, Q.Tân Bình, HCM</v>
          </cell>
          <cell r="F1370" t="str">
            <v>Tân Bình</v>
          </cell>
          <cell r="G1370" t="str">
            <v>HCM</v>
          </cell>
        </row>
        <row r="1371">
          <cell r="B1371" t="str">
            <v>GSPVC</v>
          </cell>
          <cell r="C1371" t="str">
            <v>GS25 Pham Van Chieu</v>
          </cell>
          <cell r="D1371" t="str">
            <v>6C-6D Phạm Văn Chiêu, P.8, Q.Gò Vấp, HCM</v>
          </cell>
          <cell r="E1371" t="str">
            <v>6C-6D Phạm Văn Chiêu, P.8, Q.Gò Vấp, HCM</v>
          </cell>
          <cell r="F1371" t="str">
            <v>Gò Vấp</v>
          </cell>
          <cell r="G1371" t="str">
            <v>HCM</v>
          </cell>
        </row>
        <row r="1372">
          <cell r="B1372" t="str">
            <v>GSR</v>
          </cell>
          <cell r="C1372" t="str">
            <v>GS25 Resgreen</v>
          </cell>
          <cell r="D1372" t="str">
            <v>34A-36 Thoại Ngọc Hầu, P.Hòa Thạnh, Q.Tân Phú, HCM</v>
          </cell>
          <cell r="E1372" t="str">
            <v>34A-36 Thoại Ngọc Hầu, P.Hòa Thạnh, Q.Tân Phú, HCM</v>
          </cell>
          <cell r="F1372" t="str">
            <v>Tân Phú</v>
          </cell>
          <cell r="G1372" t="str">
            <v>HCM</v>
          </cell>
        </row>
        <row r="1373">
          <cell r="B1373" t="str">
            <v>GSRT</v>
          </cell>
          <cell r="C1373" t="str">
            <v>GS25 Ree Tower</v>
          </cell>
          <cell r="D1373" t="str">
            <v>9 Đoàn Văn Bơ, Phường 12, Quận 4, Phường 12, Quận 4, HCM</v>
          </cell>
          <cell r="E1373" t="str">
            <v>9 Đoàn Văn Bơ, Phường 12, Quận 4, Phường 12, Quận 4, HCM</v>
          </cell>
          <cell r="F1373">
            <v>4</v>
          </cell>
          <cell r="G1373" t="str">
            <v>HCM</v>
          </cell>
        </row>
        <row r="1374">
          <cell r="B1374" t="str">
            <v>GSS</v>
          </cell>
          <cell r="C1374" t="str">
            <v>GS25 Sadora</v>
          </cell>
          <cell r="D1374" t="str">
            <v>Số A-00.04, Khu dân cư đa chức năng tại Lô 6-9, đường số 2, đường 13, Phường Thủ Thiêm, Quận 2, HCM</v>
          </cell>
          <cell r="E1374" t="str">
            <v>Số A-00.04, Khu dân cư đa chức năng tại Lô 6-9, đường số 2, đường 13, Phường Thủ Thiêm, Quận 2, HCM</v>
          </cell>
          <cell r="F1374">
            <v>2</v>
          </cell>
          <cell r="G1374" t="str">
            <v>HCM</v>
          </cell>
        </row>
        <row r="1375">
          <cell r="B1375" t="str">
            <v>GSSCV</v>
          </cell>
          <cell r="C1375" t="str">
            <v>GS25 Sunrise City View</v>
          </cell>
          <cell r="D1375" t="str">
            <v>Lô đất thương mại SC.A-01.08 Sunrise City View, thuộc khu chung cư Nhật Hoa, số 33 Nguyễn Hữu Thọ, P.Tân Hưng, Q.7, HCM</v>
          </cell>
          <cell r="E1375" t="str">
            <v>Lô đất thương mại SC.A-01.08 Sunrise City View, thuộc khu chung cư Nhật Hoa, số 33 Nguyễn Hữu Thọ, P.Tân Hưng, Q.7, HCM</v>
          </cell>
          <cell r="F1375">
            <v>7</v>
          </cell>
          <cell r="G1375" t="str">
            <v>HCM</v>
          </cell>
        </row>
        <row r="1376">
          <cell r="B1376" t="str">
            <v>GSSG</v>
          </cell>
          <cell r="C1376" t="str">
            <v>GS25 Sky Gargen</v>
          </cell>
          <cell r="D1376" t="str">
            <v>1016/12 Nguyễn Văn Linh, Sky Garden 1 - R1 - 1, Phường Tân Phong, Quận 7, HCM</v>
          </cell>
          <cell r="E1376" t="str">
            <v>1016/12 Nguyễn Văn Linh, Sky Garden 1 - R1 - 1, Phường Tân Phong, Quận 7, HCM</v>
          </cell>
          <cell r="F1376">
            <v>7</v>
          </cell>
          <cell r="G1376" t="str">
            <v>HCM</v>
          </cell>
        </row>
        <row r="1377">
          <cell r="B1377" t="str">
            <v>GSSGR</v>
          </cell>
          <cell r="C1377" t="str">
            <v>GS25 SG Royal</v>
          </cell>
          <cell r="D1377" t="str">
            <v>34-35 Bến Vân Đồn, Phường 12, Quận 4, HCM</v>
          </cell>
          <cell r="E1377" t="str">
            <v>34-35 Bến Vân Đồn, Phường 12, Quận 4, HCM</v>
          </cell>
          <cell r="F1377">
            <v>4</v>
          </cell>
          <cell r="G1377" t="str">
            <v>HCM</v>
          </cell>
        </row>
        <row r="1378">
          <cell r="B1378" t="str">
            <v>GSSL</v>
          </cell>
          <cell r="C1378" t="str">
            <v>GS25 Skyline</v>
          </cell>
          <cell r="D1378" t="str">
            <v>Căn hộ thương mại 1,05 Tầng 1 CC Cao tầng 2 (An Gia Skyline). Đường Hoàng Quốc Việt, Khu dân cư La Casa, Phường Phú Thuận, Quận 7, Thành phố Hồ Chí Minh, Việt Nam.</v>
          </cell>
          <cell r="E1378">
            <v>0</v>
          </cell>
          <cell r="F1378">
            <v>7</v>
          </cell>
          <cell r="G1378" t="str">
            <v>HCM</v>
          </cell>
        </row>
        <row r="1379">
          <cell r="B1379" t="str">
            <v>GSSPKT</v>
          </cell>
          <cell r="C1379" t="str">
            <v>GS25 SPKT</v>
          </cell>
          <cell r="D1379" t="str">
            <v>Số 1-3 Võ Văn Ngân, P.Linh Chiểu, Q.Thủ Đức, HCM</v>
          </cell>
          <cell r="E1379" t="str">
            <v>Số 1-3 Võ Văn Ngân, P.Linh Chiểu, Q.Thủ Đức, HCM</v>
          </cell>
          <cell r="F1379" t="str">
            <v>Thủ Đức</v>
          </cell>
          <cell r="G1379" t="str">
            <v>HCM</v>
          </cell>
        </row>
        <row r="1380">
          <cell r="B1380" t="str">
            <v>GSSR</v>
          </cell>
          <cell r="C1380" t="str">
            <v>GS25 Sunrise Riverside</v>
          </cell>
          <cell r="D1380" t="str">
            <v>Lô K.1.09 (Tháp K) Căn hộ Sunrise Riverside, Xã Phước Kiển, Huyện Nhà Bè, HCM</v>
          </cell>
          <cell r="E1380" t="str">
            <v>Lô K.1.09 (Tháp K) Căn hộ Sunrise Riverside, Xã Phước Kiển, Huyện Nhà Bè, HCM</v>
          </cell>
          <cell r="F1380" t="str">
            <v>H. Nhà Bè</v>
          </cell>
          <cell r="G1380" t="str">
            <v>HCM</v>
          </cell>
        </row>
        <row r="1381">
          <cell r="B1381" t="str">
            <v>GSTA</v>
          </cell>
          <cell r="C1381" t="str">
            <v>GS25 The Art</v>
          </cell>
          <cell r="D1381" t="str">
            <v>Lầu 1, Block D Chung cư Gia Hòa, số 523A Đỗ Xuân Hợp, Khu phố 6, Phường Phước Long B, Quận 9, HCM</v>
          </cell>
          <cell r="E1381" t="str">
            <v>Lầu 1, Block D Chung cư Gia Hòa, số 523A Đỗ Xuân Hợp, Khu phố 6, Phường Phước Long B, Quận 9, HCM</v>
          </cell>
          <cell r="F1381">
            <v>9</v>
          </cell>
          <cell r="G1381" t="str">
            <v>HCM</v>
          </cell>
        </row>
        <row r="1382">
          <cell r="B1382" t="str">
            <v>GSTAS</v>
          </cell>
          <cell r="C1382" t="str">
            <v>GS25 The Ascent</v>
          </cell>
          <cell r="D1382" t="str">
            <v>62-62A Đường Quốc Hương, P. Thảo Điền, Q.2, HCM</v>
          </cell>
          <cell r="E1382" t="str">
            <v>62-62A Đường Quốc Hương, P. Thảo Điền, Q.2, HCM</v>
          </cell>
          <cell r="F1382">
            <v>2</v>
          </cell>
          <cell r="G1382" t="str">
            <v>HCM</v>
          </cell>
        </row>
        <row r="1383">
          <cell r="B1383" t="str">
            <v>GSTB</v>
          </cell>
          <cell r="C1383" t="str">
            <v>GS25 The Botanica</v>
          </cell>
          <cell r="D1383" t="str">
            <v>Shop house, TB-01.01, Tầng trệt, Tòa nhà Botanica, 104 Phổ Quang, P.2, Q.Tân Bình</v>
          </cell>
          <cell r="E1383">
            <v>0</v>
          </cell>
          <cell r="F1383" t="str">
            <v>Tân Bình</v>
          </cell>
          <cell r="G1383" t="str">
            <v>HCM</v>
          </cell>
        </row>
        <row r="1384">
          <cell r="B1384" t="str">
            <v>GSTCD</v>
          </cell>
          <cell r="C1384" t="str">
            <v>GS25 Truong Cong Dinh</v>
          </cell>
          <cell r="D1384" t="str">
            <v>35 Trương Công Định, P.14, Q.Tân Bình, HCM</v>
          </cell>
          <cell r="E1384" t="str">
            <v>35 Trương Công Định, P.14, Q.Tân Bình, HCM</v>
          </cell>
          <cell r="F1384" t="str">
            <v>Tân Bình</v>
          </cell>
          <cell r="G1384" t="str">
            <v>HCM</v>
          </cell>
        </row>
        <row r="1385">
          <cell r="B1385" t="str">
            <v>GSTCTXD</v>
          </cell>
          <cell r="C1385" t="str">
            <v>GS25 Tong cong ty xay dung Sai Gon</v>
          </cell>
          <cell r="D1385" t="str">
            <v>21B / 4 Nguyễn Đình Chiểu, P.Đa Kao, Q.1, HCM</v>
          </cell>
          <cell r="E1385" t="str">
            <v>21B / 4 Nguyễn Đình Chiểu, P.Đa Kao, Q.1, HCM</v>
          </cell>
          <cell r="F1385">
            <v>1</v>
          </cell>
          <cell r="G1385" t="str">
            <v>HCM</v>
          </cell>
        </row>
        <row r="1386">
          <cell r="B1386" t="str">
            <v>GSTD</v>
          </cell>
          <cell r="C1386" t="str">
            <v>GS25 Truong Dinh</v>
          </cell>
          <cell r="D1386" t="str">
            <v>24C Trương Định, P.6, Q.3, HCM</v>
          </cell>
          <cell r="E1386" t="str">
            <v>24C Trương Định, P.6, Q.3, HCM</v>
          </cell>
          <cell r="F1386">
            <v>3</v>
          </cell>
          <cell r="G1386" t="str">
            <v>HCM</v>
          </cell>
        </row>
        <row r="1387">
          <cell r="B1387" t="str">
            <v>GSTDI</v>
          </cell>
          <cell r="C1387" t="str">
            <v>GS25 Thao Dien</v>
          </cell>
          <cell r="D1387" t="str">
            <v>Số 16 Thảo Điền, P. Thảo Điền, Q.2, HCM</v>
          </cell>
          <cell r="E1387" t="str">
            <v>Số 16 Thảo Điền, P. Thảo Điền, Q.2, HCM</v>
          </cell>
          <cell r="F1387">
            <v>2</v>
          </cell>
          <cell r="G1387" t="str">
            <v>HCM</v>
          </cell>
        </row>
        <row r="1388">
          <cell r="B1388" t="str">
            <v>GSTDT</v>
          </cell>
          <cell r="C1388" t="str">
            <v>GS25 Ton Duc Thang</v>
          </cell>
          <cell r="D1388" t="str">
            <v>2A-4A Tôn Đức Thắng, P.Bến Nghé, Q.1, HCM</v>
          </cell>
          <cell r="E1388" t="str">
            <v>2A-4A Tôn Đức Thắng, P.Bến Nghé, Q.1, HCM</v>
          </cell>
          <cell r="F1388">
            <v>1</v>
          </cell>
          <cell r="G1388" t="str">
            <v>HCM</v>
          </cell>
        </row>
        <row r="1389">
          <cell r="B1389" t="str">
            <v>GSTH</v>
          </cell>
          <cell r="C1389" t="str">
            <v>GS25 Tan Huong</v>
          </cell>
          <cell r="D1389" t="str">
            <v>290-292-294 Đường Tân Hương, Phường Tân Quý, Quân Tân Phú, HCM</v>
          </cell>
          <cell r="E1389" t="str">
            <v>290-292-294 Đường Tân Hương, Phường Tân Quý, Quân Tân Phú, HCM</v>
          </cell>
          <cell r="F1389" t="str">
            <v>Tân Phú</v>
          </cell>
          <cell r="G1389" t="str">
            <v>HCM</v>
          </cell>
        </row>
        <row r="1390">
          <cell r="B1390" t="str">
            <v>GSTHPT</v>
          </cell>
          <cell r="C1390" t="str">
            <v>GS25 THPT Nguyen Hue</v>
          </cell>
          <cell r="D1390" t="str">
            <v>Số 6 Đường Nguyễn Văn Tăng, Phường Long Thạnh Mỹ, Tp.Thủ Đức, HCM</v>
          </cell>
          <cell r="E1390" t="str">
            <v>Số 6 Đường Nguyễn Văn Tăng, Phường Long Thạnh Mỹ, Tp.Thủ Đức, HCM</v>
          </cell>
          <cell r="F1390" t="str">
            <v>Thủ Đức</v>
          </cell>
          <cell r="G1390" t="str">
            <v>HCM</v>
          </cell>
        </row>
        <row r="1391">
          <cell r="B1391" t="str">
            <v>GSTHPTPL</v>
          </cell>
          <cell r="C1391" t="str">
            <v>GS25 THPT Phu Lam</v>
          </cell>
          <cell r="D1391" t="str">
            <v>Số 02, đường 2D nối dài, khu phố 4, phường An Lạc, quận Bình Tân</v>
          </cell>
          <cell r="E1391">
            <v>0</v>
          </cell>
          <cell r="F1391" t="str">
            <v>Bình Tân</v>
          </cell>
          <cell r="G1391" t="str">
            <v>HCM</v>
          </cell>
        </row>
        <row r="1392">
          <cell r="B1392" t="str">
            <v>GSTHT</v>
          </cell>
          <cell r="C1392" t="str">
            <v>GS25 To Hien Thanh</v>
          </cell>
          <cell r="D1392" t="str">
            <v>447 Tô Hiến Thành, Phường 14, Quận 10, Thành phố Hồ Chí Minh</v>
          </cell>
          <cell r="E1392">
            <v>0</v>
          </cell>
          <cell r="F1392">
            <v>10</v>
          </cell>
          <cell r="G1392" t="str">
            <v>HCM</v>
          </cell>
        </row>
        <row r="1393">
          <cell r="B1393" t="str">
            <v>GSTN</v>
          </cell>
          <cell r="C1393" t="str">
            <v>GS25 Tran Nao</v>
          </cell>
          <cell r="D1393" t="str">
            <v>165A Trần Não, P.An Khánh, Q2, HCM</v>
          </cell>
          <cell r="E1393" t="str">
            <v>165A Trần Não, P.An Khánh, Q2, HCM</v>
          </cell>
          <cell r="F1393">
            <v>2</v>
          </cell>
          <cell r="G1393" t="str">
            <v>HCM</v>
          </cell>
        </row>
        <row r="1394">
          <cell r="B1394" t="str">
            <v>GSTP1</v>
          </cell>
          <cell r="C1394" t="str">
            <v>GS25 The Park 1</v>
          </cell>
          <cell r="D1394" t="str">
            <v>Nhà dịch vụ số P1-SH.01 Tòa Park 1 Vinhomes Central Park, số 720A Điện Biên Phủ, P. 22, Q.Bình Thạnh, HCM</v>
          </cell>
          <cell r="E1394" t="str">
            <v>Nhà dịch vụ số P1-SH.01 Tòa Park 1 Vinhomes Central Park, số 720A Điện Biên Phủ, P. 22, Q.Bình Thạnh, HCM</v>
          </cell>
          <cell r="F1394" t="str">
            <v>Bình Thạnh</v>
          </cell>
          <cell r="G1394" t="str">
            <v>HCM</v>
          </cell>
        </row>
        <row r="1395">
          <cell r="B1395" t="str">
            <v>GSTPP</v>
          </cell>
          <cell r="C1395" t="str">
            <v>GS25 Truong Phuoc Phan</v>
          </cell>
          <cell r="D1395" t="str">
            <v>52 Trương Phước Phan, P.Bình Trị Đông, Q.Bình Tân, HCM</v>
          </cell>
          <cell r="E1395" t="str">
            <v>52 Trương Phước Phan, P.Bình Trị Đông, Q.Bình Tân, HCM</v>
          </cell>
          <cell r="F1395" t="str">
            <v>Bình Tân</v>
          </cell>
          <cell r="G1395" t="str">
            <v>HCM</v>
          </cell>
        </row>
        <row r="1396">
          <cell r="B1396" t="str">
            <v>GSTPR</v>
          </cell>
          <cell r="C1396" t="str">
            <v>GS25 The Park Residence</v>
          </cell>
          <cell r="D1396" t="str">
            <v>44,46,48 Tầng trệt, Block B4, Chung cư The Park Residence - 12 Nguyễn Hữu Thọ, Phường Phước Kiển, Huyện Nhà Bè, HCM</v>
          </cell>
          <cell r="E1396" t="str">
            <v>44,46,48 Tầng trệt, Block B4, Chung cư The Park Residence - 12 Nguyễn Hữu Thọ, Phường Phước Kiển, Huyện Nhà Bè, HCM</v>
          </cell>
          <cell r="F1396" t="str">
            <v>H. Nhà Bè</v>
          </cell>
          <cell r="G1396" t="str">
            <v>HCM</v>
          </cell>
        </row>
        <row r="1397">
          <cell r="B1397" t="str">
            <v>GSTQ</v>
          </cell>
          <cell r="C1397" t="str">
            <v>GS25 Tan Quy</v>
          </cell>
          <cell r="D1397" t="str">
            <v>Số 72A-74/2 Đường 79, Khu phố 1, Phường Tân Quy, Quận 7, HCM</v>
          </cell>
          <cell r="E1397" t="str">
            <v>Số 72A-74/2 Đường 79, Khu phố 1, Phường Tân Quy, Quận 7, HCM</v>
          </cell>
          <cell r="F1397">
            <v>7</v>
          </cell>
          <cell r="G1397" t="str">
            <v>HCM</v>
          </cell>
        </row>
        <row r="1398">
          <cell r="B1398" t="str">
            <v>GSTS</v>
          </cell>
          <cell r="C1398" t="str">
            <v>GS25 Trung Son</v>
          </cell>
          <cell r="D1398" t="str">
            <v>Số 53, Đường 9A, Khu dân cư Trung Sơn, Xã Bình Hưng, Huyện Bình Chánh, HCM</v>
          </cell>
          <cell r="E1398" t="str">
            <v>Số 53, Đường 9A, Khu dân cư Trung Sơn, Xã Bình Hưng, Huyện Bình Chánh, HCM</v>
          </cell>
          <cell r="F1398" t="str">
            <v>H. Bình Chánh</v>
          </cell>
          <cell r="G1398" t="str">
            <v>HCM</v>
          </cell>
        </row>
        <row r="1399">
          <cell r="B1399" t="str">
            <v>GSTT</v>
          </cell>
          <cell r="C1399" t="str">
            <v>GS25 Thanh Thai</v>
          </cell>
          <cell r="D1399" t="str">
            <v>Căn hộ 0.2 thuộc Chung cư Thiên Nam, tọa lạc tại số 7A / 162 Thành Thái, Phường 14, Quận 10, HCM</v>
          </cell>
          <cell r="E1399" t="str">
            <v>Căn hộ 0.2 thuộc Chung cư Thiên Nam, tọa lạc tại số 7A / 162 Thành Thái, Phường 14, Quận 10, HCM</v>
          </cell>
          <cell r="F1399">
            <v>10</v>
          </cell>
          <cell r="G1399" t="str">
            <v>HCM</v>
          </cell>
        </row>
        <row r="1400">
          <cell r="B1400" t="str">
            <v>GSTVK</v>
          </cell>
          <cell r="C1400" t="str">
            <v>GS25 Tran Văn Kieu</v>
          </cell>
          <cell r="D1400" t="str">
            <v>45-47 Đường số 11, Phường 10, Quận 6, Thành phố Hồ Chí Minh</v>
          </cell>
          <cell r="E1400">
            <v>0</v>
          </cell>
          <cell r="F1400">
            <v>6</v>
          </cell>
          <cell r="G1400" t="str">
            <v>HCM</v>
          </cell>
        </row>
        <row r="1401">
          <cell r="B1401" t="str">
            <v>GSU</v>
          </cell>
          <cell r="C1401" t="str">
            <v>GS25 UEF</v>
          </cell>
          <cell r="D1401" t="str">
            <v>Số 141, Đường Điện Biên Phủ, Phường 15, Quận Bình Thạnh, HCM</v>
          </cell>
          <cell r="E1401" t="str">
            <v>Số 141, Đường Điện Biên Phủ, Phường 15, Quận Bình Thạnh, HCM</v>
          </cell>
          <cell r="F1401" t="str">
            <v>Bình Thạnh</v>
          </cell>
          <cell r="G1401" t="str">
            <v>HCM</v>
          </cell>
        </row>
        <row r="1402">
          <cell r="B1402" t="str">
            <v>GSUVK</v>
          </cell>
          <cell r="C1402" t="str">
            <v>GS25 Ung Van Khiem</v>
          </cell>
          <cell r="D1402" t="str">
            <v>226 Ung Văn Khiêm, P. 25, Q. Bình Thạnh, TP.</v>
          </cell>
          <cell r="E1402">
            <v>0</v>
          </cell>
          <cell r="F1402" t="str">
            <v>Bình Thạnh</v>
          </cell>
          <cell r="G1402" t="str">
            <v>HCM</v>
          </cell>
        </row>
        <row r="1403">
          <cell r="B1403" t="str">
            <v>GSV</v>
          </cell>
          <cell r="C1403" t="str">
            <v>GS25 Viettel</v>
          </cell>
          <cell r="D1403" t="str">
            <v>285 Cách Mạng Tháng 8, P.12, Q.10, HCM</v>
          </cell>
          <cell r="E1403" t="str">
            <v>285 Cách Mạng Tháng 8, P.12, Q.10, HCM</v>
          </cell>
          <cell r="F1403">
            <v>10</v>
          </cell>
          <cell r="G1403" t="str">
            <v>HCM</v>
          </cell>
        </row>
        <row r="1404">
          <cell r="B1404" t="str">
            <v>GSVC1</v>
          </cell>
          <cell r="C1404" t="str">
            <v>GS25 VinCity1</v>
          </cell>
          <cell r="D1404" t="str">
            <v>S1.02-khu A, dự án khu dân cư và công viên Phước Thiện, số 512 đường Nguyễn Xiển, khu phố Long Hòa, phường Long Thạnh Mỹ, quận 9, HCM</v>
          </cell>
          <cell r="E1404" t="str">
            <v>S1.02-khu A, dự án khu dân cư và công viên Phước Thiện, số 512 đường Nguyễn Xiển, khu phố Long Hòa, phường Long Thạnh Mỹ, quận 9, HCM</v>
          </cell>
          <cell r="F1404">
            <v>9</v>
          </cell>
          <cell r="G1404" t="str">
            <v>HCM</v>
          </cell>
        </row>
        <row r="1405">
          <cell r="B1405" t="str">
            <v>GSVC10</v>
          </cell>
          <cell r="C1405" t="str">
            <v>GS25 Vincity 10</v>
          </cell>
          <cell r="D1405" t="str">
            <v>Căn hộ 1.01 tại tầng 1 Tòa chung cư S1.05 thuộc khu A - Dự án khu dân cư và công viên Phước Thiện số 512 đường Nguyễn Xiển, khu phố Long Hòa, phường Long Thạnh Mỹ, Tp.Thủ Đức, HCM</v>
          </cell>
          <cell r="E1405" t="str">
            <v>Căn hộ 1.01 tại tầng 1 Tòa chung cư S1.05 thuộc khu A - Dự án khu dân cư và công viên Phước Thiện số 512 đường Nguyễn Xiển, khu phố Long Hòa, phường Long Thạnh Mỹ, Tp.Thủ Đức, HCM</v>
          </cell>
          <cell r="F1405" t="str">
            <v>Thủ Đức</v>
          </cell>
          <cell r="G1405" t="str">
            <v>HCM</v>
          </cell>
        </row>
        <row r="1406">
          <cell r="B1406" t="str">
            <v>GSVC12</v>
          </cell>
          <cell r="C1406" t="str">
            <v>GS25 Vincity 12</v>
          </cell>
          <cell r="D1406" t="str">
            <v>Căn hộ 1.01 - tầng 1 chung cư S1.06 khu A - Dự án khu dân cư và công viên Phước Thiện số 512 Nguyễn Xiển, khu phố Long Hòa, phường Long Thạnh Mỹ, Tp.Thủ Đức, HCM</v>
          </cell>
          <cell r="E1406" t="str">
            <v>Căn hộ 1.01 - tầng 1 chung cư S1.06 khu A - Dự án khu dân cư và công viên Phước Thiện số 512 Nguyễn Xiển, khu phố Long Hòa, phường Long Thạnh Mỹ, Tp.Thủ Đức, HCM</v>
          </cell>
          <cell r="F1406" t="str">
            <v>Thủ Đức</v>
          </cell>
          <cell r="G1406" t="str">
            <v>HCM</v>
          </cell>
        </row>
        <row r="1407">
          <cell r="B1407" t="str">
            <v>GSVC14</v>
          </cell>
          <cell r="C1407" t="str">
            <v>GS25 Vincity 14</v>
          </cell>
          <cell r="D1407" t="str">
            <v>Căn hộ 1.01 - Lầu 1, chung cư S2.03 khu A - Dự án khu dân cư và công viên Phước Thiện số 512 Nguyễn Xiển, khu phố Long Hòa, phường Long Thạnh Mỹ, TP.Thủ Đức, HCM</v>
          </cell>
          <cell r="E1407" t="str">
            <v>Căn hộ 1.01 - Lầu 1, chung cư S2.03 khu A - Dự án khu dân cư và công viên Phước Thiện số 512 Nguyễn Xiển, khu phố Long Hòa, phường Long Thạnh Mỹ, TP.Thủ Đức, HCM</v>
          </cell>
          <cell r="F1407" t="str">
            <v>Thủ Đức</v>
          </cell>
          <cell r="G1407" t="str">
            <v>HCM</v>
          </cell>
        </row>
        <row r="1408">
          <cell r="B1408" t="str">
            <v>GSVC2</v>
          </cell>
          <cell r="C1408" t="str">
            <v>GS25 Vincity 2</v>
          </cell>
          <cell r="D1408" t="str">
            <v>1,01 Tầng 1, Chung cư số S2.02 Khu A - Khu dân cư và công viên Phước Thiện số 512 Nguyễn Xiển, Khu phố Long Hòa, Phường Long Thạnh Mỹ, Tp.Thủ Đức, HCM</v>
          </cell>
          <cell r="E1408" t="str">
            <v>1,01 Tầng 1, Chung cư số S2.02 Khu A - Khu dân cư và công viên Phước Thiện số 512 Nguyễn Xiển, Khu phố Long Hòa, Phường Long Thạnh Mỹ, Tp.Thủ Đức, HCM</v>
          </cell>
          <cell r="F1408" t="str">
            <v>Thủ Đức</v>
          </cell>
          <cell r="G1408" t="str">
            <v>HCM</v>
          </cell>
        </row>
        <row r="1409">
          <cell r="B1409" t="str">
            <v>GSVC3</v>
          </cell>
          <cell r="C1409" t="str">
            <v>GS25 Vincity 3</v>
          </cell>
          <cell r="D1409" t="str">
            <v>Căn 1.20, Tầng 1, Chung cư S2.05, Khu A - KDC &amp;amp; Công viên Phước Thiện - Số 512 Nguyễn Xiển, KP. Long Hòa, P. Long Thạnh Mỹ, TP.Thủ Đức, HCM</v>
          </cell>
          <cell r="E1409" t="str">
            <v>Căn 1.20, Tầng 1, Chung cư S2.05, Khu A - KDC &amp;amp; Công viên Phước Thiện - Số 512 Nguyễn Xiển, KP. Long Hòa, P. Long Thạnh Mỹ, TP.Thủ Đức, HCM</v>
          </cell>
          <cell r="F1409" t="str">
            <v>Thủ Đức</v>
          </cell>
          <cell r="G1409" t="str">
            <v>HCM</v>
          </cell>
        </row>
        <row r="1410">
          <cell r="B1410" t="str">
            <v>GSVC4</v>
          </cell>
          <cell r="C1410" t="str">
            <v>GS25 Vincity 4</v>
          </cell>
          <cell r="D1410" t="str">
            <v>Căn hộ thương mại 1.20 - Tầng 1, Tòa nhà căn hộ số S1.07, Khu A - Dự án Khu dân cư và công viên Phước Thiện số 512 Nguyễn Xiển, Khu phố Long Hòa, Phường Long Thạnh Mỹ, Tp.Thủ Đức, HCM</v>
          </cell>
          <cell r="E1410" t="str">
            <v>Căn hộ thương mại 1.20 - Tầng 1, Tòa nhà căn hộ số S1.07, Khu A - Dự án Khu dân cư và công viên Phước Thiện số 512 Nguyễn Xiển, Khu phố Long Hòa, Phường Long Thạnh Mỹ, Tp.Thủ Đức, HCM</v>
          </cell>
          <cell r="F1410" t="str">
            <v>Thủ Đức</v>
          </cell>
          <cell r="G1410" t="str">
            <v>HCM</v>
          </cell>
        </row>
        <row r="1411">
          <cell r="B1411" t="str">
            <v>GSVC5</v>
          </cell>
          <cell r="C1411" t="str">
            <v>GS25 Vincity 5</v>
          </cell>
          <cell r="D1411" t="str">
            <v>Số 1S.01 tại tầng: 1, Căn hộ số: S3.05 thuộc Khu A - Dự án Khu dân cư và Công viên Phước Thiện tại số 512 Nguyễn Xiển, Khu phố Long Hòa, Phường Long Thạnh Mỹ, Tp.Thủ Đức, HCM</v>
          </cell>
          <cell r="E1411" t="str">
            <v>Số 1S.01 tại tầng: 1, Căn hộ số: S3.05 thuộc Khu A - Dự án Khu dân cư và Công viên Phước Thiện tại số 512 Nguyễn Xiển, Khu phố Long Hòa, Phường Long Thạnh Mỹ, Tp.Thủ Đức, HCM</v>
          </cell>
          <cell r="F1411" t="str">
            <v>Thủ Đức</v>
          </cell>
          <cell r="G1411" t="str">
            <v>HCM</v>
          </cell>
        </row>
        <row r="1412">
          <cell r="B1412" t="str">
            <v>GSVC6</v>
          </cell>
          <cell r="C1412" t="str">
            <v>GS25 Vincity 6</v>
          </cell>
          <cell r="D1412" t="str">
            <v>Tầng 1,07: 1. Căn hộ số S5.02 thuộc Khu A - Dự án Khu dân cư và Công viên Phước Thiện số 512 Nguyễn Xiển, Khu phố Long Hòa, Phường Long Thạnh Mỹ, Tp.Thủ Đức, HCM</v>
          </cell>
          <cell r="E1412" t="str">
            <v>Tầng 1,07: 1. Căn hộ số S5.02 thuộc Khu A - Dự án Khu dân cư và Công viên Phước Thiện số 512 Nguyễn Xiển, Khu phố Long Hòa, Phường Long Thạnh Mỹ, Tp.Thủ Đức, HCM</v>
          </cell>
          <cell r="F1412" t="str">
            <v>Thủ Đức</v>
          </cell>
          <cell r="G1412" t="str">
            <v>HCM</v>
          </cell>
        </row>
        <row r="1413">
          <cell r="B1413" t="str">
            <v>GSVC8</v>
          </cell>
          <cell r="C1413" t="str">
            <v>GS25 Vincity 8</v>
          </cell>
          <cell r="D1413" t="str">
            <v>Căn hộ thương mại 1.20 - Tầng 1, chung cư S5.03, Khu A - Dự án Khu dân cư và công viên Phước Thiện tại 512 Nguyễn Xiển, Khu phố Long Hòa, Phường Long Thạnh Mỹ, Tp.Thủ Đức</v>
          </cell>
          <cell r="E1413" t="str">
            <v>Căn hộ thương mại 1.20 - Tầng 1, chung cư S5.03, Khu A - Dự án Khu dân cư và công viên Phước Thiện tại 512 Nguyễn Xiển, Khu phố Long Hòa, Phường Long Thạnh Mỹ, Tp.Thủ Đức</v>
          </cell>
          <cell r="F1413" t="str">
            <v>Thủ Đức</v>
          </cell>
          <cell r="G1413" t="str">
            <v>HCM</v>
          </cell>
        </row>
        <row r="1414">
          <cell r="B1414" t="str">
            <v>GSVC9</v>
          </cell>
          <cell r="C1414" t="str">
            <v>GS25 Vincity 9</v>
          </cell>
          <cell r="D1414" t="str">
            <v>Căn hộ thương mại 1.01 - Tầng 1, tòa căn hộ số S3.02, Khu A - Dự án khu dân cư và công viên Phước Thiện số 512 Nguyễn Xiển, Khu phố Long Hòa, Phường Long Thạnh Mỹ, Tp.Thủ Đức, HCM</v>
          </cell>
          <cell r="E1414" t="str">
            <v>Căn hộ thương mại 1.01 - Tầng 1, tòa căn hộ số S3.02, Khu A - Dự án khu dân cư và công viên Phước Thiện số 512 Nguyễn Xiển, Khu phố Long Hòa, Phường Long Thạnh Mỹ, Tp.Thủ Đức, HCM</v>
          </cell>
          <cell r="F1414" t="str">
            <v>Thủ Đức</v>
          </cell>
          <cell r="G1414" t="str">
            <v>HCM</v>
          </cell>
        </row>
        <row r="1415">
          <cell r="B1415" t="str">
            <v>GSVL</v>
          </cell>
          <cell r="C1415" t="str">
            <v>GS25 Vinh Loc</v>
          </cell>
          <cell r="D1415" t="str">
            <v>Số 01 Đường số 03-KDC Vĩnh Lộc, Đường Nguyễn Thị Tú, P.Bình Hưng Hòa B, Q.Bình Tân, HCM</v>
          </cell>
          <cell r="E1415" t="str">
            <v>Số 01 Đường số 03-KDC Vĩnh Lộc, Đường Nguyễn Thị Tú, P.Bình Hưng Hòa B, Q.Bình Tân, HCM</v>
          </cell>
          <cell r="F1415" t="str">
            <v>Bình Tân</v>
          </cell>
          <cell r="G1415" t="str">
            <v>HCM</v>
          </cell>
        </row>
        <row r="1416">
          <cell r="B1416" t="str">
            <v>GSVR</v>
          </cell>
          <cell r="C1416" t="str">
            <v>GS25 Viva Riverside</v>
          </cell>
          <cell r="D1416" t="str">
            <v>Lô đất thương mại số 1.25 của chung cư Viva Riverside tại số 1472 Võ Văn Kiệt và số 445-449 Gia Phú, Phường 3, Quận 6, Thành phố Hồ Chí Minh, Việt Nam</v>
          </cell>
          <cell r="E1416">
            <v>0</v>
          </cell>
          <cell r="F1416">
            <v>6</v>
          </cell>
          <cell r="G1416" t="str">
            <v>HCM</v>
          </cell>
        </row>
        <row r="1417">
          <cell r="B1417" t="str">
            <v>GSW</v>
          </cell>
          <cell r="C1417" t="str">
            <v>GS25 Wilton</v>
          </cell>
          <cell r="D1417" t="str">
            <v>Căn hộ kết hợp kinh doanh (Shophouse / SH) số WT2-1.SH01, Lầu 1, Tháp 2, Số 71/3, Đường Nguyễn Văn Thương, Phường 25, Quận Bình Thạnh, HCM</v>
          </cell>
          <cell r="E1417" t="str">
            <v>Căn hộ kết hợp kinh doanh (Shophouse / SH) số WT2-1.SH01, Lầu 1, Tháp 2, Số 71/3, Đường Nguyễn Văn Thương, Phường 25, Quận Bình Thạnh, HCM</v>
          </cell>
          <cell r="F1417" t="str">
            <v>Bình Thạnh</v>
          </cell>
          <cell r="G1417" t="str">
            <v>HCM</v>
          </cell>
        </row>
        <row r="1418">
          <cell r="B1418" t="str">
            <v>HT</v>
          </cell>
          <cell r="C1418" t="str">
            <v>CÔNG TY TNHH THƯƠNG MẠI- DỊCH VỤ-  XUẤT NHẬP KHẨU THỰC PHẨM HƯNG THỊNH</v>
          </cell>
          <cell r="D1418" t="str">
            <v>Số 10 Đường Số 18, Phường Phước Bình, Thành phố Thủ Đức, Thành phố Hồ Chí Minh, Việt Nam</v>
          </cell>
          <cell r="E1418">
            <v>0</v>
          </cell>
          <cell r="F1418" t="str">
            <v>Thủ Đức</v>
          </cell>
          <cell r="G1418" t="str">
            <v>HCM</v>
          </cell>
        </row>
        <row r="1419">
          <cell r="B1419" t="str">
            <v>HUNGDUNG</v>
          </cell>
          <cell r="C1419" t="str">
            <v>DOANH NGHIỆP TƯ NHÂN THƯƠNG MẠI - SẢN XUẤT - XUẤT NHẬP KHẨU HÙNG DŨNG</v>
          </cell>
          <cell r="D1419" t="str">
            <v>187A Cống Quỳnh, Phường Nguyễn Cư Trinh, Quận 1, Thành phố Hồ Chí Minh, Việt Nam</v>
          </cell>
          <cell r="E1419">
            <v>0</v>
          </cell>
          <cell r="F1419">
            <v>1</v>
          </cell>
          <cell r="G1419" t="str">
            <v>HCM</v>
          </cell>
        </row>
        <row r="1420">
          <cell r="B1420" t="str">
            <v>JM</v>
          </cell>
          <cell r="C1420" t="str">
            <v>Công Ty Cổ Phần Thương Mại Dịch Vụ JM Quốc Tế</v>
          </cell>
          <cell r="D1420" t="str">
            <v>L1-01 Tầng 1, Tòa Nhà Gold View, 346 Bến Vân Đồn, Phường 01, Quận 4, Tp. Hồ Chí Minh</v>
          </cell>
          <cell r="E1420">
            <v>0</v>
          </cell>
          <cell r="F1420">
            <v>4</v>
          </cell>
          <cell r="G1420" t="str">
            <v>HCM</v>
          </cell>
        </row>
        <row r="1421">
          <cell r="B1421" t="str">
            <v>KFNTT</v>
          </cell>
          <cell r="C1421" t="str">
            <v>CÔNG TY CỔ PHẦN KING FOOD MARKET- NGUYỄN THỊ THẬP, QUẬN 7</v>
          </cell>
          <cell r="D1421" t="str">
            <v>Q7, HCM</v>
          </cell>
          <cell r="E1421">
            <v>0</v>
          </cell>
          <cell r="F1421">
            <v>7</v>
          </cell>
          <cell r="G1421" t="str">
            <v>HCM</v>
          </cell>
        </row>
        <row r="1422">
          <cell r="B1422" t="str">
            <v>KSDI</v>
          </cell>
          <cell r="C1422" t="str">
            <v>Khải San Quận Thủ Đức Diamond Island</v>
          </cell>
          <cell r="D1422" t="str">
            <v>1 đường 104 - BTT, KP3, Bình Trưng Tây, TP.Thủ Đức</v>
          </cell>
          <cell r="E1422" t="str">
            <v>Khải San</v>
          </cell>
          <cell r="F1422" t="str">
            <v>Thủ Đức</v>
          </cell>
          <cell r="G1422" t="str">
            <v>HCM</v>
          </cell>
        </row>
        <row r="1423">
          <cell r="B1423" t="str">
            <v>KSNTH</v>
          </cell>
          <cell r="C1423" t="str">
            <v>CÔNG TY TNHH THƯƠNG MẠI GIAO NHẬN VẬN TẢI HNT</v>
          </cell>
          <cell r="D1423" t="str">
            <v>153/1B Nguyễn Thượng Hiền, Phường 6, Quận Bình Thạnh, Thành phố Hồ Chí Minh, Việt Nam</v>
          </cell>
          <cell r="E1423" t="str">
            <v>Khải San</v>
          </cell>
          <cell r="F1423" t="str">
            <v>Bình Thạnh</v>
          </cell>
          <cell r="G1423" t="str">
            <v>HCM</v>
          </cell>
        </row>
        <row r="1424">
          <cell r="B1424" t="str">
            <v>KSPN</v>
          </cell>
          <cell r="C1424" t="str">
            <v>Khải San Quận Phú Nhuận</v>
          </cell>
          <cell r="D1424" t="str">
            <v>Số 8 Hoàng Mình Giám, P.9, Q.PN, HCM</v>
          </cell>
          <cell r="E1424" t="str">
            <v>Khải San</v>
          </cell>
          <cell r="F1424" t="str">
            <v>Phú Nhuận</v>
          </cell>
          <cell r="G1424" t="str">
            <v>HCM</v>
          </cell>
        </row>
        <row r="1425">
          <cell r="B1425" t="str">
            <v>KSQ7</v>
          </cell>
          <cell r="C1425" t="str">
            <v xml:space="preserve">Khải San Quận 7 </v>
          </cell>
          <cell r="D1425" t="str">
            <v>Block A1 Boulevard đường 15B nối dài, P.Phú Mỹ, Q.7, HCM</v>
          </cell>
          <cell r="E1425" t="str">
            <v>Khải San</v>
          </cell>
          <cell r="F1425">
            <v>7</v>
          </cell>
          <cell r="G1425" t="str">
            <v>HCM</v>
          </cell>
        </row>
        <row r="1426">
          <cell r="B1426" t="str">
            <v>KSS</v>
          </cell>
          <cell r="C1426" t="str">
            <v>Khải San Quận Thủ Đức Safira</v>
          </cell>
          <cell r="D1426" t="str">
            <v>Tháp D1 cao ốc Safira, 454 Võ Chí Công, KP2, P.Phú Hữu, TP.Thủ Đức</v>
          </cell>
          <cell r="E1426" t="str">
            <v>Khải San</v>
          </cell>
          <cell r="F1426" t="str">
            <v>Thủ Đức</v>
          </cell>
          <cell r="G1426" t="str">
            <v>HCM</v>
          </cell>
        </row>
        <row r="1427">
          <cell r="B1427" t="str">
            <v>KSTP</v>
          </cell>
          <cell r="C1427" t="str">
            <v>Khải San Quận Tân Phú</v>
          </cell>
          <cell r="D1427" t="str">
            <v>241 Hòa Bình, P.Hiệp Tân, Q.Tân Phú, HCM</v>
          </cell>
          <cell r="E1427" t="str">
            <v>Khải San</v>
          </cell>
          <cell r="F1427" t="str">
            <v>Tân Phú</v>
          </cell>
          <cell r="G1427" t="str">
            <v>HCM</v>
          </cell>
        </row>
        <row r="1428">
          <cell r="B1428" t="str">
            <v>KSVGP</v>
          </cell>
          <cell r="C1428" t="str">
            <v>Khải San Quận Thủ Đức Vinhomes Grand Part</v>
          </cell>
          <cell r="D1428" t="str">
            <v>Vinhomes Grand Part sô 512 Nguyễn Xiển, P.Long Thạnh Mỹ, TP.Thủ Đức</v>
          </cell>
          <cell r="E1428" t="str">
            <v>Khải San</v>
          </cell>
          <cell r="F1428" t="str">
            <v>Thủ Đức</v>
          </cell>
          <cell r="G1428" t="str">
            <v>HCM</v>
          </cell>
        </row>
        <row r="1429">
          <cell r="B1429" t="str">
            <v>LTBD</v>
          </cell>
          <cell r="C1429" t="str">
            <v>CÔNG TY CỔ PHẦN TRUNG TÂM THƯƠNG MẠI LOTTE VIỆT NAM - CHI NHÁNH BÌNH DƯƠNG</v>
          </cell>
          <cell r="D1429" t="str">
            <v>Khu đô thị The Seasons Bình Dương, Phường Lái Thiêu, Thành phố Thuận An, Tỉnh Bình Dương, Việt Nam</v>
          </cell>
          <cell r="E1429">
            <v>0</v>
          </cell>
          <cell r="F1429" t="str">
            <v>Bình Dương</v>
          </cell>
          <cell r="G1429" t="str">
            <v>Tỉnh</v>
          </cell>
        </row>
        <row r="1430">
          <cell r="B1430" t="str">
            <v>LTBT</v>
          </cell>
          <cell r="C1430" t="str">
            <v>CÔNG TY CỔ PHẦN TRUNG TÂM THƯƠNG MẠI LOTTE VIỆT NAM - CHI NHÁNH BÌNH THUẬN</v>
          </cell>
          <cell r="D1430" t="str">
            <v>Khu dân cư Hùng Vương I, Phường Phú Thủy, Thành phố  Phan Thiết, Tỉnh Bình Thuận, Việt Nam</v>
          </cell>
          <cell r="E1430">
            <v>0</v>
          </cell>
          <cell r="F1430" t="str">
            <v>Bình Thuận</v>
          </cell>
          <cell r="G1430" t="str">
            <v>Tỉnh</v>
          </cell>
        </row>
        <row r="1431">
          <cell r="B1431" t="str">
            <v>LTCT</v>
          </cell>
          <cell r="C1431" t="str">
            <v>CÔNG TY CỔ PHẦN TRUNG TÂM THƯƠNG MẠI LOTTE VIỆT NAM - CHI NHÁNH CẦN THƠ</v>
          </cell>
          <cell r="D1431" t="str">
            <v>84, Mậu Thân, Phường An Hòa, Quận Ninh Kiều, Thành phố Cần Thơ, Việt Nam</v>
          </cell>
          <cell r="E1431">
            <v>0</v>
          </cell>
          <cell r="F1431" t="str">
            <v>CẦN THƠ</v>
          </cell>
          <cell r="G1431" t="str">
            <v>Tỉnh</v>
          </cell>
        </row>
        <row r="1432">
          <cell r="B1432" t="str">
            <v>LTDN</v>
          </cell>
          <cell r="C1432" t="str">
            <v>Lotte Đồng Nai</v>
          </cell>
          <cell r="D1432" t="str">
            <v>Lô B-03 Khu thương mại Amata, Quốc lộ 1A, Phường Long Bình, Thành phố Biên Hoà, Tỉnh Đồng Nai, Việt Nam</v>
          </cell>
          <cell r="E1432">
            <v>0</v>
          </cell>
          <cell r="F1432" t="str">
            <v>Đồng Nai</v>
          </cell>
          <cell r="G1432" t="str">
            <v>Tỉnh</v>
          </cell>
        </row>
        <row r="1433">
          <cell r="B1433" t="str">
            <v>LTDNA</v>
          </cell>
          <cell r="C1433" t="str">
            <v>CÔNG TY CỔ PHẦN TRUNG TÂM THƯƠNG MẠI LOTTE VIỆT NAM - CHI NHÁNH ĐÀ NẴNG</v>
          </cell>
          <cell r="D1433" t="str">
            <v>số 06 đường Nại Nam, Phường Hoà Cường Bắc, Quận Hải Châu, Thành phố Đà Nẵng, Việt Nam</v>
          </cell>
          <cell r="E1433">
            <v>0</v>
          </cell>
          <cell r="F1433" t="str">
            <v>Đà Nẵng</v>
          </cell>
          <cell r="G1433" t="str">
            <v>Tỉnh</v>
          </cell>
        </row>
        <row r="1434">
          <cell r="B1434" t="str">
            <v>LTGV</v>
          </cell>
          <cell r="C1434" t="str">
            <v>CÔNG TY CỔ PHẦN TRUNG TÂM THƯƠNG MẠI LOTTE VIỆT NAM - CHI NHÁNH GÒ VẤP</v>
          </cell>
          <cell r="D1434" t="str">
            <v>Số 18, Đường Phan Văn Trị, Phường 10, Quận Gò Vấp, Thành phố Hồ Chí Minh, Việt Nam</v>
          </cell>
          <cell r="E1434">
            <v>0</v>
          </cell>
          <cell r="F1434" t="str">
            <v>Gò Vấp</v>
          </cell>
          <cell r="G1434" t="str">
            <v>HCM</v>
          </cell>
        </row>
        <row r="1435">
          <cell r="B1435" t="str">
            <v>LTNT</v>
          </cell>
          <cell r="C1435" t="str">
            <v>CÔNG TY CỔ PHẦN TRUNG TÂM THƯƠNG MẠI LOTTE VIỆT NAM - CHI NHÁNH NHA TRANG</v>
          </cell>
          <cell r="D1435" t="str">
            <v>Số 58 đường 23/10, Phường Phương Sơn, Thành phố Nha Trang, Tỉnh Khánh Hòa, Việt Nam</v>
          </cell>
          <cell r="E1435">
            <v>0</v>
          </cell>
          <cell r="F1435" t="str">
            <v>Nha Trang</v>
          </cell>
          <cell r="G1435" t="str">
            <v>Tỉnh</v>
          </cell>
        </row>
        <row r="1436">
          <cell r="B1436" t="str">
            <v>LTTB</v>
          </cell>
          <cell r="C1436" t="str">
            <v>CÔNG TY CỔ PHẦN TRUNG TÂM THƯƠNG MẠI LOTTE VIỆT NAM - CHI NHÁNH TÂN BÌNH</v>
          </cell>
          <cell r="D1436" t="str">
            <v>Số 20, đường Cộng Hòa, Phường 12, Quận Tân Bình, Thành phố Hồ Chí Minh, Việt Nam</v>
          </cell>
          <cell r="E1436">
            <v>0</v>
          </cell>
          <cell r="F1436" t="str">
            <v>Tân Bình</v>
          </cell>
          <cell r="G1436" t="str">
            <v>HCM</v>
          </cell>
        </row>
        <row r="1437">
          <cell r="B1437" t="str">
            <v>LTV</v>
          </cell>
          <cell r="C1437" t="str">
            <v>CÔNG TY CỔ PHẦN TRUNG TÂM THƯƠNG MẠI LOTTE VIỆT NAM - CHI NHÁNH VINH</v>
          </cell>
          <cell r="D1437" t="str">
            <v>Đại lộ V.I.Lenin, Khối Yên Sơn, Phường Hà Huy Tập, Thành phố Vinh, Tỉnh Nghệ An, Việt Nam</v>
          </cell>
          <cell r="E1437" t="str">
            <v>Lotte Mart Phú Thọ-940B Đường 3 Tháng 2, Phường 15, Quận 11, TP.HCM.</v>
          </cell>
          <cell r="F1437">
            <v>11</v>
          </cell>
          <cell r="G1437" t="str">
            <v>HCM</v>
          </cell>
        </row>
        <row r="1438">
          <cell r="B1438" t="str">
            <v>LTVT</v>
          </cell>
          <cell r="C1438" t="str">
            <v>CÔNG TY CỔ PHẦN TRUNG TÂM THƯƠNG MẠI LOTTE VIỆT NAM - CHI NHÁNH BÀ RỊA VŨNG TÀU</v>
          </cell>
          <cell r="D1438" t="str">
            <v>Góc đường 3 tháng 2 và đường Thi Sách, Phường 8, Thành Phố Vũng Tàu, Tỉnh Bà Rịa - Vũng Tàu, Việt Nam</v>
          </cell>
          <cell r="E1438">
            <v>0</v>
          </cell>
          <cell r="F1438">
            <v>8</v>
          </cell>
          <cell r="G1438" t="str">
            <v>HCM</v>
          </cell>
        </row>
        <row r="1439">
          <cell r="B1439" t="str">
            <v>MGAG</v>
          </cell>
          <cell r="C1439" t="str">
            <v>CHI NHÁNH CÔNG TY TNHH MM MEGA MARKET (VIỆT NAM) TẠI TỈNH AN GIANG</v>
          </cell>
          <cell r="D1439" t="str">
            <v>Số 1566 Trần Hưng Đạo, Tổ 71, Khóm Đông Thịnh 5, Phường Mỹ Phước, Thành phố Long Xuyên, Tỉnh An Giang, Việt Nam</v>
          </cell>
          <cell r="E1439">
            <v>0</v>
          </cell>
          <cell r="F1439" t="str">
            <v>An Giang</v>
          </cell>
          <cell r="G1439" t="str">
            <v>Tỉnh</v>
          </cell>
        </row>
        <row r="1440">
          <cell r="B1440" t="str">
            <v>MGAP</v>
          </cell>
          <cell r="C1440" t="str">
            <v>Mega An Phú</v>
          </cell>
          <cell r="D1440" t="str">
            <v>Khu dân cư An Phú, An Khánh, Quận 2, Tp. HCM</v>
          </cell>
          <cell r="E1440">
            <v>0</v>
          </cell>
          <cell r="F1440">
            <v>2</v>
          </cell>
          <cell r="G1440" t="str">
            <v>HCM</v>
          </cell>
        </row>
        <row r="1441">
          <cell r="B1441" t="str">
            <v>MGBD</v>
          </cell>
          <cell r="C1441" t="str">
            <v>Mega Bình Dương</v>
          </cell>
          <cell r="D1441" t="str">
            <v>Đại Lộ Bình Dương, Phường Phú Thọ, Thị Xã Thủ Dầu Một, Tỉnh Bình Dương</v>
          </cell>
          <cell r="E1441">
            <v>0</v>
          </cell>
          <cell r="F1441" t="str">
            <v>Bình Dương</v>
          </cell>
          <cell r="G1441" t="str">
            <v>Tỉnh</v>
          </cell>
        </row>
        <row r="1442">
          <cell r="B1442" t="str">
            <v>MGBĐ</v>
          </cell>
          <cell r="C1442" t="str">
            <v>CHI NHÁNH CÔNG TY TNHH MM MEGA MARKET (VIỆT NAM) TẠI TỈNH BÌNH ĐỊNH</v>
          </cell>
          <cell r="D1442" t="str">
            <v>Quốc Lộ 1D, Tổ 24, Khu vực 5, Phường Ghềnh Ráng, Thành phố Quy Nhơn, Tỉnh Bình Định, Việt Nam</v>
          </cell>
          <cell r="E1442">
            <v>0</v>
          </cell>
          <cell r="F1442" t="str">
            <v>Bình Định</v>
          </cell>
          <cell r="G1442" t="str">
            <v>Tỉnh</v>
          </cell>
        </row>
        <row r="1443">
          <cell r="B1443" t="str">
            <v>MGBH</v>
          </cell>
          <cell r="C1443" t="str">
            <v>Mega Biên Hoà</v>
          </cell>
          <cell r="D1443" t="str">
            <v>Đường Nguyễn Ái Quốc, Phường Quang Vinh, Tp. Biên Hòa, tỉnh Đồng Nai</v>
          </cell>
          <cell r="E1443">
            <v>0</v>
          </cell>
          <cell r="F1443" t="str">
            <v>Đồng Nai</v>
          </cell>
          <cell r="G1443" t="str">
            <v>Tỉnh</v>
          </cell>
        </row>
        <row r="1444">
          <cell r="B1444" t="str">
            <v>MGBMT</v>
          </cell>
          <cell r="C1444" t="str">
            <v>Mega Buôn Ma Thuột</v>
          </cell>
          <cell r="D1444" t="str">
            <v>Km 4-5, Đường Giải Phóng, Phường Tân An, Tp. Buôn Ma Thuột, tỉnh Đắk Lắk</v>
          </cell>
          <cell r="E1444">
            <v>0</v>
          </cell>
          <cell r="F1444" t="str">
            <v>Đắk Lắk</v>
          </cell>
          <cell r="G1444" t="str">
            <v>Tỉnh</v>
          </cell>
        </row>
        <row r="1445">
          <cell r="B1445" t="str">
            <v>MGBP</v>
          </cell>
          <cell r="C1445" t="str">
            <v>Mega Bình Phú</v>
          </cell>
          <cell r="D1445" t="str">
            <v>Khu dân cư Bình Phú, Phường 11, Quận 6, Tp. HCM</v>
          </cell>
          <cell r="E1445">
            <v>0</v>
          </cell>
          <cell r="F1445">
            <v>6</v>
          </cell>
          <cell r="G1445" t="str">
            <v>HCM</v>
          </cell>
        </row>
        <row r="1446">
          <cell r="B1446" t="str">
            <v>MGCT</v>
          </cell>
          <cell r="C1446" t="str">
            <v>CHI NHÁNH CÔNG TY TNHH MM MEGA MARKET (VIỆT NAM) TẠI THÀNH PHỐ CẦN THƠ</v>
          </cell>
          <cell r="D1446" t="str">
            <v>Khu vực V, Quốc lộ 91B, Phường Hưng Lợi, Quận Ninh Kiều, Thành phố Cần Thơ, Việt Nam</v>
          </cell>
          <cell r="E1446">
            <v>0</v>
          </cell>
          <cell r="F1446" t="str">
            <v>Cần Thơ</v>
          </cell>
          <cell r="G1446" t="str">
            <v>Tỉnh</v>
          </cell>
        </row>
        <row r="1447">
          <cell r="B1447" t="str">
            <v>MGHIP</v>
          </cell>
          <cell r="C1447" t="str">
            <v>Mega Hiệp Phú</v>
          </cell>
          <cell r="D1447" t="str">
            <v>Q12, HCM</v>
          </cell>
          <cell r="E1447">
            <v>0</v>
          </cell>
          <cell r="F1447">
            <v>12</v>
          </cell>
          <cell r="G1447" t="str">
            <v>HCM</v>
          </cell>
        </row>
        <row r="1448">
          <cell r="B1448" t="str">
            <v>MGHL</v>
          </cell>
          <cell r="C1448" t="str">
            <v>Mega Hưng Lợi</v>
          </cell>
          <cell r="D1448" t="str">
            <v>Quốc lộ 91B, Phường Hưng Lợi, Quận Ninh Kiều, Tp. Cần Thơ</v>
          </cell>
          <cell r="E1448">
            <v>0</v>
          </cell>
          <cell r="F1448" t="str">
            <v>Cần Thơ</v>
          </cell>
          <cell r="G1448" t="str">
            <v>Tỉnh</v>
          </cell>
        </row>
        <row r="1449">
          <cell r="B1449" t="str">
            <v>MGHLO</v>
          </cell>
          <cell r="C1449" t="str">
            <v>Mega Hạ Long</v>
          </cell>
          <cell r="D1449" t="str">
            <v>Tổ 29, Khu 2 &amp; 3, Phường Hà Tu, Tp. Hạ Long, Tỉnh Quảng Ninh</v>
          </cell>
          <cell r="E1449">
            <v>0</v>
          </cell>
          <cell r="F1449" t="str">
            <v>Quảng Ninh</v>
          </cell>
          <cell r="G1449" t="str">
            <v>Tỉnh</v>
          </cell>
        </row>
        <row r="1450">
          <cell r="B1450" t="str">
            <v>MGHUP</v>
          </cell>
          <cell r="C1450" t="str">
            <v>Mega Hưng Phú</v>
          </cell>
          <cell r="D1450" t="str">
            <v>Thủ đức, HCM</v>
          </cell>
          <cell r="E1450">
            <v>0</v>
          </cell>
          <cell r="F1450" t="str">
            <v>Thủ Đức</v>
          </cell>
          <cell r="G1450" t="str">
            <v>HCM</v>
          </cell>
        </row>
        <row r="1451">
          <cell r="B1451" t="str">
            <v>MGKG</v>
          </cell>
          <cell r="C1451" t="str">
            <v>CHI NHÁNH CÔNG TY TNHH MM MEGA MARKET (VIỆT NAM) TẠI KIÊN GIANG</v>
          </cell>
          <cell r="D1451" t="str">
            <v>Lô A11, Khu lấn biển, Phường Vĩnh Bảo, Thành phố Rạch Giá, Tỉnh Kiên Giang, Việt Nam</v>
          </cell>
          <cell r="E1451">
            <v>0</v>
          </cell>
          <cell r="F1451" t="str">
            <v>Kiên Giang</v>
          </cell>
          <cell r="G1451" t="str">
            <v>Tỉnh</v>
          </cell>
        </row>
        <row r="1452">
          <cell r="B1452" t="str">
            <v>MGLX</v>
          </cell>
          <cell r="C1452" t="str">
            <v>Mega Long Xuyên</v>
          </cell>
          <cell r="D1452" t="str">
            <v>414 Đường Trần Hưng Đạo, Tp. Long Xuyên, Tỉnh An Giang</v>
          </cell>
          <cell r="E1452">
            <v>0</v>
          </cell>
          <cell r="F1452" t="str">
            <v>An Giang</v>
          </cell>
          <cell r="G1452" t="str">
            <v>Tỉnh</v>
          </cell>
        </row>
        <row r="1453">
          <cell r="B1453" t="str">
            <v>MGNT</v>
          </cell>
          <cell r="C1453" t="str">
            <v>Mega Nha Trang</v>
          </cell>
          <cell r="D1453" t="str">
            <v>Đường Hai Ba Tháng Mười, thôn Võ Cạnh, xã Vĩnh Trung, Tp. Nha Trang, tỉnh Khánh Hòa</v>
          </cell>
          <cell r="E1453">
            <v>0</v>
          </cell>
          <cell r="F1453" t="str">
            <v>Khánh Hòa</v>
          </cell>
          <cell r="G1453" t="str">
            <v>Tỉnh</v>
          </cell>
        </row>
        <row r="1454">
          <cell r="B1454" t="str">
            <v>MGQN</v>
          </cell>
          <cell r="C1454" t="str">
            <v>Mega Quy Nhơn</v>
          </cell>
          <cell r="D1454" t="str">
            <v>Quốc lộ 1D, Phường Ghềnh Ráng, Tp. Quy Nhơn, tỉnh Bình Định</v>
          </cell>
          <cell r="E1454">
            <v>0</v>
          </cell>
          <cell r="F1454" t="str">
            <v>Bình Định</v>
          </cell>
          <cell r="G1454" t="str">
            <v>Tỉnh</v>
          </cell>
        </row>
        <row r="1455">
          <cell r="B1455" t="str">
            <v>MGRG</v>
          </cell>
          <cell r="C1455" t="str">
            <v>Mega Rạch Giá</v>
          </cell>
          <cell r="D1455" t="str">
            <v>Lô A11, Khu lấn biển Tp. Rạch Giá, tỉnh Kiên Giang</v>
          </cell>
          <cell r="E1455">
            <v>0</v>
          </cell>
          <cell r="F1455" t="str">
            <v>Kiên Giang</v>
          </cell>
          <cell r="G1455" t="str">
            <v>Tỉnh</v>
          </cell>
        </row>
        <row r="1456">
          <cell r="B1456" t="str">
            <v>MKG</v>
          </cell>
          <cell r="C1456" t="str">
            <v>CÔNG TY TNHH MEKONG GOURMET</v>
          </cell>
          <cell r="D1456" t="str">
            <v>71B-73 Calmette, Phường Nguyễn Thái Bình, Quận 1, Thành phố Hồ Chí Minh, Việt Nam</v>
          </cell>
          <cell r="E1456">
            <v>0</v>
          </cell>
          <cell r="F1456">
            <v>1</v>
          </cell>
          <cell r="G1456" t="str">
            <v>HCM</v>
          </cell>
        </row>
        <row r="1457">
          <cell r="B1457" t="str">
            <v>NM</v>
          </cell>
          <cell r="C1457" t="str">
            <v>CÔNG TY TNHH SẢN XUẤT THƯƠNG MẠI DỊCH VỤ NHẬT MINH BAKERY</v>
          </cell>
          <cell r="D1457" t="str">
            <v>114 TÂY HÒA, PHƯỜNG PHƯỚC LONG A, TP. THỦ ĐỨC</v>
          </cell>
          <cell r="E1457" t="str">
            <v>114 TÂY HÒA, PHƯỜNG PHƯỚC LONG A, TP. THỦ ĐỨC</v>
          </cell>
          <cell r="F1457" t="str">
            <v>Thủ Đức</v>
          </cell>
          <cell r="G1457" t="str">
            <v>HCM</v>
          </cell>
        </row>
        <row r="1458">
          <cell r="B1458" t="str">
            <v>NQBL</v>
          </cell>
          <cell r="C1458" t="str">
            <v>Cửa Hàng Co.opFood Nhượng Quyền Bình Lợi</v>
          </cell>
          <cell r="D1458" t="str">
            <v>127 Bình Lợi, phường 13, quận Bình Thạnh, Thành Phố Hồ Chí Minh</v>
          </cell>
          <cell r="E1458">
            <v>0</v>
          </cell>
          <cell r="F1458" t="str">
            <v>Bình Thạnh</v>
          </cell>
          <cell r="G1458" t="str">
            <v>HCM</v>
          </cell>
        </row>
        <row r="1459">
          <cell r="B1459" t="str">
            <v>NQTS</v>
          </cell>
          <cell r="C1459" t="str">
            <v>Cửa Hàng Co.opFood Nhượng Quyền Trung Sơn</v>
          </cell>
          <cell r="D1459" t="str">
            <v>33-37 đường 9A, KDC Trung Sơn, xã Bình Hưng, huyện  Bình Chánh, Tp.HCM</v>
          </cell>
          <cell r="E1459">
            <v>0</v>
          </cell>
          <cell r="F1459" t="str">
            <v>H. Bình Chánh</v>
          </cell>
          <cell r="G1459" t="str">
            <v>HCM</v>
          </cell>
        </row>
        <row r="1460">
          <cell r="B1460" t="str">
            <v>NVB</v>
          </cell>
          <cell r="C1460" t="str">
            <v>Nova Market Botanica</v>
          </cell>
          <cell r="D1460" t="str">
            <v>BPC-01.03 và BPC-01.04, Tầng 1, Block C, Khu nhà ở cao tầng kết hợp thương mại, dịch vụ số 108 - 112B - 114 Hồng Hà, Phường 2, Quận Tân Bình, Thành phố Hồ Chí Minh, Việt Nam</v>
          </cell>
          <cell r="E1460">
            <v>0</v>
          </cell>
          <cell r="F1460" t="str">
            <v>Tân Bình</v>
          </cell>
          <cell r="G1460" t="str">
            <v>HCM</v>
          </cell>
        </row>
        <row r="1461">
          <cell r="B1461" t="str">
            <v>NVBA</v>
          </cell>
          <cell r="C1461" t="str">
            <v>Nova Market Bình An</v>
          </cell>
          <cell r="D1461" t="str">
            <v>Số 6D Đường số 2, Phường An Khánh, Tp. Thủ Đức</v>
          </cell>
          <cell r="E1461">
            <v>0</v>
          </cell>
          <cell r="F1461" t="str">
            <v>Thủ Đức</v>
          </cell>
          <cell r="G1461" t="str">
            <v>HCM</v>
          </cell>
        </row>
        <row r="1462">
          <cell r="B1462" t="str">
            <v>NVC</v>
          </cell>
          <cell r="C1462" t="str">
            <v>Nova Market Citrine</v>
          </cell>
          <cell r="D1462" t="str">
            <v>127 Đường Tăng Nhơn Phú, Phước Long B, Quận 9, Thành phố Hồ Chí Minh</v>
          </cell>
          <cell r="E1462">
            <v>0</v>
          </cell>
          <cell r="F1462">
            <v>9</v>
          </cell>
          <cell r="G1462" t="str">
            <v>HCM</v>
          </cell>
        </row>
        <row r="1463">
          <cell r="B1463" t="str">
            <v>NVCN</v>
          </cell>
          <cell r="C1463" t="str">
            <v>Nova Market Conic</v>
          </cell>
          <cell r="D1463" t="str">
            <v>Căn 0.03 và căn 0.04, tầng trệt block A, khu chung cư Conic Riverside,lô ba, khu dân cư 13B, đường số 4, phường 7, Quận 8, Tp.HCM</v>
          </cell>
          <cell r="E1463">
            <v>0</v>
          </cell>
          <cell r="F1463">
            <v>8</v>
          </cell>
          <cell r="G1463" t="str">
            <v>HCM</v>
          </cell>
        </row>
        <row r="1464">
          <cell r="B1464" t="str">
            <v>NVD5</v>
          </cell>
          <cell r="C1464" t="str">
            <v>Nova Market D5</v>
          </cell>
          <cell r="D1464" t="str">
            <v>28-30 D5, Bình Thạnh</v>
          </cell>
          <cell r="E1464">
            <v>0</v>
          </cell>
          <cell r="F1464" t="str">
            <v>Bình Thạnh</v>
          </cell>
          <cell r="G1464" t="str">
            <v>HCM</v>
          </cell>
        </row>
        <row r="1465">
          <cell r="B1465" t="str">
            <v>NVDL</v>
          </cell>
          <cell r="C1465" t="str">
            <v>Nova Market Độc Lập</v>
          </cell>
          <cell r="D1465" t="str">
            <v xml:space="preserve"> Số 197A – 197B Độc Lập, Phường Tân Quý, Quận Tân Phú, Thành phố Hồ Chí Minh</v>
          </cell>
          <cell r="E1465">
            <v>0</v>
          </cell>
          <cell r="F1465" t="str">
            <v>Tân Phú</v>
          </cell>
          <cell r="G1465" t="str">
            <v>HCM</v>
          </cell>
        </row>
        <row r="1466">
          <cell r="B1466" t="str">
            <v>NVDTM</v>
          </cell>
          <cell r="C1466" t="str">
            <v>Nova Market Dương Thị Mười</v>
          </cell>
          <cell r="D1466" t="str">
            <v>Số 361 Dương Thị Mười, Phường Tân Chánh Hiệp, Quận 12, Thành Phố Hồ Chí Minh</v>
          </cell>
          <cell r="E1466">
            <v>0</v>
          </cell>
          <cell r="F1466">
            <v>12</v>
          </cell>
          <cell r="G1466" t="str">
            <v>HCM</v>
          </cell>
        </row>
        <row r="1467">
          <cell r="B1467" t="str">
            <v>NVH</v>
          </cell>
          <cell r="C1467" t="str">
            <v>Nova Market Homyland</v>
          </cell>
          <cell r="D1467" t="str">
            <v>Lô Thương mại SH21, tầng 1, thuộc chung cư cao cấp Riverside,số 14 đường số 1-THM, Phường Bình Trưng Đông, Thành phố Thủ Đức, Thành phố Hồ Chí Minh</v>
          </cell>
          <cell r="E1467">
            <v>0</v>
          </cell>
          <cell r="F1467" t="str">
            <v>Thủ Đức</v>
          </cell>
          <cell r="G1467" t="str">
            <v>HCM</v>
          </cell>
        </row>
        <row r="1468">
          <cell r="B1468" t="str">
            <v>NVHT</v>
          </cell>
          <cell r="C1468" t="str">
            <v>Nova Market Hồ Tràm</v>
          </cell>
          <cell r="D1468" t="str">
            <v>Căn NVW.HT-TFC.2-1.12 thuộc Dự án NovaWorld Hồ Tràm- The Tropicana tại Đường Ven Biển, Xã Bình Châu, Huyện Xuyên Mộc, Tỉnh Bà Rịa- Vũng Tàu, VN.</v>
          </cell>
          <cell r="E1468">
            <v>0</v>
          </cell>
          <cell r="F1468" t="str">
            <v>Vũng Tàu</v>
          </cell>
          <cell r="G1468" t="str">
            <v>Tỉnh</v>
          </cell>
        </row>
        <row r="1469">
          <cell r="B1469" t="str">
            <v>NVHTL</v>
          </cell>
          <cell r="C1469" t="str">
            <v>Nova Market Huỳnh Thiện Lộc</v>
          </cell>
          <cell r="D1469" t="str">
            <v>Số 50- 52 Huỳnh Thiện Lộc, Phường Hòa Thạnh, Quận Tân Phú, TP. Hồ Chí Minh</v>
          </cell>
          <cell r="E1469">
            <v>0</v>
          </cell>
          <cell r="F1469" t="str">
            <v>Tân Phú</v>
          </cell>
          <cell r="G1469" t="str">
            <v>HCM</v>
          </cell>
        </row>
        <row r="1470">
          <cell r="B1470" t="str">
            <v>NVJ</v>
          </cell>
          <cell r="C1470" t="str">
            <v xml:space="preserve">Nova Market Jamila </v>
          </cell>
          <cell r="D1470" t="str">
            <v>Căn B.01.TMDV 06 và B.01.TMDV 07, Tầng 1 và tầng 2,  Block B, Cao ốc Jamila, số 60 đường s961 697,khu phố 2, phường Phú Hữu, Thành phố Thủ đức, Tp.HCM, VN.</v>
          </cell>
          <cell r="E1470">
            <v>0</v>
          </cell>
          <cell r="F1470" t="str">
            <v>Thủ Đức</v>
          </cell>
          <cell r="G1470" t="str">
            <v>HCM</v>
          </cell>
        </row>
        <row r="1471">
          <cell r="B1471" t="str">
            <v>NVL</v>
          </cell>
          <cell r="C1471" t="str">
            <v xml:space="preserve">Nova Market Lakeview </v>
          </cell>
          <cell r="D1471" t="str">
            <v>16 và 18, Mặt tiền đường T, khu phố 3,  phường An Phú thuộc Dự án Khu dân cư và Du lịch - Văn hóa - Giải trí (diện tích 30,1ha) thuộc khu dân cư Nam Rạch Chiếc (diện tích 90,31ha), Phường An Phú, Thành phố Thủ Đức, Thành phố Hồ Chí Minh, Việt Nam</v>
          </cell>
          <cell r="E1471">
            <v>0</v>
          </cell>
          <cell r="F1471" t="str">
            <v>Thủ Đức</v>
          </cell>
          <cell r="G1471" t="str">
            <v>HCM</v>
          </cell>
        </row>
        <row r="1472">
          <cell r="B1472" t="str">
            <v>NVLD</v>
          </cell>
          <cell r="C1472" t="str">
            <v>Nova Market Linh Đông</v>
          </cell>
          <cell r="D1472" t="str">
            <v>Số 112E Linh Đông, KP7, Phường Linh Đông, Thành Phố Thủ Đức, Thành phố Hồ Chí Minh</v>
          </cell>
          <cell r="E1472">
            <v>0</v>
          </cell>
          <cell r="F1472" t="str">
            <v>Thủ Đức</v>
          </cell>
          <cell r="G1472" t="str">
            <v>HCM</v>
          </cell>
        </row>
        <row r="1473">
          <cell r="B1473" t="str">
            <v>NVLTT</v>
          </cell>
          <cell r="C1473" t="str">
            <v>Nova Market Lý Thái Tổ</v>
          </cell>
          <cell r="D1473" t="str">
            <v>Căn 04, Số 120 đường Lý Thái Tổ, phường 02, Quận 3, Thành phố Hồ Chí Minh, Việt Nam</v>
          </cell>
          <cell r="E1473">
            <v>0</v>
          </cell>
          <cell r="F1473">
            <v>3</v>
          </cell>
          <cell r="G1473" t="str">
            <v>HCM</v>
          </cell>
        </row>
        <row r="1474">
          <cell r="B1474" t="str">
            <v>NVME</v>
          </cell>
          <cell r="C1474" t="str">
            <v>Nova Market Everrich</v>
          </cell>
          <cell r="D1474" t="str">
            <v xml:space="preserve">Căn hộ thương mại số 1.02 và 1.03 tại Chung cư cao tầng kết hợp thương mại dịch vụ số 290 An Dương Vương, Phường 4, Quận 5, Thành phố Hồ Chí Minh.
</v>
          </cell>
          <cell r="E1474">
            <v>0</v>
          </cell>
          <cell r="F1474">
            <v>5</v>
          </cell>
          <cell r="G1474" t="str">
            <v>HCM</v>
          </cell>
        </row>
        <row r="1475">
          <cell r="B1475" t="str">
            <v>NVN</v>
          </cell>
          <cell r="C1475" t="str">
            <v>Nova Market Newton</v>
          </cell>
          <cell r="D1475" t="str">
            <v>Lô thương mại – dịch vụ số 1.04 thuộc Dự án Cao ốc văn phòng – thương mại – dịch vụ - officetel và căn hộ, số 38 Trương Quốc Dung, Phường 8, Quận Phú Nhuận, Thành phố Hồ Chí Minh</v>
          </cell>
          <cell r="E1475">
            <v>0</v>
          </cell>
          <cell r="F1475" t="str">
            <v>Phú Nhuận</v>
          </cell>
          <cell r="G1475" t="str">
            <v>HCM</v>
          </cell>
        </row>
        <row r="1476">
          <cell r="B1476" t="str">
            <v>NVND</v>
          </cell>
          <cell r="C1476" t="str">
            <v>Nova Market Nguyễn Du</v>
          </cell>
          <cell r="D1476" t="str">
            <v>L1-02, 65 Nguyễn Du, Phường Bến Nghé, Quận 1, Thành phố Hồ Chí Minh, Việt Nam</v>
          </cell>
          <cell r="E1476">
            <v>0</v>
          </cell>
          <cell r="F1476">
            <v>1</v>
          </cell>
          <cell r="G1476" t="str">
            <v>HCM</v>
          </cell>
        </row>
        <row r="1477">
          <cell r="B1477" t="str">
            <v>NVNDT</v>
          </cell>
          <cell r="C1477" t="str">
            <v>Nova Market Nguyễn Duy Trinh</v>
          </cell>
          <cell r="D1477" t="str">
            <v xml:space="preserve">657 – 659 đường Nguyễn Duy Trinh, Khu phố 4, Phường Bình Trưng Đông, Thành phố Thủ Đức, Thành phố Hồ Chí
Minh
</v>
          </cell>
          <cell r="E1477">
            <v>0</v>
          </cell>
          <cell r="F1477" t="str">
            <v>Thủ Đức</v>
          </cell>
          <cell r="G1477" t="str">
            <v>HCM</v>
          </cell>
        </row>
        <row r="1478">
          <cell r="B1478" t="str">
            <v>NVNH</v>
          </cell>
          <cell r="C1478" t="str">
            <v>Nova Market Nova Hill</v>
          </cell>
          <cell r="D1478" t="str">
            <v>Căn NH1-3-13 thuộc Dự án Khu du lịch Vui chơi Biệt Thự Nghỉ Dưỡng Royal Ruby Villa Mũi Né, TP.Phan Thiết, tỉnh Bình Thuận,  VN.</v>
          </cell>
          <cell r="E1478">
            <v>0</v>
          </cell>
          <cell r="F1478" t="str">
            <v>Bình Thuận</v>
          </cell>
          <cell r="G1478" t="str">
            <v>Tỉnh</v>
          </cell>
        </row>
        <row r="1479">
          <cell r="B1479" t="str">
            <v>NVNS</v>
          </cell>
          <cell r="C1479" t="str">
            <v>Nova Market Nguyễn Sơn</v>
          </cell>
          <cell r="D1479" t="str">
            <v>317-317A-319 Nguyễn Sơn</v>
          </cell>
          <cell r="E1479">
            <v>0</v>
          </cell>
          <cell r="F1479" t="str">
            <v>Tân Phú</v>
          </cell>
          <cell r="G1479" t="str">
            <v>Tỉnh</v>
          </cell>
        </row>
        <row r="1480">
          <cell r="B1480" t="str">
            <v>NVNT</v>
          </cell>
          <cell r="C1480" t="str">
            <v>Nova Market Nguyễn Trãi</v>
          </cell>
          <cell r="D1480" t="str">
            <v xml:space="preserve"> Số 965-967-969 Nguyễn Trãi, Phường 14, Quận 5, Thành phố Hồ Chí Minh</v>
          </cell>
          <cell r="E1480">
            <v>0</v>
          </cell>
          <cell r="F1480">
            <v>5</v>
          </cell>
          <cell r="G1480" t="str">
            <v>HCM</v>
          </cell>
        </row>
        <row r="1481">
          <cell r="B1481" t="str">
            <v>NVNW</v>
          </cell>
          <cell r="C1481" t="str">
            <v>Nova Market Nova World</v>
          </cell>
          <cell r="D1481" t="str">
            <v>Căn NWP.1-SH12 thuộc Dự án Tổ Hợp Khu du lịch Thung lũng Đại Dương, Xã Tiến Thành, Tp. Phan Thiết, tỉnh Bình Thuận,VN</v>
          </cell>
          <cell r="E1481">
            <v>0</v>
          </cell>
          <cell r="F1481" t="str">
            <v>Bình Thuận</v>
          </cell>
          <cell r="G1481" t="str">
            <v>Tỉnh</v>
          </cell>
        </row>
        <row r="1482">
          <cell r="B1482" t="str">
            <v>NVOG</v>
          </cell>
          <cell r="C1482" t="str">
            <v>Nova Market Orchard Garden</v>
          </cell>
          <cell r="D1482" t="str">
            <v>1.01, Tầng 1, Dự án Thương mại, dịch vụ, văn phòng, officetel và căn hộ tại số 128 đường Hồng Hà, Phường 09, Quận Phú Nhuận, Thành phố Hồ Chí Minh, Việt Nam</v>
          </cell>
          <cell r="E1482">
            <v>0</v>
          </cell>
          <cell r="F1482" t="str">
            <v>Phú Nhuận</v>
          </cell>
          <cell r="G1482" t="str">
            <v>HCM</v>
          </cell>
        </row>
        <row r="1483">
          <cell r="B1483" t="str">
            <v>NVR</v>
          </cell>
          <cell r="C1483" t="str">
            <v>Nova Market Richstar</v>
          </cell>
          <cell r="D1483" t="str">
            <v>Căn RS4-SH11, RS4-SH12, Tháp RS4 – Khu 1, Khu thương mại dịch vụ và căn hộ, 278A Hòa Bình, Phường Hiệp Tân, Quận Tân Phú, Thành phố Hồ Chí Minh, Việt Nam.</v>
          </cell>
          <cell r="E1483">
            <v>0</v>
          </cell>
          <cell r="F1483" t="str">
            <v>Tân Phú</v>
          </cell>
          <cell r="G1483" t="str">
            <v>HCM</v>
          </cell>
        </row>
        <row r="1484">
          <cell r="B1484" t="str">
            <v>NVRR</v>
          </cell>
          <cell r="C1484" t="str">
            <v>Nova Market Rivergate Residence</v>
          </cell>
          <cell r="D1484" t="str">
            <v>Căn 1.07, 1.08, Tầng 1, Trung tâm thương mại, văn phòng, officetel và căn hộ (RiverGate Residence), 151-155 Bến Vân Đồn, Phường 6, Quận 4, Thành phố Hồ Chí Minh, Việt Nam.</v>
          </cell>
          <cell r="E1484">
            <v>0</v>
          </cell>
          <cell r="F1484">
            <v>4</v>
          </cell>
          <cell r="G1484" t="str">
            <v>HCM</v>
          </cell>
        </row>
        <row r="1485">
          <cell r="B1485" t="str">
            <v>NVS</v>
          </cell>
          <cell r="C1485" t="str">
            <v xml:space="preserve">Nova Market Sunrise </v>
          </cell>
          <cell r="D1485" t="str">
            <v>Căn TM 0.01, Khối Tháp V4, Khu chung cư kết hợp thương mại, văn phòng lô V (Sunrise City, Khu South Towers), 23 Nguyễn Hữu Thọ, Phường Tân Hưng, Quận 7, Thành phố Hồ Chí Minh, Việt Nam</v>
          </cell>
          <cell r="E1485">
            <v>0</v>
          </cell>
          <cell r="F1485">
            <v>7</v>
          </cell>
          <cell r="G1485" t="str">
            <v>HCM</v>
          </cell>
        </row>
        <row r="1486">
          <cell r="B1486" t="str">
            <v>NVSH</v>
          </cell>
          <cell r="C1486" t="str">
            <v>Nova Market Soho</v>
          </cell>
          <cell r="D1486" t="str">
            <v>Căn C.0.01, C.0.03, Tầng trệt (tầng 1), Chung cư khối C (Khu tái định cư) - Dự án Chung cư Cô Giang, số 100 đường Cô Giang, Phường Cô Giang, Quận 1, Thành phố Hồ Chí Minh, Việt Nam</v>
          </cell>
          <cell r="E1486">
            <v>0</v>
          </cell>
          <cell r="F1486">
            <v>1</v>
          </cell>
          <cell r="G1486" t="str">
            <v>HCM</v>
          </cell>
        </row>
        <row r="1487">
          <cell r="B1487" t="str">
            <v>O32</v>
          </cell>
          <cell r="C1487" t="str">
            <v>OsiFood 3 Tháng 2</v>
          </cell>
          <cell r="D1487" t="str">
            <v>1380/1382/1384 Đường 3/2 Phường 2,Quận 11.TP.HCM</v>
          </cell>
          <cell r="E1487">
            <v>0</v>
          </cell>
          <cell r="F1487">
            <v>11</v>
          </cell>
          <cell r="G1487" t="str">
            <v>HCM</v>
          </cell>
        </row>
        <row r="1488">
          <cell r="B1488" t="str">
            <v>O828BXVNT</v>
          </cell>
          <cell r="C1488" t="str">
            <v>OsiFood 828B Xô Viết Nghệ Tĩnh</v>
          </cell>
          <cell r="D1488" t="str">
            <v>828B Xô Viết Nghệ Tĩnh, Phường 25, Quận Bình Thạnh, Tp.HCM</v>
          </cell>
          <cell r="E1488">
            <v>0</v>
          </cell>
          <cell r="F1488" t="str">
            <v>Thủ Đức</v>
          </cell>
          <cell r="G1488" t="str">
            <v>HCM</v>
          </cell>
        </row>
        <row r="1489">
          <cell r="B1489" t="str">
            <v>OBH</v>
          </cell>
          <cell r="C1489" t="str">
            <v>OsiFood Bình Hòa</v>
          </cell>
          <cell r="D1489" t="str">
            <v>288 Phan Văn Trị, Phường 11, Quận Bình Thạnh</v>
          </cell>
          <cell r="E1489">
            <v>0</v>
          </cell>
          <cell r="F1489" t="str">
            <v>Bình Thạnh</v>
          </cell>
          <cell r="G1489" t="str">
            <v>HCM</v>
          </cell>
        </row>
        <row r="1490">
          <cell r="B1490" t="str">
            <v>OCGT</v>
          </cell>
          <cell r="C1490" t="str">
            <v>OsiFood City Gate Tower</v>
          </cell>
          <cell r="D1490" t="str">
            <v>Chung cư City Gate Tower 15 Đại Lộ Võ Văn Kiệt, Phường 16, Quận 8</v>
          </cell>
          <cell r="E1490">
            <v>0</v>
          </cell>
          <cell r="F1490">
            <v>8</v>
          </cell>
          <cell r="G1490" t="str">
            <v>HCM</v>
          </cell>
        </row>
        <row r="1491">
          <cell r="B1491" t="str">
            <v>ODD</v>
          </cell>
          <cell r="C1491" t="str">
            <v>OsiFood Đo Đạc</v>
          </cell>
          <cell r="D1491" t="str">
            <v>54 Đường số 3, Phường An Khánh, Tp.Thủ Đức</v>
          </cell>
          <cell r="E1491">
            <v>0</v>
          </cell>
          <cell r="F1491" t="str">
            <v>Thủ Đức</v>
          </cell>
          <cell r="G1491" t="str">
            <v>HCM</v>
          </cell>
        </row>
        <row r="1492">
          <cell r="B1492" t="str">
            <v>ODTT</v>
          </cell>
          <cell r="C1492" t="str">
            <v>OsiFood Đặng Thùy Trâm</v>
          </cell>
          <cell r="D1492" t="str">
            <v>111/2-4-6-8 Đặng Thùy Trâm, P.13, Q.Bình Thạnh, TP.HCM</v>
          </cell>
          <cell r="E1492">
            <v>0</v>
          </cell>
          <cell r="F1492" t="str">
            <v>Bình Thạnh</v>
          </cell>
          <cell r="G1492" t="str">
            <v>HCM</v>
          </cell>
        </row>
        <row r="1493">
          <cell r="B1493" t="str">
            <v>OGB</v>
          </cell>
          <cell r="C1493" t="str">
            <v>OsiFood Gia Bình</v>
          </cell>
          <cell r="D1493" t="str">
            <v>146 Đường D1, Phường Phước Long B, Tp.Thủ Đức</v>
          </cell>
          <cell r="E1493">
            <v>0</v>
          </cell>
          <cell r="F1493" t="str">
            <v>Thủ Đức</v>
          </cell>
          <cell r="G1493" t="str">
            <v>HCM</v>
          </cell>
        </row>
        <row r="1494">
          <cell r="B1494" t="str">
            <v>OGH</v>
          </cell>
          <cell r="C1494" t="str">
            <v>OsiFood Gia Hòa</v>
          </cell>
          <cell r="D1494" t="str">
            <v>110 Huy Cân, Phường Phước Long B, Tp.Thủ Đức</v>
          </cell>
          <cell r="F1494" t="str">
            <v>Thủ Đức</v>
          </cell>
          <cell r="G1494" t="str">
            <v>HCM</v>
          </cell>
        </row>
        <row r="1495">
          <cell r="B1495" t="str">
            <v>OLX</v>
          </cell>
          <cell r="C1495" t="str">
            <v>OsiFood Linh Xuân</v>
          </cell>
          <cell r="D1495" t="str">
            <v>156 Đường số 11, Khu phố 5, Phường Linh Xuân, Tp.Thủ Đức</v>
          </cell>
          <cell r="E1495">
            <v>0</v>
          </cell>
          <cell r="F1495" t="str">
            <v>Thủ Đức</v>
          </cell>
          <cell r="G1495" t="str">
            <v>HCM</v>
          </cell>
        </row>
        <row r="1496">
          <cell r="B1496" t="str">
            <v>OBHU</v>
          </cell>
          <cell r="C1496" t="str">
            <v>OsiFood Bình Hưng</v>
          </cell>
          <cell r="D1496" t="str">
            <v>26-28 Đường số 10, KDC Bình Hưng, Xã Bình Hưng, Huyện Bình Chánh</v>
          </cell>
          <cell r="E1496">
            <v>0</v>
          </cell>
          <cell r="F1496" t="str">
            <v>Thủ Đức</v>
          </cell>
          <cell r="G1496" t="str">
            <v>HCM</v>
          </cell>
        </row>
        <row r="1497">
          <cell r="B1497" t="str">
            <v>ONK</v>
          </cell>
          <cell r="C1497" t="str">
            <v>OsiFood Nguyễn Khoái</v>
          </cell>
          <cell r="D1497" t="str">
            <v>84-86 Nguyễn Khoái, Phường 2, Quận 4</v>
          </cell>
          <cell r="E1497">
            <v>0</v>
          </cell>
          <cell r="F1497">
            <v>4</v>
          </cell>
          <cell r="G1497" t="str">
            <v>HCM</v>
          </cell>
        </row>
        <row r="1498">
          <cell r="B1498" t="str">
            <v>OOR</v>
          </cell>
          <cell r="C1498" t="str">
            <v>OsiFood Opal Riverside</v>
          </cell>
          <cell r="D1498" t="str">
            <v>SH10 chung cư Opal Riverside, đường số 10, P. Hiệp Bình Chánh, TP. Thủ Đức, TP. HCM</v>
          </cell>
          <cell r="E1498">
            <v>0</v>
          </cell>
          <cell r="F1498" t="str">
            <v>Thủ Đức</v>
          </cell>
          <cell r="G1498" t="str">
            <v>HCM</v>
          </cell>
        </row>
        <row r="1499">
          <cell r="B1499" t="str">
            <v>OPL</v>
          </cell>
          <cell r="C1499" t="str">
            <v>OsiFood Phước Long</v>
          </cell>
          <cell r="D1499" t="str">
            <v>114 Tây Hòa, Phường Phước Long A, Tp. Thủ Đức</v>
          </cell>
          <cell r="E1499">
            <v>0</v>
          </cell>
          <cell r="F1499" t="str">
            <v>Thủ Đức</v>
          </cell>
          <cell r="G1499" t="str">
            <v>HCM</v>
          </cell>
        </row>
        <row r="1500">
          <cell r="B1500" t="str">
            <v>OPV</v>
          </cell>
          <cell r="C1500" t="str">
            <v>OsiFood Phương Việt</v>
          </cell>
          <cell r="D1500" t="str">
            <v>PS 11 Chung Cư Pegasuite 1002 Tạ Quang Bửu, Phường 6, Quận 8</v>
          </cell>
          <cell r="E1500">
            <v>0</v>
          </cell>
          <cell r="F1500">
            <v>8</v>
          </cell>
          <cell r="G1500" t="str">
            <v>HCM</v>
          </cell>
        </row>
        <row r="1501">
          <cell r="B1501" t="str">
            <v>OS9</v>
          </cell>
          <cell r="C1501" t="str">
            <v>OsiFood Sky 9</v>
          </cell>
          <cell r="D1501" t="str">
            <v>S010-011 Block CT1, CC Sky 09, Đường số 1, Khu phố 2, Phường Phú Hữu, Tp.Thủ Đức</v>
          </cell>
          <cell r="E1501">
            <v>0</v>
          </cell>
          <cell r="F1501" t="str">
            <v>Thủ Đức</v>
          </cell>
          <cell r="G1501" t="str">
            <v>HCM</v>
          </cell>
        </row>
        <row r="1502">
          <cell r="B1502" t="str">
            <v>OTT</v>
          </cell>
          <cell r="C1502" t="str">
            <v>OsiFood Thủ Thiêm</v>
          </cell>
          <cell r="D1502" t="str">
            <v>155 Lương Định Của, Phường An Khánh, Tp.Thủ Đức</v>
          </cell>
          <cell r="E1502">
            <v>0</v>
          </cell>
          <cell r="F1502" t="str">
            <v>Thủ Đức</v>
          </cell>
          <cell r="G1502" t="str">
            <v>HCM</v>
          </cell>
        </row>
        <row r="1503">
          <cell r="B1503" t="str">
            <v>OTTC</v>
          </cell>
          <cell r="C1503" t="str">
            <v>OsiFood Trung Tuyến City</v>
          </cell>
          <cell r="D1503" t="str">
            <v>1192-1194 Nguyễn Văn Qúa, Phường Tân Thới Hiệp, Quận 12</v>
          </cell>
          <cell r="E1503">
            <v>0</v>
          </cell>
          <cell r="F1503">
            <v>12</v>
          </cell>
          <cell r="G1503" t="str">
            <v>HCM</v>
          </cell>
        </row>
        <row r="1504">
          <cell r="B1504" t="str">
            <v>RDTH</v>
          </cell>
          <cell r="C1504" t="str">
            <v>RETAIL ĐINH TIÊN HOÀNG</v>
          </cell>
          <cell r="D1504" t="str">
            <v>45 Đinh Tiên Hoàng, Quận 1, P Bến Nghé, Thành phố Hồ Chí Minh</v>
          </cell>
          <cell r="E1504">
            <v>0</v>
          </cell>
          <cell r="F1504">
            <v>1</v>
          </cell>
          <cell r="G1504" t="str">
            <v>HCM</v>
          </cell>
        </row>
        <row r="1505">
          <cell r="B1505" t="str">
            <v>RMCT</v>
          </cell>
          <cell r="C1505" t="str">
            <v>RETAIL MAI CHÍ THỌ</v>
          </cell>
          <cell r="D1505" t="str">
            <v>Tháp S04, Chung Cư The Sun Avenue, 28 Mai Chí Thọ,TP Thủ Đức, Thành phố Hồ Chí Minh</v>
          </cell>
          <cell r="E1505">
            <v>0</v>
          </cell>
          <cell r="F1505" t="str">
            <v>Thủ Đức</v>
          </cell>
          <cell r="G1505" t="str">
            <v>HCM</v>
          </cell>
        </row>
        <row r="1506">
          <cell r="B1506" t="str">
            <v>RNTMK</v>
          </cell>
          <cell r="C1506" t="str">
            <v>RETAIL NGUYỄN THỊ MINH KHAI</v>
          </cell>
          <cell r="D1506" t="str">
            <v>197, Nguyễn Thị Minh Khai, Phường Nguyễn Cư Trinh, Quận 1, Thành phố Hồ Chí Minh</v>
          </cell>
          <cell r="E1506">
            <v>0</v>
          </cell>
          <cell r="F1506">
            <v>1</v>
          </cell>
          <cell r="G1506" t="str">
            <v>HCM</v>
          </cell>
        </row>
        <row r="1507">
          <cell r="B1507" t="str">
            <v>RPVT</v>
          </cell>
          <cell r="C1507" t="str">
            <v>RETAIL PHAN VĂN TRỊ</v>
          </cell>
          <cell r="D1507" t="str">
            <v>00.04 Lô P2, 18 Phan Văn Trị, Phường 10, Quận Gò Vấp, Thành phố Hồ Chí Minh</v>
          </cell>
          <cell r="E1507">
            <v>0</v>
          </cell>
          <cell r="F1507" t="str">
            <v>Gò Vấp</v>
          </cell>
          <cell r="G1507" t="str">
            <v>HCM</v>
          </cell>
        </row>
        <row r="1508">
          <cell r="B1508" t="str">
            <v>SD</v>
          </cell>
          <cell r="C1508" t="str">
            <v>CÔNG TY TNHH PHÂN PHỐI SÀNH ĐIỆU</v>
          </cell>
          <cell r="D1508" t="str">
            <v>Shouphouse Số SH06-SH07, tòa nhà Opal Tower, 92 nguyễn hữu cảnh, P22, Quận Bình Thạnh</v>
          </cell>
          <cell r="E1508" t="str">
            <v>Shouphouse Số SH06-SH07, tòa nhà Opal Tower, 92 nguyễn hữu cảnh, P22, Quận Bình Thạnh</v>
          </cell>
          <cell r="F1508" t="str">
            <v>Bình Thạnh</v>
          </cell>
          <cell r="G1508" t="str">
            <v>HCM</v>
          </cell>
        </row>
        <row r="1509">
          <cell r="B1509" t="str">
            <v>SGHDHHV</v>
          </cell>
          <cell r="C1509" t="str">
            <v>CÔNG TY CỔ PHẦN SÀI GÒN HD</v>
          </cell>
          <cell r="D1509" t="str">
            <v>182 Hồ Văn Huê, Phường 09, Quận Phú Nhuận, Thành phố Hồ Chí Minh, Việt Nam</v>
          </cell>
          <cell r="E1509">
            <v>0</v>
          </cell>
          <cell r="F1509" t="str">
            <v>Phú Nhuận</v>
          </cell>
          <cell r="G1509" t="str">
            <v>HCM</v>
          </cell>
        </row>
        <row r="1510">
          <cell r="B1510" t="str">
            <v>SGM</v>
          </cell>
          <cell r="C1510" t="str">
            <v>CÔNG TY TNHH SAIGON MART</v>
          </cell>
          <cell r="D1510" t="str">
            <v>Số 0.03 Chung cư Flora Mizuki -CC1-A; ấp 3A, Xã Bình Hưng, Huyện Bình Chánh, Thành phố Hồ Chí Minh, Việt Nam</v>
          </cell>
          <cell r="E1510">
            <v>0</v>
          </cell>
          <cell r="F1510" t="str">
            <v>H. Bình Chánh</v>
          </cell>
          <cell r="G1510" t="str">
            <v>HCM</v>
          </cell>
        </row>
        <row r="1511">
          <cell r="B1511" t="str">
            <v>SSNVC</v>
          </cell>
          <cell r="C1511" t="str">
            <v>Shinsen Cửa Hàng Nguyễn Văn Công</v>
          </cell>
          <cell r="D1511" t="str">
            <v>Gò Vấp, HCM</v>
          </cell>
          <cell r="E1511">
            <v>0</v>
          </cell>
          <cell r="F1511" t="str">
            <v>Gò Vấp</v>
          </cell>
          <cell r="G1511" t="str">
            <v>HCM</v>
          </cell>
        </row>
        <row r="1512">
          <cell r="B1512" t="str">
            <v>SSNVD</v>
          </cell>
          <cell r="C1512" t="str">
            <v>Shinsen Cửa Hàng Nguyễn Văn Đậu</v>
          </cell>
          <cell r="D1512" t="str">
            <v>Phú Nhuận, HCM</v>
          </cell>
          <cell r="E1512">
            <v>0</v>
          </cell>
          <cell r="F1512" t="str">
            <v>Phú Nhuận</v>
          </cell>
          <cell r="G1512" t="str">
            <v>HCM</v>
          </cell>
        </row>
        <row r="1513">
          <cell r="B1513" t="str">
            <v>SSPVC</v>
          </cell>
          <cell r="C1513" t="str">
            <v>CÔNG TY CỔ PHẦN SHINSEN GROUP</v>
          </cell>
          <cell r="D1513" t="str">
            <v>76D Phạm Viết Chánh, Phường 19, Quận Bình Thạnh, Thành phố Hồ Chí Minh, Việt Nam</v>
          </cell>
          <cell r="E1513">
            <v>0</v>
          </cell>
          <cell r="F1513" t="str">
            <v>Bình Thạnh</v>
          </cell>
          <cell r="G1513" t="str">
            <v>HCM</v>
          </cell>
        </row>
        <row r="1514">
          <cell r="B1514" t="str">
            <v>ST1333PVT</v>
          </cell>
          <cell r="C1514" t="str">
            <v>Satrafoods 1333 PHAN VĂN TRỊ</v>
          </cell>
          <cell r="D1514" t="str">
            <v>1333 Phan Văn Trị, P.10, Q.Gò Vấp</v>
          </cell>
          <cell r="E1514">
            <v>0</v>
          </cell>
          <cell r="F1514" t="str">
            <v>Gò Vấp</v>
          </cell>
          <cell r="G1514" t="str">
            <v>HCM</v>
          </cell>
        </row>
        <row r="1515">
          <cell r="B1515" t="str">
            <v>ST210BHN</v>
          </cell>
          <cell r="C1515" t="str">
            <v>SATRA 210 BÙI HỮU NGHĨA</v>
          </cell>
          <cell r="D1515">
            <v>0</v>
          </cell>
          <cell r="E1515">
            <v>0</v>
          </cell>
          <cell r="F1515" t="str">
            <v>Bình Thạnh</v>
          </cell>
          <cell r="G1515" t="str">
            <v>HCM</v>
          </cell>
        </row>
        <row r="1516">
          <cell r="B1516" t="str">
            <v>ST244AC</v>
          </cell>
          <cell r="C1516" t="str">
            <v>Satrafoods 244 ÂU CƠ</v>
          </cell>
          <cell r="D1516" t="str">
            <v>244 Âu Cơ, Phường 9, Quận Tân Bình</v>
          </cell>
          <cell r="E1516">
            <v>0</v>
          </cell>
          <cell r="F1516" t="str">
            <v xml:space="preserve">Tân Bình </v>
          </cell>
          <cell r="G1516" t="str">
            <v>HCM</v>
          </cell>
        </row>
        <row r="1517">
          <cell r="B1517" t="str">
            <v>ST281NTB</v>
          </cell>
          <cell r="C1517" t="str">
            <v>Satrafoods 281 NGUYỄN THỊ BÚP</v>
          </cell>
          <cell r="D1517" t="str">
            <v>281 Nguyễn Thị Búp, KP11, P.Tân Chánh Hiệp, Q.12</v>
          </cell>
          <cell r="E1517">
            <v>0</v>
          </cell>
          <cell r="F1517">
            <v>12</v>
          </cell>
          <cell r="G1517" t="str">
            <v>HCM</v>
          </cell>
        </row>
        <row r="1518">
          <cell r="B1518" t="str">
            <v>ST32</v>
          </cell>
          <cell r="C1518" t="str">
            <v>Satra 3/2</v>
          </cell>
          <cell r="D1518" t="str">
            <v>460 Đường 3 tháng 2, P.12, Q.10, TP.HCM</v>
          </cell>
          <cell r="E1518">
            <v>0</v>
          </cell>
          <cell r="F1518">
            <v>10</v>
          </cell>
          <cell r="G1518" t="str">
            <v>HCM</v>
          </cell>
        </row>
        <row r="1519">
          <cell r="B1519" t="str">
            <v>ST32NTK</v>
          </cell>
          <cell r="C1519" t="str">
            <v>Satrafoods 32 Nguyễn Thị Kiểu</v>
          </cell>
          <cell r="D1519" t="str">
            <v>32 Nguyễn Thị Kiểu, P.Hiệp Thành, Q.12</v>
          </cell>
          <cell r="E1519">
            <v>0</v>
          </cell>
          <cell r="F1519">
            <v>12</v>
          </cell>
          <cell r="G1519" t="str">
            <v>HCM</v>
          </cell>
        </row>
        <row r="1520">
          <cell r="B1520" t="str">
            <v>ST367APVT</v>
          </cell>
          <cell r="C1520" t="str">
            <v>SATRA 367A PHAN VĂN TRỊ</v>
          </cell>
          <cell r="D1520">
            <v>0</v>
          </cell>
          <cell r="E1520">
            <v>0</v>
          </cell>
          <cell r="F1520" t="str">
            <v>Bình Thạnh</v>
          </cell>
          <cell r="G1520" t="str">
            <v>HCM</v>
          </cell>
        </row>
        <row r="1521">
          <cell r="B1521" t="str">
            <v>ST455VVT</v>
          </cell>
          <cell r="C1521" t="str">
            <v>Satrafoods 455 VÕ VĂN TẦN</v>
          </cell>
          <cell r="D1521" t="str">
            <v>455 Võ Văn Tần, Phường 5, Quận 3</v>
          </cell>
          <cell r="E1521">
            <v>0</v>
          </cell>
          <cell r="F1521">
            <v>3</v>
          </cell>
          <cell r="G1521" t="str">
            <v>HCM</v>
          </cell>
        </row>
        <row r="1522">
          <cell r="B1522" t="str">
            <v>ST551TN</v>
          </cell>
          <cell r="C1522" t="str">
            <v>Satrafoods 551 THỐNG NHẤT</v>
          </cell>
          <cell r="D1522" t="str">
            <v>551 Thống Nhất, Phường 16, Quận Gò Vấp</v>
          </cell>
          <cell r="E1522">
            <v>0</v>
          </cell>
          <cell r="F1522" t="str">
            <v>Gò Vấp</v>
          </cell>
          <cell r="G1522" t="str">
            <v>HCM</v>
          </cell>
        </row>
        <row r="1523">
          <cell r="B1523" t="str">
            <v>STACL</v>
          </cell>
          <cell r="C1523" t="str">
            <v>Satrafoods ẤP CHIẾN LƯỢC</v>
          </cell>
          <cell r="D1523" t="str">
            <v>249 Ấp Chiến Lược, P.Bình Hưng Hòa A, Q.Bình Tân</v>
          </cell>
          <cell r="E1523">
            <v>0</v>
          </cell>
          <cell r="F1523" t="str">
            <v>Bình Tân</v>
          </cell>
          <cell r="G1523" t="str">
            <v>HCM</v>
          </cell>
        </row>
        <row r="1524">
          <cell r="B1524" t="str">
            <v>STADV</v>
          </cell>
          <cell r="C1524" t="str">
            <v>Satrafoods AN DƯƠNG VƯƠNG</v>
          </cell>
          <cell r="D1524" t="str">
            <v>404 An Dương Vương, Phường 10, Quận 6</v>
          </cell>
          <cell r="E1524">
            <v>0</v>
          </cell>
          <cell r="F1524">
            <v>6</v>
          </cell>
          <cell r="G1524" t="str">
            <v>HCM</v>
          </cell>
        </row>
        <row r="1525">
          <cell r="B1525" t="str">
            <v>STADV2</v>
          </cell>
          <cell r="C1525" t="str">
            <v>Satrafoods AN DƯƠNG VƯƠNG 2</v>
          </cell>
          <cell r="D1525" t="str">
            <v>114 An Dương Vương, P.16, Q.8</v>
          </cell>
          <cell r="E1525">
            <v>0</v>
          </cell>
          <cell r="F1525">
            <v>8</v>
          </cell>
          <cell r="G1525" t="str">
            <v>HCM</v>
          </cell>
        </row>
        <row r="1526">
          <cell r="B1526" t="str">
            <v>STADV3</v>
          </cell>
          <cell r="C1526" t="str">
            <v>Satrafoods AN DƯƠNG VƯƠNG 3</v>
          </cell>
          <cell r="D1526" t="str">
            <v>62 An Dương Vương, P.16, Q.8</v>
          </cell>
          <cell r="E1526">
            <v>0</v>
          </cell>
          <cell r="F1526">
            <v>8</v>
          </cell>
          <cell r="G1526" t="str">
            <v>HCM</v>
          </cell>
        </row>
        <row r="1527">
          <cell r="B1527" t="str">
            <v>STAPTHL</v>
          </cell>
          <cell r="C1527" t="str">
            <v>Satrafoods AN PHÚ TÂY - HƯNG LONG</v>
          </cell>
          <cell r="D1527" t="str">
            <v>D7/39 An Phú Tây - Hưng Long, Ấp 4, Xã Hưng Long, Huyện Bình Chánh</v>
          </cell>
          <cell r="E1527">
            <v>0</v>
          </cell>
          <cell r="F1527" t="str">
            <v>H. Bình Chánh</v>
          </cell>
          <cell r="G1527" t="str">
            <v>HCM</v>
          </cell>
        </row>
        <row r="1528">
          <cell r="B1528" t="str">
            <v>STBC8</v>
          </cell>
          <cell r="C1528" t="str">
            <v>Satrafoods BÀU CÁT 8</v>
          </cell>
          <cell r="D1528" t="str">
            <v>44 - 46 Bàu Cát 8, P.11, Q.Tân Bình</v>
          </cell>
          <cell r="E1528">
            <v>0</v>
          </cell>
          <cell r="F1528" t="str">
            <v>Tân Bình</v>
          </cell>
          <cell r="G1528" t="str">
            <v>HCM</v>
          </cell>
        </row>
        <row r="1529">
          <cell r="B1529" t="str">
            <v>STBCT</v>
          </cell>
          <cell r="C1529" t="str">
            <v>Satrafoods BÙI CÔNG TRỪNG</v>
          </cell>
          <cell r="D1529" t="str">
            <v>25 Bùi Công Trừng, P.Thạnh Xuân, Q.12</v>
          </cell>
          <cell r="E1529">
            <v>0</v>
          </cell>
          <cell r="F1529">
            <v>12</v>
          </cell>
          <cell r="G1529" t="str">
            <v>HCM</v>
          </cell>
        </row>
        <row r="1530">
          <cell r="B1530" t="str">
            <v>STBD</v>
          </cell>
          <cell r="C1530" t="str">
            <v>Satrafoods BÌNH ĐIỀN</v>
          </cell>
          <cell r="D1530" t="str">
            <v>Kiot số 2, Trung tâm thương mại Bình Điền, Đại lộ N V Linh , KP6, Phường 7, Quận 8</v>
          </cell>
          <cell r="E1530">
            <v>0</v>
          </cell>
          <cell r="F1530">
            <v>8</v>
          </cell>
          <cell r="G1530" t="str">
            <v>HCM</v>
          </cell>
        </row>
        <row r="1531">
          <cell r="B1531" t="str">
            <v>STBH</v>
          </cell>
          <cell r="C1531" t="str">
            <v>Satrafoods BÀ HOM</v>
          </cell>
          <cell r="D1531" t="str">
            <v>195-197 Bà Hom, Phường 13, Quận 6</v>
          </cell>
          <cell r="E1531">
            <v>0</v>
          </cell>
          <cell r="F1531">
            <v>6</v>
          </cell>
          <cell r="G1531" t="str">
            <v>HCM</v>
          </cell>
        </row>
        <row r="1532">
          <cell r="B1532" t="str">
            <v>STBLO</v>
          </cell>
          <cell r="C1532" t="str">
            <v>Satrafoods BÌNH LỢI</v>
          </cell>
          <cell r="D1532" t="str">
            <v>2B Bình Lợi, P.13, Q.Bình Thạnh</v>
          </cell>
          <cell r="E1532">
            <v>0</v>
          </cell>
          <cell r="F1532" t="str">
            <v>Bình Thạnh</v>
          </cell>
          <cell r="G1532" t="str">
            <v>HCM</v>
          </cell>
        </row>
        <row r="1533">
          <cell r="B1533" t="str">
            <v>STBT</v>
          </cell>
          <cell r="C1533" t="str">
            <v>Satrafoods BÀ TRIỆU</v>
          </cell>
          <cell r="D1533" t="str">
            <v>97/7D Bà Triệu, Thị trấn Hóc Môn, Huyện Hóc Môn</v>
          </cell>
          <cell r="E1533">
            <v>0</v>
          </cell>
          <cell r="F1533" t="str">
            <v>H. Hóc Môn</v>
          </cell>
          <cell r="G1533" t="str">
            <v>HCM</v>
          </cell>
        </row>
        <row r="1534">
          <cell r="B1534" t="str">
            <v>STBTH</v>
          </cell>
          <cell r="C1534" t="str">
            <v>Satrafoods BÌNH THỚI</v>
          </cell>
          <cell r="D1534" t="str">
            <v>166 Bình Thới, Phường 14, Quận 11</v>
          </cell>
          <cell r="E1534">
            <v>0</v>
          </cell>
          <cell r="F1534">
            <v>11</v>
          </cell>
          <cell r="G1534" t="str">
            <v>HCM</v>
          </cell>
        </row>
        <row r="1535">
          <cell r="B1535" t="str">
            <v>STBVB</v>
          </cell>
          <cell r="C1535" t="str">
            <v>Satrafoods BÙI VĂN BA</v>
          </cell>
          <cell r="D1535" t="str">
            <v>157-157A Bùi Văn Ba, KP2, P.Tân Thuận Đông, Q.7</v>
          </cell>
          <cell r="E1535">
            <v>0</v>
          </cell>
          <cell r="F1535">
            <v>7</v>
          </cell>
          <cell r="G1535" t="str">
            <v>HCM</v>
          </cell>
        </row>
        <row r="1536">
          <cell r="B1536" t="str">
            <v>STCC</v>
          </cell>
          <cell r="C1536" t="str">
            <v>Satrafoods CỦ CHI</v>
          </cell>
          <cell r="D1536" t="str">
            <v xml:space="preserve">328 Hương Lộ 2, Xã Phước Vĩnh An, Huyện Củ Chi </v>
          </cell>
          <cell r="E1536">
            <v>0</v>
          </cell>
          <cell r="F1536" t="str">
            <v>H. Củ Chi</v>
          </cell>
          <cell r="G1536" t="str">
            <v>HCM</v>
          </cell>
        </row>
        <row r="1537">
          <cell r="B1537" t="str">
            <v>STCC10</v>
          </cell>
          <cell r="C1537" t="str">
            <v>Satrafoods CỦ CHI 10</v>
          </cell>
          <cell r="D1537" t="str">
            <v>68 Liêu Bình Hương, Xã Tân Thông Hội, Huyện Củ Chi</v>
          </cell>
          <cell r="E1537">
            <v>0</v>
          </cell>
          <cell r="F1537" t="str">
            <v>H. Củ Chi</v>
          </cell>
          <cell r="G1537" t="str">
            <v>HCM</v>
          </cell>
        </row>
        <row r="1538">
          <cell r="B1538" t="str">
            <v>STCC11</v>
          </cell>
          <cell r="C1538" t="str">
            <v>Satrafoods CỦ CHI 11</v>
          </cell>
          <cell r="D1538" t="str">
            <v>1614A, Tỉnh lộ 8, Ấp 4, Xã Hòa Phú, H.Củ Chi</v>
          </cell>
          <cell r="E1538">
            <v>0</v>
          </cell>
          <cell r="F1538" t="str">
            <v>H. Củ Chi</v>
          </cell>
          <cell r="G1538" t="str">
            <v>HCM</v>
          </cell>
        </row>
        <row r="1539">
          <cell r="B1539" t="str">
            <v>STCC12</v>
          </cell>
          <cell r="C1539" t="str">
            <v>Satrafoods CỦ CHI 12</v>
          </cell>
          <cell r="D1539" t="str">
            <v>423B, Quốc lộ 22, Ấp Phước Hòa, Xã Phước Hiệp, H.Củ Chi</v>
          </cell>
          <cell r="E1539">
            <v>0</v>
          </cell>
          <cell r="F1539" t="str">
            <v>H. Củ Chi</v>
          </cell>
          <cell r="G1539" t="str">
            <v>HCM</v>
          </cell>
        </row>
        <row r="1540">
          <cell r="B1540" t="str">
            <v>STCC13</v>
          </cell>
          <cell r="C1540" t="str">
            <v>Satrafoods CỦ CHI 13</v>
          </cell>
          <cell r="D1540" t="str">
            <v>01 Lê Minh Nhựt , Ấp Tiền, Xã Tân Thông Hội, Huyện Củ Chi</v>
          </cell>
          <cell r="E1540">
            <v>0</v>
          </cell>
          <cell r="F1540" t="str">
            <v>H. Củ Chi</v>
          </cell>
          <cell r="G1540" t="str">
            <v>HCM</v>
          </cell>
        </row>
        <row r="1541">
          <cell r="B1541" t="str">
            <v>STCC2</v>
          </cell>
          <cell r="C1541" t="str">
            <v>Satrafoods CỦ CHI 2</v>
          </cell>
          <cell r="D1541" t="str">
            <v>199A Tỉnh lộ 8, Thị trấn Củ Chi, Huyện Củ Chi</v>
          </cell>
          <cell r="E1541">
            <v>0</v>
          </cell>
          <cell r="F1541" t="str">
            <v>H. Củ Chi</v>
          </cell>
          <cell r="G1541" t="str">
            <v>HCM</v>
          </cell>
        </row>
        <row r="1542">
          <cell r="B1542" t="str">
            <v>STCC3</v>
          </cell>
          <cell r="C1542" t="str">
            <v>Satrafoods CỦ CHI 3</v>
          </cell>
          <cell r="D1542" t="str">
            <v>67 Tỉnh lộ 8, P.Tân Thạnh Tây, Huyện Củ Chi</v>
          </cell>
          <cell r="E1542">
            <v>0</v>
          </cell>
          <cell r="F1542" t="str">
            <v>H. Củ Chi</v>
          </cell>
          <cell r="G1542" t="str">
            <v>HCM</v>
          </cell>
        </row>
        <row r="1543">
          <cell r="B1543" t="str">
            <v>STCC4</v>
          </cell>
          <cell r="C1543" t="str">
            <v>Satrafoods CỦ CHI 4</v>
          </cell>
          <cell r="D1543" t="str">
            <v>Lô TT1 - 1, Đường D4, KCN Đông Nam, Củ Chi</v>
          </cell>
          <cell r="E1543">
            <v>0</v>
          </cell>
          <cell r="F1543" t="str">
            <v>H. Củ Chi</v>
          </cell>
          <cell r="G1543" t="str">
            <v>HCM</v>
          </cell>
        </row>
        <row r="1544">
          <cell r="B1544" t="str">
            <v>STCC5</v>
          </cell>
          <cell r="C1544" t="str">
            <v>Satrafoods CỦ CHI 5</v>
          </cell>
          <cell r="D1544" t="str">
            <v>75A Nguyễn Văn Khạ, Thị trấn Củ Chi, Huyện Củ Chi</v>
          </cell>
          <cell r="E1544">
            <v>0</v>
          </cell>
          <cell r="F1544" t="str">
            <v>H. Củ Chi</v>
          </cell>
          <cell r="G1544" t="str">
            <v>HCM</v>
          </cell>
        </row>
        <row r="1545">
          <cell r="B1545" t="str">
            <v>STCC6</v>
          </cell>
          <cell r="C1545" t="str">
            <v>Satrafoods CỦ CHI 6</v>
          </cell>
          <cell r="D1545" t="str">
            <v>863 Quốc Lộ 22, Ấp Chợ, Xã Phước Thạnh, Huyện Củ Chi</v>
          </cell>
          <cell r="E1545" t="str">
            <v>863 Quốc Lộ 22, Ấp Chợ, Xã Phước Thạnh, Huyện Củ Chi</v>
          </cell>
          <cell r="F1545" t="str">
            <v>H. Củ Chi</v>
          </cell>
          <cell r="G1545" t="str">
            <v>HCM</v>
          </cell>
        </row>
        <row r="1546">
          <cell r="B1546" t="str">
            <v>STCC7</v>
          </cell>
          <cell r="C1546" t="str">
            <v>Satrafoods CỦ CHI 7</v>
          </cell>
          <cell r="D1546" t="str">
            <v>142 Nguyễn Văn Khạ, KP7, Thị trấn Củ Chi, Huyện Củ Chi</v>
          </cell>
          <cell r="E1546">
            <v>0</v>
          </cell>
          <cell r="F1546" t="str">
            <v>H. Củ Chi</v>
          </cell>
          <cell r="G1546" t="str">
            <v>HCM</v>
          </cell>
        </row>
        <row r="1547">
          <cell r="B1547" t="str">
            <v>STCC8</v>
          </cell>
          <cell r="C1547" t="str">
            <v xml:space="preserve">Satrafoods CỦ CHI 8 </v>
          </cell>
          <cell r="D1547" t="str">
            <v>37 Nguyễn Văn Ni, KP2, Thị trấn Củ Chi, Huyện Củ Chi</v>
          </cell>
          <cell r="E1547">
            <v>0</v>
          </cell>
          <cell r="F1547" t="str">
            <v>H. Củ Chi</v>
          </cell>
          <cell r="G1547" t="str">
            <v>HCM</v>
          </cell>
        </row>
        <row r="1548">
          <cell r="B1548" t="str">
            <v>STCC9</v>
          </cell>
          <cell r="C1548" t="str">
            <v>Satrafoods CỦ CHI 9</v>
          </cell>
          <cell r="D1548" t="str">
            <v>728 Tỉnh Lộ 8, Xã Phước Vĩnh An, H.Củ Chi</v>
          </cell>
          <cell r="E1548">
            <v>0</v>
          </cell>
          <cell r="F1548" t="str">
            <v>H. Củ Chi</v>
          </cell>
          <cell r="G1548" t="str">
            <v>HCM</v>
          </cell>
        </row>
        <row r="1549">
          <cell r="B1549" t="str">
            <v>STCDS</v>
          </cell>
          <cell r="C1549" t="str">
            <v>Satrafoods CÂY DA SÀ</v>
          </cell>
          <cell r="D1549" t="str">
            <v>320A Tỉnh Lộ 10, P.Bình Trị Đông, Quận Bình Tân</v>
          </cell>
          <cell r="E1549">
            <v>0</v>
          </cell>
          <cell r="F1549" t="str">
            <v>Bình Tân</v>
          </cell>
          <cell r="G1549" t="str">
            <v>HCM</v>
          </cell>
        </row>
        <row r="1550">
          <cell r="B1550" t="str">
            <v>STCL</v>
          </cell>
          <cell r="C1550" t="str">
            <v>Satrafoods CỬU LONG</v>
          </cell>
          <cell r="D1550" t="str">
            <v>85 Cửu Long, P.15, Q.10</v>
          </cell>
          <cell r="E1550">
            <v>0</v>
          </cell>
          <cell r="F1550">
            <v>10</v>
          </cell>
          <cell r="G1550" t="str">
            <v>HCM</v>
          </cell>
        </row>
        <row r="1551">
          <cell r="B1551" t="str">
            <v>STCQ</v>
          </cell>
          <cell r="C1551" t="str">
            <v>Satrafoods CỐNG QUỲNH</v>
          </cell>
          <cell r="D1551" t="str">
            <v>117 Cống Quỳnh, P.Nguyễn Cư Trinh, Quận 1</v>
          </cell>
          <cell r="E1551">
            <v>0</v>
          </cell>
          <cell r="F1551">
            <v>1</v>
          </cell>
          <cell r="G1551" t="str">
            <v>HCM</v>
          </cell>
        </row>
        <row r="1552">
          <cell r="B1552" t="str">
            <v>STCT</v>
          </cell>
          <cell r="C1552" t="str">
            <v>Satrafoods CÂY TRÂM</v>
          </cell>
          <cell r="D1552" t="str">
            <v xml:space="preserve">    461 - 463 Đường số 10 (Đường Cây Trâm), P.8 , Q.Gò Vấp</v>
          </cell>
          <cell r="E1552">
            <v>0</v>
          </cell>
          <cell r="F1552" t="str">
            <v>Gò Vấp</v>
          </cell>
          <cell r="G1552" t="str">
            <v>HCM</v>
          </cell>
        </row>
        <row r="1553">
          <cell r="B1553" t="str">
            <v>STCVL</v>
          </cell>
          <cell r="C1553" t="str">
            <v>Satrafoods CHÂU VĂN LIÊM</v>
          </cell>
          <cell r="D1553" t="str">
            <v>20-22 Châu Văn Liêm, Phường 10, Quận 5</v>
          </cell>
          <cell r="E1553">
            <v>0</v>
          </cell>
          <cell r="F1553">
            <v>5</v>
          </cell>
          <cell r="G1553" t="str">
            <v>HCM</v>
          </cell>
        </row>
        <row r="1554">
          <cell r="B1554" t="str">
            <v>STD11</v>
          </cell>
          <cell r="C1554" t="str">
            <v>Satrafoods  ĐƯỜNG SỐ 11</v>
          </cell>
          <cell r="D1554" t="str">
            <v>65 Đường số 11, KP4, P.Linh Xuân, Q.Thủ Đức</v>
          </cell>
          <cell r="E1554">
            <v>0</v>
          </cell>
          <cell r="F1554" t="str">
            <v>Thủ Đức</v>
          </cell>
          <cell r="G1554" t="str">
            <v>HCM</v>
          </cell>
        </row>
        <row r="1555">
          <cell r="B1555" t="str">
            <v>STD17</v>
          </cell>
          <cell r="C1555" t="str">
            <v>Satrafoods ĐƯỜNG SỐ 17</v>
          </cell>
          <cell r="D1555" t="str">
            <v>6-8 Đường số 17, P.Tân Kiểng, Quận 7</v>
          </cell>
          <cell r="E1555">
            <v>0</v>
          </cell>
          <cell r="F1555">
            <v>7</v>
          </cell>
          <cell r="G1555" t="str">
            <v>HCM</v>
          </cell>
        </row>
        <row r="1556">
          <cell r="B1556" t="str">
            <v>STD1BT</v>
          </cell>
          <cell r="C1556" t="str">
            <v>Satrafoods ĐƯỜNG SỐ 1 (B TÂN)</v>
          </cell>
          <cell r="D1556" t="str">
            <v>101A-103 Đường số 1, P.Bình Hưng Hòa A, Quận Bình Tân</v>
          </cell>
          <cell r="E1556">
            <v>0</v>
          </cell>
          <cell r="F1556" t="str">
            <v>Bình Tân</v>
          </cell>
          <cell r="G1556" t="str">
            <v>HCM</v>
          </cell>
        </row>
        <row r="1557">
          <cell r="B1557" t="str">
            <v>STD1Q7</v>
          </cell>
          <cell r="C1557" t="str">
            <v>Satrafoods ĐƯỜNG SỐ 1 (Q7)</v>
          </cell>
          <cell r="D1557" t="str">
            <v>44 Đường Số 1, P.Tân Phú, Q.7</v>
          </cell>
          <cell r="E1557">
            <v>0</v>
          </cell>
          <cell r="F1557">
            <v>7</v>
          </cell>
          <cell r="G1557" t="str">
            <v>HCM</v>
          </cell>
        </row>
        <row r="1558">
          <cell r="B1558" t="str">
            <v>STD1Q8</v>
          </cell>
          <cell r="C1558" t="str">
            <v>Satrafoods ĐƯỜNG SỐ 1 (Q8)</v>
          </cell>
          <cell r="D1558" t="str">
            <v>5-7 Lô A Đường Số 1, Cảng Sông Phú Định, P.16, Q.8</v>
          </cell>
          <cell r="E1558">
            <v>0</v>
          </cell>
          <cell r="F1558">
            <v>8</v>
          </cell>
          <cell r="G1558" t="str">
            <v>HCM</v>
          </cell>
        </row>
        <row r="1559">
          <cell r="B1559" t="str">
            <v>STD5C</v>
          </cell>
          <cell r="C1559" t="str">
            <v>Satrafoods ĐƯỜNG 5C</v>
          </cell>
          <cell r="D1559" t="str">
            <v>173 Đường 5C, P.Bình Hưng Hòa B, Q.Bình Tân</v>
          </cell>
          <cell r="E1559">
            <v>0</v>
          </cell>
          <cell r="F1559" t="str">
            <v>Bình Tân</v>
          </cell>
          <cell r="G1559" t="str">
            <v>HCM</v>
          </cell>
        </row>
        <row r="1560">
          <cell r="B1560" t="str">
            <v>STD82</v>
          </cell>
          <cell r="C1560" t="str">
            <v>Satrafoods ĐƯỜNG 8 - 2</v>
          </cell>
          <cell r="D1560" t="str">
            <v>23 Đường 8, KP3, P.Linh Trung, Q.Thủ Đức</v>
          </cell>
          <cell r="E1560">
            <v>0</v>
          </cell>
          <cell r="F1560" t="str">
            <v>Thủ Đức</v>
          </cell>
          <cell r="G1560" t="str">
            <v>HCM</v>
          </cell>
        </row>
        <row r="1561">
          <cell r="B1561" t="str">
            <v>STDBL</v>
          </cell>
          <cell r="C1561" t="str">
            <v>Satrafoods ĐINH BỘ LĨNH</v>
          </cell>
          <cell r="D1561" t="str">
            <v>233-235 Đinh Bộ Lĩnh, P.26, Q.Bình Thạnh</v>
          </cell>
          <cell r="E1561">
            <v>0</v>
          </cell>
          <cell r="F1561" t="str">
            <v>Bình Thạnh</v>
          </cell>
          <cell r="G1561" t="str">
            <v>HCM</v>
          </cell>
        </row>
        <row r="1562">
          <cell r="B1562" t="str">
            <v>STDBP</v>
          </cell>
          <cell r="C1562" t="str">
            <v>Satrafoods ĐIỆN BIÊN PHỦ</v>
          </cell>
          <cell r="D1562" t="str">
            <v>635A Điện Biên Phủ, Phường 1, Quận 3</v>
          </cell>
          <cell r="E1562">
            <v>0</v>
          </cell>
          <cell r="F1562">
            <v>3</v>
          </cell>
          <cell r="G1562" t="str">
            <v>HCM</v>
          </cell>
        </row>
        <row r="1563">
          <cell r="B1563" t="str">
            <v>STDBT</v>
          </cell>
          <cell r="C1563" t="str">
            <v>Satrafoods DƯƠNG BÁ TRẠC</v>
          </cell>
          <cell r="D1563" t="str">
            <v xml:space="preserve">    236-238 Dương Bá Trạc, Phường 2, Quận 8</v>
          </cell>
          <cell r="E1563">
            <v>0</v>
          </cell>
          <cell r="F1563">
            <v>8</v>
          </cell>
          <cell r="G1563" t="str">
            <v>HCM</v>
          </cell>
        </row>
        <row r="1564">
          <cell r="B1564" t="str">
            <v>STDC</v>
          </cell>
          <cell r="C1564" t="str">
            <v>Satrafoods DÂN CHỦ</v>
          </cell>
          <cell r="D1564" t="str">
            <v>29 Dân Chủ, P.Bình Thọ, Quận Thủ Đức</v>
          </cell>
          <cell r="E1564">
            <v>0</v>
          </cell>
          <cell r="F1564" t="str">
            <v>Thủ Đức</v>
          </cell>
          <cell r="G1564" t="str">
            <v>HCM</v>
          </cell>
        </row>
        <row r="1565">
          <cell r="B1565" t="str">
            <v>STDCK</v>
          </cell>
          <cell r="C1565" t="str">
            <v>Satrafoods DƯƠNG CÔNG KHI</v>
          </cell>
          <cell r="D1565" t="str">
            <v>8 Dương Công Khi, Ấp Tân Lập, Xã Tân Thới Nhì, H. Hóc Môn</v>
          </cell>
          <cell r="E1565">
            <v>0</v>
          </cell>
          <cell r="F1565" t="str">
            <v>H. Hóc Môn</v>
          </cell>
          <cell r="G1565" t="str">
            <v>HCM</v>
          </cell>
        </row>
        <row r="1566">
          <cell r="B1566" t="str">
            <v>STDDH</v>
          </cell>
          <cell r="C1566" t="str">
            <v>Satrafoods DƯƠNG ĐÌNH HỘI</v>
          </cell>
          <cell r="D1566" t="str">
            <v>54B Dương Đình Hội, KP6, P.Phước Long B, Q.9</v>
          </cell>
          <cell r="E1566">
            <v>0</v>
          </cell>
          <cell r="F1566">
            <v>9</v>
          </cell>
          <cell r="G1566" t="str">
            <v>HCM</v>
          </cell>
        </row>
        <row r="1567">
          <cell r="B1567" t="str">
            <v>STDDH2</v>
          </cell>
          <cell r="C1567" t="str">
            <v>Satrafoods DƯƠNG ĐÌNH HỘI 2</v>
          </cell>
          <cell r="D1567" t="str">
            <v>182 Dương Đình Hội, P.Phước Long B, Q.9</v>
          </cell>
          <cell r="E1567">
            <v>0</v>
          </cell>
          <cell r="F1567">
            <v>9</v>
          </cell>
          <cell r="G1567" t="str">
            <v>HCM</v>
          </cell>
        </row>
        <row r="1568">
          <cell r="B1568" t="str">
            <v>STDDHI</v>
          </cell>
          <cell r="C1568" t="str">
            <v>Satrafoods DƯƠNG ĐỨC HIỀN</v>
          </cell>
          <cell r="D1568" t="str">
            <v>33 Dương Đức Hiền, P.Tây Thạnh, Q.Tân Phú</v>
          </cell>
          <cell r="E1568">
            <v>0</v>
          </cell>
          <cell r="F1568" t="str">
            <v>Tân Phú</v>
          </cell>
          <cell r="G1568" t="str">
            <v>HCM</v>
          </cell>
        </row>
        <row r="1569">
          <cell r="B1569" t="str">
            <v>STDDT</v>
          </cell>
          <cell r="C1569" t="str">
            <v>Satrafoods ĐINH ĐỨC THIỆN</v>
          </cell>
          <cell r="D1569" t="str">
            <v>C13/34 Đinh Đức Thiện, Ấp 3, Xã Bình Chánh, Huyện Bình Chánh</v>
          </cell>
          <cell r="E1569">
            <v>0</v>
          </cell>
          <cell r="F1569" t="str">
            <v>H. Bình Chánh</v>
          </cell>
          <cell r="G1569" t="str">
            <v>HCM</v>
          </cell>
        </row>
        <row r="1570">
          <cell r="B1570" t="str">
            <v>STDDT2</v>
          </cell>
          <cell r="C1570" t="str">
            <v>Satrafoods ĐINH ĐỨC THIỆN 2</v>
          </cell>
          <cell r="D1570" t="str">
            <v>C17/41 Đinh Đức Thiện, Ấp 3, Xã Bình Chánh, Huyện Bình Chánh</v>
          </cell>
          <cell r="E1570">
            <v>0</v>
          </cell>
          <cell r="F1570" t="str">
            <v>H. Bình Chánh</v>
          </cell>
          <cell r="G1570" t="str">
            <v>HCM</v>
          </cell>
        </row>
        <row r="1571">
          <cell r="B1571" t="str">
            <v>STDHT2</v>
          </cell>
          <cell r="C1571" t="str">
            <v>Satrafoods ĐÔNG HƯNG THUẬN 02</v>
          </cell>
          <cell r="D1571" t="str">
            <v>124 Đông Hưng Thuận 02, KP5, P.Đông Hưng Thuận, Q.12</v>
          </cell>
          <cell r="E1571">
            <v>0</v>
          </cell>
          <cell r="F1571">
            <v>12</v>
          </cell>
          <cell r="G1571" t="str">
            <v>HCM</v>
          </cell>
        </row>
        <row r="1572">
          <cell r="B1572" t="str">
            <v>STDK</v>
          </cell>
          <cell r="C1572" t="str">
            <v>Satrafoods ĐỒNG KHỞI</v>
          </cell>
          <cell r="D1572" t="str">
            <v>32 Đồng Khởi, P.Bến Nghé, Quận 1</v>
          </cell>
          <cell r="E1572">
            <v>0</v>
          </cell>
          <cell r="F1572">
            <v>1</v>
          </cell>
          <cell r="G1572" t="str">
            <v>HCM</v>
          </cell>
        </row>
        <row r="1573">
          <cell r="B1573" t="str">
            <v>STDN</v>
          </cell>
          <cell r="C1573" t="str">
            <v>Satrafoods DẠ NAM</v>
          </cell>
          <cell r="D1573" t="str">
            <v>52 Dạ Nam, Phường 2, Quận 8</v>
          </cell>
          <cell r="E1573">
            <v>0</v>
          </cell>
          <cell r="F1573">
            <v>8</v>
          </cell>
          <cell r="G1573" t="str">
            <v>HCM</v>
          </cell>
        </row>
        <row r="1574">
          <cell r="B1574" t="str">
            <v>STDPP</v>
          </cell>
          <cell r="C1574" t="str">
            <v>Satrafoods ĐÌNH PHONG PHÚ</v>
          </cell>
          <cell r="D1574" t="str">
            <v>204 Đình Phong Phú, P.Tăng Nhơn Phú B, Q.9</v>
          </cell>
          <cell r="E1574">
            <v>0</v>
          </cell>
          <cell r="F1574">
            <v>9</v>
          </cell>
          <cell r="G1574" t="str">
            <v>HCM</v>
          </cell>
        </row>
        <row r="1575">
          <cell r="B1575" t="str">
            <v>STDPP2</v>
          </cell>
          <cell r="C1575" t="str">
            <v>Satrafoods ĐÌNH PHONG PHÚ 2</v>
          </cell>
          <cell r="D1575" t="str">
            <v>115A Đình Phong Phú, KP1, P.Tăng Nhơn Phú B, Q.9</v>
          </cell>
          <cell r="E1575">
            <v>0</v>
          </cell>
          <cell r="F1575">
            <v>9</v>
          </cell>
          <cell r="G1575" t="str">
            <v>HCM</v>
          </cell>
        </row>
        <row r="1576">
          <cell r="B1576" t="str">
            <v>STDS2</v>
          </cell>
          <cell r="C1576" t="str">
            <v>Satrafoods ĐƯỜNG SỐ 2</v>
          </cell>
          <cell r="D1576" t="str">
            <v>118A Đường Số 2, KP9, P.Trường Thọ, Q.Thủ Đức</v>
          </cell>
          <cell r="F1576" t="str">
            <v>Thủ Đức</v>
          </cell>
          <cell r="G1576" t="str">
            <v>HCM</v>
          </cell>
        </row>
        <row r="1577">
          <cell r="B1577" t="str">
            <v>STDS41</v>
          </cell>
          <cell r="C1577" t="str">
            <v>Satrafoods ĐƯỜNG SỐ 41</v>
          </cell>
          <cell r="D1577" t="str">
            <v>46-48 Đường số 41, Phường 6, Quận 4</v>
          </cell>
          <cell r="F1577">
            <v>4</v>
          </cell>
          <cell r="G1577" t="str">
            <v>HCM</v>
          </cell>
        </row>
        <row r="1578">
          <cell r="B1578" t="str">
            <v>STDS5</v>
          </cell>
          <cell r="C1578" t="str">
            <v>Satrafoods ĐƯỜNG SỐ 5</v>
          </cell>
          <cell r="D1578" t="str">
            <v>16 Đường số 5, P.Linh Xuân, Quận Thủ Đức</v>
          </cell>
          <cell r="F1578" t="str">
            <v>Thủ Đức</v>
          </cell>
          <cell r="G1578" t="str">
            <v>HCM</v>
          </cell>
        </row>
        <row r="1579">
          <cell r="B1579" t="str">
            <v>STDS6</v>
          </cell>
          <cell r="C1579" t="str">
            <v>Satrafoods ĐƯỜNG SỐ 6</v>
          </cell>
          <cell r="D1579" t="str">
            <v>11 Đường số 6, KP 3, P.Linh Trung, Q.Thủ Đức</v>
          </cell>
          <cell r="F1579" t="str">
            <v>Thủ Đức</v>
          </cell>
          <cell r="G1579" t="str">
            <v>HCM</v>
          </cell>
        </row>
        <row r="1580">
          <cell r="B1580" t="str">
            <v>STDS8</v>
          </cell>
          <cell r="C1580" t="str">
            <v>Satrafoods ĐƯỜNG SỐ 8</v>
          </cell>
          <cell r="D1580" t="str">
            <v>36 Đường Số 8, KP1, P.Linh Xuân, Q.Thủ Đức</v>
          </cell>
          <cell r="F1580" t="str">
            <v>Thủ Đức</v>
          </cell>
          <cell r="G1580" t="str">
            <v>HCM</v>
          </cell>
        </row>
        <row r="1581">
          <cell r="B1581" t="str">
            <v>STDTH</v>
          </cell>
          <cell r="C1581" t="str">
            <v>Satrafoods ĐINH TIÊN HOÀNG</v>
          </cell>
          <cell r="D1581" t="str">
            <v>177 Đinh Tiên Hoàng, P.Đa Kao, Quận 1</v>
          </cell>
          <cell r="E1581">
            <v>0</v>
          </cell>
          <cell r="F1581">
            <v>1</v>
          </cell>
          <cell r="G1581" t="str">
            <v>HCM</v>
          </cell>
        </row>
        <row r="1582">
          <cell r="B1582" t="str">
            <v>STDTV</v>
          </cell>
          <cell r="C1582" t="str">
            <v>Satrafoods ĐẶNG THÚC VỊNH</v>
          </cell>
          <cell r="D1582" t="str">
            <v>45T Ấp 7, Đặng Thúc Vịnh, Xã Đông Thạnh, Huyện Hóc Môn</v>
          </cell>
          <cell r="E1582">
            <v>0</v>
          </cell>
          <cell r="F1582" t="str">
            <v>H. Hóc Môn</v>
          </cell>
          <cell r="G1582" t="str">
            <v>HCM</v>
          </cell>
        </row>
        <row r="1583">
          <cell r="B1583" t="str">
            <v>STDVB</v>
          </cell>
          <cell r="C1583" t="str">
            <v>Satrafoods ĐẶNG VĂN BI</v>
          </cell>
          <cell r="D1583" t="str">
            <v>64 Đặng Văn Bi, KP 4, P.Bình Thọ, Quận Thủ Đức</v>
          </cell>
          <cell r="E1583">
            <v>0</v>
          </cell>
          <cell r="F1583" t="str">
            <v>Thủ Đức</v>
          </cell>
          <cell r="G1583" t="str">
            <v>HCM</v>
          </cell>
        </row>
        <row r="1584">
          <cell r="B1584" t="str">
            <v>STDXH</v>
          </cell>
          <cell r="C1584" t="str">
            <v>Satrafoods ĐỖ XUÂN HỢP</v>
          </cell>
          <cell r="D1584" t="str">
            <v>315 Đỗ Xuân Hợp, P.Phước Long B, Quận 9</v>
          </cell>
          <cell r="E1584">
            <v>0</v>
          </cell>
          <cell r="F1584">
            <v>9</v>
          </cell>
          <cell r="G1584" t="str">
            <v>HCM</v>
          </cell>
        </row>
        <row r="1585">
          <cell r="B1585" t="str">
            <v>STDXH2</v>
          </cell>
          <cell r="C1585" t="str">
            <v>Satrafoods ĐỖ XUÂN HỢP 2</v>
          </cell>
          <cell r="D1585" t="str">
            <v>87A Đỗ Xuân Hợp, P. Phước Long B, Quận 9</v>
          </cell>
          <cell r="E1585">
            <v>0</v>
          </cell>
          <cell r="F1585">
            <v>9</v>
          </cell>
          <cell r="G1585" t="str">
            <v>HCM</v>
          </cell>
        </row>
        <row r="1586">
          <cell r="B1586" t="str">
            <v>STGX</v>
          </cell>
          <cell r="C1586" t="str">
            <v>Satrafoods GÒ XOÀI</v>
          </cell>
          <cell r="D1586" t="str">
            <v>148B Gò Xoài, KP 9, P. Bình Hưng Hòa, Quận Bình Tân</v>
          </cell>
          <cell r="E1586">
            <v>0</v>
          </cell>
          <cell r="F1586" t="str">
            <v>Bình Tân</v>
          </cell>
          <cell r="G1586" t="str">
            <v>HCM</v>
          </cell>
        </row>
        <row r="1587">
          <cell r="B1587" t="str">
            <v>STHB</v>
          </cell>
          <cell r="C1587" t="str">
            <v>Satrafoods HIỆP BÌNH</v>
          </cell>
          <cell r="D1587" t="str">
            <v>187 Hiệp Bình, KP7, P.Hiệp Bình Chánh, Q.Thủ Đức</v>
          </cell>
          <cell r="E1587">
            <v>0</v>
          </cell>
          <cell r="F1587" t="str">
            <v>Thủ Đức</v>
          </cell>
          <cell r="G1587" t="str">
            <v>HCM</v>
          </cell>
        </row>
        <row r="1588">
          <cell r="B1588" t="str">
            <v>ST3HBD</v>
          </cell>
          <cell r="C1588" t="str">
            <v>Satrafoods 3 HOÀNG BẬT ĐẠT</v>
          </cell>
          <cell r="D1588" t="str">
            <v>Số 3 Hoàng Bật Đạt, P.15, Q.Tân Bình</v>
          </cell>
          <cell r="E1588">
            <v>0</v>
          </cell>
          <cell r="F1588" t="str">
            <v>Tân Bình</v>
          </cell>
          <cell r="G1588" t="str">
            <v>HCM</v>
          </cell>
        </row>
        <row r="1589">
          <cell r="B1589" t="str">
            <v>STHHG</v>
          </cell>
          <cell r="C1589" t="str">
            <v>Satrafoods HÀ HUY GIÁP</v>
          </cell>
          <cell r="D1589" t="str">
            <v>2/89 Hà Huy Giáp, KP1, P.Thạnh Lộc, Q.12</v>
          </cell>
          <cell r="E1589">
            <v>0</v>
          </cell>
          <cell r="F1589">
            <v>12</v>
          </cell>
          <cell r="G1589" t="str">
            <v>HCM</v>
          </cell>
        </row>
        <row r="1590">
          <cell r="B1590" t="str">
            <v>STHHG2</v>
          </cell>
          <cell r="C1590" t="str">
            <v>Satrafoods HÀ HUY GIÁP 2</v>
          </cell>
          <cell r="D1590" t="str">
            <v>412B Hà Huy Giáp, KP1, P.Thạnh Lộc, Q.12</v>
          </cell>
          <cell r="E1590">
            <v>0</v>
          </cell>
          <cell r="F1590">
            <v>12</v>
          </cell>
          <cell r="G1590" t="str">
            <v>HCM</v>
          </cell>
        </row>
        <row r="1591">
          <cell r="B1591" t="str">
            <v>STHHT</v>
          </cell>
          <cell r="C1591" t="str">
            <v>Satrafoods HOÀNG HOA THÁM</v>
          </cell>
          <cell r="D1591" t="str">
            <v>203A Hoàng Hoa Thám, Phường 6, Quận Bình Thạnh</v>
          </cell>
          <cell r="E1591">
            <v>0</v>
          </cell>
          <cell r="F1591" t="str">
            <v>Bình Thạnh</v>
          </cell>
          <cell r="G1591" t="str">
            <v>HCM</v>
          </cell>
        </row>
        <row r="1592">
          <cell r="B1592" t="str">
            <v>STHL2</v>
          </cell>
          <cell r="C1592" t="str">
            <v>Satrafoods HƯƠNG LỘ 2</v>
          </cell>
          <cell r="D1592" t="str">
            <v>471A Hương Lộ 2, KP4, P.Bình Trị Đông, Q.Bình Tân</v>
          </cell>
          <cell r="F1592" t="str">
            <v>Bình Tân</v>
          </cell>
          <cell r="G1592" t="str">
            <v>HCM</v>
          </cell>
        </row>
        <row r="1593">
          <cell r="B1593" t="str">
            <v>STHL22</v>
          </cell>
          <cell r="C1593" t="str">
            <v>Satrafoods HƯƠNG LỘ 2 - 2</v>
          </cell>
          <cell r="D1593" t="str">
            <v>730A Hương Lộ 2, KP4, P.Bình Trị Đông A, Q.Bình Tân</v>
          </cell>
          <cell r="E1593">
            <v>0</v>
          </cell>
          <cell r="F1593" t="str">
            <v>Bình Tân</v>
          </cell>
          <cell r="G1593" t="str">
            <v>HCM</v>
          </cell>
        </row>
        <row r="1594">
          <cell r="B1594" t="str">
            <v>STHP</v>
          </cell>
          <cell r="C1594" t="str">
            <v>Satrafoods HƯNG PHÚ</v>
          </cell>
          <cell r="D1594" t="str">
            <v>789-791 Hưng Phú, Phường 9, Quận 8</v>
          </cell>
          <cell r="E1594">
            <v>0</v>
          </cell>
          <cell r="F1594">
            <v>8</v>
          </cell>
          <cell r="G1594" t="str">
            <v>HCM</v>
          </cell>
        </row>
        <row r="1595">
          <cell r="B1595" t="str">
            <v>STHS</v>
          </cell>
          <cell r="C1595" t="str">
            <v>Satrafoods HOA SEN</v>
          </cell>
          <cell r="D1595" t="str">
            <v>262/20 Lạc Long Quân, Phường 10, Quận 11</v>
          </cell>
          <cell r="E1595">
            <v>0</v>
          </cell>
          <cell r="F1595">
            <v>11</v>
          </cell>
          <cell r="G1595" t="str">
            <v>HCM</v>
          </cell>
        </row>
        <row r="1596">
          <cell r="B1596" t="str">
            <v>STHTLO</v>
          </cell>
          <cell r="C1596" t="str">
            <v>Satrafoods HẢI THƯỢNG LÃN ÔNG</v>
          </cell>
          <cell r="D1596" t="str">
            <v>177 Hải Thượng Lãn Ông, Phường 13, Quận 5</v>
          </cell>
          <cell r="E1596">
            <v>0</v>
          </cell>
          <cell r="F1596">
            <v>5</v>
          </cell>
          <cell r="G1596" t="str">
            <v>HCM</v>
          </cell>
        </row>
        <row r="1597">
          <cell r="B1597" t="str">
            <v>STHTP</v>
          </cell>
          <cell r="C1597" t="str">
            <v>Satrafoods HUỲNH TẤN PHÁT</v>
          </cell>
          <cell r="D1597" t="str">
            <v>639 Huỳnh Tấn Phát, P.Tân Thuận Đông, Quận 7</v>
          </cell>
          <cell r="E1597">
            <v>0</v>
          </cell>
          <cell r="F1597">
            <v>7</v>
          </cell>
          <cell r="G1597" t="str">
            <v>HCM</v>
          </cell>
        </row>
        <row r="1598">
          <cell r="B1598" t="str">
            <v>STHTP2</v>
          </cell>
          <cell r="C1598" t="str">
            <v>Satrafoods HUỲNH TẤN PHÁT 2</v>
          </cell>
          <cell r="D1598" t="str">
            <v>464 Huỳnh Tấn Phát, Thị trấn Nhà Bè, Huyện Nhà Bè</v>
          </cell>
          <cell r="E1598">
            <v>0</v>
          </cell>
          <cell r="F1598" t="str">
            <v>H. Nhà Bè</v>
          </cell>
          <cell r="G1598" t="str">
            <v>HCM</v>
          </cell>
        </row>
        <row r="1599">
          <cell r="B1599" t="str">
            <v>STHV</v>
          </cell>
          <cell r="C1599" t="str">
            <v>Satrafoods HÙNG VƯƠNG</v>
          </cell>
          <cell r="D1599" t="str">
            <v>347-353 Hùng Vương, Phường 9, Quận 5</v>
          </cell>
          <cell r="E1599">
            <v>0</v>
          </cell>
          <cell r="F1599">
            <v>5</v>
          </cell>
          <cell r="G1599" t="str">
            <v>HCM</v>
          </cell>
        </row>
        <row r="1600">
          <cell r="B1600" t="str">
            <v>STHVL</v>
          </cell>
          <cell r="C1600" t="str">
            <v>Satrafoods HỒ VĂN LONG</v>
          </cell>
          <cell r="D1600" t="str">
            <v>79 Hồ Văn Long, KP3, P.Tân Tạo, Q.Bình Tân</v>
          </cell>
          <cell r="E1600">
            <v>0</v>
          </cell>
          <cell r="F1600" t="str">
            <v>Bình Tân</v>
          </cell>
          <cell r="G1600" t="str">
            <v>HCM</v>
          </cell>
        </row>
        <row r="1601">
          <cell r="B1601" t="str">
            <v>STHVL2</v>
          </cell>
          <cell r="C1601" t="str">
            <v>Satrafoods HỒ VĂN LONG 2</v>
          </cell>
          <cell r="D1601" t="str">
            <v>31 Hồ Văn Long, P.Bình Hưng Hòa B, Q.Bình Tân</v>
          </cell>
          <cell r="E1601">
            <v>0</v>
          </cell>
          <cell r="F1601" t="str">
            <v>Bình Tân</v>
          </cell>
          <cell r="G1601" t="str">
            <v>HCM</v>
          </cell>
        </row>
        <row r="1602">
          <cell r="B1602" t="str">
            <v>STHVT</v>
          </cell>
          <cell r="C1602" t="str">
            <v>Satrafoods HỒ VĂN TƯ</v>
          </cell>
          <cell r="D1602" t="str">
            <v xml:space="preserve">60 Hồ Văn Tư, P.Trường Thọ, Quận Thủ Đức </v>
          </cell>
          <cell r="F1602" t="str">
            <v>Thủ Đức</v>
          </cell>
          <cell r="G1602" t="str">
            <v>HCM</v>
          </cell>
        </row>
        <row r="1603">
          <cell r="B1603" t="str">
            <v>STKVC</v>
          </cell>
          <cell r="C1603" t="str">
            <v>Satrafoods KHA VẠN CÂN</v>
          </cell>
          <cell r="D1603" t="str">
            <v>1182 Kha Vạn Cân, P.Linh Chiểu, Quận Thủ Đức</v>
          </cell>
          <cell r="E1603">
            <v>0</v>
          </cell>
          <cell r="F1603" t="str">
            <v>Thủ Đức</v>
          </cell>
          <cell r="G1603" t="str">
            <v>HCM</v>
          </cell>
        </row>
        <row r="1604">
          <cell r="B1604" t="str">
            <v>STLBB</v>
          </cell>
          <cell r="C1604" t="str">
            <v>Satrafoods LUỸ BÁN BÍCH</v>
          </cell>
          <cell r="D1604" t="str">
            <v>503 Lũy Bán Bích, P.Phú Thạnh, Q.Tân Phú</v>
          </cell>
          <cell r="E1604">
            <v>0</v>
          </cell>
          <cell r="F1604" t="str">
            <v>Tân Phú</v>
          </cell>
          <cell r="G1604" t="str">
            <v>HCM</v>
          </cell>
        </row>
        <row r="1605">
          <cell r="B1605" t="str">
            <v>STLDT</v>
          </cell>
          <cell r="C1605" t="str">
            <v>Satrafoods LÊ ĐỨC THỌ</v>
          </cell>
          <cell r="D1605" t="str">
            <v>247 Lê Đức Thọ, Phường 17, Quận Gò Vấp.</v>
          </cell>
          <cell r="E1605">
            <v>0</v>
          </cell>
          <cell r="F1605" t="str">
            <v>Gò Vấp</v>
          </cell>
          <cell r="G1605" t="str">
            <v>HCM</v>
          </cell>
        </row>
        <row r="1606">
          <cell r="B1606" t="str">
            <v>STLDT2</v>
          </cell>
          <cell r="C1606" t="str">
            <v>Satrafoods LÊ ĐỨC THỌ 2</v>
          </cell>
          <cell r="D1606" t="str">
            <v>100A Lê Đức Thọ, Phường 7, Quận Gò Vấp</v>
          </cell>
          <cell r="E1606">
            <v>0</v>
          </cell>
          <cell r="F1606" t="str">
            <v>Gò Vấp</v>
          </cell>
          <cell r="G1606" t="str">
            <v>HCM</v>
          </cell>
        </row>
        <row r="1607">
          <cell r="B1607" t="str">
            <v>STLHK</v>
          </cell>
          <cell r="C1607" t="str">
            <v>Satrafoods LƯƠNG HỮU KHÁNH</v>
          </cell>
          <cell r="D1607" t="str">
            <v>12 Lương Hữu Khánh, P.Phạm Ngũ Lão, Quận 1</v>
          </cell>
          <cell r="E1607">
            <v>0</v>
          </cell>
          <cell r="F1607">
            <v>1</v>
          </cell>
          <cell r="G1607" t="str">
            <v>HCM</v>
          </cell>
        </row>
        <row r="1608">
          <cell r="B1608" t="str">
            <v>STLK56</v>
          </cell>
          <cell r="C1608" t="str">
            <v>Satrafoods LIÊN KHU 5-6</v>
          </cell>
          <cell r="D1608" t="str">
            <v>124 Liên Khu 5-6, KP5, P.Bình Hưng Hòa B, Q.Bình Tân</v>
          </cell>
          <cell r="E1608">
            <v>0</v>
          </cell>
          <cell r="F1608" t="str">
            <v>Bình Tân</v>
          </cell>
          <cell r="G1608" t="str">
            <v>HCM</v>
          </cell>
        </row>
        <row r="1609">
          <cell r="B1609" t="str">
            <v>STLL</v>
          </cell>
          <cell r="C1609" t="str">
            <v>Satrafoods LÊ LỢI</v>
          </cell>
          <cell r="D1609" t="str">
            <v>74 Lê Lợi, P.Bến Thành, Quận 1</v>
          </cell>
          <cell r="F1609">
            <v>1</v>
          </cell>
          <cell r="G1609" t="str">
            <v>HCM</v>
          </cell>
        </row>
        <row r="1610">
          <cell r="B1610" t="str">
            <v>STLLQ</v>
          </cell>
          <cell r="C1610" t="str">
            <v>Satrafoods LẠC LONG QUÂN</v>
          </cell>
          <cell r="D1610" t="str">
            <v>224 Lạc Long Quân, Phường 10, Quận 11</v>
          </cell>
          <cell r="E1610">
            <v>0</v>
          </cell>
          <cell r="F1610">
            <v>11</v>
          </cell>
          <cell r="G1610" t="str">
            <v>HCM</v>
          </cell>
        </row>
        <row r="1611">
          <cell r="B1611" t="str">
            <v>STLLQ2</v>
          </cell>
          <cell r="C1611" t="str">
            <v>Satrafoods LẠC LONG QUÂN 2</v>
          </cell>
          <cell r="D1611" t="str">
            <v>902 Lạc Long Quân, Phường 8, Quận Tân Bình</v>
          </cell>
          <cell r="E1611">
            <v>0</v>
          </cell>
          <cell r="F1611" t="str">
            <v>Tân Bình</v>
          </cell>
          <cell r="G1611" t="str">
            <v>HCM</v>
          </cell>
        </row>
        <row r="1612">
          <cell r="B1612" t="str">
            <v>STLLQ3</v>
          </cell>
          <cell r="C1612" t="str">
            <v>Satrafoods LẠC LONG QUÂN 3</v>
          </cell>
          <cell r="D1612" t="str">
            <v>306 Lạc Long Quân, P.5, Q.11</v>
          </cell>
          <cell r="E1612">
            <v>0</v>
          </cell>
          <cell r="F1612">
            <v>11</v>
          </cell>
          <cell r="G1612" t="str">
            <v>HCM</v>
          </cell>
        </row>
        <row r="1613">
          <cell r="B1613" t="str">
            <v>STLLU</v>
          </cell>
          <cell r="C1613" t="str">
            <v>Satrafoods LÒ LU</v>
          </cell>
          <cell r="D1613" t="str">
            <v>88 Lò Lu, P.Trường Thạnh, Q.9</v>
          </cell>
          <cell r="E1613">
            <v>0</v>
          </cell>
          <cell r="F1613">
            <v>9</v>
          </cell>
          <cell r="G1613" t="str">
            <v>HCM</v>
          </cell>
        </row>
        <row r="1614">
          <cell r="B1614" t="str">
            <v>STLPM</v>
          </cell>
          <cell r="C1614" t="str">
            <v>Satrafoods LÝ PHỤC MAN</v>
          </cell>
          <cell r="D1614" t="str">
            <v>98 Lý Phục Man, KP3, P. Bình Thuận, Q.7</v>
          </cell>
          <cell r="E1614">
            <v>0</v>
          </cell>
          <cell r="F1614">
            <v>7</v>
          </cell>
          <cell r="G1614" t="str">
            <v>HCM</v>
          </cell>
        </row>
        <row r="1615">
          <cell r="B1615" t="str">
            <v>STLTH</v>
          </cell>
          <cell r="C1615" t="str">
            <v>Satrafoods LÊ THỊ HOA</v>
          </cell>
          <cell r="D1615" t="str">
            <v>244 Lê Thị Hoa, KP5, P.Bình Chiểu, Q.Thủ Đức</v>
          </cell>
          <cell r="E1615">
            <v>0</v>
          </cell>
          <cell r="F1615" t="str">
            <v>Thủ Đức</v>
          </cell>
          <cell r="G1615" t="str">
            <v>HCM</v>
          </cell>
        </row>
        <row r="1616">
          <cell r="B1616" t="str">
            <v>STLTHA</v>
          </cell>
          <cell r="C1616" t="str">
            <v>Satrafoods LÊ THỊ HÀ</v>
          </cell>
          <cell r="D1616" t="str">
            <v>143 Lê Thị Hà, Xã Tân Xuân, Huyện Hóc Môn</v>
          </cell>
          <cell r="E1616">
            <v>0</v>
          </cell>
          <cell r="F1616" t="str">
            <v>H. Hóc Môn</v>
          </cell>
          <cell r="G1616" t="str">
            <v>HCM</v>
          </cell>
        </row>
        <row r="1617">
          <cell r="B1617" t="str">
            <v>STLTK</v>
          </cell>
          <cell r="C1617" t="str">
            <v>Satrafoods LÝ THƯỜNG KIỆT</v>
          </cell>
          <cell r="D1617" t="str">
            <v>11/3 Lý Thường Kiệt, KP2, Thị Trấn Hóc Môn</v>
          </cell>
          <cell r="E1617">
            <v>0</v>
          </cell>
          <cell r="F1617" t="str">
            <v>H. Hóc Môn</v>
          </cell>
          <cell r="G1617" t="str">
            <v>HCM</v>
          </cell>
        </row>
        <row r="1618">
          <cell r="B1618" t="str">
            <v>STLTR</v>
          </cell>
          <cell r="C1618" t="str">
            <v>Satrafoods LÊ THỊ RIÊNG</v>
          </cell>
          <cell r="D1618" t="str">
            <v>2-4-6 Lê Thị Riêng, P.Bến Thành, Quận 1</v>
          </cell>
          <cell r="E1618">
            <v>0</v>
          </cell>
          <cell r="F1618">
            <v>1</v>
          </cell>
          <cell r="G1618" t="str">
            <v>HCM</v>
          </cell>
        </row>
        <row r="1619">
          <cell r="B1619" t="str">
            <v>STLTT</v>
          </cell>
          <cell r="C1619" t="str">
            <v>Satrafoods LÊ THÁNH TÔN</v>
          </cell>
          <cell r="D1619" t="str">
            <v>204-206 Lê Thánh Tôn, P.Bến Thành, Quận 1</v>
          </cell>
          <cell r="F1619">
            <v>1</v>
          </cell>
          <cell r="G1619" t="str">
            <v>HCM</v>
          </cell>
        </row>
        <row r="1620">
          <cell r="B1620" t="str">
            <v>STLTTA</v>
          </cell>
          <cell r="C1620" t="str">
            <v>Satrafoods LÊ TRỌNG TẤN</v>
          </cell>
          <cell r="D1620" t="str">
            <v>262 Lê Trọng Tấn, P.Tây Thạnh, Quận Tân Phú</v>
          </cell>
          <cell r="E1620">
            <v>0</v>
          </cell>
          <cell r="F1620" t="str">
            <v>Tân Phú</v>
          </cell>
          <cell r="G1620" t="str">
            <v>HCM</v>
          </cell>
        </row>
        <row r="1621">
          <cell r="B1621" t="str">
            <v>STLTTR</v>
          </cell>
          <cell r="C1621" t="str">
            <v>Satrafoods LÝ TỰ TRỌNG</v>
          </cell>
          <cell r="D1621" t="str">
            <v>Khu C, Bệnh viện Nhi Đồng 2, 14 Lý Tự Trọng, P.Bến Nghé, Q.1</v>
          </cell>
          <cell r="E1621">
            <v>0</v>
          </cell>
          <cell r="F1621">
            <v>1</v>
          </cell>
          <cell r="G1621" t="str">
            <v>HCM</v>
          </cell>
        </row>
        <row r="1622">
          <cell r="B1622" t="str">
            <v>STLVB</v>
          </cell>
          <cell r="C1622" t="str">
            <v>Satrafoods LÂM VĂN BỀN</v>
          </cell>
          <cell r="D1622" t="str">
            <v>86 Lâm Văn Bền, P.Tân Kiểng, Q.7</v>
          </cell>
          <cell r="E1622">
            <v>0</v>
          </cell>
          <cell r="F1622">
            <v>7</v>
          </cell>
          <cell r="G1622" t="str">
            <v>HCM</v>
          </cell>
        </row>
        <row r="1623">
          <cell r="B1623" t="str">
            <v>STLVH</v>
          </cell>
          <cell r="C1623" t="str">
            <v>Satrafoods LÊ VĨNH HÒA</v>
          </cell>
          <cell r="D1623" t="str">
            <v>78 Lê Vĩnh Hòa, P.Phú Thọ Hòa, Q Tân Phú</v>
          </cell>
          <cell r="E1623">
            <v>0</v>
          </cell>
          <cell r="F1623" t="str">
            <v>Tân Phú</v>
          </cell>
          <cell r="G1623" t="str">
            <v>HCM</v>
          </cell>
        </row>
        <row r="1624">
          <cell r="B1624" t="str">
            <v>STLVK</v>
          </cell>
          <cell r="C1624" t="str">
            <v>Satrafoods LÊ VĂN KHƯƠNG</v>
          </cell>
          <cell r="D1624" t="str">
            <v>304A-304B Lê Văn Khương, P.Thới An, Quận 12</v>
          </cell>
          <cell r="E1624">
            <v>0</v>
          </cell>
          <cell r="F1624">
            <v>12</v>
          </cell>
          <cell r="G1624" t="str">
            <v>HCM</v>
          </cell>
        </row>
        <row r="1625">
          <cell r="B1625" t="str">
            <v>STLVL</v>
          </cell>
          <cell r="C1625" t="str">
            <v>Satrafoods LÊ VĂN LINH</v>
          </cell>
          <cell r="D1625" t="str">
            <v xml:space="preserve">48–50 Lê Văn Linh, Phường 12, Quận 4 </v>
          </cell>
          <cell r="F1625">
            <v>4</v>
          </cell>
          <cell r="G1625" t="str">
            <v>HCM</v>
          </cell>
        </row>
        <row r="1626">
          <cell r="B1626" t="str">
            <v>STLVL2</v>
          </cell>
          <cell r="C1626" t="str">
            <v>Satrafoods LÊ VĂN LƯƠNG 2</v>
          </cell>
          <cell r="D1626" t="str">
            <v>1131A - 1131B Lê Văn Lương, Ấp 3, Xã Phước Kiển, Huyện Nhà Bè</v>
          </cell>
          <cell r="E1626">
            <v>0</v>
          </cell>
          <cell r="F1626" t="str">
            <v>H. Nhà Bè</v>
          </cell>
          <cell r="G1626" t="str">
            <v>HCM</v>
          </cell>
        </row>
        <row r="1627">
          <cell r="B1627" t="str">
            <v>STLVL3</v>
          </cell>
          <cell r="C1627" t="str">
            <v>Satrafoods LÊ VĂN LƯƠNG 3</v>
          </cell>
          <cell r="D1627" t="str">
            <v>1560/2 Lê Văn Lương, Ấp 2, Xã Nhơn Đức, Huyện Nhà Bè</v>
          </cell>
          <cell r="E1627">
            <v>0</v>
          </cell>
          <cell r="F1627" t="str">
            <v>H. Nhà Bè</v>
          </cell>
          <cell r="G1627" t="str">
            <v>HCM</v>
          </cell>
        </row>
        <row r="1628">
          <cell r="B1628" t="str">
            <v>STLVL4</v>
          </cell>
          <cell r="C1628" t="str">
            <v>Satrafoods LÊ VĂN LƯƠNG 4</v>
          </cell>
          <cell r="D1628" t="str">
            <v>1234 - 2044 Lê Văn Lương, Ấp 4, Xã Nhơn Đức, Huyện Nhà Bè</v>
          </cell>
          <cell r="E1628">
            <v>0</v>
          </cell>
          <cell r="F1628" t="str">
            <v>H. Nhà Bè</v>
          </cell>
          <cell r="G1628" t="str">
            <v>HCM</v>
          </cell>
        </row>
        <row r="1629">
          <cell r="B1629" t="str">
            <v>STLVLU</v>
          </cell>
          <cell r="C1629" t="str">
            <v>Satrafoods LÊ VĂN LƯƠNG</v>
          </cell>
          <cell r="D1629" t="str">
            <v>353 Lê Văn Lương, P.Tân Quy, Quận 7</v>
          </cell>
          <cell r="E1629">
            <v>0</v>
          </cell>
          <cell r="F1629">
            <v>7</v>
          </cell>
          <cell r="G1629" t="str">
            <v>HCM</v>
          </cell>
        </row>
        <row r="1630">
          <cell r="B1630" t="str">
            <v>STLVQ</v>
          </cell>
          <cell r="C1630" t="str">
            <v>Satrafoods LÊ VĂN QUỚI</v>
          </cell>
          <cell r="D1630" t="str">
            <v>36 Lê Văn Quới, P.Bình Hưng Hòa A, Quận Bình Tân</v>
          </cell>
          <cell r="E1630">
            <v>0</v>
          </cell>
          <cell r="F1630" t="str">
            <v>Bình Tân</v>
          </cell>
          <cell r="G1630" t="str">
            <v>HCM</v>
          </cell>
        </row>
        <row r="1631">
          <cell r="B1631" t="str">
            <v>STLVT</v>
          </cell>
          <cell r="C1631" t="str">
            <v>Satrafoods LÊ VĂN THỌ</v>
          </cell>
          <cell r="D1631" t="str">
            <v>492 Lê Văn Thọ, Phường 16, Quận Gò Vấp</v>
          </cell>
          <cell r="E1631">
            <v>0</v>
          </cell>
          <cell r="F1631" t="str">
            <v>Gò Vấp</v>
          </cell>
          <cell r="G1631" t="str">
            <v>HCM</v>
          </cell>
        </row>
        <row r="1632">
          <cell r="B1632" t="str">
            <v>STLVV</v>
          </cell>
          <cell r="C1632" t="str">
            <v>Satrafoods LÊ VĂN VIỆT</v>
          </cell>
          <cell r="D1632" t="str">
            <v>252 Lê Văn Việt, P.Tăng Nhơn Phú B, Quận 9</v>
          </cell>
          <cell r="E1632">
            <v>0</v>
          </cell>
          <cell r="F1632">
            <v>9</v>
          </cell>
          <cell r="G1632" t="str">
            <v>HCM</v>
          </cell>
        </row>
        <row r="1633">
          <cell r="B1633" t="str">
            <v>STMT</v>
          </cell>
          <cell r="C1633" t="str">
            <v>Satrafoods MAN THIỆN</v>
          </cell>
          <cell r="D1633" t="str">
            <v>80 Man Thiện,  P.Tăng Nhơn Phú A, Quận 9</v>
          </cell>
          <cell r="E1633">
            <v>0</v>
          </cell>
          <cell r="F1633">
            <v>9</v>
          </cell>
          <cell r="G1633" t="str">
            <v>HCM</v>
          </cell>
        </row>
        <row r="1634">
          <cell r="B1634" t="str">
            <v>STNAT</v>
          </cell>
          <cell r="C1634" t="str">
            <v>Satrafoods NGUYỄN ẢNH THỦ</v>
          </cell>
          <cell r="D1634" t="str">
            <v>323 Nguyễn Ảnh Thủ, P.Hiệp Thành, Quận 12</v>
          </cell>
          <cell r="E1634">
            <v>0</v>
          </cell>
          <cell r="F1634">
            <v>12</v>
          </cell>
          <cell r="G1634" t="str">
            <v>HCM</v>
          </cell>
        </row>
        <row r="1635">
          <cell r="B1635" t="str">
            <v>STNAT2</v>
          </cell>
          <cell r="C1635" t="str">
            <v>Satrafoods NGUYỄN ẢNH THỦ 2</v>
          </cell>
          <cell r="D1635" t="str">
            <v>31/7 Nguyễn Ảnh Thủ, Ấp Hưng Lân, Xã Bà Điểm, Huyện Hóc Môn</v>
          </cell>
          <cell r="E1635">
            <v>0</v>
          </cell>
          <cell r="F1635" t="str">
            <v>H. Hóc Môn</v>
          </cell>
          <cell r="G1635" t="str">
            <v>HCM</v>
          </cell>
        </row>
        <row r="1636">
          <cell r="B1636" t="str">
            <v>STNB</v>
          </cell>
          <cell r="C1636" t="str">
            <v>Satrafoods NGUYỄN BÌNH</v>
          </cell>
          <cell r="D1636" t="str">
            <v>110 Nguyễn Bình, Phú Xuân, Nhà Bè</v>
          </cell>
          <cell r="F1636" t="str">
            <v>Nhà Bè</v>
          </cell>
          <cell r="G1636" t="str">
            <v>HCM</v>
          </cell>
        </row>
        <row r="1637">
          <cell r="B1637" t="str">
            <v>STNDT</v>
          </cell>
          <cell r="C1637" t="str">
            <v>Satrafoods NGUYỄN DUY TRINH</v>
          </cell>
          <cell r="D1637" t="str">
            <v>187 Nguyễn Duy Trinh, Phường Bình Trưng Tây, Quận 2</v>
          </cell>
          <cell r="E1637">
            <v>0</v>
          </cell>
          <cell r="F1637">
            <v>2</v>
          </cell>
          <cell r="G1637" t="str">
            <v>HCM</v>
          </cell>
        </row>
        <row r="1638">
          <cell r="B1638" t="str">
            <v>STNDT2</v>
          </cell>
          <cell r="C1638" t="str">
            <v>Satrafoods NGUYỄN DUY TRINH 2</v>
          </cell>
          <cell r="D1638" t="str">
            <v>975 Nguyễn Duy Trinh, P.Bình Trưng Đông, Quận 2</v>
          </cell>
          <cell r="E1638">
            <v>0</v>
          </cell>
          <cell r="F1638">
            <v>2</v>
          </cell>
          <cell r="G1638" t="str">
            <v>HCM</v>
          </cell>
        </row>
        <row r="1639">
          <cell r="B1639" t="str">
            <v>STNDT3</v>
          </cell>
          <cell r="C1639" t="str">
            <v>Satrafoods NGUYỄN DUY TRINH 3</v>
          </cell>
          <cell r="D1639" t="str">
            <v>1403 Nguyễn Duy Trinh, P.Trường Thạnh, Q.9</v>
          </cell>
          <cell r="E1639">
            <v>0</v>
          </cell>
          <cell r="F1639">
            <v>9</v>
          </cell>
          <cell r="G1639" t="str">
            <v>HCM</v>
          </cell>
        </row>
        <row r="1640">
          <cell r="B1640" t="str">
            <v>STNDT4</v>
          </cell>
          <cell r="C1640" t="str">
            <v>Satrafoods NGUYỄN DUY TRINH 4</v>
          </cell>
          <cell r="D1640" t="str">
            <v>793 Nguyễn Duy Trinh, P.Phú Hữu, Q.9</v>
          </cell>
          <cell r="E1640">
            <v>0</v>
          </cell>
          <cell r="F1640">
            <v>9</v>
          </cell>
          <cell r="G1640" t="str">
            <v>HCM</v>
          </cell>
        </row>
        <row r="1641">
          <cell r="B1641" t="str">
            <v>STNH</v>
          </cell>
          <cell r="C1641" t="str">
            <v>Satrafoods NGUYỄN HUỆ</v>
          </cell>
          <cell r="D1641" t="str">
            <v>103 Nguyễn Huệ, P.Bến Nghé, Quận 1</v>
          </cell>
          <cell r="E1641">
            <v>0</v>
          </cell>
          <cell r="F1641">
            <v>1</v>
          </cell>
          <cell r="G1641" t="str">
            <v>HCM</v>
          </cell>
        </row>
        <row r="1642">
          <cell r="B1642" t="str">
            <v>STNHO</v>
          </cell>
          <cell r="C1642" t="str">
            <v>Satrafoods NGUYÊN HỒNG</v>
          </cell>
          <cell r="D1642" t="str">
            <v>15 Nguyên Hồng, Phường 1, Quận Gò Vấp</v>
          </cell>
          <cell r="E1642">
            <v>0</v>
          </cell>
          <cell r="F1642" t="str">
            <v>Gò Vấp</v>
          </cell>
          <cell r="G1642" t="str">
            <v>HCM</v>
          </cell>
        </row>
        <row r="1643">
          <cell r="B1643" t="str">
            <v>STNHT</v>
          </cell>
          <cell r="C1643" t="str">
            <v>Satrafoods NGUYỄN HỮU TRÍ</v>
          </cell>
          <cell r="D1643" t="str">
            <v>E9/8A - E9/8C Nguyễn Hữu Trí, Thị trấn Tân Túc, H.Bình Chánh</v>
          </cell>
          <cell r="E1643">
            <v>0</v>
          </cell>
          <cell r="F1643" t="str">
            <v>H. Bình Chánh</v>
          </cell>
          <cell r="G1643" t="str">
            <v>HCM</v>
          </cell>
        </row>
        <row r="1644">
          <cell r="B1644" t="str">
            <v>STNK</v>
          </cell>
          <cell r="C1644" t="str">
            <v>Satrafoods NGUYỄN KHOÁI</v>
          </cell>
          <cell r="D1644" t="str">
            <v>11B Nguyễn Khoái, P.1, Q.4</v>
          </cell>
          <cell r="E1644">
            <v>0</v>
          </cell>
          <cell r="F1644">
            <v>4</v>
          </cell>
          <cell r="G1644" t="str">
            <v>HCM</v>
          </cell>
        </row>
        <row r="1645">
          <cell r="B1645" t="str">
            <v>STNL</v>
          </cell>
          <cell r="C1645" t="str">
            <v>Satrafoods NGỌC LAN</v>
          </cell>
          <cell r="D1645" t="str">
            <v>Khu Thương Mại A2, Tầng trệt chung cư Ngọc Lan, số 35 đường Phú Thuận,P. Phú Thuận, Quận 7</v>
          </cell>
          <cell r="E1645">
            <v>0</v>
          </cell>
          <cell r="F1645">
            <v>7</v>
          </cell>
          <cell r="G1645" t="str">
            <v>HCM</v>
          </cell>
        </row>
        <row r="1646">
          <cell r="B1646" t="str">
            <v>STNO</v>
          </cell>
          <cell r="C1646" t="str">
            <v>Satrafoods NGUYỄN OANH</v>
          </cell>
          <cell r="D1646" t="str">
            <v>324 Nguyễn Oanh, Phường 17, Quận Gò Vấp</v>
          </cell>
          <cell r="E1646">
            <v>0</v>
          </cell>
          <cell r="F1646" t="str">
            <v>Gò Vấp</v>
          </cell>
          <cell r="G1646" t="str">
            <v>HCM</v>
          </cell>
        </row>
        <row r="1647">
          <cell r="B1647" t="str">
            <v>STNQ</v>
          </cell>
          <cell r="C1647" t="str">
            <v>Satrafoods NGÔ QUYỀN</v>
          </cell>
          <cell r="D1647" t="str">
            <v>88 Ngô Quyền, P.Hiệp Phú, Q.9</v>
          </cell>
          <cell r="E1647">
            <v>0</v>
          </cell>
          <cell r="F1647">
            <v>9</v>
          </cell>
          <cell r="G1647" t="str">
            <v>HCM</v>
          </cell>
        </row>
        <row r="1648">
          <cell r="B1648" t="str">
            <v>STNTD</v>
          </cell>
          <cell r="C1648" t="str">
            <v>Satrafoods NGUYỄN THỊ ĐẶNG</v>
          </cell>
          <cell r="D1648" t="str">
            <v>1E/1 Nguyễn Thị Đặng, KP2, P.Hiệp Thành, Q.12</v>
          </cell>
          <cell r="E1648">
            <v>0</v>
          </cell>
          <cell r="F1648">
            <v>12</v>
          </cell>
          <cell r="G1648" t="str">
            <v>HCM</v>
          </cell>
        </row>
        <row r="1649">
          <cell r="B1649" t="str">
            <v>STNTD2</v>
          </cell>
          <cell r="C1649" t="str">
            <v>Satrafoods NGUYỄN THỊ ĐỊNH 2</v>
          </cell>
          <cell r="D1649" t="str">
            <v>3/1 Nguyễn Thị Định, P.An Phú, Q.2</v>
          </cell>
          <cell r="E1649">
            <v>0</v>
          </cell>
          <cell r="F1649">
            <v>2</v>
          </cell>
          <cell r="G1649" t="str">
            <v>HCM</v>
          </cell>
        </row>
        <row r="1650">
          <cell r="B1650" t="str">
            <v>STNTDI</v>
          </cell>
          <cell r="C1650" t="str">
            <v>Satrafoods NGUYỄN THỊ ĐỊNH</v>
          </cell>
          <cell r="D1650" t="str">
            <v>312 Nguyễn Thị Định, P.Thạnh Mỹ Lợi, Quận 2</v>
          </cell>
          <cell r="E1650">
            <v>0</v>
          </cell>
          <cell r="F1650">
            <v>2</v>
          </cell>
          <cell r="G1650" t="str">
            <v>HCM</v>
          </cell>
        </row>
        <row r="1651">
          <cell r="B1651" t="str">
            <v>STNTH</v>
          </cell>
          <cell r="C1651" t="str">
            <v>Satrafoods NGUYỄN THỊ HUÊ</v>
          </cell>
          <cell r="D1651" t="str">
            <v>31/3B Nguyễn Thị Huê, Ấp Đông Lân, Xã Bà Điểm, Huyện Hóc Môn</v>
          </cell>
          <cell r="F1651" t="str">
            <v>H. Hóc Môn</v>
          </cell>
          <cell r="G1651" t="str">
            <v>HCM</v>
          </cell>
        </row>
        <row r="1652">
          <cell r="B1652" t="str">
            <v>STNTHI</v>
          </cell>
          <cell r="C1652" t="str">
            <v>Satrafoods NGUYỄN THƯỢNG HIỀN</v>
          </cell>
          <cell r="D1652" t="str">
            <v>80 Nguyễn Thượng Hiền, P.1, Q.Gò Vấp</v>
          </cell>
          <cell r="E1652">
            <v>0</v>
          </cell>
          <cell r="F1652" t="str">
            <v>Gò Vấp</v>
          </cell>
          <cell r="G1652" t="str">
            <v>HCM</v>
          </cell>
        </row>
        <row r="1653">
          <cell r="B1653" t="str">
            <v>STNTK</v>
          </cell>
          <cell r="C1653" t="str">
            <v>Satrafoods NGUYỄN THỊ KIÊU</v>
          </cell>
          <cell r="D1653" t="str">
            <v>46-46A Nguyễn Thị Kiêu, P.Thới An, Q.12</v>
          </cell>
          <cell r="E1653">
            <v>0</v>
          </cell>
          <cell r="F1653">
            <v>12</v>
          </cell>
          <cell r="G1653" t="str">
            <v>HCM</v>
          </cell>
        </row>
        <row r="1654">
          <cell r="B1654" t="str">
            <v>STNTK2</v>
          </cell>
          <cell r="C1654" t="str">
            <v>Satrafoods NGUYỄN THỊ KIỂU 2</v>
          </cell>
          <cell r="D1654" t="str">
            <v>74/4F Nguyễn Thị Kiểu, KP1, P.Hiệp Thành, Q.12</v>
          </cell>
          <cell r="E1654">
            <v>0</v>
          </cell>
          <cell r="F1654">
            <v>12</v>
          </cell>
          <cell r="G1654" t="str">
            <v>HCM</v>
          </cell>
        </row>
        <row r="1655">
          <cell r="B1655" t="str">
            <v>STNTKI</v>
          </cell>
          <cell r="C1655" t="str">
            <v>Satrafoods NGUYỄN THỊ KIỂU</v>
          </cell>
          <cell r="D1655" t="str">
            <v>340 (số cũ 60F/17) Nguyễn Thị Kiểu, P.Hiệp Thành, Q.12</v>
          </cell>
          <cell r="E1655">
            <v>0</v>
          </cell>
          <cell r="F1655">
            <v>12</v>
          </cell>
          <cell r="G1655" t="str">
            <v>HCM</v>
          </cell>
        </row>
        <row r="1656">
          <cell r="B1656" t="str">
            <v>STNTL</v>
          </cell>
          <cell r="C1656" t="str">
            <v>Satrafoods 462 NƠ TRANG LONG</v>
          </cell>
          <cell r="D1656" t="str">
            <v>167A Nơ Trang Long, Phường 12, Quận Bình Thạnh</v>
          </cell>
          <cell r="E1656">
            <v>0</v>
          </cell>
          <cell r="F1656" t="str">
            <v>Bình Thạnh</v>
          </cell>
          <cell r="G1656" t="str">
            <v>HCM</v>
          </cell>
        </row>
        <row r="1657">
          <cell r="B1657" t="str">
            <v>STNTL2</v>
          </cell>
          <cell r="C1657" t="str">
            <v>Satrafoods NƠ TRANG LONG 2</v>
          </cell>
          <cell r="D1657" t="str">
            <v>462 Nơ Trang Long, Phường 13, Quận Bình Thạnh</v>
          </cell>
          <cell r="E1657">
            <v>0</v>
          </cell>
          <cell r="F1657" t="str">
            <v>Bình Thạnh</v>
          </cell>
          <cell r="G1657" t="str">
            <v>HCM</v>
          </cell>
        </row>
        <row r="1658">
          <cell r="B1658" t="str">
            <v>STNTT</v>
          </cell>
          <cell r="C1658" t="str">
            <v>Satrafoods NGUYỄN THỊ TÚ</v>
          </cell>
          <cell r="D1658" t="str">
            <v>D3/18A Nguyễn Thị Tú, Vĩnh Lộc, Bình Chánh</v>
          </cell>
          <cell r="F1658" t="str">
            <v>H. Bình Chánh</v>
          </cell>
          <cell r="G1658" t="str">
            <v>HCM</v>
          </cell>
        </row>
        <row r="1659">
          <cell r="B1659" t="str">
            <v>STNTTT</v>
          </cell>
          <cell r="C1659" t="str">
            <v>Satrafoods NGUYỄN TẤT THÀNH</v>
          </cell>
          <cell r="D1659" t="str">
            <v>107 Nguyễn Tất Thành, Phường 13, Quận 4</v>
          </cell>
          <cell r="E1659">
            <v>0</v>
          </cell>
          <cell r="F1659">
            <v>4</v>
          </cell>
          <cell r="G1659" t="str">
            <v>HCM</v>
          </cell>
        </row>
        <row r="1660">
          <cell r="B1660" t="str">
            <v>STNVB</v>
          </cell>
          <cell r="C1660" t="str">
            <v>Satrafoods NGUYỄN VĂN BỨA</v>
          </cell>
          <cell r="D1660" t="str">
            <v>310 Nguyễn Văn Bứa, Ấp 6, Xã Xuân Thới Sơn, Huyện Hóc Môn</v>
          </cell>
          <cell r="E1660">
            <v>0</v>
          </cell>
          <cell r="F1660" t="str">
            <v>H. Hóc Môn</v>
          </cell>
          <cell r="G1660" t="str">
            <v>HCM</v>
          </cell>
        </row>
        <row r="1661">
          <cell r="B1661" t="str">
            <v>STNVC</v>
          </cell>
          <cell r="C1661" t="str">
            <v>Satrafoods NGUYỄN VĂN CÔNG</v>
          </cell>
          <cell r="D1661" t="str">
            <v>512 Nguyễn Văn Công, Phường 3, Quận Gò Vấp</v>
          </cell>
          <cell r="E1661">
            <v>0</v>
          </cell>
          <cell r="F1661" t="str">
            <v>Gò Vấp</v>
          </cell>
          <cell r="G1661" t="str">
            <v>HCM</v>
          </cell>
        </row>
        <row r="1662">
          <cell r="B1662" t="str">
            <v>STNVD</v>
          </cell>
          <cell r="C1662" t="str">
            <v>Satrafoods NGUYỄN VĂN ĐẬU</v>
          </cell>
          <cell r="D1662" t="str">
            <v>46B Nguyễn Văn Đậu, Phường 6, Quận Bình Thạnh</v>
          </cell>
          <cell r="E1662">
            <v>0</v>
          </cell>
          <cell r="F1662" t="str">
            <v>Bình Thạnh</v>
          </cell>
          <cell r="G1662" t="str">
            <v>HCM</v>
          </cell>
        </row>
        <row r="1663">
          <cell r="B1663" t="str">
            <v>STNVD2</v>
          </cell>
          <cell r="C1663" t="str">
            <v>Satrafoods NGUYỄN VĂN ĐẬU 2</v>
          </cell>
          <cell r="D1663" t="str">
            <v>228 Nguyễn Văn Đậu, P.11, Q.Bình Thạnh</v>
          </cell>
          <cell r="E1663">
            <v>0</v>
          </cell>
          <cell r="F1663" t="str">
            <v>Bình Thạnh</v>
          </cell>
          <cell r="G1663" t="str">
            <v>HCM</v>
          </cell>
        </row>
        <row r="1664">
          <cell r="B1664" t="str">
            <v>STNVL</v>
          </cell>
          <cell r="C1664" t="str">
            <v>Satrafoods NGUYỄN VĂN LUÔNG</v>
          </cell>
          <cell r="D1664" t="str">
            <v>278A Nguyễn Văn Luông, Phường 12, Quận 6</v>
          </cell>
          <cell r="E1664">
            <v>0</v>
          </cell>
          <cell r="F1664">
            <v>6</v>
          </cell>
          <cell r="G1664" t="str">
            <v>HCM</v>
          </cell>
        </row>
        <row r="1665">
          <cell r="B1665" t="str">
            <v>STNVQ</v>
          </cell>
          <cell r="C1665" t="str">
            <v>Satrafoods NGUYỄN VĂN QUÁ</v>
          </cell>
          <cell r="D1665" t="str">
            <v>1/64 Nguyễn Văn Quá, KP5, P.Tân Hưng Thuận, Q12</v>
          </cell>
          <cell r="E1665">
            <v>0</v>
          </cell>
          <cell r="F1665">
            <v>12</v>
          </cell>
          <cell r="G1665" t="str">
            <v>HCM</v>
          </cell>
        </row>
        <row r="1666">
          <cell r="B1666" t="str">
            <v>STNVQ2</v>
          </cell>
          <cell r="C1666" t="str">
            <v>Satrafoods NGUYỄN VĂN QUÁ 2</v>
          </cell>
          <cell r="D1666" t="str">
            <v>73/1 Nguyễn Văn Quá, KP2A, P.Đông Hưng Thuận, Quận 12</v>
          </cell>
          <cell r="E1666">
            <v>0</v>
          </cell>
          <cell r="F1666">
            <v>12</v>
          </cell>
          <cell r="G1666" t="str">
            <v>HCM</v>
          </cell>
        </row>
        <row r="1667">
          <cell r="B1667" t="str">
            <v>STNVT</v>
          </cell>
          <cell r="C1667" t="str">
            <v>Satrafoods NGUYỄN VĂN TĂNG</v>
          </cell>
          <cell r="D1667" t="str">
            <v>215 Nguyễn Văn Tăng, P.Long Thạnh Mỹ, Q.9</v>
          </cell>
          <cell r="E1667">
            <v>0</v>
          </cell>
          <cell r="F1667">
            <v>9</v>
          </cell>
          <cell r="G1667" t="str">
            <v>HCM</v>
          </cell>
        </row>
        <row r="1668">
          <cell r="B1668" t="str">
            <v>STNVT2</v>
          </cell>
          <cell r="C1668" t="str">
            <v>Satrafoods NGUYỄN VĂN TẠO 2</v>
          </cell>
          <cell r="D1668" t="str">
            <v>136/6A Nguyễn Văn Tạo, Ấp 1, Xã Hiệp Phước, Huyện Nhà Bè</v>
          </cell>
          <cell r="E1668">
            <v>0</v>
          </cell>
          <cell r="F1668" t="str">
            <v>H. Nhà Bè</v>
          </cell>
          <cell r="G1668" t="str">
            <v>HCM</v>
          </cell>
        </row>
        <row r="1669">
          <cell r="B1669" t="str">
            <v>STNX</v>
          </cell>
          <cell r="C1669" t="str">
            <v>Satrafoods NGUYỄN XIỂN</v>
          </cell>
          <cell r="D1669" t="str">
            <v>742 Nguyễn Xiển, P.Long Thạnh Mỹ, Q.9</v>
          </cell>
          <cell r="E1669">
            <v>0</v>
          </cell>
          <cell r="F1669">
            <v>9</v>
          </cell>
          <cell r="G1669" t="str">
            <v>HCM</v>
          </cell>
        </row>
        <row r="1670">
          <cell r="B1670" t="str">
            <v>STNXK</v>
          </cell>
          <cell r="C1670" t="str">
            <v>Satrafoods NGUYỄN XUÂN KHOÁT</v>
          </cell>
          <cell r="D1670" t="str">
            <v>25 Nguyễn Xuân Khoát, P.Tân Thành, Q.Tân Phú</v>
          </cell>
          <cell r="E1670">
            <v>0</v>
          </cell>
          <cell r="F1670" t="str">
            <v>Tân Phú</v>
          </cell>
          <cell r="G1670" t="str">
            <v>HCM</v>
          </cell>
        </row>
        <row r="1671">
          <cell r="B1671" t="str">
            <v>STPCT</v>
          </cell>
          <cell r="C1671" t="str">
            <v>Satrafoods PHAN CHU TRINH</v>
          </cell>
          <cell r="D1671" t="str">
            <v>49-51 Phan Chu Trinh, Phường 14, Quận Bình Thạnh</v>
          </cell>
          <cell r="E1671">
            <v>0</v>
          </cell>
          <cell r="F1671" t="str">
            <v>Bình Thạnh</v>
          </cell>
          <cell r="G1671" t="str">
            <v>HCM</v>
          </cell>
        </row>
        <row r="1672">
          <cell r="B1672" t="str">
            <v>STPDL</v>
          </cell>
          <cell r="C1672" t="str">
            <v>Satrafoods PHAN ĐĂNG LƯU</v>
          </cell>
          <cell r="D1672" t="str">
            <v>163 Phan Đăng Lưu, Phường 1, Quận Phú Nhuận</v>
          </cell>
          <cell r="E1672">
            <v>0</v>
          </cell>
          <cell r="F1672" t="str">
            <v>Phú Nhuận</v>
          </cell>
          <cell r="G1672" t="str">
            <v>HCM</v>
          </cell>
        </row>
        <row r="1673">
          <cell r="B1673" t="str">
            <v>STPDP</v>
          </cell>
          <cell r="C1673" t="str">
            <v>Satrafoods PHAN ĐÌNH PHÙNG</v>
          </cell>
          <cell r="D1673" t="str">
            <v>240 Phan Đình Phùng, Phường 1, Quận Phú Nhuận</v>
          </cell>
          <cell r="E1673">
            <v>0</v>
          </cell>
          <cell r="F1673" t="str">
            <v>Phú Nhuận</v>
          </cell>
          <cell r="G1673" t="str">
            <v>HCM</v>
          </cell>
        </row>
        <row r="1674">
          <cell r="B1674" t="str">
            <v>STPH</v>
          </cell>
          <cell r="C1674" t="str">
            <v>TTTM Satra đường Phạm Hùng</v>
          </cell>
          <cell r="D1674" t="str">
            <v>C6/27 Phạm Hùng, Xã Bình Hưng, Huyện Bình Chánh, Thành phố Hồ Chí Minh, Việt Nam</v>
          </cell>
          <cell r="E1674">
            <v>0</v>
          </cell>
          <cell r="F1674" t="str">
            <v>H. Bình Chánh</v>
          </cell>
          <cell r="G1674" t="str">
            <v>HCM</v>
          </cell>
        </row>
        <row r="1675">
          <cell r="B1675" t="str">
            <v>STPHI</v>
          </cell>
          <cell r="C1675" t="str">
            <v>Satrafoods PHAN HUY ÍCH</v>
          </cell>
          <cell r="D1675" t="str">
            <v>68 Phan Huy Ích, Phường 15, Quận Tân Bình</v>
          </cell>
          <cell r="E1675">
            <v>0</v>
          </cell>
          <cell r="F1675" t="str">
            <v>Tân Bình</v>
          </cell>
          <cell r="G1675" t="str">
            <v>HCM</v>
          </cell>
        </row>
        <row r="1676">
          <cell r="B1676" t="str">
            <v>STPL</v>
          </cell>
          <cell r="C1676" t="str">
            <v>Satrafoods PHÚ LÂM</v>
          </cell>
          <cell r="D1676" t="str">
            <v>28 Lô U, Cư xá Phú Lâm D, P.10, Q.6</v>
          </cell>
          <cell r="E1676">
            <v>0</v>
          </cell>
          <cell r="F1676">
            <v>6</v>
          </cell>
          <cell r="G1676" t="str">
            <v>HCM</v>
          </cell>
        </row>
        <row r="1677">
          <cell r="B1677" t="str">
            <v>STPMH</v>
          </cell>
          <cell r="C1677" t="str">
            <v>Satrafoods PHÚ MỸ HƯNG</v>
          </cell>
          <cell r="D1677" t="str">
            <v>Số 1, C15B Starhill, Phú Mỹ Hưng, Quận 7</v>
          </cell>
          <cell r="E1677">
            <v>0</v>
          </cell>
          <cell r="F1677">
            <v>7</v>
          </cell>
          <cell r="G1677" t="str">
            <v>HCM</v>
          </cell>
        </row>
        <row r="1678">
          <cell r="B1678" t="str">
            <v>STPTH</v>
          </cell>
          <cell r="C1678" t="str">
            <v>Satrafoods PHẠM THẾ HIỂN</v>
          </cell>
          <cell r="D1678" t="str">
            <v>803-805 Phạm Thế Hiển, Phường 4, Quận 8</v>
          </cell>
          <cell r="E1678">
            <v>0</v>
          </cell>
          <cell r="F1678">
            <v>8</v>
          </cell>
          <cell r="G1678" t="str">
            <v>HCM</v>
          </cell>
        </row>
        <row r="1679">
          <cell r="B1679" t="str">
            <v>STPTH2</v>
          </cell>
          <cell r="C1679" t="str">
            <v>Satrafoods PHẠM THẾ HIỂN 2</v>
          </cell>
          <cell r="D1679" t="str">
            <v>1438F Phạm Thế Hiển, Phường 5, Quận 8</v>
          </cell>
          <cell r="E1679">
            <v>0</v>
          </cell>
          <cell r="F1679">
            <v>8</v>
          </cell>
          <cell r="G1679" t="str">
            <v>HCM</v>
          </cell>
        </row>
        <row r="1680">
          <cell r="B1680" t="str">
            <v>STPTH3</v>
          </cell>
          <cell r="C1680" t="str">
            <v>Satrafoods PHẠM THẾ HIỂN 3</v>
          </cell>
          <cell r="D1680" t="str">
            <v>3437 Phạm Thế Hiển, P.7, Q.8</v>
          </cell>
          <cell r="E1680">
            <v>0</v>
          </cell>
          <cell r="F1680">
            <v>8</v>
          </cell>
          <cell r="G1680" t="str">
            <v>HCM</v>
          </cell>
        </row>
        <row r="1681">
          <cell r="B1681" t="str">
            <v>STPTH4</v>
          </cell>
          <cell r="C1681" t="str">
            <v>Satrafoods PHẠM THẾ HIỂN 4</v>
          </cell>
          <cell r="D1681" t="str">
            <v>1146 Phạm Thế Hiển, P.5, Q.8</v>
          </cell>
          <cell r="E1681">
            <v>0</v>
          </cell>
          <cell r="F1681">
            <v>8</v>
          </cell>
          <cell r="G1681" t="str">
            <v>HCM</v>
          </cell>
        </row>
        <row r="1682">
          <cell r="B1682" t="str">
            <v>STPVB</v>
          </cell>
          <cell r="C1682" t="str">
            <v>Satrafoods PHẠM VĂN BẠCH</v>
          </cell>
          <cell r="D1682" t="str">
            <v>296 Phạm Văn Bạch, Phường 15, Q.Tân Bình</v>
          </cell>
          <cell r="E1682">
            <v>0</v>
          </cell>
          <cell r="F1682" t="str">
            <v>Tân Bình</v>
          </cell>
          <cell r="G1682" t="str">
            <v>HCM</v>
          </cell>
        </row>
        <row r="1683">
          <cell r="B1683" t="str">
            <v>STPVC</v>
          </cell>
          <cell r="C1683" t="str">
            <v>Satrafoods PHẠM VĂN CHIÊU</v>
          </cell>
          <cell r="D1683" t="str">
            <v>96 Phạm Văn Chiêu, Phường 9, Q.Gò Vấp,</v>
          </cell>
          <cell r="E1683">
            <v>0</v>
          </cell>
          <cell r="F1683" t="str">
            <v>Gò Vấp</v>
          </cell>
          <cell r="G1683" t="str">
            <v>HCM</v>
          </cell>
        </row>
        <row r="1684">
          <cell r="B1684" t="str">
            <v>STPVH</v>
          </cell>
          <cell r="C1684" t="str">
            <v>Satrafoods PHAN VĂN HÂN</v>
          </cell>
          <cell r="D1684" t="str">
            <v>112 Phan Văn Hân, P.7, Q.Bình Thạnh</v>
          </cell>
          <cell r="E1684">
            <v>0</v>
          </cell>
          <cell r="F1684" t="str">
            <v>Bình Thạnh</v>
          </cell>
          <cell r="G1684" t="str">
            <v>HCM</v>
          </cell>
        </row>
        <row r="1685">
          <cell r="B1685" t="str">
            <v>STPVHA</v>
          </cell>
          <cell r="C1685" t="str">
            <v>Satrafoods PHẠM VĂN HAI</v>
          </cell>
          <cell r="D1685" t="str">
            <v>187 Phạm Văn Hai, Phường 5, Quận Tân Bình</v>
          </cell>
          <cell r="E1685">
            <v>0</v>
          </cell>
          <cell r="F1685" t="str">
            <v>Tân Bình</v>
          </cell>
          <cell r="G1685" t="str">
            <v>HCM</v>
          </cell>
        </row>
        <row r="1686">
          <cell r="B1686" t="str">
            <v>STPVK</v>
          </cell>
          <cell r="C1686" t="str">
            <v>Satrafoods PHAN VĂN KHỎE</v>
          </cell>
          <cell r="D1686" t="str">
            <v>30A Phan Văn Khỏe, Phường 13, Quận 5</v>
          </cell>
          <cell r="E1686">
            <v>0</v>
          </cell>
          <cell r="F1686">
            <v>5</v>
          </cell>
          <cell r="G1686" t="str">
            <v>HCM</v>
          </cell>
        </row>
        <row r="1687">
          <cell r="B1687" t="str">
            <v>STQL22</v>
          </cell>
          <cell r="C1687" t="str">
            <v>Satrafoods QUỐC LỘ 22</v>
          </cell>
          <cell r="D1687" t="str">
            <v>2/7 Quốc lộ 22, Ấp Dân Thắng 2, Xã Tân Thới Nhì, Huyện Hóc Môn</v>
          </cell>
          <cell r="E1687">
            <v>0</v>
          </cell>
          <cell r="F1687" t="str">
            <v>H. Hóc Môn</v>
          </cell>
          <cell r="G1687" t="str">
            <v>HCM</v>
          </cell>
        </row>
        <row r="1688">
          <cell r="B1688" t="str">
            <v>STQL50</v>
          </cell>
          <cell r="C1688" t="str">
            <v>Satrafoods QUỐC LỘ 50</v>
          </cell>
          <cell r="D1688" t="str">
            <v>B6/187 Quốc lộ 50, Ấp 2, Xã Phong Phú, H.Bình Chánh</v>
          </cell>
          <cell r="E1688">
            <v>0</v>
          </cell>
          <cell r="F1688" t="str">
            <v>H. Bình Chánh</v>
          </cell>
          <cell r="G1688" t="str">
            <v>HCM</v>
          </cell>
        </row>
        <row r="1689">
          <cell r="B1689" t="str">
            <v>STQL502</v>
          </cell>
          <cell r="C1689" t="str">
            <v>Satrafoods QUỐC LỘ 50 - 2</v>
          </cell>
          <cell r="D1689" t="str">
            <v>C9/3A , Võ Văn Vân, Ấp 3, Xã Vĩnh Lộc B, Huyện Bình Chánh</v>
          </cell>
          <cell r="E1689">
            <v>0</v>
          </cell>
          <cell r="F1689" t="str">
            <v>H. Bình Chánh</v>
          </cell>
          <cell r="G1689" t="str">
            <v>HCM</v>
          </cell>
        </row>
        <row r="1690">
          <cell r="B1690" t="str">
            <v>STQL503</v>
          </cell>
          <cell r="C1690" t="str">
            <v>Satrafoods QUỐC LỘ 50 - 3</v>
          </cell>
          <cell r="D1690" t="str">
            <v>A19/12 Quốc Lộ 50, Ấp 1, Xã Bình Hưng, Huyện Bình Chánh</v>
          </cell>
          <cell r="E1690">
            <v>0</v>
          </cell>
          <cell r="F1690" t="str">
            <v>H. Bình Chánh</v>
          </cell>
          <cell r="G1690" t="str">
            <v>HCM</v>
          </cell>
        </row>
        <row r="1691">
          <cell r="B1691" t="str">
            <v>STQL504</v>
          </cell>
          <cell r="C1691" t="str">
            <v>Satrafoods QUỐC LỘ 50 - 4</v>
          </cell>
          <cell r="D1691" t="str">
            <v>B6/14 Quốc Lộ 50, Ấp 3, Xã Bình Hưng, Huyện Bình Chánh</v>
          </cell>
          <cell r="E1691">
            <v>0</v>
          </cell>
          <cell r="F1691" t="str">
            <v>H. Bình Chánh</v>
          </cell>
          <cell r="G1691" t="str">
            <v>HCM</v>
          </cell>
        </row>
        <row r="1692">
          <cell r="B1692" t="str">
            <v>STQT</v>
          </cell>
          <cell r="C1692" t="str">
            <v>Satrafoods QUANG TRUNG</v>
          </cell>
          <cell r="D1692" t="str">
            <v>393 Quang Trung, Phường 10, Quận Gò Vấp</v>
          </cell>
          <cell r="E1692">
            <v>0</v>
          </cell>
          <cell r="F1692" t="str">
            <v>Gò Vấp</v>
          </cell>
          <cell r="G1692" t="str">
            <v>HCM</v>
          </cell>
        </row>
        <row r="1693">
          <cell r="B1693" t="str">
            <v>STQT2</v>
          </cell>
          <cell r="C1693" t="str">
            <v>Satrafoods QUANG TRUNG 2</v>
          </cell>
          <cell r="D1693" t="str">
            <v>486 Quang Trung, P.10, Q.Gò Vấp</v>
          </cell>
          <cell r="E1693">
            <v>0</v>
          </cell>
          <cell r="F1693" t="str">
            <v>Gò Vấp</v>
          </cell>
          <cell r="G1693" t="str">
            <v>HCM</v>
          </cell>
        </row>
        <row r="1694">
          <cell r="B1694" t="str">
            <v>STTC</v>
          </cell>
          <cell r="C1694" t="str">
            <v>Satrafoods TÂN CẢNG</v>
          </cell>
          <cell r="D1694" t="str">
            <v>326/10 Ung Văn Khiêm ( Số cũ 151/9 - 151/9 Bis Điện Biên Phủ), P.25, Q.Bình Thạnh</v>
          </cell>
          <cell r="E1694">
            <v>0</v>
          </cell>
          <cell r="F1694" t="str">
            <v>Bình Thạnh</v>
          </cell>
          <cell r="G1694" t="str">
            <v>HCM</v>
          </cell>
        </row>
        <row r="1695">
          <cell r="B1695" t="str">
            <v>STTCH10</v>
          </cell>
          <cell r="C1695" t="str">
            <v>Satrafoods TÂN CHÁNH HIỆP 10</v>
          </cell>
          <cell r="D1695" t="str">
            <v>49 Tân Chánh Hiệp 10, KP8, P.Tân Chánh Hiệp, Q.12</v>
          </cell>
          <cell r="F1695">
            <v>12</v>
          </cell>
          <cell r="G1695" t="str">
            <v>HCM</v>
          </cell>
        </row>
        <row r="1696">
          <cell r="B1696" t="str">
            <v>STTD</v>
          </cell>
          <cell r="C1696" t="str">
            <v>Satrafoods TÔN ĐẢN</v>
          </cell>
          <cell r="D1696" t="str">
            <v>359A Tôn Đản, Phường 15, Quận 4</v>
          </cell>
          <cell r="E1696">
            <v>0</v>
          </cell>
          <cell r="F1696">
            <v>4</v>
          </cell>
          <cell r="G1696" t="str">
            <v>HCM</v>
          </cell>
        </row>
        <row r="1697">
          <cell r="B1697" t="str">
            <v>STTH</v>
          </cell>
          <cell r="C1697" t="str">
            <v>Satrafoods TÂN HÓA</v>
          </cell>
          <cell r="D1697" t="str">
            <v>53 Tân Hóa, P.14, Q.6</v>
          </cell>
          <cell r="F1697">
            <v>6</v>
          </cell>
          <cell r="G1697" t="str">
            <v>HCM</v>
          </cell>
        </row>
        <row r="1698">
          <cell r="B1698" t="str">
            <v>STTHD</v>
          </cell>
          <cell r="C1698" t="str">
            <v>Satrafoods TÂN HÒA ĐÔNG</v>
          </cell>
          <cell r="D1698" t="str">
            <v>243 Tân Hòa Đông, Phường 14, Quận 6</v>
          </cell>
          <cell r="F1698">
            <v>6</v>
          </cell>
          <cell r="G1698" t="str">
            <v>HCM</v>
          </cell>
        </row>
        <row r="1699">
          <cell r="B1699" t="str">
            <v>STTHDA</v>
          </cell>
          <cell r="C1699" t="str">
            <v>Satrafoods TRẦN HƯNG ĐẠO</v>
          </cell>
          <cell r="D1699" t="str">
            <v>744 Trần Hưng Đạo, Phường 2, Quận 5</v>
          </cell>
          <cell r="E1699">
            <v>0</v>
          </cell>
          <cell r="F1699">
            <v>5</v>
          </cell>
          <cell r="G1699" t="str">
            <v>HCM</v>
          </cell>
        </row>
        <row r="1700">
          <cell r="B1700" t="str">
            <v>STTHU</v>
          </cell>
          <cell r="C1700" t="str">
            <v>Satrafoods TÂN HƯƠNG</v>
          </cell>
          <cell r="D1700" t="str">
            <v>121-121A Tân Hương, P.Tân Quý, Quận Tân Phú</v>
          </cell>
          <cell r="E1700">
            <v>0</v>
          </cell>
          <cell r="F1700" t="str">
            <v>Tân Phú</v>
          </cell>
          <cell r="G1700" t="str">
            <v>HCM</v>
          </cell>
        </row>
        <row r="1701">
          <cell r="B1701" t="str">
            <v>STTK</v>
          </cell>
          <cell r="C1701" t="str">
            <v>Satrafoods TÔ KÝ</v>
          </cell>
          <cell r="D1701" t="str">
            <v>652 Tô Ký, P.Tân Chánh Hiệp, Quận 12</v>
          </cell>
          <cell r="E1701">
            <v>0</v>
          </cell>
          <cell r="F1701">
            <v>12</v>
          </cell>
          <cell r="G1701" t="str">
            <v>HCM</v>
          </cell>
        </row>
        <row r="1702">
          <cell r="B1702" t="str">
            <v>STTK2</v>
          </cell>
          <cell r="C1702" t="str">
            <v>Satrafoods TÔ KÝ 2</v>
          </cell>
          <cell r="D1702" t="str">
            <v>Nền số A3, Khu nhà ở K82, P.Tân Chánh Hiệp, Q.12</v>
          </cell>
          <cell r="E1702">
            <v>0</v>
          </cell>
          <cell r="F1702">
            <v>12</v>
          </cell>
          <cell r="G1702" t="str">
            <v>HCM</v>
          </cell>
        </row>
        <row r="1703">
          <cell r="B1703" t="str">
            <v>STTL</v>
          </cell>
          <cell r="C1703" t="str">
            <v>Satrafoods THẠCH LAM</v>
          </cell>
          <cell r="D1703" t="str">
            <v>119 Thạch Lam, P.Hiệp Tân, Quận Tân Phú</v>
          </cell>
          <cell r="E1703">
            <v>0</v>
          </cell>
          <cell r="F1703" t="str">
            <v>Tân Phú</v>
          </cell>
          <cell r="G1703" t="str">
            <v>HCM</v>
          </cell>
        </row>
        <row r="1704">
          <cell r="B1704" t="str">
            <v>STTL10</v>
          </cell>
          <cell r="C1704" t="str">
            <v>Satrafoods TỈNH LỘ 10</v>
          </cell>
          <cell r="D1704" t="str">
            <v>997 Tỉnh Lộ 10, KP8, P.Tân Tạo, Q.Bình Tân</v>
          </cell>
          <cell r="E1704">
            <v>0</v>
          </cell>
          <cell r="F1704" t="str">
            <v>Bình Tân</v>
          </cell>
          <cell r="G1704" t="str">
            <v>HCM</v>
          </cell>
        </row>
        <row r="1705">
          <cell r="B1705" t="str">
            <v>STTL43</v>
          </cell>
          <cell r="C1705" t="str">
            <v>Satrafoods TỈNH LỘ 43</v>
          </cell>
          <cell r="D1705" t="str">
            <v>740 Tỉnh Lộ 43, Khu phố 3, P.Bình Chiểu, Q.Thủ Đức</v>
          </cell>
          <cell r="E1705">
            <v>0</v>
          </cell>
          <cell r="F1705" t="str">
            <v>Thủ Đức</v>
          </cell>
          <cell r="G1705" t="str">
            <v>HCM</v>
          </cell>
        </row>
        <row r="1706">
          <cell r="B1706" t="str">
            <v>STTLO</v>
          </cell>
          <cell r="C1706" t="str">
            <v>Satrafoods THẠNH LỘC</v>
          </cell>
          <cell r="D1706" t="str">
            <v>66 Thạnh Lộc 27, Khu Phố 3C, P.Thạnh Lộc, Q.12</v>
          </cell>
          <cell r="E1706">
            <v>0</v>
          </cell>
          <cell r="F1706">
            <v>12</v>
          </cell>
          <cell r="G1706" t="str">
            <v>HCM</v>
          </cell>
        </row>
        <row r="1707">
          <cell r="B1707" t="str">
            <v>STTM</v>
          </cell>
          <cell r="C1707" t="str">
            <v>Satrafoods THÁP MƯỜI</v>
          </cell>
          <cell r="D1707" t="str">
            <v>146 Tháp Mười, Phường 2, Quận 6</v>
          </cell>
          <cell r="E1707">
            <v>0</v>
          </cell>
          <cell r="F1707">
            <v>6</v>
          </cell>
          <cell r="G1707" t="str">
            <v>HCM</v>
          </cell>
        </row>
        <row r="1708">
          <cell r="B1708" t="str">
            <v>STTMCC</v>
          </cell>
          <cell r="C1708" t="str">
            <v>Trung Tâm Thương Mại Satra Củ Chi</v>
          </cell>
          <cell r="D1708" t="str">
            <v>1239 Tỉnh Lộ 8, Ấp Thạnh An, Xã Trung An, Huyện Củ Chi, Thành phố Hồ Chí Minh, Việt Nam</v>
          </cell>
          <cell r="E1708">
            <v>0</v>
          </cell>
          <cell r="F1708" t="str">
            <v>H. Củ Chi</v>
          </cell>
          <cell r="G1708" t="str">
            <v>HCM</v>
          </cell>
        </row>
        <row r="1709">
          <cell r="B1709" t="str">
            <v>STTMN</v>
          </cell>
          <cell r="C1709" t="str">
            <v>Satrafoods TRẦN MAI NINH</v>
          </cell>
          <cell r="D1709" t="str">
            <v>108/2 Trần Mai Ninh, P.12, Q.Tân Bình</v>
          </cell>
          <cell r="E1709">
            <v>0</v>
          </cell>
          <cell r="F1709" t="str">
            <v xml:space="preserve">Tân Bình </v>
          </cell>
          <cell r="G1709" t="str">
            <v>HCM</v>
          </cell>
        </row>
        <row r="1710">
          <cell r="B1710" t="str">
            <v>STTN2</v>
          </cell>
          <cell r="C1710" t="str">
            <v>Satrafoods THỐNG NHẤT 2</v>
          </cell>
          <cell r="D1710" t="str">
            <v>405/10 Thống Nhất, P.11, Q.Gò Vấp</v>
          </cell>
          <cell r="E1710">
            <v>0</v>
          </cell>
          <cell r="F1710" t="str">
            <v>Gò Vấp</v>
          </cell>
          <cell r="G1710" t="str">
            <v>HCM</v>
          </cell>
        </row>
        <row r="1711">
          <cell r="B1711" t="str">
            <v>STTNH</v>
          </cell>
          <cell r="C1711" t="str">
            <v>Satrafoods THOẠI NGỌC HẦU</v>
          </cell>
          <cell r="D1711" t="str">
            <v>Số 2 Thoại Ngọc Hầu, P.Hòa Thạnh, Q.Tân Phú</v>
          </cell>
          <cell r="E1711">
            <v>0</v>
          </cell>
          <cell r="F1711" t="str">
            <v>Tân Phú</v>
          </cell>
          <cell r="G1711" t="str">
            <v>HCM</v>
          </cell>
        </row>
        <row r="1712">
          <cell r="B1712" t="str">
            <v>STTNT</v>
          </cell>
          <cell r="C1712" t="str">
            <v>Satrafoods TRẦN NHÂN TÔN</v>
          </cell>
          <cell r="D1712" t="str">
            <v>159 Trần Nhân Tôn, P.2, Q.10</v>
          </cell>
          <cell r="E1712">
            <v>0</v>
          </cell>
          <cell r="F1712">
            <v>10</v>
          </cell>
          <cell r="G1712" t="str">
            <v>HCM</v>
          </cell>
        </row>
        <row r="1713">
          <cell r="B1713" t="str">
            <v>STTNV</v>
          </cell>
          <cell r="C1713" t="str">
            <v>Satrafoods TÔ NGỌC VÂN</v>
          </cell>
          <cell r="D1713" t="str">
            <v>252 Tô Ngọc Vân, KP 3, P.Linh Đông, Quận Thủ Đức</v>
          </cell>
          <cell r="E1713">
            <v>0</v>
          </cell>
          <cell r="F1713" t="str">
            <v>Thủ Đức</v>
          </cell>
          <cell r="G1713" t="str">
            <v>HCM</v>
          </cell>
        </row>
        <row r="1714">
          <cell r="B1714" t="str">
            <v>STTPP</v>
          </cell>
          <cell r="C1714" t="str">
            <v>Satrafoods TRƯƠNG PHƯỚC PHAN</v>
          </cell>
          <cell r="D1714" t="str">
            <v>116 Trương Phước Phan, P.Bình Trị Đông, Q. Bình Tân</v>
          </cell>
          <cell r="E1714">
            <v>0</v>
          </cell>
          <cell r="F1714" t="str">
            <v>Bình Tân</v>
          </cell>
          <cell r="G1714" t="str">
            <v>HCM</v>
          </cell>
        </row>
        <row r="1715">
          <cell r="B1715" t="str">
            <v>STTQ</v>
          </cell>
          <cell r="C1715" t="str">
            <v>Satrafoods TRẦN QUÝ</v>
          </cell>
          <cell r="D1715" t="str">
            <v>206-208 Trần Quý, Phường 6, Quận 11</v>
          </cell>
          <cell r="E1715">
            <v>0</v>
          </cell>
          <cell r="F1715">
            <v>11</v>
          </cell>
          <cell r="G1715" t="str">
            <v>HCM</v>
          </cell>
        </row>
        <row r="1716">
          <cell r="B1716" t="str">
            <v>STTQD</v>
          </cell>
          <cell r="C1716" t="str">
            <v>Satrafoods THÍCH QUẢNG ĐỨC</v>
          </cell>
          <cell r="D1716" t="str">
            <v>140 - 142 Thích Quảng Đức, P.4, Q.Phú Nhuận</v>
          </cell>
          <cell r="E1716">
            <v>0</v>
          </cell>
          <cell r="F1716" t="str">
            <v>Phú Nhuận</v>
          </cell>
          <cell r="G1716" t="str">
            <v>HCM</v>
          </cell>
        </row>
        <row r="1717">
          <cell r="B1717" t="str">
            <v>STTTC</v>
          </cell>
          <cell r="C1717" t="str">
            <v>Satrafoods TRẦN THỊ CỜ</v>
          </cell>
          <cell r="D1717" t="str">
            <v>247 Trần Thị Cờ, KP3, P.Thới An, Q.12</v>
          </cell>
          <cell r="E1717">
            <v>0</v>
          </cell>
          <cell r="F1717">
            <v>12</v>
          </cell>
          <cell r="G1717" t="str">
            <v>HCM</v>
          </cell>
        </row>
        <row r="1718">
          <cell r="B1718" t="str">
            <v>STTTM</v>
          </cell>
          <cell r="C1718" t="str">
            <v>Satrafoods TRỊNH THỊ MIẾNG</v>
          </cell>
          <cell r="D1718" t="str">
            <v>109/4E Trịnh Thị Miếng, Ấp Tam Đông, Xã Thới Tam Thôn, Huyện Hóc Môn</v>
          </cell>
          <cell r="E1718">
            <v>0</v>
          </cell>
          <cell r="F1718" t="str">
            <v>H. Hóc Môn</v>
          </cell>
          <cell r="G1718" t="str">
            <v>HCM</v>
          </cell>
        </row>
        <row r="1719">
          <cell r="B1719" t="str">
            <v>STTTV</v>
          </cell>
          <cell r="C1719" t="str">
            <v>Satrafoods TÙNG THIỆN VƯƠNG</v>
          </cell>
          <cell r="D1719" t="str">
            <v>454 Tùng Thiện Vương, P.12, Q.8</v>
          </cell>
          <cell r="E1719">
            <v>0</v>
          </cell>
          <cell r="F1719">
            <v>8</v>
          </cell>
          <cell r="G1719" t="str">
            <v>HCM</v>
          </cell>
        </row>
        <row r="1720">
          <cell r="B1720" t="str">
            <v>STTVD</v>
          </cell>
          <cell r="C1720" t="str">
            <v>Satrafoods TÔ VĨNH DIỆN</v>
          </cell>
          <cell r="D1720" t="str">
            <v>46 Tô Vĩnh Diện, P.Linh Chiểu, Q.Thủ Đức</v>
          </cell>
          <cell r="E1720">
            <v>0</v>
          </cell>
          <cell r="F1720" t="str">
            <v>Thủ Đức</v>
          </cell>
          <cell r="G1720" t="str">
            <v>HCM</v>
          </cell>
        </row>
        <row r="1721">
          <cell r="B1721" t="str">
            <v>STTVM</v>
          </cell>
          <cell r="C1721" t="str">
            <v>Satrafoods TRẦN VĂN MƯỜI</v>
          </cell>
          <cell r="D1721" t="str">
            <v>16/13C Trần Văn Mười, Ấp Thới Đông 1, Xã Xuân Thới Đông, H.Hóc Môn</v>
          </cell>
          <cell r="E1721">
            <v>0</v>
          </cell>
          <cell r="F1721" t="str">
            <v>H. Hóc Môn</v>
          </cell>
          <cell r="G1721" t="str">
            <v>HCM</v>
          </cell>
        </row>
        <row r="1722">
          <cell r="B1722" t="str">
            <v>STTVQ</v>
          </cell>
          <cell r="C1722" t="str">
            <v>Satrafoods TRẦN VĂN QUANG</v>
          </cell>
          <cell r="D1722" t="str">
            <v>153 Trần Văn Quang, P.10, Q.Tân Bình</v>
          </cell>
          <cell r="E1722">
            <v>0</v>
          </cell>
          <cell r="F1722" t="str">
            <v>Tân Bình</v>
          </cell>
          <cell r="G1722" t="str">
            <v>HCM</v>
          </cell>
        </row>
        <row r="1723">
          <cell r="B1723" t="str">
            <v>STUVK</v>
          </cell>
          <cell r="C1723" t="str">
            <v>Satrafoods UNG VĂN KHIÊM</v>
          </cell>
          <cell r="D1723" t="str">
            <v>184 Ung Văn Khiêm, Phường 25, Quận Bình Thạnh</v>
          </cell>
          <cell r="E1723">
            <v>0</v>
          </cell>
          <cell r="F1723" t="str">
            <v>Bình Thạnh</v>
          </cell>
          <cell r="G1723" t="str">
            <v>HCM</v>
          </cell>
        </row>
        <row r="1724">
          <cell r="B1724" t="str">
            <v>STVL</v>
          </cell>
          <cell r="C1724" t="str">
            <v>Satrafoods VƯỜN LÀI</v>
          </cell>
          <cell r="D1724" t="str">
            <v>141 Vườn Lài, P.Phú Thọ Hòa, Quận Tân Phú</v>
          </cell>
          <cell r="E1724">
            <v>0</v>
          </cell>
          <cell r="F1724" t="str">
            <v>Tân Phú</v>
          </cell>
          <cell r="G1724" t="str">
            <v>HCM</v>
          </cell>
        </row>
        <row r="1725">
          <cell r="B1725" t="str">
            <v>STVL2</v>
          </cell>
          <cell r="C1725" t="str">
            <v>Satrafoods VĨNH LỘC 2</v>
          </cell>
          <cell r="D1725" t="str">
            <v>A1/17 Vĩnh Lộc, Ấp 1, Xã Vĩnh Lộc A, Huyện Bình Chánh</v>
          </cell>
          <cell r="E1725">
            <v>0</v>
          </cell>
          <cell r="F1725" t="str">
            <v>H. Bình Chánh</v>
          </cell>
          <cell r="G1725" t="str">
            <v>HCM</v>
          </cell>
        </row>
        <row r="1726">
          <cell r="B1726" t="str">
            <v>STVLO</v>
          </cell>
          <cell r="C1726" t="str">
            <v>Satrafoods VĨNH LỘC</v>
          </cell>
          <cell r="D1726" t="str">
            <v>KP2  Nguyễn Thị Tú - KCN Vĩnh Lộc, P.Bình Hưng Hòa B, Quận Bình Tân</v>
          </cell>
          <cell r="E1726">
            <v>0</v>
          </cell>
          <cell r="F1726" t="str">
            <v>Bình Tân</v>
          </cell>
          <cell r="G1726" t="str">
            <v>HCM</v>
          </cell>
        </row>
        <row r="1727">
          <cell r="B1727" t="str">
            <v>STVP</v>
          </cell>
          <cell r="C1727" t="str">
            <v>Satrafoods VẠN PHÚC</v>
          </cell>
          <cell r="D1727" t="str">
            <v>N23, Khu nhà ở Vạn Phúc 1, Quốc Lộ 13, P.Hiệp Bình Phước, Q.Thủ Đức</v>
          </cell>
          <cell r="E1727">
            <v>0</v>
          </cell>
          <cell r="F1727" t="str">
            <v>Thủ Đức</v>
          </cell>
          <cell r="G1727" t="str">
            <v>HCM</v>
          </cell>
        </row>
        <row r="1728">
          <cell r="B1728" t="str">
            <v>STVVV</v>
          </cell>
          <cell r="C1728" t="str">
            <v>Satrafoods VÕ VĂN VÂN</v>
          </cell>
          <cell r="D1728" t="str">
            <v>C9/3A , Võ Văn Vân, Ấp 3, Xã Vĩnh Lộc B, Huyện Bình Chánh</v>
          </cell>
          <cell r="E1728">
            <v>0</v>
          </cell>
          <cell r="F1728" t="str">
            <v>H. Bình Chánh</v>
          </cell>
          <cell r="G1728" t="str">
            <v>HCM</v>
          </cell>
        </row>
        <row r="1729">
          <cell r="B1729" t="str">
            <v>STXC</v>
          </cell>
          <cell r="C1729" t="str">
            <v>Satrafoods XÓM CHIẾU</v>
          </cell>
          <cell r="D1729" t="str">
            <v>235 Xóm Chiếu, P.15, Q.4</v>
          </cell>
          <cell r="E1729">
            <v>0</v>
          </cell>
          <cell r="F1729">
            <v>4</v>
          </cell>
          <cell r="G1729" t="str">
            <v>HCM</v>
          </cell>
        </row>
        <row r="1730">
          <cell r="B1730" t="str">
            <v>STXVNT</v>
          </cell>
          <cell r="C1730" t="str">
            <v>Satrafoods XÔ VIẾT NGHỆ TĨNH</v>
          </cell>
          <cell r="D1730" t="str">
            <v>175-177 Xô Viết Nghệ Tĩnh, Phường 17, Quận Bình Thạnh</v>
          </cell>
          <cell r="F1730" t="str">
            <v>Bình Thạnh</v>
          </cell>
          <cell r="G1730" t="str">
            <v>HCM</v>
          </cell>
        </row>
        <row r="1731">
          <cell r="B1731" t="str">
            <v>TIKI</v>
          </cell>
          <cell r="C1731" t="str">
            <v>CÔNG TY TNHH MỘT THÀNH VIÊN THƯƠNG MẠI TI KI</v>
          </cell>
          <cell r="D1731" t="str">
            <v>52 út Tịch, Phường 4, Quận Tân Bình, Thành phố Hồ Chí Minh, Việt Nam</v>
          </cell>
          <cell r="E1731">
            <v>0</v>
          </cell>
          <cell r="F1731" t="str">
            <v>Tân Bình</v>
          </cell>
          <cell r="G1731" t="str">
            <v>HCM</v>
          </cell>
        </row>
        <row r="1732">
          <cell r="B1732" t="str">
            <v>TT</v>
          </cell>
          <cell r="C1732" t="str">
            <v>CÔNG TY TNHH THƯƠNG MẠI DỊCH VỤ KINH DOANH TRUNG TUYẾN</v>
          </cell>
          <cell r="D1732" t="str">
            <v>867A Nguyễn Văn Quá, phường Đông Hưng Thuận, Quận 12, Thành phố Hồ Chí Minh, Việt Nam</v>
          </cell>
          <cell r="E1732">
            <v>0</v>
          </cell>
          <cell r="F1732">
            <v>12</v>
          </cell>
          <cell r="G1732" t="str">
            <v>HCM</v>
          </cell>
        </row>
        <row r="1733">
          <cell r="B1733" t="str">
            <v>USM</v>
          </cell>
          <cell r="C1733" t="str">
            <v>CÔNG TY TNHH USMART</v>
          </cell>
          <cell r="D1733" t="str">
            <v>329 Trần Hưng Đạo, Phường Cô Giang, Quận 1, Tp.HCM</v>
          </cell>
          <cell r="E1733">
            <v>0</v>
          </cell>
          <cell r="F1733">
            <v>1</v>
          </cell>
          <cell r="G1733" t="str">
            <v>HCM</v>
          </cell>
        </row>
        <row r="1734">
          <cell r="B1734" t="str">
            <v>CFCN</v>
          </cell>
          <cell r="C1734" t="str">
            <v>Cửa hàng Co.op Food Conic</v>
          </cell>
          <cell r="D1734" t="str">
            <v>B.1.03 - B1.04 KDC 13B, CONIC, Nguyễn Văn Linh, Xã Phong Phú, H.Bình Chánh, Tp. HCM.</v>
          </cell>
          <cell r="E1734">
            <v>0</v>
          </cell>
          <cell r="F1734" t="str">
            <v>H. Bình Chánh</v>
          </cell>
          <cell r="G1734" t="str">
            <v>HCM</v>
          </cell>
        </row>
        <row r="1735">
          <cell r="B1735" t="str">
            <v>CFGP</v>
          </cell>
          <cell r="C1735" t="str">
            <v>Cửa hàng Co.op Food Gia Phú</v>
          </cell>
          <cell r="D1735" t="str">
            <v>219/45 Đường Số 5, Khu Phố 7, Phường Bình Hưng Hòa, Quận Bình Tân, TPHCM</v>
          </cell>
          <cell r="E1735">
            <v>0</v>
          </cell>
          <cell r="F1735" t="str">
            <v>Bình Tân</v>
          </cell>
          <cell r="G1735" t="str">
            <v>HCM</v>
          </cell>
        </row>
        <row r="1736">
          <cell r="B1736" t="str">
            <v>CFHD2</v>
          </cell>
          <cell r="C1736" t="str">
            <v>Cửa hàng Co.op Food Hoàng Diệu 2</v>
          </cell>
          <cell r="D1736" t="str">
            <v xml:space="preserve">135 Hoàng Diệu 2, KP 3, Phường Linh Trung, Quận Thủ Đức, TP HCM
</v>
          </cell>
          <cell r="E1736">
            <v>0</v>
          </cell>
          <cell r="F1736" t="str">
            <v>Thủ Đức</v>
          </cell>
        </row>
        <row r="1737">
          <cell r="B1737" t="str">
            <v>CFQL50</v>
          </cell>
          <cell r="C1737" t="str">
            <v>CH Co.opFood Quốc Lộ 50</v>
          </cell>
          <cell r="D1737" t="str">
            <v>A23/10 Quốc Lộ 50, xã Bình Hưng, huyện Bình Chánh, Tp.HCM</v>
          </cell>
          <cell r="E1737">
            <v>0</v>
          </cell>
          <cell r="F1737" t="str">
            <v>H. Bình Chánh</v>
          </cell>
        </row>
        <row r="1738">
          <cell r="B1738" t="str">
            <v>CFTCH10</v>
          </cell>
          <cell r="C1738" t="str">
            <v>Cửa hàng Co.op Food Tân Chánh Hiệp 10</v>
          </cell>
          <cell r="D1738" t="str">
            <v>15 Tân Chánh Hiệp 10, Phường Tân Chánh Hiệp , Quận 12, Tp.HCM</v>
          </cell>
          <cell r="E1738">
            <v>0</v>
          </cell>
          <cell r="F1738">
            <v>12</v>
          </cell>
        </row>
        <row r="1739">
          <cell r="B1739" t="str">
            <v>CFTX</v>
          </cell>
          <cell r="C1739" t="str">
            <v>Cửa hàng Co.op Food Tân Xuân</v>
          </cell>
          <cell r="D1739" t="str">
            <v>33/4A Ấp Mới 1, Xã Tân Xuân, Huyện Hóc Môn, Tp.HCM</v>
          </cell>
          <cell r="E1739">
            <v>0</v>
          </cell>
          <cell r="F1739" t="str">
            <v>H. Hóc Môn</v>
          </cell>
        </row>
        <row r="1740">
          <cell r="B1740" t="str">
            <v>CMXLHN</v>
          </cell>
          <cell r="C1740" t="str">
            <v>CO.OPMART Xa Lộ Hà Nội</v>
          </cell>
          <cell r="D1740">
            <v>0</v>
          </cell>
          <cell r="E1740">
            <v>0</v>
          </cell>
          <cell r="F1740" t="str">
            <v>Thủ Đức</v>
          </cell>
        </row>
        <row r="1741">
          <cell r="B1741" t="str">
            <v>CMLTK</v>
          </cell>
          <cell r="C1741" t="str">
            <v>CO.OPMART Lý Thường Kiệt</v>
          </cell>
          <cell r="D1741" t="str">
            <v xml:space="preserve">CÔNG TY TNHH THƯƠNG MẠI DỊCH VỤ SAIGON CO.OP TOÀN TÂM </v>
          </cell>
          <cell r="E1741">
            <v>0</v>
          </cell>
          <cell r="F1741">
            <v>10</v>
          </cell>
        </row>
        <row r="1742">
          <cell r="B1742" t="str">
            <v>TM850ALVL</v>
          </cell>
          <cell r="C1742" t="str">
            <v>TMART 850A LÊ VĂN LƯƠNG</v>
          </cell>
          <cell r="D1742">
            <v>0</v>
          </cell>
          <cell r="E1742">
            <v>0</v>
          </cell>
          <cell r="F1742" t="str">
            <v>H. Nhà Bè</v>
          </cell>
        </row>
        <row r="1743">
          <cell r="B1743" t="str">
            <v>CHD</v>
          </cell>
          <cell r="C1743" t="str">
            <v>CỬA HÀNG THỰC PHẨM CAO CẤP DIỄM</v>
          </cell>
          <cell r="D1743">
            <v>0</v>
          </cell>
          <cell r="E1743">
            <v>0</v>
          </cell>
          <cell r="F1743" t="str">
            <v>Thủ Đức</v>
          </cell>
        </row>
        <row r="1744">
          <cell r="B1744" t="str">
            <v>AEGR</v>
          </cell>
          <cell r="C1744" t="str">
            <v>AEON GREEN VIEW</v>
          </cell>
          <cell r="D1744">
            <v>0</v>
          </cell>
          <cell r="E1744">
            <v>0</v>
          </cell>
          <cell r="F1744">
            <v>7</v>
          </cell>
        </row>
        <row r="1745">
          <cell r="B1745" t="str">
            <v>FLHD</v>
          </cell>
          <cell r="C1745" t="str">
            <v>FINELIFE HÀ ĐÔ</v>
          </cell>
          <cell r="D1745">
            <v>0</v>
          </cell>
          <cell r="E1745">
            <v>0</v>
          </cell>
          <cell r="F1745">
            <v>10</v>
          </cell>
        </row>
        <row r="1746">
          <cell r="B1746" t="str">
            <v>FLRP</v>
          </cell>
          <cell r="C1746" t="str">
            <v>FINELIFE RIVERA POINT</v>
          </cell>
          <cell r="D1746">
            <v>0</v>
          </cell>
          <cell r="E1746">
            <v>0</v>
          </cell>
          <cell r="F1746">
            <v>7</v>
          </cell>
        </row>
        <row r="1747">
          <cell r="B1747" t="str">
            <v>FLSGM</v>
          </cell>
          <cell r="C1747" t="str">
            <v>FINELIFE SÀI GÒN MIA</v>
          </cell>
          <cell r="D1747" t="str">
            <v>84 Huỳnh Tấn Phát, Tân Phú, Quận 7</v>
          </cell>
          <cell r="E1747">
            <v>0</v>
          </cell>
          <cell r="F1747">
            <v>7</v>
          </cell>
        </row>
        <row r="1748">
          <cell r="B1748" t="str">
            <v>KSTP</v>
          </cell>
          <cell r="C1748" t="str">
            <v>KHẢI SAN TÂN PHÚ</v>
          </cell>
          <cell r="D1748">
            <v>0</v>
          </cell>
          <cell r="E1748">
            <v>0</v>
          </cell>
          <cell r="F1748" t="str">
            <v>Tân Phú</v>
          </cell>
        </row>
        <row r="1749">
          <cell r="B1749" t="str">
            <v>LTPT</v>
          </cell>
          <cell r="C1749" t="str">
            <v>Lotte Phú Thọ</v>
          </cell>
          <cell r="D1749" t="str">
            <v>Tầng 4 Lotte Mart Phú Thọ, Số 968 đường Ba Tháng Hai, P.15, Quận 11</v>
          </cell>
          <cell r="E1749">
            <v>0</v>
          </cell>
          <cell r="F1749">
            <v>11</v>
          </cell>
        </row>
        <row r="1750">
          <cell r="B1750" t="str">
            <v>CFDM272</v>
          </cell>
          <cell r="C1750" t="str">
            <v>Cửa hàng Co.op Food Đất Mới 272</v>
          </cell>
          <cell r="D1750" t="str">
            <v>272A Đất Mới, khu phố 1, Phường Bình Trị Đông, Quận Bình Tân, TP. HCM</v>
          </cell>
          <cell r="E1750">
            <v>0</v>
          </cell>
          <cell r="F1750" t="str">
            <v>Bình Tân</v>
          </cell>
        </row>
        <row r="1751">
          <cell r="B1751">
            <v>2641</v>
          </cell>
          <cell r="C1751" t="str">
            <v>WM+ HCM Lương Định Của</v>
          </cell>
          <cell r="D1751" t="str">
            <v>0.1 Lô A, Lương Định Của Ấp 2, P. An Phú, Quận 2, TP. Hồ Chí Minh Việt Nam</v>
          </cell>
          <cell r="E1751">
            <v>0</v>
          </cell>
          <cell r="F1751">
            <v>2</v>
          </cell>
        </row>
        <row r="1752">
          <cell r="B1752">
            <v>3774</v>
          </cell>
          <cell r="C1752" t="str">
            <v>WIN HCM 965/44 Quang Trung</v>
          </cell>
          <cell r="D1752" t="str">
            <v>965/44 Quang Trung, Phường 14, Quận Gò Vấp, TP. Hồ Chí Minh Việt Nam</v>
          </cell>
          <cell r="E1752">
            <v>0</v>
          </cell>
          <cell r="F1752" t="str">
            <v>Gò Vấp</v>
          </cell>
        </row>
        <row r="1753">
          <cell r="B1753">
            <v>4774</v>
          </cell>
          <cell r="C1753" t="str">
            <v>WIN HCM 45F1-46F1 đường DN5 KD</v>
          </cell>
          <cell r="D1753" t="str">
            <v>45F1-46F1, đường DN5 (khu dân cư An Sương), khu phố 4, phường Tân Hưng Thuận, Q12, TP. Hồ Chí Minh Việt Nam</v>
          </cell>
          <cell r="E1753">
            <v>0</v>
          </cell>
          <cell r="F1753">
            <v>12</v>
          </cell>
        </row>
        <row r="1754">
          <cell r="B1754">
            <v>5005</v>
          </cell>
          <cell r="C1754" t="str">
            <v>WIN HCM 09 Phạm Vấn</v>
          </cell>
          <cell r="D1754" t="str">
            <v>09 Phạm Vấn, Phường Phú Thọ Hòa, Quận Tân Phú, TP. Hồ Chí Minh Việt Nam</v>
          </cell>
          <cell r="E1754">
            <v>0</v>
          </cell>
          <cell r="F1754" t="str">
            <v>Tân Phú</v>
          </cell>
        </row>
        <row r="1755">
          <cell r="B1755" t="str">
            <v>CF37PHI</v>
          </cell>
          <cell r="C1755" t="str">
            <v>CH Co.opFood 37 Phan Huy Ích</v>
          </cell>
          <cell r="D1755" t="str">
            <v>37/257B đường Phan Huy Ích, Phường 12, Quận Gò Vấp,TP HCM</v>
          </cell>
          <cell r="E1755">
            <v>0</v>
          </cell>
          <cell r="F1755" t="str">
            <v>Gò Vấp</v>
          </cell>
        </row>
        <row r="1756">
          <cell r="B1756" t="str">
            <v>CF397PHI</v>
          </cell>
          <cell r="C1756" t="str">
            <v xml:space="preserve">Cửa hàng Co.op Food  397 Phan Huy Ích </v>
          </cell>
          <cell r="D1756" t="str">
            <v>397 Phan Huy Ích, Phường 14, Quận Gò Vấp, TPHCM</v>
          </cell>
          <cell r="E1756">
            <v>0</v>
          </cell>
          <cell r="F1756" t="str">
            <v>Gò Vấp</v>
          </cell>
        </row>
        <row r="1757">
          <cell r="B1757" t="str">
            <v>CFKDCHT3</v>
          </cell>
          <cell r="C1757" t="str">
            <v>CH Co.opFood BD KDC Hiệp Thành III</v>
          </cell>
          <cell r="D1757" t="str">
            <v>Số 2-4 Đường số 10, KDC Hiệp Thành III, Phường Hiệp Thành, Thành phố Thủ Dầu Một, Tỉnh bình Dương</v>
          </cell>
          <cell r="E1757">
            <v>0</v>
          </cell>
          <cell r="F1757" t="str">
            <v>Bình Dương</v>
          </cell>
        </row>
        <row r="1758">
          <cell r="B1758" t="str">
            <v>3798</v>
          </cell>
          <cell r="C1758" t="str">
            <v>WM+ BDG 223 Cách Mạng Tháng 8</v>
          </cell>
          <cell r="D1758" t="str">
            <v>223 Cách Mạng Tháng 8, Phường Hiệp Thành, Thành Phố Thủ Dầu Một, T. Bình Dương Việt Nam</v>
          </cell>
          <cell r="E1758">
            <v>0</v>
          </cell>
          <cell r="F1758" t="str">
            <v>Bình Dương</v>
          </cell>
        </row>
        <row r="1759">
          <cell r="B1759" t="str">
            <v>CFBDCCSR</v>
          </cell>
          <cell r="C1759" t="str">
            <v>Cửa hàng Co.op Food BD CC Samsora Riverside</v>
          </cell>
          <cell r="D1759" t="str">
            <v>1.01-1.02,Block A, Khu căn hộ Sacom Bình Thắng,207A đường QL1A ,KP Quyết Thắng, Phường Bình Thắng, Thị xã Dĩ An, Tỉnh Bình Dương.</v>
          </cell>
          <cell r="E1759">
            <v>0</v>
          </cell>
          <cell r="F1759" t="str">
            <v>Bình Dương</v>
          </cell>
        </row>
        <row r="1760">
          <cell r="B1760" t="str">
            <v>4372</v>
          </cell>
          <cell r="C1760" t="str">
            <v>WM+ HCM CC 4S Riverside</v>
          </cell>
          <cell r="D1760" t="str">
            <v>0.12 tầng 1, cc 4S Bình Triệu, đường 17, KP3, P. Hiệp Bình Chánh, Quận Thủ Đức, TP. Hồ Chí Minh Việt Nam</v>
          </cell>
          <cell r="E1760">
            <v>0</v>
          </cell>
          <cell r="F1760" t="str">
            <v>Thủ Đức</v>
          </cell>
        </row>
        <row r="1761">
          <cell r="B1761">
            <v>4044</v>
          </cell>
          <cell r="C1761" t="str">
            <v>WM+ DNI 389 Đường N6</v>
          </cell>
          <cell r="D1761" t="str">
            <v>389 đường N6, KDC KP 2,3, KP3, Phường Long Bình Tân, Thành phố Biên Hòa, T. Đồng Nai Việt Nam</v>
          </cell>
          <cell r="E1761">
            <v>0</v>
          </cell>
          <cell r="F1761" t="str">
            <v>Đồng Nai</v>
          </cell>
        </row>
        <row r="1762">
          <cell r="B1762">
            <v>4465</v>
          </cell>
          <cell r="C1762" t="str">
            <v>WM+ DNI G1, Khu 94, Ấp Long Đức 1</v>
          </cell>
          <cell r="D1762" t="str">
            <v>G1, Khu 94, ấp Long Đức 1, P.Tam Phước, Thành phố Biên Hòa, T. Đồng Nai Việt Nam</v>
          </cell>
          <cell r="E1762">
            <v>0</v>
          </cell>
          <cell r="F1762" t="str">
            <v>Đồng Nai</v>
          </cell>
        </row>
        <row r="1763">
          <cell r="B1763">
            <v>3058</v>
          </cell>
          <cell r="C1763" t="str">
            <v>WM+ DNI 266/5 Phan Trung</v>
          </cell>
          <cell r="D1763" t="str">
            <v>266/5 Phan Trung - Khu Phố 2 - Phường Tân Mai, Thành phố Biên Hòa, T. Đồng Nai Việt Nam</v>
          </cell>
          <cell r="E1763">
            <v>0</v>
          </cell>
          <cell r="F1763" t="str">
            <v>Đồng Nai</v>
          </cell>
        </row>
        <row r="1764">
          <cell r="B1764" t="str">
            <v>F054</v>
          </cell>
          <cell r="C1764" t="str">
            <v>F054 - FWMP HCM</v>
          </cell>
          <cell r="D1764" t="str">
            <v>F203 - F203 FWMP HCM 8 đường số 3 - Số 8 đường số 3, KDC Đại Phúc, x. Bình Hưng, H. Bình Chánh TP. Hồ Chí Minh Việt Nam</v>
          </cell>
          <cell r="E1764" t="str">
            <v>F203 - F203 FWMP HCM 8 đường số 3 - Số 8 đường số 3, KDC Đại Phúc, x. Bình Hưng, H. Bình Chánh TP. Hồ Chí Minh Việt Nam</v>
          </cell>
          <cell r="F1764" t="str">
            <v>H. Bình Chánh</v>
          </cell>
        </row>
        <row r="1765">
          <cell r="B1765">
            <v>6488</v>
          </cell>
          <cell r="C1765" t="str">
            <v>WM+ DNI 1111 Bùi Văn Hòa</v>
          </cell>
          <cell r="D1765" t="str">
            <v>1111 Bùi Văn Hòa, Tổ 12, KP7, P. Long Bình, TP. Biên Hòa, T. Đồng Nai Việt Nam</v>
          </cell>
          <cell r="E1765">
            <v>0</v>
          </cell>
          <cell r="F1765" t="str">
            <v>Đồng Nai</v>
          </cell>
        </row>
        <row r="1766">
          <cell r="B1766" t="str">
            <v>6803</v>
          </cell>
          <cell r="C1766" t="str">
            <v>WM+ HCM 22 Đường số 25</v>
          </cell>
          <cell r="D1766" t="str">
            <v>22 Đường số 25, P. Linh Đông, TP. Thủ Đức (Q. Thủ Đức cũ) TP. Hồ Chí Minh Việt Nam</v>
          </cell>
          <cell r="E1766">
            <v>0</v>
          </cell>
          <cell r="F1766" t="str">
            <v>Thủ Đức</v>
          </cell>
        </row>
        <row r="1767">
          <cell r="B1767" t="str">
            <v>ANGSC</v>
          </cell>
          <cell r="C1767" t="str">
            <v>ANNAM GOURMET SAIGON CENTER</v>
          </cell>
          <cell r="D1767">
            <v>0</v>
          </cell>
          <cell r="E1767">
            <v>0</v>
          </cell>
          <cell r="F1767">
            <v>1</v>
          </cell>
        </row>
        <row r="1768">
          <cell r="B1768" t="str">
            <v>6830</v>
          </cell>
          <cell r="C1768" t="str">
            <v>WM+ HCM 129/3 Trịnh Thị Miếng</v>
          </cell>
          <cell r="D1768">
            <v>0</v>
          </cell>
          <cell r="E1768" t="str">
            <v>129/3 Trịnh Thị Miếng, X. Thới Tam Thôn, H. Hóc Môn, TP. HCM</v>
          </cell>
          <cell r="F1768" t="str">
            <v>H. Hóc Môn</v>
          </cell>
          <cell r="G1768" t="str">
            <v>HCM</v>
          </cell>
        </row>
        <row r="1769">
          <cell r="B1769" t="str">
            <v>CFNSS</v>
          </cell>
          <cell r="C1769" t="str">
            <v>CỬA HÀNG CO.OP FOOD NGUYỄN SỸ SÁCH</v>
          </cell>
          <cell r="D1769" t="str">
            <v>77 Nguyễn Sỹ Sách, Phường 15, Quận Tân Bình, TP Hồ Chí Minh</v>
          </cell>
          <cell r="E1769">
            <v>0</v>
          </cell>
          <cell r="F1769" t="str">
            <v>Tân Bình</v>
          </cell>
        </row>
        <row r="1770">
          <cell r="B1770" t="str">
            <v>3900</v>
          </cell>
          <cell r="C1770" t="str">
            <v>Siêu thị Vinmart +</v>
          </cell>
          <cell r="D1770" t="str">
            <v>Siêu thị Vinmart C1771- 44F Đường số 8, Thủ Đức, 44F Đường số 8, Phường Trường Thọ, Thành phố Thủ Đức</v>
          </cell>
          <cell r="F1770" t="str">
            <v>Thủ Đức</v>
          </cell>
        </row>
        <row r="1771">
          <cell r="B1771" t="str">
            <v>3670</v>
          </cell>
          <cell r="C1771" t="str">
            <v xml:space="preserve">Siêu thị Vinmart </v>
          </cell>
          <cell r="D1771" t="str">
            <v>85A Quốc Lộ 13 Cũ, KP 3, P. Hiệp Bình Phước, Tp. Thủ Đức, TP. HCM.</v>
          </cell>
          <cell r="F1771" t="str">
            <v>Thủ Đức</v>
          </cell>
        </row>
        <row r="1772">
          <cell r="B1772" t="str">
            <v>6795</v>
          </cell>
          <cell r="C1772" t="str">
            <v>WINMART</v>
          </cell>
          <cell r="D1772" t="str">
            <v>WM+ HCM 3/22A Đông Thạnh 2-3-1</v>
          </cell>
          <cell r="E1772">
            <v>0</v>
          </cell>
          <cell r="F1772" t="str">
            <v>H. Hóc Môn</v>
          </cell>
        </row>
        <row r="1773">
          <cell r="B1773" t="str">
            <v>6823</v>
          </cell>
          <cell r="C1773" t="str">
            <v>WINMART+</v>
          </cell>
          <cell r="D1773" t="str">
            <v>WM + HCM 33 ĐƯỜNG SỐ 6</v>
          </cell>
          <cell r="E1773">
            <v>0</v>
          </cell>
          <cell r="F1773" t="str">
            <v>Thủ Đức</v>
          </cell>
        </row>
        <row r="1774">
          <cell r="B1774" t="str">
            <v>6824</v>
          </cell>
          <cell r="C1774" t="str">
            <v>WINMART</v>
          </cell>
          <cell r="D1774" t="str">
            <v>WM+ HCM 8/17 Đông Thạnh 3</v>
          </cell>
          <cell r="E1774">
            <v>0</v>
          </cell>
          <cell r="F1774" t="str">
            <v>Thủ Đức</v>
          </cell>
        </row>
        <row r="1775">
          <cell r="B1775" t="str">
            <v>6826</v>
          </cell>
          <cell r="C1775" t="str">
            <v>WINMART</v>
          </cell>
          <cell r="D1775" t="str">
            <v>WIN HCM 121-123-125-127 Nguyễn Quý Anh</v>
          </cell>
          <cell r="E1775" t="str">
            <v>121-123-125-127 Nguyễn Quý Anh, P. Tân Sơn Nhì, Q. Tân Phú, TP. HCM</v>
          </cell>
          <cell r="F1775" t="str">
            <v>Tân Phú</v>
          </cell>
        </row>
        <row r="1776">
          <cell r="B1776" t="str">
            <v>6829</v>
          </cell>
          <cell r="C1776" t="str">
            <v>WIN HCM A10/27 QL50</v>
          </cell>
          <cell r="D1776" t="str">
            <v>WIN HCM A10/27 QL50, xã Bình Hưng, huyện Bình Chánh, Tp.HCM</v>
          </cell>
          <cell r="E1776">
            <v>0</v>
          </cell>
          <cell r="F1776" t="str">
            <v>H. Bình Chánh</v>
          </cell>
        </row>
        <row r="1777">
          <cell r="B1777" t="str">
            <v>4383</v>
          </cell>
          <cell r="C1777" t="str">
            <v>WINMART - Jamona</v>
          </cell>
          <cell r="D1777" t="str">
            <v>WIN HCM CC Jamona 1 - N1 - 4145197990</v>
          </cell>
          <cell r="E1777">
            <v>0</v>
          </cell>
          <cell r="F1777">
            <v>7</v>
          </cell>
        </row>
        <row r="1778">
          <cell r="B1778" t="str">
            <v>6802</v>
          </cell>
          <cell r="C1778" t="str">
            <v>WINMART - Harmona</v>
          </cell>
          <cell r="D1778" t="str">
            <v>TM01 tầng 1 (trệt) Block B CC The Harmona, Phường 14, Quận Tân Bình</v>
          </cell>
          <cell r="E1778">
            <v>0</v>
          </cell>
          <cell r="F1778" t="str">
            <v>Tân Bình</v>
          </cell>
        </row>
        <row r="1779">
          <cell r="B1779" t="str">
            <v>CFGD112</v>
          </cell>
          <cell r="C1779" t="str">
            <v>COOP FOOD GÒ DƯA</v>
          </cell>
          <cell r="D1779" t="str">
            <v>112 Gò Dưa, P. Tam Bình, Tp. Thủ Đức, TP. HCM. </v>
          </cell>
          <cell r="E1779">
            <v>0</v>
          </cell>
          <cell r="F1779" t="str">
            <v>Thủ Đức</v>
          </cell>
        </row>
        <row r="1780">
          <cell r="B1780" t="str">
            <v>CFHB</v>
          </cell>
          <cell r="C1780" t="str">
            <v>COOP FOOD HIỆP BÌNH</v>
          </cell>
          <cell r="D1780" t="str">
            <v> Co.op Food - 45 Đường Hiệp Bình, Thủ Đức</v>
          </cell>
          <cell r="E1780">
            <v>0</v>
          </cell>
          <cell r="F1780" t="str">
            <v>Thủ Đức</v>
          </cell>
        </row>
        <row r="1781">
          <cell r="B1781" t="str">
            <v>CFPVH</v>
          </cell>
          <cell r="C1781" t="str">
            <v>COOP FOOD PHAN VĂN HÂN</v>
          </cell>
          <cell r="D1781" t="str">
            <v>182 Phan Văn Hân, P. 17, Quận Bình Thạnh, TP. HCM</v>
          </cell>
          <cell r="E1781">
            <v>0</v>
          </cell>
          <cell r="F1781" t="str">
            <v>BÌNH THẠNH</v>
          </cell>
        </row>
        <row r="1782">
          <cell r="B1782" t="str">
            <v>6863</v>
          </cell>
          <cell r="C1782" t="str">
            <v>WM+ HCM 60 Liên khu 10-11</v>
          </cell>
          <cell r="D1782" t="str">
            <v>60 Liên khu 10-11, P. Bình Trị Đông, Q. Bình Tân, TP. HCM</v>
          </cell>
          <cell r="F1782" t="str">
            <v>Bình Tân</v>
          </cell>
        </row>
        <row r="1783">
          <cell r="B1783" t="str">
            <v>CFTQK</v>
          </cell>
          <cell r="C1783" t="str">
            <v>Co.op Food - Trần Quang Khải</v>
          </cell>
          <cell r="D1783" t="str">
            <v>214 Trần Quang Khải, P. Tân Định, Quận 1, TP. HCM. </v>
          </cell>
          <cell r="E1783">
            <v>0</v>
          </cell>
          <cell r="F1783">
            <v>1</v>
          </cell>
        </row>
        <row r="1784">
          <cell r="B1784" t="str">
            <v>6843</v>
          </cell>
          <cell r="C1784" t="str">
            <v>WM+ HCM 1400 Tỉnh Lộ 7</v>
          </cell>
          <cell r="D1784" t="str">
            <v>1400 Tỉnh Lộ 7, Ấp Chợ Cũ, X. An Nhơn Tây, H. Củ Chi TP. Hồ Chí Minh Việt Nam</v>
          </cell>
          <cell r="E1784">
            <v>0</v>
          </cell>
          <cell r="F1784" t="str">
            <v>H. Củ Chi</v>
          </cell>
        </row>
        <row r="1785">
          <cell r="B1785" t="str">
            <v>STTL7</v>
          </cell>
          <cell r="C1785" t="str">
            <v>Satrafoods TỈNH LỘ 7</v>
          </cell>
          <cell r="D1785" t="str">
            <v>555 Tỉnh Lộ 7, Ấp Mỹ Khánh B, Xã Thái Mỹ, Huyện Củ Chi</v>
          </cell>
          <cell r="E1785">
            <v>0</v>
          </cell>
          <cell r="F1785" t="str">
            <v>H. Củ Chi</v>
          </cell>
        </row>
        <row r="1786">
          <cell r="B1786" t="str">
            <v>6831</v>
          </cell>
          <cell r="C1786" t="str">
            <v>WIN HCM 174 Dương Đình Hội</v>
          </cell>
          <cell r="D1786" t="str">
            <v>174 Dương Đình Hội, P. Phước Long B, TP. Thủ Đức (Q. 9 cũ), TP. HCM</v>
          </cell>
          <cell r="E1786">
            <v>0</v>
          </cell>
          <cell r="F1786" t="str">
            <v>Thủ Đức</v>
          </cell>
        </row>
        <row r="1787">
          <cell r="B1787" t="str">
            <v>CFNTD</v>
          </cell>
          <cell r="C1787" t="str">
            <v>Co.op Food - NGUYỄN THỊ ĐỊNH</v>
          </cell>
          <cell r="D1787" t="str">
            <v>431 Nguyễn Thị Định, P. Cát Lái, Tp. Thủ Đức, TP. HCM. </v>
          </cell>
          <cell r="E1787">
            <v>0</v>
          </cell>
          <cell r="F1787">
            <v>2</v>
          </cell>
        </row>
        <row r="1788">
          <cell r="B1788" t="str">
            <v>CFPAL</v>
          </cell>
          <cell r="C1788" t="str">
            <v>Co.op Food - PHÚC AN LỘC</v>
          </cell>
          <cell r="D1788" t="str">
            <v>Chung Cư An Phúc An Lộc, 2 - 4 - 6 Đường Số 2, KP. 5, P. An Phú, Tp. Thủ Đức</v>
          </cell>
          <cell r="E1788">
            <v>0</v>
          </cell>
          <cell r="F1788">
            <v>2</v>
          </cell>
        </row>
        <row r="1789">
          <cell r="B1789" t="str">
            <v>CFDPP88</v>
          </cell>
          <cell r="C1789" t="str">
            <v>Co.op Food - ĐÌNH PHONG PHÚ 88</v>
          </cell>
          <cell r="D1789" t="str">
            <v>88 Đình Phong Phú, phường Tăng Nhơn Phú B, TP Thủ Đức (TPHCM)</v>
          </cell>
          <cell r="E1789">
            <v>0</v>
          </cell>
          <cell r="F1789">
            <v>9</v>
          </cell>
        </row>
        <row r="1790">
          <cell r="B1790" t="str">
            <v>CMHB</v>
          </cell>
          <cell r="C1790" t="str">
            <v>Coopmart Hoà Bình</v>
          </cell>
          <cell r="D1790" t="str">
            <v>Coopmart Hoà Bình, 175 Hòa Bình, Tân Phú </v>
          </cell>
          <cell r="E1790">
            <v>0</v>
          </cell>
          <cell r="F1790" t="str">
            <v>TÂN BÌNH</v>
          </cell>
        </row>
        <row r="1791">
          <cell r="B1791" t="str">
            <v>CFTHT</v>
          </cell>
          <cell r="C1791" t="str">
            <v>Co.op Food - TÔ HIẾN THÀNH</v>
          </cell>
          <cell r="D1791" t="str">
            <v>24 Tô Hiến Thành, Phường 15, Quận 10, Thành phố Hồ Chí Minh</v>
          </cell>
          <cell r="E1791">
            <v>0</v>
          </cell>
          <cell r="F1791">
            <v>10</v>
          </cell>
        </row>
        <row r="1792">
          <cell r="B1792" t="str">
            <v>FMLY</v>
          </cell>
          <cell r="C1792" t="str">
            <v>CH FAMILY MART</v>
          </cell>
          <cell r="D1792" t="str">
            <v>CTY TNHH CỬA HÀNG TIỆN LỢI VIỆT NAM (FAMILYMART)</v>
          </cell>
          <cell r="E1792">
            <v>0</v>
          </cell>
          <cell r="F1792" t="str">
            <v>KHO</v>
          </cell>
        </row>
        <row r="1793">
          <cell r="B1793" t="str">
            <v>GS25</v>
          </cell>
          <cell r="C1793">
            <v>0</v>
          </cell>
          <cell r="D1793">
            <v>0</v>
          </cell>
          <cell r="E1793">
            <v>0</v>
          </cell>
          <cell r="F1793" t="str">
            <v>KHO</v>
          </cell>
        </row>
        <row r="1794">
          <cell r="B1794" t="str">
            <v>7CHILL</v>
          </cell>
          <cell r="C1794">
            <v>0</v>
          </cell>
          <cell r="D1794">
            <v>0</v>
          </cell>
          <cell r="E1794">
            <v>0</v>
          </cell>
          <cell r="F1794" t="str">
            <v>KHO</v>
          </cell>
        </row>
        <row r="1795">
          <cell r="B1795" t="str">
            <v>CFHTP</v>
          </cell>
          <cell r="C1795" t="str">
            <v>Co.op Food - HUỲNH TẤN PHÁT</v>
          </cell>
          <cell r="D1795" t="str">
            <v>1273 Huỳnh Tấn Phát, Quận 7, 1273 Huỳnh Tấn Phát, Phường Phú Thuận, Quận 7, Thành phố Hồ Chí Minh</v>
          </cell>
          <cell r="E1795">
            <v>0</v>
          </cell>
          <cell r="F1795">
            <v>7</v>
          </cell>
        </row>
        <row r="1796">
          <cell r="B1796" t="str">
            <v>6781</v>
          </cell>
          <cell r="C1796" t="str">
            <v>WM+ HCM A0.02 CC Hưng Phát</v>
          </cell>
          <cell r="D1796" t="str">
            <v>A0.02, Tầng trệt, Khu A, Cao ốc Hưng Phát, 928 Lê Văn Lương, X. Phước Kiểng, H. Nhà Bè TP. Hồ Chí Minh Việt Nam</v>
          </cell>
          <cell r="E1796">
            <v>0</v>
          </cell>
          <cell r="F1796" t="str">
            <v>Nhà Bè</v>
          </cell>
        </row>
        <row r="1797">
          <cell r="B1797" t="str">
            <v>1549</v>
          </cell>
          <cell r="C1797" t="str">
            <v>Vincom Quang Trung</v>
          </cell>
          <cell r="D1797" t="str">
            <v>Vincom Quang Trung, 190 Quang Trung, P. 10, Quận Gò Vấp, TP. HCM.</v>
          </cell>
          <cell r="E1797">
            <v>0</v>
          </cell>
          <cell r="F1797" t="str">
            <v>Gò Vấp</v>
          </cell>
        </row>
        <row r="1798">
          <cell r="B1798" t="str">
            <v>CFTMT</v>
          </cell>
          <cell r="C1798" t="str">
            <v>COOPFOOD TRUNG MỸ TÂY</v>
          </cell>
          <cell r="D1798" t="str">
            <v>206 Quốc lộ 22, Phường Trung Mỹ Tây, Quận 12, TP.HCM</v>
          </cell>
          <cell r="E1798">
            <v>0</v>
          </cell>
          <cell r="F1798">
            <v>12</v>
          </cell>
        </row>
        <row r="1799">
          <cell r="B1799" t="str">
            <v>STLTH</v>
          </cell>
          <cell r="C1799" t="str">
            <v>Satra Foods LÊ THỊ HÀ</v>
          </cell>
          <cell r="D1799" t="str">
            <v>143 Lê Thị Hà, Xã Tân Xuân, Huyện Hóc Môn</v>
          </cell>
          <cell r="E1799">
            <v>0</v>
          </cell>
          <cell r="F1799" t="str">
            <v>HÓC MÔN</v>
          </cell>
        </row>
        <row r="1800">
          <cell r="B1800" t="str">
            <v>ANNVT</v>
          </cell>
          <cell r="C1800" t="str">
            <v>Annam Gourmet - Nguyễn Văn Trỗi</v>
          </cell>
          <cell r="D1800" t="str">
            <v>184 Nguyễn Văn Trỗi, phường 8, Quận Phú Nhuận</v>
          </cell>
          <cell r="E1800">
            <v>0</v>
          </cell>
          <cell r="F1800" t="str">
            <v>Phú Nhuận</v>
          </cell>
        </row>
        <row r="1801">
          <cell r="B1801" t="str">
            <v>CFPDP</v>
          </cell>
          <cell r="C1801" t="str">
            <v>COOPFOOD PHAN ĐÌNH PHÙNG</v>
          </cell>
          <cell r="D1801" t="str">
            <v>144 Phan Đình Phùng, Phường 2, Quận Phú Nhuận,</v>
          </cell>
          <cell r="E1801">
            <v>0</v>
          </cell>
          <cell r="F1801" t="str">
            <v>Phú Nhuận</v>
          </cell>
        </row>
        <row r="1802">
          <cell r="B1802" t="str">
            <v>ST173D5C</v>
          </cell>
          <cell r="C1802" t="str">
            <v>SATRA 173 D5C</v>
          </cell>
          <cell r="D1802" t="str">
            <v>173 Đường 5C, Phường Bình Hưng Hòa B, Quận Bình Tân</v>
          </cell>
          <cell r="E1802">
            <v>0</v>
          </cell>
          <cell r="F1802" t="str">
            <v>Bình Tân</v>
          </cell>
        </row>
        <row r="1803">
          <cell r="B1803" t="str">
            <v>CFVVV</v>
          </cell>
          <cell r="C1803" t="str">
            <v>Co.op Food - D20 Võ Văn Vân</v>
          </cell>
          <cell r="D1803" t="str">
            <v>D20/4/3B Võ Văn Vân, Xã Vĩnh Lộc B, Huyện Bình Chánh</v>
          </cell>
          <cell r="F1803" t="str">
            <v>BÌNH CHÁNH</v>
          </cell>
        </row>
        <row r="1804">
          <cell r="B1804" t="str">
            <v>OSID48</v>
          </cell>
          <cell r="C1804" t="str">
            <v>OSIFOOD ĐƯỜNG 48</v>
          </cell>
          <cell r="D1804" t="str">
            <v>61/23 ĐƯỜNG 48, Hiệp Bình Chánh, Thủ Đức</v>
          </cell>
          <cell r="E1804">
            <v>0</v>
          </cell>
          <cell r="F1804" t="str">
            <v>Thủ Đức</v>
          </cell>
        </row>
        <row r="1805">
          <cell r="B1805" t="str">
            <v>CFLC</v>
          </cell>
          <cell r="C1805" t="str">
            <v>Co.op Food - Linh Chiểu</v>
          </cell>
          <cell r="D1805" t="str">
            <v>110 Đường Số 17, P. Linh Chiểu, Tp. Thủ Đức</v>
          </cell>
          <cell r="E1805">
            <v>0</v>
          </cell>
          <cell r="F1805" t="str">
            <v>Thủ Đức</v>
          </cell>
        </row>
        <row r="1806">
          <cell r="B1806" t="str">
            <v>CFCCLC</v>
          </cell>
          <cell r="C1806" t="str">
            <v>Co.op Food CC Lavita Charm</v>
          </cell>
          <cell r="D1806" t="str">
            <v>RQP7+GR6, Số 1, Trường Thọ, Thủ Đức, Thành phố Hồ Chí Minh</v>
          </cell>
          <cell r="E1806">
            <v>0</v>
          </cell>
          <cell r="F1806" t="str">
            <v>Thủ Đức</v>
          </cell>
        </row>
        <row r="1807">
          <cell r="B1807" t="str">
            <v>1683</v>
          </cell>
          <cell r="C1807" t="str">
            <v>WM HCM Trung Sơn</v>
          </cell>
          <cell r="D1807" t="str">
            <v xml:space="preserve"> Tầng trệt Cao ốc Silland, số nhà 7J, đường số 9A, Khu dân cư Trung Sơn, ấp 4B, xã Bình Hưng, huyện Bình chánh</v>
          </cell>
          <cell r="E1807">
            <v>0</v>
          </cell>
          <cell r="F1807" t="str">
            <v>BÌNH CHÁNH</v>
          </cell>
        </row>
        <row r="1808">
          <cell r="B1808" t="str">
            <v>STHN</v>
          </cell>
          <cell r="C1808" t="str">
            <v>SIÊU THỊ HÀ NỘI</v>
          </cell>
          <cell r="D1808" t="str">
            <v>Số 187A Cống Quỳnh, Phường Nguyễn Cư Trinh, Quận 1,</v>
          </cell>
          <cell r="F1808">
            <v>1</v>
          </cell>
        </row>
        <row r="1809">
          <cell r="B1809" t="str">
            <v>LTTQ7</v>
          </cell>
          <cell r="C1809" t="str">
            <v>LOTTE Mart Quận 7</v>
          </cell>
          <cell r="D1809" t="str">
            <v>469 Nguyễn Hữu Thọ, P. Tân Hưng, Quận 7</v>
          </cell>
          <cell r="E1809">
            <v>0</v>
          </cell>
          <cell r="F1809">
            <v>7</v>
          </cell>
          <cell r="G1809">
            <v>0</v>
          </cell>
        </row>
        <row r="1810">
          <cell r="B1810" t="str">
            <v>AENL</v>
          </cell>
          <cell r="C1810" t="str">
            <v>AEON Citimart B&amp;B Nam Long</v>
          </cell>
          <cell r="D1810" t="str">
            <v>112-114-116, Khu Phố Nam Long 1, Hà Huy Tập, Phường Tân Phong, Quận 7</v>
          </cell>
          <cell r="E1810">
            <v>0</v>
          </cell>
          <cell r="F1810">
            <v>7</v>
          </cell>
          <cell r="G1810">
            <v>0</v>
          </cell>
        </row>
        <row r="1811">
          <cell r="B1811" t="str">
            <v>CFEXP</v>
          </cell>
          <cell r="C1811" t="str">
            <v>Coopxtra Premium </v>
          </cell>
          <cell r="D1811" t="str">
            <v>Tầng B1, Crescent Mall, 101 Tôn Dật Tiên, P.Tân Phú, Quận 7</v>
          </cell>
          <cell r="E1811">
            <v>0</v>
          </cell>
          <cell r="F1811">
            <v>7</v>
          </cell>
          <cell r="G1811">
            <v>0</v>
          </cell>
        </row>
        <row r="1812">
          <cell r="B1812" t="str">
            <v>1597</v>
          </cell>
          <cell r="C1812" t="str">
            <v>WM VC+ HCM Nam Long</v>
          </cell>
          <cell r="D1812" t="str">
            <v>VC+ KĐT Nam Long Số 71,Trần Trọng, Cung, P. Tân Thuận Đông, TP. Hồ Chí Minh Việt Nam</v>
          </cell>
          <cell r="E1812">
            <v>0</v>
          </cell>
          <cell r="F1812">
            <v>7</v>
          </cell>
          <cell r="G1812">
            <v>0</v>
          </cell>
        </row>
        <row r="1813">
          <cell r="B1813" t="str">
            <v>6709</v>
          </cell>
          <cell r="C1813" t="str">
            <v>WM+ HCM 34 Tạ Hiện</v>
          </cell>
          <cell r="D1813" t="str">
            <v>34 Tạ Hiện, P. Thạnh Mỹ Lợi, TP. Thủ Đức (Q. 2 cũ), TP. Hồ Chí Minh Việt Nam</v>
          </cell>
          <cell r="E1813">
            <v>0</v>
          </cell>
          <cell r="F1813">
            <v>2</v>
          </cell>
          <cell r="G1813">
            <v>0</v>
          </cell>
        </row>
        <row r="1814">
          <cell r="B1814" t="str">
            <v>CFCCMT</v>
          </cell>
          <cell r="C1814" t="str">
            <v>CF CC Moscow Tower</v>
          </cell>
          <cell r="D1814" t="str">
            <v>Đường Tân Thới Nhất 17, phường Tân Thới Nhất, Quận 12, TP.HCM.</v>
          </cell>
          <cell r="E1814">
            <v>0</v>
          </cell>
          <cell r="F1814">
            <v>12</v>
          </cell>
          <cell r="G1814">
            <v>0</v>
          </cell>
        </row>
        <row r="1815">
          <cell r="B1815" t="str">
            <v>OPH</v>
          </cell>
          <cell r="C1815" t="str">
            <v>OSIFOOD PHƯỚC HIỆP</v>
          </cell>
          <cell r="D1815" t="str">
            <v>1192-1194 Nguyễn Văn Quá, P. Tân Thới Hiệp, Q.12</v>
          </cell>
          <cell r="E1815">
            <v>0</v>
          </cell>
          <cell r="F1815">
            <v>12</v>
          </cell>
          <cell r="G1815">
            <v>0</v>
          </cell>
        </row>
        <row r="1816">
          <cell r="B1816" t="str">
            <v>1567</v>
          </cell>
          <cell r="C1816" t="str">
            <v>WM VCP HCM Lê Văn Việt</v>
          </cell>
          <cell r="D1816" t="str">
            <v>50 Lê Văn Việt P. Hiệp Phú Q. 9, TP. Hồ Chí Minh Việt Nam</v>
          </cell>
          <cell r="E1816">
            <v>0</v>
          </cell>
          <cell r="F1816">
            <v>9</v>
          </cell>
          <cell r="G1816">
            <v>0</v>
          </cell>
        </row>
        <row r="1817">
          <cell r="B1817" t="str">
            <v>CFTDT31</v>
          </cell>
          <cell r="C1817" t="str">
            <v>Co.op Food - Trịnh Đình Thảo 31</v>
          </cell>
          <cell r="D1817" t="str">
            <v>31 Trịnh Đình Thảo, P. Hòa Thạnh, Quận Tân Phú, TP</v>
          </cell>
          <cell r="E1817">
            <v>0</v>
          </cell>
          <cell r="F1817" t="str">
            <v>Tân phú</v>
          </cell>
          <cell r="G1817">
            <v>0</v>
          </cell>
        </row>
        <row r="1818">
          <cell r="B1818" t="str">
            <v>3158</v>
          </cell>
          <cell r="C1818" t="str">
            <v>WIN HCM 24 Đoàn Kết</v>
          </cell>
          <cell r="D1818" t="str">
            <v>24 Đoàn Kết, KP. 2, P. Bình Thọ, Tp. Thủ Đức, TP. HCM. </v>
          </cell>
          <cell r="E1818">
            <v>0</v>
          </cell>
          <cell r="F1818" t="str">
            <v>Thủ Đức</v>
          </cell>
          <cell r="G1818">
            <v>0</v>
          </cell>
        </row>
        <row r="1819">
          <cell r="B1819" t="str">
            <v>ST11D6</v>
          </cell>
          <cell r="C1819" t="str">
            <v>SATRA FOOD 11 ĐƯỜNG SỐ 6</v>
          </cell>
          <cell r="D1819" t="str">
            <v>11 Đường số 6, KP 3, P.Linh Trung, Q.Thủ Đức,</v>
          </cell>
          <cell r="E1819">
            <v>0</v>
          </cell>
          <cell r="F1819" t="str">
            <v>Thủ Đức</v>
          </cell>
          <cell r="G1819">
            <v>0</v>
          </cell>
        </row>
        <row r="1820">
          <cell r="B1820" t="str">
            <v>6869</v>
          </cell>
          <cell r="C1820" t="str">
            <v>WM+ HCM 33 Mai Hắc Đế</v>
          </cell>
          <cell r="D1820" t="str">
            <v>33 Mai Hắc Đế, P.15, Q. 8, TP. HCM</v>
          </cell>
          <cell r="E1820">
            <v>0</v>
          </cell>
          <cell r="F1820">
            <v>8</v>
          </cell>
          <cell r="G1820">
            <v>0</v>
          </cell>
        </row>
        <row r="1821">
          <cell r="B1821" t="str">
            <v>AECR11</v>
          </cell>
          <cell r="C1821" t="str">
            <v>AEON Citimart RES 11 </v>
          </cell>
          <cell r="D1821" t="str">
            <v>205 Đường Lạc Long Quân, P. 3, Quận 11, TP. HCM.</v>
          </cell>
          <cell r="E1821">
            <v>0</v>
          </cell>
          <cell r="F1821">
            <v>11</v>
          </cell>
          <cell r="G1821">
            <v>0</v>
          </cell>
        </row>
        <row r="1822">
          <cell r="B1822" t="str">
            <v>AECGP</v>
          </cell>
          <cell r="C1822" t="str">
            <v>AEON CITIMART GARDEN PLAZA</v>
          </cell>
          <cell r="D1822" t="str">
            <v>13 Tôn Duật Tiên, KP Garden Plaza1, P. Tân Phong, Quận 7,</v>
          </cell>
          <cell r="E1822">
            <v>0</v>
          </cell>
          <cell r="F1822">
            <v>7</v>
          </cell>
          <cell r="G1822">
            <v>0</v>
          </cell>
        </row>
        <row r="1823">
          <cell r="B1823" t="str">
            <v>CFCCSG</v>
          </cell>
          <cell r="C1823" t="str">
            <v>CF CC SÀI GÒN COOP</v>
          </cell>
          <cell r="D1823" t="str">
            <v>Chung Cư Saigon Coop Hẻm 688/57 Đường Lê Đức Thọ, P. 15, Quận Gò Vấp,</v>
          </cell>
          <cell r="E1823">
            <v>0</v>
          </cell>
          <cell r="F1823" t="str">
            <v>Gò Vấp</v>
          </cell>
          <cell r="G1823">
            <v>0</v>
          </cell>
        </row>
        <row r="1824">
          <cell r="B1824" t="str">
            <v>1545</v>
          </cell>
          <cell r="C1824" t="str">
            <v>WM VCC HCM Đồng Khởi</v>
          </cell>
          <cell r="D1824" t="str">
            <v>Đồng Khởi, 72 Lê Thánh Tôn, Quận 1,</v>
          </cell>
          <cell r="E1824">
            <v>0</v>
          </cell>
          <cell r="F1824">
            <v>1</v>
          </cell>
          <cell r="G1824">
            <v>0</v>
          </cell>
        </row>
        <row r="1825">
          <cell r="B1825" t="str">
            <v>3535</v>
          </cell>
          <cell r="C1825" t="str">
            <v>WM+ DNI Khu dân cư An Bình</v>
          </cell>
          <cell r="D1825">
            <v>0</v>
          </cell>
          <cell r="E1825">
            <v>0</v>
          </cell>
          <cell r="F1825" t="str">
            <v>Đồng Nai</v>
          </cell>
          <cell r="G1825">
            <v>0</v>
          </cell>
        </row>
        <row r="1826">
          <cell r="B1826" t="str">
            <v>ANLM81</v>
          </cell>
          <cell r="C1826" t="str">
            <v>AN NAM LANDMARK 81 (CTY SÀNH ĐIỆU)</v>
          </cell>
          <cell r="D1826" t="str">
            <v>Landmark 81, Nguyễn Hữu Cảnh, Quận Bình Thạnh.</v>
          </cell>
          <cell r="E1826">
            <v>0</v>
          </cell>
          <cell r="F1826" t="str">
            <v>BÌNH THẠNH</v>
          </cell>
          <cell r="G1826">
            <v>0</v>
          </cell>
        </row>
        <row r="1827">
          <cell r="B1827" t="str">
            <v>STSG</v>
          </cell>
          <cell r="C1827" t="str">
            <v>SIÊU THỊ SÀI GÒN</v>
          </cell>
          <cell r="D1827" t="str">
            <v>đường 3/2 Quận 10</v>
          </cell>
          <cell r="E1827">
            <v>0</v>
          </cell>
          <cell r="F1827">
            <v>10</v>
          </cell>
          <cell r="G1827">
            <v>0</v>
          </cell>
        </row>
        <row r="1828">
          <cell r="B1828" t="str">
            <v>CFSU</v>
          </cell>
          <cell r="C1828" t="str">
            <v>Co.op Food Sunview </v>
          </cell>
          <cell r="D1828" t="str">
            <v>Khu Nhà Ở Thủ Đức, P. Hiệp Bình Chánh, Tp. Thủ Đức,</v>
          </cell>
          <cell r="E1828">
            <v>0</v>
          </cell>
          <cell r="F1828" t="str">
            <v>Thủ Đức</v>
          </cell>
          <cell r="G1828">
            <v>0</v>
          </cell>
        </row>
        <row r="1829">
          <cell r="B1829" t="str">
            <v>CF87D5</v>
          </cell>
          <cell r="C1829" t="str">
            <v xml:space="preserve">CF ĐƯỜNG D5 87 </v>
          </cell>
          <cell r="D1829">
            <v>0</v>
          </cell>
          <cell r="E1829">
            <v>0</v>
          </cell>
          <cell r="F1829" t="str">
            <v>BÌNH THẠNH</v>
          </cell>
          <cell r="G1829">
            <v>0</v>
          </cell>
        </row>
        <row r="1830">
          <cell r="B1830" t="str">
            <v>6782</v>
          </cell>
          <cell r="C1830" t="str">
            <v>WM+ HCM 0.06, CC Carillon 5</v>
          </cell>
          <cell r="D1830" t="str">
            <v>0.06, CC Carillon 5, 262/3 Lũy Bán Bích, P. Hòa Thạnh, Q. Tân Phú, TP. HCM</v>
          </cell>
          <cell r="E1830">
            <v>0</v>
          </cell>
          <cell r="F1830" t="str">
            <v>TÂN PHÚ</v>
          </cell>
          <cell r="G1830">
            <v>0</v>
          </cell>
        </row>
        <row r="1831">
          <cell r="B1831" t="str">
            <v>CFHQ2</v>
          </cell>
          <cell r="C1831" t="str">
            <v>COOPFOOD HOÀNG QUÂN 2</v>
          </cell>
          <cell r="D1831" t="str">
            <v>Khu Đô Thị Mới Nam Thành Phố, Nguyễn Văn Linh,</v>
          </cell>
          <cell r="E1831">
            <v>0</v>
          </cell>
          <cell r="F1831" t="str">
            <v>BÌNH CHÁNH</v>
          </cell>
          <cell r="G1831">
            <v>0</v>
          </cell>
        </row>
        <row r="1832">
          <cell r="B1832" t="str">
            <v>CFHQ1</v>
          </cell>
          <cell r="C1832" t="str">
            <v>COOPFOOD HOÀNG QUÂN 1</v>
          </cell>
          <cell r="D1832">
            <v>0</v>
          </cell>
          <cell r="E1832">
            <v>0</v>
          </cell>
          <cell r="F1832" t="str">
            <v>BÌNH CHÁNH</v>
          </cell>
          <cell r="G1832">
            <v>0</v>
          </cell>
        </row>
        <row r="1833">
          <cell r="B1833" t="str">
            <v>AECC</v>
          </cell>
          <cell r="C1833" t="str">
            <v>AEON CITIMART CONIC</v>
          </cell>
          <cell r="D1833">
            <v>0</v>
          </cell>
          <cell r="E1833">
            <v>0</v>
          </cell>
          <cell r="F1833" t="str">
            <v>BÌNH CHÁNH</v>
          </cell>
          <cell r="G1833">
            <v>0</v>
          </cell>
        </row>
        <row r="1834">
          <cell r="B1834" t="str">
            <v>FSU</v>
          </cell>
          <cell r="C1834" t="str">
            <v>FINELIFE SUPERMARKET URBANHILL</v>
          </cell>
          <cell r="D1834" t="str">
            <v>51A đường Tân Phong</v>
          </cell>
          <cell r="E1834">
            <v>0</v>
          </cell>
          <cell r="F1834">
            <v>7</v>
          </cell>
          <cell r="G1834">
            <v>0</v>
          </cell>
        </row>
        <row r="1835">
          <cell r="B1835" t="str">
            <v>AECN</v>
          </cell>
          <cell r="C1835" t="str">
            <v>AEON CITIMART NEW</v>
          </cell>
          <cell r="D1835" t="str">
            <v>New Sài Gòn, Hoàng Anh Gia Lai 3, Nguyễn Hữu Thọ, Huyện Nhà Bè,</v>
          </cell>
          <cell r="E1835">
            <v>0</v>
          </cell>
          <cell r="F1835" t="str">
            <v>Nhà Bè</v>
          </cell>
          <cell r="G1835">
            <v>0</v>
          </cell>
        </row>
        <row r="1836">
          <cell r="B1836" t="str">
            <v>AESO</v>
          </cell>
          <cell r="C1836" t="str">
            <v>AEON SOMMMERSET</v>
          </cell>
          <cell r="D1836" t="str">
            <v>21-23 Nguyễn Thị Minh Khai, P. Bến Nghé, Quận 01,</v>
          </cell>
          <cell r="E1836">
            <v>0</v>
          </cell>
          <cell r="F1836">
            <v>1</v>
          </cell>
          <cell r="G1836">
            <v>0</v>
          </cell>
        </row>
        <row r="1837">
          <cell r="B1837" t="str">
            <v>1596</v>
          </cell>
          <cell r="C1837" t="str">
            <v>WM VCP HCM SÀI GÒN RES</v>
          </cell>
          <cell r="D1837">
            <v>0</v>
          </cell>
          <cell r="E1837">
            <v>0</v>
          </cell>
          <cell r="F1837" t="str">
            <v>BÌNH THẠNH</v>
          </cell>
          <cell r="G1837">
            <v>0</v>
          </cell>
        </row>
        <row r="1838">
          <cell r="B1838" t="str">
            <v>CFLCH</v>
          </cell>
          <cell r="C1838" t="str">
            <v>COOPFOOD LÝ CHIÊU HOÀNG</v>
          </cell>
          <cell r="D1838">
            <v>0</v>
          </cell>
          <cell r="E1838">
            <v>0</v>
          </cell>
          <cell r="F1838">
            <v>6</v>
          </cell>
          <cell r="G1838">
            <v>0</v>
          </cell>
        </row>
        <row r="1839">
          <cell r="B1839" t="str">
            <v>CFKD</v>
          </cell>
          <cell r="C1839" t="str">
            <v>COOPFOOD KỲ ĐỒNG</v>
          </cell>
          <cell r="D1839" t="str">
            <v>20A Kỳ Đồng, P. 9, Quận 3, TP. HCM.</v>
          </cell>
          <cell r="E1839">
            <v>0</v>
          </cell>
          <cell r="F1839">
            <v>3</v>
          </cell>
          <cell r="G1839">
            <v>0</v>
          </cell>
        </row>
        <row r="1840">
          <cell r="B1840" t="str">
            <v>CFHAGH</v>
          </cell>
          <cell r="C1840" t="str">
            <v>CF CC HOÀNG ANH GOLD HOUSE</v>
          </cell>
          <cell r="D1840">
            <v>0</v>
          </cell>
          <cell r="E1840">
            <v>0</v>
          </cell>
          <cell r="F1840" t="str">
            <v>Nhà Bè</v>
          </cell>
          <cell r="G1840">
            <v>0</v>
          </cell>
        </row>
        <row r="1841">
          <cell r="B1841" t="str">
            <v>CFNTH</v>
          </cell>
          <cell r="C1841" t="str">
            <v>CF NGUYỄN THÁI HỌC</v>
          </cell>
          <cell r="D1841">
            <v>0</v>
          </cell>
          <cell r="E1841">
            <v>0</v>
          </cell>
          <cell r="F1841">
            <v>1</v>
          </cell>
          <cell r="G1841">
            <v>0</v>
          </cell>
        </row>
        <row r="1842">
          <cell r="B1842" t="str">
            <v>STLBH</v>
          </cell>
          <cell r="C1842" t="str">
            <v>SATRA 68 LIÊU BÌNH HƯNG</v>
          </cell>
          <cell r="D1842" t="str">
            <v>68 Liêu Bình Hương, Xã Tân Thông Hội, Huyện Củ Chi</v>
          </cell>
          <cell r="E1842">
            <v>0</v>
          </cell>
          <cell r="F1842" t="str">
            <v>củ chi</v>
          </cell>
          <cell r="G1842">
            <v>0</v>
          </cell>
        </row>
        <row r="1843">
          <cell r="B1843" t="str">
            <v>CFNQPD</v>
          </cell>
          <cell r="C1843" t="str">
            <v>Co.op Food PhoDong</v>
          </cell>
          <cell r="D1843" t="str">
            <v> C29 – C30 đường Muồng Tím (PhoDong Village – 1145 Nguyễn Thị Định, phường Cát Lái, quận 2) ...</v>
          </cell>
          <cell r="E1843">
            <v>0</v>
          </cell>
          <cell r="F1843">
            <v>2</v>
          </cell>
          <cell r="G1843">
            <v>0</v>
          </cell>
        </row>
        <row r="1844">
          <cell r="B1844" t="str">
            <v>6859</v>
          </cell>
          <cell r="C1844" t="str">
            <v>WM+ HCM 03-04, CC TopazHome 2</v>
          </cell>
          <cell r="D1844" t="str">
            <v>03.04 CC TopazHome 2, đường 154, P. Tân Phú, TP. Thủ Đức (Q. 9 cũ) TP. Hồ Chí Minh Việt Nam</v>
          </cell>
          <cell r="E1844">
            <v>0</v>
          </cell>
          <cell r="F1844" t="str">
            <v>Thủ Đức</v>
          </cell>
          <cell r="G1844">
            <v>0</v>
          </cell>
        </row>
        <row r="1845">
          <cell r="B1845" t="str">
            <v>6921</v>
          </cell>
          <cell r="C1845" t="str">
            <v>WM+ HCM B8/29B Hưng Nhơn</v>
          </cell>
          <cell r="D1845" t="str">
            <v>B8/29B Hưng Nhơn, X. Tân Kiên, H. Bình Chánh TP. Hồ Chí Minh Việt Nam</v>
          </cell>
          <cell r="E1845">
            <v>0</v>
          </cell>
          <cell r="F1845" t="str">
            <v>BÌNH CHÁNH</v>
          </cell>
          <cell r="G1845">
            <v>0</v>
          </cell>
        </row>
        <row r="1846">
          <cell r="B1846" t="str">
            <v>CFNS</v>
          </cell>
          <cell r="C1846" t="str">
            <v>Co.op Food NGUYỄN SƠN</v>
          </cell>
          <cell r="D1846" t="str">
            <v>85 Nguyễn Sơn, Phường Phú Thạnh, Quận Tân Phú</v>
          </cell>
          <cell r="E1846">
            <v>0</v>
          </cell>
          <cell r="F1846" t="str">
            <v>TÂN PHÚ</v>
          </cell>
          <cell r="G1846">
            <v>0</v>
          </cell>
        </row>
        <row r="1847">
          <cell r="C1847">
            <v>0</v>
          </cell>
          <cell r="D1847">
            <v>0</v>
          </cell>
          <cell r="E1847">
            <v>0</v>
          </cell>
          <cell r="F1847">
            <v>0</v>
          </cell>
          <cell r="G1847">
            <v>0</v>
          </cell>
        </row>
        <row r="1848">
          <cell r="C1848">
            <v>0</v>
          </cell>
          <cell r="D1848">
            <v>0</v>
          </cell>
          <cell r="E1848">
            <v>0</v>
          </cell>
          <cell r="F1848">
            <v>0</v>
          </cell>
          <cell r="G1848">
            <v>0</v>
          </cell>
        </row>
        <row r="1849">
          <cell r="C1849">
            <v>0</v>
          </cell>
          <cell r="D1849">
            <v>0</v>
          </cell>
          <cell r="E1849">
            <v>0</v>
          </cell>
          <cell r="F1849">
            <v>0</v>
          </cell>
          <cell r="G1849">
            <v>0</v>
          </cell>
        </row>
        <row r="1850">
          <cell r="C1850">
            <v>0</v>
          </cell>
          <cell r="D1850">
            <v>0</v>
          </cell>
          <cell r="E1850">
            <v>0</v>
          </cell>
          <cell r="F1850">
            <v>0</v>
          </cell>
          <cell r="G1850">
            <v>0</v>
          </cell>
        </row>
        <row r="1851">
          <cell r="C1851">
            <v>0</v>
          </cell>
          <cell r="D1851">
            <v>0</v>
          </cell>
          <cell r="E1851">
            <v>0</v>
          </cell>
          <cell r="F1851">
            <v>0</v>
          </cell>
          <cell r="G1851">
            <v>0</v>
          </cell>
        </row>
        <row r="1852">
          <cell r="C1852">
            <v>0</v>
          </cell>
          <cell r="D1852">
            <v>0</v>
          </cell>
          <cell r="E1852">
            <v>0</v>
          </cell>
          <cell r="F1852">
            <v>0</v>
          </cell>
          <cell r="G1852">
            <v>0</v>
          </cell>
        </row>
        <row r="1853">
          <cell r="C1853">
            <v>0</v>
          </cell>
          <cell r="D1853">
            <v>0</v>
          </cell>
          <cell r="E1853">
            <v>0</v>
          </cell>
          <cell r="F1853">
            <v>0</v>
          </cell>
          <cell r="G1853">
            <v>0</v>
          </cell>
        </row>
        <row r="1854">
          <cell r="C1854">
            <v>0</v>
          </cell>
          <cell r="D1854">
            <v>0</v>
          </cell>
          <cell r="E1854">
            <v>0</v>
          </cell>
          <cell r="F1854">
            <v>0</v>
          </cell>
          <cell r="G1854">
            <v>0</v>
          </cell>
        </row>
        <row r="1855">
          <cell r="C1855">
            <v>0</v>
          </cell>
          <cell r="D1855">
            <v>0</v>
          </cell>
          <cell r="E1855">
            <v>0</v>
          </cell>
          <cell r="F1855">
            <v>0</v>
          </cell>
          <cell r="G1855">
            <v>0</v>
          </cell>
        </row>
        <row r="1856">
          <cell r="B1856">
            <v>0</v>
          </cell>
          <cell r="C1856">
            <v>0</v>
          </cell>
          <cell r="D1856">
            <v>0</v>
          </cell>
          <cell r="E1856">
            <v>0</v>
          </cell>
          <cell r="F1856">
            <v>0</v>
          </cell>
          <cell r="G1856">
            <v>0</v>
          </cell>
        </row>
        <row r="1857">
          <cell r="B1857">
            <v>0</v>
          </cell>
          <cell r="C1857">
            <v>0</v>
          </cell>
          <cell r="D1857">
            <v>0</v>
          </cell>
          <cell r="E1857">
            <v>0</v>
          </cell>
          <cell r="F1857">
            <v>0</v>
          </cell>
          <cell r="G1857">
            <v>0</v>
          </cell>
        </row>
        <row r="1858">
          <cell r="B1858">
            <v>0</v>
          </cell>
          <cell r="C1858">
            <v>0</v>
          </cell>
          <cell r="D1858">
            <v>0</v>
          </cell>
          <cell r="E1858">
            <v>0</v>
          </cell>
          <cell r="F1858">
            <v>0</v>
          </cell>
          <cell r="G1858">
            <v>0</v>
          </cell>
        </row>
        <row r="1859">
          <cell r="B1859">
            <v>0</v>
          </cell>
          <cell r="C1859">
            <v>0</v>
          </cell>
          <cell r="D1859">
            <v>0</v>
          </cell>
          <cell r="E1859">
            <v>0</v>
          </cell>
          <cell r="F1859">
            <v>0</v>
          </cell>
          <cell r="G1859">
            <v>0</v>
          </cell>
        </row>
        <row r="1860">
          <cell r="B1860">
            <v>0</v>
          </cell>
          <cell r="C1860">
            <v>0</v>
          </cell>
          <cell r="D1860">
            <v>0</v>
          </cell>
          <cell r="E1860">
            <v>0</v>
          </cell>
          <cell r="F1860">
            <v>0</v>
          </cell>
          <cell r="G1860">
            <v>0</v>
          </cell>
        </row>
        <row r="1861">
          <cell r="B1861">
            <v>0</v>
          </cell>
          <cell r="C1861">
            <v>0</v>
          </cell>
          <cell r="D1861">
            <v>0</v>
          </cell>
          <cell r="E1861">
            <v>0</v>
          </cell>
          <cell r="F1861">
            <v>0</v>
          </cell>
          <cell r="G1861">
            <v>0</v>
          </cell>
        </row>
        <row r="1862">
          <cell r="B1862">
            <v>0</v>
          </cell>
          <cell r="C1862">
            <v>0</v>
          </cell>
          <cell r="D1862">
            <v>0</v>
          </cell>
          <cell r="E1862">
            <v>0</v>
          </cell>
          <cell r="F1862">
            <v>0</v>
          </cell>
          <cell r="G1862">
            <v>0</v>
          </cell>
        </row>
        <row r="1863">
          <cell r="B1863">
            <v>0</v>
          </cell>
          <cell r="C1863">
            <v>0</v>
          </cell>
          <cell r="D1863">
            <v>0</v>
          </cell>
          <cell r="E1863">
            <v>0</v>
          </cell>
          <cell r="F1863">
            <v>0</v>
          </cell>
          <cell r="G1863">
            <v>0</v>
          </cell>
        </row>
        <row r="1864">
          <cell r="B1864">
            <v>0</v>
          </cell>
          <cell r="C1864">
            <v>0</v>
          </cell>
          <cell r="D1864">
            <v>0</v>
          </cell>
          <cell r="E1864">
            <v>0</v>
          </cell>
          <cell r="F1864">
            <v>0</v>
          </cell>
          <cell r="G1864">
            <v>0</v>
          </cell>
        </row>
        <row r="1865">
          <cell r="B1865">
            <v>0</v>
          </cell>
          <cell r="C1865">
            <v>0</v>
          </cell>
          <cell r="D1865">
            <v>0</v>
          </cell>
          <cell r="E1865">
            <v>0</v>
          </cell>
          <cell r="F1865">
            <v>0</v>
          </cell>
          <cell r="G1865">
            <v>0</v>
          </cell>
        </row>
        <row r="1866">
          <cell r="B1866">
            <v>0</v>
          </cell>
          <cell r="C1866">
            <v>0</v>
          </cell>
          <cell r="D1866">
            <v>0</v>
          </cell>
          <cell r="E1866">
            <v>0</v>
          </cell>
          <cell r="F1866">
            <v>0</v>
          </cell>
          <cell r="G1866">
            <v>0</v>
          </cell>
        </row>
        <row r="1867">
          <cell r="B1867">
            <v>0</v>
          </cell>
          <cell r="C1867">
            <v>0</v>
          </cell>
          <cell r="D1867">
            <v>0</v>
          </cell>
          <cell r="E1867">
            <v>0</v>
          </cell>
          <cell r="F1867">
            <v>0</v>
          </cell>
          <cell r="G1867">
            <v>0</v>
          </cell>
        </row>
        <row r="1868">
          <cell r="B1868">
            <v>0</v>
          </cell>
          <cell r="C1868">
            <v>0</v>
          </cell>
          <cell r="D1868">
            <v>0</v>
          </cell>
          <cell r="E1868">
            <v>0</v>
          </cell>
          <cell r="F1868">
            <v>0</v>
          </cell>
          <cell r="G1868">
            <v>0</v>
          </cell>
        </row>
        <row r="1869">
          <cell r="B1869">
            <v>0</v>
          </cell>
          <cell r="C1869">
            <v>0</v>
          </cell>
          <cell r="D1869">
            <v>0</v>
          </cell>
          <cell r="E1869">
            <v>0</v>
          </cell>
          <cell r="F1869">
            <v>0</v>
          </cell>
          <cell r="G1869">
            <v>0</v>
          </cell>
        </row>
        <row r="1870">
          <cell r="B1870">
            <v>0</v>
          </cell>
          <cell r="C1870">
            <v>0</v>
          </cell>
          <cell r="D1870">
            <v>0</v>
          </cell>
          <cell r="E1870">
            <v>0</v>
          </cell>
          <cell r="F1870">
            <v>0</v>
          </cell>
          <cell r="G1870">
            <v>0</v>
          </cell>
        </row>
        <row r="1871">
          <cell r="B1871">
            <v>0</v>
          </cell>
          <cell r="C1871">
            <v>0</v>
          </cell>
          <cell r="D1871">
            <v>0</v>
          </cell>
          <cell r="E1871">
            <v>0</v>
          </cell>
          <cell r="F1871">
            <v>0</v>
          </cell>
          <cell r="G1871">
            <v>0</v>
          </cell>
        </row>
        <row r="1872">
          <cell r="B1872">
            <v>0</v>
          </cell>
          <cell r="C1872">
            <v>0</v>
          </cell>
          <cell r="D1872">
            <v>0</v>
          </cell>
          <cell r="E1872">
            <v>0</v>
          </cell>
          <cell r="F1872">
            <v>0</v>
          </cell>
          <cell r="G1872">
            <v>0</v>
          </cell>
        </row>
        <row r="1873">
          <cell r="B1873">
            <v>0</v>
          </cell>
          <cell r="C1873">
            <v>0</v>
          </cell>
          <cell r="D1873">
            <v>0</v>
          </cell>
          <cell r="E1873">
            <v>0</v>
          </cell>
          <cell r="F1873">
            <v>0</v>
          </cell>
          <cell r="G1873">
            <v>0</v>
          </cell>
        </row>
        <row r="1874">
          <cell r="B1874">
            <v>0</v>
          </cell>
          <cell r="C1874">
            <v>0</v>
          </cell>
          <cell r="D1874">
            <v>0</v>
          </cell>
          <cell r="E1874">
            <v>0</v>
          </cell>
          <cell r="F1874">
            <v>0</v>
          </cell>
          <cell r="G1874">
            <v>0</v>
          </cell>
        </row>
        <row r="1875">
          <cell r="B1875">
            <v>0</v>
          </cell>
          <cell r="C1875">
            <v>0</v>
          </cell>
          <cell r="D1875">
            <v>0</v>
          </cell>
          <cell r="E1875">
            <v>0</v>
          </cell>
          <cell r="F1875">
            <v>0</v>
          </cell>
          <cell r="G1875">
            <v>0</v>
          </cell>
        </row>
        <row r="1876">
          <cell r="B1876">
            <v>0</v>
          </cell>
          <cell r="C1876">
            <v>0</v>
          </cell>
          <cell r="D1876">
            <v>0</v>
          </cell>
          <cell r="E1876">
            <v>0</v>
          </cell>
          <cell r="F1876">
            <v>0</v>
          </cell>
          <cell r="G1876">
            <v>0</v>
          </cell>
        </row>
        <row r="1877">
          <cell r="B1877">
            <v>0</v>
          </cell>
          <cell r="C1877">
            <v>0</v>
          </cell>
          <cell r="D1877">
            <v>0</v>
          </cell>
          <cell r="E1877">
            <v>0</v>
          </cell>
          <cell r="F1877">
            <v>0</v>
          </cell>
          <cell r="G1877">
            <v>0</v>
          </cell>
        </row>
        <row r="1878">
          <cell r="B1878">
            <v>0</v>
          </cell>
          <cell r="C1878">
            <v>0</v>
          </cell>
          <cell r="D1878">
            <v>0</v>
          </cell>
          <cell r="E1878">
            <v>0</v>
          </cell>
          <cell r="F1878">
            <v>0</v>
          </cell>
          <cell r="G1878">
            <v>0</v>
          </cell>
        </row>
        <row r="1879">
          <cell r="B1879">
            <v>0</v>
          </cell>
          <cell r="C1879">
            <v>0</v>
          </cell>
          <cell r="D1879">
            <v>0</v>
          </cell>
          <cell r="E1879">
            <v>0</v>
          </cell>
          <cell r="F1879">
            <v>0</v>
          </cell>
          <cell r="G1879">
            <v>0</v>
          </cell>
        </row>
        <row r="1880">
          <cell r="B1880">
            <v>0</v>
          </cell>
          <cell r="C1880">
            <v>0</v>
          </cell>
          <cell r="D1880">
            <v>0</v>
          </cell>
          <cell r="E1880">
            <v>0</v>
          </cell>
          <cell r="F1880">
            <v>0</v>
          </cell>
          <cell r="G1880">
            <v>0</v>
          </cell>
        </row>
        <row r="1881">
          <cell r="B1881">
            <v>0</v>
          </cell>
          <cell r="C1881">
            <v>0</v>
          </cell>
          <cell r="D1881">
            <v>0</v>
          </cell>
          <cell r="E1881">
            <v>0</v>
          </cell>
          <cell r="F1881">
            <v>0</v>
          </cell>
          <cell r="G1881">
            <v>0</v>
          </cell>
        </row>
        <row r="1882">
          <cell r="B1882">
            <v>0</v>
          </cell>
          <cell r="C1882">
            <v>0</v>
          </cell>
          <cell r="D1882">
            <v>0</v>
          </cell>
          <cell r="E1882">
            <v>0</v>
          </cell>
          <cell r="F1882">
            <v>0</v>
          </cell>
          <cell r="G1882">
            <v>0</v>
          </cell>
        </row>
        <row r="1883">
          <cell r="B1883">
            <v>0</v>
          </cell>
          <cell r="C1883">
            <v>0</v>
          </cell>
          <cell r="D1883">
            <v>0</v>
          </cell>
          <cell r="E1883">
            <v>0</v>
          </cell>
          <cell r="F1883">
            <v>0</v>
          </cell>
          <cell r="G1883">
            <v>0</v>
          </cell>
        </row>
        <row r="1884">
          <cell r="B1884">
            <v>0</v>
          </cell>
          <cell r="C1884">
            <v>0</v>
          </cell>
          <cell r="D1884">
            <v>0</v>
          </cell>
          <cell r="E1884">
            <v>0</v>
          </cell>
          <cell r="F1884">
            <v>0</v>
          </cell>
          <cell r="G1884">
            <v>0</v>
          </cell>
        </row>
        <row r="1885">
          <cell r="B1885">
            <v>0</v>
          </cell>
          <cell r="C1885">
            <v>0</v>
          </cell>
          <cell r="D1885">
            <v>0</v>
          </cell>
          <cell r="E1885">
            <v>0</v>
          </cell>
          <cell r="F1885">
            <v>0</v>
          </cell>
          <cell r="G1885">
            <v>0</v>
          </cell>
        </row>
        <row r="1886">
          <cell r="B1886">
            <v>0</v>
          </cell>
          <cell r="C1886">
            <v>0</v>
          </cell>
          <cell r="D1886">
            <v>0</v>
          </cell>
          <cell r="E1886">
            <v>0</v>
          </cell>
          <cell r="F1886">
            <v>0</v>
          </cell>
          <cell r="G1886">
            <v>0</v>
          </cell>
        </row>
        <row r="1887">
          <cell r="B1887">
            <v>0</v>
          </cell>
          <cell r="C1887">
            <v>0</v>
          </cell>
          <cell r="D1887">
            <v>0</v>
          </cell>
          <cell r="E1887">
            <v>0</v>
          </cell>
          <cell r="F1887">
            <v>0</v>
          </cell>
          <cell r="G1887">
            <v>0</v>
          </cell>
        </row>
        <row r="1888">
          <cell r="B1888">
            <v>0</v>
          </cell>
          <cell r="C1888">
            <v>0</v>
          </cell>
          <cell r="D1888">
            <v>0</v>
          </cell>
          <cell r="E1888">
            <v>0</v>
          </cell>
          <cell r="F1888">
            <v>0</v>
          </cell>
          <cell r="G1888">
            <v>0</v>
          </cell>
        </row>
        <row r="1889">
          <cell r="B1889">
            <v>0</v>
          </cell>
          <cell r="C1889">
            <v>0</v>
          </cell>
          <cell r="D1889">
            <v>0</v>
          </cell>
          <cell r="E1889">
            <v>0</v>
          </cell>
          <cell r="F1889">
            <v>0</v>
          </cell>
          <cell r="G1889">
            <v>0</v>
          </cell>
        </row>
        <row r="1890">
          <cell r="B1890">
            <v>0</v>
          </cell>
          <cell r="C1890">
            <v>0</v>
          </cell>
          <cell r="D1890">
            <v>0</v>
          </cell>
          <cell r="E1890">
            <v>0</v>
          </cell>
          <cell r="F1890">
            <v>0</v>
          </cell>
          <cell r="G1890">
            <v>0</v>
          </cell>
        </row>
        <row r="1891">
          <cell r="B1891">
            <v>0</v>
          </cell>
          <cell r="C1891">
            <v>0</v>
          </cell>
          <cell r="D1891">
            <v>0</v>
          </cell>
          <cell r="E1891">
            <v>0</v>
          </cell>
          <cell r="F1891">
            <v>0</v>
          </cell>
          <cell r="G1891">
            <v>0</v>
          </cell>
        </row>
        <row r="1892">
          <cell r="B1892">
            <v>0</v>
          </cell>
          <cell r="C1892">
            <v>0</v>
          </cell>
          <cell r="D1892">
            <v>0</v>
          </cell>
          <cell r="E1892">
            <v>0</v>
          </cell>
          <cell r="F1892">
            <v>0</v>
          </cell>
          <cell r="G1892">
            <v>0</v>
          </cell>
        </row>
        <row r="1893">
          <cell r="B1893">
            <v>0</v>
          </cell>
          <cell r="C1893">
            <v>0</v>
          </cell>
          <cell r="D1893">
            <v>0</v>
          </cell>
          <cell r="E1893">
            <v>0</v>
          </cell>
          <cell r="F1893">
            <v>0</v>
          </cell>
          <cell r="G1893">
            <v>0</v>
          </cell>
        </row>
        <row r="1894">
          <cell r="B1894">
            <v>0</v>
          </cell>
          <cell r="C1894">
            <v>0</v>
          </cell>
          <cell r="D1894">
            <v>0</v>
          </cell>
          <cell r="E1894">
            <v>0</v>
          </cell>
          <cell r="F1894">
            <v>0</v>
          </cell>
          <cell r="G1894">
            <v>0</v>
          </cell>
        </row>
        <row r="1895">
          <cell r="B1895">
            <v>0</v>
          </cell>
          <cell r="C1895">
            <v>0</v>
          </cell>
          <cell r="D1895">
            <v>0</v>
          </cell>
          <cell r="E1895">
            <v>0</v>
          </cell>
          <cell r="F1895">
            <v>0</v>
          </cell>
          <cell r="G1895">
            <v>0</v>
          </cell>
        </row>
        <row r="1896">
          <cell r="B1896">
            <v>0</v>
          </cell>
          <cell r="C1896">
            <v>0</v>
          </cell>
          <cell r="D1896">
            <v>0</v>
          </cell>
          <cell r="E1896">
            <v>0</v>
          </cell>
          <cell r="F1896">
            <v>0</v>
          </cell>
          <cell r="G1896">
            <v>0</v>
          </cell>
        </row>
        <row r="1897">
          <cell r="B1897">
            <v>0</v>
          </cell>
          <cell r="C1897">
            <v>0</v>
          </cell>
          <cell r="D1897">
            <v>0</v>
          </cell>
          <cell r="E1897">
            <v>0</v>
          </cell>
          <cell r="F1897">
            <v>0</v>
          </cell>
          <cell r="G1897">
            <v>0</v>
          </cell>
        </row>
        <row r="1898">
          <cell r="B1898">
            <v>0</v>
          </cell>
          <cell r="C1898">
            <v>0</v>
          </cell>
          <cell r="D1898">
            <v>0</v>
          </cell>
          <cell r="E1898">
            <v>0</v>
          </cell>
          <cell r="F1898">
            <v>0</v>
          </cell>
          <cell r="G1898">
            <v>0</v>
          </cell>
        </row>
        <row r="1899">
          <cell r="B1899">
            <v>0</v>
          </cell>
          <cell r="C1899">
            <v>0</v>
          </cell>
          <cell r="D1899">
            <v>0</v>
          </cell>
          <cell r="E1899">
            <v>0</v>
          </cell>
          <cell r="F1899">
            <v>0</v>
          </cell>
          <cell r="G1899">
            <v>0</v>
          </cell>
        </row>
        <row r="1900">
          <cell r="B1900">
            <v>0</v>
          </cell>
          <cell r="C1900">
            <v>0</v>
          </cell>
          <cell r="D1900">
            <v>0</v>
          </cell>
          <cell r="E1900">
            <v>0</v>
          </cell>
          <cell r="F1900">
            <v>0</v>
          </cell>
          <cell r="G1900">
            <v>0</v>
          </cell>
        </row>
        <row r="1901">
          <cell r="B1901">
            <v>0</v>
          </cell>
          <cell r="C1901">
            <v>0</v>
          </cell>
          <cell r="D1901">
            <v>0</v>
          </cell>
          <cell r="E1901">
            <v>0</v>
          </cell>
          <cell r="F1901">
            <v>0</v>
          </cell>
          <cell r="G1901">
            <v>0</v>
          </cell>
        </row>
        <row r="1902">
          <cell r="B1902">
            <v>0</v>
          </cell>
          <cell r="C1902">
            <v>0</v>
          </cell>
          <cell r="D1902">
            <v>0</v>
          </cell>
          <cell r="E1902">
            <v>0</v>
          </cell>
          <cell r="F1902">
            <v>0</v>
          </cell>
          <cell r="G1902">
            <v>0</v>
          </cell>
        </row>
        <row r="1903">
          <cell r="B1903">
            <v>0</v>
          </cell>
          <cell r="C1903">
            <v>0</v>
          </cell>
          <cell r="D1903">
            <v>0</v>
          </cell>
          <cell r="E1903">
            <v>0</v>
          </cell>
          <cell r="F1903">
            <v>0</v>
          </cell>
          <cell r="G1903">
            <v>0</v>
          </cell>
        </row>
        <row r="1904">
          <cell r="B1904">
            <v>0</v>
          </cell>
          <cell r="C1904">
            <v>0</v>
          </cell>
          <cell r="D1904">
            <v>0</v>
          </cell>
          <cell r="E1904">
            <v>0</v>
          </cell>
          <cell r="F1904">
            <v>0</v>
          </cell>
          <cell r="G1904">
            <v>0</v>
          </cell>
        </row>
        <row r="1905">
          <cell r="B1905">
            <v>0</v>
          </cell>
          <cell r="C1905">
            <v>0</v>
          </cell>
          <cell r="D1905">
            <v>0</v>
          </cell>
          <cell r="E1905">
            <v>0</v>
          </cell>
          <cell r="F1905">
            <v>0</v>
          </cell>
          <cell r="G1905">
            <v>0</v>
          </cell>
        </row>
        <row r="1906">
          <cell r="B1906">
            <v>0</v>
          </cell>
          <cell r="C1906">
            <v>0</v>
          </cell>
          <cell r="D1906">
            <v>0</v>
          </cell>
          <cell r="E1906">
            <v>0</v>
          </cell>
          <cell r="F1906">
            <v>0</v>
          </cell>
          <cell r="G1906">
            <v>0</v>
          </cell>
        </row>
        <row r="1907">
          <cell r="B1907">
            <v>0</v>
          </cell>
          <cell r="C1907">
            <v>0</v>
          </cell>
          <cell r="D1907">
            <v>0</v>
          </cell>
          <cell r="E1907">
            <v>0</v>
          </cell>
          <cell r="F1907">
            <v>0</v>
          </cell>
          <cell r="G1907">
            <v>0</v>
          </cell>
        </row>
        <row r="1908">
          <cell r="B1908">
            <v>0</v>
          </cell>
          <cell r="C1908">
            <v>0</v>
          </cell>
          <cell r="D1908">
            <v>0</v>
          </cell>
          <cell r="E1908">
            <v>0</v>
          </cell>
          <cell r="F1908">
            <v>0</v>
          </cell>
          <cell r="G1908">
            <v>0</v>
          </cell>
        </row>
        <row r="1909">
          <cell r="B1909">
            <v>0</v>
          </cell>
          <cell r="C1909">
            <v>0</v>
          </cell>
          <cell r="D1909">
            <v>0</v>
          </cell>
          <cell r="E1909">
            <v>0</v>
          </cell>
          <cell r="F1909">
            <v>0</v>
          </cell>
          <cell r="G1909">
            <v>0</v>
          </cell>
        </row>
        <row r="1910">
          <cell r="B1910">
            <v>0</v>
          </cell>
          <cell r="C1910">
            <v>0</v>
          </cell>
          <cell r="D1910">
            <v>0</v>
          </cell>
          <cell r="E1910">
            <v>0</v>
          </cell>
          <cell r="F1910">
            <v>0</v>
          </cell>
          <cell r="G1910">
            <v>0</v>
          </cell>
        </row>
        <row r="1911">
          <cell r="B1911">
            <v>0</v>
          </cell>
          <cell r="C1911">
            <v>0</v>
          </cell>
          <cell r="D1911">
            <v>0</v>
          </cell>
          <cell r="E1911">
            <v>0</v>
          </cell>
          <cell r="F1911">
            <v>0</v>
          </cell>
          <cell r="G1911">
            <v>0</v>
          </cell>
        </row>
        <row r="1912">
          <cell r="B1912">
            <v>0</v>
          </cell>
          <cell r="C1912">
            <v>0</v>
          </cell>
          <cell r="D1912">
            <v>0</v>
          </cell>
          <cell r="E1912">
            <v>0</v>
          </cell>
          <cell r="F1912">
            <v>0</v>
          </cell>
          <cell r="G1912">
            <v>0</v>
          </cell>
        </row>
        <row r="1913">
          <cell r="B1913">
            <v>0</v>
          </cell>
          <cell r="C1913">
            <v>0</v>
          </cell>
          <cell r="D1913">
            <v>0</v>
          </cell>
          <cell r="E1913">
            <v>0</v>
          </cell>
          <cell r="F1913">
            <v>0</v>
          </cell>
          <cell r="G1913">
            <v>0</v>
          </cell>
        </row>
        <row r="1914">
          <cell r="B1914">
            <v>0</v>
          </cell>
          <cell r="C1914">
            <v>0</v>
          </cell>
          <cell r="D1914">
            <v>0</v>
          </cell>
          <cell r="E1914">
            <v>0</v>
          </cell>
          <cell r="F1914">
            <v>0</v>
          </cell>
          <cell r="G1914">
            <v>0</v>
          </cell>
        </row>
        <row r="1915">
          <cell r="B1915">
            <v>0</v>
          </cell>
          <cell r="C1915">
            <v>0</v>
          </cell>
          <cell r="D1915">
            <v>0</v>
          </cell>
          <cell r="E1915">
            <v>0</v>
          </cell>
          <cell r="F1915">
            <v>0</v>
          </cell>
          <cell r="G1915">
            <v>0</v>
          </cell>
        </row>
        <row r="1916">
          <cell r="B1916">
            <v>0</v>
          </cell>
          <cell r="C1916">
            <v>0</v>
          </cell>
          <cell r="D1916">
            <v>0</v>
          </cell>
          <cell r="E1916">
            <v>0</v>
          </cell>
          <cell r="F1916">
            <v>0</v>
          </cell>
          <cell r="G1916">
            <v>0</v>
          </cell>
        </row>
        <row r="1917">
          <cell r="B1917">
            <v>0</v>
          </cell>
          <cell r="C1917">
            <v>0</v>
          </cell>
          <cell r="D1917">
            <v>0</v>
          </cell>
          <cell r="E1917">
            <v>0</v>
          </cell>
          <cell r="F1917">
            <v>0</v>
          </cell>
          <cell r="G1917">
            <v>0</v>
          </cell>
        </row>
        <row r="1918">
          <cell r="B1918">
            <v>0</v>
          </cell>
          <cell r="C1918">
            <v>0</v>
          </cell>
          <cell r="D1918">
            <v>0</v>
          </cell>
          <cell r="E1918">
            <v>0</v>
          </cell>
          <cell r="F1918">
            <v>0</v>
          </cell>
          <cell r="G1918">
            <v>0</v>
          </cell>
        </row>
        <row r="1919">
          <cell r="B1919">
            <v>0</v>
          </cell>
          <cell r="C1919">
            <v>0</v>
          </cell>
          <cell r="D1919">
            <v>0</v>
          </cell>
          <cell r="E1919">
            <v>0</v>
          </cell>
          <cell r="F1919">
            <v>0</v>
          </cell>
          <cell r="G1919">
            <v>0</v>
          </cell>
        </row>
        <row r="1920">
          <cell r="B1920">
            <v>0</v>
          </cell>
          <cell r="C1920">
            <v>0</v>
          </cell>
          <cell r="D1920">
            <v>0</v>
          </cell>
          <cell r="E1920">
            <v>0</v>
          </cell>
          <cell r="F1920">
            <v>0</v>
          </cell>
          <cell r="G1920">
            <v>0</v>
          </cell>
        </row>
        <row r="1921">
          <cell r="B1921">
            <v>0</v>
          </cell>
          <cell r="C1921">
            <v>0</v>
          </cell>
          <cell r="D1921">
            <v>0</v>
          </cell>
          <cell r="E1921">
            <v>0</v>
          </cell>
          <cell r="F1921">
            <v>0</v>
          </cell>
          <cell r="G1921">
            <v>0</v>
          </cell>
        </row>
        <row r="1922">
          <cell r="B1922">
            <v>0</v>
          </cell>
          <cell r="C1922">
            <v>0</v>
          </cell>
          <cell r="D1922">
            <v>0</v>
          </cell>
          <cell r="E1922">
            <v>0</v>
          </cell>
          <cell r="F1922">
            <v>0</v>
          </cell>
          <cell r="G1922">
            <v>0</v>
          </cell>
        </row>
        <row r="1923">
          <cell r="B1923">
            <v>0</v>
          </cell>
          <cell r="C1923">
            <v>0</v>
          </cell>
          <cell r="D1923">
            <v>0</v>
          </cell>
          <cell r="E1923">
            <v>0</v>
          </cell>
          <cell r="F1923">
            <v>0</v>
          </cell>
          <cell r="G1923">
            <v>0</v>
          </cell>
        </row>
        <row r="1924">
          <cell r="B1924">
            <v>0</v>
          </cell>
          <cell r="C1924">
            <v>0</v>
          </cell>
          <cell r="D1924">
            <v>0</v>
          </cell>
          <cell r="E1924">
            <v>0</v>
          </cell>
          <cell r="F1924">
            <v>0</v>
          </cell>
          <cell r="G1924">
            <v>0</v>
          </cell>
        </row>
        <row r="1925">
          <cell r="B1925">
            <v>0</v>
          </cell>
          <cell r="C1925">
            <v>0</v>
          </cell>
          <cell r="D1925">
            <v>0</v>
          </cell>
          <cell r="E1925">
            <v>0</v>
          </cell>
          <cell r="F1925">
            <v>0</v>
          </cell>
          <cell r="G1925">
            <v>0</v>
          </cell>
        </row>
        <row r="1926">
          <cell r="B1926">
            <v>0</v>
          </cell>
          <cell r="C1926">
            <v>0</v>
          </cell>
          <cell r="D1926">
            <v>0</v>
          </cell>
          <cell r="E1926">
            <v>0</v>
          </cell>
          <cell r="F1926">
            <v>0</v>
          </cell>
          <cell r="G1926">
            <v>0</v>
          </cell>
        </row>
        <row r="1927">
          <cell r="B1927">
            <v>0</v>
          </cell>
          <cell r="C1927">
            <v>0</v>
          </cell>
          <cell r="D1927">
            <v>0</v>
          </cell>
          <cell r="E1927">
            <v>0</v>
          </cell>
          <cell r="F1927">
            <v>0</v>
          </cell>
          <cell r="G1927">
            <v>0</v>
          </cell>
        </row>
        <row r="1928">
          <cell r="B1928">
            <v>0</v>
          </cell>
          <cell r="C1928">
            <v>0</v>
          </cell>
          <cell r="D1928">
            <v>0</v>
          </cell>
          <cell r="E1928">
            <v>0</v>
          </cell>
          <cell r="F1928">
            <v>0</v>
          </cell>
          <cell r="G1928">
            <v>0</v>
          </cell>
        </row>
        <row r="1929">
          <cell r="B1929">
            <v>0</v>
          </cell>
          <cell r="C1929">
            <v>0</v>
          </cell>
          <cell r="D1929">
            <v>0</v>
          </cell>
          <cell r="E1929">
            <v>0</v>
          </cell>
          <cell r="F1929">
            <v>0</v>
          </cell>
          <cell r="G1929">
            <v>0</v>
          </cell>
        </row>
        <row r="1930">
          <cell r="B1930">
            <v>0</v>
          </cell>
          <cell r="C1930">
            <v>0</v>
          </cell>
          <cell r="D1930">
            <v>0</v>
          </cell>
          <cell r="E1930">
            <v>0</v>
          </cell>
          <cell r="F1930">
            <v>0</v>
          </cell>
          <cell r="G1930">
            <v>0</v>
          </cell>
        </row>
        <row r="1931">
          <cell r="B1931">
            <v>0</v>
          </cell>
          <cell r="C1931">
            <v>0</v>
          </cell>
          <cell r="D1931">
            <v>0</v>
          </cell>
          <cell r="E1931">
            <v>0</v>
          </cell>
          <cell r="F1931">
            <v>0</v>
          </cell>
          <cell r="G1931">
            <v>0</v>
          </cell>
        </row>
        <row r="1932">
          <cell r="B1932">
            <v>0</v>
          </cell>
          <cell r="C1932">
            <v>0</v>
          </cell>
          <cell r="D1932">
            <v>0</v>
          </cell>
          <cell r="E1932">
            <v>0</v>
          </cell>
          <cell r="F1932">
            <v>0</v>
          </cell>
          <cell r="G1932">
            <v>0</v>
          </cell>
        </row>
        <row r="1933">
          <cell r="B1933">
            <v>0</v>
          </cell>
          <cell r="C1933">
            <v>0</v>
          </cell>
          <cell r="D1933">
            <v>0</v>
          </cell>
          <cell r="E1933">
            <v>0</v>
          </cell>
          <cell r="F1933">
            <v>0</v>
          </cell>
          <cell r="G1933">
            <v>0</v>
          </cell>
        </row>
        <row r="1934">
          <cell r="B1934">
            <v>0</v>
          </cell>
          <cell r="C1934">
            <v>0</v>
          </cell>
          <cell r="D1934">
            <v>0</v>
          </cell>
          <cell r="E1934">
            <v>0</v>
          </cell>
          <cell r="F1934">
            <v>0</v>
          </cell>
          <cell r="G1934">
            <v>0</v>
          </cell>
        </row>
        <row r="1935">
          <cell r="B1935">
            <v>0</v>
          </cell>
          <cell r="C1935">
            <v>0</v>
          </cell>
          <cell r="D1935">
            <v>0</v>
          </cell>
          <cell r="E1935">
            <v>0</v>
          </cell>
          <cell r="F1935">
            <v>0</v>
          </cell>
          <cell r="G1935">
            <v>0</v>
          </cell>
        </row>
        <row r="1936">
          <cell r="B1936">
            <v>0</v>
          </cell>
          <cell r="C1936">
            <v>0</v>
          </cell>
          <cell r="D1936">
            <v>0</v>
          </cell>
          <cell r="E1936">
            <v>0</v>
          </cell>
          <cell r="F1936">
            <v>0</v>
          </cell>
          <cell r="G1936">
            <v>0</v>
          </cell>
        </row>
        <row r="1937">
          <cell r="B1937">
            <v>0</v>
          </cell>
          <cell r="C1937">
            <v>0</v>
          </cell>
          <cell r="D1937">
            <v>0</v>
          </cell>
          <cell r="E1937">
            <v>0</v>
          </cell>
          <cell r="F1937">
            <v>0</v>
          </cell>
          <cell r="G1937">
            <v>0</v>
          </cell>
        </row>
        <row r="1938">
          <cell r="B1938">
            <v>0</v>
          </cell>
          <cell r="C1938">
            <v>0</v>
          </cell>
          <cell r="D1938">
            <v>0</v>
          </cell>
          <cell r="E1938">
            <v>0</v>
          </cell>
          <cell r="F1938">
            <v>0</v>
          </cell>
          <cell r="G1938">
            <v>0</v>
          </cell>
        </row>
        <row r="1939">
          <cell r="B1939">
            <v>0</v>
          </cell>
          <cell r="C1939">
            <v>0</v>
          </cell>
          <cell r="D1939">
            <v>0</v>
          </cell>
          <cell r="E1939">
            <v>0</v>
          </cell>
          <cell r="F1939">
            <v>0</v>
          </cell>
          <cell r="G1939">
            <v>0</v>
          </cell>
        </row>
        <row r="1940">
          <cell r="B1940">
            <v>0</v>
          </cell>
          <cell r="C1940">
            <v>0</v>
          </cell>
          <cell r="D1940">
            <v>0</v>
          </cell>
          <cell r="E1940">
            <v>0</v>
          </cell>
          <cell r="F1940">
            <v>0</v>
          </cell>
          <cell r="G1940">
            <v>0</v>
          </cell>
        </row>
        <row r="1941">
          <cell r="B1941">
            <v>0</v>
          </cell>
          <cell r="C1941">
            <v>0</v>
          </cell>
          <cell r="D1941">
            <v>0</v>
          </cell>
          <cell r="E1941">
            <v>0</v>
          </cell>
          <cell r="F1941">
            <v>0</v>
          </cell>
          <cell r="G1941">
            <v>0</v>
          </cell>
        </row>
        <row r="1942">
          <cell r="B1942">
            <v>0</v>
          </cell>
          <cell r="C1942">
            <v>0</v>
          </cell>
          <cell r="D1942">
            <v>0</v>
          </cell>
          <cell r="E1942">
            <v>0</v>
          </cell>
          <cell r="F1942">
            <v>0</v>
          </cell>
          <cell r="G1942">
            <v>0</v>
          </cell>
        </row>
        <row r="1943">
          <cell r="B1943">
            <v>0</v>
          </cell>
          <cell r="C1943">
            <v>0</v>
          </cell>
          <cell r="D1943">
            <v>0</v>
          </cell>
          <cell r="E1943">
            <v>0</v>
          </cell>
          <cell r="F1943">
            <v>0</v>
          </cell>
          <cell r="G1943">
            <v>0</v>
          </cell>
        </row>
        <row r="1944">
          <cell r="B1944">
            <v>0</v>
          </cell>
          <cell r="C1944">
            <v>0</v>
          </cell>
          <cell r="D1944">
            <v>0</v>
          </cell>
          <cell r="E1944">
            <v>0</v>
          </cell>
          <cell r="F1944">
            <v>0</v>
          </cell>
          <cell r="G1944">
            <v>0</v>
          </cell>
        </row>
        <row r="1945">
          <cell r="B1945">
            <v>0</v>
          </cell>
          <cell r="C1945">
            <v>0</v>
          </cell>
          <cell r="D1945">
            <v>0</v>
          </cell>
          <cell r="E1945">
            <v>0</v>
          </cell>
          <cell r="F1945">
            <v>0</v>
          </cell>
          <cell r="G1945">
            <v>0</v>
          </cell>
        </row>
        <row r="1946">
          <cell r="B1946">
            <v>0</v>
          </cell>
          <cell r="C1946">
            <v>0</v>
          </cell>
          <cell r="D1946">
            <v>0</v>
          </cell>
          <cell r="E1946">
            <v>0</v>
          </cell>
          <cell r="F1946">
            <v>0</v>
          </cell>
          <cell r="G1946">
            <v>0</v>
          </cell>
        </row>
        <row r="1947">
          <cell r="B1947">
            <v>0</v>
          </cell>
          <cell r="C1947">
            <v>0</v>
          </cell>
          <cell r="D1947">
            <v>0</v>
          </cell>
          <cell r="E1947">
            <v>0</v>
          </cell>
          <cell r="F1947">
            <v>0</v>
          </cell>
          <cell r="G1947">
            <v>0</v>
          </cell>
        </row>
        <row r="1948">
          <cell r="B1948">
            <v>0</v>
          </cell>
          <cell r="C1948">
            <v>0</v>
          </cell>
          <cell r="D1948">
            <v>0</v>
          </cell>
          <cell r="E1948">
            <v>0</v>
          </cell>
          <cell r="F1948">
            <v>0</v>
          </cell>
          <cell r="G1948">
            <v>0</v>
          </cell>
        </row>
        <row r="1949">
          <cell r="B1949">
            <v>0</v>
          </cell>
          <cell r="C1949">
            <v>0</v>
          </cell>
          <cell r="D1949">
            <v>0</v>
          </cell>
          <cell r="E1949">
            <v>0</v>
          </cell>
          <cell r="F1949">
            <v>0</v>
          </cell>
          <cell r="G1949">
            <v>0</v>
          </cell>
        </row>
        <row r="1950">
          <cell r="B1950">
            <v>0</v>
          </cell>
          <cell r="C1950">
            <v>0</v>
          </cell>
          <cell r="D1950">
            <v>0</v>
          </cell>
          <cell r="E1950">
            <v>0</v>
          </cell>
          <cell r="F1950">
            <v>0</v>
          </cell>
          <cell r="G1950">
            <v>0</v>
          </cell>
        </row>
        <row r="1951">
          <cell r="B1951">
            <v>0</v>
          </cell>
          <cell r="C1951">
            <v>0</v>
          </cell>
          <cell r="D1951">
            <v>0</v>
          </cell>
          <cell r="E1951">
            <v>0</v>
          </cell>
          <cell r="F1951">
            <v>0</v>
          </cell>
          <cell r="G1951">
            <v>0</v>
          </cell>
        </row>
        <row r="1952">
          <cell r="B1952">
            <v>0</v>
          </cell>
          <cell r="C1952">
            <v>0</v>
          </cell>
          <cell r="D1952">
            <v>0</v>
          </cell>
          <cell r="E1952">
            <v>0</v>
          </cell>
          <cell r="F1952">
            <v>0</v>
          </cell>
          <cell r="G1952">
            <v>0</v>
          </cell>
        </row>
        <row r="1953">
          <cell r="B1953">
            <v>0</v>
          </cell>
          <cell r="C1953">
            <v>0</v>
          </cell>
          <cell r="D1953">
            <v>0</v>
          </cell>
          <cell r="E1953">
            <v>0</v>
          </cell>
          <cell r="F1953">
            <v>0</v>
          </cell>
          <cell r="G1953">
            <v>0</v>
          </cell>
        </row>
        <row r="1954">
          <cell r="B1954">
            <v>0</v>
          </cell>
          <cell r="C1954">
            <v>0</v>
          </cell>
          <cell r="D1954">
            <v>0</v>
          </cell>
          <cell r="E1954">
            <v>0</v>
          </cell>
          <cell r="F1954">
            <v>0</v>
          </cell>
          <cell r="G1954">
            <v>0</v>
          </cell>
        </row>
        <row r="1955">
          <cell r="B1955">
            <v>0</v>
          </cell>
          <cell r="C1955">
            <v>0</v>
          </cell>
          <cell r="D1955">
            <v>0</v>
          </cell>
          <cell r="E1955">
            <v>0</v>
          </cell>
          <cell r="F1955">
            <v>0</v>
          </cell>
          <cell r="G1955">
            <v>0</v>
          </cell>
        </row>
        <row r="1956">
          <cell r="B1956">
            <v>0</v>
          </cell>
          <cell r="C1956">
            <v>0</v>
          </cell>
          <cell r="D1956">
            <v>0</v>
          </cell>
          <cell r="E1956">
            <v>0</v>
          </cell>
          <cell r="F1956">
            <v>0</v>
          </cell>
          <cell r="G1956">
            <v>0</v>
          </cell>
        </row>
        <row r="1957">
          <cell r="B1957">
            <v>0</v>
          </cell>
          <cell r="C1957">
            <v>0</v>
          </cell>
          <cell r="D1957">
            <v>0</v>
          </cell>
          <cell r="E1957">
            <v>0</v>
          </cell>
          <cell r="F1957">
            <v>0</v>
          </cell>
          <cell r="G1957">
            <v>0</v>
          </cell>
        </row>
        <row r="1958">
          <cell r="B1958">
            <v>0</v>
          </cell>
          <cell r="C1958">
            <v>0</v>
          </cell>
          <cell r="D1958">
            <v>0</v>
          </cell>
          <cell r="E1958">
            <v>0</v>
          </cell>
          <cell r="F1958">
            <v>0</v>
          </cell>
          <cell r="G1958">
            <v>0</v>
          </cell>
        </row>
        <row r="1959">
          <cell r="B1959">
            <v>0</v>
          </cell>
          <cell r="C1959">
            <v>0</v>
          </cell>
          <cell r="D1959">
            <v>0</v>
          </cell>
          <cell r="E1959">
            <v>0</v>
          </cell>
          <cell r="F1959">
            <v>0</v>
          </cell>
          <cell r="G1959">
            <v>0</v>
          </cell>
        </row>
        <row r="1960">
          <cell r="B1960">
            <v>0</v>
          </cell>
          <cell r="C1960">
            <v>0</v>
          </cell>
          <cell r="D1960">
            <v>0</v>
          </cell>
          <cell r="E1960">
            <v>0</v>
          </cell>
          <cell r="F1960">
            <v>0</v>
          </cell>
          <cell r="G1960">
            <v>0</v>
          </cell>
        </row>
        <row r="1961">
          <cell r="B1961">
            <v>0</v>
          </cell>
          <cell r="C1961">
            <v>0</v>
          </cell>
          <cell r="D1961">
            <v>0</v>
          </cell>
          <cell r="E1961">
            <v>0</v>
          </cell>
          <cell r="F1961">
            <v>0</v>
          </cell>
          <cell r="G1961">
            <v>0</v>
          </cell>
        </row>
        <row r="1962">
          <cell r="B1962">
            <v>0</v>
          </cell>
          <cell r="C1962">
            <v>0</v>
          </cell>
          <cell r="D1962">
            <v>0</v>
          </cell>
          <cell r="E1962">
            <v>0</v>
          </cell>
          <cell r="F1962">
            <v>0</v>
          </cell>
          <cell r="G1962">
            <v>0</v>
          </cell>
        </row>
        <row r="1963">
          <cell r="B1963">
            <v>0</v>
          </cell>
          <cell r="C1963">
            <v>0</v>
          </cell>
          <cell r="D1963">
            <v>0</v>
          </cell>
          <cell r="E1963">
            <v>0</v>
          </cell>
          <cell r="F1963">
            <v>0</v>
          </cell>
          <cell r="G1963">
            <v>0</v>
          </cell>
        </row>
        <row r="1964">
          <cell r="B1964">
            <v>0</v>
          </cell>
          <cell r="C1964">
            <v>0</v>
          </cell>
          <cell r="D1964">
            <v>0</v>
          </cell>
          <cell r="E1964">
            <v>0</v>
          </cell>
          <cell r="F1964">
            <v>0</v>
          </cell>
          <cell r="G1964">
            <v>0</v>
          </cell>
        </row>
        <row r="1965">
          <cell r="B1965">
            <v>0</v>
          </cell>
          <cell r="C1965">
            <v>0</v>
          </cell>
          <cell r="D1965">
            <v>0</v>
          </cell>
          <cell r="E1965">
            <v>0</v>
          </cell>
          <cell r="F1965">
            <v>0</v>
          </cell>
          <cell r="G1965">
            <v>0</v>
          </cell>
        </row>
        <row r="1966">
          <cell r="B1966">
            <v>0</v>
          </cell>
          <cell r="C1966">
            <v>0</v>
          </cell>
          <cell r="D1966">
            <v>0</v>
          </cell>
          <cell r="E1966">
            <v>0</v>
          </cell>
          <cell r="F1966">
            <v>0</v>
          </cell>
          <cell r="G1966">
            <v>0</v>
          </cell>
        </row>
        <row r="1967">
          <cell r="B1967">
            <v>0</v>
          </cell>
          <cell r="C1967">
            <v>0</v>
          </cell>
          <cell r="D1967">
            <v>0</v>
          </cell>
          <cell r="E1967">
            <v>0</v>
          </cell>
          <cell r="F1967">
            <v>0</v>
          </cell>
          <cell r="G1967">
            <v>0</v>
          </cell>
        </row>
        <row r="1968">
          <cell r="B1968">
            <v>0</v>
          </cell>
          <cell r="C1968">
            <v>0</v>
          </cell>
          <cell r="D1968">
            <v>0</v>
          </cell>
          <cell r="E1968">
            <v>0</v>
          </cell>
          <cell r="F1968">
            <v>0</v>
          </cell>
          <cell r="G1968">
            <v>0</v>
          </cell>
        </row>
        <row r="1969">
          <cell r="B1969">
            <v>0</v>
          </cell>
          <cell r="C1969">
            <v>0</v>
          </cell>
          <cell r="D1969">
            <v>0</v>
          </cell>
          <cell r="E1969">
            <v>0</v>
          </cell>
          <cell r="F1969">
            <v>0</v>
          </cell>
          <cell r="G1969">
            <v>0</v>
          </cell>
        </row>
        <row r="1970">
          <cell r="B1970">
            <v>0</v>
          </cell>
          <cell r="C1970">
            <v>0</v>
          </cell>
          <cell r="D1970">
            <v>0</v>
          </cell>
          <cell r="E1970">
            <v>0</v>
          </cell>
          <cell r="F1970">
            <v>0</v>
          </cell>
          <cell r="G1970">
            <v>0</v>
          </cell>
        </row>
        <row r="1971">
          <cell r="B1971">
            <v>0</v>
          </cell>
          <cell r="C1971">
            <v>0</v>
          </cell>
          <cell r="D1971">
            <v>0</v>
          </cell>
          <cell r="E1971">
            <v>0</v>
          </cell>
          <cell r="F1971">
            <v>0</v>
          </cell>
          <cell r="G1971">
            <v>0</v>
          </cell>
        </row>
        <row r="1972">
          <cell r="B1972">
            <v>0</v>
          </cell>
          <cell r="C1972">
            <v>0</v>
          </cell>
          <cell r="D1972">
            <v>0</v>
          </cell>
          <cell r="E1972">
            <v>0</v>
          </cell>
          <cell r="F1972">
            <v>0</v>
          </cell>
          <cell r="G1972">
            <v>0</v>
          </cell>
        </row>
        <row r="1973">
          <cell r="B1973">
            <v>0</v>
          </cell>
          <cell r="C1973">
            <v>0</v>
          </cell>
          <cell r="D1973">
            <v>0</v>
          </cell>
          <cell r="E1973">
            <v>0</v>
          </cell>
          <cell r="F1973">
            <v>0</v>
          </cell>
          <cell r="G1973">
            <v>0</v>
          </cell>
        </row>
        <row r="1974">
          <cell r="B1974">
            <v>0</v>
          </cell>
          <cell r="C1974">
            <v>0</v>
          </cell>
          <cell r="D1974">
            <v>0</v>
          </cell>
          <cell r="E1974">
            <v>0</v>
          </cell>
          <cell r="F1974">
            <v>0</v>
          </cell>
          <cell r="G1974">
            <v>0</v>
          </cell>
        </row>
        <row r="1975">
          <cell r="B1975">
            <v>0</v>
          </cell>
          <cell r="C1975">
            <v>0</v>
          </cell>
          <cell r="D1975">
            <v>0</v>
          </cell>
          <cell r="E1975">
            <v>0</v>
          </cell>
          <cell r="F1975">
            <v>0</v>
          </cell>
          <cell r="G1975">
            <v>0</v>
          </cell>
        </row>
        <row r="1976">
          <cell r="B1976">
            <v>0</v>
          </cell>
          <cell r="C1976">
            <v>0</v>
          </cell>
          <cell r="D1976">
            <v>0</v>
          </cell>
          <cell r="E1976">
            <v>0</v>
          </cell>
          <cell r="F1976">
            <v>0</v>
          </cell>
          <cell r="G1976">
            <v>0</v>
          </cell>
        </row>
        <row r="1977">
          <cell r="B1977">
            <v>0</v>
          </cell>
          <cell r="C1977">
            <v>0</v>
          </cell>
          <cell r="D1977">
            <v>0</v>
          </cell>
          <cell r="E1977">
            <v>0</v>
          </cell>
          <cell r="F1977">
            <v>0</v>
          </cell>
          <cell r="G1977">
            <v>0</v>
          </cell>
        </row>
        <row r="1978">
          <cell r="B1978">
            <v>0</v>
          </cell>
          <cell r="C1978">
            <v>0</v>
          </cell>
          <cell r="D1978">
            <v>0</v>
          </cell>
          <cell r="E1978">
            <v>0</v>
          </cell>
          <cell r="F1978">
            <v>0</v>
          </cell>
          <cell r="G1978">
            <v>0</v>
          </cell>
        </row>
        <row r="1979">
          <cell r="B1979">
            <v>0</v>
          </cell>
          <cell r="C1979">
            <v>0</v>
          </cell>
          <cell r="D1979">
            <v>0</v>
          </cell>
          <cell r="E1979">
            <v>0</v>
          </cell>
          <cell r="F1979">
            <v>0</v>
          </cell>
          <cell r="G1979">
            <v>0</v>
          </cell>
        </row>
        <row r="1980">
          <cell r="B1980">
            <v>0</v>
          </cell>
          <cell r="C1980">
            <v>0</v>
          </cell>
          <cell r="D1980">
            <v>0</v>
          </cell>
          <cell r="E1980">
            <v>0</v>
          </cell>
          <cell r="F1980">
            <v>0</v>
          </cell>
          <cell r="G1980">
            <v>0</v>
          </cell>
        </row>
        <row r="1981">
          <cell r="B1981">
            <v>0</v>
          </cell>
          <cell r="C1981">
            <v>0</v>
          </cell>
          <cell r="D1981">
            <v>0</v>
          </cell>
          <cell r="E1981">
            <v>0</v>
          </cell>
          <cell r="F1981">
            <v>0</v>
          </cell>
          <cell r="G1981">
            <v>0</v>
          </cell>
        </row>
        <row r="1982">
          <cell r="B1982">
            <v>0</v>
          </cell>
          <cell r="C1982">
            <v>0</v>
          </cell>
          <cell r="D1982">
            <v>0</v>
          </cell>
          <cell r="E1982">
            <v>0</v>
          </cell>
          <cell r="F1982">
            <v>0</v>
          </cell>
          <cell r="G1982">
            <v>0</v>
          </cell>
        </row>
        <row r="1983">
          <cell r="B1983">
            <v>0</v>
          </cell>
          <cell r="C1983">
            <v>0</v>
          </cell>
          <cell r="D1983">
            <v>0</v>
          </cell>
          <cell r="E1983">
            <v>0</v>
          </cell>
          <cell r="F1983">
            <v>0</v>
          </cell>
          <cell r="G1983">
            <v>0</v>
          </cell>
        </row>
        <row r="1984">
          <cell r="B1984">
            <v>0</v>
          </cell>
          <cell r="C1984">
            <v>0</v>
          </cell>
          <cell r="D1984">
            <v>0</v>
          </cell>
          <cell r="E1984">
            <v>0</v>
          </cell>
          <cell r="F1984">
            <v>0</v>
          </cell>
          <cell r="G1984">
            <v>0</v>
          </cell>
        </row>
        <row r="1985">
          <cell r="B1985">
            <v>0</v>
          </cell>
          <cell r="C1985">
            <v>0</v>
          </cell>
          <cell r="D1985">
            <v>0</v>
          </cell>
          <cell r="E1985">
            <v>0</v>
          </cell>
          <cell r="F1985">
            <v>0</v>
          </cell>
          <cell r="G1985">
            <v>0</v>
          </cell>
        </row>
        <row r="1986">
          <cell r="B1986">
            <v>0</v>
          </cell>
          <cell r="C1986">
            <v>0</v>
          </cell>
          <cell r="D1986">
            <v>0</v>
          </cell>
          <cell r="E1986">
            <v>0</v>
          </cell>
          <cell r="F1986">
            <v>0</v>
          </cell>
          <cell r="G1986">
            <v>0</v>
          </cell>
        </row>
        <row r="1987">
          <cell r="B1987">
            <v>0</v>
          </cell>
          <cell r="C1987">
            <v>0</v>
          </cell>
          <cell r="D1987">
            <v>0</v>
          </cell>
          <cell r="E1987">
            <v>0</v>
          </cell>
          <cell r="F1987">
            <v>0</v>
          </cell>
          <cell r="G1987">
            <v>0</v>
          </cell>
        </row>
        <row r="1988">
          <cell r="B1988">
            <v>0</v>
          </cell>
          <cell r="C1988">
            <v>0</v>
          </cell>
          <cell r="D1988">
            <v>0</v>
          </cell>
          <cell r="E1988">
            <v>0</v>
          </cell>
          <cell r="F1988">
            <v>0</v>
          </cell>
          <cell r="G1988">
            <v>0</v>
          </cell>
        </row>
        <row r="1989">
          <cell r="B1989">
            <v>0</v>
          </cell>
          <cell r="C1989">
            <v>0</v>
          </cell>
          <cell r="D1989">
            <v>0</v>
          </cell>
          <cell r="E1989">
            <v>0</v>
          </cell>
          <cell r="F1989">
            <v>0</v>
          </cell>
          <cell r="G1989">
            <v>0</v>
          </cell>
        </row>
        <row r="1990">
          <cell r="B1990">
            <v>0</v>
          </cell>
          <cell r="C1990">
            <v>0</v>
          </cell>
          <cell r="D1990">
            <v>0</v>
          </cell>
          <cell r="E1990">
            <v>0</v>
          </cell>
          <cell r="F1990">
            <v>0</v>
          </cell>
          <cell r="G1990">
            <v>0</v>
          </cell>
        </row>
        <row r="1991">
          <cell r="B1991">
            <v>0</v>
          </cell>
          <cell r="C1991">
            <v>0</v>
          </cell>
          <cell r="D1991">
            <v>0</v>
          </cell>
          <cell r="E1991">
            <v>0</v>
          </cell>
          <cell r="F1991">
            <v>0</v>
          </cell>
          <cell r="G1991">
            <v>0</v>
          </cell>
        </row>
        <row r="1992">
          <cell r="B1992">
            <v>0</v>
          </cell>
          <cell r="C1992">
            <v>0</v>
          </cell>
          <cell r="D1992">
            <v>0</v>
          </cell>
          <cell r="E1992">
            <v>0</v>
          </cell>
          <cell r="F1992">
            <v>0</v>
          </cell>
          <cell r="G1992">
            <v>0</v>
          </cell>
        </row>
        <row r="1993">
          <cell r="B1993">
            <v>0</v>
          </cell>
          <cell r="C1993">
            <v>0</v>
          </cell>
          <cell r="D1993">
            <v>0</v>
          </cell>
          <cell r="E1993">
            <v>0</v>
          </cell>
          <cell r="F1993">
            <v>0</v>
          </cell>
          <cell r="G1993">
            <v>0</v>
          </cell>
        </row>
        <row r="1994">
          <cell r="B1994">
            <v>0</v>
          </cell>
          <cell r="C1994">
            <v>0</v>
          </cell>
          <cell r="D1994">
            <v>0</v>
          </cell>
          <cell r="E1994">
            <v>0</v>
          </cell>
          <cell r="F1994">
            <v>0</v>
          </cell>
          <cell r="G1994">
            <v>0</v>
          </cell>
        </row>
        <row r="1995">
          <cell r="B1995">
            <v>0</v>
          </cell>
          <cell r="C1995">
            <v>0</v>
          </cell>
          <cell r="D1995">
            <v>0</v>
          </cell>
          <cell r="E1995">
            <v>0</v>
          </cell>
          <cell r="F1995">
            <v>0</v>
          </cell>
          <cell r="G1995">
            <v>0</v>
          </cell>
        </row>
        <row r="1996">
          <cell r="B1996">
            <v>0</v>
          </cell>
          <cell r="C1996">
            <v>0</v>
          </cell>
          <cell r="D1996">
            <v>0</v>
          </cell>
          <cell r="E1996">
            <v>0</v>
          </cell>
          <cell r="F1996">
            <v>0</v>
          </cell>
          <cell r="G1996">
            <v>0</v>
          </cell>
        </row>
        <row r="1997">
          <cell r="B1997">
            <v>0</v>
          </cell>
          <cell r="C1997">
            <v>0</v>
          </cell>
          <cell r="D1997">
            <v>0</v>
          </cell>
          <cell r="E1997">
            <v>0</v>
          </cell>
          <cell r="F1997">
            <v>0</v>
          </cell>
          <cell r="G1997">
            <v>0</v>
          </cell>
        </row>
        <row r="1998">
          <cell r="B1998">
            <v>0</v>
          </cell>
          <cell r="C1998">
            <v>0</v>
          </cell>
          <cell r="D1998">
            <v>0</v>
          </cell>
          <cell r="E1998">
            <v>0</v>
          </cell>
          <cell r="F1998">
            <v>0</v>
          </cell>
          <cell r="G1998">
            <v>0</v>
          </cell>
        </row>
        <row r="1999">
          <cell r="B1999">
            <v>0</v>
          </cell>
          <cell r="C1999">
            <v>0</v>
          </cell>
          <cell r="D1999">
            <v>0</v>
          </cell>
          <cell r="E1999">
            <v>0</v>
          </cell>
          <cell r="F1999">
            <v>0</v>
          </cell>
          <cell r="G1999">
            <v>0</v>
          </cell>
        </row>
        <row r="2000">
          <cell r="B2000">
            <v>0</v>
          </cell>
          <cell r="C2000">
            <v>0</v>
          </cell>
          <cell r="D2000">
            <v>0</v>
          </cell>
          <cell r="E2000">
            <v>0</v>
          </cell>
          <cell r="F2000">
            <v>0</v>
          </cell>
          <cell r="G2000">
            <v>0</v>
          </cell>
        </row>
        <row r="2001">
          <cell r="B2001">
            <v>0</v>
          </cell>
          <cell r="C2001">
            <v>0</v>
          </cell>
          <cell r="D2001">
            <v>0</v>
          </cell>
          <cell r="E2001">
            <v>0</v>
          </cell>
          <cell r="F2001">
            <v>0</v>
          </cell>
          <cell r="G2001">
            <v>0</v>
          </cell>
        </row>
        <row r="2002">
          <cell r="B2002">
            <v>0</v>
          </cell>
          <cell r="C2002">
            <v>0</v>
          </cell>
          <cell r="D2002">
            <v>0</v>
          </cell>
          <cell r="E2002">
            <v>0</v>
          </cell>
          <cell r="F2002">
            <v>0</v>
          </cell>
          <cell r="G2002">
            <v>0</v>
          </cell>
        </row>
        <row r="2003">
          <cell r="B2003">
            <v>0</v>
          </cell>
          <cell r="C2003">
            <v>0</v>
          </cell>
          <cell r="D2003">
            <v>0</v>
          </cell>
          <cell r="E2003">
            <v>0</v>
          </cell>
          <cell r="F2003">
            <v>0</v>
          </cell>
          <cell r="G2003">
            <v>0</v>
          </cell>
        </row>
        <row r="2004">
          <cell r="B2004">
            <v>0</v>
          </cell>
          <cell r="C2004">
            <v>0</v>
          </cell>
          <cell r="D2004">
            <v>0</v>
          </cell>
          <cell r="E2004">
            <v>0</v>
          </cell>
          <cell r="F2004">
            <v>0</v>
          </cell>
          <cell r="G2004">
            <v>0</v>
          </cell>
        </row>
        <row r="2005">
          <cell r="B2005">
            <v>0</v>
          </cell>
          <cell r="C2005">
            <v>0</v>
          </cell>
          <cell r="D2005">
            <v>0</v>
          </cell>
          <cell r="E2005">
            <v>0</v>
          </cell>
          <cell r="F2005">
            <v>0</v>
          </cell>
          <cell r="G2005">
            <v>0</v>
          </cell>
        </row>
        <row r="2006">
          <cell r="B2006">
            <v>0</v>
          </cell>
          <cell r="C2006">
            <v>0</v>
          </cell>
          <cell r="D2006">
            <v>0</v>
          </cell>
          <cell r="E2006">
            <v>0</v>
          </cell>
          <cell r="F2006">
            <v>0</v>
          </cell>
          <cell r="G2006">
            <v>0</v>
          </cell>
        </row>
        <row r="2007">
          <cell r="B2007">
            <v>0</v>
          </cell>
          <cell r="C2007">
            <v>0</v>
          </cell>
          <cell r="D2007">
            <v>0</v>
          </cell>
          <cell r="E2007">
            <v>0</v>
          </cell>
          <cell r="F2007">
            <v>0</v>
          </cell>
          <cell r="G2007">
            <v>0</v>
          </cell>
        </row>
        <row r="2008">
          <cell r="B2008">
            <v>0</v>
          </cell>
          <cell r="C2008">
            <v>0</v>
          </cell>
          <cell r="D2008">
            <v>0</v>
          </cell>
          <cell r="E2008">
            <v>0</v>
          </cell>
          <cell r="F2008">
            <v>0</v>
          </cell>
          <cell r="G2008">
            <v>0</v>
          </cell>
        </row>
        <row r="2009">
          <cell r="B2009">
            <v>0</v>
          </cell>
          <cell r="C2009">
            <v>0</v>
          </cell>
          <cell r="D2009">
            <v>0</v>
          </cell>
          <cell r="E2009">
            <v>0</v>
          </cell>
          <cell r="F2009">
            <v>0</v>
          </cell>
          <cell r="G2009">
            <v>0</v>
          </cell>
        </row>
        <row r="2010">
          <cell r="B2010">
            <v>0</v>
          </cell>
          <cell r="C2010">
            <v>0</v>
          </cell>
          <cell r="D2010">
            <v>0</v>
          </cell>
          <cell r="E2010">
            <v>0</v>
          </cell>
          <cell r="F2010">
            <v>0</v>
          </cell>
          <cell r="G2010">
            <v>0</v>
          </cell>
        </row>
        <row r="2011">
          <cell r="B2011">
            <v>0</v>
          </cell>
          <cell r="C2011">
            <v>0</v>
          </cell>
          <cell r="D2011">
            <v>0</v>
          </cell>
          <cell r="E2011">
            <v>0</v>
          </cell>
          <cell r="F2011">
            <v>0</v>
          </cell>
          <cell r="G2011">
            <v>0</v>
          </cell>
        </row>
        <row r="2012">
          <cell r="B2012">
            <v>0</v>
          </cell>
          <cell r="C2012">
            <v>0</v>
          </cell>
          <cell r="D2012">
            <v>0</v>
          </cell>
          <cell r="E2012">
            <v>0</v>
          </cell>
          <cell r="F2012">
            <v>0</v>
          </cell>
          <cell r="G2012">
            <v>0</v>
          </cell>
        </row>
        <row r="2013">
          <cell r="B2013">
            <v>0</v>
          </cell>
          <cell r="C2013">
            <v>0</v>
          </cell>
          <cell r="D2013">
            <v>0</v>
          </cell>
          <cell r="E2013">
            <v>0</v>
          </cell>
          <cell r="F2013">
            <v>0</v>
          </cell>
          <cell r="G2013">
            <v>0</v>
          </cell>
        </row>
        <row r="2014">
          <cell r="B2014">
            <v>0</v>
          </cell>
          <cell r="C2014">
            <v>0</v>
          </cell>
          <cell r="D2014">
            <v>0</v>
          </cell>
          <cell r="E2014">
            <v>0</v>
          </cell>
          <cell r="F2014">
            <v>0</v>
          </cell>
          <cell r="G2014">
            <v>0</v>
          </cell>
        </row>
        <row r="2015">
          <cell r="B2015">
            <v>0</v>
          </cell>
          <cell r="C2015">
            <v>0</v>
          </cell>
          <cell r="D2015">
            <v>0</v>
          </cell>
          <cell r="E2015">
            <v>0</v>
          </cell>
          <cell r="F2015">
            <v>0</v>
          </cell>
          <cell r="G2015">
            <v>0</v>
          </cell>
        </row>
        <row r="2016">
          <cell r="B2016">
            <v>0</v>
          </cell>
          <cell r="C2016">
            <v>0</v>
          </cell>
          <cell r="D2016">
            <v>0</v>
          </cell>
          <cell r="E2016">
            <v>0</v>
          </cell>
          <cell r="F2016">
            <v>0</v>
          </cell>
          <cell r="G2016">
            <v>0</v>
          </cell>
        </row>
        <row r="2017">
          <cell r="B2017">
            <v>0</v>
          </cell>
          <cell r="C2017">
            <v>0</v>
          </cell>
          <cell r="D2017">
            <v>0</v>
          </cell>
          <cell r="E2017">
            <v>0</v>
          </cell>
          <cell r="F2017">
            <v>0</v>
          </cell>
          <cell r="G2017">
            <v>0</v>
          </cell>
        </row>
        <row r="2018">
          <cell r="B2018">
            <v>0</v>
          </cell>
          <cell r="C2018">
            <v>0</v>
          </cell>
          <cell r="D2018">
            <v>0</v>
          </cell>
          <cell r="E2018">
            <v>0</v>
          </cell>
          <cell r="F2018">
            <v>0</v>
          </cell>
          <cell r="G2018">
            <v>0</v>
          </cell>
        </row>
        <row r="2019">
          <cell r="B2019">
            <v>0</v>
          </cell>
          <cell r="C2019">
            <v>0</v>
          </cell>
          <cell r="D2019">
            <v>0</v>
          </cell>
          <cell r="E2019">
            <v>0</v>
          </cell>
          <cell r="F2019">
            <v>0</v>
          </cell>
          <cell r="G2019">
            <v>0</v>
          </cell>
        </row>
        <row r="2020">
          <cell r="B2020">
            <v>0</v>
          </cell>
          <cell r="C2020">
            <v>0</v>
          </cell>
          <cell r="D2020">
            <v>0</v>
          </cell>
          <cell r="E2020">
            <v>0</v>
          </cell>
          <cell r="F2020">
            <v>0</v>
          </cell>
          <cell r="G2020">
            <v>0</v>
          </cell>
        </row>
        <row r="2021">
          <cell r="B2021">
            <v>0</v>
          </cell>
          <cell r="C2021">
            <v>0</v>
          </cell>
          <cell r="D2021">
            <v>0</v>
          </cell>
          <cell r="E2021">
            <v>0</v>
          </cell>
          <cell r="F2021">
            <v>0</v>
          </cell>
          <cell r="G2021">
            <v>0</v>
          </cell>
        </row>
        <row r="2022">
          <cell r="B2022">
            <v>0</v>
          </cell>
          <cell r="C2022">
            <v>0</v>
          </cell>
          <cell r="D2022">
            <v>0</v>
          </cell>
          <cell r="E2022">
            <v>0</v>
          </cell>
          <cell r="F2022">
            <v>0</v>
          </cell>
          <cell r="G2022">
            <v>0</v>
          </cell>
        </row>
        <row r="2023">
          <cell r="B2023">
            <v>0</v>
          </cell>
          <cell r="C2023">
            <v>0</v>
          </cell>
          <cell r="D2023">
            <v>0</v>
          </cell>
          <cell r="E2023">
            <v>0</v>
          </cell>
          <cell r="F2023">
            <v>0</v>
          </cell>
          <cell r="G2023">
            <v>0</v>
          </cell>
        </row>
        <row r="2024">
          <cell r="B2024">
            <v>0</v>
          </cell>
          <cell r="C2024">
            <v>0</v>
          </cell>
          <cell r="D2024">
            <v>0</v>
          </cell>
          <cell r="E2024">
            <v>0</v>
          </cell>
          <cell r="F2024">
            <v>0</v>
          </cell>
          <cell r="G2024">
            <v>0</v>
          </cell>
        </row>
        <row r="2025">
          <cell r="B2025">
            <v>0</v>
          </cell>
          <cell r="C2025">
            <v>0</v>
          </cell>
          <cell r="D2025">
            <v>0</v>
          </cell>
          <cell r="E2025">
            <v>0</v>
          </cell>
          <cell r="F2025">
            <v>0</v>
          </cell>
          <cell r="G2025">
            <v>0</v>
          </cell>
        </row>
        <row r="2026">
          <cell r="B2026">
            <v>0</v>
          </cell>
          <cell r="C2026">
            <v>0</v>
          </cell>
          <cell r="D2026">
            <v>0</v>
          </cell>
          <cell r="E2026">
            <v>0</v>
          </cell>
          <cell r="F2026">
            <v>0</v>
          </cell>
          <cell r="G2026">
            <v>0</v>
          </cell>
        </row>
        <row r="2027">
          <cell r="B2027">
            <v>0</v>
          </cell>
          <cell r="C2027">
            <v>0</v>
          </cell>
          <cell r="D2027">
            <v>0</v>
          </cell>
          <cell r="E2027">
            <v>0</v>
          </cell>
          <cell r="F2027">
            <v>0</v>
          </cell>
          <cell r="G2027">
            <v>0</v>
          </cell>
        </row>
        <row r="2028">
          <cell r="B2028">
            <v>0</v>
          </cell>
          <cell r="C2028">
            <v>0</v>
          </cell>
          <cell r="D2028">
            <v>0</v>
          </cell>
          <cell r="E2028">
            <v>0</v>
          </cell>
          <cell r="F2028">
            <v>0</v>
          </cell>
          <cell r="G2028">
            <v>0</v>
          </cell>
        </row>
        <row r="2029">
          <cell r="B2029">
            <v>0</v>
          </cell>
          <cell r="C2029">
            <v>0</v>
          </cell>
          <cell r="D2029">
            <v>0</v>
          </cell>
          <cell r="E2029">
            <v>0</v>
          </cell>
          <cell r="F2029">
            <v>0</v>
          </cell>
          <cell r="G2029">
            <v>0</v>
          </cell>
        </row>
        <row r="2030">
          <cell r="B2030">
            <v>0</v>
          </cell>
          <cell r="C2030">
            <v>0</v>
          </cell>
          <cell r="D2030">
            <v>0</v>
          </cell>
          <cell r="E2030">
            <v>0</v>
          </cell>
          <cell r="F2030">
            <v>0</v>
          </cell>
          <cell r="G2030">
            <v>0</v>
          </cell>
        </row>
        <row r="2031">
          <cell r="B2031">
            <v>0</v>
          </cell>
          <cell r="C2031">
            <v>0</v>
          </cell>
          <cell r="D2031">
            <v>0</v>
          </cell>
          <cell r="E2031">
            <v>0</v>
          </cell>
          <cell r="F2031">
            <v>0</v>
          </cell>
          <cell r="G2031">
            <v>0</v>
          </cell>
        </row>
        <row r="2032">
          <cell r="B2032">
            <v>0</v>
          </cell>
          <cell r="C2032">
            <v>0</v>
          </cell>
          <cell r="D2032">
            <v>0</v>
          </cell>
          <cell r="E2032">
            <v>0</v>
          </cell>
          <cell r="F2032">
            <v>0</v>
          </cell>
          <cell r="G2032">
            <v>0</v>
          </cell>
        </row>
        <row r="2033">
          <cell r="B2033">
            <v>0</v>
          </cell>
          <cell r="C2033">
            <v>0</v>
          </cell>
          <cell r="D2033">
            <v>0</v>
          </cell>
          <cell r="E2033">
            <v>0</v>
          </cell>
          <cell r="F2033">
            <v>0</v>
          </cell>
          <cell r="G2033">
            <v>0</v>
          </cell>
        </row>
        <row r="2034">
          <cell r="B2034">
            <v>0</v>
          </cell>
          <cell r="C2034">
            <v>0</v>
          </cell>
          <cell r="D2034">
            <v>0</v>
          </cell>
          <cell r="E2034">
            <v>0</v>
          </cell>
          <cell r="F2034">
            <v>0</v>
          </cell>
          <cell r="G2034">
            <v>0</v>
          </cell>
        </row>
        <row r="2035">
          <cell r="B2035">
            <v>0</v>
          </cell>
          <cell r="C2035">
            <v>0</v>
          </cell>
          <cell r="D2035">
            <v>0</v>
          </cell>
          <cell r="E2035">
            <v>0</v>
          </cell>
          <cell r="F2035">
            <v>0</v>
          </cell>
          <cell r="G2035">
            <v>0</v>
          </cell>
        </row>
        <row r="2036">
          <cell r="B2036">
            <v>0</v>
          </cell>
          <cell r="C2036">
            <v>0</v>
          </cell>
          <cell r="D2036">
            <v>0</v>
          </cell>
          <cell r="E2036">
            <v>0</v>
          </cell>
          <cell r="F2036">
            <v>0</v>
          </cell>
          <cell r="G2036">
            <v>0</v>
          </cell>
        </row>
        <row r="2037">
          <cell r="B2037">
            <v>0</v>
          </cell>
          <cell r="C2037">
            <v>0</v>
          </cell>
          <cell r="D2037">
            <v>0</v>
          </cell>
          <cell r="E2037">
            <v>0</v>
          </cell>
          <cell r="F2037">
            <v>0</v>
          </cell>
          <cell r="G2037">
            <v>0</v>
          </cell>
        </row>
        <row r="2038">
          <cell r="B2038">
            <v>0</v>
          </cell>
          <cell r="C2038">
            <v>0</v>
          </cell>
          <cell r="D2038">
            <v>0</v>
          </cell>
          <cell r="E2038">
            <v>0</v>
          </cell>
          <cell r="F2038">
            <v>0</v>
          </cell>
          <cell r="G2038">
            <v>0</v>
          </cell>
        </row>
        <row r="2039">
          <cell r="B2039">
            <v>0</v>
          </cell>
          <cell r="C2039">
            <v>0</v>
          </cell>
          <cell r="D2039">
            <v>0</v>
          </cell>
          <cell r="E2039">
            <v>0</v>
          </cell>
          <cell r="F2039">
            <v>0</v>
          </cell>
          <cell r="G2039">
            <v>0</v>
          </cell>
        </row>
        <row r="2040">
          <cell r="B2040">
            <v>0</v>
          </cell>
          <cell r="C2040">
            <v>0</v>
          </cell>
          <cell r="D2040">
            <v>0</v>
          </cell>
          <cell r="E2040">
            <v>0</v>
          </cell>
          <cell r="F2040">
            <v>0</v>
          </cell>
          <cell r="G2040">
            <v>0</v>
          </cell>
        </row>
        <row r="2041">
          <cell r="B2041">
            <v>0</v>
          </cell>
          <cell r="C2041">
            <v>0</v>
          </cell>
          <cell r="D2041">
            <v>0</v>
          </cell>
          <cell r="E2041">
            <v>0</v>
          </cell>
          <cell r="F2041">
            <v>0</v>
          </cell>
          <cell r="G2041">
            <v>0</v>
          </cell>
        </row>
        <row r="2042">
          <cell r="B2042">
            <v>0</v>
          </cell>
          <cell r="C2042">
            <v>0</v>
          </cell>
          <cell r="D2042">
            <v>0</v>
          </cell>
          <cell r="E2042">
            <v>0</v>
          </cell>
          <cell r="F2042">
            <v>0</v>
          </cell>
          <cell r="G2042">
            <v>0</v>
          </cell>
        </row>
        <row r="2043">
          <cell r="B2043">
            <v>0</v>
          </cell>
          <cell r="C2043">
            <v>0</v>
          </cell>
          <cell r="D2043">
            <v>0</v>
          </cell>
          <cell r="E2043">
            <v>0</v>
          </cell>
          <cell r="F2043">
            <v>0</v>
          </cell>
          <cell r="G2043">
            <v>0</v>
          </cell>
        </row>
        <row r="2044">
          <cell r="B2044">
            <v>0</v>
          </cell>
          <cell r="C2044">
            <v>0</v>
          </cell>
          <cell r="D2044">
            <v>0</v>
          </cell>
          <cell r="E2044">
            <v>0</v>
          </cell>
          <cell r="F2044">
            <v>0</v>
          </cell>
          <cell r="G2044">
            <v>0</v>
          </cell>
        </row>
        <row r="2045">
          <cell r="B2045">
            <v>0</v>
          </cell>
          <cell r="C2045">
            <v>0</v>
          </cell>
          <cell r="D2045">
            <v>0</v>
          </cell>
          <cell r="E2045">
            <v>0</v>
          </cell>
          <cell r="F2045">
            <v>0</v>
          </cell>
          <cell r="G2045">
            <v>0</v>
          </cell>
        </row>
        <row r="2046">
          <cell r="B2046">
            <v>0</v>
          </cell>
          <cell r="C2046">
            <v>0</v>
          </cell>
          <cell r="D2046">
            <v>0</v>
          </cell>
          <cell r="E2046">
            <v>0</v>
          </cell>
          <cell r="F2046">
            <v>0</v>
          </cell>
          <cell r="G2046">
            <v>0</v>
          </cell>
        </row>
        <row r="2047">
          <cell r="B2047">
            <v>0</v>
          </cell>
          <cell r="C2047">
            <v>0</v>
          </cell>
          <cell r="D2047">
            <v>0</v>
          </cell>
          <cell r="E2047">
            <v>0</v>
          </cell>
          <cell r="F2047">
            <v>0</v>
          </cell>
          <cell r="G2047">
            <v>0</v>
          </cell>
        </row>
        <row r="2048">
          <cell r="B2048">
            <v>0</v>
          </cell>
          <cell r="C2048">
            <v>0</v>
          </cell>
          <cell r="D2048">
            <v>0</v>
          </cell>
          <cell r="E2048">
            <v>0</v>
          </cell>
          <cell r="F2048">
            <v>0</v>
          </cell>
          <cell r="G2048">
            <v>0</v>
          </cell>
        </row>
        <row r="2049">
          <cell r="B2049">
            <v>0</v>
          </cell>
          <cell r="C2049">
            <v>0</v>
          </cell>
          <cell r="D2049">
            <v>0</v>
          </cell>
          <cell r="E2049">
            <v>0</v>
          </cell>
          <cell r="F2049">
            <v>0</v>
          </cell>
          <cell r="G2049">
            <v>0</v>
          </cell>
        </row>
        <row r="2050">
          <cell r="B2050">
            <v>0</v>
          </cell>
          <cell r="C2050">
            <v>0</v>
          </cell>
          <cell r="D2050">
            <v>0</v>
          </cell>
          <cell r="E2050">
            <v>0</v>
          </cell>
          <cell r="F2050">
            <v>0</v>
          </cell>
          <cell r="G2050">
            <v>0</v>
          </cell>
        </row>
        <row r="2051">
          <cell r="B2051">
            <v>0</v>
          </cell>
          <cell r="C2051">
            <v>0</v>
          </cell>
          <cell r="D2051">
            <v>0</v>
          </cell>
          <cell r="E2051">
            <v>0</v>
          </cell>
          <cell r="F2051">
            <v>0</v>
          </cell>
          <cell r="G2051">
            <v>0</v>
          </cell>
        </row>
        <row r="2052">
          <cell r="B2052">
            <v>0</v>
          </cell>
          <cell r="C2052">
            <v>0</v>
          </cell>
          <cell r="D2052">
            <v>0</v>
          </cell>
          <cell r="E2052">
            <v>0</v>
          </cell>
          <cell r="F2052">
            <v>0</v>
          </cell>
          <cell r="G2052">
            <v>0</v>
          </cell>
        </row>
        <row r="2053">
          <cell r="B2053">
            <v>0</v>
          </cell>
          <cell r="C2053">
            <v>0</v>
          </cell>
          <cell r="D2053">
            <v>0</v>
          </cell>
          <cell r="E2053">
            <v>0</v>
          </cell>
          <cell r="F2053">
            <v>0</v>
          </cell>
          <cell r="G2053">
            <v>0</v>
          </cell>
        </row>
        <row r="2054">
          <cell r="B2054">
            <v>0</v>
          </cell>
          <cell r="C2054">
            <v>0</v>
          </cell>
          <cell r="D2054">
            <v>0</v>
          </cell>
          <cell r="E2054">
            <v>0</v>
          </cell>
          <cell r="F2054">
            <v>0</v>
          </cell>
          <cell r="G2054">
            <v>0</v>
          </cell>
        </row>
        <row r="2055">
          <cell r="B2055">
            <v>0</v>
          </cell>
          <cell r="C2055">
            <v>0</v>
          </cell>
          <cell r="D2055">
            <v>0</v>
          </cell>
          <cell r="E2055">
            <v>0</v>
          </cell>
          <cell r="F2055">
            <v>0</v>
          </cell>
          <cell r="G2055">
            <v>0</v>
          </cell>
        </row>
        <row r="2056">
          <cell r="B2056">
            <v>0</v>
          </cell>
          <cell r="C2056">
            <v>0</v>
          </cell>
          <cell r="D2056">
            <v>0</v>
          </cell>
          <cell r="E2056">
            <v>0</v>
          </cell>
          <cell r="F2056">
            <v>0</v>
          </cell>
          <cell r="G2056">
            <v>0</v>
          </cell>
        </row>
        <row r="2057">
          <cell r="B2057">
            <v>0</v>
          </cell>
          <cell r="C2057">
            <v>0</v>
          </cell>
          <cell r="D2057">
            <v>0</v>
          </cell>
          <cell r="E2057">
            <v>0</v>
          </cell>
          <cell r="F2057">
            <v>0</v>
          </cell>
          <cell r="G2057">
            <v>0</v>
          </cell>
        </row>
        <row r="2058">
          <cell r="B2058">
            <v>0</v>
          </cell>
          <cell r="C2058">
            <v>0</v>
          </cell>
          <cell r="D2058">
            <v>0</v>
          </cell>
          <cell r="E2058">
            <v>0</v>
          </cell>
          <cell r="F2058">
            <v>0</v>
          </cell>
          <cell r="G2058">
            <v>0</v>
          </cell>
        </row>
        <row r="2059">
          <cell r="B2059">
            <v>0</v>
          </cell>
          <cell r="C2059">
            <v>0</v>
          </cell>
          <cell r="D2059">
            <v>0</v>
          </cell>
          <cell r="E2059">
            <v>0</v>
          </cell>
          <cell r="F2059">
            <v>0</v>
          </cell>
          <cell r="G2059">
            <v>0</v>
          </cell>
        </row>
        <row r="2060">
          <cell r="B2060">
            <v>0</v>
          </cell>
          <cell r="C2060">
            <v>0</v>
          </cell>
          <cell r="D2060">
            <v>0</v>
          </cell>
          <cell r="E2060">
            <v>0</v>
          </cell>
          <cell r="F2060">
            <v>0</v>
          </cell>
          <cell r="G2060">
            <v>0</v>
          </cell>
        </row>
        <row r="2061">
          <cell r="B2061">
            <v>0</v>
          </cell>
          <cell r="C2061">
            <v>0</v>
          </cell>
          <cell r="D2061">
            <v>0</v>
          </cell>
          <cell r="E2061">
            <v>0</v>
          </cell>
          <cell r="F2061">
            <v>0</v>
          </cell>
          <cell r="G2061">
            <v>0</v>
          </cell>
        </row>
        <row r="2062">
          <cell r="B2062">
            <v>0</v>
          </cell>
          <cell r="C2062">
            <v>0</v>
          </cell>
          <cell r="D2062">
            <v>0</v>
          </cell>
          <cell r="E2062">
            <v>0</v>
          </cell>
          <cell r="F2062">
            <v>0</v>
          </cell>
          <cell r="G2062">
            <v>0</v>
          </cell>
        </row>
        <row r="2063">
          <cell r="B2063">
            <v>0</v>
          </cell>
          <cell r="C2063">
            <v>0</v>
          </cell>
          <cell r="D2063">
            <v>0</v>
          </cell>
          <cell r="E2063">
            <v>0</v>
          </cell>
          <cell r="F2063">
            <v>0</v>
          </cell>
          <cell r="G2063">
            <v>0</v>
          </cell>
        </row>
        <row r="2064">
          <cell r="B2064">
            <v>0</v>
          </cell>
          <cell r="C2064">
            <v>0</v>
          </cell>
          <cell r="D2064">
            <v>0</v>
          </cell>
          <cell r="E2064">
            <v>0</v>
          </cell>
          <cell r="F2064">
            <v>0</v>
          </cell>
          <cell r="G2064">
            <v>0</v>
          </cell>
        </row>
        <row r="2065">
          <cell r="B2065">
            <v>0</v>
          </cell>
          <cell r="C2065">
            <v>0</v>
          </cell>
          <cell r="D2065">
            <v>0</v>
          </cell>
          <cell r="E2065">
            <v>0</v>
          </cell>
          <cell r="F2065">
            <v>0</v>
          </cell>
          <cell r="G2065">
            <v>0</v>
          </cell>
        </row>
        <row r="2066">
          <cell r="B2066">
            <v>0</v>
          </cell>
          <cell r="C2066">
            <v>0</v>
          </cell>
          <cell r="D2066">
            <v>0</v>
          </cell>
          <cell r="E2066">
            <v>0</v>
          </cell>
          <cell r="F2066">
            <v>0</v>
          </cell>
          <cell r="G2066">
            <v>0</v>
          </cell>
        </row>
        <row r="2067">
          <cell r="B2067">
            <v>0</v>
          </cell>
          <cell r="C2067">
            <v>0</v>
          </cell>
          <cell r="D2067">
            <v>0</v>
          </cell>
          <cell r="E2067">
            <v>0</v>
          </cell>
          <cell r="F2067">
            <v>0</v>
          </cell>
          <cell r="G2067">
            <v>0</v>
          </cell>
        </row>
        <row r="2068">
          <cell r="B2068">
            <v>0</v>
          </cell>
          <cell r="C2068">
            <v>0</v>
          </cell>
          <cell r="D2068">
            <v>0</v>
          </cell>
          <cell r="E2068">
            <v>0</v>
          </cell>
          <cell r="F2068">
            <v>0</v>
          </cell>
          <cell r="G2068">
            <v>0</v>
          </cell>
        </row>
        <row r="2069">
          <cell r="B2069">
            <v>0</v>
          </cell>
          <cell r="C2069">
            <v>0</v>
          </cell>
          <cell r="D2069">
            <v>0</v>
          </cell>
          <cell r="E2069">
            <v>0</v>
          </cell>
          <cell r="F2069">
            <v>0</v>
          </cell>
          <cell r="G2069">
            <v>0</v>
          </cell>
        </row>
        <row r="2070">
          <cell r="B2070">
            <v>0</v>
          </cell>
          <cell r="C2070">
            <v>0</v>
          </cell>
          <cell r="D2070">
            <v>0</v>
          </cell>
          <cell r="E2070">
            <v>0</v>
          </cell>
          <cell r="F2070">
            <v>0</v>
          </cell>
          <cell r="G2070">
            <v>0</v>
          </cell>
        </row>
        <row r="2071">
          <cell r="B2071">
            <v>0</v>
          </cell>
          <cell r="C2071">
            <v>0</v>
          </cell>
          <cell r="D2071">
            <v>0</v>
          </cell>
          <cell r="E2071">
            <v>0</v>
          </cell>
          <cell r="F2071">
            <v>0</v>
          </cell>
          <cell r="G2071">
            <v>0</v>
          </cell>
        </row>
        <row r="2072">
          <cell r="B2072">
            <v>0</v>
          </cell>
          <cell r="C2072">
            <v>0</v>
          </cell>
          <cell r="D2072">
            <v>0</v>
          </cell>
          <cell r="E2072">
            <v>0</v>
          </cell>
          <cell r="F2072">
            <v>0</v>
          </cell>
          <cell r="G2072">
            <v>0</v>
          </cell>
        </row>
        <row r="2073">
          <cell r="B2073">
            <v>0</v>
          </cell>
          <cell r="C2073">
            <v>0</v>
          </cell>
          <cell r="D2073">
            <v>0</v>
          </cell>
          <cell r="E2073">
            <v>0</v>
          </cell>
          <cell r="F2073">
            <v>0</v>
          </cell>
          <cell r="G2073">
            <v>0</v>
          </cell>
        </row>
        <row r="2074">
          <cell r="B2074">
            <v>0</v>
          </cell>
          <cell r="C2074">
            <v>0</v>
          </cell>
          <cell r="D2074">
            <v>0</v>
          </cell>
          <cell r="E2074">
            <v>0</v>
          </cell>
          <cell r="F2074">
            <v>0</v>
          </cell>
          <cell r="G2074">
            <v>0</v>
          </cell>
        </row>
        <row r="2075">
          <cell r="B2075">
            <v>0</v>
          </cell>
          <cell r="C2075">
            <v>0</v>
          </cell>
          <cell r="D2075">
            <v>0</v>
          </cell>
          <cell r="E2075">
            <v>0</v>
          </cell>
          <cell r="F2075">
            <v>0</v>
          </cell>
          <cell r="G2075">
            <v>0</v>
          </cell>
        </row>
        <row r="2076">
          <cell r="B2076">
            <v>0</v>
          </cell>
          <cell r="C2076">
            <v>0</v>
          </cell>
          <cell r="D2076">
            <v>0</v>
          </cell>
          <cell r="E2076">
            <v>0</v>
          </cell>
          <cell r="F2076">
            <v>0</v>
          </cell>
          <cell r="G2076">
            <v>0</v>
          </cell>
        </row>
        <row r="2077">
          <cell r="B2077">
            <v>0</v>
          </cell>
          <cell r="C2077">
            <v>0</v>
          </cell>
          <cell r="D2077">
            <v>0</v>
          </cell>
          <cell r="E2077">
            <v>0</v>
          </cell>
          <cell r="F2077">
            <v>0</v>
          </cell>
          <cell r="G2077">
            <v>0</v>
          </cell>
        </row>
        <row r="2078">
          <cell r="B2078">
            <v>0</v>
          </cell>
          <cell r="C2078">
            <v>0</v>
          </cell>
          <cell r="D2078">
            <v>0</v>
          </cell>
          <cell r="E2078">
            <v>0</v>
          </cell>
          <cell r="F2078">
            <v>0</v>
          </cell>
          <cell r="G2078">
            <v>0</v>
          </cell>
        </row>
        <row r="2079">
          <cell r="B2079">
            <v>0</v>
          </cell>
          <cell r="C2079">
            <v>0</v>
          </cell>
          <cell r="D2079">
            <v>0</v>
          </cell>
          <cell r="E2079">
            <v>0</v>
          </cell>
          <cell r="F2079">
            <v>0</v>
          </cell>
          <cell r="G2079">
            <v>0</v>
          </cell>
        </row>
        <row r="2080">
          <cell r="B2080">
            <v>0</v>
          </cell>
          <cell r="C2080">
            <v>0</v>
          </cell>
          <cell r="D2080">
            <v>0</v>
          </cell>
          <cell r="E2080">
            <v>0</v>
          </cell>
          <cell r="F2080">
            <v>0</v>
          </cell>
          <cell r="G2080">
            <v>0</v>
          </cell>
        </row>
        <row r="2081">
          <cell r="B2081">
            <v>0</v>
          </cell>
          <cell r="C2081">
            <v>0</v>
          </cell>
          <cell r="D2081">
            <v>0</v>
          </cell>
          <cell r="E2081">
            <v>0</v>
          </cell>
          <cell r="F2081">
            <v>0</v>
          </cell>
          <cell r="G2081">
            <v>0</v>
          </cell>
        </row>
        <row r="2082">
          <cell r="B2082">
            <v>0</v>
          </cell>
          <cell r="C2082">
            <v>0</v>
          </cell>
          <cell r="D2082">
            <v>0</v>
          </cell>
          <cell r="E2082">
            <v>0</v>
          </cell>
          <cell r="F2082">
            <v>0</v>
          </cell>
          <cell r="G2082">
            <v>0</v>
          </cell>
        </row>
        <row r="2083">
          <cell r="B2083">
            <v>0</v>
          </cell>
          <cell r="C2083">
            <v>0</v>
          </cell>
          <cell r="D2083">
            <v>0</v>
          </cell>
          <cell r="E2083">
            <v>0</v>
          </cell>
          <cell r="F2083">
            <v>0</v>
          </cell>
          <cell r="G2083">
            <v>0</v>
          </cell>
        </row>
        <row r="2084">
          <cell r="B2084">
            <v>0</v>
          </cell>
          <cell r="C2084">
            <v>0</v>
          </cell>
          <cell r="D2084">
            <v>0</v>
          </cell>
          <cell r="E2084">
            <v>0</v>
          </cell>
          <cell r="F2084">
            <v>0</v>
          </cell>
          <cell r="G2084">
            <v>0</v>
          </cell>
        </row>
        <row r="2085">
          <cell r="B2085">
            <v>0</v>
          </cell>
          <cell r="C2085">
            <v>0</v>
          </cell>
          <cell r="D2085">
            <v>0</v>
          </cell>
          <cell r="E2085">
            <v>0</v>
          </cell>
          <cell r="F2085">
            <v>0</v>
          </cell>
          <cell r="G2085">
            <v>0</v>
          </cell>
        </row>
        <row r="2086">
          <cell r="B2086">
            <v>0</v>
          </cell>
          <cell r="C2086">
            <v>0</v>
          </cell>
          <cell r="D2086">
            <v>0</v>
          </cell>
          <cell r="E2086">
            <v>0</v>
          </cell>
          <cell r="F2086">
            <v>0</v>
          </cell>
          <cell r="G2086">
            <v>0</v>
          </cell>
        </row>
        <row r="2087">
          <cell r="B2087">
            <v>0</v>
          </cell>
          <cell r="C2087">
            <v>0</v>
          </cell>
          <cell r="D2087">
            <v>0</v>
          </cell>
          <cell r="E2087">
            <v>0</v>
          </cell>
          <cell r="F2087">
            <v>0</v>
          </cell>
          <cell r="G2087">
            <v>0</v>
          </cell>
        </row>
        <row r="2088">
          <cell r="B2088">
            <v>0</v>
          </cell>
          <cell r="C2088">
            <v>0</v>
          </cell>
          <cell r="D2088">
            <v>0</v>
          </cell>
          <cell r="E2088">
            <v>0</v>
          </cell>
          <cell r="F2088">
            <v>0</v>
          </cell>
          <cell r="G2088">
            <v>0</v>
          </cell>
        </row>
        <row r="2089">
          <cell r="B2089">
            <v>0</v>
          </cell>
          <cell r="C2089">
            <v>0</v>
          </cell>
          <cell r="D2089">
            <v>0</v>
          </cell>
          <cell r="E2089">
            <v>0</v>
          </cell>
          <cell r="F2089">
            <v>0</v>
          </cell>
          <cell r="G2089">
            <v>0</v>
          </cell>
        </row>
        <row r="2090">
          <cell r="B2090">
            <v>0</v>
          </cell>
          <cell r="C2090">
            <v>0</v>
          </cell>
          <cell r="D2090">
            <v>0</v>
          </cell>
          <cell r="E2090">
            <v>0</v>
          </cell>
          <cell r="F2090">
            <v>0</v>
          </cell>
          <cell r="G2090">
            <v>0</v>
          </cell>
        </row>
        <row r="2091">
          <cell r="B2091">
            <v>0</v>
          </cell>
          <cell r="C2091">
            <v>0</v>
          </cell>
          <cell r="D2091">
            <v>0</v>
          </cell>
          <cell r="E2091">
            <v>0</v>
          </cell>
          <cell r="F2091">
            <v>0</v>
          </cell>
          <cell r="G2091">
            <v>0</v>
          </cell>
        </row>
        <row r="2092">
          <cell r="B2092">
            <v>0</v>
          </cell>
          <cell r="C2092">
            <v>0</v>
          </cell>
          <cell r="D2092">
            <v>0</v>
          </cell>
          <cell r="E2092">
            <v>0</v>
          </cell>
          <cell r="F2092">
            <v>0</v>
          </cell>
          <cell r="G2092">
            <v>0</v>
          </cell>
        </row>
        <row r="2093">
          <cell r="B2093">
            <v>0</v>
          </cell>
          <cell r="C2093">
            <v>0</v>
          </cell>
          <cell r="D2093">
            <v>0</v>
          </cell>
          <cell r="E2093">
            <v>0</v>
          </cell>
          <cell r="F2093">
            <v>0</v>
          </cell>
          <cell r="G2093">
            <v>0</v>
          </cell>
        </row>
        <row r="2094">
          <cell r="B2094">
            <v>0</v>
          </cell>
          <cell r="C2094">
            <v>0</v>
          </cell>
          <cell r="D2094">
            <v>0</v>
          </cell>
          <cell r="E2094">
            <v>0</v>
          </cell>
          <cell r="F2094">
            <v>0</v>
          </cell>
          <cell r="G2094">
            <v>0</v>
          </cell>
        </row>
        <row r="2095">
          <cell r="B2095">
            <v>0</v>
          </cell>
          <cell r="C2095">
            <v>0</v>
          </cell>
          <cell r="D2095">
            <v>0</v>
          </cell>
          <cell r="E2095">
            <v>0</v>
          </cell>
          <cell r="F2095">
            <v>0</v>
          </cell>
          <cell r="G2095">
            <v>0</v>
          </cell>
        </row>
        <row r="2096">
          <cell r="B2096">
            <v>0</v>
          </cell>
          <cell r="C2096">
            <v>0</v>
          </cell>
          <cell r="D2096">
            <v>0</v>
          </cell>
          <cell r="E2096">
            <v>0</v>
          </cell>
          <cell r="F2096">
            <v>0</v>
          </cell>
          <cell r="G2096">
            <v>0</v>
          </cell>
        </row>
        <row r="2097">
          <cell r="B2097">
            <v>0</v>
          </cell>
          <cell r="C2097">
            <v>0</v>
          </cell>
          <cell r="D2097">
            <v>0</v>
          </cell>
          <cell r="E2097">
            <v>0</v>
          </cell>
          <cell r="F2097">
            <v>0</v>
          </cell>
          <cell r="G2097">
            <v>0</v>
          </cell>
        </row>
        <row r="2098">
          <cell r="B2098">
            <v>0</v>
          </cell>
          <cell r="C2098">
            <v>0</v>
          </cell>
          <cell r="D2098">
            <v>0</v>
          </cell>
          <cell r="E2098">
            <v>0</v>
          </cell>
          <cell r="F2098">
            <v>0</v>
          </cell>
          <cell r="G2098">
            <v>0</v>
          </cell>
        </row>
        <row r="2099">
          <cell r="B2099">
            <v>0</v>
          </cell>
          <cell r="C2099">
            <v>0</v>
          </cell>
          <cell r="D2099">
            <v>0</v>
          </cell>
          <cell r="E2099">
            <v>0</v>
          </cell>
          <cell r="F2099">
            <v>0</v>
          </cell>
          <cell r="G2099">
            <v>0</v>
          </cell>
        </row>
        <row r="2100">
          <cell r="B2100">
            <v>0</v>
          </cell>
          <cell r="C2100">
            <v>0</v>
          </cell>
          <cell r="D2100">
            <v>0</v>
          </cell>
          <cell r="E2100">
            <v>0</v>
          </cell>
          <cell r="F2100">
            <v>0</v>
          </cell>
          <cell r="G2100">
            <v>0</v>
          </cell>
        </row>
        <row r="2101">
          <cell r="B2101">
            <v>0</v>
          </cell>
          <cell r="C2101">
            <v>0</v>
          </cell>
          <cell r="D2101">
            <v>0</v>
          </cell>
          <cell r="E2101">
            <v>0</v>
          </cell>
          <cell r="F2101">
            <v>0</v>
          </cell>
          <cell r="G2101">
            <v>0</v>
          </cell>
        </row>
        <row r="2102">
          <cell r="B2102">
            <v>0</v>
          </cell>
          <cell r="C2102">
            <v>0</v>
          </cell>
          <cell r="D2102">
            <v>0</v>
          </cell>
          <cell r="E2102">
            <v>0</v>
          </cell>
          <cell r="F2102">
            <v>0</v>
          </cell>
          <cell r="G2102">
            <v>0</v>
          </cell>
        </row>
        <row r="2103">
          <cell r="B2103">
            <v>0</v>
          </cell>
          <cell r="C2103">
            <v>0</v>
          </cell>
          <cell r="D2103">
            <v>0</v>
          </cell>
          <cell r="E2103">
            <v>0</v>
          </cell>
          <cell r="F2103">
            <v>0</v>
          </cell>
          <cell r="G2103">
            <v>0</v>
          </cell>
        </row>
        <row r="2104">
          <cell r="B2104">
            <v>0</v>
          </cell>
          <cell r="C2104">
            <v>0</v>
          </cell>
          <cell r="D2104">
            <v>0</v>
          </cell>
          <cell r="E2104">
            <v>0</v>
          </cell>
          <cell r="F2104">
            <v>0</v>
          </cell>
          <cell r="G2104">
            <v>0</v>
          </cell>
        </row>
        <row r="2105">
          <cell r="B2105">
            <v>0</v>
          </cell>
          <cell r="C2105">
            <v>0</v>
          </cell>
          <cell r="D2105">
            <v>0</v>
          </cell>
          <cell r="E2105">
            <v>0</v>
          </cell>
          <cell r="F2105">
            <v>0</v>
          </cell>
          <cell r="G2105">
            <v>0</v>
          </cell>
        </row>
        <row r="2106">
          <cell r="B2106">
            <v>0</v>
          </cell>
          <cell r="C2106">
            <v>0</v>
          </cell>
          <cell r="D2106">
            <v>0</v>
          </cell>
          <cell r="E2106">
            <v>0</v>
          </cell>
          <cell r="F2106">
            <v>0</v>
          </cell>
          <cell r="G2106">
            <v>0</v>
          </cell>
        </row>
        <row r="2107">
          <cell r="B2107">
            <v>0</v>
          </cell>
          <cell r="C2107">
            <v>0</v>
          </cell>
          <cell r="D2107">
            <v>0</v>
          </cell>
          <cell r="E2107">
            <v>0</v>
          </cell>
          <cell r="F2107">
            <v>0</v>
          </cell>
          <cell r="G2107">
            <v>0</v>
          </cell>
        </row>
        <row r="2108">
          <cell r="B2108">
            <v>0</v>
          </cell>
          <cell r="C2108">
            <v>0</v>
          </cell>
          <cell r="D2108">
            <v>0</v>
          </cell>
          <cell r="E2108">
            <v>0</v>
          </cell>
          <cell r="F2108">
            <v>0</v>
          </cell>
          <cell r="G2108">
            <v>0</v>
          </cell>
        </row>
        <row r="2109">
          <cell r="B2109">
            <v>0</v>
          </cell>
          <cell r="C2109">
            <v>0</v>
          </cell>
          <cell r="D2109">
            <v>0</v>
          </cell>
          <cell r="E2109">
            <v>0</v>
          </cell>
          <cell r="F2109">
            <v>0</v>
          </cell>
          <cell r="G2109">
            <v>0</v>
          </cell>
        </row>
        <row r="2110">
          <cell r="B2110">
            <v>0</v>
          </cell>
          <cell r="C2110">
            <v>0</v>
          </cell>
          <cell r="D2110">
            <v>0</v>
          </cell>
          <cell r="E2110">
            <v>0</v>
          </cell>
          <cell r="F2110">
            <v>0</v>
          </cell>
          <cell r="G2110">
            <v>0</v>
          </cell>
        </row>
        <row r="2111">
          <cell r="B2111">
            <v>0</v>
          </cell>
          <cell r="C2111">
            <v>0</v>
          </cell>
          <cell r="D2111">
            <v>0</v>
          </cell>
          <cell r="E2111">
            <v>0</v>
          </cell>
          <cell r="F2111">
            <v>0</v>
          </cell>
          <cell r="G2111">
            <v>0</v>
          </cell>
        </row>
        <row r="2112">
          <cell r="B2112">
            <v>0</v>
          </cell>
          <cell r="C2112">
            <v>0</v>
          </cell>
          <cell r="D2112">
            <v>0</v>
          </cell>
          <cell r="E2112">
            <v>0</v>
          </cell>
          <cell r="F2112">
            <v>0</v>
          </cell>
          <cell r="G2112">
            <v>0</v>
          </cell>
        </row>
        <row r="2113">
          <cell r="B2113">
            <v>0</v>
          </cell>
          <cell r="C2113">
            <v>0</v>
          </cell>
          <cell r="D2113">
            <v>0</v>
          </cell>
          <cell r="E2113">
            <v>0</v>
          </cell>
          <cell r="F2113">
            <v>0</v>
          </cell>
          <cell r="G2113">
            <v>0</v>
          </cell>
        </row>
        <row r="2114">
          <cell r="B2114">
            <v>0</v>
          </cell>
          <cell r="C2114">
            <v>0</v>
          </cell>
          <cell r="D2114">
            <v>0</v>
          </cell>
          <cell r="E2114">
            <v>0</v>
          </cell>
          <cell r="F2114">
            <v>0</v>
          </cell>
          <cell r="G2114">
            <v>0</v>
          </cell>
        </row>
        <row r="2115">
          <cell r="B2115">
            <v>0</v>
          </cell>
          <cell r="C2115">
            <v>0</v>
          </cell>
          <cell r="D2115">
            <v>0</v>
          </cell>
          <cell r="E2115">
            <v>0</v>
          </cell>
          <cell r="F2115">
            <v>0</v>
          </cell>
          <cell r="G2115">
            <v>0</v>
          </cell>
        </row>
        <row r="2116">
          <cell r="B2116">
            <v>0</v>
          </cell>
          <cell r="C2116">
            <v>0</v>
          </cell>
          <cell r="D2116">
            <v>0</v>
          </cell>
          <cell r="E2116">
            <v>0</v>
          </cell>
          <cell r="F2116">
            <v>0</v>
          </cell>
          <cell r="G2116">
            <v>0</v>
          </cell>
        </row>
        <row r="2117">
          <cell r="B2117">
            <v>0</v>
          </cell>
          <cell r="C2117">
            <v>0</v>
          </cell>
          <cell r="D2117">
            <v>0</v>
          </cell>
          <cell r="E2117">
            <v>0</v>
          </cell>
          <cell r="F2117">
            <v>0</v>
          </cell>
          <cell r="G2117">
            <v>0</v>
          </cell>
        </row>
        <row r="2118">
          <cell r="B2118">
            <v>0</v>
          </cell>
          <cell r="C2118">
            <v>0</v>
          </cell>
          <cell r="D2118">
            <v>0</v>
          </cell>
          <cell r="E2118">
            <v>0</v>
          </cell>
          <cell r="F2118">
            <v>0</v>
          </cell>
          <cell r="G2118">
            <v>0</v>
          </cell>
        </row>
        <row r="2119">
          <cell r="B2119">
            <v>0</v>
          </cell>
          <cell r="C2119">
            <v>0</v>
          </cell>
          <cell r="D2119">
            <v>0</v>
          </cell>
          <cell r="E2119">
            <v>0</v>
          </cell>
          <cell r="F2119">
            <v>0</v>
          </cell>
          <cell r="G2119">
            <v>0</v>
          </cell>
        </row>
        <row r="2120">
          <cell r="B2120">
            <v>0</v>
          </cell>
          <cell r="C2120">
            <v>0</v>
          </cell>
          <cell r="D2120">
            <v>0</v>
          </cell>
          <cell r="E2120">
            <v>0</v>
          </cell>
          <cell r="F2120">
            <v>0</v>
          </cell>
          <cell r="G2120">
            <v>0</v>
          </cell>
        </row>
        <row r="2121">
          <cell r="B2121">
            <v>0</v>
          </cell>
          <cell r="C2121">
            <v>0</v>
          </cell>
          <cell r="D2121">
            <v>0</v>
          </cell>
          <cell r="E2121">
            <v>0</v>
          </cell>
          <cell r="F2121">
            <v>0</v>
          </cell>
          <cell r="G2121">
            <v>0</v>
          </cell>
        </row>
        <row r="2122">
          <cell r="B2122">
            <v>0</v>
          </cell>
          <cell r="C2122">
            <v>0</v>
          </cell>
          <cell r="D2122">
            <v>0</v>
          </cell>
          <cell r="E2122">
            <v>0</v>
          </cell>
          <cell r="F2122">
            <v>0</v>
          </cell>
          <cell r="G2122">
            <v>0</v>
          </cell>
        </row>
        <row r="2123">
          <cell r="B2123">
            <v>0</v>
          </cell>
          <cell r="C2123">
            <v>0</v>
          </cell>
          <cell r="D2123">
            <v>0</v>
          </cell>
          <cell r="E2123">
            <v>0</v>
          </cell>
          <cell r="F2123">
            <v>0</v>
          </cell>
          <cell r="G2123">
            <v>0</v>
          </cell>
        </row>
        <row r="2124">
          <cell r="B2124">
            <v>0</v>
          </cell>
          <cell r="C2124">
            <v>0</v>
          </cell>
          <cell r="D2124">
            <v>0</v>
          </cell>
          <cell r="E2124">
            <v>0</v>
          </cell>
          <cell r="F2124">
            <v>0</v>
          </cell>
          <cell r="G2124">
            <v>0</v>
          </cell>
        </row>
        <row r="2125">
          <cell r="B2125">
            <v>0</v>
          </cell>
          <cell r="C2125">
            <v>0</v>
          </cell>
          <cell r="D2125">
            <v>0</v>
          </cell>
          <cell r="E2125">
            <v>0</v>
          </cell>
          <cell r="F2125">
            <v>0</v>
          </cell>
          <cell r="G2125">
            <v>0</v>
          </cell>
        </row>
        <row r="2126">
          <cell r="B2126">
            <v>0</v>
          </cell>
          <cell r="C2126">
            <v>0</v>
          </cell>
          <cell r="D2126">
            <v>0</v>
          </cell>
          <cell r="E2126">
            <v>0</v>
          </cell>
          <cell r="F2126">
            <v>0</v>
          </cell>
          <cell r="G2126">
            <v>0</v>
          </cell>
        </row>
        <row r="2127">
          <cell r="B2127">
            <v>0</v>
          </cell>
          <cell r="C2127">
            <v>0</v>
          </cell>
          <cell r="D2127">
            <v>0</v>
          </cell>
          <cell r="E2127">
            <v>0</v>
          </cell>
          <cell r="F2127">
            <v>0</v>
          </cell>
          <cell r="G2127">
            <v>0</v>
          </cell>
        </row>
        <row r="2128">
          <cell r="B2128">
            <v>0</v>
          </cell>
          <cell r="C2128">
            <v>0</v>
          </cell>
          <cell r="D2128">
            <v>0</v>
          </cell>
          <cell r="E2128">
            <v>0</v>
          </cell>
          <cell r="F2128">
            <v>0</v>
          </cell>
          <cell r="G2128">
            <v>0</v>
          </cell>
        </row>
        <row r="2129">
          <cell r="B2129">
            <v>0</v>
          </cell>
          <cell r="C2129">
            <v>0</v>
          </cell>
          <cell r="D2129">
            <v>0</v>
          </cell>
          <cell r="E2129">
            <v>0</v>
          </cell>
          <cell r="F2129">
            <v>0</v>
          </cell>
          <cell r="G2129">
            <v>0</v>
          </cell>
        </row>
        <row r="2130">
          <cell r="B2130">
            <v>0</v>
          </cell>
          <cell r="C2130">
            <v>0</v>
          </cell>
          <cell r="D2130">
            <v>0</v>
          </cell>
          <cell r="E2130">
            <v>0</v>
          </cell>
          <cell r="F2130">
            <v>0</v>
          </cell>
          <cell r="G2130">
            <v>0</v>
          </cell>
        </row>
        <row r="2131">
          <cell r="B2131">
            <v>0</v>
          </cell>
          <cell r="C2131">
            <v>0</v>
          </cell>
          <cell r="D2131">
            <v>0</v>
          </cell>
          <cell r="E2131">
            <v>0</v>
          </cell>
          <cell r="F2131">
            <v>0</v>
          </cell>
          <cell r="G2131">
            <v>0</v>
          </cell>
        </row>
        <row r="2132">
          <cell r="B2132">
            <v>0</v>
          </cell>
          <cell r="C2132">
            <v>0</v>
          </cell>
          <cell r="D2132">
            <v>0</v>
          </cell>
          <cell r="E2132">
            <v>0</v>
          </cell>
          <cell r="F2132">
            <v>0</v>
          </cell>
          <cell r="G2132">
            <v>0</v>
          </cell>
        </row>
        <row r="2133">
          <cell r="B2133">
            <v>0</v>
          </cell>
          <cell r="C2133">
            <v>0</v>
          </cell>
          <cell r="D2133">
            <v>0</v>
          </cell>
          <cell r="E2133">
            <v>0</v>
          </cell>
          <cell r="F2133">
            <v>0</v>
          </cell>
          <cell r="G2133">
            <v>0</v>
          </cell>
        </row>
        <row r="2134">
          <cell r="B2134">
            <v>0</v>
          </cell>
          <cell r="C2134">
            <v>0</v>
          </cell>
          <cell r="D2134">
            <v>0</v>
          </cell>
          <cell r="E2134">
            <v>0</v>
          </cell>
          <cell r="F2134">
            <v>0</v>
          </cell>
          <cell r="G2134">
            <v>0</v>
          </cell>
        </row>
        <row r="2135">
          <cell r="B2135">
            <v>0</v>
          </cell>
          <cell r="C2135">
            <v>0</v>
          </cell>
          <cell r="D2135">
            <v>0</v>
          </cell>
          <cell r="E2135">
            <v>0</v>
          </cell>
          <cell r="F2135">
            <v>0</v>
          </cell>
          <cell r="G2135">
            <v>0</v>
          </cell>
        </row>
        <row r="2136">
          <cell r="B2136">
            <v>0</v>
          </cell>
          <cell r="C2136">
            <v>0</v>
          </cell>
          <cell r="D2136">
            <v>0</v>
          </cell>
          <cell r="E2136">
            <v>0</v>
          </cell>
          <cell r="F2136">
            <v>0</v>
          </cell>
          <cell r="G2136">
            <v>0</v>
          </cell>
        </row>
        <row r="2137">
          <cell r="B2137">
            <v>0</v>
          </cell>
          <cell r="C2137">
            <v>0</v>
          </cell>
          <cell r="D2137">
            <v>0</v>
          </cell>
          <cell r="E2137">
            <v>0</v>
          </cell>
          <cell r="F2137">
            <v>0</v>
          </cell>
          <cell r="G2137">
            <v>0</v>
          </cell>
        </row>
        <row r="2138">
          <cell r="B2138">
            <v>0</v>
          </cell>
          <cell r="C2138">
            <v>0</v>
          </cell>
          <cell r="D2138">
            <v>0</v>
          </cell>
          <cell r="E2138">
            <v>0</v>
          </cell>
          <cell r="F2138">
            <v>0</v>
          </cell>
          <cell r="G2138">
            <v>0</v>
          </cell>
        </row>
        <row r="2139">
          <cell r="B2139">
            <v>0</v>
          </cell>
          <cell r="C2139">
            <v>0</v>
          </cell>
          <cell r="D2139">
            <v>0</v>
          </cell>
          <cell r="E2139">
            <v>0</v>
          </cell>
          <cell r="F2139">
            <v>0</v>
          </cell>
          <cell r="G2139">
            <v>0</v>
          </cell>
        </row>
        <row r="2140">
          <cell r="B2140">
            <v>0</v>
          </cell>
          <cell r="C2140">
            <v>0</v>
          </cell>
          <cell r="D2140">
            <v>0</v>
          </cell>
          <cell r="E2140">
            <v>0</v>
          </cell>
          <cell r="F2140">
            <v>0</v>
          </cell>
          <cell r="G2140">
            <v>0</v>
          </cell>
        </row>
        <row r="2141">
          <cell r="B2141">
            <v>0</v>
          </cell>
          <cell r="C2141">
            <v>0</v>
          </cell>
          <cell r="D2141">
            <v>0</v>
          </cell>
          <cell r="E2141">
            <v>0</v>
          </cell>
          <cell r="F2141">
            <v>0</v>
          </cell>
          <cell r="G2141">
            <v>0</v>
          </cell>
        </row>
        <row r="2142">
          <cell r="B2142">
            <v>0</v>
          </cell>
          <cell r="C2142">
            <v>0</v>
          </cell>
          <cell r="D2142">
            <v>0</v>
          </cell>
          <cell r="E2142">
            <v>0</v>
          </cell>
          <cell r="F2142">
            <v>0</v>
          </cell>
          <cell r="G2142">
            <v>0</v>
          </cell>
        </row>
        <row r="2143">
          <cell r="B2143">
            <v>0</v>
          </cell>
          <cell r="C2143">
            <v>0</v>
          </cell>
          <cell r="D2143">
            <v>0</v>
          </cell>
          <cell r="E2143">
            <v>0</v>
          </cell>
          <cell r="F2143">
            <v>0</v>
          </cell>
          <cell r="G2143">
            <v>0</v>
          </cell>
        </row>
        <row r="2144">
          <cell r="B2144">
            <v>0</v>
          </cell>
          <cell r="C2144">
            <v>0</v>
          </cell>
          <cell r="D2144">
            <v>0</v>
          </cell>
          <cell r="E2144">
            <v>0</v>
          </cell>
          <cell r="F2144">
            <v>0</v>
          </cell>
          <cell r="G2144">
            <v>0</v>
          </cell>
        </row>
        <row r="2145">
          <cell r="B2145">
            <v>0</v>
          </cell>
          <cell r="C2145">
            <v>0</v>
          </cell>
          <cell r="D2145">
            <v>0</v>
          </cell>
          <cell r="E2145">
            <v>0</v>
          </cell>
          <cell r="F2145">
            <v>0</v>
          </cell>
          <cell r="G2145">
            <v>0</v>
          </cell>
        </row>
        <row r="2146">
          <cell r="B2146">
            <v>0</v>
          </cell>
          <cell r="C2146">
            <v>0</v>
          </cell>
          <cell r="D2146">
            <v>0</v>
          </cell>
          <cell r="E2146">
            <v>0</v>
          </cell>
          <cell r="F2146">
            <v>0</v>
          </cell>
          <cell r="G2146">
            <v>0</v>
          </cell>
        </row>
        <row r="2147">
          <cell r="B2147">
            <v>0</v>
          </cell>
          <cell r="C2147">
            <v>0</v>
          </cell>
          <cell r="D2147">
            <v>0</v>
          </cell>
          <cell r="E2147">
            <v>0</v>
          </cell>
          <cell r="F2147">
            <v>0</v>
          </cell>
          <cell r="G2147">
            <v>0</v>
          </cell>
        </row>
        <row r="2148">
          <cell r="B2148">
            <v>0</v>
          </cell>
          <cell r="C2148">
            <v>0</v>
          </cell>
          <cell r="D2148">
            <v>0</v>
          </cell>
          <cell r="E2148">
            <v>0</v>
          </cell>
          <cell r="F2148">
            <v>0</v>
          </cell>
          <cell r="G2148">
            <v>0</v>
          </cell>
        </row>
        <row r="2149">
          <cell r="B2149">
            <v>0</v>
          </cell>
          <cell r="C2149">
            <v>0</v>
          </cell>
          <cell r="D2149">
            <v>0</v>
          </cell>
          <cell r="E2149">
            <v>0</v>
          </cell>
          <cell r="F2149">
            <v>0</v>
          </cell>
          <cell r="G2149">
            <v>0</v>
          </cell>
        </row>
        <row r="2150">
          <cell r="B2150">
            <v>0</v>
          </cell>
          <cell r="C2150">
            <v>0</v>
          </cell>
          <cell r="D2150">
            <v>0</v>
          </cell>
          <cell r="E2150">
            <v>0</v>
          </cell>
          <cell r="F2150">
            <v>0</v>
          </cell>
          <cell r="G2150">
            <v>0</v>
          </cell>
        </row>
        <row r="2151">
          <cell r="B2151">
            <v>0</v>
          </cell>
          <cell r="C2151">
            <v>0</v>
          </cell>
          <cell r="D2151">
            <v>0</v>
          </cell>
          <cell r="E2151">
            <v>0</v>
          </cell>
          <cell r="F2151">
            <v>0</v>
          </cell>
          <cell r="G2151">
            <v>0</v>
          </cell>
        </row>
        <row r="2152">
          <cell r="B2152">
            <v>0</v>
          </cell>
          <cell r="C2152">
            <v>0</v>
          </cell>
          <cell r="D2152">
            <v>0</v>
          </cell>
          <cell r="E2152">
            <v>0</v>
          </cell>
          <cell r="F2152">
            <v>0</v>
          </cell>
          <cell r="G2152">
            <v>0</v>
          </cell>
        </row>
        <row r="2153">
          <cell r="B2153">
            <v>0</v>
          </cell>
          <cell r="C2153">
            <v>0</v>
          </cell>
          <cell r="D2153">
            <v>0</v>
          </cell>
          <cell r="E2153">
            <v>0</v>
          </cell>
          <cell r="F2153">
            <v>0</v>
          </cell>
          <cell r="G2153">
            <v>0</v>
          </cell>
        </row>
        <row r="2154">
          <cell r="B2154">
            <v>0</v>
          </cell>
          <cell r="C2154">
            <v>0</v>
          </cell>
          <cell r="D2154">
            <v>0</v>
          </cell>
          <cell r="E2154">
            <v>0</v>
          </cell>
          <cell r="F2154">
            <v>0</v>
          </cell>
          <cell r="G2154">
            <v>0</v>
          </cell>
        </row>
        <row r="2155">
          <cell r="B2155">
            <v>0</v>
          </cell>
          <cell r="C2155">
            <v>0</v>
          </cell>
          <cell r="D2155">
            <v>0</v>
          </cell>
          <cell r="E2155">
            <v>0</v>
          </cell>
          <cell r="F2155">
            <v>0</v>
          </cell>
          <cell r="G2155">
            <v>0</v>
          </cell>
        </row>
        <row r="2156">
          <cell r="B2156">
            <v>0</v>
          </cell>
          <cell r="C2156">
            <v>0</v>
          </cell>
          <cell r="D2156">
            <v>0</v>
          </cell>
          <cell r="E2156">
            <v>0</v>
          </cell>
          <cell r="F2156">
            <v>0</v>
          </cell>
          <cell r="G2156">
            <v>0</v>
          </cell>
        </row>
        <row r="2157">
          <cell r="B2157">
            <v>0</v>
          </cell>
          <cell r="C2157">
            <v>0</v>
          </cell>
          <cell r="D2157">
            <v>0</v>
          </cell>
          <cell r="E2157">
            <v>0</v>
          </cell>
          <cell r="F2157">
            <v>0</v>
          </cell>
          <cell r="G2157">
            <v>0</v>
          </cell>
        </row>
        <row r="2158">
          <cell r="B2158">
            <v>0</v>
          </cell>
          <cell r="C2158">
            <v>0</v>
          </cell>
          <cell r="D2158">
            <v>0</v>
          </cell>
          <cell r="E2158">
            <v>0</v>
          </cell>
          <cell r="F2158">
            <v>0</v>
          </cell>
          <cell r="G2158">
            <v>0</v>
          </cell>
        </row>
        <row r="2159">
          <cell r="B2159">
            <v>0</v>
          </cell>
          <cell r="C2159">
            <v>0</v>
          </cell>
          <cell r="D2159">
            <v>0</v>
          </cell>
          <cell r="E2159">
            <v>0</v>
          </cell>
          <cell r="F2159">
            <v>0</v>
          </cell>
          <cell r="G2159">
            <v>0</v>
          </cell>
        </row>
        <row r="2160">
          <cell r="B2160">
            <v>0</v>
          </cell>
          <cell r="C2160">
            <v>0</v>
          </cell>
          <cell r="D2160">
            <v>0</v>
          </cell>
          <cell r="E2160">
            <v>0</v>
          </cell>
          <cell r="F2160">
            <v>0</v>
          </cell>
          <cell r="G2160">
            <v>0</v>
          </cell>
        </row>
        <row r="2161">
          <cell r="B2161">
            <v>0</v>
          </cell>
          <cell r="C2161">
            <v>0</v>
          </cell>
          <cell r="D2161">
            <v>0</v>
          </cell>
          <cell r="E2161">
            <v>0</v>
          </cell>
          <cell r="F2161">
            <v>0</v>
          </cell>
          <cell r="G2161">
            <v>0</v>
          </cell>
        </row>
        <row r="2162">
          <cell r="B2162">
            <v>0</v>
          </cell>
          <cell r="C2162">
            <v>0</v>
          </cell>
          <cell r="D2162">
            <v>0</v>
          </cell>
          <cell r="E2162">
            <v>0</v>
          </cell>
          <cell r="F2162">
            <v>0</v>
          </cell>
          <cell r="G2162">
            <v>0</v>
          </cell>
        </row>
        <row r="2163">
          <cell r="B2163">
            <v>0</v>
          </cell>
          <cell r="C2163">
            <v>0</v>
          </cell>
          <cell r="D2163">
            <v>0</v>
          </cell>
          <cell r="E2163">
            <v>0</v>
          </cell>
          <cell r="F2163">
            <v>0</v>
          </cell>
          <cell r="G2163">
            <v>0</v>
          </cell>
        </row>
        <row r="2164">
          <cell r="B2164">
            <v>0</v>
          </cell>
          <cell r="C2164">
            <v>0</v>
          </cell>
          <cell r="D2164">
            <v>0</v>
          </cell>
          <cell r="E2164">
            <v>0</v>
          </cell>
          <cell r="F2164">
            <v>0</v>
          </cell>
          <cell r="G2164">
            <v>0</v>
          </cell>
        </row>
        <row r="2165">
          <cell r="B2165">
            <v>0</v>
          </cell>
          <cell r="C2165">
            <v>0</v>
          </cell>
          <cell r="D2165">
            <v>0</v>
          </cell>
          <cell r="E2165">
            <v>0</v>
          </cell>
          <cell r="F2165">
            <v>0</v>
          </cell>
          <cell r="G2165">
            <v>0</v>
          </cell>
        </row>
        <row r="2166">
          <cell r="B2166">
            <v>0</v>
          </cell>
          <cell r="C2166">
            <v>0</v>
          </cell>
          <cell r="D2166">
            <v>0</v>
          </cell>
          <cell r="E2166">
            <v>0</v>
          </cell>
          <cell r="F2166">
            <v>0</v>
          </cell>
          <cell r="G2166">
            <v>0</v>
          </cell>
        </row>
        <row r="2167">
          <cell r="B2167">
            <v>0</v>
          </cell>
          <cell r="C2167">
            <v>0</v>
          </cell>
          <cell r="D2167">
            <v>0</v>
          </cell>
          <cell r="E2167">
            <v>0</v>
          </cell>
          <cell r="F2167">
            <v>0</v>
          </cell>
          <cell r="G2167">
            <v>0</v>
          </cell>
        </row>
        <row r="2168">
          <cell r="B2168">
            <v>0</v>
          </cell>
          <cell r="C2168">
            <v>0</v>
          </cell>
          <cell r="D2168">
            <v>0</v>
          </cell>
          <cell r="E2168">
            <v>0</v>
          </cell>
          <cell r="F2168">
            <v>0</v>
          </cell>
          <cell r="G2168">
            <v>0</v>
          </cell>
        </row>
        <row r="2169">
          <cell r="B2169">
            <v>0</v>
          </cell>
          <cell r="C2169">
            <v>0</v>
          </cell>
          <cell r="D2169">
            <v>0</v>
          </cell>
          <cell r="E2169">
            <v>0</v>
          </cell>
          <cell r="F2169">
            <v>0</v>
          </cell>
          <cell r="G2169">
            <v>0</v>
          </cell>
        </row>
        <row r="2170">
          <cell r="B2170">
            <v>0</v>
          </cell>
          <cell r="C2170">
            <v>0</v>
          </cell>
          <cell r="D2170">
            <v>0</v>
          </cell>
          <cell r="E2170">
            <v>0</v>
          </cell>
          <cell r="F2170">
            <v>0</v>
          </cell>
          <cell r="G2170">
            <v>0</v>
          </cell>
        </row>
        <row r="2171">
          <cell r="B2171">
            <v>0</v>
          </cell>
          <cell r="C2171">
            <v>0</v>
          </cell>
          <cell r="D2171">
            <v>0</v>
          </cell>
          <cell r="E2171">
            <v>0</v>
          </cell>
          <cell r="F2171">
            <v>0</v>
          </cell>
          <cell r="G2171">
            <v>0</v>
          </cell>
        </row>
        <row r="2172">
          <cell r="B2172">
            <v>0</v>
          </cell>
          <cell r="C2172">
            <v>0</v>
          </cell>
          <cell r="D2172">
            <v>0</v>
          </cell>
          <cell r="E2172">
            <v>0</v>
          </cell>
          <cell r="F2172">
            <v>0</v>
          </cell>
          <cell r="G2172">
            <v>0</v>
          </cell>
        </row>
        <row r="2173">
          <cell r="B2173">
            <v>0</v>
          </cell>
          <cell r="C2173">
            <v>0</v>
          </cell>
          <cell r="D2173">
            <v>0</v>
          </cell>
          <cell r="E2173">
            <v>0</v>
          </cell>
          <cell r="F2173">
            <v>0</v>
          </cell>
          <cell r="G2173">
            <v>0</v>
          </cell>
        </row>
        <row r="2174">
          <cell r="B2174">
            <v>0</v>
          </cell>
          <cell r="C2174">
            <v>0</v>
          </cell>
          <cell r="D2174">
            <v>0</v>
          </cell>
          <cell r="E2174">
            <v>0</v>
          </cell>
          <cell r="F2174">
            <v>0</v>
          </cell>
          <cell r="G2174">
            <v>0</v>
          </cell>
        </row>
        <row r="2175">
          <cell r="B2175">
            <v>0</v>
          </cell>
          <cell r="C2175">
            <v>0</v>
          </cell>
          <cell r="D2175">
            <v>0</v>
          </cell>
          <cell r="E2175">
            <v>0</v>
          </cell>
          <cell r="F2175">
            <v>0</v>
          </cell>
          <cell r="G2175">
            <v>0</v>
          </cell>
        </row>
        <row r="2176">
          <cell r="B2176">
            <v>0</v>
          </cell>
          <cell r="C2176">
            <v>0</v>
          </cell>
          <cell r="D2176">
            <v>0</v>
          </cell>
          <cell r="E2176">
            <v>0</v>
          </cell>
          <cell r="F2176">
            <v>0</v>
          </cell>
          <cell r="G2176">
            <v>0</v>
          </cell>
        </row>
        <row r="2177">
          <cell r="B2177">
            <v>0</v>
          </cell>
          <cell r="C2177">
            <v>0</v>
          </cell>
          <cell r="D2177">
            <v>0</v>
          </cell>
          <cell r="E2177">
            <v>0</v>
          </cell>
          <cell r="F2177">
            <v>0</v>
          </cell>
          <cell r="G2177">
            <v>0</v>
          </cell>
        </row>
        <row r="2178">
          <cell r="B2178">
            <v>0</v>
          </cell>
          <cell r="C2178">
            <v>0</v>
          </cell>
          <cell r="D2178">
            <v>0</v>
          </cell>
          <cell r="E2178">
            <v>0</v>
          </cell>
          <cell r="F2178">
            <v>0</v>
          </cell>
          <cell r="G2178">
            <v>0</v>
          </cell>
        </row>
        <row r="2179">
          <cell r="B2179">
            <v>0</v>
          </cell>
          <cell r="C2179">
            <v>0</v>
          </cell>
          <cell r="D2179">
            <v>0</v>
          </cell>
          <cell r="E2179">
            <v>0</v>
          </cell>
          <cell r="F2179">
            <v>0</v>
          </cell>
          <cell r="G2179">
            <v>0</v>
          </cell>
        </row>
        <row r="2180">
          <cell r="B2180">
            <v>0</v>
          </cell>
          <cell r="C2180">
            <v>0</v>
          </cell>
          <cell r="D2180">
            <v>0</v>
          </cell>
          <cell r="E2180">
            <v>0</v>
          </cell>
          <cell r="F2180">
            <v>0</v>
          </cell>
          <cell r="G2180">
            <v>0</v>
          </cell>
        </row>
        <row r="2181">
          <cell r="B2181">
            <v>0</v>
          </cell>
          <cell r="C2181">
            <v>0</v>
          </cell>
          <cell r="D2181">
            <v>0</v>
          </cell>
          <cell r="E2181">
            <v>0</v>
          </cell>
          <cell r="F2181">
            <v>0</v>
          </cell>
          <cell r="G2181">
            <v>0</v>
          </cell>
        </row>
        <row r="2182">
          <cell r="B2182">
            <v>0</v>
          </cell>
          <cell r="C2182">
            <v>0</v>
          </cell>
          <cell r="D2182">
            <v>0</v>
          </cell>
          <cell r="E2182">
            <v>0</v>
          </cell>
          <cell r="F2182">
            <v>0</v>
          </cell>
          <cell r="G2182">
            <v>0</v>
          </cell>
        </row>
        <row r="2183">
          <cell r="B2183">
            <v>0</v>
          </cell>
          <cell r="C2183">
            <v>0</v>
          </cell>
          <cell r="D2183">
            <v>0</v>
          </cell>
          <cell r="E2183">
            <v>0</v>
          </cell>
          <cell r="F2183">
            <v>0</v>
          </cell>
          <cell r="G2183">
            <v>0</v>
          </cell>
        </row>
        <row r="2184">
          <cell r="B2184">
            <v>0</v>
          </cell>
          <cell r="C2184">
            <v>0</v>
          </cell>
          <cell r="D2184">
            <v>0</v>
          </cell>
          <cell r="E2184">
            <v>0</v>
          </cell>
          <cell r="F2184">
            <v>0</v>
          </cell>
          <cell r="G2184">
            <v>0</v>
          </cell>
        </row>
        <row r="2185">
          <cell r="B2185">
            <v>0</v>
          </cell>
          <cell r="C2185">
            <v>0</v>
          </cell>
          <cell r="D2185">
            <v>0</v>
          </cell>
          <cell r="E2185">
            <v>0</v>
          </cell>
          <cell r="F2185">
            <v>0</v>
          </cell>
          <cell r="G2185">
            <v>0</v>
          </cell>
        </row>
        <row r="2186">
          <cell r="B2186">
            <v>0</v>
          </cell>
          <cell r="C2186">
            <v>0</v>
          </cell>
          <cell r="D2186">
            <v>0</v>
          </cell>
          <cell r="E2186">
            <v>0</v>
          </cell>
          <cell r="F2186">
            <v>0</v>
          </cell>
          <cell r="G2186">
            <v>0</v>
          </cell>
        </row>
        <row r="2187">
          <cell r="B2187">
            <v>0</v>
          </cell>
          <cell r="C2187">
            <v>0</v>
          </cell>
          <cell r="D2187">
            <v>0</v>
          </cell>
          <cell r="E2187">
            <v>0</v>
          </cell>
          <cell r="F2187">
            <v>0</v>
          </cell>
          <cell r="G2187">
            <v>0</v>
          </cell>
        </row>
        <row r="2188">
          <cell r="B2188">
            <v>0</v>
          </cell>
          <cell r="C2188">
            <v>0</v>
          </cell>
          <cell r="D2188">
            <v>0</v>
          </cell>
          <cell r="E2188">
            <v>0</v>
          </cell>
          <cell r="F2188">
            <v>0</v>
          </cell>
          <cell r="G2188">
            <v>0</v>
          </cell>
        </row>
        <row r="2189">
          <cell r="B2189">
            <v>0</v>
          </cell>
          <cell r="C2189">
            <v>0</v>
          </cell>
          <cell r="D2189">
            <v>0</v>
          </cell>
          <cell r="E2189">
            <v>0</v>
          </cell>
          <cell r="F2189">
            <v>0</v>
          </cell>
          <cell r="G2189">
            <v>0</v>
          </cell>
        </row>
        <row r="2190">
          <cell r="B2190">
            <v>0</v>
          </cell>
          <cell r="C2190">
            <v>0</v>
          </cell>
          <cell r="D2190">
            <v>0</v>
          </cell>
          <cell r="E2190">
            <v>0</v>
          </cell>
          <cell r="F2190">
            <v>0</v>
          </cell>
          <cell r="G2190">
            <v>0</v>
          </cell>
        </row>
        <row r="2191">
          <cell r="B2191">
            <v>0</v>
          </cell>
          <cell r="C2191">
            <v>0</v>
          </cell>
          <cell r="D2191">
            <v>0</v>
          </cell>
          <cell r="E2191">
            <v>0</v>
          </cell>
          <cell r="F2191">
            <v>0</v>
          </cell>
          <cell r="G2191">
            <v>0</v>
          </cell>
        </row>
        <row r="2192">
          <cell r="B2192">
            <v>0</v>
          </cell>
          <cell r="C2192">
            <v>0</v>
          </cell>
          <cell r="D2192">
            <v>0</v>
          </cell>
          <cell r="E2192">
            <v>0</v>
          </cell>
          <cell r="F2192">
            <v>0</v>
          </cell>
          <cell r="G2192">
            <v>0</v>
          </cell>
        </row>
        <row r="2193">
          <cell r="B2193">
            <v>0</v>
          </cell>
          <cell r="C2193">
            <v>0</v>
          </cell>
          <cell r="D2193">
            <v>0</v>
          </cell>
          <cell r="E2193">
            <v>0</v>
          </cell>
          <cell r="F2193">
            <v>0</v>
          </cell>
          <cell r="G2193">
            <v>0</v>
          </cell>
        </row>
        <row r="2194">
          <cell r="B2194">
            <v>0</v>
          </cell>
          <cell r="C2194">
            <v>0</v>
          </cell>
          <cell r="D2194">
            <v>0</v>
          </cell>
          <cell r="E2194">
            <v>0</v>
          </cell>
          <cell r="F2194">
            <v>0</v>
          </cell>
          <cell r="G2194">
            <v>0</v>
          </cell>
        </row>
        <row r="2195">
          <cell r="B2195">
            <v>0</v>
          </cell>
          <cell r="C2195">
            <v>0</v>
          </cell>
          <cell r="D2195">
            <v>0</v>
          </cell>
          <cell r="E2195">
            <v>0</v>
          </cell>
          <cell r="F2195">
            <v>0</v>
          </cell>
          <cell r="G2195">
            <v>0</v>
          </cell>
        </row>
        <row r="2196">
          <cell r="B2196">
            <v>0</v>
          </cell>
          <cell r="C2196">
            <v>0</v>
          </cell>
          <cell r="D2196">
            <v>0</v>
          </cell>
          <cell r="E2196">
            <v>0</v>
          </cell>
          <cell r="F2196">
            <v>0</v>
          </cell>
          <cell r="G2196">
            <v>0</v>
          </cell>
        </row>
        <row r="2197">
          <cell r="B2197">
            <v>0</v>
          </cell>
          <cell r="C2197">
            <v>0</v>
          </cell>
          <cell r="D2197">
            <v>0</v>
          </cell>
          <cell r="E2197">
            <v>0</v>
          </cell>
          <cell r="F2197">
            <v>0</v>
          </cell>
          <cell r="G2197">
            <v>0</v>
          </cell>
        </row>
        <row r="2198">
          <cell r="B2198">
            <v>0</v>
          </cell>
          <cell r="C2198">
            <v>0</v>
          </cell>
          <cell r="D2198">
            <v>0</v>
          </cell>
          <cell r="E2198">
            <v>0</v>
          </cell>
          <cell r="F2198">
            <v>0</v>
          </cell>
          <cell r="G2198">
            <v>0</v>
          </cell>
        </row>
        <row r="2199">
          <cell r="B2199">
            <v>0</v>
          </cell>
          <cell r="C2199">
            <v>0</v>
          </cell>
          <cell r="D2199">
            <v>0</v>
          </cell>
          <cell r="E2199">
            <v>0</v>
          </cell>
          <cell r="F2199">
            <v>0</v>
          </cell>
          <cell r="G2199">
            <v>0</v>
          </cell>
        </row>
        <row r="2200">
          <cell r="B2200">
            <v>0</v>
          </cell>
          <cell r="C2200">
            <v>0</v>
          </cell>
          <cell r="D2200">
            <v>0</v>
          </cell>
          <cell r="E2200">
            <v>0</v>
          </cell>
          <cell r="F2200">
            <v>0</v>
          </cell>
          <cell r="G2200">
            <v>0</v>
          </cell>
        </row>
        <row r="2201">
          <cell r="B2201">
            <v>0</v>
          </cell>
          <cell r="C2201">
            <v>0</v>
          </cell>
          <cell r="D2201">
            <v>0</v>
          </cell>
          <cell r="E2201">
            <v>0</v>
          </cell>
          <cell r="F2201">
            <v>0</v>
          </cell>
          <cell r="G2201">
            <v>0</v>
          </cell>
        </row>
        <row r="2202">
          <cell r="B2202">
            <v>0</v>
          </cell>
          <cell r="C2202">
            <v>0</v>
          </cell>
          <cell r="D2202">
            <v>0</v>
          </cell>
          <cell r="E2202">
            <v>0</v>
          </cell>
          <cell r="F2202">
            <v>0</v>
          </cell>
          <cell r="G2202">
            <v>0</v>
          </cell>
        </row>
        <row r="2203">
          <cell r="B2203">
            <v>0</v>
          </cell>
          <cell r="C2203">
            <v>0</v>
          </cell>
          <cell r="D2203">
            <v>0</v>
          </cell>
          <cell r="E2203">
            <v>0</v>
          </cell>
          <cell r="F2203">
            <v>0</v>
          </cell>
          <cell r="G2203">
            <v>0</v>
          </cell>
        </row>
        <row r="2204">
          <cell r="B2204">
            <v>0</v>
          </cell>
          <cell r="C2204">
            <v>0</v>
          </cell>
          <cell r="D2204">
            <v>0</v>
          </cell>
          <cell r="E2204">
            <v>0</v>
          </cell>
          <cell r="F2204">
            <v>0</v>
          </cell>
          <cell r="G2204">
            <v>0</v>
          </cell>
        </row>
        <row r="2205">
          <cell r="B2205">
            <v>0</v>
          </cell>
          <cell r="C2205">
            <v>0</v>
          </cell>
          <cell r="D2205">
            <v>0</v>
          </cell>
          <cell r="E2205">
            <v>0</v>
          </cell>
          <cell r="F2205">
            <v>0</v>
          </cell>
          <cell r="G2205">
            <v>0</v>
          </cell>
        </row>
        <row r="2206">
          <cell r="B2206">
            <v>0</v>
          </cell>
          <cell r="C2206">
            <v>0</v>
          </cell>
          <cell r="D2206">
            <v>0</v>
          </cell>
          <cell r="E2206">
            <v>0</v>
          </cell>
          <cell r="F2206">
            <v>0</v>
          </cell>
          <cell r="G2206">
            <v>0</v>
          </cell>
        </row>
        <row r="2207">
          <cell r="B2207">
            <v>0</v>
          </cell>
          <cell r="C2207">
            <v>0</v>
          </cell>
          <cell r="D2207">
            <v>0</v>
          </cell>
          <cell r="E2207">
            <v>0</v>
          </cell>
          <cell r="F2207">
            <v>0</v>
          </cell>
          <cell r="G2207">
            <v>0</v>
          </cell>
        </row>
        <row r="2208">
          <cell r="B2208">
            <v>0</v>
          </cell>
          <cell r="C2208">
            <v>0</v>
          </cell>
          <cell r="D2208">
            <v>0</v>
          </cell>
          <cell r="E2208">
            <v>0</v>
          </cell>
          <cell r="F2208">
            <v>0</v>
          </cell>
          <cell r="G2208">
            <v>0</v>
          </cell>
        </row>
        <row r="2209">
          <cell r="B2209">
            <v>0</v>
          </cell>
          <cell r="C2209">
            <v>0</v>
          </cell>
          <cell r="D2209">
            <v>0</v>
          </cell>
          <cell r="E2209">
            <v>0</v>
          </cell>
          <cell r="F2209">
            <v>0</v>
          </cell>
          <cell r="G2209">
            <v>0</v>
          </cell>
        </row>
        <row r="2210">
          <cell r="B2210">
            <v>0</v>
          </cell>
          <cell r="C2210">
            <v>0</v>
          </cell>
          <cell r="D2210">
            <v>0</v>
          </cell>
          <cell r="E2210">
            <v>0</v>
          </cell>
          <cell r="F2210">
            <v>0</v>
          </cell>
          <cell r="G2210">
            <v>0</v>
          </cell>
        </row>
        <row r="2211">
          <cell r="B2211">
            <v>0</v>
          </cell>
          <cell r="C2211">
            <v>0</v>
          </cell>
          <cell r="D2211">
            <v>0</v>
          </cell>
          <cell r="E2211">
            <v>0</v>
          </cell>
          <cell r="F2211">
            <v>0</v>
          </cell>
          <cell r="G2211">
            <v>0</v>
          </cell>
        </row>
        <row r="2212">
          <cell r="B2212">
            <v>0</v>
          </cell>
          <cell r="C2212">
            <v>0</v>
          </cell>
          <cell r="D2212">
            <v>0</v>
          </cell>
          <cell r="E2212">
            <v>0</v>
          </cell>
          <cell r="F2212">
            <v>0</v>
          </cell>
          <cell r="G2212">
            <v>0</v>
          </cell>
        </row>
        <row r="2213">
          <cell r="B2213">
            <v>0</v>
          </cell>
          <cell r="C2213">
            <v>0</v>
          </cell>
          <cell r="D2213">
            <v>0</v>
          </cell>
          <cell r="E2213">
            <v>0</v>
          </cell>
          <cell r="F2213">
            <v>0</v>
          </cell>
          <cell r="G2213">
            <v>0</v>
          </cell>
        </row>
        <row r="2214">
          <cell r="B2214">
            <v>0</v>
          </cell>
          <cell r="C2214">
            <v>0</v>
          </cell>
          <cell r="D2214">
            <v>0</v>
          </cell>
          <cell r="E2214">
            <v>0</v>
          </cell>
          <cell r="F2214">
            <v>0</v>
          </cell>
          <cell r="G2214">
            <v>0</v>
          </cell>
        </row>
        <row r="2215">
          <cell r="B2215">
            <v>0</v>
          </cell>
          <cell r="C2215">
            <v>0</v>
          </cell>
          <cell r="D2215">
            <v>0</v>
          </cell>
          <cell r="E2215">
            <v>0</v>
          </cell>
          <cell r="F2215">
            <v>0</v>
          </cell>
          <cell r="G2215">
            <v>0</v>
          </cell>
        </row>
        <row r="2216">
          <cell r="B2216">
            <v>0</v>
          </cell>
          <cell r="C2216">
            <v>0</v>
          </cell>
          <cell r="D2216">
            <v>0</v>
          </cell>
          <cell r="E2216">
            <v>0</v>
          </cell>
          <cell r="F2216">
            <v>0</v>
          </cell>
          <cell r="G2216">
            <v>0</v>
          </cell>
        </row>
        <row r="2217">
          <cell r="B2217">
            <v>0</v>
          </cell>
          <cell r="C2217">
            <v>0</v>
          </cell>
          <cell r="D2217">
            <v>0</v>
          </cell>
          <cell r="E2217">
            <v>0</v>
          </cell>
          <cell r="F2217">
            <v>0</v>
          </cell>
          <cell r="G2217">
            <v>0</v>
          </cell>
        </row>
        <row r="2218">
          <cell r="B2218">
            <v>0</v>
          </cell>
          <cell r="C2218">
            <v>0</v>
          </cell>
          <cell r="D2218">
            <v>0</v>
          </cell>
          <cell r="E2218">
            <v>0</v>
          </cell>
          <cell r="F2218">
            <v>0</v>
          </cell>
          <cell r="G2218">
            <v>0</v>
          </cell>
        </row>
        <row r="2219">
          <cell r="B2219">
            <v>0</v>
          </cell>
          <cell r="C2219">
            <v>0</v>
          </cell>
          <cell r="D2219">
            <v>0</v>
          </cell>
          <cell r="E2219">
            <v>0</v>
          </cell>
          <cell r="F2219">
            <v>0</v>
          </cell>
          <cell r="G2219">
            <v>0</v>
          </cell>
        </row>
        <row r="2220">
          <cell r="B2220">
            <v>0</v>
          </cell>
          <cell r="C2220">
            <v>0</v>
          </cell>
          <cell r="D2220">
            <v>0</v>
          </cell>
          <cell r="E2220">
            <v>0</v>
          </cell>
          <cell r="F2220">
            <v>0</v>
          </cell>
          <cell r="G2220">
            <v>0</v>
          </cell>
        </row>
        <row r="2221">
          <cell r="B2221">
            <v>0</v>
          </cell>
          <cell r="C2221">
            <v>0</v>
          </cell>
          <cell r="D2221">
            <v>0</v>
          </cell>
          <cell r="E2221">
            <v>0</v>
          </cell>
          <cell r="F2221">
            <v>0</v>
          </cell>
          <cell r="G2221">
            <v>0</v>
          </cell>
        </row>
        <row r="2222">
          <cell r="B2222">
            <v>0</v>
          </cell>
          <cell r="C2222">
            <v>0</v>
          </cell>
          <cell r="D2222">
            <v>0</v>
          </cell>
          <cell r="E2222">
            <v>0</v>
          </cell>
          <cell r="F2222">
            <v>0</v>
          </cell>
          <cell r="G2222">
            <v>0</v>
          </cell>
        </row>
        <row r="2223">
          <cell r="B2223">
            <v>0</v>
          </cell>
          <cell r="C2223">
            <v>0</v>
          </cell>
          <cell r="D2223">
            <v>0</v>
          </cell>
          <cell r="E2223">
            <v>0</v>
          </cell>
          <cell r="F2223">
            <v>0</v>
          </cell>
          <cell r="G2223">
            <v>0</v>
          </cell>
        </row>
        <row r="2224">
          <cell r="B2224">
            <v>0</v>
          </cell>
          <cell r="C2224">
            <v>0</v>
          </cell>
          <cell r="D2224">
            <v>0</v>
          </cell>
          <cell r="E2224">
            <v>0</v>
          </cell>
          <cell r="F2224">
            <v>0</v>
          </cell>
          <cell r="G2224">
            <v>0</v>
          </cell>
        </row>
        <row r="2225">
          <cell r="B2225">
            <v>0</v>
          </cell>
          <cell r="C2225">
            <v>0</v>
          </cell>
          <cell r="D2225">
            <v>0</v>
          </cell>
          <cell r="E2225">
            <v>0</v>
          </cell>
          <cell r="F2225">
            <v>0</v>
          </cell>
          <cell r="G2225">
            <v>0</v>
          </cell>
        </row>
        <row r="2226">
          <cell r="B2226">
            <v>0</v>
          </cell>
          <cell r="C2226">
            <v>0</v>
          </cell>
          <cell r="D2226">
            <v>0</v>
          </cell>
          <cell r="E2226">
            <v>0</v>
          </cell>
          <cell r="F2226">
            <v>0</v>
          </cell>
          <cell r="G2226">
            <v>0</v>
          </cell>
        </row>
        <row r="2227">
          <cell r="B2227">
            <v>0</v>
          </cell>
          <cell r="C2227">
            <v>0</v>
          </cell>
          <cell r="D2227">
            <v>0</v>
          </cell>
          <cell r="E2227">
            <v>0</v>
          </cell>
          <cell r="F2227">
            <v>0</v>
          </cell>
          <cell r="G2227">
            <v>0</v>
          </cell>
        </row>
        <row r="2228">
          <cell r="B2228">
            <v>0</v>
          </cell>
          <cell r="C2228">
            <v>0</v>
          </cell>
          <cell r="D2228">
            <v>0</v>
          </cell>
          <cell r="E2228">
            <v>0</v>
          </cell>
          <cell r="F2228">
            <v>0</v>
          </cell>
          <cell r="G2228">
            <v>0</v>
          </cell>
        </row>
        <row r="2229">
          <cell r="B2229">
            <v>0</v>
          </cell>
          <cell r="C2229">
            <v>0</v>
          </cell>
          <cell r="D2229">
            <v>0</v>
          </cell>
          <cell r="E2229">
            <v>0</v>
          </cell>
          <cell r="F2229">
            <v>0</v>
          </cell>
          <cell r="G2229">
            <v>0</v>
          </cell>
        </row>
        <row r="2230">
          <cell r="B2230">
            <v>0</v>
          </cell>
          <cell r="C2230">
            <v>0</v>
          </cell>
          <cell r="D2230">
            <v>0</v>
          </cell>
          <cell r="E2230">
            <v>0</v>
          </cell>
          <cell r="F2230">
            <v>0</v>
          </cell>
          <cell r="G2230">
            <v>0</v>
          </cell>
        </row>
        <row r="2231">
          <cell r="B2231">
            <v>0</v>
          </cell>
          <cell r="C2231">
            <v>0</v>
          </cell>
          <cell r="D2231">
            <v>0</v>
          </cell>
          <cell r="E2231">
            <v>0</v>
          </cell>
          <cell r="F2231">
            <v>0</v>
          </cell>
          <cell r="G2231">
            <v>0</v>
          </cell>
        </row>
        <row r="2232">
          <cell r="B2232">
            <v>0</v>
          </cell>
          <cell r="C2232">
            <v>0</v>
          </cell>
          <cell r="D2232">
            <v>0</v>
          </cell>
          <cell r="E2232">
            <v>0</v>
          </cell>
          <cell r="F2232">
            <v>0</v>
          </cell>
          <cell r="G2232">
            <v>0</v>
          </cell>
        </row>
        <row r="2233">
          <cell r="B2233">
            <v>0</v>
          </cell>
          <cell r="C2233">
            <v>0</v>
          </cell>
          <cell r="D2233">
            <v>0</v>
          </cell>
          <cell r="E2233">
            <v>0</v>
          </cell>
          <cell r="F2233">
            <v>0</v>
          </cell>
          <cell r="G2233">
            <v>0</v>
          </cell>
        </row>
        <row r="2234">
          <cell r="B2234">
            <v>0</v>
          </cell>
          <cell r="C2234">
            <v>0</v>
          </cell>
          <cell r="D2234">
            <v>0</v>
          </cell>
          <cell r="E2234">
            <v>0</v>
          </cell>
          <cell r="F2234">
            <v>0</v>
          </cell>
          <cell r="G2234">
            <v>0</v>
          </cell>
        </row>
        <row r="2235">
          <cell r="B2235">
            <v>0</v>
          </cell>
          <cell r="C2235">
            <v>0</v>
          </cell>
          <cell r="D2235">
            <v>0</v>
          </cell>
          <cell r="E2235">
            <v>0</v>
          </cell>
          <cell r="F2235">
            <v>0</v>
          </cell>
          <cell r="G2235">
            <v>0</v>
          </cell>
        </row>
        <row r="2236">
          <cell r="B2236">
            <v>0</v>
          </cell>
          <cell r="C2236">
            <v>0</v>
          </cell>
          <cell r="D2236">
            <v>0</v>
          </cell>
          <cell r="E2236">
            <v>0</v>
          </cell>
          <cell r="F2236">
            <v>0</v>
          </cell>
          <cell r="G2236">
            <v>0</v>
          </cell>
        </row>
        <row r="2237">
          <cell r="B2237">
            <v>0</v>
          </cell>
          <cell r="C2237">
            <v>0</v>
          </cell>
          <cell r="D2237">
            <v>0</v>
          </cell>
          <cell r="E2237">
            <v>0</v>
          </cell>
          <cell r="F2237">
            <v>0</v>
          </cell>
          <cell r="G2237">
            <v>0</v>
          </cell>
        </row>
        <row r="2238">
          <cell r="B2238">
            <v>0</v>
          </cell>
          <cell r="C2238">
            <v>0</v>
          </cell>
          <cell r="D2238">
            <v>0</v>
          </cell>
          <cell r="E2238">
            <v>0</v>
          </cell>
          <cell r="F2238">
            <v>0</v>
          </cell>
          <cell r="G2238">
            <v>0</v>
          </cell>
        </row>
        <row r="2239">
          <cell r="B2239">
            <v>0</v>
          </cell>
          <cell r="C2239">
            <v>0</v>
          </cell>
          <cell r="D2239">
            <v>0</v>
          </cell>
          <cell r="E2239">
            <v>0</v>
          </cell>
          <cell r="F2239">
            <v>0</v>
          </cell>
          <cell r="G2239">
            <v>0</v>
          </cell>
        </row>
        <row r="2240">
          <cell r="B2240">
            <v>0</v>
          </cell>
          <cell r="C2240">
            <v>0</v>
          </cell>
          <cell r="D2240">
            <v>0</v>
          </cell>
          <cell r="E2240">
            <v>0</v>
          </cell>
          <cell r="F2240">
            <v>0</v>
          </cell>
          <cell r="G2240">
            <v>0</v>
          </cell>
        </row>
        <row r="2241">
          <cell r="B2241">
            <v>0</v>
          </cell>
          <cell r="C2241">
            <v>0</v>
          </cell>
          <cell r="D2241">
            <v>0</v>
          </cell>
          <cell r="E2241">
            <v>0</v>
          </cell>
          <cell r="F2241">
            <v>0</v>
          </cell>
          <cell r="G2241">
            <v>0</v>
          </cell>
        </row>
        <row r="2242">
          <cell r="B2242">
            <v>0</v>
          </cell>
          <cell r="C2242">
            <v>0</v>
          </cell>
          <cell r="D2242">
            <v>0</v>
          </cell>
          <cell r="E2242">
            <v>0</v>
          </cell>
          <cell r="F2242">
            <v>0</v>
          </cell>
          <cell r="G2242">
            <v>0</v>
          </cell>
        </row>
        <row r="2243">
          <cell r="B2243">
            <v>0</v>
          </cell>
          <cell r="C2243">
            <v>0</v>
          </cell>
          <cell r="D2243">
            <v>0</v>
          </cell>
          <cell r="E2243">
            <v>0</v>
          </cell>
          <cell r="F2243">
            <v>0</v>
          </cell>
          <cell r="G2243">
            <v>0</v>
          </cell>
        </row>
        <row r="2244">
          <cell r="B2244">
            <v>0</v>
          </cell>
          <cell r="C2244">
            <v>0</v>
          </cell>
          <cell r="D2244">
            <v>0</v>
          </cell>
          <cell r="E2244">
            <v>0</v>
          </cell>
          <cell r="F2244">
            <v>0</v>
          </cell>
          <cell r="G2244">
            <v>0</v>
          </cell>
        </row>
        <row r="2245">
          <cell r="B2245">
            <v>0</v>
          </cell>
          <cell r="C2245">
            <v>0</v>
          </cell>
          <cell r="D2245">
            <v>0</v>
          </cell>
          <cell r="E2245">
            <v>0</v>
          </cell>
          <cell r="F2245">
            <v>0</v>
          </cell>
          <cell r="G2245">
            <v>0</v>
          </cell>
        </row>
        <row r="2246">
          <cell r="B2246">
            <v>0</v>
          </cell>
          <cell r="C2246">
            <v>0</v>
          </cell>
          <cell r="D2246">
            <v>0</v>
          </cell>
          <cell r="E2246">
            <v>0</v>
          </cell>
          <cell r="F2246">
            <v>0</v>
          </cell>
          <cell r="G2246">
            <v>0</v>
          </cell>
        </row>
        <row r="2247">
          <cell r="B2247">
            <v>0</v>
          </cell>
          <cell r="C2247">
            <v>0</v>
          </cell>
          <cell r="D2247">
            <v>0</v>
          </cell>
          <cell r="E2247">
            <v>0</v>
          </cell>
          <cell r="F2247">
            <v>0</v>
          </cell>
          <cell r="G2247">
            <v>0</v>
          </cell>
        </row>
        <row r="2248">
          <cell r="B2248">
            <v>0</v>
          </cell>
          <cell r="C2248">
            <v>0</v>
          </cell>
          <cell r="D2248">
            <v>0</v>
          </cell>
          <cell r="E2248">
            <v>0</v>
          </cell>
          <cell r="F2248">
            <v>0</v>
          </cell>
          <cell r="G2248">
            <v>0</v>
          </cell>
        </row>
        <row r="2249">
          <cell r="B2249">
            <v>0</v>
          </cell>
          <cell r="C2249">
            <v>0</v>
          </cell>
          <cell r="D2249">
            <v>0</v>
          </cell>
          <cell r="E2249">
            <v>0</v>
          </cell>
          <cell r="F2249">
            <v>0</v>
          </cell>
          <cell r="G2249">
            <v>0</v>
          </cell>
        </row>
        <row r="2250">
          <cell r="B2250">
            <v>0</v>
          </cell>
          <cell r="C2250">
            <v>0</v>
          </cell>
          <cell r="D2250">
            <v>0</v>
          </cell>
          <cell r="E2250">
            <v>0</v>
          </cell>
          <cell r="F2250">
            <v>0</v>
          </cell>
          <cell r="G2250">
            <v>0</v>
          </cell>
        </row>
        <row r="2251">
          <cell r="B2251">
            <v>0</v>
          </cell>
          <cell r="C2251">
            <v>0</v>
          </cell>
          <cell r="D2251">
            <v>0</v>
          </cell>
          <cell r="E2251">
            <v>0</v>
          </cell>
          <cell r="F2251">
            <v>0</v>
          </cell>
          <cell r="G2251">
            <v>0</v>
          </cell>
        </row>
        <row r="2252">
          <cell r="B2252">
            <v>0</v>
          </cell>
          <cell r="C2252">
            <v>0</v>
          </cell>
          <cell r="D2252">
            <v>0</v>
          </cell>
          <cell r="E2252">
            <v>0</v>
          </cell>
          <cell r="F2252">
            <v>0</v>
          </cell>
          <cell r="G2252">
            <v>0</v>
          </cell>
        </row>
        <row r="2253">
          <cell r="B2253">
            <v>0</v>
          </cell>
          <cell r="C2253">
            <v>0</v>
          </cell>
          <cell r="D2253">
            <v>0</v>
          </cell>
          <cell r="E2253">
            <v>0</v>
          </cell>
          <cell r="F2253">
            <v>0</v>
          </cell>
          <cell r="G2253">
            <v>0</v>
          </cell>
        </row>
        <row r="2254">
          <cell r="B2254">
            <v>0</v>
          </cell>
          <cell r="C2254">
            <v>0</v>
          </cell>
          <cell r="D2254">
            <v>0</v>
          </cell>
          <cell r="E2254">
            <v>0</v>
          </cell>
          <cell r="F2254">
            <v>0</v>
          </cell>
          <cell r="G2254">
            <v>0</v>
          </cell>
        </row>
        <row r="2255">
          <cell r="B2255">
            <v>0</v>
          </cell>
          <cell r="C2255">
            <v>0</v>
          </cell>
          <cell r="D2255">
            <v>0</v>
          </cell>
          <cell r="E2255">
            <v>0</v>
          </cell>
          <cell r="F2255">
            <v>0</v>
          </cell>
          <cell r="G2255">
            <v>0</v>
          </cell>
        </row>
        <row r="2256">
          <cell r="B2256">
            <v>0</v>
          </cell>
          <cell r="C2256">
            <v>0</v>
          </cell>
          <cell r="D2256">
            <v>0</v>
          </cell>
          <cell r="E2256">
            <v>0</v>
          </cell>
          <cell r="F2256">
            <v>0</v>
          </cell>
          <cell r="G2256">
            <v>0</v>
          </cell>
        </row>
        <row r="2257">
          <cell r="B2257">
            <v>0</v>
          </cell>
          <cell r="C2257">
            <v>0</v>
          </cell>
          <cell r="D2257">
            <v>0</v>
          </cell>
          <cell r="E2257">
            <v>0</v>
          </cell>
          <cell r="F2257">
            <v>0</v>
          </cell>
          <cell r="G2257">
            <v>0</v>
          </cell>
        </row>
        <row r="2258">
          <cell r="B2258">
            <v>0</v>
          </cell>
          <cell r="C2258">
            <v>0</v>
          </cell>
          <cell r="D2258">
            <v>0</v>
          </cell>
          <cell r="E2258">
            <v>0</v>
          </cell>
          <cell r="F2258">
            <v>0</v>
          </cell>
          <cell r="G2258">
            <v>0</v>
          </cell>
        </row>
        <row r="2259">
          <cell r="B2259">
            <v>0</v>
          </cell>
          <cell r="C2259">
            <v>0</v>
          </cell>
          <cell r="D2259">
            <v>0</v>
          </cell>
          <cell r="E2259">
            <v>0</v>
          </cell>
          <cell r="F2259">
            <v>0</v>
          </cell>
          <cell r="G2259">
            <v>0</v>
          </cell>
        </row>
        <row r="2260">
          <cell r="B2260">
            <v>0</v>
          </cell>
          <cell r="C2260">
            <v>0</v>
          </cell>
          <cell r="D2260">
            <v>0</v>
          </cell>
          <cell r="E2260">
            <v>0</v>
          </cell>
          <cell r="F2260">
            <v>0</v>
          </cell>
          <cell r="G2260">
            <v>0</v>
          </cell>
        </row>
        <row r="2261">
          <cell r="B2261">
            <v>0</v>
          </cell>
          <cell r="C2261">
            <v>0</v>
          </cell>
          <cell r="D2261">
            <v>0</v>
          </cell>
          <cell r="E2261">
            <v>0</v>
          </cell>
          <cell r="F2261">
            <v>0</v>
          </cell>
          <cell r="G2261">
            <v>0</v>
          </cell>
        </row>
        <row r="2262">
          <cell r="B2262">
            <v>0</v>
          </cell>
          <cell r="C2262">
            <v>0</v>
          </cell>
          <cell r="D2262">
            <v>0</v>
          </cell>
          <cell r="E2262">
            <v>0</v>
          </cell>
          <cell r="F2262">
            <v>0</v>
          </cell>
          <cell r="G2262">
            <v>0</v>
          </cell>
        </row>
        <row r="2263">
          <cell r="B2263">
            <v>0</v>
          </cell>
          <cell r="C2263">
            <v>0</v>
          </cell>
          <cell r="D2263">
            <v>0</v>
          </cell>
          <cell r="E2263">
            <v>0</v>
          </cell>
          <cell r="F2263">
            <v>0</v>
          </cell>
          <cell r="G2263">
            <v>0</v>
          </cell>
        </row>
        <row r="2264">
          <cell r="B2264">
            <v>0</v>
          </cell>
          <cell r="C2264">
            <v>0</v>
          </cell>
          <cell r="D2264">
            <v>0</v>
          </cell>
          <cell r="E2264">
            <v>0</v>
          </cell>
          <cell r="F2264">
            <v>0</v>
          </cell>
          <cell r="G2264">
            <v>0</v>
          </cell>
        </row>
        <row r="2265">
          <cell r="B2265">
            <v>0</v>
          </cell>
          <cell r="C2265">
            <v>0</v>
          </cell>
          <cell r="D2265">
            <v>0</v>
          </cell>
          <cell r="E2265">
            <v>0</v>
          </cell>
          <cell r="F2265">
            <v>0</v>
          </cell>
          <cell r="G2265">
            <v>0</v>
          </cell>
        </row>
        <row r="2266">
          <cell r="B2266">
            <v>0</v>
          </cell>
          <cell r="C2266">
            <v>0</v>
          </cell>
          <cell r="D2266">
            <v>0</v>
          </cell>
          <cell r="E2266">
            <v>0</v>
          </cell>
          <cell r="F2266">
            <v>0</v>
          </cell>
          <cell r="G2266">
            <v>0</v>
          </cell>
        </row>
        <row r="2267">
          <cell r="B2267">
            <v>0</v>
          </cell>
          <cell r="C2267">
            <v>0</v>
          </cell>
          <cell r="D2267">
            <v>0</v>
          </cell>
          <cell r="E2267">
            <v>0</v>
          </cell>
          <cell r="F2267">
            <v>0</v>
          </cell>
          <cell r="G2267">
            <v>0</v>
          </cell>
        </row>
        <row r="2268">
          <cell r="B2268">
            <v>0</v>
          </cell>
          <cell r="C2268">
            <v>0</v>
          </cell>
          <cell r="D2268">
            <v>0</v>
          </cell>
          <cell r="E2268">
            <v>0</v>
          </cell>
          <cell r="F2268">
            <v>0</v>
          </cell>
          <cell r="G2268">
            <v>0</v>
          </cell>
        </row>
        <row r="2269">
          <cell r="B2269">
            <v>0</v>
          </cell>
          <cell r="C2269">
            <v>0</v>
          </cell>
          <cell r="D2269">
            <v>0</v>
          </cell>
          <cell r="E2269">
            <v>0</v>
          </cell>
          <cell r="F2269">
            <v>0</v>
          </cell>
          <cell r="G2269">
            <v>0</v>
          </cell>
        </row>
        <row r="2270">
          <cell r="B2270">
            <v>0</v>
          </cell>
          <cell r="C2270">
            <v>0</v>
          </cell>
          <cell r="D2270">
            <v>0</v>
          </cell>
          <cell r="E2270">
            <v>0</v>
          </cell>
          <cell r="F2270">
            <v>0</v>
          </cell>
          <cell r="G2270">
            <v>0</v>
          </cell>
        </row>
        <row r="2271">
          <cell r="B2271">
            <v>0</v>
          </cell>
          <cell r="C2271">
            <v>0</v>
          </cell>
          <cell r="D2271">
            <v>0</v>
          </cell>
          <cell r="E2271">
            <v>0</v>
          </cell>
          <cell r="F2271">
            <v>0</v>
          </cell>
          <cell r="G2271">
            <v>0</v>
          </cell>
        </row>
        <row r="2272">
          <cell r="B2272">
            <v>0</v>
          </cell>
          <cell r="C2272">
            <v>0</v>
          </cell>
          <cell r="D2272">
            <v>0</v>
          </cell>
          <cell r="E2272">
            <v>0</v>
          </cell>
          <cell r="F2272">
            <v>0</v>
          </cell>
          <cell r="G2272">
            <v>0</v>
          </cell>
        </row>
        <row r="2273">
          <cell r="B2273">
            <v>0</v>
          </cell>
          <cell r="C2273">
            <v>0</v>
          </cell>
          <cell r="D2273">
            <v>0</v>
          </cell>
          <cell r="E2273">
            <v>0</v>
          </cell>
          <cell r="F2273">
            <v>0</v>
          </cell>
          <cell r="G2273">
            <v>0</v>
          </cell>
        </row>
        <row r="2274">
          <cell r="B2274">
            <v>0</v>
          </cell>
          <cell r="C2274">
            <v>0</v>
          </cell>
          <cell r="D2274">
            <v>0</v>
          </cell>
          <cell r="E2274">
            <v>0</v>
          </cell>
          <cell r="F2274">
            <v>0</v>
          </cell>
          <cell r="G2274">
            <v>0</v>
          </cell>
        </row>
        <row r="2275">
          <cell r="B2275">
            <v>0</v>
          </cell>
          <cell r="C2275">
            <v>0</v>
          </cell>
          <cell r="D2275">
            <v>0</v>
          </cell>
          <cell r="E2275">
            <v>0</v>
          </cell>
          <cell r="F2275">
            <v>0</v>
          </cell>
          <cell r="G2275">
            <v>0</v>
          </cell>
        </row>
        <row r="2276">
          <cell r="B2276">
            <v>0</v>
          </cell>
          <cell r="C2276">
            <v>0</v>
          </cell>
          <cell r="D2276">
            <v>0</v>
          </cell>
          <cell r="E2276">
            <v>0</v>
          </cell>
          <cell r="F2276">
            <v>0</v>
          </cell>
          <cell r="G2276">
            <v>0</v>
          </cell>
        </row>
        <row r="2277">
          <cell r="B2277">
            <v>0</v>
          </cell>
          <cell r="C2277">
            <v>0</v>
          </cell>
          <cell r="D2277">
            <v>0</v>
          </cell>
          <cell r="E2277">
            <v>0</v>
          </cell>
          <cell r="F2277">
            <v>0</v>
          </cell>
          <cell r="G2277">
            <v>0</v>
          </cell>
        </row>
        <row r="2278">
          <cell r="B2278">
            <v>0</v>
          </cell>
          <cell r="C2278">
            <v>0</v>
          </cell>
          <cell r="D2278">
            <v>0</v>
          </cell>
          <cell r="E2278">
            <v>0</v>
          </cell>
          <cell r="F2278">
            <v>0</v>
          </cell>
          <cell r="G2278">
            <v>0</v>
          </cell>
        </row>
        <row r="2279">
          <cell r="B2279">
            <v>0</v>
          </cell>
          <cell r="C2279">
            <v>0</v>
          </cell>
          <cell r="D2279">
            <v>0</v>
          </cell>
          <cell r="E2279">
            <v>0</v>
          </cell>
          <cell r="F2279">
            <v>0</v>
          </cell>
          <cell r="G2279">
            <v>0</v>
          </cell>
        </row>
        <row r="2280">
          <cell r="B2280">
            <v>0</v>
          </cell>
          <cell r="C2280">
            <v>0</v>
          </cell>
          <cell r="D2280">
            <v>0</v>
          </cell>
          <cell r="E2280">
            <v>0</v>
          </cell>
          <cell r="F2280">
            <v>0</v>
          </cell>
          <cell r="G2280">
            <v>0</v>
          </cell>
        </row>
        <row r="2281">
          <cell r="B2281">
            <v>0</v>
          </cell>
          <cell r="C2281">
            <v>0</v>
          </cell>
          <cell r="D2281">
            <v>0</v>
          </cell>
          <cell r="E2281">
            <v>0</v>
          </cell>
          <cell r="F2281">
            <v>0</v>
          </cell>
          <cell r="G2281">
            <v>0</v>
          </cell>
        </row>
        <row r="2282">
          <cell r="B2282">
            <v>0</v>
          </cell>
          <cell r="C2282">
            <v>0</v>
          </cell>
          <cell r="D2282">
            <v>0</v>
          </cell>
          <cell r="E2282">
            <v>0</v>
          </cell>
          <cell r="F2282">
            <v>0</v>
          </cell>
          <cell r="G2282">
            <v>0</v>
          </cell>
        </row>
        <row r="2283">
          <cell r="B2283">
            <v>0</v>
          </cell>
          <cell r="C2283">
            <v>0</v>
          </cell>
          <cell r="D2283">
            <v>0</v>
          </cell>
          <cell r="E2283">
            <v>0</v>
          </cell>
          <cell r="F2283">
            <v>0</v>
          </cell>
          <cell r="G2283">
            <v>0</v>
          </cell>
        </row>
        <row r="2284">
          <cell r="B2284">
            <v>0</v>
          </cell>
          <cell r="C2284">
            <v>0</v>
          </cell>
          <cell r="D2284">
            <v>0</v>
          </cell>
          <cell r="E2284">
            <v>0</v>
          </cell>
          <cell r="F2284">
            <v>0</v>
          </cell>
          <cell r="G2284">
            <v>0</v>
          </cell>
        </row>
        <row r="2285">
          <cell r="B2285">
            <v>0</v>
          </cell>
          <cell r="C2285">
            <v>0</v>
          </cell>
          <cell r="D2285">
            <v>0</v>
          </cell>
          <cell r="E2285">
            <v>0</v>
          </cell>
          <cell r="F2285">
            <v>0</v>
          </cell>
          <cell r="G2285">
            <v>0</v>
          </cell>
        </row>
        <row r="2286">
          <cell r="B2286">
            <v>0</v>
          </cell>
          <cell r="C2286">
            <v>0</v>
          </cell>
          <cell r="D2286">
            <v>0</v>
          </cell>
          <cell r="E2286">
            <v>0</v>
          </cell>
          <cell r="F2286">
            <v>0</v>
          </cell>
          <cell r="G2286">
            <v>0</v>
          </cell>
        </row>
        <row r="2287">
          <cell r="B2287">
            <v>0</v>
          </cell>
          <cell r="C2287">
            <v>0</v>
          </cell>
          <cell r="D2287">
            <v>0</v>
          </cell>
          <cell r="E2287">
            <v>0</v>
          </cell>
          <cell r="F2287">
            <v>0</v>
          </cell>
          <cell r="G2287">
            <v>0</v>
          </cell>
        </row>
        <row r="2288">
          <cell r="B2288">
            <v>0</v>
          </cell>
          <cell r="C2288">
            <v>0</v>
          </cell>
          <cell r="D2288">
            <v>0</v>
          </cell>
          <cell r="E2288">
            <v>0</v>
          </cell>
          <cell r="F2288">
            <v>0</v>
          </cell>
          <cell r="G2288">
            <v>0</v>
          </cell>
        </row>
        <row r="2289">
          <cell r="B2289">
            <v>0</v>
          </cell>
          <cell r="C2289">
            <v>0</v>
          </cell>
          <cell r="D2289">
            <v>0</v>
          </cell>
          <cell r="E2289">
            <v>0</v>
          </cell>
          <cell r="F2289">
            <v>0</v>
          </cell>
          <cell r="G2289">
            <v>0</v>
          </cell>
        </row>
        <row r="2290">
          <cell r="B2290">
            <v>0</v>
          </cell>
          <cell r="C2290">
            <v>0</v>
          </cell>
          <cell r="D2290">
            <v>0</v>
          </cell>
          <cell r="E2290">
            <v>0</v>
          </cell>
          <cell r="F2290">
            <v>0</v>
          </cell>
          <cell r="G2290">
            <v>0</v>
          </cell>
        </row>
        <row r="2291">
          <cell r="B2291">
            <v>0</v>
          </cell>
          <cell r="C2291">
            <v>0</v>
          </cell>
          <cell r="D2291">
            <v>0</v>
          </cell>
          <cell r="E2291">
            <v>0</v>
          </cell>
          <cell r="F2291">
            <v>0</v>
          </cell>
          <cell r="G2291">
            <v>0</v>
          </cell>
        </row>
        <row r="2292">
          <cell r="B2292">
            <v>0</v>
          </cell>
          <cell r="C2292">
            <v>0</v>
          </cell>
          <cell r="D2292">
            <v>0</v>
          </cell>
          <cell r="E2292">
            <v>0</v>
          </cell>
          <cell r="F2292">
            <v>0</v>
          </cell>
          <cell r="G2292">
            <v>0</v>
          </cell>
        </row>
        <row r="2293">
          <cell r="B2293">
            <v>0</v>
          </cell>
          <cell r="C2293">
            <v>0</v>
          </cell>
          <cell r="D2293">
            <v>0</v>
          </cell>
          <cell r="E2293">
            <v>0</v>
          </cell>
          <cell r="F2293">
            <v>0</v>
          </cell>
          <cell r="G2293">
            <v>0</v>
          </cell>
        </row>
        <row r="2294">
          <cell r="B2294">
            <v>0</v>
          </cell>
          <cell r="C2294">
            <v>0</v>
          </cell>
          <cell r="D2294">
            <v>0</v>
          </cell>
          <cell r="E2294">
            <v>0</v>
          </cell>
          <cell r="F2294">
            <v>0</v>
          </cell>
          <cell r="G2294">
            <v>0</v>
          </cell>
        </row>
        <row r="2295">
          <cell r="B2295">
            <v>0</v>
          </cell>
          <cell r="C2295">
            <v>0</v>
          </cell>
          <cell r="D2295">
            <v>0</v>
          </cell>
          <cell r="E2295">
            <v>0</v>
          </cell>
          <cell r="F2295">
            <v>0</v>
          </cell>
          <cell r="G2295">
            <v>0</v>
          </cell>
        </row>
        <row r="2296">
          <cell r="B2296">
            <v>0</v>
          </cell>
          <cell r="C2296">
            <v>0</v>
          </cell>
          <cell r="D2296">
            <v>0</v>
          </cell>
          <cell r="E2296">
            <v>0</v>
          </cell>
          <cell r="F2296">
            <v>0</v>
          </cell>
          <cell r="G2296">
            <v>0</v>
          </cell>
        </row>
        <row r="2297">
          <cell r="B2297">
            <v>0</v>
          </cell>
          <cell r="C2297">
            <v>0</v>
          </cell>
          <cell r="D2297">
            <v>0</v>
          </cell>
          <cell r="E2297">
            <v>0</v>
          </cell>
          <cell r="F2297">
            <v>0</v>
          </cell>
          <cell r="G2297">
            <v>0</v>
          </cell>
        </row>
        <row r="2298">
          <cell r="B2298">
            <v>0</v>
          </cell>
          <cell r="C2298">
            <v>0</v>
          </cell>
          <cell r="D2298">
            <v>0</v>
          </cell>
          <cell r="E2298">
            <v>0</v>
          </cell>
          <cell r="F2298">
            <v>0</v>
          </cell>
          <cell r="G2298">
            <v>0</v>
          </cell>
        </row>
        <row r="2299">
          <cell r="B2299">
            <v>0</v>
          </cell>
          <cell r="C2299">
            <v>0</v>
          </cell>
          <cell r="D2299">
            <v>0</v>
          </cell>
          <cell r="E2299">
            <v>0</v>
          </cell>
          <cell r="F2299">
            <v>0</v>
          </cell>
          <cell r="G2299">
            <v>0</v>
          </cell>
        </row>
        <row r="2300">
          <cell r="B2300">
            <v>0</v>
          </cell>
          <cell r="C2300">
            <v>0</v>
          </cell>
          <cell r="D2300">
            <v>0</v>
          </cell>
          <cell r="E2300">
            <v>0</v>
          </cell>
          <cell r="F2300">
            <v>0</v>
          </cell>
          <cell r="G2300">
            <v>0</v>
          </cell>
        </row>
        <row r="2301">
          <cell r="B2301">
            <v>0</v>
          </cell>
          <cell r="C2301">
            <v>0</v>
          </cell>
          <cell r="D2301">
            <v>0</v>
          </cell>
          <cell r="E2301">
            <v>0</v>
          </cell>
          <cell r="F2301">
            <v>0</v>
          </cell>
          <cell r="G2301">
            <v>0</v>
          </cell>
        </row>
        <row r="2302">
          <cell r="B2302">
            <v>0</v>
          </cell>
          <cell r="C2302">
            <v>0</v>
          </cell>
          <cell r="D2302">
            <v>0</v>
          </cell>
          <cell r="E2302">
            <v>0</v>
          </cell>
          <cell r="F2302">
            <v>0</v>
          </cell>
          <cell r="G2302">
            <v>0</v>
          </cell>
        </row>
        <row r="2303">
          <cell r="B2303">
            <v>0</v>
          </cell>
          <cell r="C2303">
            <v>0</v>
          </cell>
          <cell r="D2303">
            <v>0</v>
          </cell>
          <cell r="E2303">
            <v>0</v>
          </cell>
          <cell r="F2303">
            <v>0</v>
          </cell>
          <cell r="G2303">
            <v>0</v>
          </cell>
        </row>
        <row r="2304">
          <cell r="B2304">
            <v>0</v>
          </cell>
          <cell r="C2304">
            <v>0</v>
          </cell>
          <cell r="D2304">
            <v>0</v>
          </cell>
          <cell r="E2304">
            <v>0</v>
          </cell>
          <cell r="F2304">
            <v>0</v>
          </cell>
          <cell r="G2304">
            <v>0</v>
          </cell>
        </row>
        <row r="2305">
          <cell r="B2305">
            <v>0</v>
          </cell>
          <cell r="C2305">
            <v>0</v>
          </cell>
          <cell r="D2305">
            <v>0</v>
          </cell>
          <cell r="E2305">
            <v>0</v>
          </cell>
          <cell r="F2305">
            <v>0</v>
          </cell>
          <cell r="G2305">
            <v>0</v>
          </cell>
        </row>
        <row r="2306">
          <cell r="B2306">
            <v>0</v>
          </cell>
          <cell r="C2306">
            <v>0</v>
          </cell>
          <cell r="D2306">
            <v>0</v>
          </cell>
          <cell r="E2306">
            <v>0</v>
          </cell>
          <cell r="F2306">
            <v>0</v>
          </cell>
          <cell r="G2306">
            <v>0</v>
          </cell>
        </row>
        <row r="2307">
          <cell r="B2307">
            <v>0</v>
          </cell>
          <cell r="C2307">
            <v>0</v>
          </cell>
          <cell r="D2307">
            <v>0</v>
          </cell>
          <cell r="E2307">
            <v>0</v>
          </cell>
          <cell r="F2307">
            <v>0</v>
          </cell>
          <cell r="G2307">
            <v>0</v>
          </cell>
        </row>
        <row r="2308">
          <cell r="B2308">
            <v>0</v>
          </cell>
          <cell r="C2308">
            <v>0</v>
          </cell>
          <cell r="D2308">
            <v>0</v>
          </cell>
          <cell r="E2308">
            <v>0</v>
          </cell>
          <cell r="F2308">
            <v>0</v>
          </cell>
          <cell r="G2308">
            <v>0</v>
          </cell>
        </row>
        <row r="2309">
          <cell r="B2309">
            <v>0</v>
          </cell>
          <cell r="C2309">
            <v>0</v>
          </cell>
          <cell r="D2309">
            <v>0</v>
          </cell>
          <cell r="E2309">
            <v>0</v>
          </cell>
          <cell r="F2309">
            <v>0</v>
          </cell>
          <cell r="G2309">
            <v>0</v>
          </cell>
        </row>
        <row r="2310">
          <cell r="B2310">
            <v>0</v>
          </cell>
          <cell r="C2310">
            <v>0</v>
          </cell>
          <cell r="D2310">
            <v>0</v>
          </cell>
          <cell r="E2310">
            <v>0</v>
          </cell>
          <cell r="F2310">
            <v>0</v>
          </cell>
          <cell r="G2310">
            <v>0</v>
          </cell>
        </row>
        <row r="2311">
          <cell r="B2311">
            <v>0</v>
          </cell>
          <cell r="C2311">
            <v>0</v>
          </cell>
          <cell r="D2311">
            <v>0</v>
          </cell>
          <cell r="E2311">
            <v>0</v>
          </cell>
          <cell r="F2311">
            <v>0</v>
          </cell>
          <cell r="G2311">
            <v>0</v>
          </cell>
        </row>
        <row r="2312">
          <cell r="B2312">
            <v>0</v>
          </cell>
          <cell r="C2312">
            <v>0</v>
          </cell>
          <cell r="D2312">
            <v>0</v>
          </cell>
          <cell r="E2312">
            <v>0</v>
          </cell>
          <cell r="F2312">
            <v>0</v>
          </cell>
          <cell r="G2312">
            <v>0</v>
          </cell>
        </row>
        <row r="2313">
          <cell r="B2313">
            <v>0</v>
          </cell>
          <cell r="C2313">
            <v>0</v>
          </cell>
          <cell r="D2313">
            <v>0</v>
          </cell>
          <cell r="E2313">
            <v>0</v>
          </cell>
          <cell r="F2313">
            <v>0</v>
          </cell>
          <cell r="G2313">
            <v>0</v>
          </cell>
        </row>
        <row r="2314">
          <cell r="B2314">
            <v>0</v>
          </cell>
          <cell r="C2314">
            <v>0</v>
          </cell>
          <cell r="D2314">
            <v>0</v>
          </cell>
          <cell r="E2314">
            <v>0</v>
          </cell>
          <cell r="F2314">
            <v>0</v>
          </cell>
          <cell r="G2314">
            <v>0</v>
          </cell>
        </row>
        <row r="2315">
          <cell r="B2315">
            <v>0</v>
          </cell>
          <cell r="C2315">
            <v>0</v>
          </cell>
          <cell r="D2315">
            <v>0</v>
          </cell>
          <cell r="E2315">
            <v>0</v>
          </cell>
          <cell r="F2315">
            <v>0</v>
          </cell>
          <cell r="G2315">
            <v>0</v>
          </cell>
        </row>
        <row r="2316">
          <cell r="B2316">
            <v>0</v>
          </cell>
          <cell r="C2316">
            <v>0</v>
          </cell>
          <cell r="D2316">
            <v>0</v>
          </cell>
          <cell r="E2316">
            <v>0</v>
          </cell>
          <cell r="F2316">
            <v>0</v>
          </cell>
          <cell r="G2316">
            <v>0</v>
          </cell>
        </row>
        <row r="2317">
          <cell r="B2317">
            <v>0</v>
          </cell>
          <cell r="C2317">
            <v>0</v>
          </cell>
          <cell r="D2317">
            <v>0</v>
          </cell>
          <cell r="E2317">
            <v>0</v>
          </cell>
          <cell r="F2317">
            <v>0</v>
          </cell>
          <cell r="G2317">
            <v>0</v>
          </cell>
        </row>
        <row r="2318">
          <cell r="B2318">
            <v>0</v>
          </cell>
          <cell r="C2318">
            <v>0</v>
          </cell>
          <cell r="D2318">
            <v>0</v>
          </cell>
          <cell r="E2318">
            <v>0</v>
          </cell>
          <cell r="F2318">
            <v>0</v>
          </cell>
          <cell r="G2318">
            <v>0</v>
          </cell>
        </row>
        <row r="2319">
          <cell r="B2319">
            <v>0</v>
          </cell>
          <cell r="C2319">
            <v>0</v>
          </cell>
          <cell r="D2319">
            <v>0</v>
          </cell>
          <cell r="E2319">
            <v>0</v>
          </cell>
          <cell r="F2319">
            <v>0</v>
          </cell>
          <cell r="G2319">
            <v>0</v>
          </cell>
        </row>
        <row r="2320">
          <cell r="B2320">
            <v>0</v>
          </cell>
          <cell r="C2320">
            <v>0</v>
          </cell>
          <cell r="D2320">
            <v>0</v>
          </cell>
          <cell r="E2320">
            <v>0</v>
          </cell>
          <cell r="F2320">
            <v>0</v>
          </cell>
          <cell r="G2320">
            <v>0</v>
          </cell>
        </row>
        <row r="2321">
          <cell r="B2321">
            <v>0</v>
          </cell>
          <cell r="C2321">
            <v>0</v>
          </cell>
          <cell r="D2321">
            <v>0</v>
          </cell>
          <cell r="E2321">
            <v>0</v>
          </cell>
          <cell r="F2321">
            <v>0</v>
          </cell>
          <cell r="G2321">
            <v>0</v>
          </cell>
        </row>
        <row r="2322">
          <cell r="B2322">
            <v>0</v>
          </cell>
          <cell r="C2322">
            <v>0</v>
          </cell>
          <cell r="D2322">
            <v>0</v>
          </cell>
          <cell r="E2322">
            <v>0</v>
          </cell>
          <cell r="F2322">
            <v>0</v>
          </cell>
          <cell r="G2322">
            <v>0</v>
          </cell>
        </row>
        <row r="2323">
          <cell r="B2323">
            <v>0</v>
          </cell>
          <cell r="C2323">
            <v>0</v>
          </cell>
          <cell r="D2323">
            <v>0</v>
          </cell>
          <cell r="E2323">
            <v>0</v>
          </cell>
          <cell r="F2323">
            <v>0</v>
          </cell>
          <cell r="G2323">
            <v>0</v>
          </cell>
        </row>
        <row r="2324">
          <cell r="B2324">
            <v>0</v>
          </cell>
          <cell r="C2324">
            <v>0</v>
          </cell>
          <cell r="D2324">
            <v>0</v>
          </cell>
          <cell r="E2324">
            <v>0</v>
          </cell>
          <cell r="F2324">
            <v>0</v>
          </cell>
          <cell r="G2324">
            <v>0</v>
          </cell>
        </row>
        <row r="2325">
          <cell r="B2325">
            <v>0</v>
          </cell>
          <cell r="C2325">
            <v>0</v>
          </cell>
          <cell r="D2325">
            <v>0</v>
          </cell>
          <cell r="E2325">
            <v>0</v>
          </cell>
          <cell r="F2325">
            <v>0</v>
          </cell>
          <cell r="G2325">
            <v>0</v>
          </cell>
        </row>
        <row r="2326">
          <cell r="B2326">
            <v>0</v>
          </cell>
          <cell r="C2326">
            <v>0</v>
          </cell>
          <cell r="D2326">
            <v>0</v>
          </cell>
          <cell r="E2326">
            <v>0</v>
          </cell>
          <cell r="F2326">
            <v>0</v>
          </cell>
          <cell r="G2326">
            <v>0</v>
          </cell>
        </row>
        <row r="2327">
          <cell r="B2327">
            <v>0</v>
          </cell>
          <cell r="C2327">
            <v>0</v>
          </cell>
          <cell r="D2327">
            <v>0</v>
          </cell>
          <cell r="E2327">
            <v>0</v>
          </cell>
          <cell r="F2327">
            <v>0</v>
          </cell>
          <cell r="G2327">
            <v>0</v>
          </cell>
        </row>
        <row r="2328">
          <cell r="B2328">
            <v>0</v>
          </cell>
          <cell r="C2328">
            <v>0</v>
          </cell>
          <cell r="D2328">
            <v>0</v>
          </cell>
          <cell r="E2328">
            <v>0</v>
          </cell>
          <cell r="F2328">
            <v>0</v>
          </cell>
          <cell r="G2328">
            <v>0</v>
          </cell>
        </row>
        <row r="2329">
          <cell r="B2329">
            <v>0</v>
          </cell>
          <cell r="C2329">
            <v>0</v>
          </cell>
          <cell r="D2329">
            <v>0</v>
          </cell>
          <cell r="E2329">
            <v>0</v>
          </cell>
          <cell r="F2329">
            <v>0</v>
          </cell>
          <cell r="G2329">
            <v>0</v>
          </cell>
        </row>
        <row r="2330">
          <cell r="B2330">
            <v>0</v>
          </cell>
          <cell r="C2330">
            <v>0</v>
          </cell>
          <cell r="D2330">
            <v>0</v>
          </cell>
          <cell r="E2330">
            <v>0</v>
          </cell>
          <cell r="F2330">
            <v>0</v>
          </cell>
          <cell r="G2330">
            <v>0</v>
          </cell>
        </row>
        <row r="2331">
          <cell r="B2331">
            <v>0</v>
          </cell>
          <cell r="C2331">
            <v>0</v>
          </cell>
          <cell r="D2331">
            <v>0</v>
          </cell>
          <cell r="E2331">
            <v>0</v>
          </cell>
          <cell r="F2331">
            <v>0</v>
          </cell>
          <cell r="G2331">
            <v>0</v>
          </cell>
        </row>
        <row r="2332">
          <cell r="B2332">
            <v>0</v>
          </cell>
          <cell r="C2332">
            <v>0</v>
          </cell>
          <cell r="D2332">
            <v>0</v>
          </cell>
          <cell r="E2332">
            <v>0</v>
          </cell>
          <cell r="F2332">
            <v>0</v>
          </cell>
          <cell r="G2332">
            <v>0</v>
          </cell>
        </row>
        <row r="2333">
          <cell r="B2333">
            <v>0</v>
          </cell>
          <cell r="C2333">
            <v>0</v>
          </cell>
          <cell r="D2333">
            <v>0</v>
          </cell>
          <cell r="E2333">
            <v>0</v>
          </cell>
          <cell r="F2333">
            <v>0</v>
          </cell>
          <cell r="G2333">
            <v>0</v>
          </cell>
        </row>
        <row r="2334">
          <cell r="B2334">
            <v>0</v>
          </cell>
          <cell r="C2334">
            <v>0</v>
          </cell>
          <cell r="D2334">
            <v>0</v>
          </cell>
          <cell r="E2334">
            <v>0</v>
          </cell>
          <cell r="F2334">
            <v>0</v>
          </cell>
          <cell r="G2334">
            <v>0</v>
          </cell>
        </row>
        <row r="2335">
          <cell r="B2335">
            <v>0</v>
          </cell>
          <cell r="C2335">
            <v>0</v>
          </cell>
          <cell r="D2335">
            <v>0</v>
          </cell>
          <cell r="E2335">
            <v>0</v>
          </cell>
          <cell r="F2335">
            <v>0</v>
          </cell>
          <cell r="G2335">
            <v>0</v>
          </cell>
        </row>
        <row r="2336">
          <cell r="B2336">
            <v>0</v>
          </cell>
          <cell r="C2336">
            <v>0</v>
          </cell>
          <cell r="D2336">
            <v>0</v>
          </cell>
          <cell r="E2336">
            <v>0</v>
          </cell>
          <cell r="F2336">
            <v>0</v>
          </cell>
          <cell r="G2336">
            <v>0</v>
          </cell>
        </row>
        <row r="2337">
          <cell r="B2337">
            <v>0</v>
          </cell>
          <cell r="C2337">
            <v>0</v>
          </cell>
          <cell r="D2337">
            <v>0</v>
          </cell>
          <cell r="E2337">
            <v>0</v>
          </cell>
          <cell r="F2337">
            <v>0</v>
          </cell>
          <cell r="G2337">
            <v>0</v>
          </cell>
        </row>
        <row r="2338">
          <cell r="B2338">
            <v>0</v>
          </cell>
          <cell r="C2338">
            <v>0</v>
          </cell>
          <cell r="D2338">
            <v>0</v>
          </cell>
          <cell r="E2338">
            <v>0</v>
          </cell>
          <cell r="F2338">
            <v>0</v>
          </cell>
          <cell r="G2338">
            <v>0</v>
          </cell>
        </row>
        <row r="2339">
          <cell r="B2339">
            <v>0</v>
          </cell>
          <cell r="C2339">
            <v>0</v>
          </cell>
          <cell r="D2339">
            <v>0</v>
          </cell>
          <cell r="E2339">
            <v>0</v>
          </cell>
          <cell r="F2339">
            <v>0</v>
          </cell>
          <cell r="G2339">
            <v>0</v>
          </cell>
        </row>
        <row r="2340">
          <cell r="B2340">
            <v>0</v>
          </cell>
          <cell r="C2340">
            <v>0</v>
          </cell>
          <cell r="D2340">
            <v>0</v>
          </cell>
          <cell r="E2340">
            <v>0</v>
          </cell>
          <cell r="F2340">
            <v>0</v>
          </cell>
          <cell r="G2340">
            <v>0</v>
          </cell>
        </row>
        <row r="2341">
          <cell r="B2341">
            <v>0</v>
          </cell>
          <cell r="C2341">
            <v>0</v>
          </cell>
          <cell r="D2341">
            <v>0</v>
          </cell>
          <cell r="E2341">
            <v>0</v>
          </cell>
          <cell r="F2341">
            <v>0</v>
          </cell>
          <cell r="G2341">
            <v>0</v>
          </cell>
        </row>
        <row r="2342">
          <cell r="B2342">
            <v>0</v>
          </cell>
          <cell r="C2342">
            <v>0</v>
          </cell>
          <cell r="D2342">
            <v>0</v>
          </cell>
          <cell r="E2342">
            <v>0</v>
          </cell>
          <cell r="F2342">
            <v>0</v>
          </cell>
          <cell r="G2342">
            <v>0</v>
          </cell>
        </row>
        <row r="2343">
          <cell r="B2343">
            <v>0</v>
          </cell>
          <cell r="C2343">
            <v>0</v>
          </cell>
          <cell r="D2343">
            <v>0</v>
          </cell>
          <cell r="E2343">
            <v>0</v>
          </cell>
          <cell r="F2343">
            <v>0</v>
          </cell>
          <cell r="G2343">
            <v>0</v>
          </cell>
        </row>
        <row r="2344">
          <cell r="B2344">
            <v>0</v>
          </cell>
          <cell r="C2344">
            <v>0</v>
          </cell>
          <cell r="D2344">
            <v>0</v>
          </cell>
          <cell r="E2344">
            <v>0</v>
          </cell>
          <cell r="F2344">
            <v>0</v>
          </cell>
          <cell r="G2344">
            <v>0</v>
          </cell>
        </row>
        <row r="2345">
          <cell r="B2345">
            <v>0</v>
          </cell>
          <cell r="C2345">
            <v>0</v>
          </cell>
          <cell r="D2345">
            <v>0</v>
          </cell>
          <cell r="E2345">
            <v>0</v>
          </cell>
          <cell r="F2345">
            <v>0</v>
          </cell>
          <cell r="G2345">
            <v>0</v>
          </cell>
        </row>
        <row r="2346">
          <cell r="B2346">
            <v>0</v>
          </cell>
          <cell r="C2346">
            <v>0</v>
          </cell>
          <cell r="D2346">
            <v>0</v>
          </cell>
          <cell r="E2346">
            <v>0</v>
          </cell>
          <cell r="F2346">
            <v>0</v>
          </cell>
          <cell r="G2346">
            <v>0</v>
          </cell>
        </row>
        <row r="2347">
          <cell r="B2347">
            <v>0</v>
          </cell>
          <cell r="C2347">
            <v>0</v>
          </cell>
          <cell r="D2347">
            <v>0</v>
          </cell>
          <cell r="E2347">
            <v>0</v>
          </cell>
          <cell r="F2347">
            <v>0</v>
          </cell>
          <cell r="G2347">
            <v>0</v>
          </cell>
        </row>
        <row r="2348">
          <cell r="B2348">
            <v>0</v>
          </cell>
          <cell r="C2348">
            <v>0</v>
          </cell>
          <cell r="D2348">
            <v>0</v>
          </cell>
          <cell r="E2348">
            <v>0</v>
          </cell>
          <cell r="F2348">
            <v>0</v>
          </cell>
          <cell r="G2348">
            <v>0</v>
          </cell>
        </row>
        <row r="2349">
          <cell r="B2349">
            <v>0</v>
          </cell>
          <cell r="C2349">
            <v>0</v>
          </cell>
          <cell r="D2349">
            <v>0</v>
          </cell>
          <cell r="E2349">
            <v>0</v>
          </cell>
          <cell r="F2349">
            <v>0</v>
          </cell>
          <cell r="G2349">
            <v>0</v>
          </cell>
        </row>
        <row r="2350">
          <cell r="B2350">
            <v>0</v>
          </cell>
          <cell r="C2350">
            <v>0</v>
          </cell>
          <cell r="D2350">
            <v>0</v>
          </cell>
          <cell r="E2350">
            <v>0</v>
          </cell>
          <cell r="F2350">
            <v>0</v>
          </cell>
          <cell r="G2350">
            <v>0</v>
          </cell>
        </row>
        <row r="2351">
          <cell r="B2351">
            <v>0</v>
          </cell>
          <cell r="C2351">
            <v>0</v>
          </cell>
          <cell r="D2351">
            <v>0</v>
          </cell>
          <cell r="E2351">
            <v>0</v>
          </cell>
          <cell r="F2351">
            <v>0</v>
          </cell>
          <cell r="G2351">
            <v>0</v>
          </cell>
        </row>
        <row r="2352">
          <cell r="B2352">
            <v>0</v>
          </cell>
          <cell r="C2352">
            <v>0</v>
          </cell>
          <cell r="D2352">
            <v>0</v>
          </cell>
          <cell r="E2352">
            <v>0</v>
          </cell>
          <cell r="F2352">
            <v>0</v>
          </cell>
          <cell r="G2352">
            <v>0</v>
          </cell>
        </row>
        <row r="2353">
          <cell r="B2353">
            <v>0</v>
          </cell>
          <cell r="C2353">
            <v>0</v>
          </cell>
          <cell r="D2353">
            <v>0</v>
          </cell>
          <cell r="E2353">
            <v>0</v>
          </cell>
          <cell r="F2353">
            <v>0</v>
          </cell>
          <cell r="G2353">
            <v>0</v>
          </cell>
        </row>
        <row r="2354">
          <cell r="B2354">
            <v>0</v>
          </cell>
          <cell r="C2354">
            <v>0</v>
          </cell>
          <cell r="D2354">
            <v>0</v>
          </cell>
          <cell r="E2354">
            <v>0</v>
          </cell>
          <cell r="F2354">
            <v>0</v>
          </cell>
          <cell r="G2354">
            <v>0</v>
          </cell>
        </row>
        <row r="2355">
          <cell r="B2355">
            <v>0</v>
          </cell>
          <cell r="C2355">
            <v>0</v>
          </cell>
          <cell r="D2355">
            <v>0</v>
          </cell>
          <cell r="E2355">
            <v>0</v>
          </cell>
          <cell r="F2355">
            <v>0</v>
          </cell>
          <cell r="G2355">
            <v>0</v>
          </cell>
        </row>
        <row r="2356">
          <cell r="B2356">
            <v>0</v>
          </cell>
          <cell r="C2356">
            <v>0</v>
          </cell>
          <cell r="D2356">
            <v>0</v>
          </cell>
          <cell r="E2356">
            <v>0</v>
          </cell>
          <cell r="F2356">
            <v>0</v>
          </cell>
          <cell r="G2356">
            <v>0</v>
          </cell>
        </row>
        <row r="2357">
          <cell r="B2357">
            <v>0</v>
          </cell>
          <cell r="C2357">
            <v>0</v>
          </cell>
          <cell r="D2357">
            <v>0</v>
          </cell>
          <cell r="E2357">
            <v>0</v>
          </cell>
          <cell r="F2357">
            <v>0</v>
          </cell>
          <cell r="G2357">
            <v>0</v>
          </cell>
        </row>
        <row r="2358">
          <cell r="B2358">
            <v>0</v>
          </cell>
          <cell r="C2358">
            <v>0</v>
          </cell>
          <cell r="D2358">
            <v>0</v>
          </cell>
          <cell r="E2358">
            <v>0</v>
          </cell>
          <cell r="F2358">
            <v>0</v>
          </cell>
          <cell r="G2358">
            <v>0</v>
          </cell>
        </row>
        <row r="2359">
          <cell r="B2359">
            <v>0</v>
          </cell>
          <cell r="C2359">
            <v>0</v>
          </cell>
          <cell r="D2359">
            <v>0</v>
          </cell>
          <cell r="E2359">
            <v>0</v>
          </cell>
          <cell r="F2359">
            <v>0</v>
          </cell>
          <cell r="G2359">
            <v>0</v>
          </cell>
        </row>
        <row r="2360">
          <cell r="B2360">
            <v>0</v>
          </cell>
          <cell r="C2360">
            <v>0</v>
          </cell>
          <cell r="D2360">
            <v>0</v>
          </cell>
          <cell r="E2360">
            <v>0</v>
          </cell>
          <cell r="F2360">
            <v>0</v>
          </cell>
          <cell r="G2360">
            <v>0</v>
          </cell>
        </row>
        <row r="2361">
          <cell r="B2361">
            <v>0</v>
          </cell>
          <cell r="C2361">
            <v>0</v>
          </cell>
          <cell r="D2361">
            <v>0</v>
          </cell>
          <cell r="E2361">
            <v>0</v>
          </cell>
          <cell r="F2361">
            <v>0</v>
          </cell>
          <cell r="G2361">
            <v>0</v>
          </cell>
        </row>
        <row r="2362">
          <cell r="B2362">
            <v>0</v>
          </cell>
          <cell r="C2362">
            <v>0</v>
          </cell>
          <cell r="D2362">
            <v>0</v>
          </cell>
          <cell r="E2362">
            <v>0</v>
          </cell>
          <cell r="F2362">
            <v>0</v>
          </cell>
          <cell r="G2362">
            <v>0</v>
          </cell>
        </row>
        <row r="2363">
          <cell r="B2363">
            <v>0</v>
          </cell>
          <cell r="C2363">
            <v>0</v>
          </cell>
          <cell r="D2363">
            <v>0</v>
          </cell>
          <cell r="E2363">
            <v>0</v>
          </cell>
          <cell r="F2363">
            <v>0</v>
          </cell>
          <cell r="G2363">
            <v>0</v>
          </cell>
        </row>
        <row r="2364">
          <cell r="B2364">
            <v>0</v>
          </cell>
          <cell r="C2364">
            <v>0</v>
          </cell>
          <cell r="D2364">
            <v>0</v>
          </cell>
          <cell r="E2364">
            <v>0</v>
          </cell>
          <cell r="F2364">
            <v>0</v>
          </cell>
          <cell r="G2364">
            <v>0</v>
          </cell>
        </row>
        <row r="2365">
          <cell r="B2365">
            <v>0</v>
          </cell>
          <cell r="C2365">
            <v>0</v>
          </cell>
          <cell r="D2365">
            <v>0</v>
          </cell>
          <cell r="E2365">
            <v>0</v>
          </cell>
          <cell r="F2365">
            <v>0</v>
          </cell>
          <cell r="G2365">
            <v>0</v>
          </cell>
        </row>
        <row r="2366">
          <cell r="B2366">
            <v>0</v>
          </cell>
          <cell r="C2366">
            <v>0</v>
          </cell>
          <cell r="D2366">
            <v>0</v>
          </cell>
          <cell r="E2366">
            <v>0</v>
          </cell>
          <cell r="F2366">
            <v>0</v>
          </cell>
          <cell r="G2366">
            <v>0</v>
          </cell>
        </row>
        <row r="2367">
          <cell r="B2367">
            <v>0</v>
          </cell>
          <cell r="C2367">
            <v>0</v>
          </cell>
          <cell r="D2367">
            <v>0</v>
          </cell>
          <cell r="E2367">
            <v>0</v>
          </cell>
          <cell r="F2367">
            <v>0</v>
          </cell>
          <cell r="G2367">
            <v>0</v>
          </cell>
        </row>
        <row r="2368">
          <cell r="B2368">
            <v>0</v>
          </cell>
          <cell r="C2368">
            <v>0</v>
          </cell>
          <cell r="D2368">
            <v>0</v>
          </cell>
          <cell r="E2368">
            <v>0</v>
          </cell>
          <cell r="F2368">
            <v>0</v>
          </cell>
          <cell r="G2368">
            <v>0</v>
          </cell>
        </row>
        <row r="2369">
          <cell r="B2369">
            <v>0</v>
          </cell>
          <cell r="C2369">
            <v>0</v>
          </cell>
          <cell r="D2369">
            <v>0</v>
          </cell>
          <cell r="E2369">
            <v>0</v>
          </cell>
          <cell r="F2369">
            <v>0</v>
          </cell>
          <cell r="G2369">
            <v>0</v>
          </cell>
        </row>
        <row r="2370">
          <cell r="B2370">
            <v>0</v>
          </cell>
          <cell r="C2370">
            <v>0</v>
          </cell>
          <cell r="D2370">
            <v>0</v>
          </cell>
          <cell r="E2370">
            <v>0</v>
          </cell>
          <cell r="F2370">
            <v>0</v>
          </cell>
          <cell r="G2370">
            <v>0</v>
          </cell>
        </row>
        <row r="2371">
          <cell r="B2371">
            <v>0</v>
          </cell>
          <cell r="C2371">
            <v>0</v>
          </cell>
          <cell r="D2371">
            <v>0</v>
          </cell>
          <cell r="E2371">
            <v>0</v>
          </cell>
          <cell r="F2371">
            <v>0</v>
          </cell>
          <cell r="G2371">
            <v>0</v>
          </cell>
        </row>
        <row r="2372">
          <cell r="B2372">
            <v>0</v>
          </cell>
          <cell r="C2372">
            <v>0</v>
          </cell>
          <cell r="D2372">
            <v>0</v>
          </cell>
          <cell r="E2372">
            <v>0</v>
          </cell>
          <cell r="F2372">
            <v>0</v>
          </cell>
          <cell r="G2372">
            <v>0</v>
          </cell>
        </row>
        <row r="2373">
          <cell r="B2373">
            <v>0</v>
          </cell>
          <cell r="C2373">
            <v>0</v>
          </cell>
          <cell r="D2373">
            <v>0</v>
          </cell>
          <cell r="E2373">
            <v>0</v>
          </cell>
          <cell r="F2373">
            <v>0</v>
          </cell>
          <cell r="G2373">
            <v>0</v>
          </cell>
        </row>
        <row r="2374">
          <cell r="B2374">
            <v>0</v>
          </cell>
          <cell r="C2374">
            <v>0</v>
          </cell>
          <cell r="D2374">
            <v>0</v>
          </cell>
          <cell r="E2374">
            <v>0</v>
          </cell>
          <cell r="F2374">
            <v>0</v>
          </cell>
          <cell r="G2374">
            <v>0</v>
          </cell>
        </row>
        <row r="2375">
          <cell r="B2375">
            <v>0</v>
          </cell>
          <cell r="C2375">
            <v>0</v>
          </cell>
          <cell r="D2375">
            <v>0</v>
          </cell>
          <cell r="E2375">
            <v>0</v>
          </cell>
          <cell r="F2375">
            <v>0</v>
          </cell>
          <cell r="G2375">
            <v>0</v>
          </cell>
        </row>
        <row r="2376">
          <cell r="B2376">
            <v>0</v>
          </cell>
          <cell r="C2376">
            <v>0</v>
          </cell>
          <cell r="D2376">
            <v>0</v>
          </cell>
          <cell r="E2376">
            <v>0</v>
          </cell>
          <cell r="F2376">
            <v>0</v>
          </cell>
          <cell r="G2376">
            <v>0</v>
          </cell>
        </row>
        <row r="2377">
          <cell r="B2377">
            <v>0</v>
          </cell>
          <cell r="C2377">
            <v>0</v>
          </cell>
          <cell r="D2377">
            <v>0</v>
          </cell>
          <cell r="E2377">
            <v>0</v>
          </cell>
          <cell r="F2377">
            <v>0</v>
          </cell>
          <cell r="G2377">
            <v>0</v>
          </cell>
        </row>
        <row r="2378">
          <cell r="B2378">
            <v>0</v>
          </cell>
          <cell r="C2378">
            <v>0</v>
          </cell>
          <cell r="D2378">
            <v>0</v>
          </cell>
          <cell r="E2378">
            <v>0</v>
          </cell>
          <cell r="F2378">
            <v>0</v>
          </cell>
          <cell r="G2378">
            <v>0</v>
          </cell>
        </row>
        <row r="2379">
          <cell r="B2379">
            <v>0</v>
          </cell>
          <cell r="C2379">
            <v>0</v>
          </cell>
          <cell r="D2379">
            <v>0</v>
          </cell>
          <cell r="E2379">
            <v>0</v>
          </cell>
          <cell r="F2379">
            <v>0</v>
          </cell>
          <cell r="G2379">
            <v>0</v>
          </cell>
        </row>
        <row r="2380">
          <cell r="B2380">
            <v>0</v>
          </cell>
          <cell r="C2380">
            <v>0</v>
          </cell>
          <cell r="D2380">
            <v>0</v>
          </cell>
          <cell r="E2380">
            <v>0</v>
          </cell>
          <cell r="F2380">
            <v>0</v>
          </cell>
          <cell r="G2380">
            <v>0</v>
          </cell>
        </row>
        <row r="2381">
          <cell r="B2381">
            <v>0</v>
          </cell>
          <cell r="C2381">
            <v>0</v>
          </cell>
          <cell r="D2381">
            <v>0</v>
          </cell>
          <cell r="E2381">
            <v>0</v>
          </cell>
          <cell r="F2381">
            <v>0</v>
          </cell>
          <cell r="G2381">
            <v>0</v>
          </cell>
        </row>
        <row r="2382">
          <cell r="B2382">
            <v>0</v>
          </cell>
          <cell r="C2382">
            <v>0</v>
          </cell>
          <cell r="D2382">
            <v>0</v>
          </cell>
          <cell r="E2382">
            <v>0</v>
          </cell>
          <cell r="F2382">
            <v>0</v>
          </cell>
          <cell r="G2382">
            <v>0</v>
          </cell>
        </row>
        <row r="2383">
          <cell r="B2383">
            <v>0</v>
          </cell>
          <cell r="C2383">
            <v>0</v>
          </cell>
          <cell r="D2383">
            <v>0</v>
          </cell>
          <cell r="E2383">
            <v>0</v>
          </cell>
          <cell r="F2383">
            <v>0</v>
          </cell>
          <cell r="G2383">
            <v>0</v>
          </cell>
        </row>
        <row r="2384">
          <cell r="B2384">
            <v>0</v>
          </cell>
          <cell r="C2384">
            <v>0</v>
          </cell>
          <cell r="D2384">
            <v>0</v>
          </cell>
          <cell r="E2384">
            <v>0</v>
          </cell>
          <cell r="F2384">
            <v>0</v>
          </cell>
          <cell r="G2384">
            <v>0</v>
          </cell>
        </row>
        <row r="2385">
          <cell r="B2385">
            <v>0</v>
          </cell>
          <cell r="C2385">
            <v>0</v>
          </cell>
          <cell r="D2385">
            <v>0</v>
          </cell>
          <cell r="E2385">
            <v>0</v>
          </cell>
          <cell r="F2385">
            <v>0</v>
          </cell>
          <cell r="G2385">
            <v>0</v>
          </cell>
        </row>
        <row r="2386">
          <cell r="B2386">
            <v>0</v>
          </cell>
          <cell r="C2386">
            <v>0</v>
          </cell>
          <cell r="D2386">
            <v>0</v>
          </cell>
          <cell r="E2386">
            <v>0</v>
          </cell>
          <cell r="F2386">
            <v>0</v>
          </cell>
          <cell r="G2386">
            <v>0</v>
          </cell>
        </row>
        <row r="2387">
          <cell r="B2387">
            <v>0</v>
          </cell>
          <cell r="C2387">
            <v>0</v>
          </cell>
          <cell r="D2387">
            <v>0</v>
          </cell>
          <cell r="E2387">
            <v>0</v>
          </cell>
          <cell r="F2387">
            <v>0</v>
          </cell>
          <cell r="G2387">
            <v>0</v>
          </cell>
        </row>
        <row r="2388">
          <cell r="B2388">
            <v>0</v>
          </cell>
          <cell r="C2388">
            <v>0</v>
          </cell>
          <cell r="D2388">
            <v>0</v>
          </cell>
          <cell r="E2388">
            <v>0</v>
          </cell>
          <cell r="F2388">
            <v>0</v>
          </cell>
          <cell r="G2388">
            <v>0</v>
          </cell>
        </row>
        <row r="2389">
          <cell r="B2389">
            <v>0</v>
          </cell>
          <cell r="C2389">
            <v>0</v>
          </cell>
          <cell r="D2389">
            <v>0</v>
          </cell>
          <cell r="E2389">
            <v>0</v>
          </cell>
          <cell r="F2389">
            <v>0</v>
          </cell>
          <cell r="G2389">
            <v>0</v>
          </cell>
        </row>
        <row r="2390">
          <cell r="B2390">
            <v>0</v>
          </cell>
          <cell r="C2390">
            <v>0</v>
          </cell>
          <cell r="D2390">
            <v>0</v>
          </cell>
          <cell r="E2390">
            <v>0</v>
          </cell>
          <cell r="F2390">
            <v>0</v>
          </cell>
          <cell r="G2390">
            <v>0</v>
          </cell>
        </row>
        <row r="2391">
          <cell r="B2391">
            <v>0</v>
          </cell>
          <cell r="C2391">
            <v>0</v>
          </cell>
          <cell r="D2391">
            <v>0</v>
          </cell>
          <cell r="E2391">
            <v>0</v>
          </cell>
          <cell r="F2391">
            <v>0</v>
          </cell>
          <cell r="G2391">
            <v>0</v>
          </cell>
        </row>
        <row r="2392">
          <cell r="B2392">
            <v>0</v>
          </cell>
          <cell r="C2392">
            <v>0</v>
          </cell>
          <cell r="D2392">
            <v>0</v>
          </cell>
          <cell r="E2392">
            <v>0</v>
          </cell>
          <cell r="F2392">
            <v>0</v>
          </cell>
          <cell r="G2392">
            <v>0</v>
          </cell>
        </row>
        <row r="2393">
          <cell r="B2393">
            <v>0</v>
          </cell>
          <cell r="C2393">
            <v>0</v>
          </cell>
          <cell r="D2393">
            <v>0</v>
          </cell>
          <cell r="E2393">
            <v>0</v>
          </cell>
          <cell r="F2393">
            <v>0</v>
          </cell>
          <cell r="G2393">
            <v>0</v>
          </cell>
        </row>
        <row r="2394">
          <cell r="B2394">
            <v>0</v>
          </cell>
          <cell r="C2394">
            <v>0</v>
          </cell>
          <cell r="D2394">
            <v>0</v>
          </cell>
          <cell r="E2394">
            <v>0</v>
          </cell>
          <cell r="F2394">
            <v>0</v>
          </cell>
          <cell r="G2394">
            <v>0</v>
          </cell>
        </row>
        <row r="2395">
          <cell r="B2395">
            <v>0</v>
          </cell>
          <cell r="C2395">
            <v>0</v>
          </cell>
          <cell r="D2395">
            <v>0</v>
          </cell>
          <cell r="E2395">
            <v>0</v>
          </cell>
          <cell r="F2395">
            <v>0</v>
          </cell>
          <cell r="G2395">
            <v>0</v>
          </cell>
        </row>
        <row r="2396">
          <cell r="B2396">
            <v>0</v>
          </cell>
          <cell r="C2396">
            <v>0</v>
          </cell>
          <cell r="D2396">
            <v>0</v>
          </cell>
          <cell r="E2396">
            <v>0</v>
          </cell>
          <cell r="F2396">
            <v>0</v>
          </cell>
          <cell r="G2396">
            <v>0</v>
          </cell>
        </row>
        <row r="2397">
          <cell r="B2397">
            <v>0</v>
          </cell>
          <cell r="C2397">
            <v>0</v>
          </cell>
          <cell r="D2397">
            <v>0</v>
          </cell>
          <cell r="E2397">
            <v>0</v>
          </cell>
          <cell r="F2397">
            <v>0</v>
          </cell>
          <cell r="G2397">
            <v>0</v>
          </cell>
        </row>
        <row r="2398">
          <cell r="B2398">
            <v>0</v>
          </cell>
          <cell r="C2398">
            <v>0</v>
          </cell>
          <cell r="D2398">
            <v>0</v>
          </cell>
          <cell r="E2398">
            <v>0</v>
          </cell>
          <cell r="F2398">
            <v>0</v>
          </cell>
          <cell r="G2398">
            <v>0</v>
          </cell>
        </row>
        <row r="2399">
          <cell r="B2399">
            <v>0</v>
          </cell>
          <cell r="C2399">
            <v>0</v>
          </cell>
          <cell r="D2399">
            <v>0</v>
          </cell>
          <cell r="E2399">
            <v>0</v>
          </cell>
          <cell r="F2399">
            <v>0</v>
          </cell>
          <cell r="G2399">
            <v>0</v>
          </cell>
        </row>
        <row r="2400">
          <cell r="B2400">
            <v>0</v>
          </cell>
          <cell r="C2400">
            <v>0</v>
          </cell>
          <cell r="D2400">
            <v>0</v>
          </cell>
          <cell r="E2400">
            <v>0</v>
          </cell>
          <cell r="F2400">
            <v>0</v>
          </cell>
          <cell r="G2400">
            <v>0</v>
          </cell>
        </row>
        <row r="2401">
          <cell r="B2401">
            <v>0</v>
          </cell>
          <cell r="C2401">
            <v>0</v>
          </cell>
          <cell r="D2401">
            <v>0</v>
          </cell>
          <cell r="E2401">
            <v>0</v>
          </cell>
          <cell r="F2401">
            <v>0</v>
          </cell>
          <cell r="G2401">
            <v>0</v>
          </cell>
        </row>
        <row r="2402">
          <cell r="B2402">
            <v>0</v>
          </cell>
          <cell r="C2402">
            <v>0</v>
          </cell>
          <cell r="D2402">
            <v>0</v>
          </cell>
          <cell r="E2402">
            <v>0</v>
          </cell>
          <cell r="F2402">
            <v>0</v>
          </cell>
          <cell r="G2402">
            <v>0</v>
          </cell>
        </row>
        <row r="2403">
          <cell r="B2403">
            <v>0</v>
          </cell>
          <cell r="C2403">
            <v>0</v>
          </cell>
          <cell r="D2403">
            <v>0</v>
          </cell>
          <cell r="E2403">
            <v>0</v>
          </cell>
          <cell r="F2403">
            <v>0</v>
          </cell>
          <cell r="G2403">
            <v>0</v>
          </cell>
        </row>
        <row r="2404">
          <cell r="B2404">
            <v>0</v>
          </cell>
          <cell r="C2404">
            <v>0</v>
          </cell>
          <cell r="D2404">
            <v>0</v>
          </cell>
          <cell r="E2404">
            <v>0</v>
          </cell>
          <cell r="F2404">
            <v>0</v>
          </cell>
          <cell r="G2404">
            <v>0</v>
          </cell>
        </row>
        <row r="2405">
          <cell r="B2405">
            <v>0</v>
          </cell>
          <cell r="C2405">
            <v>0</v>
          </cell>
          <cell r="D2405">
            <v>0</v>
          </cell>
          <cell r="E2405">
            <v>0</v>
          </cell>
          <cell r="F2405">
            <v>0</v>
          </cell>
          <cell r="G2405">
            <v>0</v>
          </cell>
        </row>
        <row r="2406">
          <cell r="B2406">
            <v>0</v>
          </cell>
          <cell r="C2406">
            <v>0</v>
          </cell>
          <cell r="D2406">
            <v>0</v>
          </cell>
          <cell r="E2406">
            <v>0</v>
          </cell>
          <cell r="F2406">
            <v>0</v>
          </cell>
          <cell r="G2406">
            <v>0</v>
          </cell>
        </row>
        <row r="2407">
          <cell r="B2407">
            <v>0</v>
          </cell>
          <cell r="C2407">
            <v>0</v>
          </cell>
          <cell r="D2407">
            <v>0</v>
          </cell>
          <cell r="E2407">
            <v>0</v>
          </cell>
          <cell r="F2407">
            <v>0</v>
          </cell>
          <cell r="G2407">
            <v>0</v>
          </cell>
        </row>
        <row r="2408">
          <cell r="B2408">
            <v>0</v>
          </cell>
          <cell r="C2408">
            <v>0</v>
          </cell>
          <cell r="D2408">
            <v>0</v>
          </cell>
          <cell r="E2408">
            <v>0</v>
          </cell>
          <cell r="F2408">
            <v>0</v>
          </cell>
          <cell r="G2408">
            <v>0</v>
          </cell>
        </row>
        <row r="2409">
          <cell r="B2409">
            <v>0</v>
          </cell>
          <cell r="C2409">
            <v>0</v>
          </cell>
          <cell r="D2409">
            <v>0</v>
          </cell>
          <cell r="E2409">
            <v>0</v>
          </cell>
          <cell r="F2409">
            <v>0</v>
          </cell>
          <cell r="G2409">
            <v>0</v>
          </cell>
        </row>
        <row r="2410">
          <cell r="B2410">
            <v>0</v>
          </cell>
          <cell r="C2410">
            <v>0</v>
          </cell>
          <cell r="D2410">
            <v>0</v>
          </cell>
          <cell r="E2410">
            <v>0</v>
          </cell>
          <cell r="F2410">
            <v>0</v>
          </cell>
          <cell r="G2410">
            <v>0</v>
          </cell>
        </row>
        <row r="2411">
          <cell r="B2411">
            <v>0</v>
          </cell>
          <cell r="C2411">
            <v>0</v>
          </cell>
          <cell r="D2411">
            <v>0</v>
          </cell>
          <cell r="E2411">
            <v>0</v>
          </cell>
          <cell r="F2411">
            <v>0</v>
          </cell>
          <cell r="G2411">
            <v>0</v>
          </cell>
        </row>
        <row r="2412">
          <cell r="B2412">
            <v>0</v>
          </cell>
          <cell r="C2412">
            <v>0</v>
          </cell>
          <cell r="D2412">
            <v>0</v>
          </cell>
          <cell r="E2412">
            <v>0</v>
          </cell>
          <cell r="F2412">
            <v>0</v>
          </cell>
          <cell r="G2412">
            <v>0</v>
          </cell>
        </row>
        <row r="2413">
          <cell r="B2413">
            <v>0</v>
          </cell>
          <cell r="C2413">
            <v>0</v>
          </cell>
          <cell r="D2413">
            <v>0</v>
          </cell>
          <cell r="E2413">
            <v>0</v>
          </cell>
          <cell r="F2413">
            <v>0</v>
          </cell>
          <cell r="G2413">
            <v>0</v>
          </cell>
        </row>
        <row r="2414">
          <cell r="B2414">
            <v>0</v>
          </cell>
          <cell r="C2414">
            <v>0</v>
          </cell>
          <cell r="D2414">
            <v>0</v>
          </cell>
          <cell r="E2414">
            <v>0</v>
          </cell>
          <cell r="F2414">
            <v>0</v>
          </cell>
          <cell r="G2414">
            <v>0</v>
          </cell>
        </row>
        <row r="2415">
          <cell r="B2415">
            <v>0</v>
          </cell>
          <cell r="C2415">
            <v>0</v>
          </cell>
          <cell r="D2415">
            <v>0</v>
          </cell>
          <cell r="E2415">
            <v>0</v>
          </cell>
          <cell r="F2415">
            <v>0</v>
          </cell>
          <cell r="G2415">
            <v>0</v>
          </cell>
        </row>
        <row r="2416">
          <cell r="B2416">
            <v>0</v>
          </cell>
          <cell r="C2416">
            <v>0</v>
          </cell>
          <cell r="D2416">
            <v>0</v>
          </cell>
          <cell r="E2416">
            <v>0</v>
          </cell>
          <cell r="F2416">
            <v>0</v>
          </cell>
          <cell r="G2416">
            <v>0</v>
          </cell>
        </row>
        <row r="2417">
          <cell r="B2417">
            <v>0</v>
          </cell>
          <cell r="C2417">
            <v>0</v>
          </cell>
          <cell r="D2417">
            <v>0</v>
          </cell>
          <cell r="E2417">
            <v>0</v>
          </cell>
          <cell r="F2417">
            <v>0</v>
          </cell>
          <cell r="G2417">
            <v>0</v>
          </cell>
        </row>
        <row r="2418">
          <cell r="B2418">
            <v>0</v>
          </cell>
          <cell r="C2418">
            <v>0</v>
          </cell>
          <cell r="D2418">
            <v>0</v>
          </cell>
          <cell r="E2418">
            <v>0</v>
          </cell>
          <cell r="F2418">
            <v>0</v>
          </cell>
          <cell r="G2418">
            <v>0</v>
          </cell>
        </row>
        <row r="2419">
          <cell r="B2419">
            <v>0</v>
          </cell>
          <cell r="C2419">
            <v>0</v>
          </cell>
          <cell r="D2419">
            <v>0</v>
          </cell>
          <cell r="E2419">
            <v>0</v>
          </cell>
          <cell r="F2419">
            <v>0</v>
          </cell>
          <cell r="G2419">
            <v>0</v>
          </cell>
        </row>
        <row r="2420">
          <cell r="B2420">
            <v>0</v>
          </cell>
          <cell r="C2420">
            <v>0</v>
          </cell>
          <cell r="D2420">
            <v>0</v>
          </cell>
          <cell r="E2420">
            <v>0</v>
          </cell>
          <cell r="F2420">
            <v>0</v>
          </cell>
          <cell r="G2420">
            <v>0</v>
          </cell>
        </row>
        <row r="2421">
          <cell r="B2421">
            <v>0</v>
          </cell>
          <cell r="C2421">
            <v>0</v>
          </cell>
          <cell r="D2421">
            <v>0</v>
          </cell>
          <cell r="E2421">
            <v>0</v>
          </cell>
          <cell r="F2421">
            <v>0</v>
          </cell>
          <cell r="G2421">
            <v>0</v>
          </cell>
        </row>
        <row r="2422">
          <cell r="B2422">
            <v>0</v>
          </cell>
          <cell r="C2422">
            <v>0</v>
          </cell>
          <cell r="D2422">
            <v>0</v>
          </cell>
          <cell r="E2422">
            <v>0</v>
          </cell>
          <cell r="F2422">
            <v>0</v>
          </cell>
          <cell r="G2422">
            <v>0</v>
          </cell>
        </row>
        <row r="2423">
          <cell r="B2423">
            <v>0</v>
          </cell>
          <cell r="C2423">
            <v>0</v>
          </cell>
          <cell r="D2423">
            <v>0</v>
          </cell>
          <cell r="E2423">
            <v>0</v>
          </cell>
          <cell r="F2423">
            <v>0</v>
          </cell>
          <cell r="G2423">
            <v>0</v>
          </cell>
        </row>
        <row r="2424">
          <cell r="B2424">
            <v>0</v>
          </cell>
          <cell r="C2424">
            <v>0</v>
          </cell>
          <cell r="D2424">
            <v>0</v>
          </cell>
          <cell r="E2424">
            <v>0</v>
          </cell>
          <cell r="F2424">
            <v>0</v>
          </cell>
          <cell r="G2424">
            <v>0</v>
          </cell>
        </row>
        <row r="2425">
          <cell r="B2425">
            <v>0</v>
          </cell>
          <cell r="C2425">
            <v>0</v>
          </cell>
          <cell r="D2425">
            <v>0</v>
          </cell>
          <cell r="E2425">
            <v>0</v>
          </cell>
          <cell r="F2425">
            <v>0</v>
          </cell>
          <cell r="G2425">
            <v>0</v>
          </cell>
        </row>
        <row r="2426">
          <cell r="B2426">
            <v>0</v>
          </cell>
          <cell r="C2426">
            <v>0</v>
          </cell>
          <cell r="D2426">
            <v>0</v>
          </cell>
          <cell r="E2426">
            <v>0</v>
          </cell>
          <cell r="F2426">
            <v>0</v>
          </cell>
          <cell r="G2426">
            <v>0</v>
          </cell>
        </row>
        <row r="2427">
          <cell r="B2427">
            <v>0</v>
          </cell>
          <cell r="C2427">
            <v>0</v>
          </cell>
          <cell r="D2427">
            <v>0</v>
          </cell>
          <cell r="E2427">
            <v>0</v>
          </cell>
          <cell r="F2427">
            <v>0</v>
          </cell>
          <cell r="G2427">
            <v>0</v>
          </cell>
        </row>
        <row r="2428">
          <cell r="B2428">
            <v>0</v>
          </cell>
          <cell r="C2428">
            <v>0</v>
          </cell>
          <cell r="D2428">
            <v>0</v>
          </cell>
          <cell r="E2428">
            <v>0</v>
          </cell>
          <cell r="F2428">
            <v>0</v>
          </cell>
          <cell r="G2428">
            <v>0</v>
          </cell>
        </row>
        <row r="2429">
          <cell r="B2429">
            <v>0</v>
          </cell>
          <cell r="C2429">
            <v>0</v>
          </cell>
          <cell r="D2429">
            <v>0</v>
          </cell>
          <cell r="E2429">
            <v>0</v>
          </cell>
          <cell r="F2429">
            <v>0</v>
          </cell>
          <cell r="G2429">
            <v>0</v>
          </cell>
        </row>
        <row r="2430">
          <cell r="B2430">
            <v>0</v>
          </cell>
          <cell r="C2430">
            <v>0</v>
          </cell>
          <cell r="D2430">
            <v>0</v>
          </cell>
          <cell r="E2430">
            <v>0</v>
          </cell>
          <cell r="F2430">
            <v>0</v>
          </cell>
          <cell r="G2430">
            <v>0</v>
          </cell>
        </row>
        <row r="2431">
          <cell r="B2431">
            <v>0</v>
          </cell>
          <cell r="C2431">
            <v>0</v>
          </cell>
          <cell r="D2431">
            <v>0</v>
          </cell>
          <cell r="E2431">
            <v>0</v>
          </cell>
          <cell r="F2431">
            <v>0</v>
          </cell>
          <cell r="G2431">
            <v>0</v>
          </cell>
        </row>
        <row r="2432">
          <cell r="B2432">
            <v>0</v>
          </cell>
          <cell r="C2432">
            <v>0</v>
          </cell>
          <cell r="D2432">
            <v>0</v>
          </cell>
          <cell r="E2432">
            <v>0</v>
          </cell>
          <cell r="F2432">
            <v>0</v>
          </cell>
          <cell r="G2432">
            <v>0</v>
          </cell>
        </row>
        <row r="2433">
          <cell r="B2433">
            <v>0</v>
          </cell>
          <cell r="C2433">
            <v>0</v>
          </cell>
          <cell r="D2433">
            <v>0</v>
          </cell>
          <cell r="E2433">
            <v>0</v>
          </cell>
          <cell r="F2433">
            <v>0</v>
          </cell>
          <cell r="G2433">
            <v>0</v>
          </cell>
        </row>
        <row r="2434">
          <cell r="B2434">
            <v>0</v>
          </cell>
          <cell r="C2434">
            <v>0</v>
          </cell>
          <cell r="D2434">
            <v>0</v>
          </cell>
          <cell r="E2434">
            <v>0</v>
          </cell>
          <cell r="F2434">
            <v>0</v>
          </cell>
          <cell r="G2434">
            <v>0</v>
          </cell>
        </row>
        <row r="2435">
          <cell r="B2435">
            <v>0</v>
          </cell>
          <cell r="C2435">
            <v>0</v>
          </cell>
          <cell r="D2435">
            <v>0</v>
          </cell>
          <cell r="E2435">
            <v>0</v>
          </cell>
          <cell r="F2435">
            <v>0</v>
          </cell>
          <cell r="G2435">
            <v>0</v>
          </cell>
        </row>
        <row r="2436">
          <cell r="B2436">
            <v>0</v>
          </cell>
          <cell r="C2436">
            <v>0</v>
          </cell>
          <cell r="D2436">
            <v>0</v>
          </cell>
          <cell r="E2436">
            <v>0</v>
          </cell>
          <cell r="F2436">
            <v>0</v>
          </cell>
          <cell r="G2436">
            <v>0</v>
          </cell>
        </row>
        <row r="2437">
          <cell r="B2437">
            <v>0</v>
          </cell>
          <cell r="C2437">
            <v>0</v>
          </cell>
          <cell r="D2437">
            <v>0</v>
          </cell>
          <cell r="E2437">
            <v>0</v>
          </cell>
          <cell r="F2437">
            <v>0</v>
          </cell>
          <cell r="G2437">
            <v>0</v>
          </cell>
        </row>
        <row r="2438">
          <cell r="B2438">
            <v>0</v>
          </cell>
          <cell r="C2438">
            <v>0</v>
          </cell>
          <cell r="D2438">
            <v>0</v>
          </cell>
          <cell r="E2438">
            <v>0</v>
          </cell>
          <cell r="F2438">
            <v>0</v>
          </cell>
          <cell r="G2438">
            <v>0</v>
          </cell>
        </row>
        <row r="2439">
          <cell r="B2439">
            <v>0</v>
          </cell>
          <cell r="C2439">
            <v>0</v>
          </cell>
          <cell r="D2439">
            <v>0</v>
          </cell>
          <cell r="E2439">
            <v>0</v>
          </cell>
          <cell r="F2439">
            <v>0</v>
          </cell>
          <cell r="G2439">
            <v>0</v>
          </cell>
        </row>
        <row r="2440">
          <cell r="B2440">
            <v>0</v>
          </cell>
          <cell r="C2440">
            <v>0</v>
          </cell>
          <cell r="D2440">
            <v>0</v>
          </cell>
          <cell r="E2440">
            <v>0</v>
          </cell>
          <cell r="F2440">
            <v>0</v>
          </cell>
          <cell r="G2440">
            <v>0</v>
          </cell>
        </row>
        <row r="2441">
          <cell r="B2441">
            <v>0</v>
          </cell>
          <cell r="C2441">
            <v>0</v>
          </cell>
          <cell r="D2441">
            <v>0</v>
          </cell>
          <cell r="E2441">
            <v>0</v>
          </cell>
          <cell r="F2441">
            <v>0</v>
          </cell>
          <cell r="G2441">
            <v>0</v>
          </cell>
        </row>
        <row r="2442">
          <cell r="B2442">
            <v>0</v>
          </cell>
          <cell r="C2442">
            <v>0</v>
          </cell>
          <cell r="D2442">
            <v>0</v>
          </cell>
          <cell r="E2442">
            <v>0</v>
          </cell>
          <cell r="F2442">
            <v>0</v>
          </cell>
          <cell r="G2442">
            <v>0</v>
          </cell>
        </row>
        <row r="2443">
          <cell r="B2443">
            <v>0</v>
          </cell>
          <cell r="C2443">
            <v>0</v>
          </cell>
          <cell r="D2443">
            <v>0</v>
          </cell>
          <cell r="E2443">
            <v>0</v>
          </cell>
          <cell r="F2443">
            <v>0</v>
          </cell>
          <cell r="G2443">
            <v>0</v>
          </cell>
        </row>
        <row r="2444">
          <cell r="B2444">
            <v>0</v>
          </cell>
          <cell r="C2444">
            <v>0</v>
          </cell>
          <cell r="D2444">
            <v>0</v>
          </cell>
          <cell r="E2444">
            <v>0</v>
          </cell>
          <cell r="F2444">
            <v>0</v>
          </cell>
          <cell r="G2444">
            <v>0</v>
          </cell>
        </row>
        <row r="2445">
          <cell r="B2445">
            <v>0</v>
          </cell>
          <cell r="C2445">
            <v>0</v>
          </cell>
          <cell r="D2445">
            <v>0</v>
          </cell>
          <cell r="E2445">
            <v>0</v>
          </cell>
          <cell r="F2445">
            <v>0</v>
          </cell>
          <cell r="G2445">
            <v>0</v>
          </cell>
        </row>
        <row r="2446">
          <cell r="B2446">
            <v>0</v>
          </cell>
          <cell r="C2446">
            <v>0</v>
          </cell>
          <cell r="D2446">
            <v>0</v>
          </cell>
          <cell r="E2446">
            <v>0</v>
          </cell>
          <cell r="F2446">
            <v>0</v>
          </cell>
          <cell r="G2446">
            <v>0</v>
          </cell>
        </row>
        <row r="2447">
          <cell r="B2447">
            <v>0</v>
          </cell>
          <cell r="C2447">
            <v>0</v>
          </cell>
          <cell r="D2447">
            <v>0</v>
          </cell>
          <cell r="E2447">
            <v>0</v>
          </cell>
          <cell r="F2447">
            <v>0</v>
          </cell>
          <cell r="G2447">
            <v>0</v>
          </cell>
        </row>
        <row r="2448">
          <cell r="B2448">
            <v>0</v>
          </cell>
          <cell r="C2448">
            <v>0</v>
          </cell>
          <cell r="D2448">
            <v>0</v>
          </cell>
          <cell r="E2448">
            <v>0</v>
          </cell>
          <cell r="F2448">
            <v>0</v>
          </cell>
          <cell r="G2448">
            <v>0</v>
          </cell>
        </row>
        <row r="2449">
          <cell r="B2449">
            <v>0</v>
          </cell>
          <cell r="C2449">
            <v>0</v>
          </cell>
          <cell r="D2449">
            <v>0</v>
          </cell>
          <cell r="E2449">
            <v>0</v>
          </cell>
          <cell r="F2449">
            <v>0</v>
          </cell>
          <cell r="G2449">
            <v>0</v>
          </cell>
        </row>
        <row r="2450">
          <cell r="B2450">
            <v>0</v>
          </cell>
          <cell r="C2450">
            <v>0</v>
          </cell>
          <cell r="D2450">
            <v>0</v>
          </cell>
          <cell r="E2450">
            <v>0</v>
          </cell>
          <cell r="F2450">
            <v>0</v>
          </cell>
          <cell r="G2450">
            <v>0</v>
          </cell>
        </row>
        <row r="2451">
          <cell r="B2451">
            <v>0</v>
          </cell>
          <cell r="C2451">
            <v>0</v>
          </cell>
          <cell r="D2451">
            <v>0</v>
          </cell>
          <cell r="E2451">
            <v>0</v>
          </cell>
          <cell r="F2451">
            <v>0</v>
          </cell>
          <cell r="G2451">
            <v>0</v>
          </cell>
        </row>
        <row r="2452">
          <cell r="B2452">
            <v>0</v>
          </cell>
          <cell r="C2452">
            <v>0</v>
          </cell>
          <cell r="D2452">
            <v>0</v>
          </cell>
          <cell r="E2452">
            <v>0</v>
          </cell>
          <cell r="F2452">
            <v>0</v>
          </cell>
          <cell r="G2452">
            <v>0</v>
          </cell>
        </row>
        <row r="2453">
          <cell r="B2453">
            <v>0</v>
          </cell>
          <cell r="C2453">
            <v>0</v>
          </cell>
          <cell r="D2453">
            <v>0</v>
          </cell>
          <cell r="E2453">
            <v>0</v>
          </cell>
          <cell r="F2453">
            <v>0</v>
          </cell>
          <cell r="G2453">
            <v>0</v>
          </cell>
        </row>
        <row r="2454">
          <cell r="B2454">
            <v>0</v>
          </cell>
          <cell r="C2454">
            <v>0</v>
          </cell>
          <cell r="D2454">
            <v>0</v>
          </cell>
          <cell r="E2454">
            <v>0</v>
          </cell>
          <cell r="F2454">
            <v>0</v>
          </cell>
          <cell r="G2454">
            <v>0</v>
          </cell>
        </row>
        <row r="2455">
          <cell r="B2455">
            <v>0</v>
          </cell>
          <cell r="C2455">
            <v>0</v>
          </cell>
          <cell r="D2455">
            <v>0</v>
          </cell>
          <cell r="E2455">
            <v>0</v>
          </cell>
          <cell r="F2455">
            <v>0</v>
          </cell>
          <cell r="G2455">
            <v>0</v>
          </cell>
        </row>
        <row r="2456">
          <cell r="B2456">
            <v>0</v>
          </cell>
          <cell r="C2456">
            <v>0</v>
          </cell>
          <cell r="D2456">
            <v>0</v>
          </cell>
          <cell r="E2456">
            <v>0</v>
          </cell>
          <cell r="F2456">
            <v>0</v>
          </cell>
          <cell r="G2456">
            <v>0</v>
          </cell>
        </row>
        <row r="2457">
          <cell r="B2457">
            <v>0</v>
          </cell>
          <cell r="C2457">
            <v>0</v>
          </cell>
          <cell r="D2457">
            <v>0</v>
          </cell>
          <cell r="E2457">
            <v>0</v>
          </cell>
          <cell r="F2457">
            <v>0</v>
          </cell>
          <cell r="G2457">
            <v>0</v>
          </cell>
        </row>
        <row r="2458">
          <cell r="B2458">
            <v>0</v>
          </cell>
          <cell r="C2458">
            <v>0</v>
          </cell>
          <cell r="D2458">
            <v>0</v>
          </cell>
          <cell r="E2458">
            <v>0</v>
          </cell>
          <cell r="F2458">
            <v>0</v>
          </cell>
          <cell r="G2458">
            <v>0</v>
          </cell>
        </row>
        <row r="2459">
          <cell r="B2459">
            <v>0</v>
          </cell>
          <cell r="C2459">
            <v>0</v>
          </cell>
          <cell r="D2459">
            <v>0</v>
          </cell>
          <cell r="E2459">
            <v>0</v>
          </cell>
          <cell r="F2459">
            <v>0</v>
          </cell>
          <cell r="G2459">
            <v>0</v>
          </cell>
        </row>
        <row r="2460">
          <cell r="B2460">
            <v>0</v>
          </cell>
          <cell r="C2460">
            <v>0</v>
          </cell>
          <cell r="D2460">
            <v>0</v>
          </cell>
          <cell r="E2460">
            <v>0</v>
          </cell>
          <cell r="F2460">
            <v>0</v>
          </cell>
          <cell r="G2460">
            <v>0</v>
          </cell>
        </row>
        <row r="2461">
          <cell r="B2461">
            <v>0</v>
          </cell>
          <cell r="C2461">
            <v>0</v>
          </cell>
          <cell r="D2461">
            <v>0</v>
          </cell>
          <cell r="E2461">
            <v>0</v>
          </cell>
          <cell r="F2461">
            <v>0</v>
          </cell>
          <cell r="G2461">
            <v>0</v>
          </cell>
        </row>
        <row r="2462">
          <cell r="B2462">
            <v>0</v>
          </cell>
          <cell r="C2462">
            <v>0</v>
          </cell>
          <cell r="D2462">
            <v>0</v>
          </cell>
          <cell r="E2462">
            <v>0</v>
          </cell>
          <cell r="F2462">
            <v>0</v>
          </cell>
          <cell r="G2462">
            <v>0</v>
          </cell>
        </row>
        <row r="2463">
          <cell r="B2463">
            <v>0</v>
          </cell>
          <cell r="C2463">
            <v>0</v>
          </cell>
          <cell r="D2463">
            <v>0</v>
          </cell>
          <cell r="E2463">
            <v>0</v>
          </cell>
          <cell r="F2463">
            <v>0</v>
          </cell>
          <cell r="G2463">
            <v>0</v>
          </cell>
        </row>
        <row r="2464">
          <cell r="B2464">
            <v>0</v>
          </cell>
          <cell r="C2464">
            <v>0</v>
          </cell>
          <cell r="D2464">
            <v>0</v>
          </cell>
          <cell r="E2464">
            <v>0</v>
          </cell>
          <cell r="F2464">
            <v>0</v>
          </cell>
          <cell r="G2464">
            <v>0</v>
          </cell>
        </row>
        <row r="2465">
          <cell r="B2465">
            <v>0</v>
          </cell>
          <cell r="C2465">
            <v>0</v>
          </cell>
          <cell r="D2465">
            <v>0</v>
          </cell>
          <cell r="E2465">
            <v>0</v>
          </cell>
          <cell r="F2465">
            <v>0</v>
          </cell>
          <cell r="G2465">
            <v>0</v>
          </cell>
        </row>
        <row r="2466">
          <cell r="B2466">
            <v>0</v>
          </cell>
          <cell r="C2466">
            <v>0</v>
          </cell>
          <cell r="D2466">
            <v>0</v>
          </cell>
          <cell r="E2466">
            <v>0</v>
          </cell>
          <cell r="F2466">
            <v>0</v>
          </cell>
          <cell r="G2466">
            <v>0</v>
          </cell>
        </row>
        <row r="2467">
          <cell r="B2467">
            <v>0</v>
          </cell>
          <cell r="C2467">
            <v>0</v>
          </cell>
          <cell r="D2467">
            <v>0</v>
          </cell>
          <cell r="E2467">
            <v>0</v>
          </cell>
          <cell r="F2467">
            <v>0</v>
          </cell>
          <cell r="G2467">
            <v>0</v>
          </cell>
        </row>
        <row r="2468">
          <cell r="B2468">
            <v>0</v>
          </cell>
          <cell r="C2468">
            <v>0</v>
          </cell>
          <cell r="D2468">
            <v>0</v>
          </cell>
          <cell r="E2468">
            <v>0</v>
          </cell>
          <cell r="F2468">
            <v>0</v>
          </cell>
          <cell r="G2468">
            <v>0</v>
          </cell>
        </row>
        <row r="2469">
          <cell r="B2469">
            <v>0</v>
          </cell>
          <cell r="C2469">
            <v>0</v>
          </cell>
          <cell r="D2469">
            <v>0</v>
          </cell>
          <cell r="E2469">
            <v>0</v>
          </cell>
          <cell r="F2469">
            <v>0</v>
          </cell>
          <cell r="G2469">
            <v>0</v>
          </cell>
        </row>
        <row r="2470">
          <cell r="B2470">
            <v>0</v>
          </cell>
          <cell r="C2470">
            <v>0</v>
          </cell>
          <cell r="D2470">
            <v>0</v>
          </cell>
          <cell r="E2470">
            <v>0</v>
          </cell>
          <cell r="F2470">
            <v>0</v>
          </cell>
          <cell r="G2470">
            <v>0</v>
          </cell>
        </row>
        <row r="2471">
          <cell r="B2471">
            <v>0</v>
          </cell>
          <cell r="C2471">
            <v>0</v>
          </cell>
          <cell r="D2471">
            <v>0</v>
          </cell>
          <cell r="E2471">
            <v>0</v>
          </cell>
          <cell r="F2471">
            <v>0</v>
          </cell>
          <cell r="G2471">
            <v>0</v>
          </cell>
        </row>
        <row r="2472">
          <cell r="B2472">
            <v>0</v>
          </cell>
          <cell r="C2472">
            <v>0</v>
          </cell>
          <cell r="D2472">
            <v>0</v>
          </cell>
          <cell r="E2472">
            <v>0</v>
          </cell>
          <cell r="F2472">
            <v>0</v>
          </cell>
          <cell r="G2472">
            <v>0</v>
          </cell>
        </row>
        <row r="2473">
          <cell r="B2473">
            <v>0</v>
          </cell>
          <cell r="C2473">
            <v>0</v>
          </cell>
          <cell r="D2473">
            <v>0</v>
          </cell>
          <cell r="E2473">
            <v>0</v>
          </cell>
          <cell r="F2473">
            <v>0</v>
          </cell>
          <cell r="G2473">
            <v>0</v>
          </cell>
        </row>
        <row r="2474">
          <cell r="B2474">
            <v>0</v>
          </cell>
          <cell r="C2474">
            <v>0</v>
          </cell>
          <cell r="D2474">
            <v>0</v>
          </cell>
          <cell r="E2474">
            <v>0</v>
          </cell>
          <cell r="F2474">
            <v>0</v>
          </cell>
          <cell r="G2474">
            <v>0</v>
          </cell>
        </row>
        <row r="2475">
          <cell r="B2475">
            <v>0</v>
          </cell>
          <cell r="C2475">
            <v>0</v>
          </cell>
          <cell r="D2475">
            <v>0</v>
          </cell>
          <cell r="E2475">
            <v>0</v>
          </cell>
          <cell r="F2475">
            <v>0</v>
          </cell>
          <cell r="G2475">
            <v>0</v>
          </cell>
        </row>
        <row r="2476">
          <cell r="B2476">
            <v>0</v>
          </cell>
          <cell r="C2476">
            <v>0</v>
          </cell>
          <cell r="D2476">
            <v>0</v>
          </cell>
          <cell r="E2476">
            <v>0</v>
          </cell>
          <cell r="F2476">
            <v>0</v>
          </cell>
          <cell r="G2476">
            <v>0</v>
          </cell>
        </row>
        <row r="2477">
          <cell r="B2477">
            <v>0</v>
          </cell>
          <cell r="C2477">
            <v>0</v>
          </cell>
          <cell r="D2477">
            <v>0</v>
          </cell>
          <cell r="E2477">
            <v>0</v>
          </cell>
          <cell r="F2477">
            <v>0</v>
          </cell>
          <cell r="G2477">
            <v>0</v>
          </cell>
        </row>
        <row r="2478">
          <cell r="B2478">
            <v>0</v>
          </cell>
          <cell r="C2478">
            <v>0</v>
          </cell>
          <cell r="D2478">
            <v>0</v>
          </cell>
          <cell r="E2478">
            <v>0</v>
          </cell>
          <cell r="F2478">
            <v>0</v>
          </cell>
          <cell r="G2478">
            <v>0</v>
          </cell>
        </row>
        <row r="2479">
          <cell r="B2479">
            <v>0</v>
          </cell>
          <cell r="C2479">
            <v>0</v>
          </cell>
          <cell r="D2479">
            <v>0</v>
          </cell>
          <cell r="E2479">
            <v>0</v>
          </cell>
          <cell r="F2479">
            <v>0</v>
          </cell>
          <cell r="G2479">
            <v>0</v>
          </cell>
        </row>
        <row r="2480">
          <cell r="B2480">
            <v>0</v>
          </cell>
          <cell r="C2480">
            <v>0</v>
          </cell>
          <cell r="D2480">
            <v>0</v>
          </cell>
          <cell r="E2480">
            <v>0</v>
          </cell>
          <cell r="F2480">
            <v>0</v>
          </cell>
          <cell r="G2480">
            <v>0</v>
          </cell>
        </row>
        <row r="2481">
          <cell r="B2481">
            <v>0</v>
          </cell>
          <cell r="C2481">
            <v>0</v>
          </cell>
          <cell r="D2481">
            <v>0</v>
          </cell>
          <cell r="E2481">
            <v>0</v>
          </cell>
          <cell r="F2481">
            <v>0</v>
          </cell>
          <cell r="G2481">
            <v>0</v>
          </cell>
        </row>
        <row r="2482">
          <cell r="B2482">
            <v>0</v>
          </cell>
          <cell r="C2482">
            <v>0</v>
          </cell>
          <cell r="D2482">
            <v>0</v>
          </cell>
          <cell r="E2482">
            <v>0</v>
          </cell>
          <cell r="F2482">
            <v>0</v>
          </cell>
          <cell r="G2482">
            <v>0</v>
          </cell>
        </row>
        <row r="2483">
          <cell r="B2483">
            <v>0</v>
          </cell>
          <cell r="C2483">
            <v>0</v>
          </cell>
          <cell r="D2483">
            <v>0</v>
          </cell>
          <cell r="E2483">
            <v>0</v>
          </cell>
          <cell r="F2483">
            <v>0</v>
          </cell>
          <cell r="G2483">
            <v>0</v>
          </cell>
        </row>
        <row r="2484">
          <cell r="B2484">
            <v>0</v>
          </cell>
          <cell r="C2484">
            <v>0</v>
          </cell>
          <cell r="D2484">
            <v>0</v>
          </cell>
          <cell r="E2484">
            <v>0</v>
          </cell>
          <cell r="F2484">
            <v>0</v>
          </cell>
          <cell r="G2484">
            <v>0</v>
          </cell>
        </row>
        <row r="2485">
          <cell r="B2485">
            <v>0</v>
          </cell>
          <cell r="C2485">
            <v>0</v>
          </cell>
          <cell r="D2485">
            <v>0</v>
          </cell>
          <cell r="E2485">
            <v>0</v>
          </cell>
          <cell r="F2485">
            <v>0</v>
          </cell>
          <cell r="G2485">
            <v>0</v>
          </cell>
        </row>
        <row r="2486">
          <cell r="B2486">
            <v>0</v>
          </cell>
          <cell r="C2486">
            <v>0</v>
          </cell>
          <cell r="D2486">
            <v>0</v>
          </cell>
          <cell r="E2486">
            <v>0</v>
          </cell>
          <cell r="F2486">
            <v>0</v>
          </cell>
          <cell r="G2486">
            <v>0</v>
          </cell>
        </row>
        <row r="2487">
          <cell r="B2487">
            <v>0</v>
          </cell>
          <cell r="C2487">
            <v>0</v>
          </cell>
          <cell r="D2487">
            <v>0</v>
          </cell>
          <cell r="E2487">
            <v>0</v>
          </cell>
          <cell r="F2487">
            <v>0</v>
          </cell>
          <cell r="G2487">
            <v>0</v>
          </cell>
        </row>
        <row r="2488">
          <cell r="B2488">
            <v>0</v>
          </cell>
          <cell r="C2488">
            <v>0</v>
          </cell>
          <cell r="D2488">
            <v>0</v>
          </cell>
          <cell r="E2488">
            <v>0</v>
          </cell>
          <cell r="F2488">
            <v>0</v>
          </cell>
          <cell r="G2488">
            <v>0</v>
          </cell>
        </row>
        <row r="2489">
          <cell r="B2489">
            <v>0</v>
          </cell>
          <cell r="C2489">
            <v>0</v>
          </cell>
          <cell r="D2489">
            <v>0</v>
          </cell>
          <cell r="E2489">
            <v>0</v>
          </cell>
          <cell r="F2489">
            <v>0</v>
          </cell>
          <cell r="G2489">
            <v>0</v>
          </cell>
        </row>
        <row r="2490">
          <cell r="B2490">
            <v>0</v>
          </cell>
          <cell r="C2490">
            <v>0</v>
          </cell>
          <cell r="D2490">
            <v>0</v>
          </cell>
          <cell r="E2490">
            <v>0</v>
          </cell>
          <cell r="F2490">
            <v>0</v>
          </cell>
          <cell r="G2490">
            <v>0</v>
          </cell>
        </row>
        <row r="2491">
          <cell r="B2491">
            <v>0</v>
          </cell>
          <cell r="C2491">
            <v>0</v>
          </cell>
          <cell r="D2491">
            <v>0</v>
          </cell>
          <cell r="E2491">
            <v>0</v>
          </cell>
          <cell r="F2491">
            <v>0</v>
          </cell>
          <cell r="G2491">
            <v>0</v>
          </cell>
        </row>
        <row r="2492">
          <cell r="B2492">
            <v>0</v>
          </cell>
          <cell r="C2492">
            <v>0</v>
          </cell>
          <cell r="D2492">
            <v>0</v>
          </cell>
          <cell r="E2492">
            <v>0</v>
          </cell>
          <cell r="F2492">
            <v>0</v>
          </cell>
          <cell r="G2492">
            <v>0</v>
          </cell>
        </row>
        <row r="2493">
          <cell r="B2493">
            <v>0</v>
          </cell>
          <cell r="C2493">
            <v>0</v>
          </cell>
          <cell r="D2493">
            <v>0</v>
          </cell>
          <cell r="E2493">
            <v>0</v>
          </cell>
          <cell r="F2493">
            <v>0</v>
          </cell>
          <cell r="G2493">
            <v>0</v>
          </cell>
        </row>
        <row r="2494">
          <cell r="B2494">
            <v>0</v>
          </cell>
          <cell r="C2494">
            <v>0</v>
          </cell>
          <cell r="D2494">
            <v>0</v>
          </cell>
          <cell r="E2494">
            <v>0</v>
          </cell>
          <cell r="F2494">
            <v>0</v>
          </cell>
          <cell r="G2494">
            <v>0</v>
          </cell>
        </row>
        <row r="2495">
          <cell r="B2495">
            <v>0</v>
          </cell>
          <cell r="C2495">
            <v>0</v>
          </cell>
          <cell r="D2495">
            <v>0</v>
          </cell>
          <cell r="E2495">
            <v>0</v>
          </cell>
          <cell r="F2495">
            <v>0</v>
          </cell>
          <cell r="G2495">
            <v>0</v>
          </cell>
        </row>
        <row r="2496">
          <cell r="B2496">
            <v>0</v>
          </cell>
          <cell r="C2496">
            <v>0</v>
          </cell>
          <cell r="D2496">
            <v>0</v>
          </cell>
          <cell r="E2496">
            <v>0</v>
          </cell>
          <cell r="F2496">
            <v>0</v>
          </cell>
          <cell r="G2496">
            <v>0</v>
          </cell>
        </row>
        <row r="2497">
          <cell r="B2497">
            <v>0</v>
          </cell>
          <cell r="C2497">
            <v>0</v>
          </cell>
          <cell r="D2497">
            <v>0</v>
          </cell>
          <cell r="E2497">
            <v>0</v>
          </cell>
          <cell r="F2497">
            <v>0</v>
          </cell>
          <cell r="G2497">
            <v>0</v>
          </cell>
        </row>
        <row r="2498">
          <cell r="B2498">
            <v>0</v>
          </cell>
          <cell r="C2498">
            <v>0</v>
          </cell>
          <cell r="D2498">
            <v>0</v>
          </cell>
          <cell r="E2498">
            <v>0</v>
          </cell>
          <cell r="F2498">
            <v>0</v>
          </cell>
          <cell r="G2498">
            <v>0</v>
          </cell>
        </row>
        <row r="2499">
          <cell r="B2499">
            <v>0</v>
          </cell>
          <cell r="C2499">
            <v>0</v>
          </cell>
          <cell r="D2499">
            <v>0</v>
          </cell>
          <cell r="E2499">
            <v>0</v>
          </cell>
          <cell r="F2499">
            <v>0</v>
          </cell>
          <cell r="G2499">
            <v>0</v>
          </cell>
        </row>
        <row r="2500">
          <cell r="B2500">
            <v>0</v>
          </cell>
          <cell r="C2500">
            <v>0</v>
          </cell>
          <cell r="D2500">
            <v>0</v>
          </cell>
          <cell r="E2500">
            <v>0</v>
          </cell>
          <cell r="F2500">
            <v>0</v>
          </cell>
          <cell r="G2500">
            <v>0</v>
          </cell>
        </row>
        <row r="2501">
          <cell r="B2501">
            <v>0</v>
          </cell>
          <cell r="C2501">
            <v>0</v>
          </cell>
          <cell r="D2501">
            <v>0</v>
          </cell>
          <cell r="E2501">
            <v>0</v>
          </cell>
          <cell r="F2501">
            <v>0</v>
          </cell>
          <cell r="G2501">
            <v>0</v>
          </cell>
        </row>
        <row r="2502">
          <cell r="B2502">
            <v>0</v>
          </cell>
          <cell r="C2502">
            <v>0</v>
          </cell>
          <cell r="D2502">
            <v>0</v>
          </cell>
          <cell r="E2502">
            <v>0</v>
          </cell>
          <cell r="F2502">
            <v>0</v>
          </cell>
          <cell r="G2502">
            <v>0</v>
          </cell>
        </row>
        <row r="2503">
          <cell r="B2503">
            <v>0</v>
          </cell>
          <cell r="C2503">
            <v>0</v>
          </cell>
          <cell r="D2503">
            <v>0</v>
          </cell>
          <cell r="E2503">
            <v>0</v>
          </cell>
          <cell r="F2503">
            <v>0</v>
          </cell>
          <cell r="G2503">
            <v>0</v>
          </cell>
        </row>
        <row r="2504">
          <cell r="B2504">
            <v>0</v>
          </cell>
          <cell r="C2504">
            <v>0</v>
          </cell>
          <cell r="D2504">
            <v>0</v>
          </cell>
          <cell r="E2504">
            <v>0</v>
          </cell>
          <cell r="F2504">
            <v>0</v>
          </cell>
          <cell r="G2504">
            <v>0</v>
          </cell>
        </row>
        <row r="2505">
          <cell r="B2505">
            <v>0</v>
          </cell>
          <cell r="C2505">
            <v>0</v>
          </cell>
          <cell r="D2505">
            <v>0</v>
          </cell>
          <cell r="E2505">
            <v>0</v>
          </cell>
          <cell r="F2505">
            <v>0</v>
          </cell>
          <cell r="G2505">
            <v>0</v>
          </cell>
        </row>
        <row r="2506">
          <cell r="B2506">
            <v>0</v>
          </cell>
          <cell r="C2506">
            <v>0</v>
          </cell>
          <cell r="D2506">
            <v>0</v>
          </cell>
          <cell r="E2506">
            <v>0</v>
          </cell>
          <cell r="F2506">
            <v>0</v>
          </cell>
          <cell r="G2506">
            <v>0</v>
          </cell>
        </row>
        <row r="2507">
          <cell r="B2507">
            <v>0</v>
          </cell>
          <cell r="C2507">
            <v>0</v>
          </cell>
          <cell r="D2507">
            <v>0</v>
          </cell>
          <cell r="E2507">
            <v>0</v>
          </cell>
          <cell r="F2507">
            <v>0</v>
          </cell>
          <cell r="G2507">
            <v>0</v>
          </cell>
        </row>
        <row r="2508">
          <cell r="B2508">
            <v>0</v>
          </cell>
          <cell r="C2508">
            <v>0</v>
          </cell>
          <cell r="D2508">
            <v>0</v>
          </cell>
          <cell r="E2508">
            <v>0</v>
          </cell>
          <cell r="F2508">
            <v>0</v>
          </cell>
          <cell r="G2508">
            <v>0</v>
          </cell>
        </row>
        <row r="2509">
          <cell r="B2509">
            <v>0</v>
          </cell>
          <cell r="C2509">
            <v>0</v>
          </cell>
          <cell r="D2509">
            <v>0</v>
          </cell>
          <cell r="E2509">
            <v>0</v>
          </cell>
          <cell r="F2509">
            <v>0</v>
          </cell>
          <cell r="G2509">
            <v>0</v>
          </cell>
        </row>
        <row r="2510">
          <cell r="B2510">
            <v>0</v>
          </cell>
          <cell r="C2510">
            <v>0</v>
          </cell>
          <cell r="D2510">
            <v>0</v>
          </cell>
          <cell r="E2510">
            <v>0</v>
          </cell>
          <cell r="F2510">
            <v>0</v>
          </cell>
          <cell r="G2510">
            <v>0</v>
          </cell>
        </row>
        <row r="2511">
          <cell r="B2511">
            <v>0</v>
          </cell>
          <cell r="C2511">
            <v>0</v>
          </cell>
          <cell r="D2511">
            <v>0</v>
          </cell>
          <cell r="E2511">
            <v>0</v>
          </cell>
          <cell r="F2511">
            <v>0</v>
          </cell>
          <cell r="G2511">
            <v>0</v>
          </cell>
        </row>
        <row r="2512">
          <cell r="B2512">
            <v>0</v>
          </cell>
          <cell r="C2512">
            <v>0</v>
          </cell>
          <cell r="D2512">
            <v>0</v>
          </cell>
          <cell r="E2512">
            <v>0</v>
          </cell>
          <cell r="F2512">
            <v>0</v>
          </cell>
          <cell r="G2512">
            <v>0</v>
          </cell>
        </row>
        <row r="2513">
          <cell r="B2513">
            <v>0</v>
          </cell>
          <cell r="C2513">
            <v>0</v>
          </cell>
          <cell r="D2513">
            <v>0</v>
          </cell>
          <cell r="E2513">
            <v>0</v>
          </cell>
          <cell r="F2513">
            <v>0</v>
          </cell>
          <cell r="G2513">
            <v>0</v>
          </cell>
        </row>
        <row r="2514">
          <cell r="B2514">
            <v>0</v>
          </cell>
          <cell r="C2514">
            <v>0</v>
          </cell>
          <cell r="D2514">
            <v>0</v>
          </cell>
          <cell r="E2514">
            <v>0</v>
          </cell>
          <cell r="F2514">
            <v>0</v>
          </cell>
          <cell r="G2514">
            <v>0</v>
          </cell>
        </row>
        <row r="2515">
          <cell r="B2515">
            <v>0</v>
          </cell>
          <cell r="C2515">
            <v>0</v>
          </cell>
          <cell r="D2515">
            <v>0</v>
          </cell>
          <cell r="E2515">
            <v>0</v>
          </cell>
          <cell r="F2515">
            <v>0</v>
          </cell>
          <cell r="G2515">
            <v>0</v>
          </cell>
        </row>
        <row r="2516">
          <cell r="B2516">
            <v>0</v>
          </cell>
          <cell r="C2516">
            <v>0</v>
          </cell>
          <cell r="D2516">
            <v>0</v>
          </cell>
          <cell r="E2516">
            <v>0</v>
          </cell>
          <cell r="F2516">
            <v>0</v>
          </cell>
          <cell r="G2516">
            <v>0</v>
          </cell>
        </row>
        <row r="2517">
          <cell r="B2517">
            <v>0</v>
          </cell>
          <cell r="C2517">
            <v>0</v>
          </cell>
          <cell r="D2517">
            <v>0</v>
          </cell>
          <cell r="E2517">
            <v>0</v>
          </cell>
          <cell r="F2517">
            <v>0</v>
          </cell>
          <cell r="G2517">
            <v>0</v>
          </cell>
        </row>
        <row r="2518">
          <cell r="B2518">
            <v>0</v>
          </cell>
          <cell r="C2518">
            <v>0</v>
          </cell>
          <cell r="D2518">
            <v>0</v>
          </cell>
          <cell r="E2518">
            <v>0</v>
          </cell>
          <cell r="F2518">
            <v>0</v>
          </cell>
          <cell r="G2518">
            <v>0</v>
          </cell>
        </row>
        <row r="2519">
          <cell r="B2519">
            <v>0</v>
          </cell>
          <cell r="C2519">
            <v>0</v>
          </cell>
          <cell r="D2519">
            <v>0</v>
          </cell>
          <cell r="E2519">
            <v>0</v>
          </cell>
          <cell r="F2519">
            <v>0</v>
          </cell>
          <cell r="G2519">
            <v>0</v>
          </cell>
        </row>
        <row r="2520">
          <cell r="B2520">
            <v>0</v>
          </cell>
          <cell r="C2520">
            <v>0</v>
          </cell>
          <cell r="D2520">
            <v>0</v>
          </cell>
          <cell r="E2520">
            <v>0</v>
          </cell>
          <cell r="F2520">
            <v>0</v>
          </cell>
          <cell r="G2520">
            <v>0</v>
          </cell>
        </row>
        <row r="2521">
          <cell r="B2521">
            <v>0</v>
          </cell>
          <cell r="C2521">
            <v>0</v>
          </cell>
          <cell r="D2521">
            <v>0</v>
          </cell>
          <cell r="E2521">
            <v>0</v>
          </cell>
          <cell r="F2521">
            <v>0</v>
          </cell>
          <cell r="G2521">
            <v>0</v>
          </cell>
        </row>
        <row r="2522">
          <cell r="B2522">
            <v>0</v>
          </cell>
          <cell r="C2522">
            <v>0</v>
          </cell>
          <cell r="D2522">
            <v>0</v>
          </cell>
          <cell r="E2522">
            <v>0</v>
          </cell>
          <cell r="F2522">
            <v>0</v>
          </cell>
          <cell r="G2522">
            <v>0</v>
          </cell>
        </row>
        <row r="2523">
          <cell r="B2523">
            <v>0</v>
          </cell>
          <cell r="C2523">
            <v>0</v>
          </cell>
          <cell r="D2523">
            <v>0</v>
          </cell>
          <cell r="E2523">
            <v>0</v>
          </cell>
          <cell r="F2523">
            <v>0</v>
          </cell>
          <cell r="G2523">
            <v>0</v>
          </cell>
        </row>
        <row r="2524">
          <cell r="B2524">
            <v>0</v>
          </cell>
          <cell r="C2524">
            <v>0</v>
          </cell>
          <cell r="D2524">
            <v>0</v>
          </cell>
          <cell r="E2524">
            <v>0</v>
          </cell>
          <cell r="F2524">
            <v>0</v>
          </cell>
          <cell r="G2524">
            <v>0</v>
          </cell>
        </row>
        <row r="2525">
          <cell r="B2525">
            <v>0</v>
          </cell>
          <cell r="C2525">
            <v>0</v>
          </cell>
          <cell r="D2525">
            <v>0</v>
          </cell>
          <cell r="E2525">
            <v>0</v>
          </cell>
          <cell r="F2525">
            <v>0</v>
          </cell>
          <cell r="G2525">
            <v>0</v>
          </cell>
        </row>
        <row r="2526">
          <cell r="B2526">
            <v>0</v>
          </cell>
          <cell r="C2526">
            <v>0</v>
          </cell>
          <cell r="D2526">
            <v>0</v>
          </cell>
          <cell r="E2526">
            <v>0</v>
          </cell>
          <cell r="F2526">
            <v>0</v>
          </cell>
          <cell r="G2526">
            <v>0</v>
          </cell>
        </row>
        <row r="2527">
          <cell r="B2527">
            <v>0</v>
          </cell>
          <cell r="C2527">
            <v>0</v>
          </cell>
          <cell r="D2527">
            <v>0</v>
          </cell>
          <cell r="E2527">
            <v>0</v>
          </cell>
          <cell r="F2527">
            <v>0</v>
          </cell>
          <cell r="G2527">
            <v>0</v>
          </cell>
        </row>
        <row r="2528">
          <cell r="B2528">
            <v>0</v>
          </cell>
          <cell r="C2528">
            <v>0</v>
          </cell>
          <cell r="D2528">
            <v>0</v>
          </cell>
          <cell r="E2528">
            <v>0</v>
          </cell>
          <cell r="F2528">
            <v>0</v>
          </cell>
          <cell r="G2528">
            <v>0</v>
          </cell>
        </row>
        <row r="2529">
          <cell r="B2529">
            <v>0</v>
          </cell>
          <cell r="C2529">
            <v>0</v>
          </cell>
          <cell r="D2529">
            <v>0</v>
          </cell>
          <cell r="E2529">
            <v>0</v>
          </cell>
          <cell r="F2529">
            <v>0</v>
          </cell>
          <cell r="G2529">
            <v>0</v>
          </cell>
        </row>
        <row r="2530">
          <cell r="B2530">
            <v>0</v>
          </cell>
          <cell r="C2530">
            <v>0</v>
          </cell>
          <cell r="D2530">
            <v>0</v>
          </cell>
          <cell r="E2530">
            <v>0</v>
          </cell>
          <cell r="F2530">
            <v>0</v>
          </cell>
          <cell r="G2530">
            <v>0</v>
          </cell>
        </row>
        <row r="2531">
          <cell r="B2531">
            <v>0</v>
          </cell>
          <cell r="C2531">
            <v>0</v>
          </cell>
          <cell r="D2531">
            <v>0</v>
          </cell>
          <cell r="E2531">
            <v>0</v>
          </cell>
          <cell r="F2531">
            <v>0</v>
          </cell>
          <cell r="G2531">
            <v>0</v>
          </cell>
        </row>
        <row r="2532">
          <cell r="B2532">
            <v>0</v>
          </cell>
          <cell r="C2532">
            <v>0</v>
          </cell>
          <cell r="D2532">
            <v>0</v>
          </cell>
          <cell r="E2532">
            <v>0</v>
          </cell>
          <cell r="F2532">
            <v>0</v>
          </cell>
          <cell r="G2532">
            <v>0</v>
          </cell>
        </row>
        <row r="2533">
          <cell r="B2533">
            <v>0</v>
          </cell>
          <cell r="C2533">
            <v>0</v>
          </cell>
          <cell r="D2533">
            <v>0</v>
          </cell>
          <cell r="E2533">
            <v>0</v>
          </cell>
          <cell r="F2533">
            <v>0</v>
          </cell>
          <cell r="G2533">
            <v>0</v>
          </cell>
        </row>
        <row r="2534">
          <cell r="B2534">
            <v>0</v>
          </cell>
          <cell r="C2534">
            <v>0</v>
          </cell>
          <cell r="D2534">
            <v>0</v>
          </cell>
          <cell r="E2534">
            <v>0</v>
          </cell>
          <cell r="F2534">
            <v>0</v>
          </cell>
          <cell r="G2534">
            <v>0</v>
          </cell>
        </row>
        <row r="2535">
          <cell r="B2535">
            <v>0</v>
          </cell>
          <cell r="C2535">
            <v>0</v>
          </cell>
          <cell r="D2535">
            <v>0</v>
          </cell>
          <cell r="E2535">
            <v>0</v>
          </cell>
          <cell r="F2535">
            <v>0</v>
          </cell>
          <cell r="G2535">
            <v>0</v>
          </cell>
        </row>
        <row r="2536">
          <cell r="B2536">
            <v>0</v>
          </cell>
          <cell r="C2536">
            <v>0</v>
          </cell>
          <cell r="D2536">
            <v>0</v>
          </cell>
          <cell r="E2536">
            <v>0</v>
          </cell>
          <cell r="F2536">
            <v>0</v>
          </cell>
          <cell r="G2536">
            <v>0</v>
          </cell>
        </row>
        <row r="2537">
          <cell r="B2537">
            <v>0</v>
          </cell>
          <cell r="C2537">
            <v>0</v>
          </cell>
          <cell r="D2537">
            <v>0</v>
          </cell>
          <cell r="E2537">
            <v>0</v>
          </cell>
          <cell r="F2537">
            <v>0</v>
          </cell>
          <cell r="G2537">
            <v>0</v>
          </cell>
        </row>
        <row r="2538">
          <cell r="B2538">
            <v>0</v>
          </cell>
          <cell r="C2538">
            <v>0</v>
          </cell>
          <cell r="D2538">
            <v>0</v>
          </cell>
          <cell r="E2538">
            <v>0</v>
          </cell>
          <cell r="F2538">
            <v>0</v>
          </cell>
          <cell r="G2538">
            <v>0</v>
          </cell>
        </row>
        <row r="2539">
          <cell r="B2539">
            <v>0</v>
          </cell>
          <cell r="C2539">
            <v>0</v>
          </cell>
          <cell r="D2539">
            <v>0</v>
          </cell>
          <cell r="E2539">
            <v>0</v>
          </cell>
          <cell r="F2539">
            <v>0</v>
          </cell>
          <cell r="G2539">
            <v>0</v>
          </cell>
        </row>
        <row r="2540">
          <cell r="B2540">
            <v>0</v>
          </cell>
          <cell r="C2540">
            <v>0</v>
          </cell>
          <cell r="D2540">
            <v>0</v>
          </cell>
          <cell r="E2540">
            <v>0</v>
          </cell>
          <cell r="F2540">
            <v>0</v>
          </cell>
          <cell r="G2540">
            <v>0</v>
          </cell>
        </row>
        <row r="2541">
          <cell r="B2541">
            <v>0</v>
          </cell>
          <cell r="C2541">
            <v>0</v>
          </cell>
          <cell r="D2541">
            <v>0</v>
          </cell>
          <cell r="E2541">
            <v>0</v>
          </cell>
          <cell r="F2541">
            <v>0</v>
          </cell>
          <cell r="G2541">
            <v>0</v>
          </cell>
        </row>
        <row r="2542">
          <cell r="B2542">
            <v>0</v>
          </cell>
          <cell r="C2542">
            <v>0</v>
          </cell>
          <cell r="D2542">
            <v>0</v>
          </cell>
          <cell r="E2542">
            <v>0</v>
          </cell>
          <cell r="F2542">
            <v>0</v>
          </cell>
          <cell r="G2542">
            <v>0</v>
          </cell>
        </row>
        <row r="2543">
          <cell r="B2543">
            <v>0</v>
          </cell>
          <cell r="C2543">
            <v>0</v>
          </cell>
          <cell r="D2543">
            <v>0</v>
          </cell>
          <cell r="E2543">
            <v>0</v>
          </cell>
          <cell r="F2543">
            <v>0</v>
          </cell>
          <cell r="G2543">
            <v>0</v>
          </cell>
        </row>
        <row r="2544">
          <cell r="B2544">
            <v>0</v>
          </cell>
          <cell r="C2544">
            <v>0</v>
          </cell>
          <cell r="D2544">
            <v>0</v>
          </cell>
          <cell r="E2544">
            <v>0</v>
          </cell>
          <cell r="F2544">
            <v>0</v>
          </cell>
          <cell r="G2544">
            <v>0</v>
          </cell>
        </row>
        <row r="2545">
          <cell r="B2545">
            <v>0</v>
          </cell>
          <cell r="C2545">
            <v>0</v>
          </cell>
          <cell r="D2545">
            <v>0</v>
          </cell>
          <cell r="E2545">
            <v>0</v>
          </cell>
          <cell r="F2545">
            <v>0</v>
          </cell>
          <cell r="G2545">
            <v>0</v>
          </cell>
        </row>
        <row r="2546">
          <cell r="B2546">
            <v>0</v>
          </cell>
          <cell r="C2546">
            <v>0</v>
          </cell>
          <cell r="D2546">
            <v>0</v>
          </cell>
          <cell r="E2546">
            <v>0</v>
          </cell>
          <cell r="F2546">
            <v>0</v>
          </cell>
          <cell r="G2546">
            <v>0</v>
          </cell>
        </row>
        <row r="2547">
          <cell r="B2547">
            <v>0</v>
          </cell>
          <cell r="C2547">
            <v>0</v>
          </cell>
          <cell r="D2547">
            <v>0</v>
          </cell>
          <cell r="E2547">
            <v>0</v>
          </cell>
          <cell r="F2547">
            <v>0</v>
          </cell>
          <cell r="G2547">
            <v>0</v>
          </cell>
        </row>
        <row r="2548">
          <cell r="B2548">
            <v>0</v>
          </cell>
          <cell r="C2548">
            <v>0</v>
          </cell>
          <cell r="D2548">
            <v>0</v>
          </cell>
          <cell r="E2548">
            <v>0</v>
          </cell>
          <cell r="F2548">
            <v>0</v>
          </cell>
          <cell r="G2548">
            <v>0</v>
          </cell>
        </row>
        <row r="2549">
          <cell r="B2549">
            <v>0</v>
          </cell>
          <cell r="C2549">
            <v>0</v>
          </cell>
          <cell r="D2549">
            <v>0</v>
          </cell>
          <cell r="E2549">
            <v>0</v>
          </cell>
          <cell r="F2549">
            <v>0</v>
          </cell>
          <cell r="G2549">
            <v>0</v>
          </cell>
        </row>
        <row r="2550">
          <cell r="B2550">
            <v>0</v>
          </cell>
          <cell r="C2550">
            <v>0</v>
          </cell>
          <cell r="D2550">
            <v>0</v>
          </cell>
          <cell r="E2550">
            <v>0</v>
          </cell>
          <cell r="F2550">
            <v>0</v>
          </cell>
          <cell r="G2550">
            <v>0</v>
          </cell>
        </row>
        <row r="2551">
          <cell r="B2551">
            <v>0</v>
          </cell>
          <cell r="C2551">
            <v>0</v>
          </cell>
          <cell r="D2551">
            <v>0</v>
          </cell>
          <cell r="E2551">
            <v>0</v>
          </cell>
          <cell r="F2551">
            <v>0</v>
          </cell>
          <cell r="G2551">
            <v>0</v>
          </cell>
        </row>
        <row r="2552">
          <cell r="B2552">
            <v>0</v>
          </cell>
          <cell r="C2552">
            <v>0</v>
          </cell>
          <cell r="D2552">
            <v>0</v>
          </cell>
          <cell r="E2552">
            <v>0</v>
          </cell>
          <cell r="F2552">
            <v>0</v>
          </cell>
          <cell r="G2552">
            <v>0</v>
          </cell>
        </row>
        <row r="2553">
          <cell r="B2553">
            <v>0</v>
          </cell>
          <cell r="C2553">
            <v>0</v>
          </cell>
          <cell r="D2553">
            <v>0</v>
          </cell>
          <cell r="E2553">
            <v>0</v>
          </cell>
          <cell r="F2553">
            <v>0</v>
          </cell>
          <cell r="G2553">
            <v>0</v>
          </cell>
        </row>
        <row r="2554">
          <cell r="B2554">
            <v>0</v>
          </cell>
          <cell r="C2554">
            <v>0</v>
          </cell>
          <cell r="D2554">
            <v>0</v>
          </cell>
          <cell r="E2554">
            <v>0</v>
          </cell>
          <cell r="F2554">
            <v>0</v>
          </cell>
          <cell r="G2554">
            <v>0</v>
          </cell>
        </row>
        <row r="2555">
          <cell r="B2555">
            <v>0</v>
          </cell>
          <cell r="C2555">
            <v>0</v>
          </cell>
          <cell r="D2555">
            <v>0</v>
          </cell>
          <cell r="E2555">
            <v>0</v>
          </cell>
          <cell r="F2555">
            <v>0</v>
          </cell>
          <cell r="G2555">
            <v>0</v>
          </cell>
        </row>
        <row r="2556">
          <cell r="B2556">
            <v>0</v>
          </cell>
          <cell r="C2556">
            <v>0</v>
          </cell>
          <cell r="D2556">
            <v>0</v>
          </cell>
          <cell r="E2556">
            <v>0</v>
          </cell>
          <cell r="F2556">
            <v>0</v>
          </cell>
          <cell r="G2556">
            <v>0</v>
          </cell>
        </row>
        <row r="2557">
          <cell r="B2557">
            <v>0</v>
          </cell>
          <cell r="C2557">
            <v>0</v>
          </cell>
          <cell r="D2557">
            <v>0</v>
          </cell>
          <cell r="E2557">
            <v>0</v>
          </cell>
          <cell r="F2557">
            <v>0</v>
          </cell>
          <cell r="G2557">
            <v>0</v>
          </cell>
        </row>
        <row r="2558">
          <cell r="B2558">
            <v>0</v>
          </cell>
          <cell r="C2558">
            <v>0</v>
          </cell>
          <cell r="D2558">
            <v>0</v>
          </cell>
          <cell r="E2558">
            <v>0</v>
          </cell>
          <cell r="F2558">
            <v>0</v>
          </cell>
          <cell r="G2558">
            <v>0</v>
          </cell>
        </row>
        <row r="2559">
          <cell r="B2559">
            <v>0</v>
          </cell>
          <cell r="C2559">
            <v>0</v>
          </cell>
          <cell r="D2559">
            <v>0</v>
          </cell>
          <cell r="E2559">
            <v>0</v>
          </cell>
          <cell r="F2559">
            <v>0</v>
          </cell>
          <cell r="G2559">
            <v>0</v>
          </cell>
        </row>
        <row r="2560">
          <cell r="B2560">
            <v>0</v>
          </cell>
          <cell r="C2560">
            <v>0</v>
          </cell>
          <cell r="D2560">
            <v>0</v>
          </cell>
          <cell r="E2560">
            <v>0</v>
          </cell>
          <cell r="F2560">
            <v>0</v>
          </cell>
          <cell r="G2560">
            <v>0</v>
          </cell>
        </row>
        <row r="2561">
          <cell r="B2561">
            <v>0</v>
          </cell>
          <cell r="C2561">
            <v>0</v>
          </cell>
          <cell r="D2561">
            <v>0</v>
          </cell>
          <cell r="E2561">
            <v>0</v>
          </cell>
          <cell r="F2561">
            <v>0</v>
          </cell>
          <cell r="G2561">
            <v>0</v>
          </cell>
        </row>
        <row r="2562">
          <cell r="B2562">
            <v>0</v>
          </cell>
          <cell r="C2562">
            <v>0</v>
          </cell>
          <cell r="D2562">
            <v>0</v>
          </cell>
          <cell r="E2562">
            <v>0</v>
          </cell>
          <cell r="F2562">
            <v>0</v>
          </cell>
          <cell r="G2562">
            <v>0</v>
          </cell>
        </row>
        <row r="2563">
          <cell r="B2563">
            <v>0</v>
          </cell>
          <cell r="C2563">
            <v>0</v>
          </cell>
          <cell r="D2563">
            <v>0</v>
          </cell>
          <cell r="E2563">
            <v>0</v>
          </cell>
          <cell r="F2563">
            <v>0</v>
          </cell>
          <cell r="G2563">
            <v>0</v>
          </cell>
        </row>
        <row r="2564">
          <cell r="B2564">
            <v>0</v>
          </cell>
          <cell r="C2564">
            <v>0</v>
          </cell>
          <cell r="D2564">
            <v>0</v>
          </cell>
          <cell r="E2564">
            <v>0</v>
          </cell>
          <cell r="F2564">
            <v>0</v>
          </cell>
          <cell r="G2564">
            <v>0</v>
          </cell>
        </row>
        <row r="2565">
          <cell r="B2565">
            <v>0</v>
          </cell>
          <cell r="C2565">
            <v>0</v>
          </cell>
          <cell r="D2565">
            <v>0</v>
          </cell>
          <cell r="E2565">
            <v>0</v>
          </cell>
          <cell r="F2565">
            <v>0</v>
          </cell>
          <cell r="G2565">
            <v>0</v>
          </cell>
        </row>
        <row r="2566">
          <cell r="B2566">
            <v>0</v>
          </cell>
          <cell r="C2566">
            <v>0</v>
          </cell>
          <cell r="D2566">
            <v>0</v>
          </cell>
          <cell r="E2566">
            <v>0</v>
          </cell>
          <cell r="F2566">
            <v>0</v>
          </cell>
          <cell r="G2566">
            <v>0</v>
          </cell>
        </row>
        <row r="2567">
          <cell r="B2567">
            <v>0</v>
          </cell>
          <cell r="C2567">
            <v>0</v>
          </cell>
          <cell r="D2567">
            <v>0</v>
          </cell>
          <cell r="E2567">
            <v>0</v>
          </cell>
          <cell r="F2567">
            <v>0</v>
          </cell>
          <cell r="G2567">
            <v>0</v>
          </cell>
        </row>
        <row r="2568">
          <cell r="B2568">
            <v>0</v>
          </cell>
          <cell r="C2568">
            <v>0</v>
          </cell>
          <cell r="D2568">
            <v>0</v>
          </cell>
          <cell r="E2568">
            <v>0</v>
          </cell>
          <cell r="F2568">
            <v>0</v>
          </cell>
          <cell r="G2568">
            <v>0</v>
          </cell>
        </row>
        <row r="2569">
          <cell r="B2569">
            <v>0</v>
          </cell>
          <cell r="C2569">
            <v>0</v>
          </cell>
          <cell r="D2569">
            <v>0</v>
          </cell>
          <cell r="E2569">
            <v>0</v>
          </cell>
          <cell r="F2569">
            <v>0</v>
          </cell>
          <cell r="G2569">
            <v>0</v>
          </cell>
        </row>
        <row r="2570">
          <cell r="B2570">
            <v>0</v>
          </cell>
          <cell r="C2570">
            <v>0</v>
          </cell>
          <cell r="D2570">
            <v>0</v>
          </cell>
          <cell r="E2570">
            <v>0</v>
          </cell>
          <cell r="F2570">
            <v>0</v>
          </cell>
          <cell r="G2570">
            <v>0</v>
          </cell>
        </row>
        <row r="2571">
          <cell r="B2571">
            <v>0</v>
          </cell>
          <cell r="C2571">
            <v>0</v>
          </cell>
          <cell r="D2571">
            <v>0</v>
          </cell>
          <cell r="E2571">
            <v>0</v>
          </cell>
          <cell r="F2571">
            <v>0</v>
          </cell>
          <cell r="G2571">
            <v>0</v>
          </cell>
        </row>
        <row r="2572">
          <cell r="B2572">
            <v>0</v>
          </cell>
          <cell r="C2572">
            <v>0</v>
          </cell>
          <cell r="D2572">
            <v>0</v>
          </cell>
          <cell r="E2572">
            <v>0</v>
          </cell>
          <cell r="F2572">
            <v>0</v>
          </cell>
          <cell r="G2572">
            <v>0</v>
          </cell>
        </row>
        <row r="2573">
          <cell r="B2573">
            <v>0</v>
          </cell>
          <cell r="C2573">
            <v>0</v>
          </cell>
          <cell r="D2573">
            <v>0</v>
          </cell>
          <cell r="E2573">
            <v>0</v>
          </cell>
          <cell r="F2573">
            <v>0</v>
          </cell>
          <cell r="G2573">
            <v>0</v>
          </cell>
        </row>
        <row r="2574">
          <cell r="B2574">
            <v>0</v>
          </cell>
          <cell r="C2574">
            <v>0</v>
          </cell>
          <cell r="D2574">
            <v>0</v>
          </cell>
          <cell r="E2574">
            <v>0</v>
          </cell>
          <cell r="F2574">
            <v>0</v>
          </cell>
          <cell r="G2574">
            <v>0</v>
          </cell>
        </row>
        <row r="2575">
          <cell r="B2575">
            <v>0</v>
          </cell>
          <cell r="C2575">
            <v>0</v>
          </cell>
          <cell r="D2575">
            <v>0</v>
          </cell>
          <cell r="E2575">
            <v>0</v>
          </cell>
          <cell r="F2575">
            <v>0</v>
          </cell>
          <cell r="G2575">
            <v>0</v>
          </cell>
        </row>
        <row r="2576">
          <cell r="B2576">
            <v>0</v>
          </cell>
          <cell r="C2576">
            <v>0</v>
          </cell>
          <cell r="D2576">
            <v>0</v>
          </cell>
          <cell r="E2576">
            <v>0</v>
          </cell>
          <cell r="F2576">
            <v>0</v>
          </cell>
          <cell r="G2576">
            <v>0</v>
          </cell>
        </row>
        <row r="2577">
          <cell r="B2577">
            <v>0</v>
          </cell>
          <cell r="C2577">
            <v>0</v>
          </cell>
          <cell r="D2577">
            <v>0</v>
          </cell>
          <cell r="E2577">
            <v>0</v>
          </cell>
          <cell r="F2577">
            <v>0</v>
          </cell>
          <cell r="G2577">
            <v>0</v>
          </cell>
        </row>
        <row r="2578">
          <cell r="B2578">
            <v>0</v>
          </cell>
          <cell r="C2578">
            <v>0</v>
          </cell>
          <cell r="D2578">
            <v>0</v>
          </cell>
          <cell r="E2578">
            <v>0</v>
          </cell>
          <cell r="F2578">
            <v>0</v>
          </cell>
          <cell r="G2578">
            <v>0</v>
          </cell>
        </row>
        <row r="2579">
          <cell r="B2579">
            <v>0</v>
          </cell>
          <cell r="C2579">
            <v>0</v>
          </cell>
          <cell r="D2579">
            <v>0</v>
          </cell>
          <cell r="E2579">
            <v>0</v>
          </cell>
          <cell r="F2579">
            <v>0</v>
          </cell>
          <cell r="G2579">
            <v>0</v>
          </cell>
        </row>
        <row r="2580">
          <cell r="B2580">
            <v>0</v>
          </cell>
          <cell r="C2580">
            <v>0</v>
          </cell>
          <cell r="D2580">
            <v>0</v>
          </cell>
          <cell r="E2580">
            <v>0</v>
          </cell>
          <cell r="F2580">
            <v>0</v>
          </cell>
          <cell r="G2580">
            <v>0</v>
          </cell>
        </row>
        <row r="2581">
          <cell r="B2581">
            <v>0</v>
          </cell>
          <cell r="C2581">
            <v>0</v>
          </cell>
          <cell r="D2581">
            <v>0</v>
          </cell>
          <cell r="E2581">
            <v>0</v>
          </cell>
          <cell r="F2581">
            <v>0</v>
          </cell>
          <cell r="G2581">
            <v>0</v>
          </cell>
        </row>
        <row r="2582">
          <cell r="B2582">
            <v>0</v>
          </cell>
          <cell r="C2582">
            <v>0</v>
          </cell>
          <cell r="D2582">
            <v>0</v>
          </cell>
          <cell r="E2582">
            <v>0</v>
          </cell>
          <cell r="F2582">
            <v>0</v>
          </cell>
          <cell r="G2582">
            <v>0</v>
          </cell>
        </row>
        <row r="2583">
          <cell r="B2583">
            <v>0</v>
          </cell>
          <cell r="C2583">
            <v>0</v>
          </cell>
          <cell r="D2583">
            <v>0</v>
          </cell>
          <cell r="E2583">
            <v>0</v>
          </cell>
          <cell r="F2583">
            <v>0</v>
          </cell>
          <cell r="G2583">
            <v>0</v>
          </cell>
        </row>
        <row r="2584">
          <cell r="B2584">
            <v>0</v>
          </cell>
          <cell r="C2584">
            <v>0</v>
          </cell>
          <cell r="D2584">
            <v>0</v>
          </cell>
          <cell r="E2584">
            <v>0</v>
          </cell>
          <cell r="F2584">
            <v>0</v>
          </cell>
          <cell r="G2584">
            <v>0</v>
          </cell>
        </row>
        <row r="2585">
          <cell r="B2585">
            <v>0</v>
          </cell>
          <cell r="C2585">
            <v>0</v>
          </cell>
          <cell r="D2585">
            <v>0</v>
          </cell>
          <cell r="E2585">
            <v>0</v>
          </cell>
          <cell r="F2585">
            <v>0</v>
          </cell>
          <cell r="G2585">
            <v>0</v>
          </cell>
        </row>
        <row r="2586">
          <cell r="B2586">
            <v>0</v>
          </cell>
          <cell r="C2586">
            <v>0</v>
          </cell>
          <cell r="D2586">
            <v>0</v>
          </cell>
          <cell r="E2586">
            <v>0</v>
          </cell>
          <cell r="F2586">
            <v>0</v>
          </cell>
          <cell r="G2586">
            <v>0</v>
          </cell>
        </row>
        <row r="2587">
          <cell r="B2587">
            <v>0</v>
          </cell>
          <cell r="C2587">
            <v>0</v>
          </cell>
          <cell r="D2587">
            <v>0</v>
          </cell>
          <cell r="E2587">
            <v>0</v>
          </cell>
          <cell r="F2587">
            <v>0</v>
          </cell>
          <cell r="G2587">
            <v>0</v>
          </cell>
        </row>
        <row r="2588">
          <cell r="B2588">
            <v>0</v>
          </cell>
          <cell r="C2588">
            <v>0</v>
          </cell>
          <cell r="D2588">
            <v>0</v>
          </cell>
          <cell r="E2588">
            <v>0</v>
          </cell>
          <cell r="F2588">
            <v>0</v>
          </cell>
          <cell r="G2588">
            <v>0</v>
          </cell>
        </row>
        <row r="2589">
          <cell r="B2589">
            <v>0</v>
          </cell>
          <cell r="C2589">
            <v>0</v>
          </cell>
          <cell r="D2589">
            <v>0</v>
          </cell>
          <cell r="E2589">
            <v>0</v>
          </cell>
          <cell r="F2589">
            <v>0</v>
          </cell>
          <cell r="G2589">
            <v>0</v>
          </cell>
        </row>
        <row r="2590">
          <cell r="B2590">
            <v>0</v>
          </cell>
          <cell r="C2590">
            <v>0</v>
          </cell>
          <cell r="D2590">
            <v>0</v>
          </cell>
          <cell r="E2590">
            <v>0</v>
          </cell>
          <cell r="F2590">
            <v>0</v>
          </cell>
          <cell r="G2590">
            <v>0</v>
          </cell>
        </row>
        <row r="2591">
          <cell r="B2591">
            <v>0</v>
          </cell>
          <cell r="C2591">
            <v>0</v>
          </cell>
          <cell r="D2591">
            <v>0</v>
          </cell>
          <cell r="E2591">
            <v>0</v>
          </cell>
          <cell r="F2591">
            <v>0</v>
          </cell>
          <cell r="G2591">
            <v>0</v>
          </cell>
        </row>
        <row r="2592">
          <cell r="B2592">
            <v>0</v>
          </cell>
          <cell r="C2592">
            <v>0</v>
          </cell>
          <cell r="D2592">
            <v>0</v>
          </cell>
          <cell r="E2592">
            <v>0</v>
          </cell>
          <cell r="F2592">
            <v>0</v>
          </cell>
          <cell r="G2592">
            <v>0</v>
          </cell>
        </row>
        <row r="2593">
          <cell r="B2593">
            <v>0</v>
          </cell>
          <cell r="C2593">
            <v>0</v>
          </cell>
          <cell r="D2593">
            <v>0</v>
          </cell>
          <cell r="E2593">
            <v>0</v>
          </cell>
          <cell r="F2593">
            <v>0</v>
          </cell>
          <cell r="G2593">
            <v>0</v>
          </cell>
        </row>
        <row r="2594">
          <cell r="B2594">
            <v>0</v>
          </cell>
          <cell r="C2594">
            <v>0</v>
          </cell>
          <cell r="D2594">
            <v>0</v>
          </cell>
          <cell r="E2594">
            <v>0</v>
          </cell>
          <cell r="F2594">
            <v>0</v>
          </cell>
          <cell r="G2594">
            <v>0</v>
          </cell>
        </row>
        <row r="2595">
          <cell r="B2595">
            <v>0</v>
          </cell>
          <cell r="C2595">
            <v>0</v>
          </cell>
          <cell r="D2595">
            <v>0</v>
          </cell>
          <cell r="E2595">
            <v>0</v>
          </cell>
          <cell r="F2595">
            <v>0</v>
          </cell>
          <cell r="G2595">
            <v>0</v>
          </cell>
        </row>
        <row r="2596">
          <cell r="B2596">
            <v>0</v>
          </cell>
          <cell r="C2596">
            <v>0</v>
          </cell>
          <cell r="D2596">
            <v>0</v>
          </cell>
          <cell r="E2596">
            <v>0</v>
          </cell>
          <cell r="F2596">
            <v>0</v>
          </cell>
          <cell r="G2596">
            <v>0</v>
          </cell>
        </row>
        <row r="2597">
          <cell r="B2597">
            <v>0</v>
          </cell>
          <cell r="C2597">
            <v>0</v>
          </cell>
          <cell r="D2597">
            <v>0</v>
          </cell>
          <cell r="E2597">
            <v>0</v>
          </cell>
          <cell r="F2597">
            <v>0</v>
          </cell>
          <cell r="G2597">
            <v>0</v>
          </cell>
        </row>
        <row r="2598">
          <cell r="B2598">
            <v>0</v>
          </cell>
          <cell r="C2598">
            <v>0</v>
          </cell>
          <cell r="D2598">
            <v>0</v>
          </cell>
          <cell r="E2598">
            <v>0</v>
          </cell>
          <cell r="F2598">
            <v>0</v>
          </cell>
          <cell r="G2598">
            <v>0</v>
          </cell>
        </row>
        <row r="2599">
          <cell r="B2599">
            <v>0</v>
          </cell>
          <cell r="C2599">
            <v>0</v>
          </cell>
          <cell r="D2599">
            <v>0</v>
          </cell>
          <cell r="E2599">
            <v>0</v>
          </cell>
          <cell r="F2599">
            <v>0</v>
          </cell>
          <cell r="G2599">
            <v>0</v>
          </cell>
        </row>
        <row r="2600">
          <cell r="B2600">
            <v>0</v>
          </cell>
          <cell r="C2600">
            <v>0</v>
          </cell>
          <cell r="D2600">
            <v>0</v>
          </cell>
          <cell r="E2600">
            <v>0</v>
          </cell>
          <cell r="F2600">
            <v>0</v>
          </cell>
          <cell r="G2600">
            <v>0</v>
          </cell>
        </row>
        <row r="2601">
          <cell r="B2601">
            <v>0</v>
          </cell>
          <cell r="C2601">
            <v>0</v>
          </cell>
          <cell r="D2601">
            <v>0</v>
          </cell>
          <cell r="E2601">
            <v>0</v>
          </cell>
          <cell r="F2601">
            <v>0</v>
          </cell>
          <cell r="G2601">
            <v>0</v>
          </cell>
        </row>
        <row r="2602">
          <cell r="B2602">
            <v>0</v>
          </cell>
          <cell r="C2602">
            <v>0</v>
          </cell>
          <cell r="D2602">
            <v>0</v>
          </cell>
          <cell r="E2602">
            <v>0</v>
          </cell>
          <cell r="F2602">
            <v>0</v>
          </cell>
          <cell r="G2602">
            <v>0</v>
          </cell>
        </row>
        <row r="2603">
          <cell r="B2603">
            <v>0</v>
          </cell>
          <cell r="C2603">
            <v>0</v>
          </cell>
          <cell r="D2603">
            <v>0</v>
          </cell>
          <cell r="E2603">
            <v>0</v>
          </cell>
          <cell r="F2603">
            <v>0</v>
          </cell>
          <cell r="G2603">
            <v>0</v>
          </cell>
        </row>
        <row r="2604">
          <cell r="B2604">
            <v>0</v>
          </cell>
          <cell r="C2604">
            <v>0</v>
          </cell>
          <cell r="D2604">
            <v>0</v>
          </cell>
          <cell r="E2604">
            <v>0</v>
          </cell>
          <cell r="F2604">
            <v>0</v>
          </cell>
          <cell r="G2604">
            <v>0</v>
          </cell>
        </row>
        <row r="2605">
          <cell r="B2605">
            <v>0</v>
          </cell>
          <cell r="C2605">
            <v>0</v>
          </cell>
          <cell r="D2605">
            <v>0</v>
          </cell>
          <cell r="E2605">
            <v>0</v>
          </cell>
          <cell r="F2605">
            <v>0</v>
          </cell>
          <cell r="G2605">
            <v>0</v>
          </cell>
        </row>
        <row r="2606">
          <cell r="B2606">
            <v>0</v>
          </cell>
          <cell r="C2606">
            <v>0</v>
          </cell>
          <cell r="D2606">
            <v>0</v>
          </cell>
          <cell r="E2606">
            <v>0</v>
          </cell>
          <cell r="F2606">
            <v>0</v>
          </cell>
          <cell r="G2606">
            <v>0</v>
          </cell>
        </row>
        <row r="2607">
          <cell r="B2607">
            <v>0</v>
          </cell>
          <cell r="C2607">
            <v>0</v>
          </cell>
          <cell r="D2607">
            <v>0</v>
          </cell>
          <cell r="E2607">
            <v>0</v>
          </cell>
          <cell r="F2607">
            <v>0</v>
          </cell>
          <cell r="G2607">
            <v>0</v>
          </cell>
        </row>
        <row r="2608">
          <cell r="B2608">
            <v>0</v>
          </cell>
          <cell r="C2608">
            <v>0</v>
          </cell>
          <cell r="D2608">
            <v>0</v>
          </cell>
          <cell r="E2608">
            <v>0</v>
          </cell>
          <cell r="F2608">
            <v>0</v>
          </cell>
          <cell r="G2608">
            <v>0</v>
          </cell>
        </row>
        <row r="2609">
          <cell r="B2609">
            <v>0</v>
          </cell>
          <cell r="C2609">
            <v>0</v>
          </cell>
          <cell r="D2609">
            <v>0</v>
          </cell>
          <cell r="E2609">
            <v>0</v>
          </cell>
          <cell r="F2609">
            <v>0</v>
          </cell>
          <cell r="G2609">
            <v>0</v>
          </cell>
        </row>
        <row r="2610">
          <cell r="B2610">
            <v>0</v>
          </cell>
          <cell r="C2610">
            <v>0</v>
          </cell>
          <cell r="D2610">
            <v>0</v>
          </cell>
          <cell r="E2610">
            <v>0</v>
          </cell>
          <cell r="F2610">
            <v>0</v>
          </cell>
          <cell r="G2610">
            <v>0</v>
          </cell>
        </row>
        <row r="2611">
          <cell r="B2611">
            <v>0</v>
          </cell>
          <cell r="C2611">
            <v>0</v>
          </cell>
          <cell r="D2611">
            <v>0</v>
          </cell>
          <cell r="E2611">
            <v>0</v>
          </cell>
          <cell r="F2611">
            <v>0</v>
          </cell>
          <cell r="G2611">
            <v>0</v>
          </cell>
        </row>
        <row r="2612">
          <cell r="B2612">
            <v>0</v>
          </cell>
          <cell r="C2612">
            <v>0</v>
          </cell>
          <cell r="D2612">
            <v>0</v>
          </cell>
          <cell r="E2612">
            <v>0</v>
          </cell>
          <cell r="F2612">
            <v>0</v>
          </cell>
          <cell r="G2612">
            <v>0</v>
          </cell>
        </row>
        <row r="2613">
          <cell r="B2613">
            <v>0</v>
          </cell>
          <cell r="C2613">
            <v>0</v>
          </cell>
          <cell r="D2613">
            <v>0</v>
          </cell>
          <cell r="E2613">
            <v>0</v>
          </cell>
          <cell r="F2613">
            <v>0</v>
          </cell>
          <cell r="G2613">
            <v>0</v>
          </cell>
        </row>
        <row r="2614">
          <cell r="B2614">
            <v>0</v>
          </cell>
          <cell r="C2614">
            <v>0</v>
          </cell>
          <cell r="D2614">
            <v>0</v>
          </cell>
          <cell r="E2614">
            <v>0</v>
          </cell>
          <cell r="F2614">
            <v>0</v>
          </cell>
          <cell r="G2614">
            <v>0</v>
          </cell>
        </row>
        <row r="2615">
          <cell r="B2615">
            <v>0</v>
          </cell>
          <cell r="C2615">
            <v>0</v>
          </cell>
          <cell r="D2615">
            <v>0</v>
          </cell>
          <cell r="E2615">
            <v>0</v>
          </cell>
          <cell r="F2615">
            <v>0</v>
          </cell>
          <cell r="G2615">
            <v>0</v>
          </cell>
        </row>
        <row r="2616">
          <cell r="B2616">
            <v>0</v>
          </cell>
          <cell r="C2616">
            <v>0</v>
          </cell>
          <cell r="D2616">
            <v>0</v>
          </cell>
          <cell r="E2616">
            <v>0</v>
          </cell>
          <cell r="F2616">
            <v>0</v>
          </cell>
          <cell r="G2616">
            <v>0</v>
          </cell>
        </row>
        <row r="2617">
          <cell r="B2617">
            <v>0</v>
          </cell>
          <cell r="C2617">
            <v>0</v>
          </cell>
          <cell r="D2617">
            <v>0</v>
          </cell>
          <cell r="E2617">
            <v>0</v>
          </cell>
          <cell r="F2617">
            <v>0</v>
          </cell>
          <cell r="G2617">
            <v>0</v>
          </cell>
        </row>
        <row r="2618">
          <cell r="B2618">
            <v>0</v>
          </cell>
          <cell r="C2618">
            <v>0</v>
          </cell>
          <cell r="D2618">
            <v>0</v>
          </cell>
          <cell r="E2618">
            <v>0</v>
          </cell>
          <cell r="F2618">
            <v>0</v>
          </cell>
          <cell r="G2618">
            <v>0</v>
          </cell>
        </row>
        <row r="2619">
          <cell r="B2619">
            <v>0</v>
          </cell>
          <cell r="C2619">
            <v>0</v>
          </cell>
          <cell r="D2619">
            <v>0</v>
          </cell>
          <cell r="E2619">
            <v>0</v>
          </cell>
          <cell r="F2619">
            <v>0</v>
          </cell>
          <cell r="G2619">
            <v>0</v>
          </cell>
        </row>
        <row r="2620">
          <cell r="B2620">
            <v>0</v>
          </cell>
          <cell r="C2620">
            <v>0</v>
          </cell>
          <cell r="D2620">
            <v>0</v>
          </cell>
          <cell r="E2620">
            <v>0</v>
          </cell>
          <cell r="F2620">
            <v>0</v>
          </cell>
          <cell r="G2620">
            <v>0</v>
          </cell>
        </row>
        <row r="2621">
          <cell r="B2621">
            <v>0</v>
          </cell>
          <cell r="C2621">
            <v>0</v>
          </cell>
          <cell r="D2621">
            <v>0</v>
          </cell>
          <cell r="E2621">
            <v>0</v>
          </cell>
          <cell r="F2621">
            <v>0</v>
          </cell>
          <cell r="G2621">
            <v>0</v>
          </cell>
        </row>
        <row r="2622">
          <cell r="B2622">
            <v>0</v>
          </cell>
          <cell r="C2622">
            <v>0</v>
          </cell>
          <cell r="D2622">
            <v>0</v>
          </cell>
          <cell r="E2622">
            <v>0</v>
          </cell>
          <cell r="F2622">
            <v>0</v>
          </cell>
          <cell r="G2622">
            <v>0</v>
          </cell>
        </row>
        <row r="2623">
          <cell r="B2623">
            <v>0</v>
          </cell>
          <cell r="C2623">
            <v>0</v>
          </cell>
          <cell r="D2623">
            <v>0</v>
          </cell>
          <cell r="E2623">
            <v>0</v>
          </cell>
          <cell r="F2623">
            <v>0</v>
          </cell>
          <cell r="G2623">
            <v>0</v>
          </cell>
        </row>
        <row r="2624">
          <cell r="B2624">
            <v>0</v>
          </cell>
          <cell r="C2624">
            <v>0</v>
          </cell>
          <cell r="D2624">
            <v>0</v>
          </cell>
          <cell r="E2624">
            <v>0</v>
          </cell>
          <cell r="F2624">
            <v>0</v>
          </cell>
          <cell r="G2624">
            <v>0</v>
          </cell>
        </row>
        <row r="2625">
          <cell r="B2625">
            <v>0</v>
          </cell>
          <cell r="C2625">
            <v>0</v>
          </cell>
          <cell r="D2625">
            <v>0</v>
          </cell>
          <cell r="E2625">
            <v>0</v>
          </cell>
          <cell r="F2625">
            <v>0</v>
          </cell>
          <cell r="G2625">
            <v>0</v>
          </cell>
        </row>
        <row r="2626">
          <cell r="B2626">
            <v>0</v>
          </cell>
          <cell r="C2626">
            <v>0</v>
          </cell>
          <cell r="D2626">
            <v>0</v>
          </cell>
          <cell r="E2626">
            <v>0</v>
          </cell>
          <cell r="F2626">
            <v>0</v>
          </cell>
          <cell r="G2626">
            <v>0</v>
          </cell>
        </row>
        <row r="2627">
          <cell r="B2627">
            <v>0</v>
          </cell>
          <cell r="C2627">
            <v>0</v>
          </cell>
          <cell r="D2627">
            <v>0</v>
          </cell>
          <cell r="E2627">
            <v>0</v>
          </cell>
          <cell r="F2627">
            <v>0</v>
          </cell>
          <cell r="G2627">
            <v>0</v>
          </cell>
        </row>
        <row r="2628">
          <cell r="B2628">
            <v>0</v>
          </cell>
          <cell r="C2628">
            <v>0</v>
          </cell>
          <cell r="D2628">
            <v>0</v>
          </cell>
          <cell r="E2628">
            <v>0</v>
          </cell>
          <cell r="F2628">
            <v>0</v>
          </cell>
          <cell r="G2628">
            <v>0</v>
          </cell>
        </row>
        <row r="2629">
          <cell r="B2629">
            <v>0</v>
          </cell>
          <cell r="C2629">
            <v>0</v>
          </cell>
          <cell r="D2629">
            <v>0</v>
          </cell>
          <cell r="E2629">
            <v>0</v>
          </cell>
          <cell r="F2629">
            <v>0</v>
          </cell>
          <cell r="G2629">
            <v>0</v>
          </cell>
        </row>
        <row r="2630">
          <cell r="B2630">
            <v>0</v>
          </cell>
          <cell r="C2630">
            <v>0</v>
          </cell>
          <cell r="D2630">
            <v>0</v>
          </cell>
          <cell r="E2630">
            <v>0</v>
          </cell>
          <cell r="F2630">
            <v>0</v>
          </cell>
          <cell r="G2630">
            <v>0</v>
          </cell>
        </row>
        <row r="2631">
          <cell r="B2631">
            <v>0</v>
          </cell>
          <cell r="C2631">
            <v>0</v>
          </cell>
          <cell r="D2631">
            <v>0</v>
          </cell>
          <cell r="E2631">
            <v>0</v>
          </cell>
          <cell r="F2631">
            <v>0</v>
          </cell>
          <cell r="G2631">
            <v>0</v>
          </cell>
        </row>
        <row r="2632">
          <cell r="B2632">
            <v>0</v>
          </cell>
          <cell r="C2632">
            <v>0</v>
          </cell>
          <cell r="D2632">
            <v>0</v>
          </cell>
          <cell r="E2632">
            <v>0</v>
          </cell>
          <cell r="F2632">
            <v>0</v>
          </cell>
          <cell r="G2632">
            <v>0</v>
          </cell>
        </row>
        <row r="2633">
          <cell r="B2633">
            <v>0</v>
          </cell>
          <cell r="C2633">
            <v>0</v>
          </cell>
          <cell r="D2633">
            <v>0</v>
          </cell>
          <cell r="E2633">
            <v>0</v>
          </cell>
          <cell r="F2633">
            <v>0</v>
          </cell>
          <cell r="G2633">
            <v>0</v>
          </cell>
        </row>
        <row r="2634">
          <cell r="B2634">
            <v>0</v>
          </cell>
          <cell r="C2634">
            <v>0</v>
          </cell>
          <cell r="D2634">
            <v>0</v>
          </cell>
          <cell r="E2634">
            <v>0</v>
          </cell>
          <cell r="F2634">
            <v>0</v>
          </cell>
          <cell r="G2634">
            <v>0</v>
          </cell>
        </row>
        <row r="2635">
          <cell r="B2635">
            <v>0</v>
          </cell>
          <cell r="C2635">
            <v>0</v>
          </cell>
          <cell r="D2635">
            <v>0</v>
          </cell>
          <cell r="E2635">
            <v>0</v>
          </cell>
          <cell r="F2635">
            <v>0</v>
          </cell>
          <cell r="G2635">
            <v>0</v>
          </cell>
        </row>
        <row r="2636">
          <cell r="B2636">
            <v>0</v>
          </cell>
          <cell r="C2636">
            <v>0</v>
          </cell>
          <cell r="D2636">
            <v>0</v>
          </cell>
          <cell r="E2636">
            <v>0</v>
          </cell>
          <cell r="F2636">
            <v>0</v>
          </cell>
          <cell r="G2636">
            <v>0</v>
          </cell>
        </row>
        <row r="2637">
          <cell r="B2637">
            <v>0</v>
          </cell>
          <cell r="C2637">
            <v>0</v>
          </cell>
          <cell r="D2637">
            <v>0</v>
          </cell>
          <cell r="E2637">
            <v>0</v>
          </cell>
          <cell r="F2637">
            <v>0</v>
          </cell>
          <cell r="G2637">
            <v>0</v>
          </cell>
        </row>
        <row r="2638">
          <cell r="B2638">
            <v>0</v>
          </cell>
          <cell r="C2638">
            <v>0</v>
          </cell>
          <cell r="D2638">
            <v>0</v>
          </cell>
          <cell r="E2638">
            <v>0</v>
          </cell>
          <cell r="F2638">
            <v>0</v>
          </cell>
          <cell r="G2638">
            <v>0</v>
          </cell>
        </row>
        <row r="2639">
          <cell r="B2639">
            <v>0</v>
          </cell>
          <cell r="C2639">
            <v>0</v>
          </cell>
          <cell r="D2639">
            <v>0</v>
          </cell>
          <cell r="E2639">
            <v>0</v>
          </cell>
          <cell r="F2639">
            <v>0</v>
          </cell>
          <cell r="G2639">
            <v>0</v>
          </cell>
        </row>
        <row r="2640">
          <cell r="B2640">
            <v>0</v>
          </cell>
          <cell r="C2640">
            <v>0</v>
          </cell>
          <cell r="D2640">
            <v>0</v>
          </cell>
          <cell r="E2640">
            <v>0</v>
          </cell>
          <cell r="F2640">
            <v>0</v>
          </cell>
          <cell r="G2640">
            <v>0</v>
          </cell>
        </row>
        <row r="2641">
          <cell r="B2641">
            <v>0</v>
          </cell>
          <cell r="C2641">
            <v>0</v>
          </cell>
          <cell r="D2641">
            <v>0</v>
          </cell>
          <cell r="E2641">
            <v>0</v>
          </cell>
          <cell r="F2641">
            <v>0</v>
          </cell>
          <cell r="G2641">
            <v>0</v>
          </cell>
        </row>
        <row r="2642">
          <cell r="B2642">
            <v>0</v>
          </cell>
          <cell r="C2642">
            <v>0</v>
          </cell>
          <cell r="D2642">
            <v>0</v>
          </cell>
          <cell r="E2642">
            <v>0</v>
          </cell>
          <cell r="F2642">
            <v>0</v>
          </cell>
          <cell r="G2642">
            <v>0</v>
          </cell>
        </row>
        <row r="2643">
          <cell r="B2643">
            <v>0</v>
          </cell>
          <cell r="C2643">
            <v>0</v>
          </cell>
          <cell r="D2643">
            <v>0</v>
          </cell>
          <cell r="E2643">
            <v>0</v>
          </cell>
          <cell r="F2643">
            <v>0</v>
          </cell>
          <cell r="G2643">
            <v>0</v>
          </cell>
        </row>
        <row r="2644">
          <cell r="B2644">
            <v>0</v>
          </cell>
          <cell r="C2644">
            <v>0</v>
          </cell>
          <cell r="D2644">
            <v>0</v>
          </cell>
          <cell r="E2644">
            <v>0</v>
          </cell>
          <cell r="F2644">
            <v>0</v>
          </cell>
          <cell r="G2644">
            <v>0</v>
          </cell>
        </row>
        <row r="2645">
          <cell r="B2645">
            <v>0</v>
          </cell>
          <cell r="C2645">
            <v>0</v>
          </cell>
          <cell r="D2645">
            <v>0</v>
          </cell>
          <cell r="E2645">
            <v>0</v>
          </cell>
          <cell r="F2645">
            <v>0</v>
          </cell>
          <cell r="G2645">
            <v>0</v>
          </cell>
        </row>
        <row r="2646">
          <cell r="B2646">
            <v>0</v>
          </cell>
          <cell r="C2646">
            <v>0</v>
          </cell>
          <cell r="D2646">
            <v>0</v>
          </cell>
          <cell r="E2646">
            <v>0</v>
          </cell>
          <cell r="F2646">
            <v>0</v>
          </cell>
          <cell r="G2646">
            <v>0</v>
          </cell>
        </row>
        <row r="2647">
          <cell r="B2647">
            <v>0</v>
          </cell>
          <cell r="C2647">
            <v>0</v>
          </cell>
          <cell r="D2647">
            <v>0</v>
          </cell>
          <cell r="E2647">
            <v>0</v>
          </cell>
          <cell r="F2647">
            <v>0</v>
          </cell>
          <cell r="G2647">
            <v>0</v>
          </cell>
        </row>
        <row r="2648">
          <cell r="B2648">
            <v>0</v>
          </cell>
          <cell r="C2648">
            <v>0</v>
          </cell>
          <cell r="D2648">
            <v>0</v>
          </cell>
          <cell r="E2648">
            <v>0</v>
          </cell>
          <cell r="F2648">
            <v>0</v>
          </cell>
          <cell r="G2648">
            <v>0</v>
          </cell>
        </row>
        <row r="2649">
          <cell r="B2649">
            <v>0</v>
          </cell>
          <cell r="C2649">
            <v>0</v>
          </cell>
          <cell r="D2649">
            <v>0</v>
          </cell>
          <cell r="E2649">
            <v>0</v>
          </cell>
          <cell r="F2649">
            <v>0</v>
          </cell>
          <cell r="G2649">
            <v>0</v>
          </cell>
        </row>
        <row r="2650">
          <cell r="B2650">
            <v>0</v>
          </cell>
          <cell r="C2650">
            <v>0</v>
          </cell>
          <cell r="D2650">
            <v>0</v>
          </cell>
          <cell r="E2650">
            <v>0</v>
          </cell>
          <cell r="F2650">
            <v>0</v>
          </cell>
          <cell r="G2650">
            <v>0</v>
          </cell>
        </row>
      </sheetData>
      <sheetData sheetId="8" refreshError="1">
        <row r="5">
          <cell r="B5" t="str">
            <v>1</v>
          </cell>
          <cell r="C5" t="str">
            <v>Nguyễn Hoàng Thực</v>
          </cell>
        </row>
        <row r="6">
          <cell r="B6" t="str">
            <v>1</v>
          </cell>
          <cell r="C6" t="str">
            <v>Nguyễn Hoàng Thực</v>
          </cell>
        </row>
        <row r="7">
          <cell r="B7" t="str">
            <v>2</v>
          </cell>
          <cell r="C7" t="str">
            <v>Lê Kim Đãng</v>
          </cell>
        </row>
        <row r="8">
          <cell r="B8" t="str">
            <v>2</v>
          </cell>
          <cell r="C8" t="str">
            <v>Lê Kim Đãng</v>
          </cell>
        </row>
        <row r="9">
          <cell r="B9" t="str">
            <v>3</v>
          </cell>
          <cell r="C9" t="str">
            <v>Trần Cao Hoàng Tâm</v>
          </cell>
        </row>
        <row r="10">
          <cell r="B10" t="str">
            <v>3</v>
          </cell>
          <cell r="C10" t="str">
            <v>Trần Cao Hoàng Tâm</v>
          </cell>
        </row>
        <row r="11">
          <cell r="B11" t="str">
            <v>3</v>
          </cell>
          <cell r="C11" t="str">
            <v>Trần Cao Hoàng Tâm</v>
          </cell>
        </row>
        <row r="12">
          <cell r="B12" t="str">
            <v>4</v>
          </cell>
          <cell r="C12" t="str">
            <v>Từ Hiếu Thịnh</v>
          </cell>
        </row>
        <row r="13">
          <cell r="B13" t="str">
            <v>4</v>
          </cell>
          <cell r="C13" t="str">
            <v>Từ Hiếu Thịnh</v>
          </cell>
        </row>
        <row r="14">
          <cell r="B14" t="str">
            <v>5</v>
          </cell>
          <cell r="C14" t="str">
            <v>Nguyễn Quốc Minh</v>
          </cell>
        </row>
        <row r="15">
          <cell r="B15" t="str">
            <v>5</v>
          </cell>
          <cell r="C15" t="str">
            <v>Nguyễn Quốc Minh</v>
          </cell>
        </row>
        <row r="16">
          <cell r="B16" t="str">
            <v>6</v>
          </cell>
          <cell r="C16" t="str">
            <v>Nguyễn Lê Ngọc Khang</v>
          </cell>
        </row>
        <row r="17">
          <cell r="B17" t="str">
            <v>6</v>
          </cell>
          <cell r="C17" t="str">
            <v>Nguyễn Lê Ngọc Khang</v>
          </cell>
        </row>
        <row r="18">
          <cell r="B18" t="str">
            <v>7</v>
          </cell>
          <cell r="C18" t="str">
            <v>Hoàng Đức Thanh</v>
          </cell>
        </row>
        <row r="19">
          <cell r="B19" t="str">
            <v>7</v>
          </cell>
          <cell r="C19" t="str">
            <v>Hoàng Đức Thanh</v>
          </cell>
        </row>
        <row r="20">
          <cell r="B20" t="str">
            <v>8</v>
          </cell>
          <cell r="C20" t="str">
            <v>Trương Quang Thanh</v>
          </cell>
        </row>
        <row r="21">
          <cell r="B21" t="str">
            <v>9</v>
          </cell>
          <cell r="C21" t="str">
            <v>Hứa Thị Ngọc Thơ</v>
          </cell>
        </row>
        <row r="22">
          <cell r="B22" t="str">
            <v>8</v>
          </cell>
          <cell r="C22" t="str">
            <v>Trương Quang Thanh</v>
          </cell>
        </row>
        <row r="23">
          <cell r="B23" t="str">
            <v>9</v>
          </cell>
          <cell r="C23" t="str">
            <v>Hứa Thị Ngọc Thơ</v>
          </cell>
        </row>
        <row r="24">
          <cell r="B24" t="str">
            <v>8</v>
          </cell>
          <cell r="C24" t="str">
            <v>Trương Quang Thanh</v>
          </cell>
        </row>
        <row r="25">
          <cell r="B25">
            <v>10</v>
          </cell>
          <cell r="C25" t="str">
            <v>Huỳnh Quốc Phong</v>
          </cell>
        </row>
        <row r="26">
          <cell r="B26" t="str">
            <v>9</v>
          </cell>
          <cell r="C26" t="str">
            <v>Hứa Thị Ngọc Thơ</v>
          </cell>
        </row>
        <row r="27">
          <cell r="B27">
            <v>10</v>
          </cell>
          <cell r="C27" t="str">
            <v>Huỳnh Quốc Phong</v>
          </cell>
        </row>
        <row r="28">
          <cell r="B28" t="str">
            <v>8</v>
          </cell>
          <cell r="C28" t="str">
            <v>Trương Quang Thanh</v>
          </cell>
        </row>
        <row r="29">
          <cell r="B29" t="str">
            <v>9</v>
          </cell>
          <cell r="C29" t="str">
            <v>Hứa Thị Ngọc Thơ</v>
          </cell>
        </row>
        <row r="30">
          <cell r="B30">
            <v>10</v>
          </cell>
          <cell r="C30" t="str">
            <v>Huỳnh Quốc Phong</v>
          </cell>
        </row>
        <row r="31">
          <cell r="B31">
            <v>11</v>
          </cell>
          <cell r="C31" t="str">
            <v>Thái Quang Hải</v>
          </cell>
        </row>
        <row r="32">
          <cell r="B32">
            <v>10</v>
          </cell>
          <cell r="C32" t="str">
            <v>Huỳnh Quốc Phong</v>
          </cell>
        </row>
        <row r="33">
          <cell r="B33">
            <v>10</v>
          </cell>
          <cell r="C33" t="str">
            <v>Huỳnh Quốc Phong</v>
          </cell>
        </row>
        <row r="34">
          <cell r="B34">
            <v>10</v>
          </cell>
          <cell r="C34" t="str">
            <v>Huỳnh Quốc Phong</v>
          </cell>
        </row>
        <row r="35">
          <cell r="B35">
            <v>11</v>
          </cell>
          <cell r="C35" t="str">
            <v>Thái Quang Hải</v>
          </cell>
        </row>
        <row r="36">
          <cell r="B36">
            <v>10</v>
          </cell>
          <cell r="C36" t="str">
            <v>Trương Quang Thanh</v>
          </cell>
        </row>
        <row r="37">
          <cell r="B37" t="str">
            <v>8</v>
          </cell>
          <cell r="C37" t="str">
            <v>Trương Quang Thanh</v>
          </cell>
        </row>
        <row r="38">
          <cell r="B38">
            <v>11</v>
          </cell>
          <cell r="C38" t="str">
            <v>Thái Quang Hải</v>
          </cell>
        </row>
        <row r="39">
          <cell r="B39">
            <v>11</v>
          </cell>
          <cell r="C39" t="str">
            <v>Thái Quang Hải</v>
          </cell>
        </row>
        <row r="40">
          <cell r="B40" t="str">
            <v>11</v>
          </cell>
          <cell r="C40" t="str">
            <v>Thái Quang Hải</v>
          </cell>
        </row>
        <row r="41">
          <cell r="B41" t="str">
            <v>9</v>
          </cell>
          <cell r="C41" t="str">
            <v>Hứa Thị Ngọc Thơ</v>
          </cell>
        </row>
        <row r="42">
          <cell r="B42">
            <v>12</v>
          </cell>
          <cell r="C42" t="str">
            <v>Võ Thị Ngọc Diễm</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sheetData>
      <sheetData sheetId="9" refreshError="1">
        <row r="5">
          <cell r="C5" t="str">
            <v>C300</v>
          </cell>
          <cell r="D5" t="str">
            <v>Chân giò heo muối 300g</v>
          </cell>
          <cell r="E5" t="str">
            <v>THU HẰNG Chân giò heo muối gói 300g</v>
          </cell>
          <cell r="F5" t="str">
            <v>C300</v>
          </cell>
          <cell r="G5" t="str">
            <v>Túi</v>
          </cell>
          <cell r="H5">
            <v>73431.818181818206</v>
          </cell>
          <cell r="I5">
            <v>79306.363636363661</v>
          </cell>
          <cell r="J5">
            <v>0.3</v>
          </cell>
        </row>
        <row r="6">
          <cell r="C6" t="str">
            <v>C500</v>
          </cell>
          <cell r="D6" t="str">
            <v>Chân giò heo muối 500g</v>
          </cell>
          <cell r="E6" t="str">
            <v>THU HẰNG Chân giò heo muối gói 500g</v>
          </cell>
          <cell r="F6" t="str">
            <v>C500</v>
          </cell>
          <cell r="G6" t="str">
            <v>Túi</v>
          </cell>
          <cell r="H6">
            <v>119066.36363636363</v>
          </cell>
          <cell r="I6">
            <v>128591.67272727273</v>
          </cell>
          <cell r="J6">
            <v>0.5</v>
          </cell>
        </row>
        <row r="7">
          <cell r="C7" t="str">
            <v>T200</v>
          </cell>
          <cell r="D7" t="str">
            <v>Tai heo muối 200g</v>
          </cell>
          <cell r="E7" t="str">
            <v>THU HẰNG Tai heo muối gói 200g</v>
          </cell>
          <cell r="F7" t="str">
            <v>T200</v>
          </cell>
          <cell r="G7" t="str">
            <v>Túi</v>
          </cell>
          <cell r="H7">
            <v>55595.454545454544</v>
          </cell>
          <cell r="I7">
            <v>60043.090909090912</v>
          </cell>
          <cell r="J7">
            <v>0.2</v>
          </cell>
        </row>
        <row r="8">
          <cell r="C8" t="str">
            <v>T400</v>
          </cell>
          <cell r="D8" t="str">
            <v>Tai heo muối 400g</v>
          </cell>
          <cell r="E8" t="str">
            <v>THU HẰNG Tai heo muối gói 400g</v>
          </cell>
          <cell r="F8" t="str">
            <v>T400</v>
          </cell>
          <cell r="G8" t="str">
            <v>Túi</v>
          </cell>
          <cell r="H8">
            <v>107205.45454545453</v>
          </cell>
          <cell r="I8">
            <v>115781.8909090909</v>
          </cell>
          <cell r="J8">
            <v>0.4</v>
          </cell>
        </row>
        <row r="9">
          <cell r="C9" t="str">
            <v>GM</v>
          </cell>
          <cell r="D9" t="str">
            <v>Gà muối 500g</v>
          </cell>
          <cell r="E9" t="str">
            <v>THU HẰNG Gà muối gói 500g</v>
          </cell>
          <cell r="F9" t="str">
            <v>GM</v>
          </cell>
          <cell r="G9" t="str">
            <v>Túi</v>
          </cell>
          <cell r="H9">
            <v>111058</v>
          </cell>
          <cell r="I9">
            <v>119942.64</v>
          </cell>
          <cell r="J9">
            <v>0.5</v>
          </cell>
        </row>
        <row r="10">
          <cell r="C10" t="str">
            <v>B200</v>
          </cell>
          <cell r="D10" t="str">
            <v>Bắp bò muối 200g</v>
          </cell>
          <cell r="E10" t="str">
            <v>THU HẰNG Bắp bò muối gói 200g</v>
          </cell>
          <cell r="F10" t="str">
            <v>B200</v>
          </cell>
          <cell r="G10" t="str">
            <v>Túi</v>
          </cell>
          <cell r="H10">
            <v>87787.272727272721</v>
          </cell>
          <cell r="I10">
            <v>94810.254545454532</v>
          </cell>
          <cell r="J10">
            <v>0.2</v>
          </cell>
        </row>
        <row r="11">
          <cell r="C11" t="str">
            <v>B300</v>
          </cell>
          <cell r="D11" t="str">
            <v>Bắp bò muối 300g</v>
          </cell>
          <cell r="E11" t="str">
            <v>THU HẰNG Bắp bò muối gói 300g</v>
          </cell>
          <cell r="F11" t="str">
            <v>B300</v>
          </cell>
          <cell r="G11" t="str">
            <v>Túi</v>
          </cell>
          <cell r="H11">
            <v>130921.81818181818</v>
          </cell>
          <cell r="I11">
            <v>141395.56363636363</v>
          </cell>
          <cell r="J11">
            <v>0.3</v>
          </cell>
        </row>
        <row r="12">
          <cell r="C12" t="str">
            <v>B500</v>
          </cell>
          <cell r="D12" t="str">
            <v>Bắp bò muối 500g</v>
          </cell>
          <cell r="E12" t="str">
            <v>THU HẰNG Bắp bò muối gói 500g</v>
          </cell>
          <cell r="F12" t="str">
            <v>B500</v>
          </cell>
          <cell r="G12" t="str">
            <v>Túi</v>
          </cell>
          <cell r="H12">
            <v>215677.27272727271</v>
          </cell>
          <cell r="I12">
            <v>232931.45454545453</v>
          </cell>
          <cell r="J12">
            <v>0.5</v>
          </cell>
        </row>
        <row r="13">
          <cell r="C13" t="str">
            <v>L500</v>
          </cell>
          <cell r="D13" t="str">
            <v>Giò lụa 500g</v>
          </cell>
          <cell r="E13" t="str">
            <v>Ngọc Thơm_Giò lụa 500g</v>
          </cell>
          <cell r="F13" t="str">
            <v>L500</v>
          </cell>
          <cell r="G13" t="str">
            <v>Túi</v>
          </cell>
          <cell r="H13">
            <v>94012.499999999985</v>
          </cell>
          <cell r="I13">
            <v>101533.49999999999</v>
          </cell>
          <cell r="J13">
            <v>0.5</v>
          </cell>
        </row>
        <row r="14">
          <cell r="C14" t="str">
            <v>GN500</v>
          </cell>
          <cell r="D14" t="str">
            <v>Giò tai nấm hương 500g</v>
          </cell>
          <cell r="E14" t="str">
            <v>THU HẰNG Giò tai nấm hương 500g</v>
          </cell>
          <cell r="F14" t="str">
            <v>GN500</v>
          </cell>
          <cell r="G14" t="str">
            <v>Túi</v>
          </cell>
          <cell r="H14">
            <v>101989.0909090909</v>
          </cell>
          <cell r="I14">
            <v>110148.21818181817</v>
          </cell>
          <cell r="J14">
            <v>0.5</v>
          </cell>
        </row>
        <row r="15">
          <cell r="C15" t="str">
            <v>LX</v>
          </cell>
          <cell r="D15" t="str">
            <v>Giò tai lưỡi xào 250g</v>
          </cell>
          <cell r="E15" t="str">
            <v>THU HẰNG Giò tai lưỡi xào gói 250g</v>
          </cell>
          <cell r="F15" t="str">
            <v>LX</v>
          </cell>
          <cell r="G15" t="str">
            <v>Túi</v>
          </cell>
          <cell r="H15">
            <v>50181.818181818177</v>
          </cell>
          <cell r="I15">
            <v>54196.363636363632</v>
          </cell>
          <cell r="J15">
            <v>0.25</v>
          </cell>
        </row>
        <row r="16">
          <cell r="C16" t="str">
            <v>MN</v>
          </cell>
          <cell r="D16" t="str">
            <v>Mọc nấm hương 250g</v>
          </cell>
          <cell r="E16" t="str">
            <v>THU HẰNG Mộc nấm hương gói 250g</v>
          </cell>
          <cell r="F16" t="str">
            <v>MN</v>
          </cell>
          <cell r="G16" t="str">
            <v>Túi</v>
          </cell>
          <cell r="H16">
            <v>45999.999999999993</v>
          </cell>
          <cell r="I16">
            <v>49679.999999999993</v>
          </cell>
          <cell r="J16">
            <v>0.25</v>
          </cell>
        </row>
        <row r="17">
          <cell r="C17" t="str">
            <v>L250</v>
          </cell>
          <cell r="D17" t="str">
            <v>Giò lụa cây 250g</v>
          </cell>
          <cell r="E17" t="str">
            <v>Ngọc Thơm_Giò lụa 250g</v>
          </cell>
          <cell r="F17" t="str">
            <v>L250</v>
          </cell>
          <cell r="G17" t="str">
            <v>Túi</v>
          </cell>
          <cell r="H17">
            <v>59399.999999999993</v>
          </cell>
          <cell r="I17">
            <v>64151.999999999993</v>
          </cell>
          <cell r="J17">
            <v>0.25</v>
          </cell>
        </row>
        <row r="18">
          <cell r="C18" t="str">
            <v>GS</v>
          </cell>
          <cell r="D18" t="str">
            <v>Giò sụn gà 250g</v>
          </cell>
          <cell r="E18" t="str">
            <v>Ngọc Thơm_Giò sụn 250g</v>
          </cell>
          <cell r="F18" t="str">
            <v>GS</v>
          </cell>
          <cell r="G18" t="str">
            <v>Túi</v>
          </cell>
          <cell r="H18">
            <v>61049.999999999993</v>
          </cell>
          <cell r="I18">
            <v>65933.999999999985</v>
          </cell>
          <cell r="J18">
            <v>0.25</v>
          </cell>
        </row>
        <row r="19">
          <cell r="C19" t="str">
            <v>CN</v>
          </cell>
          <cell r="D19" t="str">
            <v>Chả nướng 300g</v>
          </cell>
          <cell r="E19" t="str">
            <v>Ngọc Thơm_Chả nướng 300g</v>
          </cell>
          <cell r="F19" t="str">
            <v>CN</v>
          </cell>
          <cell r="G19" t="str">
            <v>Túi</v>
          </cell>
          <cell r="H19">
            <v>70950</v>
          </cell>
          <cell r="I19">
            <v>76626</v>
          </cell>
          <cell r="J19">
            <v>0.3</v>
          </cell>
        </row>
        <row r="20">
          <cell r="C20" t="str">
            <v>CC</v>
          </cell>
          <cell r="D20" t="str">
            <v>Chả cốm 300g</v>
          </cell>
          <cell r="E20" t="str">
            <v>Ngọc Thơm_Chả cốm 300g</v>
          </cell>
          <cell r="F20" t="str">
            <v>CC</v>
          </cell>
          <cell r="G20" t="str">
            <v>Túi</v>
          </cell>
          <cell r="H20">
            <v>74250</v>
          </cell>
          <cell r="I20">
            <v>80190</v>
          </cell>
          <cell r="J20">
            <v>0.3</v>
          </cell>
        </row>
        <row r="21">
          <cell r="C21" t="str">
            <v>DG</v>
          </cell>
          <cell r="D21" t="str">
            <v>Đùi gà sốt cay 500g</v>
          </cell>
          <cell r="E21" t="str">
            <v>Ngọc Thơm_Đùi gà sốt cay 500g</v>
          </cell>
          <cell r="F21" t="str">
            <v>DG</v>
          </cell>
          <cell r="G21" t="str">
            <v>Túi</v>
          </cell>
          <cell r="H21">
            <v>105399.99999999999</v>
          </cell>
          <cell r="I21">
            <v>113831.99999999999</v>
          </cell>
          <cell r="J21">
            <v>0.5</v>
          </cell>
        </row>
        <row r="22">
          <cell r="C22" t="str">
            <v>CG</v>
          </cell>
          <cell r="D22" t="str">
            <v>Chân gà sốt cay 400g</v>
          </cell>
          <cell r="E22" t="str">
            <v>Ngọc Thơm_Chân gà sốt cay 400g</v>
          </cell>
          <cell r="F22" t="str">
            <v>CG</v>
          </cell>
          <cell r="G22" t="str">
            <v>Túi</v>
          </cell>
          <cell r="H22">
            <v>90749.999999999985</v>
          </cell>
          <cell r="I22">
            <v>98009.999999999985</v>
          </cell>
          <cell r="J22">
            <v>0.4</v>
          </cell>
        </row>
        <row r="23">
          <cell r="C23" t="str">
            <v>G500</v>
          </cell>
          <cell r="D23" t="str">
            <v>Gà hun cỏ xạ hương 500g</v>
          </cell>
          <cell r="E23" t="str">
            <v>COOPMART</v>
          </cell>
          <cell r="F23" t="str">
            <v>G500</v>
          </cell>
          <cell r="G23" t="str">
            <v>Túi</v>
          </cell>
          <cell r="H23">
            <v>110250</v>
          </cell>
          <cell r="I23">
            <v>119070</v>
          </cell>
          <cell r="J23">
            <v>0.5</v>
          </cell>
        </row>
        <row r="24">
          <cell r="C24" t="str">
            <v>B450</v>
          </cell>
          <cell r="D24" t="str">
            <v>Bắp giò heo muối vị Tayaki 450g</v>
          </cell>
          <cell r="E24" t="str">
            <v>COOPMART</v>
          </cell>
          <cell r="F24" t="str">
            <v>B450</v>
          </cell>
          <cell r="G24" t="str">
            <v>Túi</v>
          </cell>
          <cell r="H24">
            <v>106050</v>
          </cell>
          <cell r="I24">
            <v>114534</v>
          </cell>
          <cell r="J24">
            <v>0.45</v>
          </cell>
        </row>
        <row r="25">
          <cell r="C25" t="str">
            <v>G1</v>
          </cell>
          <cell r="D25" t="str">
            <v>Gà hun cỏ xạ hương 1kg</v>
          </cell>
          <cell r="E25" t="str">
            <v>MEGA</v>
          </cell>
          <cell r="F25" t="str">
            <v>G1</v>
          </cell>
          <cell r="G25" t="str">
            <v>Túi</v>
          </cell>
          <cell r="H25">
            <v>212400</v>
          </cell>
          <cell r="I25">
            <v>229392</v>
          </cell>
          <cell r="J25">
            <v>1</v>
          </cell>
        </row>
        <row r="26">
          <cell r="C26" t="str">
            <v>TBA</v>
          </cell>
          <cell r="D26" t="str">
            <v>TẾT BÌNH AN</v>
          </cell>
          <cell r="E26">
            <v>0</v>
          </cell>
          <cell r="F26">
            <v>0</v>
          </cell>
          <cell r="G26" t="str">
            <v>Combo 1</v>
          </cell>
          <cell r="H26">
            <v>263722</v>
          </cell>
          <cell r="I26">
            <v>284819.76</v>
          </cell>
          <cell r="J26">
            <v>0</v>
          </cell>
        </row>
        <row r="27">
          <cell r="C27" t="str">
            <v>TSV</v>
          </cell>
          <cell r="D27" t="str">
            <v>TẾT SUM VẦY</v>
          </cell>
          <cell r="E27">
            <v>0</v>
          </cell>
          <cell r="F27">
            <v>0</v>
          </cell>
          <cell r="G27" t="str">
            <v>Combo 4</v>
          </cell>
          <cell r="H27">
            <v>341697</v>
          </cell>
          <cell r="I27">
            <v>369032.76</v>
          </cell>
          <cell r="J27">
            <v>0</v>
          </cell>
        </row>
      </sheetData>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XFD4182"/>
  <sheetViews>
    <sheetView topLeftCell="A24" zoomScale="95" zoomScaleNormal="95" workbookViewId="0">
      <pane ySplit="2" topLeftCell="A26" activePane="bottomLeft" state="frozen"/>
      <selection activeCell="G180" sqref="G180"/>
      <selection pane="bottomLeft" activeCell="J38" sqref="J38"/>
    </sheetView>
  </sheetViews>
  <sheetFormatPr defaultColWidth="9.140625" defaultRowHeight="12.75"/>
  <cols>
    <col min="1" max="1" width="5.42578125" style="11" customWidth="1"/>
    <col min="2" max="2" width="26.28515625" style="12" customWidth="1"/>
    <col min="3" max="3" width="10.7109375" style="14" customWidth="1"/>
    <col min="4" max="4" width="30.140625" style="15" customWidth="1"/>
    <col min="5" max="5" width="27.28515625" style="15" hidden="1" customWidth="1"/>
    <col min="6" max="6" width="20.7109375" style="19" hidden="1" customWidth="1"/>
    <col min="7" max="7" width="10.7109375" style="19" hidden="1" customWidth="1"/>
    <col min="8" max="8" width="11.42578125" style="11" hidden="1" customWidth="1"/>
    <col min="9" max="10" width="10.85546875" style="11" customWidth="1"/>
    <col min="11" max="11" width="26.7109375" style="19" customWidth="1"/>
    <col min="12" max="12" width="17.85546875" style="30" customWidth="1"/>
    <col min="13" max="13" width="17.5703125" style="30" customWidth="1"/>
    <col min="14" max="14" width="13.42578125" style="19" customWidth="1"/>
    <col min="15" max="15" width="27.85546875" style="19" customWidth="1"/>
    <col min="16" max="16" width="13.140625" style="129" customWidth="1"/>
    <col min="17" max="17" width="13.28515625" style="19" customWidth="1"/>
    <col min="18" max="18" width="16.5703125" style="19" customWidth="1"/>
    <col min="19" max="16384" width="9.140625" style="19"/>
  </cols>
  <sheetData>
    <row r="1" spans="1:17" s="4" customFormat="1" ht="15.75" customHeight="1">
      <c r="A1" s="86" t="s">
        <v>278</v>
      </c>
      <c r="B1" s="87"/>
      <c r="C1" s="88">
        <f>SUM(C3:C20)</f>
        <v>0</v>
      </c>
      <c r="D1" s="134"/>
      <c r="E1" s="105"/>
      <c r="F1" s="23"/>
      <c r="G1" s="106"/>
      <c r="H1" s="23"/>
      <c r="I1" s="23"/>
      <c r="J1" s="2"/>
      <c r="K1" s="2"/>
      <c r="L1" s="23"/>
      <c r="M1" s="96"/>
      <c r="N1" s="96"/>
      <c r="O1" s="23"/>
      <c r="P1" s="23"/>
      <c r="Q1" s="23"/>
    </row>
    <row r="2" spans="1:17" s="4" customFormat="1" ht="32.25" customHeight="1">
      <c r="A2" s="94" t="s">
        <v>0</v>
      </c>
      <c r="B2" s="94" t="s">
        <v>18</v>
      </c>
      <c r="C2" s="95" t="s">
        <v>19</v>
      </c>
      <c r="D2" s="134"/>
      <c r="E2" s="107"/>
      <c r="F2" s="107"/>
      <c r="G2" s="108"/>
      <c r="H2" s="23"/>
      <c r="I2" s="23"/>
      <c r="J2" s="2"/>
      <c r="K2" s="2"/>
      <c r="L2" s="96"/>
      <c r="M2" s="96"/>
      <c r="N2" s="96"/>
      <c r="O2" s="96"/>
      <c r="P2" s="23"/>
      <c r="Q2" s="23"/>
    </row>
    <row r="3" spans="1:17" s="4" customFormat="1">
      <c r="A3" s="11">
        <v>1</v>
      </c>
      <c r="B3" s="19" t="s">
        <v>22</v>
      </c>
      <c r="C3" s="84">
        <f>SUMIF($K$26:$K$9773,"Chân giò heo muối 300g",$J$26:$J$9773)</f>
        <v>0</v>
      </c>
      <c r="D3" s="134"/>
      <c r="E3" s="11"/>
      <c r="F3" s="19"/>
      <c r="G3" s="89"/>
      <c r="H3" s="23"/>
      <c r="I3" s="23"/>
      <c r="J3" s="2"/>
      <c r="K3" s="2"/>
      <c r="L3" s="96"/>
      <c r="M3" s="96"/>
      <c r="N3" s="96"/>
      <c r="O3" s="96"/>
      <c r="P3" s="23"/>
      <c r="Q3" s="23"/>
    </row>
    <row r="4" spans="1:17" s="4" customFormat="1">
      <c r="A4" s="11">
        <v>2</v>
      </c>
      <c r="B4" s="19" t="s">
        <v>24</v>
      </c>
      <c r="C4" s="84">
        <f>SUMIF($K$26:$K$9773,"Chân giò heo muối 500g",$J$26:$J$9773)</f>
        <v>0</v>
      </c>
      <c r="D4" s="134"/>
      <c r="E4" s="11"/>
      <c r="F4" s="19"/>
      <c r="G4" s="89"/>
      <c r="H4" s="23"/>
      <c r="I4" s="23"/>
      <c r="J4" s="2"/>
      <c r="K4" s="2"/>
      <c r="L4" s="96"/>
      <c r="M4" s="96"/>
      <c r="N4" s="96"/>
      <c r="O4" s="96"/>
      <c r="P4" s="23"/>
      <c r="Q4" s="23"/>
    </row>
    <row r="5" spans="1:17" s="4" customFormat="1">
      <c r="A5" s="11">
        <v>3</v>
      </c>
      <c r="B5" s="19" t="s">
        <v>257</v>
      </c>
      <c r="C5" s="84">
        <f>SUMIF($K$26:$K$9773,"Tai heo muối 200g",$J$26:$J$9773)</f>
        <v>0</v>
      </c>
      <c r="D5" s="134"/>
      <c r="E5" s="11"/>
      <c r="F5" s="19"/>
      <c r="G5" s="89"/>
      <c r="H5" s="23"/>
      <c r="I5" s="23"/>
      <c r="J5" s="2"/>
      <c r="K5" s="2"/>
      <c r="L5" s="96"/>
      <c r="M5" s="96"/>
      <c r="N5" s="96"/>
      <c r="O5" s="96"/>
      <c r="P5" s="23"/>
      <c r="Q5" s="23"/>
    </row>
    <row r="6" spans="1:17" s="4" customFormat="1">
      <c r="A6" s="11">
        <v>4</v>
      </c>
      <c r="B6" s="19" t="s">
        <v>27</v>
      </c>
      <c r="C6" s="84">
        <f>SUMIF($K$26:$K$9773,"Tai heo muối 400g",$J$26:$J$9773)</f>
        <v>0</v>
      </c>
      <c r="D6" s="134"/>
      <c r="E6" s="11"/>
      <c r="F6" s="19"/>
      <c r="G6" s="89"/>
      <c r="H6" s="23"/>
      <c r="I6" s="23"/>
      <c r="J6" s="2"/>
      <c r="K6" s="2"/>
      <c r="L6" s="96"/>
      <c r="M6" s="96"/>
      <c r="N6" s="96"/>
      <c r="O6" s="96"/>
      <c r="P6" s="23"/>
      <c r="Q6" s="23"/>
    </row>
    <row r="7" spans="1:17" s="4" customFormat="1">
      <c r="A7" s="11">
        <v>5</v>
      </c>
      <c r="B7" s="19" t="s">
        <v>28</v>
      </c>
      <c r="C7" s="84">
        <f>SUMIF($K$26:$K$9773,"Gà muối 500g",$J$26:$J$9773)</f>
        <v>0</v>
      </c>
      <c r="D7" s="134"/>
      <c r="E7" s="11"/>
      <c r="F7" s="19"/>
      <c r="G7" s="89"/>
      <c r="H7" s="23"/>
      <c r="I7" s="23"/>
      <c r="J7" s="2"/>
      <c r="K7" s="2"/>
      <c r="L7" s="96"/>
      <c r="M7" s="96"/>
      <c r="N7" s="96"/>
      <c r="O7" s="96"/>
      <c r="P7" s="23"/>
      <c r="Q7" s="23"/>
    </row>
    <row r="8" spans="1:17" s="4" customFormat="1">
      <c r="A8" s="11">
        <v>6</v>
      </c>
      <c r="B8" s="19" t="s">
        <v>29</v>
      </c>
      <c r="C8" s="84">
        <f>SUMIF($K$26:$K$9773,"Bắp bò muối 200g",$J$26:$J$9773)</f>
        <v>0</v>
      </c>
      <c r="D8" s="134"/>
      <c r="E8" s="11"/>
      <c r="F8" s="19"/>
      <c r="G8" s="89"/>
      <c r="H8" s="23"/>
      <c r="I8" s="23"/>
      <c r="J8" s="2"/>
      <c r="K8" s="2"/>
      <c r="L8" s="96"/>
      <c r="M8" s="96"/>
      <c r="N8" s="96"/>
      <c r="O8" s="96"/>
      <c r="P8" s="23"/>
      <c r="Q8" s="23"/>
    </row>
    <row r="9" spans="1:17" s="4" customFormat="1">
      <c r="A9" s="11">
        <v>7</v>
      </c>
      <c r="B9" s="19" t="s">
        <v>30</v>
      </c>
      <c r="C9" s="84">
        <f>SUMIF($K$26:$K$9773,"Bắp bò muối 300g",$J$26:$J$9773)</f>
        <v>0</v>
      </c>
      <c r="D9" s="134"/>
      <c r="E9" s="11"/>
      <c r="F9" s="19"/>
      <c r="G9" s="89"/>
      <c r="H9" s="23"/>
      <c r="I9" s="23"/>
      <c r="J9" s="2"/>
      <c r="K9" s="2"/>
      <c r="L9" s="96"/>
      <c r="M9" s="96"/>
      <c r="N9" s="96"/>
      <c r="O9" s="96"/>
      <c r="P9" s="23"/>
      <c r="Q9" s="23"/>
    </row>
    <row r="10" spans="1:17" s="4" customFormat="1">
      <c r="A10" s="11">
        <v>8</v>
      </c>
      <c r="B10" s="19" t="s">
        <v>32</v>
      </c>
      <c r="C10" s="84">
        <f>SUMIF($K$26:$K$9773,"Bắp bò muối 500g",$J$26:$J$9773)</f>
        <v>0</v>
      </c>
      <c r="D10" s="134"/>
      <c r="E10" s="11"/>
      <c r="F10" s="19"/>
      <c r="G10" s="89"/>
      <c r="H10" s="23"/>
      <c r="I10" s="23"/>
      <c r="J10" s="2"/>
      <c r="L10" s="96"/>
      <c r="M10" s="96"/>
      <c r="N10" s="96"/>
      <c r="O10" s="96"/>
      <c r="P10" s="23"/>
      <c r="Q10" s="23"/>
    </row>
    <row r="11" spans="1:17" s="4" customFormat="1">
      <c r="A11" s="11">
        <v>9</v>
      </c>
      <c r="B11" s="19" t="s">
        <v>33</v>
      </c>
      <c r="C11" s="84">
        <f>SUMIF($K$26:$K$9773,"Giò lụa 500g",$J$26:$J$9773)</f>
        <v>0</v>
      </c>
      <c r="D11" s="134"/>
      <c r="E11" s="11"/>
      <c r="F11" s="19"/>
      <c r="G11" s="89"/>
      <c r="H11" s="23"/>
      <c r="I11" s="23"/>
      <c r="J11" s="2"/>
      <c r="K11" s="2"/>
      <c r="L11" s="96"/>
      <c r="M11" s="96"/>
      <c r="N11" s="96"/>
      <c r="O11" s="96"/>
      <c r="P11" s="23"/>
      <c r="Q11" s="23"/>
    </row>
    <row r="12" spans="1:17" s="4" customFormat="1">
      <c r="A12" s="11">
        <v>10</v>
      </c>
      <c r="B12" s="19" t="s">
        <v>34</v>
      </c>
      <c r="C12" s="84">
        <f>SUMIF($K$26:$K$9773,"Giò tai nấm hương 500g",$J$26:$J$9773)</f>
        <v>0</v>
      </c>
      <c r="D12" s="134"/>
      <c r="E12" s="11"/>
      <c r="F12" s="19"/>
      <c r="G12" s="89"/>
      <c r="H12" s="23"/>
      <c r="I12" s="23"/>
      <c r="J12" s="2"/>
      <c r="K12" s="2"/>
      <c r="L12" s="96"/>
      <c r="M12" s="96"/>
      <c r="N12" s="96"/>
      <c r="O12" s="96"/>
      <c r="P12" s="23"/>
      <c r="Q12" s="23"/>
    </row>
    <row r="13" spans="1:17" s="4" customFormat="1">
      <c r="A13" s="11">
        <v>11</v>
      </c>
      <c r="B13" s="19" t="s">
        <v>36</v>
      </c>
      <c r="C13" s="84">
        <f>SUMIF($K$26:$K$9773,"Giò tai lưỡi xào 250g",$J$26:$J$9773)</f>
        <v>0</v>
      </c>
      <c r="D13" s="134"/>
      <c r="E13" s="11"/>
      <c r="F13" s="19"/>
      <c r="G13" s="89"/>
      <c r="H13" s="23"/>
      <c r="I13" s="23"/>
      <c r="J13" s="2"/>
      <c r="K13" s="2"/>
      <c r="L13" s="96"/>
      <c r="M13" s="96"/>
      <c r="N13" s="96"/>
      <c r="O13" s="96"/>
      <c r="P13" s="23"/>
      <c r="Q13" s="23"/>
    </row>
    <row r="14" spans="1:17" s="4" customFormat="1">
      <c r="A14" s="11">
        <v>12</v>
      </c>
      <c r="B14" s="19" t="s">
        <v>258</v>
      </c>
      <c r="C14" s="84">
        <f>SUMIF($K$26:$K$9773,"Mọc nấm hương 250g",$J$26:$J$9773)</f>
        <v>0</v>
      </c>
      <c r="D14" s="134"/>
      <c r="E14" s="11"/>
      <c r="F14" s="19"/>
      <c r="G14" s="89"/>
      <c r="H14" s="23"/>
      <c r="I14" s="23"/>
      <c r="J14" s="2"/>
      <c r="K14" s="2"/>
      <c r="L14" s="96"/>
      <c r="M14" s="96"/>
      <c r="N14" s="96"/>
      <c r="O14" s="96"/>
      <c r="P14" s="23"/>
      <c r="Q14" s="23"/>
    </row>
    <row r="15" spans="1:17" s="4" customFormat="1">
      <c r="A15" s="11">
        <v>13</v>
      </c>
      <c r="B15" s="19" t="s">
        <v>259</v>
      </c>
      <c r="C15" s="84">
        <f>SUMIF($K$26:$K$9773,"Giò lụa cây 250g",$J$26:$J$9773)</f>
        <v>0</v>
      </c>
      <c r="D15" s="134"/>
      <c r="E15" s="11"/>
      <c r="F15" s="19"/>
      <c r="G15" s="89"/>
      <c r="H15" s="23"/>
      <c r="I15" s="23"/>
      <c r="J15" s="2"/>
      <c r="K15" s="2"/>
      <c r="L15" s="96"/>
      <c r="M15" s="96"/>
      <c r="N15" s="96"/>
      <c r="O15" s="96"/>
      <c r="P15" s="23"/>
      <c r="Q15" s="23"/>
    </row>
    <row r="16" spans="1:17" s="4" customFormat="1">
      <c r="A16" s="11">
        <v>14</v>
      </c>
      <c r="B16" s="19" t="s">
        <v>40</v>
      </c>
      <c r="C16" s="84">
        <f>SUMIF($K$26:$K$9773,"Giò sụn gà 250g",$J$26:$J$9773)</f>
        <v>0</v>
      </c>
      <c r="D16" s="134"/>
      <c r="E16" s="11"/>
      <c r="F16" s="19"/>
      <c r="G16" s="89"/>
      <c r="H16" s="23"/>
      <c r="I16" s="23"/>
      <c r="J16" s="2"/>
      <c r="K16" s="2"/>
      <c r="L16" s="96"/>
      <c r="M16" s="96"/>
      <c r="N16" s="96"/>
      <c r="O16" s="96"/>
      <c r="P16" s="23"/>
      <c r="Q16" s="23"/>
    </row>
    <row r="17" spans="1:26" s="4" customFormat="1">
      <c r="A17" s="11">
        <v>15</v>
      </c>
      <c r="B17" s="19" t="s">
        <v>42</v>
      </c>
      <c r="C17" s="84">
        <f>SUMIF($K$26:$K$9773,"Chả nướng 300g",$J$26:$J$9773)</f>
        <v>0</v>
      </c>
      <c r="D17" s="134"/>
      <c r="E17" s="11"/>
      <c r="F17" s="19"/>
      <c r="G17" s="89"/>
      <c r="H17" s="23"/>
      <c r="I17" s="23"/>
      <c r="J17" s="2"/>
      <c r="K17" s="2"/>
      <c r="L17" s="23"/>
      <c r="M17" s="96"/>
      <c r="N17" s="96"/>
      <c r="O17" s="96"/>
      <c r="P17" s="23"/>
      <c r="Q17" s="23"/>
    </row>
    <row r="18" spans="1:26" s="4" customFormat="1">
      <c r="A18" s="11">
        <v>16</v>
      </c>
      <c r="B18" s="19" t="s">
        <v>44</v>
      </c>
      <c r="C18" s="84">
        <f>SUMIF($K$26:$K$9773,"Chả cốm 300g",$J$26:$J$9773)</f>
        <v>0</v>
      </c>
      <c r="D18" s="134"/>
      <c r="E18" s="11"/>
      <c r="F18" s="19"/>
      <c r="G18" s="89"/>
      <c r="H18" s="23"/>
      <c r="I18" s="23"/>
      <c r="J18" s="2"/>
      <c r="K18" s="2"/>
      <c r="L18" s="23"/>
      <c r="M18" s="96"/>
      <c r="N18" s="96"/>
      <c r="O18" s="96"/>
      <c r="P18" s="23"/>
      <c r="Q18" s="23"/>
    </row>
    <row r="19" spans="1:26" s="4" customFormat="1">
      <c r="A19" s="11">
        <v>17</v>
      </c>
      <c r="B19" s="19" t="s">
        <v>260</v>
      </c>
      <c r="C19" s="84">
        <f>SUMIF($K$26:$K$9773,"Đùi gà sốt cay 500g",$J$26:$J$9773)</f>
        <v>0</v>
      </c>
      <c r="D19" s="134"/>
      <c r="E19" s="11"/>
      <c r="F19" s="19"/>
      <c r="G19" s="89"/>
      <c r="H19" s="23"/>
      <c r="I19" s="23"/>
      <c r="J19" s="2"/>
      <c r="K19" s="2"/>
      <c r="L19" s="23"/>
      <c r="M19" s="96"/>
      <c r="N19" s="96"/>
      <c r="O19" s="96"/>
      <c r="P19" s="23"/>
      <c r="Q19" s="23"/>
    </row>
    <row r="20" spans="1:26" s="4" customFormat="1">
      <c r="A20" s="11">
        <v>18</v>
      </c>
      <c r="B20" s="19" t="s">
        <v>46</v>
      </c>
      <c r="C20" s="84">
        <f>SUMIF($K$26:$K$9773,"Chân gà sốt cay 400g",$J$26:$J$9773)</f>
        <v>0</v>
      </c>
      <c r="D20" s="134"/>
      <c r="E20" s="11"/>
      <c r="F20" s="19"/>
      <c r="G20" s="89"/>
      <c r="H20" s="23"/>
      <c r="I20" s="23"/>
      <c r="J20" s="2"/>
      <c r="K20" s="2"/>
      <c r="L20" s="23"/>
      <c r="M20" s="96"/>
      <c r="N20" s="96"/>
      <c r="O20" s="96"/>
      <c r="P20" s="23"/>
      <c r="Q20" s="23"/>
    </row>
    <row r="21" spans="1:26" s="4" customFormat="1">
      <c r="A21" s="11">
        <v>19</v>
      </c>
      <c r="B21" s="144" t="s">
        <v>531</v>
      </c>
      <c r="C21" s="157">
        <f>SUMIF($K$26:$K$9773,"Gà hun cỏ xạ hương 500g",$J$26:$J$9773)</f>
        <v>0</v>
      </c>
      <c r="D21" s="19"/>
      <c r="E21" s="132"/>
      <c r="F21" s="124"/>
      <c r="G21" s="19"/>
      <c r="H21" s="26"/>
      <c r="I21" s="84"/>
      <c r="J21" s="2"/>
      <c r="K21" s="2"/>
      <c r="L21" s="23"/>
      <c r="M21" s="96"/>
      <c r="N21" s="96"/>
      <c r="O21" s="96"/>
      <c r="P21" s="96"/>
      <c r="Q21" s="96"/>
      <c r="R21" s="96"/>
      <c r="S21" s="133"/>
      <c r="T21" s="133"/>
      <c r="U21" s="133"/>
      <c r="V21" s="133"/>
      <c r="W21" s="96"/>
      <c r="X21" s="23"/>
      <c r="Y21" s="23"/>
      <c r="Z21" s="84"/>
    </row>
    <row r="22" spans="1:26" s="23" customFormat="1">
      <c r="A22" s="11">
        <v>20</v>
      </c>
      <c r="B22" s="145" t="s">
        <v>532</v>
      </c>
      <c r="C22" s="158">
        <f>SUMIF($K$26:$K$9773,"Bắp giò heo muối vị Tayaki 450g",$J$26:$J$9773)</f>
        <v>0</v>
      </c>
      <c r="D22" s="96"/>
      <c r="E22" s="96"/>
      <c r="F22" s="146"/>
      <c r="G22" s="147"/>
      <c r="H22" s="148"/>
      <c r="I22" s="96"/>
      <c r="J22" s="96"/>
      <c r="K22" s="96"/>
      <c r="M22" s="96"/>
      <c r="N22" s="96"/>
      <c r="O22" s="96"/>
      <c r="P22" s="96"/>
      <c r="Q22" s="96"/>
      <c r="R22" s="96"/>
      <c r="S22" s="133"/>
      <c r="T22" s="133"/>
      <c r="U22" s="133"/>
      <c r="V22" s="133"/>
      <c r="W22" s="96"/>
      <c r="Z22" s="89"/>
    </row>
    <row r="23" spans="1:26" s="23" customFormat="1">
      <c r="A23" s="11">
        <v>21</v>
      </c>
      <c r="B23" s="145" t="s">
        <v>533</v>
      </c>
      <c r="C23" s="158">
        <f>SUMIF($K$26:$K$9773,"Gà hun cỏ xạ hương 1kg",$J$26:$J$9773)</f>
        <v>0</v>
      </c>
      <c r="D23" s="96"/>
      <c r="E23" s="96"/>
      <c r="F23" s="146"/>
      <c r="G23" s="147"/>
      <c r="H23" s="148"/>
      <c r="I23" s="96"/>
      <c r="J23" s="96"/>
      <c r="K23" s="96"/>
      <c r="L23" s="96"/>
      <c r="M23" s="96"/>
      <c r="N23" s="96"/>
      <c r="O23" s="96"/>
      <c r="P23" s="96"/>
      <c r="Q23" s="96"/>
      <c r="R23" s="96"/>
      <c r="S23" s="133"/>
      <c r="T23" s="133"/>
      <c r="U23" s="133"/>
      <c r="V23" s="133"/>
      <c r="W23" s="96"/>
      <c r="Z23" s="89"/>
    </row>
    <row r="24" spans="1:26" s="4" customFormat="1">
      <c r="A24" s="1"/>
      <c r="B24" s="1"/>
      <c r="C24" s="2"/>
      <c r="D24" s="3"/>
      <c r="E24" s="3"/>
      <c r="F24" s="2"/>
      <c r="G24" s="2"/>
      <c r="H24" s="2"/>
      <c r="I24" s="2"/>
      <c r="J24" s="69">
        <f>SUBTOTAL(9,J26:J19922)</f>
        <v>7159</v>
      </c>
      <c r="K24" s="2"/>
      <c r="L24" s="69"/>
      <c r="M24" s="69" t="e">
        <f>SUBTOTAL(9,M26:M2321)</f>
        <v>#REF!</v>
      </c>
      <c r="P24" s="69" t="e">
        <f>SUBTOTAL(9,P26:P19922)</f>
        <v>#REF!</v>
      </c>
      <c r="Q24" s="69" t="e">
        <f>SUBTOTAL(9,Q26:Q19922)</f>
        <v>#REF!</v>
      </c>
    </row>
    <row r="25" spans="1:26" s="10" customFormat="1" ht="25.5">
      <c r="A25" s="5" t="s">
        <v>0</v>
      </c>
      <c r="B25" s="5" t="s">
        <v>1</v>
      </c>
      <c r="C25" s="6" t="s">
        <v>4</v>
      </c>
      <c r="D25" s="7" t="s">
        <v>5</v>
      </c>
      <c r="E25" s="7" t="s">
        <v>216</v>
      </c>
      <c r="F25" s="7" t="s">
        <v>6</v>
      </c>
      <c r="G25" s="8" t="s">
        <v>7</v>
      </c>
      <c r="H25" s="7" t="s">
        <v>8</v>
      </c>
      <c r="I25" s="8" t="s">
        <v>9</v>
      </c>
      <c r="J25" s="7" t="s">
        <v>10</v>
      </c>
      <c r="K25" s="7" t="s">
        <v>11</v>
      </c>
      <c r="L25" s="9" t="s">
        <v>12</v>
      </c>
      <c r="M25" s="9" t="s">
        <v>13</v>
      </c>
      <c r="N25" s="7" t="s">
        <v>17</v>
      </c>
      <c r="P25" s="128" t="s">
        <v>397</v>
      </c>
      <c r="Q25" s="10" t="s">
        <v>398</v>
      </c>
    </row>
    <row r="26" spans="1:26" hidden="1">
      <c r="A26" s="11">
        <v>1</v>
      </c>
      <c r="B26" s="12">
        <v>44928</v>
      </c>
      <c r="C26" s="20" t="s">
        <v>145</v>
      </c>
      <c r="D26" s="16" t="s">
        <v>525</v>
      </c>
      <c r="E26" s="16"/>
      <c r="F26" s="13"/>
      <c r="G26" s="13"/>
      <c r="H26" s="36"/>
      <c r="I26" s="37" t="s">
        <v>35</v>
      </c>
      <c r="J26" s="37">
        <v>5</v>
      </c>
      <c r="K26" s="13" t="e">
        <f>VLOOKUP(I26,#REF!,2,0)</f>
        <v>#REF!</v>
      </c>
      <c r="L26" s="17" t="e">
        <f>VLOOKUP(I26,#REF!,6,0)</f>
        <v>#REF!</v>
      </c>
      <c r="M26" s="92" t="e">
        <f>J26*L26</f>
        <v>#REF!</v>
      </c>
      <c r="N26" s="14"/>
      <c r="P26" s="19" t="e">
        <f>VLOOKUP(I26,#REF!,8,0)</f>
        <v>#REF!</v>
      </c>
      <c r="Q26" s="19" t="e">
        <f>J26*P26</f>
        <v>#REF!</v>
      </c>
    </row>
    <row r="27" spans="1:26" hidden="1">
      <c r="A27" s="11">
        <v>2</v>
      </c>
      <c r="B27" s="12">
        <v>44928</v>
      </c>
      <c r="C27" s="20" t="s">
        <v>145</v>
      </c>
      <c r="D27" s="16" t="s">
        <v>525</v>
      </c>
      <c r="E27" s="16"/>
      <c r="F27" s="13"/>
      <c r="G27" s="13"/>
      <c r="H27" s="36"/>
      <c r="I27" s="37" t="s">
        <v>68</v>
      </c>
      <c r="J27" s="37">
        <v>15</v>
      </c>
      <c r="K27" s="13" t="e">
        <f>VLOOKUP(I27,#REF!,2,0)</f>
        <v>#REF!</v>
      </c>
      <c r="L27" s="17" t="e">
        <f>VLOOKUP(I27,#REF!,6,0)</f>
        <v>#REF!</v>
      </c>
      <c r="M27" s="92" t="e">
        <f t="shared" ref="M27:M88" si="0">J27*L27</f>
        <v>#REF!</v>
      </c>
      <c r="P27" s="19" t="e">
        <f>VLOOKUP(I27,#REF!,8,0)</f>
        <v>#REF!</v>
      </c>
      <c r="Q27" s="19" t="e">
        <f>J27*P27</f>
        <v>#REF!</v>
      </c>
    </row>
    <row r="28" spans="1:26" hidden="1">
      <c r="A28" s="11">
        <v>3</v>
      </c>
      <c r="B28" s="12">
        <v>44928</v>
      </c>
      <c r="C28" s="20" t="s">
        <v>145</v>
      </c>
      <c r="D28" s="16" t="s">
        <v>539</v>
      </c>
      <c r="E28" s="16"/>
      <c r="F28" s="13"/>
      <c r="G28" s="13"/>
      <c r="H28" s="36"/>
      <c r="I28" s="37" t="s">
        <v>26</v>
      </c>
      <c r="J28" s="37">
        <v>20</v>
      </c>
      <c r="K28" s="13" t="e">
        <f>VLOOKUP(I28,#REF!,2,0)</f>
        <v>#REF!</v>
      </c>
      <c r="L28" s="17" t="e">
        <f>VLOOKUP(I28,#REF!,6,0)</f>
        <v>#REF!</v>
      </c>
      <c r="M28" s="92" t="e">
        <f t="shared" si="0"/>
        <v>#REF!</v>
      </c>
      <c r="P28" s="19" t="e">
        <f>VLOOKUP(I28,#REF!,8,0)</f>
        <v>#REF!</v>
      </c>
      <c r="Q28" s="19" t="e">
        <f>J28*P28</f>
        <v>#REF!</v>
      </c>
    </row>
    <row r="29" spans="1:26" hidden="1">
      <c r="A29" s="11">
        <v>4</v>
      </c>
      <c r="B29" s="12">
        <v>44928</v>
      </c>
      <c r="C29" s="20" t="s">
        <v>145</v>
      </c>
      <c r="D29" s="16" t="s">
        <v>528</v>
      </c>
      <c r="E29" s="16"/>
      <c r="F29" s="13"/>
      <c r="G29" s="13"/>
      <c r="H29" s="36"/>
      <c r="I29" s="37" t="s">
        <v>70</v>
      </c>
      <c r="J29" s="37">
        <v>15</v>
      </c>
      <c r="K29" s="13" t="e">
        <f>VLOOKUP(I29,#REF!,2,0)</f>
        <v>#REF!</v>
      </c>
      <c r="L29" s="17" t="e">
        <f>VLOOKUP(I29,#REF!,6,0)</f>
        <v>#REF!</v>
      </c>
      <c r="M29" s="92" t="e">
        <f t="shared" si="0"/>
        <v>#REF!</v>
      </c>
      <c r="P29" s="19" t="e">
        <f>VLOOKUP(I29,#REF!,8,0)</f>
        <v>#REF!</v>
      </c>
      <c r="Q29" s="19" t="e">
        <f>J29*P29</f>
        <v>#REF!</v>
      </c>
    </row>
    <row r="30" spans="1:26" hidden="1">
      <c r="A30" s="11">
        <v>5</v>
      </c>
      <c r="B30" s="12">
        <v>44928</v>
      </c>
      <c r="C30" s="20" t="s">
        <v>145</v>
      </c>
      <c r="D30" s="16" t="s">
        <v>528</v>
      </c>
      <c r="E30" s="16"/>
      <c r="F30" s="13"/>
      <c r="G30" s="13"/>
      <c r="H30" s="36"/>
      <c r="I30" s="37" t="s">
        <v>37</v>
      </c>
      <c r="J30" s="37">
        <v>2</v>
      </c>
      <c r="K30" s="13" t="e">
        <f>VLOOKUP(I30,#REF!,2,0)</f>
        <v>#REF!</v>
      </c>
      <c r="L30" s="17" t="e">
        <f>VLOOKUP(I30,#REF!,6,0)</f>
        <v>#REF!</v>
      </c>
      <c r="M30" s="92" t="e">
        <f t="shared" si="0"/>
        <v>#REF!</v>
      </c>
      <c r="P30" s="19" t="e">
        <f>VLOOKUP(I30,#REF!,8,0)</f>
        <v>#REF!</v>
      </c>
      <c r="Q30" s="19" t="e">
        <f>J30*P30</f>
        <v>#REF!</v>
      </c>
    </row>
    <row r="31" spans="1:26" hidden="1">
      <c r="A31" s="11">
        <v>6</v>
      </c>
      <c r="B31" s="12">
        <v>44928</v>
      </c>
      <c r="C31" s="20" t="s">
        <v>764</v>
      </c>
      <c r="D31" s="16" t="s">
        <v>327</v>
      </c>
      <c r="E31" s="16"/>
      <c r="F31" s="13"/>
      <c r="G31" s="13"/>
      <c r="H31" s="36"/>
      <c r="I31" s="37" t="s">
        <v>26</v>
      </c>
      <c r="J31" s="37">
        <v>3</v>
      </c>
      <c r="K31" s="13" t="e">
        <f>VLOOKUP(I31,#REF!,2,0)</f>
        <v>#REF!</v>
      </c>
      <c r="L31" s="17" t="e">
        <f>VLOOKUP(I31,#REF!,6,0)</f>
        <v>#REF!</v>
      </c>
      <c r="M31" s="92" t="e">
        <f t="shared" si="0"/>
        <v>#REF!</v>
      </c>
      <c r="N31" s="19" t="s">
        <v>782</v>
      </c>
      <c r="O31" s="19" t="s">
        <v>429</v>
      </c>
      <c r="P31" s="19" t="e">
        <f>VLOOKUP(I31,#REF!,8,0)</f>
        <v>#REF!</v>
      </c>
      <c r="Q31" s="19" t="e">
        <f t="shared" ref="Q31:Q89" si="1">J31*P31</f>
        <v>#REF!</v>
      </c>
    </row>
    <row r="32" spans="1:26">
      <c r="A32" s="11">
        <v>7</v>
      </c>
      <c r="B32" s="12">
        <v>44928</v>
      </c>
      <c r="C32" s="20" t="s">
        <v>764</v>
      </c>
      <c r="D32" s="16" t="s">
        <v>327</v>
      </c>
      <c r="E32" s="16"/>
      <c r="F32" s="13"/>
      <c r="G32" s="13"/>
      <c r="H32" s="36"/>
      <c r="I32" s="37" t="s">
        <v>25</v>
      </c>
      <c r="J32" s="37">
        <v>6</v>
      </c>
      <c r="K32" s="13" t="e">
        <f>VLOOKUP(I32,#REF!,2,0)</f>
        <v>#REF!</v>
      </c>
      <c r="L32" s="17" t="e">
        <f>VLOOKUP(I32,#REF!,6,0)</f>
        <v>#REF!</v>
      </c>
      <c r="M32" s="92" t="e">
        <f t="shared" si="0"/>
        <v>#REF!</v>
      </c>
      <c r="N32" s="19" t="s">
        <v>782</v>
      </c>
      <c r="O32" s="19" t="s">
        <v>429</v>
      </c>
      <c r="P32" s="19" t="e">
        <f>VLOOKUP(I32,#REF!,8,0)</f>
        <v>#REF!</v>
      </c>
      <c r="Q32" s="19" t="e">
        <f t="shared" si="1"/>
        <v>#REF!</v>
      </c>
    </row>
    <row r="33" spans="1:18" hidden="1">
      <c r="A33" s="11">
        <v>8</v>
      </c>
      <c r="B33" s="12">
        <v>44928</v>
      </c>
      <c r="C33" s="20" t="s">
        <v>764</v>
      </c>
      <c r="D33" s="16" t="s">
        <v>327</v>
      </c>
      <c r="E33" s="16"/>
      <c r="F33" s="13"/>
      <c r="G33" s="13"/>
      <c r="H33" s="36"/>
      <c r="I33" s="37" t="s">
        <v>41</v>
      </c>
      <c r="J33" s="37">
        <v>9</v>
      </c>
      <c r="K33" s="13" t="e">
        <f>VLOOKUP(I33,#REF!,2,0)</f>
        <v>#REF!</v>
      </c>
      <c r="L33" s="17" t="e">
        <f>VLOOKUP(I33,#REF!,6,0)</f>
        <v>#REF!</v>
      </c>
      <c r="M33" s="92" t="e">
        <f t="shared" si="0"/>
        <v>#REF!</v>
      </c>
      <c r="N33" s="19" t="s">
        <v>782</v>
      </c>
      <c r="O33" s="19" t="s">
        <v>429</v>
      </c>
      <c r="P33" s="19" t="e">
        <f>VLOOKUP(I33,#REF!,8,0)</f>
        <v>#REF!</v>
      </c>
      <c r="Q33" s="19" t="e">
        <f t="shared" si="1"/>
        <v>#REF!</v>
      </c>
    </row>
    <row r="34" spans="1:18" hidden="1">
      <c r="A34" s="11">
        <v>9</v>
      </c>
      <c r="B34" s="12">
        <v>44928</v>
      </c>
      <c r="C34" s="20" t="s">
        <v>764</v>
      </c>
      <c r="D34" s="16" t="s">
        <v>327</v>
      </c>
      <c r="E34" s="16"/>
      <c r="F34" s="13"/>
      <c r="G34" s="13"/>
      <c r="H34" s="36"/>
      <c r="I34" s="37" t="s">
        <v>35</v>
      </c>
      <c r="J34" s="37">
        <v>3</v>
      </c>
      <c r="K34" s="13" t="e">
        <f>VLOOKUP(I34,#REF!,2,0)</f>
        <v>#REF!</v>
      </c>
      <c r="L34" s="17" t="e">
        <f>VLOOKUP(I34,#REF!,6,0)</f>
        <v>#REF!</v>
      </c>
      <c r="M34" s="92" t="e">
        <f t="shared" si="0"/>
        <v>#REF!</v>
      </c>
      <c r="N34" s="19" t="s">
        <v>782</v>
      </c>
      <c r="O34" s="19" t="s">
        <v>429</v>
      </c>
      <c r="P34" s="19" t="e">
        <f>VLOOKUP(I34,#REF!,8,0)</f>
        <v>#REF!</v>
      </c>
      <c r="Q34" s="19" t="e">
        <f t="shared" si="1"/>
        <v>#REF!</v>
      </c>
    </row>
    <row r="35" spans="1:18" hidden="1">
      <c r="A35" s="11">
        <v>10</v>
      </c>
      <c r="B35" s="12">
        <v>44928</v>
      </c>
      <c r="C35" s="20" t="s">
        <v>764</v>
      </c>
      <c r="D35" s="16" t="s">
        <v>548</v>
      </c>
      <c r="E35" s="16"/>
      <c r="F35" s="13"/>
      <c r="G35" s="13"/>
      <c r="H35" s="36"/>
      <c r="I35" s="37" t="s">
        <v>26</v>
      </c>
      <c r="J35" s="37">
        <v>3</v>
      </c>
      <c r="K35" s="13" t="e">
        <f>VLOOKUP(I35,#REF!,2,0)</f>
        <v>#REF!</v>
      </c>
      <c r="L35" s="17" t="e">
        <f>VLOOKUP(I35,#REF!,6,0)</f>
        <v>#REF!</v>
      </c>
      <c r="M35" s="92" t="e">
        <f t="shared" si="0"/>
        <v>#REF!</v>
      </c>
      <c r="N35" s="19" t="s">
        <v>783</v>
      </c>
      <c r="O35" s="19" t="s">
        <v>815</v>
      </c>
      <c r="P35" s="19" t="e">
        <f>VLOOKUP(I35,#REF!,8,0)</f>
        <v>#REF!</v>
      </c>
      <c r="Q35" s="19" t="e">
        <f t="shared" si="1"/>
        <v>#REF!</v>
      </c>
    </row>
    <row r="36" spans="1:18">
      <c r="A36" s="11">
        <v>11</v>
      </c>
      <c r="B36" s="12">
        <v>44928</v>
      </c>
      <c r="C36" s="20" t="s">
        <v>764</v>
      </c>
      <c r="D36" s="16" t="s">
        <v>548</v>
      </c>
      <c r="E36" s="16"/>
      <c r="F36" s="13"/>
      <c r="G36" s="13"/>
      <c r="H36" s="36"/>
      <c r="I36" s="37" t="s">
        <v>25</v>
      </c>
      <c r="J36" s="37">
        <v>9</v>
      </c>
      <c r="K36" s="13" t="e">
        <f>VLOOKUP(I36,#REF!,2,0)</f>
        <v>#REF!</v>
      </c>
      <c r="L36" s="17" t="e">
        <f>VLOOKUP(I36,#REF!,6,0)</f>
        <v>#REF!</v>
      </c>
      <c r="M36" s="92" t="e">
        <f t="shared" si="0"/>
        <v>#REF!</v>
      </c>
      <c r="N36" s="19" t="s">
        <v>783</v>
      </c>
      <c r="O36" s="19" t="s">
        <v>815</v>
      </c>
      <c r="P36" s="19" t="e">
        <f>VLOOKUP(I36,#REF!,8,0)</f>
        <v>#REF!</v>
      </c>
      <c r="Q36" s="19" t="e">
        <f t="shared" si="1"/>
        <v>#REF!</v>
      </c>
    </row>
    <row r="37" spans="1:18" hidden="1">
      <c r="A37" s="11">
        <v>12</v>
      </c>
      <c r="B37" s="12">
        <v>44928</v>
      </c>
      <c r="C37" s="20" t="s">
        <v>764</v>
      </c>
      <c r="D37" s="16" t="s">
        <v>548</v>
      </c>
      <c r="E37" s="16"/>
      <c r="F37" s="13"/>
      <c r="G37" s="13"/>
      <c r="H37" s="36"/>
      <c r="I37" s="37" t="s">
        <v>41</v>
      </c>
      <c r="J37" s="37">
        <v>3</v>
      </c>
      <c r="K37" s="13" t="e">
        <f>VLOOKUP(I37,#REF!,2,0)</f>
        <v>#REF!</v>
      </c>
      <c r="L37" s="17" t="e">
        <f>VLOOKUP(I37,#REF!,6,0)</f>
        <v>#REF!</v>
      </c>
      <c r="M37" s="92" t="e">
        <f t="shared" si="0"/>
        <v>#REF!</v>
      </c>
      <c r="N37" s="19" t="s">
        <v>783</v>
      </c>
      <c r="O37" s="19" t="s">
        <v>815</v>
      </c>
      <c r="P37" s="19" t="e">
        <f>VLOOKUP(I37,#REF!,8,0)</f>
        <v>#REF!</v>
      </c>
      <c r="Q37" s="19" t="e">
        <f t="shared" si="1"/>
        <v>#REF!</v>
      </c>
    </row>
    <row r="38" spans="1:18" hidden="1">
      <c r="A38" s="11">
        <v>13</v>
      </c>
      <c r="B38" s="12">
        <v>44928</v>
      </c>
      <c r="C38" s="20" t="s">
        <v>764</v>
      </c>
      <c r="D38" s="16" t="s">
        <v>396</v>
      </c>
      <c r="E38" s="16"/>
      <c r="F38" s="13"/>
      <c r="G38" s="13"/>
      <c r="H38" s="36"/>
      <c r="I38" s="37" t="s">
        <v>31</v>
      </c>
      <c r="J38" s="37">
        <v>3</v>
      </c>
      <c r="K38" s="13" t="e">
        <f>VLOOKUP(I38,#REF!,2,0)</f>
        <v>#REF!</v>
      </c>
      <c r="L38" s="17" t="e">
        <f>VLOOKUP(I38,#REF!,6,0)</f>
        <v>#REF!</v>
      </c>
      <c r="M38" s="92" t="e">
        <f t="shared" si="0"/>
        <v>#REF!</v>
      </c>
      <c r="N38" s="19" t="s">
        <v>784</v>
      </c>
      <c r="O38" s="19" t="s">
        <v>475</v>
      </c>
      <c r="P38" s="19" t="e">
        <f>VLOOKUP(I38,#REF!,8,0)</f>
        <v>#REF!</v>
      </c>
      <c r="Q38" s="19" t="e">
        <f t="shared" si="1"/>
        <v>#REF!</v>
      </c>
    </row>
    <row r="39" spans="1:18" hidden="1">
      <c r="A39" s="11">
        <v>14</v>
      </c>
      <c r="B39" s="12">
        <v>44928</v>
      </c>
      <c r="C39" s="20" t="s">
        <v>764</v>
      </c>
      <c r="D39" s="16" t="s">
        <v>396</v>
      </c>
      <c r="E39" s="16"/>
      <c r="F39" s="13"/>
      <c r="G39" s="13"/>
      <c r="H39" s="36"/>
      <c r="I39" s="37" t="s">
        <v>26</v>
      </c>
      <c r="J39" s="37">
        <v>3</v>
      </c>
      <c r="K39" s="13" t="e">
        <f>VLOOKUP(I39,#REF!,2,0)</f>
        <v>#REF!</v>
      </c>
      <c r="L39" s="17" t="e">
        <f>VLOOKUP(I39,#REF!,6,0)</f>
        <v>#REF!</v>
      </c>
      <c r="M39" s="92" t="e">
        <f t="shared" si="0"/>
        <v>#REF!</v>
      </c>
      <c r="N39" s="19" t="s">
        <v>784</v>
      </c>
      <c r="O39" s="19" t="s">
        <v>475</v>
      </c>
      <c r="P39" s="19" t="e">
        <f>VLOOKUP(I39,#REF!,8,0)</f>
        <v>#REF!</v>
      </c>
      <c r="Q39" s="19" t="e">
        <f t="shared" si="1"/>
        <v>#REF!</v>
      </c>
    </row>
    <row r="40" spans="1:18">
      <c r="A40" s="11">
        <v>15</v>
      </c>
      <c r="B40" s="12">
        <v>44928</v>
      </c>
      <c r="C40" s="20" t="s">
        <v>764</v>
      </c>
      <c r="D40" s="16" t="s">
        <v>396</v>
      </c>
      <c r="E40" s="16"/>
      <c r="F40" s="13"/>
      <c r="G40" s="13"/>
      <c r="H40" s="36"/>
      <c r="I40" s="37" t="s">
        <v>25</v>
      </c>
      <c r="J40" s="37">
        <v>6</v>
      </c>
      <c r="K40" s="13" t="e">
        <f>VLOOKUP(I40,#REF!,2,0)</f>
        <v>#REF!</v>
      </c>
      <c r="L40" s="17" t="e">
        <f>VLOOKUP(I40,#REF!,6,0)</f>
        <v>#REF!</v>
      </c>
      <c r="M40" s="92" t="e">
        <f t="shared" si="0"/>
        <v>#REF!</v>
      </c>
      <c r="N40" s="19" t="s">
        <v>784</v>
      </c>
      <c r="O40" s="19" t="s">
        <v>475</v>
      </c>
      <c r="P40" s="19" t="e">
        <f>VLOOKUP(I40,#REF!,8,0)</f>
        <v>#REF!</v>
      </c>
      <c r="Q40" s="19" t="e">
        <f t="shared" si="1"/>
        <v>#REF!</v>
      </c>
      <c r="R40" s="85"/>
    </row>
    <row r="41" spans="1:18" hidden="1">
      <c r="A41" s="11">
        <v>16</v>
      </c>
      <c r="B41" s="12">
        <v>44928</v>
      </c>
      <c r="C41" s="20" t="s">
        <v>764</v>
      </c>
      <c r="D41" s="16" t="s">
        <v>396</v>
      </c>
      <c r="E41" s="16"/>
      <c r="F41" s="13"/>
      <c r="G41" s="13"/>
      <c r="H41" s="36"/>
      <c r="I41" s="37" t="s">
        <v>21</v>
      </c>
      <c r="J41" s="37">
        <v>3</v>
      </c>
      <c r="K41" s="13" t="e">
        <f>VLOOKUP(I41,#REF!,2,0)</f>
        <v>#REF!</v>
      </c>
      <c r="L41" s="17" t="e">
        <f>VLOOKUP(I41,#REF!,6,0)</f>
        <v>#REF!</v>
      </c>
      <c r="M41" s="92" t="e">
        <f t="shared" si="0"/>
        <v>#REF!</v>
      </c>
      <c r="N41" s="19" t="s">
        <v>784</v>
      </c>
      <c r="O41" s="19" t="s">
        <v>475</v>
      </c>
      <c r="P41" s="19" t="e">
        <f>VLOOKUP(I41,#REF!,8,0)</f>
        <v>#REF!</v>
      </c>
      <c r="Q41" s="19" t="e">
        <f t="shared" si="1"/>
        <v>#REF!</v>
      </c>
    </row>
    <row r="42" spans="1:18" hidden="1">
      <c r="A42" s="11">
        <v>17</v>
      </c>
      <c r="B42" s="12">
        <v>44928</v>
      </c>
      <c r="C42" s="20" t="s">
        <v>764</v>
      </c>
      <c r="D42" s="16" t="s">
        <v>396</v>
      </c>
      <c r="E42" s="16"/>
      <c r="F42" s="13"/>
      <c r="G42" s="13"/>
      <c r="H42" s="36"/>
      <c r="I42" s="37" t="s">
        <v>35</v>
      </c>
      <c r="J42" s="37">
        <v>3</v>
      </c>
      <c r="K42" s="13" t="e">
        <f>VLOOKUP(I42,#REF!,2,0)</f>
        <v>#REF!</v>
      </c>
      <c r="L42" s="17" t="e">
        <f>VLOOKUP(I42,#REF!,6,0)</f>
        <v>#REF!</v>
      </c>
      <c r="M42" s="92" t="e">
        <f t="shared" si="0"/>
        <v>#REF!</v>
      </c>
      <c r="N42" s="19" t="s">
        <v>784</v>
      </c>
      <c r="O42" s="19" t="s">
        <v>475</v>
      </c>
      <c r="P42" s="19" t="e">
        <f>VLOOKUP(I42,#REF!,8,0)</f>
        <v>#REF!</v>
      </c>
      <c r="Q42" s="19" t="e">
        <f t="shared" si="1"/>
        <v>#REF!</v>
      </c>
    </row>
    <row r="43" spans="1:18" hidden="1">
      <c r="A43" s="11">
        <v>18</v>
      </c>
      <c r="B43" s="12">
        <v>44928</v>
      </c>
      <c r="C43" s="20" t="s">
        <v>764</v>
      </c>
      <c r="D43" s="16" t="s">
        <v>550</v>
      </c>
      <c r="E43" s="16"/>
      <c r="F43" s="13"/>
      <c r="G43" s="13"/>
      <c r="H43" s="36"/>
      <c r="I43" s="37" t="s">
        <v>31</v>
      </c>
      <c r="J43" s="37">
        <v>3</v>
      </c>
      <c r="K43" s="13" t="e">
        <f>VLOOKUP(I43,#REF!,2,0)</f>
        <v>#REF!</v>
      </c>
      <c r="L43" s="17" t="e">
        <f>VLOOKUP(I43,#REF!,6,0)</f>
        <v>#REF!</v>
      </c>
      <c r="M43" s="92" t="e">
        <f t="shared" si="0"/>
        <v>#REF!</v>
      </c>
      <c r="N43" s="19" t="s">
        <v>785</v>
      </c>
      <c r="O43" s="19" t="s">
        <v>816</v>
      </c>
      <c r="P43" s="19" t="e">
        <f>VLOOKUP(I43,#REF!,8,0)</f>
        <v>#REF!</v>
      </c>
      <c r="Q43" s="19" t="e">
        <f t="shared" si="1"/>
        <v>#REF!</v>
      </c>
    </row>
    <row r="44" spans="1:18" hidden="1">
      <c r="A44" s="11">
        <v>19</v>
      </c>
      <c r="B44" s="12">
        <v>44928</v>
      </c>
      <c r="C44" s="20" t="s">
        <v>764</v>
      </c>
      <c r="D44" s="16" t="s">
        <v>550</v>
      </c>
      <c r="E44" s="16"/>
      <c r="F44" s="13"/>
      <c r="G44" s="13"/>
      <c r="H44" s="36"/>
      <c r="I44" s="37" t="s">
        <v>26</v>
      </c>
      <c r="J44" s="37">
        <v>3</v>
      </c>
      <c r="K44" s="13" t="e">
        <f>VLOOKUP(I44,#REF!,2,0)</f>
        <v>#REF!</v>
      </c>
      <c r="L44" s="17" t="e">
        <f>VLOOKUP(I44,#REF!,6,0)</f>
        <v>#REF!</v>
      </c>
      <c r="M44" s="92" t="e">
        <f t="shared" si="0"/>
        <v>#REF!</v>
      </c>
      <c r="N44" s="19" t="s">
        <v>785</v>
      </c>
      <c r="O44" s="19" t="s">
        <v>816</v>
      </c>
      <c r="P44" s="19" t="e">
        <f>VLOOKUP(I44,#REF!,8,0)</f>
        <v>#REF!</v>
      </c>
      <c r="Q44" s="19" t="e">
        <f t="shared" si="1"/>
        <v>#REF!</v>
      </c>
    </row>
    <row r="45" spans="1:18">
      <c r="A45" s="11">
        <v>20</v>
      </c>
      <c r="B45" s="12">
        <v>44928</v>
      </c>
      <c r="C45" s="20" t="s">
        <v>764</v>
      </c>
      <c r="D45" s="16" t="s">
        <v>550</v>
      </c>
      <c r="E45" s="16"/>
      <c r="F45" s="13"/>
      <c r="G45" s="13"/>
      <c r="H45" s="36"/>
      <c r="I45" s="37" t="s">
        <v>25</v>
      </c>
      <c r="J45" s="37">
        <v>18</v>
      </c>
      <c r="K45" s="13" t="e">
        <f>VLOOKUP(I45,#REF!,2,0)</f>
        <v>#REF!</v>
      </c>
      <c r="L45" s="17" t="e">
        <f>VLOOKUP(I45,#REF!,6,0)</f>
        <v>#REF!</v>
      </c>
      <c r="M45" s="92" t="e">
        <f t="shared" si="0"/>
        <v>#REF!</v>
      </c>
      <c r="N45" s="19" t="s">
        <v>785</v>
      </c>
      <c r="O45" s="19" t="s">
        <v>816</v>
      </c>
      <c r="P45" s="19" t="e">
        <f>VLOOKUP(I45,#REF!,8,0)</f>
        <v>#REF!</v>
      </c>
      <c r="Q45" s="19" t="e">
        <f t="shared" si="1"/>
        <v>#REF!</v>
      </c>
    </row>
    <row r="46" spans="1:18" hidden="1">
      <c r="A46" s="11">
        <v>21</v>
      </c>
      <c r="B46" s="12">
        <v>44928</v>
      </c>
      <c r="C46" s="20" t="s">
        <v>764</v>
      </c>
      <c r="D46" s="16" t="s">
        <v>550</v>
      </c>
      <c r="E46" s="16"/>
      <c r="F46" s="13"/>
      <c r="G46" s="13"/>
      <c r="H46" s="36"/>
      <c r="I46" s="37" t="s">
        <v>41</v>
      </c>
      <c r="J46" s="37">
        <v>6</v>
      </c>
      <c r="K46" s="13" t="e">
        <f>VLOOKUP(I46,#REF!,2,0)</f>
        <v>#REF!</v>
      </c>
      <c r="L46" s="17" t="e">
        <f>VLOOKUP(I46,#REF!,6,0)</f>
        <v>#REF!</v>
      </c>
      <c r="M46" s="92" t="e">
        <f t="shared" si="0"/>
        <v>#REF!</v>
      </c>
      <c r="N46" s="19" t="s">
        <v>785</v>
      </c>
      <c r="O46" s="19" t="s">
        <v>816</v>
      </c>
      <c r="P46" s="19" t="e">
        <f>VLOOKUP(I46,#REF!,8,0)</f>
        <v>#REF!</v>
      </c>
      <c r="Q46" s="19" t="e">
        <f t="shared" si="1"/>
        <v>#REF!</v>
      </c>
    </row>
    <row r="47" spans="1:18" hidden="1">
      <c r="A47" s="11">
        <v>22</v>
      </c>
      <c r="B47" s="12">
        <v>44928</v>
      </c>
      <c r="C47" s="20" t="s">
        <v>764</v>
      </c>
      <c r="D47" s="16" t="s">
        <v>550</v>
      </c>
      <c r="E47" s="16"/>
      <c r="F47" s="13"/>
      <c r="G47" s="13"/>
      <c r="H47" s="36"/>
      <c r="I47" s="37" t="s">
        <v>35</v>
      </c>
      <c r="J47" s="37">
        <v>9</v>
      </c>
      <c r="K47" s="13" t="e">
        <f>VLOOKUP(I47,#REF!,2,0)</f>
        <v>#REF!</v>
      </c>
      <c r="L47" s="17" t="e">
        <f>VLOOKUP(I47,#REF!,6,0)</f>
        <v>#REF!</v>
      </c>
      <c r="M47" s="92" t="e">
        <f t="shared" si="0"/>
        <v>#REF!</v>
      </c>
      <c r="N47" s="19" t="s">
        <v>785</v>
      </c>
      <c r="O47" s="19" t="s">
        <v>816</v>
      </c>
      <c r="P47" s="19" t="e">
        <f>VLOOKUP(I47,#REF!,8,0)</f>
        <v>#REF!</v>
      </c>
      <c r="Q47" s="19" t="e">
        <f t="shared" si="1"/>
        <v>#REF!</v>
      </c>
    </row>
    <row r="48" spans="1:18" hidden="1">
      <c r="A48" s="11">
        <v>23</v>
      </c>
      <c r="B48" s="12">
        <v>44928</v>
      </c>
      <c r="C48" s="20" t="s">
        <v>764</v>
      </c>
      <c r="D48" s="16" t="s">
        <v>336</v>
      </c>
      <c r="E48" s="16"/>
      <c r="F48" s="13"/>
      <c r="G48" s="13"/>
      <c r="H48" s="36"/>
      <c r="I48" s="37" t="s">
        <v>26</v>
      </c>
      <c r="J48" s="37">
        <v>3</v>
      </c>
      <c r="K48" s="13" t="e">
        <f>VLOOKUP(I48,#REF!,2,0)</f>
        <v>#REF!</v>
      </c>
      <c r="L48" s="17" t="e">
        <f>VLOOKUP(I48,#REF!,6,0)</f>
        <v>#REF!</v>
      </c>
      <c r="M48" s="92" t="e">
        <f t="shared" si="0"/>
        <v>#REF!</v>
      </c>
      <c r="N48" s="19" t="s">
        <v>786</v>
      </c>
      <c r="O48" s="19" t="s">
        <v>363</v>
      </c>
      <c r="P48" s="19" t="e">
        <f>VLOOKUP(I48,#REF!,8,0)</f>
        <v>#REF!</v>
      </c>
      <c r="Q48" s="19" t="e">
        <f t="shared" si="1"/>
        <v>#REF!</v>
      </c>
    </row>
    <row r="49" spans="1:17">
      <c r="A49" s="11">
        <v>24</v>
      </c>
      <c r="B49" s="12">
        <v>44928</v>
      </c>
      <c r="C49" s="20" t="s">
        <v>764</v>
      </c>
      <c r="D49" s="16" t="s">
        <v>336</v>
      </c>
      <c r="E49" s="16"/>
      <c r="F49" s="13"/>
      <c r="G49" s="13"/>
      <c r="H49" s="36"/>
      <c r="I49" s="37" t="s">
        <v>25</v>
      </c>
      <c r="J49" s="37">
        <v>3</v>
      </c>
      <c r="K49" s="13" t="e">
        <f>VLOOKUP(I49,#REF!,2,0)</f>
        <v>#REF!</v>
      </c>
      <c r="L49" s="17" t="e">
        <f>VLOOKUP(I49,#REF!,6,0)</f>
        <v>#REF!</v>
      </c>
      <c r="M49" s="92" t="e">
        <f t="shared" si="0"/>
        <v>#REF!</v>
      </c>
      <c r="N49" s="19" t="s">
        <v>786</v>
      </c>
      <c r="O49" s="19" t="s">
        <v>363</v>
      </c>
      <c r="P49" s="19" t="e">
        <f>VLOOKUP(I49,#REF!,8,0)</f>
        <v>#REF!</v>
      </c>
      <c r="Q49" s="19" t="e">
        <f t="shared" si="1"/>
        <v>#REF!</v>
      </c>
    </row>
    <row r="50" spans="1:17" hidden="1">
      <c r="A50" s="11">
        <v>25</v>
      </c>
      <c r="B50" s="12">
        <v>44928</v>
      </c>
      <c r="C50" s="20" t="s">
        <v>764</v>
      </c>
      <c r="D50" s="16" t="s">
        <v>336</v>
      </c>
      <c r="E50" s="16"/>
      <c r="F50" s="13"/>
      <c r="G50" s="13"/>
      <c r="H50" s="36"/>
      <c r="I50" s="37" t="s">
        <v>21</v>
      </c>
      <c r="J50" s="37">
        <v>3</v>
      </c>
      <c r="K50" s="13" t="e">
        <f>VLOOKUP(I50,#REF!,2,0)</f>
        <v>#REF!</v>
      </c>
      <c r="L50" s="17" t="e">
        <f>VLOOKUP(I50,#REF!,6,0)</f>
        <v>#REF!</v>
      </c>
      <c r="M50" s="92" t="e">
        <f t="shared" si="0"/>
        <v>#REF!</v>
      </c>
      <c r="N50" s="19" t="s">
        <v>786</v>
      </c>
      <c r="O50" s="19" t="s">
        <v>363</v>
      </c>
      <c r="P50" s="19" t="e">
        <f>VLOOKUP(I50,#REF!,8,0)</f>
        <v>#REF!</v>
      </c>
      <c r="Q50" s="19" t="e">
        <f t="shared" si="1"/>
        <v>#REF!</v>
      </c>
    </row>
    <row r="51" spans="1:17" hidden="1">
      <c r="A51" s="11">
        <v>26</v>
      </c>
      <c r="B51" s="12">
        <v>44928</v>
      </c>
      <c r="C51" s="20" t="s">
        <v>764</v>
      </c>
      <c r="D51" s="16" t="s">
        <v>336</v>
      </c>
      <c r="E51" s="16"/>
      <c r="F51" s="13"/>
      <c r="G51" s="13"/>
      <c r="H51" s="36"/>
      <c r="I51" s="37" t="s">
        <v>41</v>
      </c>
      <c r="J51" s="37">
        <v>3</v>
      </c>
      <c r="K51" s="13" t="e">
        <f>VLOOKUP(I51,#REF!,2,0)</f>
        <v>#REF!</v>
      </c>
      <c r="L51" s="17" t="e">
        <f>VLOOKUP(I51,#REF!,6,0)</f>
        <v>#REF!</v>
      </c>
      <c r="M51" s="92" t="e">
        <f t="shared" si="0"/>
        <v>#REF!</v>
      </c>
      <c r="N51" s="19" t="s">
        <v>786</v>
      </c>
      <c r="O51" s="19" t="s">
        <v>363</v>
      </c>
      <c r="P51" s="19" t="e">
        <f>VLOOKUP(I51,#REF!,8,0)</f>
        <v>#REF!</v>
      </c>
      <c r="Q51" s="19" t="e">
        <f t="shared" si="1"/>
        <v>#REF!</v>
      </c>
    </row>
    <row r="52" spans="1:17" hidden="1">
      <c r="A52" s="11">
        <v>27</v>
      </c>
      <c r="B52" s="12">
        <v>44928</v>
      </c>
      <c r="C52" s="20" t="s">
        <v>764</v>
      </c>
      <c r="D52" s="16" t="s">
        <v>336</v>
      </c>
      <c r="E52" s="16"/>
      <c r="F52" s="13"/>
      <c r="G52" s="13"/>
      <c r="H52" s="36"/>
      <c r="I52" s="37" t="s">
        <v>35</v>
      </c>
      <c r="J52" s="37">
        <v>3</v>
      </c>
      <c r="K52" s="13" t="e">
        <f>VLOOKUP(I52,#REF!,2,0)</f>
        <v>#REF!</v>
      </c>
      <c r="L52" s="17" t="e">
        <f>VLOOKUP(I52,#REF!,6,0)</f>
        <v>#REF!</v>
      </c>
      <c r="M52" s="92" t="e">
        <f t="shared" si="0"/>
        <v>#REF!</v>
      </c>
      <c r="N52" s="19" t="s">
        <v>786</v>
      </c>
      <c r="O52" s="19" t="s">
        <v>363</v>
      </c>
      <c r="P52" s="19" t="e">
        <f>VLOOKUP(I52,#REF!,8,0)</f>
        <v>#REF!</v>
      </c>
      <c r="Q52" s="19" t="e">
        <f t="shared" si="1"/>
        <v>#REF!</v>
      </c>
    </row>
    <row r="53" spans="1:17" s="178" customFormat="1" hidden="1">
      <c r="A53" s="172">
        <v>28</v>
      </c>
      <c r="B53" s="173">
        <v>44928</v>
      </c>
      <c r="C53" s="201" t="s">
        <v>764</v>
      </c>
      <c r="D53" s="202" t="s">
        <v>727</v>
      </c>
      <c r="E53" s="202"/>
      <c r="F53" s="174"/>
      <c r="G53" s="174"/>
      <c r="H53" s="204"/>
      <c r="I53" s="198" t="s">
        <v>31</v>
      </c>
      <c r="J53" s="198">
        <v>0</v>
      </c>
      <c r="K53" s="174" t="e">
        <f>VLOOKUP(I53,#REF!,2,0)</f>
        <v>#REF!</v>
      </c>
      <c r="L53" s="176" t="e">
        <f>VLOOKUP(I53,#REF!,6,0)</f>
        <v>#REF!</v>
      </c>
      <c r="M53" s="203" t="e">
        <f t="shared" si="0"/>
        <v>#REF!</v>
      </c>
      <c r="N53" s="178" t="s">
        <v>787</v>
      </c>
      <c r="O53" s="178" t="s">
        <v>817</v>
      </c>
      <c r="P53" s="178" t="e">
        <f>VLOOKUP(I53,#REF!,8,0)</f>
        <v>#REF!</v>
      </c>
      <c r="Q53" s="178" t="e">
        <f t="shared" si="1"/>
        <v>#REF!</v>
      </c>
    </row>
    <row r="54" spans="1:17" s="178" customFormat="1" hidden="1">
      <c r="A54" s="172">
        <v>29</v>
      </c>
      <c r="B54" s="173">
        <v>44928</v>
      </c>
      <c r="C54" s="201" t="s">
        <v>764</v>
      </c>
      <c r="D54" s="202" t="s">
        <v>727</v>
      </c>
      <c r="E54" s="202"/>
      <c r="F54" s="174"/>
      <c r="G54" s="174"/>
      <c r="H54" s="204"/>
      <c r="I54" s="198" t="s">
        <v>26</v>
      </c>
      <c r="J54" s="198">
        <v>3</v>
      </c>
      <c r="K54" s="174" t="e">
        <f>VLOOKUP(I54,#REF!,2,0)</f>
        <v>#REF!</v>
      </c>
      <c r="L54" s="176" t="e">
        <f>VLOOKUP(I54,#REF!,6,0)</f>
        <v>#REF!</v>
      </c>
      <c r="M54" s="203" t="e">
        <f t="shared" si="0"/>
        <v>#REF!</v>
      </c>
      <c r="N54" s="178">
        <v>4145603759</v>
      </c>
      <c r="O54" s="178" t="s">
        <v>817</v>
      </c>
      <c r="P54" s="178" t="e">
        <f>VLOOKUP(I54,#REF!,8,0)</f>
        <v>#REF!</v>
      </c>
      <c r="Q54" s="178" t="e">
        <f t="shared" si="1"/>
        <v>#REF!</v>
      </c>
    </row>
    <row r="55" spans="1:17" s="178" customFormat="1">
      <c r="A55" s="172">
        <v>30</v>
      </c>
      <c r="B55" s="173">
        <v>44928</v>
      </c>
      <c r="C55" s="201" t="s">
        <v>764</v>
      </c>
      <c r="D55" s="202" t="s">
        <v>727</v>
      </c>
      <c r="E55" s="202"/>
      <c r="F55" s="174"/>
      <c r="G55" s="174"/>
      <c r="H55" s="204"/>
      <c r="I55" s="198" t="s">
        <v>25</v>
      </c>
      <c r="J55" s="198">
        <v>3</v>
      </c>
      <c r="K55" s="174" t="e">
        <f>VLOOKUP(I55,#REF!,2,0)</f>
        <v>#REF!</v>
      </c>
      <c r="L55" s="176" t="e">
        <f>VLOOKUP(I55,#REF!,6,0)</f>
        <v>#REF!</v>
      </c>
      <c r="M55" s="203" t="e">
        <f t="shared" si="0"/>
        <v>#REF!</v>
      </c>
      <c r="N55" s="178" t="s">
        <v>787</v>
      </c>
      <c r="O55" s="178" t="s">
        <v>817</v>
      </c>
      <c r="P55" s="178" t="e">
        <f>VLOOKUP(I55,#REF!,8,0)</f>
        <v>#REF!</v>
      </c>
      <c r="Q55" s="178" t="e">
        <f t="shared" si="1"/>
        <v>#REF!</v>
      </c>
    </row>
    <row r="56" spans="1:17" s="178" customFormat="1" hidden="1">
      <c r="A56" s="172">
        <v>31</v>
      </c>
      <c r="B56" s="173">
        <v>44928</v>
      </c>
      <c r="C56" s="201" t="s">
        <v>764</v>
      </c>
      <c r="D56" s="202" t="s">
        <v>727</v>
      </c>
      <c r="E56" s="202"/>
      <c r="F56" s="174"/>
      <c r="G56" s="174"/>
      <c r="H56" s="204"/>
      <c r="I56" s="198" t="s">
        <v>21</v>
      </c>
      <c r="J56" s="198">
        <v>3</v>
      </c>
      <c r="K56" s="174" t="e">
        <f>VLOOKUP(I56,#REF!,2,0)</f>
        <v>#REF!</v>
      </c>
      <c r="L56" s="176" t="e">
        <f>VLOOKUP(I56,#REF!,6,0)</f>
        <v>#REF!</v>
      </c>
      <c r="M56" s="203" t="e">
        <f t="shared" si="0"/>
        <v>#REF!</v>
      </c>
      <c r="N56" s="178" t="s">
        <v>787</v>
      </c>
      <c r="O56" s="178" t="s">
        <v>817</v>
      </c>
      <c r="P56" s="178" t="e">
        <f>VLOOKUP(I56,#REF!,8,0)</f>
        <v>#REF!</v>
      </c>
      <c r="Q56" s="178" t="e">
        <f t="shared" si="1"/>
        <v>#REF!</v>
      </c>
    </row>
    <row r="57" spans="1:17" s="178" customFormat="1" hidden="1">
      <c r="A57" s="172">
        <v>32</v>
      </c>
      <c r="B57" s="173">
        <v>44928</v>
      </c>
      <c r="C57" s="201" t="s">
        <v>764</v>
      </c>
      <c r="D57" s="202" t="s">
        <v>727</v>
      </c>
      <c r="E57" s="202"/>
      <c r="F57" s="174"/>
      <c r="G57" s="174"/>
      <c r="H57" s="204"/>
      <c r="I57" s="198" t="s">
        <v>23</v>
      </c>
      <c r="J57" s="198">
        <v>6</v>
      </c>
      <c r="K57" s="174" t="e">
        <f>VLOOKUP(I57,#REF!,2,0)</f>
        <v>#REF!</v>
      </c>
      <c r="L57" s="176" t="e">
        <f>VLOOKUP(I57,#REF!,6,0)</f>
        <v>#REF!</v>
      </c>
      <c r="M57" s="203" t="e">
        <f t="shared" si="0"/>
        <v>#REF!</v>
      </c>
      <c r="N57" s="178" t="s">
        <v>787</v>
      </c>
      <c r="O57" s="178" t="s">
        <v>817</v>
      </c>
      <c r="P57" s="178" t="e">
        <f>VLOOKUP(I57,#REF!,8,0)</f>
        <v>#REF!</v>
      </c>
      <c r="Q57" s="178" t="e">
        <f t="shared" si="1"/>
        <v>#REF!</v>
      </c>
    </row>
    <row r="58" spans="1:17">
      <c r="A58" s="11">
        <v>33</v>
      </c>
      <c r="B58" s="12">
        <v>44928</v>
      </c>
      <c r="C58" s="20" t="s">
        <v>764</v>
      </c>
      <c r="D58" s="16" t="s">
        <v>529</v>
      </c>
      <c r="E58" s="16"/>
      <c r="F58" s="13"/>
      <c r="G58" s="13"/>
      <c r="H58" s="36"/>
      <c r="I58" s="37" t="s">
        <v>25</v>
      </c>
      <c r="J58" s="37">
        <v>5</v>
      </c>
      <c r="K58" s="13" t="e">
        <f>VLOOKUP(I58,#REF!,2,0)</f>
        <v>#REF!</v>
      </c>
      <c r="L58" s="17" t="e">
        <f>VLOOKUP(I58,#REF!,6,0)</f>
        <v>#REF!</v>
      </c>
      <c r="M58" s="92" t="e">
        <f t="shared" si="0"/>
        <v>#REF!</v>
      </c>
      <c r="N58" s="19" t="s">
        <v>788</v>
      </c>
      <c r="O58" s="19" t="s">
        <v>818</v>
      </c>
      <c r="P58" s="19" t="e">
        <f>VLOOKUP(I58,#REF!,8,0)</f>
        <v>#REF!</v>
      </c>
      <c r="Q58" s="19" t="e">
        <f t="shared" si="1"/>
        <v>#REF!</v>
      </c>
    </row>
    <row r="59" spans="1:17" hidden="1">
      <c r="A59" s="11">
        <v>34</v>
      </c>
      <c r="B59" s="12">
        <v>44928</v>
      </c>
      <c r="C59" s="20" t="s">
        <v>764</v>
      </c>
      <c r="D59" s="16" t="s">
        <v>529</v>
      </c>
      <c r="E59" s="16"/>
      <c r="F59" s="13"/>
      <c r="G59" s="13"/>
      <c r="H59" s="36"/>
      <c r="I59" s="37" t="s">
        <v>21</v>
      </c>
      <c r="J59" s="37">
        <v>2</v>
      </c>
      <c r="K59" s="13" t="e">
        <f>VLOOKUP(I59,#REF!,2,0)</f>
        <v>#REF!</v>
      </c>
      <c r="L59" s="17" t="e">
        <f>VLOOKUP(I59,#REF!,6,0)</f>
        <v>#REF!</v>
      </c>
      <c r="M59" s="92" t="e">
        <f t="shared" si="0"/>
        <v>#REF!</v>
      </c>
      <c r="N59" s="19" t="s">
        <v>788</v>
      </c>
      <c r="O59" s="19" t="s">
        <v>818</v>
      </c>
      <c r="P59" s="19" t="e">
        <f>VLOOKUP(I59,#REF!,8,0)</f>
        <v>#REF!</v>
      </c>
      <c r="Q59" s="19" t="e">
        <f t="shared" si="1"/>
        <v>#REF!</v>
      </c>
    </row>
    <row r="60" spans="1:17" hidden="1">
      <c r="A60" s="11">
        <v>35</v>
      </c>
      <c r="B60" s="12">
        <v>44928</v>
      </c>
      <c r="C60" s="20" t="s">
        <v>764</v>
      </c>
      <c r="D60" s="16" t="s">
        <v>529</v>
      </c>
      <c r="E60" s="16"/>
      <c r="F60" s="13"/>
      <c r="G60" s="13"/>
      <c r="H60" s="36"/>
      <c r="I60" s="37" t="s">
        <v>35</v>
      </c>
      <c r="J60" s="37">
        <v>3</v>
      </c>
      <c r="K60" s="13" t="e">
        <f>VLOOKUP(I60,#REF!,2,0)</f>
        <v>#REF!</v>
      </c>
      <c r="L60" s="17" t="e">
        <f>VLOOKUP(I60,#REF!,6,0)</f>
        <v>#REF!</v>
      </c>
      <c r="M60" s="92" t="e">
        <f t="shared" si="0"/>
        <v>#REF!</v>
      </c>
      <c r="N60" s="19" t="s">
        <v>788</v>
      </c>
      <c r="O60" s="19" t="s">
        <v>818</v>
      </c>
      <c r="P60" s="19" t="e">
        <f>VLOOKUP(I60,#REF!,8,0)</f>
        <v>#REF!</v>
      </c>
      <c r="Q60" s="19" t="e">
        <f t="shared" si="1"/>
        <v>#REF!</v>
      </c>
    </row>
    <row r="61" spans="1:17">
      <c r="A61" s="11">
        <v>36</v>
      </c>
      <c r="B61" s="12">
        <v>44928</v>
      </c>
      <c r="C61" s="20" t="s">
        <v>764</v>
      </c>
      <c r="D61" s="16" t="s">
        <v>411</v>
      </c>
      <c r="E61" s="16"/>
      <c r="F61" s="13"/>
      <c r="G61" s="13"/>
      <c r="H61" s="36"/>
      <c r="I61" s="37" t="s">
        <v>25</v>
      </c>
      <c r="J61" s="37">
        <v>10</v>
      </c>
      <c r="K61" s="13" t="e">
        <f>VLOOKUP(I61,#REF!,2,0)</f>
        <v>#REF!</v>
      </c>
      <c r="L61" s="17" t="e">
        <f>VLOOKUP(I61,#REF!,6,0)</f>
        <v>#REF!</v>
      </c>
      <c r="M61" s="92" t="e">
        <f t="shared" si="0"/>
        <v>#REF!</v>
      </c>
      <c r="N61" s="19" t="s">
        <v>789</v>
      </c>
      <c r="O61" s="19" t="s">
        <v>467</v>
      </c>
      <c r="P61" s="19" t="e">
        <f>VLOOKUP(I61,#REF!,8,0)</f>
        <v>#REF!</v>
      </c>
      <c r="Q61" s="19" t="e">
        <f t="shared" si="1"/>
        <v>#REF!</v>
      </c>
    </row>
    <row r="62" spans="1:17" hidden="1">
      <c r="A62" s="11">
        <v>37</v>
      </c>
      <c r="B62" s="12">
        <v>44928</v>
      </c>
      <c r="C62" s="20" t="s">
        <v>764</v>
      </c>
      <c r="D62" s="16" t="s">
        <v>411</v>
      </c>
      <c r="E62" s="16"/>
      <c r="F62" s="13"/>
      <c r="G62" s="13"/>
      <c r="H62" s="36"/>
      <c r="I62" s="37" t="s">
        <v>39</v>
      </c>
      <c r="J62" s="37">
        <v>5</v>
      </c>
      <c r="K62" s="13" t="e">
        <f>VLOOKUP(I62,#REF!,2,0)</f>
        <v>#REF!</v>
      </c>
      <c r="L62" s="17" t="e">
        <f>VLOOKUP(I62,#REF!,6,0)</f>
        <v>#REF!</v>
      </c>
      <c r="M62" s="92" t="e">
        <f t="shared" si="0"/>
        <v>#REF!</v>
      </c>
      <c r="N62" s="19" t="s">
        <v>789</v>
      </c>
      <c r="O62" s="19" t="s">
        <v>467</v>
      </c>
      <c r="P62" s="19" t="e">
        <f>VLOOKUP(I62,#REF!,8,0)</f>
        <v>#REF!</v>
      </c>
      <c r="Q62" s="19" t="e">
        <f t="shared" si="1"/>
        <v>#REF!</v>
      </c>
    </row>
    <row r="63" spans="1:17" hidden="1">
      <c r="A63" s="11">
        <v>38</v>
      </c>
      <c r="B63" s="12">
        <v>44928</v>
      </c>
      <c r="C63" s="20" t="s">
        <v>764</v>
      </c>
      <c r="D63" s="16" t="s">
        <v>770</v>
      </c>
      <c r="E63" s="16"/>
      <c r="F63" s="13"/>
      <c r="G63" s="13"/>
      <c r="H63" s="36"/>
      <c r="I63" s="37" t="s">
        <v>21</v>
      </c>
      <c r="J63" s="37">
        <v>3</v>
      </c>
      <c r="K63" s="13" t="e">
        <f>VLOOKUP(I63,#REF!,2,0)</f>
        <v>#REF!</v>
      </c>
      <c r="L63" s="17" t="e">
        <f>VLOOKUP(I63,#REF!,6,0)</f>
        <v>#REF!</v>
      </c>
      <c r="M63" s="92" t="e">
        <f t="shared" si="0"/>
        <v>#REF!</v>
      </c>
      <c r="N63" s="19" t="s">
        <v>790</v>
      </c>
      <c r="O63" s="19" t="s">
        <v>771</v>
      </c>
      <c r="P63" s="19" t="e">
        <f>VLOOKUP(I63,#REF!,8,0)</f>
        <v>#REF!</v>
      </c>
      <c r="Q63" s="19" t="e">
        <f t="shared" si="1"/>
        <v>#REF!</v>
      </c>
    </row>
    <row r="64" spans="1:17" hidden="1">
      <c r="A64" s="11">
        <v>39</v>
      </c>
      <c r="B64" s="12">
        <v>44928</v>
      </c>
      <c r="C64" s="20" t="s">
        <v>764</v>
      </c>
      <c r="D64" s="16" t="s">
        <v>770</v>
      </c>
      <c r="E64" s="16"/>
      <c r="F64" s="13"/>
      <c r="G64" s="13"/>
      <c r="H64" s="36"/>
      <c r="I64" s="37" t="s">
        <v>68</v>
      </c>
      <c r="J64" s="37">
        <v>3</v>
      </c>
      <c r="K64" s="13" t="e">
        <f>VLOOKUP(I64,#REF!,2,0)</f>
        <v>#REF!</v>
      </c>
      <c r="L64" s="17" t="e">
        <f>VLOOKUP(I64,#REF!,6,0)</f>
        <v>#REF!</v>
      </c>
      <c r="M64" s="92" t="e">
        <f t="shared" si="0"/>
        <v>#REF!</v>
      </c>
      <c r="N64" s="19" t="s">
        <v>790</v>
      </c>
      <c r="O64" s="19" t="s">
        <v>771</v>
      </c>
      <c r="P64" s="19" t="e">
        <f>VLOOKUP(I64,#REF!,8,0)</f>
        <v>#REF!</v>
      </c>
      <c r="Q64" s="19" t="e">
        <f t="shared" si="1"/>
        <v>#REF!</v>
      </c>
    </row>
    <row r="65" spans="1:17" hidden="1">
      <c r="A65" s="11">
        <v>40</v>
      </c>
      <c r="B65" s="12">
        <v>44928</v>
      </c>
      <c r="C65" s="20" t="s">
        <v>764</v>
      </c>
      <c r="D65" s="16" t="s">
        <v>770</v>
      </c>
      <c r="E65" s="16"/>
      <c r="F65" s="13"/>
      <c r="G65" s="13"/>
      <c r="H65" s="36"/>
      <c r="I65" s="37" t="s">
        <v>41</v>
      </c>
      <c r="J65" s="37">
        <v>3</v>
      </c>
      <c r="K65" s="13" t="e">
        <f>VLOOKUP(I65,#REF!,2,0)</f>
        <v>#REF!</v>
      </c>
      <c r="L65" s="17" t="e">
        <f>VLOOKUP(I65,#REF!,6,0)</f>
        <v>#REF!</v>
      </c>
      <c r="M65" s="92" t="e">
        <f t="shared" si="0"/>
        <v>#REF!</v>
      </c>
      <c r="N65" s="19" t="s">
        <v>790</v>
      </c>
      <c r="O65" s="19" t="s">
        <v>771</v>
      </c>
      <c r="P65" s="19" t="e">
        <f>VLOOKUP(I65,#REF!,8,0)</f>
        <v>#REF!</v>
      </c>
      <c r="Q65" s="19" t="e">
        <f t="shared" si="1"/>
        <v>#REF!</v>
      </c>
    </row>
    <row r="66" spans="1:17" hidden="1">
      <c r="A66" s="11">
        <v>41</v>
      </c>
      <c r="B66" s="12">
        <v>44928</v>
      </c>
      <c r="C66" s="20" t="s">
        <v>764</v>
      </c>
      <c r="D66" s="16" t="s">
        <v>770</v>
      </c>
      <c r="E66" s="16"/>
      <c r="F66" s="13"/>
      <c r="G66" s="13"/>
      <c r="H66" s="36"/>
      <c r="I66" s="37" t="s">
        <v>47</v>
      </c>
      <c r="J66" s="37">
        <v>3</v>
      </c>
      <c r="K66" s="13" t="e">
        <f>VLOOKUP(I66,#REF!,2,0)</f>
        <v>#REF!</v>
      </c>
      <c r="L66" s="17" t="e">
        <f>VLOOKUP(I66,#REF!,6,0)</f>
        <v>#REF!</v>
      </c>
      <c r="M66" s="92" t="e">
        <f t="shared" si="0"/>
        <v>#REF!</v>
      </c>
      <c r="N66" s="19" t="s">
        <v>790</v>
      </c>
      <c r="O66" s="19" t="s">
        <v>771</v>
      </c>
      <c r="P66" s="19" t="e">
        <f>VLOOKUP(I66,#REF!,8,0)</f>
        <v>#REF!</v>
      </c>
      <c r="Q66" s="19" t="e">
        <f t="shared" si="1"/>
        <v>#REF!</v>
      </c>
    </row>
    <row r="67" spans="1:17" hidden="1">
      <c r="A67" s="11">
        <v>42</v>
      </c>
      <c r="B67" s="12">
        <v>44928</v>
      </c>
      <c r="C67" s="20" t="s">
        <v>764</v>
      </c>
      <c r="D67" s="16" t="s">
        <v>770</v>
      </c>
      <c r="E67" s="16"/>
      <c r="F67" s="13"/>
      <c r="G67" s="13"/>
      <c r="H67" s="36"/>
      <c r="I67" s="37" t="s">
        <v>37</v>
      </c>
      <c r="J67" s="37">
        <v>3</v>
      </c>
      <c r="K67" s="13" t="e">
        <f>VLOOKUP(I67,#REF!,2,0)</f>
        <v>#REF!</v>
      </c>
      <c r="L67" s="17" t="e">
        <f>VLOOKUP(I67,#REF!,6,0)</f>
        <v>#REF!</v>
      </c>
      <c r="M67" s="92" t="e">
        <f t="shared" si="0"/>
        <v>#REF!</v>
      </c>
      <c r="N67" s="19" t="s">
        <v>790</v>
      </c>
      <c r="O67" s="19" t="s">
        <v>771</v>
      </c>
      <c r="P67" s="19" t="e">
        <f>VLOOKUP(I67,#REF!,8,0)</f>
        <v>#REF!</v>
      </c>
      <c r="Q67" s="19" t="e">
        <f t="shared" si="1"/>
        <v>#REF!</v>
      </c>
    </row>
    <row r="68" spans="1:17" hidden="1">
      <c r="A68" s="11">
        <v>43</v>
      </c>
      <c r="B68" s="12">
        <v>44928</v>
      </c>
      <c r="C68" s="20" t="s">
        <v>764</v>
      </c>
      <c r="D68" s="16" t="s">
        <v>770</v>
      </c>
      <c r="E68" s="16"/>
      <c r="F68" s="13"/>
      <c r="G68" s="13"/>
      <c r="H68" s="36"/>
      <c r="I68" s="37" t="s">
        <v>23</v>
      </c>
      <c r="J68" s="37">
        <v>3</v>
      </c>
      <c r="K68" s="13" t="e">
        <f>VLOOKUP(I68,#REF!,2,0)</f>
        <v>#REF!</v>
      </c>
      <c r="L68" s="17" t="e">
        <f>VLOOKUP(I68,#REF!,6,0)</f>
        <v>#REF!</v>
      </c>
      <c r="M68" s="92" t="e">
        <f t="shared" si="0"/>
        <v>#REF!</v>
      </c>
      <c r="N68" s="19" t="s">
        <v>790</v>
      </c>
      <c r="O68" s="19" t="s">
        <v>771</v>
      </c>
      <c r="P68" s="19" t="e">
        <f>VLOOKUP(I68,#REF!,8,0)</f>
        <v>#REF!</v>
      </c>
      <c r="Q68" s="19" t="e">
        <f t="shared" si="1"/>
        <v>#REF!</v>
      </c>
    </row>
    <row r="69" spans="1:17" hidden="1">
      <c r="A69" s="11">
        <v>44</v>
      </c>
      <c r="B69" s="12">
        <v>44928</v>
      </c>
      <c r="C69" s="20" t="s">
        <v>764</v>
      </c>
      <c r="D69" s="16" t="s">
        <v>540</v>
      </c>
      <c r="E69" s="16"/>
      <c r="F69" s="13"/>
      <c r="G69" s="13"/>
      <c r="H69" s="36"/>
      <c r="I69" s="37" t="s">
        <v>68</v>
      </c>
      <c r="J69" s="37">
        <v>3</v>
      </c>
      <c r="K69" s="13" t="e">
        <f>VLOOKUP(I69,#REF!,2,0)</f>
        <v>#REF!</v>
      </c>
      <c r="L69" s="17" t="e">
        <f>VLOOKUP(I69,#REF!,6,0)</f>
        <v>#REF!</v>
      </c>
      <c r="M69" s="92" t="e">
        <f t="shared" si="0"/>
        <v>#REF!</v>
      </c>
      <c r="N69" s="19" t="s">
        <v>791</v>
      </c>
      <c r="O69" s="19" t="s">
        <v>819</v>
      </c>
      <c r="P69" s="19" t="e">
        <f>VLOOKUP(I69,#REF!,8,0)</f>
        <v>#REF!</v>
      </c>
      <c r="Q69" s="19" t="e">
        <f t="shared" si="1"/>
        <v>#REF!</v>
      </c>
    </row>
    <row r="70" spans="1:17" hidden="1">
      <c r="A70" s="11">
        <v>46</v>
      </c>
      <c r="B70" s="12">
        <v>44928</v>
      </c>
      <c r="C70" s="20" t="s">
        <v>764</v>
      </c>
      <c r="D70" s="16" t="s">
        <v>540</v>
      </c>
      <c r="E70" s="16"/>
      <c r="F70" s="13"/>
      <c r="G70" s="13"/>
      <c r="H70" s="36"/>
      <c r="I70" s="37" t="s">
        <v>47</v>
      </c>
      <c r="J70" s="37">
        <v>3</v>
      </c>
      <c r="K70" s="13" t="e">
        <f>VLOOKUP(I70,#REF!,2,0)</f>
        <v>#REF!</v>
      </c>
      <c r="L70" s="17" t="e">
        <f>VLOOKUP(I70,#REF!,6,0)</f>
        <v>#REF!</v>
      </c>
      <c r="M70" s="92" t="e">
        <f t="shared" si="0"/>
        <v>#REF!</v>
      </c>
      <c r="N70" s="19" t="s">
        <v>791</v>
      </c>
      <c r="O70" s="19" t="s">
        <v>819</v>
      </c>
      <c r="P70" s="19" t="e">
        <f>VLOOKUP(I70,#REF!,8,0)</f>
        <v>#REF!</v>
      </c>
      <c r="Q70" s="19" t="e">
        <f t="shared" si="1"/>
        <v>#REF!</v>
      </c>
    </row>
    <row r="71" spans="1:17" hidden="1">
      <c r="A71" s="11">
        <v>47</v>
      </c>
      <c r="B71" s="12">
        <v>44928</v>
      </c>
      <c r="C71" s="20" t="s">
        <v>764</v>
      </c>
      <c r="D71" s="16" t="s">
        <v>540</v>
      </c>
      <c r="E71" s="16"/>
      <c r="F71" s="13"/>
      <c r="G71" s="13"/>
      <c r="H71" s="36"/>
      <c r="I71" s="37" t="s">
        <v>37</v>
      </c>
      <c r="J71" s="37">
        <v>3</v>
      </c>
      <c r="K71" s="13" t="e">
        <f>VLOOKUP(I71,#REF!,2,0)</f>
        <v>#REF!</v>
      </c>
      <c r="L71" s="17" t="e">
        <f>VLOOKUP(I71,#REF!,6,0)</f>
        <v>#REF!</v>
      </c>
      <c r="M71" s="92" t="e">
        <f t="shared" si="0"/>
        <v>#REF!</v>
      </c>
      <c r="N71" s="19" t="s">
        <v>791</v>
      </c>
      <c r="O71" s="19" t="s">
        <v>819</v>
      </c>
      <c r="P71" s="19" t="e">
        <f>VLOOKUP(I71,#REF!,8,0)</f>
        <v>#REF!</v>
      </c>
      <c r="Q71" s="19" t="e">
        <f t="shared" si="1"/>
        <v>#REF!</v>
      </c>
    </row>
    <row r="72" spans="1:17" hidden="1">
      <c r="A72" s="11">
        <v>48</v>
      </c>
      <c r="B72" s="12">
        <v>44928</v>
      </c>
      <c r="C72" s="20" t="s">
        <v>764</v>
      </c>
      <c r="D72" s="16" t="s">
        <v>540</v>
      </c>
      <c r="E72" s="16"/>
      <c r="F72" s="13"/>
      <c r="G72" s="13"/>
      <c r="H72" s="36"/>
      <c r="I72" s="37" t="s">
        <v>35</v>
      </c>
      <c r="J72" s="37">
        <v>3</v>
      </c>
      <c r="K72" s="13" t="e">
        <f>VLOOKUP(I72,#REF!,2,0)</f>
        <v>#REF!</v>
      </c>
      <c r="L72" s="17" t="e">
        <f>VLOOKUP(I72,#REF!,6,0)</f>
        <v>#REF!</v>
      </c>
      <c r="M72" s="92" t="e">
        <f t="shared" si="0"/>
        <v>#REF!</v>
      </c>
      <c r="N72" s="19" t="s">
        <v>791</v>
      </c>
      <c r="O72" s="19" t="s">
        <v>819</v>
      </c>
      <c r="P72" s="19" t="e">
        <f>VLOOKUP(I72,#REF!,8,0)</f>
        <v>#REF!</v>
      </c>
      <c r="Q72" s="19" t="e">
        <f t="shared" si="1"/>
        <v>#REF!</v>
      </c>
    </row>
    <row r="73" spans="1:17" hidden="1">
      <c r="A73" s="11">
        <v>49</v>
      </c>
      <c r="B73" s="12">
        <v>44928</v>
      </c>
      <c r="C73" s="20" t="s">
        <v>764</v>
      </c>
      <c r="D73" s="16" t="s">
        <v>540</v>
      </c>
      <c r="E73" s="16"/>
      <c r="F73" s="13"/>
      <c r="G73" s="13"/>
      <c r="H73" s="36"/>
      <c r="I73" s="37" t="s">
        <v>23</v>
      </c>
      <c r="J73" s="37">
        <v>3</v>
      </c>
      <c r="K73" s="13" t="e">
        <f>VLOOKUP(I73,#REF!,2,0)</f>
        <v>#REF!</v>
      </c>
      <c r="L73" s="17" t="e">
        <f>VLOOKUP(I73,#REF!,6,0)</f>
        <v>#REF!</v>
      </c>
      <c r="M73" s="92" t="e">
        <f t="shared" si="0"/>
        <v>#REF!</v>
      </c>
      <c r="N73" s="19" t="s">
        <v>791</v>
      </c>
      <c r="O73" s="19" t="s">
        <v>819</v>
      </c>
      <c r="P73" s="19" t="e">
        <f>VLOOKUP(I73,#REF!,8,0)</f>
        <v>#REF!</v>
      </c>
      <c r="Q73" s="19" t="e">
        <f t="shared" si="1"/>
        <v>#REF!</v>
      </c>
    </row>
    <row r="74" spans="1:17" hidden="1">
      <c r="A74" s="11">
        <v>50</v>
      </c>
      <c r="B74" s="12">
        <v>44928</v>
      </c>
      <c r="C74" s="20" t="s">
        <v>764</v>
      </c>
      <c r="D74" s="16" t="s">
        <v>775</v>
      </c>
      <c r="E74" s="16"/>
      <c r="F74" s="13"/>
      <c r="G74" s="13"/>
      <c r="H74" s="36"/>
      <c r="I74" s="37" t="s">
        <v>68</v>
      </c>
      <c r="J74" s="37">
        <v>3</v>
      </c>
      <c r="K74" s="13" t="e">
        <f>VLOOKUP(I74,#REF!,2,0)</f>
        <v>#REF!</v>
      </c>
      <c r="L74" s="17" t="e">
        <f>VLOOKUP(I74,#REF!,6,0)</f>
        <v>#REF!</v>
      </c>
      <c r="M74" s="92" t="e">
        <f t="shared" si="0"/>
        <v>#REF!</v>
      </c>
      <c r="N74" s="19" t="s">
        <v>792</v>
      </c>
      <c r="O74" s="19" t="s">
        <v>820</v>
      </c>
      <c r="P74" s="19" t="e">
        <f>VLOOKUP(I74,#REF!,8,0)</f>
        <v>#REF!</v>
      </c>
      <c r="Q74" s="19" t="e">
        <f t="shared" si="1"/>
        <v>#REF!</v>
      </c>
    </row>
    <row r="75" spans="1:17" hidden="1">
      <c r="A75" s="11">
        <v>51</v>
      </c>
      <c r="B75" s="12">
        <v>44928</v>
      </c>
      <c r="C75" s="20" t="s">
        <v>764</v>
      </c>
      <c r="D75" s="16" t="s">
        <v>775</v>
      </c>
      <c r="E75" s="16"/>
      <c r="F75" s="13"/>
      <c r="G75" s="13"/>
      <c r="H75" s="36"/>
      <c r="I75" s="37" t="s">
        <v>47</v>
      </c>
      <c r="J75" s="37">
        <v>3</v>
      </c>
      <c r="K75" s="13" t="e">
        <f>VLOOKUP(I75,#REF!,2,0)</f>
        <v>#REF!</v>
      </c>
      <c r="L75" s="17" t="e">
        <f>VLOOKUP(I75,#REF!,6,0)</f>
        <v>#REF!</v>
      </c>
      <c r="M75" s="92" t="e">
        <f t="shared" si="0"/>
        <v>#REF!</v>
      </c>
      <c r="N75" s="19" t="s">
        <v>792</v>
      </c>
      <c r="O75" s="19" t="s">
        <v>820</v>
      </c>
      <c r="P75" s="19" t="e">
        <f>VLOOKUP(I75,#REF!,8,0)</f>
        <v>#REF!</v>
      </c>
      <c r="Q75" s="19" t="e">
        <f t="shared" si="1"/>
        <v>#REF!</v>
      </c>
    </row>
    <row r="76" spans="1:17" hidden="1">
      <c r="A76" s="11">
        <v>52</v>
      </c>
      <c r="B76" s="12">
        <v>44928</v>
      </c>
      <c r="C76" s="20" t="s">
        <v>764</v>
      </c>
      <c r="D76" s="16" t="s">
        <v>775</v>
      </c>
      <c r="E76" s="16"/>
      <c r="F76" s="13"/>
      <c r="G76" s="13"/>
      <c r="H76" s="36"/>
      <c r="I76" s="37" t="s">
        <v>37</v>
      </c>
      <c r="J76" s="37">
        <v>3</v>
      </c>
      <c r="K76" s="13" t="e">
        <f>VLOOKUP(I76,#REF!,2,0)</f>
        <v>#REF!</v>
      </c>
      <c r="L76" s="17" t="e">
        <f>VLOOKUP(I76,#REF!,6,0)</f>
        <v>#REF!</v>
      </c>
      <c r="M76" s="92" t="e">
        <f t="shared" si="0"/>
        <v>#REF!</v>
      </c>
      <c r="N76" s="19" t="s">
        <v>792</v>
      </c>
      <c r="O76" s="19" t="s">
        <v>820</v>
      </c>
      <c r="P76" s="19" t="e">
        <f>VLOOKUP(I76,#REF!,8,0)</f>
        <v>#REF!</v>
      </c>
      <c r="Q76" s="19" t="e">
        <f t="shared" si="1"/>
        <v>#REF!</v>
      </c>
    </row>
    <row r="77" spans="1:17" hidden="1">
      <c r="A77" s="11">
        <v>53</v>
      </c>
      <c r="B77" s="12">
        <v>44928</v>
      </c>
      <c r="C77" s="20" t="s">
        <v>764</v>
      </c>
      <c r="D77" s="16" t="s">
        <v>775</v>
      </c>
      <c r="E77" s="16"/>
      <c r="F77" s="13"/>
      <c r="G77" s="13"/>
      <c r="H77" s="36"/>
      <c r="I77" s="37" t="s">
        <v>23</v>
      </c>
      <c r="J77" s="37">
        <v>3</v>
      </c>
      <c r="K77" s="13" t="e">
        <f>VLOOKUP(I77,#REF!,2,0)</f>
        <v>#REF!</v>
      </c>
      <c r="L77" s="17" t="e">
        <f>VLOOKUP(I77,#REF!,6,0)</f>
        <v>#REF!</v>
      </c>
      <c r="M77" s="92" t="e">
        <f t="shared" si="0"/>
        <v>#REF!</v>
      </c>
      <c r="N77" s="19" t="s">
        <v>792</v>
      </c>
      <c r="O77" s="19" t="s">
        <v>820</v>
      </c>
      <c r="P77" s="19" t="e">
        <f>VLOOKUP(I77,#REF!,8,0)</f>
        <v>#REF!</v>
      </c>
      <c r="Q77" s="19" t="e">
        <f t="shared" si="1"/>
        <v>#REF!</v>
      </c>
    </row>
    <row r="78" spans="1:17">
      <c r="A78" s="11">
        <v>54</v>
      </c>
      <c r="B78" s="12">
        <v>44928</v>
      </c>
      <c r="C78" s="20" t="s">
        <v>764</v>
      </c>
      <c r="D78" s="16" t="s">
        <v>526</v>
      </c>
      <c r="E78" s="16"/>
      <c r="F78" s="13"/>
      <c r="G78" s="13"/>
      <c r="H78" s="36"/>
      <c r="I78" s="37" t="s">
        <v>25</v>
      </c>
      <c r="J78" s="37">
        <v>6</v>
      </c>
      <c r="K78" s="13" t="e">
        <f>VLOOKUP(I78,#REF!,2,0)</f>
        <v>#REF!</v>
      </c>
      <c r="L78" s="17" t="e">
        <f>VLOOKUP(I78,#REF!,6,0)</f>
        <v>#REF!</v>
      </c>
      <c r="M78" s="92" t="e">
        <f t="shared" si="0"/>
        <v>#REF!</v>
      </c>
      <c r="N78" s="19" t="s">
        <v>793</v>
      </c>
      <c r="O78" s="19" t="s">
        <v>821</v>
      </c>
      <c r="P78" s="19" t="e">
        <f>VLOOKUP(I78,#REF!,8,0)</f>
        <v>#REF!</v>
      </c>
      <c r="Q78" s="19" t="e">
        <f t="shared" si="1"/>
        <v>#REF!</v>
      </c>
    </row>
    <row r="79" spans="1:17" hidden="1">
      <c r="A79" s="11">
        <v>55</v>
      </c>
      <c r="B79" s="12">
        <v>44928</v>
      </c>
      <c r="C79" s="20" t="s">
        <v>764</v>
      </c>
      <c r="D79" s="16" t="s">
        <v>526</v>
      </c>
      <c r="E79" s="16"/>
      <c r="F79" s="13"/>
      <c r="G79" s="13"/>
      <c r="H79" s="36"/>
      <c r="I79" s="37" t="s">
        <v>68</v>
      </c>
      <c r="J79" s="37">
        <v>3</v>
      </c>
      <c r="K79" s="13" t="e">
        <f>VLOOKUP(I79,#REF!,2,0)</f>
        <v>#REF!</v>
      </c>
      <c r="L79" s="17" t="e">
        <f>VLOOKUP(I79,#REF!,6,0)</f>
        <v>#REF!</v>
      </c>
      <c r="M79" s="92" t="e">
        <f t="shared" si="0"/>
        <v>#REF!</v>
      </c>
      <c r="N79" s="19" t="s">
        <v>793</v>
      </c>
      <c r="O79" s="19" t="s">
        <v>821</v>
      </c>
      <c r="P79" s="19" t="e">
        <f>VLOOKUP(I79,#REF!,8,0)</f>
        <v>#REF!</v>
      </c>
      <c r="Q79" s="19" t="e">
        <f t="shared" si="1"/>
        <v>#REF!</v>
      </c>
    </row>
    <row r="80" spans="1:17" hidden="1">
      <c r="A80" s="11">
        <v>56</v>
      </c>
      <c r="B80" s="12">
        <v>44928</v>
      </c>
      <c r="C80" s="20" t="s">
        <v>764</v>
      </c>
      <c r="D80" s="16" t="s">
        <v>526</v>
      </c>
      <c r="E80" s="16"/>
      <c r="F80" s="13"/>
      <c r="G80" s="13"/>
      <c r="H80" s="36"/>
      <c r="I80" s="37" t="s">
        <v>47</v>
      </c>
      <c r="J80" s="37">
        <v>3</v>
      </c>
      <c r="K80" s="13" t="e">
        <f>VLOOKUP(I80,#REF!,2,0)</f>
        <v>#REF!</v>
      </c>
      <c r="L80" s="17" t="e">
        <f>VLOOKUP(I80,#REF!,6,0)</f>
        <v>#REF!</v>
      </c>
      <c r="M80" s="92" t="e">
        <f t="shared" si="0"/>
        <v>#REF!</v>
      </c>
      <c r="N80" s="19" t="s">
        <v>793</v>
      </c>
      <c r="O80" s="19" t="s">
        <v>821</v>
      </c>
      <c r="P80" s="19" t="e">
        <f>VLOOKUP(I80,#REF!,8,0)</f>
        <v>#REF!</v>
      </c>
      <c r="Q80" s="19" t="e">
        <f t="shared" si="1"/>
        <v>#REF!</v>
      </c>
    </row>
    <row r="81" spans="1:17" hidden="1">
      <c r="A81" s="11">
        <v>57</v>
      </c>
      <c r="B81" s="12">
        <v>44928</v>
      </c>
      <c r="C81" s="20" t="s">
        <v>764</v>
      </c>
      <c r="D81" s="16" t="s">
        <v>526</v>
      </c>
      <c r="E81" s="16"/>
      <c r="F81" s="13"/>
      <c r="G81" s="13"/>
      <c r="H81" s="36"/>
      <c r="I81" s="37" t="s">
        <v>37</v>
      </c>
      <c r="J81" s="37">
        <v>3</v>
      </c>
      <c r="K81" s="13" t="e">
        <f>VLOOKUP(I81,#REF!,2,0)</f>
        <v>#REF!</v>
      </c>
      <c r="L81" s="17" t="e">
        <f>VLOOKUP(I81,#REF!,6,0)</f>
        <v>#REF!</v>
      </c>
      <c r="M81" s="92" t="e">
        <f t="shared" si="0"/>
        <v>#REF!</v>
      </c>
      <c r="N81" s="19" t="s">
        <v>793</v>
      </c>
      <c r="O81" s="19" t="s">
        <v>821</v>
      </c>
      <c r="P81" s="19" t="e">
        <f>VLOOKUP(I81,#REF!,8,0)</f>
        <v>#REF!</v>
      </c>
      <c r="Q81" s="19" t="e">
        <f t="shared" si="1"/>
        <v>#REF!</v>
      </c>
    </row>
    <row r="82" spans="1:17" hidden="1">
      <c r="A82" s="11">
        <v>58</v>
      </c>
      <c r="B82" s="12">
        <v>44928</v>
      </c>
      <c r="C82" s="20" t="s">
        <v>764</v>
      </c>
      <c r="D82" s="16" t="s">
        <v>526</v>
      </c>
      <c r="E82" s="16"/>
      <c r="F82" s="13"/>
      <c r="G82" s="13"/>
      <c r="H82" s="36"/>
      <c r="I82" s="37" t="s">
        <v>23</v>
      </c>
      <c r="J82" s="37">
        <v>3</v>
      </c>
      <c r="K82" s="13" t="e">
        <f>VLOOKUP(I82,#REF!,2,0)</f>
        <v>#REF!</v>
      </c>
      <c r="L82" s="17" t="e">
        <f>VLOOKUP(I82,#REF!,6,0)</f>
        <v>#REF!</v>
      </c>
      <c r="M82" s="92" t="e">
        <f t="shared" si="0"/>
        <v>#REF!</v>
      </c>
      <c r="N82" s="19" t="s">
        <v>793</v>
      </c>
      <c r="O82" s="19" t="s">
        <v>821</v>
      </c>
      <c r="P82" s="19" t="e">
        <f>VLOOKUP(I82,#REF!,8,0)</f>
        <v>#REF!</v>
      </c>
      <c r="Q82" s="19" t="e">
        <f t="shared" si="1"/>
        <v>#REF!</v>
      </c>
    </row>
    <row r="83" spans="1:17" hidden="1">
      <c r="A83" s="11">
        <v>59</v>
      </c>
      <c r="B83" s="12">
        <v>44928</v>
      </c>
      <c r="C83" s="20" t="s">
        <v>764</v>
      </c>
      <c r="D83" s="16" t="s">
        <v>548</v>
      </c>
      <c r="E83" s="16"/>
      <c r="F83" s="13"/>
      <c r="G83" s="13"/>
      <c r="H83" s="36"/>
      <c r="I83" s="37" t="s">
        <v>68</v>
      </c>
      <c r="J83" s="37">
        <v>3</v>
      </c>
      <c r="K83" s="13" t="e">
        <f>VLOOKUP(I83,#REF!,2,0)</f>
        <v>#REF!</v>
      </c>
      <c r="L83" s="17" t="e">
        <f>VLOOKUP(I83,#REF!,6,0)</f>
        <v>#REF!</v>
      </c>
      <c r="M83" s="92" t="e">
        <f t="shared" si="0"/>
        <v>#REF!</v>
      </c>
      <c r="N83" s="19" t="s">
        <v>794</v>
      </c>
      <c r="O83" s="19" t="s">
        <v>815</v>
      </c>
      <c r="P83" s="19" t="e">
        <f>VLOOKUP(I83,#REF!,8,0)</f>
        <v>#REF!</v>
      </c>
      <c r="Q83" s="19" t="e">
        <f t="shared" si="1"/>
        <v>#REF!</v>
      </c>
    </row>
    <row r="84" spans="1:17" hidden="1">
      <c r="A84" s="11">
        <v>60</v>
      </c>
      <c r="B84" s="12">
        <v>44928</v>
      </c>
      <c r="C84" s="20" t="s">
        <v>764</v>
      </c>
      <c r="D84" s="16" t="s">
        <v>548</v>
      </c>
      <c r="E84" s="16"/>
      <c r="F84" s="13"/>
      <c r="G84" s="13"/>
      <c r="H84" s="36"/>
      <c r="I84" s="37" t="s">
        <v>47</v>
      </c>
      <c r="J84" s="37">
        <v>3</v>
      </c>
      <c r="K84" s="13" t="e">
        <f>VLOOKUP(I84,#REF!,2,0)</f>
        <v>#REF!</v>
      </c>
      <c r="L84" s="17" t="e">
        <f>VLOOKUP(I84,#REF!,6,0)</f>
        <v>#REF!</v>
      </c>
      <c r="M84" s="92" t="e">
        <f t="shared" si="0"/>
        <v>#REF!</v>
      </c>
      <c r="N84" s="19" t="s">
        <v>794</v>
      </c>
      <c r="O84" s="19" t="s">
        <v>815</v>
      </c>
      <c r="P84" s="19" t="e">
        <f>VLOOKUP(I84,#REF!,8,0)</f>
        <v>#REF!</v>
      </c>
      <c r="Q84" s="19" t="e">
        <f t="shared" si="1"/>
        <v>#REF!</v>
      </c>
    </row>
    <row r="85" spans="1:17" hidden="1">
      <c r="A85" s="11">
        <v>61</v>
      </c>
      <c r="B85" s="12">
        <v>44928</v>
      </c>
      <c r="C85" s="20" t="s">
        <v>764</v>
      </c>
      <c r="D85" s="16" t="s">
        <v>548</v>
      </c>
      <c r="E85" s="16"/>
      <c r="F85" s="13"/>
      <c r="G85" s="13"/>
      <c r="H85" s="36"/>
      <c r="I85" s="37" t="s">
        <v>37</v>
      </c>
      <c r="J85" s="37">
        <v>3</v>
      </c>
      <c r="K85" s="13" t="e">
        <f>VLOOKUP(I85,#REF!,2,0)</f>
        <v>#REF!</v>
      </c>
      <c r="L85" s="17" t="e">
        <f>VLOOKUP(I85,#REF!,6,0)</f>
        <v>#REF!</v>
      </c>
      <c r="M85" s="92" t="e">
        <f t="shared" si="0"/>
        <v>#REF!</v>
      </c>
      <c r="N85" s="19" t="s">
        <v>794</v>
      </c>
      <c r="O85" s="19" t="s">
        <v>815</v>
      </c>
      <c r="P85" s="19" t="e">
        <f>VLOOKUP(I85,#REF!,8,0)</f>
        <v>#REF!</v>
      </c>
      <c r="Q85" s="19" t="e">
        <f t="shared" si="1"/>
        <v>#REF!</v>
      </c>
    </row>
    <row r="86" spans="1:17" hidden="1">
      <c r="A86" s="11">
        <v>62</v>
      </c>
      <c r="B86" s="12">
        <v>44928</v>
      </c>
      <c r="C86" s="20" t="s">
        <v>764</v>
      </c>
      <c r="D86" s="16" t="s">
        <v>548</v>
      </c>
      <c r="E86" s="16"/>
      <c r="F86" s="13"/>
      <c r="G86" s="13"/>
      <c r="H86" s="36"/>
      <c r="I86" s="37" t="s">
        <v>23</v>
      </c>
      <c r="J86" s="37">
        <v>3</v>
      </c>
      <c r="K86" s="13" t="e">
        <f>VLOOKUP(I86,#REF!,2,0)</f>
        <v>#REF!</v>
      </c>
      <c r="L86" s="17" t="e">
        <f>VLOOKUP(I86,#REF!,6,0)</f>
        <v>#REF!</v>
      </c>
      <c r="M86" s="92" t="e">
        <f t="shared" si="0"/>
        <v>#REF!</v>
      </c>
      <c r="N86" s="19" t="s">
        <v>794</v>
      </c>
      <c r="O86" s="19" t="s">
        <v>815</v>
      </c>
      <c r="P86" s="19" t="e">
        <f>VLOOKUP(I86,#REF!,8,0)</f>
        <v>#REF!</v>
      </c>
      <c r="Q86" s="19" t="e">
        <f t="shared" si="1"/>
        <v>#REF!</v>
      </c>
    </row>
    <row r="87" spans="1:17" hidden="1">
      <c r="A87" s="11">
        <v>63</v>
      </c>
      <c r="B87" s="12">
        <v>44928</v>
      </c>
      <c r="C87" s="20" t="s">
        <v>764</v>
      </c>
      <c r="D87" s="16" t="s">
        <v>549</v>
      </c>
      <c r="E87" s="16"/>
      <c r="F87" s="13"/>
      <c r="G87" s="13"/>
      <c r="H87" s="36"/>
      <c r="I87" s="37" t="s">
        <v>68</v>
      </c>
      <c r="J87" s="37">
        <v>3</v>
      </c>
      <c r="K87" s="13" t="e">
        <f>VLOOKUP(I87,#REF!,2,0)</f>
        <v>#REF!</v>
      </c>
      <c r="L87" s="17" t="e">
        <f>VLOOKUP(I87,#REF!,6,0)</f>
        <v>#REF!</v>
      </c>
      <c r="M87" s="92" t="e">
        <f t="shared" si="0"/>
        <v>#REF!</v>
      </c>
      <c r="N87" s="19" t="s">
        <v>795</v>
      </c>
      <c r="O87" s="19" t="s">
        <v>822</v>
      </c>
      <c r="P87" s="19" t="e">
        <f>VLOOKUP(I87,#REF!,8,0)</f>
        <v>#REF!</v>
      </c>
      <c r="Q87" s="19" t="e">
        <f t="shared" si="1"/>
        <v>#REF!</v>
      </c>
    </row>
    <row r="88" spans="1:17" hidden="1">
      <c r="A88" s="11">
        <v>64</v>
      </c>
      <c r="B88" s="12">
        <v>44928</v>
      </c>
      <c r="C88" s="20" t="s">
        <v>764</v>
      </c>
      <c r="D88" s="16" t="s">
        <v>549</v>
      </c>
      <c r="E88" s="16"/>
      <c r="F88" s="13"/>
      <c r="G88" s="13"/>
      <c r="H88" s="36"/>
      <c r="I88" s="37" t="s">
        <v>47</v>
      </c>
      <c r="J88" s="37">
        <v>3</v>
      </c>
      <c r="K88" s="13" t="e">
        <f>VLOOKUP(I88,#REF!,2,0)</f>
        <v>#REF!</v>
      </c>
      <c r="L88" s="17" t="e">
        <f>VLOOKUP(I88,#REF!,6,0)</f>
        <v>#REF!</v>
      </c>
      <c r="M88" s="92" t="e">
        <f t="shared" si="0"/>
        <v>#REF!</v>
      </c>
      <c r="N88" s="19" t="s">
        <v>795</v>
      </c>
      <c r="O88" s="19" t="s">
        <v>822</v>
      </c>
      <c r="P88" s="19" t="e">
        <f>VLOOKUP(I88,#REF!,8,0)</f>
        <v>#REF!</v>
      </c>
      <c r="Q88" s="19" t="e">
        <f t="shared" si="1"/>
        <v>#REF!</v>
      </c>
    </row>
    <row r="89" spans="1:17" hidden="1">
      <c r="A89" s="11">
        <v>65</v>
      </c>
      <c r="B89" s="12">
        <v>44928</v>
      </c>
      <c r="C89" s="20" t="s">
        <v>764</v>
      </c>
      <c r="D89" s="16" t="s">
        <v>549</v>
      </c>
      <c r="E89" s="16"/>
      <c r="F89" s="13"/>
      <c r="G89" s="13"/>
      <c r="H89" s="36"/>
      <c r="I89" s="37" t="s">
        <v>37</v>
      </c>
      <c r="J89" s="37">
        <v>3</v>
      </c>
      <c r="K89" s="13" t="e">
        <f>VLOOKUP(I89,#REF!,2,0)</f>
        <v>#REF!</v>
      </c>
      <c r="L89" s="17" t="e">
        <f>VLOOKUP(I89,#REF!,6,0)</f>
        <v>#REF!</v>
      </c>
      <c r="M89" s="92" t="e">
        <f t="shared" ref="M89:M151" si="2">J89*L89</f>
        <v>#REF!</v>
      </c>
      <c r="N89" s="19" t="s">
        <v>795</v>
      </c>
      <c r="O89" s="19" t="s">
        <v>822</v>
      </c>
      <c r="P89" s="19" t="e">
        <f>VLOOKUP(I89,#REF!,8,0)</f>
        <v>#REF!</v>
      </c>
      <c r="Q89" s="19" t="e">
        <f t="shared" si="1"/>
        <v>#REF!</v>
      </c>
    </row>
    <row r="90" spans="1:17" hidden="1">
      <c r="A90" s="11">
        <v>66</v>
      </c>
      <c r="B90" s="12">
        <v>44928</v>
      </c>
      <c r="C90" s="20" t="s">
        <v>764</v>
      </c>
      <c r="D90" s="16" t="s">
        <v>549</v>
      </c>
      <c r="E90" s="16"/>
      <c r="F90" s="13"/>
      <c r="G90" s="13"/>
      <c r="H90" s="36"/>
      <c r="I90" s="37" t="s">
        <v>23</v>
      </c>
      <c r="J90" s="37">
        <v>3</v>
      </c>
      <c r="K90" s="13" t="e">
        <f>VLOOKUP(I90,#REF!,2,0)</f>
        <v>#REF!</v>
      </c>
      <c r="L90" s="17" t="e">
        <f>VLOOKUP(I90,#REF!,6,0)</f>
        <v>#REF!</v>
      </c>
      <c r="M90" s="92" t="e">
        <f t="shared" si="2"/>
        <v>#REF!</v>
      </c>
      <c r="N90" s="19" t="s">
        <v>795</v>
      </c>
      <c r="O90" s="19" t="s">
        <v>822</v>
      </c>
      <c r="P90" s="19" t="e">
        <f>VLOOKUP(I90,#REF!,8,0)</f>
        <v>#REF!</v>
      </c>
      <c r="Q90" s="19" t="e">
        <f t="shared" ref="Q90:Q152" si="3">J90*P90</f>
        <v>#REF!</v>
      </c>
    </row>
    <row r="91" spans="1:17" hidden="1">
      <c r="A91" s="11">
        <v>67</v>
      </c>
      <c r="B91" s="12">
        <v>44928</v>
      </c>
      <c r="C91" s="20" t="s">
        <v>764</v>
      </c>
      <c r="D91" s="16" t="s">
        <v>332</v>
      </c>
      <c r="E91" s="16"/>
      <c r="F91" s="13"/>
      <c r="G91" s="13"/>
      <c r="H91" s="36"/>
      <c r="I91" s="37" t="s">
        <v>68</v>
      </c>
      <c r="J91" s="37">
        <v>3</v>
      </c>
      <c r="K91" s="13" t="e">
        <f>VLOOKUP(I91,#REF!,2,0)</f>
        <v>#REF!</v>
      </c>
      <c r="L91" s="17" t="e">
        <f>VLOOKUP(I91,#REF!,6,0)</f>
        <v>#REF!</v>
      </c>
      <c r="M91" s="92" t="e">
        <f t="shared" si="2"/>
        <v>#REF!</v>
      </c>
      <c r="N91" s="19" t="s">
        <v>796</v>
      </c>
      <c r="O91" s="19" t="s">
        <v>432</v>
      </c>
      <c r="P91" s="19" t="e">
        <f>VLOOKUP(I91,#REF!,8,0)</f>
        <v>#REF!</v>
      </c>
      <c r="Q91" s="19" t="e">
        <f t="shared" si="3"/>
        <v>#REF!</v>
      </c>
    </row>
    <row r="92" spans="1:17" hidden="1">
      <c r="A92" s="11">
        <v>68</v>
      </c>
      <c r="B92" s="12">
        <v>44928</v>
      </c>
      <c r="C92" s="20" t="s">
        <v>764</v>
      </c>
      <c r="D92" s="16" t="s">
        <v>332</v>
      </c>
      <c r="E92" s="16"/>
      <c r="F92" s="13"/>
      <c r="G92" s="13"/>
      <c r="H92" s="36"/>
      <c r="I92" s="37" t="s">
        <v>47</v>
      </c>
      <c r="J92" s="37">
        <v>3</v>
      </c>
      <c r="K92" s="13" t="e">
        <f>VLOOKUP(I92,#REF!,2,0)</f>
        <v>#REF!</v>
      </c>
      <c r="L92" s="17" t="e">
        <f>VLOOKUP(I92,#REF!,6,0)</f>
        <v>#REF!</v>
      </c>
      <c r="M92" s="92" t="e">
        <f t="shared" si="2"/>
        <v>#REF!</v>
      </c>
      <c r="N92" s="19" t="s">
        <v>796</v>
      </c>
      <c r="O92" s="19" t="s">
        <v>432</v>
      </c>
      <c r="P92" s="19" t="e">
        <f>VLOOKUP(I92,#REF!,8,0)</f>
        <v>#REF!</v>
      </c>
      <c r="Q92" s="19" t="e">
        <f t="shared" si="3"/>
        <v>#REF!</v>
      </c>
    </row>
    <row r="93" spans="1:17" hidden="1">
      <c r="A93" s="11">
        <v>69</v>
      </c>
      <c r="B93" s="12">
        <v>44928</v>
      </c>
      <c r="C93" s="20" t="s">
        <v>764</v>
      </c>
      <c r="D93" s="16" t="s">
        <v>332</v>
      </c>
      <c r="E93" s="16"/>
      <c r="F93" s="13"/>
      <c r="G93" s="13"/>
      <c r="H93" s="36"/>
      <c r="I93" s="37" t="s">
        <v>37</v>
      </c>
      <c r="J93" s="37">
        <v>3</v>
      </c>
      <c r="K93" s="13" t="e">
        <f>VLOOKUP(I93,#REF!,2,0)</f>
        <v>#REF!</v>
      </c>
      <c r="L93" s="17" t="e">
        <f>VLOOKUP(I93,#REF!,6,0)</f>
        <v>#REF!</v>
      </c>
      <c r="M93" s="92" t="e">
        <f t="shared" si="2"/>
        <v>#REF!</v>
      </c>
      <c r="N93" s="19" t="s">
        <v>796</v>
      </c>
      <c r="O93" s="19" t="s">
        <v>432</v>
      </c>
      <c r="P93" s="19" t="e">
        <f>VLOOKUP(I93,#REF!,8,0)</f>
        <v>#REF!</v>
      </c>
      <c r="Q93" s="19" t="e">
        <f t="shared" si="3"/>
        <v>#REF!</v>
      </c>
    </row>
    <row r="94" spans="1:17" hidden="1">
      <c r="A94" s="11">
        <v>70</v>
      </c>
      <c r="B94" s="12">
        <v>44928</v>
      </c>
      <c r="C94" s="20" t="s">
        <v>764</v>
      </c>
      <c r="D94" s="16" t="s">
        <v>332</v>
      </c>
      <c r="E94" s="16"/>
      <c r="F94" s="13"/>
      <c r="G94" s="13"/>
      <c r="H94" s="36"/>
      <c r="I94" s="37" t="s">
        <v>35</v>
      </c>
      <c r="J94" s="37">
        <v>3</v>
      </c>
      <c r="K94" s="13" t="e">
        <f>VLOOKUP(I94,#REF!,2,0)</f>
        <v>#REF!</v>
      </c>
      <c r="L94" s="17" t="e">
        <f>VLOOKUP(I94,#REF!,6,0)</f>
        <v>#REF!</v>
      </c>
      <c r="M94" s="92" t="e">
        <f t="shared" si="2"/>
        <v>#REF!</v>
      </c>
      <c r="N94" s="19" t="s">
        <v>796</v>
      </c>
      <c r="O94" s="19" t="s">
        <v>432</v>
      </c>
      <c r="P94" s="19" t="e">
        <f>VLOOKUP(I94,#REF!,8,0)</f>
        <v>#REF!</v>
      </c>
      <c r="Q94" s="19" t="e">
        <f t="shared" si="3"/>
        <v>#REF!</v>
      </c>
    </row>
    <row r="95" spans="1:17" hidden="1">
      <c r="A95" s="11">
        <v>72</v>
      </c>
      <c r="B95" s="12">
        <v>44928</v>
      </c>
      <c r="C95" s="20" t="s">
        <v>764</v>
      </c>
      <c r="D95" s="16" t="s">
        <v>332</v>
      </c>
      <c r="E95" s="16"/>
      <c r="F95" s="13"/>
      <c r="G95" s="13"/>
      <c r="H95" s="36"/>
      <c r="I95" s="37" t="s">
        <v>23</v>
      </c>
      <c r="J95" s="37">
        <v>3</v>
      </c>
      <c r="K95" s="13" t="e">
        <f>VLOOKUP(I95,#REF!,2,0)</f>
        <v>#REF!</v>
      </c>
      <c r="L95" s="17" t="e">
        <f>VLOOKUP(I95,#REF!,6,0)</f>
        <v>#REF!</v>
      </c>
      <c r="M95" s="92" t="e">
        <f t="shared" si="2"/>
        <v>#REF!</v>
      </c>
      <c r="N95" s="19" t="s">
        <v>796</v>
      </c>
      <c r="O95" s="19" t="s">
        <v>432</v>
      </c>
      <c r="P95" s="19" t="e">
        <f>VLOOKUP(I95,#REF!,8,0)</f>
        <v>#REF!</v>
      </c>
      <c r="Q95" s="19" t="e">
        <f t="shared" si="3"/>
        <v>#REF!</v>
      </c>
    </row>
    <row r="96" spans="1:17" hidden="1">
      <c r="A96" s="11">
        <v>73</v>
      </c>
      <c r="B96" s="12">
        <v>44928</v>
      </c>
      <c r="C96" s="20" t="s">
        <v>764</v>
      </c>
      <c r="D96" s="16" t="s">
        <v>545</v>
      </c>
      <c r="E96" s="16"/>
      <c r="F96" s="13"/>
      <c r="G96" s="13"/>
      <c r="H96" s="36"/>
      <c r="I96" s="37" t="s">
        <v>68</v>
      </c>
      <c r="J96" s="37">
        <v>3</v>
      </c>
      <c r="K96" s="13" t="e">
        <f>VLOOKUP(I96,#REF!,2,0)</f>
        <v>#REF!</v>
      </c>
      <c r="L96" s="17" t="e">
        <f>VLOOKUP(I96,#REF!,6,0)</f>
        <v>#REF!</v>
      </c>
      <c r="M96" s="92" t="e">
        <f t="shared" si="2"/>
        <v>#REF!</v>
      </c>
      <c r="N96" s="19" t="s">
        <v>797</v>
      </c>
      <c r="O96" s="19" t="s">
        <v>823</v>
      </c>
      <c r="P96" s="19" t="e">
        <f>VLOOKUP(I96,#REF!,8,0)</f>
        <v>#REF!</v>
      </c>
      <c r="Q96" s="19" t="e">
        <f t="shared" si="3"/>
        <v>#REF!</v>
      </c>
    </row>
    <row r="97" spans="1:17" hidden="1">
      <c r="A97" s="11">
        <v>74</v>
      </c>
      <c r="B97" s="12">
        <v>44928</v>
      </c>
      <c r="C97" s="20" t="s">
        <v>764</v>
      </c>
      <c r="D97" s="16" t="s">
        <v>545</v>
      </c>
      <c r="E97" s="16"/>
      <c r="F97" s="13"/>
      <c r="G97" s="13"/>
      <c r="H97" s="36"/>
      <c r="I97" s="37" t="s">
        <v>47</v>
      </c>
      <c r="J97" s="37">
        <v>3</v>
      </c>
      <c r="K97" s="13" t="e">
        <f>VLOOKUP(I97,#REF!,2,0)</f>
        <v>#REF!</v>
      </c>
      <c r="L97" s="17" t="e">
        <f>VLOOKUP(I97,#REF!,6,0)</f>
        <v>#REF!</v>
      </c>
      <c r="M97" s="92" t="e">
        <f t="shared" si="2"/>
        <v>#REF!</v>
      </c>
      <c r="N97" s="19" t="s">
        <v>797</v>
      </c>
      <c r="O97" s="19" t="s">
        <v>823</v>
      </c>
      <c r="P97" s="19" t="e">
        <f>VLOOKUP(I97,#REF!,8,0)</f>
        <v>#REF!</v>
      </c>
      <c r="Q97" s="19" t="e">
        <f t="shared" si="3"/>
        <v>#REF!</v>
      </c>
    </row>
    <row r="98" spans="1:17" hidden="1">
      <c r="A98" s="11">
        <v>75</v>
      </c>
      <c r="B98" s="12">
        <v>44928</v>
      </c>
      <c r="C98" s="20" t="s">
        <v>764</v>
      </c>
      <c r="D98" s="16" t="s">
        <v>545</v>
      </c>
      <c r="E98" s="16"/>
      <c r="F98" s="13"/>
      <c r="G98" s="13"/>
      <c r="H98" s="36"/>
      <c r="I98" s="37" t="s">
        <v>37</v>
      </c>
      <c r="J98" s="37">
        <v>3</v>
      </c>
      <c r="K98" s="13" t="e">
        <f>VLOOKUP(I98,#REF!,2,0)</f>
        <v>#REF!</v>
      </c>
      <c r="L98" s="17" t="e">
        <f>VLOOKUP(I98,#REF!,6,0)</f>
        <v>#REF!</v>
      </c>
      <c r="M98" s="92" t="e">
        <f t="shared" si="2"/>
        <v>#REF!</v>
      </c>
      <c r="N98" s="19" t="s">
        <v>797</v>
      </c>
      <c r="O98" s="19" t="s">
        <v>823</v>
      </c>
      <c r="P98" s="19" t="e">
        <f>VLOOKUP(I98,#REF!,8,0)</f>
        <v>#REF!</v>
      </c>
      <c r="Q98" s="19" t="e">
        <f t="shared" si="3"/>
        <v>#REF!</v>
      </c>
    </row>
    <row r="99" spans="1:17" hidden="1">
      <c r="A99" s="11">
        <v>76</v>
      </c>
      <c r="B99" s="12">
        <v>44928</v>
      </c>
      <c r="C99" s="20" t="s">
        <v>764</v>
      </c>
      <c r="D99" s="16" t="s">
        <v>545</v>
      </c>
      <c r="E99" s="16"/>
      <c r="F99" s="13"/>
      <c r="G99" s="13"/>
      <c r="H99" s="36"/>
      <c r="I99" s="37" t="s">
        <v>23</v>
      </c>
      <c r="J99" s="37">
        <v>3</v>
      </c>
      <c r="K99" s="13" t="e">
        <f>VLOOKUP(I99,#REF!,2,0)</f>
        <v>#REF!</v>
      </c>
      <c r="L99" s="17" t="e">
        <f>VLOOKUP(I99,#REF!,6,0)</f>
        <v>#REF!</v>
      </c>
      <c r="M99" s="92" t="e">
        <f t="shared" si="2"/>
        <v>#REF!</v>
      </c>
      <c r="N99" s="19" t="s">
        <v>797</v>
      </c>
      <c r="O99" s="19" t="s">
        <v>823</v>
      </c>
      <c r="P99" s="19" t="e">
        <f>VLOOKUP(I99,#REF!,8,0)</f>
        <v>#REF!</v>
      </c>
      <c r="Q99" s="19" t="e">
        <f t="shared" si="3"/>
        <v>#REF!</v>
      </c>
    </row>
    <row r="100" spans="1:17" hidden="1">
      <c r="A100" s="11">
        <v>77</v>
      </c>
      <c r="B100" s="12">
        <v>44928</v>
      </c>
      <c r="C100" s="20" t="s">
        <v>764</v>
      </c>
      <c r="D100" s="16" t="s">
        <v>546</v>
      </c>
      <c r="E100" s="16"/>
      <c r="F100" s="13"/>
      <c r="G100" s="13"/>
      <c r="H100" s="36"/>
      <c r="I100" s="37" t="s">
        <v>68</v>
      </c>
      <c r="J100" s="37">
        <v>3</v>
      </c>
      <c r="K100" s="13" t="e">
        <f>VLOOKUP(I100,#REF!,2,0)</f>
        <v>#REF!</v>
      </c>
      <c r="L100" s="17" t="e">
        <f>VLOOKUP(I100,#REF!,6,0)</f>
        <v>#REF!</v>
      </c>
      <c r="M100" s="92" t="e">
        <f t="shared" si="2"/>
        <v>#REF!</v>
      </c>
      <c r="N100" s="19" t="s">
        <v>798</v>
      </c>
      <c r="O100" s="19" t="s">
        <v>772</v>
      </c>
      <c r="P100" s="19" t="e">
        <f>VLOOKUP(I100,#REF!,8,0)</f>
        <v>#REF!</v>
      </c>
      <c r="Q100" s="19" t="e">
        <f t="shared" si="3"/>
        <v>#REF!</v>
      </c>
    </row>
    <row r="101" spans="1:17" hidden="1">
      <c r="A101" s="11">
        <v>78</v>
      </c>
      <c r="B101" s="12">
        <v>44928</v>
      </c>
      <c r="C101" s="20" t="s">
        <v>764</v>
      </c>
      <c r="D101" s="16" t="s">
        <v>546</v>
      </c>
      <c r="E101" s="16"/>
      <c r="F101" s="13"/>
      <c r="G101" s="13"/>
      <c r="H101" s="36"/>
      <c r="I101" s="37" t="s">
        <v>47</v>
      </c>
      <c r="J101" s="37">
        <v>3</v>
      </c>
      <c r="K101" s="13" t="e">
        <f>VLOOKUP(I101,#REF!,2,0)</f>
        <v>#REF!</v>
      </c>
      <c r="L101" s="17" t="e">
        <f>VLOOKUP(I101,#REF!,6,0)</f>
        <v>#REF!</v>
      </c>
      <c r="M101" s="92" t="e">
        <f t="shared" si="2"/>
        <v>#REF!</v>
      </c>
      <c r="N101" s="19" t="s">
        <v>798</v>
      </c>
      <c r="O101" s="19" t="s">
        <v>772</v>
      </c>
      <c r="P101" s="19" t="e">
        <f>VLOOKUP(I101,#REF!,8,0)</f>
        <v>#REF!</v>
      </c>
      <c r="Q101" s="19" t="e">
        <f t="shared" si="3"/>
        <v>#REF!</v>
      </c>
    </row>
    <row r="102" spans="1:17" hidden="1">
      <c r="A102" s="11">
        <v>79</v>
      </c>
      <c r="B102" s="12">
        <v>44928</v>
      </c>
      <c r="C102" s="20" t="s">
        <v>764</v>
      </c>
      <c r="D102" s="16" t="s">
        <v>546</v>
      </c>
      <c r="E102" s="16"/>
      <c r="F102" s="13"/>
      <c r="G102" s="13"/>
      <c r="H102" s="36"/>
      <c r="I102" s="37" t="s">
        <v>37</v>
      </c>
      <c r="J102" s="37">
        <v>3</v>
      </c>
      <c r="K102" s="13" t="e">
        <f>VLOOKUP(I102,#REF!,2,0)</f>
        <v>#REF!</v>
      </c>
      <c r="L102" s="17" t="e">
        <f>VLOOKUP(I102,#REF!,6,0)</f>
        <v>#REF!</v>
      </c>
      <c r="M102" s="92" t="e">
        <f t="shared" si="2"/>
        <v>#REF!</v>
      </c>
      <c r="N102" s="19" t="s">
        <v>798</v>
      </c>
      <c r="O102" s="19" t="s">
        <v>772</v>
      </c>
      <c r="P102" s="19" t="e">
        <f>VLOOKUP(I102,#REF!,8,0)</f>
        <v>#REF!</v>
      </c>
      <c r="Q102" s="19" t="e">
        <f t="shared" si="3"/>
        <v>#REF!</v>
      </c>
    </row>
    <row r="103" spans="1:17" hidden="1">
      <c r="A103" s="11">
        <v>80</v>
      </c>
      <c r="B103" s="12">
        <v>44928</v>
      </c>
      <c r="C103" s="20" t="s">
        <v>764</v>
      </c>
      <c r="D103" s="16" t="s">
        <v>546</v>
      </c>
      <c r="E103" s="16"/>
      <c r="F103" s="13"/>
      <c r="G103" s="13"/>
      <c r="H103" s="36"/>
      <c r="I103" s="37" t="s">
        <v>23</v>
      </c>
      <c r="J103" s="37">
        <v>3</v>
      </c>
      <c r="K103" s="13" t="e">
        <f>VLOOKUP(I103,#REF!,2,0)</f>
        <v>#REF!</v>
      </c>
      <c r="L103" s="17" t="e">
        <f>VLOOKUP(I103,#REF!,6,0)</f>
        <v>#REF!</v>
      </c>
      <c r="M103" s="92" t="e">
        <f t="shared" si="2"/>
        <v>#REF!</v>
      </c>
      <c r="N103" s="19" t="s">
        <v>798</v>
      </c>
      <c r="O103" s="19" t="s">
        <v>772</v>
      </c>
      <c r="P103" s="19" t="e">
        <f>VLOOKUP(I103,#REF!,8,0)</f>
        <v>#REF!</v>
      </c>
      <c r="Q103" s="19" t="e">
        <f t="shared" si="3"/>
        <v>#REF!</v>
      </c>
    </row>
    <row r="104" spans="1:17" hidden="1">
      <c r="A104" s="11">
        <v>81</v>
      </c>
      <c r="B104" s="12">
        <v>44928</v>
      </c>
      <c r="C104" s="20" t="s">
        <v>764</v>
      </c>
      <c r="D104" s="16" t="s">
        <v>776</v>
      </c>
      <c r="E104" s="16"/>
      <c r="F104" s="13"/>
      <c r="G104" s="13"/>
      <c r="H104" s="36"/>
      <c r="I104" s="37" t="s">
        <v>68</v>
      </c>
      <c r="J104" s="37">
        <v>3</v>
      </c>
      <c r="K104" s="13" t="e">
        <f>VLOOKUP(I104,#REF!,2,0)</f>
        <v>#REF!</v>
      </c>
      <c r="L104" s="17" t="e">
        <f>VLOOKUP(I104,#REF!,6,0)</f>
        <v>#REF!</v>
      </c>
      <c r="M104" s="92" t="e">
        <f t="shared" si="2"/>
        <v>#REF!</v>
      </c>
      <c r="N104" s="19" t="s">
        <v>799</v>
      </c>
      <c r="O104" s="19" t="s">
        <v>824</v>
      </c>
      <c r="P104" s="19" t="e">
        <f>VLOOKUP(I104,#REF!,8,0)</f>
        <v>#REF!</v>
      </c>
      <c r="Q104" s="19" t="e">
        <f t="shared" si="3"/>
        <v>#REF!</v>
      </c>
    </row>
    <row r="105" spans="1:17" hidden="1">
      <c r="A105" s="11">
        <v>82</v>
      </c>
      <c r="B105" s="12">
        <v>44928</v>
      </c>
      <c r="C105" s="20" t="s">
        <v>764</v>
      </c>
      <c r="D105" s="16" t="s">
        <v>776</v>
      </c>
      <c r="E105" s="16"/>
      <c r="F105" s="13"/>
      <c r="G105" s="13"/>
      <c r="H105" s="36"/>
      <c r="I105" s="37" t="s">
        <v>47</v>
      </c>
      <c r="J105" s="37">
        <v>3</v>
      </c>
      <c r="K105" s="13" t="e">
        <f>VLOOKUP(I105,#REF!,2,0)</f>
        <v>#REF!</v>
      </c>
      <c r="L105" s="17" t="e">
        <f>VLOOKUP(I105,#REF!,6,0)</f>
        <v>#REF!</v>
      </c>
      <c r="M105" s="92" t="e">
        <f t="shared" si="2"/>
        <v>#REF!</v>
      </c>
      <c r="N105" s="19" t="s">
        <v>799</v>
      </c>
      <c r="O105" s="19" t="s">
        <v>824</v>
      </c>
      <c r="P105" s="19" t="e">
        <f>VLOOKUP(I105,#REF!,8,0)</f>
        <v>#REF!</v>
      </c>
      <c r="Q105" s="19" t="e">
        <f t="shared" si="3"/>
        <v>#REF!</v>
      </c>
    </row>
    <row r="106" spans="1:17" hidden="1">
      <c r="A106" s="11">
        <v>83</v>
      </c>
      <c r="B106" s="12">
        <v>44928</v>
      </c>
      <c r="C106" s="20" t="s">
        <v>764</v>
      </c>
      <c r="D106" s="16" t="s">
        <v>776</v>
      </c>
      <c r="E106" s="16"/>
      <c r="F106" s="13"/>
      <c r="G106" s="13"/>
      <c r="H106" s="36"/>
      <c r="I106" s="37" t="s">
        <v>37</v>
      </c>
      <c r="J106" s="37">
        <v>3</v>
      </c>
      <c r="K106" s="13" t="e">
        <f>VLOOKUP(I106,#REF!,2,0)</f>
        <v>#REF!</v>
      </c>
      <c r="L106" s="17" t="e">
        <f>VLOOKUP(I106,#REF!,6,0)</f>
        <v>#REF!</v>
      </c>
      <c r="M106" s="92" t="e">
        <f t="shared" si="2"/>
        <v>#REF!</v>
      </c>
      <c r="N106" s="19" t="s">
        <v>799</v>
      </c>
      <c r="O106" s="19" t="s">
        <v>824</v>
      </c>
      <c r="P106" s="19" t="e">
        <f>VLOOKUP(I106,#REF!,8,0)</f>
        <v>#REF!</v>
      </c>
      <c r="Q106" s="19" t="e">
        <f t="shared" si="3"/>
        <v>#REF!</v>
      </c>
    </row>
    <row r="107" spans="1:17" hidden="1">
      <c r="A107" s="11">
        <v>84</v>
      </c>
      <c r="B107" s="12">
        <v>44928</v>
      </c>
      <c r="C107" s="20" t="s">
        <v>764</v>
      </c>
      <c r="D107" s="16" t="s">
        <v>776</v>
      </c>
      <c r="E107" s="16"/>
      <c r="F107" s="13"/>
      <c r="G107" s="13"/>
      <c r="H107" s="36"/>
      <c r="I107" s="37" t="s">
        <v>23</v>
      </c>
      <c r="J107" s="37">
        <v>3</v>
      </c>
      <c r="K107" s="13" t="e">
        <f>VLOOKUP(I107,#REF!,2,0)</f>
        <v>#REF!</v>
      </c>
      <c r="L107" s="17" t="e">
        <f>VLOOKUP(I107,#REF!,6,0)</f>
        <v>#REF!</v>
      </c>
      <c r="M107" s="92" t="e">
        <f t="shared" si="2"/>
        <v>#REF!</v>
      </c>
      <c r="N107" s="19" t="s">
        <v>799</v>
      </c>
      <c r="O107" s="19" t="s">
        <v>824</v>
      </c>
      <c r="P107" s="19" t="e">
        <f>VLOOKUP(I107,#REF!,8,0)</f>
        <v>#REF!</v>
      </c>
      <c r="Q107" s="19" t="e">
        <f t="shared" si="3"/>
        <v>#REF!</v>
      </c>
    </row>
    <row r="108" spans="1:17" hidden="1">
      <c r="A108" s="11">
        <v>85</v>
      </c>
      <c r="B108" s="12">
        <v>44928</v>
      </c>
      <c r="C108" s="20" t="s">
        <v>764</v>
      </c>
      <c r="D108" s="16" t="s">
        <v>777</v>
      </c>
      <c r="E108" s="16"/>
      <c r="F108" s="13"/>
      <c r="G108" s="13"/>
      <c r="H108" s="36"/>
      <c r="I108" s="37" t="s">
        <v>68</v>
      </c>
      <c r="J108" s="37">
        <v>3</v>
      </c>
      <c r="K108" s="13" t="e">
        <f>VLOOKUP(I108,#REF!,2,0)</f>
        <v>#REF!</v>
      </c>
      <c r="L108" s="17" t="e">
        <f>VLOOKUP(I108,#REF!,6,0)</f>
        <v>#REF!</v>
      </c>
      <c r="M108" s="92" t="e">
        <f t="shared" si="2"/>
        <v>#REF!</v>
      </c>
      <c r="N108" s="19" t="s">
        <v>800</v>
      </c>
      <c r="O108" s="19" t="s">
        <v>825</v>
      </c>
      <c r="P108" s="19" t="e">
        <f>VLOOKUP(I108,#REF!,8,0)</f>
        <v>#REF!</v>
      </c>
      <c r="Q108" s="19" t="e">
        <f t="shared" si="3"/>
        <v>#REF!</v>
      </c>
    </row>
    <row r="109" spans="1:17" hidden="1">
      <c r="A109" s="11">
        <v>86</v>
      </c>
      <c r="B109" s="12">
        <v>44928</v>
      </c>
      <c r="C109" s="20" t="s">
        <v>764</v>
      </c>
      <c r="D109" s="16" t="s">
        <v>777</v>
      </c>
      <c r="E109" s="16"/>
      <c r="F109" s="13"/>
      <c r="G109" s="13"/>
      <c r="H109" s="36"/>
      <c r="I109" s="37" t="s">
        <v>47</v>
      </c>
      <c r="J109" s="37">
        <v>3</v>
      </c>
      <c r="K109" s="13" t="e">
        <f>VLOOKUP(I109,#REF!,2,0)</f>
        <v>#REF!</v>
      </c>
      <c r="L109" s="17" t="e">
        <f>VLOOKUP(I109,#REF!,6,0)</f>
        <v>#REF!</v>
      </c>
      <c r="M109" s="92" t="e">
        <f t="shared" si="2"/>
        <v>#REF!</v>
      </c>
      <c r="N109" s="19" t="s">
        <v>800</v>
      </c>
      <c r="O109" s="19" t="s">
        <v>825</v>
      </c>
      <c r="P109" s="19" t="e">
        <f>VLOOKUP(I109,#REF!,8,0)</f>
        <v>#REF!</v>
      </c>
      <c r="Q109" s="19" t="e">
        <f t="shared" si="3"/>
        <v>#REF!</v>
      </c>
    </row>
    <row r="110" spans="1:17" hidden="1">
      <c r="A110" s="11">
        <v>87</v>
      </c>
      <c r="B110" s="12">
        <v>44928</v>
      </c>
      <c r="C110" s="20" t="s">
        <v>764</v>
      </c>
      <c r="D110" s="16" t="s">
        <v>777</v>
      </c>
      <c r="E110" s="16"/>
      <c r="F110" s="13"/>
      <c r="G110" s="13"/>
      <c r="H110" s="36"/>
      <c r="I110" s="37" t="s">
        <v>37</v>
      </c>
      <c r="J110" s="37">
        <v>3</v>
      </c>
      <c r="K110" s="13" t="e">
        <f>VLOOKUP(I110,#REF!,2,0)</f>
        <v>#REF!</v>
      </c>
      <c r="L110" s="17" t="e">
        <f>VLOOKUP(I110,#REF!,6,0)</f>
        <v>#REF!</v>
      </c>
      <c r="M110" s="92" t="e">
        <f t="shared" si="2"/>
        <v>#REF!</v>
      </c>
      <c r="N110" s="19" t="s">
        <v>800</v>
      </c>
      <c r="O110" s="19" t="s">
        <v>825</v>
      </c>
      <c r="P110" s="19" t="e">
        <f>VLOOKUP(I110,#REF!,8,0)</f>
        <v>#REF!</v>
      </c>
      <c r="Q110" s="19" t="e">
        <f t="shared" si="3"/>
        <v>#REF!</v>
      </c>
    </row>
    <row r="111" spans="1:17" hidden="1">
      <c r="A111" s="11">
        <v>88</v>
      </c>
      <c r="B111" s="12">
        <v>44928</v>
      </c>
      <c r="C111" s="20" t="s">
        <v>764</v>
      </c>
      <c r="D111" s="16" t="s">
        <v>777</v>
      </c>
      <c r="E111" s="16"/>
      <c r="F111" s="13"/>
      <c r="G111" s="13"/>
      <c r="H111" s="36"/>
      <c r="I111" s="37" t="s">
        <v>23</v>
      </c>
      <c r="J111" s="37">
        <v>3</v>
      </c>
      <c r="K111" s="13" t="e">
        <f>VLOOKUP(I111,#REF!,2,0)</f>
        <v>#REF!</v>
      </c>
      <c r="L111" s="17" t="e">
        <f>VLOOKUP(I111,#REF!,6,0)</f>
        <v>#REF!</v>
      </c>
      <c r="M111" s="92" t="e">
        <f t="shared" si="2"/>
        <v>#REF!</v>
      </c>
      <c r="N111" s="19" t="s">
        <v>800</v>
      </c>
      <c r="O111" s="19" t="s">
        <v>825</v>
      </c>
      <c r="P111" s="19" t="e">
        <f>VLOOKUP(I111,#REF!,8,0)</f>
        <v>#REF!</v>
      </c>
      <c r="Q111" s="19" t="e">
        <f t="shared" si="3"/>
        <v>#REF!</v>
      </c>
    </row>
    <row r="112" spans="1:17" hidden="1">
      <c r="A112" s="11">
        <v>89</v>
      </c>
      <c r="B112" s="12">
        <v>44928</v>
      </c>
      <c r="C112" s="20" t="s">
        <v>764</v>
      </c>
      <c r="D112" s="16" t="s">
        <v>778</v>
      </c>
      <c r="E112" s="16"/>
      <c r="F112" s="13"/>
      <c r="G112" s="13"/>
      <c r="H112" s="36"/>
      <c r="I112" s="37" t="s">
        <v>68</v>
      </c>
      <c r="J112" s="37">
        <v>3</v>
      </c>
      <c r="K112" s="13" t="e">
        <f>VLOOKUP(I112,#REF!,2,0)</f>
        <v>#REF!</v>
      </c>
      <c r="L112" s="17" t="e">
        <f>VLOOKUP(I112,#REF!,6,0)</f>
        <v>#REF!</v>
      </c>
      <c r="M112" s="92" t="e">
        <f t="shared" si="2"/>
        <v>#REF!</v>
      </c>
      <c r="N112" s="19" t="s">
        <v>801</v>
      </c>
      <c r="O112" s="19" t="s">
        <v>826</v>
      </c>
      <c r="P112" s="19" t="e">
        <f>VLOOKUP(I112,#REF!,8,0)</f>
        <v>#REF!</v>
      </c>
      <c r="Q112" s="19" t="e">
        <f t="shared" si="3"/>
        <v>#REF!</v>
      </c>
    </row>
    <row r="113" spans="1:17" hidden="1">
      <c r="A113" s="11">
        <v>90</v>
      </c>
      <c r="B113" s="12">
        <v>44928</v>
      </c>
      <c r="C113" s="20" t="s">
        <v>764</v>
      </c>
      <c r="D113" s="16" t="s">
        <v>778</v>
      </c>
      <c r="E113" s="16"/>
      <c r="F113" s="13"/>
      <c r="G113" s="13"/>
      <c r="H113" s="36"/>
      <c r="I113" s="37" t="s">
        <v>47</v>
      </c>
      <c r="J113" s="37">
        <v>3</v>
      </c>
      <c r="K113" s="13" t="e">
        <f>VLOOKUP(I113,#REF!,2,0)</f>
        <v>#REF!</v>
      </c>
      <c r="L113" s="17" t="e">
        <f>VLOOKUP(I113,#REF!,6,0)</f>
        <v>#REF!</v>
      </c>
      <c r="M113" s="92" t="e">
        <f t="shared" si="2"/>
        <v>#REF!</v>
      </c>
      <c r="N113" s="19" t="s">
        <v>801</v>
      </c>
      <c r="O113" s="19" t="s">
        <v>826</v>
      </c>
      <c r="P113" s="19" t="e">
        <f>VLOOKUP(I113,#REF!,8,0)</f>
        <v>#REF!</v>
      </c>
      <c r="Q113" s="19" t="e">
        <f t="shared" si="3"/>
        <v>#REF!</v>
      </c>
    </row>
    <row r="114" spans="1:17" hidden="1">
      <c r="A114" s="11">
        <v>91</v>
      </c>
      <c r="B114" s="12">
        <v>44928</v>
      </c>
      <c r="C114" s="20" t="s">
        <v>764</v>
      </c>
      <c r="D114" s="16" t="s">
        <v>778</v>
      </c>
      <c r="E114" s="16"/>
      <c r="F114" s="13"/>
      <c r="G114" s="13"/>
      <c r="H114" s="36"/>
      <c r="I114" s="37" t="s">
        <v>37</v>
      </c>
      <c r="J114" s="37">
        <v>3</v>
      </c>
      <c r="K114" s="13" t="e">
        <f>VLOOKUP(I114,#REF!,2,0)</f>
        <v>#REF!</v>
      </c>
      <c r="L114" s="17" t="e">
        <f>VLOOKUP(I114,#REF!,6,0)</f>
        <v>#REF!</v>
      </c>
      <c r="M114" s="92" t="e">
        <f t="shared" si="2"/>
        <v>#REF!</v>
      </c>
      <c r="N114" s="19" t="s">
        <v>801</v>
      </c>
      <c r="O114" s="19" t="s">
        <v>826</v>
      </c>
      <c r="P114" s="19" t="e">
        <f>VLOOKUP(I114,#REF!,8,0)</f>
        <v>#REF!</v>
      </c>
      <c r="Q114" s="19" t="e">
        <f t="shared" si="3"/>
        <v>#REF!</v>
      </c>
    </row>
    <row r="115" spans="1:17" hidden="1">
      <c r="A115" s="11">
        <v>92</v>
      </c>
      <c r="B115" s="12">
        <v>44928</v>
      </c>
      <c r="C115" s="20" t="s">
        <v>764</v>
      </c>
      <c r="D115" s="16" t="s">
        <v>778</v>
      </c>
      <c r="E115" s="16"/>
      <c r="F115" s="13"/>
      <c r="G115" s="13"/>
      <c r="H115" s="36"/>
      <c r="I115" s="37" t="s">
        <v>23</v>
      </c>
      <c r="J115" s="37">
        <v>3</v>
      </c>
      <c r="K115" s="13" t="e">
        <f>VLOOKUP(I115,#REF!,2,0)</f>
        <v>#REF!</v>
      </c>
      <c r="L115" s="17" t="e">
        <f>VLOOKUP(I115,#REF!,6,0)</f>
        <v>#REF!</v>
      </c>
      <c r="M115" s="92" t="e">
        <f t="shared" si="2"/>
        <v>#REF!</v>
      </c>
      <c r="N115" s="19" t="s">
        <v>801</v>
      </c>
      <c r="O115" s="19" t="s">
        <v>826</v>
      </c>
      <c r="P115" s="19" t="e">
        <f>VLOOKUP(I115,#REF!,8,0)</f>
        <v>#REF!</v>
      </c>
      <c r="Q115" s="19" t="e">
        <f t="shared" si="3"/>
        <v>#REF!</v>
      </c>
    </row>
    <row r="116" spans="1:17" hidden="1">
      <c r="A116" s="11">
        <v>93</v>
      </c>
      <c r="B116" s="12">
        <v>44928</v>
      </c>
      <c r="C116" s="20" t="s">
        <v>764</v>
      </c>
      <c r="D116" s="16" t="s">
        <v>311</v>
      </c>
      <c r="E116" s="16"/>
      <c r="F116" s="13"/>
      <c r="G116" s="13"/>
      <c r="H116" s="36"/>
      <c r="I116" s="37" t="s">
        <v>47</v>
      </c>
      <c r="J116" s="37">
        <v>12</v>
      </c>
      <c r="K116" s="13" t="e">
        <f>VLOOKUP(I116,#REF!,2,0)</f>
        <v>#REF!</v>
      </c>
      <c r="L116" s="17" t="e">
        <f>VLOOKUP(I116,#REF!,6,0)</f>
        <v>#REF!</v>
      </c>
      <c r="M116" s="92" t="e">
        <f t="shared" si="2"/>
        <v>#REF!</v>
      </c>
      <c r="N116" s="19" t="s">
        <v>802</v>
      </c>
      <c r="O116" s="19" t="s">
        <v>428</v>
      </c>
      <c r="P116" s="19" t="e">
        <f>VLOOKUP(I116,#REF!,8,0)</f>
        <v>#REF!</v>
      </c>
      <c r="Q116" s="19" t="e">
        <f t="shared" si="3"/>
        <v>#REF!</v>
      </c>
    </row>
    <row r="117" spans="1:17" hidden="1">
      <c r="A117" s="11">
        <v>94</v>
      </c>
      <c r="B117" s="12">
        <v>44928</v>
      </c>
      <c r="C117" s="20" t="s">
        <v>764</v>
      </c>
      <c r="D117" s="16" t="s">
        <v>311</v>
      </c>
      <c r="E117" s="16"/>
      <c r="F117" s="13"/>
      <c r="G117" s="13"/>
      <c r="H117" s="36"/>
      <c r="I117" s="37" t="s">
        <v>37</v>
      </c>
      <c r="J117" s="37">
        <v>12</v>
      </c>
      <c r="K117" s="13" t="e">
        <f>VLOOKUP(I117,#REF!,2,0)</f>
        <v>#REF!</v>
      </c>
      <c r="L117" s="17" t="e">
        <f>VLOOKUP(I117,#REF!,6,0)</f>
        <v>#REF!</v>
      </c>
      <c r="M117" s="92" t="e">
        <f t="shared" si="2"/>
        <v>#REF!</v>
      </c>
      <c r="N117" s="19" t="s">
        <v>802</v>
      </c>
      <c r="O117" s="19" t="s">
        <v>428</v>
      </c>
      <c r="P117" s="19" t="e">
        <f>VLOOKUP(I117,#REF!,8,0)</f>
        <v>#REF!</v>
      </c>
      <c r="Q117" s="19" t="e">
        <f t="shared" si="3"/>
        <v>#REF!</v>
      </c>
    </row>
    <row r="118" spans="1:17" hidden="1">
      <c r="A118" s="11">
        <v>95</v>
      </c>
      <c r="B118" s="12">
        <v>44928</v>
      </c>
      <c r="C118" s="20" t="s">
        <v>764</v>
      </c>
      <c r="D118" s="16" t="s">
        <v>311</v>
      </c>
      <c r="E118" s="16"/>
      <c r="F118" s="13"/>
      <c r="G118" s="13"/>
      <c r="H118" s="36"/>
      <c r="I118" s="37" t="s">
        <v>23</v>
      </c>
      <c r="J118" s="37">
        <v>6</v>
      </c>
      <c r="K118" s="13" t="e">
        <f>VLOOKUP(I118,#REF!,2,0)</f>
        <v>#REF!</v>
      </c>
      <c r="L118" s="17" t="e">
        <f>VLOOKUP(I118,#REF!,6,0)</f>
        <v>#REF!</v>
      </c>
      <c r="M118" s="92" t="e">
        <f t="shared" si="2"/>
        <v>#REF!</v>
      </c>
      <c r="N118" s="19" t="s">
        <v>802</v>
      </c>
      <c r="O118" s="19" t="s">
        <v>428</v>
      </c>
      <c r="P118" s="19" t="e">
        <f>VLOOKUP(I118,#REF!,8,0)</f>
        <v>#REF!</v>
      </c>
      <c r="Q118" s="19" t="e">
        <f t="shared" si="3"/>
        <v>#REF!</v>
      </c>
    </row>
    <row r="119" spans="1:17" hidden="1">
      <c r="A119" s="11">
        <v>96</v>
      </c>
      <c r="B119" s="12">
        <v>44928</v>
      </c>
      <c r="C119" s="20" t="s">
        <v>764</v>
      </c>
      <c r="D119" s="16" t="s">
        <v>327</v>
      </c>
      <c r="E119" s="16"/>
      <c r="F119" s="13"/>
      <c r="G119" s="13"/>
      <c r="H119" s="36"/>
      <c r="I119" s="37" t="s">
        <v>68</v>
      </c>
      <c r="J119" s="37">
        <v>3</v>
      </c>
      <c r="K119" s="13" t="e">
        <f>VLOOKUP(I119,#REF!,2,0)</f>
        <v>#REF!</v>
      </c>
      <c r="L119" s="17" t="e">
        <f>VLOOKUP(I119,#REF!,6,0)</f>
        <v>#REF!</v>
      </c>
      <c r="M119" s="92" t="e">
        <f t="shared" si="2"/>
        <v>#REF!</v>
      </c>
      <c r="N119" s="19" t="s">
        <v>803</v>
      </c>
      <c r="O119" s="19" t="s">
        <v>429</v>
      </c>
      <c r="P119" s="19" t="e">
        <f>VLOOKUP(I119,#REF!,8,0)</f>
        <v>#REF!</v>
      </c>
      <c r="Q119" s="19" t="e">
        <f t="shared" si="3"/>
        <v>#REF!</v>
      </c>
    </row>
    <row r="120" spans="1:17" hidden="1">
      <c r="A120" s="11">
        <v>97</v>
      </c>
      <c r="B120" s="12">
        <v>44928</v>
      </c>
      <c r="C120" s="20" t="s">
        <v>764</v>
      </c>
      <c r="D120" s="16" t="s">
        <v>327</v>
      </c>
      <c r="E120" s="16"/>
      <c r="F120" s="13"/>
      <c r="G120" s="13"/>
      <c r="H120" s="36"/>
      <c r="I120" s="37" t="s">
        <v>47</v>
      </c>
      <c r="J120" s="37">
        <v>9</v>
      </c>
      <c r="K120" s="13" t="e">
        <f>VLOOKUP(I120,#REF!,2,0)</f>
        <v>#REF!</v>
      </c>
      <c r="L120" s="17" t="e">
        <f>VLOOKUP(I120,#REF!,6,0)</f>
        <v>#REF!</v>
      </c>
      <c r="M120" s="92" t="e">
        <f t="shared" si="2"/>
        <v>#REF!</v>
      </c>
      <c r="N120" s="19" t="s">
        <v>803</v>
      </c>
      <c r="O120" s="19" t="s">
        <v>429</v>
      </c>
      <c r="P120" s="19" t="e">
        <f>VLOOKUP(I120,#REF!,8,0)</f>
        <v>#REF!</v>
      </c>
      <c r="Q120" s="19" t="e">
        <f t="shared" si="3"/>
        <v>#REF!</v>
      </c>
    </row>
    <row r="121" spans="1:17" hidden="1">
      <c r="A121" s="11">
        <v>98</v>
      </c>
      <c r="B121" s="12">
        <v>44928</v>
      </c>
      <c r="C121" s="20" t="s">
        <v>764</v>
      </c>
      <c r="D121" s="16" t="s">
        <v>327</v>
      </c>
      <c r="E121" s="16"/>
      <c r="F121" s="13"/>
      <c r="G121" s="13"/>
      <c r="H121" s="36"/>
      <c r="I121" s="37" t="s">
        <v>37</v>
      </c>
      <c r="J121" s="37">
        <v>6</v>
      </c>
      <c r="K121" s="13" t="e">
        <f>VLOOKUP(I121,#REF!,2,0)</f>
        <v>#REF!</v>
      </c>
      <c r="L121" s="17" t="e">
        <f>VLOOKUP(I121,#REF!,6,0)</f>
        <v>#REF!</v>
      </c>
      <c r="M121" s="92" t="e">
        <f t="shared" si="2"/>
        <v>#REF!</v>
      </c>
      <c r="N121" s="19" t="s">
        <v>803</v>
      </c>
      <c r="O121" s="19" t="s">
        <v>429</v>
      </c>
      <c r="P121" s="19" t="e">
        <f>VLOOKUP(I121,#REF!,8,0)</f>
        <v>#REF!</v>
      </c>
      <c r="Q121" s="19" t="e">
        <f t="shared" si="3"/>
        <v>#REF!</v>
      </c>
    </row>
    <row r="122" spans="1:17" hidden="1">
      <c r="A122" s="11">
        <v>99</v>
      </c>
      <c r="B122" s="12">
        <v>44928</v>
      </c>
      <c r="C122" s="20" t="s">
        <v>764</v>
      </c>
      <c r="D122" s="16" t="s">
        <v>327</v>
      </c>
      <c r="E122" s="16"/>
      <c r="F122" s="13"/>
      <c r="G122" s="13"/>
      <c r="H122" s="36"/>
      <c r="I122" s="37" t="s">
        <v>23</v>
      </c>
      <c r="J122" s="37">
        <v>6</v>
      </c>
      <c r="K122" s="13" t="e">
        <f>VLOOKUP(I122,#REF!,2,0)</f>
        <v>#REF!</v>
      </c>
      <c r="L122" s="17" t="e">
        <f>VLOOKUP(I122,#REF!,6,0)</f>
        <v>#REF!</v>
      </c>
      <c r="M122" s="92" t="e">
        <f t="shared" si="2"/>
        <v>#REF!</v>
      </c>
      <c r="N122" s="19" t="s">
        <v>803</v>
      </c>
      <c r="O122" s="19" t="s">
        <v>429</v>
      </c>
      <c r="P122" s="19" t="e">
        <f>VLOOKUP(I122,#REF!,8,0)</f>
        <v>#REF!</v>
      </c>
      <c r="Q122" s="19" t="e">
        <f t="shared" si="3"/>
        <v>#REF!</v>
      </c>
    </row>
    <row r="123" spans="1:17" hidden="1">
      <c r="A123" s="11">
        <v>100</v>
      </c>
      <c r="B123" s="12">
        <v>44928</v>
      </c>
      <c r="C123" s="20" t="s">
        <v>764</v>
      </c>
      <c r="D123" s="16" t="s">
        <v>313</v>
      </c>
      <c r="E123" s="16"/>
      <c r="F123" s="13"/>
      <c r="G123" s="13"/>
      <c r="H123" s="36"/>
      <c r="I123" s="37" t="s">
        <v>68</v>
      </c>
      <c r="J123" s="37">
        <v>3</v>
      </c>
      <c r="K123" s="13" t="e">
        <f>VLOOKUP(I123,#REF!,2,0)</f>
        <v>#REF!</v>
      </c>
      <c r="L123" s="17" t="e">
        <f>VLOOKUP(I123,#REF!,6,0)</f>
        <v>#REF!</v>
      </c>
      <c r="M123" s="92" t="e">
        <f t="shared" si="2"/>
        <v>#REF!</v>
      </c>
      <c r="N123" s="19" t="s">
        <v>804</v>
      </c>
      <c r="O123" s="19" t="s">
        <v>430</v>
      </c>
      <c r="P123" s="19" t="e">
        <f>VLOOKUP(I123,#REF!,8,0)</f>
        <v>#REF!</v>
      </c>
      <c r="Q123" s="19" t="e">
        <f t="shared" si="3"/>
        <v>#REF!</v>
      </c>
    </row>
    <row r="124" spans="1:17" hidden="1">
      <c r="A124" s="11">
        <v>101</v>
      </c>
      <c r="B124" s="12">
        <v>44928</v>
      </c>
      <c r="C124" s="20" t="s">
        <v>764</v>
      </c>
      <c r="D124" s="16" t="s">
        <v>313</v>
      </c>
      <c r="E124" s="16"/>
      <c r="F124" s="13"/>
      <c r="G124" s="13"/>
      <c r="H124" s="36"/>
      <c r="I124" s="37" t="s">
        <v>47</v>
      </c>
      <c r="J124" s="37">
        <v>24</v>
      </c>
      <c r="K124" s="13" t="e">
        <f>VLOOKUP(I124,#REF!,2,0)</f>
        <v>#REF!</v>
      </c>
      <c r="L124" s="17" t="e">
        <f>VLOOKUP(I124,#REF!,6,0)</f>
        <v>#REF!</v>
      </c>
      <c r="M124" s="92" t="e">
        <f t="shared" si="2"/>
        <v>#REF!</v>
      </c>
      <c r="N124" s="19" t="s">
        <v>804</v>
      </c>
      <c r="O124" s="19" t="s">
        <v>430</v>
      </c>
      <c r="P124" s="19" t="e">
        <f>VLOOKUP(I124,#REF!,8,0)</f>
        <v>#REF!</v>
      </c>
      <c r="Q124" s="19" t="e">
        <f t="shared" si="3"/>
        <v>#REF!</v>
      </c>
    </row>
    <row r="125" spans="1:17" hidden="1">
      <c r="A125" s="11">
        <v>102</v>
      </c>
      <c r="B125" s="12">
        <v>44928</v>
      </c>
      <c r="C125" s="20" t="s">
        <v>764</v>
      </c>
      <c r="D125" s="16" t="s">
        <v>313</v>
      </c>
      <c r="E125" s="16"/>
      <c r="F125" s="13"/>
      <c r="G125" s="13"/>
      <c r="H125" s="36"/>
      <c r="I125" s="37" t="s">
        <v>37</v>
      </c>
      <c r="J125" s="37">
        <v>24</v>
      </c>
      <c r="K125" s="13" t="e">
        <f>VLOOKUP(I125,#REF!,2,0)</f>
        <v>#REF!</v>
      </c>
      <c r="L125" s="17" t="e">
        <f>VLOOKUP(I125,#REF!,6,0)</f>
        <v>#REF!</v>
      </c>
      <c r="M125" s="92" t="e">
        <f t="shared" si="2"/>
        <v>#REF!</v>
      </c>
      <c r="N125" s="19" t="s">
        <v>804</v>
      </c>
      <c r="O125" s="19" t="s">
        <v>430</v>
      </c>
      <c r="P125" s="19" t="e">
        <f>VLOOKUP(I125,#REF!,8,0)</f>
        <v>#REF!</v>
      </c>
      <c r="Q125" s="19" t="e">
        <f t="shared" si="3"/>
        <v>#REF!</v>
      </c>
    </row>
    <row r="126" spans="1:17" hidden="1">
      <c r="A126" s="11">
        <v>103</v>
      </c>
      <c r="B126" s="12">
        <v>44928</v>
      </c>
      <c r="C126" s="20" t="s">
        <v>764</v>
      </c>
      <c r="D126" s="16" t="s">
        <v>313</v>
      </c>
      <c r="E126" s="16"/>
      <c r="F126" s="13"/>
      <c r="G126" s="13"/>
      <c r="H126" s="36"/>
      <c r="I126" s="37" t="s">
        <v>23</v>
      </c>
      <c r="J126" s="37">
        <v>6</v>
      </c>
      <c r="K126" s="13" t="e">
        <f>VLOOKUP(I126,#REF!,2,0)</f>
        <v>#REF!</v>
      </c>
      <c r="L126" s="17" t="e">
        <f>VLOOKUP(I126,#REF!,6,0)</f>
        <v>#REF!</v>
      </c>
      <c r="M126" s="92" t="e">
        <f t="shared" si="2"/>
        <v>#REF!</v>
      </c>
      <c r="N126" s="19" t="s">
        <v>804</v>
      </c>
      <c r="O126" s="19" t="s">
        <v>430</v>
      </c>
      <c r="P126" s="19" t="e">
        <f>VLOOKUP(I126,#REF!,8,0)</f>
        <v>#REF!</v>
      </c>
      <c r="Q126" s="19" t="e">
        <f t="shared" si="3"/>
        <v>#REF!</v>
      </c>
    </row>
    <row r="127" spans="1:17" hidden="1">
      <c r="A127" s="11">
        <v>104</v>
      </c>
      <c r="B127" s="12">
        <v>44928</v>
      </c>
      <c r="C127" s="20" t="s">
        <v>764</v>
      </c>
      <c r="D127" s="16" t="s">
        <v>547</v>
      </c>
      <c r="E127" s="16"/>
      <c r="F127" s="13"/>
      <c r="G127" s="13"/>
      <c r="H127" s="36"/>
      <c r="I127" s="37" t="s">
        <v>31</v>
      </c>
      <c r="J127" s="37">
        <v>3</v>
      </c>
      <c r="K127" s="13" t="e">
        <f>VLOOKUP(I127,#REF!,2,0)</f>
        <v>#REF!</v>
      </c>
      <c r="L127" s="17" t="e">
        <f>VLOOKUP(I127,#REF!,6,0)</f>
        <v>#REF!</v>
      </c>
      <c r="M127" s="92" t="e">
        <f t="shared" si="2"/>
        <v>#REF!</v>
      </c>
      <c r="N127" s="19" t="s">
        <v>805</v>
      </c>
      <c r="O127" s="19" t="s">
        <v>827</v>
      </c>
      <c r="P127" s="19" t="e">
        <f>VLOOKUP(I127,#REF!,8,0)</f>
        <v>#REF!</v>
      </c>
      <c r="Q127" s="19" t="e">
        <f t="shared" si="3"/>
        <v>#REF!</v>
      </c>
    </row>
    <row r="128" spans="1:17" hidden="1">
      <c r="A128" s="11">
        <v>105</v>
      </c>
      <c r="B128" s="12">
        <v>44928</v>
      </c>
      <c r="C128" s="20" t="s">
        <v>764</v>
      </c>
      <c r="D128" s="16" t="s">
        <v>547</v>
      </c>
      <c r="E128" s="16"/>
      <c r="F128" s="13"/>
      <c r="G128" s="13"/>
      <c r="H128" s="36"/>
      <c r="I128" s="37" t="s">
        <v>47</v>
      </c>
      <c r="J128" s="37">
        <v>3</v>
      </c>
      <c r="K128" s="13" t="e">
        <f>VLOOKUP(I128,#REF!,2,0)</f>
        <v>#REF!</v>
      </c>
      <c r="L128" s="17" t="e">
        <f>VLOOKUP(I128,#REF!,6,0)</f>
        <v>#REF!</v>
      </c>
      <c r="M128" s="92" t="e">
        <f t="shared" si="2"/>
        <v>#REF!</v>
      </c>
      <c r="N128" s="19" t="s">
        <v>805</v>
      </c>
      <c r="O128" s="19" t="s">
        <v>827</v>
      </c>
      <c r="P128" s="19" t="e">
        <f>VLOOKUP(I128,#REF!,8,0)</f>
        <v>#REF!</v>
      </c>
      <c r="Q128" s="19" t="e">
        <f t="shared" si="3"/>
        <v>#REF!</v>
      </c>
    </row>
    <row r="129" spans="1:17" hidden="1">
      <c r="A129" s="11">
        <v>106</v>
      </c>
      <c r="B129" s="12">
        <v>44928</v>
      </c>
      <c r="C129" s="20" t="s">
        <v>764</v>
      </c>
      <c r="D129" s="16" t="s">
        <v>547</v>
      </c>
      <c r="E129" s="16"/>
      <c r="F129" s="13"/>
      <c r="G129" s="13"/>
      <c r="H129" s="36"/>
      <c r="I129" s="37" t="s">
        <v>37</v>
      </c>
      <c r="J129" s="37">
        <v>3</v>
      </c>
      <c r="K129" s="13" t="e">
        <f>VLOOKUP(I129,#REF!,2,0)</f>
        <v>#REF!</v>
      </c>
      <c r="L129" s="17" t="e">
        <f>VLOOKUP(I129,#REF!,6,0)</f>
        <v>#REF!</v>
      </c>
      <c r="M129" s="92" t="e">
        <f t="shared" si="2"/>
        <v>#REF!</v>
      </c>
      <c r="N129" s="19" t="s">
        <v>805</v>
      </c>
      <c r="O129" s="19" t="s">
        <v>827</v>
      </c>
      <c r="P129" s="19" t="e">
        <f>VLOOKUP(I129,#REF!,8,0)</f>
        <v>#REF!</v>
      </c>
      <c r="Q129" s="19" t="e">
        <f t="shared" si="3"/>
        <v>#REF!</v>
      </c>
    </row>
    <row r="130" spans="1:17" hidden="1">
      <c r="A130" s="11">
        <v>107</v>
      </c>
      <c r="B130" s="12">
        <v>44928</v>
      </c>
      <c r="C130" s="20" t="s">
        <v>764</v>
      </c>
      <c r="D130" s="16" t="s">
        <v>779</v>
      </c>
      <c r="E130" s="16"/>
      <c r="F130" s="13"/>
      <c r="G130" s="13"/>
      <c r="H130" s="36"/>
      <c r="I130" s="37" t="s">
        <v>68</v>
      </c>
      <c r="J130" s="37">
        <v>3</v>
      </c>
      <c r="K130" s="13" t="e">
        <f>VLOOKUP(I130,#REF!,2,0)</f>
        <v>#REF!</v>
      </c>
      <c r="L130" s="17" t="e">
        <f>VLOOKUP(I130,#REF!,6,0)</f>
        <v>#REF!</v>
      </c>
      <c r="M130" s="92" t="e">
        <f t="shared" si="2"/>
        <v>#REF!</v>
      </c>
      <c r="N130" s="19" t="s">
        <v>806</v>
      </c>
      <c r="O130" s="19" t="s">
        <v>828</v>
      </c>
      <c r="P130" s="19" t="e">
        <f>VLOOKUP(I130,#REF!,8,0)</f>
        <v>#REF!</v>
      </c>
      <c r="Q130" s="19" t="e">
        <f t="shared" si="3"/>
        <v>#REF!</v>
      </c>
    </row>
    <row r="131" spans="1:17" hidden="1">
      <c r="A131" s="11">
        <v>108</v>
      </c>
      <c r="B131" s="12">
        <v>44928</v>
      </c>
      <c r="C131" s="20" t="s">
        <v>764</v>
      </c>
      <c r="D131" s="16" t="s">
        <v>779</v>
      </c>
      <c r="E131" s="16"/>
      <c r="F131" s="13"/>
      <c r="G131" s="13"/>
      <c r="H131" s="36"/>
      <c r="I131" s="37" t="s">
        <v>47</v>
      </c>
      <c r="J131" s="37">
        <v>3</v>
      </c>
      <c r="K131" s="13" t="e">
        <f>VLOOKUP(I131,#REF!,2,0)</f>
        <v>#REF!</v>
      </c>
      <c r="L131" s="17" t="e">
        <f>VLOOKUP(I131,#REF!,6,0)</f>
        <v>#REF!</v>
      </c>
      <c r="M131" s="92" t="e">
        <f t="shared" si="2"/>
        <v>#REF!</v>
      </c>
      <c r="N131" s="19" t="s">
        <v>806</v>
      </c>
      <c r="O131" s="19" t="s">
        <v>828</v>
      </c>
      <c r="P131" s="19" t="e">
        <f>VLOOKUP(I131,#REF!,8,0)</f>
        <v>#REF!</v>
      </c>
      <c r="Q131" s="19" t="e">
        <f t="shared" si="3"/>
        <v>#REF!</v>
      </c>
    </row>
    <row r="132" spans="1:17" hidden="1">
      <c r="A132" s="11">
        <v>109</v>
      </c>
      <c r="B132" s="12">
        <v>44928</v>
      </c>
      <c r="C132" s="20" t="s">
        <v>764</v>
      </c>
      <c r="D132" s="16" t="s">
        <v>779</v>
      </c>
      <c r="E132" s="16"/>
      <c r="F132" s="13"/>
      <c r="G132" s="13"/>
      <c r="H132" s="36"/>
      <c r="I132" s="37" t="s">
        <v>37</v>
      </c>
      <c r="J132" s="37">
        <v>3</v>
      </c>
      <c r="K132" s="13" t="e">
        <f>VLOOKUP(I132,#REF!,2,0)</f>
        <v>#REF!</v>
      </c>
      <c r="L132" s="17" t="e">
        <f>VLOOKUP(I132,#REF!,6,0)</f>
        <v>#REF!</v>
      </c>
      <c r="M132" s="92" t="e">
        <f t="shared" si="2"/>
        <v>#REF!</v>
      </c>
      <c r="N132" s="19" t="s">
        <v>806</v>
      </c>
      <c r="O132" s="19" t="s">
        <v>828</v>
      </c>
      <c r="P132" s="19" t="e">
        <f>VLOOKUP(I132,#REF!,8,0)</f>
        <v>#REF!</v>
      </c>
      <c r="Q132" s="19" t="e">
        <f t="shared" si="3"/>
        <v>#REF!</v>
      </c>
    </row>
    <row r="133" spans="1:17" hidden="1">
      <c r="A133" s="11">
        <v>110</v>
      </c>
      <c r="B133" s="12">
        <v>44928</v>
      </c>
      <c r="C133" s="20" t="s">
        <v>764</v>
      </c>
      <c r="D133" s="16" t="s">
        <v>779</v>
      </c>
      <c r="E133" s="16"/>
      <c r="F133" s="13"/>
      <c r="G133" s="13"/>
      <c r="H133" s="36"/>
      <c r="I133" s="37" t="s">
        <v>23</v>
      </c>
      <c r="J133" s="37">
        <v>3</v>
      </c>
      <c r="K133" s="13" t="e">
        <f>VLOOKUP(I133,#REF!,2,0)</f>
        <v>#REF!</v>
      </c>
      <c r="L133" s="17" t="e">
        <f>VLOOKUP(I133,#REF!,6,0)</f>
        <v>#REF!</v>
      </c>
      <c r="M133" s="92" t="e">
        <f t="shared" si="2"/>
        <v>#REF!</v>
      </c>
      <c r="N133" s="19" t="s">
        <v>806</v>
      </c>
      <c r="O133" s="19" t="s">
        <v>828</v>
      </c>
      <c r="P133" s="19" t="e">
        <f>VLOOKUP(I133,#REF!,8,0)</f>
        <v>#REF!</v>
      </c>
      <c r="Q133" s="19" t="e">
        <f t="shared" si="3"/>
        <v>#REF!</v>
      </c>
    </row>
    <row r="134" spans="1:17" hidden="1">
      <c r="A134" s="11">
        <v>111</v>
      </c>
      <c r="B134" s="12">
        <v>44928</v>
      </c>
      <c r="C134" s="20" t="s">
        <v>764</v>
      </c>
      <c r="D134" s="16" t="s">
        <v>780</v>
      </c>
      <c r="E134" s="16"/>
      <c r="F134" s="13"/>
      <c r="G134" s="13"/>
      <c r="H134" s="36"/>
      <c r="I134" s="37" t="s">
        <v>68</v>
      </c>
      <c r="J134" s="37">
        <v>3</v>
      </c>
      <c r="K134" s="13" t="e">
        <f>VLOOKUP(I134,#REF!,2,0)</f>
        <v>#REF!</v>
      </c>
      <c r="L134" s="17" t="e">
        <f>VLOOKUP(I134,#REF!,6,0)</f>
        <v>#REF!</v>
      </c>
      <c r="M134" s="92" t="e">
        <f t="shared" si="2"/>
        <v>#REF!</v>
      </c>
      <c r="N134" s="19" t="s">
        <v>807</v>
      </c>
      <c r="O134" s="19" t="s">
        <v>829</v>
      </c>
      <c r="P134" s="19" t="e">
        <f>VLOOKUP(I134,#REF!,8,0)</f>
        <v>#REF!</v>
      </c>
      <c r="Q134" s="19" t="e">
        <f t="shared" si="3"/>
        <v>#REF!</v>
      </c>
    </row>
    <row r="135" spans="1:17" hidden="1">
      <c r="A135" s="11">
        <v>112</v>
      </c>
      <c r="B135" s="12">
        <v>44928</v>
      </c>
      <c r="C135" s="20" t="s">
        <v>764</v>
      </c>
      <c r="D135" s="16" t="s">
        <v>780</v>
      </c>
      <c r="E135" s="16"/>
      <c r="F135" s="13"/>
      <c r="G135" s="13"/>
      <c r="H135" s="36"/>
      <c r="I135" s="37" t="s">
        <v>47</v>
      </c>
      <c r="J135" s="37">
        <v>3</v>
      </c>
      <c r="K135" s="13" t="e">
        <f>VLOOKUP(I135,#REF!,2,0)</f>
        <v>#REF!</v>
      </c>
      <c r="L135" s="17" t="e">
        <f>VLOOKUP(I135,#REF!,6,0)</f>
        <v>#REF!</v>
      </c>
      <c r="M135" s="92" t="e">
        <f t="shared" si="2"/>
        <v>#REF!</v>
      </c>
      <c r="N135" s="19" t="s">
        <v>807</v>
      </c>
      <c r="O135" s="19" t="s">
        <v>829</v>
      </c>
      <c r="P135" s="19" t="e">
        <f>VLOOKUP(I135,#REF!,8,0)</f>
        <v>#REF!</v>
      </c>
      <c r="Q135" s="19" t="e">
        <f t="shared" si="3"/>
        <v>#REF!</v>
      </c>
    </row>
    <row r="136" spans="1:17" hidden="1">
      <c r="A136" s="11">
        <v>113</v>
      </c>
      <c r="B136" s="12">
        <v>44928</v>
      </c>
      <c r="C136" s="20" t="s">
        <v>764</v>
      </c>
      <c r="D136" s="15" t="s">
        <v>780</v>
      </c>
      <c r="E136" s="16"/>
      <c r="F136" s="13"/>
      <c r="G136" s="13"/>
      <c r="H136" s="36"/>
      <c r="I136" s="37" t="s">
        <v>37</v>
      </c>
      <c r="J136" s="37">
        <v>3</v>
      </c>
      <c r="K136" s="13" t="e">
        <f>VLOOKUP(I136,#REF!,2,0)</f>
        <v>#REF!</v>
      </c>
      <c r="L136" s="17" t="e">
        <f>VLOOKUP(I136,#REF!,6,0)</f>
        <v>#REF!</v>
      </c>
      <c r="M136" s="92" t="e">
        <f t="shared" si="2"/>
        <v>#REF!</v>
      </c>
      <c r="N136" s="19" t="s">
        <v>807</v>
      </c>
      <c r="O136" s="19" t="s">
        <v>829</v>
      </c>
      <c r="P136" s="19" t="e">
        <f>VLOOKUP(I136,#REF!,8,0)</f>
        <v>#REF!</v>
      </c>
      <c r="Q136" s="19" t="e">
        <f t="shared" si="3"/>
        <v>#REF!</v>
      </c>
    </row>
    <row r="137" spans="1:17" hidden="1">
      <c r="A137" s="11">
        <v>114</v>
      </c>
      <c r="B137" s="12">
        <v>44928</v>
      </c>
      <c r="C137" s="20" t="s">
        <v>764</v>
      </c>
      <c r="D137" s="15" t="s">
        <v>780</v>
      </c>
      <c r="E137" s="16"/>
      <c r="F137" s="13"/>
      <c r="G137" s="13"/>
      <c r="H137" s="36"/>
      <c r="I137" s="37" t="s">
        <v>23</v>
      </c>
      <c r="J137" s="37">
        <v>3</v>
      </c>
      <c r="K137" s="13" t="e">
        <f>VLOOKUP(I137,#REF!,2,0)</f>
        <v>#REF!</v>
      </c>
      <c r="L137" s="17" t="e">
        <f>VLOOKUP(I137,#REF!,6,0)</f>
        <v>#REF!</v>
      </c>
      <c r="M137" s="92" t="e">
        <f t="shared" si="2"/>
        <v>#REF!</v>
      </c>
      <c r="N137" s="19" t="s">
        <v>807</v>
      </c>
      <c r="O137" s="19" t="s">
        <v>829</v>
      </c>
      <c r="P137" s="19" t="e">
        <f>VLOOKUP(I137,#REF!,8,0)</f>
        <v>#REF!</v>
      </c>
      <c r="Q137" s="19" t="e">
        <f t="shared" si="3"/>
        <v>#REF!</v>
      </c>
    </row>
    <row r="138" spans="1:17" hidden="1">
      <c r="A138" s="11">
        <v>115</v>
      </c>
      <c r="B138" s="12">
        <v>44928</v>
      </c>
      <c r="C138" s="20" t="s">
        <v>764</v>
      </c>
      <c r="D138" s="16" t="s">
        <v>617</v>
      </c>
      <c r="E138" s="16"/>
      <c r="F138" s="13"/>
      <c r="G138" s="13"/>
      <c r="H138" s="36"/>
      <c r="I138" s="37" t="s">
        <v>68</v>
      </c>
      <c r="J138" s="37">
        <v>3</v>
      </c>
      <c r="K138" s="13" t="e">
        <f>VLOOKUP(I138,#REF!,2,0)</f>
        <v>#REF!</v>
      </c>
      <c r="L138" s="17" t="e">
        <f>VLOOKUP(I138,#REF!,6,0)</f>
        <v>#REF!</v>
      </c>
      <c r="M138" s="92" t="e">
        <f t="shared" si="2"/>
        <v>#REF!</v>
      </c>
      <c r="N138" s="19" t="s">
        <v>808</v>
      </c>
      <c r="O138" s="19" t="s">
        <v>830</v>
      </c>
      <c r="P138" s="19" t="e">
        <f>VLOOKUP(I138,#REF!,8,0)</f>
        <v>#REF!</v>
      </c>
      <c r="Q138" s="19" t="e">
        <f t="shared" si="3"/>
        <v>#REF!</v>
      </c>
    </row>
    <row r="139" spans="1:17" hidden="1">
      <c r="A139" s="11">
        <v>116</v>
      </c>
      <c r="B139" s="12">
        <v>44928</v>
      </c>
      <c r="C139" s="20" t="s">
        <v>764</v>
      </c>
      <c r="D139" s="16" t="s">
        <v>617</v>
      </c>
      <c r="E139" s="16"/>
      <c r="F139" s="13"/>
      <c r="G139" s="13"/>
      <c r="H139" s="36"/>
      <c r="I139" s="37" t="s">
        <v>47</v>
      </c>
      <c r="J139" s="37">
        <v>3</v>
      </c>
      <c r="K139" s="13" t="e">
        <f>VLOOKUP(I139,#REF!,2,0)</f>
        <v>#REF!</v>
      </c>
      <c r="L139" s="17" t="e">
        <f>VLOOKUP(I139,#REF!,6,0)</f>
        <v>#REF!</v>
      </c>
      <c r="M139" s="92" t="e">
        <f t="shared" si="2"/>
        <v>#REF!</v>
      </c>
      <c r="N139" s="19" t="s">
        <v>808</v>
      </c>
      <c r="O139" s="19" t="s">
        <v>830</v>
      </c>
      <c r="P139" s="19" t="e">
        <f>VLOOKUP(I139,#REF!,8,0)</f>
        <v>#REF!</v>
      </c>
      <c r="Q139" s="19" t="e">
        <f t="shared" si="3"/>
        <v>#REF!</v>
      </c>
    </row>
    <row r="140" spans="1:17" hidden="1">
      <c r="A140" s="11">
        <v>117</v>
      </c>
      <c r="B140" s="12">
        <v>44928</v>
      </c>
      <c r="C140" s="20" t="s">
        <v>764</v>
      </c>
      <c r="D140" s="16" t="s">
        <v>617</v>
      </c>
      <c r="E140" s="16"/>
      <c r="F140" s="13"/>
      <c r="G140" s="13"/>
      <c r="H140" s="36"/>
      <c r="I140" s="37" t="s">
        <v>37</v>
      </c>
      <c r="J140" s="37">
        <v>3</v>
      </c>
      <c r="K140" s="13" t="e">
        <f>VLOOKUP(I140,#REF!,2,0)</f>
        <v>#REF!</v>
      </c>
      <c r="L140" s="17" t="e">
        <f>VLOOKUP(I140,#REF!,6,0)</f>
        <v>#REF!</v>
      </c>
      <c r="M140" s="92" t="e">
        <f t="shared" si="2"/>
        <v>#REF!</v>
      </c>
      <c r="N140" s="19" t="s">
        <v>808</v>
      </c>
      <c r="O140" s="19" t="s">
        <v>830</v>
      </c>
      <c r="P140" s="19" t="e">
        <f>VLOOKUP(I140,#REF!,8,0)</f>
        <v>#REF!</v>
      </c>
      <c r="Q140" s="19" t="e">
        <f t="shared" si="3"/>
        <v>#REF!</v>
      </c>
    </row>
    <row r="141" spans="1:17" hidden="1">
      <c r="A141" s="11">
        <v>118</v>
      </c>
      <c r="B141" s="12">
        <v>44928</v>
      </c>
      <c r="C141" s="20" t="s">
        <v>764</v>
      </c>
      <c r="D141" s="16" t="s">
        <v>781</v>
      </c>
      <c r="E141" s="16"/>
      <c r="F141" s="13"/>
      <c r="G141" s="13"/>
      <c r="H141" s="36"/>
      <c r="I141" s="37" t="s">
        <v>68</v>
      </c>
      <c r="J141" s="37">
        <v>3</v>
      </c>
      <c r="K141" s="13" t="e">
        <f>VLOOKUP(I141,#REF!,2,0)</f>
        <v>#REF!</v>
      </c>
      <c r="L141" s="17" t="e">
        <f>VLOOKUP(I141,#REF!,6,0)</f>
        <v>#REF!</v>
      </c>
      <c r="M141" s="92" t="e">
        <f t="shared" si="2"/>
        <v>#REF!</v>
      </c>
      <c r="N141" s="19" t="s">
        <v>809</v>
      </c>
      <c r="O141" s="19" t="s">
        <v>831</v>
      </c>
      <c r="P141" s="19" t="e">
        <f>VLOOKUP(I141,#REF!,8,0)</f>
        <v>#REF!</v>
      </c>
      <c r="Q141" s="19" t="e">
        <f t="shared" si="3"/>
        <v>#REF!</v>
      </c>
    </row>
    <row r="142" spans="1:17" hidden="1">
      <c r="A142" s="11">
        <v>119</v>
      </c>
      <c r="B142" s="12">
        <v>44928</v>
      </c>
      <c r="C142" s="20" t="s">
        <v>764</v>
      </c>
      <c r="D142" s="16" t="s">
        <v>781</v>
      </c>
      <c r="E142" s="16"/>
      <c r="F142" s="13"/>
      <c r="G142" s="13"/>
      <c r="H142" s="36"/>
      <c r="I142" s="37" t="s">
        <v>47</v>
      </c>
      <c r="J142" s="37">
        <v>3</v>
      </c>
      <c r="K142" s="13" t="e">
        <f>VLOOKUP(I142,#REF!,2,0)</f>
        <v>#REF!</v>
      </c>
      <c r="L142" s="17" t="e">
        <f>VLOOKUP(I142,#REF!,6,0)</f>
        <v>#REF!</v>
      </c>
      <c r="M142" s="92" t="e">
        <f t="shared" si="2"/>
        <v>#REF!</v>
      </c>
      <c r="N142" s="19" t="s">
        <v>809</v>
      </c>
      <c r="O142" s="19" t="s">
        <v>831</v>
      </c>
      <c r="P142" s="19" t="e">
        <f>VLOOKUP(I142,#REF!,8,0)</f>
        <v>#REF!</v>
      </c>
      <c r="Q142" s="19" t="e">
        <f t="shared" si="3"/>
        <v>#REF!</v>
      </c>
    </row>
    <row r="143" spans="1:17" hidden="1">
      <c r="A143" s="11">
        <v>120</v>
      </c>
      <c r="B143" s="12">
        <v>44928</v>
      </c>
      <c r="C143" s="20" t="s">
        <v>764</v>
      </c>
      <c r="D143" s="16" t="s">
        <v>781</v>
      </c>
      <c r="E143" s="16"/>
      <c r="F143" s="13"/>
      <c r="G143" s="13"/>
      <c r="H143" s="36"/>
      <c r="I143" s="37" t="s">
        <v>37</v>
      </c>
      <c r="J143" s="37">
        <v>3</v>
      </c>
      <c r="K143" s="13" t="e">
        <f>VLOOKUP(I143,#REF!,2,0)</f>
        <v>#REF!</v>
      </c>
      <c r="L143" s="17" t="e">
        <f>VLOOKUP(I143,#REF!,6,0)</f>
        <v>#REF!</v>
      </c>
      <c r="M143" s="92" t="e">
        <f t="shared" si="2"/>
        <v>#REF!</v>
      </c>
      <c r="N143" s="19" t="s">
        <v>809</v>
      </c>
      <c r="O143" s="19" t="s">
        <v>831</v>
      </c>
      <c r="P143" s="19" t="e">
        <f>VLOOKUP(I143,#REF!,8,0)</f>
        <v>#REF!</v>
      </c>
      <c r="Q143" s="19" t="e">
        <f t="shared" si="3"/>
        <v>#REF!</v>
      </c>
    </row>
    <row r="144" spans="1:17" hidden="1">
      <c r="A144" s="11">
        <v>121</v>
      </c>
      <c r="B144" s="12">
        <v>44928</v>
      </c>
      <c r="C144" s="20" t="s">
        <v>764</v>
      </c>
      <c r="D144" s="16" t="s">
        <v>781</v>
      </c>
      <c r="E144" s="16"/>
      <c r="F144" s="13"/>
      <c r="G144" s="13"/>
      <c r="H144" s="36"/>
      <c r="I144" s="37" t="s">
        <v>35</v>
      </c>
      <c r="J144" s="37">
        <v>3</v>
      </c>
      <c r="K144" s="13" t="e">
        <f>VLOOKUP(I144,#REF!,2,0)</f>
        <v>#REF!</v>
      </c>
      <c r="L144" s="17" t="e">
        <f>VLOOKUP(I144,#REF!,6,0)</f>
        <v>#REF!</v>
      </c>
      <c r="M144" s="92" t="e">
        <f t="shared" si="2"/>
        <v>#REF!</v>
      </c>
      <c r="N144" s="19" t="s">
        <v>809</v>
      </c>
      <c r="O144" s="19" t="s">
        <v>831</v>
      </c>
      <c r="P144" s="19" t="e">
        <f>VLOOKUP(I144,#REF!,8,0)</f>
        <v>#REF!</v>
      </c>
      <c r="Q144" s="19" t="e">
        <f t="shared" si="3"/>
        <v>#REF!</v>
      </c>
    </row>
    <row r="145" spans="1:17" hidden="1">
      <c r="A145" s="11">
        <v>122</v>
      </c>
      <c r="B145" s="12">
        <v>44928</v>
      </c>
      <c r="C145" s="20" t="s">
        <v>764</v>
      </c>
      <c r="D145" s="16" t="s">
        <v>781</v>
      </c>
      <c r="E145" s="16"/>
      <c r="F145" s="13"/>
      <c r="G145" s="13"/>
      <c r="H145" s="36"/>
      <c r="I145" s="37" t="s">
        <v>23</v>
      </c>
      <c r="J145" s="37">
        <v>3</v>
      </c>
      <c r="K145" s="13" t="e">
        <f>VLOOKUP(I145,#REF!,2,0)</f>
        <v>#REF!</v>
      </c>
      <c r="L145" s="17" t="e">
        <f>VLOOKUP(I145,#REF!,6,0)</f>
        <v>#REF!</v>
      </c>
      <c r="M145" s="92" t="e">
        <f t="shared" si="2"/>
        <v>#REF!</v>
      </c>
      <c r="N145" s="19" t="s">
        <v>809</v>
      </c>
      <c r="O145" s="19" t="s">
        <v>831</v>
      </c>
      <c r="P145" s="19" t="e">
        <f>VLOOKUP(I145,#REF!,8,0)</f>
        <v>#REF!</v>
      </c>
      <c r="Q145" s="19" t="e">
        <f t="shared" si="3"/>
        <v>#REF!</v>
      </c>
    </row>
    <row r="146" spans="1:17" hidden="1">
      <c r="A146" s="11">
        <v>123</v>
      </c>
      <c r="B146" s="12">
        <v>44928</v>
      </c>
      <c r="C146" s="20" t="s">
        <v>764</v>
      </c>
      <c r="D146" s="16" t="s">
        <v>333</v>
      </c>
      <c r="E146" s="16"/>
      <c r="F146" s="13"/>
      <c r="G146" s="13"/>
      <c r="H146" s="36"/>
      <c r="I146" s="37" t="s">
        <v>68</v>
      </c>
      <c r="J146" s="37">
        <v>3</v>
      </c>
      <c r="K146" s="13" t="e">
        <f>VLOOKUP(I146,#REF!,2,0)</f>
        <v>#REF!</v>
      </c>
      <c r="L146" s="17" t="e">
        <f>VLOOKUP(I146,#REF!,6,0)</f>
        <v>#REF!</v>
      </c>
      <c r="M146" s="92" t="e">
        <f t="shared" si="2"/>
        <v>#REF!</v>
      </c>
      <c r="N146" s="19" t="s">
        <v>810</v>
      </c>
      <c r="O146" s="19" t="s">
        <v>473</v>
      </c>
      <c r="P146" s="19" t="e">
        <f>VLOOKUP(I146,#REF!,8,0)</f>
        <v>#REF!</v>
      </c>
      <c r="Q146" s="19" t="e">
        <f t="shared" si="3"/>
        <v>#REF!</v>
      </c>
    </row>
    <row r="147" spans="1:17" hidden="1">
      <c r="A147" s="11">
        <v>124</v>
      </c>
      <c r="B147" s="12">
        <v>44928</v>
      </c>
      <c r="C147" s="20" t="s">
        <v>764</v>
      </c>
      <c r="D147" s="16" t="s">
        <v>333</v>
      </c>
      <c r="E147" s="16"/>
      <c r="F147" s="13"/>
      <c r="G147" s="13"/>
      <c r="H147" s="36"/>
      <c r="I147" s="37" t="s">
        <v>47</v>
      </c>
      <c r="J147" s="37">
        <v>3</v>
      </c>
      <c r="K147" s="13" t="e">
        <f>VLOOKUP(I147,#REF!,2,0)</f>
        <v>#REF!</v>
      </c>
      <c r="L147" s="17" t="e">
        <f>VLOOKUP(I147,#REF!,6,0)</f>
        <v>#REF!</v>
      </c>
      <c r="M147" s="92" t="e">
        <f t="shared" si="2"/>
        <v>#REF!</v>
      </c>
      <c r="N147" s="19" t="s">
        <v>810</v>
      </c>
      <c r="O147" s="19" t="s">
        <v>473</v>
      </c>
      <c r="P147" s="19" t="e">
        <f>VLOOKUP(I147,#REF!,8,0)</f>
        <v>#REF!</v>
      </c>
      <c r="Q147" s="19" t="e">
        <f t="shared" si="3"/>
        <v>#REF!</v>
      </c>
    </row>
    <row r="148" spans="1:17" hidden="1">
      <c r="A148" s="11">
        <v>125</v>
      </c>
      <c r="B148" s="12">
        <v>44928</v>
      </c>
      <c r="C148" s="20" t="s">
        <v>764</v>
      </c>
      <c r="D148" s="16" t="s">
        <v>333</v>
      </c>
      <c r="E148" s="16"/>
      <c r="F148" s="13"/>
      <c r="G148" s="13"/>
      <c r="H148" s="36"/>
      <c r="I148" s="37" t="s">
        <v>37</v>
      </c>
      <c r="J148" s="37">
        <v>3</v>
      </c>
      <c r="K148" s="13" t="e">
        <f>VLOOKUP(I148,#REF!,2,0)</f>
        <v>#REF!</v>
      </c>
      <c r="L148" s="17" t="e">
        <f>VLOOKUP(I148,#REF!,6,0)</f>
        <v>#REF!</v>
      </c>
      <c r="M148" s="92" t="e">
        <f t="shared" si="2"/>
        <v>#REF!</v>
      </c>
      <c r="N148" s="19" t="s">
        <v>810</v>
      </c>
      <c r="O148" s="19" t="s">
        <v>473</v>
      </c>
      <c r="P148" s="19" t="e">
        <f>VLOOKUP(I148,#REF!,8,0)</f>
        <v>#REF!</v>
      </c>
      <c r="Q148" s="19" t="e">
        <f t="shared" si="3"/>
        <v>#REF!</v>
      </c>
    </row>
    <row r="149" spans="1:17" hidden="1">
      <c r="A149" s="11">
        <v>126</v>
      </c>
      <c r="B149" s="12">
        <v>44928</v>
      </c>
      <c r="C149" s="20" t="s">
        <v>764</v>
      </c>
      <c r="D149" s="16" t="s">
        <v>333</v>
      </c>
      <c r="E149" s="16"/>
      <c r="F149" s="13"/>
      <c r="G149" s="13"/>
      <c r="H149" s="36"/>
      <c r="I149" s="37" t="s">
        <v>23</v>
      </c>
      <c r="J149" s="37">
        <v>3</v>
      </c>
      <c r="K149" s="13" t="e">
        <f>VLOOKUP(I149,#REF!,2,0)</f>
        <v>#REF!</v>
      </c>
      <c r="L149" s="17" t="e">
        <f>VLOOKUP(I149,#REF!,6,0)</f>
        <v>#REF!</v>
      </c>
      <c r="M149" s="92" t="e">
        <f t="shared" si="2"/>
        <v>#REF!</v>
      </c>
      <c r="N149" s="19" t="s">
        <v>810</v>
      </c>
      <c r="O149" s="19" t="s">
        <v>473</v>
      </c>
      <c r="P149" s="19" t="e">
        <f>VLOOKUP(I149,#REF!,8,0)</f>
        <v>#REF!</v>
      </c>
      <c r="Q149" s="19" t="e">
        <f t="shared" si="3"/>
        <v>#REF!</v>
      </c>
    </row>
    <row r="150" spans="1:17" hidden="1">
      <c r="A150" s="11">
        <v>127</v>
      </c>
      <c r="B150" s="12">
        <v>44928</v>
      </c>
      <c r="C150" s="20" t="s">
        <v>764</v>
      </c>
      <c r="D150" s="16" t="s">
        <v>336</v>
      </c>
      <c r="E150" s="16"/>
      <c r="F150" s="13"/>
      <c r="G150" s="13"/>
      <c r="H150" s="36"/>
      <c r="I150" s="37" t="s">
        <v>68</v>
      </c>
      <c r="J150" s="37">
        <v>3</v>
      </c>
      <c r="K150" s="13" t="e">
        <f>VLOOKUP(I150,#REF!,2,0)</f>
        <v>#REF!</v>
      </c>
      <c r="L150" s="17" t="e">
        <f>VLOOKUP(I150,#REF!,6,0)</f>
        <v>#REF!</v>
      </c>
      <c r="M150" s="92" t="e">
        <f t="shared" si="2"/>
        <v>#REF!</v>
      </c>
      <c r="N150" s="19" t="s">
        <v>811</v>
      </c>
      <c r="O150" s="19" t="s">
        <v>363</v>
      </c>
      <c r="P150" s="19" t="e">
        <f>VLOOKUP(I150,#REF!,8,0)</f>
        <v>#REF!</v>
      </c>
      <c r="Q150" s="19" t="e">
        <f t="shared" si="3"/>
        <v>#REF!</v>
      </c>
    </row>
    <row r="151" spans="1:17" hidden="1">
      <c r="A151" s="11">
        <v>128</v>
      </c>
      <c r="B151" s="12">
        <v>44928</v>
      </c>
      <c r="C151" s="20" t="s">
        <v>764</v>
      </c>
      <c r="D151" s="16" t="s">
        <v>336</v>
      </c>
      <c r="E151" s="16"/>
      <c r="F151" s="13"/>
      <c r="G151" s="13"/>
      <c r="H151" s="36"/>
      <c r="I151" s="37" t="s">
        <v>47</v>
      </c>
      <c r="J151" s="37">
        <v>3</v>
      </c>
      <c r="K151" s="13" t="e">
        <f>VLOOKUP(I151,#REF!,2,0)</f>
        <v>#REF!</v>
      </c>
      <c r="L151" s="17" t="e">
        <f>VLOOKUP(I151,#REF!,6,0)</f>
        <v>#REF!</v>
      </c>
      <c r="M151" s="92" t="e">
        <f t="shared" si="2"/>
        <v>#REF!</v>
      </c>
      <c r="N151" s="19" t="s">
        <v>811</v>
      </c>
      <c r="O151" s="19" t="s">
        <v>363</v>
      </c>
      <c r="P151" s="19" t="e">
        <f>VLOOKUP(I151,#REF!,8,0)</f>
        <v>#REF!</v>
      </c>
      <c r="Q151" s="19" t="e">
        <f t="shared" si="3"/>
        <v>#REF!</v>
      </c>
    </row>
    <row r="152" spans="1:17" hidden="1">
      <c r="A152" s="11">
        <v>129</v>
      </c>
      <c r="B152" s="12">
        <v>44928</v>
      </c>
      <c r="C152" s="20" t="s">
        <v>764</v>
      </c>
      <c r="D152" s="16" t="s">
        <v>336</v>
      </c>
      <c r="E152" s="16"/>
      <c r="F152" s="13"/>
      <c r="G152" s="13"/>
      <c r="H152" s="36"/>
      <c r="I152" s="37" t="s">
        <v>37</v>
      </c>
      <c r="J152" s="37">
        <v>3</v>
      </c>
      <c r="K152" s="13" t="e">
        <f>VLOOKUP(I152,#REF!,2,0)</f>
        <v>#REF!</v>
      </c>
      <c r="L152" s="17" t="e">
        <f>VLOOKUP(I152,#REF!,6,0)</f>
        <v>#REF!</v>
      </c>
      <c r="M152" s="92" t="e">
        <f t="shared" ref="M152:M197" si="4">J152*L152</f>
        <v>#REF!</v>
      </c>
      <c r="N152" s="19" t="s">
        <v>811</v>
      </c>
      <c r="O152" s="19" t="s">
        <v>363</v>
      </c>
      <c r="P152" s="19" t="e">
        <f>VLOOKUP(I152,#REF!,8,0)</f>
        <v>#REF!</v>
      </c>
      <c r="Q152" s="19" t="e">
        <f t="shared" si="3"/>
        <v>#REF!</v>
      </c>
    </row>
    <row r="153" spans="1:17" hidden="1">
      <c r="A153" s="11">
        <v>130</v>
      </c>
      <c r="B153" s="12">
        <v>44928</v>
      </c>
      <c r="C153" s="20" t="s">
        <v>764</v>
      </c>
      <c r="D153" s="16" t="s">
        <v>336</v>
      </c>
      <c r="E153" s="16"/>
      <c r="F153" s="13"/>
      <c r="G153" s="13"/>
      <c r="H153" s="36"/>
      <c r="I153" s="37" t="s">
        <v>23</v>
      </c>
      <c r="J153" s="37">
        <v>3</v>
      </c>
      <c r="K153" s="13" t="e">
        <f>VLOOKUP(I153,#REF!,2,0)</f>
        <v>#REF!</v>
      </c>
      <c r="L153" s="17" t="e">
        <f>VLOOKUP(I153,#REF!,6,0)</f>
        <v>#REF!</v>
      </c>
      <c r="M153" s="92" t="e">
        <f t="shared" si="4"/>
        <v>#REF!</v>
      </c>
      <c r="N153" s="19" t="s">
        <v>811</v>
      </c>
      <c r="O153" s="19" t="s">
        <v>363</v>
      </c>
      <c r="P153" s="19" t="e">
        <f>VLOOKUP(I153,#REF!,8,0)</f>
        <v>#REF!</v>
      </c>
      <c r="Q153" s="19" t="e">
        <f t="shared" ref="Q153:Q197" si="5">J153*P153</f>
        <v>#REF!</v>
      </c>
    </row>
    <row r="154" spans="1:17" hidden="1">
      <c r="A154" s="11">
        <v>131</v>
      </c>
      <c r="B154" s="12">
        <v>44928</v>
      </c>
      <c r="C154" s="20" t="s">
        <v>764</v>
      </c>
      <c r="D154" s="16" t="s">
        <v>337</v>
      </c>
      <c r="E154" s="16"/>
      <c r="F154" s="13"/>
      <c r="G154" s="13"/>
      <c r="H154" s="36"/>
      <c r="I154" s="37" t="s">
        <v>21</v>
      </c>
      <c r="J154" s="37">
        <v>3</v>
      </c>
      <c r="K154" s="13" t="e">
        <f>VLOOKUP(I154,#REF!,2,0)</f>
        <v>#REF!</v>
      </c>
      <c r="L154" s="17" t="e">
        <f>VLOOKUP(I154,#REF!,6,0)</f>
        <v>#REF!</v>
      </c>
      <c r="M154" s="92" t="e">
        <f t="shared" si="4"/>
        <v>#REF!</v>
      </c>
      <c r="N154" s="19" t="s">
        <v>812</v>
      </c>
      <c r="O154" s="19" t="s">
        <v>364</v>
      </c>
      <c r="P154" s="19" t="e">
        <f>VLOOKUP(I154,#REF!,8,0)</f>
        <v>#REF!</v>
      </c>
      <c r="Q154" s="19" t="e">
        <f t="shared" si="5"/>
        <v>#REF!</v>
      </c>
    </row>
    <row r="155" spans="1:17" hidden="1">
      <c r="A155" s="11">
        <v>132</v>
      </c>
      <c r="B155" s="12">
        <v>44928</v>
      </c>
      <c r="C155" s="20" t="s">
        <v>764</v>
      </c>
      <c r="D155" s="16" t="s">
        <v>337</v>
      </c>
      <c r="E155" s="16"/>
      <c r="F155" s="13"/>
      <c r="G155" s="13"/>
      <c r="H155" s="36"/>
      <c r="I155" s="37" t="s">
        <v>68</v>
      </c>
      <c r="J155" s="37">
        <v>6</v>
      </c>
      <c r="K155" s="13" t="e">
        <f>VLOOKUP(I155,#REF!,2,0)</f>
        <v>#REF!</v>
      </c>
      <c r="L155" s="17" t="e">
        <f>VLOOKUP(I155,#REF!,6,0)</f>
        <v>#REF!</v>
      </c>
      <c r="M155" s="92" t="e">
        <f t="shared" si="4"/>
        <v>#REF!</v>
      </c>
      <c r="N155" s="19" t="s">
        <v>812</v>
      </c>
      <c r="O155" s="19" t="s">
        <v>364</v>
      </c>
      <c r="P155" s="19" t="e">
        <f>VLOOKUP(I155,#REF!,8,0)</f>
        <v>#REF!</v>
      </c>
      <c r="Q155" s="19" t="e">
        <f t="shared" si="5"/>
        <v>#REF!</v>
      </c>
    </row>
    <row r="156" spans="1:17" hidden="1">
      <c r="A156" s="11">
        <v>133</v>
      </c>
      <c r="B156" s="12">
        <v>44928</v>
      </c>
      <c r="C156" s="20" t="s">
        <v>764</v>
      </c>
      <c r="D156" s="16" t="s">
        <v>337</v>
      </c>
      <c r="E156" s="16"/>
      <c r="F156" s="13"/>
      <c r="G156" s="13"/>
      <c r="H156" s="36"/>
      <c r="I156" s="37" t="s">
        <v>47</v>
      </c>
      <c r="J156" s="37">
        <v>6</v>
      </c>
      <c r="K156" s="13" t="e">
        <f>VLOOKUP(I156,#REF!,2,0)</f>
        <v>#REF!</v>
      </c>
      <c r="L156" s="17" t="e">
        <f>VLOOKUP(I156,#REF!,6,0)</f>
        <v>#REF!</v>
      </c>
      <c r="M156" s="92" t="e">
        <f t="shared" si="4"/>
        <v>#REF!</v>
      </c>
      <c r="N156" s="19" t="s">
        <v>812</v>
      </c>
      <c r="O156" s="19" t="s">
        <v>364</v>
      </c>
      <c r="P156" s="19" t="e">
        <f>VLOOKUP(I156,#REF!,8,0)</f>
        <v>#REF!</v>
      </c>
      <c r="Q156" s="19" t="e">
        <f t="shared" si="5"/>
        <v>#REF!</v>
      </c>
    </row>
    <row r="157" spans="1:17" hidden="1">
      <c r="A157" s="11">
        <v>134</v>
      </c>
      <c r="B157" s="12">
        <v>44928</v>
      </c>
      <c r="C157" s="20" t="s">
        <v>764</v>
      </c>
      <c r="D157" s="16" t="s">
        <v>337</v>
      </c>
      <c r="E157" s="16"/>
      <c r="F157" s="13"/>
      <c r="G157" s="13"/>
      <c r="H157" s="36"/>
      <c r="I157" s="37" t="s">
        <v>37</v>
      </c>
      <c r="J157" s="37">
        <v>3</v>
      </c>
      <c r="K157" s="13" t="e">
        <f>VLOOKUP(I157,#REF!,2,0)</f>
        <v>#REF!</v>
      </c>
      <c r="L157" s="17" t="e">
        <f>VLOOKUP(I157,#REF!,6,0)</f>
        <v>#REF!</v>
      </c>
      <c r="M157" s="92" t="e">
        <f t="shared" si="4"/>
        <v>#REF!</v>
      </c>
      <c r="N157" s="19" t="s">
        <v>812</v>
      </c>
      <c r="O157" s="19" t="s">
        <v>364</v>
      </c>
      <c r="P157" s="19" t="e">
        <f>VLOOKUP(I157,#REF!,8,0)</f>
        <v>#REF!</v>
      </c>
      <c r="Q157" s="19" t="e">
        <f t="shared" si="5"/>
        <v>#REF!</v>
      </c>
    </row>
    <row r="158" spans="1:17" hidden="1">
      <c r="A158" s="11">
        <v>135</v>
      </c>
      <c r="B158" s="12">
        <v>44928</v>
      </c>
      <c r="C158" s="20" t="s">
        <v>764</v>
      </c>
      <c r="D158" s="16" t="s">
        <v>337</v>
      </c>
      <c r="E158" s="16"/>
      <c r="F158" s="13"/>
      <c r="G158" s="13"/>
      <c r="H158" s="36"/>
      <c r="I158" s="37" t="s">
        <v>35</v>
      </c>
      <c r="J158" s="37">
        <v>3</v>
      </c>
      <c r="K158" s="13" t="e">
        <f>VLOOKUP(I158,#REF!,2,0)</f>
        <v>#REF!</v>
      </c>
      <c r="L158" s="17" t="e">
        <f>VLOOKUP(I158,#REF!,6,0)</f>
        <v>#REF!</v>
      </c>
      <c r="M158" s="92" t="e">
        <f t="shared" si="4"/>
        <v>#REF!</v>
      </c>
      <c r="N158" s="19" t="s">
        <v>812</v>
      </c>
      <c r="O158" s="19" t="s">
        <v>364</v>
      </c>
      <c r="P158" s="19" t="e">
        <f>VLOOKUP(I158,#REF!,8,0)</f>
        <v>#REF!</v>
      </c>
      <c r="Q158" s="19" t="e">
        <f t="shared" si="5"/>
        <v>#REF!</v>
      </c>
    </row>
    <row r="159" spans="1:17" hidden="1">
      <c r="A159" s="11">
        <v>136</v>
      </c>
      <c r="B159" s="12">
        <v>44928</v>
      </c>
      <c r="C159" s="20" t="s">
        <v>764</v>
      </c>
      <c r="D159" s="16" t="s">
        <v>337</v>
      </c>
      <c r="E159" s="16"/>
      <c r="F159" s="13"/>
      <c r="G159" s="13"/>
      <c r="H159" s="36"/>
      <c r="I159" s="37" t="s">
        <v>23</v>
      </c>
      <c r="J159" s="37">
        <v>6</v>
      </c>
      <c r="K159" s="13" t="e">
        <f>VLOOKUP(I159,#REF!,2,0)</f>
        <v>#REF!</v>
      </c>
      <c r="L159" s="17" t="e">
        <f>VLOOKUP(I159,#REF!,6,0)</f>
        <v>#REF!</v>
      </c>
      <c r="M159" s="92" t="e">
        <f t="shared" si="4"/>
        <v>#REF!</v>
      </c>
      <c r="N159" s="19" t="s">
        <v>812</v>
      </c>
      <c r="O159" s="19" t="s">
        <v>364</v>
      </c>
      <c r="P159" s="19" t="e">
        <f>VLOOKUP(I159,#REF!,8,0)</f>
        <v>#REF!</v>
      </c>
      <c r="Q159" s="19" t="e">
        <f t="shared" si="5"/>
        <v>#REF!</v>
      </c>
    </row>
    <row r="160" spans="1:17">
      <c r="A160" s="11">
        <v>137</v>
      </c>
      <c r="B160" s="12">
        <v>44928</v>
      </c>
      <c r="C160" s="20" t="s">
        <v>764</v>
      </c>
      <c r="D160" s="16" t="s">
        <v>548</v>
      </c>
      <c r="E160" s="16"/>
      <c r="F160" s="13"/>
      <c r="G160" s="13"/>
      <c r="H160" s="36"/>
      <c r="I160" s="37" t="s">
        <v>25</v>
      </c>
      <c r="J160" s="37">
        <v>20</v>
      </c>
      <c r="K160" s="13" t="e">
        <f>VLOOKUP(I160,#REF!,2,0)</f>
        <v>#REF!</v>
      </c>
      <c r="L160" s="17" t="e">
        <f>VLOOKUP(I160,#REF!,6,0)</f>
        <v>#REF!</v>
      </c>
      <c r="M160" s="92" t="e">
        <f t="shared" si="4"/>
        <v>#REF!</v>
      </c>
      <c r="N160" s="19" t="s">
        <v>813</v>
      </c>
      <c r="O160" s="19" t="s">
        <v>815</v>
      </c>
      <c r="P160" s="19" t="e">
        <f>VLOOKUP(I160,#REF!,8,0)</f>
        <v>#REF!</v>
      </c>
      <c r="Q160" s="19" t="e">
        <f t="shared" si="5"/>
        <v>#REF!</v>
      </c>
    </row>
    <row r="161" spans="1:17" hidden="1">
      <c r="A161" s="11">
        <v>138</v>
      </c>
      <c r="B161" s="12">
        <v>44928</v>
      </c>
      <c r="C161" s="20" t="s">
        <v>764</v>
      </c>
      <c r="D161" s="16" t="s">
        <v>276</v>
      </c>
      <c r="E161" s="16"/>
      <c r="F161" s="13"/>
      <c r="G161" s="13"/>
      <c r="H161" s="36"/>
      <c r="I161" s="37" t="s">
        <v>21</v>
      </c>
      <c r="J161" s="37">
        <v>5</v>
      </c>
      <c r="K161" s="13" t="e">
        <f>VLOOKUP(I161,#REF!,2,0)</f>
        <v>#REF!</v>
      </c>
      <c r="L161" s="17" t="e">
        <f>VLOOKUP(I161,#REF!,6,0)</f>
        <v>#REF!</v>
      </c>
      <c r="M161" s="92" t="e">
        <f t="shared" si="4"/>
        <v>#REF!</v>
      </c>
      <c r="N161" s="19" t="s">
        <v>814</v>
      </c>
      <c r="O161" s="19" t="s">
        <v>487</v>
      </c>
      <c r="P161" s="19" t="e">
        <f>VLOOKUP(I161,#REF!,8,0)</f>
        <v>#REF!</v>
      </c>
      <c r="Q161" s="19" t="e">
        <f t="shared" si="5"/>
        <v>#REF!</v>
      </c>
    </row>
    <row r="162" spans="1:17" hidden="1">
      <c r="A162" s="11">
        <v>139</v>
      </c>
      <c r="B162" s="12">
        <v>44928</v>
      </c>
      <c r="C162" s="20" t="s">
        <v>764</v>
      </c>
      <c r="D162" s="16" t="s">
        <v>276</v>
      </c>
      <c r="E162" s="16"/>
      <c r="F162" s="13"/>
      <c r="G162" s="13"/>
      <c r="H162" s="36"/>
      <c r="I162" s="37" t="s">
        <v>41</v>
      </c>
      <c r="J162" s="37">
        <v>3</v>
      </c>
      <c r="K162" s="13" t="e">
        <f>VLOOKUP(I162,#REF!,2,0)</f>
        <v>#REF!</v>
      </c>
      <c r="L162" s="17" t="e">
        <f>VLOOKUP(I162,#REF!,6,0)</f>
        <v>#REF!</v>
      </c>
      <c r="M162" s="92" t="e">
        <f t="shared" si="4"/>
        <v>#REF!</v>
      </c>
      <c r="N162" s="19" t="s">
        <v>814</v>
      </c>
      <c r="O162" s="19" t="s">
        <v>487</v>
      </c>
      <c r="P162" s="19" t="e">
        <f>VLOOKUP(I162,#REF!,8,0)</f>
        <v>#REF!</v>
      </c>
      <c r="Q162" s="19" t="e">
        <f t="shared" si="5"/>
        <v>#REF!</v>
      </c>
    </row>
    <row r="163" spans="1:17" hidden="1">
      <c r="A163" s="11">
        <v>140</v>
      </c>
      <c r="B163" s="12">
        <v>44928</v>
      </c>
      <c r="C163" s="20" t="s">
        <v>764</v>
      </c>
      <c r="D163" s="16" t="s">
        <v>276</v>
      </c>
      <c r="E163" s="16"/>
      <c r="F163" s="13"/>
      <c r="G163" s="13"/>
      <c r="H163" s="36"/>
      <c r="I163" s="37" t="s">
        <v>39</v>
      </c>
      <c r="J163" s="37">
        <v>5</v>
      </c>
      <c r="K163" s="13" t="e">
        <f>VLOOKUP(I163,#REF!,2,0)</f>
        <v>#REF!</v>
      </c>
      <c r="L163" s="17" t="e">
        <f>VLOOKUP(I163,#REF!,6,0)</f>
        <v>#REF!</v>
      </c>
      <c r="M163" s="92" t="e">
        <f t="shared" si="4"/>
        <v>#REF!</v>
      </c>
      <c r="N163" s="19" t="s">
        <v>814</v>
      </c>
      <c r="O163" s="19" t="s">
        <v>487</v>
      </c>
      <c r="P163" s="19" t="e">
        <f>VLOOKUP(I163,#REF!,8,0)</f>
        <v>#REF!</v>
      </c>
      <c r="Q163" s="19" t="e">
        <f t="shared" si="5"/>
        <v>#REF!</v>
      </c>
    </row>
    <row r="164" spans="1:17" hidden="1">
      <c r="A164" s="11">
        <v>141</v>
      </c>
      <c r="B164" s="12">
        <v>44928</v>
      </c>
      <c r="C164" s="20" t="s">
        <v>764</v>
      </c>
      <c r="D164" s="16" t="s">
        <v>276</v>
      </c>
      <c r="E164" s="16"/>
      <c r="F164" s="13"/>
      <c r="G164" s="13"/>
      <c r="H164" s="36"/>
      <c r="I164" s="37" t="s">
        <v>47</v>
      </c>
      <c r="J164" s="37">
        <v>2</v>
      </c>
      <c r="K164" s="13" t="e">
        <f>VLOOKUP(I164,#REF!,2,0)</f>
        <v>#REF!</v>
      </c>
      <c r="L164" s="17" t="e">
        <f>VLOOKUP(I164,#REF!,6,0)</f>
        <v>#REF!</v>
      </c>
      <c r="M164" s="92" t="e">
        <f t="shared" si="4"/>
        <v>#REF!</v>
      </c>
      <c r="N164" s="19" t="s">
        <v>814</v>
      </c>
      <c r="O164" s="19" t="s">
        <v>487</v>
      </c>
      <c r="P164" s="19" t="e">
        <f>VLOOKUP(I164,#REF!,8,0)</f>
        <v>#REF!</v>
      </c>
      <c r="Q164" s="19" t="e">
        <f t="shared" si="5"/>
        <v>#REF!</v>
      </c>
    </row>
    <row r="165" spans="1:17" hidden="1">
      <c r="A165" s="11">
        <v>142</v>
      </c>
      <c r="B165" s="12">
        <v>44928</v>
      </c>
      <c r="C165" s="20" t="s">
        <v>764</v>
      </c>
      <c r="D165" s="16" t="s">
        <v>276</v>
      </c>
      <c r="E165" s="16"/>
      <c r="F165" s="13"/>
      <c r="G165" s="13"/>
      <c r="H165" s="36"/>
      <c r="I165" s="37" t="s">
        <v>37</v>
      </c>
      <c r="J165" s="37">
        <v>2</v>
      </c>
      <c r="K165" s="13" t="e">
        <f>VLOOKUP(I165,#REF!,2,0)</f>
        <v>#REF!</v>
      </c>
      <c r="L165" s="17" t="e">
        <f>VLOOKUP(I165,#REF!,6,0)</f>
        <v>#REF!</v>
      </c>
      <c r="M165" s="92" t="e">
        <f t="shared" si="4"/>
        <v>#REF!</v>
      </c>
      <c r="N165" s="19" t="s">
        <v>814</v>
      </c>
      <c r="O165" s="19" t="s">
        <v>487</v>
      </c>
      <c r="P165" s="19" t="e">
        <f>VLOOKUP(I165,#REF!,8,0)</f>
        <v>#REF!</v>
      </c>
      <c r="Q165" s="19" t="e">
        <f t="shared" si="5"/>
        <v>#REF!</v>
      </c>
    </row>
    <row r="166" spans="1:17" hidden="1">
      <c r="A166" s="11">
        <v>143</v>
      </c>
      <c r="B166" s="12">
        <v>44929</v>
      </c>
      <c r="C166" s="20" t="s">
        <v>764</v>
      </c>
      <c r="D166" s="16">
        <v>3424</v>
      </c>
      <c r="E166" s="16"/>
      <c r="F166" s="13"/>
      <c r="G166" s="13"/>
      <c r="H166" s="36"/>
      <c r="I166" s="37" t="s">
        <v>31</v>
      </c>
      <c r="J166" s="37">
        <v>5</v>
      </c>
      <c r="K166" s="13" t="e">
        <f>VLOOKUP(I166,#REF!,2,0)</f>
        <v>#REF!</v>
      </c>
      <c r="L166" s="17" t="e">
        <f>VLOOKUP(I166,#REF!,6,0)</f>
        <v>#REF!</v>
      </c>
      <c r="M166" s="92" t="e">
        <f t="shared" si="4"/>
        <v>#REF!</v>
      </c>
      <c r="N166" s="19" t="s">
        <v>874</v>
      </c>
      <c r="O166" s="19" t="s">
        <v>511</v>
      </c>
      <c r="P166" s="19" t="e">
        <f>VLOOKUP(I166,#REF!,8,0)</f>
        <v>#REF!</v>
      </c>
      <c r="Q166" s="19" t="e">
        <f t="shared" si="5"/>
        <v>#REF!</v>
      </c>
    </row>
    <row r="167" spans="1:17" hidden="1">
      <c r="A167" s="11">
        <v>144</v>
      </c>
      <c r="B167" s="12">
        <v>44929</v>
      </c>
      <c r="C167" s="20" t="s">
        <v>764</v>
      </c>
      <c r="D167" s="16" t="s">
        <v>320</v>
      </c>
      <c r="E167" s="16"/>
      <c r="F167" s="13"/>
      <c r="G167" s="13"/>
      <c r="H167" s="36"/>
      <c r="I167" s="37" t="s">
        <v>26</v>
      </c>
      <c r="J167" s="37">
        <v>10</v>
      </c>
      <c r="K167" s="13" t="e">
        <f>VLOOKUP(I167,#REF!,2,0)</f>
        <v>#REF!</v>
      </c>
      <c r="L167" s="17" t="e">
        <f>VLOOKUP(I167,#REF!,6,0)</f>
        <v>#REF!</v>
      </c>
      <c r="M167" s="92" t="e">
        <f t="shared" si="4"/>
        <v>#REF!</v>
      </c>
      <c r="N167" s="19" t="s">
        <v>874</v>
      </c>
      <c r="O167" s="19" t="s">
        <v>511</v>
      </c>
      <c r="P167" s="19" t="e">
        <f>VLOOKUP(I167,#REF!,8,0)</f>
        <v>#REF!</v>
      </c>
      <c r="Q167" s="19" t="e">
        <f t="shared" si="5"/>
        <v>#REF!</v>
      </c>
    </row>
    <row r="168" spans="1:17">
      <c r="A168" s="11">
        <v>145</v>
      </c>
      <c r="B168" s="12">
        <v>44929</v>
      </c>
      <c r="C168" s="20" t="s">
        <v>764</v>
      </c>
      <c r="D168" s="16" t="s">
        <v>320</v>
      </c>
      <c r="E168" s="16"/>
      <c r="F168" s="13"/>
      <c r="G168" s="13"/>
      <c r="H168" s="36"/>
      <c r="I168" s="37" t="s">
        <v>25</v>
      </c>
      <c r="J168" s="37">
        <v>3</v>
      </c>
      <c r="K168" s="13" t="e">
        <f>VLOOKUP(I168,#REF!,2,0)</f>
        <v>#REF!</v>
      </c>
      <c r="L168" s="17" t="e">
        <f>VLOOKUP(I168,#REF!,6,0)</f>
        <v>#REF!</v>
      </c>
      <c r="M168" s="92" t="e">
        <f t="shared" si="4"/>
        <v>#REF!</v>
      </c>
      <c r="N168" s="19" t="s">
        <v>874</v>
      </c>
      <c r="O168" s="19" t="s">
        <v>511</v>
      </c>
      <c r="P168" s="19" t="e">
        <f>VLOOKUP(I168,#REF!,8,0)</f>
        <v>#REF!</v>
      </c>
      <c r="Q168" s="19" t="e">
        <f t="shared" si="5"/>
        <v>#REF!</v>
      </c>
    </row>
    <row r="169" spans="1:17" hidden="1">
      <c r="A169" s="11">
        <v>146</v>
      </c>
      <c r="B169" s="12">
        <v>44929</v>
      </c>
      <c r="C169" s="20" t="s">
        <v>764</v>
      </c>
      <c r="D169" s="16" t="s">
        <v>320</v>
      </c>
      <c r="E169" s="16"/>
      <c r="F169" s="13"/>
      <c r="G169" s="13"/>
      <c r="H169" s="36"/>
      <c r="I169" s="37" t="s">
        <v>21</v>
      </c>
      <c r="J169" s="37">
        <v>10</v>
      </c>
      <c r="K169" s="13" t="e">
        <f>VLOOKUP(I169,#REF!,2,0)</f>
        <v>#REF!</v>
      </c>
      <c r="L169" s="17" t="e">
        <f>VLOOKUP(I169,#REF!,6,0)</f>
        <v>#REF!</v>
      </c>
      <c r="M169" s="92" t="e">
        <f t="shared" si="4"/>
        <v>#REF!</v>
      </c>
      <c r="N169" s="19" t="s">
        <v>874</v>
      </c>
      <c r="O169" s="19" t="s">
        <v>511</v>
      </c>
      <c r="P169" s="19" t="e">
        <f>VLOOKUP(I169,#REF!,8,0)</f>
        <v>#REF!</v>
      </c>
      <c r="Q169" s="19" t="e">
        <f t="shared" si="5"/>
        <v>#REF!</v>
      </c>
    </row>
    <row r="170" spans="1:17" hidden="1">
      <c r="A170" s="11">
        <v>147</v>
      </c>
      <c r="B170" s="12">
        <v>44929</v>
      </c>
      <c r="C170" s="20" t="s">
        <v>764</v>
      </c>
      <c r="D170" s="16" t="s">
        <v>320</v>
      </c>
      <c r="E170" s="16"/>
      <c r="F170" s="13"/>
      <c r="G170" s="13"/>
      <c r="H170" s="36"/>
      <c r="I170" s="37" t="s">
        <v>41</v>
      </c>
      <c r="J170" s="37">
        <v>5</v>
      </c>
      <c r="K170" s="13" t="e">
        <f>VLOOKUP(I170,#REF!,2,0)</f>
        <v>#REF!</v>
      </c>
      <c r="L170" s="17" t="e">
        <f>VLOOKUP(I170,#REF!,6,0)</f>
        <v>#REF!</v>
      </c>
      <c r="M170" s="92" t="e">
        <f t="shared" si="4"/>
        <v>#REF!</v>
      </c>
      <c r="N170" s="19" t="s">
        <v>874</v>
      </c>
      <c r="O170" s="19" t="s">
        <v>511</v>
      </c>
      <c r="P170" s="19" t="e">
        <f>VLOOKUP(I170,#REF!,8,0)</f>
        <v>#REF!</v>
      </c>
      <c r="Q170" s="19" t="e">
        <f t="shared" si="5"/>
        <v>#REF!</v>
      </c>
    </row>
    <row r="171" spans="1:17" hidden="1">
      <c r="A171" s="11">
        <v>148</v>
      </c>
      <c r="B171" s="12">
        <v>44929</v>
      </c>
      <c r="C171" s="20" t="s">
        <v>764</v>
      </c>
      <c r="D171" s="16" t="s">
        <v>320</v>
      </c>
      <c r="E171" s="16"/>
      <c r="F171" s="13"/>
      <c r="G171" s="13"/>
      <c r="H171" s="36"/>
      <c r="I171" s="37" t="s">
        <v>35</v>
      </c>
      <c r="J171" s="37">
        <v>10</v>
      </c>
      <c r="K171" s="13" t="e">
        <f>VLOOKUP(I171,#REF!,2,0)</f>
        <v>#REF!</v>
      </c>
      <c r="L171" s="17" t="e">
        <f>VLOOKUP(I171,#REF!,6,0)</f>
        <v>#REF!</v>
      </c>
      <c r="M171" s="92" t="e">
        <f t="shared" si="4"/>
        <v>#REF!</v>
      </c>
      <c r="N171" s="19" t="s">
        <v>874</v>
      </c>
      <c r="O171" s="19" t="s">
        <v>511</v>
      </c>
      <c r="P171" s="19" t="e">
        <f>VLOOKUP(I171,#REF!,8,0)</f>
        <v>#REF!</v>
      </c>
      <c r="Q171" s="19" t="e">
        <f t="shared" si="5"/>
        <v>#REF!</v>
      </c>
    </row>
    <row r="172" spans="1:17">
      <c r="A172" s="11">
        <v>149</v>
      </c>
      <c r="B172" s="12">
        <v>44929</v>
      </c>
      <c r="C172" s="20" t="s">
        <v>764</v>
      </c>
      <c r="D172" s="16" t="s">
        <v>832</v>
      </c>
      <c r="E172" s="16"/>
      <c r="F172" s="13"/>
      <c r="G172" s="13"/>
      <c r="H172" s="36"/>
      <c r="I172" s="37" t="s">
        <v>25</v>
      </c>
      <c r="J172" s="37">
        <v>8</v>
      </c>
      <c r="K172" s="13" t="e">
        <f>VLOOKUP(I172,#REF!,2,0)</f>
        <v>#REF!</v>
      </c>
      <c r="L172" s="17" t="e">
        <f>VLOOKUP(I172,#REF!,6,0)</f>
        <v>#REF!</v>
      </c>
      <c r="M172" s="92" t="e">
        <f t="shared" si="4"/>
        <v>#REF!</v>
      </c>
      <c r="N172" s="19" t="s">
        <v>875</v>
      </c>
      <c r="O172" s="19" t="s">
        <v>935</v>
      </c>
      <c r="P172" s="19" t="e">
        <f>VLOOKUP(I172,#REF!,8,0)</f>
        <v>#REF!</v>
      </c>
      <c r="Q172" s="19" t="e">
        <f t="shared" si="5"/>
        <v>#REF!</v>
      </c>
    </row>
    <row r="173" spans="1:17" hidden="1">
      <c r="A173" s="11">
        <v>150</v>
      </c>
      <c r="B173" s="12">
        <v>44929</v>
      </c>
      <c r="C173" s="20" t="s">
        <v>764</v>
      </c>
      <c r="D173" s="16" t="s">
        <v>833</v>
      </c>
      <c r="E173" s="16"/>
      <c r="F173" s="13"/>
      <c r="G173" s="13"/>
      <c r="H173" s="36"/>
      <c r="I173" s="37" t="s">
        <v>26</v>
      </c>
      <c r="J173" s="37">
        <v>10</v>
      </c>
      <c r="K173" s="13" t="e">
        <f>VLOOKUP(I173,#REF!,2,0)</f>
        <v>#REF!</v>
      </c>
      <c r="L173" s="17" t="e">
        <f>VLOOKUP(I173,#REF!,6,0)</f>
        <v>#REF!</v>
      </c>
      <c r="M173" s="92" t="e">
        <f t="shared" si="4"/>
        <v>#REF!</v>
      </c>
      <c r="N173" s="19" t="s">
        <v>876</v>
      </c>
      <c r="O173" s="19" t="s">
        <v>732</v>
      </c>
      <c r="P173" s="19" t="e">
        <f>VLOOKUP(I173,#REF!,8,0)</f>
        <v>#REF!</v>
      </c>
      <c r="Q173" s="19" t="e">
        <f t="shared" si="5"/>
        <v>#REF!</v>
      </c>
    </row>
    <row r="174" spans="1:17" hidden="1">
      <c r="A174" s="11">
        <v>151</v>
      </c>
      <c r="B174" s="12">
        <v>44929</v>
      </c>
      <c r="C174" s="20" t="s">
        <v>764</v>
      </c>
      <c r="D174" s="16" t="s">
        <v>833</v>
      </c>
      <c r="E174" s="16"/>
      <c r="F174" s="13"/>
      <c r="G174" s="13"/>
      <c r="H174" s="36"/>
      <c r="I174" s="37" t="s">
        <v>35</v>
      </c>
      <c r="J174" s="37">
        <v>5</v>
      </c>
      <c r="K174" s="13" t="e">
        <f>VLOOKUP(I174,#REF!,2,0)</f>
        <v>#REF!</v>
      </c>
      <c r="L174" s="17" t="e">
        <f>VLOOKUP(I174,#REF!,6,0)</f>
        <v>#REF!</v>
      </c>
      <c r="M174" s="92" t="e">
        <f t="shared" si="4"/>
        <v>#REF!</v>
      </c>
      <c r="N174" s="19" t="s">
        <v>876</v>
      </c>
      <c r="O174" s="19" t="s">
        <v>732</v>
      </c>
      <c r="P174" s="19" t="e">
        <f>VLOOKUP(I174,#REF!,8,0)</f>
        <v>#REF!</v>
      </c>
      <c r="Q174" s="19" t="e">
        <f t="shared" si="5"/>
        <v>#REF!</v>
      </c>
    </row>
    <row r="175" spans="1:17">
      <c r="A175" s="11">
        <v>152</v>
      </c>
      <c r="B175" s="12">
        <v>44929</v>
      </c>
      <c r="C175" s="20" t="s">
        <v>764</v>
      </c>
      <c r="D175" s="16" t="s">
        <v>834</v>
      </c>
      <c r="E175" s="16"/>
      <c r="F175" s="13"/>
      <c r="G175" s="13"/>
      <c r="H175" s="36"/>
      <c r="I175" s="37" t="s">
        <v>25</v>
      </c>
      <c r="J175" s="37">
        <v>5</v>
      </c>
      <c r="K175" s="13" t="e">
        <f>VLOOKUP(I175,#REF!,2,0)</f>
        <v>#REF!</v>
      </c>
      <c r="L175" s="17" t="e">
        <f>VLOOKUP(I175,#REF!,6,0)</f>
        <v>#REF!</v>
      </c>
      <c r="M175" s="92" t="e">
        <f t="shared" si="4"/>
        <v>#REF!</v>
      </c>
      <c r="N175" s="19" t="s">
        <v>877</v>
      </c>
      <c r="O175" s="19" t="s">
        <v>730</v>
      </c>
      <c r="P175" s="19" t="e">
        <f>VLOOKUP(I175,#REF!,8,0)</f>
        <v>#REF!</v>
      </c>
      <c r="Q175" s="19" t="e">
        <f t="shared" si="5"/>
        <v>#REF!</v>
      </c>
    </row>
    <row r="176" spans="1:17" hidden="1">
      <c r="A176" s="11">
        <v>153</v>
      </c>
      <c r="B176" s="12">
        <v>44929</v>
      </c>
      <c r="C176" s="20" t="s">
        <v>764</v>
      </c>
      <c r="D176" s="16" t="s">
        <v>834</v>
      </c>
      <c r="E176" s="16"/>
      <c r="F176" s="13"/>
      <c r="G176" s="13"/>
      <c r="H176" s="36"/>
      <c r="I176" s="37" t="s">
        <v>21</v>
      </c>
      <c r="J176" s="37">
        <v>2</v>
      </c>
      <c r="K176" s="13" t="e">
        <f>VLOOKUP(I176,#REF!,2,0)</f>
        <v>#REF!</v>
      </c>
      <c r="L176" s="17" t="e">
        <f>VLOOKUP(I176,#REF!,6,0)</f>
        <v>#REF!</v>
      </c>
      <c r="M176" s="92" t="e">
        <f t="shared" si="4"/>
        <v>#REF!</v>
      </c>
      <c r="N176" s="19" t="s">
        <v>877</v>
      </c>
      <c r="O176" s="19" t="s">
        <v>730</v>
      </c>
      <c r="P176" s="19" t="e">
        <f>VLOOKUP(I176,#REF!,8,0)</f>
        <v>#REF!</v>
      </c>
      <c r="Q176" s="19" t="e">
        <f t="shared" si="5"/>
        <v>#REF!</v>
      </c>
    </row>
    <row r="177" spans="1:17" hidden="1">
      <c r="A177" s="11">
        <v>154</v>
      </c>
      <c r="B177" s="12">
        <v>44929</v>
      </c>
      <c r="C177" s="20" t="s">
        <v>764</v>
      </c>
      <c r="D177" s="16" t="s">
        <v>834</v>
      </c>
      <c r="E177" s="16"/>
      <c r="F177" s="13"/>
      <c r="G177" s="13"/>
      <c r="H177" s="36"/>
      <c r="I177" s="37" t="s">
        <v>41</v>
      </c>
      <c r="J177" s="37">
        <v>4</v>
      </c>
      <c r="K177" s="13" t="e">
        <f>VLOOKUP(I177,#REF!,2,0)</f>
        <v>#REF!</v>
      </c>
      <c r="L177" s="17" t="e">
        <f>VLOOKUP(I177,#REF!,6,0)</f>
        <v>#REF!</v>
      </c>
      <c r="M177" s="92" t="e">
        <f t="shared" si="4"/>
        <v>#REF!</v>
      </c>
      <c r="N177" s="19" t="s">
        <v>877</v>
      </c>
      <c r="O177" s="19" t="s">
        <v>730</v>
      </c>
      <c r="P177" s="19" t="e">
        <f>VLOOKUP(I177,#REF!,8,0)</f>
        <v>#REF!</v>
      </c>
      <c r="Q177" s="19" t="e">
        <f t="shared" si="5"/>
        <v>#REF!</v>
      </c>
    </row>
    <row r="178" spans="1:17" hidden="1">
      <c r="A178" s="11">
        <v>155</v>
      </c>
      <c r="B178" s="12">
        <v>44929</v>
      </c>
      <c r="C178" s="20" t="s">
        <v>764</v>
      </c>
      <c r="D178" s="16" t="s">
        <v>834</v>
      </c>
      <c r="E178" s="16"/>
      <c r="F178" s="13"/>
      <c r="G178" s="13"/>
      <c r="H178" s="36"/>
      <c r="I178" s="37" t="s">
        <v>35</v>
      </c>
      <c r="J178" s="37">
        <v>3</v>
      </c>
      <c r="K178" s="13" t="e">
        <f>VLOOKUP(I178,#REF!,2,0)</f>
        <v>#REF!</v>
      </c>
      <c r="L178" s="17" t="e">
        <f>VLOOKUP(I178,#REF!,6,0)</f>
        <v>#REF!</v>
      </c>
      <c r="M178" s="92" t="e">
        <f t="shared" si="4"/>
        <v>#REF!</v>
      </c>
      <c r="N178" s="19" t="s">
        <v>877</v>
      </c>
      <c r="O178" s="19" t="s">
        <v>730</v>
      </c>
      <c r="P178" s="19" t="e">
        <f>VLOOKUP(I178,#REF!,8,0)</f>
        <v>#REF!</v>
      </c>
      <c r="Q178" s="19" t="e">
        <f t="shared" si="5"/>
        <v>#REF!</v>
      </c>
    </row>
    <row r="179" spans="1:17" hidden="1">
      <c r="A179" s="11">
        <v>156</v>
      </c>
      <c r="B179" s="12">
        <v>44929</v>
      </c>
      <c r="C179" s="20" t="s">
        <v>764</v>
      </c>
      <c r="D179" s="16" t="s">
        <v>835</v>
      </c>
      <c r="E179" s="16"/>
      <c r="F179" s="13"/>
      <c r="G179" s="13"/>
      <c r="H179" s="36"/>
      <c r="I179" s="37" t="s">
        <v>31</v>
      </c>
      <c r="J179" s="37">
        <v>15</v>
      </c>
      <c r="K179" s="13" t="e">
        <f>VLOOKUP(I179,#REF!,2,0)</f>
        <v>#REF!</v>
      </c>
      <c r="L179" s="17" t="e">
        <f>VLOOKUP(I179,#REF!,6,0)</f>
        <v>#REF!</v>
      </c>
      <c r="M179" s="92" t="e">
        <f t="shared" si="4"/>
        <v>#REF!</v>
      </c>
      <c r="N179" s="19" t="s">
        <v>878</v>
      </c>
      <c r="O179" s="19" t="s">
        <v>729</v>
      </c>
      <c r="P179" s="19" t="e">
        <f>VLOOKUP(I179,#REF!,8,0)</f>
        <v>#REF!</v>
      </c>
      <c r="Q179" s="19" t="e">
        <f t="shared" si="5"/>
        <v>#REF!</v>
      </c>
    </row>
    <row r="180" spans="1:17" hidden="1">
      <c r="A180" s="11">
        <v>157</v>
      </c>
      <c r="B180" s="12">
        <v>44929</v>
      </c>
      <c r="C180" s="20" t="s">
        <v>764</v>
      </c>
      <c r="D180" s="16" t="s">
        <v>835</v>
      </c>
      <c r="E180" s="16"/>
      <c r="F180" s="13"/>
      <c r="G180" s="13"/>
      <c r="H180" s="36"/>
      <c r="I180" s="37" t="s">
        <v>35</v>
      </c>
      <c r="J180" s="37">
        <v>20</v>
      </c>
      <c r="K180" s="13" t="e">
        <f>VLOOKUP(I180,#REF!,2,0)</f>
        <v>#REF!</v>
      </c>
      <c r="L180" s="17" t="e">
        <f>VLOOKUP(I180,#REF!,6,0)</f>
        <v>#REF!</v>
      </c>
      <c r="M180" s="92" t="e">
        <f t="shared" si="4"/>
        <v>#REF!</v>
      </c>
      <c r="N180" s="19" t="s">
        <v>878</v>
      </c>
      <c r="O180" s="19" t="s">
        <v>729</v>
      </c>
      <c r="P180" s="19" t="e">
        <f>VLOOKUP(I180,#REF!,8,0)</f>
        <v>#REF!</v>
      </c>
      <c r="Q180" s="19" t="e">
        <f t="shared" si="5"/>
        <v>#REF!</v>
      </c>
    </row>
    <row r="181" spans="1:17">
      <c r="A181" s="11">
        <v>158</v>
      </c>
      <c r="B181" s="12">
        <v>44929</v>
      </c>
      <c r="C181" s="20" t="s">
        <v>764</v>
      </c>
      <c r="D181" s="16" t="s">
        <v>836</v>
      </c>
      <c r="E181" s="16"/>
      <c r="F181" s="13"/>
      <c r="G181" s="13"/>
      <c r="H181" s="36"/>
      <c r="I181" s="37" t="s">
        <v>25</v>
      </c>
      <c r="J181" s="37">
        <v>8</v>
      </c>
      <c r="K181" s="13" t="e">
        <f>VLOOKUP(I181,#REF!,2,0)</f>
        <v>#REF!</v>
      </c>
      <c r="L181" s="17" t="e">
        <f>VLOOKUP(I181,#REF!,6,0)</f>
        <v>#REF!</v>
      </c>
      <c r="M181" s="92" t="e">
        <f t="shared" si="4"/>
        <v>#REF!</v>
      </c>
      <c r="N181" s="19" t="s">
        <v>879</v>
      </c>
      <c r="O181" s="19" t="s">
        <v>936</v>
      </c>
      <c r="P181" s="19" t="e">
        <f>VLOOKUP(I181,#REF!,8,0)</f>
        <v>#REF!</v>
      </c>
      <c r="Q181" s="19" t="e">
        <f t="shared" si="5"/>
        <v>#REF!</v>
      </c>
    </row>
    <row r="182" spans="1:17" hidden="1">
      <c r="A182" s="11">
        <v>159</v>
      </c>
      <c r="B182" s="12">
        <v>44929</v>
      </c>
      <c r="C182" s="20" t="s">
        <v>764</v>
      </c>
      <c r="D182" s="16" t="s">
        <v>400</v>
      </c>
      <c r="E182" s="16"/>
      <c r="F182" s="13"/>
      <c r="G182" s="13"/>
      <c r="H182" s="36"/>
      <c r="I182" s="37" t="s">
        <v>31</v>
      </c>
      <c r="J182" s="37">
        <v>3</v>
      </c>
      <c r="K182" s="13" t="e">
        <f>VLOOKUP(I182,#REF!,2,0)</f>
        <v>#REF!</v>
      </c>
      <c r="L182" s="17" t="e">
        <f>VLOOKUP(I182,#REF!,6,0)</f>
        <v>#REF!</v>
      </c>
      <c r="M182" s="92" t="e">
        <f t="shared" si="4"/>
        <v>#REF!</v>
      </c>
      <c r="N182" s="19" t="s">
        <v>880</v>
      </c>
      <c r="O182" s="19" t="s">
        <v>444</v>
      </c>
      <c r="P182" s="19" t="e">
        <f>VLOOKUP(I182,#REF!,8,0)</f>
        <v>#REF!</v>
      </c>
      <c r="Q182" s="19" t="e">
        <f t="shared" si="5"/>
        <v>#REF!</v>
      </c>
    </row>
    <row r="183" spans="1:17" hidden="1">
      <c r="A183" s="11">
        <v>160</v>
      </c>
      <c r="B183" s="12">
        <v>44929</v>
      </c>
      <c r="C183" s="20" t="s">
        <v>764</v>
      </c>
      <c r="D183" s="16" t="s">
        <v>400</v>
      </c>
      <c r="E183" s="16"/>
      <c r="F183" s="13"/>
      <c r="G183" s="13"/>
      <c r="H183" s="36"/>
      <c r="I183" s="37" t="s">
        <v>26</v>
      </c>
      <c r="J183" s="37">
        <v>3</v>
      </c>
      <c r="K183" s="13" t="e">
        <f>VLOOKUP(I183,#REF!,2,0)</f>
        <v>#REF!</v>
      </c>
      <c r="L183" s="17" t="e">
        <f>VLOOKUP(I183,#REF!,6,0)</f>
        <v>#REF!</v>
      </c>
      <c r="M183" s="92" t="e">
        <f t="shared" si="4"/>
        <v>#REF!</v>
      </c>
      <c r="N183" s="19" t="s">
        <v>880</v>
      </c>
      <c r="O183" s="19" t="s">
        <v>444</v>
      </c>
      <c r="P183" s="19" t="e">
        <f>VLOOKUP(I183,#REF!,8,0)</f>
        <v>#REF!</v>
      </c>
      <c r="Q183" s="19" t="e">
        <f t="shared" si="5"/>
        <v>#REF!</v>
      </c>
    </row>
    <row r="184" spans="1:17">
      <c r="A184" s="11">
        <v>161</v>
      </c>
      <c r="B184" s="12">
        <v>44929</v>
      </c>
      <c r="C184" s="20" t="s">
        <v>764</v>
      </c>
      <c r="D184" s="16" t="s">
        <v>400</v>
      </c>
      <c r="E184" s="16"/>
      <c r="F184" s="13"/>
      <c r="G184" s="13"/>
      <c r="H184" s="36"/>
      <c r="I184" s="37" t="s">
        <v>25</v>
      </c>
      <c r="J184" s="37">
        <v>3</v>
      </c>
      <c r="K184" s="13" t="e">
        <f>VLOOKUP(I184,#REF!,2,0)</f>
        <v>#REF!</v>
      </c>
      <c r="L184" s="17" t="e">
        <f>VLOOKUP(I184,#REF!,6,0)</f>
        <v>#REF!</v>
      </c>
      <c r="M184" s="92" t="e">
        <f t="shared" si="4"/>
        <v>#REF!</v>
      </c>
      <c r="N184" s="19" t="s">
        <v>880</v>
      </c>
      <c r="O184" s="19" t="s">
        <v>444</v>
      </c>
      <c r="P184" s="19" t="e">
        <f>VLOOKUP(I184,#REF!,8,0)</f>
        <v>#REF!</v>
      </c>
      <c r="Q184" s="19" t="e">
        <f t="shared" si="5"/>
        <v>#REF!</v>
      </c>
    </row>
    <row r="185" spans="1:17" hidden="1">
      <c r="A185" s="11">
        <v>162</v>
      </c>
      <c r="B185" s="12">
        <v>44929</v>
      </c>
      <c r="C185" s="20" t="s">
        <v>764</v>
      </c>
      <c r="D185" s="16" t="s">
        <v>400</v>
      </c>
      <c r="E185" s="16"/>
      <c r="F185" s="13"/>
      <c r="G185" s="13"/>
      <c r="H185" s="36"/>
      <c r="I185" s="37" t="s">
        <v>21</v>
      </c>
      <c r="J185" s="37">
        <v>3</v>
      </c>
      <c r="K185" s="13" t="e">
        <f>VLOOKUP(I185,#REF!,2,0)</f>
        <v>#REF!</v>
      </c>
      <c r="L185" s="17" t="e">
        <f>VLOOKUP(I185,#REF!,6,0)</f>
        <v>#REF!</v>
      </c>
      <c r="M185" s="92" t="e">
        <f t="shared" si="4"/>
        <v>#REF!</v>
      </c>
      <c r="N185" s="19" t="s">
        <v>880</v>
      </c>
      <c r="O185" s="19" t="s">
        <v>444</v>
      </c>
      <c r="P185" s="19" t="e">
        <f>VLOOKUP(I185,#REF!,8,0)</f>
        <v>#REF!</v>
      </c>
      <c r="Q185" s="19" t="e">
        <f t="shared" si="5"/>
        <v>#REF!</v>
      </c>
    </row>
    <row r="186" spans="1:17" hidden="1">
      <c r="A186" s="11">
        <v>163</v>
      </c>
      <c r="B186" s="12">
        <v>44929</v>
      </c>
      <c r="C186" s="20" t="s">
        <v>764</v>
      </c>
      <c r="D186" s="16" t="s">
        <v>400</v>
      </c>
      <c r="E186" s="16"/>
      <c r="F186" s="13"/>
      <c r="G186" s="13"/>
      <c r="H186" s="36"/>
      <c r="I186" s="37" t="s">
        <v>35</v>
      </c>
      <c r="J186" s="37">
        <v>2</v>
      </c>
      <c r="K186" s="13" t="e">
        <f>VLOOKUP(I186,#REF!,2,0)</f>
        <v>#REF!</v>
      </c>
      <c r="L186" s="17" t="e">
        <f>VLOOKUP(I186,#REF!,6,0)</f>
        <v>#REF!</v>
      </c>
      <c r="M186" s="92" t="e">
        <f t="shared" si="4"/>
        <v>#REF!</v>
      </c>
      <c r="N186" s="19" t="s">
        <v>880</v>
      </c>
      <c r="O186" s="19" t="s">
        <v>444</v>
      </c>
      <c r="P186" s="19" t="e">
        <f>VLOOKUP(I186,#REF!,8,0)</f>
        <v>#REF!</v>
      </c>
      <c r="Q186" s="19" t="e">
        <f t="shared" si="5"/>
        <v>#REF!</v>
      </c>
    </row>
    <row r="187" spans="1:17" hidden="1">
      <c r="A187" s="11">
        <v>164</v>
      </c>
      <c r="B187" s="12">
        <v>44929</v>
      </c>
      <c r="C187" s="20" t="s">
        <v>764</v>
      </c>
      <c r="D187" s="16" t="s">
        <v>837</v>
      </c>
      <c r="E187" s="16"/>
      <c r="F187" s="13"/>
      <c r="G187" s="13"/>
      <c r="H187" s="36"/>
      <c r="I187" s="37" t="s">
        <v>21</v>
      </c>
      <c r="J187" s="37">
        <v>10</v>
      </c>
      <c r="K187" s="13" t="e">
        <f>VLOOKUP(I187,#REF!,2,0)</f>
        <v>#REF!</v>
      </c>
      <c r="L187" s="17" t="e">
        <f>VLOOKUP(I187,#REF!,6,0)</f>
        <v>#REF!</v>
      </c>
      <c r="M187" s="92" t="e">
        <f t="shared" si="4"/>
        <v>#REF!</v>
      </c>
      <c r="N187" s="19" t="s">
        <v>881</v>
      </c>
      <c r="O187" s="19" t="s">
        <v>937</v>
      </c>
      <c r="P187" s="19" t="e">
        <f>VLOOKUP(I187,#REF!,8,0)</f>
        <v>#REF!</v>
      </c>
      <c r="Q187" s="19" t="e">
        <f t="shared" si="5"/>
        <v>#REF!</v>
      </c>
    </row>
    <row r="188" spans="1:17" hidden="1">
      <c r="A188" s="11">
        <v>165</v>
      </c>
      <c r="B188" s="12">
        <v>44929</v>
      </c>
      <c r="C188" s="20" t="s">
        <v>764</v>
      </c>
      <c r="D188" s="16" t="s">
        <v>837</v>
      </c>
      <c r="E188" s="16"/>
      <c r="F188" s="13"/>
      <c r="G188" s="13"/>
      <c r="H188" s="36"/>
      <c r="I188" s="37" t="s">
        <v>41</v>
      </c>
      <c r="J188" s="37">
        <v>5</v>
      </c>
      <c r="K188" s="13" t="e">
        <f>VLOOKUP(I188,#REF!,2,0)</f>
        <v>#REF!</v>
      </c>
      <c r="L188" s="17" t="e">
        <f>VLOOKUP(I188,#REF!,6,0)</f>
        <v>#REF!</v>
      </c>
      <c r="M188" s="92" t="e">
        <f t="shared" si="4"/>
        <v>#REF!</v>
      </c>
      <c r="N188" s="19" t="s">
        <v>881</v>
      </c>
      <c r="O188" s="19" t="s">
        <v>937</v>
      </c>
      <c r="P188" s="19" t="e">
        <f>VLOOKUP(I188,#REF!,8,0)</f>
        <v>#REF!</v>
      </c>
      <c r="Q188" s="19" t="e">
        <f t="shared" si="5"/>
        <v>#REF!</v>
      </c>
    </row>
    <row r="189" spans="1:17" hidden="1">
      <c r="A189" s="11">
        <v>166</v>
      </c>
      <c r="B189" s="12">
        <v>44929</v>
      </c>
      <c r="C189" s="20" t="s">
        <v>764</v>
      </c>
      <c r="D189" s="16" t="s">
        <v>837</v>
      </c>
      <c r="E189" s="16"/>
      <c r="F189" s="13"/>
      <c r="G189" s="13"/>
      <c r="H189" s="36"/>
      <c r="I189" s="37" t="s">
        <v>35</v>
      </c>
      <c r="J189" s="37">
        <v>10</v>
      </c>
      <c r="K189" s="13" t="e">
        <f>VLOOKUP(I189,#REF!,2,0)</f>
        <v>#REF!</v>
      </c>
      <c r="L189" s="17" t="e">
        <f>VLOOKUP(I189,#REF!,6,0)</f>
        <v>#REF!</v>
      </c>
      <c r="M189" s="92" t="e">
        <f t="shared" si="4"/>
        <v>#REF!</v>
      </c>
      <c r="N189" s="19" t="s">
        <v>881</v>
      </c>
      <c r="O189" s="19" t="s">
        <v>937</v>
      </c>
      <c r="P189" s="19" t="e">
        <f>VLOOKUP(I189,#REF!,8,0)</f>
        <v>#REF!</v>
      </c>
      <c r="Q189" s="19" t="e">
        <f t="shared" si="5"/>
        <v>#REF!</v>
      </c>
    </row>
    <row r="190" spans="1:17" hidden="1">
      <c r="A190" s="11">
        <v>167</v>
      </c>
      <c r="B190" s="12">
        <v>44929</v>
      </c>
      <c r="C190" s="20" t="s">
        <v>764</v>
      </c>
      <c r="D190" s="16" t="s">
        <v>838</v>
      </c>
      <c r="E190" s="16"/>
      <c r="F190" s="13"/>
      <c r="G190" s="13"/>
      <c r="H190" s="36"/>
      <c r="I190" s="37" t="s">
        <v>31</v>
      </c>
      <c r="J190" s="37">
        <v>6</v>
      </c>
      <c r="K190" s="13" t="e">
        <f>VLOOKUP(I190,#REF!,2,0)</f>
        <v>#REF!</v>
      </c>
      <c r="L190" s="17" t="e">
        <f>VLOOKUP(I190,#REF!,6,0)</f>
        <v>#REF!</v>
      </c>
      <c r="M190" s="92" t="e">
        <f t="shared" si="4"/>
        <v>#REF!</v>
      </c>
      <c r="N190" s="19" t="s">
        <v>882</v>
      </c>
      <c r="O190" s="19" t="s">
        <v>938</v>
      </c>
      <c r="P190" s="19" t="e">
        <f>VLOOKUP(I190,#REF!,8,0)</f>
        <v>#REF!</v>
      </c>
      <c r="Q190" s="19" t="e">
        <f t="shared" si="5"/>
        <v>#REF!</v>
      </c>
    </row>
    <row r="191" spans="1:17" hidden="1">
      <c r="A191" s="11">
        <v>168</v>
      </c>
      <c r="B191" s="12">
        <v>44929</v>
      </c>
      <c r="C191" s="20" t="s">
        <v>764</v>
      </c>
      <c r="D191" s="16" t="s">
        <v>838</v>
      </c>
      <c r="E191" s="16"/>
      <c r="F191" s="13"/>
      <c r="G191" s="13"/>
      <c r="H191" s="36"/>
      <c r="I191" s="37" t="s">
        <v>26</v>
      </c>
      <c r="J191" s="37">
        <v>6</v>
      </c>
      <c r="K191" s="13" t="e">
        <f>VLOOKUP(I191,#REF!,2,0)</f>
        <v>#REF!</v>
      </c>
      <c r="L191" s="17" t="e">
        <f>VLOOKUP(I191,#REF!,6,0)</f>
        <v>#REF!</v>
      </c>
      <c r="M191" s="92" t="e">
        <f t="shared" si="4"/>
        <v>#REF!</v>
      </c>
      <c r="N191" s="19" t="s">
        <v>882</v>
      </c>
      <c r="O191" s="19" t="s">
        <v>938</v>
      </c>
      <c r="P191" s="19" t="e">
        <f>VLOOKUP(I191,#REF!,8,0)</f>
        <v>#REF!</v>
      </c>
      <c r="Q191" s="19" t="e">
        <f t="shared" si="5"/>
        <v>#REF!</v>
      </c>
    </row>
    <row r="192" spans="1:17">
      <c r="A192" s="11">
        <v>169</v>
      </c>
      <c r="B192" s="12">
        <v>44929</v>
      </c>
      <c r="C192" s="20" t="s">
        <v>764</v>
      </c>
      <c r="D192" s="16" t="s">
        <v>838</v>
      </c>
      <c r="E192" s="16"/>
      <c r="F192" s="13"/>
      <c r="G192" s="13"/>
      <c r="H192" s="36"/>
      <c r="I192" s="37" t="s">
        <v>25</v>
      </c>
      <c r="J192" s="37">
        <v>6</v>
      </c>
      <c r="K192" s="13" t="e">
        <f>VLOOKUP(I192,#REF!,2,0)</f>
        <v>#REF!</v>
      </c>
      <c r="L192" s="17" t="e">
        <f>VLOOKUP(I192,#REF!,6,0)</f>
        <v>#REF!</v>
      </c>
      <c r="M192" s="92" t="e">
        <f t="shared" si="4"/>
        <v>#REF!</v>
      </c>
      <c r="N192" s="19" t="s">
        <v>882</v>
      </c>
      <c r="O192" s="19" t="s">
        <v>938</v>
      </c>
      <c r="P192" s="19" t="e">
        <f>VLOOKUP(I192,#REF!,8,0)</f>
        <v>#REF!</v>
      </c>
      <c r="Q192" s="19" t="e">
        <f t="shared" si="5"/>
        <v>#REF!</v>
      </c>
    </row>
    <row r="193" spans="1:17" hidden="1">
      <c r="A193" s="11">
        <v>170</v>
      </c>
      <c r="B193" s="12">
        <v>44929</v>
      </c>
      <c r="C193" s="20" t="s">
        <v>764</v>
      </c>
      <c r="D193" s="16" t="s">
        <v>838</v>
      </c>
      <c r="E193" s="16"/>
      <c r="F193" s="13"/>
      <c r="G193" s="13"/>
      <c r="H193" s="36"/>
      <c r="I193" s="37" t="s">
        <v>21</v>
      </c>
      <c r="J193" s="37">
        <v>6</v>
      </c>
      <c r="K193" s="13" t="e">
        <f>VLOOKUP(I193,#REF!,2,0)</f>
        <v>#REF!</v>
      </c>
      <c r="L193" s="17" t="e">
        <f>VLOOKUP(I193,#REF!,6,0)</f>
        <v>#REF!</v>
      </c>
      <c r="M193" s="92" t="e">
        <f t="shared" si="4"/>
        <v>#REF!</v>
      </c>
      <c r="N193" s="19" t="s">
        <v>882</v>
      </c>
      <c r="O193" s="19" t="s">
        <v>938</v>
      </c>
      <c r="P193" s="19" t="e">
        <f>VLOOKUP(I193,#REF!,8,0)</f>
        <v>#REF!</v>
      </c>
      <c r="Q193" s="19" t="e">
        <f t="shared" si="5"/>
        <v>#REF!</v>
      </c>
    </row>
    <row r="194" spans="1:17" hidden="1">
      <c r="A194" s="11">
        <v>171</v>
      </c>
      <c r="B194" s="12">
        <v>44929</v>
      </c>
      <c r="C194" s="20" t="s">
        <v>764</v>
      </c>
      <c r="D194" s="16" t="s">
        <v>387</v>
      </c>
      <c r="E194" s="16"/>
      <c r="F194" s="13"/>
      <c r="G194" s="13"/>
      <c r="H194" s="36"/>
      <c r="I194" s="37" t="s">
        <v>41</v>
      </c>
      <c r="J194" s="37">
        <v>2</v>
      </c>
      <c r="K194" s="13" t="e">
        <f>VLOOKUP(I194,#REF!,2,0)</f>
        <v>#REF!</v>
      </c>
      <c r="L194" s="17" t="e">
        <f>VLOOKUP(I194,#REF!,6,0)</f>
        <v>#REF!</v>
      </c>
      <c r="M194" s="92" t="e">
        <f t="shared" si="4"/>
        <v>#REF!</v>
      </c>
      <c r="N194" s="19" t="s">
        <v>883</v>
      </c>
      <c r="O194" s="19" t="s">
        <v>437</v>
      </c>
      <c r="P194" s="19" t="e">
        <f>VLOOKUP(I194,#REF!,8,0)</f>
        <v>#REF!</v>
      </c>
      <c r="Q194" s="19" t="e">
        <f t="shared" si="5"/>
        <v>#REF!</v>
      </c>
    </row>
    <row r="195" spans="1:17" hidden="1">
      <c r="A195" s="11">
        <v>172</v>
      </c>
      <c r="B195" s="12">
        <v>44929</v>
      </c>
      <c r="C195" s="20" t="s">
        <v>764</v>
      </c>
      <c r="D195" s="16" t="s">
        <v>387</v>
      </c>
      <c r="E195" s="16"/>
      <c r="F195" s="13"/>
      <c r="G195" s="13"/>
      <c r="H195" s="36"/>
      <c r="I195" s="37" t="s">
        <v>47</v>
      </c>
      <c r="J195" s="37">
        <v>3</v>
      </c>
      <c r="K195" s="13" t="e">
        <f>VLOOKUP(I195,#REF!,2,0)</f>
        <v>#REF!</v>
      </c>
      <c r="L195" s="17" t="e">
        <f>VLOOKUP(I195,#REF!,6,0)</f>
        <v>#REF!</v>
      </c>
      <c r="M195" s="92" t="e">
        <f t="shared" si="4"/>
        <v>#REF!</v>
      </c>
      <c r="N195" s="19" t="s">
        <v>883</v>
      </c>
      <c r="O195" s="19" t="s">
        <v>437</v>
      </c>
      <c r="P195" s="19" t="e">
        <f>VLOOKUP(I195,#REF!,8,0)</f>
        <v>#REF!</v>
      </c>
      <c r="Q195" s="19" t="e">
        <f t="shared" si="5"/>
        <v>#REF!</v>
      </c>
    </row>
    <row r="196" spans="1:17" hidden="1">
      <c r="A196" s="11">
        <v>173</v>
      </c>
      <c r="B196" s="12">
        <v>44929</v>
      </c>
      <c r="C196" s="20" t="s">
        <v>764</v>
      </c>
      <c r="D196" s="16" t="s">
        <v>387</v>
      </c>
      <c r="E196" s="16"/>
      <c r="F196" s="13"/>
      <c r="G196" s="13"/>
      <c r="H196" s="36"/>
      <c r="I196" s="37" t="s">
        <v>37</v>
      </c>
      <c r="J196" s="37">
        <v>3</v>
      </c>
      <c r="K196" s="13" t="e">
        <f>VLOOKUP(I196,#REF!,2,0)</f>
        <v>#REF!</v>
      </c>
      <c r="L196" s="17" t="e">
        <f>VLOOKUP(I196,#REF!,6,0)</f>
        <v>#REF!</v>
      </c>
      <c r="M196" s="92" t="e">
        <f t="shared" si="4"/>
        <v>#REF!</v>
      </c>
      <c r="N196" s="19" t="s">
        <v>883</v>
      </c>
      <c r="O196" s="19" t="s">
        <v>437</v>
      </c>
      <c r="P196" s="19" t="e">
        <f>VLOOKUP(I196,#REF!,8,0)</f>
        <v>#REF!</v>
      </c>
      <c r="Q196" s="19" t="e">
        <f t="shared" si="5"/>
        <v>#REF!</v>
      </c>
    </row>
    <row r="197" spans="1:17">
      <c r="A197" s="11">
        <v>174</v>
      </c>
      <c r="B197" s="12">
        <v>44929</v>
      </c>
      <c r="C197" s="20" t="s">
        <v>764</v>
      </c>
      <c r="D197" s="16" t="s">
        <v>239</v>
      </c>
      <c r="E197" s="16"/>
      <c r="F197" s="13"/>
      <c r="G197" s="13"/>
      <c r="H197" s="36"/>
      <c r="I197" s="37" t="s">
        <v>25</v>
      </c>
      <c r="J197" s="37">
        <v>10</v>
      </c>
      <c r="K197" s="13" t="e">
        <f>VLOOKUP(I197,#REF!,2,0)</f>
        <v>#REF!</v>
      </c>
      <c r="L197" s="17" t="e">
        <f>VLOOKUP(I197,#REF!,6,0)</f>
        <v>#REF!</v>
      </c>
      <c r="M197" s="92" t="e">
        <f t="shared" si="4"/>
        <v>#REF!</v>
      </c>
      <c r="N197" s="19" t="s">
        <v>884</v>
      </c>
      <c r="O197" s="19" t="s">
        <v>434</v>
      </c>
      <c r="P197" s="19" t="e">
        <f>VLOOKUP(I197,#REF!,8,0)</f>
        <v>#REF!</v>
      </c>
      <c r="Q197" s="19" t="e">
        <f t="shared" si="5"/>
        <v>#REF!</v>
      </c>
    </row>
    <row r="198" spans="1:17" hidden="1">
      <c r="A198" s="11">
        <v>213</v>
      </c>
      <c r="B198" s="12">
        <v>44929</v>
      </c>
      <c r="C198" s="20" t="s">
        <v>764</v>
      </c>
      <c r="D198" s="16" t="s">
        <v>335</v>
      </c>
      <c r="E198" s="16"/>
      <c r="F198" s="13"/>
      <c r="G198" s="13"/>
      <c r="H198" s="36"/>
      <c r="I198" s="37" t="s">
        <v>31</v>
      </c>
      <c r="J198" s="37">
        <v>5</v>
      </c>
      <c r="K198" s="13" t="e">
        <f>VLOOKUP(I198,#REF!,2,0)</f>
        <v>#REF!</v>
      </c>
      <c r="L198" s="17" t="e">
        <f>VLOOKUP(I198,#REF!,6,0)</f>
        <v>#REF!</v>
      </c>
      <c r="M198" s="92" t="e">
        <f t="shared" ref="M198:M252" si="6">J198*L198</f>
        <v>#REF!</v>
      </c>
      <c r="N198" s="19" t="s">
        <v>885</v>
      </c>
      <c r="O198" s="19" t="s">
        <v>365</v>
      </c>
      <c r="P198" s="19" t="e">
        <f>VLOOKUP(I198,#REF!,8,0)</f>
        <v>#REF!</v>
      </c>
      <c r="Q198" s="19" t="e">
        <f t="shared" ref="Q198:Q253" si="7">J198*P198</f>
        <v>#REF!</v>
      </c>
    </row>
    <row r="199" spans="1:17" hidden="1">
      <c r="A199" s="11">
        <v>214</v>
      </c>
      <c r="B199" s="12">
        <v>44929</v>
      </c>
      <c r="C199" s="20" t="s">
        <v>764</v>
      </c>
      <c r="D199" s="16" t="s">
        <v>335</v>
      </c>
      <c r="E199" s="16"/>
      <c r="F199" s="13"/>
      <c r="G199" s="13"/>
      <c r="H199" s="36"/>
      <c r="I199" s="37" t="s">
        <v>26</v>
      </c>
      <c r="J199" s="37">
        <v>5</v>
      </c>
      <c r="K199" s="13" t="e">
        <f>VLOOKUP(I199,#REF!,2,0)</f>
        <v>#REF!</v>
      </c>
      <c r="L199" s="17" t="e">
        <f>VLOOKUP(I199,#REF!,6,0)</f>
        <v>#REF!</v>
      </c>
      <c r="M199" s="92" t="e">
        <f t="shared" si="6"/>
        <v>#REF!</v>
      </c>
      <c r="N199" s="19" t="s">
        <v>885</v>
      </c>
      <c r="O199" s="19" t="s">
        <v>365</v>
      </c>
      <c r="P199" s="19" t="e">
        <f>VLOOKUP(I199,#REF!,8,0)</f>
        <v>#REF!</v>
      </c>
      <c r="Q199" s="19" t="e">
        <f t="shared" si="7"/>
        <v>#REF!</v>
      </c>
    </row>
    <row r="200" spans="1:17">
      <c r="A200" s="11">
        <v>215</v>
      </c>
      <c r="B200" s="12">
        <v>44929</v>
      </c>
      <c r="C200" s="20" t="s">
        <v>764</v>
      </c>
      <c r="D200" s="16" t="s">
        <v>335</v>
      </c>
      <c r="E200" s="16"/>
      <c r="F200" s="13"/>
      <c r="G200" s="13"/>
      <c r="H200" s="36"/>
      <c r="I200" s="37" t="s">
        <v>25</v>
      </c>
      <c r="J200" s="37">
        <v>5</v>
      </c>
      <c r="K200" s="13" t="e">
        <f>VLOOKUP(I200,#REF!,2,0)</f>
        <v>#REF!</v>
      </c>
      <c r="L200" s="17" t="e">
        <f>VLOOKUP(I200,#REF!,6,0)</f>
        <v>#REF!</v>
      </c>
      <c r="M200" s="92" t="e">
        <f t="shared" si="6"/>
        <v>#REF!</v>
      </c>
      <c r="N200" s="19" t="s">
        <v>885</v>
      </c>
      <c r="O200" s="19" t="s">
        <v>365</v>
      </c>
      <c r="P200" s="19" t="e">
        <f>VLOOKUP(I200,#REF!,8,0)</f>
        <v>#REF!</v>
      </c>
      <c r="Q200" s="19" t="e">
        <f t="shared" si="7"/>
        <v>#REF!</v>
      </c>
    </row>
    <row r="201" spans="1:17" hidden="1">
      <c r="A201" s="11">
        <v>216</v>
      </c>
      <c r="B201" s="12">
        <v>44929</v>
      </c>
      <c r="C201" s="20" t="s">
        <v>764</v>
      </c>
      <c r="D201" s="16" t="s">
        <v>839</v>
      </c>
      <c r="E201" s="16"/>
      <c r="F201" s="13"/>
      <c r="G201" s="13"/>
      <c r="H201" s="36"/>
      <c r="I201" s="37" t="s">
        <v>26</v>
      </c>
      <c r="J201" s="37">
        <v>5</v>
      </c>
      <c r="K201" s="13" t="e">
        <f>VLOOKUP(I201,#REF!,2,0)</f>
        <v>#REF!</v>
      </c>
      <c r="L201" s="17" t="e">
        <f>VLOOKUP(I201,#REF!,6,0)</f>
        <v>#REF!</v>
      </c>
      <c r="M201" s="92" t="e">
        <f t="shared" si="6"/>
        <v>#REF!</v>
      </c>
      <c r="N201" s="19" t="s">
        <v>886</v>
      </c>
      <c r="O201" s="19" t="s">
        <v>939</v>
      </c>
      <c r="P201" s="19" t="e">
        <f>VLOOKUP(I201,#REF!,8,0)</f>
        <v>#REF!</v>
      </c>
      <c r="Q201" s="19" t="e">
        <f t="shared" si="7"/>
        <v>#REF!</v>
      </c>
    </row>
    <row r="202" spans="1:17">
      <c r="A202" s="11">
        <v>217</v>
      </c>
      <c r="B202" s="12">
        <v>44929</v>
      </c>
      <c r="C202" s="20" t="s">
        <v>764</v>
      </c>
      <c r="D202" s="16" t="s">
        <v>839</v>
      </c>
      <c r="E202" s="16"/>
      <c r="F202" s="13"/>
      <c r="G202" s="13"/>
      <c r="H202" s="36"/>
      <c r="I202" s="37" t="s">
        <v>25</v>
      </c>
      <c r="J202" s="37">
        <v>5</v>
      </c>
      <c r="K202" s="13" t="e">
        <f>VLOOKUP(I202,#REF!,2,0)</f>
        <v>#REF!</v>
      </c>
      <c r="L202" s="17" t="e">
        <f>VLOOKUP(I202,#REF!,6,0)</f>
        <v>#REF!</v>
      </c>
      <c r="M202" s="92" t="e">
        <f t="shared" si="6"/>
        <v>#REF!</v>
      </c>
      <c r="N202" s="19" t="s">
        <v>886</v>
      </c>
      <c r="O202" s="19" t="s">
        <v>939</v>
      </c>
      <c r="P202" s="19" t="e">
        <f>VLOOKUP(I202,#REF!,8,0)</f>
        <v>#REF!</v>
      </c>
      <c r="Q202" s="19" t="e">
        <f t="shared" si="7"/>
        <v>#REF!</v>
      </c>
    </row>
    <row r="203" spans="1:17" hidden="1">
      <c r="A203" s="11">
        <v>218</v>
      </c>
      <c r="B203" s="12">
        <v>44929</v>
      </c>
      <c r="C203" s="20" t="s">
        <v>764</v>
      </c>
      <c r="D203" s="16" t="s">
        <v>839</v>
      </c>
      <c r="E203" s="16"/>
      <c r="F203" s="13"/>
      <c r="G203" s="13"/>
      <c r="H203" s="36"/>
      <c r="I203" s="37" t="s">
        <v>21</v>
      </c>
      <c r="J203" s="37">
        <v>3</v>
      </c>
      <c r="K203" s="13" t="e">
        <f>VLOOKUP(I203,#REF!,2,0)</f>
        <v>#REF!</v>
      </c>
      <c r="L203" s="17" t="e">
        <f>VLOOKUP(I203,#REF!,6,0)</f>
        <v>#REF!</v>
      </c>
      <c r="M203" s="92" t="e">
        <f t="shared" si="6"/>
        <v>#REF!</v>
      </c>
      <c r="N203" s="19" t="s">
        <v>886</v>
      </c>
      <c r="O203" s="19" t="s">
        <v>939</v>
      </c>
      <c r="P203" s="19" t="e">
        <f>VLOOKUP(I203,#REF!,8,0)</f>
        <v>#REF!</v>
      </c>
      <c r="Q203" s="19" t="e">
        <f t="shared" si="7"/>
        <v>#REF!</v>
      </c>
    </row>
    <row r="204" spans="1:17" hidden="1">
      <c r="A204" s="11">
        <v>219</v>
      </c>
      <c r="B204" s="12">
        <v>44929</v>
      </c>
      <c r="C204" s="20" t="s">
        <v>764</v>
      </c>
      <c r="D204" s="16" t="s">
        <v>839</v>
      </c>
      <c r="E204" s="16"/>
      <c r="F204" s="13"/>
      <c r="G204" s="13"/>
      <c r="H204" s="36"/>
      <c r="I204" s="37" t="s">
        <v>35</v>
      </c>
      <c r="J204" s="37">
        <v>4</v>
      </c>
      <c r="K204" s="13" t="e">
        <f>VLOOKUP(I204,#REF!,2,0)</f>
        <v>#REF!</v>
      </c>
      <c r="L204" s="17" t="e">
        <f>VLOOKUP(I204,#REF!,6,0)</f>
        <v>#REF!</v>
      </c>
      <c r="M204" s="92" t="e">
        <f t="shared" si="6"/>
        <v>#REF!</v>
      </c>
      <c r="N204" s="19" t="s">
        <v>886</v>
      </c>
      <c r="O204" s="19" t="s">
        <v>939</v>
      </c>
      <c r="P204" s="19" t="e">
        <f>VLOOKUP(I204,#REF!,8,0)</f>
        <v>#REF!</v>
      </c>
      <c r="Q204" s="19" t="e">
        <f t="shared" si="7"/>
        <v>#REF!</v>
      </c>
    </row>
    <row r="205" spans="1:17" hidden="1">
      <c r="A205" s="11">
        <v>220</v>
      </c>
      <c r="B205" s="12">
        <v>44929</v>
      </c>
      <c r="C205" s="20" t="s">
        <v>764</v>
      </c>
      <c r="D205" s="16" t="s">
        <v>840</v>
      </c>
      <c r="E205" s="16"/>
      <c r="F205" s="13"/>
      <c r="G205" s="13"/>
      <c r="H205" s="36"/>
      <c r="I205" s="37" t="s">
        <v>31</v>
      </c>
      <c r="J205" s="37">
        <v>3</v>
      </c>
      <c r="K205" s="13" t="e">
        <f>VLOOKUP(I205,#REF!,2,0)</f>
        <v>#REF!</v>
      </c>
      <c r="L205" s="17" t="e">
        <f>VLOOKUP(I205,#REF!,6,0)</f>
        <v>#REF!</v>
      </c>
      <c r="M205" s="92" t="e">
        <f t="shared" si="6"/>
        <v>#REF!</v>
      </c>
      <c r="N205" s="19" t="s">
        <v>887</v>
      </c>
      <c r="O205" s="19" t="s">
        <v>940</v>
      </c>
      <c r="P205" s="19" t="e">
        <f>VLOOKUP(I205,#REF!,8,0)</f>
        <v>#REF!</v>
      </c>
      <c r="Q205" s="19" t="e">
        <f t="shared" si="7"/>
        <v>#REF!</v>
      </c>
    </row>
    <row r="206" spans="1:17">
      <c r="A206" s="11">
        <v>221</v>
      </c>
      <c r="B206" s="12">
        <v>44929</v>
      </c>
      <c r="C206" s="20" t="s">
        <v>764</v>
      </c>
      <c r="D206" s="16" t="s">
        <v>840</v>
      </c>
      <c r="E206" s="16"/>
      <c r="F206" s="13"/>
      <c r="G206" s="13"/>
      <c r="H206" s="36"/>
      <c r="I206" s="37" t="s">
        <v>25</v>
      </c>
      <c r="J206" s="37">
        <v>10</v>
      </c>
      <c r="K206" s="13" t="e">
        <f>VLOOKUP(I206,#REF!,2,0)</f>
        <v>#REF!</v>
      </c>
      <c r="L206" s="17" t="e">
        <f>VLOOKUP(I206,#REF!,6,0)</f>
        <v>#REF!</v>
      </c>
      <c r="M206" s="92" t="e">
        <f t="shared" si="6"/>
        <v>#REF!</v>
      </c>
      <c r="N206" s="19" t="s">
        <v>887</v>
      </c>
      <c r="O206" s="19" t="s">
        <v>940</v>
      </c>
      <c r="P206" s="19" t="e">
        <f>VLOOKUP(I206,#REF!,8,0)</f>
        <v>#REF!</v>
      </c>
      <c r="Q206" s="19" t="e">
        <f t="shared" si="7"/>
        <v>#REF!</v>
      </c>
    </row>
    <row r="207" spans="1:17" hidden="1">
      <c r="A207" s="11">
        <v>222</v>
      </c>
      <c r="B207" s="12">
        <v>44929</v>
      </c>
      <c r="C207" s="20" t="s">
        <v>764</v>
      </c>
      <c r="D207" s="16" t="s">
        <v>840</v>
      </c>
      <c r="E207" s="16"/>
      <c r="F207" s="13"/>
      <c r="G207" s="13"/>
      <c r="H207" s="36"/>
      <c r="I207" s="37" t="s">
        <v>41</v>
      </c>
      <c r="J207" s="37">
        <v>3</v>
      </c>
      <c r="K207" s="13" t="e">
        <f>VLOOKUP(I207,#REF!,2,0)</f>
        <v>#REF!</v>
      </c>
      <c r="L207" s="17" t="e">
        <f>VLOOKUP(I207,#REF!,6,0)</f>
        <v>#REF!</v>
      </c>
      <c r="M207" s="92" t="e">
        <f t="shared" si="6"/>
        <v>#REF!</v>
      </c>
      <c r="N207" s="19" t="s">
        <v>887</v>
      </c>
      <c r="O207" s="19" t="s">
        <v>940</v>
      </c>
      <c r="P207" s="19" t="e">
        <f>VLOOKUP(I207,#REF!,8,0)</f>
        <v>#REF!</v>
      </c>
      <c r="Q207" s="19" t="e">
        <f t="shared" si="7"/>
        <v>#REF!</v>
      </c>
    </row>
    <row r="208" spans="1:17" hidden="1">
      <c r="A208" s="11">
        <v>223</v>
      </c>
      <c r="B208" s="12">
        <v>44929</v>
      </c>
      <c r="C208" s="20" t="s">
        <v>764</v>
      </c>
      <c r="D208" s="16" t="s">
        <v>841</v>
      </c>
      <c r="E208" s="16"/>
      <c r="F208" s="13"/>
      <c r="G208" s="13"/>
      <c r="H208" s="36"/>
      <c r="I208" s="37" t="s">
        <v>23</v>
      </c>
      <c r="J208" s="37">
        <v>10</v>
      </c>
      <c r="K208" s="13" t="e">
        <f>VLOOKUP(I208,#REF!,2,0)</f>
        <v>#REF!</v>
      </c>
      <c r="L208" s="17" t="e">
        <f>VLOOKUP(I208,#REF!,6,0)</f>
        <v>#REF!</v>
      </c>
      <c r="M208" s="92" t="e">
        <f t="shared" si="6"/>
        <v>#REF!</v>
      </c>
      <c r="N208" s="19" t="s">
        <v>888</v>
      </c>
      <c r="O208" s="19" t="s">
        <v>735</v>
      </c>
      <c r="P208" s="19" t="e">
        <f>VLOOKUP(I208,#REF!,8,0)</f>
        <v>#REF!</v>
      </c>
      <c r="Q208" s="19" t="e">
        <f t="shared" si="7"/>
        <v>#REF!</v>
      </c>
    </row>
    <row r="209" spans="1:17">
      <c r="A209" s="11">
        <v>224</v>
      </c>
      <c r="B209" s="12">
        <v>44929</v>
      </c>
      <c r="C209" s="20" t="s">
        <v>764</v>
      </c>
      <c r="D209" s="16" t="s">
        <v>399</v>
      </c>
      <c r="E209" s="16"/>
      <c r="F209" s="13"/>
      <c r="G209" s="13"/>
      <c r="H209" s="36"/>
      <c r="I209" s="37" t="s">
        <v>25</v>
      </c>
      <c r="J209" s="37">
        <v>3</v>
      </c>
      <c r="K209" s="13" t="e">
        <f>VLOOKUP(I209,#REF!,2,0)</f>
        <v>#REF!</v>
      </c>
      <c r="L209" s="17" t="e">
        <f>VLOOKUP(I209,#REF!,6,0)</f>
        <v>#REF!</v>
      </c>
      <c r="M209" s="92" t="e">
        <f t="shared" si="6"/>
        <v>#REF!</v>
      </c>
      <c r="N209" s="19" t="s">
        <v>889</v>
      </c>
      <c r="O209" s="19" t="s">
        <v>438</v>
      </c>
      <c r="P209" s="19" t="e">
        <f>VLOOKUP(I209,#REF!,8,0)</f>
        <v>#REF!</v>
      </c>
      <c r="Q209" s="19" t="e">
        <f t="shared" si="7"/>
        <v>#REF!</v>
      </c>
    </row>
    <row r="210" spans="1:17" hidden="1">
      <c r="A210" s="11">
        <v>225</v>
      </c>
      <c r="B210" s="12">
        <v>44929</v>
      </c>
      <c r="C210" s="20" t="s">
        <v>764</v>
      </c>
      <c r="D210" s="16" t="s">
        <v>399</v>
      </c>
      <c r="E210" s="16"/>
      <c r="F210" s="13"/>
      <c r="G210" s="13"/>
      <c r="H210" s="36"/>
      <c r="I210" s="37" t="s">
        <v>37</v>
      </c>
      <c r="J210" s="37">
        <v>3</v>
      </c>
      <c r="K210" s="13" t="e">
        <f>VLOOKUP(I210,#REF!,2,0)</f>
        <v>#REF!</v>
      </c>
      <c r="L210" s="17" t="e">
        <f>VLOOKUP(I210,#REF!,6,0)</f>
        <v>#REF!</v>
      </c>
      <c r="M210" s="92" t="e">
        <f t="shared" si="6"/>
        <v>#REF!</v>
      </c>
      <c r="N210" s="19" t="s">
        <v>889</v>
      </c>
      <c r="O210" s="19" t="s">
        <v>438</v>
      </c>
      <c r="P210" s="19" t="e">
        <f>VLOOKUP(I210,#REF!,8,0)</f>
        <v>#REF!</v>
      </c>
      <c r="Q210" s="19" t="e">
        <f t="shared" si="7"/>
        <v>#REF!</v>
      </c>
    </row>
    <row r="211" spans="1:17">
      <c r="A211" s="11">
        <v>226</v>
      </c>
      <c r="B211" s="12">
        <v>44929</v>
      </c>
      <c r="C211" s="20" t="s">
        <v>764</v>
      </c>
      <c r="D211" s="16" t="s">
        <v>404</v>
      </c>
      <c r="E211" s="16"/>
      <c r="F211" s="13"/>
      <c r="G211" s="13"/>
      <c r="H211" s="36"/>
      <c r="I211" s="37" t="s">
        <v>25</v>
      </c>
      <c r="J211" s="37">
        <v>5</v>
      </c>
      <c r="K211" s="13" t="e">
        <f>VLOOKUP(I211,#REF!,2,0)</f>
        <v>#REF!</v>
      </c>
      <c r="L211" s="17" t="e">
        <f>VLOOKUP(I211,#REF!,6,0)</f>
        <v>#REF!</v>
      </c>
      <c r="M211" s="92" t="e">
        <f t="shared" si="6"/>
        <v>#REF!</v>
      </c>
      <c r="N211" s="19" t="s">
        <v>890</v>
      </c>
      <c r="O211" s="19" t="s">
        <v>447</v>
      </c>
      <c r="P211" s="19" t="e">
        <f>VLOOKUP(I211,#REF!,8,0)</f>
        <v>#REF!</v>
      </c>
      <c r="Q211" s="19" t="e">
        <f t="shared" si="7"/>
        <v>#REF!</v>
      </c>
    </row>
    <row r="212" spans="1:17" hidden="1">
      <c r="A212" s="11">
        <v>227</v>
      </c>
      <c r="B212" s="12">
        <v>44929</v>
      </c>
      <c r="C212" s="20" t="s">
        <v>764</v>
      </c>
      <c r="D212" s="16" t="s">
        <v>404</v>
      </c>
      <c r="E212" s="16"/>
      <c r="F212" s="13"/>
      <c r="G212" s="13"/>
      <c r="H212" s="36"/>
      <c r="I212" s="37" t="s">
        <v>21</v>
      </c>
      <c r="J212" s="37">
        <v>2</v>
      </c>
      <c r="K212" s="13" t="e">
        <f>VLOOKUP(I212,#REF!,2,0)</f>
        <v>#REF!</v>
      </c>
      <c r="L212" s="17" t="e">
        <f>VLOOKUP(I212,#REF!,6,0)</f>
        <v>#REF!</v>
      </c>
      <c r="M212" s="92" t="e">
        <f t="shared" si="6"/>
        <v>#REF!</v>
      </c>
      <c r="N212" s="19" t="s">
        <v>890</v>
      </c>
      <c r="O212" s="19" t="s">
        <v>447</v>
      </c>
      <c r="P212" s="19" t="e">
        <f>VLOOKUP(I212,#REF!,8,0)</f>
        <v>#REF!</v>
      </c>
      <c r="Q212" s="19" t="e">
        <f t="shared" si="7"/>
        <v>#REF!</v>
      </c>
    </row>
    <row r="213" spans="1:17" hidden="1">
      <c r="A213" s="11">
        <v>228</v>
      </c>
      <c r="B213" s="12">
        <v>44929</v>
      </c>
      <c r="C213" s="20" t="s">
        <v>764</v>
      </c>
      <c r="D213" s="16" t="s">
        <v>404</v>
      </c>
      <c r="E213" s="16"/>
      <c r="F213" s="13"/>
      <c r="G213" s="13"/>
      <c r="H213" s="36"/>
      <c r="I213" s="37" t="s">
        <v>38</v>
      </c>
      <c r="J213" s="37">
        <v>2</v>
      </c>
      <c r="K213" s="13" t="e">
        <f>VLOOKUP(I213,#REF!,2,0)</f>
        <v>#REF!</v>
      </c>
      <c r="L213" s="17" t="e">
        <f>VLOOKUP(I213,#REF!,6,0)</f>
        <v>#REF!</v>
      </c>
      <c r="M213" s="92" t="e">
        <f t="shared" si="6"/>
        <v>#REF!</v>
      </c>
      <c r="N213" s="19" t="s">
        <v>890</v>
      </c>
      <c r="O213" s="19" t="s">
        <v>447</v>
      </c>
      <c r="P213" s="19" t="e">
        <f>VLOOKUP(I213,#REF!,8,0)</f>
        <v>#REF!</v>
      </c>
      <c r="Q213" s="19" t="e">
        <f t="shared" si="7"/>
        <v>#REF!</v>
      </c>
    </row>
    <row r="214" spans="1:17" hidden="1">
      <c r="A214" s="11">
        <v>229</v>
      </c>
      <c r="B214" s="12">
        <v>44929</v>
      </c>
      <c r="C214" s="20" t="s">
        <v>764</v>
      </c>
      <c r="D214" s="16" t="s">
        <v>404</v>
      </c>
      <c r="E214" s="16"/>
      <c r="F214" s="13"/>
      <c r="G214" s="13"/>
      <c r="H214" s="36"/>
      <c r="I214" s="37" t="s">
        <v>39</v>
      </c>
      <c r="J214" s="37">
        <v>3</v>
      </c>
      <c r="K214" s="13" t="e">
        <f>VLOOKUP(I214,#REF!,2,0)</f>
        <v>#REF!</v>
      </c>
      <c r="L214" s="17" t="e">
        <f>VLOOKUP(I214,#REF!,6,0)</f>
        <v>#REF!</v>
      </c>
      <c r="M214" s="92" t="e">
        <f t="shared" si="6"/>
        <v>#REF!</v>
      </c>
      <c r="N214" s="19" t="s">
        <v>890</v>
      </c>
      <c r="O214" s="19" t="s">
        <v>447</v>
      </c>
      <c r="P214" s="19" t="e">
        <f>VLOOKUP(I214,#REF!,8,0)</f>
        <v>#REF!</v>
      </c>
      <c r="Q214" s="19" t="e">
        <f t="shared" si="7"/>
        <v>#REF!</v>
      </c>
    </row>
    <row r="215" spans="1:17" hidden="1">
      <c r="A215" s="11">
        <v>230</v>
      </c>
      <c r="B215" s="12">
        <v>44929</v>
      </c>
      <c r="C215" s="20" t="s">
        <v>764</v>
      </c>
      <c r="D215" s="16" t="s">
        <v>404</v>
      </c>
      <c r="E215" s="16"/>
      <c r="F215" s="13"/>
      <c r="G215" s="13"/>
      <c r="H215" s="36"/>
      <c r="I215" s="37" t="s">
        <v>47</v>
      </c>
      <c r="J215" s="37">
        <v>2</v>
      </c>
      <c r="K215" s="13" t="e">
        <f>VLOOKUP(I215,#REF!,2,0)</f>
        <v>#REF!</v>
      </c>
      <c r="L215" s="17" t="e">
        <f>VLOOKUP(I215,#REF!,6,0)</f>
        <v>#REF!</v>
      </c>
      <c r="M215" s="92" t="e">
        <f t="shared" si="6"/>
        <v>#REF!</v>
      </c>
      <c r="N215" s="19" t="s">
        <v>890</v>
      </c>
      <c r="O215" s="19" t="s">
        <v>447</v>
      </c>
      <c r="P215" s="19" t="e">
        <f>VLOOKUP(I215,#REF!,8,0)</f>
        <v>#REF!</v>
      </c>
      <c r="Q215" s="19" t="e">
        <f t="shared" si="7"/>
        <v>#REF!</v>
      </c>
    </row>
    <row r="216" spans="1:17" hidden="1">
      <c r="A216" s="11">
        <v>231</v>
      </c>
      <c r="B216" s="12">
        <v>44929</v>
      </c>
      <c r="C216" s="20" t="s">
        <v>764</v>
      </c>
      <c r="D216" s="16" t="s">
        <v>404</v>
      </c>
      <c r="E216" s="16"/>
      <c r="F216" s="13"/>
      <c r="G216" s="13"/>
      <c r="H216" s="36"/>
      <c r="I216" s="37" t="s">
        <v>37</v>
      </c>
      <c r="J216" s="37">
        <v>2</v>
      </c>
      <c r="K216" s="13" t="e">
        <f>VLOOKUP(I216,#REF!,2,0)</f>
        <v>#REF!</v>
      </c>
      <c r="L216" s="17" t="e">
        <f>VLOOKUP(I216,#REF!,6,0)</f>
        <v>#REF!</v>
      </c>
      <c r="M216" s="92" t="e">
        <f t="shared" si="6"/>
        <v>#REF!</v>
      </c>
      <c r="N216" s="19" t="s">
        <v>890</v>
      </c>
      <c r="O216" s="19" t="s">
        <v>447</v>
      </c>
      <c r="P216" s="19" t="e">
        <f>VLOOKUP(I216,#REF!,8,0)</f>
        <v>#REF!</v>
      </c>
      <c r="Q216" s="19" t="e">
        <f t="shared" si="7"/>
        <v>#REF!</v>
      </c>
    </row>
    <row r="217" spans="1:17" hidden="1">
      <c r="A217" s="11">
        <v>232</v>
      </c>
      <c r="B217" s="12">
        <v>44929</v>
      </c>
      <c r="C217" s="20" t="s">
        <v>764</v>
      </c>
      <c r="D217" s="16" t="s">
        <v>842</v>
      </c>
      <c r="E217" s="16"/>
      <c r="F217" s="13"/>
      <c r="G217" s="13"/>
      <c r="H217" s="36"/>
      <c r="I217" s="37" t="s">
        <v>26</v>
      </c>
      <c r="J217" s="37">
        <v>10</v>
      </c>
      <c r="K217" s="13" t="e">
        <f>VLOOKUP(I217,#REF!,2,0)</f>
        <v>#REF!</v>
      </c>
      <c r="L217" s="17" t="e">
        <f>VLOOKUP(I217,#REF!,6,0)</f>
        <v>#REF!</v>
      </c>
      <c r="M217" s="92" t="e">
        <f t="shared" si="6"/>
        <v>#REF!</v>
      </c>
      <c r="N217" s="19" t="s">
        <v>891</v>
      </c>
      <c r="O217" s="19" t="s">
        <v>941</v>
      </c>
      <c r="P217" s="19" t="e">
        <f>VLOOKUP(I217,#REF!,8,0)</f>
        <v>#REF!</v>
      </c>
      <c r="Q217" s="19" t="e">
        <f t="shared" si="7"/>
        <v>#REF!</v>
      </c>
    </row>
    <row r="218" spans="1:17" hidden="1">
      <c r="A218" s="11">
        <v>233</v>
      </c>
      <c r="B218" s="12">
        <v>44929</v>
      </c>
      <c r="C218" s="20" t="s">
        <v>764</v>
      </c>
      <c r="D218" s="16" t="s">
        <v>843</v>
      </c>
      <c r="E218" s="16"/>
      <c r="F218" s="24"/>
      <c r="G218" s="24"/>
      <c r="H218" s="25"/>
      <c r="I218" s="37" t="s">
        <v>21</v>
      </c>
      <c r="J218" s="37">
        <v>5</v>
      </c>
      <c r="K218" s="13" t="e">
        <f>VLOOKUP(I218,#REF!,2,0)</f>
        <v>#REF!</v>
      </c>
      <c r="L218" s="17" t="e">
        <f>VLOOKUP(I218,#REF!,6,0)</f>
        <v>#REF!</v>
      </c>
      <c r="M218" s="92" t="e">
        <f t="shared" si="6"/>
        <v>#REF!</v>
      </c>
      <c r="N218" s="19" t="s">
        <v>892</v>
      </c>
      <c r="O218" s="19" t="s">
        <v>747</v>
      </c>
      <c r="P218" s="19" t="e">
        <f>VLOOKUP(I218,#REF!,8,0)</f>
        <v>#REF!</v>
      </c>
      <c r="Q218" s="19" t="e">
        <f t="shared" si="7"/>
        <v>#REF!</v>
      </c>
    </row>
    <row r="219" spans="1:17" hidden="1">
      <c r="A219" s="11">
        <v>234</v>
      </c>
      <c r="B219" s="12">
        <v>44929</v>
      </c>
      <c r="C219" s="20" t="s">
        <v>764</v>
      </c>
      <c r="D219" s="16" t="s">
        <v>843</v>
      </c>
      <c r="E219" s="16"/>
      <c r="F219" s="13"/>
      <c r="G219" s="13"/>
      <c r="H219" s="36"/>
      <c r="I219" s="37" t="s">
        <v>35</v>
      </c>
      <c r="J219" s="37">
        <v>5</v>
      </c>
      <c r="K219" s="13" t="e">
        <f>VLOOKUP(I219,#REF!,2,0)</f>
        <v>#REF!</v>
      </c>
      <c r="L219" s="17" t="e">
        <f>VLOOKUP(I219,#REF!,6,0)</f>
        <v>#REF!</v>
      </c>
      <c r="M219" s="92" t="e">
        <f t="shared" si="6"/>
        <v>#REF!</v>
      </c>
      <c r="N219" s="19" t="s">
        <v>892</v>
      </c>
      <c r="O219" s="19" t="s">
        <v>747</v>
      </c>
      <c r="P219" s="19" t="e">
        <f>VLOOKUP(I219,#REF!,8,0)</f>
        <v>#REF!</v>
      </c>
      <c r="Q219" s="19" t="e">
        <f t="shared" si="7"/>
        <v>#REF!</v>
      </c>
    </row>
    <row r="220" spans="1:17" hidden="1">
      <c r="A220" s="11">
        <v>235</v>
      </c>
      <c r="B220" s="12">
        <v>44929</v>
      </c>
      <c r="C220" s="20" t="s">
        <v>764</v>
      </c>
      <c r="D220" s="16" t="s">
        <v>339</v>
      </c>
      <c r="E220" s="16"/>
      <c r="F220" s="13"/>
      <c r="G220" s="13"/>
      <c r="H220" s="36"/>
      <c r="I220" s="37" t="s">
        <v>31</v>
      </c>
      <c r="J220" s="37">
        <v>5</v>
      </c>
      <c r="K220" s="13" t="e">
        <f>VLOOKUP(I220,#REF!,2,0)</f>
        <v>#REF!</v>
      </c>
      <c r="L220" s="17" t="e">
        <f>VLOOKUP(I220,#REF!,6,0)</f>
        <v>#REF!</v>
      </c>
      <c r="M220" s="92" t="e">
        <f t="shared" si="6"/>
        <v>#REF!</v>
      </c>
      <c r="N220" s="19" t="s">
        <v>893</v>
      </c>
      <c r="O220" s="19" t="s">
        <v>450</v>
      </c>
      <c r="P220" s="19" t="e">
        <f>VLOOKUP(I220,#REF!,8,0)</f>
        <v>#REF!</v>
      </c>
      <c r="Q220" s="19" t="e">
        <f t="shared" si="7"/>
        <v>#REF!</v>
      </c>
    </row>
    <row r="221" spans="1:17" hidden="1">
      <c r="A221" s="11">
        <v>236</v>
      </c>
      <c r="B221" s="12">
        <v>44929</v>
      </c>
      <c r="C221" s="20" t="s">
        <v>764</v>
      </c>
      <c r="D221" s="16" t="s">
        <v>339</v>
      </c>
      <c r="E221" s="16"/>
      <c r="F221" s="13"/>
      <c r="G221" s="13"/>
      <c r="H221" s="36"/>
      <c r="I221" s="37" t="s">
        <v>26</v>
      </c>
      <c r="J221" s="37">
        <v>10</v>
      </c>
      <c r="K221" s="13" t="e">
        <f>VLOOKUP(I221,#REF!,2,0)</f>
        <v>#REF!</v>
      </c>
      <c r="L221" s="17" t="e">
        <f>VLOOKUP(I221,#REF!,6,0)</f>
        <v>#REF!</v>
      </c>
      <c r="M221" s="92" t="e">
        <f t="shared" si="6"/>
        <v>#REF!</v>
      </c>
      <c r="N221" s="19" t="s">
        <v>893</v>
      </c>
      <c r="O221" s="19" t="s">
        <v>450</v>
      </c>
      <c r="P221" s="19" t="e">
        <f>VLOOKUP(I221,#REF!,8,0)</f>
        <v>#REF!</v>
      </c>
      <c r="Q221" s="19" t="e">
        <f t="shared" si="7"/>
        <v>#REF!</v>
      </c>
    </row>
    <row r="222" spans="1:17">
      <c r="A222" s="11">
        <v>237</v>
      </c>
      <c r="B222" s="12">
        <v>44929</v>
      </c>
      <c r="C222" s="20" t="s">
        <v>764</v>
      </c>
      <c r="D222" s="16" t="s">
        <v>339</v>
      </c>
      <c r="E222" s="16"/>
      <c r="F222" s="13"/>
      <c r="G222" s="13"/>
      <c r="H222" s="36"/>
      <c r="I222" s="37" t="s">
        <v>25</v>
      </c>
      <c r="J222" s="37">
        <v>10</v>
      </c>
      <c r="K222" s="13" t="e">
        <f>VLOOKUP(I222,#REF!,2,0)</f>
        <v>#REF!</v>
      </c>
      <c r="L222" s="17" t="e">
        <f>VLOOKUP(I222,#REF!,6,0)</f>
        <v>#REF!</v>
      </c>
      <c r="M222" s="92" t="e">
        <f t="shared" si="6"/>
        <v>#REF!</v>
      </c>
      <c r="N222" s="19" t="s">
        <v>893</v>
      </c>
      <c r="O222" s="19" t="s">
        <v>450</v>
      </c>
      <c r="P222" s="19" t="e">
        <f>VLOOKUP(I222,#REF!,8,0)</f>
        <v>#REF!</v>
      </c>
      <c r="Q222" s="19" t="e">
        <f t="shared" si="7"/>
        <v>#REF!</v>
      </c>
    </row>
    <row r="223" spans="1:17" hidden="1">
      <c r="A223" s="11">
        <v>238</v>
      </c>
      <c r="B223" s="12">
        <v>44929</v>
      </c>
      <c r="C223" s="20" t="s">
        <v>764</v>
      </c>
      <c r="D223" s="16" t="s">
        <v>339</v>
      </c>
      <c r="E223" s="16"/>
      <c r="F223" s="21"/>
      <c r="G223" s="21"/>
      <c r="H223" s="37"/>
      <c r="I223" s="37" t="s">
        <v>41</v>
      </c>
      <c r="J223" s="37">
        <v>3</v>
      </c>
      <c r="K223" s="13" t="e">
        <f>VLOOKUP(I223,#REF!,2,0)</f>
        <v>#REF!</v>
      </c>
      <c r="L223" s="17" t="e">
        <f>VLOOKUP(I223,#REF!,6,0)</f>
        <v>#REF!</v>
      </c>
      <c r="M223" s="92" t="e">
        <f t="shared" si="6"/>
        <v>#REF!</v>
      </c>
      <c r="N223" s="19" t="s">
        <v>893</v>
      </c>
      <c r="O223" s="19" t="s">
        <v>450</v>
      </c>
      <c r="P223" s="19" t="e">
        <f>VLOOKUP(I223,#REF!,8,0)</f>
        <v>#REF!</v>
      </c>
      <c r="Q223" s="19" t="e">
        <f t="shared" si="7"/>
        <v>#REF!</v>
      </c>
    </row>
    <row r="224" spans="1:17" hidden="1">
      <c r="A224" s="11">
        <v>239</v>
      </c>
      <c r="B224" s="12">
        <v>44929</v>
      </c>
      <c r="C224" s="20" t="s">
        <v>764</v>
      </c>
      <c r="D224" s="16" t="s">
        <v>339</v>
      </c>
      <c r="E224" s="16"/>
      <c r="F224" s="13"/>
      <c r="G224" s="13"/>
      <c r="H224" s="36"/>
      <c r="I224" s="37" t="s">
        <v>38</v>
      </c>
      <c r="J224" s="37">
        <v>3</v>
      </c>
      <c r="K224" s="13" t="e">
        <f>VLOOKUP(I224,#REF!,2,0)</f>
        <v>#REF!</v>
      </c>
      <c r="L224" s="17" t="e">
        <f>VLOOKUP(I224,#REF!,6,0)</f>
        <v>#REF!</v>
      </c>
      <c r="M224" s="92" t="e">
        <f t="shared" si="6"/>
        <v>#REF!</v>
      </c>
      <c r="N224" s="19" t="s">
        <v>893</v>
      </c>
      <c r="O224" s="19" t="s">
        <v>450</v>
      </c>
      <c r="P224" s="19" t="e">
        <f>VLOOKUP(I224,#REF!,8,0)</f>
        <v>#REF!</v>
      </c>
      <c r="Q224" s="19" t="e">
        <f t="shared" si="7"/>
        <v>#REF!</v>
      </c>
    </row>
    <row r="225" spans="1:17" hidden="1">
      <c r="A225" s="11">
        <v>240</v>
      </c>
      <c r="B225" s="12">
        <v>44929</v>
      </c>
      <c r="C225" s="20" t="s">
        <v>764</v>
      </c>
      <c r="D225" s="16" t="s">
        <v>339</v>
      </c>
      <c r="E225" s="16"/>
      <c r="F225" s="13"/>
      <c r="G225" s="13"/>
      <c r="H225" s="36"/>
      <c r="I225" s="37" t="s">
        <v>39</v>
      </c>
      <c r="J225" s="37">
        <v>3</v>
      </c>
      <c r="K225" s="13" t="e">
        <f>VLOOKUP(I225,#REF!,2,0)</f>
        <v>#REF!</v>
      </c>
      <c r="L225" s="17" t="e">
        <f>VLOOKUP(I225,#REF!,6,0)</f>
        <v>#REF!</v>
      </c>
      <c r="M225" s="92" t="e">
        <f t="shared" si="6"/>
        <v>#REF!</v>
      </c>
      <c r="N225" s="19" t="s">
        <v>893</v>
      </c>
      <c r="O225" s="19" t="s">
        <v>450</v>
      </c>
      <c r="P225" s="19" t="e">
        <f>VLOOKUP(I225,#REF!,8,0)</f>
        <v>#REF!</v>
      </c>
      <c r="Q225" s="19" t="e">
        <f t="shared" si="7"/>
        <v>#REF!</v>
      </c>
    </row>
    <row r="226" spans="1:17" hidden="1">
      <c r="A226" s="11">
        <v>241</v>
      </c>
      <c r="B226" s="12">
        <v>44929</v>
      </c>
      <c r="C226" s="20" t="s">
        <v>764</v>
      </c>
      <c r="D226" s="16" t="s">
        <v>844</v>
      </c>
      <c r="E226" s="16"/>
      <c r="F226" s="13"/>
      <c r="G226" s="13"/>
      <c r="H226" s="36"/>
      <c r="I226" s="37" t="s">
        <v>31</v>
      </c>
      <c r="J226" s="37">
        <v>5</v>
      </c>
      <c r="K226" s="13" t="e">
        <f>VLOOKUP(I226,#REF!,2,0)</f>
        <v>#REF!</v>
      </c>
      <c r="L226" s="17" t="e">
        <f>VLOOKUP(I226,#REF!,6,0)</f>
        <v>#REF!</v>
      </c>
      <c r="M226" s="92" t="e">
        <f t="shared" si="6"/>
        <v>#REF!</v>
      </c>
      <c r="N226" s="19" t="s">
        <v>894</v>
      </c>
      <c r="O226" s="19" t="s">
        <v>942</v>
      </c>
      <c r="P226" s="19" t="e">
        <f>VLOOKUP(I226,#REF!,8,0)</f>
        <v>#REF!</v>
      </c>
      <c r="Q226" s="19" t="e">
        <f t="shared" si="7"/>
        <v>#REF!</v>
      </c>
    </row>
    <row r="227" spans="1:17" hidden="1">
      <c r="A227" s="11">
        <v>242</v>
      </c>
      <c r="B227" s="12">
        <v>44929</v>
      </c>
      <c r="C227" s="20" t="s">
        <v>764</v>
      </c>
      <c r="D227" s="16" t="s">
        <v>844</v>
      </c>
      <c r="E227" s="16"/>
      <c r="F227" s="13"/>
      <c r="G227" s="13"/>
      <c r="H227" s="36"/>
      <c r="I227" s="37" t="s">
        <v>26</v>
      </c>
      <c r="J227" s="37">
        <v>5</v>
      </c>
      <c r="K227" s="13" t="e">
        <f>VLOOKUP(I227,#REF!,2,0)</f>
        <v>#REF!</v>
      </c>
      <c r="L227" s="17" t="e">
        <f>VLOOKUP(I227,#REF!,6,0)</f>
        <v>#REF!</v>
      </c>
      <c r="M227" s="92" t="e">
        <f t="shared" si="6"/>
        <v>#REF!</v>
      </c>
      <c r="N227" s="19" t="s">
        <v>894</v>
      </c>
      <c r="O227" s="19" t="s">
        <v>942</v>
      </c>
      <c r="P227" s="19" t="e">
        <f>VLOOKUP(I227,#REF!,8,0)</f>
        <v>#REF!</v>
      </c>
      <c r="Q227" s="19" t="e">
        <f t="shared" si="7"/>
        <v>#REF!</v>
      </c>
    </row>
    <row r="228" spans="1:17">
      <c r="A228" s="11">
        <v>243</v>
      </c>
      <c r="B228" s="12">
        <v>44929</v>
      </c>
      <c r="C228" s="20" t="s">
        <v>764</v>
      </c>
      <c r="D228" s="16" t="s">
        <v>844</v>
      </c>
      <c r="E228" s="16"/>
      <c r="F228" s="13"/>
      <c r="G228" s="13"/>
      <c r="H228" s="36"/>
      <c r="I228" s="37" t="s">
        <v>25</v>
      </c>
      <c r="J228" s="37">
        <v>5</v>
      </c>
      <c r="K228" s="13" t="e">
        <f>VLOOKUP(I228,#REF!,2,0)</f>
        <v>#REF!</v>
      </c>
      <c r="L228" s="17" t="e">
        <f>VLOOKUP(I228,#REF!,6,0)</f>
        <v>#REF!</v>
      </c>
      <c r="M228" s="92" t="e">
        <f t="shared" si="6"/>
        <v>#REF!</v>
      </c>
      <c r="N228" s="19" t="s">
        <v>894</v>
      </c>
      <c r="O228" s="19" t="s">
        <v>942</v>
      </c>
      <c r="P228" s="19" t="e">
        <f>VLOOKUP(I228,#REF!,8,0)</f>
        <v>#REF!</v>
      </c>
      <c r="Q228" s="19" t="e">
        <f t="shared" si="7"/>
        <v>#REF!</v>
      </c>
    </row>
    <row r="229" spans="1:17" hidden="1">
      <c r="A229" s="11">
        <v>244</v>
      </c>
      <c r="B229" s="12">
        <v>44929</v>
      </c>
      <c r="C229" s="20" t="s">
        <v>764</v>
      </c>
      <c r="D229" s="16" t="s">
        <v>844</v>
      </c>
      <c r="E229" s="16"/>
      <c r="F229" s="13"/>
      <c r="G229" s="13"/>
      <c r="H229" s="36"/>
      <c r="I229" s="37" t="s">
        <v>21</v>
      </c>
      <c r="J229" s="37">
        <v>5</v>
      </c>
      <c r="K229" s="13" t="e">
        <f>VLOOKUP(I229,#REF!,2,0)</f>
        <v>#REF!</v>
      </c>
      <c r="L229" s="17" t="e">
        <f>VLOOKUP(I229,#REF!,6,0)</f>
        <v>#REF!</v>
      </c>
      <c r="M229" s="92" t="e">
        <f t="shared" si="6"/>
        <v>#REF!</v>
      </c>
      <c r="N229" s="19" t="s">
        <v>894</v>
      </c>
      <c r="O229" s="19" t="s">
        <v>942</v>
      </c>
      <c r="P229" s="19" t="e">
        <f>VLOOKUP(I229,#REF!,8,0)</f>
        <v>#REF!</v>
      </c>
      <c r="Q229" s="19" t="e">
        <f t="shared" si="7"/>
        <v>#REF!</v>
      </c>
    </row>
    <row r="230" spans="1:17" hidden="1">
      <c r="A230" s="11">
        <v>245</v>
      </c>
      <c r="B230" s="12">
        <v>44929</v>
      </c>
      <c r="C230" s="20" t="s">
        <v>764</v>
      </c>
      <c r="D230" s="16" t="s">
        <v>844</v>
      </c>
      <c r="E230" s="16"/>
      <c r="F230" s="13"/>
      <c r="G230" s="13"/>
      <c r="H230" s="36"/>
      <c r="I230" s="37" t="s">
        <v>35</v>
      </c>
      <c r="J230" s="37">
        <v>5</v>
      </c>
      <c r="K230" s="13" t="e">
        <f>VLOOKUP(I230,#REF!,2,0)</f>
        <v>#REF!</v>
      </c>
      <c r="L230" s="17" t="e">
        <f>VLOOKUP(I230,#REF!,6,0)</f>
        <v>#REF!</v>
      </c>
      <c r="M230" s="92" t="e">
        <f t="shared" si="6"/>
        <v>#REF!</v>
      </c>
      <c r="N230" s="19" t="s">
        <v>894</v>
      </c>
      <c r="O230" s="19" t="s">
        <v>942</v>
      </c>
      <c r="P230" s="19" t="e">
        <f>VLOOKUP(I230,#REF!,8,0)</f>
        <v>#REF!</v>
      </c>
      <c r="Q230" s="19" t="e">
        <f t="shared" si="7"/>
        <v>#REF!</v>
      </c>
    </row>
    <row r="231" spans="1:17" hidden="1">
      <c r="A231" s="11">
        <v>246</v>
      </c>
      <c r="B231" s="12">
        <v>44929</v>
      </c>
      <c r="C231" s="20" t="s">
        <v>764</v>
      </c>
      <c r="D231" s="16" t="s">
        <v>844</v>
      </c>
      <c r="E231" s="16"/>
      <c r="F231" s="13"/>
      <c r="G231" s="13"/>
      <c r="H231" s="36"/>
      <c r="I231" s="37" t="s">
        <v>23</v>
      </c>
      <c r="J231" s="37">
        <v>5</v>
      </c>
      <c r="K231" s="13" t="e">
        <f>VLOOKUP(I231,#REF!,2,0)</f>
        <v>#REF!</v>
      </c>
      <c r="L231" s="17" t="e">
        <f>VLOOKUP(I231,#REF!,6,0)</f>
        <v>#REF!</v>
      </c>
      <c r="M231" s="92" t="e">
        <f t="shared" si="6"/>
        <v>#REF!</v>
      </c>
      <c r="N231" s="19" t="s">
        <v>894</v>
      </c>
      <c r="O231" s="19" t="s">
        <v>942</v>
      </c>
      <c r="P231" s="19" t="e">
        <f>VLOOKUP(I231,#REF!,8,0)</f>
        <v>#REF!</v>
      </c>
      <c r="Q231" s="19" t="e">
        <f t="shared" si="7"/>
        <v>#REF!</v>
      </c>
    </row>
    <row r="232" spans="1:17" hidden="1">
      <c r="A232" s="11">
        <v>247</v>
      </c>
      <c r="B232" s="12">
        <v>44929</v>
      </c>
      <c r="C232" s="20" t="s">
        <v>764</v>
      </c>
      <c r="D232" s="16" t="s">
        <v>385</v>
      </c>
      <c r="E232" s="16"/>
      <c r="F232" s="13"/>
      <c r="G232" s="13"/>
      <c r="H232" s="36"/>
      <c r="I232" s="37" t="s">
        <v>21</v>
      </c>
      <c r="J232" s="37">
        <v>2</v>
      </c>
      <c r="K232" s="13" t="e">
        <f>VLOOKUP(I232,#REF!,2,0)</f>
        <v>#REF!</v>
      </c>
      <c r="L232" s="17" t="e">
        <f>VLOOKUP(I232,#REF!,6,0)</f>
        <v>#REF!</v>
      </c>
      <c r="M232" s="92" t="e">
        <f t="shared" si="6"/>
        <v>#REF!</v>
      </c>
      <c r="N232" s="19" t="s">
        <v>895</v>
      </c>
      <c r="O232" s="19" t="s">
        <v>491</v>
      </c>
      <c r="P232" s="19" t="e">
        <f>VLOOKUP(I232,#REF!,8,0)</f>
        <v>#REF!</v>
      </c>
      <c r="Q232" s="19" t="e">
        <f t="shared" si="7"/>
        <v>#REF!</v>
      </c>
    </row>
    <row r="233" spans="1:17" hidden="1">
      <c r="A233" s="11">
        <v>248</v>
      </c>
      <c r="B233" s="12">
        <v>44929</v>
      </c>
      <c r="C233" s="20" t="s">
        <v>764</v>
      </c>
      <c r="D233" s="16" t="s">
        <v>385</v>
      </c>
      <c r="E233" s="16"/>
      <c r="F233" s="13"/>
      <c r="G233" s="13"/>
      <c r="H233" s="36"/>
      <c r="I233" s="37" t="s">
        <v>43</v>
      </c>
      <c r="J233" s="37">
        <v>2</v>
      </c>
      <c r="K233" s="13" t="e">
        <f>VLOOKUP(I233,#REF!,2,0)</f>
        <v>#REF!</v>
      </c>
      <c r="L233" s="17" t="e">
        <f>VLOOKUP(I233,#REF!,6,0)</f>
        <v>#REF!</v>
      </c>
      <c r="M233" s="92" t="e">
        <f t="shared" si="6"/>
        <v>#REF!</v>
      </c>
      <c r="N233" s="19" t="s">
        <v>895</v>
      </c>
      <c r="O233" s="19" t="s">
        <v>491</v>
      </c>
      <c r="P233" s="19" t="e">
        <f>VLOOKUP(I233,#REF!,8,0)</f>
        <v>#REF!</v>
      </c>
      <c r="Q233" s="19" t="e">
        <f t="shared" si="7"/>
        <v>#REF!</v>
      </c>
    </row>
    <row r="234" spans="1:17" hidden="1">
      <c r="A234" s="11">
        <v>249</v>
      </c>
      <c r="B234" s="12">
        <v>44929</v>
      </c>
      <c r="C234" s="20" t="s">
        <v>764</v>
      </c>
      <c r="D234" s="16" t="s">
        <v>385</v>
      </c>
      <c r="E234" s="16"/>
      <c r="F234" s="13"/>
      <c r="G234" s="13"/>
      <c r="H234" s="36"/>
      <c r="I234" s="37" t="s">
        <v>39</v>
      </c>
      <c r="J234" s="37">
        <v>2</v>
      </c>
      <c r="K234" s="13" t="e">
        <f>VLOOKUP(I234,#REF!,2,0)</f>
        <v>#REF!</v>
      </c>
      <c r="L234" s="17" t="e">
        <f>VLOOKUP(I234,#REF!,6,0)</f>
        <v>#REF!</v>
      </c>
      <c r="M234" s="92" t="e">
        <f t="shared" si="6"/>
        <v>#REF!</v>
      </c>
      <c r="N234" s="19" t="s">
        <v>895</v>
      </c>
      <c r="O234" s="19" t="s">
        <v>491</v>
      </c>
      <c r="P234" s="19" t="e">
        <f>VLOOKUP(I234,#REF!,8,0)</f>
        <v>#REF!</v>
      </c>
      <c r="Q234" s="19" t="e">
        <f t="shared" si="7"/>
        <v>#REF!</v>
      </c>
    </row>
    <row r="235" spans="1:17" hidden="1">
      <c r="A235" s="11">
        <v>250</v>
      </c>
      <c r="B235" s="12">
        <v>44929</v>
      </c>
      <c r="C235" s="20" t="s">
        <v>764</v>
      </c>
      <c r="D235" s="16" t="s">
        <v>385</v>
      </c>
      <c r="E235" s="16"/>
      <c r="F235" s="13"/>
      <c r="G235" s="13"/>
      <c r="H235" s="36"/>
      <c r="I235" s="37" t="s">
        <v>35</v>
      </c>
      <c r="J235" s="37">
        <v>3</v>
      </c>
      <c r="K235" s="13" t="e">
        <f>VLOOKUP(I235,#REF!,2,0)</f>
        <v>#REF!</v>
      </c>
      <c r="L235" s="17" t="e">
        <f>VLOOKUP(I235,#REF!,6,0)</f>
        <v>#REF!</v>
      </c>
      <c r="M235" s="92" t="e">
        <f t="shared" si="6"/>
        <v>#REF!</v>
      </c>
      <c r="N235" s="19" t="s">
        <v>895</v>
      </c>
      <c r="O235" s="19" t="s">
        <v>491</v>
      </c>
      <c r="P235" s="19" t="e">
        <f>VLOOKUP(I235,#REF!,8,0)</f>
        <v>#REF!</v>
      </c>
      <c r="Q235" s="19" t="e">
        <f t="shared" si="7"/>
        <v>#REF!</v>
      </c>
    </row>
    <row r="236" spans="1:17" hidden="1">
      <c r="A236" s="11">
        <v>251</v>
      </c>
      <c r="B236" s="12">
        <v>44929</v>
      </c>
      <c r="C236" s="20" t="s">
        <v>764</v>
      </c>
      <c r="D236" s="16" t="s">
        <v>845</v>
      </c>
      <c r="E236" s="16"/>
      <c r="F236" s="13"/>
      <c r="G236" s="13"/>
      <c r="H236" s="36"/>
      <c r="I236" s="37" t="s">
        <v>26</v>
      </c>
      <c r="J236" s="37">
        <v>5</v>
      </c>
      <c r="K236" s="13" t="e">
        <f>VLOOKUP(I236,#REF!,2,0)</f>
        <v>#REF!</v>
      </c>
      <c r="L236" s="17" t="e">
        <f>VLOOKUP(I236,#REF!,6,0)</f>
        <v>#REF!</v>
      </c>
      <c r="M236" s="92" t="e">
        <f t="shared" si="6"/>
        <v>#REF!</v>
      </c>
      <c r="N236" s="19" t="s">
        <v>896</v>
      </c>
      <c r="O236" s="19" t="s">
        <v>943</v>
      </c>
      <c r="P236" s="19" t="e">
        <f>VLOOKUP(I236,#REF!,8,0)</f>
        <v>#REF!</v>
      </c>
      <c r="Q236" s="19" t="e">
        <f t="shared" si="7"/>
        <v>#REF!</v>
      </c>
    </row>
    <row r="237" spans="1:17" hidden="1">
      <c r="A237" s="11">
        <v>252</v>
      </c>
      <c r="B237" s="12">
        <v>44929</v>
      </c>
      <c r="C237" s="20" t="s">
        <v>764</v>
      </c>
      <c r="D237" s="16" t="s">
        <v>846</v>
      </c>
      <c r="E237" s="16"/>
      <c r="F237" s="13"/>
      <c r="G237" s="13"/>
      <c r="H237" s="36"/>
      <c r="I237" s="37" t="s">
        <v>26</v>
      </c>
      <c r="J237" s="37">
        <v>6</v>
      </c>
      <c r="K237" s="13" t="e">
        <f>VLOOKUP(I237,#REF!,2,0)</f>
        <v>#REF!</v>
      </c>
      <c r="L237" s="17" t="e">
        <f>VLOOKUP(I237,#REF!,6,0)</f>
        <v>#REF!</v>
      </c>
      <c r="M237" s="92" t="e">
        <f t="shared" si="6"/>
        <v>#REF!</v>
      </c>
      <c r="N237" s="19" t="s">
        <v>897</v>
      </c>
      <c r="O237" s="19" t="s">
        <v>944</v>
      </c>
      <c r="P237" s="19" t="e">
        <f>VLOOKUP(I237,#REF!,8,0)</f>
        <v>#REF!</v>
      </c>
      <c r="Q237" s="19" t="e">
        <f t="shared" si="7"/>
        <v>#REF!</v>
      </c>
    </row>
    <row r="238" spans="1:17">
      <c r="A238" s="11">
        <v>253</v>
      </c>
      <c r="B238" s="12">
        <v>44929</v>
      </c>
      <c r="C238" s="20" t="s">
        <v>764</v>
      </c>
      <c r="D238" s="16" t="s">
        <v>846</v>
      </c>
      <c r="E238" s="16"/>
      <c r="F238" s="24"/>
      <c r="G238" s="24"/>
      <c r="H238" s="25"/>
      <c r="I238" s="37" t="s">
        <v>25</v>
      </c>
      <c r="J238" s="37">
        <v>5</v>
      </c>
      <c r="K238" s="13" t="e">
        <f>VLOOKUP(I238,#REF!,2,0)</f>
        <v>#REF!</v>
      </c>
      <c r="L238" s="17" t="e">
        <f>VLOOKUP(I238,#REF!,6,0)</f>
        <v>#REF!</v>
      </c>
      <c r="M238" s="92" t="e">
        <f t="shared" si="6"/>
        <v>#REF!</v>
      </c>
      <c r="N238" s="19" t="s">
        <v>897</v>
      </c>
      <c r="O238" s="19" t="s">
        <v>944</v>
      </c>
      <c r="P238" s="19" t="e">
        <f>VLOOKUP(I238,#REF!,8,0)</f>
        <v>#REF!</v>
      </c>
      <c r="Q238" s="19" t="e">
        <f t="shared" si="7"/>
        <v>#REF!</v>
      </c>
    </row>
    <row r="239" spans="1:17" hidden="1">
      <c r="A239" s="11">
        <v>254</v>
      </c>
      <c r="B239" s="12">
        <v>44929</v>
      </c>
      <c r="C239" s="20" t="s">
        <v>764</v>
      </c>
      <c r="D239" s="16" t="s">
        <v>846</v>
      </c>
      <c r="E239" s="16"/>
      <c r="F239" s="24"/>
      <c r="G239" s="24"/>
      <c r="H239" s="25"/>
      <c r="I239" s="37" t="s">
        <v>21</v>
      </c>
      <c r="J239" s="37">
        <v>5</v>
      </c>
      <c r="K239" s="13" t="e">
        <f>VLOOKUP(I239,#REF!,2,0)</f>
        <v>#REF!</v>
      </c>
      <c r="L239" s="17" t="e">
        <f>VLOOKUP(I239,#REF!,6,0)</f>
        <v>#REF!</v>
      </c>
      <c r="M239" s="92" t="e">
        <f t="shared" si="6"/>
        <v>#REF!</v>
      </c>
      <c r="N239" s="19" t="s">
        <v>897</v>
      </c>
      <c r="O239" s="19" t="s">
        <v>944</v>
      </c>
      <c r="P239" s="19" t="e">
        <f>VLOOKUP(I239,#REF!,8,0)</f>
        <v>#REF!</v>
      </c>
      <c r="Q239" s="19" t="e">
        <f t="shared" si="7"/>
        <v>#REF!</v>
      </c>
    </row>
    <row r="240" spans="1:17" hidden="1">
      <c r="A240" s="11">
        <v>255</v>
      </c>
      <c r="B240" s="12">
        <v>44929</v>
      </c>
      <c r="C240" s="20" t="s">
        <v>764</v>
      </c>
      <c r="D240" s="16" t="s">
        <v>846</v>
      </c>
      <c r="E240" s="16"/>
      <c r="F240" s="24"/>
      <c r="G240" s="24"/>
      <c r="H240" s="25"/>
      <c r="I240" s="37" t="s">
        <v>35</v>
      </c>
      <c r="J240" s="37">
        <v>5</v>
      </c>
      <c r="K240" s="13" t="e">
        <f>VLOOKUP(I240,#REF!,2,0)</f>
        <v>#REF!</v>
      </c>
      <c r="L240" s="17" t="e">
        <f>VLOOKUP(I240,#REF!,6,0)</f>
        <v>#REF!</v>
      </c>
      <c r="M240" s="92" t="e">
        <f t="shared" si="6"/>
        <v>#REF!</v>
      </c>
      <c r="N240" s="19" t="s">
        <v>897</v>
      </c>
      <c r="O240" s="19" t="s">
        <v>944</v>
      </c>
      <c r="P240" s="19" t="e">
        <f>VLOOKUP(I240,#REF!,8,0)</f>
        <v>#REF!</v>
      </c>
      <c r="Q240" s="19" t="e">
        <f t="shared" si="7"/>
        <v>#REF!</v>
      </c>
    </row>
    <row r="241" spans="1:17" hidden="1">
      <c r="A241" s="11">
        <v>256</v>
      </c>
      <c r="B241" s="12">
        <v>44929</v>
      </c>
      <c r="C241" s="20" t="s">
        <v>764</v>
      </c>
      <c r="D241" s="16" t="s">
        <v>218</v>
      </c>
      <c r="E241" s="16"/>
      <c r="F241" s="24"/>
      <c r="G241" s="24"/>
      <c r="H241" s="25"/>
      <c r="I241" s="37" t="s">
        <v>41</v>
      </c>
      <c r="J241" s="37">
        <v>5</v>
      </c>
      <c r="K241" s="13" t="e">
        <f>VLOOKUP(I241,#REF!,2,0)</f>
        <v>#REF!</v>
      </c>
      <c r="L241" s="17" t="e">
        <f>VLOOKUP(I241,#REF!,6,0)</f>
        <v>#REF!</v>
      </c>
      <c r="M241" s="92" t="e">
        <f t="shared" si="6"/>
        <v>#REF!</v>
      </c>
      <c r="N241" s="19" t="s">
        <v>898</v>
      </c>
      <c r="O241" s="19" t="s">
        <v>521</v>
      </c>
      <c r="P241" s="19" t="e">
        <f>VLOOKUP(I241,#REF!,8,0)</f>
        <v>#REF!</v>
      </c>
      <c r="Q241" s="19" t="e">
        <f t="shared" si="7"/>
        <v>#REF!</v>
      </c>
    </row>
    <row r="242" spans="1:17" hidden="1">
      <c r="A242" s="11">
        <v>257</v>
      </c>
      <c r="B242" s="12">
        <v>44929</v>
      </c>
      <c r="C242" s="20" t="s">
        <v>764</v>
      </c>
      <c r="D242" s="16" t="s">
        <v>847</v>
      </c>
      <c r="E242" s="16"/>
      <c r="F242" s="24"/>
      <c r="G242" s="24"/>
      <c r="H242" s="25"/>
      <c r="I242" s="37" t="s">
        <v>39</v>
      </c>
      <c r="J242" s="37">
        <v>10</v>
      </c>
      <c r="K242" s="13" t="e">
        <f>VLOOKUP(I242,#REF!,2,0)</f>
        <v>#REF!</v>
      </c>
      <c r="L242" s="17" t="e">
        <f>VLOOKUP(I242,#REF!,6,0)</f>
        <v>#REF!</v>
      </c>
      <c r="M242" s="92" t="e">
        <f t="shared" si="6"/>
        <v>#REF!</v>
      </c>
      <c r="N242" s="19" t="s">
        <v>899</v>
      </c>
      <c r="O242" s="19" t="s">
        <v>945</v>
      </c>
      <c r="P242" s="19" t="e">
        <f>VLOOKUP(I242,#REF!,8,0)</f>
        <v>#REF!</v>
      </c>
      <c r="Q242" s="19" t="e">
        <f t="shared" si="7"/>
        <v>#REF!</v>
      </c>
    </row>
    <row r="243" spans="1:17" hidden="1">
      <c r="A243" s="11">
        <v>258</v>
      </c>
      <c r="B243" s="12">
        <v>44929</v>
      </c>
      <c r="C243" s="20" t="s">
        <v>764</v>
      </c>
      <c r="D243" s="16" t="s">
        <v>848</v>
      </c>
      <c r="E243" s="16"/>
      <c r="H243" s="19"/>
      <c r="I243" s="37" t="s">
        <v>26</v>
      </c>
      <c r="J243" s="37">
        <v>3</v>
      </c>
      <c r="K243" s="13" t="e">
        <f>VLOOKUP(I243,#REF!,2,0)</f>
        <v>#REF!</v>
      </c>
      <c r="L243" s="17" t="e">
        <f>VLOOKUP(I243,#REF!,6,0)</f>
        <v>#REF!</v>
      </c>
      <c r="M243" s="92" t="e">
        <f t="shared" si="6"/>
        <v>#REF!</v>
      </c>
      <c r="N243" s="19" t="s">
        <v>900</v>
      </c>
      <c r="O243" s="19" t="s">
        <v>753</v>
      </c>
      <c r="P243" s="19" t="e">
        <f>VLOOKUP(I243,#REF!,8,0)</f>
        <v>#REF!</v>
      </c>
      <c r="Q243" s="19" t="e">
        <f t="shared" si="7"/>
        <v>#REF!</v>
      </c>
    </row>
    <row r="244" spans="1:17">
      <c r="A244" s="11">
        <v>259</v>
      </c>
      <c r="B244" s="12">
        <v>44929</v>
      </c>
      <c r="C244" s="20" t="s">
        <v>764</v>
      </c>
      <c r="D244" s="16" t="s">
        <v>848</v>
      </c>
      <c r="E244" s="16"/>
      <c r="H244" s="19"/>
      <c r="I244" s="37" t="s">
        <v>25</v>
      </c>
      <c r="J244" s="37">
        <v>3</v>
      </c>
      <c r="K244" s="13" t="e">
        <f>VLOOKUP(I244,#REF!,2,0)</f>
        <v>#REF!</v>
      </c>
      <c r="L244" s="17" t="e">
        <f>VLOOKUP(I244,#REF!,6,0)</f>
        <v>#REF!</v>
      </c>
      <c r="M244" s="92" t="e">
        <f t="shared" si="6"/>
        <v>#REF!</v>
      </c>
      <c r="N244" s="19" t="s">
        <v>900</v>
      </c>
      <c r="O244" s="19" t="s">
        <v>753</v>
      </c>
      <c r="P244" s="19" t="e">
        <f>VLOOKUP(I244,#REF!,8,0)</f>
        <v>#REF!</v>
      </c>
      <c r="Q244" s="19" t="e">
        <f t="shared" si="7"/>
        <v>#REF!</v>
      </c>
    </row>
    <row r="245" spans="1:17" hidden="1">
      <c r="A245" s="11">
        <v>260</v>
      </c>
      <c r="B245" s="12">
        <v>44929</v>
      </c>
      <c r="C245" s="20" t="s">
        <v>764</v>
      </c>
      <c r="D245" s="16" t="s">
        <v>849</v>
      </c>
      <c r="E245" s="16"/>
      <c r="H245" s="19"/>
      <c r="I245" s="37" t="s">
        <v>26</v>
      </c>
      <c r="J245" s="37">
        <v>10</v>
      </c>
      <c r="K245" s="13" t="e">
        <f>VLOOKUP(I245,#REF!,2,0)</f>
        <v>#REF!</v>
      </c>
      <c r="L245" s="17" t="e">
        <f>VLOOKUP(I245,#REF!,6,0)</f>
        <v>#REF!</v>
      </c>
      <c r="M245" s="92" t="e">
        <f t="shared" si="6"/>
        <v>#REF!</v>
      </c>
      <c r="N245" s="19" t="s">
        <v>901</v>
      </c>
      <c r="O245" s="19" t="s">
        <v>946</v>
      </c>
      <c r="P245" s="19" t="e">
        <f>VLOOKUP(I245,#REF!,8,0)</f>
        <v>#REF!</v>
      </c>
      <c r="Q245" s="19" t="e">
        <f t="shared" si="7"/>
        <v>#REF!</v>
      </c>
    </row>
    <row r="246" spans="1:17">
      <c r="A246" s="11">
        <v>261</v>
      </c>
      <c r="B246" s="12">
        <v>44929</v>
      </c>
      <c r="C246" s="20" t="s">
        <v>764</v>
      </c>
      <c r="D246" s="16" t="s">
        <v>849</v>
      </c>
      <c r="E246" s="16"/>
      <c r="H246" s="19"/>
      <c r="I246" s="37" t="s">
        <v>25</v>
      </c>
      <c r="J246" s="37">
        <v>2</v>
      </c>
      <c r="K246" s="13" t="e">
        <f>VLOOKUP(I246,#REF!,2,0)</f>
        <v>#REF!</v>
      </c>
      <c r="L246" s="17" t="e">
        <f>VLOOKUP(I246,#REF!,6,0)</f>
        <v>#REF!</v>
      </c>
      <c r="M246" s="92" t="e">
        <f t="shared" si="6"/>
        <v>#REF!</v>
      </c>
      <c r="N246" s="19" t="s">
        <v>901</v>
      </c>
      <c r="O246" s="19" t="s">
        <v>946</v>
      </c>
      <c r="P246" s="19" t="e">
        <f>VLOOKUP(I246,#REF!,8,0)</f>
        <v>#REF!</v>
      </c>
      <c r="Q246" s="19" t="e">
        <f t="shared" si="7"/>
        <v>#REF!</v>
      </c>
    </row>
    <row r="247" spans="1:17" hidden="1">
      <c r="A247" s="11">
        <v>262</v>
      </c>
      <c r="B247" s="12">
        <v>44929</v>
      </c>
      <c r="C247" s="20" t="s">
        <v>764</v>
      </c>
      <c r="D247" s="16" t="s">
        <v>849</v>
      </c>
      <c r="E247" s="16"/>
      <c r="H247" s="19"/>
      <c r="I247" s="37" t="s">
        <v>21</v>
      </c>
      <c r="J247" s="37">
        <v>5</v>
      </c>
      <c r="K247" s="13" t="e">
        <f>VLOOKUP(I247,#REF!,2,0)</f>
        <v>#REF!</v>
      </c>
      <c r="L247" s="17" t="e">
        <f>VLOOKUP(I247,#REF!,6,0)</f>
        <v>#REF!</v>
      </c>
      <c r="M247" s="92" t="e">
        <f t="shared" si="6"/>
        <v>#REF!</v>
      </c>
      <c r="N247" s="19" t="s">
        <v>901</v>
      </c>
      <c r="O247" s="19" t="s">
        <v>946</v>
      </c>
      <c r="P247" s="19" t="e">
        <f>VLOOKUP(I247,#REF!,8,0)</f>
        <v>#REF!</v>
      </c>
      <c r="Q247" s="19" t="e">
        <f t="shared" si="7"/>
        <v>#REF!</v>
      </c>
    </row>
    <row r="248" spans="1:17" hidden="1">
      <c r="A248" s="11">
        <v>263</v>
      </c>
      <c r="B248" s="12">
        <v>44929</v>
      </c>
      <c r="C248" s="20" t="s">
        <v>764</v>
      </c>
      <c r="D248" s="16" t="s">
        <v>849</v>
      </c>
      <c r="E248" s="16"/>
      <c r="H248" s="19"/>
      <c r="I248" s="37" t="s">
        <v>41</v>
      </c>
      <c r="J248" s="37">
        <v>2</v>
      </c>
      <c r="K248" s="13" t="e">
        <f>VLOOKUP(I248,#REF!,2,0)</f>
        <v>#REF!</v>
      </c>
      <c r="L248" s="17" t="e">
        <f>VLOOKUP(I248,#REF!,6,0)</f>
        <v>#REF!</v>
      </c>
      <c r="M248" s="92" t="e">
        <f t="shared" si="6"/>
        <v>#REF!</v>
      </c>
      <c r="N248" s="19" t="s">
        <v>901</v>
      </c>
      <c r="O248" s="19" t="s">
        <v>946</v>
      </c>
      <c r="P248" s="19" t="e">
        <f>VLOOKUP(I248,#REF!,8,0)</f>
        <v>#REF!</v>
      </c>
      <c r="Q248" s="19" t="e">
        <f t="shared" si="7"/>
        <v>#REF!</v>
      </c>
    </row>
    <row r="249" spans="1:17" hidden="1">
      <c r="A249" s="11">
        <v>264</v>
      </c>
      <c r="B249" s="12">
        <v>44929</v>
      </c>
      <c r="C249" s="20" t="s">
        <v>764</v>
      </c>
      <c r="D249" s="16" t="s">
        <v>849</v>
      </c>
      <c r="E249" s="16"/>
      <c r="H249" s="19"/>
      <c r="I249" s="37" t="s">
        <v>35</v>
      </c>
      <c r="J249" s="37">
        <v>5</v>
      </c>
      <c r="K249" s="13" t="e">
        <f>VLOOKUP(I249,#REF!,2,0)</f>
        <v>#REF!</v>
      </c>
      <c r="L249" s="17" t="e">
        <f>VLOOKUP(I249,#REF!,6,0)</f>
        <v>#REF!</v>
      </c>
      <c r="M249" s="92" t="e">
        <f t="shared" si="6"/>
        <v>#REF!</v>
      </c>
      <c r="N249" s="19" t="s">
        <v>901</v>
      </c>
      <c r="O249" s="19" t="s">
        <v>946</v>
      </c>
      <c r="P249" s="19" t="e">
        <f>VLOOKUP(I249,#REF!,8,0)</f>
        <v>#REF!</v>
      </c>
      <c r="Q249" s="19" t="e">
        <f t="shared" si="7"/>
        <v>#REF!</v>
      </c>
    </row>
    <row r="250" spans="1:17" hidden="1">
      <c r="A250" s="11">
        <v>265</v>
      </c>
      <c r="B250" s="12">
        <v>44929</v>
      </c>
      <c r="C250" s="20" t="s">
        <v>764</v>
      </c>
      <c r="D250" s="16" t="s">
        <v>849</v>
      </c>
      <c r="E250" s="16"/>
      <c r="H250" s="19"/>
      <c r="I250" s="37" t="s">
        <v>23</v>
      </c>
      <c r="J250" s="37">
        <v>4</v>
      </c>
      <c r="K250" s="13" t="e">
        <f>VLOOKUP(I250,#REF!,2,0)</f>
        <v>#REF!</v>
      </c>
      <c r="L250" s="17" t="e">
        <f>VLOOKUP(I250,#REF!,6,0)</f>
        <v>#REF!</v>
      </c>
      <c r="M250" s="92" t="e">
        <f t="shared" si="6"/>
        <v>#REF!</v>
      </c>
      <c r="N250" s="19" t="s">
        <v>901</v>
      </c>
      <c r="O250" s="19" t="s">
        <v>946</v>
      </c>
      <c r="P250" s="19" t="e">
        <f>VLOOKUP(I250,#REF!,8,0)</f>
        <v>#REF!</v>
      </c>
      <c r="Q250" s="19" t="e">
        <f t="shared" si="7"/>
        <v>#REF!</v>
      </c>
    </row>
    <row r="251" spans="1:17">
      <c r="A251" s="11">
        <v>266</v>
      </c>
      <c r="B251" s="12">
        <v>44929</v>
      </c>
      <c r="C251" s="20" t="s">
        <v>764</v>
      </c>
      <c r="D251" s="16" t="s">
        <v>850</v>
      </c>
      <c r="E251" s="16"/>
      <c r="H251" s="19"/>
      <c r="I251" s="37" t="s">
        <v>25</v>
      </c>
      <c r="J251" s="37">
        <v>10</v>
      </c>
      <c r="K251" s="13" t="e">
        <f>VLOOKUP(I251,#REF!,2,0)</f>
        <v>#REF!</v>
      </c>
      <c r="L251" s="17" t="e">
        <f>VLOOKUP(I251,#REF!,6,0)</f>
        <v>#REF!</v>
      </c>
      <c r="M251" s="92" t="e">
        <f t="shared" si="6"/>
        <v>#REF!</v>
      </c>
      <c r="N251" s="19" t="s">
        <v>902</v>
      </c>
      <c r="O251" s="19" t="s">
        <v>947</v>
      </c>
      <c r="P251" s="19" t="e">
        <f>VLOOKUP(I251,#REF!,8,0)</f>
        <v>#REF!</v>
      </c>
      <c r="Q251" s="19" t="e">
        <f t="shared" si="7"/>
        <v>#REF!</v>
      </c>
    </row>
    <row r="252" spans="1:17" hidden="1">
      <c r="A252" s="11">
        <v>267</v>
      </c>
      <c r="B252" s="12">
        <v>44929</v>
      </c>
      <c r="C252" s="20" t="s">
        <v>764</v>
      </c>
      <c r="D252" s="16" t="s">
        <v>850</v>
      </c>
      <c r="E252" s="16"/>
      <c r="H252" s="19"/>
      <c r="I252" s="37" t="s">
        <v>41</v>
      </c>
      <c r="J252" s="37">
        <v>2</v>
      </c>
      <c r="K252" s="13" t="e">
        <f>VLOOKUP(I252,#REF!,2,0)</f>
        <v>#REF!</v>
      </c>
      <c r="L252" s="17" t="e">
        <f>VLOOKUP(I252,#REF!,6,0)</f>
        <v>#REF!</v>
      </c>
      <c r="M252" s="92" t="e">
        <f t="shared" si="6"/>
        <v>#REF!</v>
      </c>
      <c r="N252" s="19" t="s">
        <v>902</v>
      </c>
      <c r="O252" s="19" t="s">
        <v>947</v>
      </c>
      <c r="P252" s="19" t="e">
        <f>VLOOKUP(I252,#REF!,8,0)</f>
        <v>#REF!</v>
      </c>
      <c r="Q252" s="19" t="e">
        <f t="shared" si="7"/>
        <v>#REF!</v>
      </c>
    </row>
    <row r="253" spans="1:17" hidden="1">
      <c r="A253" s="11">
        <v>268</v>
      </c>
      <c r="B253" s="12">
        <v>44929</v>
      </c>
      <c r="C253" s="20" t="s">
        <v>764</v>
      </c>
      <c r="D253" s="16" t="s">
        <v>253</v>
      </c>
      <c r="E253" s="16"/>
      <c r="H253" s="19"/>
      <c r="I253" s="37" t="s">
        <v>26</v>
      </c>
      <c r="J253" s="37">
        <v>5</v>
      </c>
      <c r="K253" s="13" t="e">
        <f>VLOOKUP(I253,#REF!,2,0)</f>
        <v>#REF!</v>
      </c>
      <c r="L253" s="17" t="e">
        <f>VLOOKUP(I253,#REF!,6,0)</f>
        <v>#REF!</v>
      </c>
      <c r="M253" s="92" t="e">
        <f t="shared" ref="M253:M314" si="8">J253*L253</f>
        <v>#REF!</v>
      </c>
      <c r="N253" s="19" t="s">
        <v>903</v>
      </c>
      <c r="O253" s="19" t="s">
        <v>466</v>
      </c>
      <c r="P253" s="19" t="e">
        <f>VLOOKUP(I253,#REF!,8,0)</f>
        <v>#REF!</v>
      </c>
      <c r="Q253" s="19" t="e">
        <f t="shared" si="7"/>
        <v>#REF!</v>
      </c>
    </row>
    <row r="254" spans="1:17">
      <c r="A254" s="11">
        <v>269</v>
      </c>
      <c r="B254" s="12">
        <v>44929</v>
      </c>
      <c r="C254" s="20" t="s">
        <v>764</v>
      </c>
      <c r="D254" s="16" t="s">
        <v>253</v>
      </c>
      <c r="E254" s="16"/>
      <c r="H254" s="19"/>
      <c r="I254" s="37" t="s">
        <v>25</v>
      </c>
      <c r="J254" s="37">
        <v>6</v>
      </c>
      <c r="K254" s="13" t="e">
        <f>VLOOKUP(I254,#REF!,2,0)</f>
        <v>#REF!</v>
      </c>
      <c r="L254" s="17" t="e">
        <f>VLOOKUP(I254,#REF!,6,0)</f>
        <v>#REF!</v>
      </c>
      <c r="M254" s="92" t="e">
        <f t="shared" si="8"/>
        <v>#REF!</v>
      </c>
      <c r="N254" s="19" t="s">
        <v>903</v>
      </c>
      <c r="O254" s="19" t="s">
        <v>466</v>
      </c>
      <c r="P254" s="19" t="e">
        <f>VLOOKUP(I254,#REF!,8,0)</f>
        <v>#REF!</v>
      </c>
      <c r="Q254" s="19" t="e">
        <f t="shared" ref="Q254:Q315" si="9">J254*P254</f>
        <v>#REF!</v>
      </c>
    </row>
    <row r="255" spans="1:17" hidden="1">
      <c r="A255" s="11">
        <v>270</v>
      </c>
      <c r="B255" s="12">
        <v>44929</v>
      </c>
      <c r="C255" s="20" t="s">
        <v>764</v>
      </c>
      <c r="D255" s="16" t="s">
        <v>851</v>
      </c>
      <c r="E255" s="16"/>
      <c r="H255" s="19"/>
      <c r="I255" s="37" t="s">
        <v>26</v>
      </c>
      <c r="J255" s="37">
        <v>6</v>
      </c>
      <c r="K255" s="13" t="e">
        <f>VLOOKUP(I255,#REF!,2,0)</f>
        <v>#REF!</v>
      </c>
      <c r="L255" s="17" t="e">
        <f>VLOOKUP(I255,#REF!,6,0)</f>
        <v>#REF!</v>
      </c>
      <c r="M255" s="92" t="e">
        <f t="shared" si="8"/>
        <v>#REF!</v>
      </c>
      <c r="N255" s="19" t="s">
        <v>904</v>
      </c>
      <c r="O255" s="19" t="s">
        <v>746</v>
      </c>
      <c r="P255" s="19" t="e">
        <f>VLOOKUP(I255,#REF!,8,0)</f>
        <v>#REF!</v>
      </c>
      <c r="Q255" s="19" t="e">
        <f t="shared" si="9"/>
        <v>#REF!</v>
      </c>
    </row>
    <row r="256" spans="1:17">
      <c r="A256" s="11">
        <v>271</v>
      </c>
      <c r="B256" s="12">
        <v>44929</v>
      </c>
      <c r="C256" s="20" t="s">
        <v>764</v>
      </c>
      <c r="D256" s="16" t="s">
        <v>851</v>
      </c>
      <c r="E256" s="16"/>
      <c r="H256" s="19"/>
      <c r="I256" s="37" t="s">
        <v>25</v>
      </c>
      <c r="J256" s="37">
        <v>4</v>
      </c>
      <c r="K256" s="13" t="e">
        <f>VLOOKUP(I256,#REF!,2,0)</f>
        <v>#REF!</v>
      </c>
      <c r="L256" s="17" t="e">
        <f>VLOOKUP(I256,#REF!,6,0)</f>
        <v>#REF!</v>
      </c>
      <c r="M256" s="92" t="e">
        <f t="shared" si="8"/>
        <v>#REF!</v>
      </c>
      <c r="N256" s="19" t="s">
        <v>904</v>
      </c>
      <c r="O256" s="19" t="s">
        <v>746</v>
      </c>
      <c r="P256" s="19" t="e">
        <f>VLOOKUP(I256,#REF!,8,0)</f>
        <v>#REF!</v>
      </c>
      <c r="Q256" s="19" t="e">
        <f t="shared" si="9"/>
        <v>#REF!</v>
      </c>
    </row>
    <row r="257" spans="1:17" hidden="1">
      <c r="A257" s="11">
        <v>272</v>
      </c>
      <c r="B257" s="12">
        <v>44929</v>
      </c>
      <c r="C257" s="20" t="s">
        <v>764</v>
      </c>
      <c r="D257" s="16" t="s">
        <v>851</v>
      </c>
      <c r="E257" s="16"/>
      <c r="H257" s="19"/>
      <c r="I257" s="37" t="s">
        <v>21</v>
      </c>
      <c r="J257" s="37">
        <v>4</v>
      </c>
      <c r="K257" s="13" t="e">
        <f>VLOOKUP(I257,#REF!,2,0)</f>
        <v>#REF!</v>
      </c>
      <c r="L257" s="17" t="e">
        <f>VLOOKUP(I257,#REF!,6,0)</f>
        <v>#REF!</v>
      </c>
      <c r="M257" s="92" t="e">
        <f t="shared" si="8"/>
        <v>#REF!</v>
      </c>
      <c r="N257" s="19" t="s">
        <v>904</v>
      </c>
      <c r="O257" s="19" t="s">
        <v>746</v>
      </c>
      <c r="P257" s="19" t="e">
        <f>VLOOKUP(I257,#REF!,8,0)</f>
        <v>#REF!</v>
      </c>
      <c r="Q257" s="19" t="e">
        <f t="shared" si="9"/>
        <v>#REF!</v>
      </c>
    </row>
    <row r="258" spans="1:17" hidden="1">
      <c r="A258" s="11">
        <v>273</v>
      </c>
      <c r="B258" s="12">
        <v>44929</v>
      </c>
      <c r="C258" s="20" t="s">
        <v>764</v>
      </c>
      <c r="D258" s="16" t="s">
        <v>851</v>
      </c>
      <c r="E258" s="16"/>
      <c r="H258" s="19"/>
      <c r="I258" s="37" t="s">
        <v>23</v>
      </c>
      <c r="J258" s="37">
        <v>6</v>
      </c>
      <c r="K258" s="13" t="e">
        <f>VLOOKUP(I258,#REF!,2,0)</f>
        <v>#REF!</v>
      </c>
      <c r="L258" s="17" t="e">
        <f>VLOOKUP(I258,#REF!,6,0)</f>
        <v>#REF!</v>
      </c>
      <c r="M258" s="92" t="e">
        <f t="shared" si="8"/>
        <v>#REF!</v>
      </c>
      <c r="N258" s="19" t="s">
        <v>904</v>
      </c>
      <c r="O258" s="19" t="s">
        <v>746</v>
      </c>
      <c r="P258" s="19" t="e">
        <f>VLOOKUP(I258,#REF!,8,0)</f>
        <v>#REF!</v>
      </c>
      <c r="Q258" s="19" t="e">
        <f t="shared" si="9"/>
        <v>#REF!</v>
      </c>
    </row>
    <row r="259" spans="1:17" hidden="1">
      <c r="A259" s="11">
        <v>274</v>
      </c>
      <c r="B259" s="12">
        <v>44929</v>
      </c>
      <c r="C259" s="20" t="s">
        <v>764</v>
      </c>
      <c r="D259" s="16" t="s">
        <v>852</v>
      </c>
      <c r="E259" s="16"/>
      <c r="H259" s="19"/>
      <c r="I259" s="37" t="s">
        <v>31</v>
      </c>
      <c r="J259" s="37">
        <v>2</v>
      </c>
      <c r="K259" s="13" t="e">
        <f>VLOOKUP(I259,#REF!,2,0)</f>
        <v>#REF!</v>
      </c>
      <c r="L259" s="17" t="e">
        <f>VLOOKUP(I259,#REF!,6,0)</f>
        <v>#REF!</v>
      </c>
      <c r="M259" s="92" t="e">
        <f t="shared" si="8"/>
        <v>#REF!</v>
      </c>
      <c r="N259" s="19" t="s">
        <v>905</v>
      </c>
      <c r="O259" s="19" t="s">
        <v>948</v>
      </c>
      <c r="P259" s="19" t="e">
        <f>VLOOKUP(I259,#REF!,8,0)</f>
        <v>#REF!</v>
      </c>
      <c r="Q259" s="19" t="e">
        <f t="shared" si="9"/>
        <v>#REF!</v>
      </c>
    </row>
    <row r="260" spans="1:17" hidden="1">
      <c r="A260" s="11">
        <v>275</v>
      </c>
      <c r="B260" s="12">
        <v>44929</v>
      </c>
      <c r="C260" s="20" t="s">
        <v>764</v>
      </c>
      <c r="D260" s="16" t="s">
        <v>852</v>
      </c>
      <c r="E260" s="16"/>
      <c r="H260" s="19"/>
      <c r="I260" s="37" t="s">
        <v>26</v>
      </c>
      <c r="J260" s="37">
        <v>2</v>
      </c>
      <c r="K260" s="13" t="e">
        <f>VLOOKUP(I260,#REF!,2,0)</f>
        <v>#REF!</v>
      </c>
      <c r="L260" s="17" t="e">
        <f>VLOOKUP(I260,#REF!,6,0)</f>
        <v>#REF!</v>
      </c>
      <c r="M260" s="92" t="e">
        <f t="shared" si="8"/>
        <v>#REF!</v>
      </c>
      <c r="N260" s="19" t="s">
        <v>905</v>
      </c>
      <c r="O260" s="19" t="s">
        <v>948</v>
      </c>
      <c r="P260" s="19" t="e">
        <f>VLOOKUP(I260,#REF!,8,0)</f>
        <v>#REF!</v>
      </c>
      <c r="Q260" s="19" t="e">
        <f t="shared" si="9"/>
        <v>#REF!</v>
      </c>
    </row>
    <row r="261" spans="1:17">
      <c r="A261" s="11">
        <v>276</v>
      </c>
      <c r="B261" s="12">
        <v>44929</v>
      </c>
      <c r="C261" s="20" t="s">
        <v>764</v>
      </c>
      <c r="D261" s="16" t="s">
        <v>852</v>
      </c>
      <c r="E261" s="16"/>
      <c r="H261" s="19"/>
      <c r="I261" s="37" t="s">
        <v>25</v>
      </c>
      <c r="J261" s="37">
        <v>6</v>
      </c>
      <c r="K261" s="13" t="e">
        <f>VLOOKUP(I261,#REF!,2,0)</f>
        <v>#REF!</v>
      </c>
      <c r="L261" s="17" t="e">
        <f>VLOOKUP(I261,#REF!,6,0)</f>
        <v>#REF!</v>
      </c>
      <c r="M261" s="92" t="e">
        <f t="shared" si="8"/>
        <v>#REF!</v>
      </c>
      <c r="N261" s="19" t="s">
        <v>905</v>
      </c>
      <c r="O261" s="19" t="s">
        <v>948</v>
      </c>
      <c r="P261" s="19" t="e">
        <f>VLOOKUP(I261,#REF!,8,0)</f>
        <v>#REF!</v>
      </c>
      <c r="Q261" s="19" t="e">
        <f t="shared" si="9"/>
        <v>#REF!</v>
      </c>
    </row>
    <row r="262" spans="1:17" hidden="1">
      <c r="A262" s="11">
        <v>277</v>
      </c>
      <c r="B262" s="12">
        <v>44929</v>
      </c>
      <c r="C262" s="20" t="s">
        <v>764</v>
      </c>
      <c r="D262" s="16" t="s">
        <v>853</v>
      </c>
      <c r="E262" s="16"/>
      <c r="H262" s="19"/>
      <c r="I262" s="37" t="s">
        <v>26</v>
      </c>
      <c r="J262" s="37">
        <v>5</v>
      </c>
      <c r="K262" s="13" t="e">
        <f>VLOOKUP(I262,#REF!,2,0)</f>
        <v>#REF!</v>
      </c>
      <c r="L262" s="17" t="e">
        <f>VLOOKUP(I262,#REF!,6,0)</f>
        <v>#REF!</v>
      </c>
      <c r="M262" s="92" t="e">
        <f t="shared" si="8"/>
        <v>#REF!</v>
      </c>
      <c r="N262" s="19" t="s">
        <v>906</v>
      </c>
      <c r="O262" s="19" t="s">
        <v>949</v>
      </c>
      <c r="P262" s="19" t="e">
        <f>VLOOKUP(I262,#REF!,8,0)</f>
        <v>#REF!</v>
      </c>
      <c r="Q262" s="19" t="e">
        <f t="shared" si="9"/>
        <v>#REF!</v>
      </c>
    </row>
    <row r="263" spans="1:17">
      <c r="A263" s="11">
        <v>278</v>
      </c>
      <c r="B263" s="12">
        <v>44929</v>
      </c>
      <c r="C263" s="20" t="s">
        <v>764</v>
      </c>
      <c r="D263" s="16" t="s">
        <v>853</v>
      </c>
      <c r="E263" s="16"/>
      <c r="H263" s="19"/>
      <c r="I263" s="37" t="s">
        <v>25</v>
      </c>
      <c r="J263" s="37">
        <v>5</v>
      </c>
      <c r="K263" s="13" t="e">
        <f>VLOOKUP(I263,#REF!,2,0)</f>
        <v>#REF!</v>
      </c>
      <c r="L263" s="17" t="e">
        <f>VLOOKUP(I263,#REF!,6,0)</f>
        <v>#REF!</v>
      </c>
      <c r="M263" s="92" t="e">
        <f t="shared" si="8"/>
        <v>#REF!</v>
      </c>
      <c r="N263" s="19" t="s">
        <v>906</v>
      </c>
      <c r="O263" s="19" t="s">
        <v>949</v>
      </c>
      <c r="P263" s="19" t="e">
        <f>VLOOKUP(I263,#REF!,8,0)</f>
        <v>#REF!</v>
      </c>
      <c r="Q263" s="19" t="e">
        <f t="shared" si="9"/>
        <v>#REF!</v>
      </c>
    </row>
    <row r="264" spans="1:17" hidden="1">
      <c r="A264" s="11">
        <v>279</v>
      </c>
      <c r="B264" s="12">
        <v>44929</v>
      </c>
      <c r="C264" s="20" t="s">
        <v>764</v>
      </c>
      <c r="D264" s="16" t="s">
        <v>854</v>
      </c>
      <c r="E264" s="16"/>
      <c r="H264" s="19"/>
      <c r="I264" s="37" t="s">
        <v>26</v>
      </c>
      <c r="J264" s="37">
        <v>4</v>
      </c>
      <c r="K264" s="13" t="e">
        <f>VLOOKUP(I264,#REF!,2,0)</f>
        <v>#REF!</v>
      </c>
      <c r="L264" s="17" t="e">
        <f>VLOOKUP(I264,#REF!,6,0)</f>
        <v>#REF!</v>
      </c>
      <c r="M264" s="92" t="e">
        <f t="shared" si="8"/>
        <v>#REF!</v>
      </c>
      <c r="N264" s="19" t="s">
        <v>907</v>
      </c>
      <c r="O264" s="19" t="s">
        <v>757</v>
      </c>
      <c r="P264" s="19" t="e">
        <f>VLOOKUP(I264,#REF!,8,0)</f>
        <v>#REF!</v>
      </c>
      <c r="Q264" s="19" t="e">
        <f t="shared" si="9"/>
        <v>#REF!</v>
      </c>
    </row>
    <row r="265" spans="1:17">
      <c r="A265" s="11">
        <v>280</v>
      </c>
      <c r="B265" s="12">
        <v>44929</v>
      </c>
      <c r="C265" s="20" t="s">
        <v>764</v>
      </c>
      <c r="D265" s="16" t="s">
        <v>854</v>
      </c>
      <c r="E265" s="16"/>
      <c r="H265" s="19"/>
      <c r="I265" s="37" t="s">
        <v>25</v>
      </c>
      <c r="J265" s="37">
        <v>2</v>
      </c>
      <c r="K265" s="13" t="e">
        <f>VLOOKUP(I265,#REF!,2,0)</f>
        <v>#REF!</v>
      </c>
      <c r="L265" s="17" t="e">
        <f>VLOOKUP(I265,#REF!,6,0)</f>
        <v>#REF!</v>
      </c>
      <c r="M265" s="92" t="e">
        <f t="shared" si="8"/>
        <v>#REF!</v>
      </c>
      <c r="N265" s="19" t="s">
        <v>907</v>
      </c>
      <c r="O265" s="19" t="s">
        <v>757</v>
      </c>
      <c r="P265" s="19" t="e">
        <f>VLOOKUP(I265,#REF!,8,0)</f>
        <v>#REF!</v>
      </c>
      <c r="Q265" s="19" t="e">
        <f t="shared" si="9"/>
        <v>#REF!</v>
      </c>
    </row>
    <row r="266" spans="1:17" hidden="1">
      <c r="A266" s="11">
        <v>281</v>
      </c>
      <c r="B266" s="12">
        <v>44929</v>
      </c>
      <c r="C266" s="20" t="s">
        <v>764</v>
      </c>
      <c r="D266" s="16" t="s">
        <v>854</v>
      </c>
      <c r="E266" s="16"/>
      <c r="H266" s="19"/>
      <c r="I266" s="37" t="s">
        <v>35</v>
      </c>
      <c r="J266" s="37">
        <v>2</v>
      </c>
      <c r="K266" s="13" t="e">
        <f>VLOOKUP(I266,#REF!,2,0)</f>
        <v>#REF!</v>
      </c>
      <c r="L266" s="17" t="e">
        <f>VLOOKUP(I266,#REF!,6,0)</f>
        <v>#REF!</v>
      </c>
      <c r="M266" s="92" t="e">
        <f t="shared" si="8"/>
        <v>#REF!</v>
      </c>
      <c r="N266" s="19" t="s">
        <v>907</v>
      </c>
      <c r="O266" s="19" t="s">
        <v>757</v>
      </c>
      <c r="P266" s="19" t="e">
        <f>VLOOKUP(I266,#REF!,8,0)</f>
        <v>#REF!</v>
      </c>
      <c r="Q266" s="19" t="e">
        <f t="shared" si="9"/>
        <v>#REF!</v>
      </c>
    </row>
    <row r="267" spans="1:17" hidden="1">
      <c r="A267" s="11">
        <v>282</v>
      </c>
      <c r="B267" s="12">
        <v>44929</v>
      </c>
      <c r="C267" s="20" t="s">
        <v>764</v>
      </c>
      <c r="D267" s="16" t="s">
        <v>855</v>
      </c>
      <c r="E267" s="16"/>
      <c r="H267" s="19"/>
      <c r="I267" s="37" t="s">
        <v>31</v>
      </c>
      <c r="J267" s="37">
        <v>3</v>
      </c>
      <c r="K267" s="13" t="e">
        <f>VLOOKUP(I267,#REF!,2,0)</f>
        <v>#REF!</v>
      </c>
      <c r="L267" s="17" t="e">
        <f>VLOOKUP(I267,#REF!,6,0)</f>
        <v>#REF!</v>
      </c>
      <c r="M267" s="92" t="e">
        <f t="shared" si="8"/>
        <v>#REF!</v>
      </c>
      <c r="N267" s="19" t="s">
        <v>908</v>
      </c>
      <c r="O267" s="19" t="s">
        <v>950</v>
      </c>
      <c r="P267" s="19" t="e">
        <f>VLOOKUP(I267,#REF!,8,0)</f>
        <v>#REF!</v>
      </c>
      <c r="Q267" s="19" t="e">
        <f t="shared" si="9"/>
        <v>#REF!</v>
      </c>
    </row>
    <row r="268" spans="1:17">
      <c r="A268" s="11">
        <v>283</v>
      </c>
      <c r="B268" s="12">
        <v>44929</v>
      </c>
      <c r="C268" s="20" t="s">
        <v>764</v>
      </c>
      <c r="D268" s="16" t="s">
        <v>855</v>
      </c>
      <c r="E268" s="16"/>
      <c r="H268" s="19"/>
      <c r="I268" s="37" t="s">
        <v>25</v>
      </c>
      <c r="J268" s="37">
        <v>10</v>
      </c>
      <c r="K268" s="13" t="e">
        <f>VLOOKUP(I268,#REF!,2,0)</f>
        <v>#REF!</v>
      </c>
      <c r="L268" s="17" t="e">
        <f>VLOOKUP(I268,#REF!,6,0)</f>
        <v>#REF!</v>
      </c>
      <c r="M268" s="92" t="e">
        <f t="shared" si="8"/>
        <v>#REF!</v>
      </c>
      <c r="N268" s="19" t="s">
        <v>908</v>
      </c>
      <c r="O268" s="19" t="s">
        <v>950</v>
      </c>
      <c r="P268" s="19" t="e">
        <f>VLOOKUP(I268,#REF!,8,0)</f>
        <v>#REF!</v>
      </c>
      <c r="Q268" s="19" t="e">
        <f t="shared" si="9"/>
        <v>#REF!</v>
      </c>
    </row>
    <row r="269" spans="1:17">
      <c r="A269" s="11">
        <v>284</v>
      </c>
      <c r="B269" s="12">
        <v>44929</v>
      </c>
      <c r="C269" s="20" t="s">
        <v>764</v>
      </c>
      <c r="D269" s="16" t="s">
        <v>353</v>
      </c>
      <c r="E269" s="16"/>
      <c r="H269" s="19"/>
      <c r="I269" s="37" t="s">
        <v>25</v>
      </c>
      <c r="J269" s="37">
        <v>5</v>
      </c>
      <c r="K269" s="13" t="e">
        <f>VLOOKUP(I269,#REF!,2,0)</f>
        <v>#REF!</v>
      </c>
      <c r="L269" s="17" t="e">
        <f>VLOOKUP(I269,#REF!,6,0)</f>
        <v>#REF!</v>
      </c>
      <c r="M269" s="92" t="e">
        <f t="shared" si="8"/>
        <v>#REF!</v>
      </c>
      <c r="N269" s="19" t="s">
        <v>909</v>
      </c>
      <c r="O269" s="19" t="s">
        <v>508</v>
      </c>
      <c r="P269" s="19" t="e">
        <f>VLOOKUP(I269,#REF!,8,0)</f>
        <v>#REF!</v>
      </c>
      <c r="Q269" s="19" t="e">
        <f t="shared" si="9"/>
        <v>#REF!</v>
      </c>
    </row>
    <row r="270" spans="1:17" hidden="1">
      <c r="A270" s="11">
        <v>285</v>
      </c>
      <c r="B270" s="12">
        <v>44929</v>
      </c>
      <c r="C270" s="20" t="s">
        <v>764</v>
      </c>
      <c r="D270" s="16" t="s">
        <v>353</v>
      </c>
      <c r="E270" s="16"/>
      <c r="H270" s="19"/>
      <c r="I270" s="37" t="s">
        <v>41</v>
      </c>
      <c r="J270" s="37">
        <v>3</v>
      </c>
      <c r="K270" s="13" t="e">
        <f>VLOOKUP(I270,#REF!,2,0)</f>
        <v>#REF!</v>
      </c>
      <c r="L270" s="17" t="e">
        <f>VLOOKUP(I270,#REF!,6,0)</f>
        <v>#REF!</v>
      </c>
      <c r="M270" s="92" t="e">
        <f t="shared" si="8"/>
        <v>#REF!</v>
      </c>
      <c r="N270" s="19" t="s">
        <v>909</v>
      </c>
      <c r="O270" s="19" t="s">
        <v>508</v>
      </c>
      <c r="P270" s="19" t="e">
        <f>VLOOKUP(I270,#REF!,8,0)</f>
        <v>#REF!</v>
      </c>
      <c r="Q270" s="19" t="e">
        <f t="shared" si="9"/>
        <v>#REF!</v>
      </c>
    </row>
    <row r="271" spans="1:17" hidden="1">
      <c r="A271" s="11">
        <v>286</v>
      </c>
      <c r="B271" s="12">
        <v>44929</v>
      </c>
      <c r="C271" s="20" t="s">
        <v>764</v>
      </c>
      <c r="D271" s="16" t="s">
        <v>856</v>
      </c>
      <c r="E271" s="16"/>
      <c r="H271" s="19"/>
      <c r="I271" s="37" t="s">
        <v>26</v>
      </c>
      <c r="J271" s="37">
        <v>3</v>
      </c>
      <c r="K271" s="13" t="e">
        <f>VLOOKUP(I271,#REF!,2,0)</f>
        <v>#REF!</v>
      </c>
      <c r="L271" s="17" t="e">
        <f>VLOOKUP(I271,#REF!,6,0)</f>
        <v>#REF!</v>
      </c>
      <c r="M271" s="92" t="e">
        <f t="shared" si="8"/>
        <v>#REF!</v>
      </c>
      <c r="N271" s="19" t="s">
        <v>910</v>
      </c>
      <c r="O271" s="19" t="s">
        <v>951</v>
      </c>
      <c r="P271" s="19" t="e">
        <f>VLOOKUP(I271,#REF!,8,0)</f>
        <v>#REF!</v>
      </c>
      <c r="Q271" s="19" t="e">
        <f t="shared" si="9"/>
        <v>#REF!</v>
      </c>
    </row>
    <row r="272" spans="1:17" hidden="1">
      <c r="A272" s="11">
        <v>287</v>
      </c>
      <c r="B272" s="12">
        <v>44929</v>
      </c>
      <c r="C272" s="20" t="s">
        <v>764</v>
      </c>
      <c r="D272" s="16" t="s">
        <v>856</v>
      </c>
      <c r="E272" s="16"/>
      <c r="H272" s="19"/>
      <c r="I272" s="37" t="s">
        <v>41</v>
      </c>
      <c r="J272" s="37">
        <v>7</v>
      </c>
      <c r="K272" s="13" t="e">
        <f>VLOOKUP(I272,#REF!,2,0)</f>
        <v>#REF!</v>
      </c>
      <c r="L272" s="17" t="e">
        <f>VLOOKUP(I272,#REF!,6,0)</f>
        <v>#REF!</v>
      </c>
      <c r="M272" s="92" t="e">
        <f t="shared" si="8"/>
        <v>#REF!</v>
      </c>
      <c r="N272" s="19" t="s">
        <v>910</v>
      </c>
      <c r="O272" s="19" t="s">
        <v>951</v>
      </c>
      <c r="P272" s="19" t="e">
        <f>VLOOKUP(I272,#REF!,8,0)</f>
        <v>#REF!</v>
      </c>
      <c r="Q272" s="19" t="e">
        <f t="shared" si="9"/>
        <v>#REF!</v>
      </c>
    </row>
    <row r="273" spans="1:17" hidden="1">
      <c r="A273" s="11">
        <v>288</v>
      </c>
      <c r="B273" s="12">
        <v>44929</v>
      </c>
      <c r="C273" s="20" t="s">
        <v>764</v>
      </c>
      <c r="D273" s="16" t="s">
        <v>856</v>
      </c>
      <c r="E273" s="16"/>
      <c r="H273" s="19"/>
      <c r="I273" s="37" t="s">
        <v>35</v>
      </c>
      <c r="J273" s="37">
        <v>5</v>
      </c>
      <c r="K273" s="13" t="e">
        <f>VLOOKUP(I273,#REF!,2,0)</f>
        <v>#REF!</v>
      </c>
      <c r="L273" s="17" t="e">
        <f>VLOOKUP(I273,#REF!,6,0)</f>
        <v>#REF!</v>
      </c>
      <c r="M273" s="92" t="e">
        <f t="shared" si="8"/>
        <v>#REF!</v>
      </c>
      <c r="N273" s="19" t="s">
        <v>910</v>
      </c>
      <c r="O273" s="19" t="s">
        <v>951</v>
      </c>
      <c r="P273" s="19" t="e">
        <f>VLOOKUP(I273,#REF!,8,0)</f>
        <v>#REF!</v>
      </c>
      <c r="Q273" s="19" t="e">
        <f t="shared" si="9"/>
        <v>#REF!</v>
      </c>
    </row>
    <row r="274" spans="1:17" hidden="1">
      <c r="A274" s="11">
        <v>289</v>
      </c>
      <c r="B274" s="12">
        <v>44929</v>
      </c>
      <c r="C274" s="20" t="s">
        <v>764</v>
      </c>
      <c r="D274" s="16" t="s">
        <v>857</v>
      </c>
      <c r="E274" s="16"/>
      <c r="H274" s="19"/>
      <c r="I274" s="37" t="s">
        <v>26</v>
      </c>
      <c r="J274" s="37">
        <v>3</v>
      </c>
      <c r="K274" s="13" t="e">
        <f>VLOOKUP(I274,#REF!,2,0)</f>
        <v>#REF!</v>
      </c>
      <c r="L274" s="17" t="e">
        <f>VLOOKUP(I274,#REF!,6,0)</f>
        <v>#REF!</v>
      </c>
      <c r="M274" s="92" t="e">
        <f t="shared" si="8"/>
        <v>#REF!</v>
      </c>
      <c r="N274" s="19" t="s">
        <v>911</v>
      </c>
      <c r="O274" s="19" t="s">
        <v>952</v>
      </c>
      <c r="P274" s="19" t="e">
        <f>VLOOKUP(I274,#REF!,8,0)</f>
        <v>#REF!</v>
      </c>
      <c r="Q274" s="19" t="e">
        <f t="shared" si="9"/>
        <v>#REF!</v>
      </c>
    </row>
    <row r="275" spans="1:17" hidden="1">
      <c r="A275" s="11">
        <v>290</v>
      </c>
      <c r="B275" s="12">
        <v>44929</v>
      </c>
      <c r="C275" s="20" t="s">
        <v>764</v>
      </c>
      <c r="D275" s="16" t="s">
        <v>857</v>
      </c>
      <c r="E275" s="16"/>
      <c r="H275" s="19"/>
      <c r="I275" s="37" t="s">
        <v>41</v>
      </c>
      <c r="J275" s="37">
        <v>5</v>
      </c>
      <c r="K275" s="13" t="e">
        <f>VLOOKUP(I275,#REF!,2,0)</f>
        <v>#REF!</v>
      </c>
      <c r="L275" s="17" t="e">
        <f>VLOOKUP(I275,#REF!,6,0)</f>
        <v>#REF!</v>
      </c>
      <c r="M275" s="92" t="e">
        <f t="shared" si="8"/>
        <v>#REF!</v>
      </c>
      <c r="N275" s="19" t="s">
        <v>911</v>
      </c>
      <c r="O275" s="19" t="s">
        <v>952</v>
      </c>
      <c r="P275" s="19" t="e">
        <f>VLOOKUP(I275,#REF!,8,0)</f>
        <v>#REF!</v>
      </c>
      <c r="Q275" s="19" t="e">
        <f t="shared" si="9"/>
        <v>#REF!</v>
      </c>
    </row>
    <row r="276" spans="1:17" hidden="1">
      <c r="A276" s="11">
        <v>291</v>
      </c>
      <c r="B276" s="12">
        <v>44929</v>
      </c>
      <c r="C276" s="20" t="s">
        <v>764</v>
      </c>
      <c r="D276" s="16" t="s">
        <v>858</v>
      </c>
      <c r="E276" s="16"/>
      <c r="H276" s="19"/>
      <c r="I276" s="37" t="s">
        <v>31</v>
      </c>
      <c r="J276" s="37">
        <v>4</v>
      </c>
      <c r="K276" s="13" t="e">
        <f>VLOOKUP(I276,#REF!,2,0)</f>
        <v>#REF!</v>
      </c>
      <c r="L276" s="17" t="e">
        <f>VLOOKUP(I276,#REF!,6,0)</f>
        <v>#REF!</v>
      </c>
      <c r="M276" s="92" t="e">
        <f t="shared" si="8"/>
        <v>#REF!</v>
      </c>
      <c r="N276" s="19" t="s">
        <v>912</v>
      </c>
      <c r="O276" s="19" t="s">
        <v>953</v>
      </c>
      <c r="P276" s="19" t="e">
        <f>VLOOKUP(I276,#REF!,8,0)</f>
        <v>#REF!</v>
      </c>
      <c r="Q276" s="19" t="e">
        <f t="shared" si="9"/>
        <v>#REF!</v>
      </c>
    </row>
    <row r="277" spans="1:17">
      <c r="A277" s="11">
        <v>292</v>
      </c>
      <c r="B277" s="12">
        <v>44929</v>
      </c>
      <c r="C277" s="20" t="s">
        <v>764</v>
      </c>
      <c r="D277" s="16" t="s">
        <v>858</v>
      </c>
      <c r="E277" s="16"/>
      <c r="H277" s="19"/>
      <c r="I277" s="37" t="s">
        <v>25</v>
      </c>
      <c r="J277" s="37">
        <v>4</v>
      </c>
      <c r="K277" s="13" t="e">
        <f>VLOOKUP(I277,#REF!,2,0)</f>
        <v>#REF!</v>
      </c>
      <c r="L277" s="17" t="e">
        <f>VLOOKUP(I277,#REF!,6,0)</f>
        <v>#REF!</v>
      </c>
      <c r="M277" s="92" t="e">
        <f t="shared" si="8"/>
        <v>#REF!</v>
      </c>
      <c r="N277" s="19" t="s">
        <v>912</v>
      </c>
      <c r="O277" s="19" t="s">
        <v>953</v>
      </c>
      <c r="P277" s="19" t="e">
        <f>VLOOKUP(I277,#REF!,8,0)</f>
        <v>#REF!</v>
      </c>
      <c r="Q277" s="19" t="e">
        <f t="shared" si="9"/>
        <v>#REF!</v>
      </c>
    </row>
    <row r="278" spans="1:17" hidden="1">
      <c r="A278" s="11">
        <v>293</v>
      </c>
      <c r="B278" s="12">
        <v>44929</v>
      </c>
      <c r="C278" s="20" t="s">
        <v>764</v>
      </c>
      <c r="D278" s="16" t="s">
        <v>858</v>
      </c>
      <c r="E278" s="16"/>
      <c r="H278" s="19"/>
      <c r="I278" s="37" t="s">
        <v>35</v>
      </c>
      <c r="J278" s="37">
        <v>4</v>
      </c>
      <c r="K278" s="13" t="e">
        <f>VLOOKUP(I278,#REF!,2,0)</f>
        <v>#REF!</v>
      </c>
      <c r="L278" s="17" t="e">
        <f>VLOOKUP(I278,#REF!,6,0)</f>
        <v>#REF!</v>
      </c>
      <c r="M278" s="92" t="e">
        <f t="shared" si="8"/>
        <v>#REF!</v>
      </c>
      <c r="N278" s="19" t="s">
        <v>912</v>
      </c>
      <c r="O278" s="19" t="s">
        <v>953</v>
      </c>
      <c r="P278" s="19" t="e">
        <f>VLOOKUP(I278,#REF!,8,0)</f>
        <v>#REF!</v>
      </c>
      <c r="Q278" s="19" t="e">
        <f t="shared" si="9"/>
        <v>#REF!</v>
      </c>
    </row>
    <row r="279" spans="1:17" hidden="1">
      <c r="A279" s="11">
        <v>294</v>
      </c>
      <c r="B279" s="12">
        <v>44929</v>
      </c>
      <c r="C279" s="20" t="s">
        <v>764</v>
      </c>
      <c r="D279" s="16" t="s">
        <v>859</v>
      </c>
      <c r="E279" s="16"/>
      <c r="H279" s="19"/>
      <c r="I279" s="37" t="s">
        <v>26</v>
      </c>
      <c r="J279" s="37">
        <v>5</v>
      </c>
      <c r="K279" s="13" t="e">
        <f>VLOOKUP(I279,#REF!,2,0)</f>
        <v>#REF!</v>
      </c>
      <c r="L279" s="17" t="e">
        <f>VLOOKUP(I279,#REF!,6,0)</f>
        <v>#REF!</v>
      </c>
      <c r="M279" s="92" t="e">
        <f t="shared" si="8"/>
        <v>#REF!</v>
      </c>
      <c r="N279" s="19" t="s">
        <v>913</v>
      </c>
      <c r="O279" s="19" t="s">
        <v>954</v>
      </c>
      <c r="P279" s="19" t="e">
        <f>VLOOKUP(I279,#REF!,8,0)</f>
        <v>#REF!</v>
      </c>
      <c r="Q279" s="19" t="e">
        <f t="shared" si="9"/>
        <v>#REF!</v>
      </c>
    </row>
    <row r="280" spans="1:17">
      <c r="A280" s="11">
        <v>295</v>
      </c>
      <c r="B280" s="12">
        <v>44929</v>
      </c>
      <c r="C280" s="20" t="s">
        <v>764</v>
      </c>
      <c r="D280" s="16" t="s">
        <v>859</v>
      </c>
      <c r="E280" s="16"/>
      <c r="H280" s="19"/>
      <c r="I280" s="37" t="s">
        <v>25</v>
      </c>
      <c r="J280" s="37">
        <v>5</v>
      </c>
      <c r="K280" s="13" t="e">
        <f>VLOOKUP(I280,#REF!,2,0)</f>
        <v>#REF!</v>
      </c>
      <c r="L280" s="17" t="e">
        <f>VLOOKUP(I280,#REF!,6,0)</f>
        <v>#REF!</v>
      </c>
      <c r="M280" s="92" t="e">
        <f t="shared" si="8"/>
        <v>#REF!</v>
      </c>
      <c r="N280" s="19" t="s">
        <v>913</v>
      </c>
      <c r="O280" s="19" t="s">
        <v>954</v>
      </c>
      <c r="P280" s="19" t="e">
        <f>VLOOKUP(I280,#REF!,8,0)</f>
        <v>#REF!</v>
      </c>
      <c r="Q280" s="19" t="e">
        <f t="shared" si="9"/>
        <v>#REF!</v>
      </c>
    </row>
    <row r="281" spans="1:17" hidden="1">
      <c r="A281" s="11">
        <v>296</v>
      </c>
      <c r="B281" s="12">
        <v>44929</v>
      </c>
      <c r="C281" s="20" t="s">
        <v>764</v>
      </c>
      <c r="D281" s="16" t="s">
        <v>859</v>
      </c>
      <c r="E281" s="16"/>
      <c r="H281" s="19"/>
      <c r="I281" s="37" t="s">
        <v>21</v>
      </c>
      <c r="J281" s="37">
        <v>5</v>
      </c>
      <c r="K281" s="13" t="e">
        <f>VLOOKUP(I281,#REF!,2,0)</f>
        <v>#REF!</v>
      </c>
      <c r="L281" s="17" t="e">
        <f>VLOOKUP(I281,#REF!,6,0)</f>
        <v>#REF!</v>
      </c>
      <c r="M281" s="92" t="e">
        <f t="shared" si="8"/>
        <v>#REF!</v>
      </c>
      <c r="N281" s="19" t="s">
        <v>913</v>
      </c>
      <c r="O281" s="19" t="s">
        <v>954</v>
      </c>
      <c r="P281" s="19" t="e">
        <f>VLOOKUP(I281,#REF!,8,0)</f>
        <v>#REF!</v>
      </c>
      <c r="Q281" s="19" t="e">
        <f t="shared" si="9"/>
        <v>#REF!</v>
      </c>
    </row>
    <row r="282" spans="1:17" hidden="1">
      <c r="A282" s="11">
        <v>297</v>
      </c>
      <c r="B282" s="12">
        <v>44929</v>
      </c>
      <c r="C282" s="20" t="s">
        <v>764</v>
      </c>
      <c r="D282" s="16" t="s">
        <v>859</v>
      </c>
      <c r="E282" s="16"/>
      <c r="H282" s="19"/>
      <c r="I282" s="37" t="s">
        <v>41</v>
      </c>
      <c r="J282" s="37">
        <v>5</v>
      </c>
      <c r="K282" s="13" t="e">
        <f>VLOOKUP(I282,#REF!,2,0)</f>
        <v>#REF!</v>
      </c>
      <c r="L282" s="17" t="e">
        <f>VLOOKUP(I282,#REF!,6,0)</f>
        <v>#REF!</v>
      </c>
      <c r="M282" s="92" t="e">
        <f t="shared" si="8"/>
        <v>#REF!</v>
      </c>
      <c r="N282" s="19" t="s">
        <v>913</v>
      </c>
      <c r="O282" s="19" t="s">
        <v>954</v>
      </c>
      <c r="P282" s="19" t="e">
        <f>VLOOKUP(I282,#REF!,8,0)</f>
        <v>#REF!</v>
      </c>
      <c r="Q282" s="19" t="e">
        <f t="shared" si="9"/>
        <v>#REF!</v>
      </c>
    </row>
    <row r="283" spans="1:17" hidden="1">
      <c r="A283" s="11">
        <v>298</v>
      </c>
      <c r="B283" s="12">
        <v>44929</v>
      </c>
      <c r="C283" s="20" t="s">
        <v>764</v>
      </c>
      <c r="D283" s="16" t="s">
        <v>384</v>
      </c>
      <c r="E283" s="16"/>
      <c r="H283" s="19"/>
      <c r="I283" s="37" t="s">
        <v>26</v>
      </c>
      <c r="J283" s="37">
        <v>3</v>
      </c>
      <c r="K283" s="13" t="e">
        <f>VLOOKUP(I283,#REF!,2,0)</f>
        <v>#REF!</v>
      </c>
      <c r="L283" s="17" t="e">
        <f>VLOOKUP(I283,#REF!,6,0)</f>
        <v>#REF!</v>
      </c>
      <c r="M283" s="92" t="e">
        <f t="shared" si="8"/>
        <v>#REF!</v>
      </c>
      <c r="N283" s="19" t="s">
        <v>914</v>
      </c>
      <c r="O283" s="19" t="s">
        <v>485</v>
      </c>
      <c r="P283" s="19" t="e">
        <f>VLOOKUP(I283,#REF!,8,0)</f>
        <v>#REF!</v>
      </c>
      <c r="Q283" s="19" t="e">
        <f t="shared" si="9"/>
        <v>#REF!</v>
      </c>
    </row>
    <row r="284" spans="1:17">
      <c r="A284" s="11">
        <v>299</v>
      </c>
      <c r="B284" s="12">
        <v>44929</v>
      </c>
      <c r="C284" s="20" t="s">
        <v>764</v>
      </c>
      <c r="D284" s="16" t="s">
        <v>384</v>
      </c>
      <c r="E284" s="16"/>
      <c r="H284" s="19"/>
      <c r="I284" s="37" t="s">
        <v>25</v>
      </c>
      <c r="J284" s="37">
        <v>10</v>
      </c>
      <c r="K284" s="13" t="e">
        <f>VLOOKUP(I284,#REF!,2,0)</f>
        <v>#REF!</v>
      </c>
      <c r="L284" s="17" t="e">
        <f>VLOOKUP(I284,#REF!,6,0)</f>
        <v>#REF!</v>
      </c>
      <c r="M284" s="92" t="e">
        <f t="shared" si="8"/>
        <v>#REF!</v>
      </c>
      <c r="N284" s="19" t="s">
        <v>914</v>
      </c>
      <c r="O284" s="19" t="s">
        <v>485</v>
      </c>
      <c r="P284" s="19" t="e">
        <f>VLOOKUP(I284,#REF!,8,0)</f>
        <v>#REF!</v>
      </c>
      <c r="Q284" s="19" t="e">
        <f t="shared" si="9"/>
        <v>#REF!</v>
      </c>
    </row>
    <row r="285" spans="1:17" hidden="1">
      <c r="A285" s="11">
        <v>300</v>
      </c>
      <c r="B285" s="12">
        <v>44929</v>
      </c>
      <c r="C285" s="20" t="s">
        <v>764</v>
      </c>
      <c r="D285" s="16" t="s">
        <v>860</v>
      </c>
      <c r="E285" s="16"/>
      <c r="H285" s="19"/>
      <c r="I285" s="37" t="s">
        <v>26</v>
      </c>
      <c r="J285" s="37">
        <v>3</v>
      </c>
      <c r="K285" s="13" t="e">
        <f>VLOOKUP(I285,#REF!,2,0)</f>
        <v>#REF!</v>
      </c>
      <c r="L285" s="17" t="e">
        <f>VLOOKUP(I285,#REF!,6,0)</f>
        <v>#REF!</v>
      </c>
      <c r="M285" s="92" t="e">
        <f t="shared" si="8"/>
        <v>#REF!</v>
      </c>
      <c r="N285" s="19" t="s">
        <v>915</v>
      </c>
      <c r="O285" s="19" t="s">
        <v>955</v>
      </c>
      <c r="P285" s="19" t="e">
        <f>VLOOKUP(I285,#REF!,8,0)</f>
        <v>#REF!</v>
      </c>
      <c r="Q285" s="19" t="e">
        <f t="shared" si="9"/>
        <v>#REF!</v>
      </c>
    </row>
    <row r="286" spans="1:17">
      <c r="A286" s="11">
        <v>301</v>
      </c>
      <c r="B286" s="12">
        <v>44929</v>
      </c>
      <c r="C286" s="20" t="s">
        <v>764</v>
      </c>
      <c r="D286" s="16" t="s">
        <v>860</v>
      </c>
      <c r="E286" s="16"/>
      <c r="H286" s="19"/>
      <c r="I286" s="37" t="s">
        <v>25</v>
      </c>
      <c r="J286" s="37">
        <v>10</v>
      </c>
      <c r="K286" s="13" t="e">
        <f>VLOOKUP(I286,#REF!,2,0)</f>
        <v>#REF!</v>
      </c>
      <c r="L286" s="17" t="e">
        <f>VLOOKUP(I286,#REF!,6,0)</f>
        <v>#REF!</v>
      </c>
      <c r="M286" s="92" t="e">
        <f t="shared" si="8"/>
        <v>#REF!</v>
      </c>
      <c r="N286" s="19" t="s">
        <v>915</v>
      </c>
      <c r="O286" s="19" t="s">
        <v>955</v>
      </c>
      <c r="P286" s="19" t="e">
        <f>VLOOKUP(I286,#REF!,8,0)</f>
        <v>#REF!</v>
      </c>
      <c r="Q286" s="19" t="e">
        <f t="shared" si="9"/>
        <v>#REF!</v>
      </c>
    </row>
    <row r="287" spans="1:17" hidden="1">
      <c r="A287" s="11">
        <v>302</v>
      </c>
      <c r="B287" s="12">
        <v>44929</v>
      </c>
      <c r="C287" s="20" t="s">
        <v>764</v>
      </c>
      <c r="D287" s="16" t="s">
        <v>860</v>
      </c>
      <c r="E287" s="16"/>
      <c r="H287" s="19"/>
      <c r="I287" s="37" t="s">
        <v>39</v>
      </c>
      <c r="J287" s="37">
        <v>5</v>
      </c>
      <c r="K287" s="13" t="e">
        <f>VLOOKUP(I287,#REF!,2,0)</f>
        <v>#REF!</v>
      </c>
      <c r="L287" s="17" t="e">
        <f>VLOOKUP(I287,#REF!,6,0)</f>
        <v>#REF!</v>
      </c>
      <c r="M287" s="92" t="e">
        <f t="shared" si="8"/>
        <v>#REF!</v>
      </c>
      <c r="N287" s="19" t="s">
        <v>915</v>
      </c>
      <c r="O287" s="19" t="s">
        <v>955</v>
      </c>
      <c r="P287" s="19" t="e">
        <f>VLOOKUP(I287,#REF!,8,0)</f>
        <v>#REF!</v>
      </c>
      <c r="Q287" s="19" t="e">
        <f t="shared" si="9"/>
        <v>#REF!</v>
      </c>
    </row>
    <row r="288" spans="1:17" hidden="1">
      <c r="A288" s="11">
        <v>303</v>
      </c>
      <c r="B288" s="12">
        <v>44929</v>
      </c>
      <c r="C288" s="20" t="s">
        <v>764</v>
      </c>
      <c r="D288" s="16" t="s">
        <v>861</v>
      </c>
      <c r="E288" s="16"/>
      <c r="H288" s="19"/>
      <c r="I288" s="37" t="s">
        <v>31</v>
      </c>
      <c r="J288" s="37">
        <v>5</v>
      </c>
      <c r="K288" s="13" t="e">
        <f>VLOOKUP(I288,#REF!,2,0)</f>
        <v>#REF!</v>
      </c>
      <c r="L288" s="17" t="e">
        <f>VLOOKUP(I288,#REF!,6,0)</f>
        <v>#REF!</v>
      </c>
      <c r="M288" s="92" t="e">
        <f t="shared" si="8"/>
        <v>#REF!</v>
      </c>
      <c r="N288" s="19" t="s">
        <v>916</v>
      </c>
      <c r="O288" s="19" t="s">
        <v>956</v>
      </c>
      <c r="P288" s="19" t="e">
        <f>VLOOKUP(I288,#REF!,8,0)</f>
        <v>#REF!</v>
      </c>
      <c r="Q288" s="19" t="e">
        <f t="shared" si="9"/>
        <v>#REF!</v>
      </c>
    </row>
    <row r="289" spans="1:17">
      <c r="A289" s="11">
        <v>304</v>
      </c>
      <c r="B289" s="12">
        <v>44929</v>
      </c>
      <c r="C289" s="20" t="s">
        <v>764</v>
      </c>
      <c r="D289" s="16" t="s">
        <v>861</v>
      </c>
      <c r="E289" s="16"/>
      <c r="H289" s="19"/>
      <c r="I289" s="37" t="s">
        <v>25</v>
      </c>
      <c r="J289" s="37">
        <v>5</v>
      </c>
      <c r="K289" s="13" t="e">
        <f>VLOOKUP(I289,#REF!,2,0)</f>
        <v>#REF!</v>
      </c>
      <c r="L289" s="17" t="e">
        <f>VLOOKUP(I289,#REF!,6,0)</f>
        <v>#REF!</v>
      </c>
      <c r="M289" s="92" t="e">
        <f t="shared" si="8"/>
        <v>#REF!</v>
      </c>
      <c r="N289" s="19" t="s">
        <v>916</v>
      </c>
      <c r="O289" s="19" t="s">
        <v>956</v>
      </c>
      <c r="P289" s="19" t="e">
        <f>VLOOKUP(I289,#REF!,8,0)</f>
        <v>#REF!</v>
      </c>
      <c r="Q289" s="19" t="e">
        <f t="shared" si="9"/>
        <v>#REF!</v>
      </c>
    </row>
    <row r="290" spans="1:17" hidden="1">
      <c r="A290" s="11">
        <v>305</v>
      </c>
      <c r="B290" s="12">
        <v>44929</v>
      </c>
      <c r="C290" s="20" t="s">
        <v>764</v>
      </c>
      <c r="D290" s="16" t="s">
        <v>862</v>
      </c>
      <c r="E290" s="16"/>
      <c r="H290" s="19"/>
      <c r="I290" s="37" t="s">
        <v>31</v>
      </c>
      <c r="J290" s="37">
        <v>5</v>
      </c>
      <c r="K290" s="13" t="e">
        <f>VLOOKUP(I290,#REF!,2,0)</f>
        <v>#REF!</v>
      </c>
      <c r="L290" s="17" t="e">
        <f>VLOOKUP(I290,#REF!,6,0)</f>
        <v>#REF!</v>
      </c>
      <c r="M290" s="92" t="e">
        <f t="shared" si="8"/>
        <v>#REF!</v>
      </c>
      <c r="N290" s="19" t="s">
        <v>917</v>
      </c>
      <c r="O290" s="19" t="s">
        <v>957</v>
      </c>
      <c r="P290" s="19" t="e">
        <f>VLOOKUP(I290,#REF!,8,0)</f>
        <v>#REF!</v>
      </c>
      <c r="Q290" s="19" t="e">
        <f t="shared" si="9"/>
        <v>#REF!</v>
      </c>
    </row>
    <row r="291" spans="1:17" hidden="1">
      <c r="A291" s="11">
        <v>306</v>
      </c>
      <c r="B291" s="12">
        <v>44929</v>
      </c>
      <c r="C291" s="20" t="s">
        <v>764</v>
      </c>
      <c r="D291" s="16" t="s">
        <v>862</v>
      </c>
      <c r="E291" s="16"/>
      <c r="H291" s="19"/>
      <c r="I291" s="37" t="s">
        <v>26</v>
      </c>
      <c r="J291" s="37">
        <v>5</v>
      </c>
      <c r="K291" s="13" t="e">
        <f>VLOOKUP(I291,#REF!,2,0)</f>
        <v>#REF!</v>
      </c>
      <c r="L291" s="17" t="e">
        <f>VLOOKUP(I291,#REF!,6,0)</f>
        <v>#REF!</v>
      </c>
      <c r="M291" s="92" t="e">
        <f t="shared" si="8"/>
        <v>#REF!</v>
      </c>
      <c r="N291" s="19" t="s">
        <v>917</v>
      </c>
      <c r="O291" s="19" t="s">
        <v>957</v>
      </c>
      <c r="P291" s="19" t="e">
        <f>VLOOKUP(I291,#REF!,8,0)</f>
        <v>#REF!</v>
      </c>
      <c r="Q291" s="19" t="e">
        <f t="shared" si="9"/>
        <v>#REF!</v>
      </c>
    </row>
    <row r="292" spans="1:17">
      <c r="A292" s="11">
        <v>307</v>
      </c>
      <c r="B292" s="12">
        <v>44929</v>
      </c>
      <c r="C292" s="20" t="s">
        <v>764</v>
      </c>
      <c r="D292" s="16" t="s">
        <v>862</v>
      </c>
      <c r="E292" s="16"/>
      <c r="H292" s="19"/>
      <c r="I292" s="37" t="s">
        <v>25</v>
      </c>
      <c r="J292" s="37">
        <v>10</v>
      </c>
      <c r="K292" s="13" t="e">
        <f>VLOOKUP(I292,#REF!,2,0)</f>
        <v>#REF!</v>
      </c>
      <c r="L292" s="17" t="e">
        <f>VLOOKUP(I292,#REF!,6,0)</f>
        <v>#REF!</v>
      </c>
      <c r="M292" s="92" t="e">
        <f t="shared" si="8"/>
        <v>#REF!</v>
      </c>
      <c r="N292" s="19" t="s">
        <v>917</v>
      </c>
      <c r="O292" s="19" t="s">
        <v>957</v>
      </c>
      <c r="P292" s="19" t="e">
        <f>VLOOKUP(I292,#REF!,8,0)</f>
        <v>#REF!</v>
      </c>
      <c r="Q292" s="19" t="e">
        <f t="shared" si="9"/>
        <v>#REF!</v>
      </c>
    </row>
    <row r="293" spans="1:17" hidden="1">
      <c r="A293" s="11">
        <v>308</v>
      </c>
      <c r="B293" s="12">
        <v>44929</v>
      </c>
      <c r="C293" s="20" t="s">
        <v>764</v>
      </c>
      <c r="D293" s="16" t="s">
        <v>862</v>
      </c>
      <c r="E293" s="16"/>
      <c r="H293" s="19"/>
      <c r="I293" s="37" t="s">
        <v>21</v>
      </c>
      <c r="J293" s="37">
        <v>5</v>
      </c>
      <c r="K293" s="13" t="e">
        <f>VLOOKUP(I293,#REF!,2,0)</f>
        <v>#REF!</v>
      </c>
      <c r="L293" s="17" t="e">
        <f>VLOOKUP(I293,#REF!,6,0)</f>
        <v>#REF!</v>
      </c>
      <c r="M293" s="92" t="e">
        <f t="shared" si="8"/>
        <v>#REF!</v>
      </c>
      <c r="N293" s="19" t="s">
        <v>917</v>
      </c>
      <c r="O293" s="19" t="s">
        <v>957</v>
      </c>
      <c r="P293" s="19" t="e">
        <f>VLOOKUP(I293,#REF!,8,0)</f>
        <v>#REF!</v>
      </c>
      <c r="Q293" s="19" t="e">
        <f t="shared" si="9"/>
        <v>#REF!</v>
      </c>
    </row>
    <row r="294" spans="1:17" hidden="1">
      <c r="A294" s="11">
        <v>309</v>
      </c>
      <c r="B294" s="12">
        <v>44929</v>
      </c>
      <c r="C294" s="20" t="s">
        <v>764</v>
      </c>
      <c r="D294" s="16" t="s">
        <v>862</v>
      </c>
      <c r="E294" s="16"/>
      <c r="H294" s="19"/>
      <c r="I294" s="37" t="s">
        <v>68</v>
      </c>
      <c r="J294" s="37">
        <v>5</v>
      </c>
      <c r="K294" s="13" t="e">
        <f>VLOOKUP(I294,#REF!,2,0)</f>
        <v>#REF!</v>
      </c>
      <c r="L294" s="17" t="e">
        <f>VLOOKUP(I294,#REF!,6,0)</f>
        <v>#REF!</v>
      </c>
      <c r="M294" s="92" t="e">
        <f t="shared" si="8"/>
        <v>#REF!</v>
      </c>
      <c r="N294" s="19" t="s">
        <v>917</v>
      </c>
      <c r="O294" s="19" t="s">
        <v>957</v>
      </c>
      <c r="P294" s="19" t="e">
        <f>VLOOKUP(I294,#REF!,8,0)</f>
        <v>#REF!</v>
      </c>
      <c r="Q294" s="19" t="e">
        <f t="shared" si="9"/>
        <v>#REF!</v>
      </c>
    </row>
    <row r="295" spans="1:17">
      <c r="A295" s="11">
        <v>310</v>
      </c>
      <c r="B295" s="12">
        <v>44929</v>
      </c>
      <c r="C295" s="20" t="s">
        <v>764</v>
      </c>
      <c r="D295" s="16" t="s">
        <v>378</v>
      </c>
      <c r="E295" s="16"/>
      <c r="H295" s="19"/>
      <c r="I295" s="37" t="s">
        <v>25</v>
      </c>
      <c r="J295" s="37">
        <v>3</v>
      </c>
      <c r="K295" s="13" t="e">
        <f>VLOOKUP(I295,#REF!,2,0)</f>
        <v>#REF!</v>
      </c>
      <c r="L295" s="17" t="e">
        <f>VLOOKUP(I295,#REF!,6,0)</f>
        <v>#REF!</v>
      </c>
      <c r="M295" s="92" t="e">
        <f t="shared" si="8"/>
        <v>#REF!</v>
      </c>
      <c r="N295" s="19" t="s">
        <v>918</v>
      </c>
      <c r="O295" s="19" t="s">
        <v>517</v>
      </c>
      <c r="P295" s="19" t="e">
        <f>VLOOKUP(I295,#REF!,8,0)</f>
        <v>#REF!</v>
      </c>
      <c r="Q295" s="19" t="e">
        <f t="shared" si="9"/>
        <v>#REF!</v>
      </c>
    </row>
    <row r="296" spans="1:17" hidden="1">
      <c r="A296" s="11">
        <v>311</v>
      </c>
      <c r="B296" s="12">
        <v>44929</v>
      </c>
      <c r="C296" s="20" t="s">
        <v>764</v>
      </c>
      <c r="D296" s="16" t="s">
        <v>378</v>
      </c>
      <c r="E296" s="16"/>
      <c r="H296" s="19"/>
      <c r="I296" s="37" t="s">
        <v>21</v>
      </c>
      <c r="J296" s="37">
        <v>5</v>
      </c>
      <c r="K296" s="13" t="e">
        <f>VLOOKUP(I296,#REF!,2,0)</f>
        <v>#REF!</v>
      </c>
      <c r="L296" s="17" t="e">
        <f>VLOOKUP(I296,#REF!,6,0)</f>
        <v>#REF!</v>
      </c>
      <c r="M296" s="92" t="e">
        <f t="shared" si="8"/>
        <v>#REF!</v>
      </c>
      <c r="N296" s="19" t="s">
        <v>918</v>
      </c>
      <c r="O296" s="19" t="s">
        <v>517</v>
      </c>
      <c r="P296" s="19" t="e">
        <f>VLOOKUP(I296,#REF!,8,0)</f>
        <v>#REF!</v>
      </c>
      <c r="Q296" s="19" t="e">
        <f t="shared" si="9"/>
        <v>#REF!</v>
      </c>
    </row>
    <row r="297" spans="1:17" hidden="1">
      <c r="A297" s="11">
        <v>312</v>
      </c>
      <c r="B297" s="12">
        <v>44929</v>
      </c>
      <c r="C297" s="20" t="s">
        <v>764</v>
      </c>
      <c r="D297" s="16" t="s">
        <v>378</v>
      </c>
      <c r="E297" s="16"/>
      <c r="H297" s="19"/>
      <c r="I297" s="37" t="s">
        <v>35</v>
      </c>
      <c r="J297" s="37">
        <v>5</v>
      </c>
      <c r="K297" s="13" t="e">
        <f>VLOOKUP(I297,#REF!,2,0)</f>
        <v>#REF!</v>
      </c>
      <c r="L297" s="17" t="e">
        <f>VLOOKUP(I297,#REF!,6,0)</f>
        <v>#REF!</v>
      </c>
      <c r="M297" s="92" t="e">
        <f t="shared" si="8"/>
        <v>#REF!</v>
      </c>
      <c r="N297" s="19" t="s">
        <v>918</v>
      </c>
      <c r="O297" s="19" t="s">
        <v>517</v>
      </c>
      <c r="P297" s="19" t="e">
        <f>VLOOKUP(I297,#REF!,8,0)</f>
        <v>#REF!</v>
      </c>
      <c r="Q297" s="19" t="e">
        <f t="shared" si="9"/>
        <v>#REF!</v>
      </c>
    </row>
    <row r="298" spans="1:17" hidden="1">
      <c r="A298" s="11">
        <v>313</v>
      </c>
      <c r="B298" s="12">
        <v>44929</v>
      </c>
      <c r="C298" s="20" t="s">
        <v>764</v>
      </c>
      <c r="D298" s="16" t="s">
        <v>863</v>
      </c>
      <c r="E298" s="16"/>
      <c r="H298" s="19"/>
      <c r="I298" s="37" t="s">
        <v>26</v>
      </c>
      <c r="J298" s="37">
        <v>10</v>
      </c>
      <c r="K298" s="13" t="e">
        <f>VLOOKUP(I298,#REF!,2,0)</f>
        <v>#REF!</v>
      </c>
      <c r="L298" s="17" t="e">
        <f>VLOOKUP(I298,#REF!,6,0)</f>
        <v>#REF!</v>
      </c>
      <c r="M298" s="92" t="e">
        <f t="shared" si="8"/>
        <v>#REF!</v>
      </c>
      <c r="N298" s="19" t="s">
        <v>919</v>
      </c>
      <c r="O298" s="19" t="s">
        <v>958</v>
      </c>
      <c r="P298" s="19" t="e">
        <f>VLOOKUP(I298,#REF!,8,0)</f>
        <v>#REF!</v>
      </c>
      <c r="Q298" s="19" t="e">
        <f t="shared" si="9"/>
        <v>#REF!</v>
      </c>
    </row>
    <row r="299" spans="1:17">
      <c r="A299" s="11">
        <v>314</v>
      </c>
      <c r="B299" s="12">
        <v>44929</v>
      </c>
      <c r="C299" s="20" t="s">
        <v>764</v>
      </c>
      <c r="D299" s="16" t="s">
        <v>863</v>
      </c>
      <c r="E299" s="16"/>
      <c r="H299" s="19"/>
      <c r="I299" s="37" t="s">
        <v>25</v>
      </c>
      <c r="J299" s="37">
        <v>10</v>
      </c>
      <c r="K299" s="13" t="e">
        <f>VLOOKUP(I299,#REF!,2,0)</f>
        <v>#REF!</v>
      </c>
      <c r="L299" s="17" t="e">
        <f>VLOOKUP(I299,#REF!,6,0)</f>
        <v>#REF!</v>
      </c>
      <c r="M299" s="92" t="e">
        <f t="shared" si="8"/>
        <v>#REF!</v>
      </c>
      <c r="N299" s="19" t="s">
        <v>919</v>
      </c>
      <c r="O299" s="19" t="s">
        <v>958</v>
      </c>
      <c r="P299" s="19" t="e">
        <f>VLOOKUP(I299,#REF!,8,0)</f>
        <v>#REF!</v>
      </c>
      <c r="Q299" s="19" t="e">
        <f t="shared" si="9"/>
        <v>#REF!</v>
      </c>
    </row>
    <row r="300" spans="1:17" hidden="1">
      <c r="A300" s="11">
        <v>315</v>
      </c>
      <c r="B300" s="12">
        <v>44929</v>
      </c>
      <c r="C300" s="20" t="s">
        <v>764</v>
      </c>
      <c r="D300" s="16" t="s">
        <v>863</v>
      </c>
      <c r="E300" s="16"/>
      <c r="H300" s="19"/>
      <c r="I300" s="37" t="s">
        <v>21</v>
      </c>
      <c r="J300" s="37">
        <v>10</v>
      </c>
      <c r="K300" s="13" t="e">
        <f>VLOOKUP(I300,#REF!,2,0)</f>
        <v>#REF!</v>
      </c>
      <c r="L300" s="17" t="e">
        <f>VLOOKUP(I300,#REF!,6,0)</f>
        <v>#REF!</v>
      </c>
      <c r="M300" s="92" t="e">
        <f t="shared" si="8"/>
        <v>#REF!</v>
      </c>
      <c r="N300" s="19" t="s">
        <v>919</v>
      </c>
      <c r="O300" s="19" t="s">
        <v>958</v>
      </c>
      <c r="P300" s="19" t="e">
        <f>VLOOKUP(I300,#REF!,8,0)</f>
        <v>#REF!</v>
      </c>
      <c r="Q300" s="19" t="e">
        <f t="shared" si="9"/>
        <v>#REF!</v>
      </c>
    </row>
    <row r="301" spans="1:17" hidden="1">
      <c r="A301" s="11">
        <v>316</v>
      </c>
      <c r="B301" s="12">
        <v>44929</v>
      </c>
      <c r="C301" s="20" t="s">
        <v>764</v>
      </c>
      <c r="D301" s="16" t="s">
        <v>317</v>
      </c>
      <c r="E301" s="16"/>
      <c r="H301" s="19"/>
      <c r="I301" s="37" t="s">
        <v>76</v>
      </c>
      <c r="J301" s="37">
        <v>5</v>
      </c>
      <c r="K301" s="13" t="e">
        <f>VLOOKUP(I301,#REF!,2,0)</f>
        <v>#REF!</v>
      </c>
      <c r="L301" s="17" t="e">
        <f>VLOOKUP(I301,#REF!,6,0)</f>
        <v>#REF!</v>
      </c>
      <c r="M301" s="92" t="e">
        <f t="shared" si="8"/>
        <v>#REF!</v>
      </c>
      <c r="N301" s="19" t="s">
        <v>920</v>
      </c>
      <c r="O301" s="19" t="s">
        <v>483</v>
      </c>
      <c r="P301" s="19" t="e">
        <f>VLOOKUP(I301,#REF!,8,0)</f>
        <v>#REF!</v>
      </c>
      <c r="Q301" s="19" t="e">
        <f t="shared" si="9"/>
        <v>#REF!</v>
      </c>
    </row>
    <row r="302" spans="1:17" hidden="1">
      <c r="A302" s="11">
        <v>317</v>
      </c>
      <c r="B302" s="12">
        <v>44929</v>
      </c>
      <c r="C302" s="20" t="s">
        <v>764</v>
      </c>
      <c r="D302" s="16" t="s">
        <v>317</v>
      </c>
      <c r="E302" s="16"/>
      <c r="H302" s="19"/>
      <c r="I302" s="37" t="s">
        <v>26</v>
      </c>
      <c r="J302" s="37">
        <v>5</v>
      </c>
      <c r="K302" s="13" t="e">
        <f>VLOOKUP(I302,#REF!,2,0)</f>
        <v>#REF!</v>
      </c>
      <c r="L302" s="17" t="e">
        <f>VLOOKUP(I302,#REF!,6,0)</f>
        <v>#REF!</v>
      </c>
      <c r="M302" s="92" t="e">
        <f t="shared" si="8"/>
        <v>#REF!</v>
      </c>
      <c r="N302" s="19" t="s">
        <v>920</v>
      </c>
      <c r="O302" s="19" t="s">
        <v>483</v>
      </c>
      <c r="P302" s="19" t="e">
        <f>VLOOKUP(I302,#REF!,8,0)</f>
        <v>#REF!</v>
      </c>
      <c r="Q302" s="19" t="e">
        <f t="shared" si="9"/>
        <v>#REF!</v>
      </c>
    </row>
    <row r="303" spans="1:17">
      <c r="A303" s="11">
        <v>318</v>
      </c>
      <c r="B303" s="12">
        <v>44929</v>
      </c>
      <c r="C303" s="20" t="s">
        <v>764</v>
      </c>
      <c r="D303" s="16" t="s">
        <v>317</v>
      </c>
      <c r="E303" s="16"/>
      <c r="H303" s="19"/>
      <c r="I303" s="37" t="s">
        <v>25</v>
      </c>
      <c r="J303" s="37">
        <v>5</v>
      </c>
      <c r="K303" s="13" t="e">
        <f>VLOOKUP(I303,#REF!,2,0)</f>
        <v>#REF!</v>
      </c>
      <c r="L303" s="17" t="e">
        <f>VLOOKUP(I303,#REF!,6,0)</f>
        <v>#REF!</v>
      </c>
      <c r="M303" s="92" t="e">
        <f t="shared" si="8"/>
        <v>#REF!</v>
      </c>
      <c r="N303" s="19" t="s">
        <v>920</v>
      </c>
      <c r="O303" s="19" t="s">
        <v>483</v>
      </c>
      <c r="P303" s="19" t="e">
        <f>VLOOKUP(I303,#REF!,8,0)</f>
        <v>#REF!</v>
      </c>
      <c r="Q303" s="19" t="e">
        <f t="shared" si="9"/>
        <v>#REF!</v>
      </c>
    </row>
    <row r="304" spans="1:17" hidden="1">
      <c r="A304" s="11">
        <v>319</v>
      </c>
      <c r="B304" s="12">
        <v>44929</v>
      </c>
      <c r="C304" s="20" t="s">
        <v>764</v>
      </c>
      <c r="D304" s="16" t="s">
        <v>317</v>
      </c>
      <c r="E304" s="16"/>
      <c r="H304" s="19"/>
      <c r="I304" s="37" t="s">
        <v>21</v>
      </c>
      <c r="J304" s="37">
        <v>10</v>
      </c>
      <c r="K304" s="13" t="e">
        <f>VLOOKUP(I304,#REF!,2,0)</f>
        <v>#REF!</v>
      </c>
      <c r="L304" s="17" t="e">
        <f>VLOOKUP(I304,#REF!,6,0)</f>
        <v>#REF!</v>
      </c>
      <c r="M304" s="92" t="e">
        <f t="shared" si="8"/>
        <v>#REF!</v>
      </c>
      <c r="N304" s="19" t="s">
        <v>920</v>
      </c>
      <c r="O304" s="19" t="s">
        <v>483</v>
      </c>
      <c r="P304" s="19" t="e">
        <f>VLOOKUP(I304,#REF!,8,0)</f>
        <v>#REF!</v>
      </c>
      <c r="Q304" s="19" t="e">
        <f t="shared" si="9"/>
        <v>#REF!</v>
      </c>
    </row>
    <row r="305" spans="1:17" hidden="1">
      <c r="A305" s="11">
        <v>320</v>
      </c>
      <c r="B305" s="12">
        <v>44929</v>
      </c>
      <c r="C305" s="20" t="s">
        <v>764</v>
      </c>
      <c r="D305" s="16" t="s">
        <v>317</v>
      </c>
      <c r="E305" s="16"/>
      <c r="H305" s="19"/>
      <c r="I305" s="37" t="s">
        <v>43</v>
      </c>
      <c r="J305" s="37">
        <v>3</v>
      </c>
      <c r="K305" s="13" t="e">
        <f>VLOOKUP(I305,#REF!,2,0)</f>
        <v>#REF!</v>
      </c>
      <c r="L305" s="17" t="e">
        <f>VLOOKUP(I305,#REF!,6,0)</f>
        <v>#REF!</v>
      </c>
      <c r="M305" s="92" t="e">
        <f t="shared" si="8"/>
        <v>#REF!</v>
      </c>
      <c r="N305" s="19" t="s">
        <v>920</v>
      </c>
      <c r="O305" s="19" t="s">
        <v>483</v>
      </c>
      <c r="P305" s="19" t="e">
        <f>VLOOKUP(I305,#REF!,8,0)</f>
        <v>#REF!</v>
      </c>
      <c r="Q305" s="19" t="e">
        <f t="shared" si="9"/>
        <v>#REF!</v>
      </c>
    </row>
    <row r="306" spans="1:17" hidden="1">
      <c r="A306" s="11">
        <v>321</v>
      </c>
      <c r="B306" s="12">
        <v>44929</v>
      </c>
      <c r="C306" s="20" t="s">
        <v>764</v>
      </c>
      <c r="D306" s="16" t="s">
        <v>317</v>
      </c>
      <c r="E306" s="16"/>
      <c r="H306" s="19"/>
      <c r="I306" s="37" t="s">
        <v>38</v>
      </c>
      <c r="J306" s="37">
        <v>5</v>
      </c>
      <c r="K306" s="13" t="e">
        <f>VLOOKUP(I306,#REF!,2,0)</f>
        <v>#REF!</v>
      </c>
      <c r="L306" s="17" t="e">
        <f>VLOOKUP(I306,#REF!,6,0)</f>
        <v>#REF!</v>
      </c>
      <c r="M306" s="92" t="e">
        <f t="shared" si="8"/>
        <v>#REF!</v>
      </c>
      <c r="N306" s="19" t="s">
        <v>920</v>
      </c>
      <c r="O306" s="19" t="s">
        <v>483</v>
      </c>
      <c r="P306" s="19" t="e">
        <f>VLOOKUP(I306,#REF!,8,0)</f>
        <v>#REF!</v>
      </c>
      <c r="Q306" s="19" t="e">
        <f t="shared" si="9"/>
        <v>#REF!</v>
      </c>
    </row>
    <row r="307" spans="1:17" hidden="1">
      <c r="A307" s="11">
        <v>322</v>
      </c>
      <c r="B307" s="12">
        <v>44929</v>
      </c>
      <c r="C307" s="20" t="s">
        <v>764</v>
      </c>
      <c r="D307" s="16" t="s">
        <v>317</v>
      </c>
      <c r="E307" s="16"/>
      <c r="H307" s="19"/>
      <c r="I307" s="37" t="s">
        <v>35</v>
      </c>
      <c r="J307" s="37">
        <v>10</v>
      </c>
      <c r="K307" s="13" t="e">
        <f>VLOOKUP(I307,#REF!,2,0)</f>
        <v>#REF!</v>
      </c>
      <c r="L307" s="17" t="e">
        <f>VLOOKUP(I307,#REF!,6,0)</f>
        <v>#REF!</v>
      </c>
      <c r="M307" s="92" t="e">
        <f t="shared" si="8"/>
        <v>#REF!</v>
      </c>
      <c r="N307" s="19" t="s">
        <v>920</v>
      </c>
      <c r="O307" s="19" t="s">
        <v>483</v>
      </c>
      <c r="P307" s="19" t="e">
        <f>VLOOKUP(I307,#REF!,8,0)</f>
        <v>#REF!</v>
      </c>
      <c r="Q307" s="19" t="e">
        <f t="shared" si="9"/>
        <v>#REF!</v>
      </c>
    </row>
    <row r="308" spans="1:17" hidden="1">
      <c r="A308" s="11">
        <v>323</v>
      </c>
      <c r="B308" s="12">
        <v>44929</v>
      </c>
      <c r="C308" s="20" t="s">
        <v>764</v>
      </c>
      <c r="D308" s="16" t="s">
        <v>240</v>
      </c>
      <c r="E308" s="16"/>
      <c r="H308" s="19"/>
      <c r="I308" s="37" t="s">
        <v>26</v>
      </c>
      <c r="J308" s="37">
        <v>10</v>
      </c>
      <c r="K308" s="13" t="e">
        <f>VLOOKUP(I308,#REF!,2,0)</f>
        <v>#REF!</v>
      </c>
      <c r="L308" s="17" t="e">
        <f>VLOOKUP(I308,#REF!,6,0)</f>
        <v>#REF!</v>
      </c>
      <c r="M308" s="92" t="e">
        <f t="shared" si="8"/>
        <v>#REF!</v>
      </c>
      <c r="N308" s="19" t="s">
        <v>921</v>
      </c>
      <c r="O308" s="19" t="s">
        <v>442</v>
      </c>
      <c r="P308" s="19" t="e">
        <f>VLOOKUP(I308,#REF!,8,0)</f>
        <v>#REF!</v>
      </c>
      <c r="Q308" s="19" t="e">
        <f t="shared" si="9"/>
        <v>#REF!</v>
      </c>
    </row>
    <row r="309" spans="1:17">
      <c r="A309" s="11">
        <v>324</v>
      </c>
      <c r="B309" s="12">
        <v>44929</v>
      </c>
      <c r="C309" s="20" t="s">
        <v>764</v>
      </c>
      <c r="D309" s="16" t="s">
        <v>240</v>
      </c>
      <c r="E309" s="16"/>
      <c r="H309" s="19"/>
      <c r="I309" s="37" t="s">
        <v>25</v>
      </c>
      <c r="J309" s="37">
        <v>10</v>
      </c>
      <c r="K309" s="13" t="e">
        <f>VLOOKUP(I309,#REF!,2,0)</f>
        <v>#REF!</v>
      </c>
      <c r="L309" s="17" t="e">
        <f>VLOOKUP(I309,#REF!,6,0)</f>
        <v>#REF!</v>
      </c>
      <c r="M309" s="92" t="e">
        <f t="shared" si="8"/>
        <v>#REF!</v>
      </c>
      <c r="N309" s="19" t="s">
        <v>921</v>
      </c>
      <c r="O309" s="19" t="s">
        <v>442</v>
      </c>
      <c r="P309" s="19" t="e">
        <f>VLOOKUP(I309,#REF!,8,0)</f>
        <v>#REF!</v>
      </c>
      <c r="Q309" s="19" t="e">
        <f t="shared" si="9"/>
        <v>#REF!</v>
      </c>
    </row>
    <row r="310" spans="1:17" hidden="1">
      <c r="A310" s="11">
        <v>325</v>
      </c>
      <c r="B310" s="12">
        <v>44929</v>
      </c>
      <c r="C310" s="20" t="s">
        <v>764</v>
      </c>
      <c r="D310" s="16" t="s">
        <v>240</v>
      </c>
      <c r="E310" s="16"/>
      <c r="H310" s="19"/>
      <c r="I310" s="37" t="s">
        <v>21</v>
      </c>
      <c r="J310" s="37">
        <v>10</v>
      </c>
      <c r="K310" s="13" t="e">
        <f>VLOOKUP(I310,#REF!,2,0)</f>
        <v>#REF!</v>
      </c>
      <c r="L310" s="17" t="e">
        <f>VLOOKUP(I310,#REF!,6,0)</f>
        <v>#REF!</v>
      </c>
      <c r="M310" s="92" t="e">
        <f t="shared" si="8"/>
        <v>#REF!</v>
      </c>
      <c r="N310" s="19" t="s">
        <v>921</v>
      </c>
      <c r="O310" s="19" t="s">
        <v>442</v>
      </c>
      <c r="P310" s="19" t="e">
        <f>VLOOKUP(I310,#REF!,8,0)</f>
        <v>#REF!</v>
      </c>
      <c r="Q310" s="19" t="e">
        <f t="shared" si="9"/>
        <v>#REF!</v>
      </c>
    </row>
    <row r="311" spans="1:17" hidden="1">
      <c r="A311" s="11">
        <v>326</v>
      </c>
      <c r="B311" s="12">
        <v>44929</v>
      </c>
      <c r="C311" s="20" t="s">
        <v>764</v>
      </c>
      <c r="D311" s="16" t="s">
        <v>240</v>
      </c>
      <c r="E311" s="16"/>
      <c r="H311" s="19"/>
      <c r="I311" s="37" t="s">
        <v>70</v>
      </c>
      <c r="J311" s="37">
        <v>10</v>
      </c>
      <c r="K311" s="13" t="e">
        <f>VLOOKUP(I311,#REF!,2,0)</f>
        <v>#REF!</v>
      </c>
      <c r="L311" s="17" t="e">
        <f>VLOOKUP(I311,#REF!,6,0)</f>
        <v>#REF!</v>
      </c>
      <c r="M311" s="92" t="e">
        <f t="shared" si="8"/>
        <v>#REF!</v>
      </c>
      <c r="N311" s="19" t="s">
        <v>921</v>
      </c>
      <c r="O311" s="19" t="s">
        <v>442</v>
      </c>
      <c r="P311" s="19" t="e">
        <f>VLOOKUP(I311,#REF!,8,0)</f>
        <v>#REF!</v>
      </c>
      <c r="Q311" s="19" t="e">
        <f t="shared" si="9"/>
        <v>#REF!</v>
      </c>
    </row>
    <row r="312" spans="1:17" hidden="1">
      <c r="A312" s="11">
        <v>327</v>
      </c>
      <c r="B312" s="12">
        <v>44929</v>
      </c>
      <c r="C312" s="20" t="s">
        <v>764</v>
      </c>
      <c r="D312" s="16" t="s">
        <v>864</v>
      </c>
      <c r="E312" s="16"/>
      <c r="H312" s="19"/>
      <c r="I312" s="37" t="s">
        <v>31</v>
      </c>
      <c r="J312" s="37">
        <v>2</v>
      </c>
      <c r="K312" s="13" t="e">
        <f>VLOOKUP(I312,#REF!,2,0)</f>
        <v>#REF!</v>
      </c>
      <c r="L312" s="17" t="e">
        <f>VLOOKUP(I312,#REF!,6,0)</f>
        <v>#REF!</v>
      </c>
      <c r="M312" s="92" t="e">
        <f t="shared" si="8"/>
        <v>#REF!</v>
      </c>
      <c r="N312" s="19" t="s">
        <v>922</v>
      </c>
      <c r="O312" s="19" t="s">
        <v>959</v>
      </c>
      <c r="P312" s="19" t="e">
        <f>VLOOKUP(I312,#REF!,8,0)</f>
        <v>#REF!</v>
      </c>
      <c r="Q312" s="19" t="e">
        <f t="shared" si="9"/>
        <v>#REF!</v>
      </c>
    </row>
    <row r="313" spans="1:17">
      <c r="A313" s="11">
        <v>328</v>
      </c>
      <c r="B313" s="12">
        <v>44929</v>
      </c>
      <c r="C313" s="20" t="s">
        <v>764</v>
      </c>
      <c r="D313" s="16" t="s">
        <v>864</v>
      </c>
      <c r="E313" s="16"/>
      <c r="H313" s="19"/>
      <c r="I313" s="37" t="s">
        <v>25</v>
      </c>
      <c r="J313" s="37">
        <v>2</v>
      </c>
      <c r="K313" s="13" t="e">
        <f>VLOOKUP(I313,#REF!,2,0)</f>
        <v>#REF!</v>
      </c>
      <c r="L313" s="17" t="e">
        <f>VLOOKUP(I313,#REF!,6,0)</f>
        <v>#REF!</v>
      </c>
      <c r="M313" s="92" t="e">
        <f t="shared" si="8"/>
        <v>#REF!</v>
      </c>
      <c r="N313" s="19" t="s">
        <v>922</v>
      </c>
      <c r="O313" s="19" t="s">
        <v>959</v>
      </c>
      <c r="P313" s="19" t="e">
        <f>VLOOKUP(I313,#REF!,8,0)</f>
        <v>#REF!</v>
      </c>
      <c r="Q313" s="19" t="e">
        <f t="shared" si="9"/>
        <v>#REF!</v>
      </c>
    </row>
    <row r="314" spans="1:17" hidden="1">
      <c r="A314" s="11">
        <v>331</v>
      </c>
      <c r="B314" s="12">
        <v>44929</v>
      </c>
      <c r="C314" s="20" t="s">
        <v>764</v>
      </c>
      <c r="D314" s="16" t="s">
        <v>864</v>
      </c>
      <c r="E314" s="16"/>
      <c r="H314" s="19"/>
      <c r="I314" s="37" t="s">
        <v>35</v>
      </c>
      <c r="J314" s="37">
        <v>2</v>
      </c>
      <c r="K314" s="13" t="e">
        <f>VLOOKUP(I314,#REF!,2,0)</f>
        <v>#REF!</v>
      </c>
      <c r="L314" s="17" t="e">
        <f>VLOOKUP(I314,#REF!,6,0)</f>
        <v>#REF!</v>
      </c>
      <c r="M314" s="92" t="e">
        <f t="shared" si="8"/>
        <v>#REF!</v>
      </c>
      <c r="N314" s="19" t="s">
        <v>922</v>
      </c>
      <c r="O314" s="19" t="s">
        <v>959</v>
      </c>
      <c r="P314" s="19" t="e">
        <f>VLOOKUP(I314,#REF!,8,0)</f>
        <v>#REF!</v>
      </c>
      <c r="Q314" s="19" t="e">
        <f t="shared" si="9"/>
        <v>#REF!</v>
      </c>
    </row>
    <row r="315" spans="1:17" hidden="1">
      <c r="A315" s="11">
        <v>332</v>
      </c>
      <c r="B315" s="12">
        <v>44929</v>
      </c>
      <c r="C315" s="20" t="s">
        <v>764</v>
      </c>
      <c r="D315" s="16" t="s">
        <v>865</v>
      </c>
      <c r="E315" s="16"/>
      <c r="H315" s="19"/>
      <c r="I315" s="37" t="s">
        <v>26</v>
      </c>
      <c r="J315" s="37">
        <v>8</v>
      </c>
      <c r="K315" s="13" t="e">
        <f>VLOOKUP(I315,#REF!,2,0)</f>
        <v>#REF!</v>
      </c>
      <c r="L315" s="17" t="e">
        <f>VLOOKUP(I315,#REF!,6,0)</f>
        <v>#REF!</v>
      </c>
      <c r="M315" s="92" t="e">
        <f t="shared" ref="M315:M376" si="10">J315*L315</f>
        <v>#REF!</v>
      </c>
      <c r="N315" s="19" t="s">
        <v>923</v>
      </c>
      <c r="O315" s="19" t="s">
        <v>960</v>
      </c>
      <c r="P315" s="19" t="e">
        <f>VLOOKUP(I315,#REF!,8,0)</f>
        <v>#REF!</v>
      </c>
      <c r="Q315" s="19" t="e">
        <f t="shared" si="9"/>
        <v>#REF!</v>
      </c>
    </row>
    <row r="316" spans="1:17" hidden="1">
      <c r="A316" s="11">
        <v>333</v>
      </c>
      <c r="B316" s="12">
        <v>44929</v>
      </c>
      <c r="C316" s="20" t="s">
        <v>764</v>
      </c>
      <c r="D316" s="16" t="s">
        <v>865</v>
      </c>
      <c r="E316" s="16"/>
      <c r="H316" s="19"/>
      <c r="I316" s="37" t="s">
        <v>21</v>
      </c>
      <c r="J316" s="37">
        <v>5</v>
      </c>
      <c r="K316" s="13" t="e">
        <f>VLOOKUP(I316,#REF!,2,0)</f>
        <v>#REF!</v>
      </c>
      <c r="L316" s="17" t="e">
        <f>VLOOKUP(I316,#REF!,6,0)</f>
        <v>#REF!</v>
      </c>
      <c r="M316" s="92" t="e">
        <f t="shared" si="10"/>
        <v>#REF!</v>
      </c>
      <c r="N316" s="19" t="s">
        <v>923</v>
      </c>
      <c r="O316" s="19" t="s">
        <v>960</v>
      </c>
      <c r="P316" s="19" t="e">
        <f>VLOOKUP(I316,#REF!,8,0)</f>
        <v>#REF!</v>
      </c>
      <c r="Q316" s="19" t="e">
        <f t="shared" ref="Q316:Q377" si="11">J316*P316</f>
        <v>#REF!</v>
      </c>
    </row>
    <row r="317" spans="1:17" hidden="1">
      <c r="A317" s="11">
        <v>334</v>
      </c>
      <c r="B317" s="12">
        <v>44929</v>
      </c>
      <c r="C317" s="20" t="s">
        <v>764</v>
      </c>
      <c r="D317" s="16" t="s">
        <v>865</v>
      </c>
      <c r="E317" s="16"/>
      <c r="H317" s="19"/>
      <c r="I317" s="37" t="s">
        <v>35</v>
      </c>
      <c r="J317" s="37">
        <v>6</v>
      </c>
      <c r="K317" s="13" t="e">
        <f>VLOOKUP(I317,#REF!,2,0)</f>
        <v>#REF!</v>
      </c>
      <c r="L317" s="17" t="e">
        <f>VLOOKUP(I317,#REF!,6,0)</f>
        <v>#REF!</v>
      </c>
      <c r="M317" s="92" t="e">
        <f t="shared" si="10"/>
        <v>#REF!</v>
      </c>
      <c r="N317" s="19" t="s">
        <v>923</v>
      </c>
      <c r="O317" s="19" t="s">
        <v>960</v>
      </c>
      <c r="P317" s="19" t="e">
        <f>VLOOKUP(I317,#REF!,8,0)</f>
        <v>#REF!</v>
      </c>
      <c r="Q317" s="19" t="e">
        <f t="shared" si="11"/>
        <v>#REF!</v>
      </c>
    </row>
    <row r="318" spans="1:17" hidden="1">
      <c r="A318" s="11">
        <v>335</v>
      </c>
      <c r="B318" s="12">
        <v>44929</v>
      </c>
      <c r="C318" s="20" t="s">
        <v>764</v>
      </c>
      <c r="D318" s="16" t="s">
        <v>866</v>
      </c>
      <c r="E318" s="16"/>
      <c r="H318" s="19"/>
      <c r="I318" s="37" t="s">
        <v>31</v>
      </c>
      <c r="J318" s="37">
        <v>3</v>
      </c>
      <c r="K318" s="13" t="e">
        <f>VLOOKUP(I318,#REF!,2,0)</f>
        <v>#REF!</v>
      </c>
      <c r="L318" s="17" t="e">
        <f>VLOOKUP(I318,#REF!,6,0)</f>
        <v>#REF!</v>
      </c>
      <c r="M318" s="92" t="e">
        <f t="shared" si="10"/>
        <v>#REF!</v>
      </c>
      <c r="N318" s="19" t="s">
        <v>924</v>
      </c>
      <c r="O318" s="19" t="s">
        <v>752</v>
      </c>
      <c r="P318" s="19" t="e">
        <f>VLOOKUP(I318,#REF!,8,0)</f>
        <v>#REF!</v>
      </c>
      <c r="Q318" s="19" t="e">
        <f t="shared" si="11"/>
        <v>#REF!</v>
      </c>
    </row>
    <row r="319" spans="1:17" hidden="1">
      <c r="A319" s="11">
        <v>336</v>
      </c>
      <c r="B319" s="12">
        <v>44929</v>
      </c>
      <c r="C319" s="20" t="s">
        <v>764</v>
      </c>
      <c r="D319" s="16" t="s">
        <v>866</v>
      </c>
      <c r="E319" s="16"/>
      <c r="H319" s="19"/>
      <c r="I319" s="37" t="s">
        <v>26</v>
      </c>
      <c r="J319" s="37">
        <v>5</v>
      </c>
      <c r="K319" s="13" t="e">
        <f>VLOOKUP(I319,#REF!,2,0)</f>
        <v>#REF!</v>
      </c>
      <c r="L319" s="17" t="e">
        <f>VLOOKUP(I319,#REF!,6,0)</f>
        <v>#REF!</v>
      </c>
      <c r="M319" s="92" t="e">
        <f t="shared" si="10"/>
        <v>#REF!</v>
      </c>
      <c r="N319" s="19" t="s">
        <v>924</v>
      </c>
      <c r="O319" s="19" t="s">
        <v>752</v>
      </c>
      <c r="P319" s="19" t="e">
        <f>VLOOKUP(I319,#REF!,8,0)</f>
        <v>#REF!</v>
      </c>
      <c r="Q319" s="19" t="e">
        <f t="shared" si="11"/>
        <v>#REF!</v>
      </c>
    </row>
    <row r="320" spans="1:17">
      <c r="A320" s="11">
        <v>337</v>
      </c>
      <c r="B320" s="12">
        <v>44929</v>
      </c>
      <c r="C320" s="20" t="s">
        <v>764</v>
      </c>
      <c r="D320" s="16" t="s">
        <v>867</v>
      </c>
      <c r="E320" s="16"/>
      <c r="H320" s="19"/>
      <c r="I320" s="37" t="s">
        <v>25</v>
      </c>
      <c r="J320" s="37">
        <v>10</v>
      </c>
      <c r="K320" s="13" t="e">
        <f>VLOOKUP(I320,#REF!,2,0)</f>
        <v>#REF!</v>
      </c>
      <c r="L320" s="17" t="e">
        <f>VLOOKUP(I320,#REF!,6,0)</f>
        <v>#REF!</v>
      </c>
      <c r="M320" s="92" t="e">
        <f t="shared" si="10"/>
        <v>#REF!</v>
      </c>
      <c r="N320" s="19" t="s">
        <v>925</v>
      </c>
      <c r="O320" s="19" t="s">
        <v>755</v>
      </c>
      <c r="P320" s="19" t="e">
        <f>VLOOKUP(I320,#REF!,8,0)</f>
        <v>#REF!</v>
      </c>
      <c r="Q320" s="19" t="e">
        <f t="shared" si="11"/>
        <v>#REF!</v>
      </c>
    </row>
    <row r="321" spans="1:17" hidden="1">
      <c r="A321" s="11">
        <v>338</v>
      </c>
      <c r="B321" s="12">
        <v>44929</v>
      </c>
      <c r="C321" s="20" t="s">
        <v>764</v>
      </c>
      <c r="D321" s="16" t="s">
        <v>867</v>
      </c>
      <c r="E321" s="16"/>
      <c r="H321" s="19"/>
      <c r="I321" s="37" t="s">
        <v>41</v>
      </c>
      <c r="J321" s="37">
        <v>10</v>
      </c>
      <c r="K321" s="13" t="e">
        <f>VLOOKUP(I321,#REF!,2,0)</f>
        <v>#REF!</v>
      </c>
      <c r="L321" s="17" t="e">
        <f>VLOOKUP(I321,#REF!,6,0)</f>
        <v>#REF!</v>
      </c>
      <c r="M321" s="92" t="e">
        <f t="shared" si="10"/>
        <v>#REF!</v>
      </c>
      <c r="N321" s="19" t="s">
        <v>925</v>
      </c>
      <c r="O321" s="19" t="s">
        <v>755</v>
      </c>
      <c r="P321" s="19" t="e">
        <f>VLOOKUP(I321,#REF!,8,0)</f>
        <v>#REF!</v>
      </c>
      <c r="Q321" s="19" t="e">
        <f t="shared" si="11"/>
        <v>#REF!</v>
      </c>
    </row>
    <row r="322" spans="1:17" hidden="1">
      <c r="A322" s="11">
        <v>339</v>
      </c>
      <c r="B322" s="12">
        <v>44929</v>
      </c>
      <c r="C322" s="20" t="s">
        <v>764</v>
      </c>
      <c r="D322" s="16" t="s">
        <v>867</v>
      </c>
      <c r="E322" s="16"/>
      <c r="H322" s="19"/>
      <c r="I322" s="37" t="s">
        <v>35</v>
      </c>
      <c r="J322" s="37">
        <v>10</v>
      </c>
      <c r="K322" s="13" t="e">
        <f>VLOOKUP(I322,#REF!,2,0)</f>
        <v>#REF!</v>
      </c>
      <c r="L322" s="17" t="e">
        <f>VLOOKUP(I322,#REF!,6,0)</f>
        <v>#REF!</v>
      </c>
      <c r="M322" s="92" t="e">
        <f t="shared" si="10"/>
        <v>#REF!</v>
      </c>
      <c r="N322" s="19" t="s">
        <v>925</v>
      </c>
      <c r="O322" s="19" t="s">
        <v>755</v>
      </c>
      <c r="P322" s="19" t="e">
        <f>VLOOKUP(I322,#REF!,8,0)</f>
        <v>#REF!</v>
      </c>
      <c r="Q322" s="19" t="e">
        <f t="shared" si="11"/>
        <v>#REF!</v>
      </c>
    </row>
    <row r="323" spans="1:17" hidden="1">
      <c r="A323" s="11">
        <v>340</v>
      </c>
      <c r="B323" s="12">
        <v>44929</v>
      </c>
      <c r="C323" s="20" t="s">
        <v>764</v>
      </c>
      <c r="D323" s="16" t="s">
        <v>323</v>
      </c>
      <c r="E323" s="16"/>
      <c r="F323" s="21"/>
      <c r="G323" s="21"/>
      <c r="H323" s="21"/>
      <c r="I323" s="37" t="s">
        <v>21</v>
      </c>
      <c r="J323" s="37">
        <v>5</v>
      </c>
      <c r="K323" s="13" t="e">
        <f>VLOOKUP(I323,#REF!,2,0)</f>
        <v>#REF!</v>
      </c>
      <c r="L323" s="17" t="e">
        <f>VLOOKUP(I323,#REF!,6,0)</f>
        <v>#REF!</v>
      </c>
      <c r="M323" s="92" t="e">
        <f t="shared" si="10"/>
        <v>#REF!</v>
      </c>
      <c r="N323" s="19" t="s">
        <v>926</v>
      </c>
      <c r="O323" s="19" t="s">
        <v>520</v>
      </c>
      <c r="P323" s="19" t="e">
        <f>VLOOKUP(I323,#REF!,8,0)</f>
        <v>#REF!</v>
      </c>
      <c r="Q323" s="19" t="e">
        <f t="shared" si="11"/>
        <v>#REF!</v>
      </c>
    </row>
    <row r="324" spans="1:17" hidden="1">
      <c r="A324" s="11">
        <v>341</v>
      </c>
      <c r="B324" s="12">
        <v>44929</v>
      </c>
      <c r="C324" s="20" t="s">
        <v>764</v>
      </c>
      <c r="D324" s="16" t="s">
        <v>323</v>
      </c>
      <c r="E324" s="16"/>
      <c r="F324" s="21"/>
      <c r="G324" s="21"/>
      <c r="H324" s="21"/>
      <c r="I324" s="37" t="s">
        <v>41</v>
      </c>
      <c r="J324" s="37">
        <v>5</v>
      </c>
      <c r="K324" s="13" t="e">
        <f>VLOOKUP(I324,#REF!,2,0)</f>
        <v>#REF!</v>
      </c>
      <c r="L324" s="17" t="e">
        <f>VLOOKUP(I324,#REF!,6,0)</f>
        <v>#REF!</v>
      </c>
      <c r="M324" s="92" t="e">
        <f t="shared" si="10"/>
        <v>#REF!</v>
      </c>
      <c r="N324" s="19" t="s">
        <v>926</v>
      </c>
      <c r="O324" s="19" t="s">
        <v>520</v>
      </c>
      <c r="P324" s="19" t="e">
        <f>VLOOKUP(I324,#REF!,8,0)</f>
        <v>#REF!</v>
      </c>
      <c r="Q324" s="19" t="e">
        <f t="shared" si="11"/>
        <v>#REF!</v>
      </c>
    </row>
    <row r="325" spans="1:17" hidden="1">
      <c r="A325" s="11">
        <v>342</v>
      </c>
      <c r="B325" s="12">
        <v>44929</v>
      </c>
      <c r="C325" s="20" t="s">
        <v>764</v>
      </c>
      <c r="D325" s="16" t="s">
        <v>330</v>
      </c>
      <c r="E325" s="16"/>
      <c r="F325" s="21"/>
      <c r="G325" s="21"/>
      <c r="H325" s="21"/>
      <c r="I325" s="37" t="s">
        <v>31</v>
      </c>
      <c r="J325" s="37">
        <v>5</v>
      </c>
      <c r="K325" s="13" t="e">
        <f>VLOOKUP(I325,#REF!,2,0)</f>
        <v>#REF!</v>
      </c>
      <c r="L325" s="17" t="e">
        <f>VLOOKUP(I325,#REF!,6,0)</f>
        <v>#REF!</v>
      </c>
      <c r="M325" s="92" t="e">
        <f t="shared" si="10"/>
        <v>#REF!</v>
      </c>
      <c r="N325" s="19" t="s">
        <v>927</v>
      </c>
      <c r="O325" s="19" t="s">
        <v>478</v>
      </c>
      <c r="P325" s="19" t="e">
        <f>VLOOKUP(I325,#REF!,8,0)</f>
        <v>#REF!</v>
      </c>
      <c r="Q325" s="19" t="e">
        <f t="shared" si="11"/>
        <v>#REF!</v>
      </c>
    </row>
    <row r="326" spans="1:17" hidden="1">
      <c r="A326" s="11">
        <v>343</v>
      </c>
      <c r="B326" s="12">
        <v>44929</v>
      </c>
      <c r="C326" s="20" t="s">
        <v>764</v>
      </c>
      <c r="D326" s="16" t="s">
        <v>330</v>
      </c>
      <c r="E326" s="16"/>
      <c r="F326" s="21"/>
      <c r="G326" s="21"/>
      <c r="H326" s="21"/>
      <c r="I326" s="37" t="s">
        <v>26</v>
      </c>
      <c r="J326" s="37">
        <v>5</v>
      </c>
      <c r="K326" s="13" t="e">
        <f>VLOOKUP(I326,#REF!,2,0)</f>
        <v>#REF!</v>
      </c>
      <c r="L326" s="17" t="e">
        <f>VLOOKUP(I326,#REF!,6,0)</f>
        <v>#REF!</v>
      </c>
      <c r="M326" s="92" t="e">
        <f t="shared" si="10"/>
        <v>#REF!</v>
      </c>
      <c r="N326" s="19" t="s">
        <v>927</v>
      </c>
      <c r="O326" s="19" t="s">
        <v>478</v>
      </c>
      <c r="P326" s="19" t="e">
        <f>VLOOKUP(I326,#REF!,8,0)</f>
        <v>#REF!</v>
      </c>
      <c r="Q326" s="19" t="e">
        <f t="shared" si="11"/>
        <v>#REF!</v>
      </c>
    </row>
    <row r="327" spans="1:17">
      <c r="A327" s="11">
        <v>344</v>
      </c>
      <c r="B327" s="12">
        <v>44929</v>
      </c>
      <c r="C327" s="20" t="s">
        <v>764</v>
      </c>
      <c r="D327" s="16" t="s">
        <v>330</v>
      </c>
      <c r="E327" s="16"/>
      <c r="F327" s="21"/>
      <c r="G327" s="21"/>
      <c r="H327" s="21"/>
      <c r="I327" s="37" t="s">
        <v>25</v>
      </c>
      <c r="J327" s="37">
        <v>5</v>
      </c>
      <c r="K327" s="13" t="e">
        <f>VLOOKUP(I327,#REF!,2,0)</f>
        <v>#REF!</v>
      </c>
      <c r="L327" s="17" t="e">
        <f>VLOOKUP(I327,#REF!,6,0)</f>
        <v>#REF!</v>
      </c>
      <c r="M327" s="92" t="e">
        <f t="shared" si="10"/>
        <v>#REF!</v>
      </c>
      <c r="N327" s="19" t="s">
        <v>927</v>
      </c>
      <c r="O327" s="19" t="s">
        <v>478</v>
      </c>
      <c r="P327" s="19" t="e">
        <f>VLOOKUP(I327,#REF!,8,0)</f>
        <v>#REF!</v>
      </c>
      <c r="Q327" s="19" t="e">
        <f t="shared" si="11"/>
        <v>#REF!</v>
      </c>
    </row>
    <row r="328" spans="1:17" hidden="1">
      <c r="A328" s="11">
        <v>345</v>
      </c>
      <c r="B328" s="12">
        <v>44929</v>
      </c>
      <c r="C328" s="20" t="s">
        <v>764</v>
      </c>
      <c r="D328" s="16" t="s">
        <v>330</v>
      </c>
      <c r="E328" s="16"/>
      <c r="F328" s="13"/>
      <c r="G328" s="13"/>
      <c r="H328" s="36"/>
      <c r="I328" s="37" t="s">
        <v>35</v>
      </c>
      <c r="J328" s="37">
        <v>5</v>
      </c>
      <c r="K328" s="13" t="e">
        <f>VLOOKUP(I328,#REF!,2,0)</f>
        <v>#REF!</v>
      </c>
      <c r="L328" s="17" t="e">
        <f>VLOOKUP(I328,#REF!,6,0)</f>
        <v>#REF!</v>
      </c>
      <c r="M328" s="92" t="e">
        <f t="shared" si="10"/>
        <v>#REF!</v>
      </c>
      <c r="N328" s="19" t="s">
        <v>927</v>
      </c>
      <c r="O328" s="19" t="s">
        <v>478</v>
      </c>
      <c r="P328" s="19" t="e">
        <f>VLOOKUP(I328,#REF!,8,0)</f>
        <v>#REF!</v>
      </c>
      <c r="Q328" s="19" t="e">
        <f t="shared" si="11"/>
        <v>#REF!</v>
      </c>
    </row>
    <row r="329" spans="1:17" hidden="1">
      <c r="A329" s="11">
        <v>346</v>
      </c>
      <c r="B329" s="12">
        <v>44929</v>
      </c>
      <c r="C329" s="20" t="s">
        <v>764</v>
      </c>
      <c r="D329" s="16" t="s">
        <v>868</v>
      </c>
      <c r="E329" s="16"/>
      <c r="F329" s="13"/>
      <c r="G329" s="13"/>
      <c r="H329" s="36"/>
      <c r="I329" s="37" t="s">
        <v>21</v>
      </c>
      <c r="J329" s="37">
        <v>5</v>
      </c>
      <c r="K329" s="13" t="e">
        <f>VLOOKUP(I329,#REF!,2,0)</f>
        <v>#REF!</v>
      </c>
      <c r="L329" s="17" t="e">
        <f>VLOOKUP(I329,#REF!,6,0)</f>
        <v>#REF!</v>
      </c>
      <c r="M329" s="92" t="e">
        <f t="shared" si="10"/>
        <v>#REF!</v>
      </c>
      <c r="N329" s="19" t="s">
        <v>928</v>
      </c>
      <c r="O329" s="19" t="s">
        <v>961</v>
      </c>
      <c r="P329" s="19" t="e">
        <f>VLOOKUP(I329,#REF!,8,0)</f>
        <v>#REF!</v>
      </c>
      <c r="Q329" s="19" t="e">
        <f t="shared" si="11"/>
        <v>#REF!</v>
      </c>
    </row>
    <row r="330" spans="1:17" hidden="1">
      <c r="A330" s="11">
        <v>347</v>
      </c>
      <c r="B330" s="12">
        <v>44929</v>
      </c>
      <c r="C330" s="20" t="s">
        <v>764</v>
      </c>
      <c r="D330" s="16" t="s">
        <v>868</v>
      </c>
      <c r="E330" s="16"/>
      <c r="F330" s="13"/>
      <c r="G330" s="13"/>
      <c r="H330" s="36"/>
      <c r="I330" s="37" t="s">
        <v>35</v>
      </c>
      <c r="J330" s="37">
        <v>5</v>
      </c>
      <c r="K330" s="13" t="e">
        <f>VLOOKUP(I330,#REF!,2,0)</f>
        <v>#REF!</v>
      </c>
      <c r="L330" s="17" t="e">
        <f>VLOOKUP(I330,#REF!,6,0)</f>
        <v>#REF!</v>
      </c>
      <c r="M330" s="92" t="e">
        <f t="shared" si="10"/>
        <v>#REF!</v>
      </c>
      <c r="N330" s="19" t="s">
        <v>928</v>
      </c>
      <c r="O330" s="19" t="s">
        <v>961</v>
      </c>
      <c r="P330" s="19" t="e">
        <f>VLOOKUP(I330,#REF!,8,0)</f>
        <v>#REF!</v>
      </c>
      <c r="Q330" s="19" t="e">
        <f t="shared" si="11"/>
        <v>#REF!</v>
      </c>
    </row>
    <row r="331" spans="1:17">
      <c r="A331" s="11">
        <v>348</v>
      </c>
      <c r="B331" s="12">
        <v>44929</v>
      </c>
      <c r="C331" s="20" t="s">
        <v>764</v>
      </c>
      <c r="D331" s="16" t="s">
        <v>869</v>
      </c>
      <c r="E331" s="16"/>
      <c r="F331" s="13"/>
      <c r="G331" s="13"/>
      <c r="H331" s="36"/>
      <c r="I331" s="37" t="s">
        <v>25</v>
      </c>
      <c r="J331" s="37">
        <v>5</v>
      </c>
      <c r="K331" s="13" t="e">
        <f>VLOOKUP(I331,#REF!,2,0)</f>
        <v>#REF!</v>
      </c>
      <c r="L331" s="17" t="e">
        <f>VLOOKUP(I331,#REF!,6,0)</f>
        <v>#REF!</v>
      </c>
      <c r="M331" s="92" t="e">
        <f t="shared" si="10"/>
        <v>#REF!</v>
      </c>
      <c r="N331" s="19" t="s">
        <v>929</v>
      </c>
      <c r="O331" s="19" t="s">
        <v>962</v>
      </c>
      <c r="P331" s="19" t="e">
        <f>VLOOKUP(I331,#REF!,8,0)</f>
        <v>#REF!</v>
      </c>
      <c r="Q331" s="19" t="e">
        <f t="shared" si="11"/>
        <v>#REF!</v>
      </c>
    </row>
    <row r="332" spans="1:17" hidden="1">
      <c r="A332" s="11">
        <v>349</v>
      </c>
      <c r="B332" s="12">
        <v>44929</v>
      </c>
      <c r="C332" s="20" t="s">
        <v>764</v>
      </c>
      <c r="D332" s="16" t="s">
        <v>869</v>
      </c>
      <c r="E332" s="16"/>
      <c r="F332" s="13"/>
      <c r="G332" s="13"/>
      <c r="H332" s="36"/>
      <c r="I332" s="37" t="s">
        <v>21</v>
      </c>
      <c r="J332" s="37">
        <v>3</v>
      </c>
      <c r="K332" s="13" t="e">
        <f>VLOOKUP(I332,#REF!,2,0)</f>
        <v>#REF!</v>
      </c>
      <c r="L332" s="17" t="e">
        <f>VLOOKUP(I332,#REF!,6,0)</f>
        <v>#REF!</v>
      </c>
      <c r="M332" s="92" t="e">
        <f t="shared" si="10"/>
        <v>#REF!</v>
      </c>
      <c r="N332" s="19" t="s">
        <v>929</v>
      </c>
      <c r="O332" s="19" t="s">
        <v>962</v>
      </c>
      <c r="P332" s="19" t="e">
        <f>VLOOKUP(I332,#REF!,8,0)</f>
        <v>#REF!</v>
      </c>
      <c r="Q332" s="19" t="e">
        <f t="shared" si="11"/>
        <v>#REF!</v>
      </c>
    </row>
    <row r="333" spans="1:17" hidden="1">
      <c r="A333" s="11">
        <v>350</v>
      </c>
      <c r="B333" s="12">
        <v>44929</v>
      </c>
      <c r="C333" s="20" t="s">
        <v>764</v>
      </c>
      <c r="D333" s="16" t="s">
        <v>869</v>
      </c>
      <c r="E333" s="16"/>
      <c r="F333" s="13"/>
      <c r="G333" s="13"/>
      <c r="H333" s="36"/>
      <c r="I333" s="37" t="s">
        <v>38</v>
      </c>
      <c r="J333" s="37">
        <v>3</v>
      </c>
      <c r="K333" s="13" t="e">
        <f>VLOOKUP(I333,#REF!,2,0)</f>
        <v>#REF!</v>
      </c>
      <c r="L333" s="17" t="e">
        <f>VLOOKUP(I333,#REF!,6,0)</f>
        <v>#REF!</v>
      </c>
      <c r="M333" s="92" t="e">
        <f t="shared" si="10"/>
        <v>#REF!</v>
      </c>
      <c r="N333" s="19" t="s">
        <v>929</v>
      </c>
      <c r="O333" s="19" t="s">
        <v>962</v>
      </c>
      <c r="P333" s="19" t="e">
        <f>VLOOKUP(I333,#REF!,8,0)</f>
        <v>#REF!</v>
      </c>
      <c r="Q333" s="19" t="e">
        <f t="shared" si="11"/>
        <v>#REF!</v>
      </c>
    </row>
    <row r="334" spans="1:17" hidden="1">
      <c r="A334" s="11">
        <v>351</v>
      </c>
      <c r="B334" s="12">
        <v>44929</v>
      </c>
      <c r="C334" s="20" t="s">
        <v>764</v>
      </c>
      <c r="D334" s="16" t="s">
        <v>869</v>
      </c>
      <c r="E334" s="16"/>
      <c r="F334" s="13"/>
      <c r="G334" s="13"/>
      <c r="H334" s="36"/>
      <c r="I334" s="37" t="s">
        <v>39</v>
      </c>
      <c r="J334" s="37">
        <v>3</v>
      </c>
      <c r="K334" s="13" t="e">
        <f>VLOOKUP(I334,#REF!,2,0)</f>
        <v>#REF!</v>
      </c>
      <c r="L334" s="17" t="e">
        <f>VLOOKUP(I334,#REF!,6,0)</f>
        <v>#REF!</v>
      </c>
      <c r="M334" s="92" t="e">
        <f t="shared" si="10"/>
        <v>#REF!</v>
      </c>
      <c r="N334" s="19" t="s">
        <v>929</v>
      </c>
      <c r="O334" s="19" t="s">
        <v>962</v>
      </c>
      <c r="P334" s="19" t="e">
        <f>VLOOKUP(I334,#REF!,8,0)</f>
        <v>#REF!</v>
      </c>
      <c r="Q334" s="19" t="e">
        <f t="shared" si="11"/>
        <v>#REF!</v>
      </c>
    </row>
    <row r="335" spans="1:17" hidden="1">
      <c r="A335" s="11">
        <v>352</v>
      </c>
      <c r="B335" s="12">
        <v>44929</v>
      </c>
      <c r="C335" s="20" t="s">
        <v>764</v>
      </c>
      <c r="D335" s="16" t="s">
        <v>869</v>
      </c>
      <c r="E335" s="16"/>
      <c r="F335" s="13"/>
      <c r="G335" s="13"/>
      <c r="H335" s="36"/>
      <c r="I335" s="37" t="s">
        <v>35</v>
      </c>
      <c r="J335" s="37">
        <v>3</v>
      </c>
      <c r="K335" s="13" t="e">
        <f>VLOOKUP(I335,#REF!,2,0)</f>
        <v>#REF!</v>
      </c>
      <c r="L335" s="17" t="e">
        <f>VLOOKUP(I335,#REF!,6,0)</f>
        <v>#REF!</v>
      </c>
      <c r="M335" s="92" t="e">
        <f t="shared" si="10"/>
        <v>#REF!</v>
      </c>
      <c r="N335" s="19" t="s">
        <v>929</v>
      </c>
      <c r="O335" s="19" t="s">
        <v>962</v>
      </c>
      <c r="P335" s="19" t="e">
        <f>VLOOKUP(I335,#REF!,8,0)</f>
        <v>#REF!</v>
      </c>
      <c r="Q335" s="19" t="e">
        <f t="shared" si="11"/>
        <v>#REF!</v>
      </c>
    </row>
    <row r="336" spans="1:17">
      <c r="A336" s="11">
        <v>353</v>
      </c>
      <c r="B336" s="12">
        <v>44929</v>
      </c>
      <c r="C336" s="20" t="s">
        <v>764</v>
      </c>
      <c r="D336" s="16" t="s">
        <v>870</v>
      </c>
      <c r="E336" s="16"/>
      <c r="F336" s="13"/>
      <c r="G336" s="13"/>
      <c r="H336" s="36"/>
      <c r="I336" s="37" t="s">
        <v>25</v>
      </c>
      <c r="J336" s="37">
        <v>10</v>
      </c>
      <c r="K336" s="13" t="e">
        <f>VLOOKUP(I336,#REF!,2,0)</f>
        <v>#REF!</v>
      </c>
      <c r="L336" s="17" t="e">
        <f>VLOOKUP(I336,#REF!,6,0)</f>
        <v>#REF!</v>
      </c>
      <c r="M336" s="92" t="e">
        <f t="shared" si="10"/>
        <v>#REF!</v>
      </c>
      <c r="N336" s="19" t="s">
        <v>930</v>
      </c>
      <c r="O336" s="19" t="s">
        <v>759</v>
      </c>
      <c r="P336" s="19" t="e">
        <f>VLOOKUP(I336,#REF!,8,0)</f>
        <v>#REF!</v>
      </c>
      <c r="Q336" s="19" t="e">
        <f t="shared" si="11"/>
        <v>#REF!</v>
      </c>
    </row>
    <row r="337" spans="1:17" hidden="1">
      <c r="A337" s="11">
        <v>354</v>
      </c>
      <c r="B337" s="12">
        <v>44929</v>
      </c>
      <c r="C337" s="20" t="s">
        <v>764</v>
      </c>
      <c r="D337" s="16" t="s">
        <v>870</v>
      </c>
      <c r="E337" s="16"/>
      <c r="F337" s="13"/>
      <c r="G337" s="13"/>
      <c r="H337" s="36"/>
      <c r="I337" s="37" t="s">
        <v>35</v>
      </c>
      <c r="J337" s="37">
        <v>5</v>
      </c>
      <c r="K337" s="13" t="e">
        <f>VLOOKUP(I337,#REF!,2,0)</f>
        <v>#REF!</v>
      </c>
      <c r="L337" s="17" t="e">
        <f>VLOOKUP(I337,#REF!,6,0)</f>
        <v>#REF!</v>
      </c>
      <c r="M337" s="92" t="e">
        <f t="shared" si="10"/>
        <v>#REF!</v>
      </c>
      <c r="N337" s="19" t="s">
        <v>930</v>
      </c>
      <c r="O337" s="19" t="s">
        <v>759</v>
      </c>
      <c r="P337" s="19" t="e">
        <f>VLOOKUP(I337,#REF!,8,0)</f>
        <v>#REF!</v>
      </c>
      <c r="Q337" s="19" t="e">
        <f t="shared" si="11"/>
        <v>#REF!</v>
      </c>
    </row>
    <row r="338" spans="1:17">
      <c r="A338" s="11">
        <v>355</v>
      </c>
      <c r="B338" s="12">
        <v>44929</v>
      </c>
      <c r="C338" s="20" t="s">
        <v>764</v>
      </c>
      <c r="D338" s="16" t="s">
        <v>347</v>
      </c>
      <c r="E338" s="16"/>
      <c r="F338" s="13"/>
      <c r="G338" s="13"/>
      <c r="H338" s="36"/>
      <c r="I338" s="37" t="s">
        <v>25</v>
      </c>
      <c r="J338" s="37">
        <v>10</v>
      </c>
      <c r="K338" s="13" t="e">
        <f>VLOOKUP(I338,#REF!,2,0)</f>
        <v>#REF!</v>
      </c>
      <c r="L338" s="17" t="e">
        <f>VLOOKUP(I338,#REF!,6,0)</f>
        <v>#REF!</v>
      </c>
      <c r="M338" s="92" t="e">
        <f t="shared" si="10"/>
        <v>#REF!</v>
      </c>
      <c r="N338" s="19" t="s">
        <v>931</v>
      </c>
      <c r="O338" s="19" t="s">
        <v>500</v>
      </c>
      <c r="P338" s="19" t="e">
        <f>VLOOKUP(I338,#REF!,8,0)</f>
        <v>#REF!</v>
      </c>
      <c r="Q338" s="19" t="e">
        <f t="shared" si="11"/>
        <v>#REF!</v>
      </c>
    </row>
    <row r="339" spans="1:17" hidden="1">
      <c r="A339" s="11">
        <v>358</v>
      </c>
      <c r="B339" s="12">
        <v>44929</v>
      </c>
      <c r="C339" s="20" t="s">
        <v>764</v>
      </c>
      <c r="D339" s="16" t="s">
        <v>347</v>
      </c>
      <c r="E339" s="16"/>
      <c r="F339" s="13"/>
      <c r="G339" s="13"/>
      <c r="H339" s="36"/>
      <c r="I339" s="37" t="s">
        <v>68</v>
      </c>
      <c r="J339" s="37">
        <v>10</v>
      </c>
      <c r="K339" s="13" t="e">
        <f>VLOOKUP(I339,#REF!,2,0)</f>
        <v>#REF!</v>
      </c>
      <c r="L339" s="17" t="e">
        <f>VLOOKUP(I339,#REF!,6,0)</f>
        <v>#REF!</v>
      </c>
      <c r="M339" s="92" t="e">
        <f t="shared" si="10"/>
        <v>#REF!</v>
      </c>
      <c r="N339" s="19" t="s">
        <v>931</v>
      </c>
      <c r="O339" s="19" t="s">
        <v>500</v>
      </c>
      <c r="P339" s="19" t="e">
        <f>VLOOKUP(I339,#REF!,8,0)</f>
        <v>#REF!</v>
      </c>
      <c r="Q339" s="19" t="e">
        <f t="shared" si="11"/>
        <v>#REF!</v>
      </c>
    </row>
    <row r="340" spans="1:17" hidden="1">
      <c r="A340" s="11">
        <v>359</v>
      </c>
      <c r="B340" s="12">
        <v>44929</v>
      </c>
      <c r="C340" s="20" t="s">
        <v>764</v>
      </c>
      <c r="D340" s="16" t="s">
        <v>347</v>
      </c>
      <c r="E340" s="16"/>
      <c r="F340" s="13"/>
      <c r="G340" s="13"/>
      <c r="H340" s="36"/>
      <c r="I340" s="37" t="s">
        <v>37</v>
      </c>
      <c r="J340" s="37">
        <v>10</v>
      </c>
      <c r="K340" s="13" t="e">
        <f>VLOOKUP(I340,#REF!,2,0)</f>
        <v>#REF!</v>
      </c>
      <c r="L340" s="17" t="e">
        <f>VLOOKUP(I340,#REF!,6,0)</f>
        <v>#REF!</v>
      </c>
      <c r="M340" s="92" t="e">
        <f t="shared" si="10"/>
        <v>#REF!</v>
      </c>
      <c r="N340" s="19" t="s">
        <v>931</v>
      </c>
      <c r="O340" s="19" t="s">
        <v>500</v>
      </c>
      <c r="P340" s="19" t="e">
        <f>VLOOKUP(I340,#REF!,8,0)</f>
        <v>#REF!</v>
      </c>
      <c r="Q340" s="19" t="e">
        <f t="shared" si="11"/>
        <v>#REF!</v>
      </c>
    </row>
    <row r="341" spans="1:17" hidden="1">
      <c r="A341" s="11">
        <v>360</v>
      </c>
      <c r="B341" s="12">
        <v>44929</v>
      </c>
      <c r="C341" s="20" t="s">
        <v>764</v>
      </c>
      <c r="D341" s="16" t="s">
        <v>347</v>
      </c>
      <c r="E341" s="16"/>
      <c r="F341" s="13"/>
      <c r="G341" s="13"/>
      <c r="H341" s="36"/>
      <c r="I341" s="37" t="s">
        <v>23</v>
      </c>
      <c r="J341" s="37">
        <v>10</v>
      </c>
      <c r="K341" s="13" t="e">
        <f>VLOOKUP(I341,#REF!,2,0)</f>
        <v>#REF!</v>
      </c>
      <c r="L341" s="17" t="e">
        <f>VLOOKUP(I341,#REF!,6,0)</f>
        <v>#REF!</v>
      </c>
      <c r="M341" s="92" t="e">
        <f t="shared" si="10"/>
        <v>#REF!</v>
      </c>
      <c r="N341" s="19" t="s">
        <v>931</v>
      </c>
      <c r="O341" s="19" t="s">
        <v>500</v>
      </c>
      <c r="P341" s="19" t="e">
        <f>VLOOKUP(I341,#REF!,8,0)</f>
        <v>#REF!</v>
      </c>
      <c r="Q341" s="19" t="e">
        <f t="shared" si="11"/>
        <v>#REF!</v>
      </c>
    </row>
    <row r="342" spans="1:17" hidden="1">
      <c r="A342" s="11">
        <v>361</v>
      </c>
      <c r="B342" s="12">
        <v>44929</v>
      </c>
      <c r="C342" s="20" t="s">
        <v>764</v>
      </c>
      <c r="D342" s="16" t="s">
        <v>871</v>
      </c>
      <c r="E342" s="16"/>
      <c r="F342" s="13"/>
      <c r="G342" s="13"/>
      <c r="H342" s="36"/>
      <c r="I342" s="37" t="s">
        <v>31</v>
      </c>
      <c r="J342" s="37">
        <v>3</v>
      </c>
      <c r="K342" s="13" t="e">
        <f>VLOOKUP(I342,#REF!,2,0)</f>
        <v>#REF!</v>
      </c>
      <c r="L342" s="17" t="e">
        <f>VLOOKUP(I342,#REF!,6,0)</f>
        <v>#REF!</v>
      </c>
      <c r="M342" s="92" t="e">
        <f t="shared" si="10"/>
        <v>#REF!</v>
      </c>
      <c r="N342" s="19" t="s">
        <v>932</v>
      </c>
      <c r="O342" s="19" t="s">
        <v>963</v>
      </c>
      <c r="P342" s="19" t="e">
        <f>VLOOKUP(I342,#REF!,8,0)</f>
        <v>#REF!</v>
      </c>
      <c r="Q342" s="19" t="e">
        <f t="shared" si="11"/>
        <v>#REF!</v>
      </c>
    </row>
    <row r="343" spans="1:17" hidden="1">
      <c r="A343" s="11">
        <v>362</v>
      </c>
      <c r="B343" s="12">
        <v>44929</v>
      </c>
      <c r="C343" s="20" t="s">
        <v>764</v>
      </c>
      <c r="D343" s="16" t="s">
        <v>871</v>
      </c>
      <c r="E343" s="16"/>
      <c r="F343" s="13"/>
      <c r="G343" s="13"/>
      <c r="H343" s="36"/>
      <c r="I343" s="37" t="s">
        <v>31</v>
      </c>
      <c r="J343" s="37">
        <v>5</v>
      </c>
      <c r="K343" s="13" t="e">
        <f>VLOOKUP(I343,#REF!,2,0)</f>
        <v>#REF!</v>
      </c>
      <c r="L343" s="17" t="e">
        <f>VLOOKUP(I343,#REF!,6,0)</f>
        <v>#REF!</v>
      </c>
      <c r="M343" s="92" t="e">
        <f t="shared" si="10"/>
        <v>#REF!</v>
      </c>
      <c r="N343" s="19" t="s">
        <v>932</v>
      </c>
      <c r="O343" s="19" t="s">
        <v>963</v>
      </c>
      <c r="P343" s="19" t="e">
        <f>VLOOKUP(I343,#REF!,8,0)</f>
        <v>#REF!</v>
      </c>
      <c r="Q343" s="19" t="e">
        <f t="shared" si="11"/>
        <v>#REF!</v>
      </c>
    </row>
    <row r="344" spans="1:17" hidden="1">
      <c r="A344" s="11">
        <v>363</v>
      </c>
      <c r="B344" s="12">
        <v>44929</v>
      </c>
      <c r="C344" s="20" t="s">
        <v>764</v>
      </c>
      <c r="D344" s="16" t="s">
        <v>871</v>
      </c>
      <c r="E344" s="16"/>
      <c r="F344" s="13"/>
      <c r="G344" s="13"/>
      <c r="H344" s="36"/>
      <c r="I344" s="37" t="s">
        <v>21</v>
      </c>
      <c r="J344" s="37">
        <v>3</v>
      </c>
      <c r="K344" s="13" t="e">
        <f>VLOOKUP(I344,#REF!,2,0)</f>
        <v>#REF!</v>
      </c>
      <c r="L344" s="17" t="e">
        <f>VLOOKUP(I344,#REF!,6,0)</f>
        <v>#REF!</v>
      </c>
      <c r="M344" s="92" t="e">
        <f t="shared" si="10"/>
        <v>#REF!</v>
      </c>
      <c r="N344" s="19" t="s">
        <v>932</v>
      </c>
      <c r="O344" s="19" t="s">
        <v>963</v>
      </c>
      <c r="P344" s="19" t="e">
        <f>VLOOKUP(I344,#REF!,8,0)</f>
        <v>#REF!</v>
      </c>
      <c r="Q344" s="19" t="e">
        <f t="shared" si="11"/>
        <v>#REF!</v>
      </c>
    </row>
    <row r="345" spans="1:17" hidden="1">
      <c r="A345" s="11">
        <v>364</v>
      </c>
      <c r="B345" s="12">
        <v>44929</v>
      </c>
      <c r="C345" s="20" t="s">
        <v>764</v>
      </c>
      <c r="D345" s="16" t="s">
        <v>871</v>
      </c>
      <c r="E345" s="16"/>
      <c r="F345" s="13"/>
      <c r="G345" s="13"/>
      <c r="H345" s="36"/>
      <c r="I345" s="37" t="s">
        <v>41</v>
      </c>
      <c r="J345" s="37">
        <v>5</v>
      </c>
      <c r="K345" s="13" t="e">
        <f>VLOOKUP(I345,#REF!,2,0)</f>
        <v>#REF!</v>
      </c>
      <c r="L345" s="17" t="e">
        <f>VLOOKUP(I345,#REF!,6,0)</f>
        <v>#REF!</v>
      </c>
      <c r="M345" s="92" t="e">
        <f t="shared" si="10"/>
        <v>#REF!</v>
      </c>
      <c r="N345" s="19" t="s">
        <v>932</v>
      </c>
      <c r="O345" s="19" t="s">
        <v>963</v>
      </c>
      <c r="P345" s="19" t="e">
        <f>VLOOKUP(I345,#REF!,8,0)</f>
        <v>#REF!</v>
      </c>
      <c r="Q345" s="19" t="e">
        <f t="shared" si="11"/>
        <v>#REF!</v>
      </c>
    </row>
    <row r="346" spans="1:17">
      <c r="A346" s="11">
        <v>365</v>
      </c>
      <c r="B346" s="12">
        <v>44929</v>
      </c>
      <c r="C346" s="20" t="s">
        <v>764</v>
      </c>
      <c r="D346" s="16" t="s">
        <v>872</v>
      </c>
      <c r="E346" s="16"/>
      <c r="F346" s="13"/>
      <c r="G346" s="13"/>
      <c r="H346" s="36"/>
      <c r="I346" s="37" t="s">
        <v>25</v>
      </c>
      <c r="J346" s="37">
        <v>5</v>
      </c>
      <c r="K346" s="13" t="e">
        <f>VLOOKUP(I346,#REF!,2,0)</f>
        <v>#REF!</v>
      </c>
      <c r="L346" s="17" t="e">
        <f>VLOOKUP(I346,#REF!,6,0)</f>
        <v>#REF!</v>
      </c>
      <c r="M346" s="92" t="e">
        <f t="shared" si="10"/>
        <v>#REF!</v>
      </c>
      <c r="N346" s="19" t="s">
        <v>933</v>
      </c>
      <c r="O346" s="19" t="s">
        <v>719</v>
      </c>
      <c r="P346" s="19" t="e">
        <f>VLOOKUP(I346,#REF!,8,0)</f>
        <v>#REF!</v>
      </c>
      <c r="Q346" s="19" t="e">
        <f t="shared" si="11"/>
        <v>#REF!</v>
      </c>
    </row>
    <row r="347" spans="1:17" hidden="1">
      <c r="A347" s="11">
        <v>366</v>
      </c>
      <c r="B347" s="12">
        <v>44929</v>
      </c>
      <c r="C347" s="20" t="s">
        <v>764</v>
      </c>
      <c r="D347" s="16" t="s">
        <v>872</v>
      </c>
      <c r="E347" s="16"/>
      <c r="F347" s="13"/>
      <c r="G347" s="13"/>
      <c r="H347" s="36"/>
      <c r="I347" s="37" t="s">
        <v>43</v>
      </c>
      <c r="J347" s="37">
        <v>5</v>
      </c>
      <c r="K347" s="13" t="e">
        <f>VLOOKUP(I347,#REF!,2,0)</f>
        <v>#REF!</v>
      </c>
      <c r="L347" s="17" t="e">
        <f>VLOOKUP(I347,#REF!,6,0)</f>
        <v>#REF!</v>
      </c>
      <c r="M347" s="92" t="e">
        <f t="shared" si="10"/>
        <v>#REF!</v>
      </c>
      <c r="N347" s="19" t="s">
        <v>933</v>
      </c>
      <c r="O347" s="19" t="s">
        <v>719</v>
      </c>
      <c r="P347" s="19" t="e">
        <f>VLOOKUP(I347,#REF!,8,0)</f>
        <v>#REF!</v>
      </c>
      <c r="Q347" s="19" t="e">
        <f t="shared" si="11"/>
        <v>#REF!</v>
      </c>
    </row>
    <row r="348" spans="1:17" hidden="1">
      <c r="A348" s="11">
        <v>367</v>
      </c>
      <c r="B348" s="12">
        <v>44929</v>
      </c>
      <c r="C348" s="20" t="s">
        <v>764</v>
      </c>
      <c r="D348" s="16" t="s">
        <v>872</v>
      </c>
      <c r="E348" s="16"/>
      <c r="F348" s="13"/>
      <c r="G348" s="13"/>
      <c r="H348" s="36"/>
      <c r="I348" s="37" t="s">
        <v>35</v>
      </c>
      <c r="J348" s="37">
        <v>5</v>
      </c>
      <c r="K348" s="13" t="e">
        <f>VLOOKUP(I348,#REF!,2,0)</f>
        <v>#REF!</v>
      </c>
      <c r="L348" s="17" t="e">
        <f>VLOOKUP(I348,#REF!,6,0)</f>
        <v>#REF!</v>
      </c>
      <c r="M348" s="92" t="e">
        <f t="shared" si="10"/>
        <v>#REF!</v>
      </c>
      <c r="N348" s="19" t="s">
        <v>933</v>
      </c>
      <c r="O348" s="19" t="s">
        <v>719</v>
      </c>
      <c r="P348" s="19" t="e">
        <f>VLOOKUP(I348,#REF!,8,0)</f>
        <v>#REF!</v>
      </c>
      <c r="Q348" s="19" t="e">
        <f t="shared" si="11"/>
        <v>#REF!</v>
      </c>
    </row>
    <row r="349" spans="1:17" hidden="1">
      <c r="A349" s="11">
        <v>368</v>
      </c>
      <c r="B349" s="12">
        <v>44929</v>
      </c>
      <c r="C349" s="20" t="s">
        <v>764</v>
      </c>
      <c r="D349" s="16" t="s">
        <v>873</v>
      </c>
      <c r="E349" s="16"/>
      <c r="F349" s="13"/>
      <c r="G349" s="13"/>
      <c r="H349" s="36"/>
      <c r="I349" s="37" t="s">
        <v>31</v>
      </c>
      <c r="J349" s="37">
        <v>5</v>
      </c>
      <c r="K349" s="13" t="e">
        <f>VLOOKUP(I349,#REF!,2,0)</f>
        <v>#REF!</v>
      </c>
      <c r="L349" s="17" t="e">
        <f>VLOOKUP(I349,#REF!,6,0)</f>
        <v>#REF!</v>
      </c>
      <c r="M349" s="92" t="e">
        <f t="shared" si="10"/>
        <v>#REF!</v>
      </c>
      <c r="N349" s="19" t="s">
        <v>934</v>
      </c>
      <c r="O349" s="19" t="s">
        <v>964</v>
      </c>
      <c r="P349" s="19" t="e">
        <f>VLOOKUP(I349,#REF!,8,0)</f>
        <v>#REF!</v>
      </c>
      <c r="Q349" s="19" t="e">
        <f t="shared" si="11"/>
        <v>#REF!</v>
      </c>
    </row>
    <row r="350" spans="1:17" hidden="1">
      <c r="A350" s="11">
        <v>369</v>
      </c>
      <c r="B350" s="12">
        <v>44929</v>
      </c>
      <c r="C350" s="20" t="s">
        <v>764</v>
      </c>
      <c r="D350" s="16" t="s">
        <v>873</v>
      </c>
      <c r="E350" s="16"/>
      <c r="F350" s="13"/>
      <c r="G350" s="13"/>
      <c r="H350" s="36"/>
      <c r="I350" s="37" t="s">
        <v>26</v>
      </c>
      <c r="J350" s="37">
        <v>5</v>
      </c>
      <c r="K350" s="13" t="e">
        <f>VLOOKUP(I350,#REF!,2,0)</f>
        <v>#REF!</v>
      </c>
      <c r="L350" s="17" t="e">
        <f>VLOOKUP(I350,#REF!,6,0)</f>
        <v>#REF!</v>
      </c>
      <c r="M350" s="92" t="e">
        <f t="shared" si="10"/>
        <v>#REF!</v>
      </c>
      <c r="N350" s="19" t="s">
        <v>934</v>
      </c>
      <c r="O350" s="19" t="s">
        <v>964</v>
      </c>
      <c r="P350" s="19" t="e">
        <f>VLOOKUP(I350,#REF!,8,0)</f>
        <v>#REF!</v>
      </c>
      <c r="Q350" s="19" t="e">
        <f t="shared" si="11"/>
        <v>#REF!</v>
      </c>
    </row>
    <row r="351" spans="1:17">
      <c r="A351" s="11">
        <v>370</v>
      </c>
      <c r="B351" s="12">
        <v>44929</v>
      </c>
      <c r="C351" s="20" t="s">
        <v>764</v>
      </c>
      <c r="D351" s="16" t="s">
        <v>873</v>
      </c>
      <c r="E351" s="16"/>
      <c r="F351" s="13"/>
      <c r="G351" s="13"/>
      <c r="H351" s="36"/>
      <c r="I351" s="37" t="s">
        <v>25</v>
      </c>
      <c r="J351" s="37">
        <v>5</v>
      </c>
      <c r="K351" s="13" t="e">
        <f>VLOOKUP(I351,#REF!,2,0)</f>
        <v>#REF!</v>
      </c>
      <c r="L351" s="17" t="e">
        <f>VLOOKUP(I351,#REF!,6,0)</f>
        <v>#REF!</v>
      </c>
      <c r="M351" s="92" t="e">
        <f t="shared" si="10"/>
        <v>#REF!</v>
      </c>
      <c r="N351" s="19" t="s">
        <v>934</v>
      </c>
      <c r="O351" s="19" t="s">
        <v>964</v>
      </c>
      <c r="P351" s="19" t="e">
        <f>VLOOKUP(I351,#REF!,8,0)</f>
        <v>#REF!</v>
      </c>
      <c r="Q351" s="19" t="e">
        <f t="shared" si="11"/>
        <v>#REF!</v>
      </c>
    </row>
    <row r="352" spans="1:17" hidden="1">
      <c r="A352" s="11">
        <v>371</v>
      </c>
      <c r="B352" s="12">
        <v>44929</v>
      </c>
      <c r="C352" s="20" t="s">
        <v>764</v>
      </c>
      <c r="D352" s="16" t="s">
        <v>873</v>
      </c>
      <c r="E352" s="16"/>
      <c r="F352" s="13"/>
      <c r="G352" s="13"/>
      <c r="H352" s="36"/>
      <c r="I352" s="37" t="s">
        <v>21</v>
      </c>
      <c r="J352" s="37">
        <v>5</v>
      </c>
      <c r="K352" s="13" t="e">
        <f>VLOOKUP(I352,#REF!,2,0)</f>
        <v>#REF!</v>
      </c>
      <c r="L352" s="17" t="e">
        <f>VLOOKUP(I352,#REF!,6,0)</f>
        <v>#REF!</v>
      </c>
      <c r="M352" s="92" t="e">
        <f t="shared" si="10"/>
        <v>#REF!</v>
      </c>
      <c r="N352" s="19" t="s">
        <v>934</v>
      </c>
      <c r="O352" s="19" t="s">
        <v>964</v>
      </c>
      <c r="P352" s="19" t="e">
        <f>VLOOKUP(I352,#REF!,8,0)</f>
        <v>#REF!</v>
      </c>
      <c r="Q352" s="19" t="e">
        <f t="shared" si="11"/>
        <v>#REF!</v>
      </c>
    </row>
    <row r="353" spans="1:17" hidden="1">
      <c r="A353" s="11">
        <v>372</v>
      </c>
      <c r="B353" s="12">
        <v>44929</v>
      </c>
      <c r="C353" s="20" t="s">
        <v>764</v>
      </c>
      <c r="D353" s="16" t="s">
        <v>873</v>
      </c>
      <c r="E353" s="16"/>
      <c r="F353" s="13"/>
      <c r="G353" s="13"/>
      <c r="H353" s="36"/>
      <c r="I353" s="37" t="s">
        <v>39</v>
      </c>
      <c r="J353" s="37">
        <v>5</v>
      </c>
      <c r="K353" s="13" t="e">
        <f>VLOOKUP(I353,#REF!,2,0)</f>
        <v>#REF!</v>
      </c>
      <c r="L353" s="17" t="e">
        <f>VLOOKUP(I353,#REF!,6,0)</f>
        <v>#REF!</v>
      </c>
      <c r="M353" s="92" t="e">
        <f t="shared" si="10"/>
        <v>#REF!</v>
      </c>
      <c r="N353" s="19" t="s">
        <v>934</v>
      </c>
      <c r="O353" s="19" t="s">
        <v>964</v>
      </c>
      <c r="P353" s="19" t="e">
        <f>VLOOKUP(I353,#REF!,8,0)</f>
        <v>#REF!</v>
      </c>
      <c r="Q353" s="19" t="e">
        <f t="shared" si="11"/>
        <v>#REF!</v>
      </c>
    </row>
    <row r="354" spans="1:17" hidden="1">
      <c r="A354" s="11">
        <v>373</v>
      </c>
      <c r="B354" s="12">
        <v>44929</v>
      </c>
      <c r="C354" s="20" t="s">
        <v>764</v>
      </c>
      <c r="D354" s="16" t="s">
        <v>873</v>
      </c>
      <c r="E354" s="16"/>
      <c r="F354" s="13"/>
      <c r="G354" s="13"/>
      <c r="H354" s="36"/>
      <c r="I354" s="37" t="s">
        <v>35</v>
      </c>
      <c r="J354" s="37">
        <v>5</v>
      </c>
      <c r="K354" s="13" t="e">
        <f>VLOOKUP(I354,#REF!,2,0)</f>
        <v>#REF!</v>
      </c>
      <c r="L354" s="17" t="e">
        <f>VLOOKUP(I354,#REF!,6,0)</f>
        <v>#REF!</v>
      </c>
      <c r="M354" s="92" t="e">
        <f t="shared" si="10"/>
        <v>#REF!</v>
      </c>
      <c r="N354" s="19" t="s">
        <v>934</v>
      </c>
      <c r="O354" s="19" t="s">
        <v>964</v>
      </c>
      <c r="P354" s="19" t="e">
        <f>VLOOKUP(I354,#REF!,8,0)</f>
        <v>#REF!</v>
      </c>
      <c r="Q354" s="19" t="e">
        <f t="shared" si="11"/>
        <v>#REF!</v>
      </c>
    </row>
    <row r="355" spans="1:17">
      <c r="A355" s="11">
        <v>374</v>
      </c>
      <c r="B355" s="12">
        <v>44929</v>
      </c>
      <c r="C355" s="14" t="s">
        <v>213</v>
      </c>
      <c r="D355" s="15" t="s">
        <v>965</v>
      </c>
      <c r="E355" s="16"/>
      <c r="F355" s="13"/>
      <c r="G355" s="13"/>
      <c r="H355" s="36"/>
      <c r="I355" s="11" t="s">
        <v>25</v>
      </c>
      <c r="J355" s="11">
        <v>20</v>
      </c>
      <c r="K355" s="13" t="e">
        <f>VLOOKUP(I355,#REF!,2,0)</f>
        <v>#REF!</v>
      </c>
      <c r="L355" s="17" t="e">
        <f>VLOOKUP(I355,#REF!,6,0)</f>
        <v>#REF!</v>
      </c>
      <c r="M355" s="92" t="e">
        <f t="shared" si="10"/>
        <v>#REF!</v>
      </c>
      <c r="P355" s="19" t="e">
        <f>VLOOKUP(I355,#REF!,8,0)</f>
        <v>#REF!</v>
      </c>
      <c r="Q355" s="19" t="e">
        <f t="shared" si="11"/>
        <v>#REF!</v>
      </c>
    </row>
    <row r="356" spans="1:17" hidden="1">
      <c r="A356" s="11">
        <v>375</v>
      </c>
      <c r="B356" s="12">
        <v>44929</v>
      </c>
      <c r="C356" s="14" t="s">
        <v>213</v>
      </c>
      <c r="D356" s="15" t="s">
        <v>965</v>
      </c>
      <c r="E356" s="16"/>
      <c r="F356" s="13"/>
      <c r="G356" s="13"/>
      <c r="H356" s="36"/>
      <c r="I356" s="11" t="s">
        <v>26</v>
      </c>
      <c r="J356" s="11">
        <v>5</v>
      </c>
      <c r="K356" s="13" t="e">
        <f>VLOOKUP(I356,#REF!,2,0)</f>
        <v>#REF!</v>
      </c>
      <c r="L356" s="17" t="e">
        <f>VLOOKUP(I356,#REF!,6,0)</f>
        <v>#REF!</v>
      </c>
      <c r="M356" s="92" t="e">
        <f t="shared" si="10"/>
        <v>#REF!</v>
      </c>
      <c r="P356" s="19" t="e">
        <f>VLOOKUP(I356,#REF!,8,0)</f>
        <v>#REF!</v>
      </c>
      <c r="Q356" s="19" t="e">
        <f t="shared" si="11"/>
        <v>#REF!</v>
      </c>
    </row>
    <row r="357" spans="1:17" hidden="1">
      <c r="A357" s="11">
        <v>376</v>
      </c>
      <c r="B357" s="12">
        <v>44929</v>
      </c>
      <c r="C357" s="14" t="s">
        <v>213</v>
      </c>
      <c r="D357" s="15" t="s">
        <v>965</v>
      </c>
      <c r="E357" s="16"/>
      <c r="F357" s="13"/>
      <c r="G357" s="13"/>
      <c r="H357" s="36"/>
      <c r="I357" s="11" t="s">
        <v>52</v>
      </c>
      <c r="J357" s="11">
        <v>5</v>
      </c>
      <c r="K357" s="13" t="e">
        <f>VLOOKUP(I357,#REF!,2,0)</f>
        <v>#REF!</v>
      </c>
      <c r="L357" s="17" t="e">
        <f>VLOOKUP(I357,#REF!,6,0)</f>
        <v>#REF!</v>
      </c>
      <c r="M357" s="92" t="e">
        <f t="shared" si="10"/>
        <v>#REF!</v>
      </c>
      <c r="P357" s="19" t="e">
        <f>VLOOKUP(I357,#REF!,8,0)</f>
        <v>#REF!</v>
      </c>
      <c r="Q357" s="19" t="e">
        <f t="shared" si="11"/>
        <v>#REF!</v>
      </c>
    </row>
    <row r="358" spans="1:17" hidden="1">
      <c r="A358" s="11">
        <v>377</v>
      </c>
      <c r="B358" s="12">
        <v>44929</v>
      </c>
      <c r="C358" s="14" t="s">
        <v>213</v>
      </c>
      <c r="D358" s="15" t="s">
        <v>965</v>
      </c>
      <c r="E358" s="16"/>
      <c r="F358" s="13"/>
      <c r="G358" s="13"/>
      <c r="H358" s="36"/>
      <c r="I358" s="11" t="s">
        <v>534</v>
      </c>
      <c r="J358" s="11">
        <v>10</v>
      </c>
      <c r="K358" s="13" t="e">
        <f>VLOOKUP(I358,#REF!,2,0)</f>
        <v>#REF!</v>
      </c>
      <c r="L358" s="17" t="e">
        <f>VLOOKUP(I358,#REF!,6,0)</f>
        <v>#REF!</v>
      </c>
      <c r="M358" s="92" t="e">
        <f t="shared" si="10"/>
        <v>#REF!</v>
      </c>
      <c r="P358" s="19" t="e">
        <f>VLOOKUP(I358,#REF!,8,0)</f>
        <v>#REF!</v>
      </c>
      <c r="Q358" s="19" t="e">
        <f t="shared" si="11"/>
        <v>#REF!</v>
      </c>
    </row>
    <row r="359" spans="1:17">
      <c r="A359" s="11">
        <v>378</v>
      </c>
      <c r="B359" s="12">
        <v>44929</v>
      </c>
      <c r="C359" s="14" t="s">
        <v>213</v>
      </c>
      <c r="D359" s="15" t="s">
        <v>966</v>
      </c>
      <c r="E359" s="16"/>
      <c r="F359" s="13"/>
      <c r="G359" s="13"/>
      <c r="H359" s="36"/>
      <c r="I359" s="11" t="s">
        <v>25</v>
      </c>
      <c r="J359" s="11">
        <v>5</v>
      </c>
      <c r="K359" s="13" t="e">
        <f>VLOOKUP(I359,#REF!,2,0)</f>
        <v>#REF!</v>
      </c>
      <c r="L359" s="17" t="e">
        <f>VLOOKUP(I359,#REF!,6,0)</f>
        <v>#REF!</v>
      </c>
      <c r="M359" s="92" t="e">
        <f t="shared" si="10"/>
        <v>#REF!</v>
      </c>
      <c r="P359" s="19" t="e">
        <f>VLOOKUP(I359,#REF!,8,0)</f>
        <v>#REF!</v>
      </c>
      <c r="Q359" s="19" t="e">
        <f t="shared" si="11"/>
        <v>#REF!</v>
      </c>
    </row>
    <row r="360" spans="1:17" hidden="1">
      <c r="A360" s="11">
        <v>379</v>
      </c>
      <c r="B360" s="12">
        <v>44929</v>
      </c>
      <c r="C360" s="14" t="s">
        <v>213</v>
      </c>
      <c r="D360" s="15" t="s">
        <v>966</v>
      </c>
      <c r="E360" s="16"/>
      <c r="F360" s="13"/>
      <c r="G360" s="13"/>
      <c r="H360" s="36"/>
      <c r="I360" s="11" t="s">
        <v>39</v>
      </c>
      <c r="J360" s="11">
        <v>5</v>
      </c>
      <c r="K360" s="13" t="e">
        <f>VLOOKUP(I360,#REF!,2,0)</f>
        <v>#REF!</v>
      </c>
      <c r="L360" s="17" t="e">
        <f>VLOOKUP(I360,#REF!,6,0)</f>
        <v>#REF!</v>
      </c>
      <c r="M360" s="92" t="e">
        <f t="shared" si="10"/>
        <v>#REF!</v>
      </c>
      <c r="P360" s="19" t="e">
        <f>VLOOKUP(I360,#REF!,8,0)</f>
        <v>#REF!</v>
      </c>
      <c r="Q360" s="19" t="e">
        <f t="shared" si="11"/>
        <v>#REF!</v>
      </c>
    </row>
    <row r="361" spans="1:17">
      <c r="A361" s="11">
        <v>380</v>
      </c>
      <c r="B361" s="12">
        <v>44929</v>
      </c>
      <c r="C361" s="14" t="s">
        <v>213</v>
      </c>
      <c r="D361" s="15" t="s">
        <v>967</v>
      </c>
      <c r="E361" s="16"/>
      <c r="F361" s="13"/>
      <c r="G361" s="13"/>
      <c r="H361" s="36"/>
      <c r="I361" s="11" t="s">
        <v>25</v>
      </c>
      <c r="J361" s="11">
        <v>10</v>
      </c>
      <c r="K361" s="13" t="e">
        <f>VLOOKUP(I361,#REF!,2,0)</f>
        <v>#REF!</v>
      </c>
      <c r="L361" s="17" t="e">
        <f>VLOOKUP(I361,#REF!,6,0)</f>
        <v>#REF!</v>
      </c>
      <c r="M361" s="92" t="e">
        <f t="shared" si="10"/>
        <v>#REF!</v>
      </c>
      <c r="P361" s="19" t="e">
        <f>VLOOKUP(I361,#REF!,8,0)</f>
        <v>#REF!</v>
      </c>
      <c r="Q361" s="19" t="e">
        <f t="shared" si="11"/>
        <v>#REF!</v>
      </c>
    </row>
    <row r="362" spans="1:17" hidden="1">
      <c r="A362" s="11">
        <v>381</v>
      </c>
      <c r="B362" s="12">
        <v>44929</v>
      </c>
      <c r="C362" s="14" t="s">
        <v>213</v>
      </c>
      <c r="D362" s="15" t="s">
        <v>967</v>
      </c>
      <c r="E362" s="16"/>
      <c r="F362" s="13"/>
      <c r="G362" s="13"/>
      <c r="H362" s="36"/>
      <c r="I362" s="11" t="s">
        <v>26</v>
      </c>
      <c r="J362" s="11">
        <v>6</v>
      </c>
      <c r="K362" s="13" t="e">
        <f>VLOOKUP(I362,#REF!,2,0)</f>
        <v>#REF!</v>
      </c>
      <c r="L362" s="17" t="e">
        <f>VLOOKUP(I362,#REF!,6,0)</f>
        <v>#REF!</v>
      </c>
      <c r="M362" s="92" t="e">
        <f t="shared" si="10"/>
        <v>#REF!</v>
      </c>
      <c r="P362" s="19" t="e">
        <f>VLOOKUP(I362,#REF!,8,0)</f>
        <v>#REF!</v>
      </c>
      <c r="Q362" s="19" t="e">
        <f t="shared" si="11"/>
        <v>#REF!</v>
      </c>
    </row>
    <row r="363" spans="1:17" hidden="1">
      <c r="A363" s="11">
        <v>382</v>
      </c>
      <c r="B363" s="12">
        <v>44929</v>
      </c>
      <c r="C363" s="14" t="s">
        <v>213</v>
      </c>
      <c r="D363" s="15" t="s">
        <v>967</v>
      </c>
      <c r="E363" s="16"/>
      <c r="F363" s="13"/>
      <c r="G363" s="13"/>
      <c r="H363" s="36"/>
      <c r="I363" s="11" t="s">
        <v>52</v>
      </c>
      <c r="J363" s="11">
        <v>6</v>
      </c>
      <c r="K363" s="13" t="e">
        <f>VLOOKUP(I363,#REF!,2,0)</f>
        <v>#REF!</v>
      </c>
      <c r="L363" s="17" t="e">
        <f>VLOOKUP(I363,#REF!,6,0)</f>
        <v>#REF!</v>
      </c>
      <c r="M363" s="92" t="e">
        <f t="shared" si="10"/>
        <v>#REF!</v>
      </c>
      <c r="P363" s="19" t="e">
        <f>VLOOKUP(I363,#REF!,8,0)</f>
        <v>#REF!</v>
      </c>
      <c r="Q363" s="19" t="e">
        <f t="shared" si="11"/>
        <v>#REF!</v>
      </c>
    </row>
    <row r="364" spans="1:17" hidden="1">
      <c r="A364" s="11">
        <v>383</v>
      </c>
      <c r="B364" s="12">
        <v>44929</v>
      </c>
      <c r="C364" s="14" t="s">
        <v>213</v>
      </c>
      <c r="D364" s="15" t="s">
        <v>967</v>
      </c>
      <c r="E364" s="16"/>
      <c r="F364" s="13"/>
      <c r="G364" s="13"/>
      <c r="H364" s="36"/>
      <c r="I364" s="11" t="s">
        <v>35</v>
      </c>
      <c r="J364" s="11">
        <v>3</v>
      </c>
      <c r="K364" s="13" t="e">
        <f>VLOOKUP(I364,#REF!,2,0)</f>
        <v>#REF!</v>
      </c>
      <c r="L364" s="17" t="e">
        <f>VLOOKUP(I364,#REF!,6,0)</f>
        <v>#REF!</v>
      </c>
      <c r="M364" s="92" t="e">
        <f t="shared" si="10"/>
        <v>#REF!</v>
      </c>
      <c r="P364" s="19" t="e">
        <f>VLOOKUP(I364,#REF!,8,0)</f>
        <v>#REF!</v>
      </c>
      <c r="Q364" s="19" t="e">
        <f t="shared" si="11"/>
        <v>#REF!</v>
      </c>
    </row>
    <row r="365" spans="1:17" hidden="1">
      <c r="A365" s="11">
        <v>384</v>
      </c>
      <c r="B365" s="12">
        <v>44929</v>
      </c>
      <c r="C365" s="14" t="s">
        <v>213</v>
      </c>
      <c r="D365" s="15" t="s">
        <v>967</v>
      </c>
      <c r="E365" s="16"/>
      <c r="F365" s="13"/>
      <c r="G365" s="13"/>
      <c r="H365" s="36"/>
      <c r="I365" s="11" t="s">
        <v>39</v>
      </c>
      <c r="J365" s="11">
        <v>3</v>
      </c>
      <c r="K365" s="13" t="e">
        <f>VLOOKUP(I365,#REF!,2,0)</f>
        <v>#REF!</v>
      </c>
      <c r="L365" s="17" t="e">
        <f>VLOOKUP(I365,#REF!,6,0)</f>
        <v>#REF!</v>
      </c>
      <c r="M365" s="92" t="e">
        <f t="shared" si="10"/>
        <v>#REF!</v>
      </c>
      <c r="P365" s="19" t="e">
        <f>VLOOKUP(I365,#REF!,8,0)</f>
        <v>#REF!</v>
      </c>
      <c r="Q365" s="19" t="e">
        <f t="shared" si="11"/>
        <v>#REF!</v>
      </c>
    </row>
    <row r="366" spans="1:17" hidden="1">
      <c r="A366" s="11">
        <v>385</v>
      </c>
      <c r="B366" s="12">
        <v>44929</v>
      </c>
      <c r="C366" s="14" t="s">
        <v>213</v>
      </c>
      <c r="D366" s="15" t="s">
        <v>968</v>
      </c>
      <c r="E366" s="16"/>
      <c r="F366" s="13"/>
      <c r="G366" s="13"/>
      <c r="H366" s="36"/>
      <c r="I366" s="11" t="s">
        <v>530</v>
      </c>
      <c r="J366" s="11">
        <v>5</v>
      </c>
      <c r="K366" s="13" t="e">
        <f>VLOOKUP(I366,#REF!,2,0)</f>
        <v>#REF!</v>
      </c>
      <c r="L366" s="17" t="e">
        <f>VLOOKUP(I366,#REF!,6,0)</f>
        <v>#REF!</v>
      </c>
      <c r="M366" s="92" t="e">
        <f t="shared" si="10"/>
        <v>#REF!</v>
      </c>
      <c r="P366" s="19" t="e">
        <f>VLOOKUP(I366,#REF!,8,0)</f>
        <v>#REF!</v>
      </c>
      <c r="Q366" s="19" t="e">
        <f t="shared" si="11"/>
        <v>#REF!</v>
      </c>
    </row>
    <row r="367" spans="1:17" hidden="1">
      <c r="A367" s="11">
        <v>386</v>
      </c>
      <c r="B367" s="12">
        <v>44929</v>
      </c>
      <c r="C367" s="14" t="s">
        <v>213</v>
      </c>
      <c r="D367" s="15" t="s">
        <v>968</v>
      </c>
      <c r="E367" s="16"/>
      <c r="F367" s="13"/>
      <c r="G367" s="13"/>
      <c r="H367" s="36"/>
      <c r="I367" s="11" t="s">
        <v>534</v>
      </c>
      <c r="J367" s="11">
        <v>5</v>
      </c>
      <c r="K367" s="13" t="e">
        <f>VLOOKUP(I367,#REF!,2,0)</f>
        <v>#REF!</v>
      </c>
      <c r="L367" s="17" t="e">
        <f>VLOOKUP(I367,#REF!,6,0)</f>
        <v>#REF!</v>
      </c>
      <c r="M367" s="92" t="e">
        <f t="shared" si="10"/>
        <v>#REF!</v>
      </c>
      <c r="P367" s="19" t="e">
        <f>VLOOKUP(I367,#REF!,8,0)</f>
        <v>#REF!</v>
      </c>
      <c r="Q367" s="19" t="e">
        <f t="shared" si="11"/>
        <v>#REF!</v>
      </c>
    </row>
    <row r="368" spans="1:17" hidden="1">
      <c r="A368" s="11">
        <v>387</v>
      </c>
      <c r="B368" s="12">
        <v>44929</v>
      </c>
      <c r="C368" s="14" t="s">
        <v>213</v>
      </c>
      <c r="D368" s="15" t="s">
        <v>968</v>
      </c>
      <c r="E368" s="16"/>
      <c r="F368" s="13"/>
      <c r="G368" s="13"/>
      <c r="H368" s="36"/>
      <c r="I368" s="11" t="s">
        <v>530</v>
      </c>
      <c r="J368" s="11">
        <v>10</v>
      </c>
      <c r="K368" s="13" t="e">
        <f>VLOOKUP(I368,#REF!,2,0)</f>
        <v>#REF!</v>
      </c>
      <c r="L368" s="17" t="e">
        <f>VLOOKUP(I368,#REF!,6,0)</f>
        <v>#REF!</v>
      </c>
      <c r="M368" s="92" t="e">
        <f t="shared" si="10"/>
        <v>#REF!</v>
      </c>
      <c r="P368" s="19" t="e">
        <f>VLOOKUP(I368,#REF!,8,0)</f>
        <v>#REF!</v>
      </c>
      <c r="Q368" s="19" t="e">
        <f t="shared" si="11"/>
        <v>#REF!</v>
      </c>
    </row>
    <row r="369" spans="1:17" hidden="1">
      <c r="A369" s="11">
        <v>388</v>
      </c>
      <c r="B369" s="12">
        <v>44929</v>
      </c>
      <c r="C369" s="14" t="s">
        <v>213</v>
      </c>
      <c r="D369" s="15" t="s">
        <v>219</v>
      </c>
      <c r="E369" s="16"/>
      <c r="F369" s="13"/>
      <c r="G369" s="13"/>
      <c r="H369" s="36"/>
      <c r="I369" s="11" t="s">
        <v>530</v>
      </c>
      <c r="J369" s="11">
        <v>10</v>
      </c>
      <c r="K369" s="13" t="e">
        <f>VLOOKUP(I369,#REF!,2,0)</f>
        <v>#REF!</v>
      </c>
      <c r="L369" s="17" t="e">
        <f>VLOOKUP(I369,#REF!,6,0)</f>
        <v>#REF!</v>
      </c>
      <c r="M369" s="92" t="e">
        <f t="shared" si="10"/>
        <v>#REF!</v>
      </c>
      <c r="P369" s="19" t="e">
        <f>VLOOKUP(I369,#REF!,8,0)</f>
        <v>#REF!</v>
      </c>
      <c r="Q369" s="19" t="e">
        <f t="shared" si="11"/>
        <v>#REF!</v>
      </c>
    </row>
    <row r="370" spans="1:17" hidden="1">
      <c r="A370" s="11">
        <v>389</v>
      </c>
      <c r="B370" s="12">
        <v>44929</v>
      </c>
      <c r="C370" s="14" t="s">
        <v>213</v>
      </c>
      <c r="D370" s="15" t="s">
        <v>219</v>
      </c>
      <c r="E370" s="16"/>
      <c r="F370" s="13"/>
      <c r="G370" s="13"/>
      <c r="H370" s="36"/>
      <c r="I370" s="11" t="s">
        <v>534</v>
      </c>
      <c r="J370" s="11">
        <v>10</v>
      </c>
      <c r="K370" s="13" t="e">
        <f>VLOOKUP(I370,#REF!,2,0)</f>
        <v>#REF!</v>
      </c>
      <c r="L370" s="17" t="e">
        <f>VLOOKUP(I370,#REF!,6,0)</f>
        <v>#REF!</v>
      </c>
      <c r="M370" s="92" t="e">
        <f t="shared" si="10"/>
        <v>#REF!</v>
      </c>
      <c r="P370" s="19" t="e">
        <f>VLOOKUP(I370,#REF!,8,0)</f>
        <v>#REF!</v>
      </c>
      <c r="Q370" s="19" t="e">
        <f t="shared" si="11"/>
        <v>#REF!</v>
      </c>
    </row>
    <row r="371" spans="1:17" hidden="1">
      <c r="A371" s="11">
        <v>390</v>
      </c>
      <c r="B371" s="12">
        <v>44929</v>
      </c>
      <c r="C371" s="14" t="s">
        <v>213</v>
      </c>
      <c r="D371" s="15" t="s">
        <v>969</v>
      </c>
      <c r="E371" s="16"/>
      <c r="F371" s="13"/>
      <c r="G371" s="13"/>
      <c r="H371" s="36"/>
      <c r="I371" s="11" t="s">
        <v>530</v>
      </c>
      <c r="J371" s="11">
        <v>5</v>
      </c>
      <c r="K371" s="13" t="e">
        <f>VLOOKUP(I371,#REF!,2,0)</f>
        <v>#REF!</v>
      </c>
      <c r="L371" s="17" t="e">
        <f>VLOOKUP(I371,#REF!,6,0)</f>
        <v>#REF!</v>
      </c>
      <c r="M371" s="92" t="e">
        <f t="shared" si="10"/>
        <v>#REF!</v>
      </c>
      <c r="P371" s="19" t="e">
        <f>VLOOKUP(I371,#REF!,8,0)</f>
        <v>#REF!</v>
      </c>
      <c r="Q371" s="19" t="e">
        <f t="shared" si="11"/>
        <v>#REF!</v>
      </c>
    </row>
    <row r="372" spans="1:17" hidden="1">
      <c r="A372" s="11">
        <v>391</v>
      </c>
      <c r="B372" s="12">
        <v>44929</v>
      </c>
      <c r="C372" s="14" t="s">
        <v>213</v>
      </c>
      <c r="D372" s="15" t="s">
        <v>969</v>
      </c>
      <c r="E372" s="16"/>
      <c r="F372" s="13"/>
      <c r="G372" s="13"/>
      <c r="H372" s="36"/>
      <c r="I372" s="11" t="s">
        <v>534</v>
      </c>
      <c r="J372" s="11">
        <v>5</v>
      </c>
      <c r="K372" s="13" t="e">
        <f>VLOOKUP(I372,#REF!,2,0)</f>
        <v>#REF!</v>
      </c>
      <c r="L372" s="17" t="e">
        <f>VLOOKUP(I372,#REF!,6,0)</f>
        <v>#REF!</v>
      </c>
      <c r="M372" s="92" t="e">
        <f t="shared" si="10"/>
        <v>#REF!</v>
      </c>
      <c r="P372" s="19" t="e">
        <f>VLOOKUP(I372,#REF!,8,0)</f>
        <v>#REF!</v>
      </c>
      <c r="Q372" s="19" t="e">
        <f t="shared" si="11"/>
        <v>#REF!</v>
      </c>
    </row>
    <row r="373" spans="1:17" hidden="1">
      <c r="A373" s="11">
        <v>392</v>
      </c>
      <c r="B373" s="12">
        <v>44929</v>
      </c>
      <c r="C373" s="14" t="s">
        <v>213</v>
      </c>
      <c r="D373" s="15" t="s">
        <v>970</v>
      </c>
      <c r="E373" s="16"/>
      <c r="F373" s="13"/>
      <c r="G373" s="13"/>
      <c r="H373" s="36"/>
      <c r="I373" s="11" t="s">
        <v>530</v>
      </c>
      <c r="J373" s="11">
        <v>5</v>
      </c>
      <c r="K373" s="13" t="e">
        <f>VLOOKUP(I373,#REF!,2,0)</f>
        <v>#REF!</v>
      </c>
      <c r="L373" s="17" t="e">
        <f>VLOOKUP(I373,#REF!,6,0)</f>
        <v>#REF!</v>
      </c>
      <c r="M373" s="92" t="e">
        <f t="shared" si="10"/>
        <v>#REF!</v>
      </c>
      <c r="P373" s="19" t="e">
        <f>VLOOKUP(I373,#REF!,8,0)</f>
        <v>#REF!</v>
      </c>
      <c r="Q373" s="19" t="e">
        <f t="shared" si="11"/>
        <v>#REF!</v>
      </c>
    </row>
    <row r="374" spans="1:17" hidden="1">
      <c r="A374" s="11">
        <v>393</v>
      </c>
      <c r="B374" s="12">
        <v>44929</v>
      </c>
      <c r="C374" s="14" t="s">
        <v>213</v>
      </c>
      <c r="D374" s="15" t="s">
        <v>970</v>
      </c>
      <c r="E374" s="16"/>
      <c r="F374" s="13"/>
      <c r="G374" s="13"/>
      <c r="H374" s="36"/>
      <c r="I374" s="11" t="s">
        <v>534</v>
      </c>
      <c r="J374" s="11">
        <v>3</v>
      </c>
      <c r="K374" s="13" t="e">
        <f>VLOOKUP(I374,#REF!,2,0)</f>
        <v>#REF!</v>
      </c>
      <c r="L374" s="17" t="e">
        <f>VLOOKUP(I374,#REF!,6,0)</f>
        <v>#REF!</v>
      </c>
      <c r="M374" s="92" t="e">
        <f t="shared" si="10"/>
        <v>#REF!</v>
      </c>
      <c r="P374" s="19" t="e">
        <f>VLOOKUP(I374,#REF!,8,0)</f>
        <v>#REF!</v>
      </c>
      <c r="Q374" s="19" t="e">
        <f t="shared" si="11"/>
        <v>#REF!</v>
      </c>
    </row>
    <row r="375" spans="1:17" hidden="1">
      <c r="A375" s="11">
        <v>394</v>
      </c>
      <c r="B375" s="12">
        <v>44929</v>
      </c>
      <c r="C375" s="14" t="s">
        <v>212</v>
      </c>
      <c r="D375" s="15" t="s">
        <v>971</v>
      </c>
      <c r="E375" s="16"/>
      <c r="F375" s="13"/>
      <c r="G375" s="13"/>
      <c r="H375" s="36"/>
      <c r="I375" s="11" t="s">
        <v>26</v>
      </c>
      <c r="J375" s="11">
        <v>60</v>
      </c>
      <c r="K375" s="13" t="e">
        <f>VLOOKUP(I375,#REF!,2,0)</f>
        <v>#REF!</v>
      </c>
      <c r="L375" s="17" t="e">
        <f>VLOOKUP(I375,#REF!,6,0)</f>
        <v>#REF!</v>
      </c>
      <c r="M375" s="92" t="e">
        <f t="shared" si="10"/>
        <v>#REF!</v>
      </c>
      <c r="P375" s="19" t="e">
        <f>VLOOKUP(I375,#REF!,8,0)</f>
        <v>#REF!</v>
      </c>
      <c r="Q375" s="19" t="e">
        <f t="shared" si="11"/>
        <v>#REF!</v>
      </c>
    </row>
    <row r="376" spans="1:17" hidden="1">
      <c r="A376" s="11">
        <v>395</v>
      </c>
      <c r="B376" s="12">
        <v>44929</v>
      </c>
      <c r="C376" s="14" t="s">
        <v>212</v>
      </c>
      <c r="D376" s="15" t="s">
        <v>971</v>
      </c>
      <c r="E376" s="16"/>
      <c r="F376" s="13"/>
      <c r="G376" s="13"/>
      <c r="H376" s="36"/>
      <c r="I376" s="11" t="s">
        <v>21</v>
      </c>
      <c r="J376" s="11">
        <v>20</v>
      </c>
      <c r="K376" s="13" t="e">
        <f>VLOOKUP(I376,#REF!,2,0)</f>
        <v>#REF!</v>
      </c>
      <c r="L376" s="17" t="e">
        <f>VLOOKUP(I376,#REF!,6,0)</f>
        <v>#REF!</v>
      </c>
      <c r="M376" s="92" t="e">
        <f t="shared" si="10"/>
        <v>#REF!</v>
      </c>
      <c r="P376" s="19" t="e">
        <f>VLOOKUP(I376,#REF!,8,0)</f>
        <v>#REF!</v>
      </c>
      <c r="Q376" s="19" t="e">
        <f t="shared" si="11"/>
        <v>#REF!</v>
      </c>
    </row>
    <row r="377" spans="1:17" hidden="1">
      <c r="A377" s="11">
        <v>396</v>
      </c>
      <c r="B377" s="12">
        <v>44929</v>
      </c>
      <c r="C377" s="14" t="s">
        <v>212</v>
      </c>
      <c r="D377" s="15" t="s">
        <v>971</v>
      </c>
      <c r="E377" s="16"/>
      <c r="F377" s="13"/>
      <c r="G377" s="13"/>
      <c r="H377" s="36"/>
      <c r="I377" s="11" t="s">
        <v>35</v>
      </c>
      <c r="J377" s="11">
        <v>4</v>
      </c>
      <c r="K377" s="13" t="e">
        <f>VLOOKUP(I377,#REF!,2,0)</f>
        <v>#REF!</v>
      </c>
      <c r="L377" s="17" t="e">
        <f>VLOOKUP(I377,#REF!,6,0)</f>
        <v>#REF!</v>
      </c>
      <c r="M377" s="92" t="e">
        <f t="shared" ref="M377:M440" si="12">J377*L377</f>
        <v>#REF!</v>
      </c>
      <c r="P377" s="19" t="e">
        <f>VLOOKUP(I377,#REF!,8,0)</f>
        <v>#REF!</v>
      </c>
      <c r="Q377" s="19" t="e">
        <f t="shared" si="11"/>
        <v>#REF!</v>
      </c>
    </row>
    <row r="378" spans="1:17">
      <c r="A378" s="11">
        <v>397</v>
      </c>
      <c r="B378" s="12">
        <v>44929</v>
      </c>
      <c r="C378" s="14" t="s">
        <v>212</v>
      </c>
      <c r="D378" s="15" t="s">
        <v>971</v>
      </c>
      <c r="E378" s="16"/>
      <c r="F378" s="13"/>
      <c r="G378" s="13"/>
      <c r="H378" s="36"/>
      <c r="I378" s="11" t="s">
        <v>25</v>
      </c>
      <c r="J378" s="11">
        <v>40</v>
      </c>
      <c r="K378" s="13" t="e">
        <f>VLOOKUP(I378,#REF!,2,0)</f>
        <v>#REF!</v>
      </c>
      <c r="L378" s="17" t="e">
        <f>VLOOKUP(I378,#REF!,6,0)</f>
        <v>#REF!</v>
      </c>
      <c r="M378" s="92" t="e">
        <f t="shared" si="12"/>
        <v>#REF!</v>
      </c>
      <c r="P378" s="19" t="e">
        <f>VLOOKUP(I378,#REF!,8,0)</f>
        <v>#REF!</v>
      </c>
      <c r="Q378" s="19" t="e">
        <f t="shared" ref="Q378:Q441" si="13">J378*P378</f>
        <v>#REF!</v>
      </c>
    </row>
    <row r="379" spans="1:17" hidden="1">
      <c r="A379" s="11">
        <v>398</v>
      </c>
      <c r="B379" s="12">
        <v>44929</v>
      </c>
      <c r="C379" s="14" t="s">
        <v>212</v>
      </c>
      <c r="D379" s="15" t="s">
        <v>972</v>
      </c>
      <c r="E379" s="16"/>
      <c r="F379" s="13"/>
      <c r="G379" s="13"/>
      <c r="H379" s="36"/>
      <c r="I379" s="11" t="s">
        <v>26</v>
      </c>
      <c r="J379" s="11">
        <v>20</v>
      </c>
      <c r="K379" s="13" t="e">
        <f>VLOOKUP(I379,#REF!,2,0)</f>
        <v>#REF!</v>
      </c>
      <c r="L379" s="17" t="e">
        <f>VLOOKUP(I379,#REF!,6,0)</f>
        <v>#REF!</v>
      </c>
      <c r="M379" s="92" t="e">
        <f t="shared" si="12"/>
        <v>#REF!</v>
      </c>
      <c r="P379" s="19" t="e">
        <f>VLOOKUP(I379,#REF!,8,0)</f>
        <v>#REF!</v>
      </c>
      <c r="Q379" s="19" t="e">
        <f t="shared" si="13"/>
        <v>#REF!</v>
      </c>
    </row>
    <row r="380" spans="1:17">
      <c r="A380" s="11">
        <v>399</v>
      </c>
      <c r="B380" s="12">
        <v>44929</v>
      </c>
      <c r="C380" s="14" t="s">
        <v>212</v>
      </c>
      <c r="D380" s="15" t="s">
        <v>972</v>
      </c>
      <c r="E380" s="16"/>
      <c r="F380" s="13"/>
      <c r="G380" s="13"/>
      <c r="H380" s="36"/>
      <c r="I380" s="11" t="s">
        <v>25</v>
      </c>
      <c r="J380" s="11">
        <v>20</v>
      </c>
      <c r="K380" s="13" t="e">
        <f>VLOOKUP(I380,#REF!,2,0)</f>
        <v>#REF!</v>
      </c>
      <c r="L380" s="17" t="e">
        <f>VLOOKUP(I380,#REF!,6,0)</f>
        <v>#REF!</v>
      </c>
      <c r="M380" s="92" t="e">
        <f t="shared" si="12"/>
        <v>#REF!</v>
      </c>
      <c r="P380" s="19" t="e">
        <f>VLOOKUP(I380,#REF!,8,0)</f>
        <v>#REF!</v>
      </c>
      <c r="Q380" s="19" t="e">
        <f t="shared" si="13"/>
        <v>#REF!</v>
      </c>
    </row>
    <row r="381" spans="1:17">
      <c r="A381" s="11">
        <v>400</v>
      </c>
      <c r="B381" s="12">
        <v>44929</v>
      </c>
      <c r="C381" s="14" t="s">
        <v>212</v>
      </c>
      <c r="D381" s="15" t="s">
        <v>973</v>
      </c>
      <c r="E381" s="16"/>
      <c r="F381" s="13"/>
      <c r="G381" s="13"/>
      <c r="H381" s="36"/>
      <c r="I381" s="11" t="s">
        <v>25</v>
      </c>
      <c r="J381" s="11">
        <v>10</v>
      </c>
      <c r="K381" s="13" t="e">
        <f>VLOOKUP(I381,#REF!,2,0)</f>
        <v>#REF!</v>
      </c>
      <c r="L381" s="17" t="e">
        <f>VLOOKUP(I381,#REF!,6,0)</f>
        <v>#REF!</v>
      </c>
      <c r="M381" s="92" t="e">
        <f t="shared" si="12"/>
        <v>#REF!</v>
      </c>
      <c r="P381" s="19" t="e">
        <f>VLOOKUP(I381,#REF!,8,0)</f>
        <v>#REF!</v>
      </c>
      <c r="Q381" s="19" t="e">
        <f t="shared" si="13"/>
        <v>#REF!</v>
      </c>
    </row>
    <row r="382" spans="1:17" hidden="1">
      <c r="A382" s="11">
        <v>401</v>
      </c>
      <c r="B382" s="12">
        <v>44929</v>
      </c>
      <c r="C382" s="14" t="s">
        <v>212</v>
      </c>
      <c r="D382" s="15" t="s">
        <v>974</v>
      </c>
      <c r="E382" s="16"/>
      <c r="F382" s="13"/>
      <c r="G382" s="13"/>
      <c r="H382" s="36"/>
      <c r="I382" s="11" t="s">
        <v>26</v>
      </c>
      <c r="J382" s="11">
        <v>20</v>
      </c>
      <c r="K382" s="13" t="e">
        <f>VLOOKUP(I382,#REF!,2,0)</f>
        <v>#REF!</v>
      </c>
      <c r="L382" s="17" t="e">
        <f>VLOOKUP(I382,#REF!,6,0)</f>
        <v>#REF!</v>
      </c>
      <c r="M382" s="92" t="e">
        <f t="shared" si="12"/>
        <v>#REF!</v>
      </c>
      <c r="P382" s="19" t="e">
        <f>VLOOKUP(I382,#REF!,8,0)</f>
        <v>#REF!</v>
      </c>
      <c r="Q382" s="19" t="e">
        <f t="shared" si="13"/>
        <v>#REF!</v>
      </c>
    </row>
    <row r="383" spans="1:17" hidden="1">
      <c r="A383" s="11">
        <v>402</v>
      </c>
      <c r="B383" s="12">
        <v>44929</v>
      </c>
      <c r="C383" s="14" t="s">
        <v>212</v>
      </c>
      <c r="D383" s="15" t="s">
        <v>974</v>
      </c>
      <c r="E383" s="16"/>
      <c r="F383" s="13"/>
      <c r="G383" s="13"/>
      <c r="H383" s="36"/>
      <c r="I383" s="11" t="s">
        <v>35</v>
      </c>
      <c r="J383" s="11">
        <v>8</v>
      </c>
      <c r="K383" s="13" t="e">
        <f>VLOOKUP(I383,#REF!,2,0)</f>
        <v>#REF!</v>
      </c>
      <c r="L383" s="17" t="e">
        <f>VLOOKUP(I383,#REF!,6,0)</f>
        <v>#REF!</v>
      </c>
      <c r="M383" s="92" t="e">
        <f t="shared" si="12"/>
        <v>#REF!</v>
      </c>
      <c r="P383" s="19" t="e">
        <f>VLOOKUP(I383,#REF!,8,0)</f>
        <v>#REF!</v>
      </c>
      <c r="Q383" s="19" t="e">
        <f t="shared" si="13"/>
        <v>#REF!</v>
      </c>
    </row>
    <row r="384" spans="1:17" hidden="1">
      <c r="A384" s="11">
        <v>403</v>
      </c>
      <c r="B384" s="12">
        <v>44929</v>
      </c>
      <c r="C384" s="14" t="s">
        <v>212</v>
      </c>
      <c r="D384" s="15" t="s">
        <v>975</v>
      </c>
      <c r="E384" s="16"/>
      <c r="F384" s="13"/>
      <c r="G384" s="13"/>
      <c r="H384" s="36"/>
      <c r="I384" s="11" t="s">
        <v>26</v>
      </c>
      <c r="J384" s="11">
        <v>40</v>
      </c>
      <c r="K384" s="13" t="e">
        <f>VLOOKUP(I384,#REF!,2,0)</f>
        <v>#REF!</v>
      </c>
      <c r="L384" s="17" t="e">
        <f>VLOOKUP(I384,#REF!,6,0)</f>
        <v>#REF!</v>
      </c>
      <c r="M384" s="92" t="e">
        <f t="shared" si="12"/>
        <v>#REF!</v>
      </c>
      <c r="P384" s="19" t="e">
        <f>VLOOKUP(I384,#REF!,8,0)</f>
        <v>#REF!</v>
      </c>
      <c r="Q384" s="19" t="e">
        <f t="shared" si="13"/>
        <v>#REF!</v>
      </c>
    </row>
    <row r="385" spans="1:17" hidden="1">
      <c r="A385" s="11">
        <v>404</v>
      </c>
      <c r="B385" s="12">
        <v>44929</v>
      </c>
      <c r="C385" s="14" t="s">
        <v>212</v>
      </c>
      <c r="D385" s="15" t="s">
        <v>976</v>
      </c>
      <c r="E385" s="16"/>
      <c r="F385" s="13"/>
      <c r="G385" s="13"/>
      <c r="H385" s="36"/>
      <c r="I385" s="11" t="s">
        <v>26</v>
      </c>
      <c r="J385" s="11">
        <v>40</v>
      </c>
      <c r="K385" s="13" t="e">
        <f>VLOOKUP(I385,#REF!,2,0)</f>
        <v>#REF!</v>
      </c>
      <c r="L385" s="17" t="e">
        <f>VLOOKUP(I385,#REF!,6,0)</f>
        <v>#REF!</v>
      </c>
      <c r="M385" s="92" t="e">
        <f t="shared" si="12"/>
        <v>#REF!</v>
      </c>
      <c r="P385" s="19" t="e">
        <f>VLOOKUP(I385,#REF!,8,0)</f>
        <v>#REF!</v>
      </c>
      <c r="Q385" s="19" t="e">
        <f t="shared" si="13"/>
        <v>#REF!</v>
      </c>
    </row>
    <row r="386" spans="1:17">
      <c r="A386" s="11">
        <v>405</v>
      </c>
      <c r="B386" s="12">
        <v>44929</v>
      </c>
      <c r="C386" s="14" t="s">
        <v>212</v>
      </c>
      <c r="D386" s="15" t="s">
        <v>976</v>
      </c>
      <c r="E386" s="16"/>
      <c r="F386" s="13"/>
      <c r="G386" s="13"/>
      <c r="H386" s="36"/>
      <c r="I386" s="11" t="s">
        <v>25</v>
      </c>
      <c r="J386" s="11">
        <v>30</v>
      </c>
      <c r="K386" s="13" t="e">
        <f>VLOOKUP(I386,#REF!,2,0)</f>
        <v>#REF!</v>
      </c>
      <c r="L386" s="17" t="e">
        <f>VLOOKUP(I386,#REF!,6,0)</f>
        <v>#REF!</v>
      </c>
      <c r="M386" s="92" t="e">
        <f t="shared" si="12"/>
        <v>#REF!</v>
      </c>
      <c r="P386" s="19" t="e">
        <f>VLOOKUP(I386,#REF!,8,0)</f>
        <v>#REF!</v>
      </c>
      <c r="Q386" s="19" t="e">
        <f t="shared" si="13"/>
        <v>#REF!</v>
      </c>
    </row>
    <row r="387" spans="1:17" hidden="1">
      <c r="A387" s="11">
        <v>406</v>
      </c>
      <c r="B387" s="12">
        <v>44929</v>
      </c>
      <c r="C387" s="14" t="s">
        <v>212</v>
      </c>
      <c r="D387" s="15" t="s">
        <v>219</v>
      </c>
      <c r="E387" s="16"/>
      <c r="F387" s="21"/>
      <c r="G387" s="21"/>
      <c r="H387" s="37"/>
      <c r="I387" s="11" t="s">
        <v>76</v>
      </c>
      <c r="J387" s="11">
        <v>10</v>
      </c>
      <c r="K387" s="13" t="e">
        <f>VLOOKUP(I387,#REF!,2,0)</f>
        <v>#REF!</v>
      </c>
      <c r="L387" s="17" t="e">
        <f>VLOOKUP(I387,#REF!,6,0)</f>
        <v>#REF!</v>
      </c>
      <c r="M387" s="92" t="e">
        <f t="shared" si="12"/>
        <v>#REF!</v>
      </c>
      <c r="P387" s="19" t="e">
        <f>VLOOKUP(I387,#REF!,8,0)</f>
        <v>#REF!</v>
      </c>
      <c r="Q387" s="19" t="e">
        <f t="shared" si="13"/>
        <v>#REF!</v>
      </c>
    </row>
    <row r="388" spans="1:17" hidden="1">
      <c r="A388" s="11">
        <v>407</v>
      </c>
      <c r="B388" s="12">
        <v>44929</v>
      </c>
      <c r="C388" s="14" t="s">
        <v>212</v>
      </c>
      <c r="D388" s="15" t="s">
        <v>219</v>
      </c>
      <c r="E388" s="16"/>
      <c r="F388" s="21"/>
      <c r="G388" s="21"/>
      <c r="H388" s="37"/>
      <c r="I388" s="11" t="s">
        <v>35</v>
      </c>
      <c r="J388" s="11">
        <v>4</v>
      </c>
      <c r="K388" s="13" t="e">
        <f>VLOOKUP(I388,#REF!,2,0)</f>
        <v>#REF!</v>
      </c>
      <c r="L388" s="17" t="e">
        <f>VLOOKUP(I388,#REF!,6,0)</f>
        <v>#REF!</v>
      </c>
      <c r="M388" s="92" t="e">
        <f t="shared" si="12"/>
        <v>#REF!</v>
      </c>
      <c r="P388" s="19" t="e">
        <f>VLOOKUP(I388,#REF!,8,0)</f>
        <v>#REF!</v>
      </c>
      <c r="Q388" s="19" t="e">
        <f t="shared" si="13"/>
        <v>#REF!</v>
      </c>
    </row>
    <row r="389" spans="1:17" hidden="1">
      <c r="A389" s="11">
        <v>408</v>
      </c>
      <c r="B389" s="12">
        <v>44929</v>
      </c>
      <c r="C389" s="14" t="s">
        <v>212</v>
      </c>
      <c r="D389" s="15" t="s">
        <v>977</v>
      </c>
      <c r="E389" s="16"/>
      <c r="F389" s="21"/>
      <c r="G389" s="21"/>
      <c r="H389" s="37"/>
      <c r="I389" s="11" t="s">
        <v>26</v>
      </c>
      <c r="J389" s="11">
        <v>20</v>
      </c>
      <c r="K389" s="13" t="e">
        <f>VLOOKUP(I389,#REF!,2,0)</f>
        <v>#REF!</v>
      </c>
      <c r="L389" s="17" t="e">
        <f>VLOOKUP(I389,#REF!,6,0)</f>
        <v>#REF!</v>
      </c>
      <c r="M389" s="92" t="e">
        <f t="shared" si="12"/>
        <v>#REF!</v>
      </c>
      <c r="P389" s="19" t="e">
        <f>VLOOKUP(I389,#REF!,8,0)</f>
        <v>#REF!</v>
      </c>
      <c r="Q389" s="19" t="e">
        <f t="shared" si="13"/>
        <v>#REF!</v>
      </c>
    </row>
    <row r="390" spans="1:17" hidden="1">
      <c r="A390" s="11">
        <v>409</v>
      </c>
      <c r="B390" s="12">
        <v>44929</v>
      </c>
      <c r="C390" s="14" t="s">
        <v>212</v>
      </c>
      <c r="D390" s="15" t="s">
        <v>977</v>
      </c>
      <c r="E390" s="16"/>
      <c r="F390" s="21"/>
      <c r="G390" s="21"/>
      <c r="H390" s="37"/>
      <c r="I390" s="11" t="s">
        <v>21</v>
      </c>
      <c r="J390" s="11">
        <v>20</v>
      </c>
      <c r="K390" s="13" t="e">
        <f>VLOOKUP(I390,#REF!,2,0)</f>
        <v>#REF!</v>
      </c>
      <c r="L390" s="17" t="e">
        <f>VLOOKUP(I390,#REF!,6,0)</f>
        <v>#REF!</v>
      </c>
      <c r="M390" s="92" t="e">
        <f t="shared" si="12"/>
        <v>#REF!</v>
      </c>
      <c r="P390" s="19" t="e">
        <f>VLOOKUP(I390,#REF!,8,0)</f>
        <v>#REF!</v>
      </c>
      <c r="Q390" s="19" t="e">
        <f t="shared" si="13"/>
        <v>#REF!</v>
      </c>
    </row>
    <row r="391" spans="1:17" hidden="1">
      <c r="A391" s="11">
        <v>410</v>
      </c>
      <c r="B391" s="12">
        <v>44929</v>
      </c>
      <c r="C391" s="14" t="s">
        <v>212</v>
      </c>
      <c r="D391" s="15" t="s">
        <v>977</v>
      </c>
      <c r="E391" s="16"/>
      <c r="F391" s="21"/>
      <c r="G391" s="21"/>
      <c r="H391" s="37"/>
      <c r="I391" s="11" t="s">
        <v>35</v>
      </c>
      <c r="J391" s="11">
        <v>4</v>
      </c>
      <c r="K391" s="13" t="e">
        <f>VLOOKUP(I391,#REF!,2,0)</f>
        <v>#REF!</v>
      </c>
      <c r="L391" s="17" t="e">
        <f>VLOOKUP(I391,#REF!,6,0)</f>
        <v>#REF!</v>
      </c>
      <c r="M391" s="92" t="e">
        <f t="shared" si="12"/>
        <v>#REF!</v>
      </c>
      <c r="P391" s="19" t="e">
        <f>VLOOKUP(I391,#REF!,8,0)</f>
        <v>#REF!</v>
      </c>
      <c r="Q391" s="19" t="e">
        <f t="shared" si="13"/>
        <v>#REF!</v>
      </c>
    </row>
    <row r="392" spans="1:17">
      <c r="A392" s="11">
        <v>411</v>
      </c>
      <c r="B392" s="12">
        <v>44929</v>
      </c>
      <c r="C392" s="14" t="s">
        <v>212</v>
      </c>
      <c r="D392" s="15" t="s">
        <v>977</v>
      </c>
      <c r="E392" s="16"/>
      <c r="F392" s="21"/>
      <c r="G392" s="21"/>
      <c r="H392" s="37"/>
      <c r="I392" s="11" t="s">
        <v>25</v>
      </c>
      <c r="J392" s="11">
        <v>30</v>
      </c>
      <c r="K392" s="13" t="e">
        <f>VLOOKUP(I392,#REF!,2,0)</f>
        <v>#REF!</v>
      </c>
      <c r="L392" s="17" t="e">
        <f>VLOOKUP(I392,#REF!,6,0)</f>
        <v>#REF!</v>
      </c>
      <c r="M392" s="92" t="e">
        <f t="shared" si="12"/>
        <v>#REF!</v>
      </c>
      <c r="P392" s="19" t="e">
        <f>VLOOKUP(I392,#REF!,8,0)</f>
        <v>#REF!</v>
      </c>
      <c r="Q392" s="19" t="e">
        <f t="shared" si="13"/>
        <v>#REF!</v>
      </c>
    </row>
    <row r="393" spans="1:17" hidden="1">
      <c r="A393" s="11">
        <v>412</v>
      </c>
      <c r="B393" s="12">
        <v>44929</v>
      </c>
      <c r="C393" s="14" t="s">
        <v>212</v>
      </c>
      <c r="D393" s="15" t="s">
        <v>978</v>
      </c>
      <c r="E393" s="16"/>
      <c r="F393" s="21"/>
      <c r="G393" s="21"/>
      <c r="H393" s="37"/>
      <c r="I393" s="11" t="s">
        <v>26</v>
      </c>
      <c r="J393" s="11">
        <v>20</v>
      </c>
      <c r="K393" s="13" t="e">
        <f>VLOOKUP(I393,#REF!,2,0)</f>
        <v>#REF!</v>
      </c>
      <c r="L393" s="17" t="e">
        <f>VLOOKUP(I393,#REF!,6,0)</f>
        <v>#REF!</v>
      </c>
      <c r="M393" s="92" t="e">
        <f t="shared" si="12"/>
        <v>#REF!</v>
      </c>
      <c r="P393" s="19" t="e">
        <f>VLOOKUP(I393,#REF!,8,0)</f>
        <v>#REF!</v>
      </c>
      <c r="Q393" s="19" t="e">
        <f t="shared" si="13"/>
        <v>#REF!</v>
      </c>
    </row>
    <row r="394" spans="1:17">
      <c r="A394" s="11">
        <v>413</v>
      </c>
      <c r="B394" s="12">
        <v>44929</v>
      </c>
      <c r="C394" s="14" t="s">
        <v>212</v>
      </c>
      <c r="D394" s="15" t="s">
        <v>978</v>
      </c>
      <c r="E394" s="16"/>
      <c r="F394" s="21"/>
      <c r="G394" s="21"/>
      <c r="H394" s="37"/>
      <c r="I394" s="11" t="s">
        <v>25</v>
      </c>
      <c r="J394" s="11">
        <v>10</v>
      </c>
      <c r="K394" s="13" t="e">
        <f>VLOOKUP(I394,#REF!,2,0)</f>
        <v>#REF!</v>
      </c>
      <c r="L394" s="17" t="e">
        <f>VLOOKUP(I394,#REF!,6,0)</f>
        <v>#REF!</v>
      </c>
      <c r="M394" s="92" t="e">
        <f t="shared" si="12"/>
        <v>#REF!</v>
      </c>
      <c r="P394" s="19" t="e">
        <f>VLOOKUP(I394,#REF!,8,0)</f>
        <v>#REF!</v>
      </c>
      <c r="Q394" s="19" t="e">
        <f t="shared" si="13"/>
        <v>#REF!</v>
      </c>
    </row>
    <row r="395" spans="1:17" hidden="1">
      <c r="A395" s="11">
        <v>414</v>
      </c>
      <c r="B395" s="12">
        <v>44929</v>
      </c>
      <c r="C395" s="14" t="s">
        <v>212</v>
      </c>
      <c r="D395" s="15" t="s">
        <v>979</v>
      </c>
      <c r="E395" s="16"/>
      <c r="F395" s="21"/>
      <c r="G395" s="21"/>
      <c r="H395" s="37"/>
      <c r="I395" s="11" t="s">
        <v>26</v>
      </c>
      <c r="J395" s="11">
        <v>20</v>
      </c>
      <c r="K395" s="13" t="e">
        <f>VLOOKUP(I395,#REF!,2,0)</f>
        <v>#REF!</v>
      </c>
      <c r="L395" s="17" t="e">
        <f>VLOOKUP(I395,#REF!,6,0)</f>
        <v>#REF!</v>
      </c>
      <c r="M395" s="92" t="e">
        <f t="shared" si="12"/>
        <v>#REF!</v>
      </c>
      <c r="P395" s="19" t="e">
        <f>VLOOKUP(I395,#REF!,8,0)</f>
        <v>#REF!</v>
      </c>
      <c r="Q395" s="19" t="e">
        <f t="shared" si="13"/>
        <v>#REF!</v>
      </c>
    </row>
    <row r="396" spans="1:17" hidden="1">
      <c r="A396" s="11">
        <v>415</v>
      </c>
      <c r="B396" s="12">
        <v>44929</v>
      </c>
      <c r="C396" s="14" t="s">
        <v>212</v>
      </c>
      <c r="D396" s="15" t="s">
        <v>979</v>
      </c>
      <c r="E396" s="16"/>
      <c r="F396" s="21"/>
      <c r="G396" s="21"/>
      <c r="H396" s="37"/>
      <c r="I396" s="11" t="s">
        <v>35</v>
      </c>
      <c r="J396" s="11">
        <v>4</v>
      </c>
      <c r="K396" s="13" t="e">
        <f>VLOOKUP(I396,#REF!,2,0)</f>
        <v>#REF!</v>
      </c>
      <c r="L396" s="17" t="e">
        <f>VLOOKUP(I396,#REF!,6,0)</f>
        <v>#REF!</v>
      </c>
      <c r="M396" s="92" t="e">
        <f t="shared" si="12"/>
        <v>#REF!</v>
      </c>
      <c r="P396" s="19" t="e">
        <f>VLOOKUP(I396,#REF!,8,0)</f>
        <v>#REF!</v>
      </c>
      <c r="Q396" s="19" t="e">
        <f t="shared" si="13"/>
        <v>#REF!</v>
      </c>
    </row>
    <row r="397" spans="1:17" hidden="1">
      <c r="A397" s="11">
        <v>416</v>
      </c>
      <c r="B397" s="12">
        <v>44929</v>
      </c>
      <c r="C397" s="14" t="s">
        <v>212</v>
      </c>
      <c r="D397" s="15" t="s">
        <v>980</v>
      </c>
      <c r="E397" s="16"/>
      <c r="F397" s="21"/>
      <c r="G397" s="21"/>
      <c r="H397" s="37"/>
      <c r="I397" s="11" t="s">
        <v>26</v>
      </c>
      <c r="J397" s="11">
        <v>20</v>
      </c>
      <c r="K397" s="13" t="e">
        <f>VLOOKUP(I397,#REF!,2,0)</f>
        <v>#REF!</v>
      </c>
      <c r="L397" s="17" t="e">
        <f>VLOOKUP(I397,#REF!,6,0)</f>
        <v>#REF!</v>
      </c>
      <c r="M397" s="92" t="e">
        <f t="shared" si="12"/>
        <v>#REF!</v>
      </c>
      <c r="P397" s="19" t="e">
        <f>VLOOKUP(I397,#REF!,8,0)</f>
        <v>#REF!</v>
      </c>
      <c r="Q397" s="19" t="e">
        <f t="shared" si="13"/>
        <v>#REF!</v>
      </c>
    </row>
    <row r="398" spans="1:17" hidden="1">
      <c r="A398" s="11">
        <v>417</v>
      </c>
      <c r="B398" s="12">
        <v>44929</v>
      </c>
      <c r="C398" s="14" t="s">
        <v>212</v>
      </c>
      <c r="D398" s="15" t="s">
        <v>980</v>
      </c>
      <c r="E398" s="16"/>
      <c r="F398" s="21"/>
      <c r="G398" s="21"/>
      <c r="H398" s="37"/>
      <c r="I398" s="11" t="s">
        <v>21</v>
      </c>
      <c r="J398" s="11">
        <v>20</v>
      </c>
      <c r="K398" s="13" t="e">
        <f>VLOOKUP(I398,#REF!,2,0)</f>
        <v>#REF!</v>
      </c>
      <c r="L398" s="17" t="e">
        <f>VLOOKUP(I398,#REF!,6,0)</f>
        <v>#REF!</v>
      </c>
      <c r="M398" s="92" t="e">
        <f t="shared" si="12"/>
        <v>#REF!</v>
      </c>
      <c r="P398" s="19" t="e">
        <f>VLOOKUP(I398,#REF!,8,0)</f>
        <v>#REF!</v>
      </c>
      <c r="Q398" s="19" t="e">
        <f t="shared" si="13"/>
        <v>#REF!</v>
      </c>
    </row>
    <row r="399" spans="1:17" hidden="1">
      <c r="A399" s="11">
        <v>418</v>
      </c>
      <c r="B399" s="12">
        <v>44929</v>
      </c>
      <c r="C399" s="14" t="s">
        <v>212</v>
      </c>
      <c r="D399" s="15" t="s">
        <v>980</v>
      </c>
      <c r="E399" s="16"/>
      <c r="F399" s="21"/>
      <c r="G399" s="21"/>
      <c r="H399" s="37"/>
      <c r="I399" s="11" t="s">
        <v>35</v>
      </c>
      <c r="J399" s="11">
        <v>8</v>
      </c>
      <c r="K399" s="13" t="e">
        <f>VLOOKUP(I399,#REF!,2,0)</f>
        <v>#REF!</v>
      </c>
      <c r="L399" s="17" t="e">
        <f>VLOOKUP(I399,#REF!,6,0)</f>
        <v>#REF!</v>
      </c>
      <c r="M399" s="92" t="e">
        <f t="shared" si="12"/>
        <v>#REF!</v>
      </c>
      <c r="P399" s="19" t="e">
        <f>VLOOKUP(I399,#REF!,8,0)</f>
        <v>#REF!</v>
      </c>
      <c r="Q399" s="19" t="e">
        <f t="shared" si="13"/>
        <v>#REF!</v>
      </c>
    </row>
    <row r="400" spans="1:17">
      <c r="A400" s="11">
        <v>419</v>
      </c>
      <c r="B400" s="12">
        <v>44929</v>
      </c>
      <c r="C400" s="14" t="s">
        <v>212</v>
      </c>
      <c r="D400" s="15" t="s">
        <v>980</v>
      </c>
      <c r="E400" s="16"/>
      <c r="F400" s="21"/>
      <c r="G400" s="21"/>
      <c r="H400" s="37"/>
      <c r="I400" s="11" t="s">
        <v>25</v>
      </c>
      <c r="J400" s="11">
        <v>30</v>
      </c>
      <c r="K400" s="13" t="e">
        <f>VLOOKUP(I400,#REF!,2,0)</f>
        <v>#REF!</v>
      </c>
      <c r="L400" s="17" t="e">
        <f>VLOOKUP(I400,#REF!,6,0)</f>
        <v>#REF!</v>
      </c>
      <c r="M400" s="92" t="e">
        <f t="shared" si="12"/>
        <v>#REF!</v>
      </c>
      <c r="P400" s="19" t="e">
        <f>VLOOKUP(I400,#REF!,8,0)</f>
        <v>#REF!</v>
      </c>
      <c r="Q400" s="19" t="e">
        <f t="shared" si="13"/>
        <v>#REF!</v>
      </c>
    </row>
    <row r="401" spans="1:17" hidden="1">
      <c r="A401" s="11">
        <v>420</v>
      </c>
      <c r="B401" s="12">
        <v>44929</v>
      </c>
      <c r="C401" s="14" t="s">
        <v>212</v>
      </c>
      <c r="D401" s="15" t="s">
        <v>981</v>
      </c>
      <c r="E401" s="16"/>
      <c r="F401" s="21"/>
      <c r="G401" s="21"/>
      <c r="H401" s="37"/>
      <c r="I401" s="11" t="s">
        <v>26</v>
      </c>
      <c r="J401" s="11">
        <v>100</v>
      </c>
      <c r="K401" s="13" t="e">
        <f>VLOOKUP(I401,#REF!,2,0)</f>
        <v>#REF!</v>
      </c>
      <c r="L401" s="17" t="e">
        <f>VLOOKUP(I401,#REF!,6,0)</f>
        <v>#REF!</v>
      </c>
      <c r="M401" s="92" t="e">
        <f t="shared" si="12"/>
        <v>#REF!</v>
      </c>
      <c r="P401" s="19" t="e">
        <f>VLOOKUP(I401,#REF!,8,0)</f>
        <v>#REF!</v>
      </c>
      <c r="Q401" s="19" t="e">
        <f t="shared" si="13"/>
        <v>#REF!</v>
      </c>
    </row>
    <row r="402" spans="1:17">
      <c r="A402" s="11">
        <v>421</v>
      </c>
      <c r="B402" s="12">
        <v>44929</v>
      </c>
      <c r="C402" s="14" t="s">
        <v>212</v>
      </c>
      <c r="D402" s="15" t="s">
        <v>981</v>
      </c>
      <c r="E402" s="16"/>
      <c r="F402" s="21"/>
      <c r="G402" s="21"/>
      <c r="H402" s="37"/>
      <c r="I402" s="11" t="s">
        <v>25</v>
      </c>
      <c r="J402" s="11">
        <v>100</v>
      </c>
      <c r="K402" s="13" t="e">
        <f>VLOOKUP(I402,#REF!,2,0)</f>
        <v>#REF!</v>
      </c>
      <c r="L402" s="17" t="e">
        <f>VLOOKUP(I402,#REF!,6,0)</f>
        <v>#REF!</v>
      </c>
      <c r="M402" s="92" t="e">
        <f t="shared" si="12"/>
        <v>#REF!</v>
      </c>
      <c r="P402" s="19" t="e">
        <f>VLOOKUP(I402,#REF!,8,0)</f>
        <v>#REF!</v>
      </c>
      <c r="Q402" s="19" t="e">
        <f t="shared" si="13"/>
        <v>#REF!</v>
      </c>
    </row>
    <row r="403" spans="1:17" hidden="1">
      <c r="A403" s="11">
        <v>422</v>
      </c>
      <c r="B403" s="12">
        <v>44929</v>
      </c>
      <c r="C403" s="14" t="s">
        <v>212</v>
      </c>
      <c r="D403" s="15" t="s">
        <v>523</v>
      </c>
      <c r="E403" s="16"/>
      <c r="F403" s="21"/>
      <c r="G403" s="21"/>
      <c r="H403" s="37"/>
      <c r="I403" s="11" t="s">
        <v>26</v>
      </c>
      <c r="J403" s="11">
        <v>20</v>
      </c>
      <c r="K403" s="13" t="e">
        <f>VLOOKUP(I403,#REF!,2,0)</f>
        <v>#REF!</v>
      </c>
      <c r="L403" s="17" t="e">
        <f>VLOOKUP(I403,#REF!,6,0)</f>
        <v>#REF!</v>
      </c>
      <c r="M403" s="92" t="e">
        <f t="shared" si="12"/>
        <v>#REF!</v>
      </c>
      <c r="P403" s="19" t="e">
        <f>VLOOKUP(I403,#REF!,8,0)</f>
        <v>#REF!</v>
      </c>
      <c r="Q403" s="19" t="e">
        <f t="shared" si="13"/>
        <v>#REF!</v>
      </c>
    </row>
    <row r="404" spans="1:17" hidden="1">
      <c r="A404" s="11">
        <v>423</v>
      </c>
      <c r="B404" s="12">
        <v>44929</v>
      </c>
      <c r="C404" s="14" t="s">
        <v>212</v>
      </c>
      <c r="D404" s="15" t="s">
        <v>523</v>
      </c>
      <c r="E404" s="16"/>
      <c r="F404" s="21"/>
      <c r="G404" s="21"/>
      <c r="H404" s="37"/>
      <c r="I404" s="11" t="s">
        <v>76</v>
      </c>
      <c r="J404" s="11">
        <v>10</v>
      </c>
      <c r="K404" s="13" t="e">
        <f>VLOOKUP(I404,#REF!,2,0)</f>
        <v>#REF!</v>
      </c>
      <c r="L404" s="17" t="e">
        <f>VLOOKUP(I404,#REF!,6,0)</f>
        <v>#REF!</v>
      </c>
      <c r="M404" s="92" t="e">
        <f t="shared" si="12"/>
        <v>#REF!</v>
      </c>
      <c r="P404" s="19" t="e">
        <f>VLOOKUP(I404,#REF!,8,0)</f>
        <v>#REF!</v>
      </c>
      <c r="Q404" s="19" t="e">
        <f t="shared" si="13"/>
        <v>#REF!</v>
      </c>
    </row>
    <row r="405" spans="1:17" hidden="1">
      <c r="A405" s="11">
        <v>424</v>
      </c>
      <c r="B405" s="12">
        <v>44929</v>
      </c>
      <c r="C405" s="14" t="s">
        <v>212</v>
      </c>
      <c r="D405" s="15" t="s">
        <v>523</v>
      </c>
      <c r="E405" s="16"/>
      <c r="F405" s="21"/>
      <c r="G405" s="21"/>
      <c r="H405" s="37"/>
      <c r="I405" s="11" t="s">
        <v>21</v>
      </c>
      <c r="J405" s="11">
        <v>20</v>
      </c>
      <c r="K405" s="13" t="e">
        <f>VLOOKUP(I405,#REF!,2,0)</f>
        <v>#REF!</v>
      </c>
      <c r="L405" s="17" t="e">
        <f>VLOOKUP(I405,#REF!,6,0)</f>
        <v>#REF!</v>
      </c>
      <c r="M405" s="92" t="e">
        <f t="shared" si="12"/>
        <v>#REF!</v>
      </c>
      <c r="P405" s="19" t="e">
        <f>VLOOKUP(I405,#REF!,8,0)</f>
        <v>#REF!</v>
      </c>
      <c r="Q405" s="19" t="e">
        <f t="shared" si="13"/>
        <v>#REF!</v>
      </c>
    </row>
    <row r="406" spans="1:17" hidden="1">
      <c r="A406" s="11">
        <v>425</v>
      </c>
      <c r="B406" s="12">
        <v>44929</v>
      </c>
      <c r="C406" s="14" t="s">
        <v>212</v>
      </c>
      <c r="D406" s="15" t="s">
        <v>522</v>
      </c>
      <c r="E406" s="16"/>
      <c r="F406" s="21"/>
      <c r="G406" s="21"/>
      <c r="H406" s="37"/>
      <c r="I406" s="11" t="s">
        <v>35</v>
      </c>
      <c r="J406" s="11">
        <v>4</v>
      </c>
      <c r="K406" s="13" t="e">
        <f>VLOOKUP(I406,#REF!,2,0)</f>
        <v>#REF!</v>
      </c>
      <c r="L406" s="17" t="e">
        <f>VLOOKUP(I406,#REF!,6,0)</f>
        <v>#REF!</v>
      </c>
      <c r="M406" s="92" t="e">
        <f t="shared" si="12"/>
        <v>#REF!</v>
      </c>
      <c r="P406" s="19" t="e">
        <f>VLOOKUP(I406,#REF!,8,0)</f>
        <v>#REF!</v>
      </c>
      <c r="Q406" s="19" t="e">
        <f t="shared" si="13"/>
        <v>#REF!</v>
      </c>
    </row>
    <row r="407" spans="1:17" hidden="1">
      <c r="A407" s="11">
        <v>426</v>
      </c>
      <c r="B407" s="12">
        <v>44929</v>
      </c>
      <c r="C407" s="14" t="s">
        <v>212</v>
      </c>
      <c r="D407" s="15" t="s">
        <v>522</v>
      </c>
      <c r="E407" s="16"/>
      <c r="F407" s="21"/>
      <c r="G407" s="21"/>
      <c r="H407" s="37"/>
      <c r="I407" s="11" t="s">
        <v>23</v>
      </c>
      <c r="J407" s="11">
        <v>8</v>
      </c>
      <c r="K407" s="13" t="e">
        <f>VLOOKUP(I407,#REF!,2,0)</f>
        <v>#REF!</v>
      </c>
      <c r="L407" s="17" t="e">
        <f>VLOOKUP(I407,#REF!,6,0)</f>
        <v>#REF!</v>
      </c>
      <c r="M407" s="92" t="e">
        <f t="shared" si="12"/>
        <v>#REF!</v>
      </c>
      <c r="P407" s="19" t="e">
        <f>VLOOKUP(I407,#REF!,8,0)</f>
        <v>#REF!</v>
      </c>
      <c r="Q407" s="19" t="e">
        <f t="shared" si="13"/>
        <v>#REF!</v>
      </c>
    </row>
    <row r="408" spans="1:17">
      <c r="A408" s="11">
        <v>427</v>
      </c>
      <c r="B408" s="12">
        <v>44929</v>
      </c>
      <c r="C408" s="14" t="s">
        <v>212</v>
      </c>
      <c r="D408" s="15" t="s">
        <v>522</v>
      </c>
      <c r="E408" s="16"/>
      <c r="F408" s="21"/>
      <c r="G408" s="21"/>
      <c r="H408" s="37"/>
      <c r="I408" s="11" t="s">
        <v>25</v>
      </c>
      <c r="J408" s="11">
        <v>20</v>
      </c>
      <c r="K408" s="13" t="e">
        <f>VLOOKUP(I408,#REF!,2,0)</f>
        <v>#REF!</v>
      </c>
      <c r="L408" s="17" t="e">
        <f>VLOOKUP(I408,#REF!,6,0)</f>
        <v>#REF!</v>
      </c>
      <c r="M408" s="92" t="e">
        <f t="shared" si="12"/>
        <v>#REF!</v>
      </c>
      <c r="P408" s="19" t="e">
        <f>VLOOKUP(I408,#REF!,8,0)</f>
        <v>#REF!</v>
      </c>
      <c r="Q408" s="19" t="e">
        <f t="shared" si="13"/>
        <v>#REF!</v>
      </c>
    </row>
    <row r="409" spans="1:17" hidden="1">
      <c r="A409" s="11">
        <v>428</v>
      </c>
      <c r="B409" s="12">
        <v>44929</v>
      </c>
      <c r="C409" s="14" t="s">
        <v>212</v>
      </c>
      <c r="D409" s="15" t="s">
        <v>982</v>
      </c>
      <c r="E409" s="16"/>
      <c r="F409" s="21"/>
      <c r="G409" s="21"/>
      <c r="H409" s="37"/>
      <c r="I409" s="11" t="s">
        <v>26</v>
      </c>
      <c r="J409" s="11">
        <v>20</v>
      </c>
      <c r="K409" s="13" t="e">
        <f>VLOOKUP(I409,#REF!,2,0)</f>
        <v>#REF!</v>
      </c>
      <c r="L409" s="17" t="e">
        <f>VLOOKUP(I409,#REF!,6,0)</f>
        <v>#REF!</v>
      </c>
      <c r="M409" s="92" t="e">
        <f t="shared" si="12"/>
        <v>#REF!</v>
      </c>
      <c r="P409" s="19" t="e">
        <f>VLOOKUP(I409,#REF!,8,0)</f>
        <v>#REF!</v>
      </c>
      <c r="Q409" s="19" t="e">
        <f t="shared" si="13"/>
        <v>#REF!</v>
      </c>
    </row>
    <row r="410" spans="1:17" hidden="1">
      <c r="A410" s="11">
        <v>429</v>
      </c>
      <c r="B410" s="12">
        <v>44929</v>
      </c>
      <c r="C410" s="14" t="s">
        <v>212</v>
      </c>
      <c r="D410" s="15" t="s">
        <v>983</v>
      </c>
      <c r="E410" s="16"/>
      <c r="F410" s="21"/>
      <c r="G410" s="21"/>
      <c r="H410" s="37"/>
      <c r="I410" s="11" t="s">
        <v>35</v>
      </c>
      <c r="J410" s="11">
        <v>4</v>
      </c>
      <c r="K410" s="13" t="e">
        <f>VLOOKUP(I410,#REF!,2,0)</f>
        <v>#REF!</v>
      </c>
      <c r="L410" s="17" t="e">
        <f>VLOOKUP(I410,#REF!,6,0)</f>
        <v>#REF!</v>
      </c>
      <c r="M410" s="92" t="e">
        <f t="shared" si="12"/>
        <v>#REF!</v>
      </c>
      <c r="P410" s="19" t="e">
        <f>VLOOKUP(I410,#REF!,8,0)</f>
        <v>#REF!</v>
      </c>
      <c r="Q410" s="19" t="e">
        <f t="shared" si="13"/>
        <v>#REF!</v>
      </c>
    </row>
    <row r="411" spans="1:17">
      <c r="A411" s="11">
        <v>430</v>
      </c>
      <c r="B411" s="12">
        <v>44929</v>
      </c>
      <c r="C411" s="14" t="s">
        <v>212</v>
      </c>
      <c r="D411" s="15" t="s">
        <v>983</v>
      </c>
      <c r="E411" s="16"/>
      <c r="F411" s="21"/>
      <c r="G411" s="21"/>
      <c r="H411" s="37"/>
      <c r="I411" s="11" t="s">
        <v>25</v>
      </c>
      <c r="J411" s="11">
        <v>10</v>
      </c>
      <c r="K411" s="13" t="e">
        <f>VLOOKUP(I411,#REF!,2,0)</f>
        <v>#REF!</v>
      </c>
      <c r="L411" s="17" t="e">
        <f>VLOOKUP(I411,#REF!,6,0)</f>
        <v>#REF!</v>
      </c>
      <c r="M411" s="92" t="e">
        <f t="shared" si="12"/>
        <v>#REF!</v>
      </c>
      <c r="P411" s="19" t="e">
        <f>VLOOKUP(I411,#REF!,8,0)</f>
        <v>#REF!</v>
      </c>
      <c r="Q411" s="19" t="e">
        <f t="shared" si="13"/>
        <v>#REF!</v>
      </c>
    </row>
    <row r="412" spans="1:17" hidden="1">
      <c r="A412" s="11">
        <v>431</v>
      </c>
      <c r="B412" s="12">
        <v>44929</v>
      </c>
      <c r="C412" s="14" t="s">
        <v>215</v>
      </c>
      <c r="D412" s="15" t="s">
        <v>984</v>
      </c>
      <c r="E412" s="16"/>
      <c r="F412" s="21"/>
      <c r="G412" s="21"/>
      <c r="H412" s="37"/>
      <c r="I412" s="11" t="s">
        <v>52</v>
      </c>
      <c r="J412" s="11">
        <v>60</v>
      </c>
      <c r="K412" s="13" t="e">
        <f>VLOOKUP(I412,#REF!,2,0)</f>
        <v>#REF!</v>
      </c>
      <c r="L412" s="17" t="e">
        <f>VLOOKUP(I412,#REF!,6,0)</f>
        <v>#REF!</v>
      </c>
      <c r="M412" s="92" t="e">
        <f t="shared" si="12"/>
        <v>#REF!</v>
      </c>
      <c r="P412" s="19" t="e">
        <f>VLOOKUP(I412,#REF!,8,0)</f>
        <v>#REF!</v>
      </c>
      <c r="Q412" s="19" t="e">
        <f t="shared" si="13"/>
        <v>#REF!</v>
      </c>
    </row>
    <row r="413" spans="1:17" hidden="1">
      <c r="A413" s="11">
        <v>432</v>
      </c>
      <c r="B413" s="12">
        <v>44929</v>
      </c>
      <c r="C413" s="14" t="s">
        <v>215</v>
      </c>
      <c r="D413" s="15" t="s">
        <v>984</v>
      </c>
      <c r="E413" s="16"/>
      <c r="F413" s="21"/>
      <c r="G413" s="21"/>
      <c r="H413" s="37"/>
      <c r="I413" s="11" t="s">
        <v>73</v>
      </c>
      <c r="J413" s="11">
        <v>20</v>
      </c>
      <c r="K413" s="13" t="e">
        <f>VLOOKUP(I413,#REF!,2,0)</f>
        <v>#REF!</v>
      </c>
      <c r="L413" s="17" t="e">
        <f>VLOOKUP(I413,#REF!,6,0)</f>
        <v>#REF!</v>
      </c>
      <c r="M413" s="92" t="e">
        <f t="shared" si="12"/>
        <v>#REF!</v>
      </c>
      <c r="P413" s="19" t="e">
        <f>VLOOKUP(I413,#REF!,8,0)</f>
        <v>#REF!</v>
      </c>
      <c r="Q413" s="19" t="e">
        <f t="shared" si="13"/>
        <v>#REF!</v>
      </c>
    </row>
    <row r="414" spans="1:17">
      <c r="A414" s="11">
        <v>433</v>
      </c>
      <c r="B414" s="12">
        <v>44929</v>
      </c>
      <c r="C414" s="14" t="s">
        <v>215</v>
      </c>
      <c r="D414" s="15" t="s">
        <v>984</v>
      </c>
      <c r="E414" s="16"/>
      <c r="F414" s="21"/>
      <c r="G414" s="21"/>
      <c r="H414" s="37"/>
      <c r="I414" s="11" t="s">
        <v>25</v>
      </c>
      <c r="J414" s="11">
        <v>100</v>
      </c>
      <c r="K414" s="13" t="e">
        <f>VLOOKUP(I414,#REF!,2,0)</f>
        <v>#REF!</v>
      </c>
      <c r="L414" s="17" t="e">
        <f>VLOOKUP(I414,#REF!,6,0)</f>
        <v>#REF!</v>
      </c>
      <c r="M414" s="92" t="e">
        <f t="shared" si="12"/>
        <v>#REF!</v>
      </c>
      <c r="P414" s="19" t="e">
        <f>VLOOKUP(I414,#REF!,8,0)</f>
        <v>#REF!</v>
      </c>
      <c r="Q414" s="19" t="e">
        <f t="shared" si="13"/>
        <v>#REF!</v>
      </c>
    </row>
    <row r="415" spans="1:17" hidden="1">
      <c r="A415" s="11">
        <v>434</v>
      </c>
      <c r="B415" s="12">
        <v>44929</v>
      </c>
      <c r="C415" s="14" t="s">
        <v>215</v>
      </c>
      <c r="D415" s="15" t="s">
        <v>984</v>
      </c>
      <c r="E415" s="16"/>
      <c r="F415" s="21"/>
      <c r="G415" s="21"/>
      <c r="H415" s="37"/>
      <c r="I415" s="11" t="s">
        <v>76</v>
      </c>
      <c r="J415" s="11">
        <v>30</v>
      </c>
      <c r="K415" s="13" t="e">
        <f>VLOOKUP(I415,#REF!,2,0)</f>
        <v>#REF!</v>
      </c>
      <c r="L415" s="17" t="e">
        <f>VLOOKUP(I415,#REF!,6,0)</f>
        <v>#REF!</v>
      </c>
      <c r="M415" s="92" t="e">
        <f t="shared" si="12"/>
        <v>#REF!</v>
      </c>
      <c r="P415" s="19" t="e">
        <f>VLOOKUP(I415,#REF!,8,0)</f>
        <v>#REF!</v>
      </c>
      <c r="Q415" s="19" t="e">
        <f t="shared" si="13"/>
        <v>#REF!</v>
      </c>
    </row>
    <row r="416" spans="1:17" hidden="1">
      <c r="A416" s="11">
        <v>435</v>
      </c>
      <c r="B416" s="12">
        <v>44929</v>
      </c>
      <c r="C416" s="14" t="s">
        <v>215</v>
      </c>
      <c r="D416" s="15" t="s">
        <v>971</v>
      </c>
      <c r="E416" s="16"/>
      <c r="F416" s="21"/>
      <c r="G416" s="21"/>
      <c r="H416" s="37"/>
      <c r="I416" s="11" t="s">
        <v>52</v>
      </c>
      <c r="J416" s="11">
        <v>50</v>
      </c>
      <c r="K416" s="13" t="e">
        <f>VLOOKUP(I416,#REF!,2,0)</f>
        <v>#REF!</v>
      </c>
      <c r="L416" s="17" t="e">
        <f>VLOOKUP(I416,#REF!,6,0)</f>
        <v>#REF!</v>
      </c>
      <c r="M416" s="92" t="e">
        <f t="shared" si="12"/>
        <v>#REF!</v>
      </c>
      <c r="P416" s="19" t="e">
        <f>VLOOKUP(I416,#REF!,8,0)</f>
        <v>#REF!</v>
      </c>
      <c r="Q416" s="19" t="e">
        <f t="shared" si="13"/>
        <v>#REF!</v>
      </c>
    </row>
    <row r="417" spans="1:17">
      <c r="A417" s="11">
        <v>436</v>
      </c>
      <c r="B417" s="12">
        <v>44929</v>
      </c>
      <c r="C417" s="14" t="s">
        <v>215</v>
      </c>
      <c r="D417" s="15" t="s">
        <v>219</v>
      </c>
      <c r="E417" s="16"/>
      <c r="F417" s="21"/>
      <c r="G417" s="21"/>
      <c r="H417" s="37"/>
      <c r="I417" s="11" t="s">
        <v>25</v>
      </c>
      <c r="J417" s="11">
        <v>15</v>
      </c>
      <c r="K417" s="13" t="e">
        <f>VLOOKUP(I417,#REF!,2,0)</f>
        <v>#REF!</v>
      </c>
      <c r="L417" s="17" t="e">
        <f>VLOOKUP(I417,#REF!,6,0)</f>
        <v>#REF!</v>
      </c>
      <c r="M417" s="92" t="e">
        <f t="shared" si="12"/>
        <v>#REF!</v>
      </c>
      <c r="P417" s="19" t="e">
        <f>VLOOKUP(I417,#REF!,8,0)</f>
        <v>#REF!</v>
      </c>
      <c r="Q417" s="19" t="e">
        <f t="shared" si="13"/>
        <v>#REF!</v>
      </c>
    </row>
    <row r="418" spans="1:17">
      <c r="A418" s="11">
        <v>437</v>
      </c>
      <c r="B418" s="12">
        <v>44929</v>
      </c>
      <c r="C418" s="14" t="s">
        <v>212</v>
      </c>
      <c r="D418" s="15" t="s">
        <v>978</v>
      </c>
      <c r="E418" s="16"/>
      <c r="F418" s="21"/>
      <c r="G418" s="21"/>
      <c r="H418" s="37"/>
      <c r="I418" s="11" t="s">
        <v>25</v>
      </c>
      <c r="J418" s="11">
        <v>30</v>
      </c>
      <c r="K418" s="13" t="e">
        <f>VLOOKUP(I418,#REF!,2,0)</f>
        <v>#REF!</v>
      </c>
      <c r="L418" s="17" t="e">
        <f>VLOOKUP(I418,#REF!,6,0)</f>
        <v>#REF!</v>
      </c>
      <c r="M418" s="92" t="e">
        <f t="shared" si="12"/>
        <v>#REF!</v>
      </c>
      <c r="P418" s="19" t="e">
        <f>VLOOKUP(I418,#REF!,8,0)</f>
        <v>#REF!</v>
      </c>
      <c r="Q418" s="19" t="e">
        <f t="shared" si="13"/>
        <v>#REF!</v>
      </c>
    </row>
    <row r="419" spans="1:17" hidden="1">
      <c r="A419" s="11">
        <v>438</v>
      </c>
      <c r="B419" s="12">
        <v>44930</v>
      </c>
      <c r="C419" s="20" t="s">
        <v>764</v>
      </c>
      <c r="D419" s="16" t="s">
        <v>988</v>
      </c>
      <c r="E419" s="16"/>
      <c r="F419" s="21"/>
      <c r="G419" s="21"/>
      <c r="H419" s="37"/>
      <c r="I419" s="37" t="s">
        <v>68</v>
      </c>
      <c r="J419" s="37">
        <v>3</v>
      </c>
      <c r="K419" s="13" t="e">
        <f>VLOOKUP(I419,#REF!,2,0)</f>
        <v>#REF!</v>
      </c>
      <c r="L419" s="17" t="e">
        <f>VLOOKUP(I419,#REF!,6,0)</f>
        <v>#REF!</v>
      </c>
      <c r="M419" s="92" t="e">
        <f t="shared" si="12"/>
        <v>#REF!</v>
      </c>
      <c r="N419" s="19" t="s">
        <v>994</v>
      </c>
      <c r="O419" s="19" t="s">
        <v>1006</v>
      </c>
      <c r="P419" s="19" t="e">
        <f>VLOOKUP(I419,#REF!,8,0)</f>
        <v>#REF!</v>
      </c>
      <c r="Q419" s="19" t="e">
        <f t="shared" si="13"/>
        <v>#REF!</v>
      </c>
    </row>
    <row r="420" spans="1:17" hidden="1">
      <c r="A420" s="11">
        <v>439</v>
      </c>
      <c r="B420" s="12">
        <v>44930</v>
      </c>
      <c r="C420" s="20" t="s">
        <v>764</v>
      </c>
      <c r="D420" s="16" t="s">
        <v>988</v>
      </c>
      <c r="E420" s="16"/>
      <c r="F420" s="21"/>
      <c r="G420" s="21"/>
      <c r="H420" s="37"/>
      <c r="I420" s="37" t="s">
        <v>41</v>
      </c>
      <c r="J420" s="37">
        <v>3</v>
      </c>
      <c r="K420" s="13" t="e">
        <f>VLOOKUP(I420,#REF!,2,0)</f>
        <v>#REF!</v>
      </c>
      <c r="L420" s="17" t="e">
        <f>VLOOKUP(I420,#REF!,6,0)</f>
        <v>#REF!</v>
      </c>
      <c r="M420" s="92" t="e">
        <f t="shared" si="12"/>
        <v>#REF!</v>
      </c>
      <c r="N420" s="19" t="s">
        <v>994</v>
      </c>
      <c r="O420" s="19" t="s">
        <v>1006</v>
      </c>
      <c r="P420" s="19" t="e">
        <f>VLOOKUP(I420,#REF!,8,0)</f>
        <v>#REF!</v>
      </c>
      <c r="Q420" s="19" t="e">
        <f t="shared" si="13"/>
        <v>#REF!</v>
      </c>
    </row>
    <row r="421" spans="1:17" hidden="1">
      <c r="A421" s="11">
        <v>440</v>
      </c>
      <c r="B421" s="12">
        <v>44930</v>
      </c>
      <c r="C421" s="20" t="s">
        <v>764</v>
      </c>
      <c r="D421" s="16" t="s">
        <v>988</v>
      </c>
      <c r="E421" s="16"/>
      <c r="F421" s="21"/>
      <c r="G421" s="21"/>
      <c r="H421" s="37"/>
      <c r="I421" s="37" t="s">
        <v>47</v>
      </c>
      <c r="J421" s="37">
        <v>3</v>
      </c>
      <c r="K421" s="13" t="e">
        <f>VLOOKUP(I421,#REF!,2,0)</f>
        <v>#REF!</v>
      </c>
      <c r="L421" s="17" t="e">
        <f>VLOOKUP(I421,#REF!,6,0)</f>
        <v>#REF!</v>
      </c>
      <c r="M421" s="92" t="e">
        <f t="shared" si="12"/>
        <v>#REF!</v>
      </c>
      <c r="N421" s="19" t="s">
        <v>994</v>
      </c>
      <c r="O421" s="19" t="s">
        <v>1006</v>
      </c>
      <c r="P421" s="19" t="e">
        <f>VLOOKUP(I421,#REF!,8,0)</f>
        <v>#REF!</v>
      </c>
      <c r="Q421" s="19" t="e">
        <f t="shared" si="13"/>
        <v>#REF!</v>
      </c>
    </row>
    <row r="422" spans="1:17" hidden="1">
      <c r="A422" s="11">
        <v>441</v>
      </c>
      <c r="B422" s="12">
        <v>44930</v>
      </c>
      <c r="C422" s="20" t="s">
        <v>764</v>
      </c>
      <c r="D422" s="16" t="s">
        <v>988</v>
      </c>
      <c r="E422" s="16"/>
      <c r="F422" s="21"/>
      <c r="G422" s="21"/>
      <c r="H422" s="37"/>
      <c r="I422" s="37" t="s">
        <v>37</v>
      </c>
      <c r="J422" s="37">
        <v>3</v>
      </c>
      <c r="K422" s="13" t="e">
        <f>VLOOKUP(I422,#REF!,2,0)</f>
        <v>#REF!</v>
      </c>
      <c r="L422" s="17" t="e">
        <f>VLOOKUP(I422,#REF!,6,0)</f>
        <v>#REF!</v>
      </c>
      <c r="M422" s="92" t="e">
        <f t="shared" si="12"/>
        <v>#REF!</v>
      </c>
      <c r="N422" s="19" t="s">
        <v>994</v>
      </c>
      <c r="O422" s="19" t="s">
        <v>1006</v>
      </c>
      <c r="P422" s="19" t="e">
        <f>VLOOKUP(I422,#REF!,8,0)</f>
        <v>#REF!</v>
      </c>
      <c r="Q422" s="19" t="e">
        <f t="shared" si="13"/>
        <v>#REF!</v>
      </c>
    </row>
    <row r="423" spans="1:17" hidden="1">
      <c r="A423" s="11">
        <v>442</v>
      </c>
      <c r="B423" s="12">
        <v>44930</v>
      </c>
      <c r="C423" s="20" t="s">
        <v>764</v>
      </c>
      <c r="D423" s="16" t="s">
        <v>988</v>
      </c>
      <c r="E423" s="16"/>
      <c r="F423" s="21"/>
      <c r="G423" s="21"/>
      <c r="H423" s="37"/>
      <c r="I423" s="37" t="s">
        <v>23</v>
      </c>
      <c r="J423" s="37">
        <v>3</v>
      </c>
      <c r="K423" s="13" t="e">
        <f>VLOOKUP(I423,#REF!,2,0)</f>
        <v>#REF!</v>
      </c>
      <c r="L423" s="17" t="e">
        <f>VLOOKUP(I423,#REF!,6,0)</f>
        <v>#REF!</v>
      </c>
      <c r="M423" s="92" t="e">
        <f t="shared" si="12"/>
        <v>#REF!</v>
      </c>
      <c r="N423" s="19" t="s">
        <v>994</v>
      </c>
      <c r="O423" s="19" t="s">
        <v>1006</v>
      </c>
      <c r="P423" s="19" t="e">
        <f>VLOOKUP(I423,#REF!,8,0)</f>
        <v>#REF!</v>
      </c>
      <c r="Q423" s="19" t="e">
        <f t="shared" si="13"/>
        <v>#REF!</v>
      </c>
    </row>
    <row r="424" spans="1:17" hidden="1">
      <c r="A424" s="11">
        <v>443</v>
      </c>
      <c r="B424" s="12">
        <v>44930</v>
      </c>
      <c r="C424" s="20" t="s">
        <v>764</v>
      </c>
      <c r="D424" s="16" t="s">
        <v>989</v>
      </c>
      <c r="E424" s="16"/>
      <c r="F424" s="21"/>
      <c r="G424" s="21"/>
      <c r="H424" s="37"/>
      <c r="I424" s="37" t="s">
        <v>68</v>
      </c>
      <c r="J424" s="37">
        <v>3</v>
      </c>
      <c r="K424" s="13" t="e">
        <f>VLOOKUP(I424,#REF!,2,0)</f>
        <v>#REF!</v>
      </c>
      <c r="L424" s="17" t="e">
        <f>VLOOKUP(I424,#REF!,6,0)</f>
        <v>#REF!</v>
      </c>
      <c r="M424" s="92" t="e">
        <f t="shared" si="12"/>
        <v>#REF!</v>
      </c>
      <c r="N424" s="19" t="s">
        <v>995</v>
      </c>
      <c r="O424" s="19" t="s">
        <v>1007</v>
      </c>
      <c r="P424" s="19" t="e">
        <f>VLOOKUP(I424,#REF!,8,0)</f>
        <v>#REF!</v>
      </c>
      <c r="Q424" s="19" t="e">
        <f t="shared" si="13"/>
        <v>#REF!</v>
      </c>
    </row>
    <row r="425" spans="1:17" hidden="1">
      <c r="A425" s="11">
        <v>444</v>
      </c>
      <c r="B425" s="12">
        <v>44930</v>
      </c>
      <c r="C425" s="20" t="s">
        <v>764</v>
      </c>
      <c r="D425" s="16" t="s">
        <v>989</v>
      </c>
      <c r="E425" s="16"/>
      <c r="F425" s="21"/>
      <c r="G425" s="21"/>
      <c r="H425" s="37"/>
      <c r="I425" s="37" t="s">
        <v>41</v>
      </c>
      <c r="J425" s="37">
        <v>3</v>
      </c>
      <c r="K425" s="13" t="e">
        <f>VLOOKUP(I425,#REF!,2,0)</f>
        <v>#REF!</v>
      </c>
      <c r="L425" s="17" t="e">
        <f>VLOOKUP(I425,#REF!,6,0)</f>
        <v>#REF!</v>
      </c>
      <c r="M425" s="92" t="e">
        <f t="shared" si="12"/>
        <v>#REF!</v>
      </c>
      <c r="N425" s="19" t="s">
        <v>995</v>
      </c>
      <c r="O425" s="19" t="s">
        <v>1007</v>
      </c>
      <c r="P425" s="19" t="e">
        <f>VLOOKUP(I425,#REF!,8,0)</f>
        <v>#REF!</v>
      </c>
      <c r="Q425" s="19" t="e">
        <f t="shared" si="13"/>
        <v>#REF!</v>
      </c>
    </row>
    <row r="426" spans="1:17" hidden="1">
      <c r="A426" s="11">
        <v>445</v>
      </c>
      <c r="B426" s="12">
        <v>44930</v>
      </c>
      <c r="C426" s="20" t="s">
        <v>764</v>
      </c>
      <c r="D426" s="16" t="s">
        <v>989</v>
      </c>
      <c r="E426" s="16"/>
      <c r="F426" s="21"/>
      <c r="G426" s="21"/>
      <c r="H426" s="37"/>
      <c r="I426" s="37" t="s">
        <v>47</v>
      </c>
      <c r="J426" s="37">
        <v>3</v>
      </c>
      <c r="K426" s="13" t="e">
        <f>VLOOKUP(I426,#REF!,2,0)</f>
        <v>#REF!</v>
      </c>
      <c r="L426" s="17" t="e">
        <f>VLOOKUP(I426,#REF!,6,0)</f>
        <v>#REF!</v>
      </c>
      <c r="M426" s="92" t="e">
        <f t="shared" si="12"/>
        <v>#REF!</v>
      </c>
      <c r="N426" s="19" t="s">
        <v>995</v>
      </c>
      <c r="O426" s="19" t="s">
        <v>1007</v>
      </c>
      <c r="P426" s="19" t="e">
        <f>VLOOKUP(I426,#REF!,8,0)</f>
        <v>#REF!</v>
      </c>
      <c r="Q426" s="19" t="e">
        <f t="shared" si="13"/>
        <v>#REF!</v>
      </c>
    </row>
    <row r="427" spans="1:17" hidden="1">
      <c r="A427" s="11">
        <v>446</v>
      </c>
      <c r="B427" s="12">
        <v>44930</v>
      </c>
      <c r="C427" s="20" t="s">
        <v>764</v>
      </c>
      <c r="D427" s="16" t="s">
        <v>989</v>
      </c>
      <c r="E427" s="16"/>
      <c r="F427" s="21"/>
      <c r="G427" s="21"/>
      <c r="H427" s="37"/>
      <c r="I427" s="37" t="s">
        <v>37</v>
      </c>
      <c r="J427" s="37">
        <v>3</v>
      </c>
      <c r="K427" s="13" t="e">
        <f>VLOOKUP(I427,#REF!,2,0)</f>
        <v>#REF!</v>
      </c>
      <c r="L427" s="17" t="e">
        <f>VLOOKUP(I427,#REF!,6,0)</f>
        <v>#REF!</v>
      </c>
      <c r="M427" s="92" t="e">
        <f t="shared" si="12"/>
        <v>#REF!</v>
      </c>
      <c r="N427" s="19" t="s">
        <v>995</v>
      </c>
      <c r="O427" s="19" t="s">
        <v>1007</v>
      </c>
      <c r="P427" s="19" t="e">
        <f>VLOOKUP(I427,#REF!,8,0)</f>
        <v>#REF!</v>
      </c>
      <c r="Q427" s="19" t="e">
        <f t="shared" si="13"/>
        <v>#REF!</v>
      </c>
    </row>
    <row r="428" spans="1:17" hidden="1">
      <c r="A428" s="11">
        <v>447</v>
      </c>
      <c r="B428" s="12">
        <v>44930</v>
      </c>
      <c r="C428" s="20" t="s">
        <v>764</v>
      </c>
      <c r="D428" s="16" t="s">
        <v>989</v>
      </c>
      <c r="E428" s="16"/>
      <c r="F428" s="21"/>
      <c r="G428" s="21"/>
      <c r="H428" s="37"/>
      <c r="I428" s="37" t="s">
        <v>23</v>
      </c>
      <c r="J428" s="37">
        <v>3</v>
      </c>
      <c r="K428" s="13" t="e">
        <f>VLOOKUP(I428,#REF!,2,0)</f>
        <v>#REF!</v>
      </c>
      <c r="L428" s="17" t="e">
        <f>VLOOKUP(I428,#REF!,6,0)</f>
        <v>#REF!</v>
      </c>
      <c r="M428" s="92" t="e">
        <f t="shared" si="12"/>
        <v>#REF!</v>
      </c>
      <c r="N428" s="19" t="s">
        <v>995</v>
      </c>
      <c r="O428" s="19" t="s">
        <v>1007</v>
      </c>
      <c r="P428" s="19" t="e">
        <f>VLOOKUP(I428,#REF!,8,0)</f>
        <v>#REF!</v>
      </c>
      <c r="Q428" s="19" t="e">
        <f t="shared" si="13"/>
        <v>#REF!</v>
      </c>
    </row>
    <row r="429" spans="1:17" hidden="1">
      <c r="A429" s="11">
        <v>448</v>
      </c>
      <c r="B429" s="12">
        <v>44930</v>
      </c>
      <c r="C429" s="20" t="s">
        <v>764</v>
      </c>
      <c r="D429" s="16" t="s">
        <v>990</v>
      </c>
      <c r="E429" s="16"/>
      <c r="F429" s="21"/>
      <c r="G429" s="21"/>
      <c r="H429" s="37"/>
      <c r="I429" s="37" t="s">
        <v>31</v>
      </c>
      <c r="J429" s="37">
        <v>3</v>
      </c>
      <c r="K429" s="13" t="e">
        <f>VLOOKUP(I429,#REF!,2,0)</f>
        <v>#REF!</v>
      </c>
      <c r="L429" s="17" t="e">
        <f>VLOOKUP(I429,#REF!,6,0)</f>
        <v>#REF!</v>
      </c>
      <c r="M429" s="92" t="e">
        <f t="shared" si="12"/>
        <v>#REF!</v>
      </c>
      <c r="N429" s="19" t="s">
        <v>996</v>
      </c>
      <c r="O429" s="19" t="s">
        <v>1008</v>
      </c>
      <c r="P429" s="19" t="e">
        <f>VLOOKUP(I429,#REF!,8,0)</f>
        <v>#REF!</v>
      </c>
      <c r="Q429" s="19" t="e">
        <f t="shared" si="13"/>
        <v>#REF!</v>
      </c>
    </row>
    <row r="430" spans="1:17" hidden="1">
      <c r="A430" s="11">
        <v>449</v>
      </c>
      <c r="B430" s="12">
        <v>44930</v>
      </c>
      <c r="C430" s="20" t="s">
        <v>764</v>
      </c>
      <c r="D430" s="16" t="s">
        <v>990</v>
      </c>
      <c r="E430" s="16"/>
      <c r="F430" s="21"/>
      <c r="G430" s="21"/>
      <c r="H430" s="37"/>
      <c r="I430" s="37" t="s">
        <v>68</v>
      </c>
      <c r="J430" s="37">
        <v>3</v>
      </c>
      <c r="K430" s="13" t="e">
        <f>VLOOKUP(I430,#REF!,2,0)</f>
        <v>#REF!</v>
      </c>
      <c r="L430" s="17" t="e">
        <f>VLOOKUP(I430,#REF!,6,0)</f>
        <v>#REF!</v>
      </c>
      <c r="M430" s="92" t="e">
        <f t="shared" si="12"/>
        <v>#REF!</v>
      </c>
      <c r="N430" s="19" t="s">
        <v>996</v>
      </c>
      <c r="O430" s="19" t="s">
        <v>1008</v>
      </c>
      <c r="P430" s="19" t="e">
        <f>VLOOKUP(I430,#REF!,8,0)</f>
        <v>#REF!</v>
      </c>
      <c r="Q430" s="19" t="e">
        <f t="shared" si="13"/>
        <v>#REF!</v>
      </c>
    </row>
    <row r="431" spans="1:17" hidden="1">
      <c r="A431" s="11">
        <v>450</v>
      </c>
      <c r="B431" s="12">
        <v>44930</v>
      </c>
      <c r="C431" s="20" t="s">
        <v>764</v>
      </c>
      <c r="D431" s="16" t="s">
        <v>990</v>
      </c>
      <c r="E431" s="16"/>
      <c r="F431" s="21"/>
      <c r="G431" s="21"/>
      <c r="H431" s="37"/>
      <c r="I431" s="37" t="s">
        <v>47</v>
      </c>
      <c r="J431" s="37">
        <v>3</v>
      </c>
      <c r="K431" s="13" t="e">
        <f>VLOOKUP(I431,#REF!,2,0)</f>
        <v>#REF!</v>
      </c>
      <c r="L431" s="17" t="e">
        <f>VLOOKUP(I431,#REF!,6,0)</f>
        <v>#REF!</v>
      </c>
      <c r="M431" s="92" t="e">
        <f t="shared" si="12"/>
        <v>#REF!</v>
      </c>
      <c r="N431" s="19" t="s">
        <v>996</v>
      </c>
      <c r="O431" s="19" t="s">
        <v>1008</v>
      </c>
      <c r="P431" s="19" t="e">
        <f>VLOOKUP(I431,#REF!,8,0)</f>
        <v>#REF!</v>
      </c>
      <c r="Q431" s="19" t="e">
        <f t="shared" si="13"/>
        <v>#REF!</v>
      </c>
    </row>
    <row r="432" spans="1:17" hidden="1">
      <c r="A432" s="11">
        <v>451</v>
      </c>
      <c r="B432" s="12">
        <v>44930</v>
      </c>
      <c r="C432" s="20" t="s">
        <v>764</v>
      </c>
      <c r="D432" s="16" t="s">
        <v>990</v>
      </c>
      <c r="E432" s="16"/>
      <c r="F432" s="21"/>
      <c r="G432" s="21"/>
      <c r="H432" s="37"/>
      <c r="I432" s="37" t="s">
        <v>37</v>
      </c>
      <c r="J432" s="37">
        <v>3</v>
      </c>
      <c r="K432" s="13" t="e">
        <f>VLOOKUP(I432,#REF!,2,0)</f>
        <v>#REF!</v>
      </c>
      <c r="L432" s="17" t="e">
        <f>VLOOKUP(I432,#REF!,6,0)</f>
        <v>#REF!</v>
      </c>
      <c r="M432" s="92" t="e">
        <f t="shared" si="12"/>
        <v>#REF!</v>
      </c>
      <c r="N432" s="19" t="s">
        <v>996</v>
      </c>
      <c r="O432" s="19" t="s">
        <v>1008</v>
      </c>
      <c r="P432" s="19" t="e">
        <f>VLOOKUP(I432,#REF!,8,0)</f>
        <v>#REF!</v>
      </c>
      <c r="Q432" s="19" t="e">
        <f t="shared" si="13"/>
        <v>#REF!</v>
      </c>
    </row>
    <row r="433" spans="1:17" hidden="1">
      <c r="A433" s="11">
        <v>452</v>
      </c>
      <c r="B433" s="12">
        <v>44930</v>
      </c>
      <c r="C433" s="20" t="s">
        <v>764</v>
      </c>
      <c r="D433" s="16" t="s">
        <v>990</v>
      </c>
      <c r="E433" s="16"/>
      <c r="F433" s="21"/>
      <c r="G433" s="21"/>
      <c r="H433" s="37"/>
      <c r="I433" s="37" t="s">
        <v>35</v>
      </c>
      <c r="J433" s="37">
        <v>3</v>
      </c>
      <c r="K433" s="13" t="e">
        <f>VLOOKUP(I433,#REF!,2,0)</f>
        <v>#REF!</v>
      </c>
      <c r="L433" s="17" t="e">
        <f>VLOOKUP(I433,#REF!,6,0)</f>
        <v>#REF!</v>
      </c>
      <c r="M433" s="92" t="e">
        <f t="shared" si="12"/>
        <v>#REF!</v>
      </c>
      <c r="N433" s="19" t="s">
        <v>996</v>
      </c>
      <c r="O433" s="19" t="s">
        <v>1008</v>
      </c>
      <c r="P433" s="19" t="e">
        <f>VLOOKUP(I433,#REF!,8,0)</f>
        <v>#REF!</v>
      </c>
      <c r="Q433" s="19" t="e">
        <f t="shared" si="13"/>
        <v>#REF!</v>
      </c>
    </row>
    <row r="434" spans="1:17" hidden="1">
      <c r="A434" s="11">
        <v>453</v>
      </c>
      <c r="B434" s="12">
        <v>44930</v>
      </c>
      <c r="C434" s="20" t="s">
        <v>764</v>
      </c>
      <c r="D434" s="16" t="s">
        <v>990</v>
      </c>
      <c r="E434" s="16"/>
      <c r="F434" s="21"/>
      <c r="G434" s="21"/>
      <c r="H434" s="37"/>
      <c r="I434" s="37" t="s">
        <v>23</v>
      </c>
      <c r="J434" s="37">
        <v>3</v>
      </c>
      <c r="K434" s="13" t="e">
        <f>VLOOKUP(I434,#REF!,2,0)</f>
        <v>#REF!</v>
      </c>
      <c r="L434" s="17" t="e">
        <f>VLOOKUP(I434,#REF!,6,0)</f>
        <v>#REF!</v>
      </c>
      <c r="M434" s="92" t="e">
        <f t="shared" si="12"/>
        <v>#REF!</v>
      </c>
      <c r="N434" s="19" t="s">
        <v>996</v>
      </c>
      <c r="O434" s="19" t="s">
        <v>1008</v>
      </c>
      <c r="P434" s="19" t="e">
        <f>VLOOKUP(I434,#REF!,8,0)</f>
        <v>#REF!</v>
      </c>
      <c r="Q434" s="19" t="e">
        <f t="shared" si="13"/>
        <v>#REF!</v>
      </c>
    </row>
    <row r="435" spans="1:17" hidden="1">
      <c r="A435" s="11">
        <v>454</v>
      </c>
      <c r="B435" s="12">
        <v>44930</v>
      </c>
      <c r="C435" s="20" t="s">
        <v>764</v>
      </c>
      <c r="D435" s="16" t="s">
        <v>350</v>
      </c>
      <c r="E435" s="16"/>
      <c r="F435" s="21"/>
      <c r="G435" s="21"/>
      <c r="H435" s="37"/>
      <c r="I435" s="37" t="s">
        <v>21</v>
      </c>
      <c r="J435" s="37">
        <v>3</v>
      </c>
      <c r="K435" s="13" t="e">
        <f>VLOOKUP(I435,#REF!,2,0)</f>
        <v>#REF!</v>
      </c>
      <c r="L435" s="17" t="e">
        <f>VLOOKUP(I435,#REF!,6,0)</f>
        <v>#REF!</v>
      </c>
      <c r="M435" s="92" t="e">
        <f t="shared" si="12"/>
        <v>#REF!</v>
      </c>
      <c r="N435" s="19" t="s">
        <v>997</v>
      </c>
      <c r="O435" s="19" t="s">
        <v>431</v>
      </c>
      <c r="P435" s="19" t="e">
        <f>VLOOKUP(I435,#REF!,8,0)</f>
        <v>#REF!</v>
      </c>
      <c r="Q435" s="19" t="e">
        <f t="shared" si="13"/>
        <v>#REF!</v>
      </c>
    </row>
    <row r="436" spans="1:17" hidden="1">
      <c r="A436" s="11">
        <v>455</v>
      </c>
      <c r="B436" s="12">
        <v>44930</v>
      </c>
      <c r="C436" s="20" t="s">
        <v>764</v>
      </c>
      <c r="D436" s="16" t="s">
        <v>350</v>
      </c>
      <c r="E436" s="16"/>
      <c r="F436" s="21"/>
      <c r="G436" s="21"/>
      <c r="H436" s="37"/>
      <c r="I436" s="37" t="s">
        <v>68</v>
      </c>
      <c r="J436" s="37">
        <v>3</v>
      </c>
      <c r="K436" s="13" t="e">
        <f>VLOOKUP(I436,#REF!,2,0)</f>
        <v>#REF!</v>
      </c>
      <c r="L436" s="17" t="e">
        <f>VLOOKUP(I436,#REF!,6,0)</f>
        <v>#REF!</v>
      </c>
      <c r="M436" s="92" t="e">
        <f t="shared" si="12"/>
        <v>#REF!</v>
      </c>
      <c r="N436" s="19" t="s">
        <v>997</v>
      </c>
      <c r="O436" s="19" t="s">
        <v>431</v>
      </c>
      <c r="P436" s="19" t="e">
        <f>VLOOKUP(I436,#REF!,8,0)</f>
        <v>#REF!</v>
      </c>
      <c r="Q436" s="19" t="e">
        <f t="shared" si="13"/>
        <v>#REF!</v>
      </c>
    </row>
    <row r="437" spans="1:17" hidden="1">
      <c r="A437" s="11">
        <v>456</v>
      </c>
      <c r="B437" s="12">
        <v>44930</v>
      </c>
      <c r="C437" s="20" t="s">
        <v>764</v>
      </c>
      <c r="D437" s="16" t="s">
        <v>350</v>
      </c>
      <c r="E437" s="16"/>
      <c r="F437" s="21"/>
      <c r="G437" s="21"/>
      <c r="H437" s="37"/>
      <c r="I437" s="37" t="s">
        <v>47</v>
      </c>
      <c r="J437" s="37">
        <v>3</v>
      </c>
      <c r="K437" s="13" t="e">
        <f>VLOOKUP(I437,#REF!,2,0)</f>
        <v>#REF!</v>
      </c>
      <c r="L437" s="17" t="e">
        <f>VLOOKUP(I437,#REF!,6,0)</f>
        <v>#REF!</v>
      </c>
      <c r="M437" s="92" t="e">
        <f t="shared" si="12"/>
        <v>#REF!</v>
      </c>
      <c r="N437" s="19" t="s">
        <v>997</v>
      </c>
      <c r="O437" s="19" t="s">
        <v>431</v>
      </c>
      <c r="P437" s="19" t="e">
        <f>VLOOKUP(I437,#REF!,8,0)</f>
        <v>#REF!</v>
      </c>
      <c r="Q437" s="19" t="e">
        <f t="shared" si="13"/>
        <v>#REF!</v>
      </c>
    </row>
    <row r="438" spans="1:17" hidden="1">
      <c r="A438" s="11">
        <v>457</v>
      </c>
      <c r="B438" s="12">
        <v>44930</v>
      </c>
      <c r="C438" s="20" t="s">
        <v>764</v>
      </c>
      <c r="D438" s="16" t="s">
        <v>350</v>
      </c>
      <c r="E438" s="16"/>
      <c r="F438" s="21"/>
      <c r="G438" s="21"/>
      <c r="H438" s="37"/>
      <c r="I438" s="37" t="s">
        <v>37</v>
      </c>
      <c r="J438" s="37">
        <v>3</v>
      </c>
      <c r="K438" s="13" t="e">
        <f>VLOOKUP(I438,#REF!,2,0)</f>
        <v>#REF!</v>
      </c>
      <c r="L438" s="17" t="e">
        <f>VLOOKUP(I438,#REF!,6,0)</f>
        <v>#REF!</v>
      </c>
      <c r="M438" s="92" t="e">
        <f t="shared" si="12"/>
        <v>#REF!</v>
      </c>
      <c r="N438" s="19" t="s">
        <v>997</v>
      </c>
      <c r="O438" s="19" t="s">
        <v>431</v>
      </c>
      <c r="P438" s="19" t="e">
        <f>VLOOKUP(I438,#REF!,8,0)</f>
        <v>#REF!</v>
      </c>
      <c r="Q438" s="19" t="e">
        <f t="shared" si="13"/>
        <v>#REF!</v>
      </c>
    </row>
    <row r="439" spans="1:17" hidden="1">
      <c r="A439" s="11">
        <v>458</v>
      </c>
      <c r="B439" s="12">
        <v>44930</v>
      </c>
      <c r="C439" s="20" t="s">
        <v>764</v>
      </c>
      <c r="D439" s="16" t="s">
        <v>266</v>
      </c>
      <c r="E439" s="16"/>
      <c r="F439" s="21"/>
      <c r="G439" s="21"/>
      <c r="H439" s="37"/>
      <c r="I439" s="37" t="s">
        <v>26</v>
      </c>
      <c r="J439" s="37">
        <v>3</v>
      </c>
      <c r="K439" s="13" t="e">
        <f>VLOOKUP(I439,#REF!,2,0)</f>
        <v>#REF!</v>
      </c>
      <c r="L439" s="17" t="e">
        <f>VLOOKUP(I439,#REF!,6,0)</f>
        <v>#REF!</v>
      </c>
      <c r="M439" s="92" t="e">
        <f t="shared" si="12"/>
        <v>#REF!</v>
      </c>
      <c r="N439" s="19" t="s">
        <v>998</v>
      </c>
      <c r="O439" s="19" t="s">
        <v>267</v>
      </c>
      <c r="P439" s="19" t="e">
        <f>VLOOKUP(I439,#REF!,8,0)</f>
        <v>#REF!</v>
      </c>
      <c r="Q439" s="19" t="e">
        <f t="shared" si="13"/>
        <v>#REF!</v>
      </c>
    </row>
    <row r="440" spans="1:17" hidden="1">
      <c r="A440" s="11">
        <v>459</v>
      </c>
      <c r="B440" s="12">
        <v>44930</v>
      </c>
      <c r="C440" s="20" t="s">
        <v>764</v>
      </c>
      <c r="D440" s="16" t="s">
        <v>266</v>
      </c>
      <c r="E440" s="16"/>
      <c r="F440" s="21"/>
      <c r="G440" s="21"/>
      <c r="H440" s="37"/>
      <c r="I440" s="37" t="s">
        <v>68</v>
      </c>
      <c r="J440" s="37">
        <v>3</v>
      </c>
      <c r="K440" s="13" t="e">
        <f>VLOOKUP(I440,#REF!,2,0)</f>
        <v>#REF!</v>
      </c>
      <c r="L440" s="17" t="e">
        <f>VLOOKUP(I440,#REF!,6,0)</f>
        <v>#REF!</v>
      </c>
      <c r="M440" s="92" t="e">
        <f t="shared" si="12"/>
        <v>#REF!</v>
      </c>
      <c r="N440" s="19" t="s">
        <v>998</v>
      </c>
      <c r="O440" s="19" t="s">
        <v>267</v>
      </c>
      <c r="P440" s="19" t="e">
        <f>VLOOKUP(I440,#REF!,8,0)</f>
        <v>#REF!</v>
      </c>
      <c r="Q440" s="19" t="e">
        <f t="shared" si="13"/>
        <v>#REF!</v>
      </c>
    </row>
    <row r="441" spans="1:17" hidden="1">
      <c r="A441" s="11">
        <v>460</v>
      </c>
      <c r="B441" s="12">
        <v>44930</v>
      </c>
      <c r="C441" s="20" t="s">
        <v>764</v>
      </c>
      <c r="D441" s="16" t="s">
        <v>266</v>
      </c>
      <c r="E441" s="16"/>
      <c r="F441" s="21"/>
      <c r="G441" s="21"/>
      <c r="H441" s="37"/>
      <c r="I441" s="37" t="s">
        <v>47</v>
      </c>
      <c r="J441" s="37">
        <v>3</v>
      </c>
      <c r="K441" s="13" t="e">
        <f>VLOOKUP(I441,#REF!,2,0)</f>
        <v>#REF!</v>
      </c>
      <c r="L441" s="17" t="e">
        <f>VLOOKUP(I441,#REF!,6,0)</f>
        <v>#REF!</v>
      </c>
      <c r="M441" s="92" t="e">
        <f t="shared" ref="M441:M504" si="14">J441*L441</f>
        <v>#REF!</v>
      </c>
      <c r="N441" s="19" t="s">
        <v>998</v>
      </c>
      <c r="O441" s="19" t="s">
        <v>267</v>
      </c>
      <c r="P441" s="19" t="e">
        <f>VLOOKUP(I441,#REF!,8,0)</f>
        <v>#REF!</v>
      </c>
      <c r="Q441" s="19" t="e">
        <f t="shared" si="13"/>
        <v>#REF!</v>
      </c>
    </row>
    <row r="442" spans="1:17" hidden="1">
      <c r="A442" s="11">
        <v>461</v>
      </c>
      <c r="B442" s="12">
        <v>44930</v>
      </c>
      <c r="C442" s="20" t="s">
        <v>764</v>
      </c>
      <c r="D442" s="16" t="s">
        <v>266</v>
      </c>
      <c r="E442" s="16"/>
      <c r="F442" s="21"/>
      <c r="G442" s="21"/>
      <c r="H442" s="37"/>
      <c r="I442" s="37" t="s">
        <v>37</v>
      </c>
      <c r="J442" s="37">
        <v>3</v>
      </c>
      <c r="K442" s="13" t="e">
        <f>VLOOKUP(I442,#REF!,2,0)</f>
        <v>#REF!</v>
      </c>
      <c r="L442" s="17" t="e">
        <f>VLOOKUP(I442,#REF!,6,0)</f>
        <v>#REF!</v>
      </c>
      <c r="M442" s="92" t="e">
        <f t="shared" si="14"/>
        <v>#REF!</v>
      </c>
      <c r="N442" s="19" t="s">
        <v>998</v>
      </c>
      <c r="O442" s="19" t="s">
        <v>267</v>
      </c>
      <c r="P442" s="19" t="e">
        <f>VLOOKUP(I442,#REF!,8,0)</f>
        <v>#REF!</v>
      </c>
      <c r="Q442" s="19" t="e">
        <f t="shared" ref="Q442:Q505" si="15">J442*P442</f>
        <v>#REF!</v>
      </c>
    </row>
    <row r="443" spans="1:17" hidden="1">
      <c r="A443" s="11">
        <v>462</v>
      </c>
      <c r="B443" s="12">
        <v>44930</v>
      </c>
      <c r="C443" s="20" t="s">
        <v>764</v>
      </c>
      <c r="D443" s="16" t="s">
        <v>266</v>
      </c>
      <c r="E443" s="16"/>
      <c r="F443" s="21"/>
      <c r="G443" s="21"/>
      <c r="H443" s="37"/>
      <c r="I443" s="37" t="s">
        <v>35</v>
      </c>
      <c r="J443" s="37">
        <v>3</v>
      </c>
      <c r="K443" s="13" t="e">
        <f>VLOOKUP(I443,#REF!,2,0)</f>
        <v>#REF!</v>
      </c>
      <c r="L443" s="17" t="e">
        <f>VLOOKUP(I443,#REF!,6,0)</f>
        <v>#REF!</v>
      </c>
      <c r="M443" s="92" t="e">
        <f t="shared" si="14"/>
        <v>#REF!</v>
      </c>
      <c r="N443" s="19" t="s">
        <v>998</v>
      </c>
      <c r="O443" s="19" t="s">
        <v>267</v>
      </c>
      <c r="P443" s="19" t="e">
        <f>VLOOKUP(I443,#REF!,8,0)</f>
        <v>#REF!</v>
      </c>
      <c r="Q443" s="19" t="e">
        <f t="shared" si="15"/>
        <v>#REF!</v>
      </c>
    </row>
    <row r="444" spans="1:17" hidden="1">
      <c r="A444" s="11">
        <v>463</v>
      </c>
      <c r="B444" s="12">
        <v>44930</v>
      </c>
      <c r="C444" s="20" t="s">
        <v>764</v>
      </c>
      <c r="D444" s="16" t="s">
        <v>266</v>
      </c>
      <c r="E444" s="16"/>
      <c r="F444" s="21"/>
      <c r="G444" s="21"/>
      <c r="H444" s="37"/>
      <c r="I444" s="37" t="s">
        <v>23</v>
      </c>
      <c r="J444" s="37">
        <v>3</v>
      </c>
      <c r="K444" s="13" t="e">
        <f>VLOOKUP(I444,#REF!,2,0)</f>
        <v>#REF!</v>
      </c>
      <c r="L444" s="17" t="e">
        <f>VLOOKUP(I444,#REF!,6,0)</f>
        <v>#REF!</v>
      </c>
      <c r="M444" s="92" t="e">
        <f t="shared" si="14"/>
        <v>#REF!</v>
      </c>
      <c r="N444" s="19" t="s">
        <v>998</v>
      </c>
      <c r="O444" s="19" t="s">
        <v>267</v>
      </c>
      <c r="P444" s="19" t="e">
        <f>VLOOKUP(I444,#REF!,8,0)</f>
        <v>#REF!</v>
      </c>
      <c r="Q444" s="19" t="e">
        <f t="shared" si="15"/>
        <v>#REF!</v>
      </c>
    </row>
    <row r="445" spans="1:17" hidden="1">
      <c r="A445" s="11">
        <v>464</v>
      </c>
      <c r="B445" s="12">
        <v>44930</v>
      </c>
      <c r="C445" s="20" t="s">
        <v>764</v>
      </c>
      <c r="D445" s="16" t="s">
        <v>991</v>
      </c>
      <c r="E445" s="16"/>
      <c r="F445" s="21"/>
      <c r="G445" s="21"/>
      <c r="H445" s="37"/>
      <c r="I445" s="37" t="s">
        <v>31</v>
      </c>
      <c r="J445" s="37">
        <v>3</v>
      </c>
      <c r="K445" s="13" t="e">
        <f>VLOOKUP(I445,#REF!,2,0)</f>
        <v>#REF!</v>
      </c>
      <c r="L445" s="17" t="e">
        <f>VLOOKUP(I445,#REF!,6,0)</f>
        <v>#REF!</v>
      </c>
      <c r="M445" s="92" t="e">
        <f t="shared" si="14"/>
        <v>#REF!</v>
      </c>
      <c r="N445" s="19" t="s">
        <v>999</v>
      </c>
      <c r="O445" s="19" t="s">
        <v>1009</v>
      </c>
      <c r="P445" s="19" t="e">
        <f>VLOOKUP(I445,#REF!,8,0)</f>
        <v>#REF!</v>
      </c>
      <c r="Q445" s="19" t="e">
        <f t="shared" si="15"/>
        <v>#REF!</v>
      </c>
    </row>
    <row r="446" spans="1:17" hidden="1">
      <c r="A446" s="11">
        <v>465</v>
      </c>
      <c r="B446" s="12">
        <v>44930</v>
      </c>
      <c r="C446" s="20" t="s">
        <v>764</v>
      </c>
      <c r="D446" s="16" t="s">
        <v>991</v>
      </c>
      <c r="E446" s="16"/>
      <c r="F446" s="21"/>
      <c r="G446" s="21"/>
      <c r="H446" s="37"/>
      <c r="I446" s="37" t="s">
        <v>26</v>
      </c>
      <c r="J446" s="37">
        <v>3</v>
      </c>
      <c r="K446" s="13" t="e">
        <f>VLOOKUP(I446,#REF!,2,0)</f>
        <v>#REF!</v>
      </c>
      <c r="L446" s="17" t="e">
        <f>VLOOKUP(I446,#REF!,6,0)</f>
        <v>#REF!</v>
      </c>
      <c r="M446" s="92" t="e">
        <f t="shared" si="14"/>
        <v>#REF!</v>
      </c>
      <c r="N446" s="19" t="s">
        <v>999</v>
      </c>
      <c r="O446" s="19" t="s">
        <v>1009</v>
      </c>
      <c r="P446" s="19" t="e">
        <f>VLOOKUP(I446,#REF!,8,0)</f>
        <v>#REF!</v>
      </c>
      <c r="Q446" s="19" t="e">
        <f t="shared" si="15"/>
        <v>#REF!</v>
      </c>
    </row>
    <row r="447" spans="1:17">
      <c r="A447" s="11">
        <v>466</v>
      </c>
      <c r="B447" s="12">
        <v>44930</v>
      </c>
      <c r="C447" s="20" t="s">
        <v>764</v>
      </c>
      <c r="D447" s="16" t="s">
        <v>991</v>
      </c>
      <c r="E447" s="16"/>
      <c r="F447" s="21"/>
      <c r="G447" s="21"/>
      <c r="H447" s="37"/>
      <c r="I447" s="37" t="s">
        <v>25</v>
      </c>
      <c r="J447" s="37">
        <v>3</v>
      </c>
      <c r="K447" s="13" t="e">
        <f>VLOOKUP(I447,#REF!,2,0)</f>
        <v>#REF!</v>
      </c>
      <c r="L447" s="17" t="e">
        <f>VLOOKUP(I447,#REF!,6,0)</f>
        <v>#REF!</v>
      </c>
      <c r="M447" s="92" t="e">
        <f t="shared" si="14"/>
        <v>#REF!</v>
      </c>
      <c r="N447" s="19" t="s">
        <v>999</v>
      </c>
      <c r="O447" s="19" t="s">
        <v>1009</v>
      </c>
      <c r="P447" s="19" t="e">
        <f>VLOOKUP(I447,#REF!,8,0)</f>
        <v>#REF!</v>
      </c>
      <c r="Q447" s="19" t="e">
        <f t="shared" si="15"/>
        <v>#REF!</v>
      </c>
    </row>
    <row r="448" spans="1:17" hidden="1">
      <c r="A448" s="11">
        <v>467</v>
      </c>
      <c r="B448" s="12">
        <v>44930</v>
      </c>
      <c r="C448" s="20" t="s">
        <v>764</v>
      </c>
      <c r="D448" s="16" t="s">
        <v>991</v>
      </c>
      <c r="E448" s="16"/>
      <c r="F448" s="21"/>
      <c r="G448" s="21"/>
      <c r="H448" s="37"/>
      <c r="I448" s="37" t="s">
        <v>21</v>
      </c>
      <c r="J448" s="37">
        <v>3</v>
      </c>
      <c r="K448" s="13" t="e">
        <f>VLOOKUP(I448,#REF!,2,0)</f>
        <v>#REF!</v>
      </c>
      <c r="L448" s="17" t="e">
        <f>VLOOKUP(I448,#REF!,6,0)</f>
        <v>#REF!</v>
      </c>
      <c r="M448" s="92" t="e">
        <f t="shared" si="14"/>
        <v>#REF!</v>
      </c>
      <c r="N448" s="19" t="s">
        <v>999</v>
      </c>
      <c r="O448" s="19" t="s">
        <v>1009</v>
      </c>
      <c r="P448" s="19" t="e">
        <f>VLOOKUP(I448,#REF!,8,0)</f>
        <v>#REF!</v>
      </c>
      <c r="Q448" s="19" t="e">
        <f t="shared" si="15"/>
        <v>#REF!</v>
      </c>
    </row>
    <row r="449" spans="1:17" hidden="1">
      <c r="A449" s="11">
        <v>468</v>
      </c>
      <c r="B449" s="12">
        <v>44930</v>
      </c>
      <c r="C449" s="20" t="s">
        <v>764</v>
      </c>
      <c r="D449" s="16" t="s">
        <v>991</v>
      </c>
      <c r="E449" s="16"/>
      <c r="F449" s="21"/>
      <c r="G449" s="21"/>
      <c r="H449" s="37"/>
      <c r="I449" s="37" t="s">
        <v>68</v>
      </c>
      <c r="J449" s="37">
        <v>3</v>
      </c>
      <c r="K449" s="13" t="e">
        <f>VLOOKUP(I449,#REF!,2,0)</f>
        <v>#REF!</v>
      </c>
      <c r="L449" s="17" t="e">
        <f>VLOOKUP(I449,#REF!,6,0)</f>
        <v>#REF!</v>
      </c>
      <c r="M449" s="92" t="e">
        <f t="shared" si="14"/>
        <v>#REF!</v>
      </c>
      <c r="N449" s="19" t="s">
        <v>999</v>
      </c>
      <c r="O449" s="19" t="s">
        <v>1009</v>
      </c>
      <c r="P449" s="19" t="e">
        <f>VLOOKUP(I449,#REF!,8,0)</f>
        <v>#REF!</v>
      </c>
      <c r="Q449" s="19" t="e">
        <f t="shared" si="15"/>
        <v>#REF!</v>
      </c>
    </row>
    <row r="450" spans="1:17" hidden="1">
      <c r="A450" s="11">
        <v>469</v>
      </c>
      <c r="B450" s="12">
        <v>44930</v>
      </c>
      <c r="C450" s="20" t="s">
        <v>764</v>
      </c>
      <c r="D450" s="16" t="s">
        <v>991</v>
      </c>
      <c r="E450" s="16"/>
      <c r="F450" s="21"/>
      <c r="G450" s="21"/>
      <c r="H450" s="37"/>
      <c r="I450" s="37" t="s">
        <v>41</v>
      </c>
      <c r="J450" s="37">
        <v>3</v>
      </c>
      <c r="K450" s="13" t="e">
        <f>VLOOKUP(I450,#REF!,2,0)</f>
        <v>#REF!</v>
      </c>
      <c r="L450" s="17" t="e">
        <f>VLOOKUP(I450,#REF!,6,0)</f>
        <v>#REF!</v>
      </c>
      <c r="M450" s="92" t="e">
        <f t="shared" si="14"/>
        <v>#REF!</v>
      </c>
      <c r="N450" s="19" t="s">
        <v>999</v>
      </c>
      <c r="O450" s="19" t="s">
        <v>1009</v>
      </c>
      <c r="P450" s="19" t="e">
        <f>VLOOKUP(I450,#REF!,8,0)</f>
        <v>#REF!</v>
      </c>
      <c r="Q450" s="19" t="e">
        <f t="shared" si="15"/>
        <v>#REF!</v>
      </c>
    </row>
    <row r="451" spans="1:17" hidden="1">
      <c r="A451" s="11">
        <v>470</v>
      </c>
      <c r="B451" s="12">
        <v>44930</v>
      </c>
      <c r="C451" s="20" t="s">
        <v>764</v>
      </c>
      <c r="D451" s="16" t="s">
        <v>991</v>
      </c>
      <c r="E451" s="16"/>
      <c r="F451" s="21"/>
      <c r="G451" s="21"/>
      <c r="H451" s="37"/>
      <c r="I451" s="37" t="s">
        <v>47</v>
      </c>
      <c r="J451" s="37">
        <v>3</v>
      </c>
      <c r="K451" s="13" t="e">
        <f>VLOOKUP(I451,#REF!,2,0)</f>
        <v>#REF!</v>
      </c>
      <c r="L451" s="17" t="e">
        <f>VLOOKUP(I451,#REF!,6,0)</f>
        <v>#REF!</v>
      </c>
      <c r="M451" s="92" t="e">
        <f t="shared" si="14"/>
        <v>#REF!</v>
      </c>
      <c r="N451" s="19" t="s">
        <v>999</v>
      </c>
      <c r="O451" s="19" t="s">
        <v>1009</v>
      </c>
      <c r="P451" s="19" t="e">
        <f>VLOOKUP(I451,#REF!,8,0)</f>
        <v>#REF!</v>
      </c>
      <c r="Q451" s="19" t="e">
        <f t="shared" si="15"/>
        <v>#REF!</v>
      </c>
    </row>
    <row r="452" spans="1:17" hidden="1">
      <c r="A452" s="11">
        <v>471</v>
      </c>
      <c r="B452" s="12">
        <v>44930</v>
      </c>
      <c r="C452" s="20" t="s">
        <v>764</v>
      </c>
      <c r="D452" s="16" t="s">
        <v>991</v>
      </c>
      <c r="E452" s="16"/>
      <c r="F452" s="21"/>
      <c r="G452" s="21"/>
      <c r="H452" s="37"/>
      <c r="I452" s="37" t="s">
        <v>37</v>
      </c>
      <c r="J452" s="37">
        <v>3</v>
      </c>
      <c r="K452" s="13" t="e">
        <f>VLOOKUP(I452,#REF!,2,0)</f>
        <v>#REF!</v>
      </c>
      <c r="L452" s="17" t="e">
        <f>VLOOKUP(I452,#REF!,6,0)</f>
        <v>#REF!</v>
      </c>
      <c r="M452" s="92" t="e">
        <f t="shared" si="14"/>
        <v>#REF!</v>
      </c>
      <c r="N452" s="19" t="s">
        <v>999</v>
      </c>
      <c r="O452" s="19" t="s">
        <v>1009</v>
      </c>
      <c r="P452" s="19" t="e">
        <f>VLOOKUP(I452,#REF!,8,0)</f>
        <v>#REF!</v>
      </c>
      <c r="Q452" s="19" t="e">
        <f t="shared" si="15"/>
        <v>#REF!</v>
      </c>
    </row>
    <row r="453" spans="1:17" hidden="1">
      <c r="A453" s="11">
        <v>472</v>
      </c>
      <c r="B453" s="12">
        <v>44930</v>
      </c>
      <c r="C453" s="20" t="s">
        <v>764</v>
      </c>
      <c r="D453" s="16" t="s">
        <v>991</v>
      </c>
      <c r="E453" s="16"/>
      <c r="F453" s="21"/>
      <c r="G453" s="21"/>
      <c r="H453" s="37"/>
      <c r="I453" s="37" t="s">
        <v>35</v>
      </c>
      <c r="J453" s="37">
        <v>3</v>
      </c>
      <c r="K453" s="13" t="e">
        <f>VLOOKUP(I453,#REF!,2,0)</f>
        <v>#REF!</v>
      </c>
      <c r="L453" s="17" t="e">
        <f>VLOOKUP(I453,#REF!,6,0)</f>
        <v>#REF!</v>
      </c>
      <c r="M453" s="92" t="e">
        <f t="shared" si="14"/>
        <v>#REF!</v>
      </c>
      <c r="N453" s="19" t="s">
        <v>999</v>
      </c>
      <c r="O453" s="19" t="s">
        <v>1009</v>
      </c>
      <c r="P453" s="19" t="e">
        <f>VLOOKUP(I453,#REF!,8,0)</f>
        <v>#REF!</v>
      </c>
      <c r="Q453" s="19" t="e">
        <f t="shared" si="15"/>
        <v>#REF!</v>
      </c>
    </row>
    <row r="454" spans="1:17" hidden="1">
      <c r="A454" s="11">
        <v>473</v>
      </c>
      <c r="B454" s="12">
        <v>44930</v>
      </c>
      <c r="C454" s="20" t="s">
        <v>764</v>
      </c>
      <c r="D454" s="16" t="s">
        <v>991</v>
      </c>
      <c r="E454" s="16"/>
      <c r="F454" s="21"/>
      <c r="G454" s="21"/>
      <c r="H454" s="37"/>
      <c r="I454" s="37" t="s">
        <v>23</v>
      </c>
      <c r="J454" s="37">
        <v>3</v>
      </c>
      <c r="K454" s="13" t="e">
        <f>VLOOKUP(I454,#REF!,2,0)</f>
        <v>#REF!</v>
      </c>
      <c r="L454" s="17" t="e">
        <f>VLOOKUP(I454,#REF!,6,0)</f>
        <v>#REF!</v>
      </c>
      <c r="M454" s="92" t="e">
        <f t="shared" si="14"/>
        <v>#REF!</v>
      </c>
      <c r="N454" s="19" t="s">
        <v>999</v>
      </c>
      <c r="O454" s="19" t="s">
        <v>1009</v>
      </c>
      <c r="P454" s="19" t="e">
        <f>VLOOKUP(I454,#REF!,8,0)</f>
        <v>#REF!</v>
      </c>
      <c r="Q454" s="19" t="e">
        <f t="shared" si="15"/>
        <v>#REF!</v>
      </c>
    </row>
    <row r="455" spans="1:17" hidden="1">
      <c r="A455" s="11">
        <v>474</v>
      </c>
      <c r="B455" s="12">
        <v>44930</v>
      </c>
      <c r="C455" s="20" t="s">
        <v>764</v>
      </c>
      <c r="D455" s="16" t="s">
        <v>315</v>
      </c>
      <c r="E455" s="16"/>
      <c r="F455" s="21"/>
      <c r="G455" s="21"/>
      <c r="H455" s="37"/>
      <c r="I455" s="37" t="s">
        <v>26</v>
      </c>
      <c r="J455" s="37">
        <v>4</v>
      </c>
      <c r="K455" s="13" t="e">
        <f>VLOOKUP(I455,#REF!,2,0)</f>
        <v>#REF!</v>
      </c>
      <c r="L455" s="17" t="e">
        <f>VLOOKUP(I455,#REF!,6,0)</f>
        <v>#REF!</v>
      </c>
      <c r="M455" s="92" t="e">
        <f t="shared" si="14"/>
        <v>#REF!</v>
      </c>
      <c r="N455" s="19" t="s">
        <v>1000</v>
      </c>
      <c r="O455" s="19" t="s">
        <v>489</v>
      </c>
      <c r="P455" s="19" t="e">
        <f>VLOOKUP(I455,#REF!,8,0)</f>
        <v>#REF!</v>
      </c>
      <c r="Q455" s="19" t="e">
        <f t="shared" si="15"/>
        <v>#REF!</v>
      </c>
    </row>
    <row r="456" spans="1:17">
      <c r="A456" s="11">
        <v>475</v>
      </c>
      <c r="B456" s="12">
        <v>44930</v>
      </c>
      <c r="C456" s="20" t="s">
        <v>764</v>
      </c>
      <c r="D456" s="16" t="s">
        <v>315</v>
      </c>
      <c r="E456" s="16"/>
      <c r="F456" s="21"/>
      <c r="G456" s="21"/>
      <c r="H456" s="37"/>
      <c r="I456" s="37" t="s">
        <v>25</v>
      </c>
      <c r="J456" s="37">
        <v>4</v>
      </c>
      <c r="K456" s="13" t="e">
        <f>VLOOKUP(I456,#REF!,2,0)</f>
        <v>#REF!</v>
      </c>
      <c r="L456" s="17" t="e">
        <f>VLOOKUP(I456,#REF!,6,0)</f>
        <v>#REF!</v>
      </c>
      <c r="M456" s="92" t="e">
        <f t="shared" si="14"/>
        <v>#REF!</v>
      </c>
      <c r="N456" s="19" t="s">
        <v>1000</v>
      </c>
      <c r="O456" s="19" t="s">
        <v>489</v>
      </c>
      <c r="P456" s="19" t="e">
        <f>VLOOKUP(I456,#REF!,8,0)</f>
        <v>#REF!</v>
      </c>
      <c r="Q456" s="19" t="e">
        <f t="shared" si="15"/>
        <v>#REF!</v>
      </c>
    </row>
    <row r="457" spans="1:17" hidden="1">
      <c r="A457" s="11">
        <v>476</v>
      </c>
      <c r="B457" s="12">
        <v>44930</v>
      </c>
      <c r="C457" s="20" t="s">
        <v>764</v>
      </c>
      <c r="D457" s="16" t="s">
        <v>315</v>
      </c>
      <c r="E457" s="16"/>
      <c r="I457" s="37" t="s">
        <v>41</v>
      </c>
      <c r="J457" s="37">
        <v>10</v>
      </c>
      <c r="K457" s="13" t="e">
        <f>VLOOKUP(I457,#REF!,2,0)</f>
        <v>#REF!</v>
      </c>
      <c r="L457" s="17" t="e">
        <f>VLOOKUP(I457,#REF!,6,0)</f>
        <v>#REF!</v>
      </c>
      <c r="M457" s="92" t="e">
        <f t="shared" si="14"/>
        <v>#REF!</v>
      </c>
      <c r="N457" s="19" t="s">
        <v>1000</v>
      </c>
      <c r="O457" s="19" t="s">
        <v>489</v>
      </c>
      <c r="P457" s="19" t="e">
        <f>VLOOKUP(I457,#REF!,8,0)</f>
        <v>#REF!</v>
      </c>
      <c r="Q457" s="19" t="e">
        <f t="shared" si="15"/>
        <v>#REF!</v>
      </c>
    </row>
    <row r="458" spans="1:17" hidden="1">
      <c r="A458" s="11">
        <v>477</v>
      </c>
      <c r="B458" s="12">
        <v>44930</v>
      </c>
      <c r="C458" s="20" t="s">
        <v>764</v>
      </c>
      <c r="D458" s="16" t="s">
        <v>992</v>
      </c>
      <c r="E458" s="16"/>
      <c r="F458" s="24"/>
      <c r="G458" s="24"/>
      <c r="H458" s="25"/>
      <c r="I458" s="37" t="s">
        <v>31</v>
      </c>
      <c r="J458" s="37">
        <v>3</v>
      </c>
      <c r="K458" s="13" t="e">
        <f>VLOOKUP(I458,#REF!,2,0)</f>
        <v>#REF!</v>
      </c>
      <c r="L458" s="17" t="e">
        <f>VLOOKUP(I458,#REF!,6,0)</f>
        <v>#REF!</v>
      </c>
      <c r="M458" s="92" t="e">
        <f t="shared" si="14"/>
        <v>#REF!</v>
      </c>
      <c r="N458" s="19" t="s">
        <v>1001</v>
      </c>
      <c r="O458" s="19" t="s">
        <v>726</v>
      </c>
      <c r="P458" s="19" t="e">
        <f>VLOOKUP(I458,#REF!,8,0)</f>
        <v>#REF!</v>
      </c>
      <c r="Q458" s="19" t="e">
        <f t="shared" si="15"/>
        <v>#REF!</v>
      </c>
    </row>
    <row r="459" spans="1:17" hidden="1">
      <c r="A459" s="11">
        <v>478</v>
      </c>
      <c r="B459" s="12">
        <v>44930</v>
      </c>
      <c r="C459" s="20" t="s">
        <v>764</v>
      </c>
      <c r="D459" s="16" t="s">
        <v>992</v>
      </c>
      <c r="E459" s="16"/>
      <c r="I459" s="37" t="s">
        <v>26</v>
      </c>
      <c r="J459" s="37">
        <v>4</v>
      </c>
      <c r="K459" s="13" t="e">
        <f>VLOOKUP(I459,#REF!,2,0)</f>
        <v>#REF!</v>
      </c>
      <c r="L459" s="17" t="e">
        <f>VLOOKUP(I459,#REF!,6,0)</f>
        <v>#REF!</v>
      </c>
      <c r="M459" s="92" t="e">
        <f t="shared" si="14"/>
        <v>#REF!</v>
      </c>
      <c r="N459" s="19" t="s">
        <v>1001</v>
      </c>
      <c r="O459" s="19" t="s">
        <v>726</v>
      </c>
      <c r="P459" s="19" t="e">
        <f>VLOOKUP(I459,#REF!,8,0)</f>
        <v>#REF!</v>
      </c>
      <c r="Q459" s="19" t="e">
        <f t="shared" si="15"/>
        <v>#REF!</v>
      </c>
    </row>
    <row r="460" spans="1:17" hidden="1">
      <c r="A460" s="11">
        <v>479</v>
      </c>
      <c r="B460" s="12">
        <v>44930</v>
      </c>
      <c r="C460" s="20" t="s">
        <v>764</v>
      </c>
      <c r="D460" s="16" t="s">
        <v>992</v>
      </c>
      <c r="E460" s="16"/>
      <c r="I460" s="37" t="s">
        <v>21</v>
      </c>
      <c r="J460" s="37">
        <v>5</v>
      </c>
      <c r="K460" s="13" t="e">
        <f>VLOOKUP(I460,#REF!,2,0)</f>
        <v>#REF!</v>
      </c>
      <c r="L460" s="17" t="e">
        <f>VLOOKUP(I460,#REF!,6,0)</f>
        <v>#REF!</v>
      </c>
      <c r="M460" s="92" t="e">
        <f t="shared" si="14"/>
        <v>#REF!</v>
      </c>
      <c r="N460" s="19" t="s">
        <v>1001</v>
      </c>
      <c r="O460" s="19" t="s">
        <v>726</v>
      </c>
      <c r="P460" s="19" t="e">
        <f>VLOOKUP(I460,#REF!,8,0)</f>
        <v>#REF!</v>
      </c>
      <c r="Q460" s="19" t="e">
        <f t="shared" si="15"/>
        <v>#REF!</v>
      </c>
    </row>
    <row r="461" spans="1:17" s="178" customFormat="1" hidden="1">
      <c r="A461" s="172">
        <v>480</v>
      </c>
      <c r="B461" s="173">
        <v>44930</v>
      </c>
      <c r="C461" s="201" t="s">
        <v>764</v>
      </c>
      <c r="D461" s="202" t="s">
        <v>348</v>
      </c>
      <c r="E461" s="202"/>
      <c r="H461" s="172"/>
      <c r="I461" s="198" t="s">
        <v>26</v>
      </c>
      <c r="J461" s="198">
        <v>4</v>
      </c>
      <c r="K461" s="174" t="e">
        <f>VLOOKUP(I461,#REF!,2,0)</f>
        <v>#REF!</v>
      </c>
      <c r="L461" s="176" t="e">
        <f>VLOOKUP(I461,#REF!,6,0)</f>
        <v>#REF!</v>
      </c>
      <c r="M461" s="203" t="e">
        <f t="shared" si="14"/>
        <v>#REF!</v>
      </c>
      <c r="N461" s="178" t="s">
        <v>1002</v>
      </c>
      <c r="O461" s="178" t="s">
        <v>494</v>
      </c>
      <c r="P461" s="178" t="e">
        <f>VLOOKUP(I461,#REF!,8,0)</f>
        <v>#REF!</v>
      </c>
      <c r="Q461" s="178" t="e">
        <f t="shared" si="15"/>
        <v>#REF!</v>
      </c>
    </row>
    <row r="462" spans="1:17" s="178" customFormat="1">
      <c r="A462" s="172">
        <v>481</v>
      </c>
      <c r="B462" s="173">
        <v>44930</v>
      </c>
      <c r="C462" s="201" t="s">
        <v>764</v>
      </c>
      <c r="D462" s="202" t="s">
        <v>348</v>
      </c>
      <c r="E462" s="202"/>
      <c r="H462" s="172"/>
      <c r="I462" s="198" t="s">
        <v>25</v>
      </c>
      <c r="J462" s="198">
        <v>15</v>
      </c>
      <c r="K462" s="174" t="e">
        <f>VLOOKUP(I462,#REF!,2,0)</f>
        <v>#REF!</v>
      </c>
      <c r="L462" s="176" t="e">
        <f>VLOOKUP(I462,#REF!,6,0)</f>
        <v>#REF!</v>
      </c>
      <c r="M462" s="203" t="e">
        <f t="shared" si="14"/>
        <v>#REF!</v>
      </c>
      <c r="N462" s="178" t="s">
        <v>1002</v>
      </c>
      <c r="O462" s="178" t="s">
        <v>494</v>
      </c>
      <c r="P462" s="178" t="e">
        <f>VLOOKUP(I462,#REF!,8,0)</f>
        <v>#REF!</v>
      </c>
      <c r="Q462" s="178" t="e">
        <f t="shared" si="15"/>
        <v>#REF!</v>
      </c>
    </row>
    <row r="463" spans="1:17" hidden="1">
      <c r="A463" s="11">
        <v>482</v>
      </c>
      <c r="B463" s="12">
        <v>44930</v>
      </c>
      <c r="C463" s="20" t="s">
        <v>764</v>
      </c>
      <c r="D463" s="16" t="s">
        <v>993</v>
      </c>
      <c r="E463" s="16"/>
      <c r="I463" s="37" t="s">
        <v>31</v>
      </c>
      <c r="J463" s="37">
        <v>5</v>
      </c>
      <c r="K463" s="13" t="e">
        <f>VLOOKUP(I463,#REF!,2,0)</f>
        <v>#REF!</v>
      </c>
      <c r="L463" s="17" t="e">
        <f>VLOOKUP(I463,#REF!,6,0)</f>
        <v>#REF!</v>
      </c>
      <c r="M463" s="92" t="e">
        <f t="shared" si="14"/>
        <v>#REF!</v>
      </c>
      <c r="N463" s="19" t="s">
        <v>1003</v>
      </c>
      <c r="O463" s="19" t="s">
        <v>1010</v>
      </c>
      <c r="P463" s="19" t="e">
        <f>VLOOKUP(I463,#REF!,8,0)</f>
        <v>#REF!</v>
      </c>
      <c r="Q463" s="19" t="e">
        <f t="shared" si="15"/>
        <v>#REF!</v>
      </c>
    </row>
    <row r="464" spans="1:17" hidden="1">
      <c r="A464" s="11">
        <v>483</v>
      </c>
      <c r="B464" s="12">
        <v>44930</v>
      </c>
      <c r="C464" s="20" t="s">
        <v>764</v>
      </c>
      <c r="D464" s="16" t="s">
        <v>993</v>
      </c>
      <c r="E464" s="16"/>
      <c r="I464" s="37" t="s">
        <v>26</v>
      </c>
      <c r="J464" s="37">
        <v>5</v>
      </c>
      <c r="K464" s="13" t="e">
        <f>VLOOKUP(I464,#REF!,2,0)</f>
        <v>#REF!</v>
      </c>
      <c r="L464" s="17" t="e">
        <f>VLOOKUP(I464,#REF!,6,0)</f>
        <v>#REF!</v>
      </c>
      <c r="M464" s="92" t="e">
        <f t="shared" si="14"/>
        <v>#REF!</v>
      </c>
      <c r="N464" s="19" t="s">
        <v>1003</v>
      </c>
      <c r="O464" s="19" t="s">
        <v>1010</v>
      </c>
      <c r="P464" s="19" t="e">
        <f>VLOOKUP(I464,#REF!,8,0)</f>
        <v>#REF!</v>
      </c>
      <c r="Q464" s="19" t="e">
        <f t="shared" si="15"/>
        <v>#REF!</v>
      </c>
    </row>
    <row r="465" spans="1:17" hidden="1">
      <c r="A465" s="11">
        <v>484</v>
      </c>
      <c r="B465" s="12">
        <v>44930</v>
      </c>
      <c r="C465" s="20" t="s">
        <v>764</v>
      </c>
      <c r="D465" s="16" t="s">
        <v>993</v>
      </c>
      <c r="E465" s="16"/>
      <c r="I465" s="37" t="s">
        <v>21</v>
      </c>
      <c r="J465" s="37">
        <v>5</v>
      </c>
      <c r="K465" s="13" t="e">
        <f>VLOOKUP(I465,#REF!,2,0)</f>
        <v>#REF!</v>
      </c>
      <c r="L465" s="17" t="e">
        <f>VLOOKUP(I465,#REF!,6,0)</f>
        <v>#REF!</v>
      </c>
      <c r="M465" s="92" t="e">
        <f t="shared" si="14"/>
        <v>#REF!</v>
      </c>
      <c r="N465" s="19" t="s">
        <v>1003</v>
      </c>
      <c r="O465" s="19" t="s">
        <v>1010</v>
      </c>
      <c r="P465" s="19" t="e">
        <f>VLOOKUP(I465,#REF!,8,0)</f>
        <v>#REF!</v>
      </c>
      <c r="Q465" s="19" t="e">
        <f t="shared" si="15"/>
        <v>#REF!</v>
      </c>
    </row>
    <row r="466" spans="1:17" hidden="1">
      <c r="A466" s="11">
        <v>485</v>
      </c>
      <c r="B466" s="12">
        <v>44930</v>
      </c>
      <c r="C466" s="20" t="s">
        <v>764</v>
      </c>
      <c r="D466" s="16" t="s">
        <v>993</v>
      </c>
      <c r="E466" s="16"/>
      <c r="I466" s="37" t="s">
        <v>35</v>
      </c>
      <c r="J466" s="37">
        <v>5</v>
      </c>
      <c r="K466" s="13" t="e">
        <f>VLOOKUP(I466,#REF!,2,0)</f>
        <v>#REF!</v>
      </c>
      <c r="L466" s="17" t="e">
        <f>VLOOKUP(I466,#REF!,6,0)</f>
        <v>#REF!</v>
      </c>
      <c r="M466" s="92" t="e">
        <f t="shared" si="14"/>
        <v>#REF!</v>
      </c>
      <c r="N466" s="19" t="s">
        <v>1003</v>
      </c>
      <c r="O466" s="19" t="s">
        <v>1010</v>
      </c>
      <c r="P466" s="19" t="e">
        <f>VLOOKUP(I466,#REF!,8,0)</f>
        <v>#REF!</v>
      </c>
      <c r="Q466" s="19" t="e">
        <f t="shared" si="15"/>
        <v>#REF!</v>
      </c>
    </row>
    <row r="467" spans="1:17" hidden="1">
      <c r="A467" s="11">
        <v>486</v>
      </c>
      <c r="B467" s="12">
        <v>44930</v>
      </c>
      <c r="C467" s="20" t="s">
        <v>764</v>
      </c>
      <c r="D467" s="16" t="s">
        <v>346</v>
      </c>
      <c r="E467" s="16"/>
      <c r="I467" s="37" t="s">
        <v>26</v>
      </c>
      <c r="J467" s="37">
        <v>5</v>
      </c>
      <c r="K467" s="13" t="e">
        <f>VLOOKUP(I467,#REF!,2,0)</f>
        <v>#REF!</v>
      </c>
      <c r="L467" s="17" t="e">
        <f>VLOOKUP(I467,#REF!,6,0)</f>
        <v>#REF!</v>
      </c>
      <c r="M467" s="92" t="e">
        <f t="shared" si="14"/>
        <v>#REF!</v>
      </c>
      <c r="N467" s="19" t="s">
        <v>1004</v>
      </c>
      <c r="O467" s="19" t="s">
        <v>422</v>
      </c>
      <c r="P467" s="19" t="e">
        <f>VLOOKUP(I467,#REF!,8,0)</f>
        <v>#REF!</v>
      </c>
      <c r="Q467" s="19" t="e">
        <f t="shared" si="15"/>
        <v>#REF!</v>
      </c>
    </row>
    <row r="468" spans="1:17" hidden="1">
      <c r="A468" s="11">
        <v>487</v>
      </c>
      <c r="B468" s="12">
        <v>44930</v>
      </c>
      <c r="C468" s="20" t="s">
        <v>764</v>
      </c>
      <c r="D468" s="16" t="s">
        <v>346</v>
      </c>
      <c r="E468" s="16"/>
      <c r="I468" s="37" t="s">
        <v>41</v>
      </c>
      <c r="J468" s="37">
        <v>5</v>
      </c>
      <c r="K468" s="13" t="e">
        <f>VLOOKUP(I468,#REF!,2,0)</f>
        <v>#REF!</v>
      </c>
      <c r="L468" s="17" t="e">
        <f>VLOOKUP(I468,#REF!,6,0)</f>
        <v>#REF!</v>
      </c>
      <c r="M468" s="92" t="e">
        <f t="shared" si="14"/>
        <v>#REF!</v>
      </c>
      <c r="N468" s="19" t="s">
        <v>1004</v>
      </c>
      <c r="O468" s="19" t="s">
        <v>422</v>
      </c>
      <c r="P468" s="19" t="e">
        <f>VLOOKUP(I468,#REF!,8,0)</f>
        <v>#REF!</v>
      </c>
      <c r="Q468" s="19" t="e">
        <f t="shared" si="15"/>
        <v>#REF!</v>
      </c>
    </row>
    <row r="469" spans="1:17" hidden="1">
      <c r="A469" s="11">
        <v>488</v>
      </c>
      <c r="B469" s="12">
        <v>44930</v>
      </c>
      <c r="C469" s="20" t="s">
        <v>764</v>
      </c>
      <c r="D469" s="16" t="s">
        <v>346</v>
      </c>
      <c r="E469" s="16"/>
      <c r="I469" s="37" t="s">
        <v>43</v>
      </c>
      <c r="J469" s="37">
        <v>5</v>
      </c>
      <c r="K469" s="13" t="e">
        <f>VLOOKUP(I469,#REF!,2,0)</f>
        <v>#REF!</v>
      </c>
      <c r="L469" s="17" t="e">
        <f>VLOOKUP(I469,#REF!,6,0)</f>
        <v>#REF!</v>
      </c>
      <c r="M469" s="92" t="e">
        <f t="shared" si="14"/>
        <v>#REF!</v>
      </c>
      <c r="N469" s="19" t="s">
        <v>1004</v>
      </c>
      <c r="O469" s="19" t="s">
        <v>422</v>
      </c>
      <c r="P469" s="19" t="e">
        <f>VLOOKUP(I469,#REF!,8,0)</f>
        <v>#REF!</v>
      </c>
      <c r="Q469" s="19" t="e">
        <f t="shared" si="15"/>
        <v>#REF!</v>
      </c>
    </row>
    <row r="470" spans="1:17" hidden="1">
      <c r="A470" s="11">
        <v>489</v>
      </c>
      <c r="B470" s="12">
        <v>44930</v>
      </c>
      <c r="C470" s="20" t="s">
        <v>764</v>
      </c>
      <c r="D470" s="16" t="s">
        <v>346</v>
      </c>
      <c r="E470" s="16"/>
      <c r="I470" s="37" t="s">
        <v>37</v>
      </c>
      <c r="J470" s="37">
        <v>5</v>
      </c>
      <c r="K470" s="13" t="e">
        <f>VLOOKUP(I470,#REF!,2,0)</f>
        <v>#REF!</v>
      </c>
      <c r="L470" s="17" t="e">
        <f>VLOOKUP(I470,#REF!,6,0)</f>
        <v>#REF!</v>
      </c>
      <c r="M470" s="92" t="e">
        <f t="shared" si="14"/>
        <v>#REF!</v>
      </c>
      <c r="N470" s="19" t="s">
        <v>1004</v>
      </c>
      <c r="O470" s="19" t="s">
        <v>422</v>
      </c>
      <c r="P470" s="19" t="e">
        <f>VLOOKUP(I470,#REF!,8,0)</f>
        <v>#REF!</v>
      </c>
      <c r="Q470" s="19" t="e">
        <f t="shared" si="15"/>
        <v>#REF!</v>
      </c>
    </row>
    <row r="471" spans="1:17" hidden="1">
      <c r="A471" s="11">
        <v>490</v>
      </c>
      <c r="B471" s="12">
        <v>44930</v>
      </c>
      <c r="C471" s="20" t="s">
        <v>764</v>
      </c>
      <c r="D471" s="16" t="s">
        <v>346</v>
      </c>
      <c r="E471" s="16"/>
      <c r="I471" s="37" t="s">
        <v>35</v>
      </c>
      <c r="J471" s="37">
        <v>5</v>
      </c>
      <c r="K471" s="13" t="e">
        <f>VLOOKUP(I471,#REF!,2,0)</f>
        <v>#REF!</v>
      </c>
      <c r="L471" s="17" t="e">
        <f>VLOOKUP(I471,#REF!,6,0)</f>
        <v>#REF!</v>
      </c>
      <c r="M471" s="92" t="e">
        <f t="shared" si="14"/>
        <v>#REF!</v>
      </c>
      <c r="N471" s="19" t="s">
        <v>1004</v>
      </c>
      <c r="O471" s="19" t="s">
        <v>422</v>
      </c>
      <c r="P471" s="19" t="e">
        <f>VLOOKUP(I471,#REF!,8,0)</f>
        <v>#REF!</v>
      </c>
      <c r="Q471" s="19" t="e">
        <f t="shared" si="15"/>
        <v>#REF!</v>
      </c>
    </row>
    <row r="472" spans="1:17" hidden="1">
      <c r="A472" s="11">
        <v>491</v>
      </c>
      <c r="B472" s="12">
        <v>44930</v>
      </c>
      <c r="C472" s="20" t="s">
        <v>764</v>
      </c>
      <c r="D472" s="16" t="s">
        <v>394</v>
      </c>
      <c r="E472" s="16"/>
      <c r="I472" s="37" t="s">
        <v>26</v>
      </c>
      <c r="J472" s="37">
        <v>2</v>
      </c>
      <c r="K472" s="13" t="e">
        <f>VLOOKUP(I472,#REF!,2,0)</f>
        <v>#REF!</v>
      </c>
      <c r="L472" s="17" t="e">
        <f>VLOOKUP(I472,#REF!,6,0)</f>
        <v>#REF!</v>
      </c>
      <c r="M472" s="92" t="e">
        <f t="shared" si="14"/>
        <v>#REF!</v>
      </c>
      <c r="N472" s="19" t="s">
        <v>1005</v>
      </c>
      <c r="O472" s="19" t="s">
        <v>488</v>
      </c>
      <c r="P472" s="19" t="e">
        <f>VLOOKUP(I472,#REF!,8,0)</f>
        <v>#REF!</v>
      </c>
      <c r="Q472" s="19" t="e">
        <f t="shared" si="15"/>
        <v>#REF!</v>
      </c>
    </row>
    <row r="473" spans="1:17">
      <c r="A473" s="11">
        <v>492</v>
      </c>
      <c r="B473" s="12">
        <v>44930</v>
      </c>
      <c r="C473" s="20" t="s">
        <v>764</v>
      </c>
      <c r="D473" s="16" t="s">
        <v>394</v>
      </c>
      <c r="E473" s="16"/>
      <c r="I473" s="37" t="s">
        <v>25</v>
      </c>
      <c r="J473" s="37">
        <v>5</v>
      </c>
      <c r="K473" s="13" t="e">
        <f>VLOOKUP(I473,#REF!,2,0)</f>
        <v>#REF!</v>
      </c>
      <c r="L473" s="17" t="e">
        <f>VLOOKUP(I473,#REF!,6,0)</f>
        <v>#REF!</v>
      </c>
      <c r="M473" s="92" t="e">
        <f t="shared" si="14"/>
        <v>#REF!</v>
      </c>
      <c r="N473" s="19" t="s">
        <v>1005</v>
      </c>
      <c r="O473" s="19" t="s">
        <v>488</v>
      </c>
      <c r="P473" s="19" t="e">
        <f>VLOOKUP(I473,#REF!,8,0)</f>
        <v>#REF!</v>
      </c>
      <c r="Q473" s="19" t="e">
        <f t="shared" si="15"/>
        <v>#REF!</v>
      </c>
    </row>
    <row r="474" spans="1:17" hidden="1">
      <c r="A474" s="11">
        <v>493</v>
      </c>
      <c r="B474" s="12">
        <v>44930</v>
      </c>
      <c r="C474" s="20" t="s">
        <v>764</v>
      </c>
      <c r="D474" s="16" t="s">
        <v>394</v>
      </c>
      <c r="E474" s="16"/>
      <c r="I474" s="37" t="s">
        <v>21</v>
      </c>
      <c r="J474" s="37">
        <v>3</v>
      </c>
      <c r="K474" s="13" t="e">
        <f>VLOOKUP(I474,#REF!,2,0)</f>
        <v>#REF!</v>
      </c>
      <c r="L474" s="17" t="e">
        <f>VLOOKUP(I474,#REF!,6,0)</f>
        <v>#REF!</v>
      </c>
      <c r="M474" s="92" t="e">
        <f t="shared" si="14"/>
        <v>#REF!</v>
      </c>
      <c r="N474" s="19" t="s">
        <v>1005</v>
      </c>
      <c r="O474" s="19" t="s">
        <v>488</v>
      </c>
      <c r="P474" s="19" t="e">
        <f>VLOOKUP(I474,#REF!,8,0)</f>
        <v>#REF!</v>
      </c>
      <c r="Q474" s="19" t="e">
        <f t="shared" si="15"/>
        <v>#REF!</v>
      </c>
    </row>
    <row r="475" spans="1:17" hidden="1">
      <c r="A475" s="11">
        <v>494</v>
      </c>
      <c r="B475" s="12">
        <v>44930</v>
      </c>
      <c r="C475" s="20" t="s">
        <v>764</v>
      </c>
      <c r="D475" s="16" t="s">
        <v>394</v>
      </c>
      <c r="E475" s="16"/>
      <c r="I475" s="37" t="s">
        <v>41</v>
      </c>
      <c r="J475" s="37">
        <v>3</v>
      </c>
      <c r="K475" s="13" t="e">
        <f>VLOOKUP(I475,#REF!,2,0)</f>
        <v>#REF!</v>
      </c>
      <c r="L475" s="17" t="e">
        <f>VLOOKUP(I475,#REF!,6,0)</f>
        <v>#REF!</v>
      </c>
      <c r="M475" s="92" t="e">
        <f t="shared" si="14"/>
        <v>#REF!</v>
      </c>
      <c r="N475" s="19" t="s">
        <v>1005</v>
      </c>
      <c r="O475" s="19" t="s">
        <v>488</v>
      </c>
      <c r="P475" s="19" t="e">
        <f>VLOOKUP(I475,#REF!,8,0)</f>
        <v>#REF!</v>
      </c>
      <c r="Q475" s="19" t="e">
        <f t="shared" si="15"/>
        <v>#REF!</v>
      </c>
    </row>
    <row r="476" spans="1:17" hidden="1">
      <c r="A476" s="11">
        <v>495</v>
      </c>
      <c r="B476" s="12">
        <v>44930</v>
      </c>
      <c r="C476" s="20" t="s">
        <v>764</v>
      </c>
      <c r="D476" s="16" t="s">
        <v>394</v>
      </c>
      <c r="E476" s="16"/>
      <c r="I476" s="37" t="s">
        <v>23</v>
      </c>
      <c r="J476" s="37">
        <v>4</v>
      </c>
      <c r="K476" s="13" t="e">
        <f>VLOOKUP(I476,#REF!,2,0)</f>
        <v>#REF!</v>
      </c>
      <c r="L476" s="17" t="e">
        <f>VLOOKUP(I476,#REF!,6,0)</f>
        <v>#REF!</v>
      </c>
      <c r="M476" s="92" t="e">
        <f t="shared" si="14"/>
        <v>#REF!</v>
      </c>
      <c r="N476" s="19" t="s">
        <v>1005</v>
      </c>
      <c r="O476" s="19" t="s">
        <v>488</v>
      </c>
      <c r="P476" s="19" t="e">
        <f>VLOOKUP(I476,#REF!,8,0)</f>
        <v>#REF!</v>
      </c>
      <c r="Q476" s="19" t="e">
        <f t="shared" si="15"/>
        <v>#REF!</v>
      </c>
    </row>
    <row r="477" spans="1:17">
      <c r="A477" s="11">
        <v>496</v>
      </c>
      <c r="B477" s="12">
        <v>44930</v>
      </c>
      <c r="C477" s="14" t="s">
        <v>213</v>
      </c>
      <c r="D477" s="16" t="s">
        <v>1014</v>
      </c>
      <c r="E477" s="16"/>
      <c r="I477" s="37" t="s">
        <v>25</v>
      </c>
      <c r="J477" s="37">
        <v>15</v>
      </c>
      <c r="K477" s="13" t="e">
        <f>VLOOKUP(I477,#REF!,2,0)</f>
        <v>#REF!</v>
      </c>
      <c r="L477" s="17" t="e">
        <f>VLOOKUP(I477,#REF!,6,0)</f>
        <v>#REF!</v>
      </c>
      <c r="M477" s="92" t="e">
        <f t="shared" si="14"/>
        <v>#REF!</v>
      </c>
      <c r="P477" s="19" t="e">
        <f>VLOOKUP(I477,#REF!,8,0)</f>
        <v>#REF!</v>
      </c>
      <c r="Q477" s="19" t="e">
        <f t="shared" si="15"/>
        <v>#REF!</v>
      </c>
    </row>
    <row r="478" spans="1:17" hidden="1">
      <c r="A478" s="11">
        <v>497</v>
      </c>
      <c r="B478" s="12">
        <v>44930</v>
      </c>
      <c r="C478" s="14" t="s">
        <v>213</v>
      </c>
      <c r="D478" s="16" t="s">
        <v>1014</v>
      </c>
      <c r="E478" s="16"/>
      <c r="I478" s="37" t="s">
        <v>26</v>
      </c>
      <c r="J478" s="37">
        <v>20</v>
      </c>
      <c r="K478" s="13" t="e">
        <f>VLOOKUP(I478,#REF!,2,0)</f>
        <v>#REF!</v>
      </c>
      <c r="L478" s="17" t="e">
        <f>VLOOKUP(I478,#REF!,6,0)</f>
        <v>#REF!</v>
      </c>
      <c r="M478" s="92" t="e">
        <f t="shared" si="14"/>
        <v>#REF!</v>
      </c>
      <c r="P478" s="19" t="e">
        <f>VLOOKUP(I478,#REF!,8,0)</f>
        <v>#REF!</v>
      </c>
      <c r="Q478" s="19" t="e">
        <f t="shared" si="15"/>
        <v>#REF!</v>
      </c>
    </row>
    <row r="479" spans="1:17" hidden="1">
      <c r="A479" s="11">
        <v>498</v>
      </c>
      <c r="B479" s="12">
        <v>44930</v>
      </c>
      <c r="C479" s="14" t="s">
        <v>213</v>
      </c>
      <c r="D479" s="16" t="s">
        <v>1014</v>
      </c>
      <c r="E479" s="16"/>
      <c r="I479" s="37" t="s">
        <v>35</v>
      </c>
      <c r="J479" s="37">
        <v>10</v>
      </c>
      <c r="K479" s="13" t="e">
        <f>VLOOKUP(I479,#REF!,2,0)</f>
        <v>#REF!</v>
      </c>
      <c r="L479" s="17" t="e">
        <f>VLOOKUP(I479,#REF!,6,0)</f>
        <v>#REF!</v>
      </c>
      <c r="M479" s="92" t="e">
        <f t="shared" si="14"/>
        <v>#REF!</v>
      </c>
      <c r="P479" s="19" t="e">
        <f>VLOOKUP(I479,#REF!,8,0)</f>
        <v>#REF!</v>
      </c>
      <c r="Q479" s="19" t="e">
        <f t="shared" si="15"/>
        <v>#REF!</v>
      </c>
    </row>
    <row r="480" spans="1:17" hidden="1">
      <c r="A480" s="11">
        <v>499</v>
      </c>
      <c r="B480" s="12">
        <v>44930</v>
      </c>
      <c r="C480" s="14" t="s">
        <v>213</v>
      </c>
      <c r="D480" s="16" t="s">
        <v>1015</v>
      </c>
      <c r="E480" s="16"/>
      <c r="I480" s="37" t="s">
        <v>530</v>
      </c>
      <c r="J480" s="37">
        <v>10</v>
      </c>
      <c r="K480" s="13" t="e">
        <f>VLOOKUP(I480,#REF!,2,0)</f>
        <v>#REF!</v>
      </c>
      <c r="L480" s="17" t="e">
        <f>VLOOKUP(I480,#REF!,6,0)</f>
        <v>#REF!</v>
      </c>
      <c r="M480" s="92" t="e">
        <f t="shared" si="14"/>
        <v>#REF!</v>
      </c>
      <c r="P480" s="19" t="e">
        <f>VLOOKUP(I480,#REF!,8,0)</f>
        <v>#REF!</v>
      </c>
      <c r="Q480" s="19" t="e">
        <f t="shared" si="15"/>
        <v>#REF!</v>
      </c>
    </row>
    <row r="481" spans="1:17">
      <c r="A481" s="11">
        <v>500</v>
      </c>
      <c r="B481" s="12">
        <v>44930</v>
      </c>
      <c r="C481" s="14" t="s">
        <v>213</v>
      </c>
      <c r="D481" s="16" t="s">
        <v>1016</v>
      </c>
      <c r="E481" s="16"/>
      <c r="I481" s="37" t="s">
        <v>25</v>
      </c>
      <c r="J481" s="37">
        <v>250</v>
      </c>
      <c r="K481" s="13" t="e">
        <f>VLOOKUP(I481,#REF!,2,0)</f>
        <v>#REF!</v>
      </c>
      <c r="L481" s="17" t="e">
        <f>VLOOKUP(I481,#REF!,6,0)</f>
        <v>#REF!</v>
      </c>
      <c r="M481" s="92" t="e">
        <f t="shared" si="14"/>
        <v>#REF!</v>
      </c>
      <c r="P481" s="19" t="e">
        <f>VLOOKUP(I481,#REF!,8,0)</f>
        <v>#REF!</v>
      </c>
      <c r="Q481" s="19" t="e">
        <f t="shared" si="15"/>
        <v>#REF!</v>
      </c>
    </row>
    <row r="482" spans="1:17" hidden="1">
      <c r="A482" s="11">
        <v>501</v>
      </c>
      <c r="B482" s="12">
        <v>44930</v>
      </c>
      <c r="C482" s="14" t="s">
        <v>213</v>
      </c>
      <c r="D482" s="16" t="s">
        <v>1016</v>
      </c>
      <c r="E482" s="16"/>
      <c r="I482" s="37" t="s">
        <v>26</v>
      </c>
      <c r="J482" s="37">
        <v>200</v>
      </c>
      <c r="K482" s="13" t="e">
        <f>VLOOKUP(I482,#REF!,2,0)</f>
        <v>#REF!</v>
      </c>
      <c r="L482" s="17" t="e">
        <f>VLOOKUP(I482,#REF!,6,0)</f>
        <v>#REF!</v>
      </c>
      <c r="M482" s="92" t="e">
        <f t="shared" si="14"/>
        <v>#REF!</v>
      </c>
      <c r="P482" s="19" t="e">
        <f>VLOOKUP(I482,#REF!,8,0)</f>
        <v>#REF!</v>
      </c>
      <c r="Q482" s="19" t="e">
        <f t="shared" si="15"/>
        <v>#REF!</v>
      </c>
    </row>
    <row r="483" spans="1:17" hidden="1">
      <c r="A483" s="11">
        <v>502</v>
      </c>
      <c r="B483" s="12">
        <v>44930</v>
      </c>
      <c r="C483" s="14" t="s">
        <v>213</v>
      </c>
      <c r="D483" s="16" t="s">
        <v>1016</v>
      </c>
      <c r="E483" s="16"/>
      <c r="I483" s="37" t="s">
        <v>52</v>
      </c>
      <c r="J483" s="37">
        <v>50</v>
      </c>
      <c r="K483" s="13" t="e">
        <f>VLOOKUP(I483,#REF!,2,0)</f>
        <v>#REF!</v>
      </c>
      <c r="L483" s="17" t="e">
        <f>VLOOKUP(I483,#REF!,6,0)</f>
        <v>#REF!</v>
      </c>
      <c r="M483" s="92" t="e">
        <f t="shared" si="14"/>
        <v>#REF!</v>
      </c>
      <c r="P483" s="19" t="e">
        <f>VLOOKUP(I483,#REF!,8,0)</f>
        <v>#REF!</v>
      </c>
      <c r="Q483" s="19" t="e">
        <f t="shared" si="15"/>
        <v>#REF!</v>
      </c>
    </row>
    <row r="484" spans="1:17">
      <c r="A484" s="11">
        <v>503</v>
      </c>
      <c r="B484" s="12">
        <v>44930</v>
      </c>
      <c r="C484" s="14" t="s">
        <v>213</v>
      </c>
      <c r="D484" s="16" t="s">
        <v>1017</v>
      </c>
      <c r="E484" s="16"/>
      <c r="I484" s="37" t="s">
        <v>25</v>
      </c>
      <c r="J484" s="37">
        <v>5</v>
      </c>
      <c r="K484" s="13" t="e">
        <f>VLOOKUP(I484,#REF!,2,0)</f>
        <v>#REF!</v>
      </c>
      <c r="L484" s="17" t="e">
        <f>VLOOKUP(I484,#REF!,6,0)</f>
        <v>#REF!</v>
      </c>
      <c r="M484" s="92" t="e">
        <f t="shared" si="14"/>
        <v>#REF!</v>
      </c>
      <c r="P484" s="19" t="e">
        <f>VLOOKUP(I484,#REF!,8,0)</f>
        <v>#REF!</v>
      </c>
      <c r="Q484" s="19" t="e">
        <f t="shared" si="15"/>
        <v>#REF!</v>
      </c>
    </row>
    <row r="485" spans="1:17" hidden="1">
      <c r="A485" s="11">
        <v>504</v>
      </c>
      <c r="B485" s="12">
        <v>44930</v>
      </c>
      <c r="C485" s="14" t="s">
        <v>213</v>
      </c>
      <c r="D485" s="16" t="s">
        <v>1017</v>
      </c>
      <c r="E485" s="16"/>
      <c r="I485" s="37" t="s">
        <v>26</v>
      </c>
      <c r="J485" s="37">
        <v>5</v>
      </c>
      <c r="K485" s="13" t="e">
        <f>VLOOKUP(I485,#REF!,2,0)</f>
        <v>#REF!</v>
      </c>
      <c r="L485" s="17" t="e">
        <f>VLOOKUP(I485,#REF!,6,0)</f>
        <v>#REF!</v>
      </c>
      <c r="M485" s="92" t="e">
        <f t="shared" si="14"/>
        <v>#REF!</v>
      </c>
      <c r="P485" s="19" t="e">
        <f>VLOOKUP(I485,#REF!,8,0)</f>
        <v>#REF!</v>
      </c>
      <c r="Q485" s="19" t="e">
        <f t="shared" si="15"/>
        <v>#REF!</v>
      </c>
    </row>
    <row r="486" spans="1:17" hidden="1">
      <c r="A486" s="11">
        <v>505</v>
      </c>
      <c r="B486" s="12">
        <v>44930</v>
      </c>
      <c r="C486" s="14" t="s">
        <v>213</v>
      </c>
      <c r="D486" s="16" t="s">
        <v>1017</v>
      </c>
      <c r="E486" s="16"/>
      <c r="I486" s="37" t="s">
        <v>52</v>
      </c>
      <c r="J486" s="37">
        <v>5</v>
      </c>
      <c r="K486" s="13" t="e">
        <f>VLOOKUP(I486,#REF!,2,0)</f>
        <v>#REF!</v>
      </c>
      <c r="L486" s="17" t="e">
        <f>VLOOKUP(I486,#REF!,6,0)</f>
        <v>#REF!</v>
      </c>
      <c r="M486" s="92" t="e">
        <f t="shared" si="14"/>
        <v>#REF!</v>
      </c>
      <c r="P486" s="19" t="e">
        <f>VLOOKUP(I486,#REF!,8,0)</f>
        <v>#REF!</v>
      </c>
      <c r="Q486" s="19" t="e">
        <f t="shared" si="15"/>
        <v>#REF!</v>
      </c>
    </row>
    <row r="487" spans="1:17">
      <c r="A487" s="11">
        <v>506</v>
      </c>
      <c r="B487" s="12">
        <v>44930</v>
      </c>
      <c r="C487" s="14" t="s">
        <v>213</v>
      </c>
      <c r="D487" s="16" t="s">
        <v>1018</v>
      </c>
      <c r="E487" s="16"/>
      <c r="I487" s="37" t="s">
        <v>25</v>
      </c>
      <c r="J487" s="37">
        <v>5</v>
      </c>
      <c r="K487" s="13" t="e">
        <f>VLOOKUP(I487,#REF!,2,0)</f>
        <v>#REF!</v>
      </c>
      <c r="L487" s="17" t="e">
        <f>VLOOKUP(I487,#REF!,6,0)</f>
        <v>#REF!</v>
      </c>
      <c r="M487" s="92" t="e">
        <f t="shared" si="14"/>
        <v>#REF!</v>
      </c>
      <c r="P487" s="19" t="e">
        <f>VLOOKUP(I487,#REF!,8,0)</f>
        <v>#REF!</v>
      </c>
      <c r="Q487" s="19" t="e">
        <f t="shared" si="15"/>
        <v>#REF!</v>
      </c>
    </row>
    <row r="488" spans="1:17" hidden="1">
      <c r="A488" s="11">
        <v>507</v>
      </c>
      <c r="B488" s="12">
        <v>44930</v>
      </c>
      <c r="C488" s="14" t="s">
        <v>213</v>
      </c>
      <c r="D488" s="16" t="s">
        <v>1018</v>
      </c>
      <c r="E488" s="16"/>
      <c r="I488" s="37" t="s">
        <v>26</v>
      </c>
      <c r="J488" s="37">
        <v>5</v>
      </c>
      <c r="K488" s="13" t="e">
        <f>VLOOKUP(I488,#REF!,2,0)</f>
        <v>#REF!</v>
      </c>
      <c r="L488" s="17" t="e">
        <f>VLOOKUP(I488,#REF!,6,0)</f>
        <v>#REF!</v>
      </c>
      <c r="M488" s="92" t="e">
        <f t="shared" si="14"/>
        <v>#REF!</v>
      </c>
      <c r="P488" s="19" t="e">
        <f>VLOOKUP(I488,#REF!,8,0)</f>
        <v>#REF!</v>
      </c>
      <c r="Q488" s="19" t="e">
        <f t="shared" si="15"/>
        <v>#REF!</v>
      </c>
    </row>
    <row r="489" spans="1:17" hidden="1">
      <c r="A489" s="11">
        <v>508</v>
      </c>
      <c r="B489" s="12">
        <v>44930</v>
      </c>
      <c r="C489" s="14" t="s">
        <v>213</v>
      </c>
      <c r="D489" s="16" t="s">
        <v>1018</v>
      </c>
      <c r="E489" s="16"/>
      <c r="I489" s="37" t="s">
        <v>35</v>
      </c>
      <c r="J489" s="37">
        <v>20</v>
      </c>
      <c r="K489" s="13" t="e">
        <f>VLOOKUP(I489,#REF!,2,0)</f>
        <v>#REF!</v>
      </c>
      <c r="L489" s="17" t="e">
        <f>VLOOKUP(I489,#REF!,6,0)</f>
        <v>#REF!</v>
      </c>
      <c r="M489" s="92" t="e">
        <f t="shared" si="14"/>
        <v>#REF!</v>
      </c>
      <c r="P489" s="19" t="e">
        <f>VLOOKUP(I489,#REF!,8,0)</f>
        <v>#REF!</v>
      </c>
      <c r="Q489" s="19" t="e">
        <f t="shared" si="15"/>
        <v>#REF!</v>
      </c>
    </row>
    <row r="490" spans="1:17" hidden="1">
      <c r="A490" s="11">
        <v>509</v>
      </c>
      <c r="B490" s="12">
        <v>44930</v>
      </c>
      <c r="C490" s="14" t="s">
        <v>213</v>
      </c>
      <c r="D490" s="16" t="s">
        <v>1019</v>
      </c>
      <c r="E490" s="16"/>
      <c r="I490" s="37" t="s">
        <v>530</v>
      </c>
      <c r="J490" s="37">
        <v>5</v>
      </c>
      <c r="K490" s="13" t="e">
        <f>VLOOKUP(I490,#REF!,2,0)</f>
        <v>#REF!</v>
      </c>
      <c r="L490" s="17" t="e">
        <f>VLOOKUP(I490,#REF!,6,0)</f>
        <v>#REF!</v>
      </c>
      <c r="M490" s="92" t="e">
        <f t="shared" si="14"/>
        <v>#REF!</v>
      </c>
      <c r="P490" s="19" t="e">
        <f>VLOOKUP(I490,#REF!,8,0)</f>
        <v>#REF!</v>
      </c>
      <c r="Q490" s="19" t="e">
        <f t="shared" si="15"/>
        <v>#REF!</v>
      </c>
    </row>
    <row r="491" spans="1:17" hidden="1">
      <c r="A491" s="11">
        <v>510</v>
      </c>
      <c r="B491" s="12">
        <v>44930</v>
      </c>
      <c r="C491" s="14" t="s">
        <v>213</v>
      </c>
      <c r="D491" s="16" t="s">
        <v>1036</v>
      </c>
      <c r="E491" s="16"/>
      <c r="I491" s="37" t="s">
        <v>530</v>
      </c>
      <c r="J491" s="37">
        <v>20</v>
      </c>
      <c r="K491" s="13" t="e">
        <f>VLOOKUP(I491,#REF!,2,0)</f>
        <v>#REF!</v>
      </c>
      <c r="L491" s="17" t="e">
        <f>VLOOKUP(I491,#REF!,6,0)</f>
        <v>#REF!</v>
      </c>
      <c r="M491" s="92" t="e">
        <f t="shared" si="14"/>
        <v>#REF!</v>
      </c>
      <c r="P491" s="19" t="e">
        <f>VLOOKUP(I491,#REF!,8,0)</f>
        <v>#REF!</v>
      </c>
      <c r="Q491" s="19" t="e">
        <f t="shared" si="15"/>
        <v>#REF!</v>
      </c>
    </row>
    <row r="492" spans="1:17" hidden="1">
      <c r="A492" s="11">
        <v>511</v>
      </c>
      <c r="B492" s="12">
        <v>44930</v>
      </c>
      <c r="C492" s="14" t="s">
        <v>213</v>
      </c>
      <c r="D492" s="16" t="s">
        <v>1020</v>
      </c>
      <c r="E492" s="16"/>
      <c r="I492" s="37" t="s">
        <v>26</v>
      </c>
      <c r="J492" s="37">
        <v>15</v>
      </c>
      <c r="K492" s="13" t="e">
        <f>VLOOKUP(I492,#REF!,2,0)</f>
        <v>#REF!</v>
      </c>
      <c r="L492" s="17" t="e">
        <f>VLOOKUP(I492,#REF!,6,0)</f>
        <v>#REF!</v>
      </c>
      <c r="M492" s="92" t="e">
        <f t="shared" si="14"/>
        <v>#REF!</v>
      </c>
      <c r="P492" s="19" t="e">
        <f>VLOOKUP(I492,#REF!,8,0)</f>
        <v>#REF!</v>
      </c>
      <c r="Q492" s="19" t="e">
        <f t="shared" si="15"/>
        <v>#REF!</v>
      </c>
    </row>
    <row r="493" spans="1:17" hidden="1">
      <c r="A493" s="11">
        <v>512</v>
      </c>
      <c r="B493" s="12">
        <v>44930</v>
      </c>
      <c r="C493" s="14" t="s">
        <v>213</v>
      </c>
      <c r="D493" s="16" t="s">
        <v>1020</v>
      </c>
      <c r="E493" s="16"/>
      <c r="I493" s="37" t="s">
        <v>43</v>
      </c>
      <c r="J493" s="37">
        <v>10</v>
      </c>
      <c r="K493" s="13" t="e">
        <f>VLOOKUP(I493,#REF!,2,0)</f>
        <v>#REF!</v>
      </c>
      <c r="L493" s="17" t="e">
        <f>VLOOKUP(I493,#REF!,6,0)</f>
        <v>#REF!</v>
      </c>
      <c r="M493" s="92" t="e">
        <f t="shared" si="14"/>
        <v>#REF!</v>
      </c>
      <c r="P493" s="19" t="e">
        <f>VLOOKUP(I493,#REF!,8,0)</f>
        <v>#REF!</v>
      </c>
      <c r="Q493" s="19" t="e">
        <f t="shared" si="15"/>
        <v>#REF!</v>
      </c>
    </row>
    <row r="494" spans="1:17" hidden="1">
      <c r="A494" s="11">
        <v>513</v>
      </c>
      <c r="B494" s="12">
        <v>44930</v>
      </c>
      <c r="C494" s="14" t="s">
        <v>213</v>
      </c>
      <c r="D494" s="16" t="s">
        <v>1020</v>
      </c>
      <c r="E494" s="16"/>
      <c r="I494" s="37" t="s">
        <v>38</v>
      </c>
      <c r="J494" s="37">
        <v>10</v>
      </c>
      <c r="K494" s="13" t="e">
        <f>VLOOKUP(I494,#REF!,2,0)</f>
        <v>#REF!</v>
      </c>
      <c r="L494" s="17" t="e">
        <f>VLOOKUP(I494,#REF!,6,0)</f>
        <v>#REF!</v>
      </c>
      <c r="M494" s="92" t="e">
        <f t="shared" si="14"/>
        <v>#REF!</v>
      </c>
      <c r="P494" s="19" t="e">
        <f>VLOOKUP(I494,#REF!,8,0)</f>
        <v>#REF!</v>
      </c>
      <c r="Q494" s="19" t="e">
        <f t="shared" si="15"/>
        <v>#REF!</v>
      </c>
    </row>
    <row r="495" spans="1:17">
      <c r="A495" s="11">
        <v>514</v>
      </c>
      <c r="B495" s="12">
        <v>44930</v>
      </c>
      <c r="C495" s="14" t="s">
        <v>213</v>
      </c>
      <c r="D495" s="16" t="s">
        <v>1021</v>
      </c>
      <c r="E495" s="16"/>
      <c r="I495" s="37" t="s">
        <v>25</v>
      </c>
      <c r="J495" s="37">
        <v>5</v>
      </c>
      <c r="K495" s="13" t="e">
        <f>VLOOKUP(I495,#REF!,2,0)</f>
        <v>#REF!</v>
      </c>
      <c r="L495" s="17" t="e">
        <f>VLOOKUP(I495,#REF!,6,0)</f>
        <v>#REF!</v>
      </c>
      <c r="M495" s="92" t="e">
        <f t="shared" si="14"/>
        <v>#REF!</v>
      </c>
      <c r="P495" s="19" t="e">
        <f>VLOOKUP(I495,#REF!,8,0)</f>
        <v>#REF!</v>
      </c>
      <c r="Q495" s="19" t="e">
        <f t="shared" si="15"/>
        <v>#REF!</v>
      </c>
    </row>
    <row r="496" spans="1:17" hidden="1">
      <c r="A496" s="11">
        <v>515</v>
      </c>
      <c r="B496" s="12">
        <v>44930</v>
      </c>
      <c r="C496" s="14" t="s">
        <v>213</v>
      </c>
      <c r="D496" s="16" t="s">
        <v>1021</v>
      </c>
      <c r="E496" s="16"/>
      <c r="I496" s="37" t="s">
        <v>26</v>
      </c>
      <c r="J496" s="37">
        <v>15</v>
      </c>
      <c r="K496" s="13" t="e">
        <f>VLOOKUP(I496,#REF!,2,0)</f>
        <v>#REF!</v>
      </c>
      <c r="L496" s="17" t="e">
        <f>VLOOKUP(I496,#REF!,6,0)</f>
        <v>#REF!</v>
      </c>
      <c r="M496" s="92" t="e">
        <f t="shared" si="14"/>
        <v>#REF!</v>
      </c>
      <c r="P496" s="19" t="e">
        <f>VLOOKUP(I496,#REF!,8,0)</f>
        <v>#REF!</v>
      </c>
      <c r="Q496" s="19" t="e">
        <f t="shared" si="15"/>
        <v>#REF!</v>
      </c>
    </row>
    <row r="497" spans="1:17" hidden="1">
      <c r="A497" s="11">
        <v>516</v>
      </c>
      <c r="B497" s="12">
        <v>44930</v>
      </c>
      <c r="C497" s="14" t="s">
        <v>213</v>
      </c>
      <c r="D497" s="16" t="s">
        <v>1021</v>
      </c>
      <c r="E497" s="16"/>
      <c r="I497" s="37" t="s">
        <v>35</v>
      </c>
      <c r="J497" s="37">
        <v>10</v>
      </c>
      <c r="K497" s="13" t="e">
        <f>VLOOKUP(I497,#REF!,2,0)</f>
        <v>#REF!</v>
      </c>
      <c r="L497" s="17" t="e">
        <f>VLOOKUP(I497,#REF!,6,0)</f>
        <v>#REF!</v>
      </c>
      <c r="M497" s="92" t="e">
        <f t="shared" si="14"/>
        <v>#REF!</v>
      </c>
      <c r="P497" s="19" t="e">
        <f>VLOOKUP(I497,#REF!,8,0)</f>
        <v>#REF!</v>
      </c>
      <c r="Q497" s="19" t="e">
        <f t="shared" si="15"/>
        <v>#REF!</v>
      </c>
    </row>
    <row r="498" spans="1:17" hidden="1">
      <c r="A498" s="11">
        <v>517</v>
      </c>
      <c r="B498" s="12">
        <v>44930</v>
      </c>
      <c r="C498" s="14" t="s">
        <v>213</v>
      </c>
      <c r="D498" s="16" t="s">
        <v>1022</v>
      </c>
      <c r="E498" s="16"/>
      <c r="I498" s="37" t="s">
        <v>530</v>
      </c>
      <c r="J498" s="37">
        <v>10</v>
      </c>
      <c r="K498" s="13" t="e">
        <f>VLOOKUP(I498,#REF!,2,0)</f>
        <v>#REF!</v>
      </c>
      <c r="L498" s="17" t="e">
        <f>VLOOKUP(I498,#REF!,6,0)</f>
        <v>#REF!</v>
      </c>
      <c r="M498" s="92" t="e">
        <f t="shared" si="14"/>
        <v>#REF!</v>
      </c>
      <c r="P498" s="19" t="e">
        <f>VLOOKUP(I498,#REF!,8,0)</f>
        <v>#REF!</v>
      </c>
      <c r="Q498" s="19" t="e">
        <f t="shared" si="15"/>
        <v>#REF!</v>
      </c>
    </row>
    <row r="499" spans="1:17" hidden="1">
      <c r="A499" s="11">
        <v>518</v>
      </c>
      <c r="B499" s="12">
        <v>44930</v>
      </c>
      <c r="C499" s="14" t="s">
        <v>213</v>
      </c>
      <c r="D499" s="16" t="s">
        <v>1023</v>
      </c>
      <c r="E499" s="16"/>
      <c r="I499" s="37" t="s">
        <v>530</v>
      </c>
      <c r="J499" s="37">
        <v>20</v>
      </c>
      <c r="K499" s="13" t="e">
        <f>VLOOKUP(I499,#REF!,2,0)</f>
        <v>#REF!</v>
      </c>
      <c r="L499" s="17" t="e">
        <f>VLOOKUP(I499,#REF!,6,0)</f>
        <v>#REF!</v>
      </c>
      <c r="M499" s="92" t="e">
        <f t="shared" si="14"/>
        <v>#REF!</v>
      </c>
      <c r="P499" s="19" t="e">
        <f>VLOOKUP(I499,#REF!,8,0)</f>
        <v>#REF!</v>
      </c>
      <c r="Q499" s="19" t="e">
        <f t="shared" si="15"/>
        <v>#REF!</v>
      </c>
    </row>
    <row r="500" spans="1:17" hidden="1">
      <c r="A500" s="11">
        <v>519</v>
      </c>
      <c r="B500" s="12">
        <v>44930</v>
      </c>
      <c r="C500" s="14" t="s">
        <v>213</v>
      </c>
      <c r="D500" s="16" t="s">
        <v>1024</v>
      </c>
      <c r="E500" s="16"/>
      <c r="I500" s="37" t="s">
        <v>35</v>
      </c>
      <c r="J500" s="37">
        <v>10</v>
      </c>
      <c r="K500" s="13" t="e">
        <f>VLOOKUP(I500,#REF!,2,0)</f>
        <v>#REF!</v>
      </c>
      <c r="L500" s="17" t="e">
        <f>VLOOKUP(I500,#REF!,6,0)</f>
        <v>#REF!</v>
      </c>
      <c r="M500" s="92" t="e">
        <f t="shared" si="14"/>
        <v>#REF!</v>
      </c>
      <c r="P500" s="19" t="e">
        <f>VLOOKUP(I500,#REF!,8,0)</f>
        <v>#REF!</v>
      </c>
      <c r="Q500" s="19" t="e">
        <f t="shared" si="15"/>
        <v>#REF!</v>
      </c>
    </row>
    <row r="501" spans="1:17" hidden="1">
      <c r="A501" s="11">
        <v>520</v>
      </c>
      <c r="B501" s="12">
        <v>44930</v>
      </c>
      <c r="C501" s="14" t="s">
        <v>213</v>
      </c>
      <c r="D501" s="16" t="s">
        <v>1024</v>
      </c>
      <c r="E501" s="16"/>
      <c r="I501" s="37" t="s">
        <v>26</v>
      </c>
      <c r="J501" s="37">
        <v>50</v>
      </c>
      <c r="K501" s="13" t="e">
        <f>VLOOKUP(I501,#REF!,2,0)</f>
        <v>#REF!</v>
      </c>
      <c r="L501" s="17" t="e">
        <f>VLOOKUP(I501,#REF!,6,0)</f>
        <v>#REF!</v>
      </c>
      <c r="M501" s="92" t="e">
        <f t="shared" si="14"/>
        <v>#REF!</v>
      </c>
      <c r="P501" s="19" t="e">
        <f>VLOOKUP(I501,#REF!,8,0)</f>
        <v>#REF!</v>
      </c>
      <c r="Q501" s="19" t="e">
        <f t="shared" si="15"/>
        <v>#REF!</v>
      </c>
    </row>
    <row r="502" spans="1:17" hidden="1">
      <c r="A502" s="11">
        <v>521</v>
      </c>
      <c r="B502" s="12">
        <v>44930</v>
      </c>
      <c r="C502" s="14" t="s">
        <v>213</v>
      </c>
      <c r="D502" s="16" t="s">
        <v>1024</v>
      </c>
      <c r="E502" s="16"/>
      <c r="I502" s="37" t="s">
        <v>52</v>
      </c>
      <c r="J502" s="37">
        <v>30</v>
      </c>
      <c r="K502" s="13" t="e">
        <f>VLOOKUP(I502,#REF!,2,0)</f>
        <v>#REF!</v>
      </c>
      <c r="L502" s="17" t="e">
        <f>VLOOKUP(I502,#REF!,6,0)</f>
        <v>#REF!</v>
      </c>
      <c r="M502" s="92" t="e">
        <f t="shared" si="14"/>
        <v>#REF!</v>
      </c>
      <c r="P502" s="19" t="e">
        <f>VLOOKUP(I502,#REF!,8,0)</f>
        <v>#REF!</v>
      </c>
      <c r="Q502" s="19" t="e">
        <f t="shared" si="15"/>
        <v>#REF!</v>
      </c>
    </row>
    <row r="503" spans="1:17">
      <c r="A503" s="11">
        <v>522</v>
      </c>
      <c r="B503" s="12">
        <v>44930</v>
      </c>
      <c r="C503" s="14" t="s">
        <v>213</v>
      </c>
      <c r="D503" s="16" t="s">
        <v>1025</v>
      </c>
      <c r="E503" s="16"/>
      <c r="I503" s="37" t="s">
        <v>25</v>
      </c>
      <c r="J503" s="37">
        <v>10</v>
      </c>
      <c r="K503" s="13" t="e">
        <f>VLOOKUP(I503,#REF!,2,0)</f>
        <v>#REF!</v>
      </c>
      <c r="L503" s="17" t="e">
        <f>VLOOKUP(I503,#REF!,6,0)</f>
        <v>#REF!</v>
      </c>
      <c r="M503" s="92" t="e">
        <f t="shared" si="14"/>
        <v>#REF!</v>
      </c>
      <c r="P503" s="19" t="e">
        <f>VLOOKUP(I503,#REF!,8,0)</f>
        <v>#REF!</v>
      </c>
      <c r="Q503" s="19" t="e">
        <f t="shared" si="15"/>
        <v>#REF!</v>
      </c>
    </row>
    <row r="504" spans="1:17" hidden="1">
      <c r="A504" s="11">
        <v>523</v>
      </c>
      <c r="B504" s="12">
        <v>44930</v>
      </c>
      <c r="C504" s="14" t="s">
        <v>213</v>
      </c>
      <c r="D504" s="16" t="s">
        <v>1025</v>
      </c>
      <c r="E504" s="16"/>
      <c r="I504" s="37" t="s">
        <v>26</v>
      </c>
      <c r="J504" s="37">
        <v>10</v>
      </c>
      <c r="K504" s="13" t="e">
        <f>VLOOKUP(I504,#REF!,2,0)</f>
        <v>#REF!</v>
      </c>
      <c r="L504" s="17" t="e">
        <f>VLOOKUP(I504,#REF!,6,0)</f>
        <v>#REF!</v>
      </c>
      <c r="M504" s="92" t="e">
        <f t="shared" si="14"/>
        <v>#REF!</v>
      </c>
      <c r="P504" s="19" t="e">
        <f>VLOOKUP(I504,#REF!,8,0)</f>
        <v>#REF!</v>
      </c>
      <c r="Q504" s="19" t="e">
        <f t="shared" si="15"/>
        <v>#REF!</v>
      </c>
    </row>
    <row r="505" spans="1:17" hidden="1">
      <c r="A505" s="11">
        <v>524</v>
      </c>
      <c r="B505" s="12">
        <v>44930</v>
      </c>
      <c r="C505" s="14" t="s">
        <v>213</v>
      </c>
      <c r="D505" s="16" t="s">
        <v>1025</v>
      </c>
      <c r="E505" s="16"/>
      <c r="I505" s="37" t="s">
        <v>52</v>
      </c>
      <c r="J505" s="37">
        <v>10</v>
      </c>
      <c r="K505" s="13" t="e">
        <f>VLOOKUP(I505,#REF!,2,0)</f>
        <v>#REF!</v>
      </c>
      <c r="L505" s="17" t="e">
        <f>VLOOKUP(I505,#REF!,6,0)</f>
        <v>#REF!</v>
      </c>
      <c r="M505" s="92" t="e">
        <f t="shared" ref="M505:M564" si="16">J505*L505</f>
        <v>#REF!</v>
      </c>
      <c r="P505" s="19" t="e">
        <f>VLOOKUP(I505,#REF!,8,0)</f>
        <v>#REF!</v>
      </c>
      <c r="Q505" s="19" t="e">
        <f t="shared" si="15"/>
        <v>#REF!</v>
      </c>
    </row>
    <row r="506" spans="1:17">
      <c r="A506" s="11">
        <v>525</v>
      </c>
      <c r="B506" s="12">
        <v>44930</v>
      </c>
      <c r="C506" s="14" t="s">
        <v>213</v>
      </c>
      <c r="D506" s="16" t="s">
        <v>1026</v>
      </c>
      <c r="E506" s="16"/>
      <c r="I506" s="37" t="s">
        <v>25</v>
      </c>
      <c r="J506" s="37">
        <v>20</v>
      </c>
      <c r="K506" s="13" t="e">
        <f>VLOOKUP(I506,#REF!,2,0)</f>
        <v>#REF!</v>
      </c>
      <c r="L506" s="17" t="e">
        <f>VLOOKUP(I506,#REF!,6,0)</f>
        <v>#REF!</v>
      </c>
      <c r="M506" s="92" t="e">
        <f t="shared" si="16"/>
        <v>#REF!</v>
      </c>
      <c r="P506" s="19" t="e">
        <f>VLOOKUP(I506,#REF!,8,0)</f>
        <v>#REF!</v>
      </c>
      <c r="Q506" s="19" t="e">
        <f t="shared" ref="Q506:Q565" si="17">J506*P506</f>
        <v>#REF!</v>
      </c>
    </row>
    <row r="507" spans="1:17" hidden="1">
      <c r="A507" s="11">
        <v>526</v>
      </c>
      <c r="B507" s="12">
        <v>44930</v>
      </c>
      <c r="C507" s="14" t="s">
        <v>213</v>
      </c>
      <c r="D507" s="16" t="s">
        <v>1026</v>
      </c>
      <c r="E507" s="16"/>
      <c r="I507" s="37" t="s">
        <v>26</v>
      </c>
      <c r="J507" s="37">
        <v>30</v>
      </c>
      <c r="K507" s="13" t="e">
        <f>VLOOKUP(I507,#REF!,2,0)</f>
        <v>#REF!</v>
      </c>
      <c r="L507" s="17" t="e">
        <f>VLOOKUP(I507,#REF!,6,0)</f>
        <v>#REF!</v>
      </c>
      <c r="M507" s="92" t="e">
        <f t="shared" si="16"/>
        <v>#REF!</v>
      </c>
      <c r="P507" s="19" t="e">
        <f>VLOOKUP(I507,#REF!,8,0)</f>
        <v>#REF!</v>
      </c>
      <c r="Q507" s="19" t="e">
        <f t="shared" si="17"/>
        <v>#REF!</v>
      </c>
    </row>
    <row r="508" spans="1:17" hidden="1">
      <c r="A508" s="11">
        <v>527</v>
      </c>
      <c r="B508" s="12">
        <v>44930</v>
      </c>
      <c r="C508" s="14" t="s">
        <v>213</v>
      </c>
      <c r="D508" s="16" t="s">
        <v>1026</v>
      </c>
      <c r="E508" s="16"/>
      <c r="I508" s="37" t="s">
        <v>52</v>
      </c>
      <c r="J508" s="37">
        <v>10</v>
      </c>
      <c r="K508" s="13" t="e">
        <f>VLOOKUP(I508,#REF!,2,0)</f>
        <v>#REF!</v>
      </c>
      <c r="L508" s="17" t="e">
        <f>VLOOKUP(I508,#REF!,6,0)</f>
        <v>#REF!</v>
      </c>
      <c r="M508" s="92" t="e">
        <f t="shared" si="16"/>
        <v>#REF!</v>
      </c>
      <c r="P508" s="19" t="e">
        <f>VLOOKUP(I508,#REF!,8,0)</f>
        <v>#REF!</v>
      </c>
      <c r="Q508" s="19" t="e">
        <f t="shared" si="17"/>
        <v>#REF!</v>
      </c>
    </row>
    <row r="509" spans="1:17" hidden="1">
      <c r="A509" s="11">
        <v>528</v>
      </c>
      <c r="B509" s="12">
        <v>44930</v>
      </c>
      <c r="C509" s="14" t="s">
        <v>213</v>
      </c>
      <c r="D509" s="16" t="s">
        <v>1027</v>
      </c>
      <c r="E509" s="16"/>
      <c r="I509" s="37" t="s">
        <v>530</v>
      </c>
      <c r="J509" s="37">
        <v>20</v>
      </c>
      <c r="K509" s="13" t="e">
        <f>VLOOKUP(I509,#REF!,2,0)</f>
        <v>#REF!</v>
      </c>
      <c r="L509" s="17" t="e">
        <f>VLOOKUP(I509,#REF!,6,0)</f>
        <v>#REF!</v>
      </c>
      <c r="M509" s="92" t="e">
        <f t="shared" si="16"/>
        <v>#REF!</v>
      </c>
      <c r="P509" s="19" t="e">
        <f>VLOOKUP(I509,#REF!,8,0)</f>
        <v>#REF!</v>
      </c>
      <c r="Q509" s="19" t="e">
        <f t="shared" si="17"/>
        <v>#REF!</v>
      </c>
    </row>
    <row r="510" spans="1:17" hidden="1">
      <c r="A510" s="11">
        <v>529</v>
      </c>
      <c r="B510" s="12">
        <v>44930</v>
      </c>
      <c r="C510" s="14" t="s">
        <v>213</v>
      </c>
      <c r="D510" s="16" t="s">
        <v>1028</v>
      </c>
      <c r="E510" s="16"/>
      <c r="I510" s="37" t="s">
        <v>26</v>
      </c>
      <c r="J510" s="37">
        <v>10</v>
      </c>
      <c r="K510" s="13" t="e">
        <f>VLOOKUP(I510,#REF!,2,0)</f>
        <v>#REF!</v>
      </c>
      <c r="L510" s="17" t="e">
        <f>VLOOKUP(I510,#REF!,6,0)</f>
        <v>#REF!</v>
      </c>
      <c r="M510" s="92" t="e">
        <f t="shared" si="16"/>
        <v>#REF!</v>
      </c>
      <c r="P510" s="19" t="e">
        <f>VLOOKUP(I510,#REF!,8,0)</f>
        <v>#REF!</v>
      </c>
      <c r="Q510" s="19" t="e">
        <f t="shared" si="17"/>
        <v>#REF!</v>
      </c>
    </row>
    <row r="511" spans="1:17" hidden="1">
      <c r="A511" s="11">
        <v>530</v>
      </c>
      <c r="B511" s="12">
        <v>44930</v>
      </c>
      <c r="C511" s="14" t="s">
        <v>213</v>
      </c>
      <c r="D511" s="16" t="s">
        <v>1029</v>
      </c>
      <c r="E511" s="16"/>
      <c r="I511" s="37" t="s">
        <v>530</v>
      </c>
      <c r="J511" s="37">
        <v>10</v>
      </c>
      <c r="K511" s="13" t="e">
        <f>VLOOKUP(I511,#REF!,2,0)</f>
        <v>#REF!</v>
      </c>
      <c r="L511" s="17" t="e">
        <f>VLOOKUP(I511,#REF!,6,0)</f>
        <v>#REF!</v>
      </c>
      <c r="M511" s="92" t="e">
        <f t="shared" si="16"/>
        <v>#REF!</v>
      </c>
      <c r="P511" s="19" t="e">
        <f>VLOOKUP(I511,#REF!,8,0)</f>
        <v>#REF!</v>
      </c>
      <c r="Q511" s="19" t="e">
        <f t="shared" si="17"/>
        <v>#REF!</v>
      </c>
    </row>
    <row r="512" spans="1:17">
      <c r="A512" s="11">
        <v>531</v>
      </c>
      <c r="B512" s="12">
        <v>44930</v>
      </c>
      <c r="C512" s="14" t="s">
        <v>213</v>
      </c>
      <c r="D512" s="16" t="s">
        <v>981</v>
      </c>
      <c r="E512" s="16"/>
      <c r="I512" s="37" t="s">
        <v>25</v>
      </c>
      <c r="J512" s="37">
        <v>20</v>
      </c>
      <c r="K512" s="13" t="e">
        <f>VLOOKUP(I512,#REF!,2,0)</f>
        <v>#REF!</v>
      </c>
      <c r="L512" s="17" t="e">
        <f>VLOOKUP(I512,#REF!,6,0)</f>
        <v>#REF!</v>
      </c>
      <c r="M512" s="92" t="e">
        <f t="shared" si="16"/>
        <v>#REF!</v>
      </c>
      <c r="P512" s="19" t="e">
        <f>VLOOKUP(I512,#REF!,8,0)</f>
        <v>#REF!</v>
      </c>
      <c r="Q512" s="19" t="e">
        <f t="shared" si="17"/>
        <v>#REF!</v>
      </c>
    </row>
    <row r="513" spans="1:17" hidden="1">
      <c r="A513" s="11">
        <v>532</v>
      </c>
      <c r="B513" s="12">
        <v>44930</v>
      </c>
      <c r="C513" s="14" t="s">
        <v>213</v>
      </c>
      <c r="D513" s="16" t="s">
        <v>981</v>
      </c>
      <c r="E513" s="16"/>
      <c r="I513" s="37" t="s">
        <v>26</v>
      </c>
      <c r="J513" s="37">
        <v>20</v>
      </c>
      <c r="K513" s="13" t="e">
        <f>VLOOKUP(I513,#REF!,2,0)</f>
        <v>#REF!</v>
      </c>
      <c r="L513" s="17" t="e">
        <f>VLOOKUP(I513,#REF!,6,0)</f>
        <v>#REF!</v>
      </c>
      <c r="M513" s="92" t="e">
        <f t="shared" si="16"/>
        <v>#REF!</v>
      </c>
      <c r="P513" s="19" t="e">
        <f>VLOOKUP(I513,#REF!,8,0)</f>
        <v>#REF!</v>
      </c>
      <c r="Q513" s="19" t="e">
        <f t="shared" si="17"/>
        <v>#REF!</v>
      </c>
    </row>
    <row r="514" spans="1:17" hidden="1">
      <c r="A514" s="11">
        <v>533</v>
      </c>
      <c r="B514" s="12">
        <v>44930</v>
      </c>
      <c r="C514" s="14" t="s">
        <v>213</v>
      </c>
      <c r="D514" s="16" t="s">
        <v>981</v>
      </c>
      <c r="E514" s="16"/>
      <c r="I514" s="37" t="s">
        <v>52</v>
      </c>
      <c r="J514" s="37">
        <v>30</v>
      </c>
      <c r="K514" s="13" t="e">
        <f>VLOOKUP(I514,#REF!,2,0)</f>
        <v>#REF!</v>
      </c>
      <c r="L514" s="17" t="e">
        <f>VLOOKUP(I514,#REF!,6,0)</f>
        <v>#REF!</v>
      </c>
      <c r="M514" s="92" t="e">
        <f t="shared" si="16"/>
        <v>#REF!</v>
      </c>
      <c r="P514" s="19" t="e">
        <f>VLOOKUP(I514,#REF!,8,0)</f>
        <v>#REF!</v>
      </c>
      <c r="Q514" s="19" t="e">
        <f t="shared" si="17"/>
        <v>#REF!</v>
      </c>
    </row>
    <row r="515" spans="1:17" hidden="1">
      <c r="A515" s="11">
        <v>534</v>
      </c>
      <c r="B515" s="12">
        <v>44930</v>
      </c>
      <c r="C515" s="14" t="s">
        <v>213</v>
      </c>
      <c r="D515" s="16" t="s">
        <v>1030</v>
      </c>
      <c r="E515" s="16"/>
      <c r="I515" s="37" t="s">
        <v>26</v>
      </c>
      <c r="J515" s="37">
        <v>70</v>
      </c>
      <c r="K515" s="13" t="e">
        <f>VLOOKUP(I515,#REF!,2,0)</f>
        <v>#REF!</v>
      </c>
      <c r="L515" s="17" t="e">
        <f>VLOOKUP(I515,#REF!,6,0)</f>
        <v>#REF!</v>
      </c>
      <c r="M515" s="92" t="e">
        <f t="shared" si="16"/>
        <v>#REF!</v>
      </c>
      <c r="P515" s="19" t="e">
        <f>VLOOKUP(I515,#REF!,8,0)</f>
        <v>#REF!</v>
      </c>
      <c r="Q515" s="19" t="e">
        <f t="shared" si="17"/>
        <v>#REF!</v>
      </c>
    </row>
    <row r="516" spans="1:17" hidden="1">
      <c r="A516" s="11">
        <v>535</v>
      </c>
      <c r="B516" s="12">
        <v>44930</v>
      </c>
      <c r="C516" s="14" t="s">
        <v>213</v>
      </c>
      <c r="D516" s="16" t="s">
        <v>1031</v>
      </c>
      <c r="E516" s="16"/>
      <c r="I516" s="37" t="s">
        <v>534</v>
      </c>
      <c r="J516" s="37">
        <v>5</v>
      </c>
      <c r="K516" s="13" t="e">
        <f>VLOOKUP(I516,#REF!,2,0)</f>
        <v>#REF!</v>
      </c>
      <c r="L516" s="17" t="e">
        <f>VLOOKUP(I516,#REF!,6,0)</f>
        <v>#REF!</v>
      </c>
      <c r="M516" s="92" t="e">
        <f t="shared" si="16"/>
        <v>#REF!</v>
      </c>
      <c r="P516" s="19" t="e">
        <f>VLOOKUP(I516,#REF!,8,0)</f>
        <v>#REF!</v>
      </c>
      <c r="Q516" s="19" t="e">
        <f t="shared" si="17"/>
        <v>#REF!</v>
      </c>
    </row>
    <row r="517" spans="1:17" hidden="1">
      <c r="A517" s="11">
        <v>536</v>
      </c>
      <c r="B517" s="12">
        <v>44930</v>
      </c>
      <c r="C517" s="14" t="s">
        <v>213</v>
      </c>
      <c r="D517" s="16" t="s">
        <v>1032</v>
      </c>
      <c r="E517" s="16"/>
      <c r="I517" s="37" t="s">
        <v>530</v>
      </c>
      <c r="J517" s="37">
        <v>6</v>
      </c>
      <c r="K517" s="13" t="e">
        <f>VLOOKUP(I517,#REF!,2,0)</f>
        <v>#REF!</v>
      </c>
      <c r="L517" s="17" t="e">
        <f>VLOOKUP(I517,#REF!,6,0)</f>
        <v>#REF!</v>
      </c>
      <c r="M517" s="92" t="e">
        <f t="shared" si="16"/>
        <v>#REF!</v>
      </c>
      <c r="P517" s="19" t="e">
        <f>VLOOKUP(I517,#REF!,8,0)</f>
        <v>#REF!</v>
      </c>
      <c r="Q517" s="19" t="e">
        <f t="shared" si="17"/>
        <v>#REF!</v>
      </c>
    </row>
    <row r="518" spans="1:17" hidden="1">
      <c r="A518" s="11">
        <v>537</v>
      </c>
      <c r="B518" s="12">
        <v>44930</v>
      </c>
      <c r="C518" s="14" t="s">
        <v>213</v>
      </c>
      <c r="D518" s="16" t="s">
        <v>1032</v>
      </c>
      <c r="E518" s="16"/>
      <c r="I518" s="37" t="s">
        <v>534</v>
      </c>
      <c r="J518" s="37">
        <v>10</v>
      </c>
      <c r="K518" s="13" t="e">
        <f>VLOOKUP(I518,#REF!,2,0)</f>
        <v>#REF!</v>
      </c>
      <c r="L518" s="17" t="e">
        <f>VLOOKUP(I518,#REF!,6,0)</f>
        <v>#REF!</v>
      </c>
      <c r="M518" s="92" t="e">
        <f t="shared" si="16"/>
        <v>#REF!</v>
      </c>
      <c r="P518" s="19" t="e">
        <f>VLOOKUP(I518,#REF!,8,0)</f>
        <v>#REF!</v>
      </c>
      <c r="Q518" s="19" t="e">
        <f t="shared" si="17"/>
        <v>#REF!</v>
      </c>
    </row>
    <row r="519" spans="1:17">
      <c r="A519" s="11">
        <v>538</v>
      </c>
      <c r="B519" s="12">
        <v>44930</v>
      </c>
      <c r="C519" s="14" t="s">
        <v>213</v>
      </c>
      <c r="D519" s="16" t="s">
        <v>1033</v>
      </c>
      <c r="E519" s="16"/>
      <c r="I519" s="37" t="s">
        <v>25</v>
      </c>
      <c r="J519" s="37">
        <v>10</v>
      </c>
      <c r="K519" s="13" t="e">
        <f>VLOOKUP(I519,#REF!,2,0)</f>
        <v>#REF!</v>
      </c>
      <c r="L519" s="17" t="e">
        <f>VLOOKUP(I519,#REF!,6,0)</f>
        <v>#REF!</v>
      </c>
      <c r="M519" s="92" t="e">
        <f t="shared" si="16"/>
        <v>#REF!</v>
      </c>
      <c r="P519" s="19" t="e">
        <f>VLOOKUP(I519,#REF!,8,0)</f>
        <v>#REF!</v>
      </c>
      <c r="Q519" s="19" t="e">
        <f t="shared" si="17"/>
        <v>#REF!</v>
      </c>
    </row>
    <row r="520" spans="1:17" ht="12.75" hidden="1" customHeight="1">
      <c r="A520" s="11">
        <v>539</v>
      </c>
      <c r="B520" s="12">
        <v>44930</v>
      </c>
      <c r="C520" s="14" t="s">
        <v>213</v>
      </c>
      <c r="D520" s="16" t="s">
        <v>1033</v>
      </c>
      <c r="E520" s="16"/>
      <c r="I520" s="37" t="s">
        <v>52</v>
      </c>
      <c r="J520" s="37">
        <v>10</v>
      </c>
      <c r="K520" s="13" t="e">
        <f>VLOOKUP(I520,#REF!,2,0)</f>
        <v>#REF!</v>
      </c>
      <c r="L520" s="17" t="e">
        <f>VLOOKUP(I520,#REF!,6,0)</f>
        <v>#REF!</v>
      </c>
      <c r="M520" s="92" t="e">
        <f t="shared" si="16"/>
        <v>#REF!</v>
      </c>
      <c r="P520" s="19" t="e">
        <f>VLOOKUP(I520,#REF!,8,0)</f>
        <v>#REF!</v>
      </c>
      <c r="Q520" s="19" t="e">
        <f t="shared" si="17"/>
        <v>#REF!</v>
      </c>
    </row>
    <row r="521" spans="1:17">
      <c r="A521" s="11">
        <v>540</v>
      </c>
      <c r="B521" s="12">
        <v>44930</v>
      </c>
      <c r="C521" s="20" t="s">
        <v>1035</v>
      </c>
      <c r="D521" s="16" t="s">
        <v>1045</v>
      </c>
      <c r="E521" s="16"/>
      <c r="I521" s="37" t="s">
        <v>25</v>
      </c>
      <c r="J521" s="37">
        <v>40</v>
      </c>
      <c r="K521" s="13" t="e">
        <f>VLOOKUP(I521,#REF!,2,0)</f>
        <v>#REF!</v>
      </c>
      <c r="L521" s="17" t="e">
        <f>VLOOKUP(I521,#REF!,6,0)</f>
        <v>#REF!</v>
      </c>
      <c r="M521" s="92" t="e">
        <f t="shared" si="16"/>
        <v>#REF!</v>
      </c>
      <c r="P521" s="19" t="e">
        <f>VLOOKUP(I521,#REF!,8,0)</f>
        <v>#REF!</v>
      </c>
      <c r="Q521" s="19" t="e">
        <f t="shared" si="17"/>
        <v>#REF!</v>
      </c>
    </row>
    <row r="522" spans="1:17" hidden="1">
      <c r="A522" s="11">
        <v>541</v>
      </c>
      <c r="B522" s="12">
        <v>44930</v>
      </c>
      <c r="C522" s="20" t="s">
        <v>1035</v>
      </c>
      <c r="D522" s="16" t="s">
        <v>1045</v>
      </c>
      <c r="E522" s="16"/>
      <c r="I522" s="37" t="s">
        <v>26</v>
      </c>
      <c r="J522" s="37">
        <v>40</v>
      </c>
      <c r="K522" s="13" t="e">
        <f>VLOOKUP(I522,#REF!,2,0)</f>
        <v>#REF!</v>
      </c>
      <c r="L522" s="17" t="e">
        <f>VLOOKUP(I522,#REF!,6,0)</f>
        <v>#REF!</v>
      </c>
      <c r="M522" s="92" t="e">
        <f t="shared" si="16"/>
        <v>#REF!</v>
      </c>
      <c r="P522" s="19" t="e">
        <f>VLOOKUP(I522,#REF!,8,0)</f>
        <v>#REF!</v>
      </c>
      <c r="Q522" s="19" t="e">
        <f t="shared" si="17"/>
        <v>#REF!</v>
      </c>
    </row>
    <row r="523" spans="1:17" hidden="1">
      <c r="A523" s="11">
        <v>542</v>
      </c>
      <c r="B523" s="12">
        <v>44930</v>
      </c>
      <c r="C523" s="20" t="s">
        <v>1035</v>
      </c>
      <c r="D523" s="16" t="s">
        <v>1045</v>
      </c>
      <c r="E523" s="16"/>
      <c r="I523" s="37" t="s">
        <v>52</v>
      </c>
      <c r="J523" s="37">
        <v>20</v>
      </c>
      <c r="K523" s="13" t="e">
        <f>VLOOKUP(I523,#REF!,2,0)</f>
        <v>#REF!</v>
      </c>
      <c r="L523" s="17" t="e">
        <f>VLOOKUP(I523,#REF!,6,0)</f>
        <v>#REF!</v>
      </c>
      <c r="M523" s="92" t="e">
        <f t="shared" si="16"/>
        <v>#REF!</v>
      </c>
      <c r="P523" s="19" t="e">
        <f>VLOOKUP(I523,#REF!,8,0)</f>
        <v>#REF!</v>
      </c>
      <c r="Q523" s="19" t="e">
        <f t="shared" si="17"/>
        <v>#REF!</v>
      </c>
    </row>
    <row r="524" spans="1:17" hidden="1">
      <c r="A524" s="11">
        <v>543</v>
      </c>
      <c r="B524" s="12">
        <v>44930</v>
      </c>
      <c r="C524" s="20" t="s">
        <v>1035</v>
      </c>
      <c r="D524" s="16" t="s">
        <v>1045</v>
      </c>
      <c r="E524" s="16"/>
      <c r="I524" s="37" t="s">
        <v>21</v>
      </c>
      <c r="J524" s="37">
        <v>20</v>
      </c>
      <c r="K524" s="13" t="e">
        <f>VLOOKUP(I524,#REF!,2,0)</f>
        <v>#REF!</v>
      </c>
      <c r="L524" s="17" t="e">
        <f>VLOOKUP(I524,#REF!,6,0)</f>
        <v>#REF!</v>
      </c>
      <c r="M524" s="92" t="e">
        <f t="shared" si="16"/>
        <v>#REF!</v>
      </c>
      <c r="P524" s="19" t="e">
        <f>VLOOKUP(I524,#REF!,8,0)</f>
        <v>#REF!</v>
      </c>
      <c r="Q524" s="19" t="e">
        <f t="shared" si="17"/>
        <v>#REF!</v>
      </c>
    </row>
    <row r="525" spans="1:17" hidden="1">
      <c r="A525" s="11">
        <v>544</v>
      </c>
      <c r="B525" s="12">
        <v>44930</v>
      </c>
      <c r="C525" s="20" t="s">
        <v>1035</v>
      </c>
      <c r="D525" s="16" t="s">
        <v>1045</v>
      </c>
      <c r="E525" s="16"/>
      <c r="I525" s="37" t="s">
        <v>31</v>
      </c>
      <c r="J525" s="37">
        <v>10</v>
      </c>
      <c r="K525" s="13" t="e">
        <f>VLOOKUP(I525,#REF!,2,0)</f>
        <v>#REF!</v>
      </c>
      <c r="L525" s="17" t="e">
        <f>VLOOKUP(I525,#REF!,6,0)</f>
        <v>#REF!</v>
      </c>
      <c r="M525" s="92" t="e">
        <f t="shared" si="16"/>
        <v>#REF!</v>
      </c>
      <c r="P525" s="19" t="e">
        <f>VLOOKUP(I525,#REF!,8,0)</f>
        <v>#REF!</v>
      </c>
      <c r="Q525" s="19" t="e">
        <f t="shared" si="17"/>
        <v>#REF!</v>
      </c>
    </row>
    <row r="526" spans="1:17">
      <c r="A526" s="11">
        <v>545</v>
      </c>
      <c r="B526" s="12">
        <v>44930</v>
      </c>
      <c r="C526" s="20" t="s">
        <v>1035</v>
      </c>
      <c r="D526" s="16" t="s">
        <v>1045</v>
      </c>
      <c r="E526" s="16"/>
      <c r="I526" s="37" t="s">
        <v>25</v>
      </c>
      <c r="J526" s="37">
        <v>5</v>
      </c>
      <c r="K526" s="13" t="e">
        <f>VLOOKUP(I526,#REF!,2,0)</f>
        <v>#REF!</v>
      </c>
      <c r="L526" s="17" t="e">
        <f>VLOOKUP(I526,#REF!,6,0)</f>
        <v>#REF!</v>
      </c>
      <c r="M526" s="92" t="e">
        <f t="shared" si="16"/>
        <v>#REF!</v>
      </c>
      <c r="P526" s="19" t="e">
        <f>VLOOKUP(I526,#REF!,8,0)</f>
        <v>#REF!</v>
      </c>
      <c r="Q526" s="19" t="e">
        <f t="shared" si="17"/>
        <v>#REF!</v>
      </c>
    </row>
    <row r="527" spans="1:17" hidden="1">
      <c r="A527" s="11">
        <v>546</v>
      </c>
      <c r="B527" s="12">
        <v>44930</v>
      </c>
      <c r="C527" s="20" t="s">
        <v>1035</v>
      </c>
      <c r="D527" s="16" t="s">
        <v>1045</v>
      </c>
      <c r="E527" s="16"/>
      <c r="I527" s="37" t="s">
        <v>26</v>
      </c>
      <c r="J527" s="37">
        <v>5</v>
      </c>
      <c r="K527" s="13" t="e">
        <f>VLOOKUP(I527,#REF!,2,0)</f>
        <v>#REF!</v>
      </c>
      <c r="L527" s="17" t="e">
        <f>VLOOKUP(I527,#REF!,6,0)</f>
        <v>#REF!</v>
      </c>
      <c r="M527" s="92" t="e">
        <f t="shared" si="16"/>
        <v>#REF!</v>
      </c>
      <c r="P527" s="19" t="e">
        <f>VLOOKUP(I527,#REF!,8,0)</f>
        <v>#REF!</v>
      </c>
      <c r="Q527" s="19" t="e">
        <f t="shared" si="17"/>
        <v>#REF!</v>
      </c>
    </row>
    <row r="528" spans="1:17" hidden="1">
      <c r="A528" s="11">
        <v>547</v>
      </c>
      <c r="B528" s="12">
        <v>44931</v>
      </c>
      <c r="C528" s="20" t="s">
        <v>145</v>
      </c>
      <c r="D528" s="16" t="s">
        <v>1042</v>
      </c>
      <c r="E528" s="16"/>
      <c r="I528" s="37" t="s">
        <v>70</v>
      </c>
      <c r="J528" s="37">
        <v>15</v>
      </c>
      <c r="K528" s="13" t="e">
        <f>VLOOKUP(I528,#REF!,2,0)</f>
        <v>#REF!</v>
      </c>
      <c r="L528" s="17" t="e">
        <f>VLOOKUP(I528,#REF!,6,0)</f>
        <v>#REF!</v>
      </c>
      <c r="M528" s="92" t="e">
        <f>J528*L528</f>
        <v>#REF!</v>
      </c>
      <c r="P528" s="19" t="e">
        <f>VLOOKUP(I528,#REF!,8,0)</f>
        <v>#REF!</v>
      </c>
      <c r="Q528" s="19" t="e">
        <f>J528*P528</f>
        <v>#REF!</v>
      </c>
    </row>
    <row r="529" spans="1:17" hidden="1">
      <c r="A529" s="11">
        <v>548</v>
      </c>
      <c r="B529" s="12">
        <v>44931</v>
      </c>
      <c r="C529" s="20" t="s">
        <v>145</v>
      </c>
      <c r="D529" s="16" t="s">
        <v>1042</v>
      </c>
      <c r="E529" s="16"/>
      <c r="I529" s="37" t="s">
        <v>35</v>
      </c>
      <c r="J529" s="37">
        <v>10</v>
      </c>
      <c r="K529" s="13" t="e">
        <f>VLOOKUP(I529,#REF!,2,0)</f>
        <v>#REF!</v>
      </c>
      <c r="L529" s="17" t="e">
        <f>VLOOKUP(I529,#REF!,6,0)</f>
        <v>#REF!</v>
      </c>
      <c r="M529" s="92" t="e">
        <f>J529*L529</f>
        <v>#REF!</v>
      </c>
      <c r="P529" s="19" t="e">
        <f>VLOOKUP(I529,#REF!,8,0)</f>
        <v>#REF!</v>
      </c>
      <c r="Q529" s="19" t="e">
        <f>J529*P529</f>
        <v>#REF!</v>
      </c>
    </row>
    <row r="530" spans="1:17" hidden="1">
      <c r="A530" s="11">
        <v>549</v>
      </c>
      <c r="B530" s="12">
        <v>44931</v>
      </c>
      <c r="C530" s="20" t="s">
        <v>145</v>
      </c>
      <c r="D530" s="16" t="s">
        <v>1042</v>
      </c>
      <c r="E530" s="16"/>
      <c r="I530" s="37" t="s">
        <v>535</v>
      </c>
      <c r="J530" s="37">
        <v>10</v>
      </c>
      <c r="K530" s="13" t="e">
        <f>VLOOKUP(I530,#REF!,2,0)</f>
        <v>#REF!</v>
      </c>
      <c r="L530" s="17" t="e">
        <f>VLOOKUP(I530,#REF!,6,0)</f>
        <v>#REF!</v>
      </c>
      <c r="M530" s="92" t="e">
        <f>J530*L530</f>
        <v>#REF!</v>
      </c>
      <c r="P530" s="19" t="e">
        <f>VLOOKUP(I530,#REF!,8,0)</f>
        <v>#REF!</v>
      </c>
      <c r="Q530" s="19" t="e">
        <f>J530*P530</f>
        <v>#REF!</v>
      </c>
    </row>
    <row r="531" spans="1:17" hidden="1">
      <c r="A531" s="11">
        <v>550</v>
      </c>
      <c r="B531" s="12">
        <v>44931</v>
      </c>
      <c r="C531" s="20" t="s">
        <v>145</v>
      </c>
      <c r="D531" s="16" t="s">
        <v>1046</v>
      </c>
      <c r="E531" s="16"/>
      <c r="I531" s="37" t="s">
        <v>52</v>
      </c>
      <c r="J531" s="37">
        <v>20</v>
      </c>
      <c r="K531" s="13" t="e">
        <f>VLOOKUP(I531,#REF!,2,0)</f>
        <v>#REF!</v>
      </c>
      <c r="L531" s="17" t="e">
        <f>VLOOKUP(I531,#REF!,6,0)</f>
        <v>#REF!</v>
      </c>
      <c r="M531" s="92" t="e">
        <f t="shared" si="16"/>
        <v>#REF!</v>
      </c>
      <c r="P531" s="19" t="e">
        <f>VLOOKUP(I531,#REF!,8,0)</f>
        <v>#REF!</v>
      </c>
      <c r="Q531" s="19" t="e">
        <f t="shared" si="17"/>
        <v>#REF!</v>
      </c>
    </row>
    <row r="532" spans="1:17" hidden="1">
      <c r="A532" s="11">
        <v>551</v>
      </c>
      <c r="B532" s="12">
        <v>44931</v>
      </c>
      <c r="C532" s="20" t="s">
        <v>145</v>
      </c>
      <c r="D532" s="16" t="s">
        <v>525</v>
      </c>
      <c r="E532" s="16"/>
      <c r="I532" s="37" t="s">
        <v>26</v>
      </c>
      <c r="J532" s="37">
        <v>20</v>
      </c>
      <c r="K532" s="13" t="e">
        <f>VLOOKUP(I532,#REF!,2,0)</f>
        <v>#REF!</v>
      </c>
      <c r="L532" s="17" t="e">
        <f>VLOOKUP(I532,#REF!,6,0)</f>
        <v>#REF!</v>
      </c>
      <c r="M532" s="92" t="e">
        <f t="shared" si="16"/>
        <v>#REF!</v>
      </c>
      <c r="P532" s="19" t="e">
        <f>VLOOKUP(I532,#REF!,8,0)</f>
        <v>#REF!</v>
      </c>
      <c r="Q532" s="19" t="e">
        <f t="shared" si="17"/>
        <v>#REF!</v>
      </c>
    </row>
    <row r="533" spans="1:17" hidden="1">
      <c r="A533" s="11">
        <v>552</v>
      </c>
      <c r="B533" s="12">
        <v>44931</v>
      </c>
      <c r="C533" s="20" t="s">
        <v>145</v>
      </c>
      <c r="D533" s="16" t="s">
        <v>525</v>
      </c>
      <c r="E533" s="16"/>
      <c r="I533" s="37" t="s">
        <v>52</v>
      </c>
      <c r="J533" s="37">
        <v>40</v>
      </c>
      <c r="K533" s="13" t="e">
        <f>VLOOKUP(I533,#REF!,2,0)</f>
        <v>#REF!</v>
      </c>
      <c r="L533" s="17" t="e">
        <f>VLOOKUP(I533,#REF!,6,0)</f>
        <v>#REF!</v>
      </c>
      <c r="M533" s="92" t="e">
        <f t="shared" si="16"/>
        <v>#REF!</v>
      </c>
      <c r="P533" s="19" t="e">
        <f>VLOOKUP(I533,#REF!,8,0)</f>
        <v>#REF!</v>
      </c>
      <c r="Q533" s="19" t="e">
        <f t="shared" si="17"/>
        <v>#REF!</v>
      </c>
    </row>
    <row r="534" spans="1:17" hidden="1">
      <c r="A534" s="11">
        <v>553</v>
      </c>
      <c r="B534" s="12">
        <v>44931</v>
      </c>
      <c r="C534" s="20" t="s">
        <v>145</v>
      </c>
      <c r="D534" s="16" t="s">
        <v>525</v>
      </c>
      <c r="E534" s="16"/>
      <c r="I534" s="37" t="s">
        <v>35</v>
      </c>
      <c r="J534" s="37">
        <v>5</v>
      </c>
      <c r="K534" s="13" t="e">
        <f>VLOOKUP(I534,#REF!,2,0)</f>
        <v>#REF!</v>
      </c>
      <c r="L534" s="17" t="e">
        <f>VLOOKUP(I534,#REF!,6,0)</f>
        <v>#REF!</v>
      </c>
      <c r="M534" s="92" t="e">
        <f t="shared" si="16"/>
        <v>#REF!</v>
      </c>
      <c r="P534" s="19" t="e">
        <f>VLOOKUP(I534,#REF!,8,0)</f>
        <v>#REF!</v>
      </c>
      <c r="Q534" s="19" t="e">
        <f t="shared" si="17"/>
        <v>#REF!</v>
      </c>
    </row>
    <row r="535" spans="1:17" hidden="1">
      <c r="A535" s="11">
        <v>554</v>
      </c>
      <c r="B535" s="12">
        <v>44931</v>
      </c>
      <c r="C535" s="20" t="s">
        <v>145</v>
      </c>
      <c r="D535" s="16" t="s">
        <v>972</v>
      </c>
      <c r="E535" s="16"/>
      <c r="I535" s="37" t="s">
        <v>26</v>
      </c>
      <c r="J535" s="37">
        <v>60</v>
      </c>
      <c r="K535" s="13" t="e">
        <f>VLOOKUP(I535,#REF!,2,0)</f>
        <v>#REF!</v>
      </c>
      <c r="L535" s="17" t="e">
        <f>VLOOKUP(I535,#REF!,6,0)</f>
        <v>#REF!</v>
      </c>
      <c r="M535" s="92" t="e">
        <f t="shared" si="16"/>
        <v>#REF!</v>
      </c>
      <c r="P535" s="19" t="e">
        <f>VLOOKUP(I535,#REF!,8,0)</f>
        <v>#REF!</v>
      </c>
      <c r="Q535" s="19" t="e">
        <f t="shared" si="17"/>
        <v>#REF!</v>
      </c>
    </row>
    <row r="536" spans="1:17" hidden="1">
      <c r="A536" s="11">
        <v>555</v>
      </c>
      <c r="B536" s="12">
        <v>44931</v>
      </c>
      <c r="C536" s="20" t="s">
        <v>145</v>
      </c>
      <c r="D536" s="16" t="s">
        <v>972</v>
      </c>
      <c r="E536" s="16"/>
      <c r="I536" s="37" t="s">
        <v>52</v>
      </c>
      <c r="J536" s="37">
        <v>100</v>
      </c>
      <c r="K536" s="13" t="e">
        <f>VLOOKUP(I536,#REF!,2,0)</f>
        <v>#REF!</v>
      </c>
      <c r="L536" s="17" t="e">
        <f>VLOOKUP(I536,#REF!,6,0)</f>
        <v>#REF!</v>
      </c>
      <c r="M536" s="92" t="e">
        <f t="shared" si="16"/>
        <v>#REF!</v>
      </c>
      <c r="P536" s="19" t="e">
        <f>VLOOKUP(I536,#REF!,8,0)</f>
        <v>#REF!</v>
      </c>
      <c r="Q536" s="19" t="e">
        <f t="shared" si="17"/>
        <v>#REF!</v>
      </c>
    </row>
    <row r="537" spans="1:17">
      <c r="A537" s="11">
        <v>556</v>
      </c>
      <c r="B537" s="12">
        <v>44931</v>
      </c>
      <c r="C537" s="20" t="s">
        <v>145</v>
      </c>
      <c r="D537" s="16" t="s">
        <v>972</v>
      </c>
      <c r="E537" s="16"/>
      <c r="I537" s="37" t="s">
        <v>25</v>
      </c>
      <c r="J537" s="37">
        <v>50</v>
      </c>
      <c r="K537" s="13" t="e">
        <f>VLOOKUP(I537,#REF!,2,0)</f>
        <v>#REF!</v>
      </c>
      <c r="L537" s="17" t="e">
        <f>VLOOKUP(I537,#REF!,6,0)</f>
        <v>#REF!</v>
      </c>
      <c r="M537" s="92" t="e">
        <f t="shared" si="16"/>
        <v>#REF!</v>
      </c>
      <c r="P537" s="19" t="e">
        <f>VLOOKUP(I537,#REF!,8,0)</f>
        <v>#REF!</v>
      </c>
      <c r="Q537" s="19" t="e">
        <f t="shared" si="17"/>
        <v>#REF!</v>
      </c>
    </row>
    <row r="538" spans="1:17" hidden="1">
      <c r="A538" s="11">
        <v>557</v>
      </c>
      <c r="B538" s="12">
        <v>44931</v>
      </c>
      <c r="C538" s="20" t="s">
        <v>145</v>
      </c>
      <c r="D538" s="16" t="s">
        <v>972</v>
      </c>
      <c r="E538" s="16"/>
      <c r="I538" s="37" t="s">
        <v>73</v>
      </c>
      <c r="J538" s="37">
        <v>20</v>
      </c>
      <c r="K538" s="13" t="e">
        <f>VLOOKUP(I538,#REF!,2,0)</f>
        <v>#REF!</v>
      </c>
      <c r="L538" s="17" t="e">
        <f>VLOOKUP(I538,#REF!,6,0)</f>
        <v>#REF!</v>
      </c>
      <c r="M538" s="92" t="e">
        <f t="shared" si="16"/>
        <v>#REF!</v>
      </c>
      <c r="P538" s="19" t="e">
        <f>VLOOKUP(I538,#REF!,8,0)</f>
        <v>#REF!</v>
      </c>
      <c r="Q538" s="19" t="e">
        <f t="shared" si="17"/>
        <v>#REF!</v>
      </c>
    </row>
    <row r="539" spans="1:17" hidden="1">
      <c r="A539" s="11">
        <v>558</v>
      </c>
      <c r="B539" s="12">
        <v>44931</v>
      </c>
      <c r="C539" s="20" t="s">
        <v>145</v>
      </c>
      <c r="D539" s="16" t="s">
        <v>539</v>
      </c>
      <c r="E539" s="16"/>
      <c r="I539" s="37" t="s">
        <v>26</v>
      </c>
      <c r="J539" s="37">
        <v>20</v>
      </c>
      <c r="K539" s="13" t="e">
        <f>VLOOKUP(I539,#REF!,2,0)</f>
        <v>#REF!</v>
      </c>
      <c r="L539" s="17" t="e">
        <f>VLOOKUP(I539,#REF!,6,0)</f>
        <v>#REF!</v>
      </c>
      <c r="M539" s="92" t="e">
        <f t="shared" si="16"/>
        <v>#REF!</v>
      </c>
      <c r="P539" s="19" t="e">
        <f>VLOOKUP(I539,#REF!,8,0)</f>
        <v>#REF!</v>
      </c>
      <c r="Q539" s="19" t="e">
        <f t="shared" si="17"/>
        <v>#REF!</v>
      </c>
    </row>
    <row r="540" spans="1:17" hidden="1">
      <c r="A540" s="11">
        <v>559</v>
      </c>
      <c r="B540" s="12">
        <v>44931</v>
      </c>
      <c r="C540" s="20" t="s">
        <v>145</v>
      </c>
      <c r="D540" s="16" t="s">
        <v>1047</v>
      </c>
      <c r="E540" s="16"/>
      <c r="I540" s="37" t="s">
        <v>35</v>
      </c>
      <c r="J540" s="37">
        <v>5</v>
      </c>
      <c r="K540" s="13" t="e">
        <f>VLOOKUP(I540,#REF!,2,0)</f>
        <v>#REF!</v>
      </c>
      <c r="L540" s="17" t="e">
        <f>VLOOKUP(I540,#REF!,6,0)</f>
        <v>#REF!</v>
      </c>
      <c r="M540" s="92" t="e">
        <f t="shared" si="16"/>
        <v>#REF!</v>
      </c>
      <c r="P540" s="19" t="e">
        <f>VLOOKUP(I540,#REF!,8,0)</f>
        <v>#REF!</v>
      </c>
      <c r="Q540" s="19" t="e">
        <f t="shared" si="17"/>
        <v>#REF!</v>
      </c>
    </row>
    <row r="541" spans="1:17">
      <c r="A541" s="11">
        <v>564</v>
      </c>
      <c r="B541" s="12">
        <v>44931</v>
      </c>
      <c r="C541" s="20" t="s">
        <v>764</v>
      </c>
      <c r="D541" s="16" t="s">
        <v>417</v>
      </c>
      <c r="E541" s="16"/>
      <c r="I541" s="37" t="s">
        <v>25</v>
      </c>
      <c r="J541" s="37">
        <v>6</v>
      </c>
      <c r="K541" s="13" t="e">
        <f>VLOOKUP(I541,#REF!,2,0)</f>
        <v>#REF!</v>
      </c>
      <c r="L541" s="17" t="e">
        <f>VLOOKUP(I541,#REF!,6,0)</f>
        <v>#REF!</v>
      </c>
      <c r="M541" s="92" t="e">
        <f t="shared" si="16"/>
        <v>#REF!</v>
      </c>
      <c r="N541" s="19" t="s">
        <v>1054</v>
      </c>
      <c r="O541" s="19" t="s">
        <v>496</v>
      </c>
      <c r="P541" s="19" t="e">
        <f>VLOOKUP(I541,#REF!,8,0)</f>
        <v>#REF!</v>
      </c>
      <c r="Q541" s="19" t="e">
        <f t="shared" si="17"/>
        <v>#REF!</v>
      </c>
    </row>
    <row r="542" spans="1:17" hidden="1">
      <c r="A542" s="11">
        <v>565</v>
      </c>
      <c r="B542" s="12">
        <v>44931</v>
      </c>
      <c r="C542" s="20" t="s">
        <v>764</v>
      </c>
      <c r="D542" s="16" t="s">
        <v>1048</v>
      </c>
      <c r="E542" s="16"/>
      <c r="I542" s="37" t="s">
        <v>26</v>
      </c>
      <c r="J542" s="37">
        <v>2</v>
      </c>
      <c r="K542" s="13" t="e">
        <f>VLOOKUP(I542,#REF!,2,0)</f>
        <v>#REF!</v>
      </c>
      <c r="L542" s="17" t="e">
        <f>VLOOKUP(I542,#REF!,6,0)</f>
        <v>#REF!</v>
      </c>
      <c r="M542" s="92" t="e">
        <f t="shared" si="16"/>
        <v>#REF!</v>
      </c>
      <c r="N542" s="19" t="s">
        <v>1055</v>
      </c>
      <c r="O542" s="19" t="s">
        <v>738</v>
      </c>
      <c r="P542" s="19" t="e">
        <f>VLOOKUP(I542,#REF!,8,0)</f>
        <v>#REF!</v>
      </c>
      <c r="Q542" s="19" t="e">
        <f t="shared" si="17"/>
        <v>#REF!</v>
      </c>
    </row>
    <row r="543" spans="1:17">
      <c r="A543" s="11">
        <v>566</v>
      </c>
      <c r="B543" s="12">
        <v>44931</v>
      </c>
      <c r="C543" s="20" t="s">
        <v>764</v>
      </c>
      <c r="D543" s="16" t="s">
        <v>1048</v>
      </c>
      <c r="E543" s="16"/>
      <c r="I543" s="37" t="s">
        <v>25</v>
      </c>
      <c r="J543" s="37">
        <v>2</v>
      </c>
      <c r="K543" s="13" t="e">
        <f>VLOOKUP(I543,#REF!,2,0)</f>
        <v>#REF!</v>
      </c>
      <c r="L543" s="17" t="e">
        <f>VLOOKUP(I543,#REF!,6,0)</f>
        <v>#REF!</v>
      </c>
      <c r="M543" s="92" t="e">
        <f t="shared" si="16"/>
        <v>#REF!</v>
      </c>
      <c r="N543" s="19" t="s">
        <v>1055</v>
      </c>
      <c r="O543" s="19" t="s">
        <v>738</v>
      </c>
      <c r="P543" s="19" t="e">
        <f>VLOOKUP(I543,#REF!,8,0)</f>
        <v>#REF!</v>
      </c>
      <c r="Q543" s="19" t="e">
        <f t="shared" si="17"/>
        <v>#REF!</v>
      </c>
    </row>
    <row r="544" spans="1:17" hidden="1">
      <c r="A544" s="11">
        <v>567</v>
      </c>
      <c r="B544" s="12">
        <v>44931</v>
      </c>
      <c r="C544" s="20" t="s">
        <v>764</v>
      </c>
      <c r="D544" s="16" t="s">
        <v>1048</v>
      </c>
      <c r="E544" s="16"/>
      <c r="I544" s="37" t="s">
        <v>21</v>
      </c>
      <c r="J544" s="37">
        <v>3</v>
      </c>
      <c r="K544" s="13" t="e">
        <f>VLOOKUP(I544,#REF!,2,0)</f>
        <v>#REF!</v>
      </c>
      <c r="L544" s="17" t="e">
        <f>VLOOKUP(I544,#REF!,6,0)</f>
        <v>#REF!</v>
      </c>
      <c r="M544" s="92" t="e">
        <f t="shared" si="16"/>
        <v>#REF!</v>
      </c>
      <c r="N544" s="19" t="s">
        <v>1055</v>
      </c>
      <c r="O544" s="19" t="s">
        <v>738</v>
      </c>
      <c r="P544" s="19" t="e">
        <f>VLOOKUP(I544,#REF!,8,0)</f>
        <v>#REF!</v>
      </c>
      <c r="Q544" s="19" t="e">
        <f t="shared" si="17"/>
        <v>#REF!</v>
      </c>
    </row>
    <row r="545" spans="1:17" hidden="1">
      <c r="A545" s="11">
        <v>568</v>
      </c>
      <c r="B545" s="12">
        <v>44931</v>
      </c>
      <c r="C545" s="20" t="s">
        <v>764</v>
      </c>
      <c r="D545" s="16" t="s">
        <v>1048</v>
      </c>
      <c r="E545" s="16"/>
      <c r="I545" s="37" t="s">
        <v>35</v>
      </c>
      <c r="J545" s="37">
        <v>3</v>
      </c>
      <c r="K545" s="13" t="e">
        <f>VLOOKUP(I545,#REF!,2,0)</f>
        <v>#REF!</v>
      </c>
      <c r="L545" s="17" t="e">
        <f>VLOOKUP(I545,#REF!,6,0)</f>
        <v>#REF!</v>
      </c>
      <c r="M545" s="92" t="e">
        <f t="shared" si="16"/>
        <v>#REF!</v>
      </c>
      <c r="N545" s="19" t="s">
        <v>1055</v>
      </c>
      <c r="O545" s="19" t="s">
        <v>738</v>
      </c>
      <c r="P545" s="19" t="e">
        <f>VLOOKUP(I545,#REF!,8,0)</f>
        <v>#REF!</v>
      </c>
      <c r="Q545" s="19" t="e">
        <f t="shared" si="17"/>
        <v>#REF!</v>
      </c>
    </row>
    <row r="546" spans="1:17" hidden="1">
      <c r="A546" s="11">
        <v>569</v>
      </c>
      <c r="B546" s="12">
        <v>44931</v>
      </c>
      <c r="C546" s="20" t="s">
        <v>764</v>
      </c>
      <c r="D546" s="16" t="s">
        <v>1049</v>
      </c>
      <c r="E546" s="16"/>
      <c r="I546" s="37" t="s">
        <v>31</v>
      </c>
      <c r="J546" s="37">
        <v>5</v>
      </c>
      <c r="K546" s="13" t="e">
        <f>VLOOKUP(I546,#REF!,2,0)</f>
        <v>#REF!</v>
      </c>
      <c r="L546" s="17" t="e">
        <f>VLOOKUP(I546,#REF!,6,0)</f>
        <v>#REF!</v>
      </c>
      <c r="M546" s="92" t="e">
        <f t="shared" si="16"/>
        <v>#REF!</v>
      </c>
      <c r="N546" s="19" t="s">
        <v>1056</v>
      </c>
      <c r="O546" s="19" t="s">
        <v>754</v>
      </c>
      <c r="P546" s="19" t="e">
        <f>VLOOKUP(I546,#REF!,8,0)</f>
        <v>#REF!</v>
      </c>
      <c r="Q546" s="19" t="e">
        <f t="shared" si="17"/>
        <v>#REF!</v>
      </c>
    </row>
    <row r="547" spans="1:17" hidden="1">
      <c r="A547" s="11">
        <v>570</v>
      </c>
      <c r="B547" s="12">
        <v>44931</v>
      </c>
      <c r="C547" s="20" t="s">
        <v>764</v>
      </c>
      <c r="D547" s="16" t="s">
        <v>1049</v>
      </c>
      <c r="E547" s="16"/>
      <c r="I547" s="37" t="s">
        <v>39</v>
      </c>
      <c r="J547" s="37">
        <v>5</v>
      </c>
      <c r="K547" s="13" t="e">
        <f>VLOOKUP(I547,#REF!,2,0)</f>
        <v>#REF!</v>
      </c>
      <c r="L547" s="17" t="e">
        <f>VLOOKUP(I547,#REF!,6,0)</f>
        <v>#REF!</v>
      </c>
      <c r="M547" s="92" t="e">
        <f t="shared" si="16"/>
        <v>#REF!</v>
      </c>
      <c r="N547" s="19" t="s">
        <v>1056</v>
      </c>
      <c r="O547" s="19" t="s">
        <v>754</v>
      </c>
      <c r="P547" s="19" t="e">
        <f>VLOOKUP(I547,#REF!,8,0)</f>
        <v>#REF!</v>
      </c>
      <c r="Q547" s="19" t="e">
        <f t="shared" si="17"/>
        <v>#REF!</v>
      </c>
    </row>
    <row r="548" spans="1:17" hidden="1">
      <c r="A548" s="11">
        <v>571</v>
      </c>
      <c r="B548" s="12">
        <v>44931</v>
      </c>
      <c r="C548" s="20" t="s">
        <v>764</v>
      </c>
      <c r="D548" s="16" t="s">
        <v>1049</v>
      </c>
      <c r="E548" s="16"/>
      <c r="I548" s="37" t="s">
        <v>47</v>
      </c>
      <c r="J548" s="37">
        <v>5</v>
      </c>
      <c r="K548" s="13" t="e">
        <f>VLOOKUP(I548,#REF!,2,0)</f>
        <v>#REF!</v>
      </c>
      <c r="L548" s="17" t="e">
        <f>VLOOKUP(I548,#REF!,6,0)</f>
        <v>#REF!</v>
      </c>
      <c r="M548" s="92" t="e">
        <f t="shared" si="16"/>
        <v>#REF!</v>
      </c>
      <c r="N548" s="19" t="s">
        <v>1056</v>
      </c>
      <c r="O548" s="19" t="s">
        <v>754</v>
      </c>
      <c r="P548" s="19" t="e">
        <f>VLOOKUP(I548,#REF!,8,0)</f>
        <v>#REF!</v>
      </c>
      <c r="Q548" s="19" t="e">
        <f t="shared" si="17"/>
        <v>#REF!</v>
      </c>
    </row>
    <row r="549" spans="1:17" hidden="1">
      <c r="A549" s="11">
        <v>572</v>
      </c>
      <c r="B549" s="12">
        <v>44931</v>
      </c>
      <c r="C549" s="20" t="s">
        <v>764</v>
      </c>
      <c r="D549" s="16" t="s">
        <v>1049</v>
      </c>
      <c r="E549" s="16"/>
      <c r="I549" s="37" t="s">
        <v>35</v>
      </c>
      <c r="J549" s="37">
        <v>5</v>
      </c>
      <c r="K549" s="13" t="e">
        <f>VLOOKUP(I549,#REF!,2,0)</f>
        <v>#REF!</v>
      </c>
      <c r="L549" s="17" t="e">
        <f>VLOOKUP(I549,#REF!,6,0)</f>
        <v>#REF!</v>
      </c>
      <c r="M549" s="92" t="e">
        <f t="shared" si="16"/>
        <v>#REF!</v>
      </c>
      <c r="N549" s="19" t="s">
        <v>1056</v>
      </c>
      <c r="O549" s="19" t="s">
        <v>754</v>
      </c>
      <c r="P549" s="19" t="e">
        <f>VLOOKUP(I549,#REF!,8,0)</f>
        <v>#REF!</v>
      </c>
      <c r="Q549" s="19" t="e">
        <f t="shared" si="17"/>
        <v>#REF!</v>
      </c>
    </row>
    <row r="550" spans="1:17" hidden="1">
      <c r="A550" s="11">
        <v>573</v>
      </c>
      <c r="B550" s="12">
        <v>44931</v>
      </c>
      <c r="C550" s="20" t="s">
        <v>764</v>
      </c>
      <c r="D550" s="16" t="s">
        <v>325</v>
      </c>
      <c r="E550" s="16"/>
      <c r="I550" s="37" t="s">
        <v>26</v>
      </c>
      <c r="J550" s="37">
        <v>3</v>
      </c>
      <c r="K550" s="13" t="e">
        <f>VLOOKUP(I550,#REF!,2,0)</f>
        <v>#REF!</v>
      </c>
      <c r="L550" s="17" t="e">
        <f>VLOOKUP(I550,#REF!,6,0)</f>
        <v>#REF!</v>
      </c>
      <c r="M550" s="92" t="e">
        <f t="shared" si="16"/>
        <v>#REF!</v>
      </c>
      <c r="N550" s="19" t="s">
        <v>1057</v>
      </c>
      <c r="O550" s="19" t="s">
        <v>519</v>
      </c>
      <c r="P550" s="19" t="e">
        <f>VLOOKUP(I550,#REF!,8,0)</f>
        <v>#REF!</v>
      </c>
      <c r="Q550" s="19" t="e">
        <f t="shared" si="17"/>
        <v>#REF!</v>
      </c>
    </row>
    <row r="551" spans="1:17">
      <c r="A551" s="11">
        <v>574</v>
      </c>
      <c r="B551" s="12">
        <v>44931</v>
      </c>
      <c r="C551" s="20" t="s">
        <v>764</v>
      </c>
      <c r="D551" s="16" t="s">
        <v>325</v>
      </c>
      <c r="E551" s="16"/>
      <c r="I551" s="37" t="s">
        <v>25</v>
      </c>
      <c r="J551" s="37">
        <v>3</v>
      </c>
      <c r="K551" s="13" t="e">
        <f>VLOOKUP(I551,#REF!,2,0)</f>
        <v>#REF!</v>
      </c>
      <c r="L551" s="17" t="e">
        <f>VLOOKUP(I551,#REF!,6,0)</f>
        <v>#REF!</v>
      </c>
      <c r="M551" s="92" t="e">
        <f t="shared" si="16"/>
        <v>#REF!</v>
      </c>
      <c r="N551" s="19" t="s">
        <v>1057</v>
      </c>
      <c r="O551" s="19" t="s">
        <v>519</v>
      </c>
      <c r="P551" s="19" t="e">
        <f>VLOOKUP(I551,#REF!,8,0)</f>
        <v>#REF!</v>
      </c>
      <c r="Q551" s="19" t="e">
        <f t="shared" si="17"/>
        <v>#REF!</v>
      </c>
    </row>
    <row r="552" spans="1:17" hidden="1">
      <c r="A552" s="11">
        <v>575</v>
      </c>
      <c r="B552" s="12">
        <v>44931</v>
      </c>
      <c r="C552" s="20" t="s">
        <v>764</v>
      </c>
      <c r="D552" s="16" t="s">
        <v>325</v>
      </c>
      <c r="E552" s="16"/>
      <c r="I552" s="37" t="s">
        <v>35</v>
      </c>
      <c r="J552" s="37">
        <v>5</v>
      </c>
      <c r="K552" s="13" t="e">
        <f>VLOOKUP(I552,#REF!,2,0)</f>
        <v>#REF!</v>
      </c>
      <c r="L552" s="17" t="e">
        <f>VLOOKUP(I552,#REF!,6,0)</f>
        <v>#REF!</v>
      </c>
      <c r="M552" s="92" t="e">
        <f t="shared" si="16"/>
        <v>#REF!</v>
      </c>
      <c r="N552" s="19" t="s">
        <v>1057</v>
      </c>
      <c r="O552" s="19" t="s">
        <v>519</v>
      </c>
      <c r="P552" s="19" t="e">
        <f>VLOOKUP(I552,#REF!,8,0)</f>
        <v>#REF!</v>
      </c>
      <c r="Q552" s="19" t="e">
        <f t="shared" si="17"/>
        <v>#REF!</v>
      </c>
    </row>
    <row r="553" spans="1:17" hidden="1">
      <c r="A553" s="11">
        <v>576</v>
      </c>
      <c r="B553" s="12">
        <v>44931</v>
      </c>
      <c r="C553" s="20" t="s">
        <v>764</v>
      </c>
      <c r="D553" s="16" t="s">
        <v>391</v>
      </c>
      <c r="E553" s="16"/>
      <c r="I553" s="37" t="s">
        <v>26</v>
      </c>
      <c r="J553" s="37">
        <v>6</v>
      </c>
      <c r="K553" s="13" t="e">
        <f>VLOOKUP(I553,#REF!,2,0)</f>
        <v>#REF!</v>
      </c>
      <c r="L553" s="17" t="e">
        <f>VLOOKUP(I553,#REF!,6,0)</f>
        <v>#REF!</v>
      </c>
      <c r="M553" s="92" t="e">
        <f t="shared" si="16"/>
        <v>#REF!</v>
      </c>
      <c r="N553" s="19" t="s">
        <v>1058</v>
      </c>
      <c r="O553" s="19" t="s">
        <v>441</v>
      </c>
      <c r="P553" s="19" t="e">
        <f>VLOOKUP(I553,#REF!,8,0)</f>
        <v>#REF!</v>
      </c>
      <c r="Q553" s="19" t="e">
        <f t="shared" si="17"/>
        <v>#REF!</v>
      </c>
    </row>
    <row r="554" spans="1:17">
      <c r="A554" s="11">
        <v>577</v>
      </c>
      <c r="B554" s="12">
        <v>44931</v>
      </c>
      <c r="C554" s="20" t="s">
        <v>764</v>
      </c>
      <c r="D554" s="16" t="s">
        <v>391</v>
      </c>
      <c r="E554" s="16"/>
      <c r="I554" s="37" t="s">
        <v>25</v>
      </c>
      <c r="J554" s="37">
        <v>6</v>
      </c>
      <c r="K554" s="13" t="e">
        <f>VLOOKUP(I554,#REF!,2,0)</f>
        <v>#REF!</v>
      </c>
      <c r="L554" s="17" t="e">
        <f>VLOOKUP(I554,#REF!,6,0)</f>
        <v>#REF!</v>
      </c>
      <c r="M554" s="92" t="e">
        <f t="shared" si="16"/>
        <v>#REF!</v>
      </c>
      <c r="N554" s="19" t="s">
        <v>1058</v>
      </c>
      <c r="O554" s="19" t="s">
        <v>441</v>
      </c>
      <c r="P554" s="19" t="e">
        <f>VLOOKUP(I554,#REF!,8,0)</f>
        <v>#REF!</v>
      </c>
      <c r="Q554" s="19" t="e">
        <f t="shared" si="17"/>
        <v>#REF!</v>
      </c>
    </row>
    <row r="555" spans="1:17" hidden="1">
      <c r="A555" s="11">
        <v>578</v>
      </c>
      <c r="B555" s="12">
        <v>44931</v>
      </c>
      <c r="C555" s="20" t="s">
        <v>764</v>
      </c>
      <c r="D555" s="16" t="s">
        <v>391</v>
      </c>
      <c r="E555" s="16"/>
      <c r="I555" s="37" t="s">
        <v>21</v>
      </c>
      <c r="J555" s="37">
        <v>6</v>
      </c>
      <c r="K555" s="13" t="e">
        <f>VLOOKUP(I555,#REF!,2,0)</f>
        <v>#REF!</v>
      </c>
      <c r="L555" s="17" t="e">
        <f>VLOOKUP(I555,#REF!,6,0)</f>
        <v>#REF!</v>
      </c>
      <c r="M555" s="92" t="e">
        <f t="shared" si="16"/>
        <v>#REF!</v>
      </c>
      <c r="N555" s="19" t="s">
        <v>1058</v>
      </c>
      <c r="O555" s="19" t="s">
        <v>441</v>
      </c>
      <c r="P555" s="19" t="e">
        <f>VLOOKUP(I555,#REF!,8,0)</f>
        <v>#REF!</v>
      </c>
      <c r="Q555" s="19" t="e">
        <f t="shared" si="17"/>
        <v>#REF!</v>
      </c>
    </row>
    <row r="556" spans="1:17" hidden="1">
      <c r="A556" s="11">
        <v>579</v>
      </c>
      <c r="B556" s="12">
        <v>44931</v>
      </c>
      <c r="C556" s="20" t="s">
        <v>764</v>
      </c>
      <c r="D556" s="16" t="s">
        <v>391</v>
      </c>
      <c r="E556" s="16"/>
      <c r="I556" s="37" t="s">
        <v>70</v>
      </c>
      <c r="J556" s="37">
        <v>6</v>
      </c>
      <c r="K556" s="13" t="e">
        <f>VLOOKUP(I556,#REF!,2,0)</f>
        <v>#REF!</v>
      </c>
      <c r="L556" s="17" t="e">
        <f>VLOOKUP(I556,#REF!,6,0)</f>
        <v>#REF!</v>
      </c>
      <c r="M556" s="92" t="e">
        <f t="shared" si="16"/>
        <v>#REF!</v>
      </c>
      <c r="N556" s="19" t="s">
        <v>1058</v>
      </c>
      <c r="O556" s="19" t="s">
        <v>441</v>
      </c>
      <c r="P556" s="19" t="e">
        <f>VLOOKUP(I556,#REF!,8,0)</f>
        <v>#REF!</v>
      </c>
      <c r="Q556" s="19" t="e">
        <f t="shared" si="17"/>
        <v>#REF!</v>
      </c>
    </row>
    <row r="557" spans="1:17" hidden="1">
      <c r="A557" s="11">
        <v>580</v>
      </c>
      <c r="B557" s="12">
        <v>44931</v>
      </c>
      <c r="C557" s="20" t="s">
        <v>764</v>
      </c>
      <c r="D557" s="16" t="s">
        <v>391</v>
      </c>
      <c r="E557" s="16"/>
      <c r="I557" s="37" t="s">
        <v>35</v>
      </c>
      <c r="J557" s="37">
        <v>6</v>
      </c>
      <c r="K557" s="13" t="e">
        <f>VLOOKUP(I557,#REF!,2,0)</f>
        <v>#REF!</v>
      </c>
      <c r="L557" s="17" t="e">
        <f>VLOOKUP(I557,#REF!,6,0)</f>
        <v>#REF!</v>
      </c>
      <c r="M557" s="92" t="e">
        <f t="shared" si="16"/>
        <v>#REF!</v>
      </c>
      <c r="N557" s="19" t="s">
        <v>1058</v>
      </c>
      <c r="O557" s="19" t="s">
        <v>441</v>
      </c>
      <c r="P557" s="19" t="e">
        <f>VLOOKUP(I557,#REF!,8,0)</f>
        <v>#REF!</v>
      </c>
      <c r="Q557" s="19" t="e">
        <f t="shared" si="17"/>
        <v>#REF!</v>
      </c>
    </row>
    <row r="558" spans="1:17" hidden="1">
      <c r="A558" s="11">
        <v>581</v>
      </c>
      <c r="B558" s="12">
        <v>44931</v>
      </c>
      <c r="C558" s="20" t="s">
        <v>764</v>
      </c>
      <c r="D558" s="16" t="s">
        <v>1050</v>
      </c>
      <c r="E558" s="16"/>
      <c r="I558" s="37" t="s">
        <v>31</v>
      </c>
      <c r="J558" s="37">
        <v>3</v>
      </c>
      <c r="K558" s="13" t="e">
        <f>VLOOKUP(I558,#REF!,2,0)</f>
        <v>#REF!</v>
      </c>
      <c r="L558" s="17" t="e">
        <f>VLOOKUP(I558,#REF!,6,0)</f>
        <v>#REF!</v>
      </c>
      <c r="M558" s="92" t="e">
        <f t="shared" si="16"/>
        <v>#REF!</v>
      </c>
      <c r="N558" s="19" t="s">
        <v>1059</v>
      </c>
      <c r="O558" s="19" t="s">
        <v>722</v>
      </c>
      <c r="P558" s="19" t="e">
        <f>VLOOKUP(I558,#REF!,8,0)</f>
        <v>#REF!</v>
      </c>
      <c r="Q558" s="19" t="e">
        <f t="shared" si="17"/>
        <v>#REF!</v>
      </c>
    </row>
    <row r="559" spans="1:17" hidden="1">
      <c r="A559" s="11">
        <v>582</v>
      </c>
      <c r="B559" s="12">
        <v>44931</v>
      </c>
      <c r="C559" s="20" t="s">
        <v>764</v>
      </c>
      <c r="D559" s="16" t="s">
        <v>1050</v>
      </c>
      <c r="E559" s="16"/>
      <c r="I559" s="37" t="s">
        <v>26</v>
      </c>
      <c r="J559" s="37">
        <v>10</v>
      </c>
      <c r="K559" s="13" t="e">
        <f>VLOOKUP(I559,#REF!,2,0)</f>
        <v>#REF!</v>
      </c>
      <c r="L559" s="17" t="e">
        <f>VLOOKUP(I559,#REF!,6,0)</f>
        <v>#REF!</v>
      </c>
      <c r="M559" s="92" t="e">
        <f t="shared" si="16"/>
        <v>#REF!</v>
      </c>
      <c r="N559" s="19" t="s">
        <v>1059</v>
      </c>
      <c r="O559" s="19" t="s">
        <v>722</v>
      </c>
      <c r="P559" s="19" t="e">
        <f>VLOOKUP(I559,#REF!,8,0)</f>
        <v>#REF!</v>
      </c>
      <c r="Q559" s="19" t="e">
        <f t="shared" si="17"/>
        <v>#REF!</v>
      </c>
    </row>
    <row r="560" spans="1:17" hidden="1">
      <c r="A560" s="11">
        <v>583</v>
      </c>
      <c r="B560" s="12">
        <v>44931</v>
      </c>
      <c r="C560" s="20" t="s">
        <v>764</v>
      </c>
      <c r="D560" s="16" t="s">
        <v>1050</v>
      </c>
      <c r="E560" s="16"/>
      <c r="I560" s="37" t="s">
        <v>21</v>
      </c>
      <c r="J560" s="37">
        <v>3</v>
      </c>
      <c r="K560" s="13" t="e">
        <f>VLOOKUP(I560,#REF!,2,0)</f>
        <v>#REF!</v>
      </c>
      <c r="L560" s="17" t="e">
        <f>VLOOKUP(I560,#REF!,6,0)</f>
        <v>#REF!</v>
      </c>
      <c r="M560" s="92" t="e">
        <f t="shared" si="16"/>
        <v>#REF!</v>
      </c>
      <c r="N560" s="19" t="s">
        <v>1059</v>
      </c>
      <c r="O560" s="19" t="s">
        <v>722</v>
      </c>
      <c r="P560" s="19" t="e">
        <f>VLOOKUP(I560,#REF!,8,0)</f>
        <v>#REF!</v>
      </c>
      <c r="Q560" s="19" t="e">
        <f t="shared" si="17"/>
        <v>#REF!</v>
      </c>
    </row>
    <row r="561" spans="1:17" hidden="1">
      <c r="A561" s="11">
        <v>584</v>
      </c>
      <c r="B561" s="12">
        <v>44931</v>
      </c>
      <c r="C561" s="20" t="s">
        <v>764</v>
      </c>
      <c r="D561" s="16" t="s">
        <v>283</v>
      </c>
      <c r="E561" s="16"/>
      <c r="I561" s="37" t="s">
        <v>26</v>
      </c>
      <c r="J561" s="37">
        <v>2</v>
      </c>
      <c r="K561" s="13" t="e">
        <f>VLOOKUP(I561,#REF!,2,0)</f>
        <v>#REF!</v>
      </c>
      <c r="L561" s="17" t="e">
        <f>VLOOKUP(I561,#REF!,6,0)</f>
        <v>#REF!</v>
      </c>
      <c r="M561" s="92" t="e">
        <f t="shared" si="16"/>
        <v>#REF!</v>
      </c>
      <c r="N561" s="19" t="s">
        <v>1060</v>
      </c>
      <c r="O561" s="19" t="s">
        <v>453</v>
      </c>
      <c r="P561" s="19" t="e">
        <f>VLOOKUP(I561,#REF!,8,0)</f>
        <v>#REF!</v>
      </c>
      <c r="Q561" s="19" t="e">
        <f t="shared" si="17"/>
        <v>#REF!</v>
      </c>
    </row>
    <row r="562" spans="1:17" hidden="1">
      <c r="A562" s="11">
        <v>585</v>
      </c>
      <c r="B562" s="12">
        <v>44931</v>
      </c>
      <c r="C562" s="20" t="s">
        <v>764</v>
      </c>
      <c r="D562" s="16" t="s">
        <v>283</v>
      </c>
      <c r="E562" s="16"/>
      <c r="I562" s="37" t="s">
        <v>21</v>
      </c>
      <c r="J562" s="37">
        <v>3</v>
      </c>
      <c r="K562" s="13" t="e">
        <f>VLOOKUP(I562,#REF!,2,0)</f>
        <v>#REF!</v>
      </c>
      <c r="L562" s="17" t="e">
        <f>VLOOKUP(I562,#REF!,6,0)</f>
        <v>#REF!</v>
      </c>
      <c r="M562" s="92" t="e">
        <f t="shared" si="16"/>
        <v>#REF!</v>
      </c>
      <c r="N562" s="19" t="s">
        <v>1060</v>
      </c>
      <c r="O562" s="19" t="s">
        <v>453</v>
      </c>
      <c r="P562" s="19" t="e">
        <f>VLOOKUP(I562,#REF!,8,0)</f>
        <v>#REF!</v>
      </c>
      <c r="Q562" s="19" t="e">
        <f t="shared" si="17"/>
        <v>#REF!</v>
      </c>
    </row>
    <row r="563" spans="1:17" hidden="1">
      <c r="A563" s="11">
        <v>586</v>
      </c>
      <c r="B563" s="12">
        <v>44931</v>
      </c>
      <c r="C563" s="20" t="s">
        <v>764</v>
      </c>
      <c r="D563" s="16" t="s">
        <v>283</v>
      </c>
      <c r="E563" s="16"/>
      <c r="I563" s="37" t="s">
        <v>38</v>
      </c>
      <c r="J563" s="37">
        <v>2</v>
      </c>
      <c r="K563" s="13" t="e">
        <f>VLOOKUP(I563,#REF!,2,0)</f>
        <v>#REF!</v>
      </c>
      <c r="L563" s="17" t="e">
        <f>VLOOKUP(I563,#REF!,6,0)</f>
        <v>#REF!</v>
      </c>
      <c r="M563" s="92" t="e">
        <f t="shared" si="16"/>
        <v>#REF!</v>
      </c>
      <c r="N563" s="19" t="s">
        <v>1060</v>
      </c>
      <c r="O563" s="19" t="s">
        <v>453</v>
      </c>
      <c r="P563" s="19" t="e">
        <f>VLOOKUP(I563,#REF!,8,0)</f>
        <v>#REF!</v>
      </c>
      <c r="Q563" s="19" t="e">
        <f t="shared" si="17"/>
        <v>#REF!</v>
      </c>
    </row>
    <row r="564" spans="1:17" hidden="1">
      <c r="A564" s="11">
        <v>587</v>
      </c>
      <c r="B564" s="12">
        <v>44931</v>
      </c>
      <c r="C564" s="20" t="s">
        <v>764</v>
      </c>
      <c r="D564" s="16" t="s">
        <v>283</v>
      </c>
      <c r="E564" s="16"/>
      <c r="I564" s="37" t="s">
        <v>39</v>
      </c>
      <c r="J564" s="37">
        <v>4</v>
      </c>
      <c r="K564" s="13" t="e">
        <f>VLOOKUP(I564,#REF!,2,0)</f>
        <v>#REF!</v>
      </c>
      <c r="L564" s="17" t="e">
        <f>VLOOKUP(I564,#REF!,6,0)</f>
        <v>#REF!</v>
      </c>
      <c r="M564" s="92" t="e">
        <f t="shared" si="16"/>
        <v>#REF!</v>
      </c>
      <c r="N564" s="19" t="s">
        <v>1060</v>
      </c>
      <c r="O564" s="19" t="s">
        <v>453</v>
      </c>
      <c r="P564" s="19" t="e">
        <f>VLOOKUP(I564,#REF!,8,0)</f>
        <v>#REF!</v>
      </c>
      <c r="Q564" s="19" t="e">
        <f t="shared" si="17"/>
        <v>#REF!</v>
      </c>
    </row>
    <row r="565" spans="1:17" hidden="1">
      <c r="A565" s="11">
        <v>588</v>
      </c>
      <c r="B565" s="12">
        <v>44931</v>
      </c>
      <c r="C565" s="20" t="s">
        <v>764</v>
      </c>
      <c r="D565" s="16" t="s">
        <v>283</v>
      </c>
      <c r="E565" s="16"/>
      <c r="I565" s="37" t="s">
        <v>35</v>
      </c>
      <c r="J565" s="37">
        <v>5</v>
      </c>
      <c r="K565" s="13" t="e">
        <f>VLOOKUP(I565,#REF!,2,0)</f>
        <v>#REF!</v>
      </c>
      <c r="L565" s="17" t="e">
        <f>VLOOKUP(I565,#REF!,6,0)</f>
        <v>#REF!</v>
      </c>
      <c r="M565" s="92" t="e">
        <f t="shared" ref="M565:M616" si="18">J565*L565</f>
        <v>#REF!</v>
      </c>
      <c r="N565" s="19" t="s">
        <v>1060</v>
      </c>
      <c r="O565" s="19" t="s">
        <v>453</v>
      </c>
      <c r="P565" s="19" t="e">
        <f>VLOOKUP(I565,#REF!,8,0)</f>
        <v>#REF!</v>
      </c>
      <c r="Q565" s="19" t="e">
        <f t="shared" si="17"/>
        <v>#REF!</v>
      </c>
    </row>
    <row r="566" spans="1:17" hidden="1">
      <c r="A566" s="11">
        <v>589</v>
      </c>
      <c r="B566" s="12">
        <v>44931</v>
      </c>
      <c r="C566" s="20" t="s">
        <v>764</v>
      </c>
      <c r="D566" s="16" t="s">
        <v>1051</v>
      </c>
      <c r="E566" s="16"/>
      <c r="I566" s="37" t="s">
        <v>26</v>
      </c>
      <c r="J566" s="37">
        <v>3</v>
      </c>
      <c r="K566" s="13" t="e">
        <f>VLOOKUP(I566,#REF!,2,0)</f>
        <v>#REF!</v>
      </c>
      <c r="L566" s="17" t="e">
        <f>VLOOKUP(I566,#REF!,6,0)</f>
        <v>#REF!</v>
      </c>
      <c r="M566" s="92" t="e">
        <f t="shared" si="18"/>
        <v>#REF!</v>
      </c>
      <c r="N566" s="19" t="s">
        <v>1061</v>
      </c>
      <c r="O566" s="19" t="s">
        <v>1066</v>
      </c>
      <c r="P566" s="19" t="e">
        <f>VLOOKUP(I566,#REF!,8,0)</f>
        <v>#REF!</v>
      </c>
      <c r="Q566" s="19" t="e">
        <f t="shared" ref="Q566:Q617" si="19">J566*P566</f>
        <v>#REF!</v>
      </c>
    </row>
    <row r="567" spans="1:17">
      <c r="A567" s="11">
        <v>590</v>
      </c>
      <c r="B567" s="12">
        <v>44931</v>
      </c>
      <c r="C567" s="20" t="s">
        <v>764</v>
      </c>
      <c r="D567" s="16" t="s">
        <v>1051</v>
      </c>
      <c r="E567" s="16"/>
      <c r="I567" s="37" t="s">
        <v>25</v>
      </c>
      <c r="J567" s="37">
        <v>3</v>
      </c>
      <c r="K567" s="13" t="e">
        <f>VLOOKUP(I567,#REF!,2,0)</f>
        <v>#REF!</v>
      </c>
      <c r="L567" s="17" t="e">
        <f>VLOOKUP(I567,#REF!,6,0)</f>
        <v>#REF!</v>
      </c>
      <c r="M567" s="92" t="e">
        <f t="shared" si="18"/>
        <v>#REF!</v>
      </c>
      <c r="N567" s="19" t="s">
        <v>1061</v>
      </c>
      <c r="O567" s="19" t="s">
        <v>1066</v>
      </c>
      <c r="P567" s="19" t="e">
        <f>VLOOKUP(I567,#REF!,8,0)</f>
        <v>#REF!</v>
      </c>
      <c r="Q567" s="19" t="e">
        <f t="shared" si="19"/>
        <v>#REF!</v>
      </c>
    </row>
    <row r="568" spans="1:17" hidden="1">
      <c r="A568" s="11">
        <v>591</v>
      </c>
      <c r="B568" s="12">
        <v>44931</v>
      </c>
      <c r="C568" s="20" t="s">
        <v>764</v>
      </c>
      <c r="D568" s="16" t="s">
        <v>1051</v>
      </c>
      <c r="E568" s="16"/>
      <c r="I568" s="37" t="s">
        <v>21</v>
      </c>
      <c r="J568" s="37">
        <v>3</v>
      </c>
      <c r="K568" s="13" t="e">
        <f>VLOOKUP(I568,#REF!,2,0)</f>
        <v>#REF!</v>
      </c>
      <c r="L568" s="17" t="e">
        <f>VLOOKUP(I568,#REF!,6,0)</f>
        <v>#REF!</v>
      </c>
      <c r="M568" s="92" t="e">
        <f t="shared" si="18"/>
        <v>#REF!</v>
      </c>
      <c r="N568" s="19" t="s">
        <v>1061</v>
      </c>
      <c r="O568" s="19" t="s">
        <v>1066</v>
      </c>
      <c r="P568" s="19" t="e">
        <f>VLOOKUP(I568,#REF!,8,0)</f>
        <v>#REF!</v>
      </c>
      <c r="Q568" s="19" t="e">
        <f t="shared" si="19"/>
        <v>#REF!</v>
      </c>
    </row>
    <row r="569" spans="1:17" hidden="1">
      <c r="A569" s="11">
        <v>592</v>
      </c>
      <c r="B569" s="12">
        <v>44931</v>
      </c>
      <c r="C569" s="20" t="s">
        <v>764</v>
      </c>
      <c r="D569" s="16" t="s">
        <v>1051</v>
      </c>
      <c r="E569" s="16"/>
      <c r="I569" s="37" t="s">
        <v>35</v>
      </c>
      <c r="J569" s="37">
        <v>3</v>
      </c>
      <c r="K569" s="13" t="e">
        <f>VLOOKUP(I569,#REF!,2,0)</f>
        <v>#REF!</v>
      </c>
      <c r="L569" s="17" t="e">
        <f>VLOOKUP(I569,#REF!,6,0)</f>
        <v>#REF!</v>
      </c>
      <c r="M569" s="92" t="e">
        <f t="shared" si="18"/>
        <v>#REF!</v>
      </c>
      <c r="N569" s="19" t="s">
        <v>1061</v>
      </c>
      <c r="O569" s="19" t="s">
        <v>1066</v>
      </c>
      <c r="P569" s="19" t="e">
        <f>VLOOKUP(I569,#REF!,8,0)</f>
        <v>#REF!</v>
      </c>
      <c r="Q569" s="19" t="e">
        <f t="shared" si="19"/>
        <v>#REF!</v>
      </c>
    </row>
    <row r="570" spans="1:17" hidden="1">
      <c r="A570" s="11">
        <v>593</v>
      </c>
      <c r="B570" s="12">
        <v>44931</v>
      </c>
      <c r="C570" s="20" t="s">
        <v>764</v>
      </c>
      <c r="D570" s="16" t="s">
        <v>1052</v>
      </c>
      <c r="E570" s="16"/>
      <c r="I570" s="37" t="s">
        <v>26</v>
      </c>
      <c r="J570" s="37">
        <v>2</v>
      </c>
      <c r="K570" s="13" t="e">
        <f>VLOOKUP(I570,#REF!,2,0)</f>
        <v>#REF!</v>
      </c>
      <c r="L570" s="17" t="e">
        <f>VLOOKUP(I570,#REF!,6,0)</f>
        <v>#REF!</v>
      </c>
      <c r="M570" s="92" t="e">
        <f t="shared" si="18"/>
        <v>#REF!</v>
      </c>
      <c r="N570" s="19" t="s">
        <v>1062</v>
      </c>
      <c r="O570" s="19" t="s">
        <v>1067</v>
      </c>
      <c r="P570" s="19" t="e">
        <f>VLOOKUP(I570,#REF!,8,0)</f>
        <v>#REF!</v>
      </c>
      <c r="Q570" s="19" t="e">
        <f t="shared" si="19"/>
        <v>#REF!</v>
      </c>
    </row>
    <row r="571" spans="1:17">
      <c r="A571" s="11">
        <v>594</v>
      </c>
      <c r="B571" s="12">
        <v>44931</v>
      </c>
      <c r="C571" s="20" t="s">
        <v>764</v>
      </c>
      <c r="D571" s="16" t="s">
        <v>1052</v>
      </c>
      <c r="E571" s="16"/>
      <c r="I571" s="37" t="s">
        <v>25</v>
      </c>
      <c r="J571" s="37">
        <v>5</v>
      </c>
      <c r="K571" s="13" t="e">
        <f>VLOOKUP(I571,#REF!,2,0)</f>
        <v>#REF!</v>
      </c>
      <c r="L571" s="17" t="e">
        <f>VLOOKUP(I571,#REF!,6,0)</f>
        <v>#REF!</v>
      </c>
      <c r="M571" s="92" t="e">
        <f t="shared" si="18"/>
        <v>#REF!</v>
      </c>
      <c r="N571" s="19" t="s">
        <v>1062</v>
      </c>
      <c r="O571" s="19" t="s">
        <v>1067</v>
      </c>
      <c r="P571" s="19" t="e">
        <f>VLOOKUP(I571,#REF!,8,0)</f>
        <v>#REF!</v>
      </c>
      <c r="Q571" s="19" t="e">
        <f t="shared" si="19"/>
        <v>#REF!</v>
      </c>
    </row>
    <row r="572" spans="1:17" hidden="1">
      <c r="A572" s="11">
        <v>595</v>
      </c>
      <c r="B572" s="12">
        <v>44931</v>
      </c>
      <c r="C572" s="20" t="s">
        <v>764</v>
      </c>
      <c r="D572" s="16" t="s">
        <v>1052</v>
      </c>
      <c r="E572" s="16"/>
      <c r="I572" s="37" t="s">
        <v>70</v>
      </c>
      <c r="J572" s="37">
        <v>2</v>
      </c>
      <c r="K572" s="13" t="e">
        <f>VLOOKUP(I572,#REF!,2,0)</f>
        <v>#REF!</v>
      </c>
      <c r="L572" s="17" t="e">
        <f>VLOOKUP(I572,#REF!,6,0)</f>
        <v>#REF!</v>
      </c>
      <c r="M572" s="92" t="e">
        <f t="shared" si="18"/>
        <v>#REF!</v>
      </c>
      <c r="N572" s="19" t="s">
        <v>1062</v>
      </c>
      <c r="O572" s="19" t="s">
        <v>1067</v>
      </c>
      <c r="P572" s="19" t="e">
        <f>VLOOKUP(I572,#REF!,8,0)</f>
        <v>#REF!</v>
      </c>
      <c r="Q572" s="19" t="e">
        <f t="shared" si="19"/>
        <v>#REF!</v>
      </c>
    </row>
    <row r="573" spans="1:17" hidden="1">
      <c r="A573" s="11">
        <v>596</v>
      </c>
      <c r="B573" s="12">
        <v>44931</v>
      </c>
      <c r="C573" s="20" t="s">
        <v>764</v>
      </c>
      <c r="D573" s="16" t="s">
        <v>1052</v>
      </c>
      <c r="E573" s="16"/>
      <c r="I573" s="37" t="s">
        <v>35</v>
      </c>
      <c r="J573" s="37">
        <v>2</v>
      </c>
      <c r="K573" s="13" t="e">
        <f>VLOOKUP(I573,#REF!,2,0)</f>
        <v>#REF!</v>
      </c>
      <c r="L573" s="17" t="e">
        <f>VLOOKUP(I573,#REF!,6,0)</f>
        <v>#REF!</v>
      </c>
      <c r="M573" s="92" t="e">
        <f t="shared" si="18"/>
        <v>#REF!</v>
      </c>
      <c r="N573" s="19" t="s">
        <v>1062</v>
      </c>
      <c r="O573" s="19" t="s">
        <v>1067</v>
      </c>
      <c r="P573" s="19" t="e">
        <f>VLOOKUP(I573,#REF!,8,0)</f>
        <v>#REF!</v>
      </c>
      <c r="Q573" s="19" t="e">
        <f t="shared" si="19"/>
        <v>#REF!</v>
      </c>
    </row>
    <row r="574" spans="1:17" hidden="1">
      <c r="A574" s="11">
        <v>597</v>
      </c>
      <c r="B574" s="12">
        <v>44931</v>
      </c>
      <c r="C574" s="20" t="s">
        <v>764</v>
      </c>
      <c r="D574" s="16" t="s">
        <v>254</v>
      </c>
      <c r="E574" s="16"/>
      <c r="I574" s="37" t="s">
        <v>26</v>
      </c>
      <c r="J574" s="37">
        <v>2</v>
      </c>
      <c r="K574" s="13" t="e">
        <f>VLOOKUP(I574,#REF!,2,0)</f>
        <v>#REF!</v>
      </c>
      <c r="L574" s="17" t="e">
        <f>VLOOKUP(I574,#REF!,6,0)</f>
        <v>#REF!</v>
      </c>
      <c r="M574" s="92" t="e">
        <f t="shared" si="18"/>
        <v>#REF!</v>
      </c>
      <c r="N574" s="19" t="s">
        <v>1063</v>
      </c>
      <c r="O574" s="19" t="s">
        <v>459</v>
      </c>
      <c r="P574" s="19" t="e">
        <f>VLOOKUP(I574,#REF!,8,0)</f>
        <v>#REF!</v>
      </c>
      <c r="Q574" s="19" t="e">
        <f t="shared" si="19"/>
        <v>#REF!</v>
      </c>
    </row>
    <row r="575" spans="1:17">
      <c r="A575" s="11">
        <v>598</v>
      </c>
      <c r="B575" s="12">
        <v>44931</v>
      </c>
      <c r="C575" s="20" t="s">
        <v>764</v>
      </c>
      <c r="D575" s="16" t="s">
        <v>254</v>
      </c>
      <c r="E575" s="16"/>
      <c r="I575" s="37" t="s">
        <v>25</v>
      </c>
      <c r="J575" s="37">
        <v>5</v>
      </c>
      <c r="K575" s="13" t="e">
        <f>VLOOKUP(I575,#REF!,2,0)</f>
        <v>#REF!</v>
      </c>
      <c r="L575" s="17" t="e">
        <f>VLOOKUP(I575,#REF!,6,0)</f>
        <v>#REF!</v>
      </c>
      <c r="M575" s="92" t="e">
        <f t="shared" si="18"/>
        <v>#REF!</v>
      </c>
      <c r="N575" s="19" t="s">
        <v>1063</v>
      </c>
      <c r="O575" s="19" t="s">
        <v>459</v>
      </c>
      <c r="P575" s="19" t="e">
        <f>VLOOKUP(I575,#REF!,8,0)</f>
        <v>#REF!</v>
      </c>
      <c r="Q575" s="19" t="e">
        <f t="shared" si="19"/>
        <v>#REF!</v>
      </c>
    </row>
    <row r="576" spans="1:17" hidden="1">
      <c r="A576" s="11">
        <v>599</v>
      </c>
      <c r="B576" s="12">
        <v>44931</v>
      </c>
      <c r="C576" s="20" t="s">
        <v>764</v>
      </c>
      <c r="D576" s="16" t="s">
        <v>254</v>
      </c>
      <c r="E576" s="16"/>
      <c r="I576" s="37" t="s">
        <v>21</v>
      </c>
      <c r="J576" s="37">
        <v>3</v>
      </c>
      <c r="K576" s="13" t="e">
        <f>VLOOKUP(I576,#REF!,2,0)</f>
        <v>#REF!</v>
      </c>
      <c r="L576" s="17" t="e">
        <f>VLOOKUP(I576,#REF!,6,0)</f>
        <v>#REF!</v>
      </c>
      <c r="M576" s="92" t="e">
        <f t="shared" si="18"/>
        <v>#REF!</v>
      </c>
      <c r="N576" s="19" t="s">
        <v>1063</v>
      </c>
      <c r="O576" s="19" t="s">
        <v>459</v>
      </c>
      <c r="P576" s="19" t="e">
        <f>VLOOKUP(I576,#REF!,8,0)</f>
        <v>#REF!</v>
      </c>
      <c r="Q576" s="19" t="e">
        <f t="shared" si="19"/>
        <v>#REF!</v>
      </c>
    </row>
    <row r="577" spans="1:17">
      <c r="A577" s="11">
        <v>600</v>
      </c>
      <c r="B577" s="12">
        <v>44931</v>
      </c>
      <c r="C577" s="20" t="s">
        <v>764</v>
      </c>
      <c r="D577" s="16" t="s">
        <v>1053</v>
      </c>
      <c r="E577" s="16"/>
      <c r="I577" s="37" t="s">
        <v>25</v>
      </c>
      <c r="J577" s="37">
        <v>5</v>
      </c>
      <c r="K577" s="13" t="e">
        <f>VLOOKUP(I577,#REF!,2,0)</f>
        <v>#REF!</v>
      </c>
      <c r="L577" s="17" t="e">
        <f>VLOOKUP(I577,#REF!,6,0)</f>
        <v>#REF!</v>
      </c>
      <c r="M577" s="92" t="e">
        <f t="shared" si="18"/>
        <v>#REF!</v>
      </c>
      <c r="N577" s="19" t="s">
        <v>1064</v>
      </c>
      <c r="O577" s="19" t="s">
        <v>1068</v>
      </c>
      <c r="P577" s="19" t="e">
        <f>VLOOKUP(I577,#REF!,8,0)</f>
        <v>#REF!</v>
      </c>
      <c r="Q577" s="19" t="e">
        <f t="shared" si="19"/>
        <v>#REF!</v>
      </c>
    </row>
    <row r="578" spans="1:17" hidden="1">
      <c r="A578" s="11">
        <v>601</v>
      </c>
      <c r="B578" s="12">
        <v>44931</v>
      </c>
      <c r="C578" s="20" t="s">
        <v>764</v>
      </c>
      <c r="D578" s="16" t="s">
        <v>1053</v>
      </c>
      <c r="E578" s="16"/>
      <c r="I578" s="37" t="s">
        <v>38</v>
      </c>
      <c r="J578" s="37">
        <v>3</v>
      </c>
      <c r="K578" s="13" t="e">
        <f>VLOOKUP(I578,#REF!,2,0)</f>
        <v>#REF!</v>
      </c>
      <c r="L578" s="17" t="e">
        <f>VLOOKUP(I578,#REF!,6,0)</f>
        <v>#REF!</v>
      </c>
      <c r="M578" s="92" t="e">
        <f t="shared" si="18"/>
        <v>#REF!</v>
      </c>
      <c r="N578" s="19" t="s">
        <v>1064</v>
      </c>
      <c r="O578" s="19" t="s">
        <v>1068</v>
      </c>
      <c r="P578" s="19" t="e">
        <f>VLOOKUP(I578,#REF!,8,0)</f>
        <v>#REF!</v>
      </c>
      <c r="Q578" s="19" t="e">
        <f t="shared" si="19"/>
        <v>#REF!</v>
      </c>
    </row>
    <row r="579" spans="1:17" hidden="1">
      <c r="A579" s="11">
        <v>602</v>
      </c>
      <c r="B579" s="12">
        <v>44931</v>
      </c>
      <c r="C579" s="20" t="s">
        <v>764</v>
      </c>
      <c r="D579" s="16" t="s">
        <v>1053</v>
      </c>
      <c r="E579" s="16"/>
      <c r="I579" s="37" t="s">
        <v>70</v>
      </c>
      <c r="J579" s="37">
        <v>3</v>
      </c>
      <c r="K579" s="13" t="e">
        <f>VLOOKUP(I579,#REF!,2,0)</f>
        <v>#REF!</v>
      </c>
      <c r="L579" s="17" t="e">
        <f>VLOOKUP(I579,#REF!,6,0)</f>
        <v>#REF!</v>
      </c>
      <c r="M579" s="92" t="e">
        <f t="shared" si="18"/>
        <v>#REF!</v>
      </c>
      <c r="N579" s="19" t="s">
        <v>1064</v>
      </c>
      <c r="O579" s="19" t="s">
        <v>1068</v>
      </c>
      <c r="P579" s="19" t="e">
        <f>VLOOKUP(I579,#REF!,8,0)</f>
        <v>#REF!</v>
      </c>
      <c r="Q579" s="19" t="e">
        <f t="shared" si="19"/>
        <v>#REF!</v>
      </c>
    </row>
    <row r="580" spans="1:17" hidden="1">
      <c r="A580" s="11">
        <v>603</v>
      </c>
      <c r="B580" s="12">
        <v>44931</v>
      </c>
      <c r="C580" s="20" t="s">
        <v>764</v>
      </c>
      <c r="D580" s="16" t="s">
        <v>356</v>
      </c>
      <c r="E580" s="16"/>
      <c r="I580" s="37" t="s">
        <v>76</v>
      </c>
      <c r="J580" s="37">
        <v>6</v>
      </c>
      <c r="K580" s="13" t="e">
        <f>VLOOKUP(I580,#REF!,2,0)</f>
        <v>#REF!</v>
      </c>
      <c r="L580" s="17" t="e">
        <f>VLOOKUP(I580,#REF!,6,0)</f>
        <v>#REF!</v>
      </c>
      <c r="M580" s="92" t="e">
        <f t="shared" si="18"/>
        <v>#REF!</v>
      </c>
      <c r="N580" s="19" t="s">
        <v>1065</v>
      </c>
      <c r="O580" s="19" t="s">
        <v>458</v>
      </c>
      <c r="P580" s="19" t="e">
        <f>VLOOKUP(I580,#REF!,8,0)</f>
        <v>#REF!</v>
      </c>
      <c r="Q580" s="19" t="e">
        <f t="shared" si="19"/>
        <v>#REF!</v>
      </c>
    </row>
    <row r="581" spans="1:17">
      <c r="A581" s="11">
        <v>604</v>
      </c>
      <c r="B581" s="12">
        <v>44931</v>
      </c>
      <c r="C581" s="20" t="s">
        <v>764</v>
      </c>
      <c r="D581" s="16" t="s">
        <v>356</v>
      </c>
      <c r="E581" s="16"/>
      <c r="I581" s="37" t="s">
        <v>25</v>
      </c>
      <c r="J581" s="37">
        <v>10</v>
      </c>
      <c r="K581" s="13" t="e">
        <f>VLOOKUP(I581,#REF!,2,0)</f>
        <v>#REF!</v>
      </c>
      <c r="L581" s="17" t="e">
        <f>VLOOKUP(I581,#REF!,6,0)</f>
        <v>#REF!</v>
      </c>
      <c r="M581" s="92" t="e">
        <f t="shared" si="18"/>
        <v>#REF!</v>
      </c>
      <c r="N581" s="19" t="s">
        <v>1065</v>
      </c>
      <c r="O581" s="19" t="s">
        <v>458</v>
      </c>
      <c r="P581" s="19" t="e">
        <f>VLOOKUP(I581,#REF!,8,0)</f>
        <v>#REF!</v>
      </c>
      <c r="Q581" s="19" t="e">
        <f t="shared" si="19"/>
        <v>#REF!</v>
      </c>
    </row>
    <row r="582" spans="1:17" hidden="1">
      <c r="A582" s="11">
        <v>605</v>
      </c>
      <c r="B582" s="12">
        <v>44931</v>
      </c>
      <c r="C582" s="20" t="s">
        <v>764</v>
      </c>
      <c r="D582" s="16" t="s">
        <v>356</v>
      </c>
      <c r="E582" s="16"/>
      <c r="I582" s="37" t="s">
        <v>39</v>
      </c>
      <c r="J582" s="37">
        <v>10</v>
      </c>
      <c r="K582" s="13" t="e">
        <f>VLOOKUP(I582,#REF!,2,0)</f>
        <v>#REF!</v>
      </c>
      <c r="L582" s="17" t="e">
        <f>VLOOKUP(I582,#REF!,6,0)</f>
        <v>#REF!</v>
      </c>
      <c r="M582" s="92" t="e">
        <f t="shared" si="18"/>
        <v>#REF!</v>
      </c>
      <c r="N582" s="19" t="s">
        <v>1065</v>
      </c>
      <c r="O582" s="19" t="s">
        <v>458</v>
      </c>
      <c r="P582" s="19" t="e">
        <f>VLOOKUP(I582,#REF!,8,0)</f>
        <v>#REF!</v>
      </c>
      <c r="Q582" s="19" t="e">
        <f t="shared" si="19"/>
        <v>#REF!</v>
      </c>
    </row>
    <row r="583" spans="1:17" hidden="1">
      <c r="A583" s="11">
        <v>606</v>
      </c>
      <c r="B583" s="12">
        <v>44931</v>
      </c>
      <c r="C583" s="20" t="s">
        <v>764</v>
      </c>
      <c r="D583" s="16" t="s">
        <v>356</v>
      </c>
      <c r="E583" s="16"/>
      <c r="I583" s="37" t="s">
        <v>35</v>
      </c>
      <c r="J583" s="37">
        <v>10</v>
      </c>
      <c r="K583" s="13" t="e">
        <f>VLOOKUP(I583,#REF!,2,0)</f>
        <v>#REF!</v>
      </c>
      <c r="L583" s="17" t="e">
        <f>VLOOKUP(I583,#REF!,6,0)</f>
        <v>#REF!</v>
      </c>
      <c r="M583" s="92" t="e">
        <f t="shared" si="18"/>
        <v>#REF!</v>
      </c>
      <c r="N583" s="19" t="s">
        <v>1065</v>
      </c>
      <c r="O583" s="19" t="s">
        <v>458</v>
      </c>
      <c r="P583" s="19" t="e">
        <f>VLOOKUP(I583,#REF!,8,0)</f>
        <v>#REF!</v>
      </c>
      <c r="Q583" s="19" t="e">
        <f t="shared" si="19"/>
        <v>#REF!</v>
      </c>
    </row>
    <row r="584" spans="1:17" hidden="1">
      <c r="A584" s="11">
        <v>607</v>
      </c>
      <c r="B584" s="12">
        <v>44931</v>
      </c>
      <c r="C584" s="20" t="s">
        <v>764</v>
      </c>
      <c r="D584" s="16" t="s">
        <v>1072</v>
      </c>
      <c r="E584" s="16"/>
      <c r="I584" s="37" t="s">
        <v>31</v>
      </c>
      <c r="J584" s="37">
        <v>10</v>
      </c>
      <c r="K584" s="13" t="e">
        <f>VLOOKUP(I584,#REF!,2,0)</f>
        <v>#REF!</v>
      </c>
      <c r="L584" s="17" t="e">
        <f>VLOOKUP(I584,#REF!,6,0)</f>
        <v>#REF!</v>
      </c>
      <c r="M584" s="92" t="e">
        <f t="shared" si="18"/>
        <v>#REF!</v>
      </c>
      <c r="N584" s="19" t="s">
        <v>1076</v>
      </c>
      <c r="O584" s="19" t="s">
        <v>728</v>
      </c>
      <c r="P584" s="19" t="e">
        <f>VLOOKUP(I584,#REF!,8,0)</f>
        <v>#REF!</v>
      </c>
      <c r="Q584" s="19" t="e">
        <f t="shared" si="19"/>
        <v>#REF!</v>
      </c>
    </row>
    <row r="585" spans="1:17" hidden="1">
      <c r="A585" s="11">
        <v>608</v>
      </c>
      <c r="B585" s="12">
        <v>44931</v>
      </c>
      <c r="C585" s="20" t="s">
        <v>764</v>
      </c>
      <c r="D585" s="16" t="s">
        <v>1072</v>
      </c>
      <c r="E585" s="16"/>
      <c r="I585" s="37" t="s">
        <v>26</v>
      </c>
      <c r="J585" s="37">
        <v>15</v>
      </c>
      <c r="K585" s="13" t="e">
        <f>VLOOKUP(I585,#REF!,2,0)</f>
        <v>#REF!</v>
      </c>
      <c r="L585" s="17" t="e">
        <f>VLOOKUP(I585,#REF!,6,0)</f>
        <v>#REF!</v>
      </c>
      <c r="M585" s="92" t="e">
        <f t="shared" si="18"/>
        <v>#REF!</v>
      </c>
      <c r="N585" s="19" t="s">
        <v>1076</v>
      </c>
      <c r="O585" s="19" t="s">
        <v>728</v>
      </c>
      <c r="P585" s="19" t="e">
        <f>VLOOKUP(I585,#REF!,8,0)</f>
        <v>#REF!</v>
      </c>
      <c r="Q585" s="19" t="e">
        <f t="shared" si="19"/>
        <v>#REF!</v>
      </c>
    </row>
    <row r="586" spans="1:17">
      <c r="A586" s="11">
        <v>609</v>
      </c>
      <c r="B586" s="12">
        <v>44931</v>
      </c>
      <c r="C586" s="20" t="s">
        <v>764</v>
      </c>
      <c r="D586" s="16" t="s">
        <v>1072</v>
      </c>
      <c r="E586" s="16"/>
      <c r="I586" s="37" t="s">
        <v>25</v>
      </c>
      <c r="J586" s="37">
        <v>10</v>
      </c>
      <c r="K586" s="13" t="e">
        <f>VLOOKUP(I586,#REF!,2,0)</f>
        <v>#REF!</v>
      </c>
      <c r="L586" s="17" t="e">
        <f>VLOOKUP(I586,#REF!,6,0)</f>
        <v>#REF!</v>
      </c>
      <c r="M586" s="92" t="e">
        <f t="shared" si="18"/>
        <v>#REF!</v>
      </c>
      <c r="N586" s="19" t="s">
        <v>1076</v>
      </c>
      <c r="O586" s="19" t="s">
        <v>728</v>
      </c>
      <c r="P586" s="19" t="e">
        <f>VLOOKUP(I586,#REF!,8,0)</f>
        <v>#REF!</v>
      </c>
      <c r="Q586" s="19" t="e">
        <f t="shared" si="19"/>
        <v>#REF!</v>
      </c>
    </row>
    <row r="587" spans="1:17" hidden="1">
      <c r="A587" s="11">
        <v>610</v>
      </c>
      <c r="B587" s="12">
        <v>44931</v>
      </c>
      <c r="C587" s="20" t="s">
        <v>764</v>
      </c>
      <c r="D587" s="16" t="s">
        <v>1072</v>
      </c>
      <c r="E587" s="16"/>
      <c r="I587" s="37" t="s">
        <v>41</v>
      </c>
      <c r="J587" s="37">
        <v>5</v>
      </c>
      <c r="K587" s="13" t="e">
        <f>VLOOKUP(I587,#REF!,2,0)</f>
        <v>#REF!</v>
      </c>
      <c r="L587" s="17" t="e">
        <f>VLOOKUP(I587,#REF!,6,0)</f>
        <v>#REF!</v>
      </c>
      <c r="M587" s="92" t="e">
        <f t="shared" si="18"/>
        <v>#REF!</v>
      </c>
      <c r="N587" s="19" t="s">
        <v>1076</v>
      </c>
      <c r="O587" s="19" t="s">
        <v>728</v>
      </c>
      <c r="P587" s="19" t="e">
        <f>VLOOKUP(I587,#REF!,8,0)</f>
        <v>#REF!</v>
      </c>
      <c r="Q587" s="19" t="e">
        <f t="shared" si="19"/>
        <v>#REF!</v>
      </c>
    </row>
    <row r="588" spans="1:17" hidden="1">
      <c r="A588" s="11">
        <v>611</v>
      </c>
      <c r="B588" s="12">
        <v>44931</v>
      </c>
      <c r="C588" s="20" t="s">
        <v>764</v>
      </c>
      <c r="D588" s="16" t="s">
        <v>1072</v>
      </c>
      <c r="E588" s="16"/>
      <c r="I588" s="37" t="s">
        <v>35</v>
      </c>
      <c r="J588" s="37">
        <v>10</v>
      </c>
      <c r="K588" s="13" t="e">
        <f>VLOOKUP(I588,#REF!,2,0)</f>
        <v>#REF!</v>
      </c>
      <c r="L588" s="17" t="e">
        <f>VLOOKUP(I588,#REF!,6,0)</f>
        <v>#REF!</v>
      </c>
      <c r="M588" s="92" t="e">
        <f t="shared" si="18"/>
        <v>#REF!</v>
      </c>
      <c r="N588" s="19" t="s">
        <v>1076</v>
      </c>
      <c r="O588" s="19" t="s">
        <v>728</v>
      </c>
      <c r="P588" s="19" t="e">
        <f>VLOOKUP(I588,#REF!,8,0)</f>
        <v>#REF!</v>
      </c>
      <c r="Q588" s="19" t="e">
        <f t="shared" si="19"/>
        <v>#REF!</v>
      </c>
    </row>
    <row r="589" spans="1:17" hidden="1">
      <c r="A589" s="11">
        <v>612</v>
      </c>
      <c r="B589" s="12">
        <v>44931</v>
      </c>
      <c r="C589" s="20" t="s">
        <v>764</v>
      </c>
      <c r="D589" s="16" t="s">
        <v>1073</v>
      </c>
      <c r="E589" s="16"/>
      <c r="I589" s="37" t="s">
        <v>31</v>
      </c>
      <c r="J589" s="37">
        <v>3</v>
      </c>
      <c r="K589" s="13" t="e">
        <f>VLOOKUP(I589,#REF!,2,0)</f>
        <v>#REF!</v>
      </c>
      <c r="L589" s="17" t="e">
        <f>VLOOKUP(I589,#REF!,6,0)</f>
        <v>#REF!</v>
      </c>
      <c r="M589" s="92" t="e">
        <f t="shared" si="18"/>
        <v>#REF!</v>
      </c>
      <c r="N589" s="19" t="s">
        <v>1077</v>
      </c>
      <c r="O589" s="19" t="s">
        <v>1081</v>
      </c>
      <c r="P589" s="19" t="e">
        <f>VLOOKUP(I589,#REF!,8,0)</f>
        <v>#REF!</v>
      </c>
      <c r="Q589" s="19" t="e">
        <f t="shared" si="19"/>
        <v>#REF!</v>
      </c>
    </row>
    <row r="590" spans="1:17">
      <c r="A590" s="11">
        <v>613</v>
      </c>
      <c r="B590" s="12">
        <v>44931</v>
      </c>
      <c r="C590" s="20" t="s">
        <v>764</v>
      </c>
      <c r="D590" s="16" t="s">
        <v>1073</v>
      </c>
      <c r="E590" s="16"/>
      <c r="I590" s="37" t="s">
        <v>25</v>
      </c>
      <c r="J590" s="37">
        <v>4</v>
      </c>
      <c r="K590" s="13" t="e">
        <f>VLOOKUP(I590,#REF!,2,0)</f>
        <v>#REF!</v>
      </c>
      <c r="L590" s="17" t="e">
        <f>VLOOKUP(I590,#REF!,6,0)</f>
        <v>#REF!</v>
      </c>
      <c r="M590" s="92" t="e">
        <f t="shared" si="18"/>
        <v>#REF!</v>
      </c>
      <c r="N590" s="19" t="s">
        <v>1077</v>
      </c>
      <c r="O590" s="19" t="s">
        <v>1081</v>
      </c>
      <c r="P590" s="19" t="e">
        <f>VLOOKUP(I590,#REF!,8,0)</f>
        <v>#REF!</v>
      </c>
      <c r="Q590" s="19" t="e">
        <f t="shared" si="19"/>
        <v>#REF!</v>
      </c>
    </row>
    <row r="591" spans="1:17" hidden="1">
      <c r="A591" s="11">
        <v>614</v>
      </c>
      <c r="B591" s="12">
        <v>44931</v>
      </c>
      <c r="C591" s="20" t="s">
        <v>764</v>
      </c>
      <c r="D591" s="16" t="s">
        <v>1073</v>
      </c>
      <c r="E591" s="16"/>
      <c r="I591" s="37" t="s">
        <v>21</v>
      </c>
      <c r="J591" s="37">
        <v>4</v>
      </c>
      <c r="K591" s="13" t="e">
        <f>VLOOKUP(I591,#REF!,2,0)</f>
        <v>#REF!</v>
      </c>
      <c r="L591" s="17" t="e">
        <f>VLOOKUP(I591,#REF!,6,0)</f>
        <v>#REF!</v>
      </c>
      <c r="M591" s="92" t="e">
        <f t="shared" si="18"/>
        <v>#REF!</v>
      </c>
      <c r="N591" s="19" t="s">
        <v>1077</v>
      </c>
      <c r="O591" s="19" t="s">
        <v>1081</v>
      </c>
      <c r="P591" s="19" t="e">
        <f>VLOOKUP(I591,#REF!,8,0)</f>
        <v>#REF!</v>
      </c>
      <c r="Q591" s="19" t="e">
        <f t="shared" si="19"/>
        <v>#REF!</v>
      </c>
    </row>
    <row r="592" spans="1:17" hidden="1">
      <c r="A592" s="11">
        <v>615</v>
      </c>
      <c r="B592" s="12">
        <v>44931</v>
      </c>
      <c r="C592" s="20" t="s">
        <v>764</v>
      </c>
      <c r="D592" s="16" t="s">
        <v>1073</v>
      </c>
      <c r="E592" s="16"/>
      <c r="I592" s="37" t="s">
        <v>41</v>
      </c>
      <c r="J592" s="37">
        <v>3</v>
      </c>
      <c r="K592" s="13" t="e">
        <f>VLOOKUP(I592,#REF!,2,0)</f>
        <v>#REF!</v>
      </c>
      <c r="L592" s="17" t="e">
        <f>VLOOKUP(I592,#REF!,6,0)</f>
        <v>#REF!</v>
      </c>
      <c r="M592" s="92" t="e">
        <f t="shared" si="18"/>
        <v>#REF!</v>
      </c>
      <c r="N592" s="19" t="s">
        <v>1077</v>
      </c>
      <c r="O592" s="19" t="s">
        <v>1081</v>
      </c>
      <c r="P592" s="19" t="e">
        <f>VLOOKUP(I592,#REF!,8,0)</f>
        <v>#REF!</v>
      </c>
      <c r="Q592" s="19" t="e">
        <f t="shared" si="19"/>
        <v>#REF!</v>
      </c>
    </row>
    <row r="593" spans="1:17">
      <c r="A593" s="11">
        <v>621</v>
      </c>
      <c r="B593" s="12">
        <v>44931</v>
      </c>
      <c r="C593" s="20" t="s">
        <v>764</v>
      </c>
      <c r="D593" s="16" t="s">
        <v>1074</v>
      </c>
      <c r="E593" s="16"/>
      <c r="I593" s="37" t="s">
        <v>25</v>
      </c>
      <c r="J593" s="37">
        <v>5</v>
      </c>
      <c r="K593" s="13" t="e">
        <f>VLOOKUP(I593,#REF!,2,0)</f>
        <v>#REF!</v>
      </c>
      <c r="L593" s="17" t="e">
        <f>VLOOKUP(I593,#REF!,6,0)</f>
        <v>#REF!</v>
      </c>
      <c r="M593" s="92" t="e">
        <f t="shared" si="18"/>
        <v>#REF!</v>
      </c>
      <c r="N593" s="19" t="s">
        <v>1078</v>
      </c>
      <c r="O593" s="19" t="s">
        <v>769</v>
      </c>
      <c r="P593" s="19" t="e">
        <f>VLOOKUP(I593,#REF!,8,0)</f>
        <v>#REF!</v>
      </c>
      <c r="Q593" s="19" t="e">
        <f t="shared" si="19"/>
        <v>#REF!</v>
      </c>
    </row>
    <row r="594" spans="1:17" hidden="1">
      <c r="A594" s="11">
        <v>622</v>
      </c>
      <c r="B594" s="12">
        <v>44931</v>
      </c>
      <c r="C594" s="20" t="s">
        <v>764</v>
      </c>
      <c r="D594" s="16" t="s">
        <v>1074</v>
      </c>
      <c r="E594" s="16"/>
      <c r="I594" s="37" t="s">
        <v>41</v>
      </c>
      <c r="J594" s="37">
        <v>3</v>
      </c>
      <c r="K594" s="13" t="e">
        <f>VLOOKUP(I594,#REF!,2,0)</f>
        <v>#REF!</v>
      </c>
      <c r="L594" s="17" t="e">
        <f>VLOOKUP(I594,#REF!,6,0)</f>
        <v>#REF!</v>
      </c>
      <c r="M594" s="92" t="e">
        <f t="shared" si="18"/>
        <v>#REF!</v>
      </c>
      <c r="N594" s="19" t="s">
        <v>1078</v>
      </c>
      <c r="O594" s="19" t="s">
        <v>769</v>
      </c>
      <c r="P594" s="19" t="e">
        <f>VLOOKUP(I594,#REF!,8,0)</f>
        <v>#REF!</v>
      </c>
      <c r="Q594" s="19" t="e">
        <f t="shared" si="19"/>
        <v>#REF!</v>
      </c>
    </row>
    <row r="595" spans="1:17" hidden="1">
      <c r="A595" s="11">
        <v>623</v>
      </c>
      <c r="B595" s="12">
        <v>44931</v>
      </c>
      <c r="C595" s="20" t="s">
        <v>764</v>
      </c>
      <c r="D595" s="16" t="s">
        <v>1074</v>
      </c>
      <c r="E595" s="16"/>
      <c r="I595" s="37" t="s">
        <v>39</v>
      </c>
      <c r="J595" s="37">
        <v>3</v>
      </c>
      <c r="K595" s="13" t="e">
        <f>VLOOKUP(I595,#REF!,2,0)</f>
        <v>#REF!</v>
      </c>
      <c r="L595" s="17" t="e">
        <f>VLOOKUP(I595,#REF!,6,0)</f>
        <v>#REF!</v>
      </c>
      <c r="M595" s="92" t="e">
        <f t="shared" si="18"/>
        <v>#REF!</v>
      </c>
      <c r="N595" s="19" t="s">
        <v>1078</v>
      </c>
      <c r="O595" s="19" t="s">
        <v>769</v>
      </c>
      <c r="P595" s="19" t="e">
        <f>VLOOKUP(I595,#REF!,8,0)</f>
        <v>#REF!</v>
      </c>
      <c r="Q595" s="19" t="e">
        <f t="shared" si="19"/>
        <v>#REF!</v>
      </c>
    </row>
    <row r="596" spans="1:17" hidden="1">
      <c r="A596" s="11">
        <v>624</v>
      </c>
      <c r="B596" s="12">
        <v>44931</v>
      </c>
      <c r="C596" s="20" t="s">
        <v>764</v>
      </c>
      <c r="D596" s="16" t="s">
        <v>329</v>
      </c>
      <c r="E596" s="16"/>
      <c r="I596" s="37" t="s">
        <v>31</v>
      </c>
      <c r="J596" s="37">
        <v>2</v>
      </c>
      <c r="K596" s="13" t="e">
        <f>VLOOKUP(I596,#REF!,2,0)</f>
        <v>#REF!</v>
      </c>
      <c r="L596" s="17" t="e">
        <f>VLOOKUP(I596,#REF!,6,0)</f>
        <v>#REF!</v>
      </c>
      <c r="M596" s="92" t="e">
        <f t="shared" si="18"/>
        <v>#REF!</v>
      </c>
      <c r="N596" s="19" t="s">
        <v>1079</v>
      </c>
      <c r="O596" s="19" t="s">
        <v>480</v>
      </c>
      <c r="P596" s="19" t="e">
        <f>VLOOKUP(I596,#REF!,8,0)</f>
        <v>#REF!</v>
      </c>
      <c r="Q596" s="19" t="e">
        <f t="shared" si="19"/>
        <v>#REF!</v>
      </c>
    </row>
    <row r="597" spans="1:17" hidden="1">
      <c r="A597" s="11">
        <v>625</v>
      </c>
      <c r="B597" s="12">
        <v>44931</v>
      </c>
      <c r="C597" s="20" t="s">
        <v>764</v>
      </c>
      <c r="D597" s="16" t="s">
        <v>329</v>
      </c>
      <c r="E597" s="16"/>
      <c r="I597" s="37" t="s">
        <v>26</v>
      </c>
      <c r="J597" s="37">
        <v>2</v>
      </c>
      <c r="K597" s="13" t="e">
        <f>VLOOKUP(I597,#REF!,2,0)</f>
        <v>#REF!</v>
      </c>
      <c r="L597" s="17" t="e">
        <f>VLOOKUP(I597,#REF!,6,0)</f>
        <v>#REF!</v>
      </c>
      <c r="M597" s="92" t="e">
        <f t="shared" si="18"/>
        <v>#REF!</v>
      </c>
      <c r="N597" s="19" t="s">
        <v>1079</v>
      </c>
      <c r="O597" s="19" t="s">
        <v>480</v>
      </c>
      <c r="P597" s="19" t="e">
        <f>VLOOKUP(I597,#REF!,8,0)</f>
        <v>#REF!</v>
      </c>
      <c r="Q597" s="19" t="e">
        <f t="shared" si="19"/>
        <v>#REF!</v>
      </c>
    </row>
    <row r="598" spans="1:17">
      <c r="A598" s="11">
        <v>626</v>
      </c>
      <c r="B598" s="12">
        <v>44931</v>
      </c>
      <c r="C598" s="20" t="s">
        <v>764</v>
      </c>
      <c r="D598" s="16" t="s">
        <v>329</v>
      </c>
      <c r="E598" s="16"/>
      <c r="I598" s="37" t="s">
        <v>25</v>
      </c>
      <c r="J598" s="37">
        <v>5</v>
      </c>
      <c r="K598" s="13" t="e">
        <f>VLOOKUP(I598,#REF!,2,0)</f>
        <v>#REF!</v>
      </c>
      <c r="L598" s="17" t="e">
        <f>VLOOKUP(I598,#REF!,6,0)</f>
        <v>#REF!</v>
      </c>
      <c r="M598" s="92" t="e">
        <f t="shared" si="18"/>
        <v>#REF!</v>
      </c>
      <c r="N598" s="19" t="s">
        <v>1079</v>
      </c>
      <c r="O598" s="19" t="s">
        <v>480</v>
      </c>
      <c r="P598" s="19" t="e">
        <f>VLOOKUP(I598,#REF!,8,0)</f>
        <v>#REF!</v>
      </c>
      <c r="Q598" s="19" t="e">
        <f t="shared" si="19"/>
        <v>#REF!</v>
      </c>
    </row>
    <row r="599" spans="1:17" hidden="1">
      <c r="A599" s="11">
        <v>627</v>
      </c>
      <c r="B599" s="12">
        <v>44931</v>
      </c>
      <c r="C599" s="20" t="s">
        <v>764</v>
      </c>
      <c r="D599" s="16" t="s">
        <v>329</v>
      </c>
      <c r="E599" s="16"/>
      <c r="I599" s="37" t="s">
        <v>41</v>
      </c>
      <c r="J599" s="37">
        <v>3</v>
      </c>
      <c r="K599" s="13" t="e">
        <f>VLOOKUP(I599,#REF!,2,0)</f>
        <v>#REF!</v>
      </c>
      <c r="L599" s="17" t="e">
        <f>VLOOKUP(I599,#REF!,6,0)</f>
        <v>#REF!</v>
      </c>
      <c r="M599" s="92" t="e">
        <f t="shared" si="18"/>
        <v>#REF!</v>
      </c>
      <c r="N599" s="19" t="s">
        <v>1079</v>
      </c>
      <c r="O599" s="19" t="s">
        <v>480</v>
      </c>
      <c r="P599" s="19" t="e">
        <f>VLOOKUP(I599,#REF!,8,0)</f>
        <v>#REF!</v>
      </c>
      <c r="Q599" s="19" t="e">
        <f t="shared" si="19"/>
        <v>#REF!</v>
      </c>
    </row>
    <row r="600" spans="1:17" hidden="1">
      <c r="A600" s="11">
        <v>628</v>
      </c>
      <c r="B600" s="12">
        <v>44931</v>
      </c>
      <c r="C600" s="20" t="s">
        <v>764</v>
      </c>
      <c r="D600" s="16" t="s">
        <v>329</v>
      </c>
      <c r="E600" s="16"/>
      <c r="I600" s="37" t="s">
        <v>35</v>
      </c>
      <c r="J600" s="37">
        <v>2</v>
      </c>
      <c r="K600" s="13" t="e">
        <f>VLOOKUP(I600,#REF!,2,0)</f>
        <v>#REF!</v>
      </c>
      <c r="L600" s="17" t="e">
        <f>VLOOKUP(I600,#REF!,6,0)</f>
        <v>#REF!</v>
      </c>
      <c r="M600" s="92" t="e">
        <f t="shared" si="18"/>
        <v>#REF!</v>
      </c>
      <c r="N600" s="19" t="s">
        <v>1079</v>
      </c>
      <c r="O600" s="19" t="s">
        <v>480</v>
      </c>
      <c r="P600" s="19" t="e">
        <f>VLOOKUP(I600,#REF!,8,0)</f>
        <v>#REF!</v>
      </c>
      <c r="Q600" s="19" t="e">
        <f t="shared" si="19"/>
        <v>#REF!</v>
      </c>
    </row>
    <row r="601" spans="1:17" hidden="1">
      <c r="A601" s="11">
        <v>629</v>
      </c>
      <c r="B601" s="12">
        <v>44931</v>
      </c>
      <c r="C601" s="20" t="s">
        <v>764</v>
      </c>
      <c r="D601" s="16" t="s">
        <v>1075</v>
      </c>
      <c r="E601" s="16"/>
      <c r="I601" s="37" t="s">
        <v>31</v>
      </c>
      <c r="J601" s="37">
        <v>3</v>
      </c>
      <c r="K601" s="13" t="e">
        <f>VLOOKUP(I601,#REF!,2,0)</f>
        <v>#REF!</v>
      </c>
      <c r="L601" s="17" t="e">
        <f>VLOOKUP(I601,#REF!,6,0)</f>
        <v>#REF!</v>
      </c>
      <c r="M601" s="92" t="e">
        <f t="shared" si="18"/>
        <v>#REF!</v>
      </c>
      <c r="N601" s="19" t="s">
        <v>1080</v>
      </c>
      <c r="O601" s="19" t="s">
        <v>1082</v>
      </c>
      <c r="P601" s="19" t="e">
        <f>VLOOKUP(I601,#REF!,8,0)</f>
        <v>#REF!</v>
      </c>
      <c r="Q601" s="19" t="e">
        <f t="shared" si="19"/>
        <v>#REF!</v>
      </c>
    </row>
    <row r="602" spans="1:17" hidden="1">
      <c r="A602" s="11">
        <v>630</v>
      </c>
      <c r="B602" s="12">
        <v>44931</v>
      </c>
      <c r="C602" s="20" t="s">
        <v>764</v>
      </c>
      <c r="D602" s="16" t="s">
        <v>1075</v>
      </c>
      <c r="E602" s="16"/>
      <c r="I602" s="37" t="s">
        <v>26</v>
      </c>
      <c r="J602" s="37">
        <v>6</v>
      </c>
      <c r="K602" s="13" t="e">
        <f>VLOOKUP(I602,#REF!,2,0)</f>
        <v>#REF!</v>
      </c>
      <c r="L602" s="17" t="e">
        <f>VLOOKUP(I602,#REF!,6,0)</f>
        <v>#REF!</v>
      </c>
      <c r="M602" s="92" t="e">
        <f t="shared" si="18"/>
        <v>#REF!</v>
      </c>
      <c r="N602" s="19" t="s">
        <v>1080</v>
      </c>
      <c r="O602" s="19" t="s">
        <v>1082</v>
      </c>
      <c r="P602" s="19" t="e">
        <f>VLOOKUP(I602,#REF!,8,0)</f>
        <v>#REF!</v>
      </c>
      <c r="Q602" s="19" t="e">
        <f t="shared" si="19"/>
        <v>#REF!</v>
      </c>
    </row>
    <row r="603" spans="1:17">
      <c r="A603" s="11">
        <v>631</v>
      </c>
      <c r="B603" s="12">
        <v>44931</v>
      </c>
      <c r="C603" s="20" t="s">
        <v>764</v>
      </c>
      <c r="D603" s="16" t="s">
        <v>1075</v>
      </c>
      <c r="E603" s="16"/>
      <c r="I603" s="37" t="s">
        <v>25</v>
      </c>
      <c r="J603" s="37">
        <v>3</v>
      </c>
      <c r="K603" s="13" t="e">
        <f>VLOOKUP(I603,#REF!,2,0)</f>
        <v>#REF!</v>
      </c>
      <c r="L603" s="17" t="e">
        <f>VLOOKUP(I603,#REF!,6,0)</f>
        <v>#REF!</v>
      </c>
      <c r="M603" s="92" t="e">
        <f t="shared" si="18"/>
        <v>#REF!</v>
      </c>
      <c r="N603" s="19" t="s">
        <v>1080</v>
      </c>
      <c r="O603" s="19" t="s">
        <v>1082</v>
      </c>
      <c r="P603" s="19" t="e">
        <f>VLOOKUP(I603,#REF!,8,0)</f>
        <v>#REF!</v>
      </c>
      <c r="Q603" s="19" t="e">
        <f t="shared" si="19"/>
        <v>#REF!</v>
      </c>
    </row>
    <row r="604" spans="1:17" hidden="1">
      <c r="A604" s="11">
        <v>632</v>
      </c>
      <c r="B604" s="12">
        <v>44931</v>
      </c>
      <c r="C604" s="20" t="s">
        <v>764</v>
      </c>
      <c r="D604" s="16" t="s">
        <v>1075</v>
      </c>
      <c r="E604" s="16"/>
      <c r="I604" s="37" t="s">
        <v>21</v>
      </c>
      <c r="J604" s="37">
        <v>6</v>
      </c>
      <c r="K604" s="13" t="e">
        <f>VLOOKUP(I604,#REF!,2,0)</f>
        <v>#REF!</v>
      </c>
      <c r="L604" s="17" t="e">
        <f>VLOOKUP(I604,#REF!,6,0)</f>
        <v>#REF!</v>
      </c>
      <c r="M604" s="92" t="e">
        <f t="shared" si="18"/>
        <v>#REF!</v>
      </c>
      <c r="N604" s="19" t="s">
        <v>1080</v>
      </c>
      <c r="O604" s="19" t="s">
        <v>1082</v>
      </c>
      <c r="P604" s="19" t="e">
        <f>VLOOKUP(I604,#REF!,8,0)</f>
        <v>#REF!</v>
      </c>
      <c r="Q604" s="19" t="e">
        <f t="shared" si="19"/>
        <v>#REF!</v>
      </c>
    </row>
    <row r="605" spans="1:17" hidden="1">
      <c r="A605" s="11">
        <v>633</v>
      </c>
      <c r="B605" s="12">
        <v>44931</v>
      </c>
      <c r="C605" s="20" t="s">
        <v>764</v>
      </c>
      <c r="D605" s="16" t="s">
        <v>1075</v>
      </c>
      <c r="E605" s="16"/>
      <c r="I605" s="37" t="s">
        <v>41</v>
      </c>
      <c r="J605" s="37">
        <v>3</v>
      </c>
      <c r="K605" s="13" t="e">
        <f>VLOOKUP(I605,#REF!,2,0)</f>
        <v>#REF!</v>
      </c>
      <c r="L605" s="17" t="e">
        <f>VLOOKUP(I605,#REF!,6,0)</f>
        <v>#REF!</v>
      </c>
      <c r="M605" s="92" t="e">
        <f t="shared" si="18"/>
        <v>#REF!</v>
      </c>
      <c r="N605" s="19" t="s">
        <v>1080</v>
      </c>
      <c r="O605" s="19" t="s">
        <v>1082</v>
      </c>
      <c r="P605" s="19" t="e">
        <f>VLOOKUP(I605,#REF!,8,0)</f>
        <v>#REF!</v>
      </c>
      <c r="Q605" s="19" t="e">
        <f t="shared" si="19"/>
        <v>#REF!</v>
      </c>
    </row>
    <row r="606" spans="1:17" hidden="1">
      <c r="A606" s="11">
        <v>634</v>
      </c>
      <c r="B606" s="12">
        <v>44931</v>
      </c>
      <c r="C606" s="20" t="s">
        <v>764</v>
      </c>
      <c r="D606" s="16" t="s">
        <v>1075</v>
      </c>
      <c r="E606" s="16"/>
      <c r="I606" s="37" t="s">
        <v>35</v>
      </c>
      <c r="J606" s="37">
        <v>6</v>
      </c>
      <c r="K606" s="13" t="e">
        <f>VLOOKUP(I606,#REF!,2,0)</f>
        <v>#REF!</v>
      </c>
      <c r="L606" s="17" t="e">
        <f>VLOOKUP(I606,#REF!,6,0)</f>
        <v>#REF!</v>
      </c>
      <c r="M606" s="92" t="e">
        <f t="shared" si="18"/>
        <v>#REF!</v>
      </c>
      <c r="N606" s="19" t="s">
        <v>1080</v>
      </c>
      <c r="O606" s="19" t="s">
        <v>1082</v>
      </c>
      <c r="P606" s="19" t="e">
        <f>VLOOKUP(I606,#REF!,8,0)</f>
        <v>#REF!</v>
      </c>
      <c r="Q606" s="19" t="e">
        <f t="shared" si="19"/>
        <v>#REF!</v>
      </c>
    </row>
    <row r="607" spans="1:17" hidden="1">
      <c r="A607" s="11">
        <v>635</v>
      </c>
      <c r="B607" s="12">
        <v>44931</v>
      </c>
      <c r="C607" s="20" t="s">
        <v>213</v>
      </c>
      <c r="D607" s="16" t="s">
        <v>1088</v>
      </c>
      <c r="E607" s="16"/>
      <c r="I607" s="11" t="s">
        <v>530</v>
      </c>
      <c r="J607" s="11">
        <v>10</v>
      </c>
      <c r="K607" s="13" t="e">
        <f>VLOOKUP(I607,#REF!,2,0)</f>
        <v>#REF!</v>
      </c>
      <c r="L607" s="17" t="e">
        <f>VLOOKUP(I607,#REF!,6,0)</f>
        <v>#REF!</v>
      </c>
      <c r="M607" s="92" t="e">
        <f t="shared" si="18"/>
        <v>#REF!</v>
      </c>
      <c r="P607" s="19" t="e">
        <f>VLOOKUP(I607,#REF!,8,0)</f>
        <v>#REF!</v>
      </c>
      <c r="Q607" s="19" t="e">
        <f t="shared" si="19"/>
        <v>#REF!</v>
      </c>
    </row>
    <row r="608" spans="1:17" hidden="1">
      <c r="A608" s="11">
        <v>636</v>
      </c>
      <c r="B608" s="12">
        <v>44931</v>
      </c>
      <c r="C608" s="20" t="s">
        <v>213</v>
      </c>
      <c r="D608" s="16" t="s">
        <v>1088</v>
      </c>
      <c r="E608" s="16"/>
      <c r="I608" s="11" t="s">
        <v>534</v>
      </c>
      <c r="J608" s="11">
        <v>10</v>
      </c>
      <c r="K608" s="13" t="e">
        <f>VLOOKUP(I608,#REF!,2,0)</f>
        <v>#REF!</v>
      </c>
      <c r="L608" s="17" t="e">
        <f>VLOOKUP(I608,#REF!,6,0)</f>
        <v>#REF!</v>
      </c>
      <c r="M608" s="92" t="e">
        <f t="shared" si="18"/>
        <v>#REF!</v>
      </c>
      <c r="P608" s="19" t="e">
        <f>VLOOKUP(I608,#REF!,8,0)</f>
        <v>#REF!</v>
      </c>
      <c r="Q608" s="19" t="e">
        <f t="shared" si="19"/>
        <v>#REF!</v>
      </c>
    </row>
    <row r="609" spans="1:17">
      <c r="A609" s="11">
        <v>637</v>
      </c>
      <c r="B609" s="12">
        <v>44931</v>
      </c>
      <c r="C609" s="20" t="s">
        <v>213</v>
      </c>
      <c r="D609" s="16" t="s">
        <v>1089</v>
      </c>
      <c r="E609" s="16"/>
      <c r="I609" s="37" t="s">
        <v>25</v>
      </c>
      <c r="J609" s="37">
        <v>20</v>
      </c>
      <c r="K609" s="13" t="e">
        <f>VLOOKUP(I609,#REF!,2,0)</f>
        <v>#REF!</v>
      </c>
      <c r="L609" s="17" t="e">
        <f>VLOOKUP(I609,#REF!,6,0)</f>
        <v>#REF!</v>
      </c>
      <c r="M609" s="92" t="e">
        <f t="shared" si="18"/>
        <v>#REF!</v>
      </c>
      <c r="P609" s="19" t="e">
        <f>VLOOKUP(I609,#REF!,8,0)</f>
        <v>#REF!</v>
      </c>
      <c r="Q609" s="19" t="e">
        <f t="shared" si="19"/>
        <v>#REF!</v>
      </c>
    </row>
    <row r="610" spans="1:17" hidden="1">
      <c r="A610" s="11">
        <v>638</v>
      </c>
      <c r="B610" s="12">
        <v>44931</v>
      </c>
      <c r="C610" s="20" t="s">
        <v>213</v>
      </c>
      <c r="D610" s="16" t="s">
        <v>1089</v>
      </c>
      <c r="E610" s="16"/>
      <c r="I610" s="37" t="s">
        <v>26</v>
      </c>
      <c r="J610" s="37">
        <v>10</v>
      </c>
      <c r="K610" s="13" t="e">
        <f>VLOOKUP(I610,#REF!,2,0)</f>
        <v>#REF!</v>
      </c>
      <c r="L610" s="17" t="e">
        <f>VLOOKUP(I610,#REF!,6,0)</f>
        <v>#REF!</v>
      </c>
      <c r="M610" s="92" t="e">
        <f t="shared" si="18"/>
        <v>#REF!</v>
      </c>
      <c r="P610" s="19" t="e">
        <f>VLOOKUP(I610,#REF!,8,0)</f>
        <v>#REF!</v>
      </c>
      <c r="Q610" s="19" t="e">
        <f t="shared" si="19"/>
        <v>#REF!</v>
      </c>
    </row>
    <row r="611" spans="1:17" hidden="1">
      <c r="A611" s="11">
        <v>639</v>
      </c>
      <c r="B611" s="12">
        <v>44931</v>
      </c>
      <c r="C611" s="20" t="s">
        <v>213</v>
      </c>
      <c r="D611" s="16" t="s">
        <v>1089</v>
      </c>
      <c r="E611" s="16"/>
      <c r="I611" s="37" t="s">
        <v>52</v>
      </c>
      <c r="J611" s="37">
        <v>20</v>
      </c>
      <c r="K611" s="13" t="e">
        <f>VLOOKUP(I611,#REF!,2,0)</f>
        <v>#REF!</v>
      </c>
      <c r="L611" s="17" t="e">
        <f>VLOOKUP(I611,#REF!,6,0)</f>
        <v>#REF!</v>
      </c>
      <c r="M611" s="92" t="e">
        <f t="shared" si="18"/>
        <v>#REF!</v>
      </c>
      <c r="P611" s="19" t="e">
        <f>VLOOKUP(I611,#REF!,8,0)</f>
        <v>#REF!</v>
      </c>
      <c r="Q611" s="19" t="e">
        <f t="shared" si="19"/>
        <v>#REF!</v>
      </c>
    </row>
    <row r="612" spans="1:17" hidden="1">
      <c r="A612" s="11">
        <v>640</v>
      </c>
      <c r="B612" s="12">
        <v>44931</v>
      </c>
      <c r="C612" s="20" t="s">
        <v>213</v>
      </c>
      <c r="D612" s="16" t="s">
        <v>1089</v>
      </c>
      <c r="E612" s="16"/>
      <c r="I612" s="37" t="s">
        <v>35</v>
      </c>
      <c r="J612" s="37">
        <v>20</v>
      </c>
      <c r="K612" s="13" t="e">
        <f>VLOOKUP(I612,#REF!,2,0)</f>
        <v>#REF!</v>
      </c>
      <c r="L612" s="17" t="e">
        <f>VLOOKUP(I612,#REF!,6,0)</f>
        <v>#REF!</v>
      </c>
      <c r="M612" s="92" t="e">
        <f t="shared" si="18"/>
        <v>#REF!</v>
      </c>
      <c r="P612" s="19" t="e">
        <f>VLOOKUP(I612,#REF!,8,0)</f>
        <v>#REF!</v>
      </c>
      <c r="Q612" s="19" t="e">
        <f t="shared" si="19"/>
        <v>#REF!</v>
      </c>
    </row>
    <row r="613" spans="1:17">
      <c r="A613" s="11">
        <v>641</v>
      </c>
      <c r="B613" s="12">
        <v>44931</v>
      </c>
      <c r="C613" s="20" t="s">
        <v>213</v>
      </c>
      <c r="D613" s="16" t="s">
        <v>1090</v>
      </c>
      <c r="E613" s="16"/>
      <c r="I613" s="37" t="s">
        <v>25</v>
      </c>
      <c r="J613" s="37">
        <v>20</v>
      </c>
      <c r="K613" s="13" t="e">
        <f>VLOOKUP(I613,#REF!,2,0)</f>
        <v>#REF!</v>
      </c>
      <c r="L613" s="17" t="e">
        <f>VLOOKUP(I613,#REF!,6,0)</f>
        <v>#REF!</v>
      </c>
      <c r="M613" s="92" t="e">
        <f t="shared" si="18"/>
        <v>#REF!</v>
      </c>
      <c r="P613" s="19" t="e">
        <f>VLOOKUP(I613,#REF!,8,0)</f>
        <v>#REF!</v>
      </c>
      <c r="Q613" s="19" t="e">
        <f t="shared" si="19"/>
        <v>#REF!</v>
      </c>
    </row>
    <row r="614" spans="1:17" hidden="1">
      <c r="A614" s="11">
        <v>642</v>
      </c>
      <c r="B614" s="12">
        <v>44931</v>
      </c>
      <c r="C614" s="20" t="s">
        <v>213</v>
      </c>
      <c r="D614" s="16" t="s">
        <v>1090</v>
      </c>
      <c r="E614" s="16"/>
      <c r="I614" s="37" t="s">
        <v>26</v>
      </c>
      <c r="J614" s="37">
        <v>30</v>
      </c>
      <c r="K614" s="13" t="e">
        <f>VLOOKUP(I614,#REF!,2,0)</f>
        <v>#REF!</v>
      </c>
      <c r="L614" s="17" t="e">
        <f>VLOOKUP(I614,#REF!,6,0)</f>
        <v>#REF!</v>
      </c>
      <c r="M614" s="92" t="e">
        <f t="shared" si="18"/>
        <v>#REF!</v>
      </c>
      <c r="P614" s="19" t="e">
        <f>VLOOKUP(I614,#REF!,8,0)</f>
        <v>#REF!</v>
      </c>
      <c r="Q614" s="19" t="e">
        <f t="shared" si="19"/>
        <v>#REF!</v>
      </c>
    </row>
    <row r="615" spans="1:17" hidden="1">
      <c r="A615" s="11">
        <v>643</v>
      </c>
      <c r="B615" s="12">
        <v>44931</v>
      </c>
      <c r="C615" s="20" t="s">
        <v>213</v>
      </c>
      <c r="D615" s="16" t="s">
        <v>1090</v>
      </c>
      <c r="E615" s="16"/>
      <c r="I615" s="37" t="s">
        <v>52</v>
      </c>
      <c r="J615" s="37">
        <v>30</v>
      </c>
      <c r="K615" s="13" t="e">
        <f>VLOOKUP(I615,#REF!,2,0)</f>
        <v>#REF!</v>
      </c>
      <c r="L615" s="17" t="e">
        <f>VLOOKUP(I615,#REF!,6,0)</f>
        <v>#REF!</v>
      </c>
      <c r="M615" s="92" t="e">
        <f t="shared" si="18"/>
        <v>#REF!</v>
      </c>
      <c r="P615" s="19" t="e">
        <f>VLOOKUP(I615,#REF!,8,0)</f>
        <v>#REF!</v>
      </c>
      <c r="Q615" s="19" t="e">
        <f t="shared" si="19"/>
        <v>#REF!</v>
      </c>
    </row>
    <row r="616" spans="1:17" hidden="1">
      <c r="A616" s="11">
        <v>644</v>
      </c>
      <c r="B616" s="12">
        <v>44931</v>
      </c>
      <c r="C616" s="20" t="s">
        <v>213</v>
      </c>
      <c r="D616" s="16" t="s">
        <v>1090</v>
      </c>
      <c r="E616" s="16"/>
      <c r="I616" s="37" t="s">
        <v>35</v>
      </c>
      <c r="J616" s="37">
        <v>20</v>
      </c>
      <c r="K616" s="13" t="e">
        <f>VLOOKUP(I616,#REF!,2,0)</f>
        <v>#REF!</v>
      </c>
      <c r="L616" s="17" t="e">
        <f>VLOOKUP(I616,#REF!,6,0)</f>
        <v>#REF!</v>
      </c>
      <c r="M616" s="92" t="e">
        <f t="shared" si="18"/>
        <v>#REF!</v>
      </c>
      <c r="P616" s="19" t="e">
        <f>VLOOKUP(I616,#REF!,8,0)</f>
        <v>#REF!</v>
      </c>
      <c r="Q616" s="19" t="e">
        <f t="shared" si="19"/>
        <v>#REF!</v>
      </c>
    </row>
    <row r="617" spans="1:17">
      <c r="A617" s="11">
        <v>645</v>
      </c>
      <c r="B617" s="12">
        <v>44931</v>
      </c>
      <c r="C617" s="20" t="s">
        <v>213</v>
      </c>
      <c r="D617" s="16" t="s">
        <v>1091</v>
      </c>
      <c r="E617" s="16"/>
      <c r="I617" s="37" t="s">
        <v>25</v>
      </c>
      <c r="J617" s="37">
        <v>70</v>
      </c>
      <c r="K617" s="13" t="e">
        <f>VLOOKUP(I617,#REF!,2,0)</f>
        <v>#REF!</v>
      </c>
      <c r="L617" s="17" t="e">
        <f>VLOOKUP(I617,#REF!,6,0)</f>
        <v>#REF!</v>
      </c>
      <c r="M617" s="92" t="e">
        <f t="shared" ref="M617:M673" si="20">J617*L617</f>
        <v>#REF!</v>
      </c>
      <c r="P617" s="19" t="e">
        <f>VLOOKUP(I617,#REF!,8,0)</f>
        <v>#REF!</v>
      </c>
      <c r="Q617" s="19" t="e">
        <f t="shared" si="19"/>
        <v>#REF!</v>
      </c>
    </row>
    <row r="618" spans="1:17" hidden="1">
      <c r="A618" s="11">
        <v>646</v>
      </c>
      <c r="B618" s="12">
        <v>44931</v>
      </c>
      <c r="C618" s="20" t="s">
        <v>213</v>
      </c>
      <c r="D618" s="16" t="s">
        <v>1091</v>
      </c>
      <c r="E618" s="16"/>
      <c r="I618" s="37" t="s">
        <v>26</v>
      </c>
      <c r="J618" s="37">
        <v>70</v>
      </c>
      <c r="K618" s="13" t="e">
        <f>VLOOKUP(I618,#REF!,2,0)</f>
        <v>#REF!</v>
      </c>
      <c r="L618" s="17" t="e">
        <f>VLOOKUP(I618,#REF!,6,0)</f>
        <v>#REF!</v>
      </c>
      <c r="M618" s="92" t="e">
        <f t="shared" si="20"/>
        <v>#REF!</v>
      </c>
      <c r="P618" s="19" t="e">
        <f>VLOOKUP(I618,#REF!,8,0)</f>
        <v>#REF!</v>
      </c>
      <c r="Q618" s="19" t="e">
        <f t="shared" ref="Q618:Q673" si="21">J618*P618</f>
        <v>#REF!</v>
      </c>
    </row>
    <row r="619" spans="1:17" hidden="1">
      <c r="A619" s="11">
        <v>647</v>
      </c>
      <c r="B619" s="12">
        <v>44931</v>
      </c>
      <c r="C619" s="20" t="s">
        <v>213</v>
      </c>
      <c r="D619" s="16" t="s">
        <v>1091</v>
      </c>
      <c r="E619" s="16"/>
      <c r="I619" s="37" t="s">
        <v>52</v>
      </c>
      <c r="J619" s="37">
        <v>70</v>
      </c>
      <c r="K619" s="13" t="e">
        <f>VLOOKUP(I619,#REF!,2,0)</f>
        <v>#REF!</v>
      </c>
      <c r="L619" s="17" t="e">
        <f>VLOOKUP(I619,#REF!,6,0)</f>
        <v>#REF!</v>
      </c>
      <c r="M619" s="92" t="e">
        <f t="shared" si="20"/>
        <v>#REF!</v>
      </c>
      <c r="P619" s="19" t="e">
        <f>VLOOKUP(I619,#REF!,8,0)</f>
        <v>#REF!</v>
      </c>
      <c r="Q619" s="19" t="e">
        <f t="shared" si="21"/>
        <v>#REF!</v>
      </c>
    </row>
    <row r="620" spans="1:17" hidden="1">
      <c r="A620" s="11">
        <v>648</v>
      </c>
      <c r="B620" s="12">
        <v>44931</v>
      </c>
      <c r="C620" s="20" t="s">
        <v>213</v>
      </c>
      <c r="D620" s="16" t="s">
        <v>1091</v>
      </c>
      <c r="E620" s="16"/>
      <c r="I620" s="37" t="s">
        <v>35</v>
      </c>
      <c r="J620" s="37">
        <v>30</v>
      </c>
      <c r="K620" s="13" t="e">
        <f>VLOOKUP(I620,#REF!,2,0)</f>
        <v>#REF!</v>
      </c>
      <c r="L620" s="17" t="e">
        <f>VLOOKUP(I620,#REF!,6,0)</f>
        <v>#REF!</v>
      </c>
      <c r="M620" s="92" t="e">
        <f t="shared" si="20"/>
        <v>#REF!</v>
      </c>
      <c r="P620" s="19" t="e">
        <f>VLOOKUP(I620,#REF!,8,0)</f>
        <v>#REF!</v>
      </c>
      <c r="Q620" s="19" t="e">
        <f t="shared" si="21"/>
        <v>#REF!</v>
      </c>
    </row>
    <row r="621" spans="1:17" hidden="1">
      <c r="A621" s="11">
        <v>649</v>
      </c>
      <c r="B621" s="12">
        <v>44931</v>
      </c>
      <c r="C621" s="20" t="s">
        <v>213</v>
      </c>
      <c r="D621" s="16" t="s">
        <v>1091</v>
      </c>
      <c r="E621" s="16"/>
      <c r="I621" s="37" t="s">
        <v>39</v>
      </c>
      <c r="J621" s="37">
        <v>30</v>
      </c>
      <c r="K621" s="13" t="e">
        <f>VLOOKUP(I621,#REF!,2,0)</f>
        <v>#REF!</v>
      </c>
      <c r="L621" s="17" t="e">
        <f>VLOOKUP(I621,#REF!,6,0)</f>
        <v>#REF!</v>
      </c>
      <c r="M621" s="92" t="e">
        <f t="shared" si="20"/>
        <v>#REF!</v>
      </c>
      <c r="P621" s="19" t="e">
        <f>VLOOKUP(I621,#REF!,8,0)</f>
        <v>#REF!</v>
      </c>
      <c r="Q621" s="19" t="e">
        <f t="shared" si="21"/>
        <v>#REF!</v>
      </c>
    </row>
    <row r="622" spans="1:17">
      <c r="A622" s="11">
        <v>650</v>
      </c>
      <c r="B622" s="12">
        <v>44931</v>
      </c>
      <c r="C622" s="20" t="s">
        <v>213</v>
      </c>
      <c r="D622" s="16" t="s">
        <v>1092</v>
      </c>
      <c r="E622" s="16"/>
      <c r="I622" s="37" t="s">
        <v>25</v>
      </c>
      <c r="J622" s="37">
        <v>5</v>
      </c>
      <c r="K622" s="13" t="e">
        <f>VLOOKUP(I622,#REF!,2,0)</f>
        <v>#REF!</v>
      </c>
      <c r="L622" s="17" t="e">
        <f>VLOOKUP(I622,#REF!,6,0)</f>
        <v>#REF!</v>
      </c>
      <c r="M622" s="92" t="e">
        <f t="shared" si="20"/>
        <v>#REF!</v>
      </c>
      <c r="P622" s="19" t="e">
        <f>VLOOKUP(I622,#REF!,8,0)</f>
        <v>#REF!</v>
      </c>
      <c r="Q622" s="19" t="e">
        <f t="shared" si="21"/>
        <v>#REF!</v>
      </c>
    </row>
    <row r="623" spans="1:17" hidden="1">
      <c r="A623" s="11">
        <v>651</v>
      </c>
      <c r="B623" s="12">
        <v>44931</v>
      </c>
      <c r="C623" s="20" t="s">
        <v>213</v>
      </c>
      <c r="D623" s="16" t="s">
        <v>1092</v>
      </c>
      <c r="E623" s="16"/>
      <c r="I623" s="37" t="s">
        <v>26</v>
      </c>
      <c r="J623" s="37">
        <v>5</v>
      </c>
      <c r="K623" s="13" t="e">
        <f>VLOOKUP(I623,#REF!,2,0)</f>
        <v>#REF!</v>
      </c>
      <c r="L623" s="17" t="e">
        <f>VLOOKUP(I623,#REF!,6,0)</f>
        <v>#REF!</v>
      </c>
      <c r="M623" s="92" t="e">
        <f t="shared" si="20"/>
        <v>#REF!</v>
      </c>
      <c r="P623" s="19" t="e">
        <f>VLOOKUP(I623,#REF!,8,0)</f>
        <v>#REF!</v>
      </c>
      <c r="Q623" s="19" t="e">
        <f t="shared" si="21"/>
        <v>#REF!</v>
      </c>
    </row>
    <row r="624" spans="1:17">
      <c r="A624" s="11">
        <v>652</v>
      </c>
      <c r="B624" s="12">
        <v>44931</v>
      </c>
      <c r="C624" s="20" t="s">
        <v>213</v>
      </c>
      <c r="D624" s="16" t="s">
        <v>1093</v>
      </c>
      <c r="E624" s="16"/>
      <c r="F624" s="24"/>
      <c r="G624" s="24"/>
      <c r="H624" s="25"/>
      <c r="I624" s="37" t="s">
        <v>25</v>
      </c>
      <c r="J624" s="11">
        <v>10</v>
      </c>
      <c r="K624" s="13" t="e">
        <f>VLOOKUP(I624,#REF!,2,0)</f>
        <v>#REF!</v>
      </c>
      <c r="L624" s="17" t="e">
        <f>VLOOKUP(I624,#REF!,6,0)</f>
        <v>#REF!</v>
      </c>
      <c r="M624" s="92" t="e">
        <f t="shared" si="20"/>
        <v>#REF!</v>
      </c>
      <c r="P624" s="19" t="e">
        <f>VLOOKUP(I624,#REF!,8,0)</f>
        <v>#REF!</v>
      </c>
      <c r="Q624" s="19" t="e">
        <f t="shared" si="21"/>
        <v>#REF!</v>
      </c>
    </row>
    <row r="625" spans="1:17" hidden="1">
      <c r="A625" s="11">
        <v>653</v>
      </c>
      <c r="B625" s="12">
        <v>44931</v>
      </c>
      <c r="C625" s="20" t="s">
        <v>213</v>
      </c>
      <c r="D625" s="16" t="s">
        <v>1093</v>
      </c>
      <c r="E625" s="16"/>
      <c r="F625" s="24"/>
      <c r="G625" s="24"/>
      <c r="H625" s="25"/>
      <c r="I625" s="37" t="s">
        <v>26</v>
      </c>
      <c r="J625" s="11">
        <v>10</v>
      </c>
      <c r="K625" s="13" t="e">
        <f>VLOOKUP(I625,#REF!,2,0)</f>
        <v>#REF!</v>
      </c>
      <c r="L625" s="17" t="e">
        <f>VLOOKUP(I625,#REF!,6,0)</f>
        <v>#REF!</v>
      </c>
      <c r="M625" s="92" t="e">
        <f t="shared" si="20"/>
        <v>#REF!</v>
      </c>
      <c r="P625" s="19" t="e">
        <f>VLOOKUP(I625,#REF!,8,0)</f>
        <v>#REF!</v>
      </c>
      <c r="Q625" s="19" t="e">
        <f t="shared" si="21"/>
        <v>#REF!</v>
      </c>
    </row>
    <row r="626" spans="1:17" hidden="1">
      <c r="A626" s="11">
        <v>654</v>
      </c>
      <c r="B626" s="12">
        <v>44931</v>
      </c>
      <c r="C626" s="20" t="s">
        <v>213</v>
      </c>
      <c r="D626" s="16" t="s">
        <v>1093</v>
      </c>
      <c r="E626" s="16"/>
      <c r="F626" s="24"/>
      <c r="G626" s="24"/>
      <c r="H626" s="25"/>
      <c r="I626" s="37" t="s">
        <v>52</v>
      </c>
      <c r="J626" s="11">
        <v>10</v>
      </c>
      <c r="K626" s="13" t="e">
        <f>VLOOKUP(I626,#REF!,2,0)</f>
        <v>#REF!</v>
      </c>
      <c r="L626" s="17" t="e">
        <f>VLOOKUP(I626,#REF!,6,0)</f>
        <v>#REF!</v>
      </c>
      <c r="M626" s="92" t="e">
        <f t="shared" si="20"/>
        <v>#REF!</v>
      </c>
      <c r="P626" s="19" t="e">
        <f>VLOOKUP(I626,#REF!,8,0)</f>
        <v>#REF!</v>
      </c>
      <c r="Q626" s="19" t="e">
        <f t="shared" si="21"/>
        <v>#REF!</v>
      </c>
    </row>
    <row r="627" spans="1:17" hidden="1">
      <c r="A627" s="11">
        <v>655</v>
      </c>
      <c r="B627" s="12">
        <v>44931</v>
      </c>
      <c r="C627" s="20" t="s">
        <v>213</v>
      </c>
      <c r="D627" s="16" t="s">
        <v>1084</v>
      </c>
      <c r="E627" s="16"/>
      <c r="F627" s="24"/>
      <c r="G627" s="24"/>
      <c r="H627" s="25"/>
      <c r="I627" s="11" t="s">
        <v>530</v>
      </c>
      <c r="J627" s="37">
        <v>30</v>
      </c>
      <c r="K627" s="13" t="e">
        <f>VLOOKUP(I627,#REF!,2,0)</f>
        <v>#REF!</v>
      </c>
      <c r="L627" s="17" t="e">
        <f>VLOOKUP(I627,#REF!,6,0)</f>
        <v>#REF!</v>
      </c>
      <c r="M627" s="92" t="e">
        <f t="shared" si="20"/>
        <v>#REF!</v>
      </c>
      <c r="P627" s="19" t="e">
        <f>VLOOKUP(I627,#REF!,8,0)</f>
        <v>#REF!</v>
      </c>
      <c r="Q627" s="19" t="e">
        <f t="shared" si="21"/>
        <v>#REF!</v>
      </c>
    </row>
    <row r="628" spans="1:17" hidden="1">
      <c r="A628" s="11">
        <v>656</v>
      </c>
      <c r="B628" s="12">
        <v>44931</v>
      </c>
      <c r="C628" s="20" t="s">
        <v>213</v>
      </c>
      <c r="D628" s="16" t="s">
        <v>1084</v>
      </c>
      <c r="E628" s="16"/>
      <c r="F628" s="24"/>
      <c r="G628" s="24"/>
      <c r="H628" s="25"/>
      <c r="I628" s="11" t="s">
        <v>534</v>
      </c>
      <c r="J628" s="37">
        <v>30</v>
      </c>
      <c r="K628" s="13" t="e">
        <f>VLOOKUP(I628,#REF!,2,0)</f>
        <v>#REF!</v>
      </c>
      <c r="L628" s="17" t="e">
        <f>VLOOKUP(I628,#REF!,6,0)</f>
        <v>#REF!</v>
      </c>
      <c r="M628" s="92" t="e">
        <f t="shared" si="20"/>
        <v>#REF!</v>
      </c>
      <c r="P628" s="19" t="e">
        <f>VLOOKUP(I628,#REF!,8,0)</f>
        <v>#REF!</v>
      </c>
      <c r="Q628" s="19" t="e">
        <f t="shared" si="21"/>
        <v>#REF!</v>
      </c>
    </row>
    <row r="629" spans="1:17">
      <c r="A629" s="11">
        <v>657</v>
      </c>
      <c r="B629" s="12">
        <v>44931</v>
      </c>
      <c r="C629" s="20" t="s">
        <v>213</v>
      </c>
      <c r="D629" s="16" t="s">
        <v>1085</v>
      </c>
      <c r="E629" s="16"/>
      <c r="F629" s="24"/>
      <c r="G629" s="24"/>
      <c r="H629" s="25"/>
      <c r="I629" s="37" t="s">
        <v>25</v>
      </c>
      <c r="J629" s="37">
        <v>30</v>
      </c>
      <c r="K629" s="13" t="e">
        <f>VLOOKUP(I629,#REF!,2,0)</f>
        <v>#REF!</v>
      </c>
      <c r="L629" s="17" t="e">
        <f>VLOOKUP(I629,#REF!,6,0)</f>
        <v>#REF!</v>
      </c>
      <c r="M629" s="92" t="e">
        <f t="shared" si="20"/>
        <v>#REF!</v>
      </c>
      <c r="P629" s="19" t="e">
        <f>VLOOKUP(I629,#REF!,8,0)</f>
        <v>#REF!</v>
      </c>
      <c r="Q629" s="19" t="e">
        <f t="shared" si="21"/>
        <v>#REF!</v>
      </c>
    </row>
    <row r="630" spans="1:17" hidden="1">
      <c r="A630" s="11">
        <v>658</v>
      </c>
      <c r="B630" s="12">
        <v>44931</v>
      </c>
      <c r="C630" s="20" t="s">
        <v>213</v>
      </c>
      <c r="D630" s="16" t="s">
        <v>1085</v>
      </c>
      <c r="E630" s="16"/>
      <c r="F630" s="24"/>
      <c r="G630" s="24"/>
      <c r="H630" s="25"/>
      <c r="I630" s="37" t="s">
        <v>26</v>
      </c>
      <c r="J630" s="37">
        <v>30</v>
      </c>
      <c r="K630" s="13" t="e">
        <f>VLOOKUP(I630,#REF!,2,0)</f>
        <v>#REF!</v>
      </c>
      <c r="L630" s="17" t="e">
        <f>VLOOKUP(I630,#REF!,6,0)</f>
        <v>#REF!</v>
      </c>
      <c r="M630" s="92" t="e">
        <f t="shared" si="20"/>
        <v>#REF!</v>
      </c>
      <c r="P630" s="19" t="e">
        <f>VLOOKUP(I630,#REF!,8,0)</f>
        <v>#REF!</v>
      </c>
      <c r="Q630" s="19" t="e">
        <f t="shared" si="21"/>
        <v>#REF!</v>
      </c>
    </row>
    <row r="631" spans="1:17" hidden="1">
      <c r="A631" s="11">
        <v>659</v>
      </c>
      <c r="B631" s="12">
        <v>44931</v>
      </c>
      <c r="C631" s="20" t="s">
        <v>213</v>
      </c>
      <c r="D631" s="16" t="s">
        <v>1085</v>
      </c>
      <c r="E631" s="16"/>
      <c r="F631" s="24"/>
      <c r="G631" s="24"/>
      <c r="H631" s="25"/>
      <c r="I631" s="37" t="s">
        <v>52</v>
      </c>
      <c r="J631" s="37">
        <v>30</v>
      </c>
      <c r="K631" s="13" t="e">
        <f>VLOOKUP(I631,#REF!,2,0)</f>
        <v>#REF!</v>
      </c>
      <c r="L631" s="17" t="e">
        <f>VLOOKUP(I631,#REF!,6,0)</f>
        <v>#REF!</v>
      </c>
      <c r="M631" s="92" t="e">
        <f t="shared" si="20"/>
        <v>#REF!</v>
      </c>
      <c r="P631" s="19" t="e">
        <f>VLOOKUP(I631,#REF!,8,0)</f>
        <v>#REF!</v>
      </c>
      <c r="Q631" s="19" t="e">
        <f t="shared" si="21"/>
        <v>#REF!</v>
      </c>
    </row>
    <row r="632" spans="1:17" hidden="1">
      <c r="A632" s="11">
        <v>660</v>
      </c>
      <c r="B632" s="12">
        <v>44931</v>
      </c>
      <c r="C632" s="20" t="s">
        <v>213</v>
      </c>
      <c r="D632" s="16" t="s">
        <v>1085</v>
      </c>
      <c r="E632" s="16"/>
      <c r="F632" s="24"/>
      <c r="G632" s="24"/>
      <c r="H632" s="25"/>
      <c r="I632" s="37" t="s">
        <v>35</v>
      </c>
      <c r="J632" s="37">
        <v>10</v>
      </c>
      <c r="K632" s="13" t="e">
        <f>VLOOKUP(I632,#REF!,2,0)</f>
        <v>#REF!</v>
      </c>
      <c r="L632" s="17" t="e">
        <f>VLOOKUP(I632,#REF!,6,0)</f>
        <v>#REF!</v>
      </c>
      <c r="M632" s="92" t="e">
        <f t="shared" si="20"/>
        <v>#REF!</v>
      </c>
      <c r="P632" s="19" t="e">
        <f>VLOOKUP(I632,#REF!,8,0)</f>
        <v>#REF!</v>
      </c>
      <c r="Q632" s="19" t="e">
        <f t="shared" si="21"/>
        <v>#REF!</v>
      </c>
    </row>
    <row r="633" spans="1:17">
      <c r="A633" s="11">
        <v>661</v>
      </c>
      <c r="B633" s="12">
        <v>44931</v>
      </c>
      <c r="C633" s="20" t="s">
        <v>213</v>
      </c>
      <c r="D633" s="16" t="s">
        <v>1094</v>
      </c>
      <c r="E633" s="16"/>
      <c r="F633" s="24"/>
      <c r="G633" s="24"/>
      <c r="H633" s="25"/>
      <c r="I633" s="37" t="s">
        <v>25</v>
      </c>
      <c r="J633" s="37">
        <v>30</v>
      </c>
      <c r="K633" s="13" t="e">
        <f>VLOOKUP(I633,#REF!,2,0)</f>
        <v>#REF!</v>
      </c>
      <c r="L633" s="17" t="e">
        <f>VLOOKUP(I633,#REF!,6,0)</f>
        <v>#REF!</v>
      </c>
      <c r="M633" s="92" t="e">
        <f t="shared" si="20"/>
        <v>#REF!</v>
      </c>
      <c r="P633" s="19" t="e">
        <f>VLOOKUP(I633,#REF!,8,0)</f>
        <v>#REF!</v>
      </c>
      <c r="Q633" s="19" t="e">
        <f t="shared" si="21"/>
        <v>#REF!</v>
      </c>
    </row>
    <row r="634" spans="1:17" hidden="1">
      <c r="A634" s="11">
        <v>662</v>
      </c>
      <c r="B634" s="12">
        <v>44931</v>
      </c>
      <c r="C634" s="20" t="s">
        <v>213</v>
      </c>
      <c r="D634" s="16" t="s">
        <v>1095</v>
      </c>
      <c r="E634" s="16"/>
      <c r="F634" s="24"/>
      <c r="G634" s="24"/>
      <c r="H634" s="25"/>
      <c r="I634" s="11" t="s">
        <v>530</v>
      </c>
      <c r="J634" s="37">
        <v>10</v>
      </c>
      <c r="K634" s="13" t="e">
        <f>VLOOKUP(I634,#REF!,2,0)</f>
        <v>#REF!</v>
      </c>
      <c r="L634" s="17" t="e">
        <f>VLOOKUP(I634,#REF!,6,0)</f>
        <v>#REF!</v>
      </c>
      <c r="M634" s="92" t="e">
        <f t="shared" si="20"/>
        <v>#REF!</v>
      </c>
      <c r="P634" s="19" t="e">
        <f>VLOOKUP(I634,#REF!,8,0)</f>
        <v>#REF!</v>
      </c>
      <c r="Q634" s="19" t="e">
        <f t="shared" si="21"/>
        <v>#REF!</v>
      </c>
    </row>
    <row r="635" spans="1:17" hidden="1">
      <c r="A635" s="11">
        <v>663</v>
      </c>
      <c r="B635" s="12">
        <v>44931</v>
      </c>
      <c r="C635" s="20" t="s">
        <v>213</v>
      </c>
      <c r="D635" s="16" t="s">
        <v>1086</v>
      </c>
      <c r="E635" s="16"/>
      <c r="F635" s="24"/>
      <c r="G635" s="24"/>
      <c r="H635" s="25"/>
      <c r="I635" s="11" t="s">
        <v>530</v>
      </c>
      <c r="J635" s="37">
        <v>10</v>
      </c>
      <c r="K635" s="13" t="e">
        <f>VLOOKUP(I635,#REF!,2,0)</f>
        <v>#REF!</v>
      </c>
      <c r="L635" s="17" t="e">
        <f>VLOOKUP(I635,#REF!,6,0)</f>
        <v>#REF!</v>
      </c>
      <c r="M635" s="92" t="e">
        <f t="shared" si="20"/>
        <v>#REF!</v>
      </c>
      <c r="P635" s="19" t="e">
        <f>VLOOKUP(I635,#REF!,8,0)</f>
        <v>#REF!</v>
      </c>
      <c r="Q635" s="19" t="e">
        <f t="shared" si="21"/>
        <v>#REF!</v>
      </c>
    </row>
    <row r="636" spans="1:17" hidden="1">
      <c r="A636" s="11">
        <v>664</v>
      </c>
      <c r="B636" s="12">
        <v>44931</v>
      </c>
      <c r="C636" s="20" t="s">
        <v>213</v>
      </c>
      <c r="D636" s="16" t="s">
        <v>1087</v>
      </c>
      <c r="E636" s="16"/>
      <c r="F636" s="24"/>
      <c r="G636" s="24"/>
      <c r="H636" s="25"/>
      <c r="I636" s="11" t="s">
        <v>530</v>
      </c>
      <c r="J636" s="37">
        <v>10</v>
      </c>
      <c r="K636" s="13" t="e">
        <f>VLOOKUP(I636,#REF!,2,0)</f>
        <v>#REF!</v>
      </c>
      <c r="L636" s="17" t="e">
        <f>VLOOKUP(I636,#REF!,6,0)</f>
        <v>#REF!</v>
      </c>
      <c r="M636" s="92" t="e">
        <f t="shared" si="20"/>
        <v>#REF!</v>
      </c>
      <c r="P636" s="19" t="e">
        <f>VLOOKUP(I636,#REF!,8,0)</f>
        <v>#REF!</v>
      </c>
      <c r="Q636" s="19" t="e">
        <f t="shared" si="21"/>
        <v>#REF!</v>
      </c>
    </row>
    <row r="637" spans="1:17" hidden="1">
      <c r="A637" s="11">
        <v>665</v>
      </c>
      <c r="B637" s="12">
        <v>44931</v>
      </c>
      <c r="C637" s="20" t="s">
        <v>213</v>
      </c>
      <c r="D637" s="16" t="s">
        <v>1087</v>
      </c>
      <c r="E637" s="16"/>
      <c r="F637" s="24"/>
      <c r="G637" s="24"/>
      <c r="H637" s="25"/>
      <c r="I637" s="11" t="s">
        <v>534</v>
      </c>
      <c r="J637" s="37">
        <v>10</v>
      </c>
      <c r="K637" s="13" t="e">
        <f>VLOOKUP(I637,#REF!,2,0)</f>
        <v>#REF!</v>
      </c>
      <c r="L637" s="17" t="e">
        <f>VLOOKUP(I637,#REF!,6,0)</f>
        <v>#REF!</v>
      </c>
      <c r="M637" s="92" t="e">
        <f t="shared" si="20"/>
        <v>#REF!</v>
      </c>
      <c r="P637" s="19" t="e">
        <f>VLOOKUP(I637,#REF!,8,0)</f>
        <v>#REF!</v>
      </c>
      <c r="Q637" s="19" t="e">
        <f t="shared" si="21"/>
        <v>#REF!</v>
      </c>
    </row>
    <row r="638" spans="1:17" hidden="1">
      <c r="A638" s="11">
        <v>666</v>
      </c>
      <c r="B638" s="12">
        <v>44931</v>
      </c>
      <c r="C638" s="20" t="s">
        <v>213</v>
      </c>
      <c r="D638" s="16" t="s">
        <v>1096</v>
      </c>
      <c r="E638" s="16"/>
      <c r="F638" s="24"/>
      <c r="G638" s="24"/>
      <c r="H638" s="25"/>
      <c r="I638" s="11" t="s">
        <v>530</v>
      </c>
      <c r="J638" s="37">
        <v>40</v>
      </c>
      <c r="K638" s="13" t="e">
        <f>VLOOKUP(I638,#REF!,2,0)</f>
        <v>#REF!</v>
      </c>
      <c r="L638" s="17" t="e">
        <f>VLOOKUP(I638,#REF!,6,0)</f>
        <v>#REF!</v>
      </c>
      <c r="M638" s="92" t="e">
        <f t="shared" si="20"/>
        <v>#REF!</v>
      </c>
      <c r="P638" s="19" t="e">
        <f>VLOOKUP(I638,#REF!,8,0)</f>
        <v>#REF!</v>
      </c>
      <c r="Q638" s="19" t="e">
        <f t="shared" si="21"/>
        <v>#REF!</v>
      </c>
    </row>
    <row r="639" spans="1:17" hidden="1">
      <c r="A639" s="11">
        <v>666</v>
      </c>
      <c r="B639" s="12">
        <v>44931</v>
      </c>
      <c r="C639" s="20" t="s">
        <v>213</v>
      </c>
      <c r="D639" s="16" t="s">
        <v>1106</v>
      </c>
      <c r="E639" s="16"/>
      <c r="F639" s="24"/>
      <c r="G639" s="24"/>
      <c r="H639" s="25"/>
      <c r="I639" s="11" t="s">
        <v>52</v>
      </c>
      <c r="J639" s="37">
        <v>10</v>
      </c>
      <c r="K639" s="13" t="e">
        <f>VLOOKUP(I639,#REF!,2,0)</f>
        <v>#REF!</v>
      </c>
      <c r="L639" s="17" t="e">
        <f>VLOOKUP(I639,#REF!,6,0)</f>
        <v>#REF!</v>
      </c>
      <c r="M639" s="92" t="e">
        <f>J639*L639</f>
        <v>#REF!</v>
      </c>
      <c r="P639" s="19" t="e">
        <f>VLOOKUP(I639,#REF!,8,0)</f>
        <v>#REF!</v>
      </c>
      <c r="Q639" s="19" t="e">
        <f>J639*P639</f>
        <v>#REF!</v>
      </c>
    </row>
    <row r="640" spans="1:17" hidden="1">
      <c r="A640" s="11">
        <v>667</v>
      </c>
      <c r="B640" s="12">
        <v>44931</v>
      </c>
      <c r="C640" s="20" t="s">
        <v>213</v>
      </c>
      <c r="D640" s="16" t="s">
        <v>1097</v>
      </c>
      <c r="E640" s="16"/>
      <c r="F640" s="24"/>
      <c r="G640" s="24"/>
      <c r="H640" s="25"/>
      <c r="I640" s="11" t="s">
        <v>534</v>
      </c>
      <c r="J640" s="37">
        <v>10</v>
      </c>
      <c r="K640" s="13" t="e">
        <f>VLOOKUP(I640,#REF!,2,0)</f>
        <v>#REF!</v>
      </c>
      <c r="L640" s="17" t="e">
        <f>VLOOKUP(I640,#REF!,6,0)</f>
        <v>#REF!</v>
      </c>
      <c r="M640" s="92" t="e">
        <f t="shared" si="20"/>
        <v>#REF!</v>
      </c>
      <c r="P640" s="19" t="e">
        <f>VLOOKUP(I640,#REF!,8,0)</f>
        <v>#REF!</v>
      </c>
      <c r="Q640" s="19" t="e">
        <f t="shared" si="21"/>
        <v>#REF!</v>
      </c>
    </row>
    <row r="641" spans="1:17" hidden="1">
      <c r="A641" s="11">
        <v>668</v>
      </c>
      <c r="B641" s="12">
        <v>44931</v>
      </c>
      <c r="C641" s="20" t="s">
        <v>213</v>
      </c>
      <c r="D641" s="16" t="s">
        <v>1098</v>
      </c>
      <c r="E641" s="16"/>
      <c r="F641" s="24"/>
      <c r="G641" s="24"/>
      <c r="H641" s="25"/>
      <c r="I641" s="11" t="s">
        <v>530</v>
      </c>
      <c r="J641" s="37">
        <v>24</v>
      </c>
      <c r="K641" s="13" t="e">
        <f>VLOOKUP(I641,#REF!,2,0)</f>
        <v>#REF!</v>
      </c>
      <c r="L641" s="17" t="e">
        <f>VLOOKUP(I641,#REF!,6,0)</f>
        <v>#REF!</v>
      </c>
      <c r="M641" s="92" t="e">
        <f t="shared" si="20"/>
        <v>#REF!</v>
      </c>
      <c r="P641" s="19" t="e">
        <f>VLOOKUP(I641,#REF!,8,0)</f>
        <v>#REF!</v>
      </c>
      <c r="Q641" s="19" t="e">
        <f t="shared" si="21"/>
        <v>#REF!</v>
      </c>
    </row>
    <row r="642" spans="1:17" hidden="1">
      <c r="A642" s="11">
        <v>669</v>
      </c>
      <c r="B642" s="12">
        <v>44931</v>
      </c>
      <c r="C642" s="20" t="s">
        <v>213</v>
      </c>
      <c r="D642" s="16" t="s">
        <v>1098</v>
      </c>
      <c r="E642" s="16"/>
      <c r="F642" s="24"/>
      <c r="G642" s="24"/>
      <c r="H642" s="25"/>
      <c r="I642" s="11" t="s">
        <v>534</v>
      </c>
      <c r="J642" s="37">
        <v>6</v>
      </c>
      <c r="K642" s="13" t="e">
        <f>VLOOKUP(I642,#REF!,2,0)</f>
        <v>#REF!</v>
      </c>
      <c r="L642" s="17" t="e">
        <f>VLOOKUP(I642,#REF!,6,0)</f>
        <v>#REF!</v>
      </c>
      <c r="M642" s="92" t="e">
        <f t="shared" si="20"/>
        <v>#REF!</v>
      </c>
      <c r="P642" s="19" t="e">
        <f>VLOOKUP(I642,#REF!,8,0)</f>
        <v>#REF!</v>
      </c>
      <c r="Q642" s="19" t="e">
        <f t="shared" si="21"/>
        <v>#REF!</v>
      </c>
    </row>
    <row r="643" spans="1:17" hidden="1">
      <c r="A643" s="11">
        <v>670</v>
      </c>
      <c r="B643" s="12">
        <v>44931</v>
      </c>
      <c r="C643" s="20" t="s">
        <v>213</v>
      </c>
      <c r="D643" s="16" t="s">
        <v>1099</v>
      </c>
      <c r="E643" s="16"/>
      <c r="F643" s="24"/>
      <c r="G643" s="24"/>
      <c r="H643" s="25"/>
      <c r="I643" s="11" t="s">
        <v>530</v>
      </c>
      <c r="J643" s="37">
        <v>20</v>
      </c>
      <c r="K643" s="13" t="e">
        <f>VLOOKUP(I643,#REF!,2,0)</f>
        <v>#REF!</v>
      </c>
      <c r="L643" s="17" t="e">
        <f>VLOOKUP(I643,#REF!,6,0)</f>
        <v>#REF!</v>
      </c>
      <c r="M643" s="92" t="e">
        <f t="shared" si="20"/>
        <v>#REF!</v>
      </c>
      <c r="P643" s="19" t="e">
        <f>VLOOKUP(I643,#REF!,8,0)</f>
        <v>#REF!</v>
      </c>
      <c r="Q643" s="19" t="e">
        <f t="shared" si="21"/>
        <v>#REF!</v>
      </c>
    </row>
    <row r="644" spans="1:17" hidden="1">
      <c r="A644" s="11">
        <v>671</v>
      </c>
      <c r="B644" s="12">
        <v>44931</v>
      </c>
      <c r="C644" s="20" t="s">
        <v>213</v>
      </c>
      <c r="D644" s="16" t="s">
        <v>1099</v>
      </c>
      <c r="E644" s="16"/>
      <c r="F644" s="24"/>
      <c r="G644" s="24"/>
      <c r="H644" s="25"/>
      <c r="I644" s="11" t="s">
        <v>534</v>
      </c>
      <c r="J644" s="37">
        <v>5</v>
      </c>
      <c r="K644" s="13" t="e">
        <f>VLOOKUP(I644,#REF!,2,0)</f>
        <v>#REF!</v>
      </c>
      <c r="L644" s="17" t="e">
        <f>VLOOKUP(I644,#REF!,6,0)</f>
        <v>#REF!</v>
      </c>
      <c r="M644" s="92" t="e">
        <f t="shared" si="20"/>
        <v>#REF!</v>
      </c>
      <c r="P644" s="19" t="e">
        <f>VLOOKUP(I644,#REF!,8,0)</f>
        <v>#REF!</v>
      </c>
      <c r="Q644" s="19" t="e">
        <f t="shared" si="21"/>
        <v>#REF!</v>
      </c>
    </row>
    <row r="645" spans="1:17" hidden="1">
      <c r="A645" s="11">
        <v>672</v>
      </c>
      <c r="B645" s="12">
        <v>44931</v>
      </c>
      <c r="C645" s="20" t="s">
        <v>213</v>
      </c>
      <c r="D645" s="16" t="s">
        <v>1100</v>
      </c>
      <c r="E645" s="16"/>
      <c r="F645" s="24"/>
      <c r="G645" s="24"/>
      <c r="H645" s="25"/>
      <c r="I645" s="11" t="s">
        <v>530</v>
      </c>
      <c r="J645" s="37">
        <v>10</v>
      </c>
      <c r="K645" s="13" t="e">
        <f>VLOOKUP(I645,#REF!,2,0)</f>
        <v>#REF!</v>
      </c>
      <c r="L645" s="17" t="e">
        <f>VLOOKUP(I645,#REF!,6,0)</f>
        <v>#REF!</v>
      </c>
      <c r="M645" s="92" t="e">
        <f t="shared" si="20"/>
        <v>#REF!</v>
      </c>
      <c r="P645" s="19" t="e">
        <f>VLOOKUP(I645,#REF!,8,0)</f>
        <v>#REF!</v>
      </c>
      <c r="Q645" s="19" t="e">
        <f t="shared" si="21"/>
        <v>#REF!</v>
      </c>
    </row>
    <row r="646" spans="1:17" hidden="1">
      <c r="A646" s="11">
        <v>673</v>
      </c>
      <c r="B646" s="12">
        <v>44931</v>
      </c>
      <c r="C646" s="20" t="s">
        <v>213</v>
      </c>
      <c r="D646" s="16" t="s">
        <v>1101</v>
      </c>
      <c r="E646" s="16"/>
      <c r="F646" s="24"/>
      <c r="G646" s="24"/>
      <c r="H646" s="25"/>
      <c r="I646" s="37" t="s">
        <v>530</v>
      </c>
      <c r="J646" s="37">
        <v>10</v>
      </c>
      <c r="K646" s="13" t="e">
        <f>VLOOKUP(I646,#REF!,2,0)</f>
        <v>#REF!</v>
      </c>
      <c r="L646" s="17" t="e">
        <f>VLOOKUP(I646,#REF!,6,0)</f>
        <v>#REF!</v>
      </c>
      <c r="M646" s="92" t="e">
        <f t="shared" si="20"/>
        <v>#REF!</v>
      </c>
      <c r="P646" s="19" t="e">
        <f>VLOOKUP(I646,#REF!,8,0)</f>
        <v>#REF!</v>
      </c>
      <c r="Q646" s="19" t="e">
        <f t="shared" si="21"/>
        <v>#REF!</v>
      </c>
    </row>
    <row r="647" spans="1:17" hidden="1">
      <c r="A647" s="11">
        <v>674</v>
      </c>
      <c r="B647" s="12">
        <v>44931</v>
      </c>
      <c r="C647" s="20" t="s">
        <v>213</v>
      </c>
      <c r="D647" s="16" t="s">
        <v>1102</v>
      </c>
      <c r="E647" s="16"/>
      <c r="F647" s="24"/>
      <c r="G647" s="24"/>
      <c r="H647" s="25"/>
      <c r="I647" s="37" t="s">
        <v>530</v>
      </c>
      <c r="J647" s="37">
        <v>10</v>
      </c>
      <c r="K647" s="13" t="e">
        <f>VLOOKUP(I647,#REF!,2,0)</f>
        <v>#REF!</v>
      </c>
      <c r="L647" s="17" t="e">
        <f>VLOOKUP(I647,#REF!,6,0)</f>
        <v>#REF!</v>
      </c>
      <c r="M647" s="92" t="e">
        <f t="shared" si="20"/>
        <v>#REF!</v>
      </c>
      <c r="P647" s="19" t="e">
        <f>VLOOKUP(I647,#REF!,8,0)</f>
        <v>#REF!</v>
      </c>
      <c r="Q647" s="19" t="e">
        <f t="shared" si="21"/>
        <v>#REF!</v>
      </c>
    </row>
    <row r="648" spans="1:17" hidden="1">
      <c r="A648" s="11">
        <v>675</v>
      </c>
      <c r="B648" s="12">
        <v>44931</v>
      </c>
      <c r="C648" s="20" t="s">
        <v>213</v>
      </c>
      <c r="D648" s="16" t="s">
        <v>1103</v>
      </c>
      <c r="E648" s="16"/>
      <c r="F648" s="24"/>
      <c r="G648" s="24"/>
      <c r="H648" s="25"/>
      <c r="I648" s="37" t="s">
        <v>530</v>
      </c>
      <c r="J648" s="37">
        <v>10</v>
      </c>
      <c r="K648" s="13" t="e">
        <f>VLOOKUP(I648,#REF!,2,0)</f>
        <v>#REF!</v>
      </c>
      <c r="L648" s="17" t="e">
        <f>VLOOKUP(I648,#REF!,6,0)</f>
        <v>#REF!</v>
      </c>
      <c r="M648" s="92" t="e">
        <f t="shared" si="20"/>
        <v>#REF!</v>
      </c>
      <c r="P648" s="19" t="e">
        <f>VLOOKUP(I648,#REF!,8,0)</f>
        <v>#REF!</v>
      </c>
      <c r="Q648" s="19" t="e">
        <f t="shared" si="21"/>
        <v>#REF!</v>
      </c>
    </row>
    <row r="649" spans="1:17" hidden="1">
      <c r="A649" s="11">
        <v>676</v>
      </c>
      <c r="B649" s="12">
        <v>44931</v>
      </c>
      <c r="C649" s="20" t="s">
        <v>213</v>
      </c>
      <c r="D649" s="16" t="s">
        <v>1104</v>
      </c>
      <c r="E649" s="16"/>
      <c r="F649" s="24"/>
      <c r="G649" s="24"/>
      <c r="H649" s="25"/>
      <c r="I649" s="11" t="s">
        <v>534</v>
      </c>
      <c r="J649" s="37">
        <v>5</v>
      </c>
      <c r="K649" s="13" t="e">
        <f>VLOOKUP(I649,#REF!,2,0)</f>
        <v>#REF!</v>
      </c>
      <c r="L649" s="17" t="e">
        <f>VLOOKUP(I649,#REF!,6,0)</f>
        <v>#REF!</v>
      </c>
      <c r="M649" s="92" t="e">
        <f t="shared" si="20"/>
        <v>#REF!</v>
      </c>
      <c r="P649" s="19" t="e">
        <f>VLOOKUP(I649,#REF!,8,0)</f>
        <v>#REF!</v>
      </c>
      <c r="Q649" s="19" t="e">
        <f t="shared" si="21"/>
        <v>#REF!</v>
      </c>
    </row>
    <row r="650" spans="1:17" hidden="1">
      <c r="A650" s="11">
        <v>677</v>
      </c>
      <c r="B650" s="12">
        <v>44931</v>
      </c>
      <c r="C650" s="20" t="s">
        <v>213</v>
      </c>
      <c r="D650" s="16" t="s">
        <v>1104</v>
      </c>
      <c r="E650" s="16"/>
      <c r="F650" s="24"/>
      <c r="G650" s="24"/>
      <c r="H650" s="25"/>
      <c r="I650" s="11" t="s">
        <v>530</v>
      </c>
      <c r="J650" s="37">
        <v>5</v>
      </c>
      <c r="K650" s="13" t="e">
        <f>VLOOKUP(I650,#REF!,2,0)</f>
        <v>#REF!</v>
      </c>
      <c r="L650" s="17" t="e">
        <f>VLOOKUP(I650,#REF!,6,0)</f>
        <v>#REF!</v>
      </c>
      <c r="M650" s="92" t="e">
        <f t="shared" si="20"/>
        <v>#REF!</v>
      </c>
      <c r="P650" s="19" t="e">
        <f>VLOOKUP(I650,#REF!,8,0)</f>
        <v>#REF!</v>
      </c>
      <c r="Q650" s="19" t="e">
        <f t="shared" si="21"/>
        <v>#REF!</v>
      </c>
    </row>
    <row r="651" spans="1:17">
      <c r="A651" s="11">
        <v>678</v>
      </c>
      <c r="B651" s="12">
        <v>44931</v>
      </c>
      <c r="C651" s="20" t="s">
        <v>215</v>
      </c>
      <c r="D651" s="16" t="s">
        <v>219</v>
      </c>
      <c r="E651" s="16"/>
      <c r="F651" s="24"/>
      <c r="G651" s="24"/>
      <c r="H651" s="25"/>
      <c r="I651" s="37" t="s">
        <v>25</v>
      </c>
      <c r="J651" s="37">
        <v>30</v>
      </c>
      <c r="K651" s="13" t="e">
        <f>VLOOKUP(I651,#REF!,2,0)</f>
        <v>#REF!</v>
      </c>
      <c r="L651" s="17" t="e">
        <f>VLOOKUP(I651,#REF!,6,0)</f>
        <v>#REF!</v>
      </c>
      <c r="M651" s="92" t="e">
        <f t="shared" si="20"/>
        <v>#REF!</v>
      </c>
      <c r="P651" s="19" t="e">
        <f>VLOOKUP(I651,#REF!,8,0)</f>
        <v>#REF!</v>
      </c>
      <c r="Q651" s="19" t="e">
        <f t="shared" si="21"/>
        <v>#REF!</v>
      </c>
    </row>
    <row r="652" spans="1:17" hidden="1">
      <c r="A652" s="11">
        <v>679</v>
      </c>
      <c r="B652" s="12">
        <v>44931</v>
      </c>
      <c r="C652" s="20" t="s">
        <v>215</v>
      </c>
      <c r="D652" s="16" t="s">
        <v>1042</v>
      </c>
      <c r="E652" s="16"/>
      <c r="F652" s="24"/>
      <c r="G652" s="24"/>
      <c r="H652" s="25"/>
      <c r="I652" s="37" t="s">
        <v>52</v>
      </c>
      <c r="J652" s="37">
        <v>200</v>
      </c>
      <c r="K652" s="13" t="e">
        <f>VLOOKUP(I652,#REF!,2,0)</f>
        <v>#REF!</v>
      </c>
      <c r="L652" s="17" t="e">
        <f>VLOOKUP(I652,#REF!,6,0)</f>
        <v>#REF!</v>
      </c>
      <c r="M652" s="92" t="e">
        <f t="shared" si="20"/>
        <v>#REF!</v>
      </c>
      <c r="P652" s="19" t="e">
        <f>VLOOKUP(I652,#REF!,8,0)</f>
        <v>#REF!</v>
      </c>
      <c r="Q652" s="19" t="e">
        <f t="shared" si="21"/>
        <v>#REF!</v>
      </c>
    </row>
    <row r="653" spans="1:17" hidden="1">
      <c r="A653" s="11">
        <v>680</v>
      </c>
      <c r="B653" s="12">
        <v>44931</v>
      </c>
      <c r="C653" s="20" t="s">
        <v>215</v>
      </c>
      <c r="D653" s="16" t="s">
        <v>1042</v>
      </c>
      <c r="E653" s="16"/>
      <c r="F653" s="24"/>
      <c r="G653" s="24"/>
      <c r="H653" s="25"/>
      <c r="I653" s="37" t="s">
        <v>73</v>
      </c>
      <c r="J653" s="37">
        <v>50</v>
      </c>
      <c r="K653" s="13" t="e">
        <f>VLOOKUP(I653,#REF!,2,0)</f>
        <v>#REF!</v>
      </c>
      <c r="L653" s="17" t="e">
        <f>VLOOKUP(I653,#REF!,6,0)</f>
        <v>#REF!</v>
      </c>
      <c r="M653" s="92" t="e">
        <f t="shared" si="20"/>
        <v>#REF!</v>
      </c>
      <c r="P653" s="19" t="e">
        <f>VLOOKUP(I653,#REF!,8,0)</f>
        <v>#REF!</v>
      </c>
      <c r="Q653" s="19" t="e">
        <f t="shared" si="21"/>
        <v>#REF!</v>
      </c>
    </row>
    <row r="654" spans="1:17" hidden="1">
      <c r="A654" s="11">
        <v>681</v>
      </c>
      <c r="B654" s="12">
        <v>44932</v>
      </c>
      <c r="C654" s="20" t="s">
        <v>764</v>
      </c>
      <c r="D654" s="16" t="s">
        <v>526</v>
      </c>
      <c r="E654" s="16"/>
      <c r="F654" s="24"/>
      <c r="G654" s="24"/>
      <c r="H654" s="25"/>
      <c r="I654" s="37" t="s">
        <v>26</v>
      </c>
      <c r="J654" s="37">
        <v>4</v>
      </c>
      <c r="K654" s="13" t="e">
        <f>VLOOKUP(I654,#REF!,2,0)</f>
        <v>#REF!</v>
      </c>
      <c r="L654" s="17" t="e">
        <f>VLOOKUP(I654,#REF!,6,0)</f>
        <v>#REF!</v>
      </c>
      <c r="M654" s="92" t="e">
        <f t="shared" si="20"/>
        <v>#REF!</v>
      </c>
      <c r="N654" s="19" t="s">
        <v>1121</v>
      </c>
      <c r="O654" s="19" t="s">
        <v>821</v>
      </c>
      <c r="P654" s="19" t="e">
        <f>VLOOKUP(I654,#REF!,8,0)</f>
        <v>#REF!</v>
      </c>
      <c r="Q654" s="19" t="e">
        <f t="shared" si="21"/>
        <v>#REF!</v>
      </c>
    </row>
    <row r="655" spans="1:17">
      <c r="A655" s="11">
        <v>682</v>
      </c>
      <c r="B655" s="12">
        <v>44932</v>
      </c>
      <c r="C655" s="20" t="s">
        <v>764</v>
      </c>
      <c r="D655" s="16" t="s">
        <v>526</v>
      </c>
      <c r="E655" s="16"/>
      <c r="F655" s="24"/>
      <c r="G655" s="24"/>
      <c r="H655" s="25"/>
      <c r="I655" s="37" t="s">
        <v>25</v>
      </c>
      <c r="J655" s="37">
        <v>6</v>
      </c>
      <c r="K655" s="13" t="e">
        <f>VLOOKUP(I655,#REF!,2,0)</f>
        <v>#REF!</v>
      </c>
      <c r="L655" s="17" t="e">
        <f>VLOOKUP(I655,#REF!,6,0)</f>
        <v>#REF!</v>
      </c>
      <c r="M655" s="92" t="e">
        <f t="shared" si="20"/>
        <v>#REF!</v>
      </c>
      <c r="N655" s="19" t="s">
        <v>1121</v>
      </c>
      <c r="O655" s="19" t="s">
        <v>821</v>
      </c>
      <c r="P655" s="19" t="e">
        <f>VLOOKUP(I655,#REF!,8,0)</f>
        <v>#REF!</v>
      </c>
      <c r="Q655" s="19" t="e">
        <f t="shared" si="21"/>
        <v>#REF!</v>
      </c>
    </row>
    <row r="656" spans="1:17" hidden="1">
      <c r="A656" s="11">
        <v>683</v>
      </c>
      <c r="B656" s="12">
        <v>44932</v>
      </c>
      <c r="C656" s="20" t="s">
        <v>764</v>
      </c>
      <c r="D656" s="16" t="s">
        <v>526</v>
      </c>
      <c r="E656" s="16"/>
      <c r="F656" s="24"/>
      <c r="G656" s="24"/>
      <c r="H656" s="25"/>
      <c r="I656" s="37" t="s">
        <v>21</v>
      </c>
      <c r="J656" s="37">
        <v>3</v>
      </c>
      <c r="K656" s="13" t="e">
        <f>VLOOKUP(I656,#REF!,2,0)</f>
        <v>#REF!</v>
      </c>
      <c r="L656" s="17" t="e">
        <f>VLOOKUP(I656,#REF!,6,0)</f>
        <v>#REF!</v>
      </c>
      <c r="M656" s="92" t="e">
        <f t="shared" si="20"/>
        <v>#REF!</v>
      </c>
      <c r="N656" s="19" t="s">
        <v>1121</v>
      </c>
      <c r="O656" s="19" t="s">
        <v>821</v>
      </c>
      <c r="P656" s="19" t="e">
        <f>VLOOKUP(I656,#REF!,8,0)</f>
        <v>#REF!</v>
      </c>
      <c r="Q656" s="19" t="e">
        <f t="shared" si="21"/>
        <v>#REF!</v>
      </c>
    </row>
    <row r="657" spans="1:17 16381:16384" hidden="1">
      <c r="A657" s="11">
        <v>684</v>
      </c>
      <c r="B657" s="12">
        <v>44932</v>
      </c>
      <c r="C657" s="20" t="s">
        <v>764</v>
      </c>
      <c r="D657" s="16" t="s">
        <v>526</v>
      </c>
      <c r="E657" s="16"/>
      <c r="F657" s="24"/>
      <c r="G657" s="24"/>
      <c r="H657" s="25"/>
      <c r="I657" s="37" t="s">
        <v>35</v>
      </c>
      <c r="J657" s="37">
        <v>3</v>
      </c>
      <c r="K657" s="13" t="e">
        <f>VLOOKUP(I657,#REF!,2,0)</f>
        <v>#REF!</v>
      </c>
      <c r="L657" s="17" t="e">
        <f>VLOOKUP(I657,#REF!,6,0)</f>
        <v>#REF!</v>
      </c>
      <c r="M657" s="92" t="e">
        <f t="shared" si="20"/>
        <v>#REF!</v>
      </c>
      <c r="N657" s="19" t="s">
        <v>1121</v>
      </c>
      <c r="O657" s="19" t="s">
        <v>821</v>
      </c>
      <c r="P657" s="19" t="e">
        <f>VLOOKUP(I657,#REF!,8,0)</f>
        <v>#REF!</v>
      </c>
      <c r="Q657" s="19" t="e">
        <f t="shared" si="21"/>
        <v>#REF!</v>
      </c>
    </row>
    <row r="658" spans="1:17 16381:16384" hidden="1">
      <c r="A658" s="11">
        <v>685</v>
      </c>
      <c r="B658" s="12">
        <v>44932</v>
      </c>
      <c r="C658" s="20" t="s">
        <v>764</v>
      </c>
      <c r="D658" s="16" t="s">
        <v>1113</v>
      </c>
      <c r="E658" s="16"/>
      <c r="F658" s="24"/>
      <c r="G658" s="24"/>
      <c r="H658" s="25"/>
      <c r="I658" s="37" t="s">
        <v>26</v>
      </c>
      <c r="J658" s="37">
        <v>6</v>
      </c>
      <c r="K658" s="13" t="e">
        <f>VLOOKUP(I658,#REF!,2,0)</f>
        <v>#REF!</v>
      </c>
      <c r="L658" s="17" t="e">
        <f>VLOOKUP(I658,#REF!,6,0)</f>
        <v>#REF!</v>
      </c>
      <c r="M658" s="92" t="e">
        <f t="shared" si="20"/>
        <v>#REF!</v>
      </c>
      <c r="N658" s="19" t="s">
        <v>1122</v>
      </c>
      <c r="O658" s="19" t="s">
        <v>1134</v>
      </c>
      <c r="P658" s="19" t="e">
        <f>VLOOKUP(I658,#REF!,8,0)</f>
        <v>#REF!</v>
      </c>
      <c r="Q658" s="19" t="e">
        <f t="shared" si="21"/>
        <v>#REF!</v>
      </c>
    </row>
    <row r="659" spans="1:17 16381:16384" hidden="1">
      <c r="A659" s="11">
        <v>686</v>
      </c>
      <c r="B659" s="12">
        <v>44932</v>
      </c>
      <c r="C659" s="20" t="s">
        <v>764</v>
      </c>
      <c r="D659" s="16" t="s">
        <v>1113</v>
      </c>
      <c r="E659" s="16"/>
      <c r="F659" s="24"/>
      <c r="G659" s="24"/>
      <c r="H659" s="25"/>
      <c r="I659" s="37" t="s">
        <v>21</v>
      </c>
      <c r="J659" s="37">
        <v>10</v>
      </c>
      <c r="K659" s="13" t="e">
        <f>VLOOKUP(I659,#REF!,2,0)</f>
        <v>#REF!</v>
      </c>
      <c r="L659" s="17" t="e">
        <f>VLOOKUP(I659,#REF!,6,0)</f>
        <v>#REF!</v>
      </c>
      <c r="M659" s="92" t="e">
        <f t="shared" si="20"/>
        <v>#REF!</v>
      </c>
      <c r="N659" s="19" t="s">
        <v>1122</v>
      </c>
      <c r="O659" s="19" t="s">
        <v>1134</v>
      </c>
      <c r="P659" s="19" t="e">
        <f>VLOOKUP(I659,#REF!,8,0)</f>
        <v>#REF!</v>
      </c>
      <c r="Q659" s="19" t="e">
        <f t="shared" si="21"/>
        <v>#REF!</v>
      </c>
    </row>
    <row r="660" spans="1:17 16381:16384" hidden="1">
      <c r="A660" s="11">
        <v>687</v>
      </c>
      <c r="B660" s="12">
        <v>44932</v>
      </c>
      <c r="C660" s="20" t="s">
        <v>764</v>
      </c>
      <c r="D660" s="16" t="s">
        <v>1113</v>
      </c>
      <c r="E660" s="16"/>
      <c r="F660" s="24"/>
      <c r="G660" s="24"/>
      <c r="H660" s="25"/>
      <c r="I660" s="37" t="s">
        <v>38</v>
      </c>
      <c r="J660" s="37">
        <v>8</v>
      </c>
      <c r="K660" s="13" t="e">
        <f>VLOOKUP(I660,#REF!,2,0)</f>
        <v>#REF!</v>
      </c>
      <c r="L660" s="17" t="e">
        <f>VLOOKUP(I660,#REF!,6,0)</f>
        <v>#REF!</v>
      </c>
      <c r="M660" s="92" t="e">
        <f t="shared" si="20"/>
        <v>#REF!</v>
      </c>
      <c r="N660" s="19" t="s">
        <v>1122</v>
      </c>
      <c r="O660" s="19" t="s">
        <v>1134</v>
      </c>
      <c r="P660" s="19" t="e">
        <f>VLOOKUP(I660,#REF!,8,0)</f>
        <v>#REF!</v>
      </c>
      <c r="Q660" s="19" t="e">
        <f t="shared" si="21"/>
        <v>#REF!</v>
      </c>
    </row>
    <row r="661" spans="1:17 16381:16384" hidden="1">
      <c r="A661" s="11">
        <v>688</v>
      </c>
      <c r="B661" s="12">
        <v>44932</v>
      </c>
      <c r="C661" s="20" t="s">
        <v>764</v>
      </c>
      <c r="D661" s="16" t="s">
        <v>1113</v>
      </c>
      <c r="E661" s="16"/>
      <c r="F661" s="24"/>
      <c r="G661" s="24"/>
      <c r="H661" s="25"/>
      <c r="I661" s="37" t="s">
        <v>39</v>
      </c>
      <c r="J661" s="37">
        <v>8</v>
      </c>
      <c r="K661" s="13" t="e">
        <f>VLOOKUP(I661,#REF!,2,0)</f>
        <v>#REF!</v>
      </c>
      <c r="L661" s="17" t="e">
        <f>VLOOKUP(I661,#REF!,6,0)</f>
        <v>#REF!</v>
      </c>
      <c r="M661" s="92" t="e">
        <f t="shared" si="20"/>
        <v>#REF!</v>
      </c>
      <c r="N661" s="19" t="s">
        <v>1122</v>
      </c>
      <c r="O661" s="19" t="s">
        <v>1134</v>
      </c>
      <c r="P661" s="19" t="e">
        <f>VLOOKUP(I661,#REF!,8,0)</f>
        <v>#REF!</v>
      </c>
      <c r="Q661" s="19" t="e">
        <f t="shared" si="21"/>
        <v>#REF!</v>
      </c>
    </row>
    <row r="662" spans="1:17 16381:16384" hidden="1">
      <c r="A662" s="11">
        <v>689</v>
      </c>
      <c r="B662" s="12">
        <v>44932</v>
      </c>
      <c r="C662" s="20" t="s">
        <v>764</v>
      </c>
      <c r="D662" s="16" t="s">
        <v>1113</v>
      </c>
      <c r="E662" s="16"/>
      <c r="F662" s="24"/>
      <c r="G662" s="24"/>
      <c r="H662" s="25"/>
      <c r="I662" s="37" t="s">
        <v>35</v>
      </c>
      <c r="J662" s="37">
        <v>8</v>
      </c>
      <c r="K662" s="13" t="e">
        <f>VLOOKUP(I662,#REF!,2,0)</f>
        <v>#REF!</v>
      </c>
      <c r="L662" s="17" t="e">
        <f>VLOOKUP(I662,#REF!,6,0)</f>
        <v>#REF!</v>
      </c>
      <c r="M662" s="92" t="e">
        <f t="shared" si="20"/>
        <v>#REF!</v>
      </c>
      <c r="N662" s="19" t="s">
        <v>1122</v>
      </c>
      <c r="O662" s="19" t="s">
        <v>1134</v>
      </c>
      <c r="P662" s="19" t="e">
        <f>VLOOKUP(I662,#REF!,8,0)</f>
        <v>#REF!</v>
      </c>
      <c r="Q662" s="19" t="e">
        <f t="shared" si="21"/>
        <v>#REF!</v>
      </c>
    </row>
    <row r="663" spans="1:17 16381:16384">
      <c r="A663" s="11">
        <v>690</v>
      </c>
      <c r="B663" s="12">
        <v>44932</v>
      </c>
      <c r="C663" s="20" t="s">
        <v>764</v>
      </c>
      <c r="D663" s="16" t="s">
        <v>1114</v>
      </c>
      <c r="E663" s="37"/>
      <c r="F663" s="37"/>
      <c r="G663" s="13"/>
      <c r="H663" s="17"/>
      <c r="I663" s="37" t="s">
        <v>25</v>
      </c>
      <c r="J663" s="37">
        <v>5</v>
      </c>
      <c r="K663" s="19" t="e">
        <f>VLOOKUP(I663,#REF!,2,0)</f>
        <v>#REF!</v>
      </c>
      <c r="L663" s="19" t="e">
        <f>VLOOKUP(I663,#REF!,6,0)</f>
        <v>#REF!</v>
      </c>
      <c r="M663" s="19" t="e">
        <f t="shared" si="20"/>
        <v>#REF!</v>
      </c>
      <c r="N663" s="19" t="s">
        <v>1123</v>
      </c>
      <c r="O663" s="19" t="s">
        <v>1135</v>
      </c>
      <c r="P663" s="19" t="e">
        <f>VLOOKUP(I663,#REF!,8,0)</f>
        <v>#REF!</v>
      </c>
      <c r="Q663" s="19" t="e">
        <f t="shared" si="21"/>
        <v>#REF!</v>
      </c>
      <c r="XFA663" s="11"/>
      <c r="XFB663" s="12"/>
      <c r="XFC663" s="20"/>
      <c r="XFD663" s="16"/>
    </row>
    <row r="664" spans="1:17 16381:16384" hidden="1">
      <c r="A664" s="11">
        <v>691</v>
      </c>
      <c r="B664" s="12">
        <v>44932</v>
      </c>
      <c r="C664" s="20" t="s">
        <v>764</v>
      </c>
      <c r="D664" s="16" t="s">
        <v>1114</v>
      </c>
      <c r="E664" s="16"/>
      <c r="F664" s="24"/>
      <c r="G664" s="24"/>
      <c r="H664" s="25"/>
      <c r="I664" s="37" t="s">
        <v>21</v>
      </c>
      <c r="J664" s="37">
        <v>2</v>
      </c>
      <c r="K664" s="13" t="e">
        <f>VLOOKUP(I664,#REF!,2,0)</f>
        <v>#REF!</v>
      </c>
      <c r="L664" s="17" t="e">
        <f>VLOOKUP(I664,#REF!,6,0)</f>
        <v>#REF!</v>
      </c>
      <c r="M664" s="92" t="e">
        <f t="shared" si="20"/>
        <v>#REF!</v>
      </c>
      <c r="N664" s="19" t="s">
        <v>1123</v>
      </c>
      <c r="O664" s="19" t="s">
        <v>1135</v>
      </c>
      <c r="P664" s="19" t="e">
        <f>VLOOKUP(I664,#REF!,8,0)</f>
        <v>#REF!</v>
      </c>
      <c r="Q664" s="19" t="e">
        <f t="shared" si="21"/>
        <v>#REF!</v>
      </c>
    </row>
    <row r="665" spans="1:17 16381:16384" hidden="1">
      <c r="A665" s="11">
        <v>692</v>
      </c>
      <c r="B665" s="12">
        <v>44932</v>
      </c>
      <c r="C665" s="20" t="s">
        <v>764</v>
      </c>
      <c r="D665" s="16" t="s">
        <v>1114</v>
      </c>
      <c r="E665" s="16"/>
      <c r="F665" s="24"/>
      <c r="G665" s="24"/>
      <c r="H665" s="25"/>
      <c r="I665" s="37" t="s">
        <v>41</v>
      </c>
      <c r="J665" s="37">
        <v>5</v>
      </c>
      <c r="K665" s="13" t="e">
        <f>VLOOKUP(I665,#REF!,2,0)</f>
        <v>#REF!</v>
      </c>
      <c r="L665" s="17" t="e">
        <f>VLOOKUP(I665,#REF!,6,0)</f>
        <v>#REF!</v>
      </c>
      <c r="M665" s="92" t="e">
        <f t="shared" si="20"/>
        <v>#REF!</v>
      </c>
      <c r="N665" s="19" t="s">
        <v>1123</v>
      </c>
      <c r="O665" s="19" t="s">
        <v>1135</v>
      </c>
      <c r="P665" s="19" t="e">
        <f>VLOOKUP(I665,#REF!,8,0)</f>
        <v>#REF!</v>
      </c>
      <c r="Q665" s="19" t="e">
        <f t="shared" si="21"/>
        <v>#REF!</v>
      </c>
    </row>
    <row r="666" spans="1:17 16381:16384" hidden="1">
      <c r="A666" s="11">
        <v>693</v>
      </c>
      <c r="B666" s="12">
        <v>44932</v>
      </c>
      <c r="C666" s="20" t="s">
        <v>764</v>
      </c>
      <c r="D666" s="16" t="s">
        <v>1114</v>
      </c>
      <c r="E666" s="16"/>
      <c r="F666" s="24"/>
      <c r="G666" s="24"/>
      <c r="H666" s="25"/>
      <c r="I666" s="37" t="s">
        <v>35</v>
      </c>
      <c r="J666" s="37">
        <v>2</v>
      </c>
      <c r="K666" s="13" t="e">
        <f>VLOOKUP(I666,#REF!,2,0)</f>
        <v>#REF!</v>
      </c>
      <c r="L666" s="17" t="e">
        <f>VLOOKUP(I666,#REF!,6,0)</f>
        <v>#REF!</v>
      </c>
      <c r="M666" s="92" t="e">
        <f t="shared" si="20"/>
        <v>#REF!</v>
      </c>
      <c r="N666" s="19" t="s">
        <v>1123</v>
      </c>
      <c r="O666" s="19" t="s">
        <v>1135</v>
      </c>
      <c r="P666" s="19" t="e">
        <f>VLOOKUP(I666,#REF!,8,0)</f>
        <v>#REF!</v>
      </c>
      <c r="Q666" s="19" t="e">
        <f t="shared" si="21"/>
        <v>#REF!</v>
      </c>
    </row>
    <row r="667" spans="1:17 16381:16384" hidden="1">
      <c r="A667" s="11">
        <v>694</v>
      </c>
      <c r="B667" s="12">
        <v>44932</v>
      </c>
      <c r="C667" s="20" t="s">
        <v>764</v>
      </c>
      <c r="D667" s="16" t="s">
        <v>412</v>
      </c>
      <c r="E667" s="16"/>
      <c r="F667" s="24"/>
      <c r="G667" s="24"/>
      <c r="H667" s="25"/>
      <c r="I667" s="37" t="s">
        <v>26</v>
      </c>
      <c r="J667" s="37">
        <v>10</v>
      </c>
      <c r="K667" s="13" t="e">
        <f>VLOOKUP(I667,#REF!,2,0)</f>
        <v>#REF!</v>
      </c>
      <c r="L667" s="17" t="e">
        <f>VLOOKUP(I667,#REF!,6,0)</f>
        <v>#REF!</v>
      </c>
      <c r="M667" s="92" t="e">
        <f t="shared" si="20"/>
        <v>#REF!</v>
      </c>
      <c r="N667" s="19" t="s">
        <v>1124</v>
      </c>
      <c r="O667" s="19" t="s">
        <v>499</v>
      </c>
      <c r="P667" s="19" t="e">
        <f>VLOOKUP(I667,#REF!,8,0)</f>
        <v>#REF!</v>
      </c>
      <c r="Q667" s="19" t="e">
        <f t="shared" si="21"/>
        <v>#REF!</v>
      </c>
    </row>
    <row r="668" spans="1:17 16381:16384">
      <c r="A668" s="11">
        <v>695</v>
      </c>
      <c r="B668" s="12">
        <v>44932</v>
      </c>
      <c r="C668" s="20" t="s">
        <v>764</v>
      </c>
      <c r="D668" s="16" t="s">
        <v>412</v>
      </c>
      <c r="E668" s="16"/>
      <c r="F668" s="24"/>
      <c r="G668" s="24"/>
      <c r="H668" s="25"/>
      <c r="I668" s="37" t="s">
        <v>25</v>
      </c>
      <c r="J668" s="37">
        <v>6</v>
      </c>
      <c r="K668" s="13" t="e">
        <f>VLOOKUP(I668,#REF!,2,0)</f>
        <v>#REF!</v>
      </c>
      <c r="L668" s="17" t="e">
        <f>VLOOKUP(I668,#REF!,6,0)</f>
        <v>#REF!</v>
      </c>
      <c r="M668" s="92" t="e">
        <f t="shared" si="20"/>
        <v>#REF!</v>
      </c>
      <c r="N668" s="19" t="s">
        <v>1124</v>
      </c>
      <c r="O668" s="19" t="s">
        <v>499</v>
      </c>
      <c r="P668" s="19" t="e">
        <f>VLOOKUP(I668,#REF!,8,0)</f>
        <v>#REF!</v>
      </c>
      <c r="Q668" s="19" t="e">
        <f t="shared" si="21"/>
        <v>#REF!</v>
      </c>
    </row>
    <row r="669" spans="1:17 16381:16384" hidden="1">
      <c r="A669" s="11">
        <v>696</v>
      </c>
      <c r="B669" s="12">
        <v>44932</v>
      </c>
      <c r="C669" s="20" t="s">
        <v>764</v>
      </c>
      <c r="D669" s="16" t="s">
        <v>412</v>
      </c>
      <c r="E669" s="16"/>
      <c r="F669" s="24"/>
      <c r="G669" s="24"/>
      <c r="H669" s="25"/>
      <c r="I669" s="37" t="s">
        <v>21</v>
      </c>
      <c r="J669" s="37">
        <v>8</v>
      </c>
      <c r="K669" s="13" t="e">
        <f>VLOOKUP(I669,#REF!,2,0)</f>
        <v>#REF!</v>
      </c>
      <c r="L669" s="17" t="e">
        <f>VLOOKUP(I669,#REF!,6,0)</f>
        <v>#REF!</v>
      </c>
      <c r="M669" s="92" t="e">
        <f t="shared" si="20"/>
        <v>#REF!</v>
      </c>
      <c r="N669" s="19" t="s">
        <v>1124</v>
      </c>
      <c r="O669" s="19" t="s">
        <v>499</v>
      </c>
      <c r="P669" s="19" t="e">
        <f>VLOOKUP(I669,#REF!,8,0)</f>
        <v>#REF!</v>
      </c>
      <c r="Q669" s="19" t="e">
        <f t="shared" si="21"/>
        <v>#REF!</v>
      </c>
    </row>
    <row r="670" spans="1:17 16381:16384" hidden="1">
      <c r="A670" s="11">
        <v>697</v>
      </c>
      <c r="B670" s="12">
        <v>44932</v>
      </c>
      <c r="C670" s="20" t="s">
        <v>764</v>
      </c>
      <c r="D670" s="16" t="s">
        <v>412</v>
      </c>
      <c r="E670" s="16"/>
      <c r="F670" s="24"/>
      <c r="G670" s="24"/>
      <c r="H670" s="25"/>
      <c r="I670" s="37" t="s">
        <v>37</v>
      </c>
      <c r="J670" s="37">
        <v>5</v>
      </c>
      <c r="K670" s="13" t="e">
        <f>VLOOKUP(I670,#REF!,2,0)</f>
        <v>#REF!</v>
      </c>
      <c r="L670" s="17" t="e">
        <f>VLOOKUP(I670,#REF!,6,0)</f>
        <v>#REF!</v>
      </c>
      <c r="M670" s="92" t="e">
        <f t="shared" si="20"/>
        <v>#REF!</v>
      </c>
      <c r="N670" s="19" t="s">
        <v>1124</v>
      </c>
      <c r="O670" s="19" t="s">
        <v>499</v>
      </c>
      <c r="P670" s="19" t="e">
        <f>VLOOKUP(I670,#REF!,8,0)</f>
        <v>#REF!</v>
      </c>
      <c r="Q670" s="19" t="e">
        <f t="shared" si="21"/>
        <v>#REF!</v>
      </c>
    </row>
    <row r="671" spans="1:17 16381:16384" hidden="1">
      <c r="A671" s="11">
        <v>698</v>
      </c>
      <c r="B671" s="12">
        <v>44932</v>
      </c>
      <c r="C671" s="20" t="s">
        <v>764</v>
      </c>
      <c r="D671" s="16" t="s">
        <v>412</v>
      </c>
      <c r="E671" s="16"/>
      <c r="F671" s="24"/>
      <c r="G671" s="24"/>
      <c r="H671" s="25"/>
      <c r="I671" s="37" t="s">
        <v>35</v>
      </c>
      <c r="J671" s="37">
        <v>6</v>
      </c>
      <c r="K671" s="13" t="e">
        <f>VLOOKUP(I671,#REF!,2,0)</f>
        <v>#REF!</v>
      </c>
      <c r="L671" s="17" t="e">
        <f>VLOOKUP(I671,#REF!,6,0)</f>
        <v>#REF!</v>
      </c>
      <c r="M671" s="92" t="e">
        <f t="shared" si="20"/>
        <v>#REF!</v>
      </c>
      <c r="N671" s="19" t="s">
        <v>1124</v>
      </c>
      <c r="O671" s="19" t="s">
        <v>499</v>
      </c>
      <c r="P671" s="19" t="e">
        <f>VLOOKUP(I671,#REF!,8,0)</f>
        <v>#REF!</v>
      </c>
      <c r="Q671" s="19" t="e">
        <f t="shared" si="21"/>
        <v>#REF!</v>
      </c>
    </row>
    <row r="672" spans="1:17 16381:16384" hidden="1">
      <c r="A672" s="11">
        <v>699</v>
      </c>
      <c r="B672" s="12">
        <v>44932</v>
      </c>
      <c r="C672" s="20" t="s">
        <v>764</v>
      </c>
      <c r="D672" s="16" t="s">
        <v>312</v>
      </c>
      <c r="E672" s="16"/>
      <c r="F672" s="24"/>
      <c r="G672" s="24"/>
      <c r="H672" s="25"/>
      <c r="I672" s="37" t="s">
        <v>31</v>
      </c>
      <c r="J672" s="37">
        <v>3</v>
      </c>
      <c r="K672" s="13" t="e">
        <f>VLOOKUP(I672,#REF!,2,0)</f>
        <v>#REF!</v>
      </c>
      <c r="L672" s="17" t="e">
        <f>VLOOKUP(I672,#REF!,6,0)</f>
        <v>#REF!</v>
      </c>
      <c r="M672" s="92" t="e">
        <f t="shared" si="20"/>
        <v>#REF!</v>
      </c>
      <c r="N672" s="19" t="s">
        <v>1125</v>
      </c>
      <c r="O672" s="19" t="s">
        <v>514</v>
      </c>
      <c r="P672" s="19" t="e">
        <f>VLOOKUP(I672,#REF!,8,0)</f>
        <v>#REF!</v>
      </c>
      <c r="Q672" s="19" t="e">
        <f t="shared" si="21"/>
        <v>#REF!</v>
      </c>
    </row>
    <row r="673" spans="1:17">
      <c r="A673" s="11">
        <v>700</v>
      </c>
      <c r="B673" s="12">
        <v>44932</v>
      </c>
      <c r="C673" s="20" t="s">
        <v>764</v>
      </c>
      <c r="D673" s="16" t="s">
        <v>312</v>
      </c>
      <c r="E673" s="16"/>
      <c r="F673" s="24"/>
      <c r="G673" s="24"/>
      <c r="H673" s="25"/>
      <c r="I673" s="37" t="s">
        <v>25</v>
      </c>
      <c r="J673" s="37">
        <v>8</v>
      </c>
      <c r="K673" s="13" t="e">
        <f>VLOOKUP(I673,#REF!,2,0)</f>
        <v>#REF!</v>
      </c>
      <c r="L673" s="17" t="e">
        <f>VLOOKUP(I673,#REF!,6,0)</f>
        <v>#REF!</v>
      </c>
      <c r="M673" s="92" t="e">
        <f t="shared" si="20"/>
        <v>#REF!</v>
      </c>
      <c r="N673" s="19" t="s">
        <v>1125</v>
      </c>
      <c r="O673" s="19" t="s">
        <v>514</v>
      </c>
      <c r="P673" s="19" t="e">
        <f>VLOOKUP(I673,#REF!,8,0)</f>
        <v>#REF!</v>
      </c>
      <c r="Q673" s="19" t="e">
        <f t="shared" si="21"/>
        <v>#REF!</v>
      </c>
    </row>
    <row r="674" spans="1:17" hidden="1">
      <c r="A674" s="11">
        <v>701</v>
      </c>
      <c r="B674" s="12">
        <v>44932</v>
      </c>
      <c r="C674" s="20" t="s">
        <v>764</v>
      </c>
      <c r="D674" s="16" t="s">
        <v>312</v>
      </c>
      <c r="E674" s="16"/>
      <c r="I674" s="37" t="s">
        <v>21</v>
      </c>
      <c r="J674" s="37">
        <v>1</v>
      </c>
      <c r="K674" s="13" t="e">
        <f>VLOOKUP(I674,#REF!,2,0)</f>
        <v>#REF!</v>
      </c>
      <c r="L674" s="17" t="e">
        <f>VLOOKUP(I674,#REF!,6,0)</f>
        <v>#REF!</v>
      </c>
      <c r="M674" s="92" t="e">
        <f t="shared" ref="M674:M703" si="22">J674*L674</f>
        <v>#REF!</v>
      </c>
      <c r="N674" s="19" t="s">
        <v>1125</v>
      </c>
      <c r="O674" s="19" t="s">
        <v>514</v>
      </c>
      <c r="P674" s="19" t="e">
        <f>VLOOKUP(I674,#REF!,8,0)</f>
        <v>#REF!</v>
      </c>
      <c r="Q674" s="19" t="e">
        <f t="shared" ref="Q674:Q707" si="23">J674*P674</f>
        <v>#REF!</v>
      </c>
    </row>
    <row r="675" spans="1:17" hidden="1">
      <c r="A675" s="11">
        <v>702</v>
      </c>
      <c r="B675" s="12">
        <v>44932</v>
      </c>
      <c r="C675" s="20" t="s">
        <v>764</v>
      </c>
      <c r="D675" s="16" t="s">
        <v>312</v>
      </c>
      <c r="E675" s="16"/>
      <c r="I675" s="37" t="s">
        <v>68</v>
      </c>
      <c r="J675" s="37">
        <v>1</v>
      </c>
      <c r="K675" s="13" t="e">
        <f>VLOOKUP(I675,#REF!,2,0)</f>
        <v>#REF!</v>
      </c>
      <c r="L675" s="17" t="e">
        <f>VLOOKUP(I675,#REF!,6,0)</f>
        <v>#REF!</v>
      </c>
      <c r="M675" s="92" t="e">
        <f t="shared" si="22"/>
        <v>#REF!</v>
      </c>
      <c r="N675" s="19" t="s">
        <v>1125</v>
      </c>
      <c r="O675" s="19" t="s">
        <v>514</v>
      </c>
      <c r="P675" s="19" t="e">
        <f>VLOOKUP(I675,#REF!,8,0)</f>
        <v>#REF!</v>
      </c>
      <c r="Q675" s="19" t="e">
        <f t="shared" si="23"/>
        <v>#REF!</v>
      </c>
    </row>
    <row r="676" spans="1:17" hidden="1">
      <c r="A676" s="11">
        <v>703</v>
      </c>
      <c r="B676" s="12">
        <v>44932</v>
      </c>
      <c r="C676" s="20" t="s">
        <v>764</v>
      </c>
      <c r="D676" s="16" t="s">
        <v>312</v>
      </c>
      <c r="E676" s="16"/>
      <c r="I676" s="37" t="s">
        <v>39</v>
      </c>
      <c r="J676" s="37">
        <v>1</v>
      </c>
      <c r="K676" s="13" t="e">
        <f>VLOOKUP(I676,#REF!,2,0)</f>
        <v>#REF!</v>
      </c>
      <c r="L676" s="17" t="e">
        <f>VLOOKUP(I676,#REF!,6,0)</f>
        <v>#REF!</v>
      </c>
      <c r="M676" s="92" t="e">
        <f t="shared" si="22"/>
        <v>#REF!</v>
      </c>
      <c r="N676" s="19" t="s">
        <v>1125</v>
      </c>
      <c r="O676" s="19" t="s">
        <v>514</v>
      </c>
      <c r="P676" s="19" t="e">
        <f>VLOOKUP(I676,#REF!,8,0)</f>
        <v>#REF!</v>
      </c>
      <c r="Q676" s="19" t="e">
        <f t="shared" si="23"/>
        <v>#REF!</v>
      </c>
    </row>
    <row r="677" spans="1:17" hidden="1">
      <c r="A677" s="11">
        <v>704</v>
      </c>
      <c r="B677" s="12">
        <v>44932</v>
      </c>
      <c r="C677" s="20" t="s">
        <v>764</v>
      </c>
      <c r="D677" s="16" t="s">
        <v>312</v>
      </c>
      <c r="E677" s="16"/>
      <c r="I677" s="37" t="s">
        <v>37</v>
      </c>
      <c r="J677" s="37">
        <v>4</v>
      </c>
      <c r="K677" s="13" t="e">
        <f>VLOOKUP(I677,#REF!,2,0)</f>
        <v>#REF!</v>
      </c>
      <c r="L677" s="17" t="e">
        <f>VLOOKUP(I677,#REF!,6,0)</f>
        <v>#REF!</v>
      </c>
      <c r="M677" s="92" t="e">
        <f t="shared" si="22"/>
        <v>#REF!</v>
      </c>
      <c r="N677" s="19" t="s">
        <v>1125</v>
      </c>
      <c r="O677" s="19" t="s">
        <v>514</v>
      </c>
      <c r="P677" s="19" t="e">
        <f>VLOOKUP(I677,#REF!,8,0)</f>
        <v>#REF!</v>
      </c>
      <c r="Q677" s="19" t="e">
        <f t="shared" si="23"/>
        <v>#REF!</v>
      </c>
    </row>
    <row r="678" spans="1:17" hidden="1">
      <c r="A678" s="11">
        <v>705</v>
      </c>
      <c r="B678" s="12">
        <v>44932</v>
      </c>
      <c r="C678" s="20" t="s">
        <v>764</v>
      </c>
      <c r="D678" s="16" t="s">
        <v>1115</v>
      </c>
      <c r="E678" s="16"/>
      <c r="I678" s="37" t="s">
        <v>31</v>
      </c>
      <c r="J678" s="37">
        <v>5</v>
      </c>
      <c r="K678" s="13" t="e">
        <f>VLOOKUP(I678,#REF!,2,0)</f>
        <v>#REF!</v>
      </c>
      <c r="L678" s="17" t="e">
        <f>VLOOKUP(I678,#REF!,6,0)</f>
        <v>#REF!</v>
      </c>
      <c r="M678" s="92" t="e">
        <f t="shared" si="22"/>
        <v>#REF!</v>
      </c>
      <c r="N678" s="19" t="s">
        <v>1126</v>
      </c>
      <c r="O678" s="19" t="s">
        <v>1136</v>
      </c>
      <c r="P678" s="19" t="e">
        <f>VLOOKUP(I678,#REF!,8,0)</f>
        <v>#REF!</v>
      </c>
      <c r="Q678" s="19" t="e">
        <f t="shared" si="23"/>
        <v>#REF!</v>
      </c>
    </row>
    <row r="679" spans="1:17" hidden="1">
      <c r="A679" s="11">
        <v>706</v>
      </c>
      <c r="B679" s="12">
        <v>44932</v>
      </c>
      <c r="C679" s="20" t="s">
        <v>764</v>
      </c>
      <c r="D679" s="16" t="s">
        <v>1115</v>
      </c>
      <c r="E679" s="16"/>
      <c r="I679" s="37" t="s">
        <v>21</v>
      </c>
      <c r="J679" s="37">
        <v>5</v>
      </c>
      <c r="K679" s="13" t="e">
        <f>VLOOKUP(I679,#REF!,2,0)</f>
        <v>#REF!</v>
      </c>
      <c r="L679" s="17" t="e">
        <f>VLOOKUP(I679,#REF!,6,0)</f>
        <v>#REF!</v>
      </c>
      <c r="M679" s="92" t="e">
        <f t="shared" si="22"/>
        <v>#REF!</v>
      </c>
      <c r="N679" s="19" t="s">
        <v>1126</v>
      </c>
      <c r="O679" s="19" t="s">
        <v>1136</v>
      </c>
      <c r="P679" s="19" t="e">
        <f>VLOOKUP(I679,#REF!,8,0)</f>
        <v>#REF!</v>
      </c>
      <c r="Q679" s="19" t="e">
        <f t="shared" si="23"/>
        <v>#REF!</v>
      </c>
    </row>
    <row r="680" spans="1:17" hidden="1">
      <c r="A680" s="11">
        <v>707</v>
      </c>
      <c r="B680" s="12">
        <v>44932</v>
      </c>
      <c r="C680" s="20" t="s">
        <v>764</v>
      </c>
      <c r="D680" s="16" t="s">
        <v>1115</v>
      </c>
      <c r="E680" s="16"/>
      <c r="I680" s="37" t="s">
        <v>41</v>
      </c>
      <c r="J680" s="37">
        <v>5</v>
      </c>
      <c r="K680" s="13" t="e">
        <f>VLOOKUP(I680,#REF!,2,0)</f>
        <v>#REF!</v>
      </c>
      <c r="L680" s="17" t="e">
        <f>VLOOKUP(I680,#REF!,6,0)</f>
        <v>#REF!</v>
      </c>
      <c r="M680" s="92" t="e">
        <f t="shared" si="22"/>
        <v>#REF!</v>
      </c>
      <c r="N680" s="19" t="s">
        <v>1126</v>
      </c>
      <c r="O680" s="19" t="s">
        <v>1136</v>
      </c>
      <c r="P680" s="19" t="e">
        <f>VLOOKUP(I680,#REF!,8,0)</f>
        <v>#REF!</v>
      </c>
      <c r="Q680" s="19" t="e">
        <f t="shared" si="23"/>
        <v>#REF!</v>
      </c>
    </row>
    <row r="681" spans="1:17" hidden="1">
      <c r="A681" s="11">
        <v>708</v>
      </c>
      <c r="B681" s="12">
        <v>44932</v>
      </c>
      <c r="C681" s="20" t="s">
        <v>764</v>
      </c>
      <c r="D681" s="16" t="s">
        <v>1115</v>
      </c>
      <c r="E681" s="16"/>
      <c r="I681" s="37" t="s">
        <v>35</v>
      </c>
      <c r="J681" s="37">
        <v>5</v>
      </c>
      <c r="K681" s="13" t="e">
        <f>VLOOKUP(I681,#REF!,2,0)</f>
        <v>#REF!</v>
      </c>
      <c r="L681" s="17" t="e">
        <f>VLOOKUP(I681,#REF!,6,0)</f>
        <v>#REF!</v>
      </c>
      <c r="M681" s="92" t="e">
        <f t="shared" si="22"/>
        <v>#REF!</v>
      </c>
      <c r="N681" s="19" t="s">
        <v>1126</v>
      </c>
      <c r="O681" s="19" t="s">
        <v>1136</v>
      </c>
      <c r="P681" s="19" t="e">
        <f>VLOOKUP(I681,#REF!,8,0)</f>
        <v>#REF!</v>
      </c>
      <c r="Q681" s="19" t="e">
        <f t="shared" si="23"/>
        <v>#REF!</v>
      </c>
    </row>
    <row r="682" spans="1:17" hidden="1">
      <c r="A682" s="11">
        <v>709</v>
      </c>
      <c r="B682" s="12">
        <v>44932</v>
      </c>
      <c r="C682" s="20" t="s">
        <v>764</v>
      </c>
      <c r="D682" s="16" t="s">
        <v>1116</v>
      </c>
      <c r="E682" s="16"/>
      <c r="I682" s="37" t="s">
        <v>26</v>
      </c>
      <c r="J682" s="37">
        <v>20</v>
      </c>
      <c r="K682" s="13" t="e">
        <f>VLOOKUP(I682,#REF!,2,0)</f>
        <v>#REF!</v>
      </c>
      <c r="L682" s="17" t="e">
        <f>VLOOKUP(I682,#REF!,6,0)</f>
        <v>#REF!</v>
      </c>
      <c r="M682" s="92" t="e">
        <f t="shared" si="22"/>
        <v>#REF!</v>
      </c>
      <c r="N682" s="19" t="s">
        <v>1127</v>
      </c>
      <c r="O682" s="19" t="s">
        <v>763</v>
      </c>
      <c r="P682" s="19" t="e">
        <f>VLOOKUP(I682,#REF!,8,0)</f>
        <v>#REF!</v>
      </c>
      <c r="Q682" s="19" t="e">
        <f t="shared" si="23"/>
        <v>#REF!</v>
      </c>
    </row>
    <row r="683" spans="1:17">
      <c r="A683" s="11">
        <v>710</v>
      </c>
      <c r="B683" s="12">
        <v>44932</v>
      </c>
      <c r="C683" s="20" t="s">
        <v>764</v>
      </c>
      <c r="D683" s="16" t="s">
        <v>1116</v>
      </c>
      <c r="E683" s="16"/>
      <c r="I683" s="37" t="s">
        <v>25</v>
      </c>
      <c r="J683" s="37">
        <v>20</v>
      </c>
      <c r="K683" s="13" t="e">
        <f>VLOOKUP(I683,#REF!,2,0)</f>
        <v>#REF!</v>
      </c>
      <c r="L683" s="17" t="e">
        <f>VLOOKUP(I683,#REF!,6,0)</f>
        <v>#REF!</v>
      </c>
      <c r="M683" s="92" t="e">
        <f t="shared" si="22"/>
        <v>#REF!</v>
      </c>
      <c r="N683" s="19" t="s">
        <v>1127</v>
      </c>
      <c r="O683" s="19" t="s">
        <v>763</v>
      </c>
      <c r="P683" s="19" t="e">
        <f>VLOOKUP(I683,#REF!,8,0)</f>
        <v>#REF!</v>
      </c>
      <c r="Q683" s="19" t="e">
        <f t="shared" si="23"/>
        <v>#REF!</v>
      </c>
    </row>
    <row r="684" spans="1:17" hidden="1">
      <c r="A684" s="11">
        <v>711</v>
      </c>
      <c r="B684" s="12">
        <v>44932</v>
      </c>
      <c r="C684" s="20" t="s">
        <v>764</v>
      </c>
      <c r="D684" s="16" t="s">
        <v>1116</v>
      </c>
      <c r="E684" s="16"/>
      <c r="I684" s="37" t="s">
        <v>38</v>
      </c>
      <c r="J684" s="37">
        <v>5</v>
      </c>
      <c r="K684" s="13" t="e">
        <f>VLOOKUP(I684,#REF!,2,0)</f>
        <v>#REF!</v>
      </c>
      <c r="L684" s="17" t="e">
        <f>VLOOKUP(I684,#REF!,6,0)</f>
        <v>#REF!</v>
      </c>
      <c r="M684" s="92" t="e">
        <f t="shared" si="22"/>
        <v>#REF!</v>
      </c>
      <c r="N684" s="19" t="s">
        <v>1127</v>
      </c>
      <c r="O684" s="19" t="s">
        <v>763</v>
      </c>
      <c r="P684" s="19" t="e">
        <f>VLOOKUP(I684,#REF!,8,0)</f>
        <v>#REF!</v>
      </c>
      <c r="Q684" s="19" t="e">
        <f t="shared" si="23"/>
        <v>#REF!</v>
      </c>
    </row>
    <row r="685" spans="1:17" hidden="1">
      <c r="A685" s="11">
        <v>712</v>
      </c>
      <c r="B685" s="12">
        <v>44932</v>
      </c>
      <c r="C685" s="20" t="s">
        <v>764</v>
      </c>
      <c r="D685" s="16" t="s">
        <v>328</v>
      </c>
      <c r="E685" s="16"/>
      <c r="I685" s="37" t="s">
        <v>31</v>
      </c>
      <c r="J685" s="37">
        <v>5</v>
      </c>
      <c r="K685" s="13" t="e">
        <f>VLOOKUP(I685,#REF!,2,0)</f>
        <v>#REF!</v>
      </c>
      <c r="L685" s="17" t="e">
        <f>VLOOKUP(I685,#REF!,6,0)</f>
        <v>#REF!</v>
      </c>
      <c r="M685" s="92" t="e">
        <f t="shared" si="22"/>
        <v>#REF!</v>
      </c>
      <c r="N685" s="19" t="s">
        <v>1128</v>
      </c>
      <c r="O685" s="19" t="s">
        <v>510</v>
      </c>
      <c r="P685" s="19" t="e">
        <f>VLOOKUP(I685,#REF!,8,0)</f>
        <v>#REF!</v>
      </c>
      <c r="Q685" s="19" t="e">
        <f t="shared" si="23"/>
        <v>#REF!</v>
      </c>
    </row>
    <row r="686" spans="1:17" hidden="1">
      <c r="A686" s="11">
        <v>713</v>
      </c>
      <c r="B686" s="12">
        <v>44932</v>
      </c>
      <c r="C686" s="20" t="s">
        <v>764</v>
      </c>
      <c r="D686" s="16" t="s">
        <v>328</v>
      </c>
      <c r="E686" s="16"/>
      <c r="I686" s="37" t="s">
        <v>26</v>
      </c>
      <c r="J686" s="37">
        <v>5</v>
      </c>
      <c r="K686" s="13" t="e">
        <f>VLOOKUP(I686,#REF!,2,0)</f>
        <v>#REF!</v>
      </c>
      <c r="L686" s="17" t="e">
        <f>VLOOKUP(I686,#REF!,6,0)</f>
        <v>#REF!</v>
      </c>
      <c r="M686" s="92" t="e">
        <f t="shared" si="22"/>
        <v>#REF!</v>
      </c>
      <c r="N686" s="19" t="s">
        <v>1128</v>
      </c>
      <c r="O686" s="19" t="s">
        <v>510</v>
      </c>
      <c r="P686" s="19" t="e">
        <f>VLOOKUP(I686,#REF!,8,0)</f>
        <v>#REF!</v>
      </c>
      <c r="Q686" s="19" t="e">
        <f t="shared" si="23"/>
        <v>#REF!</v>
      </c>
    </row>
    <row r="687" spans="1:17">
      <c r="A687" s="11">
        <v>714</v>
      </c>
      <c r="B687" s="12">
        <v>44932</v>
      </c>
      <c r="C687" s="20" t="s">
        <v>764</v>
      </c>
      <c r="D687" s="16" t="s">
        <v>328</v>
      </c>
      <c r="E687" s="16"/>
      <c r="I687" s="37" t="s">
        <v>25</v>
      </c>
      <c r="J687" s="37">
        <v>5</v>
      </c>
      <c r="K687" s="13" t="e">
        <f>VLOOKUP(I687,#REF!,2,0)</f>
        <v>#REF!</v>
      </c>
      <c r="L687" s="17" t="e">
        <f>VLOOKUP(I687,#REF!,6,0)</f>
        <v>#REF!</v>
      </c>
      <c r="M687" s="92" t="e">
        <f t="shared" si="22"/>
        <v>#REF!</v>
      </c>
      <c r="N687" s="19" t="s">
        <v>1128</v>
      </c>
      <c r="O687" s="19" t="s">
        <v>510</v>
      </c>
      <c r="P687" s="19" t="e">
        <f>VLOOKUP(I687,#REF!,8,0)</f>
        <v>#REF!</v>
      </c>
      <c r="Q687" s="19" t="e">
        <f t="shared" si="23"/>
        <v>#REF!</v>
      </c>
    </row>
    <row r="688" spans="1:17" hidden="1">
      <c r="A688" s="11">
        <v>715</v>
      </c>
      <c r="B688" s="12">
        <v>44932</v>
      </c>
      <c r="C688" s="20" t="s">
        <v>764</v>
      </c>
      <c r="D688" s="16" t="s">
        <v>328</v>
      </c>
      <c r="E688" s="16"/>
      <c r="I688" s="37" t="s">
        <v>21</v>
      </c>
      <c r="J688" s="37">
        <v>5</v>
      </c>
      <c r="K688" s="13" t="e">
        <f>VLOOKUP(I688,#REF!,2,0)</f>
        <v>#REF!</v>
      </c>
      <c r="L688" s="17" t="e">
        <f>VLOOKUP(I688,#REF!,6,0)</f>
        <v>#REF!</v>
      </c>
      <c r="M688" s="92" t="e">
        <f t="shared" si="22"/>
        <v>#REF!</v>
      </c>
      <c r="N688" s="19" t="s">
        <v>1128</v>
      </c>
      <c r="O688" s="19" t="s">
        <v>510</v>
      </c>
      <c r="P688" s="19" t="e">
        <f>VLOOKUP(I688,#REF!,8,0)</f>
        <v>#REF!</v>
      </c>
      <c r="Q688" s="19" t="e">
        <f t="shared" si="23"/>
        <v>#REF!</v>
      </c>
    </row>
    <row r="689" spans="1:17" hidden="1">
      <c r="A689" s="11">
        <v>716</v>
      </c>
      <c r="B689" s="12">
        <v>44932</v>
      </c>
      <c r="C689" s="20" t="s">
        <v>764</v>
      </c>
      <c r="D689" s="16" t="s">
        <v>328</v>
      </c>
      <c r="E689" s="16"/>
      <c r="I689" s="37" t="s">
        <v>35</v>
      </c>
      <c r="J689" s="37">
        <v>5</v>
      </c>
      <c r="K689" s="13" t="e">
        <f>VLOOKUP(I689,#REF!,2,0)</f>
        <v>#REF!</v>
      </c>
      <c r="L689" s="17" t="e">
        <f>VLOOKUP(I689,#REF!,6,0)</f>
        <v>#REF!</v>
      </c>
      <c r="M689" s="92" t="e">
        <f t="shared" si="22"/>
        <v>#REF!</v>
      </c>
      <c r="N689" s="19" t="s">
        <v>1128</v>
      </c>
      <c r="O689" s="19" t="s">
        <v>510</v>
      </c>
      <c r="P689" s="19" t="e">
        <f>VLOOKUP(I689,#REF!,8,0)</f>
        <v>#REF!</v>
      </c>
      <c r="Q689" s="19" t="e">
        <f t="shared" si="23"/>
        <v>#REF!</v>
      </c>
    </row>
    <row r="690" spans="1:17" hidden="1">
      <c r="A690" s="11">
        <v>717</v>
      </c>
      <c r="B690" s="12">
        <v>44932</v>
      </c>
      <c r="C690" s="20" t="s">
        <v>764</v>
      </c>
      <c r="D690" s="16" t="s">
        <v>1117</v>
      </c>
      <c r="E690" s="16"/>
      <c r="I690" s="37" t="s">
        <v>26</v>
      </c>
      <c r="J690" s="37">
        <v>5</v>
      </c>
      <c r="K690" s="13" t="e">
        <f>VLOOKUP(I690,#REF!,2,0)</f>
        <v>#REF!</v>
      </c>
      <c r="L690" s="17" t="e">
        <f>VLOOKUP(I690,#REF!,6,0)</f>
        <v>#REF!</v>
      </c>
      <c r="M690" s="92" t="e">
        <f t="shared" si="22"/>
        <v>#REF!</v>
      </c>
      <c r="N690" s="14" t="s">
        <v>1129</v>
      </c>
      <c r="O690" s="19" t="s">
        <v>774</v>
      </c>
      <c r="P690" s="19" t="e">
        <f>VLOOKUP(I690,#REF!,8,0)</f>
        <v>#REF!</v>
      </c>
      <c r="Q690" s="19" t="e">
        <f t="shared" si="23"/>
        <v>#REF!</v>
      </c>
    </row>
    <row r="691" spans="1:17" hidden="1">
      <c r="A691" s="11">
        <v>718</v>
      </c>
      <c r="B691" s="12">
        <v>44932</v>
      </c>
      <c r="C691" s="20" t="s">
        <v>764</v>
      </c>
      <c r="D691" s="16" t="s">
        <v>1117</v>
      </c>
      <c r="E691" s="16"/>
      <c r="I691" s="37" t="s">
        <v>41</v>
      </c>
      <c r="J691" s="37">
        <v>5</v>
      </c>
      <c r="K691" s="13" t="e">
        <f>VLOOKUP(I691,#REF!,2,0)</f>
        <v>#REF!</v>
      </c>
      <c r="L691" s="17" t="e">
        <f>VLOOKUP(I691,#REF!,6,0)</f>
        <v>#REF!</v>
      </c>
      <c r="M691" s="92" t="e">
        <f t="shared" si="22"/>
        <v>#REF!</v>
      </c>
      <c r="N691" s="14" t="s">
        <v>1129</v>
      </c>
      <c r="O691" s="19" t="s">
        <v>774</v>
      </c>
      <c r="P691" s="19" t="e">
        <f>VLOOKUP(I691,#REF!,8,0)</f>
        <v>#REF!</v>
      </c>
      <c r="Q691" s="19" t="e">
        <f t="shared" si="23"/>
        <v>#REF!</v>
      </c>
    </row>
    <row r="692" spans="1:17" hidden="1">
      <c r="A692" s="11">
        <v>719</v>
      </c>
      <c r="B692" s="12">
        <v>44932</v>
      </c>
      <c r="C692" s="20" t="s">
        <v>764</v>
      </c>
      <c r="D692" s="16" t="s">
        <v>1117</v>
      </c>
      <c r="E692" s="16"/>
      <c r="I692" s="37" t="s">
        <v>35</v>
      </c>
      <c r="J692" s="37">
        <v>5</v>
      </c>
      <c r="K692" s="13" t="e">
        <f>VLOOKUP(I692,#REF!,2,0)</f>
        <v>#REF!</v>
      </c>
      <c r="L692" s="17" t="e">
        <f>VLOOKUP(I692,#REF!,6,0)</f>
        <v>#REF!</v>
      </c>
      <c r="M692" s="92" t="e">
        <f t="shared" si="22"/>
        <v>#REF!</v>
      </c>
      <c r="N692" s="14" t="s">
        <v>1129</v>
      </c>
      <c r="O692" s="19" t="s">
        <v>774</v>
      </c>
      <c r="P692" s="19" t="e">
        <f>VLOOKUP(I692,#REF!,8,0)</f>
        <v>#REF!</v>
      </c>
      <c r="Q692" s="19" t="e">
        <f t="shared" si="23"/>
        <v>#REF!</v>
      </c>
    </row>
    <row r="693" spans="1:17">
      <c r="A693" s="11">
        <v>720</v>
      </c>
      <c r="B693" s="12">
        <v>44932</v>
      </c>
      <c r="C693" s="20" t="s">
        <v>764</v>
      </c>
      <c r="D693" s="16" t="s">
        <v>1118</v>
      </c>
      <c r="E693" s="16"/>
      <c r="I693" s="37" t="s">
        <v>25</v>
      </c>
      <c r="J693" s="37">
        <v>6</v>
      </c>
      <c r="K693" s="13" t="e">
        <f>VLOOKUP(I693,#REF!,2,0)</f>
        <v>#REF!</v>
      </c>
      <c r="L693" s="17" t="e">
        <f>VLOOKUP(I693,#REF!,6,0)</f>
        <v>#REF!</v>
      </c>
      <c r="M693" s="92" t="e">
        <f t="shared" si="22"/>
        <v>#REF!</v>
      </c>
      <c r="N693" s="14" t="s">
        <v>1130</v>
      </c>
      <c r="O693" s="19" t="s">
        <v>1137</v>
      </c>
      <c r="P693" s="19" t="e">
        <f>VLOOKUP(I693,#REF!,8,0)</f>
        <v>#REF!</v>
      </c>
      <c r="Q693" s="19" t="e">
        <f t="shared" si="23"/>
        <v>#REF!</v>
      </c>
    </row>
    <row r="694" spans="1:17" hidden="1">
      <c r="A694" s="11">
        <v>721</v>
      </c>
      <c r="B694" s="12">
        <v>44932</v>
      </c>
      <c r="C694" s="20" t="s">
        <v>764</v>
      </c>
      <c r="D694" s="16" t="s">
        <v>1118</v>
      </c>
      <c r="E694" s="16"/>
      <c r="I694" s="37" t="s">
        <v>41</v>
      </c>
      <c r="J694" s="37">
        <v>3</v>
      </c>
      <c r="K694" s="13" t="e">
        <f>VLOOKUP(I694,#REF!,2,0)</f>
        <v>#REF!</v>
      </c>
      <c r="L694" s="17" t="e">
        <f>VLOOKUP(I694,#REF!,6,0)</f>
        <v>#REF!</v>
      </c>
      <c r="M694" s="92" t="e">
        <f t="shared" si="22"/>
        <v>#REF!</v>
      </c>
      <c r="N694" s="14" t="s">
        <v>1130</v>
      </c>
      <c r="O694" s="19" t="s">
        <v>1137</v>
      </c>
      <c r="P694" s="19" t="e">
        <f>VLOOKUP(I694,#REF!,8,0)</f>
        <v>#REF!</v>
      </c>
      <c r="Q694" s="19" t="e">
        <f t="shared" si="23"/>
        <v>#REF!</v>
      </c>
    </row>
    <row r="695" spans="1:17" hidden="1">
      <c r="A695" s="11">
        <v>722</v>
      </c>
      <c r="B695" s="12">
        <v>44932</v>
      </c>
      <c r="C695" s="20" t="s">
        <v>764</v>
      </c>
      <c r="D695" s="16" t="s">
        <v>1118</v>
      </c>
      <c r="E695" s="16"/>
      <c r="I695" s="37" t="s">
        <v>38</v>
      </c>
      <c r="J695" s="37">
        <v>3</v>
      </c>
      <c r="K695" s="13" t="e">
        <f>VLOOKUP(I695,#REF!,2,0)</f>
        <v>#REF!</v>
      </c>
      <c r="L695" s="17" t="e">
        <f>VLOOKUP(I695,#REF!,6,0)</f>
        <v>#REF!</v>
      </c>
      <c r="M695" s="92" t="e">
        <f t="shared" si="22"/>
        <v>#REF!</v>
      </c>
      <c r="N695" s="14" t="s">
        <v>1130</v>
      </c>
      <c r="O695" s="19" t="s">
        <v>1137</v>
      </c>
      <c r="P695" s="19" t="e">
        <f>VLOOKUP(I695,#REF!,8,0)</f>
        <v>#REF!</v>
      </c>
      <c r="Q695" s="19" t="e">
        <f t="shared" si="23"/>
        <v>#REF!</v>
      </c>
    </row>
    <row r="696" spans="1:17" hidden="1">
      <c r="A696" s="11">
        <v>723</v>
      </c>
      <c r="B696" s="12">
        <v>44932</v>
      </c>
      <c r="C696" s="20" t="s">
        <v>764</v>
      </c>
      <c r="D696" s="16" t="s">
        <v>1118</v>
      </c>
      <c r="E696" s="16"/>
      <c r="I696" s="37" t="s">
        <v>39</v>
      </c>
      <c r="J696" s="37">
        <v>3</v>
      </c>
      <c r="K696" s="13" t="e">
        <f>VLOOKUP(I696,#REF!,2,0)</f>
        <v>#REF!</v>
      </c>
      <c r="L696" s="17" t="e">
        <f>VLOOKUP(I696,#REF!,6,0)</f>
        <v>#REF!</v>
      </c>
      <c r="M696" s="92" t="e">
        <f t="shared" si="22"/>
        <v>#REF!</v>
      </c>
      <c r="N696" s="14" t="s">
        <v>1130</v>
      </c>
      <c r="O696" s="19" t="s">
        <v>1137</v>
      </c>
      <c r="P696" s="19" t="e">
        <f>VLOOKUP(I696,#REF!,8,0)</f>
        <v>#REF!</v>
      </c>
      <c r="Q696" s="19" t="e">
        <f t="shared" si="23"/>
        <v>#REF!</v>
      </c>
    </row>
    <row r="697" spans="1:17" hidden="1">
      <c r="A697" s="11">
        <v>724</v>
      </c>
      <c r="B697" s="12">
        <v>44932</v>
      </c>
      <c r="C697" s="20" t="s">
        <v>764</v>
      </c>
      <c r="D697" s="16" t="s">
        <v>1118</v>
      </c>
      <c r="E697" s="16"/>
      <c r="I697" s="37" t="s">
        <v>37</v>
      </c>
      <c r="J697" s="37">
        <v>3</v>
      </c>
      <c r="K697" s="13" t="e">
        <f>VLOOKUP(I697,#REF!,2,0)</f>
        <v>#REF!</v>
      </c>
      <c r="L697" s="17" t="e">
        <f>VLOOKUP(I697,#REF!,6,0)</f>
        <v>#REF!</v>
      </c>
      <c r="M697" s="92" t="e">
        <f t="shared" si="22"/>
        <v>#REF!</v>
      </c>
      <c r="N697" s="19" t="s">
        <v>1130</v>
      </c>
      <c r="O697" s="19" t="s">
        <v>1137</v>
      </c>
      <c r="P697" s="19" t="e">
        <f>VLOOKUP(I697,#REF!,8,0)</f>
        <v>#REF!</v>
      </c>
      <c r="Q697" s="19" t="e">
        <f t="shared" si="23"/>
        <v>#REF!</v>
      </c>
    </row>
    <row r="698" spans="1:17" hidden="1">
      <c r="A698" s="11">
        <v>725</v>
      </c>
      <c r="B698" s="12">
        <v>44932</v>
      </c>
      <c r="C698" s="20" t="s">
        <v>764</v>
      </c>
      <c r="D698" s="16" t="s">
        <v>1118</v>
      </c>
      <c r="E698" s="16"/>
      <c r="I698" s="37" t="s">
        <v>35</v>
      </c>
      <c r="J698" s="37">
        <v>3</v>
      </c>
      <c r="K698" s="13" t="e">
        <f>VLOOKUP(I698,#REF!,2,0)</f>
        <v>#REF!</v>
      </c>
      <c r="L698" s="17" t="e">
        <f>VLOOKUP(I698,#REF!,6,0)</f>
        <v>#REF!</v>
      </c>
      <c r="M698" s="92" t="e">
        <f t="shared" si="22"/>
        <v>#REF!</v>
      </c>
      <c r="N698" s="19" t="s">
        <v>1130</v>
      </c>
      <c r="O698" s="19" t="s">
        <v>1137</v>
      </c>
      <c r="P698" s="19" t="e">
        <f>VLOOKUP(I698,#REF!,8,0)</f>
        <v>#REF!</v>
      </c>
      <c r="Q698" s="19" t="e">
        <f t="shared" si="23"/>
        <v>#REF!</v>
      </c>
    </row>
    <row r="699" spans="1:17" hidden="1">
      <c r="A699" s="11">
        <v>726</v>
      </c>
      <c r="B699" s="12">
        <v>44932</v>
      </c>
      <c r="C699" s="20" t="s">
        <v>764</v>
      </c>
      <c r="D699" s="16" t="s">
        <v>385</v>
      </c>
      <c r="E699" s="16"/>
      <c r="I699" s="37" t="s">
        <v>26</v>
      </c>
      <c r="J699" s="37">
        <v>3</v>
      </c>
      <c r="K699" s="13" t="e">
        <f>VLOOKUP(I699,#REF!,2,0)</f>
        <v>#REF!</v>
      </c>
      <c r="L699" s="17" t="e">
        <f>VLOOKUP(I699,#REF!,6,0)</f>
        <v>#REF!</v>
      </c>
      <c r="M699" s="92" t="e">
        <f t="shared" si="22"/>
        <v>#REF!</v>
      </c>
      <c r="N699" s="19" t="s">
        <v>1131</v>
      </c>
      <c r="O699" s="19" t="s">
        <v>491</v>
      </c>
      <c r="P699" s="19" t="e">
        <f>VLOOKUP(I699,#REF!,8,0)</f>
        <v>#REF!</v>
      </c>
      <c r="Q699" s="19" t="e">
        <f t="shared" si="23"/>
        <v>#REF!</v>
      </c>
    </row>
    <row r="700" spans="1:17">
      <c r="A700" s="11">
        <v>727</v>
      </c>
      <c r="B700" s="12">
        <v>44932</v>
      </c>
      <c r="C700" s="20" t="s">
        <v>764</v>
      </c>
      <c r="D700" s="16" t="s">
        <v>385</v>
      </c>
      <c r="E700" s="16"/>
      <c r="I700" s="37" t="s">
        <v>25</v>
      </c>
      <c r="J700" s="37">
        <v>5</v>
      </c>
      <c r="K700" s="13" t="e">
        <f>VLOOKUP(I700,#REF!,2,0)</f>
        <v>#REF!</v>
      </c>
      <c r="L700" s="17" t="e">
        <f>VLOOKUP(I700,#REF!,6,0)</f>
        <v>#REF!</v>
      </c>
      <c r="M700" s="92" t="e">
        <f t="shared" si="22"/>
        <v>#REF!</v>
      </c>
      <c r="N700" s="19" t="s">
        <v>1131</v>
      </c>
      <c r="O700" s="19" t="s">
        <v>491</v>
      </c>
      <c r="P700" s="19" t="e">
        <f>VLOOKUP(I700,#REF!,8,0)</f>
        <v>#REF!</v>
      </c>
      <c r="Q700" s="19" t="e">
        <f t="shared" si="23"/>
        <v>#REF!</v>
      </c>
    </row>
    <row r="701" spans="1:17" hidden="1">
      <c r="A701" s="11">
        <v>728</v>
      </c>
      <c r="B701" s="12">
        <v>44932</v>
      </c>
      <c r="C701" s="20" t="s">
        <v>764</v>
      </c>
      <c r="D701" s="16" t="s">
        <v>385</v>
      </c>
      <c r="E701" s="16"/>
      <c r="I701" s="37" t="s">
        <v>43</v>
      </c>
      <c r="J701" s="37">
        <v>3</v>
      </c>
      <c r="K701" s="13" t="e">
        <f>VLOOKUP(I701,#REF!,2,0)</f>
        <v>#REF!</v>
      </c>
      <c r="L701" s="17" t="e">
        <f>VLOOKUP(I701,#REF!,6,0)</f>
        <v>#REF!</v>
      </c>
      <c r="M701" s="92" t="e">
        <f t="shared" si="22"/>
        <v>#REF!</v>
      </c>
      <c r="N701" s="19" t="s">
        <v>1131</v>
      </c>
      <c r="O701" s="19" t="s">
        <v>491</v>
      </c>
      <c r="P701" s="19" t="e">
        <f>VLOOKUP(I701,#REF!,8,0)</f>
        <v>#REF!</v>
      </c>
      <c r="Q701" s="19" t="e">
        <f t="shared" si="23"/>
        <v>#REF!</v>
      </c>
    </row>
    <row r="702" spans="1:17" hidden="1">
      <c r="A702" s="11">
        <v>729</v>
      </c>
      <c r="B702" s="12">
        <v>44932</v>
      </c>
      <c r="C702" s="20" t="s">
        <v>764</v>
      </c>
      <c r="D702" s="16" t="s">
        <v>1119</v>
      </c>
      <c r="E702" s="16"/>
      <c r="I702" s="37" t="s">
        <v>41</v>
      </c>
      <c r="J702" s="37">
        <v>6</v>
      </c>
      <c r="K702" s="13" t="e">
        <f>VLOOKUP(I702,#REF!,2,0)</f>
        <v>#REF!</v>
      </c>
      <c r="L702" s="17" t="e">
        <f>VLOOKUP(I702,#REF!,6,0)</f>
        <v>#REF!</v>
      </c>
      <c r="M702" s="92" t="e">
        <f t="shared" si="22"/>
        <v>#REF!</v>
      </c>
      <c r="N702" s="19" t="s">
        <v>1132</v>
      </c>
      <c r="O702" s="19" t="s">
        <v>725</v>
      </c>
      <c r="P702" s="19" t="e">
        <f>VLOOKUP(I702,#REF!,8,0)</f>
        <v>#REF!</v>
      </c>
      <c r="Q702" s="19" t="e">
        <f t="shared" si="23"/>
        <v>#REF!</v>
      </c>
    </row>
    <row r="703" spans="1:17" hidden="1">
      <c r="A703" s="11">
        <v>730</v>
      </c>
      <c r="B703" s="12">
        <v>44932</v>
      </c>
      <c r="C703" s="20" t="s">
        <v>764</v>
      </c>
      <c r="D703" s="16" t="s">
        <v>1119</v>
      </c>
      <c r="E703" s="16"/>
      <c r="I703" s="37" t="s">
        <v>43</v>
      </c>
      <c r="J703" s="37">
        <v>6</v>
      </c>
      <c r="K703" s="13" t="e">
        <f>VLOOKUP(I703,#REF!,2,0)</f>
        <v>#REF!</v>
      </c>
      <c r="L703" s="17" t="e">
        <f>VLOOKUP(I703,#REF!,6,0)</f>
        <v>#REF!</v>
      </c>
      <c r="M703" s="92" t="e">
        <f t="shared" si="22"/>
        <v>#REF!</v>
      </c>
      <c r="N703" s="19" t="s">
        <v>1132</v>
      </c>
      <c r="O703" s="19" t="s">
        <v>725</v>
      </c>
      <c r="P703" s="19" t="e">
        <f>VLOOKUP(I703,#REF!,8,0)</f>
        <v>#REF!</v>
      </c>
      <c r="Q703" s="19" t="e">
        <f t="shared" si="23"/>
        <v>#REF!</v>
      </c>
    </row>
    <row r="704" spans="1:17" hidden="1">
      <c r="A704" s="11">
        <v>731</v>
      </c>
      <c r="B704" s="12">
        <v>44932</v>
      </c>
      <c r="C704" s="20" t="s">
        <v>764</v>
      </c>
      <c r="D704" s="16" t="s">
        <v>1119</v>
      </c>
      <c r="E704" s="16"/>
      <c r="I704" s="37" t="s">
        <v>38</v>
      </c>
      <c r="J704" s="37">
        <v>6</v>
      </c>
      <c r="K704" s="13" t="e">
        <f>VLOOKUP(I704,#REF!,2,0)</f>
        <v>#REF!</v>
      </c>
      <c r="L704" s="17" t="e">
        <f>VLOOKUP(I704,#REF!,6,0)</f>
        <v>#REF!</v>
      </c>
      <c r="M704" s="92" t="e">
        <f t="shared" ref="M704:M763" si="24">J704*L704</f>
        <v>#REF!</v>
      </c>
      <c r="N704" s="19" t="s">
        <v>1132</v>
      </c>
      <c r="O704" s="19" t="s">
        <v>725</v>
      </c>
      <c r="P704" s="19" t="e">
        <f>VLOOKUP(I704,#REF!,8,0)</f>
        <v>#REF!</v>
      </c>
      <c r="Q704" s="19" t="e">
        <f t="shared" si="23"/>
        <v>#REF!</v>
      </c>
    </row>
    <row r="705" spans="1:17" hidden="1">
      <c r="A705" s="11">
        <v>732</v>
      </c>
      <c r="B705" s="12">
        <v>44932</v>
      </c>
      <c r="C705" s="20" t="s">
        <v>764</v>
      </c>
      <c r="D705" s="16" t="s">
        <v>1119</v>
      </c>
      <c r="E705" s="16"/>
      <c r="I705" s="37" t="s">
        <v>39</v>
      </c>
      <c r="J705" s="37">
        <v>6</v>
      </c>
      <c r="K705" s="13" t="e">
        <f>VLOOKUP(I705,#REF!,2,0)</f>
        <v>#REF!</v>
      </c>
      <c r="L705" s="17" t="e">
        <f>VLOOKUP(I705,#REF!,6,0)</f>
        <v>#REF!</v>
      </c>
      <c r="M705" s="92" t="e">
        <f t="shared" si="24"/>
        <v>#REF!</v>
      </c>
      <c r="N705" s="19" t="s">
        <v>1132</v>
      </c>
      <c r="O705" s="19" t="s">
        <v>725</v>
      </c>
      <c r="P705" s="19" t="e">
        <f>VLOOKUP(I705,#REF!,8,0)</f>
        <v>#REF!</v>
      </c>
      <c r="Q705" s="19" t="e">
        <f t="shared" si="23"/>
        <v>#REF!</v>
      </c>
    </row>
    <row r="706" spans="1:17" hidden="1">
      <c r="A706" s="11">
        <v>733</v>
      </c>
      <c r="B706" s="12">
        <v>44932</v>
      </c>
      <c r="C706" s="20" t="s">
        <v>764</v>
      </c>
      <c r="D706" s="16" t="s">
        <v>1120</v>
      </c>
      <c r="E706" s="16"/>
      <c r="I706" s="37" t="s">
        <v>31</v>
      </c>
      <c r="J706" s="37">
        <v>2</v>
      </c>
      <c r="K706" s="13" t="e">
        <f>VLOOKUP(I706,#REF!,2,0)</f>
        <v>#REF!</v>
      </c>
      <c r="L706" s="17" t="e">
        <f>VLOOKUP(I706,#REF!,6,0)</f>
        <v>#REF!</v>
      </c>
      <c r="M706" s="92" t="e">
        <f t="shared" si="24"/>
        <v>#REF!</v>
      </c>
      <c r="N706" s="19" t="s">
        <v>1133</v>
      </c>
      <c r="O706" s="19" t="s">
        <v>1138</v>
      </c>
      <c r="P706" s="19" t="e">
        <f>VLOOKUP(I706,#REF!,8,0)</f>
        <v>#REF!</v>
      </c>
      <c r="Q706" s="19" t="e">
        <f t="shared" si="23"/>
        <v>#REF!</v>
      </c>
    </row>
    <row r="707" spans="1:17" hidden="1">
      <c r="A707" s="11">
        <v>734</v>
      </c>
      <c r="B707" s="12">
        <v>44932</v>
      </c>
      <c r="C707" s="20" t="s">
        <v>764</v>
      </c>
      <c r="D707" s="16" t="s">
        <v>1120</v>
      </c>
      <c r="E707" s="16"/>
      <c r="I707" s="37" t="s">
        <v>26</v>
      </c>
      <c r="J707" s="37">
        <v>5</v>
      </c>
      <c r="K707" s="13" t="e">
        <f>VLOOKUP(I707,#REF!,2,0)</f>
        <v>#REF!</v>
      </c>
      <c r="L707" s="17" t="e">
        <f>VLOOKUP(I707,#REF!,6,0)</f>
        <v>#REF!</v>
      </c>
      <c r="M707" s="92" t="e">
        <f t="shared" si="24"/>
        <v>#REF!</v>
      </c>
      <c r="N707" s="19" t="s">
        <v>1133</v>
      </c>
      <c r="O707" s="19" t="s">
        <v>1138</v>
      </c>
      <c r="P707" s="19" t="e">
        <f>VLOOKUP(I707,#REF!,8,0)</f>
        <v>#REF!</v>
      </c>
      <c r="Q707" s="19" t="e">
        <f t="shared" si="23"/>
        <v>#REF!</v>
      </c>
    </row>
    <row r="708" spans="1:17">
      <c r="A708" s="11">
        <v>735</v>
      </c>
      <c r="B708" s="12">
        <v>44932</v>
      </c>
      <c r="C708" s="20" t="s">
        <v>764</v>
      </c>
      <c r="D708" s="16" t="s">
        <v>1120</v>
      </c>
      <c r="E708" s="16"/>
      <c r="I708" s="37" t="s">
        <v>25</v>
      </c>
      <c r="J708" s="37">
        <v>8</v>
      </c>
      <c r="K708" s="13" t="e">
        <f>VLOOKUP(I708,#REF!,2,0)</f>
        <v>#REF!</v>
      </c>
      <c r="L708" s="17" t="e">
        <f>VLOOKUP(I708,#REF!,6,0)</f>
        <v>#REF!</v>
      </c>
      <c r="M708" s="92" t="e">
        <f t="shared" si="24"/>
        <v>#REF!</v>
      </c>
      <c r="N708" s="19" t="s">
        <v>1133</v>
      </c>
      <c r="O708" s="19" t="s">
        <v>1138</v>
      </c>
      <c r="P708" s="19" t="e">
        <f>VLOOKUP(I708,#REF!,8,0)</f>
        <v>#REF!</v>
      </c>
      <c r="Q708" s="19" t="e">
        <f t="shared" ref="Q708:Q771" si="25">J708*P708</f>
        <v>#REF!</v>
      </c>
    </row>
    <row r="709" spans="1:17" hidden="1">
      <c r="A709" s="11">
        <v>736</v>
      </c>
      <c r="B709" s="12">
        <v>44932</v>
      </c>
      <c r="C709" s="20" t="s">
        <v>764</v>
      </c>
      <c r="D709" s="16" t="s">
        <v>1120</v>
      </c>
      <c r="E709" s="16"/>
      <c r="I709" s="37" t="s">
        <v>21</v>
      </c>
      <c r="J709" s="37">
        <v>3</v>
      </c>
      <c r="K709" s="13" t="e">
        <f>VLOOKUP(I709,#REF!,2,0)</f>
        <v>#REF!</v>
      </c>
      <c r="L709" s="17" t="e">
        <f>VLOOKUP(I709,#REF!,6,0)</f>
        <v>#REF!</v>
      </c>
      <c r="M709" s="92" t="e">
        <f t="shared" si="24"/>
        <v>#REF!</v>
      </c>
      <c r="N709" s="19" t="s">
        <v>1133</v>
      </c>
      <c r="O709" s="19" t="s">
        <v>1138</v>
      </c>
      <c r="P709" s="19" t="e">
        <f>VLOOKUP(I709,#REF!,8,0)</f>
        <v>#REF!</v>
      </c>
      <c r="Q709" s="19" t="e">
        <f t="shared" si="25"/>
        <v>#REF!</v>
      </c>
    </row>
    <row r="710" spans="1:17" hidden="1">
      <c r="A710" s="11">
        <v>737</v>
      </c>
      <c r="B710" s="12">
        <v>44932</v>
      </c>
      <c r="C710" s="20" t="s">
        <v>764</v>
      </c>
      <c r="D710" s="16" t="s">
        <v>1120</v>
      </c>
      <c r="E710" s="16"/>
      <c r="I710" s="37" t="s">
        <v>35</v>
      </c>
      <c r="J710" s="37">
        <v>3</v>
      </c>
      <c r="K710" s="13" t="e">
        <f>VLOOKUP(I710,#REF!,2,0)</f>
        <v>#REF!</v>
      </c>
      <c r="L710" s="17" t="e">
        <f>VLOOKUP(I710,#REF!,6,0)</f>
        <v>#REF!</v>
      </c>
      <c r="M710" s="92" t="e">
        <f t="shared" si="24"/>
        <v>#REF!</v>
      </c>
      <c r="N710" s="19" t="s">
        <v>1133</v>
      </c>
      <c r="O710" s="19" t="s">
        <v>1138</v>
      </c>
      <c r="P710" s="19" t="e">
        <f>VLOOKUP(I710,#REF!,8,0)</f>
        <v>#REF!</v>
      </c>
      <c r="Q710" s="19" t="e">
        <f t="shared" si="25"/>
        <v>#REF!</v>
      </c>
    </row>
    <row r="711" spans="1:17">
      <c r="A711" s="11">
        <v>738</v>
      </c>
      <c r="B711" s="12">
        <v>44932</v>
      </c>
      <c r="C711" s="20" t="s">
        <v>212</v>
      </c>
      <c r="D711" s="16" t="s">
        <v>971</v>
      </c>
      <c r="E711" s="16"/>
      <c r="I711" s="37" t="s">
        <v>25</v>
      </c>
      <c r="J711" s="37">
        <v>20</v>
      </c>
      <c r="K711" s="13" t="e">
        <f>VLOOKUP(I711,#REF!,2,0)</f>
        <v>#REF!</v>
      </c>
      <c r="L711" s="17" t="e">
        <f>VLOOKUP(I711,#REF!,6,0)</f>
        <v>#REF!</v>
      </c>
      <c r="M711" s="92" t="e">
        <f t="shared" si="24"/>
        <v>#REF!</v>
      </c>
      <c r="P711" s="19" t="e">
        <f>VLOOKUP(I711,#REF!,8,0)</f>
        <v>#REF!</v>
      </c>
      <c r="Q711" s="19" t="e">
        <f t="shared" si="25"/>
        <v>#REF!</v>
      </c>
    </row>
    <row r="712" spans="1:17" hidden="1">
      <c r="A712" s="11">
        <v>739</v>
      </c>
      <c r="B712" s="12">
        <v>44932</v>
      </c>
      <c r="C712" s="20" t="s">
        <v>212</v>
      </c>
      <c r="D712" s="16" t="s">
        <v>539</v>
      </c>
      <c r="E712" s="16"/>
      <c r="I712" s="37" t="s">
        <v>26</v>
      </c>
      <c r="J712" s="37">
        <v>20</v>
      </c>
      <c r="K712" s="13" t="e">
        <f>VLOOKUP(I712,#REF!,2,0)</f>
        <v>#REF!</v>
      </c>
      <c r="L712" s="17" t="e">
        <f>VLOOKUP(I712,#REF!,6,0)</f>
        <v>#REF!</v>
      </c>
      <c r="M712" s="92" t="e">
        <f t="shared" si="24"/>
        <v>#REF!</v>
      </c>
      <c r="P712" s="19" t="e">
        <f>VLOOKUP(I712,#REF!,8,0)</f>
        <v>#REF!</v>
      </c>
      <c r="Q712" s="19" t="e">
        <f t="shared" si="25"/>
        <v>#REF!</v>
      </c>
    </row>
    <row r="713" spans="1:17" hidden="1">
      <c r="A713" s="11">
        <v>740</v>
      </c>
      <c r="B713" s="12">
        <v>44932</v>
      </c>
      <c r="C713" s="20" t="s">
        <v>212</v>
      </c>
      <c r="D713" s="16" t="s">
        <v>973</v>
      </c>
      <c r="E713" s="16"/>
      <c r="I713" s="37" t="s">
        <v>26</v>
      </c>
      <c r="J713" s="37">
        <f>2*20</f>
        <v>40</v>
      </c>
      <c r="K713" s="13" t="e">
        <f>VLOOKUP(I713,#REF!,2,0)</f>
        <v>#REF!</v>
      </c>
      <c r="L713" s="17" t="e">
        <f>VLOOKUP(I713,#REF!,6,0)</f>
        <v>#REF!</v>
      </c>
      <c r="M713" s="92" t="e">
        <f t="shared" si="24"/>
        <v>#REF!</v>
      </c>
      <c r="P713" s="19" t="e">
        <f>VLOOKUP(I713,#REF!,8,0)</f>
        <v>#REF!</v>
      </c>
      <c r="Q713" s="19" t="e">
        <f t="shared" si="25"/>
        <v>#REF!</v>
      </c>
    </row>
    <row r="714" spans="1:17" hidden="1">
      <c r="A714" s="11">
        <v>741</v>
      </c>
      <c r="B714" s="12">
        <v>44932</v>
      </c>
      <c r="C714" s="20" t="s">
        <v>212</v>
      </c>
      <c r="D714" s="16" t="s">
        <v>973</v>
      </c>
      <c r="E714" s="16"/>
      <c r="I714" s="37" t="s">
        <v>35</v>
      </c>
      <c r="J714" s="37">
        <v>4</v>
      </c>
      <c r="K714" s="13" t="e">
        <f>VLOOKUP(I714,#REF!,2,0)</f>
        <v>#REF!</v>
      </c>
      <c r="L714" s="17" t="e">
        <f>VLOOKUP(I714,#REF!,6,0)</f>
        <v>#REF!</v>
      </c>
      <c r="M714" s="92" t="e">
        <f t="shared" si="24"/>
        <v>#REF!</v>
      </c>
      <c r="P714" s="19" t="e">
        <f>VLOOKUP(I714,#REF!,8,0)</f>
        <v>#REF!</v>
      </c>
      <c r="Q714" s="19" t="e">
        <f t="shared" si="25"/>
        <v>#REF!</v>
      </c>
    </row>
    <row r="715" spans="1:17" hidden="1">
      <c r="A715" s="11">
        <v>742</v>
      </c>
      <c r="B715" s="12">
        <v>44932</v>
      </c>
      <c r="C715" s="20" t="s">
        <v>212</v>
      </c>
      <c r="D715" s="16" t="s">
        <v>973</v>
      </c>
      <c r="E715" s="16"/>
      <c r="I715" s="37" t="s">
        <v>23</v>
      </c>
      <c r="J715" s="37">
        <v>2</v>
      </c>
      <c r="K715" s="13" t="e">
        <f>VLOOKUP(I715,#REF!,2,0)</f>
        <v>#REF!</v>
      </c>
      <c r="L715" s="17" t="e">
        <f>VLOOKUP(I715,#REF!,6,0)</f>
        <v>#REF!</v>
      </c>
      <c r="M715" s="92" t="e">
        <f t="shared" si="24"/>
        <v>#REF!</v>
      </c>
      <c r="P715" s="19" t="e">
        <f>VLOOKUP(I715,#REF!,8,0)</f>
        <v>#REF!</v>
      </c>
      <c r="Q715" s="19" t="e">
        <f t="shared" si="25"/>
        <v>#REF!</v>
      </c>
    </row>
    <row r="716" spans="1:17">
      <c r="A716" s="11">
        <v>743</v>
      </c>
      <c r="B716" s="12">
        <v>44932</v>
      </c>
      <c r="C716" s="20" t="s">
        <v>212</v>
      </c>
      <c r="D716" s="16" t="s">
        <v>973</v>
      </c>
      <c r="E716" s="16"/>
      <c r="I716" s="37" t="s">
        <v>25</v>
      </c>
      <c r="J716" s="37">
        <v>20</v>
      </c>
      <c r="K716" s="13" t="e">
        <f>VLOOKUP(I716,#REF!,2,0)</f>
        <v>#REF!</v>
      </c>
      <c r="L716" s="17" t="e">
        <f>VLOOKUP(I716,#REF!,6,0)</f>
        <v>#REF!</v>
      </c>
      <c r="M716" s="92" t="e">
        <f t="shared" si="24"/>
        <v>#REF!</v>
      </c>
      <c r="P716" s="19" t="e">
        <f>VLOOKUP(I716,#REF!,8,0)</f>
        <v>#REF!</v>
      </c>
      <c r="Q716" s="19" t="e">
        <f t="shared" si="25"/>
        <v>#REF!</v>
      </c>
    </row>
    <row r="717" spans="1:17" hidden="1">
      <c r="A717" s="11">
        <v>744</v>
      </c>
      <c r="B717" s="12">
        <v>44932</v>
      </c>
      <c r="C717" s="20" t="s">
        <v>212</v>
      </c>
      <c r="D717" s="16" t="s">
        <v>984</v>
      </c>
      <c r="E717" s="16"/>
      <c r="I717" s="37" t="s">
        <v>26</v>
      </c>
      <c r="J717" s="37">
        <v>20</v>
      </c>
      <c r="K717" s="13" t="e">
        <f>VLOOKUP(I717,#REF!,2,0)</f>
        <v>#REF!</v>
      </c>
      <c r="L717" s="17" t="e">
        <f>VLOOKUP(I717,#REF!,6,0)</f>
        <v>#REF!</v>
      </c>
      <c r="M717" s="92" t="e">
        <f t="shared" si="24"/>
        <v>#REF!</v>
      </c>
      <c r="P717" s="19" t="e">
        <f>VLOOKUP(I717,#REF!,8,0)</f>
        <v>#REF!</v>
      </c>
      <c r="Q717" s="19" t="e">
        <f t="shared" si="25"/>
        <v>#REF!</v>
      </c>
    </row>
    <row r="718" spans="1:17" hidden="1">
      <c r="A718" s="11">
        <v>745</v>
      </c>
      <c r="B718" s="12">
        <v>44932</v>
      </c>
      <c r="C718" s="20" t="s">
        <v>212</v>
      </c>
      <c r="D718" s="16" t="s">
        <v>984</v>
      </c>
      <c r="E718" s="16"/>
      <c r="I718" s="37" t="s">
        <v>76</v>
      </c>
      <c r="J718" s="37">
        <v>10</v>
      </c>
      <c r="K718" s="13" t="e">
        <f>VLOOKUP(I718,#REF!,2,0)</f>
        <v>#REF!</v>
      </c>
      <c r="L718" s="17" t="e">
        <f>VLOOKUP(I718,#REF!,6,0)</f>
        <v>#REF!</v>
      </c>
      <c r="M718" s="92" t="e">
        <f t="shared" si="24"/>
        <v>#REF!</v>
      </c>
      <c r="P718" s="19" t="e">
        <f>VLOOKUP(I718,#REF!,8,0)</f>
        <v>#REF!</v>
      </c>
      <c r="Q718" s="19" t="e">
        <f t="shared" si="25"/>
        <v>#REF!</v>
      </c>
    </row>
    <row r="719" spans="1:17" hidden="1">
      <c r="A719" s="11">
        <v>746</v>
      </c>
      <c r="B719" s="12">
        <v>44932</v>
      </c>
      <c r="C719" s="20" t="s">
        <v>212</v>
      </c>
      <c r="D719" s="16" t="s">
        <v>1144</v>
      </c>
      <c r="E719" s="16"/>
      <c r="I719" s="37" t="s">
        <v>76</v>
      </c>
      <c r="J719" s="37">
        <v>10</v>
      </c>
      <c r="K719" s="13" t="e">
        <f>VLOOKUP(I719,#REF!,2,0)</f>
        <v>#REF!</v>
      </c>
      <c r="L719" s="17" t="e">
        <f>VLOOKUP(I719,#REF!,6,0)</f>
        <v>#REF!</v>
      </c>
      <c r="M719" s="92" t="e">
        <f t="shared" si="24"/>
        <v>#REF!</v>
      </c>
      <c r="P719" s="19" t="e">
        <f>VLOOKUP(I719,#REF!,8,0)</f>
        <v>#REF!</v>
      </c>
      <c r="Q719" s="19" t="e">
        <f t="shared" si="25"/>
        <v>#REF!</v>
      </c>
    </row>
    <row r="720" spans="1:17" hidden="1">
      <c r="A720" s="11">
        <v>747</v>
      </c>
      <c r="B720" s="12">
        <v>44932</v>
      </c>
      <c r="C720" s="20" t="s">
        <v>212</v>
      </c>
      <c r="D720" s="16" t="s">
        <v>1144</v>
      </c>
      <c r="E720" s="16"/>
      <c r="I720" s="37" t="s">
        <v>21</v>
      </c>
      <c r="J720" s="37">
        <v>20</v>
      </c>
      <c r="K720" s="13" t="e">
        <f>VLOOKUP(I720,#REF!,2,0)</f>
        <v>#REF!</v>
      </c>
      <c r="L720" s="17" t="e">
        <f>VLOOKUP(I720,#REF!,6,0)</f>
        <v>#REF!</v>
      </c>
      <c r="M720" s="92" t="e">
        <f t="shared" si="24"/>
        <v>#REF!</v>
      </c>
      <c r="P720" s="19" t="e">
        <f>VLOOKUP(I720,#REF!,8,0)</f>
        <v>#REF!</v>
      </c>
      <c r="Q720" s="19" t="e">
        <f t="shared" si="25"/>
        <v>#REF!</v>
      </c>
    </row>
    <row r="721" spans="1:17" hidden="1">
      <c r="A721" s="11">
        <v>748</v>
      </c>
      <c r="B721" s="12">
        <v>44932</v>
      </c>
      <c r="C721" s="20" t="s">
        <v>212</v>
      </c>
      <c r="D721" s="16" t="s">
        <v>1144</v>
      </c>
      <c r="E721" s="16"/>
      <c r="I721" s="37" t="s">
        <v>35</v>
      </c>
      <c r="J721" s="37">
        <v>20</v>
      </c>
      <c r="K721" s="13" t="e">
        <f>VLOOKUP(I721,#REF!,2,0)</f>
        <v>#REF!</v>
      </c>
      <c r="L721" s="17" t="e">
        <f>VLOOKUP(I721,#REF!,6,0)</f>
        <v>#REF!</v>
      </c>
      <c r="M721" s="92" t="e">
        <f t="shared" si="24"/>
        <v>#REF!</v>
      </c>
      <c r="P721" s="19" t="e">
        <f>VLOOKUP(I721,#REF!,8,0)</f>
        <v>#REF!</v>
      </c>
      <c r="Q721" s="19" t="e">
        <f t="shared" si="25"/>
        <v>#REF!</v>
      </c>
    </row>
    <row r="722" spans="1:17">
      <c r="A722" s="11">
        <v>749</v>
      </c>
      <c r="B722" s="12">
        <v>44932</v>
      </c>
      <c r="C722" s="20" t="s">
        <v>212</v>
      </c>
      <c r="D722" s="16" t="s">
        <v>1144</v>
      </c>
      <c r="E722" s="16"/>
      <c r="I722" s="37" t="s">
        <v>25</v>
      </c>
      <c r="J722" s="37">
        <f>10*5</f>
        <v>50</v>
      </c>
      <c r="K722" s="13" t="e">
        <f>VLOOKUP(I722,#REF!,2,0)</f>
        <v>#REF!</v>
      </c>
      <c r="L722" s="17" t="e">
        <f>VLOOKUP(I722,#REF!,6,0)</f>
        <v>#REF!</v>
      </c>
      <c r="M722" s="92" t="e">
        <f t="shared" si="24"/>
        <v>#REF!</v>
      </c>
      <c r="P722" s="19" t="e">
        <f>VLOOKUP(I722,#REF!,8,0)</f>
        <v>#REF!</v>
      </c>
      <c r="Q722" s="19" t="e">
        <f t="shared" si="25"/>
        <v>#REF!</v>
      </c>
    </row>
    <row r="723" spans="1:17">
      <c r="A723" s="11">
        <v>750</v>
      </c>
      <c r="B723" s="12">
        <v>44932</v>
      </c>
      <c r="C723" s="20" t="s">
        <v>212</v>
      </c>
      <c r="D723" s="16" t="s">
        <v>1145</v>
      </c>
      <c r="E723" s="16"/>
      <c r="I723" s="37" t="s">
        <v>25</v>
      </c>
      <c r="J723" s="37">
        <v>10</v>
      </c>
      <c r="K723" s="13" t="e">
        <f>VLOOKUP(I723,#REF!,2,0)</f>
        <v>#REF!</v>
      </c>
      <c r="L723" s="17" t="e">
        <f>VLOOKUP(I723,#REF!,6,0)</f>
        <v>#REF!</v>
      </c>
      <c r="M723" s="92" t="e">
        <f t="shared" si="24"/>
        <v>#REF!</v>
      </c>
      <c r="P723" s="19" t="e">
        <f>VLOOKUP(I723,#REF!,8,0)</f>
        <v>#REF!</v>
      </c>
      <c r="Q723" s="19" t="e">
        <f t="shared" si="25"/>
        <v>#REF!</v>
      </c>
    </row>
    <row r="724" spans="1:17" hidden="1">
      <c r="A724" s="11">
        <v>751</v>
      </c>
      <c r="B724" s="12">
        <v>44932</v>
      </c>
      <c r="C724" s="20" t="s">
        <v>212</v>
      </c>
      <c r="D724" s="16" t="s">
        <v>1146</v>
      </c>
      <c r="E724" s="16"/>
      <c r="I724" s="37" t="s">
        <v>26</v>
      </c>
      <c r="J724" s="37">
        <v>20</v>
      </c>
      <c r="K724" s="13" t="e">
        <f>VLOOKUP(I724,#REF!,2,0)</f>
        <v>#REF!</v>
      </c>
      <c r="L724" s="17" t="e">
        <f>VLOOKUP(I724,#REF!,6,0)</f>
        <v>#REF!</v>
      </c>
      <c r="M724" s="92" t="e">
        <f t="shared" si="24"/>
        <v>#REF!</v>
      </c>
      <c r="P724" s="19" t="e">
        <f>VLOOKUP(I724,#REF!,8,0)</f>
        <v>#REF!</v>
      </c>
      <c r="Q724" s="19" t="e">
        <f t="shared" si="25"/>
        <v>#REF!</v>
      </c>
    </row>
    <row r="725" spans="1:17" hidden="1">
      <c r="A725" s="11">
        <v>752</v>
      </c>
      <c r="B725" s="12">
        <v>44932</v>
      </c>
      <c r="C725" s="20" t="s">
        <v>212</v>
      </c>
      <c r="D725" s="16" t="s">
        <v>1147</v>
      </c>
      <c r="E725" s="16"/>
      <c r="I725" s="37" t="s">
        <v>35</v>
      </c>
      <c r="J725" s="37">
        <v>12</v>
      </c>
      <c r="K725" s="13" t="e">
        <f>VLOOKUP(I725,#REF!,2,0)</f>
        <v>#REF!</v>
      </c>
      <c r="L725" s="17" t="e">
        <f>VLOOKUP(I725,#REF!,6,0)</f>
        <v>#REF!</v>
      </c>
      <c r="M725" s="92" t="e">
        <f t="shared" si="24"/>
        <v>#REF!</v>
      </c>
      <c r="P725" s="19" t="e">
        <f>VLOOKUP(I725,#REF!,8,0)</f>
        <v>#REF!</v>
      </c>
      <c r="Q725" s="19" t="e">
        <f t="shared" si="25"/>
        <v>#REF!</v>
      </c>
    </row>
    <row r="726" spans="1:17">
      <c r="A726" s="11">
        <v>753</v>
      </c>
      <c r="B726" s="12">
        <v>44932</v>
      </c>
      <c r="C726" s="20" t="s">
        <v>212</v>
      </c>
      <c r="D726" s="16" t="s">
        <v>1147</v>
      </c>
      <c r="E726" s="16"/>
      <c r="I726" s="37" t="s">
        <v>25</v>
      </c>
      <c r="J726" s="37">
        <v>10</v>
      </c>
      <c r="K726" s="13" t="e">
        <f>VLOOKUP(I726,#REF!,2,0)</f>
        <v>#REF!</v>
      </c>
      <c r="L726" s="17" t="e">
        <f>VLOOKUP(I726,#REF!,6,0)</f>
        <v>#REF!</v>
      </c>
      <c r="M726" s="92" t="e">
        <f t="shared" si="24"/>
        <v>#REF!</v>
      </c>
      <c r="P726" s="19" t="e">
        <f>VLOOKUP(I726,#REF!,8,0)</f>
        <v>#REF!</v>
      </c>
      <c r="Q726" s="19" t="e">
        <f t="shared" si="25"/>
        <v>#REF!</v>
      </c>
    </row>
    <row r="727" spans="1:17" hidden="1">
      <c r="A727" s="11">
        <v>754</v>
      </c>
      <c r="B727" s="12">
        <v>44932</v>
      </c>
      <c r="C727" s="20" t="s">
        <v>212</v>
      </c>
      <c r="D727" s="16" t="s">
        <v>1148</v>
      </c>
      <c r="E727" s="16"/>
      <c r="I727" s="37" t="s">
        <v>35</v>
      </c>
      <c r="J727" s="37">
        <f>4*4</f>
        <v>16</v>
      </c>
      <c r="K727" s="13" t="e">
        <f>VLOOKUP(I727,#REF!,2,0)</f>
        <v>#REF!</v>
      </c>
      <c r="L727" s="17" t="e">
        <f>VLOOKUP(I727,#REF!,6,0)</f>
        <v>#REF!</v>
      </c>
      <c r="M727" s="92" t="e">
        <f t="shared" si="24"/>
        <v>#REF!</v>
      </c>
      <c r="P727" s="19" t="e">
        <f>VLOOKUP(I727,#REF!,8,0)</f>
        <v>#REF!</v>
      </c>
      <c r="Q727" s="19" t="e">
        <f t="shared" si="25"/>
        <v>#REF!</v>
      </c>
    </row>
    <row r="728" spans="1:17">
      <c r="A728" s="11">
        <v>755</v>
      </c>
      <c r="B728" s="12">
        <v>44932</v>
      </c>
      <c r="C728" s="20" t="s">
        <v>212</v>
      </c>
      <c r="D728" s="16" t="s">
        <v>1148</v>
      </c>
      <c r="E728" s="16"/>
      <c r="I728" s="37" t="s">
        <v>25</v>
      </c>
      <c r="J728" s="37">
        <f>5*10</f>
        <v>50</v>
      </c>
      <c r="K728" s="13" t="e">
        <f>VLOOKUP(I728,#REF!,2,0)</f>
        <v>#REF!</v>
      </c>
      <c r="L728" s="17" t="e">
        <f>VLOOKUP(I728,#REF!,6,0)</f>
        <v>#REF!</v>
      </c>
      <c r="M728" s="92" t="e">
        <f t="shared" si="24"/>
        <v>#REF!</v>
      </c>
      <c r="P728" s="19" t="e">
        <f>VLOOKUP(I728,#REF!,8,0)</f>
        <v>#REF!</v>
      </c>
      <c r="Q728" s="19" t="e">
        <f t="shared" si="25"/>
        <v>#REF!</v>
      </c>
    </row>
    <row r="729" spans="1:17" hidden="1">
      <c r="A729" s="11">
        <v>756</v>
      </c>
      <c r="B729" s="12">
        <v>44932</v>
      </c>
      <c r="C729" s="20" t="s">
        <v>212</v>
      </c>
      <c r="D729" s="16" t="s">
        <v>528</v>
      </c>
      <c r="E729" s="16"/>
      <c r="I729" s="37" t="s">
        <v>26</v>
      </c>
      <c r="J729" s="37">
        <f>2*20</f>
        <v>40</v>
      </c>
      <c r="K729" s="13" t="e">
        <f>VLOOKUP(I729,#REF!,2,0)</f>
        <v>#REF!</v>
      </c>
      <c r="L729" s="17" t="e">
        <f>VLOOKUP(I729,#REF!,6,0)</f>
        <v>#REF!</v>
      </c>
      <c r="M729" s="92" t="e">
        <f t="shared" si="24"/>
        <v>#REF!</v>
      </c>
      <c r="P729" s="19" t="e">
        <f>VLOOKUP(I729,#REF!,8,0)</f>
        <v>#REF!</v>
      </c>
      <c r="Q729" s="19" t="e">
        <f t="shared" si="25"/>
        <v>#REF!</v>
      </c>
    </row>
    <row r="730" spans="1:17" hidden="1">
      <c r="A730" s="11">
        <v>757</v>
      </c>
      <c r="B730" s="12">
        <v>44932</v>
      </c>
      <c r="C730" s="20" t="s">
        <v>212</v>
      </c>
      <c r="D730" s="16" t="s">
        <v>528</v>
      </c>
      <c r="E730" s="16"/>
      <c r="I730" s="37" t="s">
        <v>21</v>
      </c>
      <c r="J730" s="37">
        <v>20</v>
      </c>
      <c r="K730" s="13" t="e">
        <f>VLOOKUP(I730,#REF!,2,0)</f>
        <v>#REF!</v>
      </c>
      <c r="L730" s="17" t="e">
        <f>VLOOKUP(I730,#REF!,6,0)</f>
        <v>#REF!</v>
      </c>
      <c r="M730" s="92" t="e">
        <f t="shared" si="24"/>
        <v>#REF!</v>
      </c>
      <c r="P730" s="19" t="e">
        <f>VLOOKUP(I730,#REF!,8,0)</f>
        <v>#REF!</v>
      </c>
      <c r="Q730" s="19" t="e">
        <f t="shared" si="25"/>
        <v>#REF!</v>
      </c>
    </row>
    <row r="731" spans="1:17" hidden="1">
      <c r="A731" s="11">
        <v>758</v>
      </c>
      <c r="B731" s="12">
        <v>44932</v>
      </c>
      <c r="C731" s="20" t="s">
        <v>212</v>
      </c>
      <c r="D731" s="16" t="s">
        <v>528</v>
      </c>
      <c r="E731" s="16"/>
      <c r="I731" s="37" t="s">
        <v>35</v>
      </c>
      <c r="J731" s="37">
        <v>12</v>
      </c>
      <c r="K731" s="13" t="e">
        <f>VLOOKUP(I731,#REF!,2,0)</f>
        <v>#REF!</v>
      </c>
      <c r="L731" s="17" t="e">
        <f>VLOOKUP(I731,#REF!,6,0)</f>
        <v>#REF!</v>
      </c>
      <c r="M731" s="92" t="e">
        <f t="shared" si="24"/>
        <v>#REF!</v>
      </c>
      <c r="P731" s="19" t="e">
        <f>VLOOKUP(I731,#REF!,8,0)</f>
        <v>#REF!</v>
      </c>
      <c r="Q731" s="19" t="e">
        <f t="shared" si="25"/>
        <v>#REF!</v>
      </c>
    </row>
    <row r="732" spans="1:17">
      <c r="A732" s="11">
        <v>759</v>
      </c>
      <c r="B732" s="12">
        <v>44932</v>
      </c>
      <c r="C732" s="20" t="s">
        <v>212</v>
      </c>
      <c r="D732" s="16" t="s">
        <v>528</v>
      </c>
      <c r="E732" s="16"/>
      <c r="I732" s="37" t="s">
        <v>25</v>
      </c>
      <c r="J732" s="37">
        <v>20</v>
      </c>
      <c r="K732" s="13" t="e">
        <f>VLOOKUP(I732,#REF!,2,0)</f>
        <v>#REF!</v>
      </c>
      <c r="L732" s="17" t="e">
        <f>VLOOKUP(I732,#REF!,6,0)</f>
        <v>#REF!</v>
      </c>
      <c r="M732" s="92" t="e">
        <f t="shared" si="24"/>
        <v>#REF!</v>
      </c>
      <c r="P732" s="19" t="e">
        <f>VLOOKUP(I732,#REF!,8,0)</f>
        <v>#REF!</v>
      </c>
      <c r="Q732" s="19" t="e">
        <f t="shared" si="25"/>
        <v>#REF!</v>
      </c>
    </row>
    <row r="733" spans="1:17" hidden="1">
      <c r="A733" s="11">
        <v>760</v>
      </c>
      <c r="B733" s="12">
        <v>44932</v>
      </c>
      <c r="C733" s="20" t="s">
        <v>213</v>
      </c>
      <c r="D733" s="16" t="s">
        <v>1149</v>
      </c>
      <c r="E733" s="16"/>
      <c r="I733" s="37" t="s">
        <v>534</v>
      </c>
      <c r="J733" s="37">
        <v>5</v>
      </c>
      <c r="K733" s="13" t="e">
        <f>VLOOKUP(I733,#REF!,2,0)</f>
        <v>#REF!</v>
      </c>
      <c r="L733" s="17" t="e">
        <f>VLOOKUP(I733,#REF!,6,0)</f>
        <v>#REF!</v>
      </c>
      <c r="M733" s="92" t="e">
        <f t="shared" si="24"/>
        <v>#REF!</v>
      </c>
      <c r="P733" s="19" t="e">
        <f>VLOOKUP(I733,#REF!,8,0)</f>
        <v>#REF!</v>
      </c>
      <c r="Q733" s="19" t="e">
        <f t="shared" si="25"/>
        <v>#REF!</v>
      </c>
    </row>
    <row r="734" spans="1:17" hidden="1">
      <c r="A734" s="11">
        <v>761</v>
      </c>
      <c r="B734" s="12">
        <v>44932</v>
      </c>
      <c r="C734" s="20" t="s">
        <v>213</v>
      </c>
      <c r="D734" s="16" t="s">
        <v>1150</v>
      </c>
      <c r="E734" s="16"/>
      <c r="I734" s="37" t="s">
        <v>26</v>
      </c>
      <c r="J734" s="37">
        <v>10</v>
      </c>
      <c r="K734" s="13" t="e">
        <f>VLOOKUP(I734,#REF!,2,0)</f>
        <v>#REF!</v>
      </c>
      <c r="L734" s="17" t="e">
        <f>VLOOKUP(I734,#REF!,6,0)</f>
        <v>#REF!</v>
      </c>
      <c r="M734" s="92" t="e">
        <f t="shared" si="24"/>
        <v>#REF!</v>
      </c>
      <c r="P734" s="19" t="e">
        <f>VLOOKUP(I734,#REF!,8,0)</f>
        <v>#REF!</v>
      </c>
      <c r="Q734" s="19" t="e">
        <f t="shared" si="25"/>
        <v>#REF!</v>
      </c>
    </row>
    <row r="735" spans="1:17" hidden="1">
      <c r="A735" s="11">
        <v>762</v>
      </c>
      <c r="B735" s="12">
        <v>44932</v>
      </c>
      <c r="C735" s="20" t="s">
        <v>213</v>
      </c>
      <c r="D735" s="16" t="s">
        <v>1150</v>
      </c>
      <c r="E735" s="16"/>
      <c r="I735" s="37" t="s">
        <v>52</v>
      </c>
      <c r="J735" s="37">
        <v>10</v>
      </c>
      <c r="K735" s="13" t="e">
        <f>VLOOKUP(I735,#REF!,2,0)</f>
        <v>#REF!</v>
      </c>
      <c r="L735" s="17" t="e">
        <f>VLOOKUP(I735,#REF!,6,0)</f>
        <v>#REF!</v>
      </c>
      <c r="M735" s="92" t="e">
        <f t="shared" si="24"/>
        <v>#REF!</v>
      </c>
      <c r="P735" s="19" t="e">
        <f>VLOOKUP(I735,#REF!,8,0)</f>
        <v>#REF!</v>
      </c>
      <c r="Q735" s="19" t="e">
        <f t="shared" si="25"/>
        <v>#REF!</v>
      </c>
    </row>
    <row r="736" spans="1:17" hidden="1">
      <c r="A736" s="11">
        <v>763</v>
      </c>
      <c r="B736" s="12">
        <v>44932</v>
      </c>
      <c r="C736" s="20" t="s">
        <v>213</v>
      </c>
      <c r="D736" s="16" t="s">
        <v>1150</v>
      </c>
      <c r="E736" s="16"/>
      <c r="I736" s="37" t="s">
        <v>35</v>
      </c>
      <c r="J736" s="37">
        <v>10</v>
      </c>
      <c r="K736" s="13" t="e">
        <f>VLOOKUP(I736,#REF!,2,0)</f>
        <v>#REF!</v>
      </c>
      <c r="L736" s="17" t="e">
        <f>VLOOKUP(I736,#REF!,6,0)</f>
        <v>#REF!</v>
      </c>
      <c r="M736" s="92" t="e">
        <f t="shared" si="24"/>
        <v>#REF!</v>
      </c>
      <c r="P736" s="19" t="e">
        <f>VLOOKUP(I736,#REF!,8,0)</f>
        <v>#REF!</v>
      </c>
      <c r="Q736" s="19" t="e">
        <f t="shared" si="25"/>
        <v>#REF!</v>
      </c>
    </row>
    <row r="737" spans="1:17">
      <c r="A737" s="11">
        <v>764</v>
      </c>
      <c r="B737" s="12">
        <v>44932</v>
      </c>
      <c r="C737" s="20" t="s">
        <v>213</v>
      </c>
      <c r="D737" s="16" t="s">
        <v>1151</v>
      </c>
      <c r="E737" s="16"/>
      <c r="I737" s="37" t="s">
        <v>25</v>
      </c>
      <c r="J737" s="37">
        <v>10</v>
      </c>
      <c r="K737" s="13" t="e">
        <f>VLOOKUP(I737,#REF!,2,0)</f>
        <v>#REF!</v>
      </c>
      <c r="L737" s="17" t="e">
        <f>VLOOKUP(I737,#REF!,6,0)</f>
        <v>#REF!</v>
      </c>
      <c r="M737" s="92" t="e">
        <f t="shared" si="24"/>
        <v>#REF!</v>
      </c>
      <c r="P737" s="19" t="e">
        <f>VLOOKUP(I737,#REF!,8,0)</f>
        <v>#REF!</v>
      </c>
      <c r="Q737" s="19" t="e">
        <f t="shared" si="25"/>
        <v>#REF!</v>
      </c>
    </row>
    <row r="738" spans="1:17">
      <c r="A738" s="11">
        <v>765</v>
      </c>
      <c r="B738" s="12">
        <v>44932</v>
      </c>
      <c r="C738" s="20" t="s">
        <v>213</v>
      </c>
      <c r="D738" s="16" t="s">
        <v>981</v>
      </c>
      <c r="E738" s="16"/>
      <c r="I738" s="37" t="s">
        <v>25</v>
      </c>
      <c r="J738" s="37">
        <v>10</v>
      </c>
      <c r="K738" s="13" t="e">
        <f>VLOOKUP(I738,#REF!,2,0)</f>
        <v>#REF!</v>
      </c>
      <c r="L738" s="17" t="e">
        <f>VLOOKUP(I738,#REF!,6,0)</f>
        <v>#REF!</v>
      </c>
      <c r="M738" s="92" t="e">
        <f t="shared" si="24"/>
        <v>#REF!</v>
      </c>
      <c r="P738" s="19" t="e">
        <f>VLOOKUP(I738,#REF!,8,0)</f>
        <v>#REF!</v>
      </c>
      <c r="Q738" s="19" t="e">
        <f t="shared" si="25"/>
        <v>#REF!</v>
      </c>
    </row>
    <row r="739" spans="1:17" hidden="1">
      <c r="A739" s="11">
        <v>766</v>
      </c>
      <c r="B739" s="12">
        <v>44932</v>
      </c>
      <c r="C739" s="20" t="s">
        <v>213</v>
      </c>
      <c r="D739" s="16" t="s">
        <v>981</v>
      </c>
      <c r="E739" s="16"/>
      <c r="I739" s="37" t="s">
        <v>26</v>
      </c>
      <c r="J739" s="37">
        <v>20</v>
      </c>
      <c r="K739" s="13" t="e">
        <f>VLOOKUP(I739,#REF!,2,0)</f>
        <v>#REF!</v>
      </c>
      <c r="L739" s="17" t="e">
        <f>VLOOKUP(I739,#REF!,6,0)</f>
        <v>#REF!</v>
      </c>
      <c r="M739" s="92" t="e">
        <f t="shared" si="24"/>
        <v>#REF!</v>
      </c>
      <c r="P739" s="19" t="e">
        <f>VLOOKUP(I739,#REF!,8,0)</f>
        <v>#REF!</v>
      </c>
      <c r="Q739" s="19" t="e">
        <f t="shared" si="25"/>
        <v>#REF!</v>
      </c>
    </row>
    <row r="740" spans="1:17" hidden="1">
      <c r="A740" s="11">
        <v>767</v>
      </c>
      <c r="B740" s="12">
        <v>44932</v>
      </c>
      <c r="C740" s="20" t="s">
        <v>213</v>
      </c>
      <c r="D740" s="16" t="s">
        <v>981</v>
      </c>
      <c r="E740" s="16"/>
      <c r="I740" s="37" t="s">
        <v>52</v>
      </c>
      <c r="J740" s="37">
        <v>20</v>
      </c>
      <c r="K740" s="13" t="e">
        <f>VLOOKUP(I740,#REF!,2,0)</f>
        <v>#REF!</v>
      </c>
      <c r="L740" s="17" t="e">
        <f>VLOOKUP(I740,#REF!,6,0)</f>
        <v>#REF!</v>
      </c>
      <c r="M740" s="92" t="e">
        <f t="shared" si="24"/>
        <v>#REF!</v>
      </c>
      <c r="P740" s="19" t="e">
        <f>VLOOKUP(I740,#REF!,8,0)</f>
        <v>#REF!</v>
      </c>
      <c r="Q740" s="19" t="e">
        <f t="shared" si="25"/>
        <v>#REF!</v>
      </c>
    </row>
    <row r="741" spans="1:17" hidden="1">
      <c r="A741" s="11">
        <v>768</v>
      </c>
      <c r="B741" s="12">
        <v>44932</v>
      </c>
      <c r="C741" s="20" t="s">
        <v>213</v>
      </c>
      <c r="D741" s="16" t="s">
        <v>981</v>
      </c>
      <c r="E741" s="16"/>
      <c r="I741" s="37" t="s">
        <v>35</v>
      </c>
      <c r="J741" s="37">
        <v>10</v>
      </c>
      <c r="K741" s="13" t="e">
        <f>VLOOKUP(I741,#REF!,2,0)</f>
        <v>#REF!</v>
      </c>
      <c r="L741" s="17" t="e">
        <f>VLOOKUP(I741,#REF!,6,0)</f>
        <v>#REF!</v>
      </c>
      <c r="M741" s="92" t="e">
        <f t="shared" si="24"/>
        <v>#REF!</v>
      </c>
      <c r="P741" s="19" t="e">
        <f>VLOOKUP(I741,#REF!,8,0)</f>
        <v>#REF!</v>
      </c>
      <c r="Q741" s="19" t="e">
        <f t="shared" si="25"/>
        <v>#REF!</v>
      </c>
    </row>
    <row r="742" spans="1:17" hidden="1">
      <c r="A742" s="11">
        <v>769</v>
      </c>
      <c r="B742" s="12">
        <v>44933</v>
      </c>
      <c r="C742" s="20" t="s">
        <v>1167</v>
      </c>
      <c r="D742" s="16" t="s">
        <v>1168</v>
      </c>
      <c r="E742" s="16"/>
      <c r="I742" s="37" t="s">
        <v>73</v>
      </c>
      <c r="J742" s="37">
        <v>10</v>
      </c>
      <c r="K742" s="13" t="e">
        <f>VLOOKUP(I742,#REF!,2,0)</f>
        <v>#REF!</v>
      </c>
      <c r="L742" s="17" t="e">
        <f>VLOOKUP(I742,#REF!,6,0)</f>
        <v>#REF!</v>
      </c>
      <c r="M742" s="92" t="e">
        <f t="shared" si="24"/>
        <v>#REF!</v>
      </c>
      <c r="P742" s="19" t="e">
        <f>VLOOKUP(I742,#REF!,8,0)</f>
        <v>#REF!</v>
      </c>
      <c r="Q742" s="19" t="e">
        <f t="shared" si="25"/>
        <v>#REF!</v>
      </c>
    </row>
    <row r="743" spans="1:17">
      <c r="A743" s="11">
        <v>770</v>
      </c>
      <c r="B743" s="12">
        <v>44933</v>
      </c>
      <c r="C743" s="20" t="s">
        <v>1167</v>
      </c>
      <c r="D743" s="16" t="s">
        <v>1168</v>
      </c>
      <c r="E743" s="16"/>
      <c r="I743" s="37" t="s">
        <v>25</v>
      </c>
      <c r="J743" s="37">
        <v>40</v>
      </c>
      <c r="K743" s="13" t="e">
        <f>VLOOKUP(I743,#REF!,2,0)</f>
        <v>#REF!</v>
      </c>
      <c r="L743" s="17" t="e">
        <f>VLOOKUP(I743,#REF!,6,0)</f>
        <v>#REF!</v>
      </c>
      <c r="M743" s="92" t="e">
        <f t="shared" si="24"/>
        <v>#REF!</v>
      </c>
      <c r="P743" s="19" t="e">
        <f>VLOOKUP(I743,#REF!,8,0)</f>
        <v>#REF!</v>
      </c>
      <c r="Q743" s="19" t="e">
        <f t="shared" si="25"/>
        <v>#REF!</v>
      </c>
    </row>
    <row r="744" spans="1:17">
      <c r="A744" s="11">
        <v>771</v>
      </c>
      <c r="B744" s="12">
        <v>44933</v>
      </c>
      <c r="C744" s="20" t="s">
        <v>213</v>
      </c>
      <c r="D744" s="16" t="s">
        <v>1169</v>
      </c>
      <c r="E744" s="16"/>
      <c r="I744" s="37" t="s">
        <v>25</v>
      </c>
      <c r="J744" s="37">
        <v>20</v>
      </c>
      <c r="K744" s="13" t="e">
        <f>VLOOKUP(I744,#REF!,2,0)</f>
        <v>#REF!</v>
      </c>
      <c r="L744" s="17" t="e">
        <f>VLOOKUP(I744,#REF!,6,0)</f>
        <v>#REF!</v>
      </c>
      <c r="M744" s="92" t="e">
        <f t="shared" si="24"/>
        <v>#REF!</v>
      </c>
      <c r="P744" s="19" t="e">
        <f>VLOOKUP(I744,#REF!,8,0)</f>
        <v>#REF!</v>
      </c>
      <c r="Q744" s="19" t="e">
        <f t="shared" si="25"/>
        <v>#REF!</v>
      </c>
    </row>
    <row r="745" spans="1:17" hidden="1">
      <c r="A745" s="11">
        <v>772</v>
      </c>
      <c r="B745" s="12">
        <v>44933</v>
      </c>
      <c r="C745" s="20" t="s">
        <v>213</v>
      </c>
      <c r="D745" s="16" t="s">
        <v>1169</v>
      </c>
      <c r="E745" s="16"/>
      <c r="I745" s="37" t="s">
        <v>26</v>
      </c>
      <c r="J745" s="37">
        <v>20</v>
      </c>
      <c r="K745" s="13" t="e">
        <f>VLOOKUP(I745,#REF!,2,0)</f>
        <v>#REF!</v>
      </c>
      <c r="L745" s="17" t="e">
        <f>VLOOKUP(I745,#REF!,6,0)</f>
        <v>#REF!</v>
      </c>
      <c r="M745" s="92" t="e">
        <f t="shared" si="24"/>
        <v>#REF!</v>
      </c>
      <c r="P745" s="19" t="e">
        <f>VLOOKUP(I745,#REF!,8,0)</f>
        <v>#REF!</v>
      </c>
      <c r="Q745" s="19" t="e">
        <f t="shared" si="25"/>
        <v>#REF!</v>
      </c>
    </row>
    <row r="746" spans="1:17">
      <c r="A746" s="11">
        <v>773</v>
      </c>
      <c r="B746" s="12">
        <v>44933</v>
      </c>
      <c r="C746" s="20" t="s">
        <v>213</v>
      </c>
      <c r="D746" s="16" t="s">
        <v>1170</v>
      </c>
      <c r="E746" s="16"/>
      <c r="I746" s="37" t="s">
        <v>25</v>
      </c>
      <c r="J746" s="37">
        <v>7</v>
      </c>
      <c r="K746" s="13" t="e">
        <f>VLOOKUP(I746,#REF!,2,0)</f>
        <v>#REF!</v>
      </c>
      <c r="L746" s="17" t="e">
        <f>VLOOKUP(I746,#REF!,6,0)</f>
        <v>#REF!</v>
      </c>
      <c r="M746" s="92" t="e">
        <f t="shared" si="24"/>
        <v>#REF!</v>
      </c>
      <c r="P746" s="19" t="e">
        <f>VLOOKUP(I746,#REF!,8,0)</f>
        <v>#REF!</v>
      </c>
      <c r="Q746" s="19" t="e">
        <f t="shared" si="25"/>
        <v>#REF!</v>
      </c>
    </row>
    <row r="747" spans="1:17" hidden="1">
      <c r="A747" s="11">
        <v>774</v>
      </c>
      <c r="B747" s="12">
        <v>44933</v>
      </c>
      <c r="C747" s="20" t="s">
        <v>213</v>
      </c>
      <c r="D747" s="16" t="s">
        <v>1170</v>
      </c>
      <c r="E747" s="16"/>
      <c r="I747" s="37" t="s">
        <v>26</v>
      </c>
      <c r="J747" s="37">
        <v>20</v>
      </c>
      <c r="K747" s="13" t="e">
        <f>VLOOKUP(I747,#REF!,2,0)</f>
        <v>#REF!</v>
      </c>
      <c r="L747" s="17" t="e">
        <f>VLOOKUP(I747,#REF!,6,0)</f>
        <v>#REF!</v>
      </c>
      <c r="M747" s="92" t="e">
        <f t="shared" si="24"/>
        <v>#REF!</v>
      </c>
      <c r="P747" s="19" t="e">
        <f>VLOOKUP(I747,#REF!,8,0)</f>
        <v>#REF!</v>
      </c>
      <c r="Q747" s="19" t="e">
        <f t="shared" si="25"/>
        <v>#REF!</v>
      </c>
    </row>
    <row r="748" spans="1:17" hidden="1">
      <c r="A748" s="11">
        <v>775</v>
      </c>
      <c r="B748" s="12">
        <v>44933</v>
      </c>
      <c r="C748" s="20" t="s">
        <v>213</v>
      </c>
      <c r="D748" s="16" t="s">
        <v>1170</v>
      </c>
      <c r="E748" s="16"/>
      <c r="I748" s="37" t="s">
        <v>35</v>
      </c>
      <c r="J748" s="37">
        <v>15</v>
      </c>
      <c r="K748" s="13" t="e">
        <f>VLOOKUP(I748,#REF!,2,0)</f>
        <v>#REF!</v>
      </c>
      <c r="L748" s="17" t="e">
        <f>VLOOKUP(I748,#REF!,6,0)</f>
        <v>#REF!</v>
      </c>
      <c r="M748" s="92" t="e">
        <f t="shared" si="24"/>
        <v>#REF!</v>
      </c>
      <c r="P748" s="19" t="e">
        <f>VLOOKUP(I748,#REF!,8,0)</f>
        <v>#REF!</v>
      </c>
      <c r="Q748" s="19" t="e">
        <f t="shared" si="25"/>
        <v>#REF!</v>
      </c>
    </row>
    <row r="749" spans="1:17" hidden="1">
      <c r="A749" s="11">
        <v>776</v>
      </c>
      <c r="B749" s="12">
        <v>44933</v>
      </c>
      <c r="C749" s="20" t="s">
        <v>213</v>
      </c>
      <c r="D749" s="16" t="s">
        <v>1170</v>
      </c>
      <c r="E749" s="16"/>
      <c r="I749" s="37" t="s">
        <v>39</v>
      </c>
      <c r="J749" s="37">
        <v>10</v>
      </c>
      <c r="K749" s="13" t="e">
        <f>VLOOKUP(I749,#REF!,2,0)</f>
        <v>#REF!</v>
      </c>
      <c r="L749" s="17" t="e">
        <f>VLOOKUP(I749,#REF!,6,0)</f>
        <v>#REF!</v>
      </c>
      <c r="M749" s="92" t="e">
        <f t="shared" si="24"/>
        <v>#REF!</v>
      </c>
      <c r="P749" s="19" t="e">
        <f>VLOOKUP(I749,#REF!,8,0)</f>
        <v>#REF!</v>
      </c>
      <c r="Q749" s="19" t="e">
        <f t="shared" si="25"/>
        <v>#REF!</v>
      </c>
    </row>
    <row r="750" spans="1:17">
      <c r="A750" s="11">
        <v>777</v>
      </c>
      <c r="B750" s="12">
        <v>44933</v>
      </c>
      <c r="C750" s="20" t="s">
        <v>213</v>
      </c>
      <c r="D750" s="16" t="s">
        <v>1171</v>
      </c>
      <c r="E750" s="16"/>
      <c r="I750" s="37" t="s">
        <v>25</v>
      </c>
      <c r="J750" s="37">
        <v>50</v>
      </c>
      <c r="K750" s="13" t="e">
        <f>VLOOKUP(I750,#REF!,2,0)</f>
        <v>#REF!</v>
      </c>
      <c r="L750" s="17" t="e">
        <f>VLOOKUP(I750,#REF!,6,0)</f>
        <v>#REF!</v>
      </c>
      <c r="M750" s="92" t="e">
        <f t="shared" si="24"/>
        <v>#REF!</v>
      </c>
      <c r="P750" s="19" t="e">
        <f>VLOOKUP(I750,#REF!,8,0)</f>
        <v>#REF!</v>
      </c>
      <c r="Q750" s="19" t="e">
        <f t="shared" si="25"/>
        <v>#REF!</v>
      </c>
    </row>
    <row r="751" spans="1:17" hidden="1">
      <c r="A751" s="11">
        <v>778</v>
      </c>
      <c r="B751" s="12">
        <v>44933</v>
      </c>
      <c r="C751" s="20" t="s">
        <v>213</v>
      </c>
      <c r="D751" s="16" t="s">
        <v>1171</v>
      </c>
      <c r="E751" s="16"/>
      <c r="I751" s="37" t="s">
        <v>26</v>
      </c>
      <c r="J751" s="37">
        <v>50</v>
      </c>
      <c r="K751" s="13" t="e">
        <f>VLOOKUP(I751,#REF!,2,0)</f>
        <v>#REF!</v>
      </c>
      <c r="L751" s="17" t="e">
        <f>VLOOKUP(I751,#REF!,6,0)</f>
        <v>#REF!</v>
      </c>
      <c r="M751" s="92" t="e">
        <f t="shared" si="24"/>
        <v>#REF!</v>
      </c>
      <c r="P751" s="19" t="e">
        <f>VLOOKUP(I751,#REF!,8,0)</f>
        <v>#REF!</v>
      </c>
      <c r="Q751" s="19" t="e">
        <f t="shared" si="25"/>
        <v>#REF!</v>
      </c>
    </row>
    <row r="752" spans="1:17" hidden="1">
      <c r="A752" s="11">
        <v>779</v>
      </c>
      <c r="B752" s="12">
        <v>44933</v>
      </c>
      <c r="C752" s="20" t="s">
        <v>213</v>
      </c>
      <c r="D752" s="16" t="s">
        <v>1171</v>
      </c>
      <c r="E752" s="16"/>
      <c r="I752" s="37" t="s">
        <v>52</v>
      </c>
      <c r="J752" s="37">
        <v>50</v>
      </c>
      <c r="K752" s="13" t="e">
        <f>VLOOKUP(I752,#REF!,2,0)</f>
        <v>#REF!</v>
      </c>
      <c r="L752" s="17" t="e">
        <f>VLOOKUP(I752,#REF!,6,0)</f>
        <v>#REF!</v>
      </c>
      <c r="M752" s="92" t="e">
        <f t="shared" si="24"/>
        <v>#REF!</v>
      </c>
      <c r="P752" s="19" t="e">
        <f>VLOOKUP(I752,#REF!,8,0)</f>
        <v>#REF!</v>
      </c>
      <c r="Q752" s="19" t="e">
        <f t="shared" si="25"/>
        <v>#REF!</v>
      </c>
    </row>
    <row r="753" spans="1:17" hidden="1">
      <c r="A753" s="11">
        <v>780</v>
      </c>
      <c r="B753" s="12">
        <v>44933</v>
      </c>
      <c r="C753" s="20" t="s">
        <v>213</v>
      </c>
      <c r="D753" s="16" t="s">
        <v>1172</v>
      </c>
      <c r="E753" s="16"/>
      <c r="I753" s="37" t="s">
        <v>530</v>
      </c>
      <c r="J753" s="37">
        <v>50</v>
      </c>
      <c r="K753" s="13" t="e">
        <f>VLOOKUP(I753,#REF!,2,0)</f>
        <v>#REF!</v>
      </c>
      <c r="L753" s="17" t="e">
        <f>VLOOKUP(I753,#REF!,6,0)</f>
        <v>#REF!</v>
      </c>
      <c r="M753" s="92" t="e">
        <f t="shared" si="24"/>
        <v>#REF!</v>
      </c>
      <c r="P753" s="19" t="e">
        <f>VLOOKUP(I753,#REF!,8,0)</f>
        <v>#REF!</v>
      </c>
      <c r="Q753" s="19" t="e">
        <f t="shared" si="25"/>
        <v>#REF!</v>
      </c>
    </row>
    <row r="754" spans="1:17" hidden="1">
      <c r="A754" s="11">
        <v>781</v>
      </c>
      <c r="B754" s="12">
        <v>44933</v>
      </c>
      <c r="C754" s="20" t="s">
        <v>213</v>
      </c>
      <c r="D754" s="16" t="s">
        <v>1172</v>
      </c>
      <c r="E754" s="16"/>
      <c r="I754" s="37" t="s">
        <v>534</v>
      </c>
      <c r="J754" s="37">
        <v>50</v>
      </c>
      <c r="K754" s="13" t="e">
        <f>VLOOKUP(I754,#REF!,2,0)</f>
        <v>#REF!</v>
      </c>
      <c r="L754" s="17" t="e">
        <f>VLOOKUP(I754,#REF!,6,0)</f>
        <v>#REF!</v>
      </c>
      <c r="M754" s="92" t="e">
        <f t="shared" si="24"/>
        <v>#REF!</v>
      </c>
      <c r="P754" s="19" t="e">
        <f>VLOOKUP(I754,#REF!,8,0)</f>
        <v>#REF!</v>
      </c>
      <c r="Q754" s="19" t="e">
        <f t="shared" si="25"/>
        <v>#REF!</v>
      </c>
    </row>
    <row r="755" spans="1:17" hidden="1">
      <c r="A755" s="11">
        <v>782</v>
      </c>
      <c r="B755" s="12">
        <v>44933</v>
      </c>
      <c r="C755" s="20" t="s">
        <v>213</v>
      </c>
      <c r="D755" s="16" t="s">
        <v>1173</v>
      </c>
      <c r="E755" s="16"/>
      <c r="I755" s="37" t="s">
        <v>26</v>
      </c>
      <c r="J755" s="37">
        <v>20</v>
      </c>
      <c r="K755" s="13" t="e">
        <f>VLOOKUP(I755,#REF!,2,0)</f>
        <v>#REF!</v>
      </c>
      <c r="L755" s="17" t="e">
        <f>VLOOKUP(I755,#REF!,6,0)</f>
        <v>#REF!</v>
      </c>
      <c r="M755" s="92" t="e">
        <f t="shared" si="24"/>
        <v>#REF!</v>
      </c>
      <c r="P755" s="19" t="e">
        <f>VLOOKUP(I755,#REF!,8,0)</f>
        <v>#REF!</v>
      </c>
      <c r="Q755" s="19" t="e">
        <f t="shared" si="25"/>
        <v>#REF!</v>
      </c>
    </row>
    <row r="756" spans="1:17" hidden="1">
      <c r="A756" s="11">
        <v>783</v>
      </c>
      <c r="B756" s="12">
        <v>44933</v>
      </c>
      <c r="C756" s="20" t="s">
        <v>213</v>
      </c>
      <c r="D756" s="16" t="s">
        <v>1173</v>
      </c>
      <c r="E756" s="16"/>
      <c r="I756" s="37" t="s">
        <v>52</v>
      </c>
      <c r="J756" s="37">
        <v>20</v>
      </c>
      <c r="K756" s="13" t="e">
        <f>VLOOKUP(I756,#REF!,2,0)</f>
        <v>#REF!</v>
      </c>
      <c r="L756" s="17" t="e">
        <f>VLOOKUP(I756,#REF!,6,0)</f>
        <v>#REF!</v>
      </c>
      <c r="M756" s="92" t="e">
        <f t="shared" si="24"/>
        <v>#REF!</v>
      </c>
      <c r="P756" s="19" t="e">
        <f>VLOOKUP(I756,#REF!,8,0)</f>
        <v>#REF!</v>
      </c>
      <c r="Q756" s="19" t="e">
        <f t="shared" si="25"/>
        <v>#REF!</v>
      </c>
    </row>
    <row r="757" spans="1:17">
      <c r="A757" s="11">
        <v>784</v>
      </c>
      <c r="B757" s="12">
        <v>44933</v>
      </c>
      <c r="C757" s="20" t="s">
        <v>213</v>
      </c>
      <c r="D757" s="16" t="s">
        <v>1174</v>
      </c>
      <c r="E757" s="16"/>
      <c r="I757" s="37" t="s">
        <v>25</v>
      </c>
      <c r="J757" s="37">
        <v>5</v>
      </c>
      <c r="K757" s="13" t="e">
        <f>VLOOKUP(I757,#REF!,2,0)</f>
        <v>#REF!</v>
      </c>
      <c r="L757" s="17" t="e">
        <f>VLOOKUP(I757,#REF!,6,0)</f>
        <v>#REF!</v>
      </c>
      <c r="M757" s="92" t="e">
        <f t="shared" si="24"/>
        <v>#REF!</v>
      </c>
      <c r="P757" s="19" t="e">
        <f>VLOOKUP(I757,#REF!,8,0)</f>
        <v>#REF!</v>
      </c>
      <c r="Q757" s="19" t="e">
        <f t="shared" si="25"/>
        <v>#REF!</v>
      </c>
    </row>
    <row r="758" spans="1:17">
      <c r="A758" s="11">
        <v>785</v>
      </c>
      <c r="B758" s="12">
        <v>44935</v>
      </c>
      <c r="C758" s="20" t="s">
        <v>145</v>
      </c>
      <c r="D758" s="16" t="s">
        <v>1198</v>
      </c>
      <c r="E758" s="16" t="s">
        <v>25</v>
      </c>
      <c r="F758" s="19">
        <v>50</v>
      </c>
      <c r="I758" s="37" t="s">
        <v>25</v>
      </c>
      <c r="J758" s="37">
        <v>50</v>
      </c>
      <c r="K758" s="13" t="e">
        <f>VLOOKUP(I758,#REF!,2,0)</f>
        <v>#REF!</v>
      </c>
      <c r="L758" s="17" t="e">
        <f>VLOOKUP(I758,#REF!,6,0)</f>
        <v>#REF!</v>
      </c>
      <c r="M758" s="92" t="e">
        <f t="shared" si="24"/>
        <v>#REF!</v>
      </c>
      <c r="P758" s="19" t="e">
        <f>VLOOKUP(I758,#REF!,8,0)</f>
        <v>#REF!</v>
      </c>
      <c r="Q758" s="19" t="e">
        <f t="shared" si="25"/>
        <v>#REF!</v>
      </c>
    </row>
    <row r="759" spans="1:17" hidden="1">
      <c r="A759" s="11">
        <v>786</v>
      </c>
      <c r="B759" s="12">
        <v>44935</v>
      </c>
      <c r="C759" s="20" t="s">
        <v>145</v>
      </c>
      <c r="D759" s="16" t="s">
        <v>1199</v>
      </c>
      <c r="E759" s="16" t="s">
        <v>52</v>
      </c>
      <c r="F759" s="19">
        <v>20</v>
      </c>
      <c r="I759" s="37" t="s">
        <v>52</v>
      </c>
      <c r="J759" s="37">
        <v>20</v>
      </c>
      <c r="K759" s="13" t="e">
        <f>VLOOKUP(I759,#REF!,2,0)</f>
        <v>#REF!</v>
      </c>
      <c r="L759" s="17" t="e">
        <f>VLOOKUP(I759,#REF!,6,0)</f>
        <v>#REF!</v>
      </c>
      <c r="M759" s="92" t="e">
        <f t="shared" si="24"/>
        <v>#REF!</v>
      </c>
      <c r="P759" s="19" t="e">
        <f>VLOOKUP(I759,#REF!,8,0)</f>
        <v>#REF!</v>
      </c>
      <c r="Q759" s="19" t="e">
        <f t="shared" si="25"/>
        <v>#REF!</v>
      </c>
    </row>
    <row r="760" spans="1:17">
      <c r="A760" s="11">
        <v>787</v>
      </c>
      <c r="B760" s="12">
        <v>44935</v>
      </c>
      <c r="C760" s="20" t="s">
        <v>145</v>
      </c>
      <c r="D760" s="16" t="s">
        <v>1199</v>
      </c>
      <c r="E760" s="16" t="s">
        <v>25</v>
      </c>
      <c r="F760" s="19">
        <v>20</v>
      </c>
      <c r="I760" s="37" t="s">
        <v>25</v>
      </c>
      <c r="J760" s="37">
        <v>20</v>
      </c>
      <c r="K760" s="13" t="e">
        <f>VLOOKUP(I760,#REF!,2,0)</f>
        <v>#REF!</v>
      </c>
      <c r="L760" s="17" t="e">
        <f>VLOOKUP(I760,#REF!,6,0)</f>
        <v>#REF!</v>
      </c>
      <c r="M760" s="92" t="e">
        <f t="shared" si="24"/>
        <v>#REF!</v>
      </c>
      <c r="P760" s="19" t="e">
        <f>VLOOKUP(I760,#REF!,8,0)</f>
        <v>#REF!</v>
      </c>
      <c r="Q760" s="19" t="e">
        <f t="shared" si="25"/>
        <v>#REF!</v>
      </c>
    </row>
    <row r="761" spans="1:17" hidden="1">
      <c r="A761" s="11">
        <v>788</v>
      </c>
      <c r="B761" s="12">
        <v>44935</v>
      </c>
      <c r="C761" s="20" t="s">
        <v>145</v>
      </c>
      <c r="D761" s="16" t="s">
        <v>1199</v>
      </c>
      <c r="E761" s="16" t="s">
        <v>68</v>
      </c>
      <c r="F761" s="19">
        <v>15</v>
      </c>
      <c r="I761" s="37" t="s">
        <v>68</v>
      </c>
      <c r="J761" s="37">
        <v>15</v>
      </c>
      <c r="K761" s="13" t="e">
        <f>VLOOKUP(I761,#REF!,2,0)</f>
        <v>#REF!</v>
      </c>
      <c r="L761" s="17" t="e">
        <f>VLOOKUP(I761,#REF!,6,0)</f>
        <v>#REF!</v>
      </c>
      <c r="M761" s="92" t="e">
        <f t="shared" si="24"/>
        <v>#REF!</v>
      </c>
      <c r="P761" s="19" t="e">
        <f>VLOOKUP(I761,#REF!,8,0)</f>
        <v>#REF!</v>
      </c>
      <c r="Q761" s="19" t="e">
        <f t="shared" si="25"/>
        <v>#REF!</v>
      </c>
    </row>
    <row r="762" spans="1:17" hidden="1">
      <c r="A762" s="11">
        <v>789</v>
      </c>
      <c r="B762" s="12">
        <v>44935</v>
      </c>
      <c r="C762" s="20" t="s">
        <v>145</v>
      </c>
      <c r="D762" s="16" t="s">
        <v>1199</v>
      </c>
      <c r="E762" s="16" t="s">
        <v>70</v>
      </c>
      <c r="F762" s="19">
        <v>15</v>
      </c>
      <c r="I762" s="37" t="s">
        <v>70</v>
      </c>
      <c r="J762" s="37">
        <v>15</v>
      </c>
      <c r="K762" s="13" t="e">
        <f>VLOOKUP(I762,#REF!,2,0)</f>
        <v>#REF!</v>
      </c>
      <c r="L762" s="17" t="e">
        <f>VLOOKUP(I762,#REF!,6,0)</f>
        <v>#REF!</v>
      </c>
      <c r="M762" s="92" t="e">
        <f t="shared" si="24"/>
        <v>#REF!</v>
      </c>
      <c r="P762" s="19" t="e">
        <f>VLOOKUP(I762,#REF!,8,0)</f>
        <v>#REF!</v>
      </c>
      <c r="Q762" s="19" t="e">
        <f t="shared" si="25"/>
        <v>#REF!</v>
      </c>
    </row>
    <row r="763" spans="1:17" hidden="1">
      <c r="A763" s="11">
        <v>790</v>
      </c>
      <c r="B763" s="12">
        <v>44935</v>
      </c>
      <c r="C763" s="20" t="s">
        <v>145</v>
      </c>
      <c r="D763" s="16" t="s">
        <v>1199</v>
      </c>
      <c r="E763" s="16" t="s">
        <v>35</v>
      </c>
      <c r="F763" s="19">
        <v>5</v>
      </c>
      <c r="I763" s="37" t="s">
        <v>35</v>
      </c>
      <c r="J763" s="37">
        <v>5</v>
      </c>
      <c r="K763" s="13" t="e">
        <f>VLOOKUP(I763,#REF!,2,0)</f>
        <v>#REF!</v>
      </c>
      <c r="L763" s="17" t="e">
        <f>VLOOKUP(I763,#REF!,6,0)</f>
        <v>#REF!</v>
      </c>
      <c r="M763" s="92" t="e">
        <f t="shared" si="24"/>
        <v>#REF!</v>
      </c>
      <c r="P763" s="19" t="e">
        <f>VLOOKUP(I763,#REF!,8,0)</f>
        <v>#REF!</v>
      </c>
      <c r="Q763" s="19" t="e">
        <f t="shared" si="25"/>
        <v>#REF!</v>
      </c>
    </row>
    <row r="764" spans="1:17" hidden="1">
      <c r="A764" s="11">
        <v>791</v>
      </c>
      <c r="B764" s="12">
        <v>44935</v>
      </c>
      <c r="C764" s="20" t="s">
        <v>145</v>
      </c>
      <c r="D764" s="16" t="s">
        <v>1199</v>
      </c>
      <c r="E764" s="16" t="s">
        <v>37</v>
      </c>
      <c r="F764" s="19">
        <v>1</v>
      </c>
      <c r="I764" s="37" t="s">
        <v>37</v>
      </c>
      <c r="J764" s="37">
        <v>1</v>
      </c>
      <c r="K764" s="13" t="e">
        <f>VLOOKUP(I764,#REF!,2,0)</f>
        <v>#REF!</v>
      </c>
      <c r="L764" s="17" t="e">
        <f>VLOOKUP(I764,#REF!,6,0)</f>
        <v>#REF!</v>
      </c>
      <c r="M764" s="92" t="e">
        <f t="shared" ref="M764:M820" si="26">J764*L764</f>
        <v>#REF!</v>
      </c>
      <c r="P764" s="19" t="e">
        <f>VLOOKUP(I764,#REF!,8,0)</f>
        <v>#REF!</v>
      </c>
      <c r="Q764" s="19" t="e">
        <f t="shared" si="25"/>
        <v>#REF!</v>
      </c>
    </row>
    <row r="765" spans="1:17" hidden="1">
      <c r="A765" s="11">
        <v>792</v>
      </c>
      <c r="B765" s="12">
        <v>44935</v>
      </c>
      <c r="C765" s="20" t="s">
        <v>145</v>
      </c>
      <c r="D765" s="16" t="s">
        <v>1042</v>
      </c>
      <c r="E765" s="16" t="s">
        <v>26</v>
      </c>
      <c r="F765" s="19">
        <v>20</v>
      </c>
      <c r="I765" s="37" t="s">
        <v>26</v>
      </c>
      <c r="J765" s="37">
        <v>20</v>
      </c>
      <c r="K765" s="13" t="e">
        <f>VLOOKUP(I765,#REF!,2,0)</f>
        <v>#REF!</v>
      </c>
      <c r="L765" s="17" t="e">
        <f>VLOOKUP(I765,#REF!,6,0)</f>
        <v>#REF!</v>
      </c>
      <c r="M765" s="92" t="e">
        <f t="shared" si="26"/>
        <v>#REF!</v>
      </c>
      <c r="P765" s="19" t="e">
        <f>VLOOKUP(I765,#REF!,8,0)</f>
        <v>#REF!</v>
      </c>
      <c r="Q765" s="19" t="e">
        <f t="shared" si="25"/>
        <v>#REF!</v>
      </c>
    </row>
    <row r="766" spans="1:17" hidden="1">
      <c r="A766" s="11">
        <v>793</v>
      </c>
      <c r="B766" s="12">
        <v>44935</v>
      </c>
      <c r="C766" s="20" t="s">
        <v>145</v>
      </c>
      <c r="D766" s="16" t="s">
        <v>1042</v>
      </c>
      <c r="E766" s="16" t="s">
        <v>52</v>
      </c>
      <c r="F766" s="19">
        <v>100</v>
      </c>
      <c r="I766" s="37" t="s">
        <v>52</v>
      </c>
      <c r="J766" s="37">
        <v>100</v>
      </c>
      <c r="K766" s="13" t="e">
        <f>VLOOKUP(I766,#REF!,2,0)</f>
        <v>#REF!</v>
      </c>
      <c r="L766" s="17" t="e">
        <f>VLOOKUP(I766,#REF!,6,0)</f>
        <v>#REF!</v>
      </c>
      <c r="M766" s="92" t="e">
        <f t="shared" si="26"/>
        <v>#REF!</v>
      </c>
      <c r="P766" s="19" t="e">
        <f>VLOOKUP(I766,#REF!,8,0)</f>
        <v>#REF!</v>
      </c>
      <c r="Q766" s="19" t="e">
        <f t="shared" si="25"/>
        <v>#REF!</v>
      </c>
    </row>
    <row r="767" spans="1:17">
      <c r="A767" s="11">
        <v>794</v>
      </c>
      <c r="B767" s="12">
        <v>44935</v>
      </c>
      <c r="C767" s="20" t="s">
        <v>145</v>
      </c>
      <c r="D767" s="16" t="s">
        <v>1042</v>
      </c>
      <c r="E767" s="16" t="s">
        <v>25</v>
      </c>
      <c r="F767" s="19">
        <v>20</v>
      </c>
      <c r="I767" s="37" t="s">
        <v>25</v>
      </c>
      <c r="J767" s="37">
        <v>20</v>
      </c>
      <c r="K767" s="13" t="e">
        <f>VLOOKUP(I767,#REF!,2,0)</f>
        <v>#REF!</v>
      </c>
      <c r="L767" s="17" t="e">
        <f>VLOOKUP(I767,#REF!,6,0)</f>
        <v>#REF!</v>
      </c>
      <c r="M767" s="92" t="e">
        <f t="shared" si="26"/>
        <v>#REF!</v>
      </c>
      <c r="P767" s="19" t="e">
        <f>VLOOKUP(I767,#REF!,8,0)</f>
        <v>#REF!</v>
      </c>
      <c r="Q767" s="19" t="e">
        <f t="shared" si="25"/>
        <v>#REF!</v>
      </c>
    </row>
    <row r="768" spans="1:17" hidden="1">
      <c r="A768" s="11">
        <v>795</v>
      </c>
      <c r="B768" s="12">
        <v>44935</v>
      </c>
      <c r="C768" s="20" t="s">
        <v>145</v>
      </c>
      <c r="D768" s="16" t="s">
        <v>1042</v>
      </c>
      <c r="E768" s="16" t="s">
        <v>535</v>
      </c>
      <c r="F768" s="19">
        <v>10</v>
      </c>
      <c r="I768" s="37" t="s">
        <v>535</v>
      </c>
      <c r="J768" s="37">
        <v>10</v>
      </c>
      <c r="K768" s="13" t="e">
        <f>VLOOKUP(I768,#REF!,2,0)</f>
        <v>#REF!</v>
      </c>
      <c r="L768" s="17" t="e">
        <f>VLOOKUP(I768,#REF!,6,0)</f>
        <v>#REF!</v>
      </c>
      <c r="M768" s="92" t="e">
        <f t="shared" si="26"/>
        <v>#REF!</v>
      </c>
      <c r="P768" s="19" t="e">
        <f>VLOOKUP(I768,#REF!,8,0)</f>
        <v>#REF!</v>
      </c>
      <c r="Q768" s="19" t="e">
        <f t="shared" si="25"/>
        <v>#REF!</v>
      </c>
    </row>
    <row r="769" spans="1:17" hidden="1">
      <c r="A769" s="11">
        <v>796</v>
      </c>
      <c r="B769" s="12">
        <v>44935</v>
      </c>
      <c r="C769" s="20" t="s">
        <v>145</v>
      </c>
      <c r="D769" s="16" t="s">
        <v>528</v>
      </c>
      <c r="E769" s="16" t="s">
        <v>26</v>
      </c>
      <c r="F769" s="19">
        <v>20</v>
      </c>
      <c r="I769" s="37" t="s">
        <v>26</v>
      </c>
      <c r="J769" s="37">
        <v>20</v>
      </c>
      <c r="K769" s="13" t="e">
        <f>VLOOKUP(I769,#REF!,2,0)</f>
        <v>#REF!</v>
      </c>
      <c r="L769" s="17" t="e">
        <f>VLOOKUP(I769,#REF!,6,0)</f>
        <v>#REF!</v>
      </c>
      <c r="M769" s="92" t="e">
        <f t="shared" si="26"/>
        <v>#REF!</v>
      </c>
      <c r="P769" s="19" t="e">
        <f>VLOOKUP(I769,#REF!,8,0)</f>
        <v>#REF!</v>
      </c>
      <c r="Q769" s="19" t="e">
        <f t="shared" si="25"/>
        <v>#REF!</v>
      </c>
    </row>
    <row r="770" spans="1:17" hidden="1">
      <c r="A770" s="11">
        <v>797</v>
      </c>
      <c r="B770" s="12">
        <v>44935</v>
      </c>
      <c r="C770" s="20" t="s">
        <v>145</v>
      </c>
      <c r="D770" s="16" t="s">
        <v>528</v>
      </c>
      <c r="E770" s="16" t="s">
        <v>52</v>
      </c>
      <c r="F770" s="19">
        <v>20</v>
      </c>
      <c r="I770" s="37" t="s">
        <v>52</v>
      </c>
      <c r="J770" s="37">
        <v>20</v>
      </c>
      <c r="K770" s="13" t="e">
        <f>VLOOKUP(I770,#REF!,2,0)</f>
        <v>#REF!</v>
      </c>
      <c r="L770" s="17" t="e">
        <f>VLOOKUP(I770,#REF!,6,0)</f>
        <v>#REF!</v>
      </c>
      <c r="M770" s="92" t="e">
        <f t="shared" si="26"/>
        <v>#REF!</v>
      </c>
      <c r="P770" s="19" t="e">
        <f>VLOOKUP(I770,#REF!,8,0)</f>
        <v>#REF!</v>
      </c>
      <c r="Q770" s="19" t="e">
        <f t="shared" si="25"/>
        <v>#REF!</v>
      </c>
    </row>
    <row r="771" spans="1:17">
      <c r="A771" s="11">
        <v>798</v>
      </c>
      <c r="B771" s="12">
        <v>44935</v>
      </c>
      <c r="C771" s="20" t="s">
        <v>145</v>
      </c>
      <c r="D771" s="16" t="s">
        <v>528</v>
      </c>
      <c r="E771" s="16" t="s">
        <v>25</v>
      </c>
      <c r="F771" s="19">
        <v>20</v>
      </c>
      <c r="I771" s="37" t="s">
        <v>25</v>
      </c>
      <c r="J771" s="37">
        <v>20</v>
      </c>
      <c r="K771" s="13" t="e">
        <f>VLOOKUP(I771,#REF!,2,0)</f>
        <v>#REF!</v>
      </c>
      <c r="L771" s="17" t="e">
        <f>VLOOKUP(I771,#REF!,6,0)</f>
        <v>#REF!</v>
      </c>
      <c r="M771" s="92" t="e">
        <f t="shared" si="26"/>
        <v>#REF!</v>
      </c>
      <c r="P771" s="19" t="e">
        <f>VLOOKUP(I771,#REF!,8,0)</f>
        <v>#REF!</v>
      </c>
      <c r="Q771" s="19" t="e">
        <f t="shared" si="25"/>
        <v>#REF!</v>
      </c>
    </row>
    <row r="772" spans="1:17" hidden="1">
      <c r="A772" s="11">
        <v>845</v>
      </c>
      <c r="B772" s="12">
        <v>44935</v>
      </c>
      <c r="C772" s="20" t="s">
        <v>145</v>
      </c>
      <c r="D772" s="16" t="s">
        <v>528</v>
      </c>
      <c r="E772" s="16" t="s">
        <v>70</v>
      </c>
      <c r="F772" s="19">
        <v>15</v>
      </c>
      <c r="I772" s="37" t="s">
        <v>70</v>
      </c>
      <c r="J772" s="37">
        <v>15</v>
      </c>
      <c r="K772" s="13" t="e">
        <f>VLOOKUP(I772,#REF!,2,0)</f>
        <v>#REF!</v>
      </c>
      <c r="L772" s="17" t="e">
        <f>VLOOKUP(I772,#REF!,6,0)</f>
        <v>#REF!</v>
      </c>
      <c r="M772" s="92" t="e">
        <f t="shared" si="26"/>
        <v>#REF!</v>
      </c>
      <c r="P772" s="19" t="e">
        <f>VLOOKUP(I772,#REF!,8,0)</f>
        <v>#REF!</v>
      </c>
      <c r="Q772" s="19" t="e">
        <f t="shared" ref="Q772:Q828" si="27">J772*P772</f>
        <v>#REF!</v>
      </c>
    </row>
    <row r="773" spans="1:17" hidden="1">
      <c r="A773" s="11">
        <v>846</v>
      </c>
      <c r="B773" s="12">
        <v>44935</v>
      </c>
      <c r="C773" s="20" t="s">
        <v>145</v>
      </c>
      <c r="D773" s="16" t="s">
        <v>528</v>
      </c>
      <c r="E773" s="16" t="s">
        <v>35</v>
      </c>
      <c r="F773" s="19">
        <v>4</v>
      </c>
      <c r="I773" s="37" t="s">
        <v>35</v>
      </c>
      <c r="J773" s="37">
        <v>4</v>
      </c>
      <c r="K773" s="13" t="e">
        <f>VLOOKUP(I773,#REF!,2,0)</f>
        <v>#REF!</v>
      </c>
      <c r="L773" s="17" t="e">
        <f>VLOOKUP(I773,#REF!,6,0)</f>
        <v>#REF!</v>
      </c>
      <c r="M773" s="92" t="e">
        <f t="shared" si="26"/>
        <v>#REF!</v>
      </c>
      <c r="P773" s="19" t="e">
        <f>VLOOKUP(I773,#REF!,8,0)</f>
        <v>#REF!</v>
      </c>
      <c r="Q773" s="19" t="e">
        <f t="shared" si="27"/>
        <v>#REF!</v>
      </c>
    </row>
    <row r="774" spans="1:17" hidden="1">
      <c r="A774" s="11">
        <v>847</v>
      </c>
      <c r="B774" s="12">
        <v>44935</v>
      </c>
      <c r="C774" s="20" t="s">
        <v>145</v>
      </c>
      <c r="D774" s="16" t="s">
        <v>971</v>
      </c>
      <c r="E774" s="16" t="s">
        <v>26</v>
      </c>
      <c r="F774" s="19">
        <v>60</v>
      </c>
      <c r="I774" s="37" t="s">
        <v>26</v>
      </c>
      <c r="J774" s="37">
        <v>60</v>
      </c>
      <c r="K774" s="13" t="e">
        <f>VLOOKUP(I774,#REF!,2,0)</f>
        <v>#REF!</v>
      </c>
      <c r="L774" s="17" t="e">
        <f>VLOOKUP(I774,#REF!,6,0)</f>
        <v>#REF!</v>
      </c>
      <c r="M774" s="92" t="e">
        <f t="shared" si="26"/>
        <v>#REF!</v>
      </c>
      <c r="P774" s="19" t="e">
        <f>VLOOKUP(I774,#REF!,8,0)</f>
        <v>#REF!</v>
      </c>
      <c r="Q774" s="19" t="e">
        <f t="shared" si="27"/>
        <v>#REF!</v>
      </c>
    </row>
    <row r="775" spans="1:17" hidden="1">
      <c r="A775" s="11">
        <v>848</v>
      </c>
      <c r="B775" s="12">
        <v>44935</v>
      </c>
      <c r="C775" s="20" t="s">
        <v>145</v>
      </c>
      <c r="D775" s="16" t="s">
        <v>971</v>
      </c>
      <c r="E775" s="16" t="s">
        <v>52</v>
      </c>
      <c r="F775" s="19">
        <v>100</v>
      </c>
      <c r="I775" s="37" t="s">
        <v>52</v>
      </c>
      <c r="J775" s="37">
        <v>100</v>
      </c>
      <c r="K775" s="13" t="e">
        <f>VLOOKUP(I775,#REF!,2,0)</f>
        <v>#REF!</v>
      </c>
      <c r="L775" s="17" t="e">
        <f>VLOOKUP(I775,#REF!,6,0)</f>
        <v>#REF!</v>
      </c>
      <c r="M775" s="92" t="e">
        <f t="shared" si="26"/>
        <v>#REF!</v>
      </c>
      <c r="P775" s="19" t="e">
        <f>VLOOKUP(I775,#REF!,8,0)</f>
        <v>#REF!</v>
      </c>
      <c r="Q775" s="19" t="e">
        <f t="shared" si="27"/>
        <v>#REF!</v>
      </c>
    </row>
    <row r="776" spans="1:17" hidden="1">
      <c r="A776" s="11">
        <v>849</v>
      </c>
      <c r="B776" s="12">
        <v>44935</v>
      </c>
      <c r="C776" s="20" t="s">
        <v>764</v>
      </c>
      <c r="D776" s="16" t="s">
        <v>540</v>
      </c>
      <c r="E776" s="16" t="s">
        <v>31</v>
      </c>
      <c r="F776" s="19">
        <v>3</v>
      </c>
      <c r="I776" s="37" t="s">
        <v>31</v>
      </c>
      <c r="J776" s="37">
        <v>3</v>
      </c>
      <c r="K776" s="13" t="e">
        <f>VLOOKUP(I776,#REF!,2,0)</f>
        <v>#REF!</v>
      </c>
      <c r="L776" s="17" t="e">
        <f>VLOOKUP(I776,#REF!,6,0)</f>
        <v>#REF!</v>
      </c>
      <c r="M776" s="92" t="e">
        <f t="shared" si="26"/>
        <v>#REF!</v>
      </c>
      <c r="N776" s="19" t="s">
        <v>1203</v>
      </c>
      <c r="O776" s="19" t="s">
        <v>819</v>
      </c>
      <c r="P776" s="19" t="e">
        <f>VLOOKUP(I776,#REF!,8,0)</f>
        <v>#REF!</v>
      </c>
      <c r="Q776" s="19" t="e">
        <f t="shared" si="27"/>
        <v>#REF!</v>
      </c>
    </row>
    <row r="777" spans="1:17" hidden="1">
      <c r="A777" s="11">
        <v>850</v>
      </c>
      <c r="B777" s="12">
        <v>44935</v>
      </c>
      <c r="C777" s="20" t="s">
        <v>764</v>
      </c>
      <c r="D777" s="16" t="s">
        <v>540</v>
      </c>
      <c r="E777" s="16" t="s">
        <v>26</v>
      </c>
      <c r="F777" s="19">
        <v>6</v>
      </c>
      <c r="I777" s="37" t="s">
        <v>26</v>
      </c>
      <c r="J777" s="37">
        <v>6</v>
      </c>
      <c r="K777" s="13" t="e">
        <f>VLOOKUP(I777,#REF!,2,0)</f>
        <v>#REF!</v>
      </c>
      <c r="L777" s="17" t="e">
        <f>VLOOKUP(I777,#REF!,6,0)</f>
        <v>#REF!</v>
      </c>
      <c r="M777" s="92" t="e">
        <f t="shared" si="26"/>
        <v>#REF!</v>
      </c>
      <c r="N777" s="19" t="s">
        <v>1203</v>
      </c>
      <c r="O777" s="19" t="s">
        <v>819</v>
      </c>
      <c r="P777" s="19" t="e">
        <f>VLOOKUP(I777,#REF!,8,0)</f>
        <v>#REF!</v>
      </c>
      <c r="Q777" s="19" t="e">
        <f t="shared" si="27"/>
        <v>#REF!</v>
      </c>
    </row>
    <row r="778" spans="1:17">
      <c r="A778" s="11">
        <v>851</v>
      </c>
      <c r="B778" s="12">
        <v>44935</v>
      </c>
      <c r="C778" s="20" t="s">
        <v>764</v>
      </c>
      <c r="D778" s="16" t="s">
        <v>540</v>
      </c>
      <c r="E778" s="16" t="s">
        <v>25</v>
      </c>
      <c r="F778" s="19">
        <v>9</v>
      </c>
      <c r="I778" s="37" t="s">
        <v>25</v>
      </c>
      <c r="J778" s="37">
        <v>9</v>
      </c>
      <c r="K778" s="13" t="e">
        <f>VLOOKUP(I778,#REF!,2,0)</f>
        <v>#REF!</v>
      </c>
      <c r="L778" s="17" t="e">
        <f>VLOOKUP(I778,#REF!,6,0)</f>
        <v>#REF!</v>
      </c>
      <c r="M778" s="92" t="e">
        <f t="shared" si="26"/>
        <v>#REF!</v>
      </c>
      <c r="N778" s="19" t="s">
        <v>1203</v>
      </c>
      <c r="O778" s="19" t="s">
        <v>819</v>
      </c>
      <c r="P778" s="19" t="e">
        <f>VLOOKUP(I778,#REF!,8,0)</f>
        <v>#REF!</v>
      </c>
      <c r="Q778" s="19" t="e">
        <f t="shared" si="27"/>
        <v>#REF!</v>
      </c>
    </row>
    <row r="779" spans="1:17" hidden="1">
      <c r="A779" s="11">
        <v>852</v>
      </c>
      <c r="B779" s="12">
        <v>44935</v>
      </c>
      <c r="C779" s="20" t="s">
        <v>764</v>
      </c>
      <c r="D779" s="16" t="s">
        <v>540</v>
      </c>
      <c r="E779" s="16" t="s">
        <v>21</v>
      </c>
      <c r="F779" s="19">
        <v>6</v>
      </c>
      <c r="I779" s="37" t="s">
        <v>21</v>
      </c>
      <c r="J779" s="37">
        <v>6</v>
      </c>
      <c r="K779" s="13" t="e">
        <f>VLOOKUP(I779,#REF!,2,0)</f>
        <v>#REF!</v>
      </c>
      <c r="L779" s="17" t="e">
        <f>VLOOKUP(I779,#REF!,6,0)</f>
        <v>#REF!</v>
      </c>
      <c r="M779" s="92" t="e">
        <f t="shared" si="26"/>
        <v>#REF!</v>
      </c>
      <c r="N779" s="19" t="s">
        <v>1203</v>
      </c>
      <c r="O779" s="19" t="s">
        <v>819</v>
      </c>
      <c r="P779" s="19" t="e">
        <f>VLOOKUP(I779,#REF!,8,0)</f>
        <v>#REF!</v>
      </c>
      <c r="Q779" s="19" t="e">
        <f t="shared" si="27"/>
        <v>#REF!</v>
      </c>
    </row>
    <row r="780" spans="1:17" hidden="1">
      <c r="A780" s="11">
        <v>853</v>
      </c>
      <c r="B780" s="12">
        <v>44935</v>
      </c>
      <c r="C780" s="20" t="s">
        <v>764</v>
      </c>
      <c r="D780" s="16" t="s">
        <v>540</v>
      </c>
      <c r="E780" s="16" t="s">
        <v>35</v>
      </c>
      <c r="F780" s="19">
        <v>3</v>
      </c>
      <c r="I780" s="37" t="s">
        <v>35</v>
      </c>
      <c r="J780" s="37">
        <v>3</v>
      </c>
      <c r="K780" s="13" t="e">
        <f>VLOOKUP(I780,#REF!,2,0)</f>
        <v>#REF!</v>
      </c>
      <c r="L780" s="17" t="e">
        <f>VLOOKUP(I780,#REF!,6,0)</f>
        <v>#REF!</v>
      </c>
      <c r="M780" s="92" t="e">
        <f t="shared" si="26"/>
        <v>#REF!</v>
      </c>
      <c r="N780" s="19" t="s">
        <v>1203</v>
      </c>
      <c r="O780" s="19" t="s">
        <v>819</v>
      </c>
      <c r="P780" s="19" t="e">
        <f>VLOOKUP(I780,#REF!,8,0)</f>
        <v>#REF!</v>
      </c>
      <c r="Q780" s="19" t="e">
        <f t="shared" si="27"/>
        <v>#REF!</v>
      </c>
    </row>
    <row r="781" spans="1:17" hidden="1">
      <c r="A781" s="11">
        <v>856</v>
      </c>
      <c r="B781" s="12">
        <v>44935</v>
      </c>
      <c r="C781" s="20" t="s">
        <v>764</v>
      </c>
      <c r="D781" s="16" t="s">
        <v>311</v>
      </c>
      <c r="E781" s="16" t="s">
        <v>31</v>
      </c>
      <c r="F781" s="19">
        <v>6</v>
      </c>
      <c r="I781" s="37" t="s">
        <v>31</v>
      </c>
      <c r="J781" s="37">
        <v>6</v>
      </c>
      <c r="K781" s="13" t="e">
        <f>VLOOKUP(I781,#REF!,2,0)</f>
        <v>#REF!</v>
      </c>
      <c r="L781" s="17" t="e">
        <f>VLOOKUP(I781,#REF!,6,0)</f>
        <v>#REF!</v>
      </c>
      <c r="M781" s="92" t="e">
        <f t="shared" si="26"/>
        <v>#REF!</v>
      </c>
      <c r="N781" s="19" t="s">
        <v>1204</v>
      </c>
      <c r="O781" s="19" t="s">
        <v>428</v>
      </c>
      <c r="P781" s="19" t="e">
        <f>VLOOKUP(I781,#REF!,8,0)</f>
        <v>#REF!</v>
      </c>
      <c r="Q781" s="19" t="e">
        <f t="shared" si="27"/>
        <v>#REF!</v>
      </c>
    </row>
    <row r="782" spans="1:17" hidden="1">
      <c r="A782" s="11">
        <v>857</v>
      </c>
      <c r="B782" s="12">
        <v>44935</v>
      </c>
      <c r="C782" s="20" t="s">
        <v>764</v>
      </c>
      <c r="D782" s="16" t="s">
        <v>311</v>
      </c>
      <c r="E782" s="16" t="s">
        <v>26</v>
      </c>
      <c r="F782" s="19">
        <v>12</v>
      </c>
      <c r="I782" s="37" t="s">
        <v>26</v>
      </c>
      <c r="J782" s="37">
        <v>12</v>
      </c>
      <c r="K782" s="13" t="e">
        <f>VLOOKUP(I782,#REF!,2,0)</f>
        <v>#REF!</v>
      </c>
      <c r="L782" s="17" t="e">
        <f>VLOOKUP(I782,#REF!,6,0)</f>
        <v>#REF!</v>
      </c>
      <c r="M782" s="92" t="e">
        <f t="shared" si="26"/>
        <v>#REF!</v>
      </c>
      <c r="N782" s="19" t="s">
        <v>1204</v>
      </c>
      <c r="O782" s="19" t="s">
        <v>428</v>
      </c>
      <c r="P782" s="19" t="e">
        <f>VLOOKUP(I782,#REF!,8,0)</f>
        <v>#REF!</v>
      </c>
      <c r="Q782" s="19" t="e">
        <f t="shared" si="27"/>
        <v>#REF!</v>
      </c>
    </row>
    <row r="783" spans="1:17">
      <c r="A783" s="11">
        <v>858</v>
      </c>
      <c r="B783" s="12">
        <v>44935</v>
      </c>
      <c r="C783" s="20" t="s">
        <v>764</v>
      </c>
      <c r="D783" s="16" t="s">
        <v>311</v>
      </c>
      <c r="E783" s="16" t="s">
        <v>25</v>
      </c>
      <c r="F783" s="19">
        <v>12</v>
      </c>
      <c r="I783" s="37" t="s">
        <v>25</v>
      </c>
      <c r="J783" s="37">
        <v>12</v>
      </c>
      <c r="K783" s="13" t="e">
        <f>VLOOKUP(I783,#REF!,2,0)</f>
        <v>#REF!</v>
      </c>
      <c r="L783" s="17" t="e">
        <f>VLOOKUP(I783,#REF!,6,0)</f>
        <v>#REF!</v>
      </c>
      <c r="M783" s="92" t="e">
        <f t="shared" si="26"/>
        <v>#REF!</v>
      </c>
      <c r="N783" s="19" t="s">
        <v>1204</v>
      </c>
      <c r="O783" s="19" t="s">
        <v>428</v>
      </c>
      <c r="P783" s="19" t="e">
        <f>VLOOKUP(I783,#REF!,8,0)</f>
        <v>#REF!</v>
      </c>
      <c r="Q783" s="19" t="e">
        <f t="shared" si="27"/>
        <v>#REF!</v>
      </c>
    </row>
    <row r="784" spans="1:17" hidden="1">
      <c r="A784" s="11">
        <v>859</v>
      </c>
      <c r="B784" s="12">
        <v>44935</v>
      </c>
      <c r="C784" s="20" t="s">
        <v>764</v>
      </c>
      <c r="D784" s="16" t="s">
        <v>311</v>
      </c>
      <c r="E784" s="16" t="s">
        <v>21</v>
      </c>
      <c r="F784" s="19">
        <v>3</v>
      </c>
      <c r="I784" s="37" t="s">
        <v>21</v>
      </c>
      <c r="J784" s="37">
        <v>3</v>
      </c>
      <c r="K784" s="13" t="e">
        <f>VLOOKUP(I784,#REF!,2,0)</f>
        <v>#REF!</v>
      </c>
      <c r="L784" s="17" t="e">
        <f>VLOOKUP(I784,#REF!,6,0)</f>
        <v>#REF!</v>
      </c>
      <c r="M784" s="92" t="e">
        <f t="shared" si="26"/>
        <v>#REF!</v>
      </c>
      <c r="N784" s="19" t="s">
        <v>1204</v>
      </c>
      <c r="O784" s="19" t="s">
        <v>428</v>
      </c>
      <c r="P784" s="19" t="e">
        <f>VLOOKUP(I784,#REF!,8,0)</f>
        <v>#REF!</v>
      </c>
      <c r="Q784" s="19" t="e">
        <f t="shared" si="27"/>
        <v>#REF!</v>
      </c>
    </row>
    <row r="785" spans="1:17" hidden="1">
      <c r="A785" s="11">
        <v>860</v>
      </c>
      <c r="B785" s="12">
        <v>44935</v>
      </c>
      <c r="C785" s="20" t="s">
        <v>764</v>
      </c>
      <c r="D785" s="16" t="s">
        <v>327</v>
      </c>
      <c r="E785" s="16" t="s">
        <v>26</v>
      </c>
      <c r="F785" s="19">
        <v>6</v>
      </c>
      <c r="I785" s="37" t="s">
        <v>26</v>
      </c>
      <c r="J785" s="37">
        <v>6</v>
      </c>
      <c r="K785" s="13" t="e">
        <f>VLOOKUP(I785,#REF!,2,0)</f>
        <v>#REF!</v>
      </c>
      <c r="L785" s="17" t="e">
        <f>VLOOKUP(I785,#REF!,6,0)</f>
        <v>#REF!</v>
      </c>
      <c r="M785" s="92" t="e">
        <f t="shared" si="26"/>
        <v>#REF!</v>
      </c>
      <c r="N785" s="19" t="s">
        <v>1205</v>
      </c>
      <c r="O785" s="19" t="s">
        <v>429</v>
      </c>
      <c r="P785" s="19" t="e">
        <f>VLOOKUP(I785,#REF!,8,0)</f>
        <v>#REF!</v>
      </c>
      <c r="Q785" s="19" t="e">
        <f t="shared" si="27"/>
        <v>#REF!</v>
      </c>
    </row>
    <row r="786" spans="1:17">
      <c r="A786" s="11">
        <v>861</v>
      </c>
      <c r="B786" s="12">
        <v>44935</v>
      </c>
      <c r="C786" s="20" t="s">
        <v>764</v>
      </c>
      <c r="D786" s="16" t="s">
        <v>327</v>
      </c>
      <c r="E786" s="16" t="s">
        <v>25</v>
      </c>
      <c r="F786" s="19">
        <v>9</v>
      </c>
      <c r="I786" s="37" t="s">
        <v>25</v>
      </c>
      <c r="J786" s="37">
        <v>9</v>
      </c>
      <c r="K786" s="13" t="e">
        <f>VLOOKUP(I786,#REF!,2,0)</f>
        <v>#REF!</v>
      </c>
      <c r="L786" s="17" t="e">
        <f>VLOOKUP(I786,#REF!,6,0)</f>
        <v>#REF!</v>
      </c>
      <c r="M786" s="92" t="e">
        <f t="shared" si="26"/>
        <v>#REF!</v>
      </c>
      <c r="N786" s="19" t="s">
        <v>1205</v>
      </c>
      <c r="O786" s="19" t="s">
        <v>429</v>
      </c>
      <c r="P786" s="19" t="e">
        <f>VLOOKUP(I786,#REF!,8,0)</f>
        <v>#REF!</v>
      </c>
      <c r="Q786" s="19" t="e">
        <f t="shared" si="27"/>
        <v>#REF!</v>
      </c>
    </row>
    <row r="787" spans="1:17" hidden="1">
      <c r="A787" s="11">
        <v>862</v>
      </c>
      <c r="B787" s="12">
        <v>44935</v>
      </c>
      <c r="C787" s="20" t="s">
        <v>764</v>
      </c>
      <c r="D787" s="16" t="s">
        <v>327</v>
      </c>
      <c r="E787" s="16" t="s">
        <v>41</v>
      </c>
      <c r="F787" s="19">
        <v>3</v>
      </c>
      <c r="I787" s="37" t="s">
        <v>41</v>
      </c>
      <c r="J787" s="37">
        <v>3</v>
      </c>
      <c r="K787" s="13" t="e">
        <f>VLOOKUP(I787,#REF!,2,0)</f>
        <v>#REF!</v>
      </c>
      <c r="L787" s="17" t="e">
        <f>VLOOKUP(I787,#REF!,6,0)</f>
        <v>#REF!</v>
      </c>
      <c r="M787" s="92" t="e">
        <f t="shared" si="26"/>
        <v>#REF!</v>
      </c>
      <c r="N787" s="19" t="s">
        <v>1205</v>
      </c>
      <c r="O787" s="19" t="s">
        <v>429</v>
      </c>
      <c r="P787" s="19" t="e">
        <f>VLOOKUP(I787,#REF!,8,0)</f>
        <v>#REF!</v>
      </c>
      <c r="Q787" s="19" t="e">
        <f t="shared" si="27"/>
        <v>#REF!</v>
      </c>
    </row>
    <row r="788" spans="1:17" hidden="1">
      <c r="A788" s="11">
        <v>863</v>
      </c>
      <c r="B788" s="12">
        <v>44935</v>
      </c>
      <c r="C788" s="20" t="s">
        <v>764</v>
      </c>
      <c r="D788" s="16" t="s">
        <v>327</v>
      </c>
      <c r="E788" s="16" t="s">
        <v>35</v>
      </c>
      <c r="F788" s="19">
        <v>3</v>
      </c>
      <c r="I788" s="37" t="s">
        <v>35</v>
      </c>
      <c r="J788" s="37">
        <v>3</v>
      </c>
      <c r="K788" s="13" t="e">
        <f>VLOOKUP(I788,#REF!,2,0)</f>
        <v>#REF!</v>
      </c>
      <c r="L788" s="17" t="e">
        <f>VLOOKUP(I788,#REF!,6,0)</f>
        <v>#REF!</v>
      </c>
      <c r="M788" s="92" t="e">
        <f t="shared" si="26"/>
        <v>#REF!</v>
      </c>
      <c r="N788" s="19" t="s">
        <v>1205</v>
      </c>
      <c r="O788" s="19" t="s">
        <v>429</v>
      </c>
      <c r="P788" s="19" t="e">
        <f>VLOOKUP(I788,#REF!,8,0)</f>
        <v>#REF!</v>
      </c>
      <c r="Q788" s="19" t="e">
        <f t="shared" si="27"/>
        <v>#REF!</v>
      </c>
    </row>
    <row r="789" spans="1:17" hidden="1">
      <c r="A789" s="11">
        <v>864</v>
      </c>
      <c r="B789" s="12">
        <v>44935</v>
      </c>
      <c r="C789" s="20" t="s">
        <v>764</v>
      </c>
      <c r="D789" s="16" t="s">
        <v>313</v>
      </c>
      <c r="E789" s="16" t="s">
        <v>31</v>
      </c>
      <c r="F789" s="19">
        <v>6</v>
      </c>
      <c r="I789" s="37" t="s">
        <v>31</v>
      </c>
      <c r="J789" s="37">
        <v>6</v>
      </c>
      <c r="K789" s="13" t="e">
        <f>VLOOKUP(I789,#REF!,2,0)</f>
        <v>#REF!</v>
      </c>
      <c r="L789" s="17" t="e">
        <f>VLOOKUP(I789,#REF!,6,0)</f>
        <v>#REF!</v>
      </c>
      <c r="M789" s="92" t="e">
        <f t="shared" si="26"/>
        <v>#REF!</v>
      </c>
      <c r="N789" s="19" t="s">
        <v>1206</v>
      </c>
      <c r="O789" s="19" t="s">
        <v>430</v>
      </c>
      <c r="P789" s="19" t="e">
        <f>VLOOKUP(I789,#REF!,8,0)</f>
        <v>#REF!</v>
      </c>
      <c r="Q789" s="19" t="e">
        <f t="shared" si="27"/>
        <v>#REF!</v>
      </c>
    </row>
    <row r="790" spans="1:17" hidden="1">
      <c r="A790" s="11">
        <v>865</v>
      </c>
      <c r="B790" s="12">
        <v>44935</v>
      </c>
      <c r="C790" s="20" t="s">
        <v>764</v>
      </c>
      <c r="D790" s="16" t="s">
        <v>313</v>
      </c>
      <c r="E790" s="16" t="s">
        <v>26</v>
      </c>
      <c r="F790" s="19">
        <v>6</v>
      </c>
      <c r="I790" s="37" t="s">
        <v>26</v>
      </c>
      <c r="J790" s="37">
        <v>6</v>
      </c>
      <c r="K790" s="13" t="e">
        <f>VLOOKUP(I790,#REF!,2,0)</f>
        <v>#REF!</v>
      </c>
      <c r="L790" s="17" t="e">
        <f>VLOOKUP(I790,#REF!,6,0)</f>
        <v>#REF!</v>
      </c>
      <c r="M790" s="92" t="e">
        <f t="shared" si="26"/>
        <v>#REF!</v>
      </c>
      <c r="N790" s="19" t="s">
        <v>1206</v>
      </c>
      <c r="O790" s="19" t="s">
        <v>430</v>
      </c>
      <c r="P790" s="19" t="e">
        <f>VLOOKUP(I790,#REF!,8,0)</f>
        <v>#REF!</v>
      </c>
      <c r="Q790" s="19" t="e">
        <f t="shared" si="27"/>
        <v>#REF!</v>
      </c>
    </row>
    <row r="791" spans="1:17">
      <c r="A791" s="11">
        <v>866</v>
      </c>
      <c r="B791" s="12">
        <v>44935</v>
      </c>
      <c r="C791" s="20" t="s">
        <v>764</v>
      </c>
      <c r="D791" s="16" t="s">
        <v>313</v>
      </c>
      <c r="E791" s="16" t="s">
        <v>25</v>
      </c>
      <c r="F791" s="19">
        <v>12</v>
      </c>
      <c r="I791" s="37" t="s">
        <v>25</v>
      </c>
      <c r="J791" s="37">
        <v>12</v>
      </c>
      <c r="K791" s="13" t="e">
        <f>VLOOKUP(I791,#REF!,2,0)</f>
        <v>#REF!</v>
      </c>
      <c r="L791" s="17" t="e">
        <f>VLOOKUP(I791,#REF!,6,0)</f>
        <v>#REF!</v>
      </c>
      <c r="M791" s="92" t="e">
        <f t="shared" si="26"/>
        <v>#REF!</v>
      </c>
      <c r="N791" s="19" t="s">
        <v>1206</v>
      </c>
      <c r="O791" s="19" t="s">
        <v>430</v>
      </c>
      <c r="P791" s="19" t="e">
        <f>VLOOKUP(I791,#REF!,8,0)</f>
        <v>#REF!</v>
      </c>
      <c r="Q791" s="19" t="e">
        <f t="shared" si="27"/>
        <v>#REF!</v>
      </c>
    </row>
    <row r="792" spans="1:17" hidden="1">
      <c r="A792" s="11">
        <v>867</v>
      </c>
      <c r="B792" s="12">
        <v>44935</v>
      </c>
      <c r="C792" s="20" t="s">
        <v>764</v>
      </c>
      <c r="D792" s="16" t="s">
        <v>313</v>
      </c>
      <c r="E792" s="16" t="s">
        <v>68</v>
      </c>
      <c r="F792" s="19">
        <v>6</v>
      </c>
      <c r="I792" s="37" t="s">
        <v>68</v>
      </c>
      <c r="J792" s="37">
        <v>6</v>
      </c>
      <c r="K792" s="13" t="e">
        <f>VLOOKUP(I792,#REF!,2,0)</f>
        <v>#REF!</v>
      </c>
      <c r="L792" s="17" t="e">
        <f>VLOOKUP(I792,#REF!,6,0)</f>
        <v>#REF!</v>
      </c>
      <c r="M792" s="92" t="e">
        <f t="shared" si="26"/>
        <v>#REF!</v>
      </c>
      <c r="N792" s="19" t="s">
        <v>1206</v>
      </c>
      <c r="O792" s="19" t="s">
        <v>430</v>
      </c>
      <c r="P792" s="19" t="e">
        <f>VLOOKUP(I792,#REF!,8,0)</f>
        <v>#REF!</v>
      </c>
      <c r="Q792" s="19" t="e">
        <f t="shared" si="27"/>
        <v>#REF!</v>
      </c>
    </row>
    <row r="793" spans="1:17" hidden="1">
      <c r="A793" s="11">
        <v>868</v>
      </c>
      <c r="B793" s="12">
        <v>44935</v>
      </c>
      <c r="C793" s="20" t="s">
        <v>764</v>
      </c>
      <c r="D793" s="16" t="s">
        <v>313</v>
      </c>
      <c r="E793" s="16" t="s">
        <v>35</v>
      </c>
      <c r="F793" s="19">
        <v>6</v>
      </c>
      <c r="I793" s="37" t="s">
        <v>35</v>
      </c>
      <c r="J793" s="37">
        <v>6</v>
      </c>
      <c r="K793" s="13" t="e">
        <f>VLOOKUP(I793,#REF!,2,0)</f>
        <v>#REF!</v>
      </c>
      <c r="L793" s="17" t="e">
        <f>VLOOKUP(I793,#REF!,6,0)</f>
        <v>#REF!</v>
      </c>
      <c r="M793" s="92" t="e">
        <f t="shared" si="26"/>
        <v>#REF!</v>
      </c>
      <c r="N793" s="19" t="s">
        <v>1206</v>
      </c>
      <c r="O793" s="19" t="s">
        <v>430</v>
      </c>
      <c r="P793" s="19" t="e">
        <f>VLOOKUP(I793,#REF!,8,0)</f>
        <v>#REF!</v>
      </c>
      <c r="Q793" s="19" t="e">
        <f t="shared" si="27"/>
        <v>#REF!</v>
      </c>
    </row>
    <row r="794" spans="1:17" hidden="1">
      <c r="A794" s="11">
        <v>869</v>
      </c>
      <c r="B794" s="12">
        <v>44935</v>
      </c>
      <c r="C794" s="20" t="s">
        <v>764</v>
      </c>
      <c r="D794" s="16" t="s">
        <v>548</v>
      </c>
      <c r="E794" s="16" t="s">
        <v>26</v>
      </c>
      <c r="F794" s="19">
        <v>3</v>
      </c>
      <c r="I794" s="37" t="s">
        <v>26</v>
      </c>
      <c r="J794" s="37">
        <v>3</v>
      </c>
      <c r="K794" s="13" t="e">
        <f>VLOOKUP(I794,#REF!,2,0)</f>
        <v>#REF!</v>
      </c>
      <c r="L794" s="17" t="e">
        <f>VLOOKUP(I794,#REF!,6,0)</f>
        <v>#REF!</v>
      </c>
      <c r="M794" s="92" t="e">
        <f t="shared" si="26"/>
        <v>#REF!</v>
      </c>
      <c r="N794" s="19" t="s">
        <v>1207</v>
      </c>
      <c r="O794" s="19" t="s">
        <v>815</v>
      </c>
      <c r="P794" s="19" t="e">
        <f>VLOOKUP(I794,#REF!,8,0)</f>
        <v>#REF!</v>
      </c>
      <c r="Q794" s="19" t="e">
        <f t="shared" si="27"/>
        <v>#REF!</v>
      </c>
    </row>
    <row r="795" spans="1:17">
      <c r="A795" s="11">
        <v>870</v>
      </c>
      <c r="B795" s="12">
        <v>44935</v>
      </c>
      <c r="C795" s="20" t="s">
        <v>764</v>
      </c>
      <c r="D795" s="16" t="s">
        <v>548</v>
      </c>
      <c r="E795" s="16" t="s">
        <v>25</v>
      </c>
      <c r="F795" s="19">
        <v>9</v>
      </c>
      <c r="I795" s="37" t="s">
        <v>25</v>
      </c>
      <c r="J795" s="37">
        <v>9</v>
      </c>
      <c r="K795" s="13" t="e">
        <f>VLOOKUP(I795,#REF!,2,0)</f>
        <v>#REF!</v>
      </c>
      <c r="L795" s="17" t="e">
        <f>VLOOKUP(I795,#REF!,6,0)</f>
        <v>#REF!</v>
      </c>
      <c r="M795" s="92" t="e">
        <f t="shared" si="26"/>
        <v>#REF!</v>
      </c>
      <c r="N795" s="19" t="s">
        <v>1207</v>
      </c>
      <c r="O795" s="19" t="s">
        <v>815</v>
      </c>
      <c r="P795" s="19" t="e">
        <f>VLOOKUP(I795,#REF!,8,0)</f>
        <v>#REF!</v>
      </c>
      <c r="Q795" s="19" t="e">
        <f t="shared" si="27"/>
        <v>#REF!</v>
      </c>
    </row>
    <row r="796" spans="1:17" hidden="1">
      <c r="A796" s="11">
        <v>871</v>
      </c>
      <c r="B796" s="12">
        <v>44935</v>
      </c>
      <c r="C796" s="20" t="s">
        <v>764</v>
      </c>
      <c r="D796" s="16" t="s">
        <v>548</v>
      </c>
      <c r="E796" s="16" t="s">
        <v>41</v>
      </c>
      <c r="F796" s="19">
        <v>3</v>
      </c>
      <c r="I796" s="37" t="s">
        <v>41</v>
      </c>
      <c r="J796" s="37">
        <v>3</v>
      </c>
      <c r="K796" s="13" t="e">
        <f>VLOOKUP(I796,#REF!,2,0)</f>
        <v>#REF!</v>
      </c>
      <c r="L796" s="17" t="e">
        <f>VLOOKUP(I796,#REF!,6,0)</f>
        <v>#REF!</v>
      </c>
      <c r="M796" s="92" t="e">
        <f t="shared" si="26"/>
        <v>#REF!</v>
      </c>
      <c r="N796" s="19" t="s">
        <v>1207</v>
      </c>
      <c r="O796" s="19" t="s">
        <v>815</v>
      </c>
      <c r="P796" s="19" t="e">
        <f>VLOOKUP(I796,#REF!,8,0)</f>
        <v>#REF!</v>
      </c>
      <c r="Q796" s="19" t="e">
        <f t="shared" si="27"/>
        <v>#REF!</v>
      </c>
    </row>
    <row r="797" spans="1:17" hidden="1">
      <c r="A797" s="11">
        <v>872</v>
      </c>
      <c r="B797" s="12">
        <v>44935</v>
      </c>
      <c r="C797" s="20" t="s">
        <v>764</v>
      </c>
      <c r="D797" s="16" t="s">
        <v>548</v>
      </c>
      <c r="E797" s="16" t="s">
        <v>35</v>
      </c>
      <c r="F797" s="19">
        <v>3</v>
      </c>
      <c r="I797" s="37" t="s">
        <v>35</v>
      </c>
      <c r="J797" s="37">
        <v>3</v>
      </c>
      <c r="K797" s="13" t="e">
        <f>VLOOKUP(I797,#REF!,2,0)</f>
        <v>#REF!</v>
      </c>
      <c r="L797" s="17" t="e">
        <f>VLOOKUP(I797,#REF!,6,0)</f>
        <v>#REF!</v>
      </c>
      <c r="M797" s="92" t="e">
        <f t="shared" si="26"/>
        <v>#REF!</v>
      </c>
      <c r="N797" s="19" t="s">
        <v>1207</v>
      </c>
      <c r="O797" s="19" t="s">
        <v>815</v>
      </c>
      <c r="P797" s="19" t="e">
        <f>VLOOKUP(I797,#REF!,8,0)</f>
        <v>#REF!</v>
      </c>
      <c r="Q797" s="19" t="e">
        <f t="shared" si="27"/>
        <v>#REF!</v>
      </c>
    </row>
    <row r="798" spans="1:17" hidden="1">
      <c r="A798" s="11">
        <v>873</v>
      </c>
      <c r="B798" s="12">
        <v>44935</v>
      </c>
      <c r="C798" s="20" t="s">
        <v>764</v>
      </c>
      <c r="D798" s="16" t="s">
        <v>245</v>
      </c>
      <c r="E798" s="16" t="s">
        <v>26</v>
      </c>
      <c r="F798" s="19">
        <v>9</v>
      </c>
      <c r="I798" s="37" t="s">
        <v>26</v>
      </c>
      <c r="J798" s="37">
        <v>9</v>
      </c>
      <c r="K798" s="13" t="e">
        <f>VLOOKUP(I798,#REF!,2,0)</f>
        <v>#REF!</v>
      </c>
      <c r="L798" s="17" t="e">
        <f>VLOOKUP(I798,#REF!,6,0)</f>
        <v>#REF!</v>
      </c>
      <c r="M798" s="92" t="e">
        <f t="shared" si="26"/>
        <v>#REF!</v>
      </c>
      <c r="N798" s="19" t="s">
        <v>1208</v>
      </c>
      <c r="O798" s="19" t="s">
        <v>251</v>
      </c>
      <c r="P798" s="19" t="e">
        <f>VLOOKUP(I798,#REF!,8,0)</f>
        <v>#REF!</v>
      </c>
      <c r="Q798" s="19" t="e">
        <f t="shared" si="27"/>
        <v>#REF!</v>
      </c>
    </row>
    <row r="799" spans="1:17">
      <c r="A799" s="11">
        <v>874</v>
      </c>
      <c r="B799" s="12">
        <v>44935</v>
      </c>
      <c r="C799" s="20" t="s">
        <v>764</v>
      </c>
      <c r="D799" s="16" t="s">
        <v>245</v>
      </c>
      <c r="E799" s="16" t="s">
        <v>25</v>
      </c>
      <c r="F799" s="19">
        <v>9</v>
      </c>
      <c r="I799" s="37" t="s">
        <v>25</v>
      </c>
      <c r="J799" s="37">
        <v>9</v>
      </c>
      <c r="K799" s="13" t="e">
        <f>VLOOKUP(I799,#REF!,2,0)</f>
        <v>#REF!</v>
      </c>
      <c r="L799" s="17" t="e">
        <f>VLOOKUP(I799,#REF!,6,0)</f>
        <v>#REF!</v>
      </c>
      <c r="M799" s="92" t="e">
        <f t="shared" si="26"/>
        <v>#REF!</v>
      </c>
      <c r="N799" s="19" t="s">
        <v>1208</v>
      </c>
      <c r="O799" s="19" t="s">
        <v>251</v>
      </c>
      <c r="P799" s="19" t="e">
        <f>VLOOKUP(I799,#REF!,8,0)</f>
        <v>#REF!</v>
      </c>
      <c r="Q799" s="19" t="e">
        <f t="shared" si="27"/>
        <v>#REF!</v>
      </c>
    </row>
    <row r="800" spans="1:17" hidden="1">
      <c r="A800" s="11">
        <v>875</v>
      </c>
      <c r="B800" s="12">
        <v>44935</v>
      </c>
      <c r="C800" s="20" t="s">
        <v>764</v>
      </c>
      <c r="D800" s="16" t="s">
        <v>245</v>
      </c>
      <c r="E800" s="16" t="s">
        <v>41</v>
      </c>
      <c r="F800" s="19">
        <v>6</v>
      </c>
      <c r="I800" s="37" t="s">
        <v>41</v>
      </c>
      <c r="J800" s="37">
        <v>6</v>
      </c>
      <c r="K800" s="13" t="e">
        <f>VLOOKUP(I800,#REF!,2,0)</f>
        <v>#REF!</v>
      </c>
      <c r="L800" s="17" t="e">
        <f>VLOOKUP(I800,#REF!,6,0)</f>
        <v>#REF!</v>
      </c>
      <c r="M800" s="92" t="e">
        <f t="shared" si="26"/>
        <v>#REF!</v>
      </c>
      <c r="N800" s="19" t="s">
        <v>1208</v>
      </c>
      <c r="O800" s="19" t="s">
        <v>251</v>
      </c>
      <c r="P800" s="19" t="e">
        <f>VLOOKUP(I800,#REF!,8,0)</f>
        <v>#REF!</v>
      </c>
      <c r="Q800" s="19" t="e">
        <f t="shared" si="27"/>
        <v>#REF!</v>
      </c>
    </row>
    <row r="801" spans="1:17" hidden="1">
      <c r="A801" s="11">
        <v>876</v>
      </c>
      <c r="B801" s="12">
        <v>44935</v>
      </c>
      <c r="C801" s="20" t="s">
        <v>764</v>
      </c>
      <c r="D801" s="16" t="s">
        <v>396</v>
      </c>
      <c r="E801" s="16" t="s">
        <v>31</v>
      </c>
      <c r="F801" s="19">
        <v>3</v>
      </c>
      <c r="I801" s="37" t="s">
        <v>31</v>
      </c>
      <c r="J801" s="37">
        <v>3</v>
      </c>
      <c r="K801" s="13" t="e">
        <f>VLOOKUP(I801,#REF!,2,0)</f>
        <v>#REF!</v>
      </c>
      <c r="L801" s="17" t="e">
        <f>VLOOKUP(I801,#REF!,6,0)</f>
        <v>#REF!</v>
      </c>
      <c r="M801" s="92" t="e">
        <f t="shared" si="26"/>
        <v>#REF!</v>
      </c>
      <c r="N801" s="19" t="s">
        <v>1209</v>
      </c>
      <c r="O801" s="19" t="s">
        <v>475</v>
      </c>
      <c r="P801" s="19" t="e">
        <f>VLOOKUP(I801,#REF!,8,0)</f>
        <v>#REF!</v>
      </c>
      <c r="Q801" s="19" t="e">
        <f t="shared" si="27"/>
        <v>#REF!</v>
      </c>
    </row>
    <row r="802" spans="1:17" hidden="1">
      <c r="A802" s="11">
        <v>877</v>
      </c>
      <c r="B802" s="12">
        <v>44935</v>
      </c>
      <c r="C802" s="20" t="s">
        <v>764</v>
      </c>
      <c r="D802" s="16" t="s">
        <v>396</v>
      </c>
      <c r="E802" s="16" t="s">
        <v>26</v>
      </c>
      <c r="F802" s="19">
        <v>3</v>
      </c>
      <c r="I802" s="37" t="s">
        <v>26</v>
      </c>
      <c r="J802" s="37">
        <v>3</v>
      </c>
      <c r="K802" s="13" t="e">
        <f>VLOOKUP(I802,#REF!,2,0)</f>
        <v>#REF!</v>
      </c>
      <c r="L802" s="17" t="e">
        <f>VLOOKUP(I802,#REF!,6,0)</f>
        <v>#REF!</v>
      </c>
      <c r="M802" s="92" t="e">
        <f t="shared" si="26"/>
        <v>#REF!</v>
      </c>
      <c r="N802" s="19" t="s">
        <v>1209</v>
      </c>
      <c r="O802" s="19" t="s">
        <v>475</v>
      </c>
      <c r="P802" s="19" t="e">
        <f>VLOOKUP(I802,#REF!,8,0)</f>
        <v>#REF!</v>
      </c>
      <c r="Q802" s="19" t="e">
        <f t="shared" si="27"/>
        <v>#REF!</v>
      </c>
    </row>
    <row r="803" spans="1:17">
      <c r="A803" s="11">
        <v>878</v>
      </c>
      <c r="B803" s="12">
        <v>44935</v>
      </c>
      <c r="C803" s="20" t="s">
        <v>764</v>
      </c>
      <c r="D803" s="16" t="s">
        <v>396</v>
      </c>
      <c r="E803" s="16" t="s">
        <v>25</v>
      </c>
      <c r="F803" s="19">
        <v>6</v>
      </c>
      <c r="I803" s="37" t="s">
        <v>25</v>
      </c>
      <c r="J803" s="37">
        <v>6</v>
      </c>
      <c r="K803" s="13" t="e">
        <f>VLOOKUP(I803,#REF!,2,0)</f>
        <v>#REF!</v>
      </c>
      <c r="L803" s="17" t="e">
        <f>VLOOKUP(I803,#REF!,6,0)</f>
        <v>#REF!</v>
      </c>
      <c r="M803" s="92" t="e">
        <f t="shared" si="26"/>
        <v>#REF!</v>
      </c>
      <c r="N803" s="19" t="s">
        <v>1209</v>
      </c>
      <c r="O803" s="19" t="s">
        <v>475</v>
      </c>
      <c r="P803" s="19" t="e">
        <f>VLOOKUP(I803,#REF!,8,0)</f>
        <v>#REF!</v>
      </c>
      <c r="Q803" s="19" t="e">
        <f t="shared" si="27"/>
        <v>#REF!</v>
      </c>
    </row>
    <row r="804" spans="1:17" hidden="1">
      <c r="A804" s="11">
        <v>884</v>
      </c>
      <c r="B804" s="12">
        <v>44935</v>
      </c>
      <c r="C804" s="20" t="s">
        <v>764</v>
      </c>
      <c r="D804" s="16" t="s">
        <v>396</v>
      </c>
      <c r="E804" s="16" t="s">
        <v>35</v>
      </c>
      <c r="F804" s="19">
        <v>3</v>
      </c>
      <c r="I804" s="37" t="s">
        <v>35</v>
      </c>
      <c r="J804" s="37">
        <v>3</v>
      </c>
      <c r="K804" s="13" t="e">
        <f>VLOOKUP(I804,#REF!,2,0)</f>
        <v>#REF!</v>
      </c>
      <c r="L804" s="17" t="e">
        <f>VLOOKUP(I804,#REF!,6,0)</f>
        <v>#REF!</v>
      </c>
      <c r="M804" s="92" t="e">
        <f t="shared" si="26"/>
        <v>#REF!</v>
      </c>
      <c r="N804" s="19" t="s">
        <v>1209</v>
      </c>
      <c r="O804" s="19" t="s">
        <v>475</v>
      </c>
      <c r="P804" s="19" t="e">
        <f>VLOOKUP(I804,#REF!,8,0)</f>
        <v>#REF!</v>
      </c>
      <c r="Q804" s="19" t="e">
        <f t="shared" si="27"/>
        <v>#REF!</v>
      </c>
    </row>
    <row r="805" spans="1:17">
      <c r="A805" s="11">
        <v>885</v>
      </c>
      <c r="B805" s="12">
        <v>44935</v>
      </c>
      <c r="C805" s="20" t="s">
        <v>764</v>
      </c>
      <c r="D805" s="16" t="s">
        <v>550</v>
      </c>
      <c r="E805" s="16" t="s">
        <v>25</v>
      </c>
      <c r="F805" s="19">
        <v>12</v>
      </c>
      <c r="I805" s="37" t="s">
        <v>25</v>
      </c>
      <c r="J805" s="37">
        <v>12</v>
      </c>
      <c r="K805" s="13" t="e">
        <f>VLOOKUP(I805,#REF!,2,0)</f>
        <v>#REF!</v>
      </c>
      <c r="L805" s="17" t="e">
        <f>VLOOKUP(I805,#REF!,6,0)</f>
        <v>#REF!</v>
      </c>
      <c r="M805" s="92" t="e">
        <f t="shared" si="26"/>
        <v>#REF!</v>
      </c>
      <c r="N805" s="19" t="s">
        <v>1210</v>
      </c>
      <c r="O805" s="19" t="s">
        <v>816</v>
      </c>
      <c r="P805" s="19" t="e">
        <f>VLOOKUP(I805,#REF!,8,0)</f>
        <v>#REF!</v>
      </c>
      <c r="Q805" s="19" t="e">
        <f t="shared" si="27"/>
        <v>#REF!</v>
      </c>
    </row>
    <row r="806" spans="1:17" hidden="1">
      <c r="A806" s="11">
        <v>886</v>
      </c>
      <c r="B806" s="12">
        <v>44935</v>
      </c>
      <c r="C806" s="20" t="s">
        <v>764</v>
      </c>
      <c r="D806" s="16" t="s">
        <v>550</v>
      </c>
      <c r="E806" s="16" t="s">
        <v>35</v>
      </c>
      <c r="F806" s="19">
        <v>3</v>
      </c>
      <c r="I806" s="37" t="s">
        <v>35</v>
      </c>
      <c r="J806" s="37">
        <v>3</v>
      </c>
      <c r="K806" s="13" t="e">
        <f>VLOOKUP(I806,#REF!,2,0)</f>
        <v>#REF!</v>
      </c>
      <c r="L806" s="17" t="e">
        <f>VLOOKUP(I806,#REF!,6,0)</f>
        <v>#REF!</v>
      </c>
      <c r="M806" s="92" t="e">
        <f t="shared" si="26"/>
        <v>#REF!</v>
      </c>
      <c r="N806" s="19" t="s">
        <v>1210</v>
      </c>
      <c r="O806" s="19" t="s">
        <v>816</v>
      </c>
      <c r="P806" s="19" t="e">
        <f>VLOOKUP(I806,#REF!,8,0)</f>
        <v>#REF!</v>
      </c>
      <c r="Q806" s="19" t="e">
        <f t="shared" si="27"/>
        <v>#REF!</v>
      </c>
    </row>
    <row r="807" spans="1:17" hidden="1">
      <c r="A807" s="11">
        <v>887</v>
      </c>
      <c r="B807" s="12">
        <v>44935</v>
      </c>
      <c r="C807" s="20" t="s">
        <v>764</v>
      </c>
      <c r="D807" s="16" t="s">
        <v>337</v>
      </c>
      <c r="E807" s="16" t="s">
        <v>26</v>
      </c>
      <c r="F807" s="19">
        <v>3</v>
      </c>
      <c r="I807" s="37" t="s">
        <v>26</v>
      </c>
      <c r="J807" s="37">
        <v>3</v>
      </c>
      <c r="K807" s="13" t="e">
        <f>VLOOKUP(I807,#REF!,2,0)</f>
        <v>#REF!</v>
      </c>
      <c r="L807" s="17" t="e">
        <f>VLOOKUP(I807,#REF!,6,0)</f>
        <v>#REF!</v>
      </c>
      <c r="M807" s="92" t="e">
        <f t="shared" si="26"/>
        <v>#REF!</v>
      </c>
      <c r="N807" s="19" t="s">
        <v>1211</v>
      </c>
      <c r="O807" s="19" t="s">
        <v>364</v>
      </c>
      <c r="P807" s="19" t="e">
        <f>VLOOKUP(I807,#REF!,8,0)</f>
        <v>#REF!</v>
      </c>
      <c r="Q807" s="19" t="e">
        <f t="shared" si="27"/>
        <v>#REF!</v>
      </c>
    </row>
    <row r="808" spans="1:17">
      <c r="A808" s="11">
        <v>888</v>
      </c>
      <c r="B808" s="12">
        <v>44935</v>
      </c>
      <c r="C808" s="20" t="s">
        <v>764</v>
      </c>
      <c r="D808" s="16" t="s">
        <v>337</v>
      </c>
      <c r="E808" s="16" t="s">
        <v>25</v>
      </c>
      <c r="F808" s="19">
        <v>6</v>
      </c>
      <c r="I808" s="37" t="s">
        <v>25</v>
      </c>
      <c r="J808" s="37">
        <v>6</v>
      </c>
      <c r="K808" s="13" t="e">
        <f>VLOOKUP(I808,#REF!,2,0)</f>
        <v>#REF!</v>
      </c>
      <c r="L808" s="17" t="e">
        <f>VLOOKUP(I808,#REF!,6,0)</f>
        <v>#REF!</v>
      </c>
      <c r="M808" s="92" t="e">
        <f t="shared" si="26"/>
        <v>#REF!</v>
      </c>
      <c r="N808" s="19" t="s">
        <v>1211</v>
      </c>
      <c r="O808" s="19" t="s">
        <v>364</v>
      </c>
      <c r="P808" s="19" t="e">
        <f>VLOOKUP(I808,#REF!,8,0)</f>
        <v>#REF!</v>
      </c>
      <c r="Q808" s="19" t="e">
        <f t="shared" si="27"/>
        <v>#REF!</v>
      </c>
    </row>
    <row r="809" spans="1:17" hidden="1">
      <c r="A809" s="11">
        <v>889</v>
      </c>
      <c r="B809" s="12">
        <v>44935</v>
      </c>
      <c r="C809" s="20" t="s">
        <v>764</v>
      </c>
      <c r="D809" s="16" t="s">
        <v>337</v>
      </c>
      <c r="E809" s="16" t="s">
        <v>21</v>
      </c>
      <c r="F809" s="19">
        <v>3</v>
      </c>
      <c r="I809" s="37" t="s">
        <v>21</v>
      </c>
      <c r="J809" s="37">
        <v>3</v>
      </c>
      <c r="K809" s="13" t="e">
        <f>VLOOKUP(I809,#REF!,2,0)</f>
        <v>#REF!</v>
      </c>
      <c r="L809" s="17" t="e">
        <f>VLOOKUP(I809,#REF!,6,0)</f>
        <v>#REF!</v>
      </c>
      <c r="M809" s="92" t="e">
        <f t="shared" si="26"/>
        <v>#REF!</v>
      </c>
      <c r="N809" s="19" t="s">
        <v>1211</v>
      </c>
      <c r="O809" s="19" t="s">
        <v>364</v>
      </c>
      <c r="P809" s="19" t="e">
        <f>VLOOKUP(I809,#REF!,8,0)</f>
        <v>#REF!</v>
      </c>
      <c r="Q809" s="19" t="e">
        <f t="shared" si="27"/>
        <v>#REF!</v>
      </c>
    </row>
    <row r="810" spans="1:17" hidden="1">
      <c r="A810" s="11">
        <v>890</v>
      </c>
      <c r="B810" s="12">
        <v>44935</v>
      </c>
      <c r="C810" s="20" t="s">
        <v>764</v>
      </c>
      <c r="D810" s="16" t="s">
        <v>337</v>
      </c>
      <c r="E810" s="16" t="s">
        <v>35</v>
      </c>
      <c r="F810" s="19">
        <v>3</v>
      </c>
      <c r="I810" s="37" t="s">
        <v>35</v>
      </c>
      <c r="J810" s="37">
        <v>3</v>
      </c>
      <c r="K810" s="13" t="e">
        <f>VLOOKUP(I810,#REF!,2,0)</f>
        <v>#REF!</v>
      </c>
      <c r="L810" s="17" t="e">
        <f>VLOOKUP(I810,#REF!,6,0)</f>
        <v>#REF!</v>
      </c>
      <c r="M810" s="92" t="e">
        <f t="shared" si="26"/>
        <v>#REF!</v>
      </c>
      <c r="N810" s="19" t="s">
        <v>1211</v>
      </c>
      <c r="O810" s="19" t="s">
        <v>364</v>
      </c>
      <c r="P810" s="19" t="e">
        <f>VLOOKUP(I810,#REF!,8,0)</f>
        <v>#REF!</v>
      </c>
      <c r="Q810" s="19" t="e">
        <f t="shared" si="27"/>
        <v>#REF!</v>
      </c>
    </row>
    <row r="811" spans="1:17">
      <c r="A811" s="11">
        <v>891</v>
      </c>
      <c r="B811" s="12">
        <v>44935</v>
      </c>
      <c r="C811" s="20" t="s">
        <v>764</v>
      </c>
      <c r="D811" s="16" t="s">
        <v>1200</v>
      </c>
      <c r="E811" s="16" t="s">
        <v>25</v>
      </c>
      <c r="F811" s="19">
        <v>10</v>
      </c>
      <c r="I811" s="37" t="s">
        <v>25</v>
      </c>
      <c r="J811" s="37">
        <v>10</v>
      </c>
      <c r="K811" s="13" t="e">
        <f>VLOOKUP(I811,#REF!,2,0)</f>
        <v>#REF!</v>
      </c>
      <c r="L811" s="17" t="e">
        <f>VLOOKUP(I811,#REF!,6,0)</f>
        <v>#REF!</v>
      </c>
      <c r="M811" s="92" t="e">
        <f t="shared" si="26"/>
        <v>#REF!</v>
      </c>
      <c r="N811" s="19" t="s">
        <v>1212</v>
      </c>
      <c r="O811" s="19" t="s">
        <v>762</v>
      </c>
      <c r="P811" s="19" t="e">
        <f>VLOOKUP(I811,#REF!,8,0)</f>
        <v>#REF!</v>
      </c>
      <c r="Q811" s="19" t="e">
        <f t="shared" si="27"/>
        <v>#REF!</v>
      </c>
    </row>
    <row r="812" spans="1:17" hidden="1">
      <c r="A812" s="11">
        <v>892</v>
      </c>
      <c r="B812" s="12">
        <v>44935</v>
      </c>
      <c r="C812" s="20" t="s">
        <v>764</v>
      </c>
      <c r="D812" s="16" t="s">
        <v>310</v>
      </c>
      <c r="E812" s="16" t="s">
        <v>26</v>
      </c>
      <c r="F812" s="19">
        <v>15</v>
      </c>
      <c r="I812" s="37" t="s">
        <v>26</v>
      </c>
      <c r="J812" s="37">
        <v>15</v>
      </c>
      <c r="K812" s="13" t="e">
        <f>VLOOKUP(I812,#REF!,2,0)</f>
        <v>#REF!</v>
      </c>
      <c r="L812" s="17" t="e">
        <f>VLOOKUP(I812,#REF!,6,0)</f>
        <v>#REF!</v>
      </c>
      <c r="M812" s="92" t="e">
        <f t="shared" si="26"/>
        <v>#REF!</v>
      </c>
      <c r="N812" s="19" t="s">
        <v>1213</v>
      </c>
      <c r="O812" s="19" t="s">
        <v>486</v>
      </c>
      <c r="P812" s="19" t="e">
        <f>VLOOKUP(I812,#REF!,8,0)</f>
        <v>#REF!</v>
      </c>
      <c r="Q812" s="19" t="e">
        <f t="shared" si="27"/>
        <v>#REF!</v>
      </c>
    </row>
    <row r="813" spans="1:17" hidden="1">
      <c r="A813" s="11">
        <v>893</v>
      </c>
      <c r="B813" s="12">
        <v>44935</v>
      </c>
      <c r="C813" s="20" t="s">
        <v>764</v>
      </c>
      <c r="D813" s="16" t="s">
        <v>310</v>
      </c>
      <c r="E813" s="16" t="s">
        <v>68</v>
      </c>
      <c r="F813" s="19">
        <v>3</v>
      </c>
      <c r="I813" s="37" t="s">
        <v>68</v>
      </c>
      <c r="J813" s="37">
        <v>3</v>
      </c>
      <c r="K813" s="13" t="e">
        <f>VLOOKUP(I813,#REF!,2,0)</f>
        <v>#REF!</v>
      </c>
      <c r="L813" s="17" t="e">
        <f>VLOOKUP(I813,#REF!,6,0)</f>
        <v>#REF!</v>
      </c>
      <c r="M813" s="92" t="e">
        <f t="shared" si="26"/>
        <v>#REF!</v>
      </c>
      <c r="N813" s="19" t="s">
        <v>1213</v>
      </c>
      <c r="O813" s="19" t="s">
        <v>486</v>
      </c>
      <c r="P813" s="19" t="e">
        <f>VLOOKUP(I813,#REF!,8,0)</f>
        <v>#REF!</v>
      </c>
      <c r="Q813" s="19" t="e">
        <f t="shared" si="27"/>
        <v>#REF!</v>
      </c>
    </row>
    <row r="814" spans="1:17" hidden="1">
      <c r="A814" s="11">
        <v>894</v>
      </c>
      <c r="B814" s="12">
        <v>44935</v>
      </c>
      <c r="C814" s="20" t="s">
        <v>764</v>
      </c>
      <c r="D814" s="16" t="s">
        <v>310</v>
      </c>
      <c r="E814" s="16" t="s">
        <v>43</v>
      </c>
      <c r="F814" s="19">
        <v>5</v>
      </c>
      <c r="I814" s="37" t="s">
        <v>43</v>
      </c>
      <c r="J814" s="37">
        <v>5</v>
      </c>
      <c r="K814" s="13" t="e">
        <f>VLOOKUP(I814,#REF!,2,0)</f>
        <v>#REF!</v>
      </c>
      <c r="L814" s="17" t="e">
        <f>VLOOKUP(I814,#REF!,6,0)</f>
        <v>#REF!</v>
      </c>
      <c r="M814" s="92" t="e">
        <f t="shared" si="26"/>
        <v>#REF!</v>
      </c>
      <c r="N814" s="19" t="s">
        <v>1213</v>
      </c>
      <c r="O814" s="19" t="s">
        <v>486</v>
      </c>
      <c r="P814" s="19" t="e">
        <f>VLOOKUP(I814,#REF!,8,0)</f>
        <v>#REF!</v>
      </c>
      <c r="Q814" s="19" t="e">
        <f t="shared" si="27"/>
        <v>#REF!</v>
      </c>
    </row>
    <row r="815" spans="1:17" hidden="1">
      <c r="A815" s="11">
        <v>895</v>
      </c>
      <c r="B815" s="12">
        <v>44935</v>
      </c>
      <c r="C815" s="20" t="s">
        <v>764</v>
      </c>
      <c r="D815" s="16" t="s">
        <v>310</v>
      </c>
      <c r="E815" s="16" t="s">
        <v>39</v>
      </c>
      <c r="F815" s="19">
        <v>10</v>
      </c>
      <c r="I815" s="37" t="s">
        <v>39</v>
      </c>
      <c r="J815" s="37">
        <v>10</v>
      </c>
      <c r="K815" s="13" t="e">
        <f>VLOOKUP(I815,#REF!,2,0)</f>
        <v>#REF!</v>
      </c>
      <c r="L815" s="17" t="e">
        <f>VLOOKUP(I815,#REF!,6,0)</f>
        <v>#REF!</v>
      </c>
      <c r="M815" s="92" t="e">
        <f t="shared" si="26"/>
        <v>#REF!</v>
      </c>
      <c r="N815" s="19" t="s">
        <v>1213</v>
      </c>
      <c r="O815" s="19" t="s">
        <v>486</v>
      </c>
      <c r="P815" s="19" t="e">
        <f>VLOOKUP(I815,#REF!,8,0)</f>
        <v>#REF!</v>
      </c>
      <c r="Q815" s="19" t="e">
        <f t="shared" si="27"/>
        <v>#REF!</v>
      </c>
    </row>
    <row r="816" spans="1:17" hidden="1">
      <c r="A816" s="11">
        <v>896</v>
      </c>
      <c r="B816" s="12">
        <v>44935</v>
      </c>
      <c r="C816" s="20" t="s">
        <v>764</v>
      </c>
      <c r="D816" s="16" t="s">
        <v>310</v>
      </c>
      <c r="E816" s="16" t="s">
        <v>70</v>
      </c>
      <c r="F816" s="19">
        <v>3</v>
      </c>
      <c r="I816" s="37" t="s">
        <v>70</v>
      </c>
      <c r="J816" s="37">
        <v>3</v>
      </c>
      <c r="K816" s="13" t="e">
        <f>VLOOKUP(I816,#REF!,2,0)</f>
        <v>#REF!</v>
      </c>
      <c r="L816" s="17" t="e">
        <f>VLOOKUP(I816,#REF!,6,0)</f>
        <v>#REF!</v>
      </c>
      <c r="M816" s="92" t="e">
        <f t="shared" si="26"/>
        <v>#REF!</v>
      </c>
      <c r="N816" s="19" t="s">
        <v>1213</v>
      </c>
      <c r="O816" s="19" t="s">
        <v>486</v>
      </c>
      <c r="P816" s="19" t="e">
        <f>VLOOKUP(I816,#REF!,8,0)</f>
        <v>#REF!</v>
      </c>
      <c r="Q816" s="19" t="e">
        <f t="shared" si="27"/>
        <v>#REF!</v>
      </c>
    </row>
    <row r="817" spans="1:17" hidden="1">
      <c r="A817" s="11">
        <v>897</v>
      </c>
      <c r="B817" s="12">
        <v>44935</v>
      </c>
      <c r="C817" s="20" t="s">
        <v>764</v>
      </c>
      <c r="D817" s="16" t="s">
        <v>310</v>
      </c>
      <c r="E817" s="16" t="s">
        <v>35</v>
      </c>
      <c r="F817" s="19">
        <v>10</v>
      </c>
      <c r="I817" s="37" t="s">
        <v>35</v>
      </c>
      <c r="J817" s="37">
        <v>10</v>
      </c>
      <c r="K817" s="13" t="e">
        <f>VLOOKUP(I817,#REF!,2,0)</f>
        <v>#REF!</v>
      </c>
      <c r="L817" s="17" t="e">
        <f>VLOOKUP(I817,#REF!,6,0)</f>
        <v>#REF!</v>
      </c>
      <c r="M817" s="92" t="e">
        <f t="shared" si="26"/>
        <v>#REF!</v>
      </c>
      <c r="N817" s="19" t="s">
        <v>1213</v>
      </c>
      <c r="O817" s="19" t="s">
        <v>486</v>
      </c>
      <c r="P817" s="19" t="e">
        <f>VLOOKUP(I817,#REF!,8,0)</f>
        <v>#REF!</v>
      </c>
      <c r="Q817" s="19" t="e">
        <f t="shared" si="27"/>
        <v>#REF!</v>
      </c>
    </row>
    <row r="818" spans="1:17" hidden="1">
      <c r="A818" s="11">
        <v>898</v>
      </c>
      <c r="B818" s="12">
        <v>44935</v>
      </c>
      <c r="C818" s="20" t="s">
        <v>764</v>
      </c>
      <c r="D818" s="16" t="s">
        <v>310</v>
      </c>
      <c r="E818" s="16" t="s">
        <v>23</v>
      </c>
      <c r="F818" s="19">
        <v>5</v>
      </c>
      <c r="I818" s="37" t="s">
        <v>23</v>
      </c>
      <c r="J818" s="37">
        <v>5</v>
      </c>
      <c r="K818" s="13" t="e">
        <f>VLOOKUP(I818,#REF!,2,0)</f>
        <v>#REF!</v>
      </c>
      <c r="L818" s="17" t="e">
        <f>VLOOKUP(I818,#REF!,6,0)</f>
        <v>#REF!</v>
      </c>
      <c r="M818" s="92" t="e">
        <f t="shared" si="26"/>
        <v>#REF!</v>
      </c>
      <c r="N818" s="19" t="s">
        <v>1213</v>
      </c>
      <c r="O818" s="19" t="s">
        <v>486</v>
      </c>
      <c r="P818" s="19" t="e">
        <f>VLOOKUP(I818,#REF!,8,0)</f>
        <v>#REF!</v>
      </c>
      <c r="Q818" s="19" t="e">
        <f t="shared" si="27"/>
        <v>#REF!</v>
      </c>
    </row>
    <row r="819" spans="1:17" hidden="1">
      <c r="A819" s="11">
        <v>899</v>
      </c>
      <c r="B819" s="12">
        <v>44935</v>
      </c>
      <c r="C819" s="20" t="s">
        <v>764</v>
      </c>
      <c r="D819" s="16" t="s">
        <v>991</v>
      </c>
      <c r="E819" s="16" t="s">
        <v>31</v>
      </c>
      <c r="F819" s="19">
        <v>6</v>
      </c>
      <c r="I819" s="37" t="s">
        <v>31</v>
      </c>
      <c r="J819" s="37">
        <v>6</v>
      </c>
      <c r="K819" s="13" t="e">
        <f>VLOOKUP(I819,#REF!,2,0)</f>
        <v>#REF!</v>
      </c>
      <c r="L819" s="17" t="e">
        <f>VLOOKUP(I819,#REF!,6,0)</f>
        <v>#REF!</v>
      </c>
      <c r="M819" s="92" t="e">
        <f t="shared" si="26"/>
        <v>#REF!</v>
      </c>
      <c r="N819" s="19" t="s">
        <v>1182</v>
      </c>
      <c r="O819" s="19" t="s">
        <v>1009</v>
      </c>
      <c r="P819" s="19" t="e">
        <f>VLOOKUP(I819,#REF!,8,0)</f>
        <v>#REF!</v>
      </c>
      <c r="Q819" s="19" t="e">
        <f t="shared" si="27"/>
        <v>#REF!</v>
      </c>
    </row>
    <row r="820" spans="1:17" hidden="1">
      <c r="A820" s="11">
        <v>900</v>
      </c>
      <c r="B820" s="12">
        <v>44935</v>
      </c>
      <c r="C820" s="20" t="s">
        <v>764</v>
      </c>
      <c r="D820" s="16" t="s">
        <v>991</v>
      </c>
      <c r="E820" s="16" t="s">
        <v>26</v>
      </c>
      <c r="F820" s="19">
        <v>6</v>
      </c>
      <c r="I820" s="37" t="s">
        <v>26</v>
      </c>
      <c r="J820" s="37">
        <v>6</v>
      </c>
      <c r="K820" s="13" t="e">
        <f>VLOOKUP(I820,#REF!,2,0)</f>
        <v>#REF!</v>
      </c>
      <c r="L820" s="17" t="e">
        <f>VLOOKUP(I820,#REF!,6,0)</f>
        <v>#REF!</v>
      </c>
      <c r="M820" s="92" t="e">
        <f t="shared" si="26"/>
        <v>#REF!</v>
      </c>
      <c r="N820" s="19" t="s">
        <v>1182</v>
      </c>
      <c r="O820" s="19" t="s">
        <v>1009</v>
      </c>
      <c r="P820" s="19" t="e">
        <f>VLOOKUP(I820,#REF!,8,0)</f>
        <v>#REF!</v>
      </c>
      <c r="Q820" s="19" t="e">
        <f t="shared" si="27"/>
        <v>#REF!</v>
      </c>
    </row>
    <row r="821" spans="1:17">
      <c r="A821" s="11">
        <v>901</v>
      </c>
      <c r="B821" s="12">
        <v>44935</v>
      </c>
      <c r="C821" s="20" t="s">
        <v>764</v>
      </c>
      <c r="D821" s="16" t="s">
        <v>991</v>
      </c>
      <c r="E821" s="16" t="s">
        <v>25</v>
      </c>
      <c r="F821" s="19">
        <v>6</v>
      </c>
      <c r="I821" s="37" t="s">
        <v>25</v>
      </c>
      <c r="J821" s="37">
        <v>6</v>
      </c>
      <c r="K821" s="13" t="e">
        <f>VLOOKUP(I821,#REF!,2,0)</f>
        <v>#REF!</v>
      </c>
      <c r="L821" s="17" t="e">
        <f>VLOOKUP(I821,#REF!,6,0)</f>
        <v>#REF!</v>
      </c>
      <c r="M821" s="92" t="e">
        <f t="shared" ref="M821:M881" si="28">J821*L821</f>
        <v>#REF!</v>
      </c>
      <c r="N821" s="19" t="s">
        <v>1182</v>
      </c>
      <c r="O821" s="19" t="s">
        <v>1009</v>
      </c>
      <c r="P821" s="19" t="e">
        <f>VLOOKUP(I821,#REF!,8,0)</f>
        <v>#REF!</v>
      </c>
      <c r="Q821" s="19" t="e">
        <f t="shared" si="27"/>
        <v>#REF!</v>
      </c>
    </row>
    <row r="822" spans="1:17" hidden="1">
      <c r="A822" s="11">
        <v>902</v>
      </c>
      <c r="B822" s="12">
        <v>44935</v>
      </c>
      <c r="C822" s="20" t="s">
        <v>764</v>
      </c>
      <c r="D822" s="16" t="s">
        <v>991</v>
      </c>
      <c r="E822" s="16" t="s">
        <v>21</v>
      </c>
      <c r="F822" s="19">
        <v>6</v>
      </c>
      <c r="I822" s="37" t="s">
        <v>21</v>
      </c>
      <c r="J822" s="37">
        <v>6</v>
      </c>
      <c r="K822" s="13" t="e">
        <f>VLOOKUP(I822,#REF!,2,0)</f>
        <v>#REF!</v>
      </c>
      <c r="L822" s="17" t="e">
        <f>VLOOKUP(I822,#REF!,6,0)</f>
        <v>#REF!</v>
      </c>
      <c r="M822" s="92" t="e">
        <f t="shared" si="28"/>
        <v>#REF!</v>
      </c>
      <c r="N822" s="19" t="s">
        <v>1182</v>
      </c>
      <c r="O822" s="19" t="s">
        <v>1009</v>
      </c>
      <c r="P822" s="19" t="e">
        <f>VLOOKUP(I822,#REF!,8,0)</f>
        <v>#REF!</v>
      </c>
      <c r="Q822" s="19" t="e">
        <f t="shared" si="27"/>
        <v>#REF!</v>
      </c>
    </row>
    <row r="823" spans="1:17" hidden="1">
      <c r="A823" s="11">
        <v>903</v>
      </c>
      <c r="B823" s="12">
        <v>44935</v>
      </c>
      <c r="C823" s="20" t="s">
        <v>764</v>
      </c>
      <c r="D823" s="16" t="s">
        <v>991</v>
      </c>
      <c r="E823" s="16" t="s">
        <v>41</v>
      </c>
      <c r="F823" s="19">
        <v>4</v>
      </c>
      <c r="I823" s="37" t="s">
        <v>41</v>
      </c>
      <c r="J823" s="37">
        <v>4</v>
      </c>
      <c r="K823" s="13" t="e">
        <f>VLOOKUP(I823,#REF!,2,0)</f>
        <v>#REF!</v>
      </c>
      <c r="L823" s="17" t="e">
        <f>VLOOKUP(I823,#REF!,6,0)</f>
        <v>#REF!</v>
      </c>
      <c r="M823" s="92" t="e">
        <f t="shared" si="28"/>
        <v>#REF!</v>
      </c>
      <c r="N823" s="19" t="s">
        <v>1182</v>
      </c>
      <c r="O823" s="19" t="s">
        <v>1009</v>
      </c>
      <c r="P823" s="19" t="e">
        <f>VLOOKUP(I823,#REF!,8,0)</f>
        <v>#REF!</v>
      </c>
      <c r="Q823" s="19" t="e">
        <f t="shared" si="27"/>
        <v>#REF!</v>
      </c>
    </row>
    <row r="824" spans="1:17" hidden="1">
      <c r="A824" s="11">
        <v>904</v>
      </c>
      <c r="B824" s="12">
        <v>44935</v>
      </c>
      <c r="C824" s="20" t="s">
        <v>764</v>
      </c>
      <c r="D824" s="16" t="s">
        <v>991</v>
      </c>
      <c r="E824" s="16" t="s">
        <v>38</v>
      </c>
      <c r="F824" s="19">
        <v>4</v>
      </c>
      <c r="I824" s="37" t="s">
        <v>38</v>
      </c>
      <c r="J824" s="37">
        <v>4</v>
      </c>
      <c r="K824" s="13" t="e">
        <f>VLOOKUP(I824,#REF!,2,0)</f>
        <v>#REF!</v>
      </c>
      <c r="L824" s="17" t="e">
        <f>VLOOKUP(I824,#REF!,6,0)</f>
        <v>#REF!</v>
      </c>
      <c r="M824" s="92" t="e">
        <f t="shared" si="28"/>
        <v>#REF!</v>
      </c>
      <c r="N824" s="19" t="s">
        <v>1182</v>
      </c>
      <c r="O824" s="19" t="s">
        <v>1009</v>
      </c>
      <c r="P824" s="19" t="e">
        <f>VLOOKUP(I824,#REF!,8,0)</f>
        <v>#REF!</v>
      </c>
      <c r="Q824" s="19" t="e">
        <f t="shared" si="27"/>
        <v>#REF!</v>
      </c>
    </row>
    <row r="825" spans="1:17" hidden="1">
      <c r="A825" s="11">
        <v>905</v>
      </c>
      <c r="B825" s="12">
        <v>44935</v>
      </c>
      <c r="C825" s="20" t="s">
        <v>764</v>
      </c>
      <c r="D825" s="16" t="s">
        <v>991</v>
      </c>
      <c r="E825" s="16" t="s">
        <v>39</v>
      </c>
      <c r="F825" s="19">
        <v>4</v>
      </c>
      <c r="I825" s="37" t="s">
        <v>39</v>
      </c>
      <c r="J825" s="37">
        <v>4</v>
      </c>
      <c r="K825" s="13" t="e">
        <f>VLOOKUP(I825,#REF!,2,0)</f>
        <v>#REF!</v>
      </c>
      <c r="L825" s="17" t="e">
        <f>VLOOKUP(I825,#REF!,6,0)</f>
        <v>#REF!</v>
      </c>
      <c r="M825" s="92" t="e">
        <f t="shared" si="28"/>
        <v>#REF!</v>
      </c>
      <c r="N825" s="19" t="s">
        <v>1182</v>
      </c>
      <c r="O825" s="19" t="s">
        <v>1009</v>
      </c>
      <c r="P825" s="19" t="e">
        <f>VLOOKUP(I825,#REF!,8,0)</f>
        <v>#REF!</v>
      </c>
      <c r="Q825" s="19" t="e">
        <f t="shared" si="27"/>
        <v>#REF!</v>
      </c>
    </row>
    <row r="826" spans="1:17" hidden="1">
      <c r="A826" s="11">
        <v>906</v>
      </c>
      <c r="B826" s="12">
        <v>44935</v>
      </c>
      <c r="C826" s="20" t="s">
        <v>764</v>
      </c>
      <c r="D826" s="16" t="s">
        <v>991</v>
      </c>
      <c r="E826" s="16" t="s">
        <v>47</v>
      </c>
      <c r="F826" s="19">
        <v>4</v>
      </c>
      <c r="I826" s="37" t="s">
        <v>47</v>
      </c>
      <c r="J826" s="37">
        <v>4</v>
      </c>
      <c r="K826" s="13" t="e">
        <f>VLOOKUP(I826,#REF!,2,0)</f>
        <v>#REF!</v>
      </c>
      <c r="L826" s="17" t="e">
        <f>VLOOKUP(I826,#REF!,6,0)</f>
        <v>#REF!</v>
      </c>
      <c r="M826" s="92" t="e">
        <f t="shared" si="28"/>
        <v>#REF!</v>
      </c>
      <c r="N826" s="19" t="s">
        <v>1182</v>
      </c>
      <c r="O826" s="19" t="s">
        <v>1009</v>
      </c>
      <c r="P826" s="19" t="e">
        <f>VLOOKUP(I826,#REF!,8,0)</f>
        <v>#REF!</v>
      </c>
      <c r="Q826" s="19" t="e">
        <f t="shared" si="27"/>
        <v>#REF!</v>
      </c>
    </row>
    <row r="827" spans="1:17" hidden="1">
      <c r="A827" s="11">
        <v>907</v>
      </c>
      <c r="B827" s="12">
        <v>44935</v>
      </c>
      <c r="C827" s="20" t="s">
        <v>764</v>
      </c>
      <c r="D827" s="16" t="s">
        <v>991</v>
      </c>
      <c r="E827" s="16" t="s">
        <v>37</v>
      </c>
      <c r="F827" s="19">
        <v>4</v>
      </c>
      <c r="I827" s="37" t="s">
        <v>37</v>
      </c>
      <c r="J827" s="37">
        <v>4</v>
      </c>
      <c r="K827" s="13" t="e">
        <f>VLOOKUP(I827,#REF!,2,0)</f>
        <v>#REF!</v>
      </c>
      <c r="L827" s="17" t="e">
        <f>VLOOKUP(I827,#REF!,6,0)</f>
        <v>#REF!</v>
      </c>
      <c r="M827" s="92" t="e">
        <f t="shared" si="28"/>
        <v>#REF!</v>
      </c>
      <c r="N827" s="19" t="s">
        <v>1182</v>
      </c>
      <c r="O827" s="19" t="s">
        <v>1009</v>
      </c>
      <c r="P827" s="19" t="e">
        <f>VLOOKUP(I827,#REF!,8,0)</f>
        <v>#REF!</v>
      </c>
      <c r="Q827" s="19" t="e">
        <f t="shared" si="27"/>
        <v>#REF!</v>
      </c>
    </row>
    <row r="828" spans="1:17" hidden="1">
      <c r="A828" s="11">
        <v>908</v>
      </c>
      <c r="B828" s="12">
        <v>44935</v>
      </c>
      <c r="C828" s="20" t="s">
        <v>764</v>
      </c>
      <c r="D828" s="16" t="s">
        <v>991</v>
      </c>
      <c r="E828" s="16" t="s">
        <v>35</v>
      </c>
      <c r="F828" s="19">
        <v>6</v>
      </c>
      <c r="I828" s="37" t="s">
        <v>35</v>
      </c>
      <c r="J828" s="37">
        <v>6</v>
      </c>
      <c r="K828" s="13" t="e">
        <f>VLOOKUP(I828,#REF!,2,0)</f>
        <v>#REF!</v>
      </c>
      <c r="L828" s="17" t="e">
        <f>VLOOKUP(I828,#REF!,6,0)</f>
        <v>#REF!</v>
      </c>
      <c r="M828" s="92" t="e">
        <f t="shared" si="28"/>
        <v>#REF!</v>
      </c>
      <c r="N828" s="19" t="s">
        <v>1182</v>
      </c>
      <c r="O828" s="19" t="s">
        <v>1009</v>
      </c>
      <c r="P828" s="19" t="e">
        <f>VLOOKUP(I828,#REF!,8,0)</f>
        <v>#REF!</v>
      </c>
      <c r="Q828" s="19" t="e">
        <f t="shared" si="27"/>
        <v>#REF!</v>
      </c>
    </row>
    <row r="829" spans="1:17" hidden="1">
      <c r="A829" s="11">
        <v>909</v>
      </c>
      <c r="B829" s="12">
        <v>44935</v>
      </c>
      <c r="C829" s="20" t="s">
        <v>764</v>
      </c>
      <c r="D829" s="16" t="s">
        <v>991</v>
      </c>
      <c r="E829" s="16" t="s">
        <v>23</v>
      </c>
      <c r="F829" s="19">
        <v>6</v>
      </c>
      <c r="I829" s="37" t="s">
        <v>23</v>
      </c>
      <c r="J829" s="37">
        <v>6</v>
      </c>
      <c r="K829" s="13" t="e">
        <f>VLOOKUP(I829,#REF!,2,0)</f>
        <v>#REF!</v>
      </c>
      <c r="L829" s="17" t="e">
        <f>VLOOKUP(I829,#REF!,6,0)</f>
        <v>#REF!</v>
      </c>
      <c r="M829" s="92" t="e">
        <f t="shared" si="28"/>
        <v>#REF!</v>
      </c>
      <c r="N829" s="19" t="s">
        <v>1182</v>
      </c>
      <c r="O829" s="19" t="s">
        <v>1009</v>
      </c>
      <c r="P829" s="19" t="e">
        <f>VLOOKUP(I829,#REF!,8,0)</f>
        <v>#REF!</v>
      </c>
      <c r="Q829" s="19" t="e">
        <f t="shared" ref="Q829:Q892" si="29">J829*P829</f>
        <v>#REF!</v>
      </c>
    </row>
    <row r="830" spans="1:17" hidden="1">
      <c r="A830" s="11">
        <v>910</v>
      </c>
      <c r="B830" s="12">
        <v>44935</v>
      </c>
      <c r="C830" s="20" t="s">
        <v>764</v>
      </c>
      <c r="D830" s="16" t="s">
        <v>356</v>
      </c>
      <c r="E830" s="16" t="s">
        <v>26</v>
      </c>
      <c r="F830" s="19">
        <v>10</v>
      </c>
      <c r="I830" s="37" t="s">
        <v>26</v>
      </c>
      <c r="J830" s="37">
        <v>10</v>
      </c>
      <c r="K830" s="13" t="e">
        <f>VLOOKUP(I830,#REF!,2,0)</f>
        <v>#REF!</v>
      </c>
      <c r="L830" s="17" t="e">
        <f>VLOOKUP(I830,#REF!,6,0)</f>
        <v>#REF!</v>
      </c>
      <c r="M830" s="92" t="e">
        <f t="shared" si="28"/>
        <v>#REF!</v>
      </c>
      <c r="N830" s="19" t="s">
        <v>1214</v>
      </c>
      <c r="O830" s="19" t="s">
        <v>458</v>
      </c>
      <c r="P830" s="19" t="e">
        <f>VLOOKUP(I830,#REF!,8,0)</f>
        <v>#REF!</v>
      </c>
      <c r="Q830" s="19" t="e">
        <f t="shared" si="29"/>
        <v>#REF!</v>
      </c>
    </row>
    <row r="831" spans="1:17" hidden="1">
      <c r="A831" s="11">
        <v>911</v>
      </c>
      <c r="B831" s="12">
        <v>44935</v>
      </c>
      <c r="C831" s="20" t="s">
        <v>764</v>
      </c>
      <c r="D831" s="16" t="s">
        <v>356</v>
      </c>
      <c r="E831" s="16" t="s">
        <v>21</v>
      </c>
      <c r="F831" s="19">
        <v>10</v>
      </c>
      <c r="I831" s="37" t="s">
        <v>21</v>
      </c>
      <c r="J831" s="37">
        <v>10</v>
      </c>
      <c r="K831" s="13" t="e">
        <f>VLOOKUP(I831,#REF!,2,0)</f>
        <v>#REF!</v>
      </c>
      <c r="L831" s="17" t="e">
        <f>VLOOKUP(I831,#REF!,6,0)</f>
        <v>#REF!</v>
      </c>
      <c r="M831" s="92" t="e">
        <f t="shared" si="28"/>
        <v>#REF!</v>
      </c>
      <c r="N831" s="19" t="s">
        <v>1214</v>
      </c>
      <c r="O831" s="19" t="s">
        <v>458</v>
      </c>
      <c r="P831" s="19" t="e">
        <f>VLOOKUP(I831,#REF!,8,0)</f>
        <v>#REF!</v>
      </c>
      <c r="Q831" s="19" t="e">
        <f t="shared" si="29"/>
        <v>#REF!</v>
      </c>
    </row>
    <row r="832" spans="1:17" hidden="1">
      <c r="A832" s="11">
        <v>912</v>
      </c>
      <c r="B832" s="12">
        <v>44935</v>
      </c>
      <c r="C832" s="20" t="s">
        <v>764</v>
      </c>
      <c r="D832" s="16" t="s">
        <v>411</v>
      </c>
      <c r="E832" s="16" t="s">
        <v>31</v>
      </c>
      <c r="F832" s="19">
        <v>5</v>
      </c>
      <c r="I832" s="37" t="s">
        <v>31</v>
      </c>
      <c r="J832" s="37">
        <v>5</v>
      </c>
      <c r="K832" s="13" t="e">
        <f>VLOOKUP(I832,#REF!,2,0)</f>
        <v>#REF!</v>
      </c>
      <c r="L832" s="17" t="e">
        <f>VLOOKUP(I832,#REF!,6,0)</f>
        <v>#REF!</v>
      </c>
      <c r="M832" s="92" t="e">
        <f t="shared" si="28"/>
        <v>#REF!</v>
      </c>
      <c r="N832" s="19" t="s">
        <v>1215</v>
      </c>
      <c r="O832" s="19" t="s">
        <v>467</v>
      </c>
      <c r="P832" s="19" t="e">
        <f>VLOOKUP(I832,#REF!,8,0)</f>
        <v>#REF!</v>
      </c>
      <c r="Q832" s="19" t="e">
        <f t="shared" si="29"/>
        <v>#REF!</v>
      </c>
    </row>
    <row r="833" spans="1:17" hidden="1">
      <c r="A833" s="11">
        <v>913</v>
      </c>
      <c r="B833" s="12">
        <v>44935</v>
      </c>
      <c r="C833" s="20" t="s">
        <v>764</v>
      </c>
      <c r="D833" s="16" t="s">
        <v>411</v>
      </c>
      <c r="E833" s="16" t="s">
        <v>26</v>
      </c>
      <c r="F833" s="19">
        <v>5</v>
      </c>
      <c r="I833" s="37" t="s">
        <v>26</v>
      </c>
      <c r="J833" s="37">
        <v>5</v>
      </c>
      <c r="K833" s="13" t="e">
        <f>VLOOKUP(I833,#REF!,2,0)</f>
        <v>#REF!</v>
      </c>
      <c r="L833" s="17" t="e">
        <f>VLOOKUP(I833,#REF!,6,0)</f>
        <v>#REF!</v>
      </c>
      <c r="M833" s="92" t="e">
        <f t="shared" si="28"/>
        <v>#REF!</v>
      </c>
      <c r="N833" s="19" t="s">
        <v>1215</v>
      </c>
      <c r="O833" s="19" t="s">
        <v>467</v>
      </c>
      <c r="P833" s="19" t="e">
        <f>VLOOKUP(I833,#REF!,8,0)</f>
        <v>#REF!</v>
      </c>
      <c r="Q833" s="19" t="e">
        <f t="shared" si="29"/>
        <v>#REF!</v>
      </c>
    </row>
    <row r="834" spans="1:17" hidden="1">
      <c r="A834" s="11">
        <v>914</v>
      </c>
      <c r="B834" s="12">
        <v>44935</v>
      </c>
      <c r="C834" s="20" t="s">
        <v>764</v>
      </c>
      <c r="D834" s="16" t="s">
        <v>411</v>
      </c>
      <c r="E834" s="16" t="s">
        <v>41</v>
      </c>
      <c r="F834" s="19">
        <v>5</v>
      </c>
      <c r="I834" s="37" t="s">
        <v>41</v>
      </c>
      <c r="J834" s="37">
        <v>5</v>
      </c>
      <c r="K834" s="13" t="e">
        <f>VLOOKUP(I834,#REF!,2,0)</f>
        <v>#REF!</v>
      </c>
      <c r="L834" s="17" t="e">
        <f>VLOOKUP(I834,#REF!,6,0)</f>
        <v>#REF!</v>
      </c>
      <c r="M834" s="92" t="e">
        <f t="shared" si="28"/>
        <v>#REF!</v>
      </c>
      <c r="N834" s="19" t="s">
        <v>1215</v>
      </c>
      <c r="O834" s="19" t="s">
        <v>467</v>
      </c>
      <c r="P834" s="19" t="e">
        <f>VLOOKUP(I834,#REF!,8,0)</f>
        <v>#REF!</v>
      </c>
      <c r="Q834" s="19" t="e">
        <f t="shared" si="29"/>
        <v>#REF!</v>
      </c>
    </row>
    <row r="835" spans="1:17" hidden="1">
      <c r="A835" s="11">
        <v>915</v>
      </c>
      <c r="B835" s="12">
        <v>44935</v>
      </c>
      <c r="C835" s="20" t="s">
        <v>764</v>
      </c>
      <c r="D835" s="16" t="s">
        <v>314</v>
      </c>
      <c r="E835" s="16" t="s">
        <v>26</v>
      </c>
      <c r="F835" s="19">
        <v>6</v>
      </c>
      <c r="I835" s="37" t="s">
        <v>26</v>
      </c>
      <c r="J835" s="37">
        <v>6</v>
      </c>
      <c r="K835" s="13" t="e">
        <f>VLOOKUP(I835,#REF!,2,0)</f>
        <v>#REF!</v>
      </c>
      <c r="L835" s="17" t="e">
        <f>VLOOKUP(I835,#REF!,6,0)</f>
        <v>#REF!</v>
      </c>
      <c r="M835" s="92" t="e">
        <f t="shared" si="28"/>
        <v>#REF!</v>
      </c>
      <c r="N835" s="19" t="s">
        <v>1216</v>
      </c>
      <c r="O835" s="19" t="s">
        <v>464</v>
      </c>
      <c r="P835" s="19" t="e">
        <f>VLOOKUP(I835,#REF!,8,0)</f>
        <v>#REF!</v>
      </c>
      <c r="Q835" s="19" t="e">
        <f t="shared" si="29"/>
        <v>#REF!</v>
      </c>
    </row>
    <row r="836" spans="1:17">
      <c r="A836" s="11">
        <v>916</v>
      </c>
      <c r="B836" s="12">
        <v>44935</v>
      </c>
      <c r="C836" s="20" t="s">
        <v>764</v>
      </c>
      <c r="D836" s="16" t="s">
        <v>314</v>
      </c>
      <c r="E836" s="16" t="s">
        <v>25</v>
      </c>
      <c r="F836" s="19">
        <v>4</v>
      </c>
      <c r="I836" s="37" t="s">
        <v>25</v>
      </c>
      <c r="J836" s="37">
        <v>4</v>
      </c>
      <c r="K836" s="13" t="e">
        <f>VLOOKUP(I836,#REF!,2,0)</f>
        <v>#REF!</v>
      </c>
      <c r="L836" s="17" t="e">
        <f>VLOOKUP(I836,#REF!,6,0)</f>
        <v>#REF!</v>
      </c>
      <c r="M836" s="92" t="e">
        <f t="shared" si="28"/>
        <v>#REF!</v>
      </c>
      <c r="N836" s="19" t="s">
        <v>1216</v>
      </c>
      <c r="O836" s="19" t="s">
        <v>464</v>
      </c>
      <c r="P836" s="19" t="e">
        <f>VLOOKUP(I836,#REF!,8,0)</f>
        <v>#REF!</v>
      </c>
      <c r="Q836" s="19" t="e">
        <f t="shared" si="29"/>
        <v>#REF!</v>
      </c>
    </row>
    <row r="837" spans="1:17" hidden="1">
      <c r="A837" s="11">
        <v>917</v>
      </c>
      <c r="B837" s="12">
        <v>44935</v>
      </c>
      <c r="C837" s="20" t="s">
        <v>764</v>
      </c>
      <c r="D837" s="16" t="s">
        <v>314</v>
      </c>
      <c r="E837" s="16" t="s">
        <v>21</v>
      </c>
      <c r="F837" s="19">
        <v>4</v>
      </c>
      <c r="I837" s="37" t="s">
        <v>21</v>
      </c>
      <c r="J837" s="37">
        <v>4</v>
      </c>
      <c r="K837" s="13" t="e">
        <f>VLOOKUP(I837,#REF!,2,0)</f>
        <v>#REF!</v>
      </c>
      <c r="L837" s="17" t="e">
        <f>VLOOKUP(I837,#REF!,6,0)</f>
        <v>#REF!</v>
      </c>
      <c r="M837" s="92" t="e">
        <f t="shared" si="28"/>
        <v>#REF!</v>
      </c>
      <c r="N837" s="19" t="s">
        <v>1216</v>
      </c>
      <c r="O837" s="19" t="s">
        <v>464</v>
      </c>
      <c r="P837" s="19" t="e">
        <f>VLOOKUP(I837,#REF!,8,0)</f>
        <v>#REF!</v>
      </c>
      <c r="Q837" s="19" t="e">
        <f t="shared" si="29"/>
        <v>#REF!</v>
      </c>
    </row>
    <row r="838" spans="1:17" hidden="1">
      <c r="A838" s="11">
        <v>918</v>
      </c>
      <c r="B838" s="12">
        <v>44935</v>
      </c>
      <c r="C838" s="20" t="s">
        <v>764</v>
      </c>
      <c r="D838" s="16" t="s">
        <v>314</v>
      </c>
      <c r="E838" s="16" t="s">
        <v>41</v>
      </c>
      <c r="F838" s="19">
        <v>2</v>
      </c>
      <c r="I838" s="37" t="s">
        <v>41</v>
      </c>
      <c r="J838" s="37">
        <v>2</v>
      </c>
      <c r="K838" s="13" t="e">
        <f>VLOOKUP(I838,#REF!,2,0)</f>
        <v>#REF!</v>
      </c>
      <c r="L838" s="17" t="e">
        <f>VLOOKUP(I838,#REF!,6,0)</f>
        <v>#REF!</v>
      </c>
      <c r="M838" s="92" t="e">
        <f t="shared" si="28"/>
        <v>#REF!</v>
      </c>
      <c r="N838" s="19" t="s">
        <v>1216</v>
      </c>
      <c r="O838" s="19" t="s">
        <v>464</v>
      </c>
      <c r="P838" s="19" t="e">
        <f>VLOOKUP(I838,#REF!,8,0)</f>
        <v>#REF!</v>
      </c>
      <c r="Q838" s="19" t="e">
        <f t="shared" si="29"/>
        <v>#REF!</v>
      </c>
    </row>
    <row r="839" spans="1:17" hidden="1">
      <c r="A839" s="11">
        <v>919</v>
      </c>
      <c r="B839" s="12">
        <v>44935</v>
      </c>
      <c r="C839" s="20" t="s">
        <v>764</v>
      </c>
      <c r="D839" s="16" t="s">
        <v>314</v>
      </c>
      <c r="E839" s="16" t="s">
        <v>39</v>
      </c>
      <c r="F839" s="19">
        <v>4</v>
      </c>
      <c r="I839" s="37" t="s">
        <v>39</v>
      </c>
      <c r="J839" s="37">
        <v>4</v>
      </c>
      <c r="K839" s="13" t="e">
        <f>VLOOKUP(I839,#REF!,2,0)</f>
        <v>#REF!</v>
      </c>
      <c r="L839" s="17" t="e">
        <f>VLOOKUP(I839,#REF!,6,0)</f>
        <v>#REF!</v>
      </c>
      <c r="M839" s="92" t="e">
        <f t="shared" si="28"/>
        <v>#REF!</v>
      </c>
      <c r="N839" s="19" t="s">
        <v>1216</v>
      </c>
      <c r="O839" s="19" t="s">
        <v>464</v>
      </c>
      <c r="P839" s="19" t="e">
        <f>VLOOKUP(I839,#REF!,8,0)</f>
        <v>#REF!</v>
      </c>
      <c r="Q839" s="19" t="e">
        <f t="shared" si="29"/>
        <v>#REF!</v>
      </c>
    </row>
    <row r="840" spans="1:17">
      <c r="A840" s="11">
        <v>920</v>
      </c>
      <c r="B840" s="12">
        <v>44935</v>
      </c>
      <c r="C840" s="20" t="s">
        <v>764</v>
      </c>
      <c r="D840" s="16" t="s">
        <v>1201</v>
      </c>
      <c r="E840" s="16" t="s">
        <v>25</v>
      </c>
      <c r="F840" s="19">
        <v>5</v>
      </c>
      <c r="I840" s="37" t="s">
        <v>25</v>
      </c>
      <c r="J840" s="37">
        <v>5</v>
      </c>
      <c r="K840" s="13" t="e">
        <f>VLOOKUP(I840,#REF!,2,0)</f>
        <v>#REF!</v>
      </c>
      <c r="L840" s="17" t="e">
        <f>VLOOKUP(I840,#REF!,6,0)</f>
        <v>#REF!</v>
      </c>
      <c r="M840" s="92" t="e">
        <f t="shared" si="28"/>
        <v>#REF!</v>
      </c>
      <c r="N840" s="19" t="s">
        <v>1217</v>
      </c>
      <c r="O840" s="19" t="s">
        <v>773</v>
      </c>
      <c r="P840" s="19" t="e">
        <f>VLOOKUP(I840,#REF!,8,0)</f>
        <v>#REF!</v>
      </c>
      <c r="Q840" s="19" t="e">
        <f t="shared" si="29"/>
        <v>#REF!</v>
      </c>
    </row>
    <row r="841" spans="1:17" hidden="1">
      <c r="A841" s="11">
        <v>921</v>
      </c>
      <c r="B841" s="12">
        <v>44935</v>
      </c>
      <c r="C841" s="20" t="s">
        <v>764</v>
      </c>
      <c r="D841" s="16" t="s">
        <v>1201</v>
      </c>
      <c r="E841" s="16" t="s">
        <v>21</v>
      </c>
      <c r="F841" s="19">
        <v>5</v>
      </c>
      <c r="I841" s="37" t="s">
        <v>21</v>
      </c>
      <c r="J841" s="37">
        <v>5</v>
      </c>
      <c r="K841" s="13" t="e">
        <f>VLOOKUP(I841,#REF!,2,0)</f>
        <v>#REF!</v>
      </c>
      <c r="L841" s="17" t="e">
        <f>VLOOKUP(I841,#REF!,6,0)</f>
        <v>#REF!</v>
      </c>
      <c r="M841" s="92" t="e">
        <f t="shared" si="28"/>
        <v>#REF!</v>
      </c>
      <c r="N841" s="19" t="s">
        <v>1217</v>
      </c>
      <c r="O841" s="19" t="s">
        <v>773</v>
      </c>
      <c r="P841" s="19" t="e">
        <f>VLOOKUP(I841,#REF!,8,0)</f>
        <v>#REF!</v>
      </c>
      <c r="Q841" s="19" t="e">
        <f t="shared" si="29"/>
        <v>#REF!</v>
      </c>
    </row>
    <row r="842" spans="1:17" hidden="1">
      <c r="A842" s="11">
        <v>922</v>
      </c>
      <c r="B842" s="12">
        <v>44935</v>
      </c>
      <c r="C842" s="20" t="s">
        <v>764</v>
      </c>
      <c r="D842" s="16" t="s">
        <v>1201</v>
      </c>
      <c r="E842" s="16" t="s">
        <v>38</v>
      </c>
      <c r="F842" s="19">
        <v>5</v>
      </c>
      <c r="I842" s="37" t="s">
        <v>38</v>
      </c>
      <c r="J842" s="37">
        <v>5</v>
      </c>
      <c r="K842" s="13" t="e">
        <f>VLOOKUP(I842,#REF!,2,0)</f>
        <v>#REF!</v>
      </c>
      <c r="L842" s="17" t="e">
        <f>VLOOKUP(I842,#REF!,6,0)</f>
        <v>#REF!</v>
      </c>
      <c r="M842" s="92" t="e">
        <f t="shared" si="28"/>
        <v>#REF!</v>
      </c>
      <c r="N842" s="19" t="s">
        <v>1217</v>
      </c>
      <c r="O842" s="19" t="s">
        <v>773</v>
      </c>
      <c r="P842" s="19" t="e">
        <f>VLOOKUP(I842,#REF!,8,0)</f>
        <v>#REF!</v>
      </c>
      <c r="Q842" s="19" t="e">
        <f t="shared" si="29"/>
        <v>#REF!</v>
      </c>
    </row>
    <row r="843" spans="1:17" hidden="1">
      <c r="A843" s="11">
        <v>923</v>
      </c>
      <c r="B843" s="12">
        <v>44935</v>
      </c>
      <c r="C843" s="20" t="s">
        <v>764</v>
      </c>
      <c r="D843" s="16" t="s">
        <v>1201</v>
      </c>
      <c r="E843" s="16" t="s">
        <v>39</v>
      </c>
      <c r="F843" s="19">
        <v>5</v>
      </c>
      <c r="I843" s="37" t="s">
        <v>39</v>
      </c>
      <c r="J843" s="37">
        <v>5</v>
      </c>
      <c r="K843" s="13" t="e">
        <f>VLOOKUP(I843,#REF!,2,0)</f>
        <v>#REF!</v>
      </c>
      <c r="L843" s="17" t="e">
        <f>VLOOKUP(I843,#REF!,6,0)</f>
        <v>#REF!</v>
      </c>
      <c r="M843" s="92" t="e">
        <f t="shared" si="28"/>
        <v>#REF!</v>
      </c>
      <c r="N843" s="19" t="s">
        <v>1217</v>
      </c>
      <c r="O843" s="19" t="s">
        <v>773</v>
      </c>
      <c r="P843" s="19" t="e">
        <f>VLOOKUP(I843,#REF!,8,0)</f>
        <v>#REF!</v>
      </c>
      <c r="Q843" s="19" t="e">
        <f t="shared" si="29"/>
        <v>#REF!</v>
      </c>
    </row>
    <row r="844" spans="1:17" hidden="1">
      <c r="A844" s="11">
        <v>924</v>
      </c>
      <c r="B844" s="12">
        <v>44935</v>
      </c>
      <c r="C844" s="20" t="s">
        <v>764</v>
      </c>
      <c r="D844" s="16" t="s">
        <v>380</v>
      </c>
      <c r="E844" s="16" t="s">
        <v>41</v>
      </c>
      <c r="F844" s="19">
        <v>5</v>
      </c>
      <c r="I844" s="37" t="s">
        <v>41</v>
      </c>
      <c r="J844" s="37">
        <v>5</v>
      </c>
      <c r="K844" s="13" t="e">
        <f>VLOOKUP(I844,#REF!,2,0)</f>
        <v>#REF!</v>
      </c>
      <c r="L844" s="17" t="e">
        <f>VLOOKUP(I844,#REF!,6,0)</f>
        <v>#REF!</v>
      </c>
      <c r="M844" s="92" t="e">
        <f t="shared" si="28"/>
        <v>#REF!</v>
      </c>
      <c r="N844" s="19" t="s">
        <v>1218</v>
      </c>
      <c r="O844" s="19" t="s">
        <v>492</v>
      </c>
      <c r="P844" s="19" t="e">
        <f>VLOOKUP(I844,#REF!,8,0)</f>
        <v>#REF!</v>
      </c>
      <c r="Q844" s="19" t="e">
        <f t="shared" si="29"/>
        <v>#REF!</v>
      </c>
    </row>
    <row r="845" spans="1:17" hidden="1">
      <c r="A845" s="11">
        <v>925</v>
      </c>
      <c r="B845" s="12">
        <v>44935</v>
      </c>
      <c r="C845" s="20" t="s">
        <v>764</v>
      </c>
      <c r="D845" s="16" t="s">
        <v>1202</v>
      </c>
      <c r="E845" s="16" t="s">
        <v>31</v>
      </c>
      <c r="F845" s="19">
        <v>3</v>
      </c>
      <c r="I845" s="37" t="s">
        <v>31</v>
      </c>
      <c r="J845" s="37">
        <v>3</v>
      </c>
      <c r="K845" s="13" t="e">
        <f>VLOOKUP(I845,#REF!,2,0)</f>
        <v>#REF!</v>
      </c>
      <c r="L845" s="17" t="e">
        <f>VLOOKUP(I845,#REF!,6,0)</f>
        <v>#REF!</v>
      </c>
      <c r="M845" s="92" t="e">
        <f t="shared" si="28"/>
        <v>#REF!</v>
      </c>
      <c r="N845" s="19" t="s">
        <v>1219</v>
      </c>
      <c r="O845" s="19" t="s">
        <v>1220</v>
      </c>
      <c r="P845" s="19" t="e">
        <f>VLOOKUP(I845,#REF!,8,0)</f>
        <v>#REF!</v>
      </c>
      <c r="Q845" s="19" t="e">
        <f t="shared" si="29"/>
        <v>#REF!</v>
      </c>
    </row>
    <row r="846" spans="1:17">
      <c r="A846" s="11">
        <v>926</v>
      </c>
      <c r="B846" s="12">
        <v>44935</v>
      </c>
      <c r="C846" s="20" t="s">
        <v>764</v>
      </c>
      <c r="D846" s="16" t="s">
        <v>1202</v>
      </c>
      <c r="E846" s="16" t="s">
        <v>25</v>
      </c>
      <c r="F846" s="19">
        <v>3</v>
      </c>
      <c r="I846" s="37" t="s">
        <v>25</v>
      </c>
      <c r="J846" s="37">
        <v>3</v>
      </c>
      <c r="K846" s="13" t="e">
        <f>VLOOKUP(I846,#REF!,2,0)</f>
        <v>#REF!</v>
      </c>
      <c r="L846" s="17" t="e">
        <f>VLOOKUP(I846,#REF!,6,0)</f>
        <v>#REF!</v>
      </c>
      <c r="M846" s="92" t="e">
        <f t="shared" si="28"/>
        <v>#REF!</v>
      </c>
      <c r="N846" s="19" t="s">
        <v>1219</v>
      </c>
      <c r="O846" s="19" t="s">
        <v>1220</v>
      </c>
      <c r="P846" s="19" t="e">
        <f>VLOOKUP(I846,#REF!,8,0)</f>
        <v>#REF!</v>
      </c>
      <c r="Q846" s="19" t="e">
        <f t="shared" si="29"/>
        <v>#REF!</v>
      </c>
    </row>
    <row r="847" spans="1:17" hidden="1">
      <c r="A847" s="11">
        <v>927</v>
      </c>
      <c r="B847" s="12">
        <v>44935</v>
      </c>
      <c r="C847" s="20" t="s">
        <v>764</v>
      </c>
      <c r="D847" s="16" t="s">
        <v>1202</v>
      </c>
      <c r="E847" s="16" t="s">
        <v>21</v>
      </c>
      <c r="F847" s="19">
        <v>4</v>
      </c>
      <c r="I847" s="37" t="s">
        <v>21</v>
      </c>
      <c r="J847" s="37">
        <v>4</v>
      </c>
      <c r="K847" s="13" t="e">
        <f>VLOOKUP(I847,#REF!,2,0)</f>
        <v>#REF!</v>
      </c>
      <c r="L847" s="17" t="e">
        <f>VLOOKUP(I847,#REF!,6,0)</f>
        <v>#REF!</v>
      </c>
      <c r="M847" s="92" t="e">
        <f t="shared" si="28"/>
        <v>#REF!</v>
      </c>
      <c r="N847" s="19" t="s">
        <v>1219</v>
      </c>
      <c r="O847" s="19" t="s">
        <v>1220</v>
      </c>
      <c r="P847" s="19" t="e">
        <f>VLOOKUP(I847,#REF!,8,0)</f>
        <v>#REF!</v>
      </c>
      <c r="Q847" s="19" t="e">
        <f t="shared" si="29"/>
        <v>#REF!</v>
      </c>
    </row>
    <row r="848" spans="1:17" hidden="1">
      <c r="A848" s="11">
        <v>928</v>
      </c>
      <c r="B848" s="12">
        <v>44935</v>
      </c>
      <c r="C848" s="20" t="s">
        <v>764</v>
      </c>
      <c r="D848" s="16" t="s">
        <v>348</v>
      </c>
      <c r="E848" s="16" t="s">
        <v>26</v>
      </c>
      <c r="F848" s="19">
        <v>10</v>
      </c>
      <c r="I848" s="37" t="s">
        <v>26</v>
      </c>
      <c r="J848" s="37">
        <v>10</v>
      </c>
      <c r="K848" s="13" t="e">
        <f>VLOOKUP(I848,#REF!,2,0)</f>
        <v>#REF!</v>
      </c>
      <c r="L848" s="17" t="e">
        <f>VLOOKUP(I848,#REF!,6,0)</f>
        <v>#REF!</v>
      </c>
      <c r="M848" s="92" t="e">
        <f t="shared" si="28"/>
        <v>#REF!</v>
      </c>
      <c r="N848" s="19" t="s">
        <v>1221</v>
      </c>
      <c r="O848" s="19" t="s">
        <v>494</v>
      </c>
      <c r="P848" s="19" t="e">
        <f>VLOOKUP(I848,#REF!,8,0)</f>
        <v>#REF!</v>
      </c>
      <c r="Q848" s="19" t="e">
        <f t="shared" si="29"/>
        <v>#REF!</v>
      </c>
    </row>
    <row r="849" spans="1:17">
      <c r="A849" s="11">
        <v>929</v>
      </c>
      <c r="B849" s="12">
        <v>44935</v>
      </c>
      <c r="C849" s="20" t="s">
        <v>764</v>
      </c>
      <c r="D849" s="16" t="s">
        <v>348</v>
      </c>
      <c r="E849" s="16" t="s">
        <v>25</v>
      </c>
      <c r="F849" s="19">
        <v>10</v>
      </c>
      <c r="I849" s="37" t="s">
        <v>25</v>
      </c>
      <c r="J849" s="37">
        <v>10</v>
      </c>
      <c r="K849" s="13" t="e">
        <f>VLOOKUP(I849,#REF!,2,0)</f>
        <v>#REF!</v>
      </c>
      <c r="L849" s="17" t="e">
        <f>VLOOKUP(I849,#REF!,6,0)</f>
        <v>#REF!</v>
      </c>
      <c r="M849" s="92" t="e">
        <f t="shared" si="28"/>
        <v>#REF!</v>
      </c>
      <c r="N849" s="19" t="s">
        <v>1221</v>
      </c>
      <c r="O849" s="19" t="s">
        <v>494</v>
      </c>
      <c r="P849" s="19" t="e">
        <f>VLOOKUP(I849,#REF!,8,0)</f>
        <v>#REF!</v>
      </c>
      <c r="Q849" s="19" t="e">
        <f t="shared" si="29"/>
        <v>#REF!</v>
      </c>
    </row>
    <row r="850" spans="1:17" hidden="1">
      <c r="A850" s="11">
        <v>930</v>
      </c>
      <c r="B850" s="12">
        <v>44935</v>
      </c>
      <c r="C850" s="20" t="s">
        <v>764</v>
      </c>
      <c r="D850" s="16" t="s">
        <v>348</v>
      </c>
      <c r="E850" s="16" t="s">
        <v>38</v>
      </c>
      <c r="F850" s="19">
        <v>5</v>
      </c>
      <c r="I850" s="37" t="s">
        <v>38</v>
      </c>
      <c r="J850" s="37">
        <v>5</v>
      </c>
      <c r="K850" s="13" t="e">
        <f>VLOOKUP(I850,#REF!,2,0)</f>
        <v>#REF!</v>
      </c>
      <c r="L850" s="17" t="e">
        <f>VLOOKUP(I850,#REF!,6,0)</f>
        <v>#REF!</v>
      </c>
      <c r="M850" s="92" t="e">
        <f t="shared" si="28"/>
        <v>#REF!</v>
      </c>
      <c r="N850" s="19" t="s">
        <v>1221</v>
      </c>
      <c r="O850" s="19" t="s">
        <v>494</v>
      </c>
      <c r="P850" s="19" t="e">
        <f>VLOOKUP(I850,#REF!,8,0)</f>
        <v>#REF!</v>
      </c>
      <c r="Q850" s="19" t="e">
        <f t="shared" si="29"/>
        <v>#REF!</v>
      </c>
    </row>
    <row r="851" spans="1:17" hidden="1">
      <c r="A851" s="11">
        <v>931</v>
      </c>
      <c r="B851" s="12">
        <v>44935</v>
      </c>
      <c r="C851" s="20" t="s">
        <v>764</v>
      </c>
      <c r="D851" s="16" t="s">
        <v>348</v>
      </c>
      <c r="E851" s="16" t="s">
        <v>39</v>
      </c>
      <c r="F851" s="19">
        <v>5</v>
      </c>
      <c r="I851" s="37" t="s">
        <v>39</v>
      </c>
      <c r="J851" s="37">
        <v>5</v>
      </c>
      <c r="K851" s="13" t="e">
        <f>VLOOKUP(I851,#REF!,2,0)</f>
        <v>#REF!</v>
      </c>
      <c r="L851" s="17" t="e">
        <f>VLOOKUP(I851,#REF!,6,0)</f>
        <v>#REF!</v>
      </c>
      <c r="M851" s="92" t="e">
        <f t="shared" si="28"/>
        <v>#REF!</v>
      </c>
      <c r="N851" s="19" t="s">
        <v>1221</v>
      </c>
      <c r="O851" s="19" t="s">
        <v>494</v>
      </c>
      <c r="P851" s="19" t="e">
        <f>VLOOKUP(I851,#REF!,8,0)</f>
        <v>#REF!</v>
      </c>
      <c r="Q851" s="19" t="e">
        <f t="shared" si="29"/>
        <v>#REF!</v>
      </c>
    </row>
    <row r="852" spans="1:17" hidden="1">
      <c r="A852" s="11">
        <v>932</v>
      </c>
      <c r="B852" s="12">
        <v>44935</v>
      </c>
      <c r="C852" s="20" t="s">
        <v>764</v>
      </c>
      <c r="D852" s="16" t="s">
        <v>348</v>
      </c>
      <c r="E852" s="16" t="s">
        <v>35</v>
      </c>
      <c r="F852" s="19">
        <v>6</v>
      </c>
      <c r="I852" s="37" t="s">
        <v>35</v>
      </c>
      <c r="J852" s="37">
        <v>6</v>
      </c>
      <c r="K852" s="13" t="e">
        <f>VLOOKUP(I852,#REF!,2,0)</f>
        <v>#REF!</v>
      </c>
      <c r="L852" s="17" t="e">
        <f>VLOOKUP(I852,#REF!,6,0)</f>
        <v>#REF!</v>
      </c>
      <c r="M852" s="92" t="e">
        <f t="shared" si="28"/>
        <v>#REF!</v>
      </c>
      <c r="N852" s="19" t="s">
        <v>1221</v>
      </c>
      <c r="O852" s="19" t="s">
        <v>494</v>
      </c>
      <c r="P852" s="19" t="e">
        <f>VLOOKUP(I852,#REF!,8,0)</f>
        <v>#REF!</v>
      </c>
      <c r="Q852" s="19" t="e">
        <f t="shared" si="29"/>
        <v>#REF!</v>
      </c>
    </row>
    <row r="853" spans="1:17" hidden="1">
      <c r="A853" s="11">
        <v>933</v>
      </c>
      <c r="B853" s="12">
        <v>44935</v>
      </c>
      <c r="C853" s="20" t="s">
        <v>213</v>
      </c>
      <c r="D853" s="16" t="s">
        <v>1222</v>
      </c>
      <c r="E853" s="16"/>
      <c r="I853" s="37" t="s">
        <v>530</v>
      </c>
      <c r="J853" s="37">
        <v>10</v>
      </c>
      <c r="K853" s="13" t="e">
        <f>VLOOKUP(I853,#REF!,2,0)</f>
        <v>#REF!</v>
      </c>
      <c r="L853" s="17" t="e">
        <f>VLOOKUP(I853,#REF!,6,0)</f>
        <v>#REF!</v>
      </c>
      <c r="M853" s="92" t="e">
        <f t="shared" si="28"/>
        <v>#REF!</v>
      </c>
      <c r="P853" s="19" t="e">
        <f>VLOOKUP(I853,#REF!,8,0)</f>
        <v>#REF!</v>
      </c>
      <c r="Q853" s="19" t="e">
        <f t="shared" si="29"/>
        <v>#REF!</v>
      </c>
    </row>
    <row r="854" spans="1:17" hidden="1">
      <c r="A854" s="11">
        <v>934</v>
      </c>
      <c r="B854" s="12">
        <v>44935</v>
      </c>
      <c r="C854" s="20" t="s">
        <v>213</v>
      </c>
      <c r="D854" s="16" t="s">
        <v>1222</v>
      </c>
      <c r="E854" s="16"/>
      <c r="I854" s="37" t="s">
        <v>534</v>
      </c>
      <c r="J854" s="37">
        <v>10</v>
      </c>
      <c r="K854" s="13" t="e">
        <f>VLOOKUP(I854,#REF!,2,0)</f>
        <v>#REF!</v>
      </c>
      <c r="L854" s="17" t="e">
        <f>VLOOKUP(I854,#REF!,6,0)</f>
        <v>#REF!</v>
      </c>
      <c r="M854" s="92" t="e">
        <f t="shared" si="28"/>
        <v>#REF!</v>
      </c>
      <c r="P854" s="19" t="e">
        <f>VLOOKUP(I854,#REF!,8,0)</f>
        <v>#REF!</v>
      </c>
      <c r="Q854" s="19" t="e">
        <f t="shared" si="29"/>
        <v>#REF!</v>
      </c>
    </row>
    <row r="855" spans="1:17">
      <c r="A855" s="11">
        <v>935</v>
      </c>
      <c r="B855" s="12">
        <v>44935</v>
      </c>
      <c r="C855" s="20" t="s">
        <v>213</v>
      </c>
      <c r="D855" s="16" t="s">
        <v>1223</v>
      </c>
      <c r="E855" s="16"/>
      <c r="I855" s="37" t="s">
        <v>25</v>
      </c>
      <c r="J855" s="37">
        <v>20</v>
      </c>
      <c r="K855" s="13" t="e">
        <f>VLOOKUP(I855,#REF!,2,0)</f>
        <v>#REF!</v>
      </c>
      <c r="L855" s="17" t="e">
        <f>VLOOKUP(I855,#REF!,6,0)</f>
        <v>#REF!</v>
      </c>
      <c r="M855" s="92" t="e">
        <f t="shared" si="28"/>
        <v>#REF!</v>
      </c>
      <c r="P855" s="19" t="e">
        <f>VLOOKUP(I855,#REF!,8,0)</f>
        <v>#REF!</v>
      </c>
      <c r="Q855" s="19" t="e">
        <f t="shared" si="29"/>
        <v>#REF!</v>
      </c>
    </row>
    <row r="856" spans="1:17" hidden="1">
      <c r="A856" s="11">
        <v>936</v>
      </c>
      <c r="B856" s="12">
        <v>44935</v>
      </c>
      <c r="C856" s="20" t="s">
        <v>213</v>
      </c>
      <c r="D856" s="16" t="s">
        <v>1223</v>
      </c>
      <c r="E856" s="16"/>
      <c r="I856" s="37" t="s">
        <v>26</v>
      </c>
      <c r="J856" s="37">
        <v>20</v>
      </c>
      <c r="K856" s="13" t="e">
        <f>VLOOKUP(I856,#REF!,2,0)</f>
        <v>#REF!</v>
      </c>
      <c r="L856" s="17" t="e">
        <f>VLOOKUP(I856,#REF!,6,0)</f>
        <v>#REF!</v>
      </c>
      <c r="M856" s="92" t="e">
        <f t="shared" si="28"/>
        <v>#REF!</v>
      </c>
      <c r="P856" s="19" t="e">
        <f>VLOOKUP(I856,#REF!,8,0)</f>
        <v>#REF!</v>
      </c>
      <c r="Q856" s="19" t="e">
        <f t="shared" si="29"/>
        <v>#REF!</v>
      </c>
    </row>
    <row r="857" spans="1:17" hidden="1">
      <c r="A857" s="11">
        <v>937</v>
      </c>
      <c r="B857" s="12">
        <v>44935</v>
      </c>
      <c r="C857" s="20" t="s">
        <v>213</v>
      </c>
      <c r="D857" s="16" t="s">
        <v>1223</v>
      </c>
      <c r="E857" s="16"/>
      <c r="I857" s="37" t="s">
        <v>52</v>
      </c>
      <c r="J857" s="37">
        <v>15</v>
      </c>
      <c r="K857" s="13" t="e">
        <f>VLOOKUP(I857,#REF!,2,0)</f>
        <v>#REF!</v>
      </c>
      <c r="L857" s="17" t="e">
        <f>VLOOKUP(I857,#REF!,6,0)</f>
        <v>#REF!</v>
      </c>
      <c r="M857" s="92" t="e">
        <f t="shared" si="28"/>
        <v>#REF!</v>
      </c>
      <c r="P857" s="19" t="e">
        <f>VLOOKUP(I857,#REF!,8,0)</f>
        <v>#REF!</v>
      </c>
      <c r="Q857" s="19" t="e">
        <f t="shared" si="29"/>
        <v>#REF!</v>
      </c>
    </row>
    <row r="858" spans="1:17" hidden="1">
      <c r="A858" s="11">
        <v>938</v>
      </c>
      <c r="B858" s="12">
        <v>44935</v>
      </c>
      <c r="C858" s="20" t="s">
        <v>213</v>
      </c>
      <c r="D858" s="16" t="s">
        <v>1168</v>
      </c>
      <c r="E858" s="16"/>
      <c r="I858" s="37" t="s">
        <v>26</v>
      </c>
      <c r="J858" s="37">
        <v>10</v>
      </c>
      <c r="K858" s="13" t="e">
        <f>VLOOKUP(I858,#REF!,2,0)</f>
        <v>#REF!</v>
      </c>
      <c r="L858" s="17" t="e">
        <f>VLOOKUP(I858,#REF!,6,0)</f>
        <v>#REF!</v>
      </c>
      <c r="M858" s="92" t="e">
        <f t="shared" si="28"/>
        <v>#REF!</v>
      </c>
      <c r="P858" s="19" t="e">
        <f>VLOOKUP(I858,#REF!,8,0)</f>
        <v>#REF!</v>
      </c>
      <c r="Q858" s="19" t="e">
        <f t="shared" si="29"/>
        <v>#REF!</v>
      </c>
    </row>
    <row r="859" spans="1:17" hidden="1">
      <c r="A859" s="11">
        <v>939</v>
      </c>
      <c r="B859" s="12">
        <v>44935</v>
      </c>
      <c r="C859" s="20" t="s">
        <v>213</v>
      </c>
      <c r="D859" s="16" t="s">
        <v>1168</v>
      </c>
      <c r="E859" s="16"/>
      <c r="I859" s="37" t="s">
        <v>52</v>
      </c>
      <c r="J859" s="37">
        <v>10</v>
      </c>
      <c r="K859" s="13" t="e">
        <f>VLOOKUP(I859,#REF!,2,0)</f>
        <v>#REF!</v>
      </c>
      <c r="L859" s="17" t="e">
        <f>VLOOKUP(I859,#REF!,6,0)</f>
        <v>#REF!</v>
      </c>
      <c r="M859" s="92" t="e">
        <f t="shared" si="28"/>
        <v>#REF!</v>
      </c>
      <c r="P859" s="19" t="e">
        <f>VLOOKUP(I859,#REF!,8,0)</f>
        <v>#REF!</v>
      </c>
      <c r="Q859" s="19" t="e">
        <f t="shared" si="29"/>
        <v>#REF!</v>
      </c>
    </row>
    <row r="860" spans="1:17">
      <c r="A860" s="11">
        <v>940</v>
      </c>
      <c r="B860" s="12">
        <v>44935</v>
      </c>
      <c r="C860" s="20" t="s">
        <v>213</v>
      </c>
      <c r="D860" s="16" t="s">
        <v>1224</v>
      </c>
      <c r="E860" s="16"/>
      <c r="I860" s="37" t="s">
        <v>25</v>
      </c>
      <c r="J860" s="37">
        <v>10</v>
      </c>
      <c r="K860" s="13" t="e">
        <f>VLOOKUP(I860,#REF!,2,0)</f>
        <v>#REF!</v>
      </c>
      <c r="L860" s="17" t="e">
        <f>VLOOKUP(I860,#REF!,6,0)</f>
        <v>#REF!</v>
      </c>
      <c r="M860" s="92" t="e">
        <f t="shared" si="28"/>
        <v>#REF!</v>
      </c>
      <c r="P860" s="19" t="e">
        <f>VLOOKUP(I860,#REF!,8,0)</f>
        <v>#REF!</v>
      </c>
      <c r="Q860" s="19" t="e">
        <f t="shared" si="29"/>
        <v>#REF!</v>
      </c>
    </row>
    <row r="861" spans="1:17" hidden="1">
      <c r="A861" s="11">
        <v>941</v>
      </c>
      <c r="B861" s="12">
        <v>44935</v>
      </c>
      <c r="C861" s="20" t="s">
        <v>213</v>
      </c>
      <c r="D861" s="16" t="s">
        <v>1224</v>
      </c>
      <c r="E861" s="16"/>
      <c r="I861" s="37" t="s">
        <v>26</v>
      </c>
      <c r="J861" s="37">
        <v>10</v>
      </c>
      <c r="K861" s="13" t="e">
        <f>VLOOKUP(I861,#REF!,2,0)</f>
        <v>#REF!</v>
      </c>
      <c r="L861" s="17" t="e">
        <f>VLOOKUP(I861,#REF!,6,0)</f>
        <v>#REF!</v>
      </c>
      <c r="M861" s="92" t="e">
        <f t="shared" si="28"/>
        <v>#REF!</v>
      </c>
      <c r="P861" s="19" t="e">
        <f>VLOOKUP(I861,#REF!,8,0)</f>
        <v>#REF!</v>
      </c>
      <c r="Q861" s="19" t="e">
        <f t="shared" si="29"/>
        <v>#REF!</v>
      </c>
    </row>
    <row r="862" spans="1:17" hidden="1">
      <c r="A862" s="11">
        <v>942</v>
      </c>
      <c r="B862" s="12">
        <v>44935</v>
      </c>
      <c r="C862" s="20" t="s">
        <v>213</v>
      </c>
      <c r="D862" s="16" t="s">
        <v>1224</v>
      </c>
      <c r="E862" s="16"/>
      <c r="I862" s="37" t="s">
        <v>52</v>
      </c>
      <c r="J862" s="37">
        <v>5</v>
      </c>
      <c r="K862" s="13" t="e">
        <f>VLOOKUP(I862,#REF!,2,0)</f>
        <v>#REF!</v>
      </c>
      <c r="L862" s="17" t="e">
        <f>VLOOKUP(I862,#REF!,6,0)</f>
        <v>#REF!</v>
      </c>
      <c r="M862" s="92" t="e">
        <f t="shared" si="28"/>
        <v>#REF!</v>
      </c>
      <c r="P862" s="19" t="e">
        <f>VLOOKUP(I862,#REF!,8,0)</f>
        <v>#REF!</v>
      </c>
      <c r="Q862" s="19" t="e">
        <f t="shared" si="29"/>
        <v>#REF!</v>
      </c>
    </row>
    <row r="863" spans="1:17" hidden="1">
      <c r="A863" s="11">
        <v>943</v>
      </c>
      <c r="B863" s="12">
        <v>44935</v>
      </c>
      <c r="C863" s="20" t="s">
        <v>213</v>
      </c>
      <c r="D863" s="16" t="s">
        <v>1224</v>
      </c>
      <c r="E863" s="16"/>
      <c r="I863" s="37" t="s">
        <v>35</v>
      </c>
      <c r="J863" s="37">
        <v>5</v>
      </c>
      <c r="K863" s="13" t="e">
        <f>VLOOKUP(I863,#REF!,2,0)</f>
        <v>#REF!</v>
      </c>
      <c r="L863" s="17" t="e">
        <f>VLOOKUP(I863,#REF!,6,0)</f>
        <v>#REF!</v>
      </c>
      <c r="M863" s="92" t="e">
        <f t="shared" si="28"/>
        <v>#REF!</v>
      </c>
      <c r="P863" s="19" t="e">
        <f>VLOOKUP(I863,#REF!,8,0)</f>
        <v>#REF!</v>
      </c>
      <c r="Q863" s="19" t="e">
        <f t="shared" si="29"/>
        <v>#REF!</v>
      </c>
    </row>
    <row r="864" spans="1:17" hidden="1">
      <c r="A864" s="11">
        <v>944</v>
      </c>
      <c r="B864" s="12">
        <v>44935</v>
      </c>
      <c r="C864" s="20" t="s">
        <v>213</v>
      </c>
      <c r="D864" s="16" t="s">
        <v>1224</v>
      </c>
      <c r="E864" s="16"/>
      <c r="I864" s="37" t="s">
        <v>70</v>
      </c>
      <c r="J864" s="37">
        <v>5</v>
      </c>
      <c r="K864" s="13" t="e">
        <f>VLOOKUP(I864,#REF!,2,0)</f>
        <v>#REF!</v>
      </c>
      <c r="L864" s="17" t="e">
        <f>VLOOKUP(I864,#REF!,6,0)</f>
        <v>#REF!</v>
      </c>
      <c r="M864" s="92" t="e">
        <f t="shared" si="28"/>
        <v>#REF!</v>
      </c>
      <c r="P864" s="19" t="e">
        <f>VLOOKUP(I864,#REF!,8,0)</f>
        <v>#REF!</v>
      </c>
      <c r="Q864" s="19" t="e">
        <f t="shared" si="29"/>
        <v>#REF!</v>
      </c>
    </row>
    <row r="865" spans="1:17">
      <c r="A865" s="11">
        <v>945</v>
      </c>
      <c r="B865" s="12">
        <v>44935</v>
      </c>
      <c r="C865" s="20" t="s">
        <v>213</v>
      </c>
      <c r="D865" s="16" t="s">
        <v>1225</v>
      </c>
      <c r="E865" s="16"/>
      <c r="I865" s="37" t="s">
        <v>25</v>
      </c>
      <c r="J865" s="37">
        <v>20</v>
      </c>
      <c r="K865" s="13" t="e">
        <f>VLOOKUP(I865,#REF!,2,0)</f>
        <v>#REF!</v>
      </c>
      <c r="L865" s="17" t="e">
        <f>VLOOKUP(I865,#REF!,6,0)</f>
        <v>#REF!</v>
      </c>
      <c r="M865" s="92" t="e">
        <f t="shared" si="28"/>
        <v>#REF!</v>
      </c>
      <c r="P865" s="19" t="e">
        <f>VLOOKUP(I865,#REF!,8,0)</f>
        <v>#REF!</v>
      </c>
      <c r="Q865" s="19" t="e">
        <f t="shared" si="29"/>
        <v>#REF!</v>
      </c>
    </row>
    <row r="866" spans="1:17" hidden="1">
      <c r="A866" s="11">
        <v>946</v>
      </c>
      <c r="B866" s="12">
        <v>44935</v>
      </c>
      <c r="C866" s="20" t="s">
        <v>213</v>
      </c>
      <c r="D866" s="16" t="s">
        <v>1225</v>
      </c>
      <c r="E866" s="16"/>
      <c r="I866" s="37" t="s">
        <v>26</v>
      </c>
      <c r="J866" s="37">
        <v>60</v>
      </c>
      <c r="K866" s="13" t="e">
        <f>VLOOKUP(I866,#REF!,2,0)</f>
        <v>#REF!</v>
      </c>
      <c r="L866" s="17" t="e">
        <f>VLOOKUP(I866,#REF!,6,0)</f>
        <v>#REF!</v>
      </c>
      <c r="M866" s="92" t="e">
        <f t="shared" si="28"/>
        <v>#REF!</v>
      </c>
      <c r="P866" s="19" t="e">
        <f>VLOOKUP(I866,#REF!,8,0)</f>
        <v>#REF!</v>
      </c>
      <c r="Q866" s="19" t="e">
        <f t="shared" si="29"/>
        <v>#REF!</v>
      </c>
    </row>
    <row r="867" spans="1:17" hidden="1">
      <c r="A867" s="11">
        <v>947</v>
      </c>
      <c r="B867" s="12">
        <v>44935</v>
      </c>
      <c r="C867" s="20" t="s">
        <v>213</v>
      </c>
      <c r="D867" s="16" t="s">
        <v>1225</v>
      </c>
      <c r="E867" s="16"/>
      <c r="I867" s="37" t="s">
        <v>52</v>
      </c>
      <c r="J867" s="37">
        <v>40</v>
      </c>
      <c r="K867" s="13" t="e">
        <f>VLOOKUP(I867,#REF!,2,0)</f>
        <v>#REF!</v>
      </c>
      <c r="L867" s="17" t="e">
        <f>VLOOKUP(I867,#REF!,6,0)</f>
        <v>#REF!</v>
      </c>
      <c r="M867" s="92" t="e">
        <f t="shared" si="28"/>
        <v>#REF!</v>
      </c>
      <c r="P867" s="19" t="e">
        <f>VLOOKUP(I867,#REF!,8,0)</f>
        <v>#REF!</v>
      </c>
      <c r="Q867" s="19" t="e">
        <f t="shared" si="29"/>
        <v>#REF!</v>
      </c>
    </row>
    <row r="868" spans="1:17" hidden="1">
      <c r="A868" s="11">
        <v>948</v>
      </c>
      <c r="B868" s="12">
        <v>44935</v>
      </c>
      <c r="C868" s="20" t="s">
        <v>213</v>
      </c>
      <c r="D868" s="16" t="s">
        <v>1225</v>
      </c>
      <c r="E868" s="16"/>
      <c r="I868" s="37" t="s">
        <v>39</v>
      </c>
      <c r="J868" s="37">
        <v>5</v>
      </c>
      <c r="K868" s="13" t="e">
        <f>VLOOKUP(I868,#REF!,2,0)</f>
        <v>#REF!</v>
      </c>
      <c r="L868" s="17" t="e">
        <f>VLOOKUP(I868,#REF!,6,0)</f>
        <v>#REF!</v>
      </c>
      <c r="M868" s="92" t="e">
        <f t="shared" si="28"/>
        <v>#REF!</v>
      </c>
      <c r="P868" s="19" t="e">
        <f>VLOOKUP(I868,#REF!,8,0)</f>
        <v>#REF!</v>
      </c>
      <c r="Q868" s="19" t="e">
        <f t="shared" si="29"/>
        <v>#REF!</v>
      </c>
    </row>
    <row r="869" spans="1:17">
      <c r="A869" s="11">
        <v>949</v>
      </c>
      <c r="B869" s="12">
        <v>44935</v>
      </c>
      <c r="C869" s="20" t="s">
        <v>213</v>
      </c>
      <c r="D869" s="16" t="s">
        <v>1226</v>
      </c>
      <c r="E869" s="16"/>
      <c r="I869" s="37" t="s">
        <v>25</v>
      </c>
      <c r="J869" s="37">
        <v>5</v>
      </c>
      <c r="K869" s="13" t="e">
        <f>VLOOKUP(I869,#REF!,2,0)</f>
        <v>#REF!</v>
      </c>
      <c r="L869" s="17" t="e">
        <f>VLOOKUP(I869,#REF!,6,0)</f>
        <v>#REF!</v>
      </c>
      <c r="M869" s="92" t="e">
        <f t="shared" si="28"/>
        <v>#REF!</v>
      </c>
      <c r="P869" s="19" t="e">
        <f>VLOOKUP(I869,#REF!,8,0)</f>
        <v>#REF!</v>
      </c>
      <c r="Q869" s="19" t="e">
        <f t="shared" si="29"/>
        <v>#REF!</v>
      </c>
    </row>
    <row r="870" spans="1:17" hidden="1">
      <c r="A870" s="11">
        <v>950</v>
      </c>
      <c r="B870" s="12">
        <v>44935</v>
      </c>
      <c r="C870" s="20" t="s">
        <v>213</v>
      </c>
      <c r="D870" s="16" t="s">
        <v>1226</v>
      </c>
      <c r="E870" s="16"/>
      <c r="I870" s="37" t="s">
        <v>26</v>
      </c>
      <c r="J870" s="37">
        <v>30</v>
      </c>
      <c r="K870" s="13" t="e">
        <f>VLOOKUP(I870,#REF!,2,0)</f>
        <v>#REF!</v>
      </c>
      <c r="L870" s="17" t="e">
        <f>VLOOKUP(I870,#REF!,6,0)</f>
        <v>#REF!</v>
      </c>
      <c r="M870" s="92" t="e">
        <f t="shared" si="28"/>
        <v>#REF!</v>
      </c>
      <c r="P870" s="19" t="e">
        <f>VLOOKUP(I870,#REF!,8,0)</f>
        <v>#REF!</v>
      </c>
      <c r="Q870" s="19" t="e">
        <f t="shared" si="29"/>
        <v>#REF!</v>
      </c>
    </row>
    <row r="871" spans="1:17" hidden="1">
      <c r="A871" s="11">
        <v>951</v>
      </c>
      <c r="B871" s="12">
        <v>44935</v>
      </c>
      <c r="C871" s="20" t="s">
        <v>213</v>
      </c>
      <c r="D871" s="16" t="s">
        <v>1226</v>
      </c>
      <c r="E871" s="16"/>
      <c r="I871" s="37" t="s">
        <v>52</v>
      </c>
      <c r="J871" s="37">
        <v>10</v>
      </c>
      <c r="K871" s="13" t="e">
        <f>VLOOKUP(I871,#REF!,2,0)</f>
        <v>#REF!</v>
      </c>
      <c r="L871" s="17" t="e">
        <f>VLOOKUP(I871,#REF!,6,0)</f>
        <v>#REF!</v>
      </c>
      <c r="M871" s="92" t="e">
        <f t="shared" si="28"/>
        <v>#REF!</v>
      </c>
      <c r="P871" s="19" t="e">
        <f>VLOOKUP(I871,#REF!,8,0)</f>
        <v>#REF!</v>
      </c>
      <c r="Q871" s="19" t="e">
        <f t="shared" si="29"/>
        <v>#REF!</v>
      </c>
    </row>
    <row r="872" spans="1:17">
      <c r="A872" s="11">
        <v>952</v>
      </c>
      <c r="B872" s="12">
        <v>44935</v>
      </c>
      <c r="C872" s="20" t="s">
        <v>213</v>
      </c>
      <c r="D872" s="16" t="s">
        <v>1227</v>
      </c>
      <c r="E872" s="16"/>
      <c r="I872" s="37" t="s">
        <v>25</v>
      </c>
      <c r="J872" s="37">
        <v>20</v>
      </c>
      <c r="K872" s="13" t="e">
        <f>VLOOKUP(I872,#REF!,2,0)</f>
        <v>#REF!</v>
      </c>
      <c r="L872" s="17" t="e">
        <f>VLOOKUP(I872,#REF!,6,0)</f>
        <v>#REF!</v>
      </c>
      <c r="M872" s="92" t="e">
        <f t="shared" si="28"/>
        <v>#REF!</v>
      </c>
      <c r="P872" s="19" t="e">
        <f>VLOOKUP(I872,#REF!,8,0)</f>
        <v>#REF!</v>
      </c>
      <c r="Q872" s="19" t="e">
        <f t="shared" si="29"/>
        <v>#REF!</v>
      </c>
    </row>
    <row r="873" spans="1:17" hidden="1">
      <c r="A873" s="11">
        <v>953</v>
      </c>
      <c r="B873" s="12">
        <v>44935</v>
      </c>
      <c r="C873" s="20" t="s">
        <v>213</v>
      </c>
      <c r="D873" s="16" t="s">
        <v>1227</v>
      </c>
      <c r="E873" s="16"/>
      <c r="I873" s="37" t="s">
        <v>26</v>
      </c>
      <c r="J873" s="37">
        <v>30</v>
      </c>
      <c r="K873" s="13" t="e">
        <f>VLOOKUP(I873,#REF!,2,0)</f>
        <v>#REF!</v>
      </c>
      <c r="L873" s="17" t="e">
        <f>VLOOKUP(I873,#REF!,6,0)</f>
        <v>#REF!</v>
      </c>
      <c r="M873" s="92" t="e">
        <f t="shared" si="28"/>
        <v>#REF!</v>
      </c>
      <c r="P873" s="19" t="e">
        <f>VLOOKUP(I873,#REF!,8,0)</f>
        <v>#REF!</v>
      </c>
      <c r="Q873" s="19" t="e">
        <f t="shared" si="29"/>
        <v>#REF!</v>
      </c>
    </row>
    <row r="874" spans="1:17" hidden="1">
      <c r="A874" s="11">
        <v>954</v>
      </c>
      <c r="B874" s="12">
        <v>44935</v>
      </c>
      <c r="C874" s="20" t="s">
        <v>213</v>
      </c>
      <c r="D874" s="16" t="s">
        <v>1227</v>
      </c>
      <c r="E874" s="16"/>
      <c r="I874" s="37" t="s">
        <v>52</v>
      </c>
      <c r="J874" s="37">
        <v>30</v>
      </c>
      <c r="K874" s="13" t="e">
        <f>VLOOKUP(I874,#REF!,2,0)</f>
        <v>#REF!</v>
      </c>
      <c r="L874" s="17" t="e">
        <f>VLOOKUP(I874,#REF!,6,0)</f>
        <v>#REF!</v>
      </c>
      <c r="M874" s="92" t="e">
        <f t="shared" si="28"/>
        <v>#REF!</v>
      </c>
      <c r="P874" s="19" t="e">
        <f>VLOOKUP(I874,#REF!,8,0)</f>
        <v>#REF!</v>
      </c>
      <c r="Q874" s="19" t="e">
        <f t="shared" si="29"/>
        <v>#REF!</v>
      </c>
    </row>
    <row r="875" spans="1:17">
      <c r="A875" s="11">
        <v>955</v>
      </c>
      <c r="B875" s="12">
        <v>44935</v>
      </c>
      <c r="C875" s="20" t="s">
        <v>213</v>
      </c>
      <c r="D875" s="16" t="s">
        <v>971</v>
      </c>
      <c r="E875" s="16"/>
      <c r="I875" s="37" t="s">
        <v>25</v>
      </c>
      <c r="J875" s="37">
        <v>10</v>
      </c>
      <c r="K875" s="13" t="e">
        <f>VLOOKUP(I875,#REF!,2,0)</f>
        <v>#REF!</v>
      </c>
      <c r="L875" s="17" t="e">
        <f>VLOOKUP(I875,#REF!,6,0)</f>
        <v>#REF!</v>
      </c>
      <c r="M875" s="92" t="e">
        <f t="shared" si="28"/>
        <v>#REF!</v>
      </c>
      <c r="P875" s="19" t="e">
        <f>VLOOKUP(I875,#REF!,8,0)</f>
        <v>#REF!</v>
      </c>
      <c r="Q875" s="19" t="e">
        <f t="shared" si="29"/>
        <v>#REF!</v>
      </c>
    </row>
    <row r="876" spans="1:17" hidden="1">
      <c r="A876" s="11">
        <v>956</v>
      </c>
      <c r="B876" s="12">
        <v>44935</v>
      </c>
      <c r="C876" s="20" t="s">
        <v>213</v>
      </c>
      <c r="D876" s="16" t="s">
        <v>971</v>
      </c>
      <c r="E876" s="16"/>
      <c r="I876" s="37" t="s">
        <v>26</v>
      </c>
      <c r="J876" s="37">
        <v>10</v>
      </c>
      <c r="K876" s="13" t="e">
        <f>VLOOKUP(I876,#REF!,2,0)</f>
        <v>#REF!</v>
      </c>
      <c r="L876" s="17" t="e">
        <f>VLOOKUP(I876,#REF!,6,0)</f>
        <v>#REF!</v>
      </c>
      <c r="M876" s="92" t="e">
        <f t="shared" si="28"/>
        <v>#REF!</v>
      </c>
      <c r="P876" s="19" t="e">
        <f>VLOOKUP(I876,#REF!,8,0)</f>
        <v>#REF!</v>
      </c>
      <c r="Q876" s="19" t="e">
        <f t="shared" si="29"/>
        <v>#REF!</v>
      </c>
    </row>
    <row r="877" spans="1:17" hidden="1">
      <c r="A877" s="11">
        <v>957</v>
      </c>
      <c r="B877" s="12">
        <v>44935</v>
      </c>
      <c r="C877" s="20" t="s">
        <v>213</v>
      </c>
      <c r="D877" s="16" t="s">
        <v>971</v>
      </c>
      <c r="E877" s="16"/>
      <c r="I877" s="37" t="s">
        <v>35</v>
      </c>
      <c r="J877" s="37">
        <v>5</v>
      </c>
      <c r="K877" s="13" t="e">
        <f>VLOOKUP(I877,#REF!,2,0)</f>
        <v>#REF!</v>
      </c>
      <c r="L877" s="17" t="e">
        <f>VLOOKUP(I877,#REF!,6,0)</f>
        <v>#REF!</v>
      </c>
      <c r="M877" s="92" t="e">
        <f t="shared" si="28"/>
        <v>#REF!</v>
      </c>
      <c r="P877" s="19" t="e">
        <f>VLOOKUP(I877,#REF!,8,0)</f>
        <v>#REF!</v>
      </c>
      <c r="Q877" s="19" t="e">
        <f t="shared" si="29"/>
        <v>#REF!</v>
      </c>
    </row>
    <row r="878" spans="1:17" hidden="1">
      <c r="A878" s="11">
        <v>958</v>
      </c>
      <c r="B878" s="12">
        <v>44935</v>
      </c>
      <c r="C878" s="20" t="s">
        <v>213</v>
      </c>
      <c r="D878" s="16" t="s">
        <v>971</v>
      </c>
      <c r="E878" s="16"/>
      <c r="I878" s="37" t="s">
        <v>70</v>
      </c>
      <c r="J878" s="37">
        <v>5</v>
      </c>
      <c r="K878" s="13" t="e">
        <f>VLOOKUP(I878,#REF!,2,0)</f>
        <v>#REF!</v>
      </c>
      <c r="L878" s="17" t="e">
        <f>VLOOKUP(I878,#REF!,6,0)</f>
        <v>#REF!</v>
      </c>
      <c r="M878" s="92" t="e">
        <f t="shared" si="28"/>
        <v>#REF!</v>
      </c>
      <c r="P878" s="19" t="e">
        <f>VLOOKUP(I878,#REF!,8,0)</f>
        <v>#REF!</v>
      </c>
      <c r="Q878" s="19" t="e">
        <f t="shared" si="29"/>
        <v>#REF!</v>
      </c>
    </row>
    <row r="879" spans="1:17" hidden="1">
      <c r="A879" s="11">
        <v>959</v>
      </c>
      <c r="B879" s="12">
        <v>44935</v>
      </c>
      <c r="C879" s="20" t="s">
        <v>213</v>
      </c>
      <c r="D879" s="16" t="s">
        <v>971</v>
      </c>
      <c r="E879" s="16"/>
      <c r="I879" s="37" t="s">
        <v>43</v>
      </c>
      <c r="J879" s="37">
        <v>10</v>
      </c>
      <c r="K879" s="13" t="e">
        <f>VLOOKUP(I879,#REF!,2,0)</f>
        <v>#REF!</v>
      </c>
      <c r="L879" s="17" t="e">
        <f>VLOOKUP(I879,#REF!,6,0)</f>
        <v>#REF!</v>
      </c>
      <c r="M879" s="92" t="e">
        <f t="shared" si="28"/>
        <v>#REF!</v>
      </c>
      <c r="P879" s="19" t="e">
        <f>VLOOKUP(I879,#REF!,8,0)</f>
        <v>#REF!</v>
      </c>
      <c r="Q879" s="19" t="e">
        <f t="shared" si="29"/>
        <v>#REF!</v>
      </c>
    </row>
    <row r="880" spans="1:17" hidden="1">
      <c r="A880" s="11">
        <v>960</v>
      </c>
      <c r="B880" s="12">
        <v>44935</v>
      </c>
      <c r="C880" s="20" t="s">
        <v>213</v>
      </c>
      <c r="D880" s="16" t="s">
        <v>1228</v>
      </c>
      <c r="E880" s="16"/>
      <c r="I880" s="37" t="s">
        <v>530</v>
      </c>
      <c r="J880" s="37">
        <v>5</v>
      </c>
      <c r="K880" s="13" t="e">
        <f>VLOOKUP(I880,#REF!,2,0)</f>
        <v>#REF!</v>
      </c>
      <c r="L880" s="17" t="e">
        <f>VLOOKUP(I880,#REF!,6,0)</f>
        <v>#REF!</v>
      </c>
      <c r="M880" s="92" t="e">
        <f t="shared" si="28"/>
        <v>#REF!</v>
      </c>
      <c r="P880" s="19" t="e">
        <f>VLOOKUP(I880,#REF!,8,0)</f>
        <v>#REF!</v>
      </c>
      <c r="Q880" s="19" t="e">
        <f t="shared" si="29"/>
        <v>#REF!</v>
      </c>
    </row>
    <row r="881" spans="1:17" hidden="1">
      <c r="A881" s="11">
        <v>961</v>
      </c>
      <c r="B881" s="12">
        <v>44935</v>
      </c>
      <c r="C881" s="20" t="s">
        <v>213</v>
      </c>
      <c r="D881" s="16" t="s">
        <v>1228</v>
      </c>
      <c r="E881" s="16"/>
      <c r="I881" s="37" t="s">
        <v>534</v>
      </c>
      <c r="J881" s="37">
        <v>5</v>
      </c>
      <c r="K881" s="13" t="e">
        <f>VLOOKUP(I881,#REF!,2,0)</f>
        <v>#REF!</v>
      </c>
      <c r="L881" s="17" t="e">
        <f>VLOOKUP(I881,#REF!,6,0)</f>
        <v>#REF!</v>
      </c>
      <c r="M881" s="92" t="e">
        <f t="shared" si="28"/>
        <v>#REF!</v>
      </c>
      <c r="P881" s="19" t="e">
        <f>VLOOKUP(I881,#REF!,8,0)</f>
        <v>#REF!</v>
      </c>
      <c r="Q881" s="19" t="e">
        <f t="shared" si="29"/>
        <v>#REF!</v>
      </c>
    </row>
    <row r="882" spans="1:17">
      <c r="A882" s="11">
        <v>962</v>
      </c>
      <c r="B882" s="12">
        <v>44935</v>
      </c>
      <c r="C882" s="20" t="s">
        <v>145</v>
      </c>
      <c r="D882" s="16" t="s">
        <v>972</v>
      </c>
      <c r="E882" s="16"/>
      <c r="I882" s="37" t="s">
        <v>25</v>
      </c>
      <c r="J882" s="37">
        <v>50</v>
      </c>
      <c r="K882" s="13" t="e">
        <f>VLOOKUP(I882,#REF!,2,0)</f>
        <v>#REF!</v>
      </c>
      <c r="L882" s="17" t="e">
        <f>VLOOKUP(I882,#REF!,6,0)</f>
        <v>#REF!</v>
      </c>
      <c r="M882" s="92" t="e">
        <f t="shared" ref="M882:M938" si="30">J882*L882</f>
        <v>#REF!</v>
      </c>
      <c r="P882" s="19" t="e">
        <f>VLOOKUP(I882,#REF!,8,0)</f>
        <v>#REF!</v>
      </c>
      <c r="Q882" s="19" t="e">
        <f t="shared" si="29"/>
        <v>#REF!</v>
      </c>
    </row>
    <row r="883" spans="1:17" hidden="1">
      <c r="A883" s="11">
        <v>963</v>
      </c>
      <c r="B883" s="12">
        <v>44935</v>
      </c>
      <c r="C883" s="20" t="s">
        <v>145</v>
      </c>
      <c r="D883" s="16" t="s">
        <v>972</v>
      </c>
      <c r="E883" s="16"/>
      <c r="I883" s="37" t="s">
        <v>35</v>
      </c>
      <c r="J883" s="37">
        <v>15</v>
      </c>
      <c r="K883" s="13" t="e">
        <f>VLOOKUP(I883,#REF!,2,0)</f>
        <v>#REF!</v>
      </c>
      <c r="L883" s="17" t="e">
        <f>VLOOKUP(I883,#REF!,6,0)</f>
        <v>#REF!</v>
      </c>
      <c r="M883" s="92" t="e">
        <f t="shared" si="30"/>
        <v>#REF!</v>
      </c>
      <c r="P883" s="19" t="e">
        <f>VLOOKUP(I883,#REF!,8,0)</f>
        <v>#REF!</v>
      </c>
      <c r="Q883" s="19" t="e">
        <f t="shared" si="29"/>
        <v>#REF!</v>
      </c>
    </row>
    <row r="884" spans="1:17" hidden="1">
      <c r="A884" s="11">
        <v>964</v>
      </c>
      <c r="B884" s="12">
        <v>44935</v>
      </c>
      <c r="C884" s="20" t="s">
        <v>145</v>
      </c>
      <c r="D884" s="16" t="s">
        <v>1031</v>
      </c>
      <c r="E884" s="16"/>
      <c r="I884" s="37" t="s">
        <v>37</v>
      </c>
      <c r="J884" s="37">
        <v>5</v>
      </c>
      <c r="K884" s="13" t="e">
        <f>VLOOKUP(I884,#REF!,2,0)</f>
        <v>#REF!</v>
      </c>
      <c r="L884" s="17" t="e">
        <f>VLOOKUP(I884,#REF!,6,0)</f>
        <v>#REF!</v>
      </c>
      <c r="M884" s="92" t="e">
        <f t="shared" si="30"/>
        <v>#REF!</v>
      </c>
      <c r="P884" s="19" t="e">
        <f>VLOOKUP(I884,#REF!,8,0)</f>
        <v>#REF!</v>
      </c>
      <c r="Q884" s="19" t="e">
        <f t="shared" si="29"/>
        <v>#REF!</v>
      </c>
    </row>
    <row r="885" spans="1:17" hidden="1">
      <c r="A885" s="11">
        <v>965</v>
      </c>
      <c r="B885" s="12">
        <v>44936</v>
      </c>
      <c r="C885" s="20" t="s">
        <v>764</v>
      </c>
      <c r="D885" s="16" t="s">
        <v>401</v>
      </c>
      <c r="E885" s="16"/>
      <c r="I885" s="37" t="s">
        <v>31</v>
      </c>
      <c r="J885" s="37">
        <v>10</v>
      </c>
      <c r="K885" s="13" t="e">
        <f>VLOOKUP(I885,#REF!,2,0)</f>
        <v>#REF!</v>
      </c>
      <c r="L885" s="17" t="e">
        <f>VLOOKUP(I885,#REF!,6,0)</f>
        <v>#REF!</v>
      </c>
      <c r="M885" s="92" t="e">
        <f t="shared" si="30"/>
        <v>#REF!</v>
      </c>
      <c r="N885" s="19" t="s">
        <v>1271</v>
      </c>
      <c r="O885" s="19" t="s">
        <v>425</v>
      </c>
      <c r="P885" s="19" t="e">
        <f>VLOOKUP(I885,#REF!,8,0)</f>
        <v>#REF!</v>
      </c>
      <c r="Q885" s="19" t="e">
        <f t="shared" si="29"/>
        <v>#REF!</v>
      </c>
    </row>
    <row r="886" spans="1:17" hidden="1">
      <c r="A886" s="11">
        <v>966</v>
      </c>
      <c r="B886" s="12">
        <v>44936</v>
      </c>
      <c r="C886" s="20" t="s">
        <v>764</v>
      </c>
      <c r="D886" s="16" t="s">
        <v>401</v>
      </c>
      <c r="E886" s="16"/>
      <c r="I886" s="37" t="s">
        <v>26</v>
      </c>
      <c r="J886" s="37">
        <v>10</v>
      </c>
      <c r="K886" s="13" t="e">
        <f>VLOOKUP(I886,#REF!,2,0)</f>
        <v>#REF!</v>
      </c>
      <c r="L886" s="17" t="e">
        <f>VLOOKUP(I886,#REF!,6,0)</f>
        <v>#REF!</v>
      </c>
      <c r="M886" s="92" t="e">
        <f t="shared" si="30"/>
        <v>#REF!</v>
      </c>
      <c r="N886" s="19" t="s">
        <v>1271</v>
      </c>
      <c r="O886" s="19" t="s">
        <v>425</v>
      </c>
      <c r="P886" s="19" t="e">
        <f>VLOOKUP(I886,#REF!,8,0)</f>
        <v>#REF!</v>
      </c>
      <c r="Q886" s="19" t="e">
        <f t="shared" si="29"/>
        <v>#REF!</v>
      </c>
    </row>
    <row r="887" spans="1:17">
      <c r="A887" s="11">
        <v>967</v>
      </c>
      <c r="B887" s="12">
        <v>44936</v>
      </c>
      <c r="C887" s="20" t="s">
        <v>764</v>
      </c>
      <c r="D887" s="16" t="s">
        <v>401</v>
      </c>
      <c r="E887" s="16"/>
      <c r="I887" s="37" t="s">
        <v>25</v>
      </c>
      <c r="J887" s="37">
        <v>10</v>
      </c>
      <c r="K887" s="13" t="e">
        <f>VLOOKUP(I887,#REF!,2,0)</f>
        <v>#REF!</v>
      </c>
      <c r="L887" s="17" t="e">
        <f>VLOOKUP(I887,#REF!,6,0)</f>
        <v>#REF!</v>
      </c>
      <c r="M887" s="92" t="e">
        <f t="shared" si="30"/>
        <v>#REF!</v>
      </c>
      <c r="N887" s="19" t="s">
        <v>1271</v>
      </c>
      <c r="O887" s="19" t="s">
        <v>425</v>
      </c>
      <c r="P887" s="19" t="e">
        <f>VLOOKUP(I887,#REF!,8,0)</f>
        <v>#REF!</v>
      </c>
      <c r="Q887" s="19" t="e">
        <f t="shared" si="29"/>
        <v>#REF!</v>
      </c>
    </row>
    <row r="888" spans="1:17" hidden="1">
      <c r="A888" s="11">
        <v>968</v>
      </c>
      <c r="B888" s="12">
        <v>44936</v>
      </c>
      <c r="C888" s="20" t="s">
        <v>764</v>
      </c>
      <c r="D888" s="16" t="s">
        <v>401</v>
      </c>
      <c r="E888" s="16"/>
      <c r="I888" s="37" t="s">
        <v>21</v>
      </c>
      <c r="J888" s="37">
        <v>10</v>
      </c>
      <c r="K888" s="13" t="e">
        <f>VLOOKUP(I888,#REF!,2,0)</f>
        <v>#REF!</v>
      </c>
      <c r="L888" s="17" t="e">
        <f>VLOOKUP(I888,#REF!,6,0)</f>
        <v>#REF!</v>
      </c>
      <c r="M888" s="92" t="e">
        <f t="shared" si="30"/>
        <v>#REF!</v>
      </c>
      <c r="N888" s="19" t="s">
        <v>1271</v>
      </c>
      <c r="O888" s="19" t="s">
        <v>425</v>
      </c>
      <c r="P888" s="19" t="e">
        <f>VLOOKUP(I888,#REF!,8,0)</f>
        <v>#REF!</v>
      </c>
      <c r="Q888" s="19" t="e">
        <f t="shared" si="29"/>
        <v>#REF!</v>
      </c>
    </row>
    <row r="889" spans="1:17" hidden="1">
      <c r="A889" s="11">
        <v>969</v>
      </c>
      <c r="B889" s="12">
        <v>44936</v>
      </c>
      <c r="C889" s="20" t="s">
        <v>764</v>
      </c>
      <c r="D889" s="16" t="s">
        <v>401</v>
      </c>
      <c r="E889" s="16"/>
      <c r="I889" s="37" t="s">
        <v>35</v>
      </c>
      <c r="J889" s="37">
        <v>10</v>
      </c>
      <c r="K889" s="13" t="e">
        <f>VLOOKUP(I889,#REF!,2,0)</f>
        <v>#REF!</v>
      </c>
      <c r="L889" s="17" t="e">
        <f>VLOOKUP(I889,#REF!,6,0)</f>
        <v>#REF!</v>
      </c>
      <c r="M889" s="92" t="e">
        <f t="shared" si="30"/>
        <v>#REF!</v>
      </c>
      <c r="N889" s="19" t="s">
        <v>1271</v>
      </c>
      <c r="O889" s="19" t="s">
        <v>425</v>
      </c>
      <c r="P889" s="19" t="e">
        <f>VLOOKUP(I889,#REF!,8,0)</f>
        <v>#REF!</v>
      </c>
      <c r="Q889" s="19" t="e">
        <f t="shared" si="29"/>
        <v>#REF!</v>
      </c>
    </row>
    <row r="890" spans="1:17" hidden="1">
      <c r="A890" s="11">
        <v>970</v>
      </c>
      <c r="B890" s="12">
        <v>44936</v>
      </c>
      <c r="C890" s="20" t="s">
        <v>764</v>
      </c>
      <c r="D890" s="16" t="s">
        <v>1246</v>
      </c>
      <c r="E890" s="16"/>
      <c r="I890" s="37" t="s">
        <v>31</v>
      </c>
      <c r="J890" s="37">
        <v>2</v>
      </c>
      <c r="K890" s="13" t="e">
        <f>VLOOKUP(I890,#REF!,2,0)</f>
        <v>#REF!</v>
      </c>
      <c r="L890" s="17" t="e">
        <f>VLOOKUP(I890,#REF!,6,0)</f>
        <v>#REF!</v>
      </c>
      <c r="M890" s="92" t="e">
        <f t="shared" si="30"/>
        <v>#REF!</v>
      </c>
      <c r="N890" s="19" t="s">
        <v>1272</v>
      </c>
      <c r="O890" s="19" t="s">
        <v>1332</v>
      </c>
      <c r="P890" s="19" t="e">
        <f>VLOOKUP(I890,#REF!,8,0)</f>
        <v>#REF!</v>
      </c>
      <c r="Q890" s="19" t="e">
        <f t="shared" si="29"/>
        <v>#REF!</v>
      </c>
    </row>
    <row r="891" spans="1:17" hidden="1">
      <c r="A891" s="11">
        <v>971</v>
      </c>
      <c r="B891" s="12">
        <v>44936</v>
      </c>
      <c r="C891" s="20" t="s">
        <v>764</v>
      </c>
      <c r="D891" s="16" t="s">
        <v>1246</v>
      </c>
      <c r="E891" s="16"/>
      <c r="I891" s="37" t="s">
        <v>26</v>
      </c>
      <c r="J891" s="37">
        <v>2</v>
      </c>
      <c r="K891" s="13" t="e">
        <f>VLOOKUP(I891,#REF!,2,0)</f>
        <v>#REF!</v>
      </c>
      <c r="L891" s="17" t="e">
        <f>VLOOKUP(I891,#REF!,6,0)</f>
        <v>#REF!</v>
      </c>
      <c r="M891" s="92" t="e">
        <f t="shared" si="30"/>
        <v>#REF!</v>
      </c>
      <c r="N891" s="19" t="s">
        <v>1272</v>
      </c>
      <c r="O891" s="19" t="s">
        <v>1332</v>
      </c>
      <c r="P891" s="19" t="e">
        <f>VLOOKUP(I891,#REF!,8,0)</f>
        <v>#REF!</v>
      </c>
      <c r="Q891" s="19" t="e">
        <f t="shared" si="29"/>
        <v>#REF!</v>
      </c>
    </row>
    <row r="892" spans="1:17">
      <c r="A892" s="11">
        <v>972</v>
      </c>
      <c r="B892" s="12">
        <v>44936</v>
      </c>
      <c r="C892" s="20" t="s">
        <v>764</v>
      </c>
      <c r="D892" s="16" t="s">
        <v>1246</v>
      </c>
      <c r="E892" s="16"/>
      <c r="I892" s="37" t="s">
        <v>25</v>
      </c>
      <c r="J892" s="37">
        <v>2</v>
      </c>
      <c r="K892" s="13" t="e">
        <f>VLOOKUP(I892,#REF!,2,0)</f>
        <v>#REF!</v>
      </c>
      <c r="L892" s="17" t="e">
        <f>VLOOKUP(I892,#REF!,6,0)</f>
        <v>#REF!</v>
      </c>
      <c r="M892" s="92" t="e">
        <f t="shared" si="30"/>
        <v>#REF!</v>
      </c>
      <c r="N892" s="19" t="s">
        <v>1272</v>
      </c>
      <c r="O892" s="19" t="s">
        <v>1332</v>
      </c>
      <c r="P892" s="19" t="e">
        <f>VLOOKUP(I892,#REF!,8,0)</f>
        <v>#REF!</v>
      </c>
      <c r="Q892" s="19" t="e">
        <f t="shared" si="29"/>
        <v>#REF!</v>
      </c>
    </row>
    <row r="893" spans="1:17" hidden="1">
      <c r="A893" s="11">
        <v>973</v>
      </c>
      <c r="B893" s="12">
        <v>44936</v>
      </c>
      <c r="C893" s="20" t="s">
        <v>764</v>
      </c>
      <c r="D893" s="16" t="s">
        <v>1246</v>
      </c>
      <c r="E893" s="16"/>
      <c r="I893" s="37" t="s">
        <v>21</v>
      </c>
      <c r="J893" s="37">
        <v>2</v>
      </c>
      <c r="K893" s="13" t="e">
        <f>VLOOKUP(I893,#REF!,2,0)</f>
        <v>#REF!</v>
      </c>
      <c r="L893" s="17" t="e">
        <f>VLOOKUP(I893,#REF!,6,0)</f>
        <v>#REF!</v>
      </c>
      <c r="M893" s="92" t="e">
        <f t="shared" si="30"/>
        <v>#REF!</v>
      </c>
      <c r="N893" s="19" t="s">
        <v>1272</v>
      </c>
      <c r="O893" s="19" t="s">
        <v>1332</v>
      </c>
      <c r="P893" s="19" t="e">
        <f>VLOOKUP(I893,#REF!,8,0)</f>
        <v>#REF!</v>
      </c>
      <c r="Q893" s="19" t="e">
        <f t="shared" ref="Q893:Q953" si="31">J893*P893</f>
        <v>#REF!</v>
      </c>
    </row>
    <row r="894" spans="1:17" hidden="1">
      <c r="A894" s="11">
        <v>977</v>
      </c>
      <c r="B894" s="12">
        <v>44936</v>
      </c>
      <c r="C894" s="20" t="s">
        <v>764</v>
      </c>
      <c r="D894" s="16" t="s">
        <v>1246</v>
      </c>
      <c r="E894" s="16"/>
      <c r="I894" s="37" t="s">
        <v>35</v>
      </c>
      <c r="J894" s="37">
        <v>2</v>
      </c>
      <c r="K894" s="13" t="e">
        <f>VLOOKUP(I894,#REF!,2,0)</f>
        <v>#REF!</v>
      </c>
      <c r="L894" s="17" t="e">
        <f>VLOOKUP(I894,#REF!,6,0)</f>
        <v>#REF!</v>
      </c>
      <c r="M894" s="92" t="e">
        <f t="shared" si="30"/>
        <v>#REF!</v>
      </c>
      <c r="N894" s="19" t="s">
        <v>1272</v>
      </c>
      <c r="O894" s="19" t="s">
        <v>1332</v>
      </c>
      <c r="P894" s="19" t="e">
        <f>VLOOKUP(I894,#REF!,8,0)</f>
        <v>#REF!</v>
      </c>
      <c r="Q894" s="19" t="e">
        <f t="shared" si="31"/>
        <v>#REF!</v>
      </c>
    </row>
    <row r="895" spans="1:17" hidden="1">
      <c r="A895" s="11">
        <v>978</v>
      </c>
      <c r="B895" s="12">
        <v>44936</v>
      </c>
      <c r="C895" s="20" t="s">
        <v>764</v>
      </c>
      <c r="D895" s="16" t="s">
        <v>389</v>
      </c>
      <c r="E895" s="16"/>
      <c r="I895" s="37" t="s">
        <v>26</v>
      </c>
      <c r="J895" s="37">
        <v>10</v>
      </c>
      <c r="K895" s="13" t="e">
        <f>VLOOKUP(I895,#REF!,2,0)</f>
        <v>#REF!</v>
      </c>
      <c r="L895" s="17" t="e">
        <f>VLOOKUP(I895,#REF!,6,0)</f>
        <v>#REF!</v>
      </c>
      <c r="M895" s="92" t="e">
        <f t="shared" si="30"/>
        <v>#REF!</v>
      </c>
      <c r="N895" s="19" t="s">
        <v>1273</v>
      </c>
      <c r="O895" s="19" t="s">
        <v>439</v>
      </c>
      <c r="P895" s="19" t="e">
        <f>VLOOKUP(I895,#REF!,8,0)</f>
        <v>#REF!</v>
      </c>
      <c r="Q895" s="19" t="e">
        <f t="shared" si="31"/>
        <v>#REF!</v>
      </c>
    </row>
    <row r="896" spans="1:17" hidden="1">
      <c r="A896" s="11">
        <v>979</v>
      </c>
      <c r="B896" s="12">
        <v>44936</v>
      </c>
      <c r="C896" s="20" t="s">
        <v>764</v>
      </c>
      <c r="D896" s="16" t="s">
        <v>1247</v>
      </c>
      <c r="E896" s="16"/>
      <c r="I896" s="37" t="s">
        <v>23</v>
      </c>
      <c r="J896" s="37">
        <v>5</v>
      </c>
      <c r="K896" s="13" t="e">
        <f>VLOOKUP(I896,#REF!,2,0)</f>
        <v>#REF!</v>
      </c>
      <c r="L896" s="17" t="e">
        <f>VLOOKUP(I896,#REF!,6,0)</f>
        <v>#REF!</v>
      </c>
      <c r="M896" s="92" t="e">
        <f t="shared" si="30"/>
        <v>#REF!</v>
      </c>
      <c r="N896" s="19" t="s">
        <v>1274</v>
      </c>
      <c r="O896" s="19" t="s">
        <v>1333</v>
      </c>
      <c r="P896" s="19" t="e">
        <f>VLOOKUP(I896,#REF!,8,0)</f>
        <v>#REF!</v>
      </c>
      <c r="Q896" s="19" t="e">
        <f t="shared" si="31"/>
        <v>#REF!</v>
      </c>
    </row>
    <row r="897" spans="1:17" hidden="1">
      <c r="A897" s="11">
        <v>980</v>
      </c>
      <c r="B897" s="12">
        <v>44936</v>
      </c>
      <c r="C897" s="20" t="s">
        <v>764</v>
      </c>
      <c r="D897" s="16" t="s">
        <v>1247</v>
      </c>
      <c r="E897" s="16"/>
      <c r="I897" s="37" t="s">
        <v>35</v>
      </c>
      <c r="J897" s="37">
        <v>5</v>
      </c>
      <c r="K897" s="13" t="e">
        <f>VLOOKUP(I897,#REF!,2,0)</f>
        <v>#REF!</v>
      </c>
      <c r="L897" s="17" t="e">
        <f>VLOOKUP(I897,#REF!,6,0)</f>
        <v>#REF!</v>
      </c>
      <c r="M897" s="92" t="e">
        <f t="shared" si="30"/>
        <v>#REF!</v>
      </c>
      <c r="N897" s="19" t="s">
        <v>1274</v>
      </c>
      <c r="O897" s="19" t="s">
        <v>1333</v>
      </c>
      <c r="P897" s="19" t="e">
        <f>VLOOKUP(I897,#REF!,8,0)</f>
        <v>#REF!</v>
      </c>
      <c r="Q897" s="19" t="e">
        <f t="shared" si="31"/>
        <v>#REF!</v>
      </c>
    </row>
    <row r="898" spans="1:17">
      <c r="A898" s="11">
        <v>981</v>
      </c>
      <c r="B898" s="12">
        <v>44936</v>
      </c>
      <c r="C898" s="20" t="s">
        <v>764</v>
      </c>
      <c r="D898" s="16" t="s">
        <v>1247</v>
      </c>
      <c r="E898" s="16"/>
      <c r="I898" s="37" t="s">
        <v>25</v>
      </c>
      <c r="J898" s="37">
        <v>10</v>
      </c>
      <c r="K898" s="13" t="e">
        <f>VLOOKUP(I898,#REF!,2,0)</f>
        <v>#REF!</v>
      </c>
      <c r="L898" s="17" t="e">
        <f>VLOOKUP(I898,#REF!,6,0)</f>
        <v>#REF!</v>
      </c>
      <c r="M898" s="92" t="e">
        <f t="shared" si="30"/>
        <v>#REF!</v>
      </c>
      <c r="N898" s="19" t="s">
        <v>1274</v>
      </c>
      <c r="O898" s="19" t="s">
        <v>1333</v>
      </c>
      <c r="P898" s="19" t="e">
        <f>VLOOKUP(I898,#REF!,8,0)</f>
        <v>#REF!</v>
      </c>
      <c r="Q898" s="19" t="e">
        <f t="shared" si="31"/>
        <v>#REF!</v>
      </c>
    </row>
    <row r="899" spans="1:17" hidden="1">
      <c r="A899" s="11">
        <v>982</v>
      </c>
      <c r="B899" s="12">
        <v>44936</v>
      </c>
      <c r="C899" s="20" t="s">
        <v>764</v>
      </c>
      <c r="D899" s="16" t="s">
        <v>256</v>
      </c>
      <c r="E899" s="16"/>
      <c r="I899" s="37" t="s">
        <v>26</v>
      </c>
      <c r="J899" s="37">
        <v>10</v>
      </c>
      <c r="K899" s="13" t="e">
        <f>VLOOKUP(I899,#REF!,2,0)</f>
        <v>#REF!</v>
      </c>
      <c r="L899" s="17" t="e">
        <f>VLOOKUP(I899,#REF!,6,0)</f>
        <v>#REF!</v>
      </c>
      <c r="M899" s="92" t="e">
        <f t="shared" si="30"/>
        <v>#REF!</v>
      </c>
      <c r="N899" s="19" t="s">
        <v>1275</v>
      </c>
      <c r="O899" s="19" t="s">
        <v>443</v>
      </c>
      <c r="P899" s="19" t="e">
        <f>VLOOKUP(I899,#REF!,8,0)</f>
        <v>#REF!</v>
      </c>
      <c r="Q899" s="19" t="e">
        <f t="shared" si="31"/>
        <v>#REF!</v>
      </c>
    </row>
    <row r="900" spans="1:17" hidden="1">
      <c r="A900" s="11">
        <v>983</v>
      </c>
      <c r="B900" s="12">
        <v>44936</v>
      </c>
      <c r="C900" s="20" t="s">
        <v>764</v>
      </c>
      <c r="D900" s="16" t="s">
        <v>256</v>
      </c>
      <c r="E900" s="16"/>
      <c r="I900" s="37" t="s">
        <v>21</v>
      </c>
      <c r="J900" s="37">
        <v>10</v>
      </c>
      <c r="K900" s="13" t="e">
        <f>VLOOKUP(I900,#REF!,2,0)</f>
        <v>#REF!</v>
      </c>
      <c r="L900" s="17" t="e">
        <f>VLOOKUP(I900,#REF!,6,0)</f>
        <v>#REF!</v>
      </c>
      <c r="M900" s="92" t="e">
        <f t="shared" si="30"/>
        <v>#REF!</v>
      </c>
      <c r="N900" s="19" t="s">
        <v>1275</v>
      </c>
      <c r="O900" s="19" t="s">
        <v>443</v>
      </c>
      <c r="P900" s="19" t="e">
        <f>VLOOKUP(I900,#REF!,8,0)</f>
        <v>#REF!</v>
      </c>
      <c r="Q900" s="19" t="e">
        <f t="shared" si="31"/>
        <v>#REF!</v>
      </c>
    </row>
    <row r="901" spans="1:17" hidden="1">
      <c r="A901" s="11">
        <v>984</v>
      </c>
      <c r="B901" s="12">
        <v>44936</v>
      </c>
      <c r="C901" s="20" t="s">
        <v>764</v>
      </c>
      <c r="D901" s="16" t="s">
        <v>256</v>
      </c>
      <c r="E901" s="16"/>
      <c r="I901" s="37" t="s">
        <v>41</v>
      </c>
      <c r="J901" s="37">
        <v>5</v>
      </c>
      <c r="K901" s="13" t="e">
        <f>VLOOKUP(I901,#REF!,2,0)</f>
        <v>#REF!</v>
      </c>
      <c r="L901" s="17" t="e">
        <f>VLOOKUP(I901,#REF!,6,0)</f>
        <v>#REF!</v>
      </c>
      <c r="M901" s="92" t="e">
        <f t="shared" si="30"/>
        <v>#REF!</v>
      </c>
      <c r="N901" s="19" t="s">
        <v>1275</v>
      </c>
      <c r="O901" s="19" t="s">
        <v>443</v>
      </c>
      <c r="P901" s="19" t="e">
        <f>VLOOKUP(I901,#REF!,8,0)</f>
        <v>#REF!</v>
      </c>
      <c r="Q901" s="19" t="e">
        <f t="shared" si="31"/>
        <v>#REF!</v>
      </c>
    </row>
    <row r="902" spans="1:17" hidden="1">
      <c r="A902" s="11">
        <v>985</v>
      </c>
      <c r="B902" s="12">
        <v>44936</v>
      </c>
      <c r="C902" s="20" t="s">
        <v>764</v>
      </c>
      <c r="D902" s="16" t="s">
        <v>256</v>
      </c>
      <c r="E902" s="16"/>
      <c r="I902" s="37" t="s">
        <v>35</v>
      </c>
      <c r="J902" s="37">
        <v>5</v>
      </c>
      <c r="K902" s="13" t="e">
        <f>VLOOKUP(I902,#REF!,2,0)</f>
        <v>#REF!</v>
      </c>
      <c r="L902" s="17" t="e">
        <f>VLOOKUP(I902,#REF!,6,0)</f>
        <v>#REF!</v>
      </c>
      <c r="M902" s="92" t="e">
        <f t="shared" si="30"/>
        <v>#REF!</v>
      </c>
      <c r="N902" s="19" t="s">
        <v>1275</v>
      </c>
      <c r="O902" s="19" t="s">
        <v>443</v>
      </c>
      <c r="P902" s="19" t="e">
        <f>VLOOKUP(I902,#REF!,8,0)</f>
        <v>#REF!</v>
      </c>
      <c r="Q902" s="19" t="e">
        <f t="shared" si="31"/>
        <v>#REF!</v>
      </c>
    </row>
    <row r="903" spans="1:17" hidden="1">
      <c r="A903" s="11">
        <v>986</v>
      </c>
      <c r="B903" s="12">
        <v>44936</v>
      </c>
      <c r="C903" s="20" t="s">
        <v>764</v>
      </c>
      <c r="D903" s="16" t="s">
        <v>241</v>
      </c>
      <c r="E903" s="16"/>
      <c r="I903" s="37" t="s">
        <v>31</v>
      </c>
      <c r="J903" s="37">
        <v>3</v>
      </c>
      <c r="K903" s="13" t="e">
        <f>VLOOKUP(I903,#REF!,2,0)</f>
        <v>#REF!</v>
      </c>
      <c r="L903" s="17" t="e">
        <f>VLOOKUP(I903,#REF!,6,0)</f>
        <v>#REF!</v>
      </c>
      <c r="M903" s="92" t="e">
        <f t="shared" si="30"/>
        <v>#REF!</v>
      </c>
      <c r="N903" s="19" t="s">
        <v>1276</v>
      </c>
      <c r="O903" s="19" t="s">
        <v>469</v>
      </c>
      <c r="P903" s="19" t="e">
        <f>VLOOKUP(I903,#REF!,8,0)</f>
        <v>#REF!</v>
      </c>
      <c r="Q903" s="19" t="e">
        <f t="shared" si="31"/>
        <v>#REF!</v>
      </c>
    </row>
    <row r="904" spans="1:17">
      <c r="A904" s="11">
        <v>987</v>
      </c>
      <c r="B904" s="12">
        <v>44936</v>
      </c>
      <c r="C904" s="20" t="s">
        <v>764</v>
      </c>
      <c r="D904" s="16" t="s">
        <v>241</v>
      </c>
      <c r="E904" s="16"/>
      <c r="I904" s="37" t="s">
        <v>25</v>
      </c>
      <c r="J904" s="37">
        <v>10</v>
      </c>
      <c r="K904" s="13" t="e">
        <f>VLOOKUP(I904,#REF!,2,0)</f>
        <v>#REF!</v>
      </c>
      <c r="L904" s="17" t="e">
        <f>VLOOKUP(I904,#REF!,6,0)</f>
        <v>#REF!</v>
      </c>
      <c r="M904" s="92" t="e">
        <f t="shared" si="30"/>
        <v>#REF!</v>
      </c>
      <c r="N904" s="19" t="s">
        <v>1276</v>
      </c>
      <c r="O904" s="19" t="s">
        <v>469</v>
      </c>
      <c r="P904" s="19" t="e">
        <f>VLOOKUP(I904,#REF!,8,0)</f>
        <v>#REF!</v>
      </c>
      <c r="Q904" s="19" t="e">
        <f t="shared" si="31"/>
        <v>#REF!</v>
      </c>
    </row>
    <row r="905" spans="1:17" hidden="1">
      <c r="A905" s="11">
        <v>988</v>
      </c>
      <c r="B905" s="12">
        <v>44936</v>
      </c>
      <c r="C905" s="20" t="s">
        <v>764</v>
      </c>
      <c r="D905" s="16" t="s">
        <v>241</v>
      </c>
      <c r="E905" s="16"/>
      <c r="I905" s="37" t="s">
        <v>39</v>
      </c>
      <c r="J905" s="37">
        <v>5</v>
      </c>
      <c r="K905" s="13" t="e">
        <f>VLOOKUP(I905,#REF!,2,0)</f>
        <v>#REF!</v>
      </c>
      <c r="L905" s="17" t="e">
        <f>VLOOKUP(I905,#REF!,6,0)</f>
        <v>#REF!</v>
      </c>
      <c r="M905" s="92" t="e">
        <f t="shared" si="30"/>
        <v>#REF!</v>
      </c>
      <c r="N905" s="19" t="s">
        <v>1276</v>
      </c>
      <c r="O905" s="19" t="s">
        <v>469</v>
      </c>
      <c r="P905" s="19" t="e">
        <f>VLOOKUP(I905,#REF!,8,0)</f>
        <v>#REF!</v>
      </c>
      <c r="Q905" s="19" t="e">
        <f t="shared" si="31"/>
        <v>#REF!</v>
      </c>
    </row>
    <row r="906" spans="1:17" hidden="1">
      <c r="A906" s="11">
        <v>989</v>
      </c>
      <c r="B906" s="12">
        <v>44936</v>
      </c>
      <c r="C906" s="20" t="s">
        <v>764</v>
      </c>
      <c r="D906" s="16" t="s">
        <v>241</v>
      </c>
      <c r="E906" s="16"/>
      <c r="I906" s="37" t="s">
        <v>35</v>
      </c>
      <c r="J906" s="37">
        <v>5</v>
      </c>
      <c r="K906" s="13" t="e">
        <f>VLOOKUP(I906,#REF!,2,0)</f>
        <v>#REF!</v>
      </c>
      <c r="L906" s="17" t="e">
        <f>VLOOKUP(I906,#REF!,6,0)</f>
        <v>#REF!</v>
      </c>
      <c r="M906" s="92" t="e">
        <f t="shared" si="30"/>
        <v>#REF!</v>
      </c>
      <c r="N906" s="19" t="s">
        <v>1276</v>
      </c>
      <c r="O906" s="19" t="s">
        <v>469</v>
      </c>
      <c r="P906" s="19" t="e">
        <f>VLOOKUP(I906,#REF!,8,0)</f>
        <v>#REF!</v>
      </c>
      <c r="Q906" s="19" t="e">
        <f t="shared" si="31"/>
        <v>#REF!</v>
      </c>
    </row>
    <row r="907" spans="1:17" hidden="1">
      <c r="A907" s="11">
        <v>990</v>
      </c>
      <c r="B907" s="12">
        <v>44936</v>
      </c>
      <c r="C907" s="20" t="s">
        <v>764</v>
      </c>
      <c r="D907" s="16" t="s">
        <v>241</v>
      </c>
      <c r="E907" s="16"/>
      <c r="I907" s="37" t="s">
        <v>23</v>
      </c>
      <c r="J907" s="37">
        <v>5</v>
      </c>
      <c r="K907" s="13" t="e">
        <f>VLOOKUP(I907,#REF!,2,0)</f>
        <v>#REF!</v>
      </c>
      <c r="L907" s="17" t="e">
        <f>VLOOKUP(I907,#REF!,6,0)</f>
        <v>#REF!</v>
      </c>
      <c r="M907" s="92" t="e">
        <f t="shared" si="30"/>
        <v>#REF!</v>
      </c>
      <c r="N907" s="19" t="s">
        <v>1276</v>
      </c>
      <c r="O907" s="19" t="s">
        <v>469</v>
      </c>
      <c r="P907" s="19" t="e">
        <f>VLOOKUP(I907,#REF!,8,0)</f>
        <v>#REF!</v>
      </c>
      <c r="Q907" s="19" t="e">
        <f t="shared" si="31"/>
        <v>#REF!</v>
      </c>
    </row>
    <row r="908" spans="1:17" hidden="1">
      <c r="A908" s="11">
        <v>991</v>
      </c>
      <c r="B908" s="12">
        <v>44936</v>
      </c>
      <c r="C908" s="20" t="s">
        <v>764</v>
      </c>
      <c r="D908" s="16" t="s">
        <v>255</v>
      </c>
      <c r="E908" s="16"/>
      <c r="I908" s="37" t="s">
        <v>41</v>
      </c>
      <c r="J908" s="37">
        <v>5</v>
      </c>
      <c r="K908" s="13" t="e">
        <f>VLOOKUP(I908,#REF!,2,0)</f>
        <v>#REF!</v>
      </c>
      <c r="L908" s="17" t="e">
        <f>VLOOKUP(I908,#REF!,6,0)</f>
        <v>#REF!</v>
      </c>
      <c r="M908" s="92" t="e">
        <f t="shared" si="30"/>
        <v>#REF!</v>
      </c>
      <c r="N908" s="19" t="s">
        <v>1277</v>
      </c>
      <c r="O908" s="19" t="s">
        <v>737</v>
      </c>
      <c r="P908" s="19" t="e">
        <f>VLOOKUP(I908,#REF!,8,0)</f>
        <v>#REF!</v>
      </c>
      <c r="Q908" s="19" t="e">
        <f t="shared" si="31"/>
        <v>#REF!</v>
      </c>
    </row>
    <row r="909" spans="1:17" hidden="1">
      <c r="A909" s="11">
        <v>992</v>
      </c>
      <c r="B909" s="12">
        <v>44936</v>
      </c>
      <c r="C909" s="20" t="s">
        <v>764</v>
      </c>
      <c r="D909" s="16" t="s">
        <v>255</v>
      </c>
      <c r="E909" s="16"/>
      <c r="I909" s="37" t="s">
        <v>21</v>
      </c>
      <c r="J909" s="37">
        <v>5</v>
      </c>
      <c r="K909" s="13" t="e">
        <f>VLOOKUP(I909,#REF!,2,0)</f>
        <v>#REF!</v>
      </c>
      <c r="L909" s="17" t="e">
        <f>VLOOKUP(I909,#REF!,6,0)</f>
        <v>#REF!</v>
      </c>
      <c r="M909" s="92" t="e">
        <f t="shared" si="30"/>
        <v>#REF!</v>
      </c>
      <c r="N909" s="19" t="s">
        <v>1277</v>
      </c>
      <c r="O909" s="19" t="s">
        <v>737</v>
      </c>
      <c r="P909" s="19" t="e">
        <f>VLOOKUP(I909,#REF!,8,0)</f>
        <v>#REF!</v>
      </c>
      <c r="Q909" s="19" t="e">
        <f t="shared" si="31"/>
        <v>#REF!</v>
      </c>
    </row>
    <row r="910" spans="1:17">
      <c r="A910" s="11">
        <v>993</v>
      </c>
      <c r="B910" s="12">
        <v>44936</v>
      </c>
      <c r="C910" s="20" t="s">
        <v>764</v>
      </c>
      <c r="D910" s="16" t="s">
        <v>255</v>
      </c>
      <c r="E910" s="16"/>
      <c r="I910" s="37" t="s">
        <v>25</v>
      </c>
      <c r="J910" s="37">
        <v>10</v>
      </c>
      <c r="K910" s="13" t="e">
        <f>VLOOKUP(I910,#REF!,2,0)</f>
        <v>#REF!</v>
      </c>
      <c r="L910" s="17" t="e">
        <f>VLOOKUP(I910,#REF!,6,0)</f>
        <v>#REF!</v>
      </c>
      <c r="M910" s="92" t="e">
        <f t="shared" si="30"/>
        <v>#REF!</v>
      </c>
      <c r="N910" s="19" t="s">
        <v>1277</v>
      </c>
      <c r="O910" s="19" t="s">
        <v>737</v>
      </c>
      <c r="P910" s="19" t="e">
        <f>VLOOKUP(I910,#REF!,8,0)</f>
        <v>#REF!</v>
      </c>
      <c r="Q910" s="19" t="e">
        <f t="shared" si="31"/>
        <v>#REF!</v>
      </c>
    </row>
    <row r="911" spans="1:17" hidden="1">
      <c r="A911" s="11">
        <v>994</v>
      </c>
      <c r="B911" s="12">
        <v>44936</v>
      </c>
      <c r="C911" s="20" t="s">
        <v>764</v>
      </c>
      <c r="D911" s="16" t="s">
        <v>255</v>
      </c>
      <c r="E911" s="16"/>
      <c r="I911" s="37" t="s">
        <v>26</v>
      </c>
      <c r="J911" s="37">
        <v>15</v>
      </c>
      <c r="K911" s="13" t="e">
        <f>VLOOKUP(I911,#REF!,2,0)</f>
        <v>#REF!</v>
      </c>
      <c r="L911" s="17" t="e">
        <f>VLOOKUP(I911,#REF!,6,0)</f>
        <v>#REF!</v>
      </c>
      <c r="M911" s="92" t="e">
        <f t="shared" si="30"/>
        <v>#REF!</v>
      </c>
      <c r="N911" s="19" t="s">
        <v>1277</v>
      </c>
      <c r="O911" s="19" t="s">
        <v>737</v>
      </c>
      <c r="P911" s="19" t="e">
        <f>VLOOKUP(I911,#REF!,8,0)</f>
        <v>#REF!</v>
      </c>
      <c r="Q911" s="19" t="e">
        <f t="shared" si="31"/>
        <v>#REF!</v>
      </c>
    </row>
    <row r="912" spans="1:17" hidden="1">
      <c r="A912" s="11">
        <v>995</v>
      </c>
      <c r="B912" s="12">
        <v>44936</v>
      </c>
      <c r="C912" s="20" t="s">
        <v>764</v>
      </c>
      <c r="D912" s="16" t="s">
        <v>1248</v>
      </c>
      <c r="E912" s="16"/>
      <c r="I912" s="37" t="s">
        <v>26</v>
      </c>
      <c r="J912" s="37">
        <v>4</v>
      </c>
      <c r="K912" s="13" t="e">
        <f>VLOOKUP(I912,#REF!,2,0)</f>
        <v>#REF!</v>
      </c>
      <c r="L912" s="17" t="e">
        <f>VLOOKUP(I912,#REF!,6,0)</f>
        <v>#REF!</v>
      </c>
      <c r="M912" s="92" t="e">
        <f t="shared" si="30"/>
        <v>#REF!</v>
      </c>
      <c r="N912" s="19" t="s">
        <v>1278</v>
      </c>
      <c r="O912" s="19" t="s">
        <v>1334</v>
      </c>
      <c r="P912" s="19" t="e">
        <f>VLOOKUP(I912,#REF!,8,0)</f>
        <v>#REF!</v>
      </c>
      <c r="Q912" s="19" t="e">
        <f t="shared" si="31"/>
        <v>#REF!</v>
      </c>
    </row>
    <row r="913" spans="1:17">
      <c r="A913" s="11">
        <v>996</v>
      </c>
      <c r="B913" s="12">
        <v>44936</v>
      </c>
      <c r="C913" s="20" t="s">
        <v>764</v>
      </c>
      <c r="D913" s="16" t="s">
        <v>1248</v>
      </c>
      <c r="E913" s="16"/>
      <c r="I913" s="37" t="s">
        <v>25</v>
      </c>
      <c r="J913" s="37">
        <v>10</v>
      </c>
      <c r="K913" s="13" t="e">
        <f>VLOOKUP(I913,#REF!,2,0)</f>
        <v>#REF!</v>
      </c>
      <c r="L913" s="17" t="e">
        <f>VLOOKUP(I913,#REF!,6,0)</f>
        <v>#REF!</v>
      </c>
      <c r="M913" s="92" t="e">
        <f t="shared" si="30"/>
        <v>#REF!</v>
      </c>
      <c r="N913" s="19" t="s">
        <v>1278</v>
      </c>
      <c r="O913" s="19" t="s">
        <v>1334</v>
      </c>
      <c r="P913" s="19" t="e">
        <f>VLOOKUP(I913,#REF!,8,0)</f>
        <v>#REF!</v>
      </c>
      <c r="Q913" s="19" t="e">
        <f t="shared" si="31"/>
        <v>#REF!</v>
      </c>
    </row>
    <row r="914" spans="1:17" hidden="1">
      <c r="A914" s="11">
        <v>997</v>
      </c>
      <c r="B914" s="12">
        <v>44936</v>
      </c>
      <c r="C914" s="20" t="s">
        <v>764</v>
      </c>
      <c r="D914" s="16" t="s">
        <v>1248</v>
      </c>
      <c r="E914" s="16"/>
      <c r="I914" s="37" t="s">
        <v>41</v>
      </c>
      <c r="J914" s="37">
        <v>2</v>
      </c>
      <c r="K914" s="13" t="e">
        <f>VLOOKUP(I914,#REF!,2,0)</f>
        <v>#REF!</v>
      </c>
      <c r="L914" s="17" t="e">
        <f>VLOOKUP(I914,#REF!,6,0)</f>
        <v>#REF!</v>
      </c>
      <c r="M914" s="92" t="e">
        <f t="shared" si="30"/>
        <v>#REF!</v>
      </c>
      <c r="N914" s="19" t="s">
        <v>1278</v>
      </c>
      <c r="O914" s="19" t="s">
        <v>1334</v>
      </c>
      <c r="P914" s="19" t="e">
        <f>VLOOKUP(I914,#REF!,8,0)</f>
        <v>#REF!</v>
      </c>
      <c r="Q914" s="19" t="e">
        <f t="shared" si="31"/>
        <v>#REF!</v>
      </c>
    </row>
    <row r="915" spans="1:17" hidden="1">
      <c r="A915" s="11">
        <v>998</v>
      </c>
      <c r="B915" s="12">
        <v>44936</v>
      </c>
      <c r="C915" s="20" t="s">
        <v>764</v>
      </c>
      <c r="D915" s="16" t="s">
        <v>1249</v>
      </c>
      <c r="E915" s="16"/>
      <c r="I915" s="37" t="s">
        <v>31</v>
      </c>
      <c r="J915" s="37">
        <v>6</v>
      </c>
      <c r="K915" s="13" t="e">
        <f>VLOOKUP(I915,#REF!,2,0)</f>
        <v>#REF!</v>
      </c>
      <c r="L915" s="17" t="e">
        <f>VLOOKUP(I915,#REF!,6,0)</f>
        <v>#REF!</v>
      </c>
      <c r="M915" s="92" t="e">
        <f t="shared" si="30"/>
        <v>#REF!</v>
      </c>
      <c r="N915" s="19" t="s">
        <v>1279</v>
      </c>
      <c r="O915" s="19" t="s">
        <v>1335</v>
      </c>
      <c r="P915" s="19" t="e">
        <f>VLOOKUP(I915,#REF!,8,0)</f>
        <v>#REF!</v>
      </c>
      <c r="Q915" s="19" t="e">
        <f t="shared" si="31"/>
        <v>#REF!</v>
      </c>
    </row>
    <row r="916" spans="1:17" hidden="1">
      <c r="A916" s="11">
        <v>999</v>
      </c>
      <c r="B916" s="12">
        <v>44936</v>
      </c>
      <c r="C916" s="20" t="s">
        <v>764</v>
      </c>
      <c r="D916" s="16" t="s">
        <v>1249</v>
      </c>
      <c r="E916" s="16"/>
      <c r="I916" s="37" t="s">
        <v>26</v>
      </c>
      <c r="J916" s="37">
        <v>6</v>
      </c>
      <c r="K916" s="13" t="e">
        <f>VLOOKUP(I916,#REF!,2,0)</f>
        <v>#REF!</v>
      </c>
      <c r="L916" s="17" t="e">
        <f>VLOOKUP(I916,#REF!,6,0)</f>
        <v>#REF!</v>
      </c>
      <c r="M916" s="92" t="e">
        <f t="shared" si="30"/>
        <v>#REF!</v>
      </c>
      <c r="N916" s="19" t="s">
        <v>1279</v>
      </c>
      <c r="O916" s="19" t="s">
        <v>1335</v>
      </c>
      <c r="P916" s="19" t="e">
        <f>VLOOKUP(I916,#REF!,8,0)</f>
        <v>#REF!</v>
      </c>
      <c r="Q916" s="19" t="e">
        <f t="shared" si="31"/>
        <v>#REF!</v>
      </c>
    </row>
    <row r="917" spans="1:17" hidden="1">
      <c r="A917" s="11">
        <v>1000</v>
      </c>
      <c r="B917" s="12">
        <v>44936</v>
      </c>
      <c r="C917" s="20" t="s">
        <v>764</v>
      </c>
      <c r="D917" s="16" t="s">
        <v>1249</v>
      </c>
      <c r="E917" s="16"/>
      <c r="I917" s="37" t="s">
        <v>21</v>
      </c>
      <c r="J917" s="37">
        <v>6</v>
      </c>
      <c r="K917" s="13" t="e">
        <f>VLOOKUP(I917,#REF!,2,0)</f>
        <v>#REF!</v>
      </c>
      <c r="L917" s="17" t="e">
        <f>VLOOKUP(I917,#REF!,6,0)</f>
        <v>#REF!</v>
      </c>
      <c r="M917" s="92" t="e">
        <f t="shared" si="30"/>
        <v>#REF!</v>
      </c>
      <c r="N917" s="19" t="s">
        <v>1279</v>
      </c>
      <c r="O917" s="19" t="s">
        <v>1335</v>
      </c>
      <c r="P917" s="19" t="e">
        <f>VLOOKUP(I917,#REF!,8,0)</f>
        <v>#REF!</v>
      </c>
      <c r="Q917" s="19" t="e">
        <f t="shared" si="31"/>
        <v>#REF!</v>
      </c>
    </row>
    <row r="918" spans="1:17" hidden="1">
      <c r="A918" s="11">
        <v>1001</v>
      </c>
      <c r="B918" s="12">
        <v>44936</v>
      </c>
      <c r="C918" s="20" t="s">
        <v>764</v>
      </c>
      <c r="D918" s="16" t="s">
        <v>1250</v>
      </c>
      <c r="E918" s="16"/>
      <c r="I918" s="37" t="s">
        <v>31</v>
      </c>
      <c r="J918" s="37">
        <v>5</v>
      </c>
      <c r="K918" s="13" t="e">
        <f>VLOOKUP(I918,#REF!,2,0)</f>
        <v>#REF!</v>
      </c>
      <c r="L918" s="17" t="e">
        <f>VLOOKUP(I918,#REF!,6,0)</f>
        <v>#REF!</v>
      </c>
      <c r="M918" s="92" t="e">
        <f t="shared" si="30"/>
        <v>#REF!</v>
      </c>
      <c r="N918" s="19" t="s">
        <v>1280</v>
      </c>
      <c r="O918" s="19" t="s">
        <v>1336</v>
      </c>
      <c r="P918" s="19" t="e">
        <f>VLOOKUP(I918,#REF!,8,0)</f>
        <v>#REF!</v>
      </c>
      <c r="Q918" s="19" t="e">
        <f t="shared" si="31"/>
        <v>#REF!</v>
      </c>
    </row>
    <row r="919" spans="1:17">
      <c r="A919" s="11">
        <v>1002</v>
      </c>
      <c r="B919" s="12">
        <v>44936</v>
      </c>
      <c r="C919" s="20" t="s">
        <v>764</v>
      </c>
      <c r="D919" s="16" t="s">
        <v>1250</v>
      </c>
      <c r="E919" s="16"/>
      <c r="I919" s="37" t="s">
        <v>25</v>
      </c>
      <c r="J919" s="37">
        <v>5</v>
      </c>
      <c r="K919" s="13" t="e">
        <f>VLOOKUP(I919,#REF!,2,0)</f>
        <v>#REF!</v>
      </c>
      <c r="L919" s="17" t="e">
        <f>VLOOKUP(I919,#REF!,6,0)</f>
        <v>#REF!</v>
      </c>
      <c r="M919" s="92" t="e">
        <f t="shared" si="30"/>
        <v>#REF!</v>
      </c>
      <c r="N919" s="19" t="s">
        <v>1280</v>
      </c>
      <c r="O919" s="19" t="s">
        <v>1336</v>
      </c>
      <c r="P919" s="19" t="e">
        <f>VLOOKUP(I919,#REF!,8,0)</f>
        <v>#REF!</v>
      </c>
      <c r="Q919" s="19" t="e">
        <f t="shared" si="31"/>
        <v>#REF!</v>
      </c>
    </row>
    <row r="920" spans="1:17" hidden="1">
      <c r="A920" s="11">
        <v>1003</v>
      </c>
      <c r="B920" s="12">
        <v>44936</v>
      </c>
      <c r="C920" s="20" t="s">
        <v>764</v>
      </c>
      <c r="D920" s="16" t="s">
        <v>1250</v>
      </c>
      <c r="E920" s="16"/>
      <c r="I920" s="37" t="s">
        <v>35</v>
      </c>
      <c r="J920" s="37">
        <v>5</v>
      </c>
      <c r="K920" s="13" t="e">
        <f>VLOOKUP(I920,#REF!,2,0)</f>
        <v>#REF!</v>
      </c>
      <c r="L920" s="17" t="e">
        <f>VLOOKUP(I920,#REF!,6,0)</f>
        <v>#REF!</v>
      </c>
      <c r="M920" s="92" t="e">
        <f t="shared" si="30"/>
        <v>#REF!</v>
      </c>
      <c r="N920" s="19" t="s">
        <v>1280</v>
      </c>
      <c r="O920" s="19" t="s">
        <v>1336</v>
      </c>
      <c r="P920" s="19" t="e">
        <f>VLOOKUP(I920,#REF!,8,0)</f>
        <v>#REF!</v>
      </c>
      <c r="Q920" s="19" t="e">
        <f t="shared" si="31"/>
        <v>#REF!</v>
      </c>
    </row>
    <row r="921" spans="1:17" hidden="1">
      <c r="A921" s="11">
        <v>1004</v>
      </c>
      <c r="B921" s="12">
        <v>44936</v>
      </c>
      <c r="C921" s="20" t="s">
        <v>764</v>
      </c>
      <c r="D921" s="16" t="s">
        <v>1251</v>
      </c>
      <c r="E921" s="16"/>
      <c r="I921" s="37" t="s">
        <v>31</v>
      </c>
      <c r="J921" s="37">
        <v>5</v>
      </c>
      <c r="K921" s="13" t="e">
        <f>VLOOKUP(I921,#REF!,2,0)</f>
        <v>#REF!</v>
      </c>
      <c r="L921" s="17" t="e">
        <f>VLOOKUP(I921,#REF!,6,0)</f>
        <v>#REF!</v>
      </c>
      <c r="M921" s="92" t="e">
        <f t="shared" si="30"/>
        <v>#REF!</v>
      </c>
      <c r="N921" s="19" t="s">
        <v>1281</v>
      </c>
      <c r="O921" s="19" t="s">
        <v>1337</v>
      </c>
      <c r="P921" s="19" t="e">
        <f>VLOOKUP(I921,#REF!,8,0)</f>
        <v>#REF!</v>
      </c>
      <c r="Q921" s="19" t="e">
        <f t="shared" si="31"/>
        <v>#REF!</v>
      </c>
    </row>
    <row r="922" spans="1:17">
      <c r="A922" s="11">
        <v>1005</v>
      </c>
      <c r="B922" s="12">
        <v>44936</v>
      </c>
      <c r="C922" s="20" t="s">
        <v>764</v>
      </c>
      <c r="D922" s="16" t="s">
        <v>1251</v>
      </c>
      <c r="E922" s="16"/>
      <c r="I922" s="37" t="s">
        <v>25</v>
      </c>
      <c r="J922" s="37">
        <v>6</v>
      </c>
      <c r="K922" s="13" t="e">
        <f>VLOOKUP(I922,#REF!,2,0)</f>
        <v>#REF!</v>
      </c>
      <c r="L922" s="17" t="e">
        <f>VLOOKUP(I922,#REF!,6,0)</f>
        <v>#REF!</v>
      </c>
      <c r="M922" s="92" t="e">
        <f t="shared" si="30"/>
        <v>#REF!</v>
      </c>
      <c r="N922" s="19" t="s">
        <v>1281</v>
      </c>
      <c r="O922" s="19" t="s">
        <v>1337</v>
      </c>
      <c r="P922" s="19" t="e">
        <f>VLOOKUP(I922,#REF!,8,0)</f>
        <v>#REF!</v>
      </c>
      <c r="Q922" s="19" t="e">
        <f t="shared" si="31"/>
        <v>#REF!</v>
      </c>
    </row>
    <row r="923" spans="1:17" hidden="1">
      <c r="A923" s="11">
        <v>1006</v>
      </c>
      <c r="B923" s="12">
        <v>44936</v>
      </c>
      <c r="C923" s="20" t="s">
        <v>764</v>
      </c>
      <c r="D923" s="16" t="s">
        <v>388</v>
      </c>
      <c r="E923" s="16"/>
      <c r="I923" s="37" t="s">
        <v>26</v>
      </c>
      <c r="J923" s="37">
        <v>3</v>
      </c>
      <c r="K923" s="13" t="e">
        <f>VLOOKUP(I923,#REF!,2,0)</f>
        <v>#REF!</v>
      </c>
      <c r="L923" s="17" t="e">
        <f>VLOOKUP(I923,#REF!,6,0)</f>
        <v>#REF!</v>
      </c>
      <c r="M923" s="92" t="e">
        <f t="shared" si="30"/>
        <v>#REF!</v>
      </c>
      <c r="N923" s="19" t="s">
        <v>1282</v>
      </c>
      <c r="O923" s="19" t="s">
        <v>435</v>
      </c>
      <c r="P923" s="19" t="e">
        <f>VLOOKUP(I923,#REF!,8,0)</f>
        <v>#REF!</v>
      </c>
      <c r="Q923" s="19" t="e">
        <f t="shared" si="31"/>
        <v>#REF!</v>
      </c>
    </row>
    <row r="924" spans="1:17">
      <c r="A924" s="11">
        <v>1007</v>
      </c>
      <c r="B924" s="12">
        <v>44936</v>
      </c>
      <c r="C924" s="20" t="s">
        <v>764</v>
      </c>
      <c r="D924" s="16" t="s">
        <v>388</v>
      </c>
      <c r="E924" s="16"/>
      <c r="I924" s="37" t="s">
        <v>25</v>
      </c>
      <c r="J924" s="37">
        <v>3</v>
      </c>
      <c r="K924" s="13" t="e">
        <f>VLOOKUP(I924,#REF!,2,0)</f>
        <v>#REF!</v>
      </c>
      <c r="L924" s="17" t="e">
        <f>VLOOKUP(I924,#REF!,6,0)</f>
        <v>#REF!</v>
      </c>
      <c r="M924" s="92" t="e">
        <f t="shared" si="30"/>
        <v>#REF!</v>
      </c>
      <c r="N924" s="19" t="s">
        <v>1282</v>
      </c>
      <c r="O924" s="19" t="s">
        <v>435</v>
      </c>
      <c r="P924" s="19" t="e">
        <f>VLOOKUP(I924,#REF!,8,0)</f>
        <v>#REF!</v>
      </c>
      <c r="Q924" s="19" t="e">
        <f t="shared" si="31"/>
        <v>#REF!</v>
      </c>
    </row>
    <row r="925" spans="1:17" hidden="1">
      <c r="A925" s="11">
        <v>1008</v>
      </c>
      <c r="B925" s="12">
        <v>44936</v>
      </c>
      <c r="C925" s="20" t="s">
        <v>764</v>
      </c>
      <c r="D925" s="16" t="s">
        <v>386</v>
      </c>
      <c r="E925" s="16"/>
      <c r="I925" s="37" t="s">
        <v>31</v>
      </c>
      <c r="J925" s="37">
        <v>3</v>
      </c>
      <c r="K925" s="13" t="e">
        <f>VLOOKUP(I925,#REF!,2,0)</f>
        <v>#REF!</v>
      </c>
      <c r="L925" s="17" t="e">
        <f>VLOOKUP(I925,#REF!,6,0)</f>
        <v>#REF!</v>
      </c>
      <c r="M925" s="92" t="e">
        <f t="shared" si="30"/>
        <v>#REF!</v>
      </c>
      <c r="N925" s="19" t="s">
        <v>1283</v>
      </c>
      <c r="O925" s="19" t="s">
        <v>449</v>
      </c>
      <c r="P925" s="19" t="e">
        <f>VLOOKUP(I925,#REF!,8,0)</f>
        <v>#REF!</v>
      </c>
      <c r="Q925" s="19" t="e">
        <f t="shared" si="31"/>
        <v>#REF!</v>
      </c>
    </row>
    <row r="926" spans="1:17" hidden="1">
      <c r="A926" s="11">
        <v>1009</v>
      </c>
      <c r="B926" s="12">
        <v>44936</v>
      </c>
      <c r="C926" s="20" t="s">
        <v>764</v>
      </c>
      <c r="D926" s="16" t="s">
        <v>386</v>
      </c>
      <c r="E926" s="16"/>
      <c r="I926" s="37" t="s">
        <v>26</v>
      </c>
      <c r="J926" s="37">
        <v>2</v>
      </c>
      <c r="K926" s="13" t="e">
        <f>VLOOKUP(I926,#REF!,2,0)</f>
        <v>#REF!</v>
      </c>
      <c r="L926" s="17" t="e">
        <f>VLOOKUP(I926,#REF!,6,0)</f>
        <v>#REF!</v>
      </c>
      <c r="M926" s="92" t="e">
        <f t="shared" si="30"/>
        <v>#REF!</v>
      </c>
      <c r="N926" s="19" t="s">
        <v>1283</v>
      </c>
      <c r="O926" s="19" t="s">
        <v>449</v>
      </c>
      <c r="P926" s="19" t="e">
        <f>VLOOKUP(I926,#REF!,8,0)</f>
        <v>#REF!</v>
      </c>
      <c r="Q926" s="19" t="e">
        <f t="shared" si="31"/>
        <v>#REF!</v>
      </c>
    </row>
    <row r="927" spans="1:17" hidden="1">
      <c r="A927" s="11">
        <v>1010</v>
      </c>
      <c r="B927" s="12">
        <v>44936</v>
      </c>
      <c r="C927" s="20" t="s">
        <v>764</v>
      </c>
      <c r="D927" s="16" t="s">
        <v>386</v>
      </c>
      <c r="E927" s="16"/>
      <c r="I927" s="37" t="s">
        <v>35</v>
      </c>
      <c r="J927" s="37">
        <v>3</v>
      </c>
      <c r="K927" s="13" t="e">
        <f>VLOOKUP(I927,#REF!,2,0)</f>
        <v>#REF!</v>
      </c>
      <c r="L927" s="17" t="e">
        <f>VLOOKUP(I927,#REF!,6,0)</f>
        <v>#REF!</v>
      </c>
      <c r="M927" s="92" t="e">
        <f t="shared" si="30"/>
        <v>#REF!</v>
      </c>
      <c r="N927" s="19" t="s">
        <v>1283</v>
      </c>
      <c r="O927" s="19" t="s">
        <v>449</v>
      </c>
      <c r="P927" s="19" t="e">
        <f>VLOOKUP(I927,#REF!,8,0)</f>
        <v>#REF!</v>
      </c>
      <c r="Q927" s="19" t="e">
        <f t="shared" si="31"/>
        <v>#REF!</v>
      </c>
    </row>
    <row r="928" spans="1:17" hidden="1">
      <c r="A928" s="11">
        <v>1011</v>
      </c>
      <c r="B928" s="12">
        <v>44936</v>
      </c>
      <c r="C928" s="20" t="s">
        <v>764</v>
      </c>
      <c r="D928" s="16" t="s">
        <v>1252</v>
      </c>
      <c r="E928" s="16"/>
      <c r="I928" s="37" t="s">
        <v>26</v>
      </c>
      <c r="J928" s="37">
        <v>10</v>
      </c>
      <c r="K928" s="13" t="e">
        <f>VLOOKUP(I928,#REF!,2,0)</f>
        <v>#REF!</v>
      </c>
      <c r="L928" s="17" t="e">
        <f>VLOOKUP(I928,#REF!,6,0)</f>
        <v>#REF!</v>
      </c>
      <c r="M928" s="92" t="e">
        <f t="shared" si="30"/>
        <v>#REF!</v>
      </c>
      <c r="N928" s="19" t="s">
        <v>1284</v>
      </c>
      <c r="O928" s="19" t="s">
        <v>1338</v>
      </c>
      <c r="P928" s="19" t="e">
        <f>VLOOKUP(I928,#REF!,8,0)</f>
        <v>#REF!</v>
      </c>
      <c r="Q928" s="19" t="e">
        <f t="shared" si="31"/>
        <v>#REF!</v>
      </c>
    </row>
    <row r="929" spans="1:17">
      <c r="A929" s="11">
        <v>1012</v>
      </c>
      <c r="B929" s="12">
        <v>44936</v>
      </c>
      <c r="C929" s="20" t="s">
        <v>764</v>
      </c>
      <c r="D929" s="16" t="s">
        <v>1252</v>
      </c>
      <c r="E929" s="16"/>
      <c r="I929" s="37" t="s">
        <v>25</v>
      </c>
      <c r="J929" s="37">
        <v>10</v>
      </c>
      <c r="K929" s="13" t="e">
        <f>VLOOKUP(I929,#REF!,2,0)</f>
        <v>#REF!</v>
      </c>
      <c r="L929" s="17" t="e">
        <f>VLOOKUP(I929,#REF!,6,0)</f>
        <v>#REF!</v>
      </c>
      <c r="M929" s="92" t="e">
        <f t="shared" si="30"/>
        <v>#REF!</v>
      </c>
      <c r="N929" s="19" t="s">
        <v>1284</v>
      </c>
      <c r="O929" s="19" t="s">
        <v>1338</v>
      </c>
      <c r="P929" s="19" t="e">
        <f>VLOOKUP(I929,#REF!,8,0)</f>
        <v>#REF!</v>
      </c>
      <c r="Q929" s="19" t="e">
        <f t="shared" si="31"/>
        <v>#REF!</v>
      </c>
    </row>
    <row r="930" spans="1:17" hidden="1">
      <c r="A930" s="11">
        <v>1013</v>
      </c>
      <c r="B930" s="12">
        <v>44936</v>
      </c>
      <c r="C930" s="20" t="s">
        <v>764</v>
      </c>
      <c r="D930" s="16" t="s">
        <v>1252</v>
      </c>
      <c r="E930" s="16"/>
      <c r="I930" s="37" t="s">
        <v>21</v>
      </c>
      <c r="J930" s="37">
        <v>5</v>
      </c>
      <c r="K930" s="13" t="e">
        <f>VLOOKUP(I930,#REF!,2,0)</f>
        <v>#REF!</v>
      </c>
      <c r="L930" s="17" t="e">
        <f>VLOOKUP(I930,#REF!,6,0)</f>
        <v>#REF!</v>
      </c>
      <c r="M930" s="92" t="e">
        <f t="shared" si="30"/>
        <v>#REF!</v>
      </c>
      <c r="N930" s="19" t="s">
        <v>1284</v>
      </c>
      <c r="O930" s="19" t="s">
        <v>1338</v>
      </c>
      <c r="P930" s="19" t="e">
        <f>VLOOKUP(I930,#REF!,8,0)</f>
        <v>#REF!</v>
      </c>
      <c r="Q930" s="19" t="e">
        <f t="shared" si="31"/>
        <v>#REF!</v>
      </c>
    </row>
    <row r="931" spans="1:17" hidden="1">
      <c r="A931" s="11">
        <v>1014</v>
      </c>
      <c r="B931" s="12">
        <v>44936</v>
      </c>
      <c r="C931" s="20" t="s">
        <v>764</v>
      </c>
      <c r="D931" s="16" t="s">
        <v>1253</v>
      </c>
      <c r="E931" s="16"/>
      <c r="I931" s="37" t="s">
        <v>35</v>
      </c>
      <c r="J931" s="37">
        <v>5</v>
      </c>
      <c r="K931" s="13" t="e">
        <f>VLOOKUP(I931,#REF!,2,0)</f>
        <v>#REF!</v>
      </c>
      <c r="L931" s="17" t="e">
        <f>VLOOKUP(I931,#REF!,6,0)</f>
        <v>#REF!</v>
      </c>
      <c r="M931" s="92" t="e">
        <f t="shared" si="30"/>
        <v>#REF!</v>
      </c>
      <c r="N931" s="19" t="s">
        <v>1285</v>
      </c>
      <c r="O931" s="19" t="s">
        <v>1339</v>
      </c>
      <c r="P931" s="19" t="e">
        <f>VLOOKUP(I931,#REF!,8,0)</f>
        <v>#REF!</v>
      </c>
      <c r="Q931" s="19" t="e">
        <f t="shared" si="31"/>
        <v>#REF!</v>
      </c>
    </row>
    <row r="932" spans="1:17" hidden="1">
      <c r="A932" s="11">
        <v>1015</v>
      </c>
      <c r="B932" s="12">
        <v>44936</v>
      </c>
      <c r="C932" s="20" t="s">
        <v>764</v>
      </c>
      <c r="D932" s="16" t="s">
        <v>1253</v>
      </c>
      <c r="E932" s="16"/>
      <c r="I932" s="37" t="s">
        <v>26</v>
      </c>
      <c r="J932" s="37">
        <v>5</v>
      </c>
      <c r="K932" s="13" t="e">
        <f>VLOOKUP(I932,#REF!,2,0)</f>
        <v>#REF!</v>
      </c>
      <c r="L932" s="17" t="e">
        <f>VLOOKUP(I932,#REF!,6,0)</f>
        <v>#REF!</v>
      </c>
      <c r="M932" s="92" t="e">
        <f t="shared" si="30"/>
        <v>#REF!</v>
      </c>
      <c r="N932" s="19" t="s">
        <v>1285</v>
      </c>
      <c r="O932" s="19" t="s">
        <v>1339</v>
      </c>
      <c r="P932" s="19" t="e">
        <f>VLOOKUP(I932,#REF!,8,0)</f>
        <v>#REF!</v>
      </c>
      <c r="Q932" s="19" t="e">
        <f t="shared" si="31"/>
        <v>#REF!</v>
      </c>
    </row>
    <row r="933" spans="1:17" hidden="1">
      <c r="A933" s="11">
        <v>1016</v>
      </c>
      <c r="B933" s="12">
        <v>44936</v>
      </c>
      <c r="C933" s="20" t="s">
        <v>764</v>
      </c>
      <c r="D933" s="16" t="s">
        <v>502</v>
      </c>
      <c r="E933" s="16"/>
      <c r="I933" s="37" t="s">
        <v>26</v>
      </c>
      <c r="J933" s="37">
        <v>5</v>
      </c>
      <c r="K933" s="13" t="e">
        <f>VLOOKUP(I933,#REF!,2,0)</f>
        <v>#REF!</v>
      </c>
      <c r="L933" s="17" t="e">
        <f>VLOOKUP(I933,#REF!,6,0)</f>
        <v>#REF!</v>
      </c>
      <c r="M933" s="92" t="e">
        <f t="shared" si="30"/>
        <v>#REF!</v>
      </c>
      <c r="N933" s="19" t="s">
        <v>1286</v>
      </c>
      <c r="O933" s="19" t="s">
        <v>503</v>
      </c>
      <c r="P933" s="19" t="e">
        <f>VLOOKUP(I933,#REF!,8,0)</f>
        <v>#REF!</v>
      </c>
      <c r="Q933" s="19" t="e">
        <f t="shared" si="31"/>
        <v>#REF!</v>
      </c>
    </row>
    <row r="934" spans="1:17">
      <c r="A934" s="11">
        <v>1017</v>
      </c>
      <c r="B934" s="12">
        <v>44936</v>
      </c>
      <c r="C934" s="20" t="s">
        <v>764</v>
      </c>
      <c r="D934" s="16" t="s">
        <v>502</v>
      </c>
      <c r="E934" s="16"/>
      <c r="I934" s="37" t="s">
        <v>25</v>
      </c>
      <c r="J934" s="37">
        <v>10</v>
      </c>
      <c r="K934" s="13" t="e">
        <f>VLOOKUP(I934,#REF!,2,0)</f>
        <v>#REF!</v>
      </c>
      <c r="L934" s="17" t="e">
        <f>VLOOKUP(I934,#REF!,6,0)</f>
        <v>#REF!</v>
      </c>
      <c r="M934" s="92" t="e">
        <f t="shared" si="30"/>
        <v>#REF!</v>
      </c>
      <c r="N934" s="19" t="s">
        <v>1286</v>
      </c>
      <c r="O934" s="19" t="s">
        <v>503</v>
      </c>
      <c r="P934" s="19" t="e">
        <f>VLOOKUP(I934,#REF!,8,0)</f>
        <v>#REF!</v>
      </c>
      <c r="Q934" s="19" t="e">
        <f t="shared" si="31"/>
        <v>#REF!</v>
      </c>
    </row>
    <row r="935" spans="1:17" hidden="1">
      <c r="A935" s="11">
        <v>1018</v>
      </c>
      <c r="B935" s="12">
        <v>44936</v>
      </c>
      <c r="C935" s="20" t="s">
        <v>764</v>
      </c>
      <c r="D935" s="16" t="s">
        <v>502</v>
      </c>
      <c r="E935" s="16"/>
      <c r="I935" s="37" t="s">
        <v>41</v>
      </c>
      <c r="J935" s="37">
        <v>5</v>
      </c>
      <c r="K935" s="13" t="e">
        <f>VLOOKUP(I935,#REF!,2,0)</f>
        <v>#REF!</v>
      </c>
      <c r="L935" s="17" t="e">
        <f>VLOOKUP(I935,#REF!,6,0)</f>
        <v>#REF!</v>
      </c>
      <c r="M935" s="92" t="e">
        <f t="shared" si="30"/>
        <v>#REF!</v>
      </c>
      <c r="N935" s="19" t="s">
        <v>1286</v>
      </c>
      <c r="O935" s="19" t="s">
        <v>503</v>
      </c>
      <c r="P935" s="19" t="e">
        <f>VLOOKUP(I935,#REF!,8,0)</f>
        <v>#REF!</v>
      </c>
      <c r="Q935" s="19" t="e">
        <f t="shared" si="31"/>
        <v>#REF!</v>
      </c>
    </row>
    <row r="936" spans="1:17" hidden="1">
      <c r="A936" s="11">
        <v>1019</v>
      </c>
      <c r="B936" s="12">
        <v>44936</v>
      </c>
      <c r="C936" s="20" t="s">
        <v>764</v>
      </c>
      <c r="D936" s="16" t="s">
        <v>502</v>
      </c>
      <c r="E936" s="16"/>
      <c r="I936" s="37" t="s">
        <v>37</v>
      </c>
      <c r="J936" s="37">
        <v>5</v>
      </c>
      <c r="K936" s="13" t="e">
        <f>VLOOKUP(I936,#REF!,2,0)</f>
        <v>#REF!</v>
      </c>
      <c r="L936" s="17" t="e">
        <f>VLOOKUP(I936,#REF!,6,0)</f>
        <v>#REF!</v>
      </c>
      <c r="M936" s="92" t="e">
        <f t="shared" si="30"/>
        <v>#REF!</v>
      </c>
      <c r="N936" s="19" t="s">
        <v>1286</v>
      </c>
      <c r="O936" s="19" t="s">
        <v>503</v>
      </c>
      <c r="P936" s="19" t="e">
        <f>VLOOKUP(I936,#REF!,8,0)</f>
        <v>#REF!</v>
      </c>
      <c r="Q936" s="19" t="e">
        <f t="shared" si="31"/>
        <v>#REF!</v>
      </c>
    </row>
    <row r="937" spans="1:17" hidden="1">
      <c r="A937" s="11">
        <v>1020</v>
      </c>
      <c r="B937" s="12">
        <v>44936</v>
      </c>
      <c r="C937" s="20" t="s">
        <v>764</v>
      </c>
      <c r="D937" s="16" t="s">
        <v>502</v>
      </c>
      <c r="E937" s="16"/>
      <c r="I937" s="37" t="s">
        <v>35</v>
      </c>
      <c r="J937" s="37">
        <v>5</v>
      </c>
      <c r="K937" s="13" t="e">
        <f>VLOOKUP(I937,#REF!,2,0)</f>
        <v>#REF!</v>
      </c>
      <c r="L937" s="17" t="e">
        <f>VLOOKUP(I937,#REF!,6,0)</f>
        <v>#REF!</v>
      </c>
      <c r="M937" s="92" t="e">
        <f t="shared" si="30"/>
        <v>#REF!</v>
      </c>
      <c r="N937" s="19" t="s">
        <v>1286</v>
      </c>
      <c r="O937" s="19" t="s">
        <v>503</v>
      </c>
      <c r="P937" s="19" t="e">
        <f>VLOOKUP(I937,#REF!,8,0)</f>
        <v>#REF!</v>
      </c>
      <c r="Q937" s="19" t="e">
        <f t="shared" si="31"/>
        <v>#REF!</v>
      </c>
    </row>
    <row r="938" spans="1:17" hidden="1">
      <c r="A938" s="11">
        <v>1021</v>
      </c>
      <c r="B938" s="12">
        <v>44936</v>
      </c>
      <c r="C938" s="20" t="s">
        <v>764</v>
      </c>
      <c r="D938" s="16" t="s">
        <v>331</v>
      </c>
      <c r="E938" s="16"/>
      <c r="I938" s="37" t="s">
        <v>26</v>
      </c>
      <c r="J938" s="37">
        <v>10</v>
      </c>
      <c r="K938" s="13" t="e">
        <f>VLOOKUP(I938,#REF!,2,0)</f>
        <v>#REF!</v>
      </c>
      <c r="L938" s="17" t="e">
        <f>VLOOKUP(I938,#REF!,6,0)</f>
        <v>#REF!</v>
      </c>
      <c r="M938" s="92" t="e">
        <f t="shared" si="30"/>
        <v>#REF!</v>
      </c>
      <c r="N938" s="19" t="s">
        <v>1287</v>
      </c>
      <c r="O938" s="19" t="s">
        <v>454</v>
      </c>
      <c r="P938" s="19" t="e">
        <f>VLOOKUP(I938,#REF!,8,0)</f>
        <v>#REF!</v>
      </c>
      <c r="Q938" s="19" t="e">
        <f t="shared" si="31"/>
        <v>#REF!</v>
      </c>
    </row>
    <row r="939" spans="1:17">
      <c r="A939" s="11">
        <v>1022</v>
      </c>
      <c r="B939" s="12">
        <v>44936</v>
      </c>
      <c r="C939" s="20" t="s">
        <v>764</v>
      </c>
      <c r="D939" s="16" t="s">
        <v>331</v>
      </c>
      <c r="E939" s="16"/>
      <c r="I939" s="37" t="s">
        <v>25</v>
      </c>
      <c r="J939" s="37">
        <v>10</v>
      </c>
      <c r="K939" s="13" t="e">
        <f>VLOOKUP(I939,#REF!,2,0)</f>
        <v>#REF!</v>
      </c>
      <c r="L939" s="17" t="e">
        <f>VLOOKUP(I939,#REF!,6,0)</f>
        <v>#REF!</v>
      </c>
      <c r="M939" s="92" t="e">
        <f t="shared" ref="M939:M1004" si="32">J939*L939</f>
        <v>#REF!</v>
      </c>
      <c r="N939" s="19" t="s">
        <v>1287</v>
      </c>
      <c r="O939" s="19" t="s">
        <v>454</v>
      </c>
      <c r="P939" s="19" t="e">
        <f>VLOOKUP(I939,#REF!,8,0)</f>
        <v>#REF!</v>
      </c>
      <c r="Q939" s="19" t="e">
        <f t="shared" si="31"/>
        <v>#REF!</v>
      </c>
    </row>
    <row r="940" spans="1:17" hidden="1">
      <c r="A940" s="11">
        <v>1023</v>
      </c>
      <c r="B940" s="12">
        <v>44936</v>
      </c>
      <c r="C940" s="20" t="s">
        <v>764</v>
      </c>
      <c r="D940" s="16" t="s">
        <v>331</v>
      </c>
      <c r="E940" s="16"/>
      <c r="I940" s="37" t="s">
        <v>21</v>
      </c>
      <c r="J940" s="37">
        <v>10</v>
      </c>
      <c r="K940" s="13" t="e">
        <f>VLOOKUP(I940,#REF!,2,0)</f>
        <v>#REF!</v>
      </c>
      <c r="L940" s="17" t="e">
        <f>VLOOKUP(I940,#REF!,6,0)</f>
        <v>#REF!</v>
      </c>
      <c r="M940" s="92" t="e">
        <f t="shared" si="32"/>
        <v>#REF!</v>
      </c>
      <c r="N940" s="19" t="s">
        <v>1287</v>
      </c>
      <c r="O940" s="19" t="s">
        <v>454</v>
      </c>
      <c r="P940" s="19" t="e">
        <f>VLOOKUP(I940,#REF!,8,0)</f>
        <v>#REF!</v>
      </c>
      <c r="Q940" s="19" t="e">
        <f t="shared" si="31"/>
        <v>#REF!</v>
      </c>
    </row>
    <row r="941" spans="1:17" hidden="1">
      <c r="A941" s="11">
        <v>1024</v>
      </c>
      <c r="B941" s="12">
        <v>44936</v>
      </c>
      <c r="C941" s="20" t="s">
        <v>764</v>
      </c>
      <c r="D941" s="16" t="s">
        <v>331</v>
      </c>
      <c r="E941" s="16"/>
      <c r="I941" s="37" t="s">
        <v>41</v>
      </c>
      <c r="J941" s="37">
        <v>10</v>
      </c>
      <c r="K941" s="13" t="e">
        <f>VLOOKUP(I941,#REF!,2,0)</f>
        <v>#REF!</v>
      </c>
      <c r="L941" s="17" t="e">
        <f>VLOOKUP(I941,#REF!,6,0)</f>
        <v>#REF!</v>
      </c>
      <c r="M941" s="92" t="e">
        <f t="shared" si="32"/>
        <v>#REF!</v>
      </c>
      <c r="N941" s="19" t="s">
        <v>1287</v>
      </c>
      <c r="O941" s="19" t="s">
        <v>454</v>
      </c>
      <c r="P941" s="19" t="e">
        <f>VLOOKUP(I941,#REF!,8,0)</f>
        <v>#REF!</v>
      </c>
      <c r="Q941" s="19" t="e">
        <f t="shared" si="31"/>
        <v>#REF!</v>
      </c>
    </row>
    <row r="942" spans="1:17" hidden="1">
      <c r="A942" s="11">
        <v>1025</v>
      </c>
      <c r="B942" s="12">
        <v>44936</v>
      </c>
      <c r="C942" s="20" t="s">
        <v>764</v>
      </c>
      <c r="D942" s="16" t="s">
        <v>331</v>
      </c>
      <c r="E942" s="16"/>
      <c r="I942" s="37" t="s">
        <v>35</v>
      </c>
      <c r="J942" s="37">
        <v>10</v>
      </c>
      <c r="K942" s="13" t="e">
        <f>VLOOKUP(I942,#REF!,2,0)</f>
        <v>#REF!</v>
      </c>
      <c r="L942" s="17" t="e">
        <f>VLOOKUP(I942,#REF!,6,0)</f>
        <v>#REF!</v>
      </c>
      <c r="M942" s="92" t="e">
        <f t="shared" si="32"/>
        <v>#REF!</v>
      </c>
      <c r="N942" s="19" t="s">
        <v>1287</v>
      </c>
      <c r="O942" s="19" t="s">
        <v>454</v>
      </c>
      <c r="P942" s="19" t="e">
        <f>VLOOKUP(I942,#REF!,8,0)</f>
        <v>#REF!</v>
      </c>
      <c r="Q942" s="19" t="e">
        <f t="shared" si="31"/>
        <v>#REF!</v>
      </c>
    </row>
    <row r="943" spans="1:17">
      <c r="A943" s="11">
        <v>1026</v>
      </c>
      <c r="B943" s="12">
        <v>44936</v>
      </c>
      <c r="C943" s="20" t="s">
        <v>764</v>
      </c>
      <c r="D943" s="16" t="s">
        <v>271</v>
      </c>
      <c r="E943" s="16"/>
      <c r="I943" s="37" t="s">
        <v>25</v>
      </c>
      <c r="J943" s="37">
        <v>10</v>
      </c>
      <c r="K943" s="13" t="e">
        <f>VLOOKUP(I943,#REF!,2,0)</f>
        <v>#REF!</v>
      </c>
      <c r="L943" s="17" t="e">
        <f>VLOOKUP(I943,#REF!,6,0)</f>
        <v>#REF!</v>
      </c>
      <c r="M943" s="92" t="e">
        <f t="shared" si="32"/>
        <v>#REF!</v>
      </c>
      <c r="N943" s="10" t="s">
        <v>1288</v>
      </c>
      <c r="O943" s="19" t="s">
        <v>456</v>
      </c>
      <c r="P943" s="19" t="e">
        <f>VLOOKUP(I943,#REF!,8,0)</f>
        <v>#REF!</v>
      </c>
      <c r="Q943" s="19" t="e">
        <f t="shared" si="31"/>
        <v>#REF!</v>
      </c>
    </row>
    <row r="944" spans="1:17" hidden="1">
      <c r="A944" s="11">
        <v>1027</v>
      </c>
      <c r="B944" s="12">
        <v>44936</v>
      </c>
      <c r="C944" s="20" t="s">
        <v>764</v>
      </c>
      <c r="D944" s="16" t="s">
        <v>271</v>
      </c>
      <c r="E944" s="16"/>
      <c r="I944" s="37" t="s">
        <v>21</v>
      </c>
      <c r="J944" s="37">
        <v>6</v>
      </c>
      <c r="K944" s="13" t="e">
        <f>VLOOKUP(I944,#REF!,2,0)</f>
        <v>#REF!</v>
      </c>
      <c r="L944" s="17" t="e">
        <f>VLOOKUP(I944,#REF!,6,0)</f>
        <v>#REF!</v>
      </c>
      <c r="M944" s="92" t="e">
        <f t="shared" si="32"/>
        <v>#REF!</v>
      </c>
      <c r="N944" s="10" t="s">
        <v>1288</v>
      </c>
      <c r="O944" s="19" t="s">
        <v>456</v>
      </c>
      <c r="P944" s="19" t="e">
        <f>VLOOKUP(I944,#REF!,8,0)</f>
        <v>#REF!</v>
      </c>
      <c r="Q944" s="19" t="e">
        <f t="shared" si="31"/>
        <v>#REF!</v>
      </c>
    </row>
    <row r="945" spans="1:17" hidden="1">
      <c r="A945" s="11">
        <v>1028</v>
      </c>
      <c r="B945" s="12">
        <v>44936</v>
      </c>
      <c r="C945" s="20" t="s">
        <v>764</v>
      </c>
      <c r="D945" s="16" t="s">
        <v>271</v>
      </c>
      <c r="E945" s="16"/>
      <c r="I945" s="37" t="s">
        <v>41</v>
      </c>
      <c r="J945" s="37">
        <v>6</v>
      </c>
      <c r="K945" s="13" t="e">
        <f>VLOOKUP(I945,#REF!,2,0)</f>
        <v>#REF!</v>
      </c>
      <c r="L945" s="17" t="e">
        <f>VLOOKUP(I945,#REF!,6,0)</f>
        <v>#REF!</v>
      </c>
      <c r="M945" s="92" t="e">
        <f t="shared" si="32"/>
        <v>#REF!</v>
      </c>
      <c r="N945" s="10" t="s">
        <v>1288</v>
      </c>
      <c r="O945" s="19" t="s">
        <v>456</v>
      </c>
      <c r="P945" s="19" t="e">
        <f>VLOOKUP(I945,#REF!,8,0)</f>
        <v>#REF!</v>
      </c>
      <c r="Q945" s="19" t="e">
        <f t="shared" si="31"/>
        <v>#REF!</v>
      </c>
    </row>
    <row r="946" spans="1:17" hidden="1">
      <c r="A946" s="11">
        <v>1029</v>
      </c>
      <c r="B946" s="12">
        <v>44936</v>
      </c>
      <c r="C946" s="20" t="s">
        <v>764</v>
      </c>
      <c r="D946" s="16" t="s">
        <v>387</v>
      </c>
      <c r="E946" s="16"/>
      <c r="I946" s="37" t="s">
        <v>31</v>
      </c>
      <c r="J946" s="37">
        <v>4</v>
      </c>
      <c r="K946" s="13" t="e">
        <f>VLOOKUP(I946,#REF!,2,0)</f>
        <v>#REF!</v>
      </c>
      <c r="L946" s="17" t="e">
        <f>VLOOKUP(I946,#REF!,6,0)</f>
        <v>#REF!</v>
      </c>
      <c r="M946" s="92" t="e">
        <f t="shared" si="32"/>
        <v>#REF!</v>
      </c>
      <c r="N946" s="10" t="s">
        <v>1289</v>
      </c>
      <c r="O946" s="19" t="s">
        <v>437</v>
      </c>
      <c r="P946" s="19" t="e">
        <f>VLOOKUP(I946,#REF!,8,0)</f>
        <v>#REF!</v>
      </c>
      <c r="Q946" s="19" t="e">
        <f t="shared" si="31"/>
        <v>#REF!</v>
      </c>
    </row>
    <row r="947" spans="1:17" hidden="1">
      <c r="A947" s="11">
        <v>1030</v>
      </c>
      <c r="B947" s="12">
        <v>44936</v>
      </c>
      <c r="C947" s="20" t="s">
        <v>764</v>
      </c>
      <c r="D947" s="16" t="s">
        <v>387</v>
      </c>
      <c r="E947" s="16"/>
      <c r="I947" s="37" t="s">
        <v>26</v>
      </c>
      <c r="J947" s="37">
        <v>4</v>
      </c>
      <c r="K947" s="13" t="e">
        <f>VLOOKUP(I947,#REF!,2,0)</f>
        <v>#REF!</v>
      </c>
      <c r="L947" s="17" t="e">
        <f>VLOOKUP(I947,#REF!,6,0)</f>
        <v>#REF!</v>
      </c>
      <c r="M947" s="92" t="e">
        <f t="shared" si="32"/>
        <v>#REF!</v>
      </c>
      <c r="N947" s="10" t="s">
        <v>1289</v>
      </c>
      <c r="O947" s="19" t="s">
        <v>437</v>
      </c>
      <c r="P947" s="19" t="e">
        <f>VLOOKUP(I947,#REF!,8,0)</f>
        <v>#REF!</v>
      </c>
      <c r="Q947" s="19" t="e">
        <f t="shared" si="31"/>
        <v>#REF!</v>
      </c>
    </row>
    <row r="948" spans="1:17">
      <c r="A948" s="11">
        <v>1031</v>
      </c>
      <c r="B948" s="12">
        <v>44936</v>
      </c>
      <c r="C948" s="20" t="s">
        <v>764</v>
      </c>
      <c r="D948" s="16" t="s">
        <v>387</v>
      </c>
      <c r="E948" s="16"/>
      <c r="I948" s="37" t="s">
        <v>25</v>
      </c>
      <c r="J948" s="37">
        <v>6</v>
      </c>
      <c r="K948" s="13" t="e">
        <f>VLOOKUP(I948,#REF!,2,0)</f>
        <v>#REF!</v>
      </c>
      <c r="L948" s="17" t="e">
        <f>VLOOKUP(I948,#REF!,6,0)</f>
        <v>#REF!</v>
      </c>
      <c r="M948" s="92" t="e">
        <f t="shared" si="32"/>
        <v>#REF!</v>
      </c>
      <c r="N948" s="19" t="s">
        <v>1289</v>
      </c>
      <c r="O948" s="19" t="s">
        <v>437</v>
      </c>
      <c r="P948" s="19" t="e">
        <f>VLOOKUP(I948,#REF!,8,0)</f>
        <v>#REF!</v>
      </c>
      <c r="Q948" s="19" t="e">
        <f t="shared" si="31"/>
        <v>#REF!</v>
      </c>
    </row>
    <row r="949" spans="1:17" hidden="1">
      <c r="A949" s="11">
        <v>1032</v>
      </c>
      <c r="B949" s="12">
        <v>44936</v>
      </c>
      <c r="C949" s="20" t="s">
        <v>764</v>
      </c>
      <c r="D949" s="16" t="s">
        <v>387</v>
      </c>
      <c r="E949" s="16"/>
      <c r="I949" s="37" t="s">
        <v>21</v>
      </c>
      <c r="J949" s="37">
        <v>4</v>
      </c>
      <c r="K949" s="13" t="e">
        <f>VLOOKUP(I949,#REF!,2,0)</f>
        <v>#REF!</v>
      </c>
      <c r="L949" s="17" t="e">
        <f>VLOOKUP(I949,#REF!,6,0)</f>
        <v>#REF!</v>
      </c>
      <c r="M949" s="92" t="e">
        <f t="shared" si="32"/>
        <v>#REF!</v>
      </c>
      <c r="N949" s="19" t="s">
        <v>1289</v>
      </c>
      <c r="O949" s="19" t="s">
        <v>437</v>
      </c>
      <c r="P949" s="19" t="e">
        <f>VLOOKUP(I949,#REF!,8,0)</f>
        <v>#REF!</v>
      </c>
      <c r="Q949" s="19" t="e">
        <f t="shared" si="31"/>
        <v>#REF!</v>
      </c>
    </row>
    <row r="950" spans="1:17" hidden="1">
      <c r="A950" s="11">
        <v>1033</v>
      </c>
      <c r="B950" s="12">
        <v>44936</v>
      </c>
      <c r="C950" s="20" t="s">
        <v>764</v>
      </c>
      <c r="D950" s="16" t="s">
        <v>387</v>
      </c>
      <c r="E950" s="16"/>
      <c r="I950" s="37" t="s">
        <v>68</v>
      </c>
      <c r="J950" s="37">
        <v>4</v>
      </c>
      <c r="K950" s="13" t="e">
        <f>VLOOKUP(I950,#REF!,2,0)</f>
        <v>#REF!</v>
      </c>
      <c r="L950" s="17" t="e">
        <f>VLOOKUP(I950,#REF!,6,0)</f>
        <v>#REF!</v>
      </c>
      <c r="M950" s="92" t="e">
        <f t="shared" si="32"/>
        <v>#REF!</v>
      </c>
      <c r="N950" s="19" t="s">
        <v>1289</v>
      </c>
      <c r="O950" s="19" t="s">
        <v>437</v>
      </c>
      <c r="P950" s="19" t="e">
        <f>VLOOKUP(I950,#REF!,8,0)</f>
        <v>#REF!</v>
      </c>
      <c r="Q950" s="19" t="e">
        <f t="shared" si="31"/>
        <v>#REF!</v>
      </c>
    </row>
    <row r="951" spans="1:17" hidden="1">
      <c r="A951" s="11">
        <v>1034</v>
      </c>
      <c r="B951" s="12">
        <v>44936</v>
      </c>
      <c r="C951" s="20" t="s">
        <v>764</v>
      </c>
      <c r="D951" s="16" t="s">
        <v>387</v>
      </c>
      <c r="E951" s="16"/>
      <c r="I951" s="37" t="s">
        <v>41</v>
      </c>
      <c r="J951" s="37">
        <v>4</v>
      </c>
      <c r="K951" s="13" t="e">
        <f>VLOOKUP(I951,#REF!,2,0)</f>
        <v>#REF!</v>
      </c>
      <c r="L951" s="17" t="e">
        <f>VLOOKUP(I951,#REF!,6,0)</f>
        <v>#REF!</v>
      </c>
      <c r="M951" s="92" t="e">
        <f t="shared" si="32"/>
        <v>#REF!</v>
      </c>
      <c r="N951" s="19" t="s">
        <v>1289</v>
      </c>
      <c r="O951" s="19" t="s">
        <v>437</v>
      </c>
      <c r="P951" s="19" t="e">
        <f>VLOOKUP(I951,#REF!,8,0)</f>
        <v>#REF!</v>
      </c>
      <c r="Q951" s="19" t="e">
        <f t="shared" si="31"/>
        <v>#REF!</v>
      </c>
    </row>
    <row r="952" spans="1:17" hidden="1">
      <c r="A952" s="11">
        <v>1035</v>
      </c>
      <c r="B952" s="12">
        <v>44936</v>
      </c>
      <c r="C952" s="20" t="s">
        <v>764</v>
      </c>
      <c r="D952" s="16" t="s">
        <v>387</v>
      </c>
      <c r="E952" s="16"/>
      <c r="I952" s="37" t="s">
        <v>70</v>
      </c>
      <c r="J952" s="37">
        <v>4</v>
      </c>
      <c r="K952" s="13" t="e">
        <f>VLOOKUP(I952,#REF!,2,0)</f>
        <v>#REF!</v>
      </c>
      <c r="L952" s="17" t="e">
        <f>VLOOKUP(I952,#REF!,6,0)</f>
        <v>#REF!</v>
      </c>
      <c r="M952" s="92" t="e">
        <f t="shared" si="32"/>
        <v>#REF!</v>
      </c>
      <c r="N952" s="19" t="s">
        <v>1289</v>
      </c>
      <c r="O952" s="19" t="s">
        <v>437</v>
      </c>
      <c r="P952" s="19" t="e">
        <f>VLOOKUP(I952,#REF!,8,0)</f>
        <v>#REF!</v>
      </c>
      <c r="Q952" s="19" t="e">
        <f t="shared" si="31"/>
        <v>#REF!</v>
      </c>
    </row>
    <row r="953" spans="1:17" hidden="1">
      <c r="A953" s="11">
        <v>1036</v>
      </c>
      <c r="B953" s="12">
        <v>44936</v>
      </c>
      <c r="C953" s="20" t="s">
        <v>764</v>
      </c>
      <c r="D953" s="16" t="s">
        <v>387</v>
      </c>
      <c r="E953" s="16"/>
      <c r="I953" s="37" t="s">
        <v>35</v>
      </c>
      <c r="J953" s="37">
        <v>4</v>
      </c>
      <c r="K953" s="13" t="e">
        <f>VLOOKUP(I953,#REF!,2,0)</f>
        <v>#REF!</v>
      </c>
      <c r="L953" s="17" t="e">
        <f>VLOOKUP(I953,#REF!,6,0)</f>
        <v>#REF!</v>
      </c>
      <c r="M953" s="92" t="e">
        <f t="shared" si="32"/>
        <v>#REF!</v>
      </c>
      <c r="N953" s="19" t="s">
        <v>1289</v>
      </c>
      <c r="O953" s="19" t="s">
        <v>437</v>
      </c>
      <c r="P953" s="19" t="e">
        <f>VLOOKUP(I953,#REF!,8,0)</f>
        <v>#REF!</v>
      </c>
      <c r="Q953" s="19" t="e">
        <f t="shared" si="31"/>
        <v>#REF!</v>
      </c>
    </row>
    <row r="954" spans="1:17">
      <c r="A954" s="11">
        <v>1037</v>
      </c>
      <c r="B954" s="12">
        <v>44936</v>
      </c>
      <c r="C954" s="20" t="s">
        <v>764</v>
      </c>
      <c r="D954" s="16" t="s">
        <v>402</v>
      </c>
      <c r="E954" s="16"/>
      <c r="I954" s="37" t="s">
        <v>25</v>
      </c>
      <c r="J954" s="37">
        <v>5</v>
      </c>
      <c r="K954" s="13" t="e">
        <f>VLOOKUP(I954,#REF!,2,0)</f>
        <v>#REF!</v>
      </c>
      <c r="L954" s="17" t="e">
        <f>VLOOKUP(I954,#REF!,6,0)</f>
        <v>#REF!</v>
      </c>
      <c r="M954" s="92" t="e">
        <f t="shared" si="32"/>
        <v>#REF!</v>
      </c>
      <c r="N954" s="19" t="s">
        <v>1290</v>
      </c>
      <c r="O954" s="19" t="s">
        <v>457</v>
      </c>
      <c r="P954" s="19" t="e">
        <f>VLOOKUP(I954,#REF!,8,0)</f>
        <v>#REF!</v>
      </c>
      <c r="Q954" s="19" t="e">
        <f t="shared" ref="Q954:Q1023" si="33">J954*P954</f>
        <v>#REF!</v>
      </c>
    </row>
    <row r="955" spans="1:17" hidden="1">
      <c r="A955" s="11">
        <v>1038</v>
      </c>
      <c r="B955" s="12">
        <v>44936</v>
      </c>
      <c r="C955" s="20" t="s">
        <v>764</v>
      </c>
      <c r="D955" s="16" t="s">
        <v>402</v>
      </c>
      <c r="E955" s="16"/>
      <c r="I955" s="37" t="s">
        <v>35</v>
      </c>
      <c r="J955" s="37">
        <v>5</v>
      </c>
      <c r="K955" s="13" t="e">
        <f>VLOOKUP(I955,#REF!,2,0)</f>
        <v>#REF!</v>
      </c>
      <c r="L955" s="17" t="e">
        <f>VLOOKUP(I955,#REF!,6,0)</f>
        <v>#REF!</v>
      </c>
      <c r="M955" s="92" t="e">
        <f t="shared" si="32"/>
        <v>#REF!</v>
      </c>
      <c r="N955" s="19" t="s">
        <v>1290</v>
      </c>
      <c r="O955" s="19" t="s">
        <v>457</v>
      </c>
      <c r="P955" s="19" t="e">
        <f>VLOOKUP(I955,#REF!,8,0)</f>
        <v>#REF!</v>
      </c>
      <c r="Q955" s="19" t="e">
        <f t="shared" si="33"/>
        <v>#REF!</v>
      </c>
    </row>
    <row r="956" spans="1:17" hidden="1">
      <c r="A956" s="11">
        <v>1039</v>
      </c>
      <c r="B956" s="12">
        <v>44936</v>
      </c>
      <c r="C956" s="20" t="s">
        <v>764</v>
      </c>
      <c r="D956" s="16" t="s">
        <v>1254</v>
      </c>
      <c r="E956" s="16"/>
      <c r="I956" s="37" t="s">
        <v>41</v>
      </c>
      <c r="J956" s="37">
        <v>10</v>
      </c>
      <c r="K956" s="13" t="e">
        <f>VLOOKUP(I956,#REF!,2,0)</f>
        <v>#REF!</v>
      </c>
      <c r="L956" s="17" t="e">
        <f>VLOOKUP(I956,#REF!,6,0)</f>
        <v>#REF!</v>
      </c>
      <c r="M956" s="92" t="e">
        <f t="shared" si="32"/>
        <v>#REF!</v>
      </c>
      <c r="N956" s="19" t="s">
        <v>1291</v>
      </c>
      <c r="O956" s="19" t="s">
        <v>734</v>
      </c>
      <c r="P956" s="19" t="e">
        <f>VLOOKUP(I956,#REF!,8,0)</f>
        <v>#REF!</v>
      </c>
      <c r="Q956" s="19" t="e">
        <f t="shared" si="33"/>
        <v>#REF!</v>
      </c>
    </row>
    <row r="957" spans="1:17" hidden="1">
      <c r="A957" s="11">
        <v>1040</v>
      </c>
      <c r="B957" s="12">
        <v>44936</v>
      </c>
      <c r="C957" s="20" t="s">
        <v>764</v>
      </c>
      <c r="D957" s="16" t="s">
        <v>1254</v>
      </c>
      <c r="E957" s="16"/>
      <c r="I957" s="37" t="s">
        <v>38</v>
      </c>
      <c r="J957" s="37">
        <v>10</v>
      </c>
      <c r="K957" s="13" t="e">
        <f>VLOOKUP(I957,#REF!,2,0)</f>
        <v>#REF!</v>
      </c>
      <c r="L957" s="17" t="e">
        <f>VLOOKUP(I957,#REF!,6,0)</f>
        <v>#REF!</v>
      </c>
      <c r="M957" s="92" t="e">
        <f t="shared" si="32"/>
        <v>#REF!</v>
      </c>
      <c r="N957" s="19" t="s">
        <v>1291</v>
      </c>
      <c r="O957" s="19" t="s">
        <v>734</v>
      </c>
      <c r="P957" s="19" t="e">
        <f>VLOOKUP(I957,#REF!,8,0)</f>
        <v>#REF!</v>
      </c>
      <c r="Q957" s="19" t="e">
        <f t="shared" si="33"/>
        <v>#REF!</v>
      </c>
    </row>
    <row r="958" spans="1:17" hidden="1">
      <c r="A958" s="11">
        <v>1041</v>
      </c>
      <c r="B958" s="12">
        <v>44936</v>
      </c>
      <c r="C958" s="20" t="s">
        <v>764</v>
      </c>
      <c r="D958" s="16" t="s">
        <v>1254</v>
      </c>
      <c r="E958" s="16"/>
      <c r="I958" s="37" t="s">
        <v>39</v>
      </c>
      <c r="J958" s="37">
        <v>10</v>
      </c>
      <c r="K958" s="13" t="e">
        <f>VLOOKUP(I958,#REF!,2,0)</f>
        <v>#REF!</v>
      </c>
      <c r="L958" s="17" t="e">
        <f>VLOOKUP(I958,#REF!,6,0)</f>
        <v>#REF!</v>
      </c>
      <c r="M958" s="92" t="e">
        <f t="shared" si="32"/>
        <v>#REF!</v>
      </c>
      <c r="N958" s="19" t="s">
        <v>1291</v>
      </c>
      <c r="O958" s="19" t="s">
        <v>734</v>
      </c>
      <c r="P958" s="19" t="e">
        <f>VLOOKUP(I958,#REF!,8,0)</f>
        <v>#REF!</v>
      </c>
      <c r="Q958" s="19" t="e">
        <f t="shared" si="33"/>
        <v>#REF!</v>
      </c>
    </row>
    <row r="959" spans="1:17" hidden="1">
      <c r="A959" s="11">
        <v>1042</v>
      </c>
      <c r="B959" s="12">
        <v>44936</v>
      </c>
      <c r="C959" s="20" t="s">
        <v>764</v>
      </c>
      <c r="D959" s="16" t="s">
        <v>1176</v>
      </c>
      <c r="E959" s="16"/>
      <c r="I959" s="37" t="s">
        <v>31</v>
      </c>
      <c r="J959" s="37">
        <v>6</v>
      </c>
      <c r="K959" s="13" t="e">
        <f>VLOOKUP(I959,#REF!,2,0)</f>
        <v>#REF!</v>
      </c>
      <c r="L959" s="17" t="e">
        <f>VLOOKUP(I959,#REF!,6,0)</f>
        <v>#REF!</v>
      </c>
      <c r="M959" s="92" t="e">
        <f t="shared" si="32"/>
        <v>#REF!</v>
      </c>
      <c r="N959" s="19" t="s">
        <v>1180</v>
      </c>
      <c r="O959" s="19" t="s">
        <v>1178</v>
      </c>
      <c r="P959" s="19" t="e">
        <f>VLOOKUP(I959,#REF!,8,0)</f>
        <v>#REF!</v>
      </c>
      <c r="Q959" s="19" t="e">
        <f t="shared" si="33"/>
        <v>#REF!</v>
      </c>
    </row>
    <row r="960" spans="1:17" hidden="1">
      <c r="A960" s="11">
        <v>1043</v>
      </c>
      <c r="B960" s="12">
        <v>44936</v>
      </c>
      <c r="C960" s="20" t="s">
        <v>764</v>
      </c>
      <c r="D960" s="16" t="s">
        <v>1176</v>
      </c>
      <c r="E960" s="16"/>
      <c r="I960" s="37" t="s">
        <v>26</v>
      </c>
      <c r="J960" s="37">
        <v>6</v>
      </c>
      <c r="K960" s="13" t="e">
        <f>VLOOKUP(I960,#REF!,2,0)</f>
        <v>#REF!</v>
      </c>
      <c r="L960" s="17" t="e">
        <f>VLOOKUP(I960,#REF!,6,0)</f>
        <v>#REF!</v>
      </c>
      <c r="M960" s="92" t="e">
        <f t="shared" si="32"/>
        <v>#REF!</v>
      </c>
      <c r="N960" s="19" t="s">
        <v>1180</v>
      </c>
      <c r="O960" s="19" t="s">
        <v>1178</v>
      </c>
      <c r="P960" s="19" t="e">
        <f>VLOOKUP(I960,#REF!,8,0)</f>
        <v>#REF!</v>
      </c>
      <c r="Q960" s="19" t="e">
        <f t="shared" si="33"/>
        <v>#REF!</v>
      </c>
    </row>
    <row r="961" spans="1:17">
      <c r="A961" s="11">
        <v>1044</v>
      </c>
      <c r="B961" s="12">
        <v>44936</v>
      </c>
      <c r="C961" s="20" t="s">
        <v>764</v>
      </c>
      <c r="D961" s="16" t="s">
        <v>1176</v>
      </c>
      <c r="E961" s="16"/>
      <c r="I961" s="37" t="s">
        <v>25</v>
      </c>
      <c r="J961" s="37">
        <v>6</v>
      </c>
      <c r="K961" s="13" t="e">
        <f>VLOOKUP(I961,#REF!,2,0)</f>
        <v>#REF!</v>
      </c>
      <c r="L961" s="17" t="e">
        <f>VLOOKUP(I961,#REF!,6,0)</f>
        <v>#REF!</v>
      </c>
      <c r="M961" s="92" t="e">
        <f t="shared" si="32"/>
        <v>#REF!</v>
      </c>
      <c r="N961" s="19" t="s">
        <v>1180</v>
      </c>
      <c r="O961" s="19" t="s">
        <v>1178</v>
      </c>
      <c r="P961" s="19" t="e">
        <f>VLOOKUP(I961,#REF!,8,0)</f>
        <v>#REF!</v>
      </c>
      <c r="Q961" s="19" t="e">
        <f t="shared" si="33"/>
        <v>#REF!</v>
      </c>
    </row>
    <row r="962" spans="1:17" hidden="1">
      <c r="A962" s="11">
        <v>1045</v>
      </c>
      <c r="B962" s="12">
        <v>44936</v>
      </c>
      <c r="C962" s="20" t="s">
        <v>764</v>
      </c>
      <c r="D962" s="16" t="s">
        <v>1176</v>
      </c>
      <c r="E962" s="16"/>
      <c r="I962" s="37" t="s">
        <v>21</v>
      </c>
      <c r="J962" s="37">
        <v>6</v>
      </c>
      <c r="K962" s="13" t="e">
        <f>VLOOKUP(I962,#REF!,2,0)</f>
        <v>#REF!</v>
      </c>
      <c r="L962" s="17" t="e">
        <f>VLOOKUP(I962,#REF!,6,0)</f>
        <v>#REF!</v>
      </c>
      <c r="M962" s="92" t="e">
        <f t="shared" si="32"/>
        <v>#REF!</v>
      </c>
      <c r="N962" s="19" t="s">
        <v>1180</v>
      </c>
      <c r="O962" s="19" t="s">
        <v>1178</v>
      </c>
      <c r="P962" s="19" t="e">
        <f>VLOOKUP(I962,#REF!,8,0)</f>
        <v>#REF!</v>
      </c>
      <c r="Q962" s="19" t="e">
        <f t="shared" si="33"/>
        <v>#REF!</v>
      </c>
    </row>
    <row r="963" spans="1:17" hidden="1">
      <c r="A963" s="11">
        <v>1046</v>
      </c>
      <c r="B963" s="12">
        <v>44936</v>
      </c>
      <c r="C963" s="20" t="s">
        <v>764</v>
      </c>
      <c r="D963" s="16" t="s">
        <v>1176</v>
      </c>
      <c r="E963" s="16"/>
      <c r="I963" s="37" t="s">
        <v>41</v>
      </c>
      <c r="J963" s="37">
        <v>6</v>
      </c>
      <c r="K963" s="13" t="e">
        <f>VLOOKUP(I963,#REF!,2,0)</f>
        <v>#REF!</v>
      </c>
      <c r="L963" s="17" t="e">
        <f>VLOOKUP(I963,#REF!,6,0)</f>
        <v>#REF!</v>
      </c>
      <c r="M963" s="92" t="e">
        <f t="shared" si="32"/>
        <v>#REF!</v>
      </c>
      <c r="N963" s="19" t="s">
        <v>1180</v>
      </c>
      <c r="O963" s="19" t="s">
        <v>1178</v>
      </c>
      <c r="P963" s="19" t="e">
        <f>VLOOKUP(I963,#REF!,8,0)</f>
        <v>#REF!</v>
      </c>
      <c r="Q963" s="19" t="e">
        <f t="shared" si="33"/>
        <v>#REF!</v>
      </c>
    </row>
    <row r="964" spans="1:17" hidden="1">
      <c r="A964" s="11">
        <v>1047</v>
      </c>
      <c r="B964" s="12">
        <v>44936</v>
      </c>
      <c r="C964" s="20" t="s">
        <v>764</v>
      </c>
      <c r="D964" s="16" t="s">
        <v>1176</v>
      </c>
      <c r="E964" s="16"/>
      <c r="I964" s="37" t="s">
        <v>38</v>
      </c>
      <c r="J964" s="37">
        <v>6</v>
      </c>
      <c r="K964" s="13" t="e">
        <f>VLOOKUP(I964,#REF!,2,0)</f>
        <v>#REF!</v>
      </c>
      <c r="L964" s="17" t="e">
        <f>VLOOKUP(I964,#REF!,6,0)</f>
        <v>#REF!</v>
      </c>
      <c r="M964" s="92" t="e">
        <f t="shared" si="32"/>
        <v>#REF!</v>
      </c>
      <c r="N964" s="19" t="s">
        <v>1180</v>
      </c>
      <c r="O964" s="19" t="s">
        <v>1178</v>
      </c>
      <c r="P964" s="19" t="e">
        <f>VLOOKUP(I964,#REF!,8,0)</f>
        <v>#REF!</v>
      </c>
      <c r="Q964" s="19" t="e">
        <f t="shared" si="33"/>
        <v>#REF!</v>
      </c>
    </row>
    <row r="965" spans="1:17" hidden="1">
      <c r="A965" s="11">
        <v>1048</v>
      </c>
      <c r="B965" s="12">
        <v>44936</v>
      </c>
      <c r="C965" s="20" t="s">
        <v>764</v>
      </c>
      <c r="D965" s="16" t="s">
        <v>1176</v>
      </c>
      <c r="E965" s="16"/>
      <c r="I965" s="37" t="s">
        <v>39</v>
      </c>
      <c r="J965" s="37">
        <v>6</v>
      </c>
      <c r="K965" s="13" t="e">
        <f>VLOOKUP(I965,#REF!,2,0)</f>
        <v>#REF!</v>
      </c>
      <c r="L965" s="17" t="e">
        <f>VLOOKUP(I965,#REF!,6,0)</f>
        <v>#REF!</v>
      </c>
      <c r="M965" s="92" t="e">
        <f t="shared" si="32"/>
        <v>#REF!</v>
      </c>
      <c r="N965" s="19" t="s">
        <v>1180</v>
      </c>
      <c r="O965" s="19" t="s">
        <v>1178</v>
      </c>
      <c r="P965" s="19" t="e">
        <f>VLOOKUP(I965,#REF!,8,0)</f>
        <v>#REF!</v>
      </c>
      <c r="Q965" s="19" t="e">
        <f t="shared" si="33"/>
        <v>#REF!</v>
      </c>
    </row>
    <row r="966" spans="1:17" hidden="1">
      <c r="A966" s="11">
        <v>1049</v>
      </c>
      <c r="B966" s="12">
        <v>44936</v>
      </c>
      <c r="C966" s="20" t="s">
        <v>764</v>
      </c>
      <c r="D966" s="16" t="s">
        <v>1176</v>
      </c>
      <c r="E966" s="16"/>
      <c r="I966" s="37" t="s">
        <v>47</v>
      </c>
      <c r="J966" s="37">
        <v>6</v>
      </c>
      <c r="K966" s="13" t="e">
        <f>VLOOKUP(I966,#REF!,2,0)</f>
        <v>#REF!</v>
      </c>
      <c r="L966" s="17" t="e">
        <f>VLOOKUP(I966,#REF!,6,0)</f>
        <v>#REF!</v>
      </c>
      <c r="M966" s="92" t="e">
        <f t="shared" si="32"/>
        <v>#REF!</v>
      </c>
      <c r="N966" s="19" t="s">
        <v>1180</v>
      </c>
      <c r="O966" s="19" t="s">
        <v>1178</v>
      </c>
      <c r="P966" s="19" t="e">
        <f>VLOOKUP(I966,#REF!,8,0)</f>
        <v>#REF!</v>
      </c>
      <c r="Q966" s="19" t="e">
        <f t="shared" si="33"/>
        <v>#REF!</v>
      </c>
    </row>
    <row r="967" spans="1:17" hidden="1">
      <c r="A967" s="11">
        <v>1050</v>
      </c>
      <c r="B967" s="12">
        <v>44936</v>
      </c>
      <c r="C967" s="20" t="s">
        <v>764</v>
      </c>
      <c r="D967" s="16" t="s">
        <v>1176</v>
      </c>
      <c r="E967" s="16"/>
      <c r="I967" s="37" t="s">
        <v>37</v>
      </c>
      <c r="J967" s="37">
        <v>6</v>
      </c>
      <c r="K967" s="13" t="e">
        <f>VLOOKUP(I967,#REF!,2,0)</f>
        <v>#REF!</v>
      </c>
      <c r="L967" s="17" t="e">
        <f>VLOOKUP(I967,#REF!,6,0)</f>
        <v>#REF!</v>
      </c>
      <c r="M967" s="92" t="e">
        <f t="shared" si="32"/>
        <v>#REF!</v>
      </c>
      <c r="N967" s="19" t="s">
        <v>1180</v>
      </c>
      <c r="O967" s="19" t="s">
        <v>1178</v>
      </c>
      <c r="P967" s="19" t="e">
        <f>VLOOKUP(I967,#REF!,8,0)</f>
        <v>#REF!</v>
      </c>
      <c r="Q967" s="19" t="e">
        <f t="shared" si="33"/>
        <v>#REF!</v>
      </c>
    </row>
    <row r="968" spans="1:17" hidden="1">
      <c r="A968" s="11">
        <v>1051</v>
      </c>
      <c r="B968" s="12">
        <v>44936</v>
      </c>
      <c r="C968" s="20" t="s">
        <v>764</v>
      </c>
      <c r="D968" s="16" t="s">
        <v>1176</v>
      </c>
      <c r="E968" s="16"/>
      <c r="I968" s="37" t="s">
        <v>35</v>
      </c>
      <c r="J968" s="37">
        <v>6</v>
      </c>
      <c r="K968" s="13" t="e">
        <f>VLOOKUP(I968,#REF!,2,0)</f>
        <v>#REF!</v>
      </c>
      <c r="L968" s="17" t="e">
        <f>VLOOKUP(I968,#REF!,6,0)</f>
        <v>#REF!</v>
      </c>
      <c r="M968" s="92" t="e">
        <f t="shared" si="32"/>
        <v>#REF!</v>
      </c>
      <c r="N968" s="19" t="s">
        <v>1180</v>
      </c>
      <c r="O968" s="19" t="s">
        <v>1178</v>
      </c>
      <c r="P968" s="19" t="e">
        <f>VLOOKUP(I968,#REF!,8,0)</f>
        <v>#REF!</v>
      </c>
      <c r="Q968" s="19" t="e">
        <f t="shared" si="33"/>
        <v>#REF!</v>
      </c>
    </row>
    <row r="969" spans="1:17" hidden="1">
      <c r="A969" s="11">
        <v>1051</v>
      </c>
      <c r="B969" s="12">
        <v>44936</v>
      </c>
      <c r="C969" s="20" t="s">
        <v>764</v>
      </c>
      <c r="D969" s="16" t="s">
        <v>1176</v>
      </c>
      <c r="E969" s="16"/>
      <c r="I969" s="37" t="s">
        <v>23</v>
      </c>
      <c r="J969" s="37">
        <v>6</v>
      </c>
      <c r="K969" s="13" t="e">
        <f>VLOOKUP(I969,#REF!,2,0)</f>
        <v>#REF!</v>
      </c>
      <c r="L969" s="17" t="e">
        <f>VLOOKUP(I969,#REF!,6,0)</f>
        <v>#REF!</v>
      </c>
      <c r="M969" s="92" t="e">
        <f t="shared" ref="M969:M974" si="34">J969*L969</f>
        <v>#REF!</v>
      </c>
      <c r="N969" s="19" t="s">
        <v>1180</v>
      </c>
      <c r="O969" s="19" t="s">
        <v>1178</v>
      </c>
      <c r="P969" s="19" t="e">
        <f>VLOOKUP(I969,#REF!,8,0)</f>
        <v>#REF!</v>
      </c>
      <c r="Q969" s="19" t="e">
        <f>J969*P969</f>
        <v>#REF!</v>
      </c>
    </row>
    <row r="970" spans="1:17" hidden="1">
      <c r="A970" s="11">
        <v>1051</v>
      </c>
      <c r="B970" s="12">
        <v>44936</v>
      </c>
      <c r="C970" s="20" t="s">
        <v>764</v>
      </c>
      <c r="D970" s="16" t="s">
        <v>1177</v>
      </c>
      <c r="E970" s="16"/>
      <c r="I970" s="37" t="s">
        <v>31</v>
      </c>
      <c r="J970" s="37">
        <v>6</v>
      </c>
      <c r="K970" s="13" t="e">
        <f>VLOOKUP(I970,#REF!,2,0)</f>
        <v>#REF!</v>
      </c>
      <c r="L970" s="17" t="e">
        <f>VLOOKUP(I970,#REF!,6,0)</f>
        <v>#REF!</v>
      </c>
      <c r="M970" s="92" t="e">
        <f t="shared" si="34"/>
        <v>#REF!</v>
      </c>
      <c r="N970" s="19" t="s">
        <v>1181</v>
      </c>
      <c r="O970" s="19" t="s">
        <v>1179</v>
      </c>
      <c r="P970" s="19" t="e">
        <f>VLOOKUP(I970,#REF!,8,0)</f>
        <v>#REF!</v>
      </c>
      <c r="Q970" s="19" t="e">
        <f>J970*P970</f>
        <v>#REF!</v>
      </c>
    </row>
    <row r="971" spans="1:17" hidden="1">
      <c r="A971" s="11">
        <v>1051</v>
      </c>
      <c r="B971" s="12">
        <v>44936</v>
      </c>
      <c r="C971" s="20" t="s">
        <v>764</v>
      </c>
      <c r="D971" s="16" t="s">
        <v>1177</v>
      </c>
      <c r="E971" s="16"/>
      <c r="I971" s="37" t="s">
        <v>26</v>
      </c>
      <c r="J971" s="37">
        <v>6</v>
      </c>
      <c r="K971" s="13" t="e">
        <f>VLOOKUP(I971,#REF!,2,0)</f>
        <v>#REF!</v>
      </c>
      <c r="L971" s="17" t="e">
        <f>VLOOKUP(I971,#REF!,6,0)</f>
        <v>#REF!</v>
      </c>
      <c r="M971" s="92" t="e">
        <f t="shared" si="34"/>
        <v>#REF!</v>
      </c>
      <c r="N971" s="19" t="s">
        <v>1181</v>
      </c>
      <c r="O971" s="19" t="s">
        <v>1179</v>
      </c>
      <c r="P971" s="19" t="e">
        <f>VLOOKUP(I971,#REF!,8,0)</f>
        <v>#REF!</v>
      </c>
      <c r="Q971" s="19" t="e">
        <f>J971*P971</f>
        <v>#REF!</v>
      </c>
    </row>
    <row r="972" spans="1:17">
      <c r="A972" s="11">
        <v>1051</v>
      </c>
      <c r="B972" s="12">
        <v>44936</v>
      </c>
      <c r="C972" s="20" t="s">
        <v>764</v>
      </c>
      <c r="D972" s="16" t="s">
        <v>1177</v>
      </c>
      <c r="E972" s="16"/>
      <c r="I972" s="37" t="s">
        <v>25</v>
      </c>
      <c r="J972" s="37">
        <v>6</v>
      </c>
      <c r="K972" s="13" t="e">
        <f>VLOOKUP(I972,#REF!,2,0)</f>
        <v>#REF!</v>
      </c>
      <c r="L972" s="17" t="e">
        <f>VLOOKUP(I972,#REF!,6,0)</f>
        <v>#REF!</v>
      </c>
      <c r="M972" s="92" t="e">
        <f t="shared" si="34"/>
        <v>#REF!</v>
      </c>
      <c r="N972" s="19" t="s">
        <v>1181</v>
      </c>
      <c r="O972" s="19" t="s">
        <v>1179</v>
      </c>
      <c r="P972" s="19" t="e">
        <v>#N/A</v>
      </c>
      <c r="Q972" s="19" t="e">
        <v>#N/A</v>
      </c>
    </row>
    <row r="973" spans="1:17" hidden="1">
      <c r="A973" s="11">
        <v>1053</v>
      </c>
      <c r="B973" s="12">
        <v>44936</v>
      </c>
      <c r="C973" s="20" t="s">
        <v>764</v>
      </c>
      <c r="D973" s="16" t="s">
        <v>1177</v>
      </c>
      <c r="E973" s="16"/>
      <c r="I973" s="37" t="s">
        <v>21</v>
      </c>
      <c r="J973" s="37">
        <v>6</v>
      </c>
      <c r="K973" s="13" t="e">
        <f>VLOOKUP(I973,#REF!,2,0)</f>
        <v>#REF!</v>
      </c>
      <c r="L973" s="17" t="e">
        <f>VLOOKUP(I973,#REF!,6,0)</f>
        <v>#REF!</v>
      </c>
      <c r="M973" s="92" t="e">
        <f t="shared" si="34"/>
        <v>#REF!</v>
      </c>
      <c r="N973" s="19" t="s">
        <v>1181</v>
      </c>
      <c r="O973" s="19" t="s">
        <v>1179</v>
      </c>
      <c r="P973" s="19" t="e">
        <f>VLOOKUP(I973,#REF!,8,0)</f>
        <v>#REF!</v>
      </c>
      <c r="Q973" s="19" t="e">
        <f t="shared" si="33"/>
        <v>#REF!</v>
      </c>
    </row>
    <row r="974" spans="1:17" hidden="1">
      <c r="A974" s="11">
        <v>1054</v>
      </c>
      <c r="B974" s="12">
        <v>44936</v>
      </c>
      <c r="C974" s="20" t="s">
        <v>764</v>
      </c>
      <c r="D974" s="16" t="s">
        <v>1177</v>
      </c>
      <c r="E974" s="16"/>
      <c r="I974" s="37" t="s">
        <v>41</v>
      </c>
      <c r="J974" s="37">
        <v>6</v>
      </c>
      <c r="K974" s="13" t="e">
        <f>VLOOKUP(I974,#REF!,2,0)</f>
        <v>#REF!</v>
      </c>
      <c r="L974" s="17" t="e">
        <f>VLOOKUP(I974,#REF!,6,0)</f>
        <v>#REF!</v>
      </c>
      <c r="M974" s="92" t="e">
        <f t="shared" si="34"/>
        <v>#REF!</v>
      </c>
      <c r="N974" s="19" t="s">
        <v>1181</v>
      </c>
      <c r="O974" s="19" t="s">
        <v>1179</v>
      </c>
      <c r="P974" s="19" t="e">
        <f>VLOOKUP(I974,#REF!,8,0)</f>
        <v>#REF!</v>
      </c>
      <c r="Q974" s="19" t="e">
        <f t="shared" si="33"/>
        <v>#REF!</v>
      </c>
    </row>
    <row r="975" spans="1:17" hidden="1">
      <c r="A975" s="11">
        <v>1055</v>
      </c>
      <c r="B975" s="12">
        <v>44936</v>
      </c>
      <c r="C975" s="20" t="s">
        <v>764</v>
      </c>
      <c r="D975" s="16" t="s">
        <v>1177</v>
      </c>
      <c r="E975" s="16"/>
      <c r="I975" s="37" t="s">
        <v>38</v>
      </c>
      <c r="J975" s="37">
        <v>6</v>
      </c>
      <c r="K975" s="13" t="e">
        <f>VLOOKUP(I975,#REF!,2,0)</f>
        <v>#REF!</v>
      </c>
      <c r="L975" s="17" t="e">
        <f>VLOOKUP(I975,#REF!,6,0)</f>
        <v>#REF!</v>
      </c>
      <c r="M975" s="92" t="e">
        <f t="shared" si="32"/>
        <v>#REF!</v>
      </c>
      <c r="N975" s="19" t="s">
        <v>1181</v>
      </c>
      <c r="O975" s="19" t="s">
        <v>1179</v>
      </c>
      <c r="P975" s="19" t="e">
        <f>VLOOKUP(I975,#REF!,8,0)</f>
        <v>#REF!</v>
      </c>
      <c r="Q975" s="19" t="e">
        <f t="shared" si="33"/>
        <v>#REF!</v>
      </c>
    </row>
    <row r="976" spans="1:17" hidden="1">
      <c r="A976" s="11">
        <v>1056</v>
      </c>
      <c r="B976" s="12">
        <v>44936</v>
      </c>
      <c r="C976" s="20" t="s">
        <v>764</v>
      </c>
      <c r="D976" s="16" t="s">
        <v>1177</v>
      </c>
      <c r="E976" s="16"/>
      <c r="I976" s="37" t="s">
        <v>39</v>
      </c>
      <c r="J976" s="37">
        <v>6</v>
      </c>
      <c r="K976" s="13" t="e">
        <f>VLOOKUP(I976,#REF!,2,0)</f>
        <v>#REF!</v>
      </c>
      <c r="L976" s="17" t="e">
        <f>VLOOKUP(I976,#REF!,6,0)</f>
        <v>#REF!</v>
      </c>
      <c r="M976" s="92" t="e">
        <f t="shared" si="32"/>
        <v>#REF!</v>
      </c>
      <c r="N976" s="19" t="s">
        <v>1181</v>
      </c>
      <c r="O976" s="19" t="s">
        <v>1179</v>
      </c>
      <c r="P976" s="19" t="e">
        <f>VLOOKUP(I976,#REF!,8,0)</f>
        <v>#REF!</v>
      </c>
      <c r="Q976" s="19" t="e">
        <f t="shared" si="33"/>
        <v>#REF!</v>
      </c>
    </row>
    <row r="977" spans="1:17" hidden="1">
      <c r="A977" s="11">
        <v>1056</v>
      </c>
      <c r="B977" s="12">
        <v>44936</v>
      </c>
      <c r="C977" s="20" t="s">
        <v>764</v>
      </c>
      <c r="D977" s="16" t="s">
        <v>1177</v>
      </c>
      <c r="E977" s="16"/>
      <c r="I977" s="37" t="s">
        <v>47</v>
      </c>
      <c r="J977" s="37">
        <v>6</v>
      </c>
      <c r="K977" s="13" t="e">
        <f>VLOOKUP(I977,#REF!,2,0)</f>
        <v>#REF!</v>
      </c>
      <c r="L977" s="17" t="e">
        <f>VLOOKUP(I977,#REF!,6,0)</f>
        <v>#REF!</v>
      </c>
      <c r="M977" s="92" t="e">
        <f>J977*L977</f>
        <v>#REF!</v>
      </c>
      <c r="N977" s="19" t="s">
        <v>1181</v>
      </c>
      <c r="O977" s="19" t="s">
        <v>1179</v>
      </c>
      <c r="P977" s="19" t="e">
        <f>VLOOKUP(I977,#REF!,8,0)</f>
        <v>#REF!</v>
      </c>
      <c r="Q977" s="19" t="e">
        <f>J977*P977</f>
        <v>#REF!</v>
      </c>
    </row>
    <row r="978" spans="1:17" hidden="1">
      <c r="A978" s="11">
        <v>1056</v>
      </c>
      <c r="B978" s="12">
        <v>44936</v>
      </c>
      <c r="C978" s="20" t="s">
        <v>764</v>
      </c>
      <c r="D978" s="16" t="s">
        <v>1177</v>
      </c>
      <c r="E978" s="16"/>
      <c r="I978" s="37" t="s">
        <v>37</v>
      </c>
      <c r="J978" s="37">
        <v>6</v>
      </c>
      <c r="K978" s="13" t="e">
        <f>VLOOKUP(I978,#REF!,2,0)</f>
        <v>#REF!</v>
      </c>
      <c r="L978" s="17" t="e">
        <f>VLOOKUP(I978,#REF!,6,0)</f>
        <v>#REF!</v>
      </c>
      <c r="M978" s="92" t="e">
        <f>J978*L978</f>
        <v>#REF!</v>
      </c>
      <c r="N978" s="19" t="s">
        <v>1181</v>
      </c>
      <c r="O978" s="19" t="s">
        <v>1179</v>
      </c>
      <c r="P978" s="19" t="e">
        <f>VLOOKUP(I978,#REF!,8,0)</f>
        <v>#REF!</v>
      </c>
      <c r="Q978" s="19" t="e">
        <f>J978*P978</f>
        <v>#REF!</v>
      </c>
    </row>
    <row r="979" spans="1:17" hidden="1">
      <c r="A979" s="11">
        <v>1056</v>
      </c>
      <c r="B979" s="12">
        <v>44936</v>
      </c>
      <c r="C979" s="20" t="s">
        <v>764</v>
      </c>
      <c r="D979" s="16" t="s">
        <v>1177</v>
      </c>
      <c r="E979" s="16"/>
      <c r="I979" s="37" t="s">
        <v>35</v>
      </c>
      <c r="J979" s="37">
        <v>6</v>
      </c>
      <c r="K979" s="13" t="e">
        <f>VLOOKUP(I979,#REF!,2,0)</f>
        <v>#REF!</v>
      </c>
      <c r="L979" s="17" t="e">
        <f>VLOOKUP(I979,#REF!,6,0)</f>
        <v>#REF!</v>
      </c>
      <c r="M979" s="92" t="e">
        <f>J979*L979</f>
        <v>#REF!</v>
      </c>
      <c r="N979" s="19" t="s">
        <v>1181</v>
      </c>
      <c r="O979" s="19" t="s">
        <v>1179</v>
      </c>
      <c r="P979" s="19" t="e">
        <f>VLOOKUP(I979,#REF!,8,0)</f>
        <v>#REF!</v>
      </c>
      <c r="Q979" s="19" t="e">
        <f>J979*P979</f>
        <v>#REF!</v>
      </c>
    </row>
    <row r="980" spans="1:17" hidden="1">
      <c r="A980" s="11">
        <v>1057</v>
      </c>
      <c r="B980" s="12">
        <v>44936</v>
      </c>
      <c r="C980" s="20" t="s">
        <v>764</v>
      </c>
      <c r="D980" s="16" t="s">
        <v>1177</v>
      </c>
      <c r="E980" s="16"/>
      <c r="I980" s="37" t="s">
        <v>23</v>
      </c>
      <c r="J980" s="37">
        <v>6</v>
      </c>
      <c r="K980" s="13" t="e">
        <f>VLOOKUP(I980,#REF!,2,0)</f>
        <v>#REF!</v>
      </c>
      <c r="L980" s="17" t="e">
        <f>VLOOKUP(I980,#REF!,6,0)</f>
        <v>#REF!</v>
      </c>
      <c r="M980" s="92" t="e">
        <f t="shared" si="32"/>
        <v>#REF!</v>
      </c>
      <c r="N980" s="19" t="s">
        <v>1181</v>
      </c>
      <c r="O980" s="19" t="s">
        <v>1179</v>
      </c>
      <c r="P980" s="19" t="e">
        <f>VLOOKUP(I980,#REF!,8,0)</f>
        <v>#REF!</v>
      </c>
      <c r="Q980" s="19" t="e">
        <f t="shared" si="33"/>
        <v>#REF!</v>
      </c>
    </row>
    <row r="981" spans="1:17" hidden="1">
      <c r="A981" s="11">
        <v>1058</v>
      </c>
      <c r="B981" s="12">
        <v>44936</v>
      </c>
      <c r="C981" s="20" t="s">
        <v>764</v>
      </c>
      <c r="D981" s="16" t="s">
        <v>1255</v>
      </c>
      <c r="E981" s="16"/>
      <c r="I981" s="37" t="s">
        <v>26</v>
      </c>
      <c r="J981" s="37">
        <v>20</v>
      </c>
      <c r="K981" s="13" t="e">
        <f>VLOOKUP(I981,#REF!,2,0)</f>
        <v>#REF!</v>
      </c>
      <c r="L981" s="17" t="e">
        <f>VLOOKUP(I981,#REF!,6,0)</f>
        <v>#REF!</v>
      </c>
      <c r="M981" s="92" t="e">
        <f t="shared" si="32"/>
        <v>#REF!</v>
      </c>
      <c r="N981" s="19" t="s">
        <v>1292</v>
      </c>
      <c r="O981" s="19" t="s">
        <v>1340</v>
      </c>
      <c r="P981" s="19" t="e">
        <f>VLOOKUP(I981,#REF!,8,0)</f>
        <v>#REF!</v>
      </c>
      <c r="Q981" s="19" t="e">
        <f t="shared" si="33"/>
        <v>#REF!</v>
      </c>
    </row>
    <row r="982" spans="1:17" hidden="1">
      <c r="A982" s="11">
        <v>1059</v>
      </c>
      <c r="B982" s="12">
        <v>44936</v>
      </c>
      <c r="C982" s="20" t="s">
        <v>764</v>
      </c>
      <c r="D982" s="16" t="s">
        <v>1255</v>
      </c>
      <c r="E982" s="16"/>
      <c r="I982" s="37" t="s">
        <v>21</v>
      </c>
      <c r="J982" s="37">
        <v>10</v>
      </c>
      <c r="K982" s="13" t="e">
        <f>VLOOKUP(I982,#REF!,2,0)</f>
        <v>#REF!</v>
      </c>
      <c r="L982" s="17" t="e">
        <f>VLOOKUP(I982,#REF!,6,0)</f>
        <v>#REF!</v>
      </c>
      <c r="M982" s="92" t="e">
        <f t="shared" si="32"/>
        <v>#REF!</v>
      </c>
      <c r="N982" s="19" t="s">
        <v>1292</v>
      </c>
      <c r="O982" s="19" t="s">
        <v>1340</v>
      </c>
      <c r="P982" s="19" t="e">
        <f>VLOOKUP(I982,#REF!,8,0)</f>
        <v>#REF!</v>
      </c>
      <c r="Q982" s="19" t="e">
        <f t="shared" si="33"/>
        <v>#REF!</v>
      </c>
    </row>
    <row r="983" spans="1:17" hidden="1">
      <c r="A983" s="11">
        <v>1060</v>
      </c>
      <c r="B983" s="12">
        <v>44936</v>
      </c>
      <c r="C983" s="20" t="s">
        <v>764</v>
      </c>
      <c r="D983" s="16" t="s">
        <v>1255</v>
      </c>
      <c r="E983" s="16"/>
      <c r="I983" s="37" t="s">
        <v>35</v>
      </c>
      <c r="J983" s="37">
        <v>20</v>
      </c>
      <c r="K983" s="13" t="e">
        <f>VLOOKUP(I983,#REF!,2,0)</f>
        <v>#REF!</v>
      </c>
      <c r="L983" s="17" t="e">
        <f>VLOOKUP(I983,#REF!,6,0)</f>
        <v>#REF!</v>
      </c>
      <c r="M983" s="92" t="e">
        <f t="shared" si="32"/>
        <v>#REF!</v>
      </c>
      <c r="N983" s="19" t="s">
        <v>1292</v>
      </c>
      <c r="O983" s="19" t="s">
        <v>1340</v>
      </c>
      <c r="P983" s="19" t="e">
        <f>VLOOKUP(I983,#REF!,8,0)</f>
        <v>#REF!</v>
      </c>
      <c r="Q983" s="19" t="e">
        <f t="shared" si="33"/>
        <v>#REF!</v>
      </c>
    </row>
    <row r="984" spans="1:17" hidden="1">
      <c r="A984" s="11">
        <v>1061</v>
      </c>
      <c r="B984" s="12">
        <v>44936</v>
      </c>
      <c r="C984" s="20" t="s">
        <v>764</v>
      </c>
      <c r="D984" s="16" t="s">
        <v>1255</v>
      </c>
      <c r="E984" s="16"/>
      <c r="I984" s="37" t="s">
        <v>23</v>
      </c>
      <c r="J984" s="37">
        <v>10</v>
      </c>
      <c r="K984" s="13" t="e">
        <f>VLOOKUP(I984,#REF!,2,0)</f>
        <v>#REF!</v>
      </c>
      <c r="L984" s="17" t="e">
        <f>VLOOKUP(I984,#REF!,6,0)</f>
        <v>#REF!</v>
      </c>
      <c r="M984" s="92" t="e">
        <f t="shared" si="32"/>
        <v>#REF!</v>
      </c>
      <c r="N984" s="19" t="s">
        <v>1292</v>
      </c>
      <c r="O984" s="19" t="s">
        <v>1340</v>
      </c>
      <c r="P984" s="19" t="e">
        <f>VLOOKUP(I984,#REF!,8,0)</f>
        <v>#REF!</v>
      </c>
      <c r="Q984" s="19" t="e">
        <f t="shared" si="33"/>
        <v>#REF!</v>
      </c>
    </row>
    <row r="985" spans="1:17" hidden="1">
      <c r="A985" s="11">
        <v>1062</v>
      </c>
      <c r="B985" s="12">
        <v>44936</v>
      </c>
      <c r="C985" s="20" t="s">
        <v>764</v>
      </c>
      <c r="D985" s="16" t="s">
        <v>1256</v>
      </c>
      <c r="E985" s="16"/>
      <c r="I985" s="37" t="s">
        <v>31</v>
      </c>
      <c r="J985" s="37">
        <v>4</v>
      </c>
      <c r="K985" s="13" t="e">
        <f>VLOOKUP(I985,#REF!,2,0)</f>
        <v>#REF!</v>
      </c>
      <c r="L985" s="17" t="e">
        <f>VLOOKUP(I985,#REF!,6,0)</f>
        <v>#REF!</v>
      </c>
      <c r="M985" s="92" t="e">
        <f t="shared" si="32"/>
        <v>#REF!</v>
      </c>
      <c r="N985" s="19" t="s">
        <v>1293</v>
      </c>
      <c r="O985" s="19" t="s">
        <v>765</v>
      </c>
      <c r="P985" s="19" t="e">
        <f>VLOOKUP(I985,#REF!,8,0)</f>
        <v>#REF!</v>
      </c>
      <c r="Q985" s="19" t="e">
        <f t="shared" si="33"/>
        <v>#REF!</v>
      </c>
    </row>
    <row r="986" spans="1:17" hidden="1">
      <c r="A986" s="11">
        <v>1063</v>
      </c>
      <c r="B986" s="12">
        <v>44936</v>
      </c>
      <c r="C986" s="20" t="s">
        <v>764</v>
      </c>
      <c r="D986" s="16" t="s">
        <v>1256</v>
      </c>
      <c r="E986" s="16"/>
      <c r="I986" s="37" t="s">
        <v>26</v>
      </c>
      <c r="J986" s="37">
        <v>6</v>
      </c>
      <c r="K986" s="13" t="e">
        <f>VLOOKUP(I986,#REF!,2,0)</f>
        <v>#REF!</v>
      </c>
      <c r="L986" s="17" t="e">
        <f>VLOOKUP(I986,#REF!,6,0)</f>
        <v>#REF!</v>
      </c>
      <c r="M986" s="92" t="e">
        <f t="shared" si="32"/>
        <v>#REF!</v>
      </c>
      <c r="N986" s="19" t="s">
        <v>1293</v>
      </c>
      <c r="O986" s="19" t="s">
        <v>765</v>
      </c>
      <c r="P986" s="19" t="e">
        <f>VLOOKUP(I986,#REF!,8,0)</f>
        <v>#REF!</v>
      </c>
      <c r="Q986" s="19" t="e">
        <f t="shared" si="33"/>
        <v>#REF!</v>
      </c>
    </row>
    <row r="987" spans="1:17" hidden="1">
      <c r="A987" s="11">
        <v>1064</v>
      </c>
      <c r="B987" s="12">
        <v>44936</v>
      </c>
      <c r="C987" s="20" t="s">
        <v>764</v>
      </c>
      <c r="D987" s="16" t="s">
        <v>1256</v>
      </c>
      <c r="E987" s="16"/>
      <c r="I987" s="37" t="s">
        <v>41</v>
      </c>
      <c r="J987" s="37">
        <v>5</v>
      </c>
      <c r="K987" s="13" t="e">
        <f>VLOOKUP(I987,#REF!,2,0)</f>
        <v>#REF!</v>
      </c>
      <c r="L987" s="17" t="e">
        <f>VLOOKUP(I987,#REF!,6,0)</f>
        <v>#REF!</v>
      </c>
      <c r="M987" s="92" t="e">
        <f t="shared" si="32"/>
        <v>#REF!</v>
      </c>
      <c r="N987" s="19" t="s">
        <v>1293</v>
      </c>
      <c r="O987" s="19" t="s">
        <v>765</v>
      </c>
      <c r="P987" s="19" t="e">
        <f>VLOOKUP(I987,#REF!,8,0)</f>
        <v>#REF!</v>
      </c>
      <c r="Q987" s="19" t="e">
        <f t="shared" si="33"/>
        <v>#REF!</v>
      </c>
    </row>
    <row r="988" spans="1:17" hidden="1">
      <c r="A988" s="11">
        <v>1065</v>
      </c>
      <c r="B988" s="12">
        <v>44936</v>
      </c>
      <c r="C988" s="20" t="s">
        <v>764</v>
      </c>
      <c r="D988" s="16" t="s">
        <v>1256</v>
      </c>
      <c r="E988" s="16"/>
      <c r="I988" s="37" t="s">
        <v>35</v>
      </c>
      <c r="J988" s="37">
        <v>5</v>
      </c>
      <c r="K988" s="13" t="e">
        <f>VLOOKUP(I988,#REF!,2,0)</f>
        <v>#REF!</v>
      </c>
      <c r="L988" s="17" t="e">
        <f>VLOOKUP(I988,#REF!,6,0)</f>
        <v>#REF!</v>
      </c>
      <c r="M988" s="92" t="e">
        <f t="shared" si="32"/>
        <v>#REF!</v>
      </c>
      <c r="N988" s="19" t="s">
        <v>1293</v>
      </c>
      <c r="O988" s="19" t="s">
        <v>765</v>
      </c>
      <c r="P988" s="19" t="e">
        <f>VLOOKUP(I988,#REF!,8,0)</f>
        <v>#REF!</v>
      </c>
      <c r="Q988" s="19" t="e">
        <f t="shared" si="33"/>
        <v>#REF!</v>
      </c>
    </row>
    <row r="989" spans="1:17">
      <c r="A989" s="11">
        <v>1066</v>
      </c>
      <c r="B989" s="12">
        <v>44936</v>
      </c>
      <c r="C989" s="20" t="s">
        <v>764</v>
      </c>
      <c r="D989" s="16" t="s">
        <v>1050</v>
      </c>
      <c r="E989" s="16"/>
      <c r="I989" s="37" t="s">
        <v>25</v>
      </c>
      <c r="J989" s="37">
        <v>5</v>
      </c>
      <c r="K989" s="13" t="e">
        <f>VLOOKUP(I989,#REF!,2,0)</f>
        <v>#REF!</v>
      </c>
      <c r="L989" s="17" t="e">
        <f>VLOOKUP(I989,#REF!,6,0)</f>
        <v>#REF!</v>
      </c>
      <c r="M989" s="92" t="e">
        <f t="shared" si="32"/>
        <v>#REF!</v>
      </c>
      <c r="N989" s="19" t="s">
        <v>1294</v>
      </c>
      <c r="O989" s="19" t="s">
        <v>722</v>
      </c>
      <c r="P989" s="19" t="e">
        <f>VLOOKUP(I989,#REF!,8,0)</f>
        <v>#REF!</v>
      </c>
      <c r="Q989" s="19" t="e">
        <f t="shared" si="33"/>
        <v>#REF!</v>
      </c>
    </row>
    <row r="990" spans="1:17" hidden="1">
      <c r="A990" s="11">
        <v>1067</v>
      </c>
      <c r="B990" s="12">
        <v>44936</v>
      </c>
      <c r="C990" s="20" t="s">
        <v>764</v>
      </c>
      <c r="D990" s="16" t="s">
        <v>1050</v>
      </c>
      <c r="E990" s="16"/>
      <c r="I990" s="37" t="s">
        <v>41</v>
      </c>
      <c r="J990" s="37">
        <v>6</v>
      </c>
      <c r="K990" s="13" t="e">
        <f>VLOOKUP(I990,#REF!,2,0)</f>
        <v>#REF!</v>
      </c>
      <c r="L990" s="17" t="e">
        <f>VLOOKUP(I990,#REF!,6,0)</f>
        <v>#REF!</v>
      </c>
      <c r="M990" s="92" t="e">
        <f t="shared" si="32"/>
        <v>#REF!</v>
      </c>
      <c r="N990" s="19" t="s">
        <v>1294</v>
      </c>
      <c r="O990" s="19" t="s">
        <v>722</v>
      </c>
      <c r="P990" s="19" t="e">
        <f>VLOOKUP(I990,#REF!,8,0)</f>
        <v>#REF!</v>
      </c>
      <c r="Q990" s="19" t="e">
        <f t="shared" si="33"/>
        <v>#REF!</v>
      </c>
    </row>
    <row r="991" spans="1:17" hidden="1">
      <c r="A991" s="11">
        <v>1068</v>
      </c>
      <c r="B991" s="12">
        <v>44936</v>
      </c>
      <c r="C991" s="20" t="s">
        <v>764</v>
      </c>
      <c r="D991" s="16" t="s">
        <v>1050</v>
      </c>
      <c r="E991" s="16"/>
      <c r="I991" s="37" t="s">
        <v>35</v>
      </c>
      <c r="J991" s="37">
        <v>6</v>
      </c>
      <c r="K991" s="13" t="e">
        <f>VLOOKUP(I991,#REF!,2,0)</f>
        <v>#REF!</v>
      </c>
      <c r="L991" s="17" t="e">
        <f>VLOOKUP(I991,#REF!,6,0)</f>
        <v>#REF!</v>
      </c>
      <c r="M991" s="92" t="e">
        <f t="shared" si="32"/>
        <v>#REF!</v>
      </c>
      <c r="N991" s="19" t="s">
        <v>1294</v>
      </c>
      <c r="O991" s="19" t="s">
        <v>722</v>
      </c>
      <c r="P991" s="19" t="e">
        <f>VLOOKUP(I991,#REF!,8,0)</f>
        <v>#REF!</v>
      </c>
      <c r="Q991" s="19" t="e">
        <f t="shared" si="33"/>
        <v>#REF!</v>
      </c>
    </row>
    <row r="992" spans="1:17" hidden="1">
      <c r="A992" s="11">
        <v>1069</v>
      </c>
      <c r="B992" s="12">
        <v>44936</v>
      </c>
      <c r="C992" s="20" t="s">
        <v>764</v>
      </c>
      <c r="D992" s="16" t="s">
        <v>366</v>
      </c>
      <c r="E992" s="16"/>
      <c r="I992" s="37" t="s">
        <v>31</v>
      </c>
      <c r="J992" s="37">
        <v>10</v>
      </c>
      <c r="K992" s="13" t="e">
        <f>VLOOKUP(I992,#REF!,2,0)</f>
        <v>#REF!</v>
      </c>
      <c r="L992" s="17" t="e">
        <f>VLOOKUP(I992,#REF!,6,0)</f>
        <v>#REF!</v>
      </c>
      <c r="M992" s="92" t="e">
        <f t="shared" si="32"/>
        <v>#REF!</v>
      </c>
      <c r="N992" s="19" t="s">
        <v>1295</v>
      </c>
      <c r="O992" s="19" t="s">
        <v>367</v>
      </c>
      <c r="P992" s="19" t="e">
        <f>VLOOKUP(I992,#REF!,8,0)</f>
        <v>#REF!</v>
      </c>
      <c r="Q992" s="19" t="e">
        <f t="shared" si="33"/>
        <v>#REF!</v>
      </c>
    </row>
    <row r="993" spans="1:17" hidden="1">
      <c r="A993" s="11">
        <v>1070</v>
      </c>
      <c r="B993" s="12">
        <v>44936</v>
      </c>
      <c r="C993" s="20" t="s">
        <v>764</v>
      </c>
      <c r="D993" s="16" t="s">
        <v>366</v>
      </c>
      <c r="E993" s="16"/>
      <c r="I993" s="37" t="s">
        <v>26</v>
      </c>
      <c r="J993" s="37">
        <v>20</v>
      </c>
      <c r="K993" s="13" t="e">
        <f>VLOOKUP(I993,#REF!,2,0)</f>
        <v>#REF!</v>
      </c>
      <c r="L993" s="17" t="e">
        <f>VLOOKUP(I993,#REF!,6,0)</f>
        <v>#REF!</v>
      </c>
      <c r="M993" s="92" t="e">
        <f t="shared" si="32"/>
        <v>#REF!</v>
      </c>
      <c r="N993" s="19" t="s">
        <v>1295</v>
      </c>
      <c r="O993" s="19" t="s">
        <v>367</v>
      </c>
      <c r="P993" s="19" t="e">
        <f>VLOOKUP(I993,#REF!,8,0)</f>
        <v>#REF!</v>
      </c>
      <c r="Q993" s="19" t="e">
        <f t="shared" si="33"/>
        <v>#REF!</v>
      </c>
    </row>
    <row r="994" spans="1:17">
      <c r="A994" s="11">
        <v>1071</v>
      </c>
      <c r="B994" s="12">
        <v>44936</v>
      </c>
      <c r="C994" s="20" t="s">
        <v>764</v>
      </c>
      <c r="D994" s="16" t="s">
        <v>366</v>
      </c>
      <c r="E994" s="16"/>
      <c r="I994" s="37" t="s">
        <v>25</v>
      </c>
      <c r="J994" s="37">
        <v>10</v>
      </c>
      <c r="K994" s="13" t="e">
        <f>VLOOKUP(I994,#REF!,2,0)</f>
        <v>#REF!</v>
      </c>
      <c r="L994" s="17" t="e">
        <f>VLOOKUP(I994,#REF!,6,0)</f>
        <v>#REF!</v>
      </c>
      <c r="M994" s="92" t="e">
        <f t="shared" si="32"/>
        <v>#REF!</v>
      </c>
      <c r="N994" s="19" t="s">
        <v>1295</v>
      </c>
      <c r="O994" s="19" t="s">
        <v>367</v>
      </c>
      <c r="P994" s="19" t="e">
        <f>VLOOKUP(I994,#REF!,8,0)</f>
        <v>#REF!</v>
      </c>
      <c r="Q994" s="19" t="e">
        <f t="shared" si="33"/>
        <v>#REF!</v>
      </c>
    </row>
    <row r="995" spans="1:17" hidden="1">
      <c r="A995" s="11">
        <v>1072</v>
      </c>
      <c r="B995" s="12">
        <v>44936</v>
      </c>
      <c r="C995" s="20" t="s">
        <v>764</v>
      </c>
      <c r="D995" s="16" t="s">
        <v>366</v>
      </c>
      <c r="E995" s="16"/>
      <c r="I995" s="37" t="s">
        <v>21</v>
      </c>
      <c r="J995" s="37">
        <v>10</v>
      </c>
      <c r="K995" s="13" t="e">
        <f>VLOOKUP(I995,#REF!,2,0)</f>
        <v>#REF!</v>
      </c>
      <c r="L995" s="17" t="e">
        <f>VLOOKUP(I995,#REF!,6,0)</f>
        <v>#REF!</v>
      </c>
      <c r="M995" s="92" t="e">
        <f t="shared" si="32"/>
        <v>#REF!</v>
      </c>
      <c r="N995" s="19" t="s">
        <v>1295</v>
      </c>
      <c r="O995" s="19" t="s">
        <v>367</v>
      </c>
      <c r="P995" s="19" t="e">
        <f>VLOOKUP(I995,#REF!,8,0)</f>
        <v>#REF!</v>
      </c>
      <c r="Q995" s="19" t="e">
        <f t="shared" si="33"/>
        <v>#REF!</v>
      </c>
    </row>
    <row r="996" spans="1:17" hidden="1">
      <c r="A996" s="11">
        <v>1073</v>
      </c>
      <c r="B996" s="12">
        <v>44936</v>
      </c>
      <c r="C996" s="20" t="s">
        <v>764</v>
      </c>
      <c r="D996" s="16" t="s">
        <v>842</v>
      </c>
      <c r="E996" s="16"/>
      <c r="I996" s="37" t="s">
        <v>31</v>
      </c>
      <c r="J996" s="37">
        <v>10</v>
      </c>
      <c r="K996" s="13" t="e">
        <f>VLOOKUP(I996,#REF!,2,0)</f>
        <v>#REF!</v>
      </c>
      <c r="L996" s="17" t="e">
        <f>VLOOKUP(I996,#REF!,6,0)</f>
        <v>#REF!</v>
      </c>
      <c r="M996" s="92" t="e">
        <f t="shared" si="32"/>
        <v>#REF!</v>
      </c>
      <c r="N996" s="19" t="s">
        <v>1296</v>
      </c>
      <c r="O996" s="19" t="s">
        <v>941</v>
      </c>
      <c r="P996" s="19" t="e">
        <f>VLOOKUP(I996,#REF!,8,0)</f>
        <v>#REF!</v>
      </c>
      <c r="Q996" s="19" t="e">
        <f t="shared" si="33"/>
        <v>#REF!</v>
      </c>
    </row>
    <row r="997" spans="1:17" hidden="1">
      <c r="A997" s="11">
        <v>1074</v>
      </c>
      <c r="B997" s="12">
        <v>44936</v>
      </c>
      <c r="C997" s="20" t="s">
        <v>764</v>
      </c>
      <c r="D997" s="16" t="s">
        <v>842</v>
      </c>
      <c r="E997" s="16"/>
      <c r="I997" s="37" t="s">
        <v>26</v>
      </c>
      <c r="J997" s="37">
        <v>5</v>
      </c>
      <c r="K997" s="13" t="e">
        <f>VLOOKUP(I997,#REF!,2,0)</f>
        <v>#REF!</v>
      </c>
      <c r="L997" s="17" t="e">
        <f>VLOOKUP(I997,#REF!,6,0)</f>
        <v>#REF!</v>
      </c>
      <c r="M997" s="92" t="e">
        <f t="shared" si="32"/>
        <v>#REF!</v>
      </c>
      <c r="N997" s="19" t="s">
        <v>1296</v>
      </c>
      <c r="O997" s="19" t="s">
        <v>941</v>
      </c>
      <c r="P997" s="19" t="e">
        <f>VLOOKUP(I997,#REF!,8,0)</f>
        <v>#REF!</v>
      </c>
      <c r="Q997" s="19" t="e">
        <f t="shared" si="33"/>
        <v>#REF!</v>
      </c>
    </row>
    <row r="998" spans="1:17">
      <c r="A998" s="11">
        <v>1075</v>
      </c>
      <c r="B998" s="12">
        <v>44936</v>
      </c>
      <c r="C998" s="20" t="s">
        <v>764</v>
      </c>
      <c r="D998" s="16" t="s">
        <v>842</v>
      </c>
      <c r="E998" s="16"/>
      <c r="I998" s="37" t="s">
        <v>25</v>
      </c>
      <c r="J998" s="37">
        <v>5</v>
      </c>
      <c r="K998" s="13" t="e">
        <f>VLOOKUP(I998,#REF!,2,0)</f>
        <v>#REF!</v>
      </c>
      <c r="L998" s="17" t="e">
        <f>VLOOKUP(I998,#REF!,6,0)</f>
        <v>#REF!</v>
      </c>
      <c r="M998" s="92" t="e">
        <f t="shared" si="32"/>
        <v>#REF!</v>
      </c>
      <c r="N998" s="19" t="s">
        <v>1296</v>
      </c>
      <c r="O998" s="19" t="s">
        <v>941</v>
      </c>
      <c r="P998" s="19" t="e">
        <f>VLOOKUP(I998,#REF!,8,0)</f>
        <v>#REF!</v>
      </c>
      <c r="Q998" s="19" t="e">
        <f t="shared" si="33"/>
        <v>#REF!</v>
      </c>
    </row>
    <row r="999" spans="1:17" hidden="1">
      <c r="A999" s="11">
        <v>1076</v>
      </c>
      <c r="B999" s="12">
        <v>44936</v>
      </c>
      <c r="C999" s="20" t="s">
        <v>764</v>
      </c>
      <c r="D999" s="16" t="s">
        <v>842</v>
      </c>
      <c r="E999" s="16"/>
      <c r="I999" s="37" t="s">
        <v>21</v>
      </c>
      <c r="J999" s="37">
        <v>10</v>
      </c>
      <c r="K999" s="13" t="e">
        <f>VLOOKUP(I999,#REF!,2,0)</f>
        <v>#REF!</v>
      </c>
      <c r="L999" s="17" t="e">
        <f>VLOOKUP(I999,#REF!,6,0)</f>
        <v>#REF!</v>
      </c>
      <c r="M999" s="92" t="e">
        <f t="shared" si="32"/>
        <v>#REF!</v>
      </c>
      <c r="N999" s="19" t="s">
        <v>1296</v>
      </c>
      <c r="O999" s="19" t="s">
        <v>941</v>
      </c>
      <c r="P999" s="19" t="e">
        <f>VLOOKUP(I999,#REF!,8,0)</f>
        <v>#REF!</v>
      </c>
      <c r="Q999" s="19" t="e">
        <f t="shared" si="33"/>
        <v>#REF!</v>
      </c>
    </row>
    <row r="1000" spans="1:17" hidden="1">
      <c r="A1000" s="11">
        <v>1077</v>
      </c>
      <c r="B1000" s="12">
        <v>44936</v>
      </c>
      <c r="C1000" s="20" t="s">
        <v>764</v>
      </c>
      <c r="D1000" s="16" t="s">
        <v>1257</v>
      </c>
      <c r="E1000" s="16"/>
      <c r="I1000" s="37" t="s">
        <v>26</v>
      </c>
      <c r="J1000" s="37">
        <v>5</v>
      </c>
      <c r="K1000" s="13" t="e">
        <f>VLOOKUP(I1000,#REF!,2,0)</f>
        <v>#REF!</v>
      </c>
      <c r="L1000" s="17" t="e">
        <f>VLOOKUP(I1000,#REF!,6,0)</f>
        <v>#REF!</v>
      </c>
      <c r="M1000" s="92" t="e">
        <f t="shared" si="32"/>
        <v>#REF!</v>
      </c>
      <c r="N1000" s="19" t="s">
        <v>1297</v>
      </c>
      <c r="O1000" s="19" t="s">
        <v>1341</v>
      </c>
      <c r="P1000" s="19" t="e">
        <f>VLOOKUP(I1000,#REF!,8,0)</f>
        <v>#REF!</v>
      </c>
      <c r="Q1000" s="19" t="e">
        <f t="shared" si="33"/>
        <v>#REF!</v>
      </c>
    </row>
    <row r="1001" spans="1:17">
      <c r="A1001" s="11">
        <v>1078</v>
      </c>
      <c r="B1001" s="12">
        <v>44936</v>
      </c>
      <c r="C1001" s="20" t="s">
        <v>764</v>
      </c>
      <c r="D1001" s="16" t="s">
        <v>1257</v>
      </c>
      <c r="E1001" s="16"/>
      <c r="I1001" s="37" t="s">
        <v>25</v>
      </c>
      <c r="J1001" s="37">
        <v>10</v>
      </c>
      <c r="K1001" s="13" t="e">
        <f>VLOOKUP(I1001,#REF!,2,0)</f>
        <v>#REF!</v>
      </c>
      <c r="L1001" s="17" t="e">
        <f>VLOOKUP(I1001,#REF!,6,0)</f>
        <v>#REF!</v>
      </c>
      <c r="M1001" s="92" t="e">
        <f t="shared" si="32"/>
        <v>#REF!</v>
      </c>
      <c r="N1001" s="19" t="s">
        <v>1297</v>
      </c>
      <c r="O1001" s="19" t="s">
        <v>1341</v>
      </c>
      <c r="P1001" s="19" t="e">
        <f>VLOOKUP(I1001,#REF!,8,0)</f>
        <v>#REF!</v>
      </c>
      <c r="Q1001" s="19" t="e">
        <f t="shared" si="33"/>
        <v>#REF!</v>
      </c>
    </row>
    <row r="1002" spans="1:17" hidden="1">
      <c r="A1002" s="11">
        <v>1079</v>
      </c>
      <c r="B1002" s="12">
        <v>44936</v>
      </c>
      <c r="C1002" s="20" t="s">
        <v>764</v>
      </c>
      <c r="D1002" s="16" t="s">
        <v>1257</v>
      </c>
      <c r="E1002" s="16"/>
      <c r="I1002" s="37" t="s">
        <v>21</v>
      </c>
      <c r="J1002" s="37">
        <v>5</v>
      </c>
      <c r="K1002" s="13" t="e">
        <f>VLOOKUP(I1002,#REF!,2,0)</f>
        <v>#REF!</v>
      </c>
      <c r="L1002" s="17" t="e">
        <f>VLOOKUP(I1002,#REF!,6,0)</f>
        <v>#REF!</v>
      </c>
      <c r="M1002" s="92" t="e">
        <f t="shared" si="32"/>
        <v>#REF!</v>
      </c>
      <c r="N1002" s="19" t="s">
        <v>1297</v>
      </c>
      <c r="O1002" s="19" t="s">
        <v>1341</v>
      </c>
      <c r="P1002" s="19" t="e">
        <f>VLOOKUP(I1002,#REF!,8,0)</f>
        <v>#REF!</v>
      </c>
      <c r="Q1002" s="19" t="e">
        <f t="shared" si="33"/>
        <v>#REF!</v>
      </c>
    </row>
    <row r="1003" spans="1:17" hidden="1">
      <c r="A1003" s="11">
        <v>1080</v>
      </c>
      <c r="B1003" s="12">
        <v>44936</v>
      </c>
      <c r="C1003" s="20" t="s">
        <v>764</v>
      </c>
      <c r="D1003" s="16" t="s">
        <v>1257</v>
      </c>
      <c r="E1003" s="16"/>
      <c r="I1003" s="37" t="s">
        <v>35</v>
      </c>
      <c r="J1003" s="37">
        <v>5</v>
      </c>
      <c r="K1003" s="13" t="e">
        <f>VLOOKUP(I1003,#REF!,2,0)</f>
        <v>#REF!</v>
      </c>
      <c r="L1003" s="17" t="e">
        <f>VLOOKUP(I1003,#REF!,6,0)</f>
        <v>#REF!</v>
      </c>
      <c r="M1003" s="92" t="e">
        <f t="shared" si="32"/>
        <v>#REF!</v>
      </c>
      <c r="N1003" s="19" t="s">
        <v>1297</v>
      </c>
      <c r="O1003" s="19" t="s">
        <v>1341</v>
      </c>
      <c r="P1003" s="19" t="e">
        <f>VLOOKUP(I1003,#REF!,8,0)</f>
        <v>#REF!</v>
      </c>
      <c r="Q1003" s="19" t="e">
        <f t="shared" si="33"/>
        <v>#REF!</v>
      </c>
    </row>
    <row r="1004" spans="1:17" hidden="1">
      <c r="A1004" s="11">
        <v>1081</v>
      </c>
      <c r="B1004" s="12">
        <v>44936</v>
      </c>
      <c r="C1004" s="20" t="s">
        <v>764</v>
      </c>
      <c r="D1004" s="16" t="s">
        <v>1258</v>
      </c>
      <c r="E1004" s="16"/>
      <c r="I1004" s="37" t="s">
        <v>26</v>
      </c>
      <c r="J1004" s="37">
        <v>20</v>
      </c>
      <c r="K1004" s="13" t="e">
        <f>VLOOKUP(I1004,#REF!,2,0)</f>
        <v>#REF!</v>
      </c>
      <c r="L1004" s="17" t="e">
        <f>VLOOKUP(I1004,#REF!,6,0)</f>
        <v>#REF!</v>
      </c>
      <c r="M1004" s="92" t="e">
        <f t="shared" si="32"/>
        <v>#REF!</v>
      </c>
      <c r="N1004" s="19" t="s">
        <v>1298</v>
      </c>
      <c r="O1004" s="19" t="s">
        <v>739</v>
      </c>
      <c r="P1004" s="19" t="e">
        <f>VLOOKUP(I1004,#REF!,8,0)</f>
        <v>#REF!</v>
      </c>
      <c r="Q1004" s="19" t="e">
        <f t="shared" si="33"/>
        <v>#REF!</v>
      </c>
    </row>
    <row r="1005" spans="1:17">
      <c r="A1005" s="11">
        <v>1082</v>
      </c>
      <c r="B1005" s="12">
        <v>44936</v>
      </c>
      <c r="C1005" s="20" t="s">
        <v>764</v>
      </c>
      <c r="D1005" s="16" t="s">
        <v>1258</v>
      </c>
      <c r="E1005" s="16"/>
      <c r="I1005" s="37" t="s">
        <v>25</v>
      </c>
      <c r="J1005" s="37">
        <v>10</v>
      </c>
      <c r="K1005" s="13" t="e">
        <f>VLOOKUP(I1005,#REF!,2,0)</f>
        <v>#REF!</v>
      </c>
      <c r="L1005" s="17" t="e">
        <f>VLOOKUP(I1005,#REF!,6,0)</f>
        <v>#REF!</v>
      </c>
      <c r="M1005" s="92" t="e">
        <f t="shared" ref="M1005:M1068" si="35">J1005*L1005</f>
        <v>#REF!</v>
      </c>
      <c r="N1005" s="19" t="s">
        <v>1298</v>
      </c>
      <c r="O1005" s="19" t="s">
        <v>739</v>
      </c>
      <c r="P1005" s="19" t="e">
        <f>VLOOKUP(I1005,#REF!,8,0)</f>
        <v>#REF!</v>
      </c>
      <c r="Q1005" s="19" t="e">
        <f t="shared" si="33"/>
        <v>#REF!</v>
      </c>
    </row>
    <row r="1006" spans="1:17" hidden="1">
      <c r="A1006" s="11">
        <v>1083</v>
      </c>
      <c r="B1006" s="12">
        <v>44936</v>
      </c>
      <c r="C1006" s="20" t="s">
        <v>764</v>
      </c>
      <c r="D1006" s="16" t="s">
        <v>1259</v>
      </c>
      <c r="E1006" s="16"/>
      <c r="I1006" s="37" t="s">
        <v>26</v>
      </c>
      <c r="J1006" s="37">
        <v>4</v>
      </c>
      <c r="K1006" s="13" t="e">
        <f>VLOOKUP(I1006,#REF!,2,0)</f>
        <v>#REF!</v>
      </c>
      <c r="L1006" s="17" t="e">
        <f>VLOOKUP(I1006,#REF!,6,0)</f>
        <v>#REF!</v>
      </c>
      <c r="M1006" s="92" t="e">
        <f t="shared" si="35"/>
        <v>#REF!</v>
      </c>
      <c r="N1006" s="19" t="s">
        <v>1299</v>
      </c>
      <c r="O1006" s="19" t="s">
        <v>758</v>
      </c>
      <c r="P1006" s="19" t="e">
        <f>VLOOKUP(I1006,#REF!,8,0)</f>
        <v>#REF!</v>
      </c>
      <c r="Q1006" s="19" t="e">
        <f t="shared" si="33"/>
        <v>#REF!</v>
      </c>
    </row>
    <row r="1007" spans="1:17">
      <c r="A1007" s="11">
        <v>1084</v>
      </c>
      <c r="B1007" s="12">
        <v>44936</v>
      </c>
      <c r="C1007" s="20" t="s">
        <v>764</v>
      </c>
      <c r="D1007" s="16" t="s">
        <v>1259</v>
      </c>
      <c r="E1007" s="16"/>
      <c r="I1007" s="37" t="s">
        <v>25</v>
      </c>
      <c r="J1007" s="37">
        <v>4</v>
      </c>
      <c r="K1007" s="13" t="e">
        <f>VLOOKUP(I1007,#REF!,2,0)</f>
        <v>#REF!</v>
      </c>
      <c r="L1007" s="17" t="e">
        <f>VLOOKUP(I1007,#REF!,6,0)</f>
        <v>#REF!</v>
      </c>
      <c r="M1007" s="92" t="e">
        <f t="shared" si="35"/>
        <v>#REF!</v>
      </c>
      <c r="N1007" s="19" t="s">
        <v>1299</v>
      </c>
      <c r="O1007" s="19" t="s">
        <v>758</v>
      </c>
      <c r="P1007" s="19" t="e">
        <f>VLOOKUP(I1007,#REF!,8,0)</f>
        <v>#REF!</v>
      </c>
      <c r="Q1007" s="19" t="e">
        <f t="shared" si="33"/>
        <v>#REF!</v>
      </c>
    </row>
    <row r="1008" spans="1:17" hidden="1">
      <c r="A1008" s="11">
        <v>1085</v>
      </c>
      <c r="B1008" s="12">
        <v>44936</v>
      </c>
      <c r="C1008" s="20" t="s">
        <v>764</v>
      </c>
      <c r="D1008" s="16" t="s">
        <v>1259</v>
      </c>
      <c r="E1008" s="16"/>
      <c r="I1008" s="37" t="s">
        <v>21</v>
      </c>
      <c r="J1008" s="37">
        <v>2</v>
      </c>
      <c r="K1008" s="13" t="e">
        <f>VLOOKUP(I1008,#REF!,2,0)</f>
        <v>#REF!</v>
      </c>
      <c r="L1008" s="17" t="e">
        <f>VLOOKUP(I1008,#REF!,6,0)</f>
        <v>#REF!</v>
      </c>
      <c r="M1008" s="92" t="e">
        <f t="shared" si="35"/>
        <v>#REF!</v>
      </c>
      <c r="N1008" s="19" t="s">
        <v>1299</v>
      </c>
      <c r="O1008" s="19" t="s">
        <v>758</v>
      </c>
      <c r="P1008" s="19" t="e">
        <f>VLOOKUP(I1008,#REF!,8,0)</f>
        <v>#REF!</v>
      </c>
      <c r="Q1008" s="19" t="e">
        <f t="shared" si="33"/>
        <v>#REF!</v>
      </c>
    </row>
    <row r="1009" spans="1:17" hidden="1">
      <c r="A1009" s="11">
        <v>1086</v>
      </c>
      <c r="B1009" s="12">
        <v>44936</v>
      </c>
      <c r="C1009" s="20" t="s">
        <v>764</v>
      </c>
      <c r="D1009" s="16" t="s">
        <v>1259</v>
      </c>
      <c r="E1009" s="16"/>
      <c r="I1009" s="37" t="s">
        <v>37</v>
      </c>
      <c r="J1009" s="37">
        <v>3</v>
      </c>
      <c r="K1009" s="13" t="e">
        <f>VLOOKUP(I1009,#REF!,2,0)</f>
        <v>#REF!</v>
      </c>
      <c r="L1009" s="17" t="e">
        <f>VLOOKUP(I1009,#REF!,6,0)</f>
        <v>#REF!</v>
      </c>
      <c r="M1009" s="92" t="e">
        <f t="shared" si="35"/>
        <v>#REF!</v>
      </c>
      <c r="N1009" s="19" t="s">
        <v>1299</v>
      </c>
      <c r="O1009" s="19" t="s">
        <v>758</v>
      </c>
      <c r="P1009" s="19" t="e">
        <f>VLOOKUP(I1009,#REF!,8,0)</f>
        <v>#REF!</v>
      </c>
      <c r="Q1009" s="19" t="e">
        <f t="shared" si="33"/>
        <v>#REF!</v>
      </c>
    </row>
    <row r="1010" spans="1:17" hidden="1">
      <c r="A1010" s="11">
        <v>1087</v>
      </c>
      <c r="B1010" s="12">
        <v>44936</v>
      </c>
      <c r="C1010" s="20" t="s">
        <v>764</v>
      </c>
      <c r="D1010" s="16" t="s">
        <v>1260</v>
      </c>
      <c r="E1010" s="16"/>
      <c r="I1010" s="37" t="s">
        <v>26</v>
      </c>
      <c r="J1010" s="37">
        <v>6</v>
      </c>
      <c r="K1010" s="13" t="e">
        <f>VLOOKUP(I1010,#REF!,2,0)</f>
        <v>#REF!</v>
      </c>
      <c r="L1010" s="17" t="e">
        <f>VLOOKUP(I1010,#REF!,6,0)</f>
        <v>#REF!</v>
      </c>
      <c r="M1010" s="92" t="e">
        <f t="shared" si="35"/>
        <v>#REF!</v>
      </c>
      <c r="N1010" s="19" t="s">
        <v>1300</v>
      </c>
      <c r="O1010" s="19" t="s">
        <v>1342</v>
      </c>
      <c r="P1010" s="19" t="e">
        <f>VLOOKUP(I1010,#REF!,8,0)</f>
        <v>#REF!</v>
      </c>
      <c r="Q1010" s="19" t="e">
        <f t="shared" si="33"/>
        <v>#REF!</v>
      </c>
    </row>
    <row r="1011" spans="1:17">
      <c r="A1011" s="11">
        <v>1088</v>
      </c>
      <c r="B1011" s="12">
        <v>44936</v>
      </c>
      <c r="C1011" s="20" t="s">
        <v>764</v>
      </c>
      <c r="D1011" s="16" t="s">
        <v>1260</v>
      </c>
      <c r="E1011" s="16"/>
      <c r="I1011" s="37" t="s">
        <v>25</v>
      </c>
      <c r="J1011" s="37">
        <v>6</v>
      </c>
      <c r="K1011" s="13" t="e">
        <f>VLOOKUP(I1011,#REF!,2,0)</f>
        <v>#REF!</v>
      </c>
      <c r="L1011" s="17" t="e">
        <f>VLOOKUP(I1011,#REF!,6,0)</f>
        <v>#REF!</v>
      </c>
      <c r="M1011" s="92" t="e">
        <f t="shared" si="35"/>
        <v>#REF!</v>
      </c>
      <c r="N1011" s="19" t="s">
        <v>1300</v>
      </c>
      <c r="O1011" s="19" t="s">
        <v>1342</v>
      </c>
      <c r="P1011" s="19" t="e">
        <f>VLOOKUP(I1011,#REF!,8,0)</f>
        <v>#REF!</v>
      </c>
      <c r="Q1011" s="19" t="e">
        <f t="shared" si="33"/>
        <v>#REF!</v>
      </c>
    </row>
    <row r="1012" spans="1:17" hidden="1">
      <c r="A1012" s="11">
        <v>1089</v>
      </c>
      <c r="B1012" s="12">
        <v>44936</v>
      </c>
      <c r="C1012" s="20" t="s">
        <v>764</v>
      </c>
      <c r="D1012" s="16" t="s">
        <v>1260</v>
      </c>
      <c r="E1012" s="16"/>
      <c r="I1012" s="37" t="s">
        <v>21</v>
      </c>
      <c r="J1012" s="37">
        <v>6</v>
      </c>
      <c r="K1012" s="13" t="e">
        <f>VLOOKUP(I1012,#REF!,2,0)</f>
        <v>#REF!</v>
      </c>
      <c r="L1012" s="17" t="e">
        <f>VLOOKUP(I1012,#REF!,6,0)</f>
        <v>#REF!</v>
      </c>
      <c r="M1012" s="92" t="e">
        <f t="shared" si="35"/>
        <v>#REF!</v>
      </c>
      <c r="N1012" s="19" t="s">
        <v>1300</v>
      </c>
      <c r="O1012" s="19" t="s">
        <v>1342</v>
      </c>
      <c r="P1012" s="19" t="e">
        <f>VLOOKUP(I1012,#REF!,8,0)</f>
        <v>#REF!</v>
      </c>
      <c r="Q1012" s="19" t="e">
        <f t="shared" si="33"/>
        <v>#REF!</v>
      </c>
    </row>
    <row r="1013" spans="1:17" hidden="1">
      <c r="A1013" s="11">
        <v>1090</v>
      </c>
      <c r="B1013" s="12">
        <v>44936</v>
      </c>
      <c r="C1013" s="20" t="s">
        <v>764</v>
      </c>
      <c r="D1013" s="16" t="s">
        <v>1260</v>
      </c>
      <c r="E1013" s="16"/>
      <c r="I1013" s="37" t="s">
        <v>38</v>
      </c>
      <c r="J1013" s="37">
        <v>4</v>
      </c>
      <c r="K1013" s="13" t="e">
        <f>VLOOKUP(I1013,#REF!,2,0)</f>
        <v>#REF!</v>
      </c>
      <c r="L1013" s="17" t="e">
        <f>VLOOKUP(I1013,#REF!,6,0)</f>
        <v>#REF!</v>
      </c>
      <c r="M1013" s="92" t="e">
        <f t="shared" si="35"/>
        <v>#REF!</v>
      </c>
      <c r="N1013" s="19" t="s">
        <v>1300</v>
      </c>
      <c r="O1013" s="19" t="s">
        <v>1342</v>
      </c>
      <c r="P1013" s="19" t="e">
        <f>VLOOKUP(I1013,#REF!,8,0)</f>
        <v>#REF!</v>
      </c>
      <c r="Q1013" s="19" t="e">
        <f t="shared" si="33"/>
        <v>#REF!</v>
      </c>
    </row>
    <row r="1014" spans="1:17" hidden="1">
      <c r="A1014" s="11">
        <v>1091</v>
      </c>
      <c r="B1014" s="12">
        <v>44936</v>
      </c>
      <c r="C1014" s="20" t="s">
        <v>764</v>
      </c>
      <c r="D1014" s="16" t="s">
        <v>1260</v>
      </c>
      <c r="E1014" s="16"/>
      <c r="I1014" s="37" t="s">
        <v>39</v>
      </c>
      <c r="J1014" s="37">
        <v>4</v>
      </c>
      <c r="K1014" s="13" t="e">
        <f>VLOOKUP(I1014,#REF!,2,0)</f>
        <v>#REF!</v>
      </c>
      <c r="L1014" s="17" t="e">
        <f>VLOOKUP(I1014,#REF!,6,0)</f>
        <v>#REF!</v>
      </c>
      <c r="M1014" s="92" t="e">
        <f t="shared" si="35"/>
        <v>#REF!</v>
      </c>
      <c r="N1014" s="19" t="s">
        <v>1300</v>
      </c>
      <c r="O1014" s="19" t="s">
        <v>1342</v>
      </c>
      <c r="P1014" s="19" t="e">
        <f>VLOOKUP(I1014,#REF!,8,0)</f>
        <v>#REF!</v>
      </c>
      <c r="Q1014" s="19" t="e">
        <f t="shared" si="33"/>
        <v>#REF!</v>
      </c>
    </row>
    <row r="1015" spans="1:17" hidden="1">
      <c r="A1015" s="11">
        <v>1092</v>
      </c>
      <c r="B1015" s="12">
        <v>44936</v>
      </c>
      <c r="C1015" s="20" t="s">
        <v>764</v>
      </c>
      <c r="D1015" s="16" t="s">
        <v>1260</v>
      </c>
      <c r="E1015" s="16"/>
      <c r="I1015" s="37" t="s">
        <v>47</v>
      </c>
      <c r="J1015" s="37">
        <v>4</v>
      </c>
      <c r="K1015" s="13" t="e">
        <f>VLOOKUP(I1015,#REF!,2,0)</f>
        <v>#REF!</v>
      </c>
      <c r="L1015" s="17" t="e">
        <f>VLOOKUP(I1015,#REF!,6,0)</f>
        <v>#REF!</v>
      </c>
      <c r="M1015" s="92" t="e">
        <f t="shared" si="35"/>
        <v>#REF!</v>
      </c>
      <c r="N1015" s="19" t="s">
        <v>1300</v>
      </c>
      <c r="O1015" s="19" t="s">
        <v>1342</v>
      </c>
      <c r="P1015" s="19" t="e">
        <f>VLOOKUP(I1015,#REF!,8,0)</f>
        <v>#REF!</v>
      </c>
      <c r="Q1015" s="19" t="e">
        <f t="shared" si="33"/>
        <v>#REF!</v>
      </c>
    </row>
    <row r="1016" spans="1:17" hidden="1">
      <c r="A1016" s="11">
        <v>1093</v>
      </c>
      <c r="B1016" s="12">
        <v>44936</v>
      </c>
      <c r="C1016" s="20" t="s">
        <v>764</v>
      </c>
      <c r="D1016" s="16" t="s">
        <v>1260</v>
      </c>
      <c r="E1016" s="16"/>
      <c r="I1016" s="37" t="s">
        <v>37</v>
      </c>
      <c r="J1016" s="37">
        <v>4</v>
      </c>
      <c r="K1016" s="13" t="e">
        <f>VLOOKUP(I1016,#REF!,2,0)</f>
        <v>#REF!</v>
      </c>
      <c r="L1016" s="17" t="e">
        <f>VLOOKUP(I1016,#REF!,6,0)</f>
        <v>#REF!</v>
      </c>
      <c r="M1016" s="92" t="e">
        <f t="shared" si="35"/>
        <v>#REF!</v>
      </c>
      <c r="N1016" s="19" t="s">
        <v>1300</v>
      </c>
      <c r="O1016" s="19" t="s">
        <v>1342</v>
      </c>
      <c r="P1016" s="19" t="e">
        <f>VLOOKUP(I1016,#REF!,8,0)</f>
        <v>#REF!</v>
      </c>
      <c r="Q1016" s="19" t="e">
        <f t="shared" si="33"/>
        <v>#REF!</v>
      </c>
    </row>
    <row r="1017" spans="1:17" hidden="1">
      <c r="A1017" s="11">
        <v>1094</v>
      </c>
      <c r="B1017" s="12">
        <v>44936</v>
      </c>
      <c r="C1017" s="20" t="s">
        <v>764</v>
      </c>
      <c r="D1017" s="16" t="s">
        <v>1261</v>
      </c>
      <c r="E1017" s="16"/>
      <c r="I1017" s="37" t="s">
        <v>31</v>
      </c>
      <c r="J1017" s="37">
        <v>3</v>
      </c>
      <c r="K1017" s="13" t="e">
        <f>VLOOKUP(I1017,#REF!,2,0)</f>
        <v>#REF!</v>
      </c>
      <c r="L1017" s="17" t="e">
        <f>VLOOKUP(I1017,#REF!,6,0)</f>
        <v>#REF!</v>
      </c>
      <c r="M1017" s="92" t="e">
        <f t="shared" si="35"/>
        <v>#REF!</v>
      </c>
      <c r="N1017" s="19" t="s">
        <v>1301</v>
      </c>
      <c r="O1017" s="19" t="s">
        <v>1343</v>
      </c>
      <c r="P1017" s="19" t="e">
        <f>VLOOKUP(I1017,#REF!,8,0)</f>
        <v>#REF!</v>
      </c>
      <c r="Q1017" s="19" t="e">
        <f t="shared" si="33"/>
        <v>#REF!</v>
      </c>
    </row>
    <row r="1018" spans="1:17" hidden="1">
      <c r="A1018" s="11">
        <v>1095</v>
      </c>
      <c r="B1018" s="12">
        <v>44936</v>
      </c>
      <c r="C1018" s="20" t="s">
        <v>764</v>
      </c>
      <c r="D1018" s="16" t="s">
        <v>1261</v>
      </c>
      <c r="E1018" s="16"/>
      <c r="I1018" s="37" t="s">
        <v>26</v>
      </c>
      <c r="J1018" s="37">
        <v>4</v>
      </c>
      <c r="K1018" s="13" t="e">
        <f>VLOOKUP(I1018,#REF!,2,0)</f>
        <v>#REF!</v>
      </c>
      <c r="L1018" s="17" t="e">
        <f>VLOOKUP(I1018,#REF!,6,0)</f>
        <v>#REF!</v>
      </c>
      <c r="M1018" s="92" t="e">
        <f t="shared" si="35"/>
        <v>#REF!</v>
      </c>
      <c r="N1018" s="19" t="s">
        <v>1301</v>
      </c>
      <c r="O1018" s="19" t="s">
        <v>1343</v>
      </c>
      <c r="P1018" s="19" t="e">
        <f>VLOOKUP(I1018,#REF!,8,0)</f>
        <v>#REF!</v>
      </c>
      <c r="Q1018" s="19" t="e">
        <f t="shared" si="33"/>
        <v>#REF!</v>
      </c>
    </row>
    <row r="1019" spans="1:17">
      <c r="A1019" s="11">
        <v>1096</v>
      </c>
      <c r="B1019" s="12">
        <v>44936</v>
      </c>
      <c r="C1019" s="20" t="s">
        <v>764</v>
      </c>
      <c r="D1019" s="16" t="s">
        <v>1261</v>
      </c>
      <c r="E1019" s="16"/>
      <c r="I1019" s="37" t="s">
        <v>25</v>
      </c>
      <c r="J1019" s="37">
        <v>4</v>
      </c>
      <c r="K1019" s="13" t="e">
        <f>VLOOKUP(I1019,#REF!,2,0)</f>
        <v>#REF!</v>
      </c>
      <c r="L1019" s="17" t="e">
        <f>VLOOKUP(I1019,#REF!,6,0)</f>
        <v>#REF!</v>
      </c>
      <c r="M1019" s="92" t="e">
        <f t="shared" si="35"/>
        <v>#REF!</v>
      </c>
      <c r="N1019" s="19" t="s">
        <v>1301</v>
      </c>
      <c r="O1019" s="19" t="s">
        <v>1343</v>
      </c>
      <c r="P1019" s="19" t="e">
        <f>VLOOKUP(I1019,#REF!,8,0)</f>
        <v>#REF!</v>
      </c>
      <c r="Q1019" s="19" t="e">
        <f t="shared" si="33"/>
        <v>#REF!</v>
      </c>
    </row>
    <row r="1020" spans="1:17" hidden="1">
      <c r="A1020" s="11">
        <v>1097</v>
      </c>
      <c r="B1020" s="12">
        <v>44936</v>
      </c>
      <c r="C1020" s="20" t="s">
        <v>764</v>
      </c>
      <c r="D1020" s="16" t="s">
        <v>1261</v>
      </c>
      <c r="E1020" s="16"/>
      <c r="I1020" s="37" t="s">
        <v>35</v>
      </c>
      <c r="J1020" s="37">
        <v>4</v>
      </c>
      <c r="K1020" s="13" t="e">
        <f>VLOOKUP(I1020,#REF!,2,0)</f>
        <v>#REF!</v>
      </c>
      <c r="L1020" s="17" t="e">
        <f>VLOOKUP(I1020,#REF!,6,0)</f>
        <v>#REF!</v>
      </c>
      <c r="M1020" s="92" t="e">
        <f t="shared" si="35"/>
        <v>#REF!</v>
      </c>
      <c r="N1020" s="19" t="s">
        <v>1301</v>
      </c>
      <c r="O1020" s="19" t="s">
        <v>1343</v>
      </c>
      <c r="P1020" s="19" t="e">
        <f>VLOOKUP(I1020,#REF!,8,0)</f>
        <v>#REF!</v>
      </c>
      <c r="Q1020" s="19" t="e">
        <f t="shared" si="33"/>
        <v>#REF!</v>
      </c>
    </row>
    <row r="1021" spans="1:17">
      <c r="A1021" s="11">
        <v>1098</v>
      </c>
      <c r="B1021" s="12">
        <v>44936</v>
      </c>
      <c r="C1021" s="20" t="s">
        <v>764</v>
      </c>
      <c r="D1021" s="16" t="s">
        <v>1262</v>
      </c>
      <c r="E1021" s="16"/>
      <c r="I1021" s="37" t="s">
        <v>25</v>
      </c>
      <c r="J1021" s="37">
        <v>6</v>
      </c>
      <c r="K1021" s="13" t="e">
        <f>VLOOKUP(I1021,#REF!,2,0)</f>
        <v>#REF!</v>
      </c>
      <c r="L1021" s="17" t="e">
        <f>VLOOKUP(I1021,#REF!,6,0)</f>
        <v>#REF!</v>
      </c>
      <c r="M1021" s="92" t="e">
        <f t="shared" si="35"/>
        <v>#REF!</v>
      </c>
      <c r="N1021" s="19" t="s">
        <v>1302</v>
      </c>
      <c r="O1021" s="19" t="s">
        <v>1344</v>
      </c>
      <c r="P1021" s="19" t="e">
        <f>VLOOKUP(I1021,#REF!,8,0)</f>
        <v>#REF!</v>
      </c>
      <c r="Q1021" s="19" t="e">
        <f t="shared" si="33"/>
        <v>#REF!</v>
      </c>
    </row>
    <row r="1022" spans="1:17" hidden="1">
      <c r="A1022" s="11">
        <v>1099</v>
      </c>
      <c r="B1022" s="12">
        <v>44936</v>
      </c>
      <c r="C1022" s="20" t="s">
        <v>764</v>
      </c>
      <c r="D1022" s="16" t="s">
        <v>1263</v>
      </c>
      <c r="E1022" s="16"/>
      <c r="I1022" s="37" t="s">
        <v>26</v>
      </c>
      <c r="J1022" s="37">
        <v>10</v>
      </c>
      <c r="K1022" s="13" t="e">
        <f>VLOOKUP(I1022,#REF!,2,0)</f>
        <v>#REF!</v>
      </c>
      <c r="L1022" s="17" t="e">
        <f>VLOOKUP(I1022,#REF!,6,0)</f>
        <v>#REF!</v>
      </c>
      <c r="M1022" s="92" t="e">
        <f t="shared" si="35"/>
        <v>#REF!</v>
      </c>
      <c r="N1022" s="19" t="s">
        <v>1303</v>
      </c>
      <c r="O1022" s="19" t="s">
        <v>1345</v>
      </c>
      <c r="P1022" s="19" t="e">
        <f>VLOOKUP(I1022,#REF!,8,0)</f>
        <v>#REF!</v>
      </c>
      <c r="Q1022" s="19" t="e">
        <f t="shared" si="33"/>
        <v>#REF!</v>
      </c>
    </row>
    <row r="1023" spans="1:17">
      <c r="A1023" s="11">
        <v>1100</v>
      </c>
      <c r="B1023" s="12">
        <v>44936</v>
      </c>
      <c r="C1023" s="20" t="s">
        <v>764</v>
      </c>
      <c r="D1023" s="16" t="s">
        <v>1263</v>
      </c>
      <c r="E1023" s="16"/>
      <c r="I1023" s="37" t="s">
        <v>25</v>
      </c>
      <c r="J1023" s="37">
        <v>6</v>
      </c>
      <c r="K1023" s="13" t="e">
        <f>VLOOKUP(I1023,#REF!,2,0)</f>
        <v>#REF!</v>
      </c>
      <c r="L1023" s="17" t="e">
        <f>VLOOKUP(I1023,#REF!,6,0)</f>
        <v>#REF!</v>
      </c>
      <c r="M1023" s="92" t="e">
        <f t="shared" si="35"/>
        <v>#REF!</v>
      </c>
      <c r="N1023" s="19" t="s">
        <v>1303</v>
      </c>
      <c r="O1023" s="19" t="s">
        <v>1345</v>
      </c>
      <c r="P1023" s="19" t="e">
        <f>VLOOKUP(I1023,#REF!,8,0)</f>
        <v>#REF!</v>
      </c>
      <c r="Q1023" s="19" t="e">
        <f t="shared" si="33"/>
        <v>#REF!</v>
      </c>
    </row>
    <row r="1024" spans="1:17" hidden="1">
      <c r="A1024" s="11">
        <v>1101</v>
      </c>
      <c r="B1024" s="12">
        <v>44936</v>
      </c>
      <c r="C1024" s="20" t="s">
        <v>764</v>
      </c>
      <c r="D1024" s="16" t="s">
        <v>1263</v>
      </c>
      <c r="E1024" s="16"/>
      <c r="I1024" s="37" t="s">
        <v>21</v>
      </c>
      <c r="J1024" s="37">
        <v>10</v>
      </c>
      <c r="K1024" s="13" t="e">
        <f>VLOOKUP(I1024,#REF!,2,0)</f>
        <v>#REF!</v>
      </c>
      <c r="L1024" s="17" t="e">
        <f>VLOOKUP(I1024,#REF!,6,0)</f>
        <v>#REF!</v>
      </c>
      <c r="M1024" s="92" t="e">
        <f t="shared" si="35"/>
        <v>#REF!</v>
      </c>
      <c r="N1024" s="19" t="s">
        <v>1303</v>
      </c>
      <c r="O1024" s="19" t="s">
        <v>1345</v>
      </c>
      <c r="P1024" s="19" t="e">
        <f>VLOOKUP(I1024,#REF!,8,0)</f>
        <v>#REF!</v>
      </c>
      <c r="Q1024" s="19" t="e">
        <f t="shared" ref="Q1024:Q1087" si="36">J1024*P1024</f>
        <v>#REF!</v>
      </c>
    </row>
    <row r="1025" spans="1:17" hidden="1">
      <c r="A1025" s="11">
        <v>1102</v>
      </c>
      <c r="B1025" s="12">
        <v>44936</v>
      </c>
      <c r="C1025" s="20" t="s">
        <v>764</v>
      </c>
      <c r="D1025" s="16" t="s">
        <v>1263</v>
      </c>
      <c r="E1025" s="16"/>
      <c r="I1025" s="37" t="s">
        <v>39</v>
      </c>
      <c r="J1025" s="37">
        <v>10</v>
      </c>
      <c r="K1025" s="13" t="e">
        <f>VLOOKUP(I1025,#REF!,2,0)</f>
        <v>#REF!</v>
      </c>
      <c r="L1025" s="17" t="e">
        <f>VLOOKUP(I1025,#REF!,6,0)</f>
        <v>#REF!</v>
      </c>
      <c r="M1025" s="92" t="e">
        <f t="shared" si="35"/>
        <v>#REF!</v>
      </c>
      <c r="N1025" s="19" t="s">
        <v>1303</v>
      </c>
      <c r="O1025" s="19" t="s">
        <v>1345</v>
      </c>
      <c r="P1025" s="19" t="e">
        <f>VLOOKUP(I1025,#REF!,8,0)</f>
        <v>#REF!</v>
      </c>
      <c r="Q1025" s="19" t="e">
        <f t="shared" si="36"/>
        <v>#REF!</v>
      </c>
    </row>
    <row r="1026" spans="1:17" hidden="1">
      <c r="A1026" s="11">
        <v>1103</v>
      </c>
      <c r="B1026" s="12">
        <v>44936</v>
      </c>
      <c r="C1026" s="20" t="s">
        <v>764</v>
      </c>
      <c r="D1026" s="16" t="s">
        <v>1263</v>
      </c>
      <c r="E1026" s="16"/>
      <c r="I1026" s="37" t="s">
        <v>35</v>
      </c>
      <c r="J1026" s="37">
        <v>10</v>
      </c>
      <c r="K1026" s="13" t="e">
        <f>VLOOKUP(I1026,#REF!,2,0)</f>
        <v>#REF!</v>
      </c>
      <c r="L1026" s="17" t="e">
        <f>VLOOKUP(I1026,#REF!,6,0)</f>
        <v>#REF!</v>
      </c>
      <c r="M1026" s="92" t="e">
        <f t="shared" si="35"/>
        <v>#REF!</v>
      </c>
      <c r="N1026" s="19" t="s">
        <v>1303</v>
      </c>
      <c r="O1026" s="19" t="s">
        <v>1345</v>
      </c>
      <c r="P1026" s="19" t="e">
        <f>VLOOKUP(I1026,#REF!,8,0)</f>
        <v>#REF!</v>
      </c>
      <c r="Q1026" s="19" t="e">
        <f t="shared" si="36"/>
        <v>#REF!</v>
      </c>
    </row>
    <row r="1027" spans="1:17" hidden="1">
      <c r="A1027" s="11">
        <v>1104</v>
      </c>
      <c r="B1027" s="12">
        <v>44936</v>
      </c>
      <c r="C1027" s="20" t="s">
        <v>764</v>
      </c>
      <c r="D1027" s="16" t="s">
        <v>1263</v>
      </c>
      <c r="E1027" s="16"/>
      <c r="I1027" s="37" t="s">
        <v>23</v>
      </c>
      <c r="J1027" s="37">
        <v>10</v>
      </c>
      <c r="K1027" s="13" t="e">
        <f>VLOOKUP(I1027,#REF!,2,0)</f>
        <v>#REF!</v>
      </c>
      <c r="L1027" s="17" t="e">
        <f>VLOOKUP(I1027,#REF!,6,0)</f>
        <v>#REF!</v>
      </c>
      <c r="M1027" s="92" t="e">
        <f t="shared" si="35"/>
        <v>#REF!</v>
      </c>
      <c r="N1027" s="19" t="s">
        <v>1303</v>
      </c>
      <c r="O1027" s="19" t="s">
        <v>1345</v>
      </c>
      <c r="P1027" s="19" t="e">
        <f>VLOOKUP(I1027,#REF!,8,0)</f>
        <v>#REF!</v>
      </c>
      <c r="Q1027" s="19" t="e">
        <f t="shared" si="36"/>
        <v>#REF!</v>
      </c>
    </row>
    <row r="1028" spans="1:17" hidden="1">
      <c r="A1028" s="11">
        <v>1105</v>
      </c>
      <c r="B1028" s="12">
        <v>44936</v>
      </c>
      <c r="C1028" s="20" t="s">
        <v>764</v>
      </c>
      <c r="D1028" s="16" t="s">
        <v>1264</v>
      </c>
      <c r="E1028" s="16"/>
      <c r="I1028" s="37" t="s">
        <v>26</v>
      </c>
      <c r="J1028" s="37">
        <v>5</v>
      </c>
      <c r="K1028" s="13" t="e">
        <f>VLOOKUP(I1028,#REF!,2,0)</f>
        <v>#REF!</v>
      </c>
      <c r="L1028" s="17" t="e">
        <f>VLOOKUP(I1028,#REF!,6,0)</f>
        <v>#REF!</v>
      </c>
      <c r="M1028" s="92" t="e">
        <f t="shared" si="35"/>
        <v>#REF!</v>
      </c>
      <c r="N1028" s="19" t="s">
        <v>1304</v>
      </c>
      <c r="O1028" s="19" t="s">
        <v>745</v>
      </c>
      <c r="P1028" s="19" t="e">
        <f>VLOOKUP(I1028,#REF!,8,0)</f>
        <v>#REF!</v>
      </c>
      <c r="Q1028" s="19" t="e">
        <f t="shared" si="36"/>
        <v>#REF!</v>
      </c>
    </row>
    <row r="1029" spans="1:17" hidden="1">
      <c r="A1029" s="11">
        <v>1106</v>
      </c>
      <c r="B1029" s="12">
        <v>44936</v>
      </c>
      <c r="C1029" s="20" t="s">
        <v>764</v>
      </c>
      <c r="D1029" s="16" t="s">
        <v>335</v>
      </c>
      <c r="E1029" s="16"/>
      <c r="I1029" s="37" t="s">
        <v>38</v>
      </c>
      <c r="J1029" s="37">
        <v>3</v>
      </c>
      <c r="K1029" s="13" t="e">
        <f>VLOOKUP(I1029,#REF!,2,0)</f>
        <v>#REF!</v>
      </c>
      <c r="L1029" s="17" t="e">
        <f>VLOOKUP(I1029,#REF!,6,0)</f>
        <v>#REF!</v>
      </c>
      <c r="M1029" s="92" t="e">
        <f t="shared" si="35"/>
        <v>#REF!</v>
      </c>
      <c r="N1029" s="19" t="s">
        <v>1305</v>
      </c>
      <c r="O1029" s="19" t="s">
        <v>365</v>
      </c>
      <c r="P1029" s="19" t="e">
        <f>VLOOKUP(I1029,#REF!,8,0)</f>
        <v>#REF!</v>
      </c>
      <c r="Q1029" s="19" t="e">
        <f t="shared" si="36"/>
        <v>#REF!</v>
      </c>
    </row>
    <row r="1030" spans="1:17" hidden="1">
      <c r="A1030" s="11">
        <v>1107</v>
      </c>
      <c r="B1030" s="12">
        <v>44936</v>
      </c>
      <c r="C1030" s="20" t="s">
        <v>764</v>
      </c>
      <c r="D1030" s="16" t="s">
        <v>335</v>
      </c>
      <c r="E1030" s="16"/>
      <c r="I1030" s="37" t="s">
        <v>39</v>
      </c>
      <c r="J1030" s="37">
        <v>3</v>
      </c>
      <c r="K1030" s="13" t="e">
        <f>VLOOKUP(I1030,#REF!,2,0)</f>
        <v>#REF!</v>
      </c>
      <c r="L1030" s="17" t="e">
        <f>VLOOKUP(I1030,#REF!,6,0)</f>
        <v>#REF!</v>
      </c>
      <c r="M1030" s="92" t="e">
        <f t="shared" si="35"/>
        <v>#REF!</v>
      </c>
      <c r="N1030" s="19" t="s">
        <v>1305</v>
      </c>
      <c r="O1030" s="19" t="s">
        <v>365</v>
      </c>
      <c r="P1030" s="19" t="e">
        <f>VLOOKUP(I1030,#REF!,8,0)</f>
        <v>#REF!</v>
      </c>
      <c r="Q1030" s="19" t="e">
        <f t="shared" si="36"/>
        <v>#REF!</v>
      </c>
    </row>
    <row r="1031" spans="1:17" hidden="1">
      <c r="A1031" s="11">
        <v>1108</v>
      </c>
      <c r="B1031" s="12">
        <v>44936</v>
      </c>
      <c r="C1031" s="20" t="s">
        <v>764</v>
      </c>
      <c r="D1031" s="16" t="s">
        <v>1265</v>
      </c>
      <c r="E1031" s="16"/>
      <c r="I1031" s="37" t="s">
        <v>31</v>
      </c>
      <c r="J1031" s="37">
        <v>4</v>
      </c>
      <c r="K1031" s="13" t="e">
        <f>VLOOKUP(I1031,#REF!,2,0)</f>
        <v>#REF!</v>
      </c>
      <c r="L1031" s="17" t="e">
        <f>VLOOKUP(I1031,#REF!,6,0)</f>
        <v>#REF!</v>
      </c>
      <c r="M1031" s="92" t="e">
        <f t="shared" si="35"/>
        <v>#REF!</v>
      </c>
      <c r="N1031" s="19" t="s">
        <v>1306</v>
      </c>
      <c r="O1031" s="19" t="s">
        <v>1346</v>
      </c>
      <c r="P1031" s="19" t="e">
        <f>VLOOKUP(I1031,#REF!,8,0)</f>
        <v>#REF!</v>
      </c>
      <c r="Q1031" s="19" t="e">
        <f t="shared" si="36"/>
        <v>#REF!</v>
      </c>
    </row>
    <row r="1032" spans="1:17" hidden="1">
      <c r="A1032" s="11">
        <v>1109</v>
      </c>
      <c r="B1032" s="12">
        <v>44936</v>
      </c>
      <c r="C1032" s="20" t="s">
        <v>764</v>
      </c>
      <c r="D1032" s="16" t="s">
        <v>1265</v>
      </c>
      <c r="E1032" s="16"/>
      <c r="I1032" s="37" t="s">
        <v>26</v>
      </c>
      <c r="J1032" s="37">
        <v>4</v>
      </c>
      <c r="K1032" s="13" t="e">
        <f>VLOOKUP(I1032,#REF!,2,0)</f>
        <v>#REF!</v>
      </c>
      <c r="L1032" s="17" t="e">
        <f>VLOOKUP(I1032,#REF!,6,0)</f>
        <v>#REF!</v>
      </c>
      <c r="M1032" s="92" t="e">
        <f t="shared" si="35"/>
        <v>#REF!</v>
      </c>
      <c r="N1032" s="19" t="s">
        <v>1306</v>
      </c>
      <c r="O1032" s="19" t="s">
        <v>1346</v>
      </c>
      <c r="P1032" s="19" t="e">
        <f>VLOOKUP(I1032,#REF!,8,0)</f>
        <v>#REF!</v>
      </c>
      <c r="Q1032" s="19" t="e">
        <f t="shared" si="36"/>
        <v>#REF!</v>
      </c>
    </row>
    <row r="1033" spans="1:17">
      <c r="A1033" s="11">
        <v>1110</v>
      </c>
      <c r="B1033" s="12">
        <v>44936</v>
      </c>
      <c r="C1033" s="20" t="s">
        <v>764</v>
      </c>
      <c r="D1033" s="16" t="s">
        <v>1265</v>
      </c>
      <c r="E1033" s="16"/>
      <c r="I1033" s="37" t="s">
        <v>25</v>
      </c>
      <c r="J1033" s="37">
        <v>4</v>
      </c>
      <c r="K1033" s="13" t="e">
        <f>VLOOKUP(I1033,#REF!,2,0)</f>
        <v>#REF!</v>
      </c>
      <c r="L1033" s="17" t="e">
        <f>VLOOKUP(I1033,#REF!,6,0)</f>
        <v>#REF!</v>
      </c>
      <c r="M1033" s="92" t="e">
        <f t="shared" si="35"/>
        <v>#REF!</v>
      </c>
      <c r="N1033" s="19" t="s">
        <v>1306</v>
      </c>
      <c r="O1033" s="19" t="s">
        <v>1346</v>
      </c>
      <c r="P1033" s="19" t="e">
        <f>VLOOKUP(I1033,#REF!,8,0)</f>
        <v>#REF!</v>
      </c>
      <c r="Q1033" s="19" t="e">
        <f t="shared" si="36"/>
        <v>#REF!</v>
      </c>
    </row>
    <row r="1034" spans="1:17" hidden="1">
      <c r="A1034" s="11">
        <v>1111</v>
      </c>
      <c r="B1034" s="12">
        <v>44936</v>
      </c>
      <c r="C1034" s="20" t="s">
        <v>764</v>
      </c>
      <c r="D1034" s="16" t="s">
        <v>1265</v>
      </c>
      <c r="E1034" s="16"/>
      <c r="I1034" s="37" t="s">
        <v>21</v>
      </c>
      <c r="J1034" s="37">
        <v>6</v>
      </c>
      <c r="K1034" s="13" t="e">
        <f>VLOOKUP(I1034,#REF!,2,0)</f>
        <v>#REF!</v>
      </c>
      <c r="L1034" s="17" t="e">
        <f>VLOOKUP(I1034,#REF!,6,0)</f>
        <v>#REF!</v>
      </c>
      <c r="M1034" s="92" t="e">
        <f t="shared" si="35"/>
        <v>#REF!</v>
      </c>
      <c r="N1034" s="19" t="s">
        <v>1306</v>
      </c>
      <c r="O1034" s="19" t="s">
        <v>1346</v>
      </c>
      <c r="P1034" s="19" t="e">
        <f>VLOOKUP(I1034,#REF!,8,0)</f>
        <v>#REF!</v>
      </c>
      <c r="Q1034" s="19" t="e">
        <f t="shared" si="36"/>
        <v>#REF!</v>
      </c>
    </row>
    <row r="1035" spans="1:17" hidden="1">
      <c r="A1035" s="11">
        <v>1112</v>
      </c>
      <c r="B1035" s="12">
        <v>44936</v>
      </c>
      <c r="C1035" s="20" t="s">
        <v>764</v>
      </c>
      <c r="D1035" s="16" t="s">
        <v>1265</v>
      </c>
      <c r="E1035" s="16"/>
      <c r="I1035" s="37" t="s">
        <v>41</v>
      </c>
      <c r="J1035" s="37">
        <v>10</v>
      </c>
      <c r="K1035" s="13" t="e">
        <f>VLOOKUP(I1035,#REF!,2,0)</f>
        <v>#REF!</v>
      </c>
      <c r="L1035" s="17" t="e">
        <f>VLOOKUP(I1035,#REF!,6,0)</f>
        <v>#REF!</v>
      </c>
      <c r="M1035" s="92" t="e">
        <f t="shared" si="35"/>
        <v>#REF!</v>
      </c>
      <c r="N1035" s="19" t="s">
        <v>1306</v>
      </c>
      <c r="O1035" s="19" t="s">
        <v>1346</v>
      </c>
      <c r="P1035" s="19" t="e">
        <f>VLOOKUP(I1035,#REF!,8,0)</f>
        <v>#REF!</v>
      </c>
      <c r="Q1035" s="19" t="e">
        <f t="shared" si="36"/>
        <v>#REF!</v>
      </c>
    </row>
    <row r="1036" spans="1:17" hidden="1">
      <c r="A1036" s="11">
        <v>1113</v>
      </c>
      <c r="B1036" s="12">
        <v>44936</v>
      </c>
      <c r="C1036" s="20" t="s">
        <v>764</v>
      </c>
      <c r="D1036" s="16" t="s">
        <v>1265</v>
      </c>
      <c r="E1036" s="16"/>
      <c r="I1036" s="37" t="s">
        <v>35</v>
      </c>
      <c r="J1036" s="37">
        <v>10</v>
      </c>
      <c r="K1036" s="13" t="e">
        <f>VLOOKUP(I1036,#REF!,2,0)</f>
        <v>#REF!</v>
      </c>
      <c r="L1036" s="17" t="e">
        <f>VLOOKUP(I1036,#REF!,6,0)</f>
        <v>#REF!</v>
      </c>
      <c r="M1036" s="92" t="e">
        <f t="shared" si="35"/>
        <v>#REF!</v>
      </c>
      <c r="N1036" s="19" t="s">
        <v>1306</v>
      </c>
      <c r="O1036" s="19" t="s">
        <v>1346</v>
      </c>
      <c r="P1036" s="19" t="e">
        <f>VLOOKUP(I1036,#REF!,8,0)</f>
        <v>#REF!</v>
      </c>
      <c r="Q1036" s="19" t="e">
        <f t="shared" si="36"/>
        <v>#REF!</v>
      </c>
    </row>
    <row r="1037" spans="1:17" hidden="1">
      <c r="A1037" s="11">
        <v>1114</v>
      </c>
      <c r="B1037" s="12">
        <v>44936</v>
      </c>
      <c r="C1037" s="20" t="s">
        <v>764</v>
      </c>
      <c r="D1037" s="16" t="s">
        <v>832</v>
      </c>
      <c r="E1037" s="16"/>
      <c r="I1037" s="37" t="s">
        <v>31</v>
      </c>
      <c r="J1037" s="37">
        <v>10</v>
      </c>
      <c r="K1037" s="13" t="e">
        <f>VLOOKUP(I1037,#REF!,2,0)</f>
        <v>#REF!</v>
      </c>
      <c r="L1037" s="17" t="e">
        <f>VLOOKUP(I1037,#REF!,6,0)</f>
        <v>#REF!</v>
      </c>
      <c r="M1037" s="92" t="e">
        <f t="shared" si="35"/>
        <v>#REF!</v>
      </c>
      <c r="N1037" s="19" t="s">
        <v>1307</v>
      </c>
      <c r="O1037" s="19" t="s">
        <v>935</v>
      </c>
      <c r="P1037" s="19" t="e">
        <f>VLOOKUP(I1037,#REF!,8,0)</f>
        <v>#REF!</v>
      </c>
      <c r="Q1037" s="19" t="e">
        <f t="shared" si="36"/>
        <v>#REF!</v>
      </c>
    </row>
    <row r="1038" spans="1:17" hidden="1">
      <c r="A1038" s="11">
        <v>1115</v>
      </c>
      <c r="B1038" s="12">
        <v>44936</v>
      </c>
      <c r="C1038" s="20" t="s">
        <v>764</v>
      </c>
      <c r="D1038" s="16" t="s">
        <v>832</v>
      </c>
      <c r="E1038" s="16"/>
      <c r="I1038" s="37" t="s">
        <v>26</v>
      </c>
      <c r="J1038" s="37">
        <v>10</v>
      </c>
      <c r="K1038" s="13" t="e">
        <f>VLOOKUP(I1038,#REF!,2,0)</f>
        <v>#REF!</v>
      </c>
      <c r="L1038" s="17" t="e">
        <f>VLOOKUP(I1038,#REF!,6,0)</f>
        <v>#REF!</v>
      </c>
      <c r="M1038" s="92" t="e">
        <f t="shared" si="35"/>
        <v>#REF!</v>
      </c>
      <c r="N1038" s="19" t="s">
        <v>1307</v>
      </c>
      <c r="O1038" s="19" t="s">
        <v>935</v>
      </c>
      <c r="P1038" s="19" t="e">
        <f>VLOOKUP(I1038,#REF!,8,0)</f>
        <v>#REF!</v>
      </c>
      <c r="Q1038" s="19" t="e">
        <f t="shared" si="36"/>
        <v>#REF!</v>
      </c>
    </row>
    <row r="1039" spans="1:17" hidden="1">
      <c r="A1039" s="11">
        <v>1116</v>
      </c>
      <c r="B1039" s="12">
        <v>44936</v>
      </c>
      <c r="C1039" s="20" t="s">
        <v>764</v>
      </c>
      <c r="D1039" s="16" t="s">
        <v>832</v>
      </c>
      <c r="E1039" s="16"/>
      <c r="I1039" s="37" t="s">
        <v>21</v>
      </c>
      <c r="J1039" s="37">
        <v>10</v>
      </c>
      <c r="K1039" s="13" t="e">
        <f>VLOOKUP(I1039,#REF!,2,0)</f>
        <v>#REF!</v>
      </c>
      <c r="L1039" s="17" t="e">
        <f>VLOOKUP(I1039,#REF!,6,0)</f>
        <v>#REF!</v>
      </c>
      <c r="M1039" s="92" t="e">
        <f t="shared" si="35"/>
        <v>#REF!</v>
      </c>
      <c r="N1039" s="19" t="s">
        <v>1307</v>
      </c>
      <c r="O1039" s="19" t="s">
        <v>935</v>
      </c>
      <c r="P1039" s="19" t="e">
        <f>VLOOKUP(I1039,#REF!,8,0)</f>
        <v>#REF!</v>
      </c>
      <c r="Q1039" s="19" t="e">
        <f t="shared" si="36"/>
        <v>#REF!</v>
      </c>
    </row>
    <row r="1040" spans="1:17" hidden="1">
      <c r="A1040" s="11">
        <v>1117</v>
      </c>
      <c r="B1040" s="12">
        <v>44936</v>
      </c>
      <c r="C1040" s="20" t="s">
        <v>764</v>
      </c>
      <c r="D1040" s="16" t="s">
        <v>832</v>
      </c>
      <c r="E1040" s="16"/>
      <c r="I1040" s="37" t="s">
        <v>35</v>
      </c>
      <c r="J1040" s="37">
        <v>10</v>
      </c>
      <c r="K1040" s="13" t="e">
        <f>VLOOKUP(I1040,#REF!,2,0)</f>
        <v>#REF!</v>
      </c>
      <c r="L1040" s="17" t="e">
        <f>VLOOKUP(I1040,#REF!,6,0)</f>
        <v>#REF!</v>
      </c>
      <c r="M1040" s="92" t="e">
        <f t="shared" si="35"/>
        <v>#REF!</v>
      </c>
      <c r="N1040" s="19" t="s">
        <v>1307</v>
      </c>
      <c r="O1040" s="19" t="s">
        <v>935</v>
      </c>
      <c r="P1040" s="19" t="e">
        <f>VLOOKUP(I1040,#REF!,8,0)</f>
        <v>#REF!</v>
      </c>
      <c r="Q1040" s="19" t="e">
        <f t="shared" si="36"/>
        <v>#REF!</v>
      </c>
    </row>
    <row r="1041" spans="1:17" hidden="1">
      <c r="A1041" s="11">
        <v>1118</v>
      </c>
      <c r="B1041" s="12">
        <v>44936</v>
      </c>
      <c r="C1041" s="20" t="s">
        <v>764</v>
      </c>
      <c r="D1041" s="16" t="s">
        <v>832</v>
      </c>
      <c r="E1041" s="16"/>
      <c r="I1041" s="37" t="s">
        <v>23</v>
      </c>
      <c r="J1041" s="37">
        <v>10</v>
      </c>
      <c r="K1041" s="13" t="e">
        <f>VLOOKUP(I1041,#REF!,2,0)</f>
        <v>#REF!</v>
      </c>
      <c r="L1041" s="17" t="e">
        <f>VLOOKUP(I1041,#REF!,6,0)</f>
        <v>#REF!</v>
      </c>
      <c r="M1041" s="92" t="e">
        <f t="shared" si="35"/>
        <v>#REF!</v>
      </c>
      <c r="N1041" s="19" t="s">
        <v>1307</v>
      </c>
      <c r="O1041" s="19" t="s">
        <v>935</v>
      </c>
      <c r="P1041" s="19" t="e">
        <f>VLOOKUP(I1041,#REF!,8,0)</f>
        <v>#REF!</v>
      </c>
      <c r="Q1041" s="19" t="e">
        <f t="shared" si="36"/>
        <v>#REF!</v>
      </c>
    </row>
    <row r="1042" spans="1:17">
      <c r="A1042" s="11">
        <v>1119</v>
      </c>
      <c r="B1042" s="12">
        <v>44936</v>
      </c>
      <c r="C1042" s="20" t="s">
        <v>764</v>
      </c>
      <c r="D1042" s="16" t="s">
        <v>864</v>
      </c>
      <c r="E1042" s="16"/>
      <c r="I1042" s="37" t="s">
        <v>25</v>
      </c>
      <c r="J1042" s="37">
        <v>3</v>
      </c>
      <c r="K1042" s="13" t="e">
        <f>VLOOKUP(I1042,#REF!,2,0)</f>
        <v>#REF!</v>
      </c>
      <c r="L1042" s="17" t="e">
        <f>VLOOKUP(I1042,#REF!,6,0)</f>
        <v>#REF!</v>
      </c>
      <c r="M1042" s="92" t="e">
        <f t="shared" si="35"/>
        <v>#REF!</v>
      </c>
      <c r="N1042" s="19" t="s">
        <v>1308</v>
      </c>
      <c r="O1042" s="19" t="s">
        <v>959</v>
      </c>
      <c r="P1042" s="19" t="e">
        <f>VLOOKUP(I1042,#REF!,8,0)</f>
        <v>#REF!</v>
      </c>
      <c r="Q1042" s="19" t="e">
        <f t="shared" si="36"/>
        <v>#REF!</v>
      </c>
    </row>
    <row r="1043" spans="1:17" hidden="1">
      <c r="A1043" s="11">
        <v>1120</v>
      </c>
      <c r="B1043" s="12">
        <v>44936</v>
      </c>
      <c r="C1043" s="20" t="s">
        <v>764</v>
      </c>
      <c r="D1043" s="16" t="s">
        <v>864</v>
      </c>
      <c r="E1043" s="16"/>
      <c r="I1043" s="37" t="s">
        <v>38</v>
      </c>
      <c r="J1043" s="37">
        <v>2</v>
      </c>
      <c r="K1043" s="13" t="e">
        <f>VLOOKUP(I1043,#REF!,2,0)</f>
        <v>#REF!</v>
      </c>
      <c r="L1043" s="17" t="e">
        <f>VLOOKUP(I1043,#REF!,6,0)</f>
        <v>#REF!</v>
      </c>
      <c r="M1043" s="92" t="e">
        <f t="shared" si="35"/>
        <v>#REF!</v>
      </c>
      <c r="N1043" s="19" t="s">
        <v>1308</v>
      </c>
      <c r="O1043" s="19" t="s">
        <v>959</v>
      </c>
      <c r="P1043" s="19" t="e">
        <f>VLOOKUP(I1043,#REF!,8,0)</f>
        <v>#REF!</v>
      </c>
      <c r="Q1043" s="19" t="e">
        <f t="shared" si="36"/>
        <v>#REF!</v>
      </c>
    </row>
    <row r="1044" spans="1:17" hidden="1">
      <c r="A1044" s="11">
        <v>1121</v>
      </c>
      <c r="B1044" s="12">
        <v>44936</v>
      </c>
      <c r="C1044" s="20" t="s">
        <v>764</v>
      </c>
      <c r="D1044" s="16" t="s">
        <v>864</v>
      </c>
      <c r="E1044" s="16"/>
      <c r="I1044" s="37" t="s">
        <v>39</v>
      </c>
      <c r="J1044" s="37">
        <v>2</v>
      </c>
      <c r="K1044" s="13" t="e">
        <f>VLOOKUP(I1044,#REF!,2,0)</f>
        <v>#REF!</v>
      </c>
      <c r="L1044" s="17" t="e">
        <f>VLOOKUP(I1044,#REF!,6,0)</f>
        <v>#REF!</v>
      </c>
      <c r="M1044" s="92" t="e">
        <f t="shared" si="35"/>
        <v>#REF!</v>
      </c>
      <c r="N1044" s="19" t="s">
        <v>1308</v>
      </c>
      <c r="O1044" s="19" t="s">
        <v>959</v>
      </c>
      <c r="P1044" s="19" t="e">
        <f>VLOOKUP(I1044,#REF!,8,0)</f>
        <v>#REF!</v>
      </c>
      <c r="Q1044" s="19" t="e">
        <f t="shared" si="36"/>
        <v>#REF!</v>
      </c>
    </row>
    <row r="1045" spans="1:17" hidden="1">
      <c r="A1045" s="11">
        <v>1122</v>
      </c>
      <c r="B1045" s="12">
        <v>44936</v>
      </c>
      <c r="C1045" s="20" t="s">
        <v>764</v>
      </c>
      <c r="D1045" s="16" t="s">
        <v>851</v>
      </c>
      <c r="E1045" s="16"/>
      <c r="I1045" s="37" t="s">
        <v>31</v>
      </c>
      <c r="J1045" s="37">
        <v>5</v>
      </c>
      <c r="K1045" s="13" t="e">
        <f>VLOOKUP(I1045,#REF!,2,0)</f>
        <v>#REF!</v>
      </c>
      <c r="L1045" s="17" t="e">
        <f>VLOOKUP(I1045,#REF!,6,0)</f>
        <v>#REF!</v>
      </c>
      <c r="M1045" s="92" t="e">
        <f t="shared" si="35"/>
        <v>#REF!</v>
      </c>
      <c r="N1045" s="19" t="s">
        <v>1309</v>
      </c>
      <c r="O1045" s="19" t="s">
        <v>746</v>
      </c>
      <c r="P1045" s="19" t="e">
        <f>VLOOKUP(I1045,#REF!,8,0)</f>
        <v>#REF!</v>
      </c>
      <c r="Q1045" s="19" t="e">
        <f t="shared" si="36"/>
        <v>#REF!</v>
      </c>
    </row>
    <row r="1046" spans="1:17" hidden="1">
      <c r="A1046" s="11">
        <v>1123</v>
      </c>
      <c r="B1046" s="12">
        <v>44936</v>
      </c>
      <c r="C1046" s="20" t="s">
        <v>764</v>
      </c>
      <c r="D1046" s="16" t="s">
        <v>851</v>
      </c>
      <c r="E1046" s="16"/>
      <c r="I1046" s="37" t="s">
        <v>26</v>
      </c>
      <c r="J1046" s="37">
        <v>5</v>
      </c>
      <c r="K1046" s="13" t="e">
        <f>VLOOKUP(I1046,#REF!,2,0)</f>
        <v>#REF!</v>
      </c>
      <c r="L1046" s="17" t="e">
        <f>VLOOKUP(I1046,#REF!,6,0)</f>
        <v>#REF!</v>
      </c>
      <c r="M1046" s="92" t="e">
        <f t="shared" si="35"/>
        <v>#REF!</v>
      </c>
      <c r="N1046" s="19" t="s">
        <v>1309</v>
      </c>
      <c r="O1046" s="19" t="s">
        <v>746</v>
      </c>
      <c r="P1046" s="19" t="e">
        <f>VLOOKUP(I1046,#REF!,8,0)</f>
        <v>#REF!</v>
      </c>
      <c r="Q1046" s="19" t="e">
        <f t="shared" si="36"/>
        <v>#REF!</v>
      </c>
    </row>
    <row r="1047" spans="1:17">
      <c r="A1047" s="11">
        <v>1124</v>
      </c>
      <c r="B1047" s="12">
        <v>44936</v>
      </c>
      <c r="C1047" s="20" t="s">
        <v>764</v>
      </c>
      <c r="D1047" s="16" t="s">
        <v>851</v>
      </c>
      <c r="E1047" s="16"/>
      <c r="I1047" s="37" t="s">
        <v>25</v>
      </c>
      <c r="J1047" s="37">
        <v>5</v>
      </c>
      <c r="K1047" s="13" t="e">
        <f>VLOOKUP(I1047,#REF!,2,0)</f>
        <v>#REF!</v>
      </c>
      <c r="L1047" s="17" t="e">
        <f>VLOOKUP(I1047,#REF!,6,0)</f>
        <v>#REF!</v>
      </c>
      <c r="M1047" s="92" t="e">
        <f t="shared" si="35"/>
        <v>#REF!</v>
      </c>
      <c r="N1047" s="19" t="s">
        <v>1309</v>
      </c>
      <c r="O1047" s="19" t="s">
        <v>746</v>
      </c>
      <c r="P1047" s="19" t="e">
        <f>VLOOKUP(I1047,#REF!,8,0)</f>
        <v>#REF!</v>
      </c>
      <c r="Q1047" s="19" t="e">
        <f t="shared" si="36"/>
        <v>#REF!</v>
      </c>
    </row>
    <row r="1048" spans="1:17" hidden="1">
      <c r="A1048" s="11">
        <v>1125</v>
      </c>
      <c r="B1048" s="12">
        <v>44936</v>
      </c>
      <c r="C1048" s="20" t="s">
        <v>764</v>
      </c>
      <c r="D1048" s="16" t="s">
        <v>851</v>
      </c>
      <c r="E1048" s="16"/>
      <c r="I1048" s="37" t="s">
        <v>21</v>
      </c>
      <c r="J1048" s="37">
        <v>5</v>
      </c>
      <c r="K1048" s="13" t="e">
        <f>VLOOKUP(I1048,#REF!,2,0)</f>
        <v>#REF!</v>
      </c>
      <c r="L1048" s="17" t="e">
        <f>VLOOKUP(I1048,#REF!,6,0)</f>
        <v>#REF!</v>
      </c>
      <c r="M1048" s="92" t="e">
        <f t="shared" si="35"/>
        <v>#REF!</v>
      </c>
      <c r="N1048" s="19" t="s">
        <v>1309</v>
      </c>
      <c r="O1048" s="19" t="s">
        <v>746</v>
      </c>
      <c r="P1048" s="19" t="e">
        <f>VLOOKUP(I1048,#REF!,8,0)</f>
        <v>#REF!</v>
      </c>
      <c r="Q1048" s="19" t="e">
        <f t="shared" si="36"/>
        <v>#REF!</v>
      </c>
    </row>
    <row r="1049" spans="1:17" hidden="1">
      <c r="A1049" s="11">
        <v>1126</v>
      </c>
      <c r="B1049" s="12">
        <v>44936</v>
      </c>
      <c r="C1049" s="20" t="s">
        <v>764</v>
      </c>
      <c r="D1049" s="16" t="s">
        <v>851</v>
      </c>
      <c r="E1049" s="16"/>
      <c r="I1049" s="37" t="s">
        <v>35</v>
      </c>
      <c r="J1049" s="37">
        <v>5</v>
      </c>
      <c r="K1049" s="13" t="e">
        <f>VLOOKUP(I1049,#REF!,2,0)</f>
        <v>#REF!</v>
      </c>
      <c r="L1049" s="17" t="e">
        <f>VLOOKUP(I1049,#REF!,6,0)</f>
        <v>#REF!</v>
      </c>
      <c r="M1049" s="92" t="e">
        <f t="shared" si="35"/>
        <v>#REF!</v>
      </c>
      <c r="N1049" s="19" t="s">
        <v>1309</v>
      </c>
      <c r="O1049" s="19" t="s">
        <v>746</v>
      </c>
      <c r="P1049" s="19" t="e">
        <f>VLOOKUP(I1049,#REF!,8,0)</f>
        <v>#REF!</v>
      </c>
      <c r="Q1049" s="19" t="e">
        <f t="shared" si="36"/>
        <v>#REF!</v>
      </c>
    </row>
    <row r="1050" spans="1:17" hidden="1">
      <c r="A1050" s="11">
        <v>1127</v>
      </c>
      <c r="B1050" s="12">
        <v>44936</v>
      </c>
      <c r="C1050" s="20" t="s">
        <v>764</v>
      </c>
      <c r="D1050" s="16" t="s">
        <v>504</v>
      </c>
      <c r="E1050" s="16"/>
      <c r="I1050" s="37" t="s">
        <v>31</v>
      </c>
      <c r="J1050" s="37">
        <v>4</v>
      </c>
      <c r="K1050" s="13" t="e">
        <f>VLOOKUP(I1050,#REF!,2,0)</f>
        <v>#REF!</v>
      </c>
      <c r="L1050" s="17" t="e">
        <f>VLOOKUP(I1050,#REF!,6,0)</f>
        <v>#REF!</v>
      </c>
      <c r="M1050" s="92" t="e">
        <f t="shared" si="35"/>
        <v>#REF!</v>
      </c>
      <c r="N1050" s="19" t="s">
        <v>1310</v>
      </c>
      <c r="O1050" s="19" t="s">
        <v>505</v>
      </c>
      <c r="P1050" s="19" t="e">
        <f>VLOOKUP(I1050,#REF!,8,0)</f>
        <v>#REF!</v>
      </c>
      <c r="Q1050" s="19" t="e">
        <f t="shared" si="36"/>
        <v>#REF!</v>
      </c>
    </row>
    <row r="1051" spans="1:17" hidden="1">
      <c r="A1051" s="11">
        <v>1128</v>
      </c>
      <c r="B1051" s="12">
        <v>44936</v>
      </c>
      <c r="C1051" s="20" t="s">
        <v>764</v>
      </c>
      <c r="D1051" s="16" t="s">
        <v>504</v>
      </c>
      <c r="E1051" s="16"/>
      <c r="I1051" s="37" t="s">
        <v>26</v>
      </c>
      <c r="J1051" s="37">
        <v>4</v>
      </c>
      <c r="K1051" s="13" t="e">
        <f>VLOOKUP(I1051,#REF!,2,0)</f>
        <v>#REF!</v>
      </c>
      <c r="L1051" s="17" t="e">
        <f>VLOOKUP(I1051,#REF!,6,0)</f>
        <v>#REF!</v>
      </c>
      <c r="M1051" s="92" t="e">
        <f t="shared" si="35"/>
        <v>#REF!</v>
      </c>
      <c r="N1051" s="19" t="s">
        <v>1310</v>
      </c>
      <c r="O1051" s="19" t="s">
        <v>505</v>
      </c>
      <c r="P1051" s="19" t="e">
        <f>VLOOKUP(I1051,#REF!,8,0)</f>
        <v>#REF!</v>
      </c>
      <c r="Q1051" s="19" t="e">
        <f t="shared" si="36"/>
        <v>#REF!</v>
      </c>
    </row>
    <row r="1052" spans="1:17" hidden="1">
      <c r="A1052" s="11">
        <v>1129</v>
      </c>
      <c r="B1052" s="12">
        <v>44936</v>
      </c>
      <c r="C1052" s="20" t="s">
        <v>764</v>
      </c>
      <c r="D1052" s="16" t="s">
        <v>504</v>
      </c>
      <c r="E1052" s="16"/>
      <c r="I1052" s="37" t="s">
        <v>21</v>
      </c>
      <c r="J1052" s="37">
        <v>4</v>
      </c>
      <c r="K1052" s="13" t="e">
        <f>VLOOKUP(I1052,#REF!,2,0)</f>
        <v>#REF!</v>
      </c>
      <c r="L1052" s="17" t="e">
        <f>VLOOKUP(I1052,#REF!,6,0)</f>
        <v>#REF!</v>
      </c>
      <c r="M1052" s="92" t="e">
        <f t="shared" si="35"/>
        <v>#REF!</v>
      </c>
      <c r="N1052" s="19" t="s">
        <v>1310</v>
      </c>
      <c r="O1052" s="19" t="s">
        <v>505</v>
      </c>
      <c r="P1052" s="19" t="e">
        <f>VLOOKUP(I1052,#REF!,8,0)</f>
        <v>#REF!</v>
      </c>
      <c r="Q1052" s="19" t="e">
        <f t="shared" si="36"/>
        <v>#REF!</v>
      </c>
    </row>
    <row r="1053" spans="1:17" hidden="1">
      <c r="A1053" s="11">
        <v>1130</v>
      </c>
      <c r="B1053" s="12">
        <v>44936</v>
      </c>
      <c r="C1053" s="20" t="s">
        <v>764</v>
      </c>
      <c r="D1053" s="16" t="s">
        <v>504</v>
      </c>
      <c r="E1053" s="16"/>
      <c r="I1053" s="37" t="s">
        <v>41</v>
      </c>
      <c r="J1053" s="37">
        <v>4</v>
      </c>
      <c r="K1053" s="13" t="e">
        <f>VLOOKUP(I1053,#REF!,2,0)</f>
        <v>#REF!</v>
      </c>
      <c r="L1053" s="17" t="e">
        <f>VLOOKUP(I1053,#REF!,6,0)</f>
        <v>#REF!</v>
      </c>
      <c r="M1053" s="92" t="e">
        <f t="shared" si="35"/>
        <v>#REF!</v>
      </c>
      <c r="N1053" s="19" t="s">
        <v>1310</v>
      </c>
      <c r="O1053" s="19" t="s">
        <v>505</v>
      </c>
      <c r="P1053" s="19" t="e">
        <f>VLOOKUP(I1053,#REF!,8,0)</f>
        <v>#REF!</v>
      </c>
      <c r="Q1053" s="19" t="e">
        <f t="shared" si="36"/>
        <v>#REF!</v>
      </c>
    </row>
    <row r="1054" spans="1:17" hidden="1">
      <c r="A1054" s="11">
        <v>1131</v>
      </c>
      <c r="B1054" s="12">
        <v>44936</v>
      </c>
      <c r="C1054" s="20" t="s">
        <v>764</v>
      </c>
      <c r="D1054" s="16" t="s">
        <v>504</v>
      </c>
      <c r="E1054" s="16"/>
      <c r="I1054" s="37" t="s">
        <v>35</v>
      </c>
      <c r="J1054" s="37">
        <v>4</v>
      </c>
      <c r="K1054" s="13" t="e">
        <f>VLOOKUP(I1054,#REF!,2,0)</f>
        <v>#REF!</v>
      </c>
      <c r="L1054" s="17" t="e">
        <f>VLOOKUP(I1054,#REF!,6,0)</f>
        <v>#REF!</v>
      </c>
      <c r="M1054" s="92" t="e">
        <f t="shared" si="35"/>
        <v>#REF!</v>
      </c>
      <c r="N1054" s="19" t="s">
        <v>1310</v>
      </c>
      <c r="O1054" s="19" t="s">
        <v>505</v>
      </c>
      <c r="P1054" s="19" t="e">
        <f>VLOOKUP(I1054,#REF!,8,0)</f>
        <v>#REF!</v>
      </c>
      <c r="Q1054" s="19" t="e">
        <f t="shared" si="36"/>
        <v>#REF!</v>
      </c>
    </row>
    <row r="1055" spans="1:17" hidden="1">
      <c r="A1055" s="11">
        <v>1132</v>
      </c>
      <c r="B1055" s="12">
        <v>44936</v>
      </c>
      <c r="C1055" s="20" t="s">
        <v>764</v>
      </c>
      <c r="D1055" s="16" t="s">
        <v>338</v>
      </c>
      <c r="E1055" s="16"/>
      <c r="I1055" s="37" t="s">
        <v>26</v>
      </c>
      <c r="J1055" s="37">
        <v>4</v>
      </c>
      <c r="K1055" s="13" t="e">
        <f>VLOOKUP(I1055,#REF!,2,0)</f>
        <v>#REF!</v>
      </c>
      <c r="L1055" s="17" t="e">
        <f>VLOOKUP(I1055,#REF!,6,0)</f>
        <v>#REF!</v>
      </c>
      <c r="M1055" s="92" t="e">
        <f t="shared" si="35"/>
        <v>#REF!</v>
      </c>
      <c r="N1055" s="19" t="s">
        <v>1311</v>
      </c>
      <c r="O1055" s="19" t="s">
        <v>1347</v>
      </c>
      <c r="P1055" s="19" t="e">
        <f>VLOOKUP(I1055,#REF!,8,0)</f>
        <v>#REF!</v>
      </c>
      <c r="Q1055" s="19" t="e">
        <f t="shared" si="36"/>
        <v>#REF!</v>
      </c>
    </row>
    <row r="1056" spans="1:17">
      <c r="A1056" s="11">
        <v>1133</v>
      </c>
      <c r="B1056" s="12">
        <v>44936</v>
      </c>
      <c r="C1056" s="20" t="s">
        <v>764</v>
      </c>
      <c r="D1056" s="16" t="s">
        <v>338</v>
      </c>
      <c r="E1056" s="16"/>
      <c r="I1056" s="37" t="s">
        <v>25</v>
      </c>
      <c r="J1056" s="37">
        <v>8</v>
      </c>
      <c r="K1056" s="13" t="e">
        <f>VLOOKUP(I1056,#REF!,2,0)</f>
        <v>#REF!</v>
      </c>
      <c r="L1056" s="17" t="e">
        <f>VLOOKUP(I1056,#REF!,6,0)</f>
        <v>#REF!</v>
      </c>
      <c r="M1056" s="92" t="e">
        <f t="shared" si="35"/>
        <v>#REF!</v>
      </c>
      <c r="N1056" s="19" t="s">
        <v>1311</v>
      </c>
      <c r="O1056" s="19" t="s">
        <v>1347</v>
      </c>
      <c r="P1056" s="19" t="e">
        <f>VLOOKUP(I1056,#REF!,8,0)</f>
        <v>#REF!</v>
      </c>
      <c r="Q1056" s="19" t="e">
        <f t="shared" si="36"/>
        <v>#REF!</v>
      </c>
    </row>
    <row r="1057" spans="1:17" hidden="1">
      <c r="A1057" s="11">
        <v>1134</v>
      </c>
      <c r="B1057" s="12">
        <v>44936</v>
      </c>
      <c r="C1057" s="20" t="s">
        <v>764</v>
      </c>
      <c r="D1057" s="16" t="s">
        <v>338</v>
      </c>
      <c r="E1057" s="16"/>
      <c r="I1057" s="37" t="s">
        <v>21</v>
      </c>
      <c r="J1057" s="37">
        <v>4</v>
      </c>
      <c r="K1057" s="13" t="e">
        <f>VLOOKUP(I1057,#REF!,2,0)</f>
        <v>#REF!</v>
      </c>
      <c r="L1057" s="17" t="e">
        <f>VLOOKUP(I1057,#REF!,6,0)</f>
        <v>#REF!</v>
      </c>
      <c r="M1057" s="92" t="e">
        <f t="shared" si="35"/>
        <v>#REF!</v>
      </c>
      <c r="N1057" s="19" t="s">
        <v>1311</v>
      </c>
      <c r="O1057" s="19" t="s">
        <v>1347</v>
      </c>
      <c r="P1057" s="19" t="e">
        <f>VLOOKUP(I1057,#REF!,8,0)</f>
        <v>#REF!</v>
      </c>
      <c r="Q1057" s="19" t="e">
        <f t="shared" si="36"/>
        <v>#REF!</v>
      </c>
    </row>
    <row r="1058" spans="1:17" hidden="1">
      <c r="A1058" s="11">
        <v>1135</v>
      </c>
      <c r="B1058" s="12">
        <v>44936</v>
      </c>
      <c r="C1058" s="20" t="s">
        <v>764</v>
      </c>
      <c r="D1058" s="16" t="s">
        <v>338</v>
      </c>
      <c r="E1058" s="16"/>
      <c r="I1058" s="37" t="s">
        <v>41</v>
      </c>
      <c r="J1058" s="37">
        <v>2</v>
      </c>
      <c r="K1058" s="13" t="e">
        <f>VLOOKUP(I1058,#REF!,2,0)</f>
        <v>#REF!</v>
      </c>
      <c r="L1058" s="17" t="e">
        <f>VLOOKUP(I1058,#REF!,6,0)</f>
        <v>#REF!</v>
      </c>
      <c r="M1058" s="92" t="e">
        <f t="shared" si="35"/>
        <v>#REF!</v>
      </c>
      <c r="N1058" s="19" t="s">
        <v>1311</v>
      </c>
      <c r="O1058" s="19" t="s">
        <v>1347</v>
      </c>
      <c r="P1058" s="19" t="e">
        <f>VLOOKUP(I1058,#REF!,8,0)</f>
        <v>#REF!</v>
      </c>
      <c r="Q1058" s="19" t="e">
        <f t="shared" si="36"/>
        <v>#REF!</v>
      </c>
    </row>
    <row r="1059" spans="1:17" hidden="1">
      <c r="A1059" s="11">
        <v>1136</v>
      </c>
      <c r="B1059" s="12">
        <v>44936</v>
      </c>
      <c r="C1059" s="20" t="s">
        <v>764</v>
      </c>
      <c r="D1059" s="16" t="s">
        <v>338</v>
      </c>
      <c r="E1059" s="16"/>
      <c r="I1059" s="37" t="s">
        <v>35</v>
      </c>
      <c r="J1059" s="37">
        <v>4</v>
      </c>
      <c r="K1059" s="13" t="e">
        <f>VLOOKUP(I1059,#REF!,2,0)</f>
        <v>#REF!</v>
      </c>
      <c r="L1059" s="17" t="e">
        <f>VLOOKUP(I1059,#REF!,6,0)</f>
        <v>#REF!</v>
      </c>
      <c r="M1059" s="92" t="e">
        <f t="shared" si="35"/>
        <v>#REF!</v>
      </c>
      <c r="N1059" s="19" t="s">
        <v>1311</v>
      </c>
      <c r="O1059" s="19" t="s">
        <v>1347</v>
      </c>
      <c r="P1059" s="19" t="e">
        <f>VLOOKUP(I1059,#REF!,8,0)</f>
        <v>#REF!</v>
      </c>
      <c r="Q1059" s="19" t="e">
        <f t="shared" si="36"/>
        <v>#REF!</v>
      </c>
    </row>
    <row r="1060" spans="1:17" hidden="1">
      <c r="A1060" s="11">
        <v>1137</v>
      </c>
      <c r="B1060" s="12">
        <v>44936</v>
      </c>
      <c r="C1060" s="20" t="s">
        <v>764</v>
      </c>
      <c r="D1060" s="16" t="s">
        <v>338</v>
      </c>
      <c r="E1060" s="16"/>
      <c r="I1060" s="37" t="s">
        <v>23</v>
      </c>
      <c r="J1060" s="37">
        <v>2</v>
      </c>
      <c r="K1060" s="13" t="e">
        <f>VLOOKUP(I1060,#REF!,2,0)</f>
        <v>#REF!</v>
      </c>
      <c r="L1060" s="17" t="e">
        <f>VLOOKUP(I1060,#REF!,6,0)</f>
        <v>#REF!</v>
      </c>
      <c r="M1060" s="92" t="e">
        <f t="shared" si="35"/>
        <v>#REF!</v>
      </c>
      <c r="N1060" s="19" t="s">
        <v>1311</v>
      </c>
      <c r="O1060" s="19" t="s">
        <v>1347</v>
      </c>
      <c r="P1060" s="19" t="e">
        <f>VLOOKUP(I1060,#REF!,8,0)</f>
        <v>#REF!</v>
      </c>
      <c r="Q1060" s="19" t="e">
        <f t="shared" si="36"/>
        <v>#REF!</v>
      </c>
    </row>
    <row r="1061" spans="1:17" hidden="1">
      <c r="A1061" s="11">
        <v>1138</v>
      </c>
      <c r="B1061" s="12">
        <v>44936</v>
      </c>
      <c r="C1061" s="20" t="s">
        <v>764</v>
      </c>
      <c r="D1061" s="16" t="s">
        <v>1266</v>
      </c>
      <c r="E1061" s="16"/>
      <c r="I1061" s="37" t="s">
        <v>31</v>
      </c>
      <c r="J1061" s="37">
        <v>5</v>
      </c>
      <c r="K1061" s="13" t="e">
        <f>VLOOKUP(I1061,#REF!,2,0)</f>
        <v>#REF!</v>
      </c>
      <c r="L1061" s="17" t="e">
        <f>VLOOKUP(I1061,#REF!,6,0)</f>
        <v>#REF!</v>
      </c>
      <c r="M1061" s="92" t="e">
        <f t="shared" si="35"/>
        <v>#REF!</v>
      </c>
      <c r="N1061" s="19" t="s">
        <v>1312</v>
      </c>
      <c r="O1061" s="19" t="s">
        <v>1348</v>
      </c>
      <c r="P1061" s="19" t="e">
        <f>VLOOKUP(I1061,#REF!,8,0)</f>
        <v>#REF!</v>
      </c>
      <c r="Q1061" s="19" t="e">
        <f t="shared" si="36"/>
        <v>#REF!</v>
      </c>
    </row>
    <row r="1062" spans="1:17" hidden="1">
      <c r="A1062" s="11">
        <v>1139</v>
      </c>
      <c r="B1062" s="12">
        <v>44936</v>
      </c>
      <c r="C1062" s="20" t="s">
        <v>764</v>
      </c>
      <c r="D1062" s="16" t="s">
        <v>1266</v>
      </c>
      <c r="E1062" s="16"/>
      <c r="I1062" s="37" t="s">
        <v>26</v>
      </c>
      <c r="J1062" s="37">
        <v>5</v>
      </c>
      <c r="K1062" s="13" t="e">
        <f>VLOOKUP(I1062,#REF!,2,0)</f>
        <v>#REF!</v>
      </c>
      <c r="L1062" s="17" t="e">
        <f>VLOOKUP(I1062,#REF!,6,0)</f>
        <v>#REF!</v>
      </c>
      <c r="M1062" s="92" t="e">
        <f t="shared" si="35"/>
        <v>#REF!</v>
      </c>
      <c r="N1062" s="19" t="s">
        <v>1312</v>
      </c>
      <c r="O1062" s="19" t="s">
        <v>1348</v>
      </c>
      <c r="P1062" s="19" t="e">
        <f>VLOOKUP(I1062,#REF!,8,0)</f>
        <v>#REF!</v>
      </c>
      <c r="Q1062" s="19" t="e">
        <f t="shared" si="36"/>
        <v>#REF!</v>
      </c>
    </row>
    <row r="1063" spans="1:17">
      <c r="A1063" s="11">
        <v>1140</v>
      </c>
      <c r="B1063" s="12">
        <v>44936</v>
      </c>
      <c r="C1063" s="20" t="s">
        <v>764</v>
      </c>
      <c r="D1063" s="16" t="s">
        <v>1266</v>
      </c>
      <c r="E1063" s="16"/>
      <c r="I1063" s="37" t="s">
        <v>25</v>
      </c>
      <c r="J1063" s="37">
        <v>5</v>
      </c>
      <c r="K1063" s="13" t="e">
        <f>VLOOKUP(I1063,#REF!,2,0)</f>
        <v>#REF!</v>
      </c>
      <c r="L1063" s="17" t="e">
        <f>VLOOKUP(I1063,#REF!,6,0)</f>
        <v>#REF!</v>
      </c>
      <c r="M1063" s="92" t="e">
        <f t="shared" si="35"/>
        <v>#REF!</v>
      </c>
      <c r="N1063" s="19" t="s">
        <v>1312</v>
      </c>
      <c r="O1063" s="19" t="s">
        <v>1348</v>
      </c>
      <c r="P1063" s="19" t="e">
        <f>VLOOKUP(I1063,#REF!,8,0)</f>
        <v>#REF!</v>
      </c>
      <c r="Q1063" s="19" t="e">
        <f t="shared" si="36"/>
        <v>#REF!</v>
      </c>
    </row>
    <row r="1064" spans="1:17" hidden="1">
      <c r="A1064" s="11">
        <v>1141</v>
      </c>
      <c r="B1064" s="12">
        <v>44936</v>
      </c>
      <c r="C1064" s="20" t="s">
        <v>764</v>
      </c>
      <c r="D1064" s="16" t="s">
        <v>1266</v>
      </c>
      <c r="E1064" s="16"/>
      <c r="I1064" s="37" t="s">
        <v>21</v>
      </c>
      <c r="J1064" s="37">
        <v>5</v>
      </c>
      <c r="K1064" s="13" t="e">
        <f>VLOOKUP(I1064,#REF!,2,0)</f>
        <v>#REF!</v>
      </c>
      <c r="L1064" s="17" t="e">
        <f>VLOOKUP(I1064,#REF!,6,0)</f>
        <v>#REF!</v>
      </c>
      <c r="M1064" s="92" t="e">
        <f t="shared" si="35"/>
        <v>#REF!</v>
      </c>
      <c r="N1064" s="19" t="s">
        <v>1312</v>
      </c>
      <c r="O1064" s="19" t="s">
        <v>1348</v>
      </c>
      <c r="P1064" s="19" t="e">
        <f>VLOOKUP(I1064,#REF!,8,0)</f>
        <v>#REF!</v>
      </c>
      <c r="Q1064" s="19" t="e">
        <f t="shared" si="36"/>
        <v>#REF!</v>
      </c>
    </row>
    <row r="1065" spans="1:17" hidden="1">
      <c r="A1065" s="11">
        <v>1142</v>
      </c>
      <c r="B1065" s="12">
        <v>44936</v>
      </c>
      <c r="C1065" s="20" t="s">
        <v>764</v>
      </c>
      <c r="D1065" s="16" t="s">
        <v>1266</v>
      </c>
      <c r="E1065" s="16"/>
      <c r="I1065" s="37" t="s">
        <v>35</v>
      </c>
      <c r="J1065" s="37">
        <v>5</v>
      </c>
      <c r="K1065" s="13" t="e">
        <f>VLOOKUP(I1065,#REF!,2,0)</f>
        <v>#REF!</v>
      </c>
      <c r="L1065" s="17" t="e">
        <f>VLOOKUP(I1065,#REF!,6,0)</f>
        <v>#REF!</v>
      </c>
      <c r="M1065" s="92" t="e">
        <f t="shared" si="35"/>
        <v>#REF!</v>
      </c>
      <c r="N1065" s="19" t="s">
        <v>1312</v>
      </c>
      <c r="O1065" s="19" t="s">
        <v>1348</v>
      </c>
      <c r="P1065" s="19" t="e">
        <f>VLOOKUP(I1065,#REF!,8,0)</f>
        <v>#REF!</v>
      </c>
      <c r="Q1065" s="19" t="e">
        <f t="shared" si="36"/>
        <v>#REF!</v>
      </c>
    </row>
    <row r="1066" spans="1:17" hidden="1">
      <c r="A1066" s="11">
        <v>1143</v>
      </c>
      <c r="B1066" s="12">
        <v>44936</v>
      </c>
      <c r="C1066" s="20" t="s">
        <v>764</v>
      </c>
      <c r="D1066" s="16" t="s">
        <v>1267</v>
      </c>
      <c r="E1066" s="16"/>
      <c r="I1066" s="37" t="s">
        <v>31</v>
      </c>
      <c r="J1066" s="37">
        <v>10</v>
      </c>
      <c r="K1066" s="13" t="e">
        <f>VLOOKUP(I1066,#REF!,2,0)</f>
        <v>#REF!</v>
      </c>
      <c r="L1066" s="17" t="e">
        <f>VLOOKUP(I1066,#REF!,6,0)</f>
        <v>#REF!</v>
      </c>
      <c r="M1066" s="92" t="e">
        <f t="shared" si="35"/>
        <v>#REF!</v>
      </c>
      <c r="N1066" s="19" t="s">
        <v>1313</v>
      </c>
      <c r="O1066" s="19" t="s">
        <v>749</v>
      </c>
      <c r="P1066" s="19" t="e">
        <f>VLOOKUP(I1066,#REF!,8,0)</f>
        <v>#REF!</v>
      </c>
      <c r="Q1066" s="19" t="e">
        <f t="shared" si="36"/>
        <v>#REF!</v>
      </c>
    </row>
    <row r="1067" spans="1:17" hidden="1">
      <c r="A1067" s="11">
        <v>1144</v>
      </c>
      <c r="B1067" s="12">
        <v>44936</v>
      </c>
      <c r="C1067" s="20" t="s">
        <v>764</v>
      </c>
      <c r="D1067" s="16" t="s">
        <v>1267</v>
      </c>
      <c r="E1067" s="16"/>
      <c r="I1067" s="37" t="s">
        <v>26</v>
      </c>
      <c r="J1067" s="37">
        <v>15</v>
      </c>
      <c r="K1067" s="13" t="e">
        <f>VLOOKUP(I1067,#REF!,2,0)</f>
        <v>#REF!</v>
      </c>
      <c r="L1067" s="17" t="e">
        <f>VLOOKUP(I1067,#REF!,6,0)</f>
        <v>#REF!</v>
      </c>
      <c r="M1067" s="92" t="e">
        <f t="shared" si="35"/>
        <v>#REF!</v>
      </c>
      <c r="N1067" s="19" t="s">
        <v>1313</v>
      </c>
      <c r="O1067" s="19" t="s">
        <v>749</v>
      </c>
      <c r="P1067" s="19" t="e">
        <f>VLOOKUP(I1067,#REF!,8,0)</f>
        <v>#REF!</v>
      </c>
      <c r="Q1067" s="19" t="e">
        <f t="shared" si="36"/>
        <v>#REF!</v>
      </c>
    </row>
    <row r="1068" spans="1:17">
      <c r="A1068" s="11">
        <v>1145</v>
      </c>
      <c r="B1068" s="12">
        <v>44936</v>
      </c>
      <c r="C1068" s="20" t="s">
        <v>764</v>
      </c>
      <c r="D1068" s="16" t="s">
        <v>1267</v>
      </c>
      <c r="E1068" s="16"/>
      <c r="I1068" s="37" t="s">
        <v>25</v>
      </c>
      <c r="J1068" s="37">
        <v>12</v>
      </c>
      <c r="K1068" s="13" t="e">
        <f>VLOOKUP(I1068,#REF!,2,0)</f>
        <v>#REF!</v>
      </c>
      <c r="L1068" s="17" t="e">
        <f>VLOOKUP(I1068,#REF!,6,0)</f>
        <v>#REF!</v>
      </c>
      <c r="M1068" s="92" t="e">
        <f t="shared" si="35"/>
        <v>#REF!</v>
      </c>
      <c r="N1068" s="19" t="s">
        <v>1313</v>
      </c>
      <c r="O1068" s="19" t="s">
        <v>749</v>
      </c>
      <c r="P1068" s="19" t="e">
        <f>VLOOKUP(I1068,#REF!,8,0)</f>
        <v>#REF!</v>
      </c>
      <c r="Q1068" s="19" t="e">
        <f t="shared" si="36"/>
        <v>#REF!</v>
      </c>
    </row>
    <row r="1069" spans="1:17" hidden="1">
      <c r="A1069" s="11">
        <v>1146</v>
      </c>
      <c r="B1069" s="12">
        <v>44936</v>
      </c>
      <c r="C1069" s="20" t="s">
        <v>764</v>
      </c>
      <c r="D1069" s="16" t="s">
        <v>1267</v>
      </c>
      <c r="E1069" s="16"/>
      <c r="I1069" s="37" t="s">
        <v>21</v>
      </c>
      <c r="J1069" s="37">
        <v>7</v>
      </c>
      <c r="K1069" s="13" t="e">
        <f>VLOOKUP(I1069,#REF!,2,0)</f>
        <v>#REF!</v>
      </c>
      <c r="L1069" s="17" t="e">
        <f>VLOOKUP(I1069,#REF!,6,0)</f>
        <v>#REF!</v>
      </c>
      <c r="M1069" s="92" t="e">
        <f t="shared" ref="M1069:M1132" si="37">J1069*L1069</f>
        <v>#REF!</v>
      </c>
      <c r="N1069" s="19" t="s">
        <v>1313</v>
      </c>
      <c r="O1069" s="19" t="s">
        <v>749</v>
      </c>
      <c r="P1069" s="19" t="e">
        <f>VLOOKUP(I1069,#REF!,8,0)</f>
        <v>#REF!</v>
      </c>
      <c r="Q1069" s="19" t="e">
        <f t="shared" si="36"/>
        <v>#REF!</v>
      </c>
    </row>
    <row r="1070" spans="1:17" hidden="1">
      <c r="A1070" s="11">
        <v>1147</v>
      </c>
      <c r="B1070" s="12">
        <v>44936</v>
      </c>
      <c r="C1070" s="20" t="s">
        <v>764</v>
      </c>
      <c r="D1070" s="16" t="s">
        <v>1267</v>
      </c>
      <c r="E1070" s="16"/>
      <c r="I1070" s="37" t="s">
        <v>35</v>
      </c>
      <c r="J1070" s="37">
        <v>7</v>
      </c>
      <c r="K1070" s="13" t="e">
        <f>VLOOKUP(I1070,#REF!,2,0)</f>
        <v>#REF!</v>
      </c>
      <c r="L1070" s="17" t="e">
        <f>VLOOKUP(I1070,#REF!,6,0)</f>
        <v>#REF!</v>
      </c>
      <c r="M1070" s="92" t="e">
        <f t="shared" si="37"/>
        <v>#REF!</v>
      </c>
      <c r="N1070" s="19" t="s">
        <v>1313</v>
      </c>
      <c r="O1070" s="19" t="s">
        <v>749</v>
      </c>
      <c r="P1070" s="19" t="e">
        <f>VLOOKUP(I1070,#REF!,8,0)</f>
        <v>#REF!</v>
      </c>
      <c r="Q1070" s="19" t="e">
        <f t="shared" si="36"/>
        <v>#REF!</v>
      </c>
    </row>
    <row r="1071" spans="1:17" hidden="1">
      <c r="A1071" s="11">
        <v>1148</v>
      </c>
      <c r="B1071" s="12">
        <v>44936</v>
      </c>
      <c r="C1071" s="20" t="s">
        <v>764</v>
      </c>
      <c r="D1071" s="16" t="s">
        <v>1267</v>
      </c>
      <c r="E1071" s="16"/>
      <c r="I1071" s="37" t="s">
        <v>23</v>
      </c>
      <c r="J1071" s="37">
        <v>30</v>
      </c>
      <c r="K1071" s="13" t="e">
        <f>VLOOKUP(I1071,#REF!,2,0)</f>
        <v>#REF!</v>
      </c>
      <c r="L1071" s="17" t="e">
        <f>VLOOKUP(I1071,#REF!,6,0)</f>
        <v>#REF!</v>
      </c>
      <c r="M1071" s="92" t="e">
        <f t="shared" si="37"/>
        <v>#REF!</v>
      </c>
      <c r="N1071" s="19" t="s">
        <v>1313</v>
      </c>
      <c r="O1071" s="19" t="s">
        <v>749</v>
      </c>
      <c r="P1071" s="19" t="e">
        <f>VLOOKUP(I1071,#REF!,8,0)</f>
        <v>#REF!</v>
      </c>
      <c r="Q1071" s="19" t="e">
        <f t="shared" si="36"/>
        <v>#REF!</v>
      </c>
    </row>
    <row r="1072" spans="1:17">
      <c r="A1072" s="11">
        <v>1149</v>
      </c>
      <c r="B1072" s="12">
        <v>44936</v>
      </c>
      <c r="C1072" s="20" t="s">
        <v>764</v>
      </c>
      <c r="D1072" s="16" t="s">
        <v>857</v>
      </c>
      <c r="E1072" s="16"/>
      <c r="I1072" s="37" t="s">
        <v>25</v>
      </c>
      <c r="J1072" s="37">
        <v>4</v>
      </c>
      <c r="K1072" s="13" t="e">
        <f>VLOOKUP(I1072,#REF!,2,0)</f>
        <v>#REF!</v>
      </c>
      <c r="L1072" s="17" t="e">
        <f>VLOOKUP(I1072,#REF!,6,0)</f>
        <v>#REF!</v>
      </c>
      <c r="M1072" s="92" t="e">
        <f t="shared" si="37"/>
        <v>#REF!</v>
      </c>
      <c r="N1072" s="19" t="s">
        <v>1314</v>
      </c>
      <c r="O1072" s="19" t="s">
        <v>952</v>
      </c>
      <c r="P1072" s="19" t="e">
        <f>VLOOKUP(I1072,#REF!,8,0)</f>
        <v>#REF!</v>
      </c>
      <c r="Q1072" s="19" t="e">
        <f t="shared" si="36"/>
        <v>#REF!</v>
      </c>
    </row>
    <row r="1073" spans="1:17" hidden="1">
      <c r="A1073" s="11">
        <v>1150</v>
      </c>
      <c r="B1073" s="12">
        <v>44936</v>
      </c>
      <c r="C1073" s="20" t="s">
        <v>764</v>
      </c>
      <c r="D1073" s="16" t="s">
        <v>857</v>
      </c>
      <c r="E1073" s="16"/>
      <c r="I1073" s="37" t="s">
        <v>39</v>
      </c>
      <c r="J1073" s="37">
        <v>3</v>
      </c>
      <c r="K1073" s="13" t="e">
        <f>VLOOKUP(I1073,#REF!,2,0)</f>
        <v>#REF!</v>
      </c>
      <c r="L1073" s="17" t="e">
        <f>VLOOKUP(I1073,#REF!,6,0)</f>
        <v>#REF!</v>
      </c>
      <c r="M1073" s="92" t="e">
        <f t="shared" si="37"/>
        <v>#REF!</v>
      </c>
      <c r="N1073" s="19" t="s">
        <v>1314</v>
      </c>
      <c r="O1073" s="19" t="s">
        <v>952</v>
      </c>
      <c r="P1073" s="19" t="e">
        <f>VLOOKUP(I1073,#REF!,8,0)</f>
        <v>#REF!</v>
      </c>
      <c r="Q1073" s="19" t="e">
        <f t="shared" si="36"/>
        <v>#REF!</v>
      </c>
    </row>
    <row r="1074" spans="1:17" hidden="1">
      <c r="A1074" s="11">
        <v>1151</v>
      </c>
      <c r="B1074" s="12">
        <v>44936</v>
      </c>
      <c r="C1074" s="20" t="s">
        <v>764</v>
      </c>
      <c r="D1074" s="16" t="s">
        <v>319</v>
      </c>
      <c r="E1074" s="16"/>
      <c r="I1074" s="37" t="s">
        <v>26</v>
      </c>
      <c r="J1074" s="37">
        <v>6</v>
      </c>
      <c r="K1074" s="13" t="e">
        <f>VLOOKUP(I1074,#REF!,2,0)</f>
        <v>#REF!</v>
      </c>
      <c r="L1074" s="17" t="e">
        <f>VLOOKUP(I1074,#REF!,6,0)</f>
        <v>#REF!</v>
      </c>
      <c r="M1074" s="92" t="e">
        <f t="shared" si="37"/>
        <v>#REF!</v>
      </c>
      <c r="N1074" s="19" t="s">
        <v>1315</v>
      </c>
      <c r="O1074" s="19" t="s">
        <v>461</v>
      </c>
      <c r="P1074" s="19" t="e">
        <f>VLOOKUP(I1074,#REF!,8,0)</f>
        <v>#REF!</v>
      </c>
      <c r="Q1074" s="19" t="e">
        <f t="shared" si="36"/>
        <v>#REF!</v>
      </c>
    </row>
    <row r="1075" spans="1:17">
      <c r="A1075" s="11">
        <v>1152</v>
      </c>
      <c r="B1075" s="12">
        <v>44936</v>
      </c>
      <c r="C1075" s="20" t="s">
        <v>764</v>
      </c>
      <c r="D1075" s="16" t="s">
        <v>319</v>
      </c>
      <c r="E1075" s="16"/>
      <c r="I1075" s="37" t="s">
        <v>25</v>
      </c>
      <c r="J1075" s="37">
        <v>6</v>
      </c>
      <c r="K1075" s="13" t="e">
        <f>VLOOKUP(I1075,#REF!,2,0)</f>
        <v>#REF!</v>
      </c>
      <c r="L1075" s="17" t="e">
        <f>VLOOKUP(I1075,#REF!,6,0)</f>
        <v>#REF!</v>
      </c>
      <c r="M1075" s="92" t="e">
        <f>J1075*L1075</f>
        <v>#REF!</v>
      </c>
      <c r="N1075" s="19" t="s">
        <v>1315</v>
      </c>
      <c r="O1075" s="19" t="s">
        <v>461</v>
      </c>
      <c r="P1075" s="19" t="e">
        <f>VLOOKUP(I1075,#REF!,8,0)</f>
        <v>#REF!</v>
      </c>
      <c r="Q1075" s="19" t="e">
        <f t="shared" si="36"/>
        <v>#REF!</v>
      </c>
    </row>
    <row r="1076" spans="1:17" hidden="1">
      <c r="A1076" s="11">
        <v>1153</v>
      </c>
      <c r="B1076" s="12">
        <v>44936</v>
      </c>
      <c r="C1076" s="20" t="s">
        <v>764</v>
      </c>
      <c r="D1076" s="16" t="s">
        <v>319</v>
      </c>
      <c r="E1076" s="16"/>
      <c r="I1076" s="37" t="s">
        <v>41</v>
      </c>
      <c r="J1076" s="37">
        <v>6</v>
      </c>
      <c r="K1076" s="13" t="e">
        <f>VLOOKUP(I1076,#REF!,2,0)</f>
        <v>#REF!</v>
      </c>
      <c r="L1076" s="17" t="e">
        <f>VLOOKUP(I1076,#REF!,6,0)</f>
        <v>#REF!</v>
      </c>
      <c r="M1076" s="92" t="e">
        <f t="shared" si="37"/>
        <v>#REF!</v>
      </c>
      <c r="N1076" s="19" t="s">
        <v>1315</v>
      </c>
      <c r="O1076" s="19" t="s">
        <v>461</v>
      </c>
      <c r="P1076" s="19" t="e">
        <f>VLOOKUP(I1076,#REF!,8,0)</f>
        <v>#REF!</v>
      </c>
      <c r="Q1076" s="19" t="e">
        <f t="shared" si="36"/>
        <v>#REF!</v>
      </c>
    </row>
    <row r="1077" spans="1:17" hidden="1">
      <c r="A1077" s="11">
        <v>1154</v>
      </c>
      <c r="B1077" s="12">
        <v>44936</v>
      </c>
      <c r="C1077" s="20" t="s">
        <v>764</v>
      </c>
      <c r="D1077" s="16" t="s">
        <v>319</v>
      </c>
      <c r="E1077" s="16"/>
      <c r="I1077" s="37" t="s">
        <v>35</v>
      </c>
      <c r="J1077" s="37">
        <v>6</v>
      </c>
      <c r="K1077" s="13" t="e">
        <f>VLOOKUP(I1077,#REF!,2,0)</f>
        <v>#REF!</v>
      </c>
      <c r="L1077" s="17" t="e">
        <f>VLOOKUP(I1077,#REF!,6,0)</f>
        <v>#REF!</v>
      </c>
      <c r="M1077" s="92" t="e">
        <f t="shared" si="37"/>
        <v>#REF!</v>
      </c>
      <c r="N1077" s="19" t="s">
        <v>1315</v>
      </c>
      <c r="O1077" s="19" t="s">
        <v>461</v>
      </c>
      <c r="P1077" s="19" t="e">
        <f>VLOOKUP(I1077,#REF!,8,0)</f>
        <v>#REF!</v>
      </c>
      <c r="Q1077" s="19" t="e">
        <f t="shared" si="36"/>
        <v>#REF!</v>
      </c>
    </row>
    <row r="1078" spans="1:17" hidden="1">
      <c r="A1078" s="11">
        <v>1155</v>
      </c>
      <c r="B1078" s="12">
        <v>44936</v>
      </c>
      <c r="C1078" s="20" t="s">
        <v>764</v>
      </c>
      <c r="D1078" s="16" t="s">
        <v>843</v>
      </c>
      <c r="E1078" s="16"/>
      <c r="I1078" s="37" t="s">
        <v>26</v>
      </c>
      <c r="J1078" s="37">
        <v>3</v>
      </c>
      <c r="K1078" s="13" t="e">
        <f>VLOOKUP(I1078,#REF!,2,0)</f>
        <v>#REF!</v>
      </c>
      <c r="L1078" s="17" t="e">
        <f>VLOOKUP(I1078,#REF!,6,0)</f>
        <v>#REF!</v>
      </c>
      <c r="M1078" s="92" t="e">
        <f t="shared" si="37"/>
        <v>#REF!</v>
      </c>
      <c r="N1078" s="19" t="s">
        <v>1316</v>
      </c>
      <c r="O1078" s="19" t="s">
        <v>747</v>
      </c>
      <c r="P1078" s="19" t="e">
        <f>VLOOKUP(I1078,#REF!,8,0)</f>
        <v>#REF!</v>
      </c>
      <c r="Q1078" s="19" t="e">
        <f t="shared" si="36"/>
        <v>#REF!</v>
      </c>
    </row>
    <row r="1079" spans="1:17">
      <c r="A1079" s="11">
        <v>1156</v>
      </c>
      <c r="B1079" s="12">
        <v>44936</v>
      </c>
      <c r="C1079" s="20" t="s">
        <v>764</v>
      </c>
      <c r="D1079" s="16" t="s">
        <v>843</v>
      </c>
      <c r="E1079" s="16"/>
      <c r="I1079" s="37" t="s">
        <v>25</v>
      </c>
      <c r="J1079" s="37">
        <v>3</v>
      </c>
      <c r="K1079" s="13" t="e">
        <f>VLOOKUP(I1079,#REF!,2,0)</f>
        <v>#REF!</v>
      </c>
      <c r="L1079" s="17" t="e">
        <f>VLOOKUP(I1079,#REF!,6,0)</f>
        <v>#REF!</v>
      </c>
      <c r="M1079" s="92" t="e">
        <f t="shared" si="37"/>
        <v>#REF!</v>
      </c>
      <c r="N1079" s="19" t="s">
        <v>1316</v>
      </c>
      <c r="O1079" s="19" t="s">
        <v>747</v>
      </c>
      <c r="P1079" s="19" t="e">
        <f>VLOOKUP(I1079,#REF!,8,0)</f>
        <v>#REF!</v>
      </c>
      <c r="Q1079" s="19" t="e">
        <f t="shared" si="36"/>
        <v>#REF!</v>
      </c>
    </row>
    <row r="1080" spans="1:17" hidden="1">
      <c r="A1080" s="11">
        <v>1157</v>
      </c>
      <c r="B1080" s="12">
        <v>44936</v>
      </c>
      <c r="C1080" s="20" t="s">
        <v>764</v>
      </c>
      <c r="D1080" s="16" t="s">
        <v>326</v>
      </c>
      <c r="E1080" s="16"/>
      <c r="I1080" s="37" t="s">
        <v>31</v>
      </c>
      <c r="J1080" s="37">
        <v>5</v>
      </c>
      <c r="K1080" s="13" t="e">
        <f>VLOOKUP(I1080,#REF!,2,0)</f>
        <v>#REF!</v>
      </c>
      <c r="L1080" s="17" t="e">
        <f>VLOOKUP(I1080,#REF!,6,0)</f>
        <v>#REF!</v>
      </c>
      <c r="M1080" s="92" t="e">
        <f t="shared" si="37"/>
        <v>#REF!</v>
      </c>
      <c r="N1080" s="19" t="s">
        <v>1317</v>
      </c>
      <c r="O1080" s="19" t="s">
        <v>440</v>
      </c>
      <c r="P1080" s="19" t="e">
        <f>VLOOKUP(I1080,#REF!,8,0)</f>
        <v>#REF!</v>
      </c>
      <c r="Q1080" s="19" t="e">
        <f t="shared" si="36"/>
        <v>#REF!</v>
      </c>
    </row>
    <row r="1081" spans="1:17" hidden="1">
      <c r="A1081" s="11">
        <v>1158</v>
      </c>
      <c r="B1081" s="12">
        <v>44936</v>
      </c>
      <c r="C1081" s="20" t="s">
        <v>764</v>
      </c>
      <c r="D1081" s="16" t="s">
        <v>326</v>
      </c>
      <c r="E1081" s="16"/>
      <c r="I1081" s="37" t="s">
        <v>26</v>
      </c>
      <c r="J1081" s="37">
        <v>5</v>
      </c>
      <c r="K1081" s="13" t="e">
        <f>VLOOKUP(I1081,#REF!,2,0)</f>
        <v>#REF!</v>
      </c>
      <c r="L1081" s="17" t="e">
        <f>VLOOKUP(I1081,#REF!,6,0)</f>
        <v>#REF!</v>
      </c>
      <c r="M1081" s="92" t="e">
        <f t="shared" si="37"/>
        <v>#REF!</v>
      </c>
      <c r="N1081" s="19" t="s">
        <v>1317</v>
      </c>
      <c r="O1081" s="19" t="s">
        <v>440</v>
      </c>
      <c r="P1081" s="19" t="e">
        <f>VLOOKUP(I1081,#REF!,8,0)</f>
        <v>#REF!</v>
      </c>
      <c r="Q1081" s="19" t="e">
        <f t="shared" si="36"/>
        <v>#REF!</v>
      </c>
    </row>
    <row r="1082" spans="1:17">
      <c r="A1082" s="11">
        <v>1159</v>
      </c>
      <c r="B1082" s="12">
        <v>44936</v>
      </c>
      <c r="C1082" s="20" t="s">
        <v>764</v>
      </c>
      <c r="D1082" s="16" t="s">
        <v>326</v>
      </c>
      <c r="E1082" s="16"/>
      <c r="I1082" s="37" t="s">
        <v>25</v>
      </c>
      <c r="J1082" s="37">
        <v>20</v>
      </c>
      <c r="K1082" s="13" t="e">
        <f>VLOOKUP(I1082,#REF!,2,0)</f>
        <v>#REF!</v>
      </c>
      <c r="L1082" s="17" t="e">
        <f>VLOOKUP(I1082,#REF!,6,0)</f>
        <v>#REF!</v>
      </c>
      <c r="M1082" s="92" t="e">
        <f t="shared" si="37"/>
        <v>#REF!</v>
      </c>
      <c r="N1082" s="19" t="s">
        <v>1317</v>
      </c>
      <c r="O1082" s="19" t="s">
        <v>440</v>
      </c>
      <c r="P1082" s="19" t="e">
        <f>VLOOKUP(I1082,#REF!,8,0)</f>
        <v>#REF!</v>
      </c>
      <c r="Q1082" s="19" t="e">
        <f t="shared" si="36"/>
        <v>#REF!</v>
      </c>
    </row>
    <row r="1083" spans="1:17" hidden="1">
      <c r="A1083" s="11">
        <v>1160</v>
      </c>
      <c r="B1083" s="12">
        <v>44936</v>
      </c>
      <c r="C1083" s="20" t="s">
        <v>764</v>
      </c>
      <c r="D1083" s="16" t="s">
        <v>326</v>
      </c>
      <c r="E1083" s="16"/>
      <c r="I1083" s="37" t="s">
        <v>21</v>
      </c>
      <c r="J1083" s="37">
        <v>5</v>
      </c>
      <c r="K1083" s="13" t="e">
        <f>VLOOKUP(I1083,#REF!,2,0)</f>
        <v>#REF!</v>
      </c>
      <c r="L1083" s="17" t="e">
        <f>VLOOKUP(I1083,#REF!,6,0)</f>
        <v>#REF!</v>
      </c>
      <c r="M1083" s="92" t="e">
        <f t="shared" si="37"/>
        <v>#REF!</v>
      </c>
      <c r="N1083" s="19" t="s">
        <v>1317</v>
      </c>
      <c r="O1083" s="19" t="s">
        <v>440</v>
      </c>
      <c r="P1083" s="19" t="e">
        <f>VLOOKUP(I1083,#REF!,8,0)</f>
        <v>#REF!</v>
      </c>
      <c r="Q1083" s="19" t="e">
        <f t="shared" si="36"/>
        <v>#REF!</v>
      </c>
    </row>
    <row r="1084" spans="1:17" hidden="1">
      <c r="A1084" s="11">
        <v>1161</v>
      </c>
      <c r="B1084" s="12">
        <v>44936</v>
      </c>
      <c r="C1084" s="20" t="s">
        <v>764</v>
      </c>
      <c r="D1084" s="16" t="s">
        <v>326</v>
      </c>
      <c r="E1084" s="16"/>
      <c r="I1084" s="37" t="s">
        <v>70</v>
      </c>
      <c r="J1084" s="37">
        <v>5</v>
      </c>
      <c r="K1084" s="13" t="e">
        <f>VLOOKUP(I1084,#REF!,2,0)</f>
        <v>#REF!</v>
      </c>
      <c r="L1084" s="17" t="e">
        <f>VLOOKUP(I1084,#REF!,6,0)</f>
        <v>#REF!</v>
      </c>
      <c r="M1084" s="92" t="e">
        <f t="shared" si="37"/>
        <v>#REF!</v>
      </c>
      <c r="N1084" s="19" t="s">
        <v>1317</v>
      </c>
      <c r="O1084" s="19" t="s">
        <v>440</v>
      </c>
      <c r="P1084" s="19" t="e">
        <f>VLOOKUP(I1084,#REF!,8,0)</f>
        <v>#REF!</v>
      </c>
      <c r="Q1084" s="19" t="e">
        <f t="shared" si="36"/>
        <v>#REF!</v>
      </c>
    </row>
    <row r="1085" spans="1:17" hidden="1">
      <c r="A1085" s="11">
        <v>1162</v>
      </c>
      <c r="B1085" s="12">
        <v>44936</v>
      </c>
      <c r="C1085" s="20" t="s">
        <v>764</v>
      </c>
      <c r="D1085" s="16" t="s">
        <v>326</v>
      </c>
      <c r="E1085" s="16"/>
      <c r="I1085" s="37" t="s">
        <v>35</v>
      </c>
      <c r="J1085" s="37">
        <v>5</v>
      </c>
      <c r="K1085" s="13" t="e">
        <f>VLOOKUP(I1085,#REF!,2,0)</f>
        <v>#REF!</v>
      </c>
      <c r="L1085" s="17" t="e">
        <f>VLOOKUP(I1085,#REF!,6,0)</f>
        <v>#REF!</v>
      </c>
      <c r="M1085" s="92" t="e">
        <f t="shared" si="37"/>
        <v>#REF!</v>
      </c>
      <c r="N1085" s="19" t="s">
        <v>1317</v>
      </c>
      <c r="O1085" s="19" t="s">
        <v>440</v>
      </c>
      <c r="P1085" s="19" t="e">
        <f>VLOOKUP(I1085,#REF!,8,0)</f>
        <v>#REF!</v>
      </c>
      <c r="Q1085" s="19" t="e">
        <f t="shared" si="36"/>
        <v>#REF!</v>
      </c>
    </row>
    <row r="1086" spans="1:17" hidden="1">
      <c r="A1086" s="11">
        <v>1163</v>
      </c>
      <c r="B1086" s="12">
        <v>44936</v>
      </c>
      <c r="C1086" s="20" t="s">
        <v>764</v>
      </c>
      <c r="D1086" s="16" t="s">
        <v>1268</v>
      </c>
      <c r="E1086" s="16"/>
      <c r="I1086" s="37" t="s">
        <v>31</v>
      </c>
      <c r="J1086" s="37">
        <v>10</v>
      </c>
      <c r="K1086" s="13" t="e">
        <f>VLOOKUP(I1086,#REF!,2,0)</f>
        <v>#REF!</v>
      </c>
      <c r="L1086" s="17" t="e">
        <f>VLOOKUP(I1086,#REF!,6,0)</f>
        <v>#REF!</v>
      </c>
      <c r="M1086" s="92" t="e">
        <f t="shared" si="37"/>
        <v>#REF!</v>
      </c>
      <c r="N1086" s="19" t="s">
        <v>1318</v>
      </c>
      <c r="O1086" s="19" t="s">
        <v>720</v>
      </c>
      <c r="P1086" s="19" t="e">
        <f>VLOOKUP(I1086,#REF!,8,0)</f>
        <v>#REF!</v>
      </c>
      <c r="Q1086" s="19" t="e">
        <f t="shared" si="36"/>
        <v>#REF!</v>
      </c>
    </row>
    <row r="1087" spans="1:17" hidden="1">
      <c r="A1087" s="11">
        <v>1164</v>
      </c>
      <c r="B1087" s="12">
        <v>44936</v>
      </c>
      <c r="C1087" s="20" t="s">
        <v>764</v>
      </c>
      <c r="D1087" s="16" t="s">
        <v>1268</v>
      </c>
      <c r="E1087" s="16"/>
      <c r="I1087" s="37" t="s">
        <v>26</v>
      </c>
      <c r="J1087" s="37">
        <v>10</v>
      </c>
      <c r="K1087" s="13" t="e">
        <f>VLOOKUP(I1087,#REF!,2,0)</f>
        <v>#REF!</v>
      </c>
      <c r="L1087" s="17" t="e">
        <f>VLOOKUP(I1087,#REF!,6,0)</f>
        <v>#REF!</v>
      </c>
      <c r="M1087" s="92" t="e">
        <f t="shared" si="37"/>
        <v>#REF!</v>
      </c>
      <c r="N1087" s="19" t="s">
        <v>1318</v>
      </c>
      <c r="O1087" s="19" t="s">
        <v>720</v>
      </c>
      <c r="P1087" s="19" t="e">
        <f>VLOOKUP(I1087,#REF!,8,0)</f>
        <v>#REF!</v>
      </c>
      <c r="Q1087" s="19" t="e">
        <f t="shared" si="36"/>
        <v>#REF!</v>
      </c>
    </row>
    <row r="1088" spans="1:17">
      <c r="A1088" s="11">
        <v>1165</v>
      </c>
      <c r="B1088" s="12">
        <v>44936</v>
      </c>
      <c r="C1088" s="20" t="s">
        <v>764</v>
      </c>
      <c r="D1088" s="16" t="s">
        <v>1268</v>
      </c>
      <c r="E1088" s="16"/>
      <c r="I1088" s="37" t="s">
        <v>25</v>
      </c>
      <c r="J1088" s="37">
        <v>10</v>
      </c>
      <c r="K1088" s="13" t="e">
        <f>VLOOKUP(I1088,#REF!,2,0)</f>
        <v>#REF!</v>
      </c>
      <c r="L1088" s="17" t="e">
        <f>VLOOKUP(I1088,#REF!,6,0)</f>
        <v>#REF!</v>
      </c>
      <c r="M1088" s="92" t="e">
        <f t="shared" si="37"/>
        <v>#REF!</v>
      </c>
      <c r="N1088" s="19" t="s">
        <v>1318</v>
      </c>
      <c r="O1088" s="19" t="s">
        <v>720</v>
      </c>
      <c r="P1088" s="19" t="e">
        <f>VLOOKUP(I1088,#REF!,8,0)</f>
        <v>#REF!</v>
      </c>
      <c r="Q1088" s="19" t="e">
        <f t="shared" ref="Q1088:Q1132" si="38">J1088*P1088</f>
        <v>#REF!</v>
      </c>
    </row>
    <row r="1089" spans="1:17" hidden="1">
      <c r="A1089" s="11">
        <v>1166</v>
      </c>
      <c r="B1089" s="12">
        <v>44936</v>
      </c>
      <c r="C1089" s="20" t="s">
        <v>764</v>
      </c>
      <c r="D1089" s="16" t="s">
        <v>1268</v>
      </c>
      <c r="E1089" s="16"/>
      <c r="I1089" s="37" t="s">
        <v>21</v>
      </c>
      <c r="J1089" s="37">
        <v>10</v>
      </c>
      <c r="K1089" s="13" t="e">
        <f>VLOOKUP(I1089,#REF!,2,0)</f>
        <v>#REF!</v>
      </c>
      <c r="L1089" s="17" t="e">
        <f>VLOOKUP(I1089,#REF!,6,0)</f>
        <v>#REF!</v>
      </c>
      <c r="M1089" s="92" t="e">
        <f t="shared" si="37"/>
        <v>#REF!</v>
      </c>
      <c r="N1089" s="19" t="s">
        <v>1318</v>
      </c>
      <c r="O1089" s="19" t="s">
        <v>720</v>
      </c>
      <c r="P1089" s="19" t="e">
        <f>VLOOKUP(I1089,#REF!,8,0)</f>
        <v>#REF!</v>
      </c>
      <c r="Q1089" s="19" t="e">
        <f t="shared" si="38"/>
        <v>#REF!</v>
      </c>
    </row>
    <row r="1090" spans="1:17" hidden="1">
      <c r="A1090" s="11">
        <v>1167</v>
      </c>
      <c r="B1090" s="12">
        <v>44936</v>
      </c>
      <c r="C1090" s="20" t="s">
        <v>764</v>
      </c>
      <c r="D1090" s="16" t="s">
        <v>1268</v>
      </c>
      <c r="E1090" s="16"/>
      <c r="I1090" s="37" t="s">
        <v>41</v>
      </c>
      <c r="J1090" s="37">
        <v>10</v>
      </c>
      <c r="K1090" s="13" t="e">
        <f>VLOOKUP(I1090,#REF!,2,0)</f>
        <v>#REF!</v>
      </c>
      <c r="L1090" s="17" t="e">
        <f>VLOOKUP(I1090,#REF!,6,0)</f>
        <v>#REF!</v>
      </c>
      <c r="M1090" s="92" t="e">
        <f t="shared" si="37"/>
        <v>#REF!</v>
      </c>
      <c r="N1090" s="19" t="s">
        <v>1318</v>
      </c>
      <c r="O1090" s="19" t="s">
        <v>720</v>
      </c>
      <c r="P1090" s="19" t="e">
        <f>VLOOKUP(I1090,#REF!,8,0)</f>
        <v>#REF!</v>
      </c>
      <c r="Q1090" s="19" t="e">
        <f t="shared" si="38"/>
        <v>#REF!</v>
      </c>
    </row>
    <row r="1091" spans="1:17" hidden="1">
      <c r="A1091" s="11">
        <v>1168</v>
      </c>
      <c r="B1091" s="12">
        <v>44936</v>
      </c>
      <c r="C1091" s="20" t="s">
        <v>764</v>
      </c>
      <c r="D1091" s="16" t="s">
        <v>1268</v>
      </c>
      <c r="E1091" s="16"/>
      <c r="I1091" s="37" t="s">
        <v>70</v>
      </c>
      <c r="J1091" s="37">
        <v>10</v>
      </c>
      <c r="K1091" s="13" t="e">
        <f>VLOOKUP(I1091,#REF!,2,0)</f>
        <v>#REF!</v>
      </c>
      <c r="L1091" s="17" t="e">
        <f>VLOOKUP(I1091,#REF!,6,0)</f>
        <v>#REF!</v>
      </c>
      <c r="M1091" s="92" t="e">
        <f t="shared" si="37"/>
        <v>#REF!</v>
      </c>
      <c r="N1091" s="19" t="s">
        <v>1318</v>
      </c>
      <c r="O1091" s="19" t="s">
        <v>720</v>
      </c>
      <c r="P1091" s="19" t="e">
        <f>VLOOKUP(I1091,#REF!,8,0)</f>
        <v>#REF!</v>
      </c>
      <c r="Q1091" s="19" t="e">
        <f t="shared" si="38"/>
        <v>#REF!</v>
      </c>
    </row>
    <row r="1092" spans="1:17" hidden="1">
      <c r="A1092" s="11">
        <v>1169</v>
      </c>
      <c r="B1092" s="12">
        <v>44936</v>
      </c>
      <c r="C1092" s="20" t="s">
        <v>764</v>
      </c>
      <c r="D1092" s="16" t="s">
        <v>1268</v>
      </c>
      <c r="E1092" s="16"/>
      <c r="I1092" s="37" t="s">
        <v>35</v>
      </c>
      <c r="J1092" s="37">
        <v>10</v>
      </c>
      <c r="K1092" s="13" t="e">
        <f>VLOOKUP(I1092,#REF!,2,0)</f>
        <v>#REF!</v>
      </c>
      <c r="L1092" s="17" t="e">
        <f>VLOOKUP(I1092,#REF!,6,0)</f>
        <v>#REF!</v>
      </c>
      <c r="M1092" s="92" t="e">
        <f t="shared" si="37"/>
        <v>#REF!</v>
      </c>
      <c r="N1092" s="19" t="s">
        <v>1318</v>
      </c>
      <c r="O1092" s="19" t="s">
        <v>720</v>
      </c>
      <c r="P1092" s="19" t="e">
        <f>VLOOKUP(I1092,#REF!,8,0)</f>
        <v>#REF!</v>
      </c>
      <c r="Q1092" s="19" t="e">
        <f t="shared" si="38"/>
        <v>#REF!</v>
      </c>
    </row>
    <row r="1093" spans="1:17" hidden="1">
      <c r="A1093" s="11">
        <v>1170</v>
      </c>
      <c r="B1093" s="12">
        <v>44936</v>
      </c>
      <c r="C1093" s="20" t="s">
        <v>764</v>
      </c>
      <c r="D1093" s="16" t="s">
        <v>1268</v>
      </c>
      <c r="E1093" s="16"/>
      <c r="I1093" s="37" t="s">
        <v>23</v>
      </c>
      <c r="J1093" s="37">
        <v>10</v>
      </c>
      <c r="K1093" s="13" t="e">
        <f>VLOOKUP(I1093,#REF!,2,0)</f>
        <v>#REF!</v>
      </c>
      <c r="L1093" s="17" t="e">
        <f>VLOOKUP(I1093,#REF!,6,0)</f>
        <v>#REF!</v>
      </c>
      <c r="M1093" s="92" t="e">
        <f t="shared" si="37"/>
        <v>#REF!</v>
      </c>
      <c r="N1093" s="19" t="s">
        <v>1318</v>
      </c>
      <c r="O1093" s="19" t="s">
        <v>720</v>
      </c>
      <c r="P1093" s="19" t="e">
        <f>VLOOKUP(I1093,#REF!,8,0)</f>
        <v>#REF!</v>
      </c>
      <c r="Q1093" s="19" t="e">
        <f t="shared" si="38"/>
        <v>#REF!</v>
      </c>
    </row>
    <row r="1094" spans="1:17" hidden="1">
      <c r="A1094" s="11">
        <v>1171</v>
      </c>
      <c r="B1094" s="12">
        <v>44936</v>
      </c>
      <c r="C1094" s="20" t="s">
        <v>764</v>
      </c>
      <c r="D1094" s="16" t="s">
        <v>308</v>
      </c>
      <c r="E1094" s="16"/>
      <c r="I1094" s="37" t="s">
        <v>26</v>
      </c>
      <c r="J1094" s="37">
        <v>3</v>
      </c>
      <c r="K1094" s="13" t="e">
        <f>VLOOKUP(I1094,#REF!,2,0)</f>
        <v>#REF!</v>
      </c>
      <c r="L1094" s="17" t="e">
        <f>VLOOKUP(I1094,#REF!,6,0)</f>
        <v>#REF!</v>
      </c>
      <c r="M1094" s="92" t="e">
        <f t="shared" si="37"/>
        <v>#REF!</v>
      </c>
      <c r="N1094" s="19" t="s">
        <v>1319</v>
      </c>
      <c r="O1094" s="19" t="s">
        <v>433</v>
      </c>
      <c r="P1094" s="19" t="e">
        <f>VLOOKUP(I1094,#REF!,8,0)</f>
        <v>#REF!</v>
      </c>
      <c r="Q1094" s="19" t="e">
        <f t="shared" si="38"/>
        <v>#REF!</v>
      </c>
    </row>
    <row r="1095" spans="1:17" hidden="1">
      <c r="A1095" s="11">
        <v>1172</v>
      </c>
      <c r="B1095" s="12">
        <v>44936</v>
      </c>
      <c r="C1095" s="20" t="s">
        <v>764</v>
      </c>
      <c r="D1095" s="16" t="s">
        <v>308</v>
      </c>
      <c r="E1095" s="16"/>
      <c r="I1095" s="37" t="s">
        <v>38</v>
      </c>
      <c r="J1095" s="37">
        <v>5</v>
      </c>
      <c r="K1095" s="13" t="e">
        <f>VLOOKUP(I1095,#REF!,2,0)</f>
        <v>#REF!</v>
      </c>
      <c r="L1095" s="17" t="e">
        <f>VLOOKUP(I1095,#REF!,6,0)</f>
        <v>#REF!</v>
      </c>
      <c r="M1095" s="92" t="e">
        <f t="shared" si="37"/>
        <v>#REF!</v>
      </c>
      <c r="N1095" s="19" t="s">
        <v>1319</v>
      </c>
      <c r="O1095" s="19" t="s">
        <v>433</v>
      </c>
      <c r="P1095" s="19" t="e">
        <f>VLOOKUP(I1095,#REF!,8,0)</f>
        <v>#REF!</v>
      </c>
      <c r="Q1095" s="19" t="e">
        <f t="shared" si="38"/>
        <v>#REF!</v>
      </c>
    </row>
    <row r="1096" spans="1:17">
      <c r="A1096" s="11">
        <v>1173</v>
      </c>
      <c r="B1096" s="12">
        <v>44936</v>
      </c>
      <c r="C1096" s="20" t="s">
        <v>764</v>
      </c>
      <c r="D1096" s="16" t="s">
        <v>854</v>
      </c>
      <c r="E1096" s="16"/>
      <c r="I1096" s="37" t="s">
        <v>25</v>
      </c>
      <c r="J1096" s="37">
        <v>4</v>
      </c>
      <c r="K1096" s="13" t="e">
        <f>VLOOKUP(I1096,#REF!,2,0)</f>
        <v>#REF!</v>
      </c>
      <c r="L1096" s="17" t="e">
        <f>VLOOKUP(I1096,#REF!,6,0)</f>
        <v>#REF!</v>
      </c>
      <c r="M1096" s="92" t="e">
        <f t="shared" si="37"/>
        <v>#REF!</v>
      </c>
      <c r="N1096" s="19" t="s">
        <v>1320</v>
      </c>
      <c r="O1096" s="19" t="s">
        <v>757</v>
      </c>
      <c r="P1096" s="19" t="e">
        <f>VLOOKUP(I1096,#REF!,8,0)</f>
        <v>#REF!</v>
      </c>
      <c r="Q1096" s="19" t="e">
        <f t="shared" si="38"/>
        <v>#REF!</v>
      </c>
    </row>
    <row r="1097" spans="1:17" hidden="1">
      <c r="A1097" s="11">
        <v>1174</v>
      </c>
      <c r="B1097" s="12">
        <v>44936</v>
      </c>
      <c r="C1097" s="20" t="s">
        <v>764</v>
      </c>
      <c r="D1097" s="16" t="s">
        <v>854</v>
      </c>
      <c r="E1097" s="16"/>
      <c r="I1097" s="37" t="s">
        <v>21</v>
      </c>
      <c r="J1097" s="37">
        <v>2</v>
      </c>
      <c r="K1097" s="13" t="e">
        <f>VLOOKUP(I1097,#REF!,2,0)</f>
        <v>#REF!</v>
      </c>
      <c r="L1097" s="17" t="e">
        <f>VLOOKUP(I1097,#REF!,6,0)</f>
        <v>#REF!</v>
      </c>
      <c r="M1097" s="92" t="e">
        <f t="shared" si="37"/>
        <v>#REF!</v>
      </c>
      <c r="N1097" s="19" t="s">
        <v>1320</v>
      </c>
      <c r="O1097" s="19" t="s">
        <v>757</v>
      </c>
      <c r="P1097" s="19" t="e">
        <f>VLOOKUP(I1097,#REF!,8,0)</f>
        <v>#REF!</v>
      </c>
      <c r="Q1097" s="19" t="e">
        <f t="shared" si="38"/>
        <v>#REF!</v>
      </c>
    </row>
    <row r="1098" spans="1:17" hidden="1">
      <c r="A1098" s="11">
        <v>1175</v>
      </c>
      <c r="B1098" s="12">
        <v>44936</v>
      </c>
      <c r="C1098" s="20" t="s">
        <v>764</v>
      </c>
      <c r="D1098" s="16" t="s">
        <v>854</v>
      </c>
      <c r="E1098" s="16"/>
      <c r="I1098" s="37" t="s">
        <v>47</v>
      </c>
      <c r="J1098" s="37">
        <v>4</v>
      </c>
      <c r="K1098" s="13" t="e">
        <f>VLOOKUP(I1098,#REF!,2,0)</f>
        <v>#REF!</v>
      </c>
      <c r="L1098" s="17" t="e">
        <f>VLOOKUP(I1098,#REF!,6,0)</f>
        <v>#REF!</v>
      </c>
      <c r="M1098" s="92" t="e">
        <f t="shared" si="37"/>
        <v>#REF!</v>
      </c>
      <c r="N1098" s="19" t="s">
        <v>1320</v>
      </c>
      <c r="O1098" s="19" t="s">
        <v>757</v>
      </c>
      <c r="P1098" s="19" t="e">
        <f>VLOOKUP(I1098,#REF!,8,0)</f>
        <v>#REF!</v>
      </c>
      <c r="Q1098" s="19" t="e">
        <f t="shared" si="38"/>
        <v>#REF!</v>
      </c>
    </row>
    <row r="1099" spans="1:17" hidden="1">
      <c r="A1099" s="11">
        <v>1176</v>
      </c>
      <c r="B1099" s="12">
        <v>44936</v>
      </c>
      <c r="C1099" s="20" t="s">
        <v>764</v>
      </c>
      <c r="D1099" s="16" t="s">
        <v>320</v>
      </c>
      <c r="E1099" s="16"/>
      <c r="I1099" s="37" t="s">
        <v>26</v>
      </c>
      <c r="J1099" s="37">
        <v>15</v>
      </c>
      <c r="K1099" s="13" t="e">
        <f>VLOOKUP(I1099,#REF!,2,0)</f>
        <v>#REF!</v>
      </c>
      <c r="L1099" s="17" t="e">
        <f>VLOOKUP(I1099,#REF!,6,0)</f>
        <v>#REF!</v>
      </c>
      <c r="M1099" s="92" t="e">
        <f t="shared" si="37"/>
        <v>#REF!</v>
      </c>
      <c r="N1099" s="19" t="s">
        <v>1321</v>
      </c>
      <c r="O1099" s="19" t="s">
        <v>511</v>
      </c>
      <c r="P1099" s="19" t="e">
        <f>VLOOKUP(I1099,#REF!,8,0)</f>
        <v>#REF!</v>
      </c>
      <c r="Q1099" s="19" t="e">
        <f t="shared" si="38"/>
        <v>#REF!</v>
      </c>
    </row>
    <row r="1100" spans="1:17">
      <c r="A1100" s="11">
        <v>1177</v>
      </c>
      <c r="B1100" s="12">
        <v>44936</v>
      </c>
      <c r="C1100" s="20" t="s">
        <v>764</v>
      </c>
      <c r="D1100" s="16" t="s">
        <v>320</v>
      </c>
      <c r="E1100" s="16"/>
      <c r="I1100" s="37" t="s">
        <v>25</v>
      </c>
      <c r="J1100" s="37">
        <v>10</v>
      </c>
      <c r="K1100" s="13" t="e">
        <f>VLOOKUP(I1100,#REF!,2,0)</f>
        <v>#REF!</v>
      </c>
      <c r="L1100" s="17" t="e">
        <f>VLOOKUP(I1100,#REF!,6,0)</f>
        <v>#REF!</v>
      </c>
      <c r="M1100" s="92" t="e">
        <f t="shared" si="37"/>
        <v>#REF!</v>
      </c>
      <c r="N1100" s="19" t="s">
        <v>1321</v>
      </c>
      <c r="O1100" s="19" t="s">
        <v>511</v>
      </c>
      <c r="P1100" s="19" t="e">
        <f>VLOOKUP(I1100,#REF!,8,0)</f>
        <v>#REF!</v>
      </c>
      <c r="Q1100" s="19" t="e">
        <f t="shared" si="38"/>
        <v>#REF!</v>
      </c>
    </row>
    <row r="1101" spans="1:17" hidden="1">
      <c r="A1101" s="11">
        <v>1178</v>
      </c>
      <c r="B1101" s="12">
        <v>44936</v>
      </c>
      <c r="C1101" s="20" t="s">
        <v>764</v>
      </c>
      <c r="D1101" s="16" t="s">
        <v>320</v>
      </c>
      <c r="E1101" s="16"/>
      <c r="I1101" s="37" t="s">
        <v>21</v>
      </c>
      <c r="J1101" s="37">
        <v>10</v>
      </c>
      <c r="K1101" s="13" t="e">
        <f>VLOOKUP(I1101,#REF!,2,0)</f>
        <v>#REF!</v>
      </c>
      <c r="L1101" s="17" t="e">
        <f>VLOOKUP(I1101,#REF!,6,0)</f>
        <v>#REF!</v>
      </c>
      <c r="M1101" s="92" t="e">
        <f t="shared" si="37"/>
        <v>#REF!</v>
      </c>
      <c r="N1101" s="19" t="s">
        <v>1321</v>
      </c>
      <c r="O1101" s="19" t="s">
        <v>511</v>
      </c>
      <c r="P1101" s="19" t="e">
        <f>VLOOKUP(I1101,#REF!,8,0)</f>
        <v>#REF!</v>
      </c>
      <c r="Q1101" s="19" t="e">
        <f t="shared" si="38"/>
        <v>#REF!</v>
      </c>
    </row>
    <row r="1102" spans="1:17" hidden="1">
      <c r="A1102" s="11">
        <v>1179</v>
      </c>
      <c r="B1102" s="12">
        <v>44936</v>
      </c>
      <c r="C1102" s="20" t="s">
        <v>764</v>
      </c>
      <c r="D1102" s="16" t="s">
        <v>320</v>
      </c>
      <c r="E1102" s="16"/>
      <c r="I1102" s="37" t="s">
        <v>38</v>
      </c>
      <c r="J1102" s="37">
        <v>10</v>
      </c>
      <c r="K1102" s="13" t="e">
        <f>VLOOKUP(I1102,#REF!,2,0)</f>
        <v>#REF!</v>
      </c>
      <c r="L1102" s="17" t="e">
        <f>VLOOKUP(I1102,#REF!,6,0)</f>
        <v>#REF!</v>
      </c>
      <c r="M1102" s="92" t="e">
        <f t="shared" si="37"/>
        <v>#REF!</v>
      </c>
      <c r="N1102" s="19" t="s">
        <v>1321</v>
      </c>
      <c r="O1102" s="19" t="s">
        <v>511</v>
      </c>
      <c r="P1102" s="19" t="e">
        <f>VLOOKUP(I1102,#REF!,8,0)</f>
        <v>#REF!</v>
      </c>
      <c r="Q1102" s="19" t="e">
        <f t="shared" si="38"/>
        <v>#REF!</v>
      </c>
    </row>
    <row r="1103" spans="1:17" hidden="1">
      <c r="A1103" s="11">
        <v>1180</v>
      </c>
      <c r="B1103" s="12">
        <v>44936</v>
      </c>
      <c r="C1103" s="20" t="s">
        <v>764</v>
      </c>
      <c r="D1103" s="16" t="s">
        <v>320</v>
      </c>
      <c r="E1103" s="16"/>
      <c r="I1103" s="37" t="s">
        <v>39</v>
      </c>
      <c r="J1103" s="37">
        <v>15</v>
      </c>
      <c r="K1103" s="13" t="e">
        <f>VLOOKUP(I1103,#REF!,2,0)</f>
        <v>#REF!</v>
      </c>
      <c r="L1103" s="17" t="e">
        <f>VLOOKUP(I1103,#REF!,6,0)</f>
        <v>#REF!</v>
      </c>
      <c r="M1103" s="92" t="e">
        <f t="shared" si="37"/>
        <v>#REF!</v>
      </c>
      <c r="N1103" s="19" t="s">
        <v>1321</v>
      </c>
      <c r="O1103" s="19" t="s">
        <v>511</v>
      </c>
      <c r="P1103" s="19" t="e">
        <f>VLOOKUP(I1103,#REF!,8,0)</f>
        <v>#REF!</v>
      </c>
      <c r="Q1103" s="19" t="e">
        <f t="shared" si="38"/>
        <v>#REF!</v>
      </c>
    </row>
    <row r="1104" spans="1:17" hidden="1">
      <c r="A1104" s="11">
        <v>1181</v>
      </c>
      <c r="B1104" s="12">
        <v>44936</v>
      </c>
      <c r="C1104" s="20" t="s">
        <v>764</v>
      </c>
      <c r="D1104" s="16" t="s">
        <v>320</v>
      </c>
      <c r="E1104" s="16"/>
      <c r="I1104" s="37" t="s">
        <v>35</v>
      </c>
      <c r="J1104" s="37">
        <v>10</v>
      </c>
      <c r="K1104" s="13" t="e">
        <f>VLOOKUP(I1104,#REF!,2,0)</f>
        <v>#REF!</v>
      </c>
      <c r="L1104" s="17" t="e">
        <f>VLOOKUP(I1104,#REF!,6,0)</f>
        <v>#REF!</v>
      </c>
      <c r="M1104" s="92" t="e">
        <f t="shared" si="37"/>
        <v>#REF!</v>
      </c>
      <c r="N1104" s="19" t="s">
        <v>1321</v>
      </c>
      <c r="O1104" s="19" t="s">
        <v>511</v>
      </c>
      <c r="P1104" s="19" t="e">
        <f>VLOOKUP(I1104,#REF!,8,0)</f>
        <v>#REF!</v>
      </c>
      <c r="Q1104" s="19" t="e">
        <f t="shared" si="38"/>
        <v>#REF!</v>
      </c>
    </row>
    <row r="1105" spans="1:17" hidden="1">
      <c r="A1105" s="11">
        <v>1182</v>
      </c>
      <c r="B1105" s="12">
        <v>44936</v>
      </c>
      <c r="C1105" s="20" t="s">
        <v>764</v>
      </c>
      <c r="D1105" s="16" t="s">
        <v>320</v>
      </c>
      <c r="E1105" s="16"/>
      <c r="I1105" s="37" t="s">
        <v>23</v>
      </c>
      <c r="J1105" s="37">
        <v>15</v>
      </c>
      <c r="K1105" s="13" t="e">
        <f>VLOOKUP(I1105,#REF!,2,0)</f>
        <v>#REF!</v>
      </c>
      <c r="L1105" s="17" t="e">
        <f>VLOOKUP(I1105,#REF!,6,0)</f>
        <v>#REF!</v>
      </c>
      <c r="M1105" s="92" t="e">
        <f t="shared" si="37"/>
        <v>#REF!</v>
      </c>
      <c r="N1105" s="19" t="s">
        <v>1321</v>
      </c>
      <c r="O1105" s="19" t="s">
        <v>511</v>
      </c>
      <c r="P1105" s="19" t="e">
        <f>VLOOKUP(I1105,#REF!,8,0)</f>
        <v>#REF!</v>
      </c>
      <c r="Q1105" s="19" t="e">
        <f t="shared" si="38"/>
        <v>#REF!</v>
      </c>
    </row>
    <row r="1106" spans="1:17" hidden="1">
      <c r="A1106" s="11">
        <v>1183</v>
      </c>
      <c r="B1106" s="12">
        <v>44936</v>
      </c>
      <c r="C1106" s="20" t="s">
        <v>764</v>
      </c>
      <c r="D1106" s="16" t="s">
        <v>849</v>
      </c>
      <c r="E1106" s="16"/>
      <c r="I1106" s="37" t="s">
        <v>31</v>
      </c>
      <c r="J1106" s="37">
        <v>3</v>
      </c>
      <c r="K1106" s="13" t="e">
        <f>VLOOKUP(I1106,#REF!,2,0)</f>
        <v>#REF!</v>
      </c>
      <c r="L1106" s="17" t="e">
        <f>VLOOKUP(I1106,#REF!,6,0)</f>
        <v>#REF!</v>
      </c>
      <c r="M1106" s="92" t="e">
        <f t="shared" si="37"/>
        <v>#REF!</v>
      </c>
      <c r="N1106" s="19" t="s">
        <v>1322</v>
      </c>
      <c r="O1106" s="19" t="s">
        <v>946</v>
      </c>
      <c r="P1106" s="19" t="e">
        <f>VLOOKUP(I1106,#REF!,8,0)</f>
        <v>#REF!</v>
      </c>
      <c r="Q1106" s="19" t="e">
        <f t="shared" si="38"/>
        <v>#REF!</v>
      </c>
    </row>
    <row r="1107" spans="1:17" hidden="1">
      <c r="A1107" s="11">
        <v>1184</v>
      </c>
      <c r="B1107" s="12">
        <v>44936</v>
      </c>
      <c r="C1107" s="20" t="s">
        <v>764</v>
      </c>
      <c r="D1107" s="16" t="s">
        <v>849</v>
      </c>
      <c r="E1107" s="16"/>
      <c r="I1107" s="37" t="s">
        <v>26</v>
      </c>
      <c r="J1107" s="37">
        <v>6</v>
      </c>
      <c r="K1107" s="13" t="e">
        <f>VLOOKUP(I1107,#REF!,2,0)</f>
        <v>#REF!</v>
      </c>
      <c r="L1107" s="17" t="e">
        <f>VLOOKUP(I1107,#REF!,6,0)</f>
        <v>#REF!</v>
      </c>
      <c r="M1107" s="92" t="e">
        <f t="shared" si="37"/>
        <v>#REF!</v>
      </c>
      <c r="N1107" s="19" t="s">
        <v>1322</v>
      </c>
      <c r="O1107" s="19" t="s">
        <v>946</v>
      </c>
      <c r="P1107" s="19" t="e">
        <f>VLOOKUP(I1107,#REF!,8,0)</f>
        <v>#REF!</v>
      </c>
      <c r="Q1107" s="19" t="e">
        <f t="shared" si="38"/>
        <v>#REF!</v>
      </c>
    </row>
    <row r="1108" spans="1:17">
      <c r="A1108" s="11">
        <v>1185</v>
      </c>
      <c r="B1108" s="12">
        <v>44936</v>
      </c>
      <c r="C1108" s="20" t="s">
        <v>764</v>
      </c>
      <c r="D1108" s="16" t="s">
        <v>849</v>
      </c>
      <c r="E1108" s="16"/>
      <c r="I1108" s="37" t="s">
        <v>25</v>
      </c>
      <c r="J1108" s="37">
        <v>2</v>
      </c>
      <c r="K1108" s="13" t="e">
        <f>VLOOKUP(I1108,#REF!,2,0)</f>
        <v>#REF!</v>
      </c>
      <c r="L1108" s="17" t="e">
        <f>VLOOKUP(I1108,#REF!,6,0)</f>
        <v>#REF!</v>
      </c>
      <c r="M1108" s="92" t="e">
        <f t="shared" si="37"/>
        <v>#REF!</v>
      </c>
      <c r="N1108" s="19" t="s">
        <v>1322</v>
      </c>
      <c r="O1108" s="19" t="s">
        <v>946</v>
      </c>
      <c r="P1108" s="19" t="e">
        <f>VLOOKUP(I1108,#REF!,8,0)</f>
        <v>#REF!</v>
      </c>
      <c r="Q1108" s="19" t="e">
        <f t="shared" si="38"/>
        <v>#REF!</v>
      </c>
    </row>
    <row r="1109" spans="1:17" hidden="1">
      <c r="A1109" s="11">
        <v>1186</v>
      </c>
      <c r="B1109" s="12">
        <v>44936</v>
      </c>
      <c r="C1109" s="20" t="s">
        <v>764</v>
      </c>
      <c r="D1109" s="16" t="s">
        <v>849</v>
      </c>
      <c r="E1109" s="16"/>
      <c r="I1109" s="37" t="s">
        <v>21</v>
      </c>
      <c r="J1109" s="37">
        <v>5</v>
      </c>
      <c r="K1109" s="13" t="e">
        <f>VLOOKUP(I1109,#REF!,2,0)</f>
        <v>#REF!</v>
      </c>
      <c r="L1109" s="17" t="e">
        <f>VLOOKUP(I1109,#REF!,6,0)</f>
        <v>#REF!</v>
      </c>
      <c r="M1109" s="92" t="e">
        <f t="shared" si="37"/>
        <v>#REF!</v>
      </c>
      <c r="N1109" s="19" t="s">
        <v>1322</v>
      </c>
      <c r="O1109" s="19" t="s">
        <v>946</v>
      </c>
      <c r="P1109" s="19" t="e">
        <f>VLOOKUP(I1109,#REF!,8,0)</f>
        <v>#REF!</v>
      </c>
      <c r="Q1109" s="19" t="e">
        <f t="shared" si="38"/>
        <v>#REF!</v>
      </c>
    </row>
    <row r="1110" spans="1:17" hidden="1">
      <c r="A1110" s="11">
        <v>1187</v>
      </c>
      <c r="B1110" s="12">
        <v>44936</v>
      </c>
      <c r="C1110" s="20" t="s">
        <v>764</v>
      </c>
      <c r="D1110" s="16" t="s">
        <v>849</v>
      </c>
      <c r="E1110" s="16"/>
      <c r="I1110" s="37" t="s">
        <v>35</v>
      </c>
      <c r="J1110" s="37">
        <v>10</v>
      </c>
      <c r="K1110" s="13" t="e">
        <f>VLOOKUP(I1110,#REF!,2,0)</f>
        <v>#REF!</v>
      </c>
      <c r="L1110" s="17" t="e">
        <f>VLOOKUP(I1110,#REF!,6,0)</f>
        <v>#REF!</v>
      </c>
      <c r="M1110" s="92" t="e">
        <f t="shared" si="37"/>
        <v>#REF!</v>
      </c>
      <c r="N1110" s="19" t="s">
        <v>1322</v>
      </c>
      <c r="O1110" s="19" t="s">
        <v>946</v>
      </c>
      <c r="P1110" s="19" t="e">
        <f>VLOOKUP(I1110,#REF!,8,0)</f>
        <v>#REF!</v>
      </c>
      <c r="Q1110" s="19" t="e">
        <f t="shared" si="38"/>
        <v>#REF!</v>
      </c>
    </row>
    <row r="1111" spans="1:17" hidden="1">
      <c r="A1111" s="11">
        <v>1188</v>
      </c>
      <c r="B1111" s="12">
        <v>44936</v>
      </c>
      <c r="C1111" s="20" t="s">
        <v>764</v>
      </c>
      <c r="D1111" s="16" t="s">
        <v>217</v>
      </c>
      <c r="E1111" s="16"/>
      <c r="I1111" s="37" t="s">
        <v>41</v>
      </c>
      <c r="J1111" s="37">
        <v>10</v>
      </c>
      <c r="K1111" s="13" t="e">
        <f>VLOOKUP(I1111,#REF!,2,0)</f>
        <v>#REF!</v>
      </c>
      <c r="L1111" s="17" t="e">
        <f>VLOOKUP(I1111,#REF!,6,0)</f>
        <v>#REF!</v>
      </c>
      <c r="M1111" s="92" t="e">
        <f t="shared" si="37"/>
        <v>#REF!</v>
      </c>
      <c r="N1111" s="19" t="s">
        <v>1323</v>
      </c>
      <c r="O1111" s="19" t="s">
        <v>507</v>
      </c>
      <c r="P1111" s="19" t="e">
        <f>VLOOKUP(I1111,#REF!,8,0)</f>
        <v>#REF!</v>
      </c>
      <c r="Q1111" s="19" t="e">
        <f t="shared" si="38"/>
        <v>#REF!</v>
      </c>
    </row>
    <row r="1112" spans="1:17" hidden="1">
      <c r="A1112" s="11">
        <v>1189</v>
      </c>
      <c r="B1112" s="12">
        <v>44936</v>
      </c>
      <c r="C1112" s="20" t="s">
        <v>764</v>
      </c>
      <c r="D1112" s="16" t="s">
        <v>382</v>
      </c>
      <c r="E1112" s="16"/>
      <c r="I1112" s="37" t="s">
        <v>31</v>
      </c>
      <c r="J1112" s="37">
        <v>5</v>
      </c>
      <c r="K1112" s="13" t="e">
        <f>VLOOKUP(I1112,#REF!,2,0)</f>
        <v>#REF!</v>
      </c>
      <c r="L1112" s="17" t="e">
        <f>VLOOKUP(I1112,#REF!,6,0)</f>
        <v>#REF!</v>
      </c>
      <c r="M1112" s="92" t="e">
        <f t="shared" si="37"/>
        <v>#REF!</v>
      </c>
      <c r="N1112" s="19" t="s">
        <v>1324</v>
      </c>
      <c r="O1112" s="19" t="s">
        <v>513</v>
      </c>
      <c r="P1112" s="19" t="e">
        <f>VLOOKUP(I1112,#REF!,8,0)</f>
        <v>#REF!</v>
      </c>
      <c r="Q1112" s="19" t="e">
        <f t="shared" si="38"/>
        <v>#REF!</v>
      </c>
    </row>
    <row r="1113" spans="1:17" hidden="1">
      <c r="A1113" s="11">
        <v>1190</v>
      </c>
      <c r="B1113" s="12">
        <v>44936</v>
      </c>
      <c r="C1113" s="20" t="s">
        <v>764</v>
      </c>
      <c r="D1113" s="16" t="s">
        <v>382</v>
      </c>
      <c r="E1113" s="16"/>
      <c r="I1113" s="37" t="s">
        <v>26</v>
      </c>
      <c r="J1113" s="37">
        <v>10</v>
      </c>
      <c r="K1113" s="13" t="e">
        <f>VLOOKUP(I1113,#REF!,2,0)</f>
        <v>#REF!</v>
      </c>
      <c r="L1113" s="17" t="e">
        <f>VLOOKUP(I1113,#REF!,6,0)</f>
        <v>#REF!</v>
      </c>
      <c r="M1113" s="92" t="e">
        <f t="shared" si="37"/>
        <v>#REF!</v>
      </c>
      <c r="N1113" s="19" t="s">
        <v>1324</v>
      </c>
      <c r="O1113" s="19" t="s">
        <v>513</v>
      </c>
      <c r="P1113" s="19" t="e">
        <f>VLOOKUP(I1113,#REF!,8,0)</f>
        <v>#REF!</v>
      </c>
      <c r="Q1113" s="19" t="e">
        <f t="shared" si="38"/>
        <v>#REF!</v>
      </c>
    </row>
    <row r="1114" spans="1:17" hidden="1">
      <c r="A1114" s="11">
        <v>1191</v>
      </c>
      <c r="B1114" s="12">
        <v>44936</v>
      </c>
      <c r="C1114" s="20" t="s">
        <v>764</v>
      </c>
      <c r="D1114" s="16" t="s">
        <v>382</v>
      </c>
      <c r="E1114" s="16"/>
      <c r="I1114" s="37" t="s">
        <v>21</v>
      </c>
      <c r="J1114" s="37">
        <v>10</v>
      </c>
      <c r="K1114" s="13" t="e">
        <f>VLOOKUP(I1114,#REF!,2,0)</f>
        <v>#REF!</v>
      </c>
      <c r="L1114" s="17" t="e">
        <f>VLOOKUP(I1114,#REF!,6,0)</f>
        <v>#REF!</v>
      </c>
      <c r="M1114" s="92" t="e">
        <f t="shared" si="37"/>
        <v>#REF!</v>
      </c>
      <c r="N1114" s="19" t="s">
        <v>1324</v>
      </c>
      <c r="O1114" s="19" t="s">
        <v>513</v>
      </c>
      <c r="P1114" s="19" t="e">
        <f>VLOOKUP(I1114,#REF!,8,0)</f>
        <v>#REF!</v>
      </c>
      <c r="Q1114" s="19" t="e">
        <f t="shared" si="38"/>
        <v>#REF!</v>
      </c>
    </row>
    <row r="1115" spans="1:17" hidden="1">
      <c r="A1115" s="11">
        <v>1192</v>
      </c>
      <c r="B1115" s="12">
        <v>44936</v>
      </c>
      <c r="C1115" s="20" t="s">
        <v>764</v>
      </c>
      <c r="D1115" s="16" t="s">
        <v>382</v>
      </c>
      <c r="E1115" s="16"/>
      <c r="I1115" s="37" t="s">
        <v>35</v>
      </c>
      <c r="J1115" s="37">
        <v>5</v>
      </c>
      <c r="K1115" s="13" t="e">
        <f>VLOOKUP(I1115,#REF!,2,0)</f>
        <v>#REF!</v>
      </c>
      <c r="L1115" s="17" t="e">
        <f>VLOOKUP(I1115,#REF!,6,0)</f>
        <v>#REF!</v>
      </c>
      <c r="M1115" s="92" t="e">
        <f t="shared" si="37"/>
        <v>#REF!</v>
      </c>
      <c r="N1115" s="19" t="s">
        <v>1324</v>
      </c>
      <c r="O1115" s="19" t="s">
        <v>513</v>
      </c>
      <c r="P1115" s="19" t="e">
        <f>VLOOKUP(I1115,#REF!,8,0)</f>
        <v>#REF!</v>
      </c>
      <c r="Q1115" s="19" t="e">
        <f t="shared" si="38"/>
        <v>#REF!</v>
      </c>
    </row>
    <row r="1116" spans="1:17" hidden="1">
      <c r="A1116" s="11">
        <v>1193</v>
      </c>
      <c r="B1116" s="12">
        <v>44936</v>
      </c>
      <c r="C1116" s="20" t="s">
        <v>764</v>
      </c>
      <c r="D1116" s="16" t="s">
        <v>382</v>
      </c>
      <c r="E1116" s="16"/>
      <c r="I1116" s="37" t="s">
        <v>23</v>
      </c>
      <c r="J1116" s="37">
        <v>10</v>
      </c>
      <c r="K1116" s="13" t="e">
        <f>VLOOKUP(I1116,#REF!,2,0)</f>
        <v>#REF!</v>
      </c>
      <c r="L1116" s="17" t="e">
        <f>VLOOKUP(I1116,#REF!,6,0)</f>
        <v>#REF!</v>
      </c>
      <c r="M1116" s="92" t="e">
        <f t="shared" si="37"/>
        <v>#REF!</v>
      </c>
      <c r="N1116" s="19" t="s">
        <v>1324</v>
      </c>
      <c r="O1116" s="19" t="s">
        <v>513</v>
      </c>
      <c r="P1116" s="19" t="e">
        <f>VLOOKUP(I1116,#REF!,8,0)</f>
        <v>#REF!</v>
      </c>
      <c r="Q1116" s="19" t="e">
        <f t="shared" si="38"/>
        <v>#REF!</v>
      </c>
    </row>
    <row r="1117" spans="1:17" hidden="1">
      <c r="A1117" s="11">
        <v>1194</v>
      </c>
      <c r="B1117" s="12">
        <v>44936</v>
      </c>
      <c r="C1117" s="20" t="s">
        <v>764</v>
      </c>
      <c r="D1117" s="16" t="s">
        <v>1269</v>
      </c>
      <c r="E1117" s="16"/>
      <c r="I1117" s="37" t="s">
        <v>31</v>
      </c>
      <c r="J1117" s="37">
        <v>5</v>
      </c>
      <c r="K1117" s="13" t="e">
        <f>VLOOKUP(I1117,#REF!,2,0)</f>
        <v>#REF!</v>
      </c>
      <c r="L1117" s="17" t="e">
        <f>VLOOKUP(I1117,#REF!,6,0)</f>
        <v>#REF!</v>
      </c>
      <c r="M1117" s="92" t="e">
        <f t="shared" si="37"/>
        <v>#REF!</v>
      </c>
      <c r="N1117" s="19" t="s">
        <v>1325</v>
      </c>
      <c r="O1117" s="19" t="s">
        <v>748</v>
      </c>
      <c r="P1117" s="19" t="e">
        <f>VLOOKUP(I1117,#REF!,8,0)</f>
        <v>#REF!</v>
      </c>
      <c r="Q1117" s="19" t="e">
        <f t="shared" si="38"/>
        <v>#REF!</v>
      </c>
    </row>
    <row r="1118" spans="1:17" hidden="1">
      <c r="A1118" s="11">
        <v>1195</v>
      </c>
      <c r="B1118" s="12">
        <v>44936</v>
      </c>
      <c r="C1118" s="20" t="s">
        <v>764</v>
      </c>
      <c r="D1118" s="16" t="s">
        <v>1269</v>
      </c>
      <c r="E1118" s="16"/>
      <c r="I1118" s="37" t="s">
        <v>26</v>
      </c>
      <c r="J1118" s="37">
        <v>5</v>
      </c>
      <c r="K1118" s="13" t="e">
        <f>VLOOKUP(I1118,#REF!,2,0)</f>
        <v>#REF!</v>
      </c>
      <c r="L1118" s="17" t="e">
        <f>VLOOKUP(I1118,#REF!,6,0)</f>
        <v>#REF!</v>
      </c>
      <c r="M1118" s="92" t="e">
        <f t="shared" si="37"/>
        <v>#REF!</v>
      </c>
      <c r="N1118" s="19" t="s">
        <v>1325</v>
      </c>
      <c r="O1118" s="19" t="s">
        <v>748</v>
      </c>
      <c r="P1118" s="19" t="e">
        <f>VLOOKUP(I1118,#REF!,8,0)</f>
        <v>#REF!</v>
      </c>
      <c r="Q1118" s="19" t="e">
        <f t="shared" si="38"/>
        <v>#REF!</v>
      </c>
    </row>
    <row r="1119" spans="1:17">
      <c r="A1119" s="11">
        <v>1196</v>
      </c>
      <c r="B1119" s="12">
        <v>44936</v>
      </c>
      <c r="C1119" s="20" t="s">
        <v>764</v>
      </c>
      <c r="D1119" s="16" t="s">
        <v>1269</v>
      </c>
      <c r="E1119" s="16"/>
      <c r="I1119" s="37" t="s">
        <v>25</v>
      </c>
      <c r="J1119" s="37">
        <v>5</v>
      </c>
      <c r="K1119" s="13" t="e">
        <f>VLOOKUP(I1119,#REF!,2,0)</f>
        <v>#REF!</v>
      </c>
      <c r="L1119" s="17" t="e">
        <f>VLOOKUP(I1119,#REF!,6,0)</f>
        <v>#REF!</v>
      </c>
      <c r="M1119" s="92" t="e">
        <f t="shared" si="37"/>
        <v>#REF!</v>
      </c>
      <c r="N1119" s="19" t="s">
        <v>1325</v>
      </c>
      <c r="O1119" s="19" t="s">
        <v>748</v>
      </c>
      <c r="P1119" s="19" t="e">
        <f>VLOOKUP(I1119,#REF!,8,0)</f>
        <v>#REF!</v>
      </c>
      <c r="Q1119" s="19" t="e">
        <f t="shared" si="38"/>
        <v>#REF!</v>
      </c>
    </row>
    <row r="1120" spans="1:17" hidden="1">
      <c r="A1120" s="11">
        <v>1197</v>
      </c>
      <c r="B1120" s="12">
        <v>44936</v>
      </c>
      <c r="C1120" s="20" t="s">
        <v>764</v>
      </c>
      <c r="D1120" s="16" t="s">
        <v>1269</v>
      </c>
      <c r="E1120" s="16"/>
      <c r="I1120" s="37" t="s">
        <v>21</v>
      </c>
      <c r="J1120" s="37">
        <v>10</v>
      </c>
      <c r="K1120" s="13" t="e">
        <f>VLOOKUP(I1120,#REF!,2,0)</f>
        <v>#REF!</v>
      </c>
      <c r="L1120" s="17" t="e">
        <f>VLOOKUP(I1120,#REF!,6,0)</f>
        <v>#REF!</v>
      </c>
      <c r="M1120" s="92" t="e">
        <f t="shared" si="37"/>
        <v>#REF!</v>
      </c>
      <c r="N1120" s="19" t="s">
        <v>1325</v>
      </c>
      <c r="O1120" s="19" t="s">
        <v>748</v>
      </c>
      <c r="P1120" s="19" t="e">
        <f>VLOOKUP(I1120,#REF!,8,0)</f>
        <v>#REF!</v>
      </c>
      <c r="Q1120" s="19" t="e">
        <f t="shared" si="38"/>
        <v>#REF!</v>
      </c>
    </row>
    <row r="1121" spans="1:17" hidden="1">
      <c r="A1121" s="11">
        <v>1198</v>
      </c>
      <c r="B1121" s="12">
        <v>44936</v>
      </c>
      <c r="C1121" s="20" t="s">
        <v>764</v>
      </c>
      <c r="D1121" s="16" t="s">
        <v>1269</v>
      </c>
      <c r="E1121" s="16"/>
      <c r="I1121" s="37" t="s">
        <v>41</v>
      </c>
      <c r="J1121" s="37">
        <v>5</v>
      </c>
      <c r="K1121" s="13" t="e">
        <f>VLOOKUP(I1121,#REF!,2,0)</f>
        <v>#REF!</v>
      </c>
      <c r="L1121" s="17" t="e">
        <f>VLOOKUP(I1121,#REF!,6,0)</f>
        <v>#REF!</v>
      </c>
      <c r="M1121" s="92" t="e">
        <f t="shared" si="37"/>
        <v>#REF!</v>
      </c>
      <c r="N1121" s="19" t="s">
        <v>1325</v>
      </c>
      <c r="O1121" s="19" t="s">
        <v>748</v>
      </c>
      <c r="P1121" s="19" t="e">
        <f>VLOOKUP(I1121,#REF!,8,0)</f>
        <v>#REF!</v>
      </c>
      <c r="Q1121" s="19" t="e">
        <f t="shared" si="38"/>
        <v>#REF!</v>
      </c>
    </row>
    <row r="1122" spans="1:17" hidden="1">
      <c r="A1122" s="11">
        <v>1199</v>
      </c>
      <c r="B1122" s="12">
        <v>44936</v>
      </c>
      <c r="C1122" s="20" t="s">
        <v>764</v>
      </c>
      <c r="D1122" s="16" t="s">
        <v>1269</v>
      </c>
      <c r="E1122" s="16"/>
      <c r="I1122" s="37" t="s">
        <v>35</v>
      </c>
      <c r="J1122" s="37">
        <v>10</v>
      </c>
      <c r="K1122" s="13" t="e">
        <f>VLOOKUP(I1122,#REF!,2,0)</f>
        <v>#REF!</v>
      </c>
      <c r="L1122" s="17" t="e">
        <f>VLOOKUP(I1122,#REF!,6,0)</f>
        <v>#REF!</v>
      </c>
      <c r="M1122" s="92" t="e">
        <f t="shared" si="37"/>
        <v>#REF!</v>
      </c>
      <c r="N1122" s="19" t="s">
        <v>1325</v>
      </c>
      <c r="O1122" s="19" t="s">
        <v>748</v>
      </c>
      <c r="P1122" s="19" t="e">
        <f>VLOOKUP(I1122,#REF!,8,0)</f>
        <v>#REF!</v>
      </c>
      <c r="Q1122" s="19" t="e">
        <f t="shared" si="38"/>
        <v>#REF!</v>
      </c>
    </row>
    <row r="1123" spans="1:17" hidden="1">
      <c r="A1123" s="11">
        <v>1200</v>
      </c>
      <c r="B1123" s="12">
        <v>44936</v>
      </c>
      <c r="C1123" s="20" t="s">
        <v>764</v>
      </c>
      <c r="D1123" s="16" t="s">
        <v>413</v>
      </c>
      <c r="E1123" s="16"/>
      <c r="I1123" s="37" t="s">
        <v>26</v>
      </c>
      <c r="J1123" s="37">
        <v>3</v>
      </c>
      <c r="K1123" s="13" t="e">
        <f>VLOOKUP(I1123,#REF!,2,0)</f>
        <v>#REF!</v>
      </c>
      <c r="L1123" s="17" t="e">
        <f>VLOOKUP(I1123,#REF!,6,0)</f>
        <v>#REF!</v>
      </c>
      <c r="M1123" s="92" t="e">
        <f t="shared" si="37"/>
        <v>#REF!</v>
      </c>
      <c r="N1123" s="19" t="s">
        <v>1326</v>
      </c>
      <c r="O1123" s="19" t="s">
        <v>470</v>
      </c>
      <c r="P1123" s="19" t="e">
        <f>VLOOKUP(I1123,#REF!,8,0)</f>
        <v>#REF!</v>
      </c>
      <c r="Q1123" s="19" t="e">
        <f t="shared" si="38"/>
        <v>#REF!</v>
      </c>
    </row>
    <row r="1124" spans="1:17">
      <c r="A1124" s="11">
        <v>1201</v>
      </c>
      <c r="B1124" s="12">
        <v>44936</v>
      </c>
      <c r="C1124" s="20" t="s">
        <v>764</v>
      </c>
      <c r="D1124" s="16" t="s">
        <v>413</v>
      </c>
      <c r="E1124" s="16"/>
      <c r="I1124" s="37" t="s">
        <v>25</v>
      </c>
      <c r="J1124" s="37">
        <v>3</v>
      </c>
      <c r="K1124" s="13" t="e">
        <f>VLOOKUP(I1124,#REF!,2,0)</f>
        <v>#REF!</v>
      </c>
      <c r="L1124" s="17" t="e">
        <f>VLOOKUP(I1124,#REF!,6,0)</f>
        <v>#REF!</v>
      </c>
      <c r="M1124" s="92" t="e">
        <f t="shared" si="37"/>
        <v>#REF!</v>
      </c>
      <c r="N1124" s="19" t="s">
        <v>1326</v>
      </c>
      <c r="O1124" s="19" t="s">
        <v>470</v>
      </c>
      <c r="P1124" s="19" t="e">
        <f>VLOOKUP(I1124,#REF!,8,0)</f>
        <v>#REF!</v>
      </c>
      <c r="Q1124" s="19" t="e">
        <f t="shared" si="38"/>
        <v>#REF!</v>
      </c>
    </row>
    <row r="1125" spans="1:17" hidden="1">
      <c r="A1125" s="11">
        <v>1202</v>
      </c>
      <c r="B1125" s="12">
        <v>44936</v>
      </c>
      <c r="C1125" s="20" t="s">
        <v>764</v>
      </c>
      <c r="D1125" s="16" t="s">
        <v>413</v>
      </c>
      <c r="E1125" s="16"/>
      <c r="I1125" s="37" t="s">
        <v>21</v>
      </c>
      <c r="J1125" s="37">
        <v>3</v>
      </c>
      <c r="K1125" s="13" t="e">
        <f>VLOOKUP(I1125,#REF!,2,0)</f>
        <v>#REF!</v>
      </c>
      <c r="L1125" s="17" t="e">
        <f>VLOOKUP(I1125,#REF!,6,0)</f>
        <v>#REF!</v>
      </c>
      <c r="M1125" s="92" t="e">
        <f t="shared" si="37"/>
        <v>#REF!</v>
      </c>
      <c r="N1125" s="19" t="s">
        <v>1326</v>
      </c>
      <c r="O1125" s="19" t="s">
        <v>470</v>
      </c>
      <c r="P1125" s="19" t="e">
        <f>VLOOKUP(I1125,#REF!,8,0)</f>
        <v>#REF!</v>
      </c>
      <c r="Q1125" s="19" t="e">
        <f t="shared" si="38"/>
        <v>#REF!</v>
      </c>
    </row>
    <row r="1126" spans="1:17" hidden="1">
      <c r="A1126" s="11">
        <v>1203</v>
      </c>
      <c r="B1126" s="12">
        <v>44936</v>
      </c>
      <c r="C1126" s="20" t="s">
        <v>764</v>
      </c>
      <c r="D1126" s="16" t="s">
        <v>413</v>
      </c>
      <c r="E1126" s="16"/>
      <c r="I1126" s="37" t="s">
        <v>35</v>
      </c>
      <c r="J1126" s="37">
        <v>3</v>
      </c>
      <c r="K1126" s="13" t="e">
        <f>VLOOKUP(I1126,#REF!,2,0)</f>
        <v>#REF!</v>
      </c>
      <c r="L1126" s="17" t="e">
        <f>VLOOKUP(I1126,#REF!,6,0)</f>
        <v>#REF!</v>
      </c>
      <c r="M1126" s="92" t="e">
        <f t="shared" si="37"/>
        <v>#REF!</v>
      </c>
      <c r="N1126" s="19" t="s">
        <v>1326</v>
      </c>
      <c r="O1126" s="19" t="s">
        <v>470</v>
      </c>
      <c r="P1126" s="19" t="e">
        <f>VLOOKUP(I1126,#REF!,8,0)</f>
        <v>#REF!</v>
      </c>
      <c r="Q1126" s="19" t="e">
        <f t="shared" si="38"/>
        <v>#REF!</v>
      </c>
    </row>
    <row r="1127" spans="1:17" hidden="1">
      <c r="A1127" s="11">
        <v>1204</v>
      </c>
      <c r="B1127" s="12">
        <v>44936</v>
      </c>
      <c r="C1127" s="20" t="s">
        <v>764</v>
      </c>
      <c r="D1127" s="16" t="s">
        <v>871</v>
      </c>
      <c r="E1127" s="16"/>
      <c r="I1127" s="37" t="s">
        <v>26</v>
      </c>
      <c r="J1127" s="37">
        <v>3</v>
      </c>
      <c r="K1127" s="13" t="e">
        <f>VLOOKUP(I1127,#REF!,2,0)</f>
        <v>#REF!</v>
      </c>
      <c r="L1127" s="17" t="e">
        <f>VLOOKUP(I1127,#REF!,6,0)</f>
        <v>#REF!</v>
      </c>
      <c r="M1127" s="92" t="e">
        <f t="shared" si="37"/>
        <v>#REF!</v>
      </c>
      <c r="N1127" s="19" t="s">
        <v>1327</v>
      </c>
      <c r="O1127" s="19" t="s">
        <v>963</v>
      </c>
      <c r="P1127" s="19" t="e">
        <f>VLOOKUP(I1127,#REF!,8,0)</f>
        <v>#REF!</v>
      </c>
      <c r="Q1127" s="19" t="e">
        <f t="shared" si="38"/>
        <v>#REF!</v>
      </c>
    </row>
    <row r="1128" spans="1:17">
      <c r="A1128" s="11">
        <v>1205</v>
      </c>
      <c r="B1128" s="12">
        <v>44936</v>
      </c>
      <c r="C1128" s="20" t="s">
        <v>764</v>
      </c>
      <c r="D1128" s="16" t="s">
        <v>871</v>
      </c>
      <c r="E1128" s="16"/>
      <c r="I1128" s="37" t="s">
        <v>25</v>
      </c>
      <c r="J1128" s="37">
        <v>3</v>
      </c>
      <c r="K1128" s="13" t="e">
        <f>VLOOKUP(I1128,#REF!,2,0)</f>
        <v>#REF!</v>
      </c>
      <c r="L1128" s="17" t="e">
        <f>VLOOKUP(I1128,#REF!,6,0)</f>
        <v>#REF!</v>
      </c>
      <c r="M1128" s="92" t="e">
        <f t="shared" si="37"/>
        <v>#REF!</v>
      </c>
      <c r="N1128" s="19" t="s">
        <v>1327</v>
      </c>
      <c r="O1128" s="19" t="s">
        <v>963</v>
      </c>
      <c r="P1128" s="19" t="e">
        <f>VLOOKUP(I1128,#REF!,8,0)</f>
        <v>#REF!</v>
      </c>
      <c r="Q1128" s="19" t="e">
        <f t="shared" si="38"/>
        <v>#REF!</v>
      </c>
    </row>
    <row r="1129" spans="1:17" hidden="1">
      <c r="A1129" s="11">
        <v>1206</v>
      </c>
      <c r="B1129" s="12">
        <v>44936</v>
      </c>
      <c r="C1129" s="20" t="s">
        <v>764</v>
      </c>
      <c r="D1129" s="16" t="s">
        <v>871</v>
      </c>
      <c r="E1129" s="16"/>
      <c r="I1129" s="37" t="s">
        <v>35</v>
      </c>
      <c r="J1129" s="37">
        <v>3</v>
      </c>
      <c r="K1129" s="13" t="e">
        <f>VLOOKUP(I1129,#REF!,2,0)</f>
        <v>#REF!</v>
      </c>
      <c r="L1129" s="17" t="e">
        <f>VLOOKUP(I1129,#REF!,6,0)</f>
        <v>#REF!</v>
      </c>
      <c r="M1129" s="92" t="e">
        <f t="shared" si="37"/>
        <v>#REF!</v>
      </c>
      <c r="N1129" s="19" t="s">
        <v>1327</v>
      </c>
      <c r="O1129" s="19" t="s">
        <v>963</v>
      </c>
      <c r="P1129" s="19" t="e">
        <f>VLOOKUP(I1129,#REF!,8,0)</f>
        <v>#REF!</v>
      </c>
      <c r="Q1129" s="19" t="e">
        <f t="shared" si="38"/>
        <v>#REF!</v>
      </c>
    </row>
    <row r="1130" spans="1:17" hidden="1">
      <c r="A1130" s="11">
        <v>1207</v>
      </c>
      <c r="B1130" s="12">
        <v>44936</v>
      </c>
      <c r="C1130" s="20" t="s">
        <v>764</v>
      </c>
      <c r="D1130" s="16" t="s">
        <v>865</v>
      </c>
      <c r="E1130" s="16"/>
      <c r="I1130" s="37" t="s">
        <v>31</v>
      </c>
      <c r="J1130" s="37">
        <v>5</v>
      </c>
      <c r="K1130" s="13" t="e">
        <f>VLOOKUP(I1130,#REF!,2,0)</f>
        <v>#REF!</v>
      </c>
      <c r="L1130" s="17" t="e">
        <f>VLOOKUP(I1130,#REF!,6,0)</f>
        <v>#REF!</v>
      </c>
      <c r="M1130" s="92" t="e">
        <f t="shared" si="37"/>
        <v>#REF!</v>
      </c>
      <c r="N1130" s="19" t="s">
        <v>1328</v>
      </c>
      <c r="O1130" s="19" t="s">
        <v>960</v>
      </c>
      <c r="P1130" s="19" t="e">
        <f>VLOOKUP(I1130,#REF!,8,0)</f>
        <v>#REF!</v>
      </c>
      <c r="Q1130" s="19" t="e">
        <f t="shared" si="38"/>
        <v>#REF!</v>
      </c>
    </row>
    <row r="1131" spans="1:17" hidden="1">
      <c r="A1131" s="11">
        <v>1208</v>
      </c>
      <c r="B1131" s="12">
        <v>44936</v>
      </c>
      <c r="C1131" s="20" t="s">
        <v>764</v>
      </c>
      <c r="D1131" s="16" t="s">
        <v>865</v>
      </c>
      <c r="E1131" s="16"/>
      <c r="I1131" s="37" t="s">
        <v>26</v>
      </c>
      <c r="J1131" s="37">
        <v>5</v>
      </c>
      <c r="K1131" s="13" t="e">
        <f>VLOOKUP(I1131,#REF!,2,0)</f>
        <v>#REF!</v>
      </c>
      <c r="L1131" s="17" t="e">
        <f>VLOOKUP(I1131,#REF!,6,0)</f>
        <v>#REF!</v>
      </c>
      <c r="M1131" s="92" t="e">
        <f t="shared" si="37"/>
        <v>#REF!</v>
      </c>
      <c r="N1131" s="19" t="s">
        <v>1328</v>
      </c>
      <c r="O1131" s="19" t="s">
        <v>960</v>
      </c>
      <c r="P1131" s="19" t="e">
        <f>VLOOKUP(I1131,#REF!,8,0)</f>
        <v>#REF!</v>
      </c>
      <c r="Q1131" s="19" t="e">
        <f t="shared" si="38"/>
        <v>#REF!</v>
      </c>
    </row>
    <row r="1132" spans="1:17">
      <c r="A1132" s="11">
        <v>1209</v>
      </c>
      <c r="B1132" s="12">
        <v>44936</v>
      </c>
      <c r="C1132" s="20" t="s">
        <v>764</v>
      </c>
      <c r="D1132" s="16" t="s">
        <v>865</v>
      </c>
      <c r="E1132" s="16"/>
      <c r="I1132" s="37" t="s">
        <v>25</v>
      </c>
      <c r="J1132" s="37">
        <v>7</v>
      </c>
      <c r="K1132" s="13" t="e">
        <f>VLOOKUP(I1132,#REF!,2,0)</f>
        <v>#REF!</v>
      </c>
      <c r="L1132" s="17" t="e">
        <f>VLOOKUP(I1132,#REF!,6,0)</f>
        <v>#REF!</v>
      </c>
      <c r="M1132" s="92" t="e">
        <f t="shared" si="37"/>
        <v>#REF!</v>
      </c>
      <c r="N1132" s="19" t="s">
        <v>1328</v>
      </c>
      <c r="O1132" s="19" t="s">
        <v>960</v>
      </c>
      <c r="P1132" s="19" t="e">
        <f>VLOOKUP(I1132,#REF!,8,0)</f>
        <v>#REF!</v>
      </c>
      <c r="Q1132" s="19" t="e">
        <f t="shared" si="38"/>
        <v>#REF!</v>
      </c>
    </row>
    <row r="1133" spans="1:17" hidden="1">
      <c r="A1133" s="11">
        <v>1210</v>
      </c>
      <c r="B1133" s="12">
        <v>44936</v>
      </c>
      <c r="C1133" s="20" t="s">
        <v>764</v>
      </c>
      <c r="D1133" s="16" t="s">
        <v>865</v>
      </c>
      <c r="E1133" s="16"/>
      <c r="I1133" s="37" t="s">
        <v>21</v>
      </c>
      <c r="J1133" s="37">
        <v>2</v>
      </c>
      <c r="K1133" s="13" t="e">
        <f>VLOOKUP(I1133,#REF!,2,0)</f>
        <v>#REF!</v>
      </c>
      <c r="L1133" s="17" t="e">
        <f>VLOOKUP(I1133,#REF!,6,0)</f>
        <v>#REF!</v>
      </c>
      <c r="M1133" s="92" t="e">
        <f t="shared" ref="M1133:M1178" si="39">J1133*L1133</f>
        <v>#REF!</v>
      </c>
      <c r="N1133" s="19" t="s">
        <v>1328</v>
      </c>
      <c r="O1133" s="19" t="s">
        <v>960</v>
      </c>
      <c r="P1133" s="19" t="e">
        <f>VLOOKUP(I1133,#REF!,8,0)</f>
        <v>#REF!</v>
      </c>
      <c r="Q1133" s="19" t="e">
        <f t="shared" ref="Q1133:Q1178" si="40">J1133*P1133</f>
        <v>#REF!</v>
      </c>
    </row>
    <row r="1134" spans="1:17" hidden="1">
      <c r="A1134" s="11">
        <v>1211</v>
      </c>
      <c r="B1134" s="12">
        <v>44936</v>
      </c>
      <c r="C1134" s="20" t="s">
        <v>764</v>
      </c>
      <c r="D1134" s="16" t="s">
        <v>865</v>
      </c>
      <c r="E1134" s="16"/>
      <c r="I1134" s="37" t="s">
        <v>35</v>
      </c>
      <c r="J1134" s="37">
        <v>2</v>
      </c>
      <c r="K1134" s="13" t="e">
        <f>VLOOKUP(I1134,#REF!,2,0)</f>
        <v>#REF!</v>
      </c>
      <c r="L1134" s="17" t="e">
        <f>VLOOKUP(I1134,#REF!,6,0)</f>
        <v>#REF!</v>
      </c>
      <c r="M1134" s="92" t="e">
        <f t="shared" si="39"/>
        <v>#REF!</v>
      </c>
      <c r="N1134" s="19" t="s">
        <v>1328</v>
      </c>
      <c r="O1134" s="19" t="s">
        <v>960</v>
      </c>
      <c r="P1134" s="19" t="e">
        <f>VLOOKUP(I1134,#REF!,8,0)</f>
        <v>#REF!</v>
      </c>
      <c r="Q1134" s="19" t="e">
        <f t="shared" si="40"/>
        <v>#REF!</v>
      </c>
    </row>
    <row r="1135" spans="1:17" hidden="1">
      <c r="A1135" s="11">
        <v>1212</v>
      </c>
      <c r="B1135" s="12">
        <v>44936</v>
      </c>
      <c r="C1135" s="20" t="s">
        <v>764</v>
      </c>
      <c r="D1135" s="16" t="s">
        <v>1270</v>
      </c>
      <c r="E1135" s="16"/>
      <c r="I1135" s="37" t="s">
        <v>26</v>
      </c>
      <c r="J1135" s="37">
        <v>10</v>
      </c>
      <c r="K1135" s="13" t="e">
        <f>VLOOKUP(I1135,#REF!,2,0)</f>
        <v>#REF!</v>
      </c>
      <c r="L1135" s="17" t="e">
        <f>VLOOKUP(I1135,#REF!,6,0)</f>
        <v>#REF!</v>
      </c>
      <c r="M1135" s="92" t="e">
        <f t="shared" si="39"/>
        <v>#REF!</v>
      </c>
      <c r="N1135" s="19" t="s">
        <v>1329</v>
      </c>
      <c r="O1135" s="19" t="s">
        <v>736</v>
      </c>
      <c r="P1135" s="19" t="e">
        <f>VLOOKUP(I1135,#REF!,8,0)</f>
        <v>#REF!</v>
      </c>
      <c r="Q1135" s="19" t="e">
        <f t="shared" si="40"/>
        <v>#REF!</v>
      </c>
    </row>
    <row r="1136" spans="1:17">
      <c r="A1136" s="11">
        <v>1213</v>
      </c>
      <c r="B1136" s="12">
        <v>44936</v>
      </c>
      <c r="C1136" s="20" t="s">
        <v>764</v>
      </c>
      <c r="D1136" s="16" t="s">
        <v>1270</v>
      </c>
      <c r="E1136" s="16"/>
      <c r="I1136" s="37" t="s">
        <v>25</v>
      </c>
      <c r="J1136" s="37">
        <v>5</v>
      </c>
      <c r="K1136" s="13" t="e">
        <f>VLOOKUP(I1136,#REF!,2,0)</f>
        <v>#REF!</v>
      </c>
      <c r="L1136" s="17" t="e">
        <f>VLOOKUP(I1136,#REF!,6,0)</f>
        <v>#REF!</v>
      </c>
      <c r="M1136" s="92" t="e">
        <f t="shared" si="39"/>
        <v>#REF!</v>
      </c>
      <c r="N1136" s="19" t="s">
        <v>1329</v>
      </c>
      <c r="O1136" s="19" t="s">
        <v>736</v>
      </c>
      <c r="P1136" s="19" t="e">
        <f>VLOOKUP(I1136,#REF!,8,0)</f>
        <v>#REF!</v>
      </c>
      <c r="Q1136" s="19" t="e">
        <f t="shared" si="40"/>
        <v>#REF!</v>
      </c>
    </row>
    <row r="1137" spans="1:17" hidden="1">
      <c r="A1137" s="11">
        <v>1214</v>
      </c>
      <c r="B1137" s="12">
        <v>44936</v>
      </c>
      <c r="C1137" s="20" t="s">
        <v>764</v>
      </c>
      <c r="D1137" s="16" t="s">
        <v>1270</v>
      </c>
      <c r="E1137" s="16"/>
      <c r="I1137" s="37" t="s">
        <v>41</v>
      </c>
      <c r="J1137" s="37">
        <v>5</v>
      </c>
      <c r="K1137" s="13" t="e">
        <f>VLOOKUP(I1137,#REF!,2,0)</f>
        <v>#REF!</v>
      </c>
      <c r="L1137" s="17" t="e">
        <f>VLOOKUP(I1137,#REF!,6,0)</f>
        <v>#REF!</v>
      </c>
      <c r="M1137" s="92" t="e">
        <f t="shared" si="39"/>
        <v>#REF!</v>
      </c>
      <c r="N1137" s="19" t="s">
        <v>1329</v>
      </c>
      <c r="O1137" s="19" t="s">
        <v>736</v>
      </c>
      <c r="P1137" s="19" t="e">
        <f>VLOOKUP(I1137,#REF!,8,0)</f>
        <v>#REF!</v>
      </c>
      <c r="Q1137" s="19" t="e">
        <f t="shared" si="40"/>
        <v>#REF!</v>
      </c>
    </row>
    <row r="1138" spans="1:17" hidden="1">
      <c r="A1138" s="11">
        <v>1215</v>
      </c>
      <c r="B1138" s="12">
        <v>44936</v>
      </c>
      <c r="C1138" s="20" t="s">
        <v>764</v>
      </c>
      <c r="D1138" s="16" t="s">
        <v>1270</v>
      </c>
      <c r="E1138" s="16"/>
      <c r="I1138" s="37" t="s">
        <v>35</v>
      </c>
      <c r="J1138" s="37">
        <v>10</v>
      </c>
      <c r="K1138" s="13" t="e">
        <f>VLOOKUP(I1138,#REF!,2,0)</f>
        <v>#REF!</v>
      </c>
      <c r="L1138" s="17" t="e">
        <f>VLOOKUP(I1138,#REF!,6,0)</f>
        <v>#REF!</v>
      </c>
      <c r="M1138" s="92" t="e">
        <f t="shared" si="39"/>
        <v>#REF!</v>
      </c>
      <c r="N1138" s="19" t="s">
        <v>1329</v>
      </c>
      <c r="O1138" s="19" t="s">
        <v>736</v>
      </c>
      <c r="P1138" s="19" t="e">
        <f>VLOOKUP(I1138,#REF!,8,0)</f>
        <v>#REF!</v>
      </c>
      <c r="Q1138" s="19" t="e">
        <f t="shared" si="40"/>
        <v>#REF!</v>
      </c>
    </row>
    <row r="1139" spans="1:17">
      <c r="A1139" s="11">
        <v>1216</v>
      </c>
      <c r="B1139" s="12">
        <v>44936</v>
      </c>
      <c r="C1139" s="20" t="s">
        <v>764</v>
      </c>
      <c r="D1139" s="16" t="s">
        <v>218</v>
      </c>
      <c r="E1139" s="16"/>
      <c r="I1139" s="37" t="s">
        <v>25</v>
      </c>
      <c r="J1139" s="37">
        <v>5</v>
      </c>
      <c r="K1139" s="13" t="e">
        <f>VLOOKUP(I1139,#REF!,2,0)</f>
        <v>#REF!</v>
      </c>
      <c r="L1139" s="17" t="e">
        <f>VLOOKUP(I1139,#REF!,6,0)</f>
        <v>#REF!</v>
      </c>
      <c r="M1139" s="92" t="e">
        <f t="shared" si="39"/>
        <v>#REF!</v>
      </c>
      <c r="N1139" s="19" t="s">
        <v>1330</v>
      </c>
      <c r="O1139" s="19" t="s">
        <v>521</v>
      </c>
      <c r="P1139" s="19" t="e">
        <f>VLOOKUP(I1139,#REF!,8,0)</f>
        <v>#REF!</v>
      </c>
      <c r="Q1139" s="19" t="e">
        <f t="shared" si="40"/>
        <v>#REF!</v>
      </c>
    </row>
    <row r="1140" spans="1:17" hidden="1">
      <c r="A1140" s="11">
        <v>1217</v>
      </c>
      <c r="B1140" s="12">
        <v>44936</v>
      </c>
      <c r="C1140" s="20" t="s">
        <v>764</v>
      </c>
      <c r="D1140" s="16" t="s">
        <v>218</v>
      </c>
      <c r="E1140" s="16"/>
      <c r="I1140" s="37" t="s">
        <v>35</v>
      </c>
      <c r="J1140" s="37">
        <v>5</v>
      </c>
      <c r="K1140" s="13" t="e">
        <f>VLOOKUP(I1140,#REF!,2,0)</f>
        <v>#REF!</v>
      </c>
      <c r="L1140" s="17" t="e">
        <f>VLOOKUP(I1140,#REF!,6,0)</f>
        <v>#REF!</v>
      </c>
      <c r="M1140" s="92" t="e">
        <f t="shared" si="39"/>
        <v>#REF!</v>
      </c>
      <c r="N1140" s="19" t="s">
        <v>1330</v>
      </c>
      <c r="O1140" s="19" t="s">
        <v>521</v>
      </c>
      <c r="P1140" s="19" t="e">
        <f>VLOOKUP(I1140,#REF!,8,0)</f>
        <v>#REF!</v>
      </c>
      <c r="Q1140" s="19" t="e">
        <f t="shared" si="40"/>
        <v>#REF!</v>
      </c>
    </row>
    <row r="1141" spans="1:17" hidden="1">
      <c r="A1141" s="11">
        <v>1218</v>
      </c>
      <c r="B1141" s="12">
        <v>44936</v>
      </c>
      <c r="C1141" s="20" t="s">
        <v>764</v>
      </c>
      <c r="D1141" s="16" t="s">
        <v>309</v>
      </c>
      <c r="E1141" s="16"/>
      <c r="I1141" s="37" t="s">
        <v>26</v>
      </c>
      <c r="J1141" s="37">
        <v>10</v>
      </c>
      <c r="K1141" s="13" t="e">
        <f>VLOOKUP(I1141,#REF!,2,0)</f>
        <v>#REF!</v>
      </c>
      <c r="L1141" s="17" t="e">
        <f>VLOOKUP(I1141,#REF!,6,0)</f>
        <v>#REF!</v>
      </c>
      <c r="M1141" s="92" t="e">
        <f t="shared" si="39"/>
        <v>#REF!</v>
      </c>
      <c r="N1141" s="19" t="s">
        <v>1331</v>
      </c>
      <c r="O1141" s="19" t="s">
        <v>468</v>
      </c>
      <c r="P1141" s="19" t="e">
        <f>VLOOKUP(I1141,#REF!,8,0)</f>
        <v>#REF!</v>
      </c>
      <c r="Q1141" s="19" t="e">
        <f t="shared" si="40"/>
        <v>#REF!</v>
      </c>
    </row>
    <row r="1142" spans="1:17">
      <c r="A1142" s="11">
        <v>1219</v>
      </c>
      <c r="B1142" s="12">
        <v>44936</v>
      </c>
      <c r="C1142" s="20" t="s">
        <v>764</v>
      </c>
      <c r="D1142" s="16" t="s">
        <v>309</v>
      </c>
      <c r="E1142" s="16"/>
      <c r="I1142" s="37" t="s">
        <v>25</v>
      </c>
      <c r="J1142" s="37">
        <v>3</v>
      </c>
      <c r="K1142" s="13" t="e">
        <f>VLOOKUP(I1142,#REF!,2,0)</f>
        <v>#REF!</v>
      </c>
      <c r="L1142" s="17" t="e">
        <f>VLOOKUP(I1142,#REF!,6,0)</f>
        <v>#REF!</v>
      </c>
      <c r="M1142" s="92" t="e">
        <f t="shared" si="39"/>
        <v>#REF!</v>
      </c>
      <c r="N1142" s="19" t="s">
        <v>1331</v>
      </c>
      <c r="O1142" s="19" t="s">
        <v>468</v>
      </c>
      <c r="P1142" s="19" t="e">
        <f>VLOOKUP(I1142,#REF!,8,0)</f>
        <v>#REF!</v>
      </c>
      <c r="Q1142" s="19" t="e">
        <f t="shared" si="40"/>
        <v>#REF!</v>
      </c>
    </row>
    <row r="1143" spans="1:17" hidden="1">
      <c r="A1143" s="11">
        <v>1220</v>
      </c>
      <c r="B1143" s="12">
        <v>44936</v>
      </c>
      <c r="C1143" s="20" t="s">
        <v>764</v>
      </c>
      <c r="D1143" s="16" t="s">
        <v>309</v>
      </c>
      <c r="E1143" s="16"/>
      <c r="I1143" s="37" t="s">
        <v>21</v>
      </c>
      <c r="J1143" s="37">
        <v>8</v>
      </c>
      <c r="K1143" s="13" t="e">
        <f>VLOOKUP(I1143,#REF!,2,0)</f>
        <v>#REF!</v>
      </c>
      <c r="L1143" s="17" t="e">
        <f>VLOOKUP(I1143,#REF!,6,0)</f>
        <v>#REF!</v>
      </c>
      <c r="M1143" s="92" t="e">
        <f t="shared" si="39"/>
        <v>#REF!</v>
      </c>
      <c r="N1143" s="19" t="s">
        <v>1331</v>
      </c>
      <c r="O1143" s="19" t="s">
        <v>468</v>
      </c>
      <c r="P1143" s="19" t="e">
        <f>VLOOKUP(I1143,#REF!,8,0)</f>
        <v>#REF!</v>
      </c>
      <c r="Q1143" s="19" t="e">
        <f t="shared" si="40"/>
        <v>#REF!</v>
      </c>
    </row>
    <row r="1144" spans="1:17" hidden="1">
      <c r="A1144" s="11">
        <v>1221</v>
      </c>
      <c r="B1144" s="12">
        <v>44936</v>
      </c>
      <c r="C1144" s="20" t="s">
        <v>764</v>
      </c>
      <c r="D1144" s="16" t="s">
        <v>309</v>
      </c>
      <c r="E1144" s="16"/>
      <c r="I1144" s="37" t="s">
        <v>35</v>
      </c>
      <c r="J1144" s="37">
        <v>8</v>
      </c>
      <c r="K1144" s="13" t="e">
        <f>VLOOKUP(I1144,#REF!,2,0)</f>
        <v>#REF!</v>
      </c>
      <c r="L1144" s="17" t="e">
        <f>VLOOKUP(I1144,#REF!,6,0)</f>
        <v>#REF!</v>
      </c>
      <c r="M1144" s="92" t="e">
        <f t="shared" si="39"/>
        <v>#REF!</v>
      </c>
      <c r="N1144" s="19" t="s">
        <v>1331</v>
      </c>
      <c r="O1144" s="19" t="s">
        <v>468</v>
      </c>
      <c r="P1144" s="19" t="e">
        <f>VLOOKUP(I1144,#REF!,8,0)</f>
        <v>#REF!</v>
      </c>
      <c r="Q1144" s="19" t="e">
        <f t="shared" si="40"/>
        <v>#REF!</v>
      </c>
    </row>
    <row r="1145" spans="1:17" hidden="1">
      <c r="A1145" s="11">
        <v>1222</v>
      </c>
      <c r="B1145" s="12">
        <v>44936</v>
      </c>
      <c r="C1145" s="20" t="s">
        <v>764</v>
      </c>
      <c r="D1145" s="16" t="s">
        <v>309</v>
      </c>
      <c r="E1145" s="16"/>
      <c r="I1145" s="37" t="s">
        <v>23</v>
      </c>
      <c r="J1145" s="37">
        <v>10</v>
      </c>
      <c r="K1145" s="13" t="e">
        <f>VLOOKUP(I1145,#REF!,2,0)</f>
        <v>#REF!</v>
      </c>
      <c r="L1145" s="17" t="e">
        <f>VLOOKUP(I1145,#REF!,6,0)</f>
        <v>#REF!</v>
      </c>
      <c r="M1145" s="92" t="e">
        <f t="shared" si="39"/>
        <v>#REF!</v>
      </c>
      <c r="N1145" s="19" t="s">
        <v>1331</v>
      </c>
      <c r="O1145" s="19" t="s">
        <v>468</v>
      </c>
      <c r="P1145" s="19" t="e">
        <f>VLOOKUP(I1145,#REF!,8,0)</f>
        <v>#REF!</v>
      </c>
      <c r="Q1145" s="19" t="e">
        <f t="shared" si="40"/>
        <v>#REF!</v>
      </c>
    </row>
    <row r="1146" spans="1:17" hidden="1">
      <c r="A1146" s="11">
        <v>1223</v>
      </c>
      <c r="B1146" s="12">
        <v>44936</v>
      </c>
      <c r="C1146" s="20" t="s">
        <v>213</v>
      </c>
      <c r="D1146" s="16" t="s">
        <v>1351</v>
      </c>
      <c r="E1146" s="16"/>
      <c r="I1146" s="37" t="s">
        <v>530</v>
      </c>
      <c r="J1146" s="37">
        <v>15</v>
      </c>
      <c r="K1146" s="13" t="e">
        <f>VLOOKUP(I1146,#REF!,2,0)</f>
        <v>#REF!</v>
      </c>
      <c r="L1146" s="17" t="e">
        <f>VLOOKUP(I1146,#REF!,6,0)</f>
        <v>#REF!</v>
      </c>
      <c r="M1146" s="92" t="e">
        <f t="shared" si="39"/>
        <v>#REF!</v>
      </c>
      <c r="P1146" s="19" t="e">
        <f>VLOOKUP(I1146,#REF!,8,0)</f>
        <v>#REF!</v>
      </c>
      <c r="Q1146" s="19" t="e">
        <f t="shared" si="40"/>
        <v>#REF!</v>
      </c>
    </row>
    <row r="1147" spans="1:17" hidden="1">
      <c r="A1147" s="11">
        <v>1224</v>
      </c>
      <c r="B1147" s="12">
        <v>44936</v>
      </c>
      <c r="C1147" s="20" t="s">
        <v>213</v>
      </c>
      <c r="D1147" s="16" t="s">
        <v>1351</v>
      </c>
      <c r="E1147" s="16"/>
      <c r="I1147" s="37" t="s">
        <v>534</v>
      </c>
      <c r="J1147" s="37">
        <v>20</v>
      </c>
      <c r="K1147" s="13" t="e">
        <f>VLOOKUP(I1147,#REF!,2,0)</f>
        <v>#REF!</v>
      </c>
      <c r="L1147" s="17" t="e">
        <f>VLOOKUP(I1147,#REF!,6,0)</f>
        <v>#REF!</v>
      </c>
      <c r="M1147" s="92" t="e">
        <f t="shared" si="39"/>
        <v>#REF!</v>
      </c>
      <c r="P1147" s="19" t="e">
        <f>VLOOKUP(I1147,#REF!,8,0)</f>
        <v>#REF!</v>
      </c>
      <c r="Q1147" s="19" t="e">
        <f t="shared" si="40"/>
        <v>#REF!</v>
      </c>
    </row>
    <row r="1148" spans="1:17">
      <c r="A1148" s="11">
        <v>1225</v>
      </c>
      <c r="B1148" s="12">
        <v>44936</v>
      </c>
      <c r="C1148" s="20" t="s">
        <v>213</v>
      </c>
      <c r="D1148" s="16" t="s">
        <v>965</v>
      </c>
      <c r="E1148" s="16"/>
      <c r="I1148" s="37" t="s">
        <v>25</v>
      </c>
      <c r="J1148" s="37">
        <v>50</v>
      </c>
      <c r="K1148" s="13" t="e">
        <f>VLOOKUP(I1148,#REF!,2,0)</f>
        <v>#REF!</v>
      </c>
      <c r="L1148" s="17" t="e">
        <f>VLOOKUP(I1148,#REF!,6,0)</f>
        <v>#REF!</v>
      </c>
      <c r="M1148" s="92" t="e">
        <f t="shared" si="39"/>
        <v>#REF!</v>
      </c>
      <c r="P1148" s="19" t="e">
        <f>VLOOKUP(I1148,#REF!,8,0)</f>
        <v>#REF!</v>
      </c>
      <c r="Q1148" s="19" t="e">
        <f t="shared" si="40"/>
        <v>#REF!</v>
      </c>
    </row>
    <row r="1149" spans="1:17" hidden="1">
      <c r="A1149" s="11">
        <v>1226</v>
      </c>
      <c r="B1149" s="12">
        <v>44936</v>
      </c>
      <c r="C1149" s="20" t="s">
        <v>213</v>
      </c>
      <c r="D1149" s="16" t="s">
        <v>965</v>
      </c>
      <c r="E1149" s="16"/>
      <c r="I1149" s="37" t="s">
        <v>26</v>
      </c>
      <c r="J1149" s="37">
        <v>20</v>
      </c>
      <c r="K1149" s="13" t="e">
        <f>VLOOKUP(I1149,#REF!,2,0)</f>
        <v>#REF!</v>
      </c>
      <c r="L1149" s="17" t="e">
        <f>VLOOKUP(I1149,#REF!,6,0)</f>
        <v>#REF!</v>
      </c>
      <c r="M1149" s="92" t="e">
        <f t="shared" si="39"/>
        <v>#REF!</v>
      </c>
      <c r="P1149" s="19" t="e">
        <f>VLOOKUP(I1149,#REF!,8,0)</f>
        <v>#REF!</v>
      </c>
      <c r="Q1149" s="19" t="e">
        <f t="shared" si="40"/>
        <v>#REF!</v>
      </c>
    </row>
    <row r="1150" spans="1:17" hidden="1">
      <c r="A1150" s="11">
        <v>1227</v>
      </c>
      <c r="B1150" s="12">
        <v>44936</v>
      </c>
      <c r="C1150" s="20" t="s">
        <v>213</v>
      </c>
      <c r="D1150" s="16" t="s">
        <v>965</v>
      </c>
      <c r="E1150" s="16"/>
      <c r="I1150" s="37" t="s">
        <v>52</v>
      </c>
      <c r="J1150" s="37">
        <v>20</v>
      </c>
      <c r="K1150" s="13" t="e">
        <f>VLOOKUP(I1150,#REF!,2,0)</f>
        <v>#REF!</v>
      </c>
      <c r="L1150" s="17" t="e">
        <f>VLOOKUP(I1150,#REF!,6,0)</f>
        <v>#REF!</v>
      </c>
      <c r="M1150" s="92" t="e">
        <f t="shared" si="39"/>
        <v>#REF!</v>
      </c>
      <c r="P1150" s="19" t="e">
        <f>VLOOKUP(I1150,#REF!,8,0)</f>
        <v>#REF!</v>
      </c>
      <c r="Q1150" s="19" t="e">
        <f t="shared" si="40"/>
        <v>#REF!</v>
      </c>
    </row>
    <row r="1151" spans="1:17" hidden="1">
      <c r="A1151" s="11">
        <v>1228</v>
      </c>
      <c r="B1151" s="12">
        <v>44936</v>
      </c>
      <c r="C1151" s="20" t="s">
        <v>213</v>
      </c>
      <c r="D1151" s="16" t="s">
        <v>965</v>
      </c>
      <c r="E1151" s="16"/>
      <c r="I1151" s="37" t="s">
        <v>35</v>
      </c>
      <c r="J1151" s="37">
        <v>30</v>
      </c>
      <c r="K1151" s="13" t="e">
        <f>VLOOKUP(I1151,#REF!,2,0)</f>
        <v>#REF!</v>
      </c>
      <c r="L1151" s="17" t="e">
        <f>VLOOKUP(I1151,#REF!,6,0)</f>
        <v>#REF!</v>
      </c>
      <c r="M1151" s="92" t="e">
        <f t="shared" si="39"/>
        <v>#REF!</v>
      </c>
      <c r="P1151" s="19" t="e">
        <f>VLOOKUP(I1151,#REF!,8,0)</f>
        <v>#REF!</v>
      </c>
      <c r="Q1151" s="19" t="e">
        <f t="shared" si="40"/>
        <v>#REF!</v>
      </c>
    </row>
    <row r="1152" spans="1:17" hidden="1">
      <c r="A1152" s="11">
        <v>1229</v>
      </c>
      <c r="B1152" s="12">
        <v>44936</v>
      </c>
      <c r="C1152" s="20" t="s">
        <v>213</v>
      </c>
      <c r="D1152" s="16" t="s">
        <v>1352</v>
      </c>
      <c r="E1152" s="16"/>
      <c r="I1152" s="37" t="s">
        <v>530</v>
      </c>
      <c r="J1152" s="37">
        <v>5</v>
      </c>
      <c r="K1152" s="13" t="e">
        <f>VLOOKUP(I1152,#REF!,2,0)</f>
        <v>#REF!</v>
      </c>
      <c r="L1152" s="17" t="e">
        <f>VLOOKUP(I1152,#REF!,6,0)</f>
        <v>#REF!</v>
      </c>
      <c r="M1152" s="92" t="e">
        <f t="shared" si="39"/>
        <v>#REF!</v>
      </c>
      <c r="P1152" s="19" t="e">
        <f>VLOOKUP(I1152,#REF!,8,0)</f>
        <v>#REF!</v>
      </c>
      <c r="Q1152" s="19" t="e">
        <f t="shared" si="40"/>
        <v>#REF!</v>
      </c>
    </row>
    <row r="1153" spans="1:17" hidden="1">
      <c r="A1153" s="11">
        <v>1230</v>
      </c>
      <c r="B1153" s="12">
        <v>44936</v>
      </c>
      <c r="C1153" s="20" t="s">
        <v>213</v>
      </c>
      <c r="D1153" s="16" t="s">
        <v>1352</v>
      </c>
      <c r="E1153" s="16"/>
      <c r="I1153" s="37" t="s">
        <v>534</v>
      </c>
      <c r="J1153" s="37">
        <v>4</v>
      </c>
      <c r="K1153" s="13" t="e">
        <f>VLOOKUP(I1153,#REF!,2,0)</f>
        <v>#REF!</v>
      </c>
      <c r="L1153" s="17" t="e">
        <f>VLOOKUP(I1153,#REF!,6,0)</f>
        <v>#REF!</v>
      </c>
      <c r="M1153" s="92" t="e">
        <f t="shared" si="39"/>
        <v>#REF!</v>
      </c>
      <c r="P1153" s="19" t="e">
        <f>VLOOKUP(I1153,#REF!,8,0)</f>
        <v>#REF!</v>
      </c>
      <c r="Q1153" s="19" t="e">
        <f t="shared" si="40"/>
        <v>#REF!</v>
      </c>
    </row>
    <row r="1154" spans="1:17">
      <c r="A1154" s="11">
        <v>1231</v>
      </c>
      <c r="B1154" s="12">
        <v>44936</v>
      </c>
      <c r="C1154" s="20" t="s">
        <v>213</v>
      </c>
      <c r="D1154" s="16" t="s">
        <v>1352</v>
      </c>
      <c r="E1154" s="16"/>
      <c r="I1154" s="37" t="s">
        <v>25</v>
      </c>
      <c r="J1154" s="37">
        <v>10</v>
      </c>
      <c r="K1154" s="13" t="e">
        <f>VLOOKUP(I1154,#REF!,2,0)</f>
        <v>#REF!</v>
      </c>
      <c r="L1154" s="17" t="e">
        <f>VLOOKUP(I1154,#REF!,6,0)</f>
        <v>#REF!</v>
      </c>
      <c r="M1154" s="92" t="e">
        <f t="shared" si="39"/>
        <v>#REF!</v>
      </c>
      <c r="P1154" s="19" t="e">
        <f>VLOOKUP(I1154,#REF!,8,0)</f>
        <v>#REF!</v>
      </c>
      <c r="Q1154" s="19" t="e">
        <f t="shared" si="40"/>
        <v>#REF!</v>
      </c>
    </row>
    <row r="1155" spans="1:17" hidden="1">
      <c r="A1155" s="11">
        <v>1232</v>
      </c>
      <c r="B1155" s="12">
        <v>44936</v>
      </c>
      <c r="C1155" s="20" t="s">
        <v>213</v>
      </c>
      <c r="D1155" s="16" t="s">
        <v>1352</v>
      </c>
      <c r="E1155" s="16"/>
      <c r="I1155" s="37" t="s">
        <v>26</v>
      </c>
      <c r="J1155" s="37">
        <v>10</v>
      </c>
      <c r="K1155" s="13" t="e">
        <f>VLOOKUP(I1155,#REF!,2,0)</f>
        <v>#REF!</v>
      </c>
      <c r="L1155" s="17" t="e">
        <f>VLOOKUP(I1155,#REF!,6,0)</f>
        <v>#REF!</v>
      </c>
      <c r="M1155" s="92" t="e">
        <f t="shared" si="39"/>
        <v>#REF!</v>
      </c>
      <c r="P1155" s="19" t="e">
        <f>VLOOKUP(I1155,#REF!,8,0)</f>
        <v>#REF!</v>
      </c>
      <c r="Q1155" s="19" t="e">
        <f t="shared" si="40"/>
        <v>#REF!</v>
      </c>
    </row>
    <row r="1156" spans="1:17" hidden="1">
      <c r="A1156" s="11">
        <v>1233</v>
      </c>
      <c r="B1156" s="12">
        <v>44936</v>
      </c>
      <c r="C1156" s="20" t="s">
        <v>213</v>
      </c>
      <c r="D1156" s="16" t="s">
        <v>1352</v>
      </c>
      <c r="E1156" s="16"/>
      <c r="I1156" s="37" t="s">
        <v>52</v>
      </c>
      <c r="J1156" s="37">
        <v>8</v>
      </c>
      <c r="K1156" s="13" t="e">
        <f>VLOOKUP(I1156,#REF!,2,0)</f>
        <v>#REF!</v>
      </c>
      <c r="L1156" s="17" t="e">
        <f>VLOOKUP(I1156,#REF!,6,0)</f>
        <v>#REF!</v>
      </c>
      <c r="M1156" s="92" t="e">
        <f t="shared" si="39"/>
        <v>#REF!</v>
      </c>
      <c r="P1156" s="19" t="e">
        <f>VLOOKUP(I1156,#REF!,8,0)</f>
        <v>#REF!</v>
      </c>
      <c r="Q1156" s="19" t="e">
        <f t="shared" si="40"/>
        <v>#REF!</v>
      </c>
    </row>
    <row r="1157" spans="1:17" hidden="1">
      <c r="A1157" s="11">
        <v>1234</v>
      </c>
      <c r="B1157" s="12">
        <v>44936</v>
      </c>
      <c r="C1157" s="20" t="s">
        <v>213</v>
      </c>
      <c r="D1157" s="16" t="s">
        <v>1352</v>
      </c>
      <c r="E1157" s="16"/>
      <c r="I1157" s="37" t="s">
        <v>35</v>
      </c>
      <c r="J1157" s="37">
        <v>6</v>
      </c>
      <c r="K1157" s="13" t="e">
        <f>VLOOKUP(I1157,#REF!,2,0)</f>
        <v>#REF!</v>
      </c>
      <c r="L1157" s="17" t="e">
        <f>VLOOKUP(I1157,#REF!,6,0)</f>
        <v>#REF!</v>
      </c>
      <c r="M1157" s="92" t="e">
        <f t="shared" si="39"/>
        <v>#REF!</v>
      </c>
      <c r="P1157" s="19" t="e">
        <f>VLOOKUP(I1157,#REF!,8,0)</f>
        <v>#REF!</v>
      </c>
      <c r="Q1157" s="19" t="e">
        <f t="shared" si="40"/>
        <v>#REF!</v>
      </c>
    </row>
    <row r="1158" spans="1:17" hidden="1">
      <c r="A1158" s="11">
        <v>1235</v>
      </c>
      <c r="B1158" s="12">
        <v>44936</v>
      </c>
      <c r="C1158" s="20" t="s">
        <v>213</v>
      </c>
      <c r="D1158" s="16" t="s">
        <v>1352</v>
      </c>
      <c r="E1158" s="16"/>
      <c r="I1158" s="37" t="s">
        <v>70</v>
      </c>
      <c r="J1158" s="37">
        <v>6</v>
      </c>
      <c r="K1158" s="13" t="e">
        <f>VLOOKUP(I1158,#REF!,2,0)</f>
        <v>#REF!</v>
      </c>
      <c r="L1158" s="17" t="e">
        <f>VLOOKUP(I1158,#REF!,6,0)</f>
        <v>#REF!</v>
      </c>
      <c r="M1158" s="92" t="e">
        <f t="shared" si="39"/>
        <v>#REF!</v>
      </c>
      <c r="P1158" s="19" t="e">
        <f>VLOOKUP(I1158,#REF!,8,0)</f>
        <v>#REF!</v>
      </c>
      <c r="Q1158" s="19" t="e">
        <f t="shared" si="40"/>
        <v>#REF!</v>
      </c>
    </row>
    <row r="1159" spans="1:17">
      <c r="A1159" s="11">
        <v>1236</v>
      </c>
      <c r="B1159" s="12">
        <v>44936</v>
      </c>
      <c r="C1159" s="20" t="s">
        <v>213</v>
      </c>
      <c r="D1159" s="16" t="s">
        <v>1353</v>
      </c>
      <c r="E1159" s="16"/>
      <c r="I1159" s="37" t="s">
        <v>25</v>
      </c>
      <c r="J1159" s="37">
        <v>20</v>
      </c>
      <c r="K1159" s="13" t="e">
        <f>VLOOKUP(I1159,#REF!,2,0)</f>
        <v>#REF!</v>
      </c>
      <c r="L1159" s="17" t="e">
        <f>VLOOKUP(I1159,#REF!,6,0)</f>
        <v>#REF!</v>
      </c>
      <c r="M1159" s="92" t="e">
        <f t="shared" si="39"/>
        <v>#REF!</v>
      </c>
      <c r="P1159" s="19" t="e">
        <f>VLOOKUP(I1159,#REF!,8,0)</f>
        <v>#REF!</v>
      </c>
      <c r="Q1159" s="19" t="e">
        <f t="shared" si="40"/>
        <v>#REF!</v>
      </c>
    </row>
    <row r="1160" spans="1:17" hidden="1">
      <c r="A1160" s="11">
        <v>1237</v>
      </c>
      <c r="B1160" s="12">
        <v>44936</v>
      </c>
      <c r="C1160" s="20" t="s">
        <v>213</v>
      </c>
      <c r="D1160" s="16" t="s">
        <v>1353</v>
      </c>
      <c r="E1160" s="16"/>
      <c r="I1160" s="37" t="s">
        <v>26</v>
      </c>
      <c r="J1160" s="37">
        <v>15</v>
      </c>
      <c r="K1160" s="13" t="e">
        <f>VLOOKUP(I1160,#REF!,2,0)</f>
        <v>#REF!</v>
      </c>
      <c r="L1160" s="17" t="e">
        <f>VLOOKUP(I1160,#REF!,6,0)</f>
        <v>#REF!</v>
      </c>
      <c r="M1160" s="92" t="e">
        <f t="shared" si="39"/>
        <v>#REF!</v>
      </c>
      <c r="P1160" s="19" t="e">
        <f>VLOOKUP(I1160,#REF!,8,0)</f>
        <v>#REF!</v>
      </c>
      <c r="Q1160" s="19" t="e">
        <f t="shared" si="40"/>
        <v>#REF!</v>
      </c>
    </row>
    <row r="1161" spans="1:17">
      <c r="A1161" s="11">
        <v>1238</v>
      </c>
      <c r="B1161" s="12">
        <v>44936</v>
      </c>
      <c r="C1161" s="20" t="s">
        <v>213</v>
      </c>
      <c r="D1161" s="16" t="s">
        <v>966</v>
      </c>
      <c r="E1161" s="16"/>
      <c r="I1161" s="37" t="s">
        <v>25</v>
      </c>
      <c r="J1161" s="37">
        <v>5</v>
      </c>
      <c r="K1161" s="13" t="e">
        <f>VLOOKUP(I1161,#REF!,2,0)</f>
        <v>#REF!</v>
      </c>
      <c r="L1161" s="17" t="e">
        <f>VLOOKUP(I1161,#REF!,6,0)</f>
        <v>#REF!</v>
      </c>
      <c r="M1161" s="92" t="e">
        <f t="shared" si="39"/>
        <v>#REF!</v>
      </c>
      <c r="P1161" s="19" t="e">
        <f>VLOOKUP(I1161,#REF!,8,0)</f>
        <v>#REF!</v>
      </c>
      <c r="Q1161" s="19" t="e">
        <f t="shared" si="40"/>
        <v>#REF!</v>
      </c>
    </row>
    <row r="1162" spans="1:17" hidden="1">
      <c r="A1162" s="11">
        <v>1239</v>
      </c>
      <c r="B1162" s="12">
        <v>44936</v>
      </c>
      <c r="C1162" s="20" t="s">
        <v>213</v>
      </c>
      <c r="D1162" s="16" t="s">
        <v>966</v>
      </c>
      <c r="E1162" s="16"/>
      <c r="I1162" s="37" t="s">
        <v>26</v>
      </c>
      <c r="J1162" s="37">
        <v>5</v>
      </c>
      <c r="K1162" s="13" t="e">
        <f>VLOOKUP(I1162,#REF!,2,0)</f>
        <v>#REF!</v>
      </c>
      <c r="L1162" s="17" t="e">
        <f>VLOOKUP(I1162,#REF!,6,0)</f>
        <v>#REF!</v>
      </c>
      <c r="M1162" s="92" t="e">
        <f t="shared" si="39"/>
        <v>#REF!</v>
      </c>
      <c r="P1162" s="19" t="e">
        <f>VLOOKUP(I1162,#REF!,8,0)</f>
        <v>#REF!</v>
      </c>
      <c r="Q1162" s="19" t="e">
        <f t="shared" si="40"/>
        <v>#REF!</v>
      </c>
    </row>
    <row r="1163" spans="1:17">
      <c r="A1163" s="11">
        <v>1240</v>
      </c>
      <c r="B1163" s="12">
        <v>44936</v>
      </c>
      <c r="C1163" s="20" t="s">
        <v>213</v>
      </c>
      <c r="D1163" s="16" t="s">
        <v>1354</v>
      </c>
      <c r="E1163" s="16"/>
      <c r="I1163" s="37" t="s">
        <v>25</v>
      </c>
      <c r="J1163" s="37">
        <v>6</v>
      </c>
      <c r="K1163" s="13" t="e">
        <f>VLOOKUP(I1163,#REF!,2,0)</f>
        <v>#REF!</v>
      </c>
      <c r="L1163" s="17" t="e">
        <f>VLOOKUP(I1163,#REF!,6,0)</f>
        <v>#REF!</v>
      </c>
      <c r="M1163" s="92" t="e">
        <f t="shared" si="39"/>
        <v>#REF!</v>
      </c>
      <c r="P1163" s="19" t="e">
        <f>VLOOKUP(I1163,#REF!,8,0)</f>
        <v>#REF!</v>
      </c>
      <c r="Q1163" s="19" t="e">
        <f t="shared" si="40"/>
        <v>#REF!</v>
      </c>
    </row>
    <row r="1164" spans="1:17" hidden="1">
      <c r="A1164" s="11">
        <v>1241</v>
      </c>
      <c r="B1164" s="12">
        <v>44936</v>
      </c>
      <c r="C1164" s="20" t="s">
        <v>213</v>
      </c>
      <c r="D1164" s="16" t="s">
        <v>1354</v>
      </c>
      <c r="E1164" s="16"/>
      <c r="I1164" s="37" t="s">
        <v>26</v>
      </c>
      <c r="J1164" s="37">
        <v>3</v>
      </c>
      <c r="K1164" s="13" t="e">
        <f>VLOOKUP(I1164,#REF!,2,0)</f>
        <v>#REF!</v>
      </c>
      <c r="L1164" s="17" t="e">
        <f>VLOOKUP(I1164,#REF!,6,0)</f>
        <v>#REF!</v>
      </c>
      <c r="M1164" s="92" t="e">
        <f t="shared" si="39"/>
        <v>#REF!</v>
      </c>
      <c r="P1164" s="19" t="e">
        <f>VLOOKUP(I1164,#REF!,8,0)</f>
        <v>#REF!</v>
      </c>
      <c r="Q1164" s="19" t="e">
        <f t="shared" si="40"/>
        <v>#REF!</v>
      </c>
    </row>
    <row r="1165" spans="1:17" hidden="1">
      <c r="A1165" s="11">
        <v>1242</v>
      </c>
      <c r="B1165" s="12">
        <v>44936</v>
      </c>
      <c r="C1165" s="20" t="s">
        <v>213</v>
      </c>
      <c r="D1165" s="16" t="s">
        <v>1354</v>
      </c>
      <c r="E1165" s="16"/>
      <c r="I1165" s="37" t="s">
        <v>35</v>
      </c>
      <c r="J1165" s="37">
        <v>5</v>
      </c>
      <c r="K1165" s="13" t="e">
        <f>VLOOKUP(I1165,#REF!,2,0)</f>
        <v>#REF!</v>
      </c>
      <c r="L1165" s="17" t="e">
        <f>VLOOKUP(I1165,#REF!,6,0)</f>
        <v>#REF!</v>
      </c>
      <c r="M1165" s="92" t="e">
        <f t="shared" si="39"/>
        <v>#REF!</v>
      </c>
      <c r="P1165" s="19" t="e">
        <f>VLOOKUP(I1165,#REF!,8,0)</f>
        <v>#REF!</v>
      </c>
      <c r="Q1165" s="19" t="e">
        <f t="shared" si="40"/>
        <v>#REF!</v>
      </c>
    </row>
    <row r="1166" spans="1:17" hidden="1">
      <c r="A1166" s="11">
        <v>1243</v>
      </c>
      <c r="B1166" s="12">
        <v>44936</v>
      </c>
      <c r="C1166" s="20" t="s">
        <v>213</v>
      </c>
      <c r="D1166" s="16" t="s">
        <v>1354</v>
      </c>
      <c r="E1166" s="16"/>
      <c r="I1166" s="37" t="s">
        <v>39</v>
      </c>
      <c r="J1166" s="37">
        <v>3</v>
      </c>
      <c r="K1166" s="13" t="e">
        <f>VLOOKUP(I1166,#REF!,2,0)</f>
        <v>#REF!</v>
      </c>
      <c r="L1166" s="17" t="e">
        <f>VLOOKUP(I1166,#REF!,6,0)</f>
        <v>#REF!</v>
      </c>
      <c r="M1166" s="92" t="e">
        <f t="shared" si="39"/>
        <v>#REF!</v>
      </c>
      <c r="P1166" s="19" t="e">
        <f>VLOOKUP(I1166,#REF!,8,0)</f>
        <v>#REF!</v>
      </c>
      <c r="Q1166" s="19" t="e">
        <f t="shared" si="40"/>
        <v>#REF!</v>
      </c>
    </row>
    <row r="1167" spans="1:17">
      <c r="A1167" s="11">
        <v>1244</v>
      </c>
      <c r="B1167" s="12">
        <v>44936</v>
      </c>
      <c r="C1167" s="20" t="s">
        <v>213</v>
      </c>
      <c r="D1167" s="16" t="s">
        <v>1354</v>
      </c>
      <c r="E1167" s="16"/>
      <c r="I1167" s="37" t="s">
        <v>25</v>
      </c>
      <c r="J1167" s="37">
        <v>5</v>
      </c>
      <c r="K1167" s="13" t="e">
        <f>VLOOKUP(I1167,#REF!,2,0)</f>
        <v>#REF!</v>
      </c>
      <c r="L1167" s="17" t="e">
        <f>VLOOKUP(I1167,#REF!,6,0)</f>
        <v>#REF!</v>
      </c>
      <c r="M1167" s="92" t="e">
        <f t="shared" si="39"/>
        <v>#REF!</v>
      </c>
      <c r="P1167" s="19" t="e">
        <f>VLOOKUP(I1167,#REF!,8,0)</f>
        <v>#REF!</v>
      </c>
      <c r="Q1167" s="19" t="e">
        <f t="shared" si="40"/>
        <v>#REF!</v>
      </c>
    </row>
    <row r="1168" spans="1:17" hidden="1">
      <c r="A1168" s="11">
        <v>1245</v>
      </c>
      <c r="B1168" s="12">
        <v>44936</v>
      </c>
      <c r="C1168" s="20" t="s">
        <v>213</v>
      </c>
      <c r="D1168" s="16" t="s">
        <v>1354</v>
      </c>
      <c r="E1168" s="16"/>
      <c r="I1168" s="37" t="s">
        <v>26</v>
      </c>
      <c r="J1168" s="37">
        <v>10</v>
      </c>
      <c r="K1168" s="13" t="e">
        <f>VLOOKUP(I1168,#REF!,2,0)</f>
        <v>#REF!</v>
      </c>
      <c r="L1168" s="17" t="e">
        <f>VLOOKUP(I1168,#REF!,6,0)</f>
        <v>#REF!</v>
      </c>
      <c r="M1168" s="92" t="e">
        <f t="shared" si="39"/>
        <v>#REF!</v>
      </c>
      <c r="P1168" s="19" t="e">
        <f>VLOOKUP(I1168,#REF!,8,0)</f>
        <v>#REF!</v>
      </c>
      <c r="Q1168" s="19" t="e">
        <f t="shared" si="40"/>
        <v>#REF!</v>
      </c>
    </row>
    <row r="1169" spans="1:17" hidden="1">
      <c r="A1169" s="11">
        <v>1246</v>
      </c>
      <c r="B1169" s="12">
        <v>44936</v>
      </c>
      <c r="C1169" s="20" t="s">
        <v>213</v>
      </c>
      <c r="D1169" s="16" t="s">
        <v>1355</v>
      </c>
      <c r="E1169" s="16"/>
      <c r="I1169" s="37" t="s">
        <v>26</v>
      </c>
      <c r="J1169" s="37">
        <v>10</v>
      </c>
      <c r="K1169" s="13" t="e">
        <f>VLOOKUP(I1169,#REF!,2,0)</f>
        <v>#REF!</v>
      </c>
      <c r="L1169" s="17" t="e">
        <f>VLOOKUP(I1169,#REF!,6,0)</f>
        <v>#REF!</v>
      </c>
      <c r="M1169" s="92" t="e">
        <f t="shared" si="39"/>
        <v>#REF!</v>
      </c>
      <c r="P1169" s="19" t="e">
        <f>VLOOKUP(I1169,#REF!,8,0)</f>
        <v>#REF!</v>
      </c>
      <c r="Q1169" s="19" t="e">
        <f t="shared" si="40"/>
        <v>#REF!</v>
      </c>
    </row>
    <row r="1170" spans="1:17">
      <c r="A1170" s="11">
        <v>1247</v>
      </c>
      <c r="B1170" s="12">
        <v>44936</v>
      </c>
      <c r="C1170" s="20" t="s">
        <v>213</v>
      </c>
      <c r="D1170" s="16" t="s">
        <v>1356</v>
      </c>
      <c r="E1170" s="16"/>
      <c r="I1170" s="37" t="s">
        <v>25</v>
      </c>
      <c r="J1170" s="37">
        <v>5</v>
      </c>
      <c r="K1170" s="13" t="e">
        <f>VLOOKUP(I1170,#REF!,2,0)</f>
        <v>#REF!</v>
      </c>
      <c r="L1170" s="17" t="e">
        <f>VLOOKUP(I1170,#REF!,6,0)</f>
        <v>#REF!</v>
      </c>
      <c r="M1170" s="92" t="e">
        <f t="shared" si="39"/>
        <v>#REF!</v>
      </c>
      <c r="P1170" s="19" t="e">
        <f>VLOOKUP(I1170,#REF!,8,0)</f>
        <v>#REF!</v>
      </c>
      <c r="Q1170" s="19" t="e">
        <f t="shared" si="40"/>
        <v>#REF!</v>
      </c>
    </row>
    <row r="1171" spans="1:17" hidden="1">
      <c r="A1171" s="11">
        <v>1248</v>
      </c>
      <c r="B1171" s="12">
        <v>44936</v>
      </c>
      <c r="C1171" s="20" t="s">
        <v>213</v>
      </c>
      <c r="D1171" s="16" t="s">
        <v>1356</v>
      </c>
      <c r="E1171" s="16"/>
      <c r="I1171" s="37" t="s">
        <v>26</v>
      </c>
      <c r="J1171" s="37">
        <v>10</v>
      </c>
      <c r="K1171" s="13" t="e">
        <f>VLOOKUP(I1171,#REF!,2,0)</f>
        <v>#REF!</v>
      </c>
      <c r="L1171" s="17" t="e">
        <f>VLOOKUP(I1171,#REF!,6,0)</f>
        <v>#REF!</v>
      </c>
      <c r="M1171" s="92" t="e">
        <f t="shared" si="39"/>
        <v>#REF!</v>
      </c>
      <c r="P1171" s="19" t="e">
        <f>VLOOKUP(I1171,#REF!,8,0)</f>
        <v>#REF!</v>
      </c>
      <c r="Q1171" s="19" t="e">
        <f t="shared" si="40"/>
        <v>#REF!</v>
      </c>
    </row>
    <row r="1172" spans="1:17">
      <c r="A1172" s="11">
        <v>1249</v>
      </c>
      <c r="B1172" s="12">
        <v>44936</v>
      </c>
      <c r="C1172" s="20" t="s">
        <v>213</v>
      </c>
      <c r="D1172" s="16" t="s">
        <v>1357</v>
      </c>
      <c r="E1172" s="16"/>
      <c r="I1172" s="37" t="s">
        <v>25</v>
      </c>
      <c r="J1172" s="37">
        <v>5</v>
      </c>
      <c r="K1172" s="13" t="e">
        <f>VLOOKUP(I1172,#REF!,2,0)</f>
        <v>#REF!</v>
      </c>
      <c r="L1172" s="17" t="e">
        <f>VLOOKUP(I1172,#REF!,6,0)</f>
        <v>#REF!</v>
      </c>
      <c r="M1172" s="92" t="e">
        <f t="shared" si="39"/>
        <v>#REF!</v>
      </c>
      <c r="P1172" s="19" t="e">
        <f>VLOOKUP(I1172,#REF!,8,0)</f>
        <v>#REF!</v>
      </c>
      <c r="Q1172" s="19" t="e">
        <f t="shared" si="40"/>
        <v>#REF!</v>
      </c>
    </row>
    <row r="1173" spans="1:17" hidden="1">
      <c r="A1173" s="11">
        <v>1250</v>
      </c>
      <c r="B1173" s="12">
        <v>44936</v>
      </c>
      <c r="C1173" s="20" t="s">
        <v>213</v>
      </c>
      <c r="D1173" s="16" t="s">
        <v>1357</v>
      </c>
      <c r="E1173" s="16"/>
      <c r="I1173" s="37" t="s">
        <v>26</v>
      </c>
      <c r="J1173" s="37">
        <v>10</v>
      </c>
      <c r="K1173" s="13" t="e">
        <f>VLOOKUP(I1173,#REF!,2,0)</f>
        <v>#REF!</v>
      </c>
      <c r="L1173" s="17" t="e">
        <f>VLOOKUP(I1173,#REF!,6,0)</f>
        <v>#REF!</v>
      </c>
      <c r="M1173" s="92" t="e">
        <f t="shared" si="39"/>
        <v>#REF!</v>
      </c>
      <c r="P1173" s="19" t="e">
        <f>VLOOKUP(I1173,#REF!,8,0)</f>
        <v>#REF!</v>
      </c>
      <c r="Q1173" s="19" t="e">
        <f t="shared" si="40"/>
        <v>#REF!</v>
      </c>
    </row>
    <row r="1174" spans="1:17">
      <c r="A1174" s="11">
        <v>1251</v>
      </c>
      <c r="B1174" s="12">
        <v>44936</v>
      </c>
      <c r="C1174" s="20" t="s">
        <v>213</v>
      </c>
      <c r="D1174" s="16" t="s">
        <v>1358</v>
      </c>
      <c r="E1174" s="16"/>
      <c r="I1174" s="37" t="s">
        <v>25</v>
      </c>
      <c r="J1174" s="37">
        <v>5</v>
      </c>
      <c r="K1174" s="13" t="e">
        <f>VLOOKUP(I1174,#REF!,2,0)</f>
        <v>#REF!</v>
      </c>
      <c r="L1174" s="17" t="e">
        <f>VLOOKUP(I1174,#REF!,6,0)</f>
        <v>#REF!</v>
      </c>
      <c r="M1174" s="92" t="e">
        <f t="shared" si="39"/>
        <v>#REF!</v>
      </c>
      <c r="P1174" s="19" t="e">
        <f>VLOOKUP(I1174,#REF!,8,0)</f>
        <v>#REF!</v>
      </c>
      <c r="Q1174" s="19" t="e">
        <f t="shared" si="40"/>
        <v>#REF!</v>
      </c>
    </row>
    <row r="1175" spans="1:17" hidden="1">
      <c r="A1175" s="11">
        <v>1252</v>
      </c>
      <c r="B1175" s="12">
        <v>44936</v>
      </c>
      <c r="C1175" s="20" t="s">
        <v>213</v>
      </c>
      <c r="D1175" s="16" t="s">
        <v>1358</v>
      </c>
      <c r="E1175" s="16"/>
      <c r="I1175" s="37" t="s">
        <v>26</v>
      </c>
      <c r="J1175" s="37">
        <v>10</v>
      </c>
      <c r="K1175" s="13" t="e">
        <f>VLOOKUP(I1175,#REF!,2,0)</f>
        <v>#REF!</v>
      </c>
      <c r="L1175" s="17" t="e">
        <f>VLOOKUP(I1175,#REF!,6,0)</f>
        <v>#REF!</v>
      </c>
      <c r="M1175" s="92" t="e">
        <f t="shared" si="39"/>
        <v>#REF!</v>
      </c>
      <c r="P1175" s="19" t="e">
        <f>VLOOKUP(I1175,#REF!,8,0)</f>
        <v>#REF!</v>
      </c>
      <c r="Q1175" s="19" t="e">
        <f t="shared" si="40"/>
        <v>#REF!</v>
      </c>
    </row>
    <row r="1176" spans="1:17">
      <c r="A1176" s="11">
        <v>1253</v>
      </c>
      <c r="B1176" s="12">
        <v>44936</v>
      </c>
      <c r="C1176" s="20" t="s">
        <v>213</v>
      </c>
      <c r="D1176" s="16" t="s">
        <v>1359</v>
      </c>
      <c r="E1176" s="16"/>
      <c r="I1176" s="37" t="s">
        <v>25</v>
      </c>
      <c r="J1176" s="37">
        <v>5</v>
      </c>
      <c r="K1176" s="13" t="e">
        <f>VLOOKUP(I1176,#REF!,2,0)</f>
        <v>#REF!</v>
      </c>
      <c r="L1176" s="17" t="e">
        <f>VLOOKUP(I1176,#REF!,6,0)</f>
        <v>#REF!</v>
      </c>
      <c r="M1176" s="92" t="e">
        <f t="shared" si="39"/>
        <v>#REF!</v>
      </c>
      <c r="P1176" s="19" t="e">
        <f>VLOOKUP(I1176,#REF!,8,0)</f>
        <v>#REF!</v>
      </c>
      <c r="Q1176" s="19" t="e">
        <f t="shared" si="40"/>
        <v>#REF!</v>
      </c>
    </row>
    <row r="1177" spans="1:17">
      <c r="A1177" s="11">
        <v>1254</v>
      </c>
      <c r="B1177" s="12">
        <v>44936</v>
      </c>
      <c r="C1177" s="20" t="s">
        <v>213</v>
      </c>
      <c r="D1177" s="16" t="s">
        <v>1360</v>
      </c>
      <c r="E1177" s="16"/>
      <c r="I1177" s="37" t="s">
        <v>25</v>
      </c>
      <c r="J1177" s="37">
        <v>5</v>
      </c>
      <c r="K1177" s="13" t="e">
        <f>VLOOKUP(I1177,#REF!,2,0)</f>
        <v>#REF!</v>
      </c>
      <c r="L1177" s="17" t="e">
        <f>VLOOKUP(I1177,#REF!,6,0)</f>
        <v>#REF!</v>
      </c>
      <c r="M1177" s="92" t="e">
        <f t="shared" si="39"/>
        <v>#REF!</v>
      </c>
      <c r="P1177" s="19" t="e">
        <f>VLOOKUP(I1177,#REF!,8,0)</f>
        <v>#REF!</v>
      </c>
      <c r="Q1177" s="19" t="e">
        <f t="shared" si="40"/>
        <v>#REF!</v>
      </c>
    </row>
    <row r="1178" spans="1:17" hidden="1">
      <c r="A1178" s="11">
        <v>1255</v>
      </c>
      <c r="B1178" s="12">
        <v>44936</v>
      </c>
      <c r="C1178" s="20" t="s">
        <v>213</v>
      </c>
      <c r="D1178" s="16" t="s">
        <v>1360</v>
      </c>
      <c r="E1178" s="16"/>
      <c r="I1178" s="37" t="s">
        <v>26</v>
      </c>
      <c r="J1178" s="37">
        <v>5</v>
      </c>
      <c r="K1178" s="13" t="e">
        <f>VLOOKUP(I1178,#REF!,2,0)</f>
        <v>#REF!</v>
      </c>
      <c r="L1178" s="17" t="e">
        <f>VLOOKUP(I1178,#REF!,6,0)</f>
        <v>#REF!</v>
      </c>
      <c r="M1178" s="92" t="e">
        <f t="shared" si="39"/>
        <v>#REF!</v>
      </c>
      <c r="P1178" s="19" t="e">
        <f>VLOOKUP(I1178,#REF!,8,0)</f>
        <v>#REF!</v>
      </c>
      <c r="Q1178" s="19" t="e">
        <f t="shared" si="40"/>
        <v>#REF!</v>
      </c>
    </row>
    <row r="1179" spans="1:17" hidden="1">
      <c r="A1179" s="11">
        <v>1256</v>
      </c>
      <c r="B1179" s="12">
        <v>44936</v>
      </c>
      <c r="C1179" s="20" t="s">
        <v>213</v>
      </c>
      <c r="D1179" s="16" t="s">
        <v>1360</v>
      </c>
      <c r="E1179" s="16"/>
      <c r="I1179" s="37" t="s">
        <v>39</v>
      </c>
      <c r="J1179" s="37">
        <v>5</v>
      </c>
      <c r="K1179" s="13" t="e">
        <f>VLOOKUP(I1179,#REF!,2,0)</f>
        <v>#REF!</v>
      </c>
      <c r="L1179" s="17" t="e">
        <f>VLOOKUP(I1179,#REF!,6,0)</f>
        <v>#REF!</v>
      </c>
      <c r="M1179" s="92" t="e">
        <f t="shared" ref="M1179:M1225" si="41">J1179*L1179</f>
        <v>#REF!</v>
      </c>
      <c r="P1179" s="19" t="e">
        <f>VLOOKUP(I1179,#REF!,8,0)</f>
        <v>#REF!</v>
      </c>
      <c r="Q1179" s="19" t="e">
        <f t="shared" ref="Q1179:Q1225" si="42">J1179*P1179</f>
        <v>#REF!</v>
      </c>
    </row>
    <row r="1180" spans="1:17">
      <c r="A1180" s="11">
        <v>1257</v>
      </c>
      <c r="B1180" s="12">
        <v>44936</v>
      </c>
      <c r="C1180" s="20" t="s">
        <v>212</v>
      </c>
      <c r="D1180" s="16" t="s">
        <v>1361</v>
      </c>
      <c r="E1180" s="16"/>
      <c r="I1180" s="37" t="s">
        <v>25</v>
      </c>
      <c r="J1180" s="37">
        <v>40</v>
      </c>
      <c r="K1180" s="13" t="e">
        <f>VLOOKUP(I1180,#REF!,2,0)</f>
        <v>#REF!</v>
      </c>
      <c r="L1180" s="17" t="e">
        <f>VLOOKUP(I1180,#REF!,6,0)</f>
        <v>#REF!</v>
      </c>
      <c r="M1180" s="92" t="e">
        <f t="shared" si="41"/>
        <v>#REF!</v>
      </c>
      <c r="P1180" s="19" t="e">
        <f>VLOOKUP(I1180,#REF!,8,0)</f>
        <v>#REF!</v>
      </c>
      <c r="Q1180" s="19" t="e">
        <f t="shared" si="42"/>
        <v>#REF!</v>
      </c>
    </row>
    <row r="1181" spans="1:17" hidden="1">
      <c r="A1181" s="11">
        <v>1258</v>
      </c>
      <c r="B1181" s="12">
        <v>44936</v>
      </c>
      <c r="C1181" s="20" t="s">
        <v>212</v>
      </c>
      <c r="D1181" s="16" t="s">
        <v>1361</v>
      </c>
      <c r="E1181" s="16"/>
      <c r="I1181" s="37" t="s">
        <v>35</v>
      </c>
      <c r="J1181" s="37">
        <v>8</v>
      </c>
      <c r="K1181" s="13" t="e">
        <f>VLOOKUP(I1181,#REF!,2,0)</f>
        <v>#REF!</v>
      </c>
      <c r="L1181" s="17" t="e">
        <f>VLOOKUP(I1181,#REF!,6,0)</f>
        <v>#REF!</v>
      </c>
      <c r="M1181" s="92" t="e">
        <f t="shared" si="41"/>
        <v>#REF!</v>
      </c>
      <c r="P1181" s="19" t="e">
        <f>VLOOKUP(I1181,#REF!,8,0)</f>
        <v>#REF!</v>
      </c>
      <c r="Q1181" s="19" t="e">
        <f t="shared" si="42"/>
        <v>#REF!</v>
      </c>
    </row>
    <row r="1182" spans="1:17" hidden="1">
      <c r="A1182" s="11">
        <v>1259</v>
      </c>
      <c r="B1182" s="12">
        <v>44936</v>
      </c>
      <c r="C1182" s="20" t="s">
        <v>212</v>
      </c>
      <c r="D1182" s="16" t="s">
        <v>972</v>
      </c>
      <c r="E1182" s="16"/>
      <c r="I1182" s="37" t="s">
        <v>21</v>
      </c>
      <c r="J1182" s="37">
        <v>20</v>
      </c>
      <c r="K1182" s="13" t="e">
        <f>VLOOKUP(I1182,#REF!,2,0)</f>
        <v>#REF!</v>
      </c>
      <c r="L1182" s="17" t="e">
        <f>VLOOKUP(I1182,#REF!,6,0)</f>
        <v>#REF!</v>
      </c>
      <c r="M1182" s="92" t="e">
        <f t="shared" si="41"/>
        <v>#REF!</v>
      </c>
      <c r="P1182" s="19" t="e">
        <f>VLOOKUP(I1182,#REF!,8,0)</f>
        <v>#REF!</v>
      </c>
      <c r="Q1182" s="19" t="e">
        <f t="shared" si="42"/>
        <v>#REF!</v>
      </c>
    </row>
    <row r="1183" spans="1:17" hidden="1">
      <c r="A1183" s="11">
        <v>1260</v>
      </c>
      <c r="B1183" s="12">
        <v>44936</v>
      </c>
      <c r="C1183" s="20" t="s">
        <v>212</v>
      </c>
      <c r="D1183" s="16" t="s">
        <v>972</v>
      </c>
      <c r="E1183" s="16"/>
      <c r="I1183" s="37" t="s">
        <v>23</v>
      </c>
      <c r="J1183" s="37">
        <v>2</v>
      </c>
      <c r="K1183" s="13" t="e">
        <f>VLOOKUP(I1183,#REF!,2,0)</f>
        <v>#REF!</v>
      </c>
      <c r="L1183" s="17" t="e">
        <f>VLOOKUP(I1183,#REF!,6,0)</f>
        <v>#REF!</v>
      </c>
      <c r="M1183" s="92" t="e">
        <f t="shared" si="41"/>
        <v>#REF!</v>
      </c>
      <c r="P1183" s="19" t="e">
        <f>VLOOKUP(I1183,#REF!,8,0)</f>
        <v>#REF!</v>
      </c>
      <c r="Q1183" s="19" t="e">
        <f t="shared" si="42"/>
        <v>#REF!</v>
      </c>
    </row>
    <row r="1184" spans="1:17">
      <c r="A1184" s="11">
        <v>1261</v>
      </c>
      <c r="B1184" s="12">
        <v>44936</v>
      </c>
      <c r="C1184" s="20" t="s">
        <v>212</v>
      </c>
      <c r="D1184" s="16" t="s">
        <v>972</v>
      </c>
      <c r="E1184" s="16"/>
      <c r="I1184" s="37" t="s">
        <v>25</v>
      </c>
      <c r="J1184" s="37">
        <v>50</v>
      </c>
      <c r="K1184" s="13" t="e">
        <f>VLOOKUP(I1184,#REF!,2,0)</f>
        <v>#REF!</v>
      </c>
      <c r="L1184" s="17" t="e">
        <f>VLOOKUP(I1184,#REF!,6,0)</f>
        <v>#REF!</v>
      </c>
      <c r="M1184" s="92" t="e">
        <f t="shared" si="41"/>
        <v>#REF!</v>
      </c>
      <c r="P1184" s="19" t="e">
        <f>VLOOKUP(I1184,#REF!,8,0)</f>
        <v>#REF!</v>
      </c>
      <c r="Q1184" s="19" t="e">
        <f t="shared" si="42"/>
        <v>#REF!</v>
      </c>
    </row>
    <row r="1185" spans="1:17" hidden="1">
      <c r="A1185" s="11">
        <v>1262</v>
      </c>
      <c r="B1185" s="12">
        <v>44936</v>
      </c>
      <c r="C1185" s="20" t="s">
        <v>212</v>
      </c>
      <c r="D1185" s="16" t="s">
        <v>973</v>
      </c>
      <c r="E1185" s="16"/>
      <c r="I1185" s="37" t="s">
        <v>26</v>
      </c>
      <c r="J1185" s="37">
        <v>20</v>
      </c>
      <c r="K1185" s="13" t="e">
        <f>VLOOKUP(I1185,#REF!,2,0)</f>
        <v>#REF!</v>
      </c>
      <c r="L1185" s="17" t="e">
        <f>VLOOKUP(I1185,#REF!,6,0)</f>
        <v>#REF!</v>
      </c>
      <c r="M1185" s="92" t="e">
        <f t="shared" si="41"/>
        <v>#REF!</v>
      </c>
      <c r="P1185" s="19" t="e">
        <f>VLOOKUP(I1185,#REF!,8,0)</f>
        <v>#REF!</v>
      </c>
      <c r="Q1185" s="19" t="e">
        <f t="shared" si="42"/>
        <v>#REF!</v>
      </c>
    </row>
    <row r="1186" spans="1:17" hidden="1">
      <c r="A1186" s="11">
        <v>1263</v>
      </c>
      <c r="B1186" s="12">
        <v>44936</v>
      </c>
      <c r="C1186" s="20" t="s">
        <v>212</v>
      </c>
      <c r="D1186" s="16" t="s">
        <v>973</v>
      </c>
      <c r="E1186" s="16"/>
      <c r="I1186" s="37" t="s">
        <v>76</v>
      </c>
      <c r="J1186" s="37">
        <v>10</v>
      </c>
      <c r="K1186" s="13" t="e">
        <f>VLOOKUP(I1186,#REF!,2,0)</f>
        <v>#REF!</v>
      </c>
      <c r="L1186" s="17" t="e">
        <f>VLOOKUP(I1186,#REF!,6,0)</f>
        <v>#REF!</v>
      </c>
      <c r="M1186" s="92" t="e">
        <f t="shared" si="41"/>
        <v>#REF!</v>
      </c>
      <c r="P1186" s="19" t="e">
        <f>VLOOKUP(I1186,#REF!,8,0)</f>
        <v>#REF!</v>
      </c>
      <c r="Q1186" s="19" t="e">
        <f t="shared" si="42"/>
        <v>#REF!</v>
      </c>
    </row>
    <row r="1187" spans="1:17" hidden="1">
      <c r="A1187" s="11">
        <v>1264</v>
      </c>
      <c r="B1187" s="12">
        <v>44936</v>
      </c>
      <c r="C1187" s="20" t="s">
        <v>212</v>
      </c>
      <c r="D1187" s="16" t="s">
        <v>973</v>
      </c>
      <c r="E1187" s="16"/>
      <c r="I1187" s="37" t="s">
        <v>21</v>
      </c>
      <c r="J1187" s="37">
        <v>20</v>
      </c>
      <c r="K1187" s="13" t="e">
        <f>VLOOKUP(I1187,#REF!,2,0)</f>
        <v>#REF!</v>
      </c>
      <c r="L1187" s="17" t="e">
        <f>VLOOKUP(I1187,#REF!,6,0)</f>
        <v>#REF!</v>
      </c>
      <c r="M1187" s="92" t="e">
        <f t="shared" si="41"/>
        <v>#REF!</v>
      </c>
      <c r="P1187" s="19" t="e">
        <f>VLOOKUP(I1187,#REF!,8,0)</f>
        <v>#REF!</v>
      </c>
      <c r="Q1187" s="19" t="e">
        <f t="shared" si="42"/>
        <v>#REF!</v>
      </c>
    </row>
    <row r="1188" spans="1:17" hidden="1">
      <c r="A1188" s="11">
        <v>1265</v>
      </c>
      <c r="B1188" s="12">
        <v>44936</v>
      </c>
      <c r="C1188" s="20" t="s">
        <v>212</v>
      </c>
      <c r="D1188" s="16" t="s">
        <v>973</v>
      </c>
      <c r="E1188" s="16"/>
      <c r="I1188" s="37" t="s">
        <v>35</v>
      </c>
      <c r="J1188" s="37">
        <v>4</v>
      </c>
      <c r="K1188" s="13" t="e">
        <f>VLOOKUP(I1188,#REF!,2,0)</f>
        <v>#REF!</v>
      </c>
      <c r="L1188" s="17" t="e">
        <f>VLOOKUP(I1188,#REF!,6,0)</f>
        <v>#REF!</v>
      </c>
      <c r="M1188" s="92" t="e">
        <f t="shared" si="41"/>
        <v>#REF!</v>
      </c>
      <c r="P1188" s="19" t="e">
        <f>VLOOKUP(I1188,#REF!,8,0)</f>
        <v>#REF!</v>
      </c>
      <c r="Q1188" s="19" t="e">
        <f t="shared" si="42"/>
        <v>#REF!</v>
      </c>
    </row>
    <row r="1189" spans="1:17">
      <c r="A1189" s="11">
        <v>1271</v>
      </c>
      <c r="B1189" s="12">
        <v>44936</v>
      </c>
      <c r="C1189" s="20" t="s">
        <v>212</v>
      </c>
      <c r="D1189" s="16" t="s">
        <v>973</v>
      </c>
      <c r="E1189" s="16"/>
      <c r="I1189" s="37" t="s">
        <v>25</v>
      </c>
      <c r="J1189" s="37">
        <v>10</v>
      </c>
      <c r="K1189" s="13" t="e">
        <f>VLOOKUP(I1189,#REF!,2,0)</f>
        <v>#REF!</v>
      </c>
      <c r="L1189" s="17" t="e">
        <f>VLOOKUP(I1189,#REF!,6,0)</f>
        <v>#REF!</v>
      </c>
      <c r="M1189" s="92" t="e">
        <f t="shared" si="41"/>
        <v>#REF!</v>
      </c>
      <c r="P1189" s="19" t="e">
        <f>VLOOKUP(I1189,#REF!,8,0)</f>
        <v>#REF!</v>
      </c>
      <c r="Q1189" s="19" t="e">
        <f t="shared" si="42"/>
        <v>#REF!</v>
      </c>
    </row>
    <row r="1190" spans="1:17" hidden="1">
      <c r="A1190" s="11">
        <v>1272</v>
      </c>
      <c r="B1190" s="12">
        <v>44936</v>
      </c>
      <c r="C1190" s="20" t="s">
        <v>212</v>
      </c>
      <c r="D1190" s="16" t="s">
        <v>974</v>
      </c>
      <c r="E1190" s="16"/>
      <c r="I1190" s="37" t="s">
        <v>35</v>
      </c>
      <c r="J1190" s="37">
        <v>16</v>
      </c>
      <c r="K1190" s="13" t="e">
        <f>VLOOKUP(I1190,#REF!,2,0)</f>
        <v>#REF!</v>
      </c>
      <c r="L1190" s="17" t="e">
        <f>VLOOKUP(I1190,#REF!,6,0)</f>
        <v>#REF!</v>
      </c>
      <c r="M1190" s="92" t="e">
        <f t="shared" si="41"/>
        <v>#REF!</v>
      </c>
      <c r="P1190" s="19" t="e">
        <f>VLOOKUP(I1190,#REF!,8,0)</f>
        <v>#REF!</v>
      </c>
      <c r="Q1190" s="19" t="e">
        <f t="shared" si="42"/>
        <v>#REF!</v>
      </c>
    </row>
    <row r="1191" spans="1:17" hidden="1">
      <c r="A1191" s="11">
        <v>1273</v>
      </c>
      <c r="B1191" s="12">
        <v>44936</v>
      </c>
      <c r="C1191" s="20" t="s">
        <v>212</v>
      </c>
      <c r="D1191" s="16" t="s">
        <v>974</v>
      </c>
      <c r="E1191" s="16"/>
      <c r="I1191" s="37" t="s">
        <v>23</v>
      </c>
      <c r="J1191" s="37">
        <v>5</v>
      </c>
      <c r="K1191" s="13" t="e">
        <f>VLOOKUP(I1191,#REF!,2,0)</f>
        <v>#REF!</v>
      </c>
      <c r="L1191" s="17" t="e">
        <f>VLOOKUP(I1191,#REF!,6,0)</f>
        <v>#REF!</v>
      </c>
      <c r="M1191" s="92" t="e">
        <f t="shared" si="41"/>
        <v>#REF!</v>
      </c>
      <c r="P1191" s="19" t="e">
        <f>VLOOKUP(I1191,#REF!,8,0)</f>
        <v>#REF!</v>
      </c>
      <c r="Q1191" s="19" t="e">
        <f t="shared" si="42"/>
        <v>#REF!</v>
      </c>
    </row>
    <row r="1192" spans="1:17" hidden="1">
      <c r="A1192" s="11">
        <v>1274</v>
      </c>
      <c r="B1192" s="12">
        <v>44936</v>
      </c>
      <c r="C1192" s="20" t="s">
        <v>212</v>
      </c>
      <c r="D1192" s="16" t="s">
        <v>975</v>
      </c>
      <c r="E1192" s="16"/>
      <c r="I1192" s="37" t="s">
        <v>35</v>
      </c>
      <c r="J1192" s="37">
        <v>8</v>
      </c>
      <c r="K1192" s="13" t="e">
        <f>VLOOKUP(I1192,#REF!,2,0)</f>
        <v>#REF!</v>
      </c>
      <c r="L1192" s="17" t="e">
        <f>VLOOKUP(I1192,#REF!,6,0)</f>
        <v>#REF!</v>
      </c>
      <c r="M1192" s="92" t="e">
        <f t="shared" si="41"/>
        <v>#REF!</v>
      </c>
      <c r="P1192" s="19" t="e">
        <f>VLOOKUP(I1192,#REF!,8,0)</f>
        <v>#REF!</v>
      </c>
      <c r="Q1192" s="19" t="e">
        <f t="shared" si="42"/>
        <v>#REF!</v>
      </c>
    </row>
    <row r="1193" spans="1:17" hidden="1">
      <c r="A1193" s="11">
        <v>1275</v>
      </c>
      <c r="B1193" s="12">
        <v>44936</v>
      </c>
      <c r="C1193" s="20" t="s">
        <v>212</v>
      </c>
      <c r="D1193" s="16" t="s">
        <v>975</v>
      </c>
      <c r="E1193" s="16"/>
      <c r="I1193" s="37" t="s">
        <v>23</v>
      </c>
      <c r="J1193" s="37">
        <v>6</v>
      </c>
      <c r="K1193" s="13" t="e">
        <f>VLOOKUP(I1193,#REF!,2,0)</f>
        <v>#REF!</v>
      </c>
      <c r="L1193" s="17" t="e">
        <f>VLOOKUP(I1193,#REF!,6,0)</f>
        <v>#REF!</v>
      </c>
      <c r="M1193" s="92" t="e">
        <f t="shared" si="41"/>
        <v>#REF!</v>
      </c>
      <c r="P1193" s="19" t="e">
        <f>VLOOKUP(I1193,#REF!,8,0)</f>
        <v>#REF!</v>
      </c>
      <c r="Q1193" s="19" t="e">
        <f t="shared" si="42"/>
        <v>#REF!</v>
      </c>
    </row>
    <row r="1194" spans="1:17" hidden="1">
      <c r="A1194" s="11">
        <v>1276</v>
      </c>
      <c r="B1194" s="12">
        <v>44936</v>
      </c>
      <c r="C1194" s="20" t="s">
        <v>212</v>
      </c>
      <c r="D1194" s="16" t="s">
        <v>975</v>
      </c>
      <c r="E1194" s="16"/>
      <c r="I1194" s="37" t="s">
        <v>76</v>
      </c>
      <c r="J1194" s="37">
        <v>10</v>
      </c>
      <c r="K1194" s="13" t="e">
        <f>VLOOKUP(I1194,#REF!,2,0)</f>
        <v>#REF!</v>
      </c>
      <c r="L1194" s="17" t="e">
        <f>VLOOKUP(I1194,#REF!,6,0)</f>
        <v>#REF!</v>
      </c>
      <c r="M1194" s="92" t="e">
        <f t="shared" si="41"/>
        <v>#REF!</v>
      </c>
      <c r="P1194" s="19" t="e">
        <f>VLOOKUP(I1194,#REF!,8,0)</f>
        <v>#REF!</v>
      </c>
      <c r="Q1194" s="19" t="e">
        <f t="shared" si="42"/>
        <v>#REF!</v>
      </c>
    </row>
    <row r="1195" spans="1:17" hidden="1">
      <c r="A1195" s="11">
        <v>1277</v>
      </c>
      <c r="B1195" s="12">
        <v>44936</v>
      </c>
      <c r="C1195" s="20" t="s">
        <v>212</v>
      </c>
      <c r="D1195" s="16" t="s">
        <v>975</v>
      </c>
      <c r="E1195" s="16"/>
      <c r="I1195" s="37" t="s">
        <v>35</v>
      </c>
      <c r="J1195" s="37">
        <v>40</v>
      </c>
      <c r="K1195" s="13" t="e">
        <f>VLOOKUP(I1195,#REF!,2,0)</f>
        <v>#REF!</v>
      </c>
      <c r="L1195" s="17" t="e">
        <f>VLOOKUP(I1195,#REF!,6,0)</f>
        <v>#REF!</v>
      </c>
      <c r="M1195" s="92" t="e">
        <f t="shared" si="41"/>
        <v>#REF!</v>
      </c>
      <c r="P1195" s="19" t="e">
        <f>VLOOKUP(I1195,#REF!,8,0)</f>
        <v>#REF!</v>
      </c>
      <c r="Q1195" s="19" t="e">
        <f t="shared" si="42"/>
        <v>#REF!</v>
      </c>
    </row>
    <row r="1196" spans="1:17" hidden="1">
      <c r="A1196" s="11">
        <v>1278</v>
      </c>
      <c r="B1196" s="12">
        <v>44936</v>
      </c>
      <c r="C1196" s="20" t="s">
        <v>212</v>
      </c>
      <c r="D1196" s="16" t="s">
        <v>975</v>
      </c>
      <c r="E1196" s="16"/>
      <c r="I1196" s="37" t="s">
        <v>23</v>
      </c>
      <c r="J1196" s="37">
        <v>10</v>
      </c>
      <c r="K1196" s="13" t="e">
        <f>VLOOKUP(I1196,#REF!,2,0)</f>
        <v>#REF!</v>
      </c>
      <c r="L1196" s="17" t="e">
        <f>VLOOKUP(I1196,#REF!,6,0)</f>
        <v>#REF!</v>
      </c>
      <c r="M1196" s="92" t="e">
        <f t="shared" si="41"/>
        <v>#REF!</v>
      </c>
      <c r="P1196" s="19" t="e">
        <f>VLOOKUP(I1196,#REF!,8,0)</f>
        <v>#REF!</v>
      </c>
      <c r="Q1196" s="19" t="e">
        <f t="shared" si="42"/>
        <v>#REF!</v>
      </c>
    </row>
    <row r="1197" spans="1:17" hidden="1">
      <c r="A1197" s="11">
        <v>1279</v>
      </c>
      <c r="B1197" s="12">
        <v>44936</v>
      </c>
      <c r="C1197" s="20" t="s">
        <v>212</v>
      </c>
      <c r="D1197" s="16" t="s">
        <v>976</v>
      </c>
      <c r="E1197" s="16"/>
      <c r="I1197" s="37" t="s">
        <v>26</v>
      </c>
      <c r="J1197" s="37">
        <v>20</v>
      </c>
      <c r="K1197" s="13" t="e">
        <f>VLOOKUP(I1197,#REF!,2,0)</f>
        <v>#REF!</v>
      </c>
      <c r="L1197" s="17" t="e">
        <f>VLOOKUP(I1197,#REF!,6,0)</f>
        <v>#REF!</v>
      </c>
      <c r="M1197" s="92" t="e">
        <f t="shared" si="41"/>
        <v>#REF!</v>
      </c>
      <c r="P1197" s="19" t="e">
        <f>VLOOKUP(I1197,#REF!,8,0)</f>
        <v>#REF!</v>
      </c>
      <c r="Q1197" s="19" t="e">
        <f t="shared" si="42"/>
        <v>#REF!</v>
      </c>
    </row>
    <row r="1198" spans="1:17" hidden="1">
      <c r="A1198" s="11">
        <v>1280</v>
      </c>
      <c r="B1198" s="12">
        <v>44936</v>
      </c>
      <c r="C1198" s="20" t="s">
        <v>212</v>
      </c>
      <c r="D1198" s="16" t="s">
        <v>1146</v>
      </c>
      <c r="E1198" s="16"/>
      <c r="I1198" s="37" t="s">
        <v>76</v>
      </c>
      <c r="J1198" s="37">
        <v>10</v>
      </c>
      <c r="K1198" s="13" t="e">
        <f>VLOOKUP(I1198,#REF!,2,0)</f>
        <v>#REF!</v>
      </c>
      <c r="L1198" s="17" t="e">
        <f>VLOOKUP(I1198,#REF!,6,0)</f>
        <v>#REF!</v>
      </c>
      <c r="M1198" s="92" t="e">
        <f t="shared" si="41"/>
        <v>#REF!</v>
      </c>
      <c r="P1198" s="19" t="e">
        <f>VLOOKUP(I1198,#REF!,8,0)</f>
        <v>#REF!</v>
      </c>
      <c r="Q1198" s="19" t="e">
        <f t="shared" si="42"/>
        <v>#REF!</v>
      </c>
    </row>
    <row r="1199" spans="1:17" hidden="1">
      <c r="A1199" s="11">
        <v>1281</v>
      </c>
      <c r="B1199" s="12">
        <v>44936</v>
      </c>
      <c r="C1199" s="20" t="s">
        <v>212</v>
      </c>
      <c r="D1199" s="16" t="s">
        <v>1146</v>
      </c>
      <c r="E1199" s="16"/>
      <c r="I1199" s="37" t="s">
        <v>23</v>
      </c>
      <c r="J1199" s="37">
        <v>10</v>
      </c>
      <c r="K1199" s="13" t="e">
        <f>VLOOKUP(I1199,#REF!,2,0)</f>
        <v>#REF!</v>
      </c>
      <c r="L1199" s="17" t="e">
        <f>VLOOKUP(I1199,#REF!,6,0)</f>
        <v>#REF!</v>
      </c>
      <c r="M1199" s="92" t="e">
        <f t="shared" si="41"/>
        <v>#REF!</v>
      </c>
      <c r="P1199" s="19" t="e">
        <f>VLOOKUP(I1199,#REF!,8,0)</f>
        <v>#REF!</v>
      </c>
      <c r="Q1199" s="19" t="e">
        <f t="shared" si="42"/>
        <v>#REF!</v>
      </c>
    </row>
    <row r="1200" spans="1:17" hidden="1">
      <c r="A1200" s="11">
        <v>1282</v>
      </c>
      <c r="B1200" s="12">
        <v>44936</v>
      </c>
      <c r="C1200" s="20" t="s">
        <v>212</v>
      </c>
      <c r="D1200" s="16" t="s">
        <v>1362</v>
      </c>
      <c r="E1200" s="16"/>
      <c r="I1200" s="37" t="s">
        <v>21</v>
      </c>
      <c r="J1200" s="37">
        <v>20</v>
      </c>
      <c r="K1200" s="13" t="e">
        <f>VLOOKUP(I1200,#REF!,2,0)</f>
        <v>#REF!</v>
      </c>
      <c r="L1200" s="17" t="e">
        <f>VLOOKUP(I1200,#REF!,6,0)</f>
        <v>#REF!</v>
      </c>
      <c r="M1200" s="92" t="e">
        <f t="shared" si="41"/>
        <v>#REF!</v>
      </c>
      <c r="P1200" s="19" t="e">
        <f>VLOOKUP(I1200,#REF!,8,0)</f>
        <v>#REF!</v>
      </c>
      <c r="Q1200" s="19" t="e">
        <f t="shared" si="42"/>
        <v>#REF!</v>
      </c>
    </row>
    <row r="1201" spans="1:17" hidden="1">
      <c r="A1201" s="11">
        <v>1283</v>
      </c>
      <c r="B1201" s="12">
        <v>44936</v>
      </c>
      <c r="C1201" s="20" t="s">
        <v>212</v>
      </c>
      <c r="D1201" s="16" t="s">
        <v>1362</v>
      </c>
      <c r="E1201" s="16"/>
      <c r="I1201" s="37" t="s">
        <v>35</v>
      </c>
      <c r="J1201" s="37">
        <v>4</v>
      </c>
      <c r="K1201" s="13" t="e">
        <f>VLOOKUP(I1201,#REF!,2,0)</f>
        <v>#REF!</v>
      </c>
      <c r="L1201" s="17" t="e">
        <f>VLOOKUP(I1201,#REF!,6,0)</f>
        <v>#REF!</v>
      </c>
      <c r="M1201" s="92" t="e">
        <f t="shared" si="41"/>
        <v>#REF!</v>
      </c>
      <c r="P1201" s="19" t="e">
        <f>VLOOKUP(I1201,#REF!,8,0)</f>
        <v>#REF!</v>
      </c>
      <c r="Q1201" s="19" t="e">
        <f t="shared" si="42"/>
        <v>#REF!</v>
      </c>
    </row>
    <row r="1202" spans="1:17">
      <c r="A1202" s="11">
        <v>1284</v>
      </c>
      <c r="B1202" s="12">
        <v>44936</v>
      </c>
      <c r="C1202" s="20" t="s">
        <v>212</v>
      </c>
      <c r="D1202" s="16" t="s">
        <v>219</v>
      </c>
      <c r="E1202" s="16"/>
      <c r="I1202" s="37" t="s">
        <v>25</v>
      </c>
      <c r="J1202" s="37">
        <v>20</v>
      </c>
      <c r="K1202" s="13" t="e">
        <f>VLOOKUP(I1202,#REF!,2,0)</f>
        <v>#REF!</v>
      </c>
      <c r="L1202" s="17" t="e">
        <f>VLOOKUP(I1202,#REF!,6,0)</f>
        <v>#REF!</v>
      </c>
      <c r="M1202" s="92" t="e">
        <f t="shared" si="41"/>
        <v>#REF!</v>
      </c>
      <c r="P1202" s="19" t="e">
        <f>VLOOKUP(I1202,#REF!,8,0)</f>
        <v>#REF!</v>
      </c>
      <c r="Q1202" s="19" t="e">
        <f t="shared" si="42"/>
        <v>#REF!</v>
      </c>
    </row>
    <row r="1203" spans="1:17" hidden="1">
      <c r="A1203" s="11">
        <v>1285</v>
      </c>
      <c r="B1203" s="12">
        <v>44936</v>
      </c>
      <c r="C1203" s="20" t="s">
        <v>212</v>
      </c>
      <c r="D1203" s="16" t="s">
        <v>977</v>
      </c>
      <c r="E1203" s="16"/>
      <c r="I1203" s="37" t="s">
        <v>26</v>
      </c>
      <c r="J1203" s="37">
        <v>20</v>
      </c>
      <c r="K1203" s="13" t="e">
        <f>VLOOKUP(I1203,#REF!,2,0)</f>
        <v>#REF!</v>
      </c>
      <c r="L1203" s="17" t="e">
        <f>VLOOKUP(I1203,#REF!,6,0)</f>
        <v>#REF!</v>
      </c>
      <c r="M1203" s="30" t="e">
        <f t="shared" si="41"/>
        <v>#REF!</v>
      </c>
      <c r="P1203" s="19" t="e">
        <f>VLOOKUP(I1203,#REF!,8,0)</f>
        <v>#REF!</v>
      </c>
      <c r="Q1203" s="19" t="e">
        <f t="shared" si="42"/>
        <v>#REF!</v>
      </c>
    </row>
    <row r="1204" spans="1:17" hidden="1">
      <c r="A1204" s="11">
        <v>1286</v>
      </c>
      <c r="B1204" s="12">
        <v>44936</v>
      </c>
      <c r="C1204" s="20" t="s">
        <v>212</v>
      </c>
      <c r="D1204" s="16" t="s">
        <v>977</v>
      </c>
      <c r="E1204" s="16"/>
      <c r="I1204" s="37" t="s">
        <v>21</v>
      </c>
      <c r="J1204" s="37">
        <v>20</v>
      </c>
      <c r="K1204" s="13" t="e">
        <f>VLOOKUP(I1204,#REF!,2,0)</f>
        <v>#REF!</v>
      </c>
      <c r="L1204" s="17" t="e">
        <f>VLOOKUP(I1204,#REF!,6,0)</f>
        <v>#REF!</v>
      </c>
      <c r="M1204" s="30" t="e">
        <f t="shared" si="41"/>
        <v>#REF!</v>
      </c>
      <c r="P1204" s="19" t="e">
        <f>VLOOKUP(I1204,#REF!,8,0)</f>
        <v>#REF!</v>
      </c>
      <c r="Q1204" s="19" t="e">
        <f t="shared" si="42"/>
        <v>#REF!</v>
      </c>
    </row>
    <row r="1205" spans="1:17" hidden="1">
      <c r="A1205" s="11">
        <v>1287</v>
      </c>
      <c r="B1205" s="12">
        <v>44936</v>
      </c>
      <c r="C1205" s="20" t="s">
        <v>212</v>
      </c>
      <c r="D1205" s="16" t="s">
        <v>1363</v>
      </c>
      <c r="E1205" s="16"/>
      <c r="I1205" s="37" t="s">
        <v>76</v>
      </c>
      <c r="J1205" s="37">
        <v>10</v>
      </c>
      <c r="K1205" s="13" t="e">
        <f>VLOOKUP(I1205,#REF!,2,0)</f>
        <v>#REF!</v>
      </c>
      <c r="L1205" s="17" t="e">
        <f>VLOOKUP(I1205,#REF!,6,0)</f>
        <v>#REF!</v>
      </c>
      <c r="M1205" s="30" t="e">
        <f t="shared" si="41"/>
        <v>#REF!</v>
      </c>
      <c r="P1205" s="19" t="e">
        <f>VLOOKUP(I1205,#REF!,8,0)</f>
        <v>#REF!</v>
      </c>
      <c r="Q1205" s="19" t="e">
        <f t="shared" si="42"/>
        <v>#REF!</v>
      </c>
    </row>
    <row r="1206" spans="1:17" hidden="1">
      <c r="A1206" s="11">
        <v>1288</v>
      </c>
      <c r="B1206" s="12">
        <v>44936</v>
      </c>
      <c r="C1206" s="20" t="s">
        <v>212</v>
      </c>
      <c r="D1206" s="16" t="s">
        <v>1363</v>
      </c>
      <c r="E1206" s="16"/>
      <c r="I1206" s="37" t="s">
        <v>21</v>
      </c>
      <c r="J1206" s="37">
        <v>20</v>
      </c>
      <c r="K1206" s="13" t="e">
        <f>VLOOKUP(I1206,#REF!,2,0)</f>
        <v>#REF!</v>
      </c>
      <c r="L1206" s="17" t="e">
        <f>VLOOKUP(I1206,#REF!,6,0)</f>
        <v>#REF!</v>
      </c>
      <c r="M1206" s="30" t="e">
        <f t="shared" si="41"/>
        <v>#REF!</v>
      </c>
      <c r="P1206" s="19" t="e">
        <f>VLOOKUP(I1206,#REF!,8,0)</f>
        <v>#REF!</v>
      </c>
      <c r="Q1206" s="19" t="e">
        <f t="shared" si="42"/>
        <v>#REF!</v>
      </c>
    </row>
    <row r="1207" spans="1:17" hidden="1">
      <c r="A1207" s="11">
        <v>1289</v>
      </c>
      <c r="B1207" s="12">
        <v>44936</v>
      </c>
      <c r="C1207" s="20" t="s">
        <v>212</v>
      </c>
      <c r="D1207" s="16" t="s">
        <v>1363</v>
      </c>
      <c r="E1207" s="16"/>
      <c r="I1207" s="37" t="s">
        <v>35</v>
      </c>
      <c r="J1207" s="37">
        <v>8</v>
      </c>
      <c r="K1207" s="13" t="e">
        <f>VLOOKUP(I1207,#REF!,2,0)</f>
        <v>#REF!</v>
      </c>
      <c r="L1207" s="17" t="e">
        <f>VLOOKUP(I1207,#REF!,6,0)</f>
        <v>#REF!</v>
      </c>
      <c r="M1207" s="30" t="e">
        <f t="shared" si="41"/>
        <v>#REF!</v>
      </c>
      <c r="P1207" s="19" t="e">
        <f>VLOOKUP(I1207,#REF!,8,0)</f>
        <v>#REF!</v>
      </c>
      <c r="Q1207" s="19" t="e">
        <f t="shared" si="42"/>
        <v>#REF!</v>
      </c>
    </row>
    <row r="1208" spans="1:17" hidden="1">
      <c r="A1208" s="11">
        <v>1290</v>
      </c>
      <c r="B1208" s="12">
        <v>44936</v>
      </c>
      <c r="C1208" s="20" t="s">
        <v>212</v>
      </c>
      <c r="D1208" s="16" t="s">
        <v>1363</v>
      </c>
      <c r="E1208" s="16"/>
      <c r="I1208" s="37" t="s">
        <v>23</v>
      </c>
      <c r="J1208" s="37">
        <v>4</v>
      </c>
      <c r="K1208" s="13" t="e">
        <f>VLOOKUP(I1208,#REF!,2,0)</f>
        <v>#REF!</v>
      </c>
      <c r="L1208" s="17" t="e">
        <f>VLOOKUP(I1208,#REF!,6,0)</f>
        <v>#REF!</v>
      </c>
      <c r="M1208" s="30" t="e">
        <f t="shared" si="41"/>
        <v>#REF!</v>
      </c>
      <c r="P1208" s="19" t="e">
        <f>VLOOKUP(I1208,#REF!,8,0)</f>
        <v>#REF!</v>
      </c>
      <c r="Q1208" s="19" t="e">
        <f t="shared" si="42"/>
        <v>#REF!</v>
      </c>
    </row>
    <row r="1209" spans="1:17" hidden="1">
      <c r="A1209" s="11">
        <v>1291</v>
      </c>
      <c r="B1209" s="12">
        <v>44936</v>
      </c>
      <c r="C1209" s="20" t="s">
        <v>212</v>
      </c>
      <c r="D1209" s="16" t="s">
        <v>1364</v>
      </c>
      <c r="E1209" s="16"/>
      <c r="I1209" s="37" t="s">
        <v>76</v>
      </c>
      <c r="J1209" s="37">
        <v>10</v>
      </c>
      <c r="K1209" s="13" t="e">
        <f>VLOOKUP(I1209,#REF!,2,0)</f>
        <v>#REF!</v>
      </c>
      <c r="L1209" s="17" t="e">
        <f>VLOOKUP(I1209,#REF!,6,0)</f>
        <v>#REF!</v>
      </c>
      <c r="M1209" s="30" t="e">
        <f t="shared" si="41"/>
        <v>#REF!</v>
      </c>
      <c r="P1209" s="19" t="e">
        <f>VLOOKUP(I1209,#REF!,8,0)</f>
        <v>#REF!</v>
      </c>
      <c r="Q1209" s="19" t="e">
        <f t="shared" si="42"/>
        <v>#REF!</v>
      </c>
    </row>
    <row r="1210" spans="1:17" hidden="1">
      <c r="A1210" s="11">
        <v>1292</v>
      </c>
      <c r="B1210" s="12">
        <v>44936</v>
      </c>
      <c r="C1210" s="20" t="s">
        <v>212</v>
      </c>
      <c r="D1210" s="16" t="s">
        <v>1364</v>
      </c>
      <c r="E1210" s="16"/>
      <c r="I1210" s="37" t="s">
        <v>35</v>
      </c>
      <c r="J1210" s="37">
        <v>12</v>
      </c>
      <c r="K1210" s="13" t="e">
        <f>VLOOKUP(I1210,#REF!,2,0)</f>
        <v>#REF!</v>
      </c>
      <c r="L1210" s="17" t="e">
        <f>VLOOKUP(I1210,#REF!,6,0)</f>
        <v>#REF!</v>
      </c>
      <c r="M1210" s="30" t="e">
        <f t="shared" si="41"/>
        <v>#REF!</v>
      </c>
      <c r="P1210" s="19" t="e">
        <f>VLOOKUP(I1210,#REF!,8,0)</f>
        <v>#REF!</v>
      </c>
      <c r="Q1210" s="19" t="e">
        <f t="shared" si="42"/>
        <v>#REF!</v>
      </c>
    </row>
    <row r="1211" spans="1:17">
      <c r="A1211" s="11">
        <v>1293</v>
      </c>
      <c r="B1211" s="12">
        <v>44936</v>
      </c>
      <c r="C1211" s="20" t="s">
        <v>212</v>
      </c>
      <c r="D1211" s="16" t="s">
        <v>1364</v>
      </c>
      <c r="E1211" s="16"/>
      <c r="I1211" s="37" t="s">
        <v>25</v>
      </c>
      <c r="J1211" s="37">
        <v>30</v>
      </c>
      <c r="K1211" s="13" t="e">
        <f>VLOOKUP(I1211,#REF!,2,0)</f>
        <v>#REF!</v>
      </c>
      <c r="L1211" s="17" t="e">
        <f>VLOOKUP(I1211,#REF!,6,0)</f>
        <v>#REF!</v>
      </c>
      <c r="M1211" s="30" t="e">
        <f t="shared" si="41"/>
        <v>#REF!</v>
      </c>
      <c r="P1211" s="19" t="e">
        <f>VLOOKUP(I1211,#REF!,8,0)</f>
        <v>#REF!</v>
      </c>
      <c r="Q1211" s="19" t="e">
        <f t="shared" si="42"/>
        <v>#REF!</v>
      </c>
    </row>
    <row r="1212" spans="1:17" hidden="1">
      <c r="A1212" s="11">
        <v>1294</v>
      </c>
      <c r="B1212" s="12">
        <v>44936</v>
      </c>
      <c r="C1212" s="20" t="s">
        <v>212</v>
      </c>
      <c r="D1212" s="16" t="s">
        <v>1031</v>
      </c>
      <c r="E1212" s="16"/>
      <c r="I1212" s="37" t="s">
        <v>76</v>
      </c>
      <c r="J1212" s="37">
        <v>10</v>
      </c>
      <c r="K1212" s="13" t="e">
        <f>VLOOKUP(I1212,#REF!,2,0)</f>
        <v>#REF!</v>
      </c>
      <c r="L1212" s="17" t="e">
        <f>VLOOKUP(I1212,#REF!,6,0)</f>
        <v>#REF!</v>
      </c>
      <c r="M1212" s="30" t="e">
        <f t="shared" si="41"/>
        <v>#REF!</v>
      </c>
      <c r="P1212" s="19" t="e">
        <f>VLOOKUP(I1212,#REF!,8,0)</f>
        <v>#REF!</v>
      </c>
      <c r="Q1212" s="19" t="e">
        <f t="shared" si="42"/>
        <v>#REF!</v>
      </c>
    </row>
    <row r="1213" spans="1:17" hidden="1">
      <c r="A1213" s="11">
        <v>1295</v>
      </c>
      <c r="B1213" s="12">
        <v>44936</v>
      </c>
      <c r="C1213" s="20" t="s">
        <v>212</v>
      </c>
      <c r="D1213" s="16" t="s">
        <v>1031</v>
      </c>
      <c r="E1213" s="16"/>
      <c r="I1213" s="37" t="s">
        <v>21</v>
      </c>
      <c r="J1213" s="37">
        <v>20</v>
      </c>
      <c r="K1213" s="13" t="e">
        <f>VLOOKUP(I1213,#REF!,2,0)</f>
        <v>#REF!</v>
      </c>
      <c r="L1213" s="17" t="e">
        <f>VLOOKUP(I1213,#REF!,6,0)</f>
        <v>#REF!</v>
      </c>
      <c r="M1213" s="30" t="e">
        <f t="shared" si="41"/>
        <v>#REF!</v>
      </c>
      <c r="P1213" s="19" t="e">
        <f>VLOOKUP(I1213,#REF!,8,0)</f>
        <v>#REF!</v>
      </c>
      <c r="Q1213" s="19" t="e">
        <f t="shared" si="42"/>
        <v>#REF!</v>
      </c>
    </row>
    <row r="1214" spans="1:17" hidden="1">
      <c r="A1214" s="11">
        <v>1296</v>
      </c>
      <c r="B1214" s="12">
        <v>44936</v>
      </c>
      <c r="C1214" s="20" t="s">
        <v>212</v>
      </c>
      <c r="D1214" s="16" t="s">
        <v>1031</v>
      </c>
      <c r="E1214" s="16"/>
      <c r="I1214" s="37" t="s">
        <v>35</v>
      </c>
      <c r="J1214" s="37">
        <v>12</v>
      </c>
      <c r="K1214" s="13" t="e">
        <f>VLOOKUP(I1214,#REF!,2,0)</f>
        <v>#REF!</v>
      </c>
      <c r="L1214" s="17" t="e">
        <f>VLOOKUP(I1214,#REF!,6,0)</f>
        <v>#REF!</v>
      </c>
      <c r="M1214" s="30" t="e">
        <f t="shared" si="41"/>
        <v>#REF!</v>
      </c>
      <c r="P1214" s="19" t="e">
        <f>VLOOKUP(I1214,#REF!,8,0)</f>
        <v>#REF!</v>
      </c>
      <c r="Q1214" s="19" t="e">
        <f t="shared" si="42"/>
        <v>#REF!</v>
      </c>
    </row>
    <row r="1215" spans="1:17">
      <c r="A1215" s="11">
        <v>1297</v>
      </c>
      <c r="B1215" s="12">
        <v>44936</v>
      </c>
      <c r="C1215" s="20" t="s">
        <v>212</v>
      </c>
      <c r="D1215" s="16" t="s">
        <v>1031</v>
      </c>
      <c r="E1215" s="16"/>
      <c r="I1215" s="37" t="s">
        <v>25</v>
      </c>
      <c r="J1215" s="37">
        <v>10</v>
      </c>
      <c r="K1215" s="13" t="e">
        <f>VLOOKUP(I1215,#REF!,2,0)</f>
        <v>#REF!</v>
      </c>
      <c r="L1215" s="17" t="e">
        <f>VLOOKUP(I1215,#REF!,6,0)</f>
        <v>#REF!</v>
      </c>
      <c r="M1215" s="30" t="e">
        <f t="shared" si="41"/>
        <v>#REF!</v>
      </c>
      <c r="P1215" s="19" t="e">
        <f>VLOOKUP(I1215,#REF!,8,0)</f>
        <v>#REF!</v>
      </c>
      <c r="Q1215" s="19" t="e">
        <f t="shared" si="42"/>
        <v>#REF!</v>
      </c>
    </row>
    <row r="1216" spans="1:17" hidden="1">
      <c r="A1216" s="11">
        <v>1298</v>
      </c>
      <c r="B1216" s="12">
        <v>44936</v>
      </c>
      <c r="C1216" s="20" t="s">
        <v>212</v>
      </c>
      <c r="D1216" s="16" t="s">
        <v>980</v>
      </c>
      <c r="E1216" s="16"/>
      <c r="I1216" s="37" t="s">
        <v>35</v>
      </c>
      <c r="J1216" s="37">
        <v>4</v>
      </c>
      <c r="K1216" s="13" t="e">
        <f>VLOOKUP(I1216,#REF!,2,0)</f>
        <v>#REF!</v>
      </c>
      <c r="L1216" s="17" t="e">
        <f>VLOOKUP(I1216,#REF!,6,0)</f>
        <v>#REF!</v>
      </c>
      <c r="M1216" s="30" t="e">
        <f t="shared" si="41"/>
        <v>#REF!</v>
      </c>
      <c r="P1216" s="19" t="e">
        <f>VLOOKUP(I1216,#REF!,8,0)</f>
        <v>#REF!</v>
      </c>
      <c r="Q1216" s="19" t="e">
        <f t="shared" si="42"/>
        <v>#REF!</v>
      </c>
    </row>
    <row r="1217" spans="1:17">
      <c r="A1217" s="11">
        <v>1299</v>
      </c>
      <c r="B1217" s="12">
        <v>44936</v>
      </c>
      <c r="C1217" s="20" t="s">
        <v>212</v>
      </c>
      <c r="D1217" s="16" t="s">
        <v>980</v>
      </c>
      <c r="E1217" s="16"/>
      <c r="I1217" s="37" t="s">
        <v>25</v>
      </c>
      <c r="J1217" s="37">
        <v>30</v>
      </c>
      <c r="K1217" s="13" t="e">
        <f>VLOOKUP(I1217,#REF!,2,0)</f>
        <v>#REF!</v>
      </c>
      <c r="L1217" s="17" t="e">
        <f>VLOOKUP(I1217,#REF!,6,0)</f>
        <v>#REF!</v>
      </c>
      <c r="M1217" s="30" t="e">
        <f t="shared" si="41"/>
        <v>#REF!</v>
      </c>
      <c r="P1217" s="19" t="e">
        <f>VLOOKUP(I1217,#REF!,8,0)</f>
        <v>#REF!</v>
      </c>
      <c r="Q1217" s="19" t="e">
        <f t="shared" si="42"/>
        <v>#REF!</v>
      </c>
    </row>
    <row r="1218" spans="1:17" hidden="1">
      <c r="A1218" s="11">
        <v>1300</v>
      </c>
      <c r="B1218" s="12">
        <v>44936</v>
      </c>
      <c r="C1218" s="20" t="s">
        <v>212</v>
      </c>
      <c r="D1218" s="16" t="s">
        <v>981</v>
      </c>
      <c r="E1218" s="16"/>
      <c r="I1218" s="37" t="s">
        <v>26</v>
      </c>
      <c r="J1218" s="37">
        <v>100</v>
      </c>
      <c r="K1218" s="13" t="e">
        <f>VLOOKUP(I1218,#REF!,2,0)</f>
        <v>#REF!</v>
      </c>
      <c r="L1218" s="17" t="e">
        <f>VLOOKUP(I1218,#REF!,6,0)</f>
        <v>#REF!</v>
      </c>
      <c r="M1218" s="30" t="e">
        <f t="shared" si="41"/>
        <v>#REF!</v>
      </c>
      <c r="P1218" s="19" t="e">
        <f>VLOOKUP(I1218,#REF!,8,0)</f>
        <v>#REF!</v>
      </c>
      <c r="Q1218" s="19" t="e">
        <f t="shared" si="42"/>
        <v>#REF!</v>
      </c>
    </row>
    <row r="1219" spans="1:17" hidden="1">
      <c r="A1219" s="11">
        <v>1301</v>
      </c>
      <c r="B1219" s="12">
        <v>44936</v>
      </c>
      <c r="C1219" s="20" t="s">
        <v>212</v>
      </c>
      <c r="D1219" s="16" t="s">
        <v>981</v>
      </c>
      <c r="E1219" s="16"/>
      <c r="I1219" s="37" t="s">
        <v>35</v>
      </c>
      <c r="J1219" s="37">
        <v>12</v>
      </c>
      <c r="K1219" s="13" t="e">
        <f>VLOOKUP(I1219,#REF!,2,0)</f>
        <v>#REF!</v>
      </c>
      <c r="L1219" s="17" t="e">
        <f>VLOOKUP(I1219,#REF!,6,0)</f>
        <v>#REF!</v>
      </c>
      <c r="M1219" s="30" t="e">
        <f t="shared" si="41"/>
        <v>#REF!</v>
      </c>
      <c r="P1219" s="19" t="e">
        <f>VLOOKUP(I1219,#REF!,8,0)</f>
        <v>#REF!</v>
      </c>
      <c r="Q1219" s="19" t="e">
        <f t="shared" si="42"/>
        <v>#REF!</v>
      </c>
    </row>
    <row r="1220" spans="1:17" hidden="1">
      <c r="A1220" s="11">
        <v>1302</v>
      </c>
      <c r="B1220" s="12">
        <v>44936</v>
      </c>
      <c r="C1220" s="20" t="s">
        <v>212</v>
      </c>
      <c r="D1220" s="16" t="s">
        <v>981</v>
      </c>
      <c r="E1220" s="16"/>
      <c r="I1220" s="37" t="s">
        <v>23</v>
      </c>
      <c r="J1220" s="37">
        <v>7</v>
      </c>
      <c r="K1220" s="13" t="e">
        <f>VLOOKUP(I1220,#REF!,2,0)</f>
        <v>#REF!</v>
      </c>
      <c r="L1220" s="17" t="e">
        <f>VLOOKUP(I1220,#REF!,6,0)</f>
        <v>#REF!</v>
      </c>
      <c r="M1220" s="30" t="e">
        <f t="shared" si="41"/>
        <v>#REF!</v>
      </c>
      <c r="P1220" s="19" t="e">
        <f>VLOOKUP(I1220,#REF!,8,0)</f>
        <v>#REF!</v>
      </c>
      <c r="Q1220" s="19" t="e">
        <f t="shared" si="42"/>
        <v>#REF!</v>
      </c>
    </row>
    <row r="1221" spans="1:17">
      <c r="A1221" s="11">
        <v>1303</v>
      </c>
      <c r="B1221" s="12">
        <v>44936</v>
      </c>
      <c r="C1221" s="20" t="s">
        <v>212</v>
      </c>
      <c r="D1221" s="16" t="s">
        <v>981</v>
      </c>
      <c r="E1221" s="16"/>
      <c r="I1221" s="37" t="s">
        <v>25</v>
      </c>
      <c r="J1221" s="37">
        <v>100</v>
      </c>
      <c r="K1221" s="13" t="e">
        <f>VLOOKUP(I1221,#REF!,2,0)</f>
        <v>#REF!</v>
      </c>
      <c r="L1221" s="17" t="e">
        <f>VLOOKUP(I1221,#REF!,6,0)</f>
        <v>#REF!</v>
      </c>
      <c r="M1221" s="30" t="e">
        <f t="shared" si="41"/>
        <v>#REF!</v>
      </c>
      <c r="P1221" s="19" t="e">
        <f>VLOOKUP(I1221,#REF!,8,0)</f>
        <v>#REF!</v>
      </c>
      <c r="Q1221" s="19" t="e">
        <f t="shared" si="42"/>
        <v>#REF!</v>
      </c>
    </row>
    <row r="1222" spans="1:17" hidden="1">
      <c r="A1222" s="11">
        <v>1304</v>
      </c>
      <c r="B1222" s="12">
        <v>44936</v>
      </c>
      <c r="C1222" s="20" t="s">
        <v>212</v>
      </c>
      <c r="D1222" s="16" t="s">
        <v>1365</v>
      </c>
      <c r="E1222" s="16"/>
      <c r="I1222" s="37" t="s">
        <v>26</v>
      </c>
      <c r="J1222" s="37">
        <v>60</v>
      </c>
      <c r="K1222" s="13" t="e">
        <f>VLOOKUP(I1222,#REF!,2,0)</f>
        <v>#REF!</v>
      </c>
      <c r="L1222" s="17" t="e">
        <f>VLOOKUP(I1222,#REF!,6,0)</f>
        <v>#REF!</v>
      </c>
      <c r="M1222" s="30" t="e">
        <f t="shared" si="41"/>
        <v>#REF!</v>
      </c>
      <c r="P1222" s="19" t="e">
        <f>VLOOKUP(I1222,#REF!,8,0)</f>
        <v>#REF!</v>
      </c>
      <c r="Q1222" s="19" t="e">
        <f t="shared" si="42"/>
        <v>#REF!</v>
      </c>
    </row>
    <row r="1223" spans="1:17" hidden="1">
      <c r="A1223" s="11">
        <v>1305</v>
      </c>
      <c r="B1223" s="12">
        <v>44936</v>
      </c>
      <c r="C1223" s="20" t="s">
        <v>212</v>
      </c>
      <c r="D1223" s="16" t="s">
        <v>1365</v>
      </c>
      <c r="E1223" s="16"/>
      <c r="F1223" s="99"/>
      <c r="G1223" s="99"/>
      <c r="H1223" s="98"/>
      <c r="I1223" s="37" t="s">
        <v>76</v>
      </c>
      <c r="J1223" s="37">
        <v>20</v>
      </c>
      <c r="K1223" s="13" t="e">
        <f>VLOOKUP(I1223,#REF!,2,0)</f>
        <v>#REF!</v>
      </c>
      <c r="L1223" s="17" t="e">
        <f>VLOOKUP(I1223,#REF!,6,0)</f>
        <v>#REF!</v>
      </c>
      <c r="M1223" s="30" t="e">
        <f t="shared" si="41"/>
        <v>#REF!</v>
      </c>
      <c r="P1223" s="19" t="e">
        <f>VLOOKUP(I1223,#REF!,8,0)</f>
        <v>#REF!</v>
      </c>
      <c r="Q1223" s="19" t="e">
        <f t="shared" si="42"/>
        <v>#REF!</v>
      </c>
    </row>
    <row r="1224" spans="1:17" hidden="1">
      <c r="A1224" s="11">
        <v>1306</v>
      </c>
      <c r="B1224" s="12">
        <v>44936</v>
      </c>
      <c r="C1224" s="20" t="s">
        <v>212</v>
      </c>
      <c r="D1224" s="16" t="s">
        <v>1365</v>
      </c>
      <c r="E1224" s="16"/>
      <c r="I1224" s="37" t="s">
        <v>21</v>
      </c>
      <c r="J1224" s="37">
        <v>20</v>
      </c>
      <c r="K1224" s="13" t="e">
        <f>VLOOKUP(I1224,#REF!,2,0)</f>
        <v>#REF!</v>
      </c>
      <c r="L1224" s="17" t="e">
        <f>VLOOKUP(I1224,#REF!,6,0)</f>
        <v>#REF!</v>
      </c>
      <c r="M1224" s="30" t="e">
        <f t="shared" si="41"/>
        <v>#REF!</v>
      </c>
      <c r="P1224" s="19" t="e">
        <f>VLOOKUP(I1224,#REF!,8,0)</f>
        <v>#REF!</v>
      </c>
      <c r="Q1224" s="19" t="e">
        <f t="shared" si="42"/>
        <v>#REF!</v>
      </c>
    </row>
    <row r="1225" spans="1:17" hidden="1">
      <c r="A1225" s="11">
        <v>1307</v>
      </c>
      <c r="B1225" s="12">
        <v>44936</v>
      </c>
      <c r="C1225" s="20" t="s">
        <v>212</v>
      </c>
      <c r="D1225" s="16" t="s">
        <v>1365</v>
      </c>
      <c r="E1225" s="16"/>
      <c r="I1225" s="37" t="s">
        <v>35</v>
      </c>
      <c r="J1225" s="37">
        <v>12</v>
      </c>
      <c r="K1225" s="13" t="e">
        <f>VLOOKUP(I1225,#REF!,2,0)</f>
        <v>#REF!</v>
      </c>
      <c r="L1225" s="17" t="e">
        <f>VLOOKUP(I1225,#REF!,6,0)</f>
        <v>#REF!</v>
      </c>
      <c r="M1225" s="30" t="e">
        <f t="shared" si="41"/>
        <v>#REF!</v>
      </c>
      <c r="P1225" s="19" t="e">
        <f>VLOOKUP(I1225,#REF!,8,0)</f>
        <v>#REF!</v>
      </c>
      <c r="Q1225" s="19" t="e">
        <f t="shared" si="42"/>
        <v>#REF!</v>
      </c>
    </row>
    <row r="1226" spans="1:17">
      <c r="A1226" s="11">
        <v>1308</v>
      </c>
      <c r="B1226" s="12">
        <v>44936</v>
      </c>
      <c r="C1226" s="20" t="s">
        <v>212</v>
      </c>
      <c r="D1226" s="16" t="s">
        <v>1366</v>
      </c>
      <c r="E1226" s="16"/>
      <c r="I1226" s="37" t="s">
        <v>25</v>
      </c>
      <c r="J1226" s="37">
        <v>10</v>
      </c>
      <c r="K1226" s="13" t="e">
        <f>VLOOKUP(I1226,#REF!,2,0)</f>
        <v>#REF!</v>
      </c>
      <c r="L1226" s="17" t="e">
        <f>VLOOKUP(I1226,#REF!,6,0)</f>
        <v>#REF!</v>
      </c>
      <c r="M1226" s="30" t="e">
        <f t="shared" ref="M1226:M1263" si="43">J1226*L1226</f>
        <v>#REF!</v>
      </c>
      <c r="P1226" s="19" t="e">
        <f>VLOOKUP(I1226,#REF!,8,0)</f>
        <v>#REF!</v>
      </c>
      <c r="Q1226" s="19" t="e">
        <f t="shared" ref="Q1226:Q1263" si="44">J1226*P1226</f>
        <v>#REF!</v>
      </c>
    </row>
    <row r="1227" spans="1:17" hidden="1">
      <c r="A1227" s="11">
        <v>1309</v>
      </c>
      <c r="B1227" s="12">
        <v>44936</v>
      </c>
      <c r="C1227" s="20" t="s">
        <v>212</v>
      </c>
      <c r="D1227" s="16" t="s">
        <v>1366</v>
      </c>
      <c r="E1227" s="16"/>
      <c r="I1227" s="37" t="s">
        <v>35</v>
      </c>
      <c r="J1227" s="37">
        <v>8</v>
      </c>
      <c r="K1227" s="13" t="e">
        <f>VLOOKUP(I1227,#REF!,2,0)</f>
        <v>#REF!</v>
      </c>
      <c r="L1227" s="17" t="e">
        <f>VLOOKUP(I1227,#REF!,6,0)</f>
        <v>#REF!</v>
      </c>
      <c r="M1227" s="30" t="e">
        <f t="shared" si="43"/>
        <v>#REF!</v>
      </c>
      <c r="P1227" s="19" t="e">
        <f>VLOOKUP(I1227,#REF!,8,0)</f>
        <v>#REF!</v>
      </c>
      <c r="Q1227" s="19" t="e">
        <f t="shared" si="44"/>
        <v>#REF!</v>
      </c>
    </row>
    <row r="1228" spans="1:17" hidden="1">
      <c r="A1228" s="11">
        <v>1310</v>
      </c>
      <c r="B1228" s="12">
        <v>44936</v>
      </c>
      <c r="C1228" s="20" t="s">
        <v>215</v>
      </c>
      <c r="D1228" s="16" t="s">
        <v>971</v>
      </c>
      <c r="E1228" s="16"/>
      <c r="I1228" s="37" t="s">
        <v>52</v>
      </c>
      <c r="J1228" s="37">
        <v>200</v>
      </c>
      <c r="K1228" s="13" t="e">
        <f>VLOOKUP(I1228,#REF!,2,0)</f>
        <v>#REF!</v>
      </c>
      <c r="L1228" s="17" t="e">
        <f>VLOOKUP(I1228,#REF!,6,0)</f>
        <v>#REF!</v>
      </c>
      <c r="M1228" s="30" t="e">
        <f t="shared" si="43"/>
        <v>#REF!</v>
      </c>
      <c r="P1228" s="19" t="e">
        <f>VLOOKUP(I1228,#REF!,8,0)</f>
        <v>#REF!</v>
      </c>
      <c r="Q1228" s="19" t="e">
        <f t="shared" si="44"/>
        <v>#REF!</v>
      </c>
    </row>
    <row r="1229" spans="1:17" hidden="1">
      <c r="A1229" s="11">
        <v>1311</v>
      </c>
      <c r="B1229" s="12">
        <v>44936</v>
      </c>
      <c r="C1229" s="20" t="s">
        <v>215</v>
      </c>
      <c r="D1229" s="16" t="s">
        <v>971</v>
      </c>
      <c r="E1229" s="16"/>
      <c r="I1229" s="37" t="s">
        <v>73</v>
      </c>
      <c r="J1229" s="37">
        <v>50</v>
      </c>
      <c r="K1229" s="13" t="e">
        <f>VLOOKUP(I1229,#REF!,2,0)</f>
        <v>#REF!</v>
      </c>
      <c r="L1229" s="17" t="e">
        <f>VLOOKUP(I1229,#REF!,6,0)</f>
        <v>#REF!</v>
      </c>
      <c r="M1229" s="30" t="e">
        <f t="shared" si="43"/>
        <v>#REF!</v>
      </c>
      <c r="P1229" s="19" t="e">
        <f>VLOOKUP(I1229,#REF!,8,0)</f>
        <v>#REF!</v>
      </c>
      <c r="Q1229" s="19" t="e">
        <f t="shared" si="44"/>
        <v>#REF!</v>
      </c>
    </row>
    <row r="1230" spans="1:17">
      <c r="A1230" s="11">
        <v>1312</v>
      </c>
      <c r="B1230" s="12">
        <v>44936</v>
      </c>
      <c r="C1230" s="20" t="s">
        <v>215</v>
      </c>
      <c r="D1230" s="16" t="s">
        <v>219</v>
      </c>
      <c r="E1230" s="16"/>
      <c r="I1230" s="37" t="s">
        <v>25</v>
      </c>
      <c r="J1230" s="37">
        <v>10</v>
      </c>
      <c r="K1230" s="13" t="e">
        <f>VLOOKUP(I1230,#REF!,2,0)</f>
        <v>#REF!</v>
      </c>
      <c r="L1230" s="17" t="e">
        <f>VLOOKUP(I1230,#REF!,6,0)</f>
        <v>#REF!</v>
      </c>
      <c r="M1230" s="30" t="e">
        <f t="shared" si="43"/>
        <v>#REF!</v>
      </c>
      <c r="P1230" s="19" t="e">
        <f>VLOOKUP(I1230,#REF!,8,0)</f>
        <v>#REF!</v>
      </c>
      <c r="Q1230" s="19" t="e">
        <f t="shared" si="44"/>
        <v>#REF!</v>
      </c>
    </row>
    <row r="1231" spans="1:17" hidden="1">
      <c r="A1231" s="11">
        <v>1313</v>
      </c>
      <c r="B1231" s="12">
        <v>44936</v>
      </c>
      <c r="C1231" s="20" t="s">
        <v>215</v>
      </c>
      <c r="D1231" s="16" t="s">
        <v>984</v>
      </c>
      <c r="E1231" s="16"/>
      <c r="I1231" s="37" t="s">
        <v>52</v>
      </c>
      <c r="J1231" s="37">
        <v>20</v>
      </c>
      <c r="K1231" s="13" t="e">
        <f>VLOOKUP(I1231,#REF!,2,0)</f>
        <v>#REF!</v>
      </c>
      <c r="L1231" s="17" t="e">
        <f>VLOOKUP(I1231,#REF!,6,0)</f>
        <v>#REF!</v>
      </c>
      <c r="M1231" s="30" t="e">
        <f t="shared" si="43"/>
        <v>#REF!</v>
      </c>
      <c r="P1231" s="19" t="e">
        <f>VLOOKUP(I1231,#REF!,8,0)</f>
        <v>#REF!</v>
      </c>
      <c r="Q1231" s="19" t="e">
        <f t="shared" si="44"/>
        <v>#REF!</v>
      </c>
    </row>
    <row r="1232" spans="1:17" hidden="1">
      <c r="A1232" s="11">
        <v>1314</v>
      </c>
      <c r="B1232" s="12">
        <v>44936</v>
      </c>
      <c r="C1232" s="20" t="s">
        <v>215</v>
      </c>
      <c r="D1232" s="16" t="s">
        <v>984</v>
      </c>
      <c r="E1232" s="16"/>
      <c r="I1232" s="37" t="s">
        <v>73</v>
      </c>
      <c r="J1232" s="37">
        <v>20</v>
      </c>
      <c r="K1232" s="13" t="e">
        <f>VLOOKUP(I1232,#REF!,2,0)</f>
        <v>#REF!</v>
      </c>
      <c r="L1232" s="17" t="e">
        <f>VLOOKUP(I1232,#REF!,6,0)</f>
        <v>#REF!</v>
      </c>
      <c r="M1232" s="30" t="e">
        <f t="shared" si="43"/>
        <v>#REF!</v>
      </c>
      <c r="P1232" s="19" t="e">
        <f>VLOOKUP(I1232,#REF!,8,0)</f>
        <v>#REF!</v>
      </c>
      <c r="Q1232" s="19" t="e">
        <f t="shared" si="44"/>
        <v>#REF!</v>
      </c>
    </row>
    <row r="1233" spans="1:17" hidden="1">
      <c r="A1233" s="11">
        <v>1315</v>
      </c>
      <c r="B1233" s="12">
        <v>44936</v>
      </c>
      <c r="C1233" s="20" t="s">
        <v>212</v>
      </c>
      <c r="D1233" s="16" t="s">
        <v>978</v>
      </c>
      <c r="E1233" s="16"/>
      <c r="I1233" s="37" t="s">
        <v>26</v>
      </c>
      <c r="J1233" s="37">
        <v>20</v>
      </c>
      <c r="K1233" s="13" t="e">
        <f>VLOOKUP(I1233,#REF!,2,0)</f>
        <v>#REF!</v>
      </c>
      <c r="L1233" s="17" t="e">
        <f>VLOOKUP(I1233,#REF!,6,0)</f>
        <v>#REF!</v>
      </c>
      <c r="M1233" s="30" t="e">
        <f t="shared" si="43"/>
        <v>#REF!</v>
      </c>
      <c r="P1233" s="19" t="e">
        <f>VLOOKUP(I1233,#REF!,8,0)</f>
        <v>#REF!</v>
      </c>
      <c r="Q1233" s="19" t="e">
        <f t="shared" si="44"/>
        <v>#REF!</v>
      </c>
    </row>
    <row r="1234" spans="1:17" hidden="1">
      <c r="A1234" s="11">
        <v>1316</v>
      </c>
      <c r="B1234" s="12">
        <v>44936</v>
      </c>
      <c r="C1234" s="20" t="s">
        <v>212</v>
      </c>
      <c r="D1234" s="16" t="s">
        <v>978</v>
      </c>
      <c r="E1234" s="16"/>
      <c r="I1234" s="37" t="s">
        <v>76</v>
      </c>
      <c r="J1234" s="37">
        <v>20</v>
      </c>
      <c r="K1234" s="13" t="e">
        <f>VLOOKUP(I1234,#REF!,2,0)</f>
        <v>#REF!</v>
      </c>
      <c r="L1234" s="17" t="e">
        <f>VLOOKUP(I1234,#REF!,6,0)</f>
        <v>#REF!</v>
      </c>
      <c r="M1234" s="30" t="e">
        <f t="shared" si="43"/>
        <v>#REF!</v>
      </c>
      <c r="P1234" s="19" t="e">
        <f>VLOOKUP(I1234,#REF!,8,0)</f>
        <v>#REF!</v>
      </c>
      <c r="Q1234" s="19" t="e">
        <f t="shared" si="44"/>
        <v>#REF!</v>
      </c>
    </row>
    <row r="1235" spans="1:17" hidden="1">
      <c r="A1235" s="11">
        <v>1317</v>
      </c>
      <c r="B1235" s="12">
        <v>44936</v>
      </c>
      <c r="C1235" s="20" t="s">
        <v>212</v>
      </c>
      <c r="D1235" s="16" t="s">
        <v>978</v>
      </c>
      <c r="E1235" s="16"/>
      <c r="I1235" s="37" t="s">
        <v>21</v>
      </c>
      <c r="J1235" s="37">
        <v>20</v>
      </c>
      <c r="K1235" s="13" t="e">
        <f>VLOOKUP(I1235,#REF!,2,0)</f>
        <v>#REF!</v>
      </c>
      <c r="L1235" s="17" t="e">
        <f>VLOOKUP(I1235,#REF!,6,0)</f>
        <v>#REF!</v>
      </c>
      <c r="M1235" s="30" t="e">
        <f t="shared" si="43"/>
        <v>#REF!</v>
      </c>
      <c r="P1235" s="19" t="e">
        <f>VLOOKUP(I1235,#REF!,8,0)</f>
        <v>#REF!</v>
      </c>
      <c r="Q1235" s="19" t="e">
        <f t="shared" si="44"/>
        <v>#REF!</v>
      </c>
    </row>
    <row r="1236" spans="1:17" hidden="1">
      <c r="A1236" s="11">
        <v>1318</v>
      </c>
      <c r="B1236" s="12">
        <v>44936</v>
      </c>
      <c r="C1236" s="20" t="s">
        <v>212</v>
      </c>
      <c r="D1236" s="16" t="s">
        <v>978</v>
      </c>
      <c r="E1236" s="16"/>
      <c r="I1236" s="37" t="s">
        <v>35</v>
      </c>
      <c r="J1236" s="37">
        <v>8</v>
      </c>
      <c r="K1236" s="13" t="e">
        <f>VLOOKUP(I1236,#REF!,2,0)</f>
        <v>#REF!</v>
      </c>
      <c r="L1236" s="17" t="e">
        <f>VLOOKUP(I1236,#REF!,6,0)</f>
        <v>#REF!</v>
      </c>
      <c r="M1236" s="30" t="e">
        <f t="shared" si="43"/>
        <v>#REF!</v>
      </c>
      <c r="P1236" s="19" t="e">
        <f>VLOOKUP(I1236,#REF!,8,0)</f>
        <v>#REF!</v>
      </c>
      <c r="Q1236" s="19" t="e">
        <f t="shared" si="44"/>
        <v>#REF!</v>
      </c>
    </row>
    <row r="1237" spans="1:17" hidden="1">
      <c r="A1237" s="11">
        <v>1319</v>
      </c>
      <c r="B1237" s="12">
        <v>44936</v>
      </c>
      <c r="C1237" s="20" t="s">
        <v>212</v>
      </c>
      <c r="D1237" s="16" t="s">
        <v>978</v>
      </c>
      <c r="E1237" s="16"/>
      <c r="I1237" s="37" t="s">
        <v>23</v>
      </c>
      <c r="J1237" s="37">
        <v>15</v>
      </c>
      <c r="K1237" s="13" t="e">
        <f>VLOOKUP(I1237,#REF!,2,0)</f>
        <v>#REF!</v>
      </c>
      <c r="L1237" s="17" t="e">
        <f>VLOOKUP(I1237,#REF!,6,0)</f>
        <v>#REF!</v>
      </c>
      <c r="M1237" s="30" t="e">
        <f t="shared" si="43"/>
        <v>#REF!</v>
      </c>
      <c r="P1237" s="19" t="e">
        <f>VLOOKUP(I1237,#REF!,8,0)</f>
        <v>#REF!</v>
      </c>
      <c r="Q1237" s="19" t="e">
        <f t="shared" si="44"/>
        <v>#REF!</v>
      </c>
    </row>
    <row r="1238" spans="1:17">
      <c r="A1238" s="11">
        <v>1320</v>
      </c>
      <c r="B1238" s="12">
        <v>44936</v>
      </c>
      <c r="C1238" s="20" t="s">
        <v>212</v>
      </c>
      <c r="D1238" s="16" t="s">
        <v>978</v>
      </c>
      <c r="E1238" s="16"/>
      <c r="I1238" s="37" t="s">
        <v>25</v>
      </c>
      <c r="J1238" s="37">
        <v>60</v>
      </c>
      <c r="K1238" s="13" t="e">
        <f>VLOOKUP(I1238,#REF!,2,0)</f>
        <v>#REF!</v>
      </c>
      <c r="L1238" s="17" t="e">
        <f>VLOOKUP(I1238,#REF!,6,0)</f>
        <v>#REF!</v>
      </c>
      <c r="M1238" s="30" t="e">
        <f t="shared" si="43"/>
        <v>#REF!</v>
      </c>
      <c r="P1238" s="19" t="e">
        <f>VLOOKUP(I1238,#REF!,8,0)</f>
        <v>#REF!</v>
      </c>
      <c r="Q1238" s="19" t="e">
        <f t="shared" si="44"/>
        <v>#REF!</v>
      </c>
    </row>
    <row r="1239" spans="1:17">
      <c r="A1239" s="11">
        <v>1321</v>
      </c>
      <c r="B1239" s="12">
        <v>44936</v>
      </c>
      <c r="C1239" s="20" t="s">
        <v>213</v>
      </c>
      <c r="D1239" s="16" t="s">
        <v>1373</v>
      </c>
      <c r="E1239" s="16"/>
      <c r="I1239" s="37" t="s">
        <v>25</v>
      </c>
      <c r="J1239" s="37">
        <v>5</v>
      </c>
      <c r="K1239" s="13" t="e">
        <f>VLOOKUP(I1239,#REF!,2,0)</f>
        <v>#REF!</v>
      </c>
      <c r="L1239" s="17" t="e">
        <f>VLOOKUP(I1239,#REF!,6,0)</f>
        <v>#REF!</v>
      </c>
      <c r="M1239" s="30" t="e">
        <f t="shared" si="43"/>
        <v>#REF!</v>
      </c>
      <c r="P1239" s="19" t="e">
        <f>VLOOKUP(I1239,#REF!,8,0)</f>
        <v>#REF!</v>
      </c>
      <c r="Q1239" s="19" t="e">
        <f t="shared" si="44"/>
        <v>#REF!</v>
      </c>
    </row>
    <row r="1240" spans="1:17" hidden="1">
      <c r="A1240" s="11">
        <v>1322</v>
      </c>
      <c r="B1240" s="12">
        <v>44936</v>
      </c>
      <c r="C1240" s="20" t="s">
        <v>213</v>
      </c>
      <c r="D1240" s="16" t="s">
        <v>1373</v>
      </c>
      <c r="E1240" s="16"/>
      <c r="I1240" s="37" t="s">
        <v>39</v>
      </c>
      <c r="J1240" s="37">
        <v>5</v>
      </c>
      <c r="K1240" s="13" t="e">
        <f>VLOOKUP(I1240,#REF!,2,0)</f>
        <v>#REF!</v>
      </c>
      <c r="L1240" s="17" t="e">
        <f>VLOOKUP(I1240,#REF!,6,0)</f>
        <v>#REF!</v>
      </c>
      <c r="M1240" s="30" t="e">
        <f t="shared" si="43"/>
        <v>#REF!</v>
      </c>
      <c r="P1240" s="19" t="e">
        <f>VLOOKUP(I1240,#REF!,8,0)</f>
        <v>#REF!</v>
      </c>
      <c r="Q1240" s="19" t="e">
        <f t="shared" si="44"/>
        <v>#REF!</v>
      </c>
    </row>
    <row r="1241" spans="1:17">
      <c r="A1241" s="11">
        <v>1323</v>
      </c>
      <c r="B1241" s="12">
        <v>44937</v>
      </c>
      <c r="C1241" s="20" t="s">
        <v>764</v>
      </c>
      <c r="D1241" s="16" t="s">
        <v>548</v>
      </c>
      <c r="E1241" s="16"/>
      <c r="I1241" s="37" t="s">
        <v>25</v>
      </c>
      <c r="J1241" s="37">
        <v>50</v>
      </c>
      <c r="K1241" s="13" t="e">
        <f>VLOOKUP(I1241,#REF!,2,0)</f>
        <v>#REF!</v>
      </c>
      <c r="L1241" s="17" t="e">
        <f>VLOOKUP(I1241,#REF!,6,0)</f>
        <v>#REF!</v>
      </c>
      <c r="M1241" s="30" t="e">
        <f t="shared" si="43"/>
        <v>#REF!</v>
      </c>
      <c r="N1241" s="19">
        <v>4145881875</v>
      </c>
      <c r="O1241" s="19" t="s">
        <v>1404</v>
      </c>
      <c r="P1241" s="19" t="e">
        <f>VLOOKUP(I1241,#REF!,8,0)</f>
        <v>#REF!</v>
      </c>
      <c r="Q1241" s="19" t="e">
        <f t="shared" si="44"/>
        <v>#REF!</v>
      </c>
    </row>
    <row r="1242" spans="1:17" hidden="1">
      <c r="A1242" s="11">
        <v>1324</v>
      </c>
      <c r="B1242" s="12">
        <v>44937</v>
      </c>
      <c r="C1242" s="20" t="s">
        <v>764</v>
      </c>
      <c r="D1242" s="16" t="s">
        <v>275</v>
      </c>
      <c r="E1242" s="16"/>
      <c r="I1242" s="37" t="s">
        <v>26</v>
      </c>
      <c r="J1242" s="37">
        <v>10</v>
      </c>
      <c r="K1242" s="13" t="e">
        <f>VLOOKUP(I1242,#REF!,2,0)</f>
        <v>#REF!</v>
      </c>
      <c r="L1242" s="17" t="e">
        <f>VLOOKUP(I1242,#REF!,6,0)</f>
        <v>#REF!</v>
      </c>
      <c r="M1242" s="30" t="e">
        <f t="shared" si="43"/>
        <v>#REF!</v>
      </c>
      <c r="N1242" s="19" t="s">
        <v>1405</v>
      </c>
      <c r="O1242" s="19" t="s">
        <v>426</v>
      </c>
      <c r="P1242" s="19" t="e">
        <f>VLOOKUP(I1242,#REF!,8,0)</f>
        <v>#REF!</v>
      </c>
      <c r="Q1242" s="19" t="e">
        <f t="shared" si="44"/>
        <v>#REF!</v>
      </c>
    </row>
    <row r="1243" spans="1:17" hidden="1">
      <c r="A1243" s="11">
        <v>1327</v>
      </c>
      <c r="B1243" s="12">
        <v>44937</v>
      </c>
      <c r="C1243" s="20" t="s">
        <v>764</v>
      </c>
      <c r="D1243" s="16" t="s">
        <v>275</v>
      </c>
      <c r="E1243" s="16"/>
      <c r="I1243" s="37" t="s">
        <v>37</v>
      </c>
      <c r="J1243" s="37">
        <v>5</v>
      </c>
      <c r="K1243" s="13" t="e">
        <f>VLOOKUP(I1243,#REF!,2,0)</f>
        <v>#REF!</v>
      </c>
      <c r="L1243" s="17" t="e">
        <f>VLOOKUP(I1243,#REF!,6,0)</f>
        <v>#REF!</v>
      </c>
      <c r="M1243" s="30" t="e">
        <f t="shared" si="43"/>
        <v>#REF!</v>
      </c>
      <c r="N1243" s="19" t="s">
        <v>1405</v>
      </c>
      <c r="O1243" s="19" t="s">
        <v>426</v>
      </c>
      <c r="P1243" s="19" t="e">
        <f>VLOOKUP(I1243,#REF!,8,0)</f>
        <v>#REF!</v>
      </c>
      <c r="Q1243" s="19" t="e">
        <f t="shared" si="44"/>
        <v>#REF!</v>
      </c>
    </row>
    <row r="1244" spans="1:17" hidden="1">
      <c r="A1244" s="11">
        <v>1328</v>
      </c>
      <c r="B1244" s="12">
        <v>44937</v>
      </c>
      <c r="C1244" s="20" t="s">
        <v>764</v>
      </c>
      <c r="D1244" s="16" t="s">
        <v>275</v>
      </c>
      <c r="E1244" s="16"/>
      <c r="I1244" s="37" t="s">
        <v>70</v>
      </c>
      <c r="J1244" s="37">
        <v>5</v>
      </c>
      <c r="K1244" s="13" t="e">
        <f>VLOOKUP(I1244,#REF!,2,0)</f>
        <v>#REF!</v>
      </c>
      <c r="L1244" s="17" t="e">
        <f>VLOOKUP(I1244,#REF!,6,0)</f>
        <v>#REF!</v>
      </c>
      <c r="M1244" s="30" t="e">
        <f t="shared" si="43"/>
        <v>#REF!</v>
      </c>
      <c r="N1244" s="19" t="s">
        <v>1405</v>
      </c>
      <c r="O1244" s="19" t="s">
        <v>426</v>
      </c>
      <c r="P1244" s="19" t="e">
        <f>VLOOKUP(I1244,#REF!,8,0)</f>
        <v>#REF!</v>
      </c>
      <c r="Q1244" s="19" t="e">
        <f t="shared" si="44"/>
        <v>#REF!</v>
      </c>
    </row>
    <row r="1245" spans="1:17" hidden="1">
      <c r="A1245" s="11">
        <v>1329</v>
      </c>
      <c r="B1245" s="12">
        <v>44937</v>
      </c>
      <c r="C1245" s="20" t="s">
        <v>764</v>
      </c>
      <c r="D1245" s="16" t="s">
        <v>548</v>
      </c>
      <c r="E1245" s="16"/>
      <c r="I1245" s="37" t="s">
        <v>26</v>
      </c>
      <c r="J1245" s="37">
        <v>30</v>
      </c>
      <c r="K1245" s="13" t="e">
        <f>VLOOKUP(I1245,#REF!,2,0)</f>
        <v>#REF!</v>
      </c>
      <c r="L1245" s="17" t="e">
        <f>VLOOKUP(I1245,#REF!,6,0)</f>
        <v>#REF!</v>
      </c>
      <c r="M1245" s="30" t="e">
        <f t="shared" si="43"/>
        <v>#REF!</v>
      </c>
      <c r="N1245" s="19" t="s">
        <v>1406</v>
      </c>
      <c r="O1245" s="19" t="s">
        <v>815</v>
      </c>
      <c r="P1245" s="19" t="e">
        <f>VLOOKUP(I1245,#REF!,8,0)</f>
        <v>#REF!</v>
      </c>
      <c r="Q1245" s="19" t="e">
        <f t="shared" si="44"/>
        <v>#REF!</v>
      </c>
    </row>
    <row r="1246" spans="1:17" hidden="1">
      <c r="A1246" s="11">
        <v>1330</v>
      </c>
      <c r="B1246" s="12">
        <v>44937</v>
      </c>
      <c r="C1246" s="20" t="s">
        <v>764</v>
      </c>
      <c r="D1246" s="16" t="s">
        <v>1394</v>
      </c>
      <c r="E1246" s="16"/>
      <c r="I1246" s="37" t="s">
        <v>31</v>
      </c>
      <c r="J1246" s="37">
        <v>4</v>
      </c>
      <c r="K1246" s="13" t="e">
        <f>VLOOKUP(I1246,#REF!,2,0)</f>
        <v>#REF!</v>
      </c>
      <c r="L1246" s="17" t="e">
        <f>VLOOKUP(I1246,#REF!,6,0)</f>
        <v>#REF!</v>
      </c>
      <c r="M1246" s="30" t="e">
        <f t="shared" si="43"/>
        <v>#REF!</v>
      </c>
      <c r="N1246" s="19" t="s">
        <v>1407</v>
      </c>
      <c r="O1246" s="19" t="s">
        <v>1408</v>
      </c>
      <c r="P1246" s="19" t="e">
        <f>VLOOKUP(I1246,#REF!,8,0)</f>
        <v>#REF!</v>
      </c>
      <c r="Q1246" s="19" t="e">
        <f t="shared" si="44"/>
        <v>#REF!</v>
      </c>
    </row>
    <row r="1247" spans="1:17" hidden="1">
      <c r="A1247" s="11">
        <v>1331</v>
      </c>
      <c r="B1247" s="12">
        <v>44937</v>
      </c>
      <c r="C1247" s="20" t="s">
        <v>764</v>
      </c>
      <c r="D1247" s="16" t="s">
        <v>1394</v>
      </c>
      <c r="E1247" s="16"/>
      <c r="I1247" s="37" t="s">
        <v>26</v>
      </c>
      <c r="J1247" s="37">
        <v>8</v>
      </c>
      <c r="K1247" s="13" t="e">
        <f>VLOOKUP(I1247,#REF!,2,0)</f>
        <v>#REF!</v>
      </c>
      <c r="L1247" s="17" t="e">
        <f>VLOOKUP(I1247,#REF!,6,0)</f>
        <v>#REF!</v>
      </c>
      <c r="M1247" s="30" t="e">
        <f t="shared" si="43"/>
        <v>#REF!</v>
      </c>
      <c r="N1247" s="19" t="s">
        <v>1407</v>
      </c>
      <c r="O1247" s="19" t="s">
        <v>1408</v>
      </c>
      <c r="P1247" s="19" t="e">
        <f>VLOOKUP(I1247,#REF!,8,0)</f>
        <v>#REF!</v>
      </c>
      <c r="Q1247" s="19" t="e">
        <f t="shared" si="44"/>
        <v>#REF!</v>
      </c>
    </row>
    <row r="1248" spans="1:17">
      <c r="A1248" s="11">
        <v>1332</v>
      </c>
      <c r="B1248" s="12">
        <v>44937</v>
      </c>
      <c r="C1248" s="20" t="s">
        <v>764</v>
      </c>
      <c r="D1248" s="16" t="s">
        <v>1394</v>
      </c>
      <c r="E1248" s="16"/>
      <c r="I1248" s="37" t="s">
        <v>25</v>
      </c>
      <c r="J1248" s="37">
        <v>4</v>
      </c>
      <c r="K1248" s="13" t="e">
        <f>VLOOKUP(I1248,#REF!,2,0)</f>
        <v>#REF!</v>
      </c>
      <c r="L1248" s="17" t="e">
        <f>VLOOKUP(I1248,#REF!,6,0)</f>
        <v>#REF!</v>
      </c>
      <c r="M1248" s="30" t="e">
        <f t="shared" si="43"/>
        <v>#REF!</v>
      </c>
      <c r="N1248" s="19" t="s">
        <v>1407</v>
      </c>
      <c r="O1248" s="19" t="s">
        <v>1408</v>
      </c>
      <c r="P1248" s="19" t="e">
        <f>VLOOKUP(I1248,#REF!,8,0)</f>
        <v>#REF!</v>
      </c>
      <c r="Q1248" s="19" t="e">
        <f t="shared" si="44"/>
        <v>#REF!</v>
      </c>
    </row>
    <row r="1249" spans="1:17" hidden="1">
      <c r="A1249" s="11">
        <v>1333</v>
      </c>
      <c r="B1249" s="12">
        <v>44937</v>
      </c>
      <c r="C1249" s="20" t="s">
        <v>764</v>
      </c>
      <c r="D1249" s="16" t="s">
        <v>1394</v>
      </c>
      <c r="E1249" s="16"/>
      <c r="I1249" s="37" t="s">
        <v>21</v>
      </c>
      <c r="J1249" s="37">
        <v>4</v>
      </c>
      <c r="K1249" s="13" t="e">
        <f>VLOOKUP(I1249,#REF!,2,0)</f>
        <v>#REF!</v>
      </c>
      <c r="L1249" s="17" t="e">
        <f>VLOOKUP(I1249,#REF!,6,0)</f>
        <v>#REF!</v>
      </c>
      <c r="M1249" s="30" t="e">
        <f t="shared" si="43"/>
        <v>#REF!</v>
      </c>
      <c r="N1249" s="19" t="s">
        <v>1407</v>
      </c>
      <c r="O1249" s="19" t="s">
        <v>1408</v>
      </c>
      <c r="P1249" s="19" t="e">
        <f>VLOOKUP(I1249,#REF!,8,0)</f>
        <v>#REF!</v>
      </c>
      <c r="Q1249" s="19" t="e">
        <f t="shared" si="44"/>
        <v>#REF!</v>
      </c>
    </row>
    <row r="1250" spans="1:17" hidden="1">
      <c r="A1250" s="11">
        <v>1334</v>
      </c>
      <c r="B1250" s="12">
        <v>44937</v>
      </c>
      <c r="C1250" s="20" t="s">
        <v>764</v>
      </c>
      <c r="D1250" s="16" t="s">
        <v>1394</v>
      </c>
      <c r="E1250" s="16"/>
      <c r="I1250" s="37" t="s">
        <v>41</v>
      </c>
      <c r="J1250" s="37">
        <v>4</v>
      </c>
      <c r="K1250" s="13" t="e">
        <f>VLOOKUP(I1250,#REF!,2,0)</f>
        <v>#REF!</v>
      </c>
      <c r="L1250" s="17" t="e">
        <f>VLOOKUP(I1250,#REF!,6,0)</f>
        <v>#REF!</v>
      </c>
      <c r="M1250" s="30" t="e">
        <f t="shared" si="43"/>
        <v>#REF!</v>
      </c>
      <c r="N1250" s="19" t="s">
        <v>1407</v>
      </c>
      <c r="O1250" s="19" t="s">
        <v>1408</v>
      </c>
      <c r="P1250" s="19" t="e">
        <f>VLOOKUP(I1250,#REF!,8,0)</f>
        <v>#REF!</v>
      </c>
      <c r="Q1250" s="19" t="e">
        <f t="shared" si="44"/>
        <v>#REF!</v>
      </c>
    </row>
    <row r="1251" spans="1:17" hidden="1">
      <c r="A1251" s="11">
        <v>1335</v>
      </c>
      <c r="B1251" s="12">
        <v>44937</v>
      </c>
      <c r="C1251" s="20" t="s">
        <v>764</v>
      </c>
      <c r="D1251" s="16" t="s">
        <v>1394</v>
      </c>
      <c r="E1251" s="16"/>
      <c r="I1251" s="37" t="s">
        <v>35</v>
      </c>
      <c r="J1251" s="37">
        <v>6</v>
      </c>
      <c r="K1251" s="13" t="e">
        <f>VLOOKUP(I1251,#REF!,2,0)</f>
        <v>#REF!</v>
      </c>
      <c r="L1251" s="17" t="e">
        <f>VLOOKUP(I1251,#REF!,6,0)</f>
        <v>#REF!</v>
      </c>
      <c r="M1251" s="30" t="e">
        <f t="shared" si="43"/>
        <v>#REF!</v>
      </c>
      <c r="N1251" s="19" t="s">
        <v>1407</v>
      </c>
      <c r="O1251" s="19" t="s">
        <v>1408</v>
      </c>
      <c r="P1251" s="19" t="e">
        <f>VLOOKUP(I1251,#REF!,8,0)</f>
        <v>#REF!</v>
      </c>
      <c r="Q1251" s="19" t="e">
        <f t="shared" si="44"/>
        <v>#REF!</v>
      </c>
    </row>
    <row r="1252" spans="1:17" hidden="1">
      <c r="A1252" s="11">
        <v>1336</v>
      </c>
      <c r="B1252" s="12">
        <v>44937</v>
      </c>
      <c r="C1252" s="20" t="s">
        <v>764</v>
      </c>
      <c r="D1252" s="16" t="s">
        <v>261</v>
      </c>
      <c r="E1252" s="16"/>
      <c r="I1252" s="37" t="s">
        <v>31</v>
      </c>
      <c r="J1252" s="37">
        <v>5</v>
      </c>
      <c r="K1252" s="13" t="e">
        <f>VLOOKUP(I1252,#REF!,2,0)</f>
        <v>#REF!</v>
      </c>
      <c r="L1252" s="17" t="e">
        <f>VLOOKUP(I1252,#REF!,6,0)</f>
        <v>#REF!</v>
      </c>
      <c r="M1252" s="30" t="e">
        <f t="shared" si="43"/>
        <v>#REF!</v>
      </c>
      <c r="N1252" s="19" t="s">
        <v>1409</v>
      </c>
      <c r="O1252" s="19" t="s">
        <v>516</v>
      </c>
      <c r="P1252" s="19" t="e">
        <f>VLOOKUP(I1252,#REF!,8,0)</f>
        <v>#REF!</v>
      </c>
      <c r="Q1252" s="19" t="e">
        <f t="shared" si="44"/>
        <v>#REF!</v>
      </c>
    </row>
    <row r="1253" spans="1:17" hidden="1">
      <c r="A1253" s="11">
        <v>1337</v>
      </c>
      <c r="B1253" s="12">
        <v>44937</v>
      </c>
      <c r="C1253" s="20" t="s">
        <v>764</v>
      </c>
      <c r="D1253" s="16" t="s">
        <v>261</v>
      </c>
      <c r="E1253" s="16"/>
      <c r="I1253" s="37" t="s">
        <v>26</v>
      </c>
      <c r="J1253" s="37">
        <v>10</v>
      </c>
      <c r="K1253" s="13" t="e">
        <f>VLOOKUP(I1253,#REF!,2,0)</f>
        <v>#REF!</v>
      </c>
      <c r="L1253" s="17" t="e">
        <f>VLOOKUP(I1253,#REF!,6,0)</f>
        <v>#REF!</v>
      </c>
      <c r="M1253" s="30" t="e">
        <f t="shared" si="43"/>
        <v>#REF!</v>
      </c>
      <c r="N1253" s="19" t="s">
        <v>1409</v>
      </c>
      <c r="O1253" s="19" t="s">
        <v>516</v>
      </c>
      <c r="P1253" s="19" t="e">
        <f>VLOOKUP(I1253,#REF!,8,0)</f>
        <v>#REF!</v>
      </c>
      <c r="Q1253" s="19" t="e">
        <f t="shared" si="44"/>
        <v>#REF!</v>
      </c>
    </row>
    <row r="1254" spans="1:17">
      <c r="A1254" s="11">
        <v>1338</v>
      </c>
      <c r="B1254" s="12">
        <v>44937</v>
      </c>
      <c r="C1254" s="20" t="s">
        <v>764</v>
      </c>
      <c r="D1254" s="16" t="s">
        <v>261</v>
      </c>
      <c r="E1254" s="16"/>
      <c r="I1254" s="37" t="s">
        <v>25</v>
      </c>
      <c r="J1254" s="37">
        <v>10</v>
      </c>
      <c r="K1254" s="13" t="e">
        <f>VLOOKUP(I1254,#REF!,2,0)</f>
        <v>#REF!</v>
      </c>
      <c r="L1254" s="17" t="e">
        <f>VLOOKUP(I1254,#REF!,6,0)</f>
        <v>#REF!</v>
      </c>
      <c r="M1254" s="30" t="e">
        <f t="shared" si="43"/>
        <v>#REF!</v>
      </c>
      <c r="N1254" s="19" t="s">
        <v>1409</v>
      </c>
      <c r="O1254" s="19" t="s">
        <v>516</v>
      </c>
      <c r="P1254" s="19" t="e">
        <f>VLOOKUP(I1254,#REF!,8,0)</f>
        <v>#REF!</v>
      </c>
      <c r="Q1254" s="19" t="e">
        <f t="shared" si="44"/>
        <v>#REF!</v>
      </c>
    </row>
    <row r="1255" spans="1:17" hidden="1">
      <c r="A1255" s="11">
        <v>1339</v>
      </c>
      <c r="B1255" s="12">
        <v>44937</v>
      </c>
      <c r="C1255" s="20" t="s">
        <v>764</v>
      </c>
      <c r="D1255" s="16" t="s">
        <v>261</v>
      </c>
      <c r="E1255" s="16"/>
      <c r="I1255" s="37" t="s">
        <v>21</v>
      </c>
      <c r="J1255" s="37">
        <v>10</v>
      </c>
      <c r="K1255" s="13" t="e">
        <f>VLOOKUP(I1255,#REF!,2,0)</f>
        <v>#REF!</v>
      </c>
      <c r="L1255" s="17" t="e">
        <f>VLOOKUP(I1255,#REF!,6,0)</f>
        <v>#REF!</v>
      </c>
      <c r="M1255" s="30" t="e">
        <f t="shared" si="43"/>
        <v>#REF!</v>
      </c>
      <c r="N1255" s="19" t="s">
        <v>1409</v>
      </c>
      <c r="O1255" s="19" t="s">
        <v>516</v>
      </c>
      <c r="P1255" s="19" t="e">
        <f>VLOOKUP(I1255,#REF!,8,0)</f>
        <v>#REF!</v>
      </c>
      <c r="Q1255" s="19" t="e">
        <f t="shared" si="44"/>
        <v>#REF!</v>
      </c>
    </row>
    <row r="1256" spans="1:17" hidden="1">
      <c r="A1256" s="11">
        <v>1340</v>
      </c>
      <c r="B1256" s="12">
        <v>44937</v>
      </c>
      <c r="C1256" s="20" t="s">
        <v>764</v>
      </c>
      <c r="D1256" s="16" t="s">
        <v>346</v>
      </c>
      <c r="E1256" s="16"/>
      <c r="I1256" s="37" t="s">
        <v>26</v>
      </c>
      <c r="J1256" s="37">
        <v>5</v>
      </c>
      <c r="K1256" s="13" t="e">
        <f>VLOOKUP(I1256,#REF!,2,0)</f>
        <v>#REF!</v>
      </c>
      <c r="L1256" s="17" t="e">
        <f>VLOOKUP(I1256,#REF!,6,0)</f>
        <v>#REF!</v>
      </c>
      <c r="M1256" s="30" t="e">
        <f t="shared" si="43"/>
        <v>#REF!</v>
      </c>
      <c r="N1256" s="19" t="s">
        <v>1410</v>
      </c>
      <c r="O1256" s="19" t="s">
        <v>422</v>
      </c>
      <c r="P1256" s="19" t="e">
        <f>VLOOKUP(I1256,#REF!,8,0)</f>
        <v>#REF!</v>
      </c>
      <c r="Q1256" s="19" t="e">
        <f t="shared" si="44"/>
        <v>#REF!</v>
      </c>
    </row>
    <row r="1257" spans="1:17" hidden="1">
      <c r="A1257" s="11">
        <v>1341</v>
      </c>
      <c r="B1257" s="12">
        <v>44937</v>
      </c>
      <c r="C1257" s="20" t="s">
        <v>764</v>
      </c>
      <c r="D1257" s="16" t="s">
        <v>346</v>
      </c>
      <c r="E1257" s="16"/>
      <c r="I1257" s="37" t="s">
        <v>21</v>
      </c>
      <c r="J1257" s="37">
        <v>5</v>
      </c>
      <c r="K1257" s="13" t="e">
        <f>VLOOKUP(I1257,#REF!,2,0)</f>
        <v>#REF!</v>
      </c>
      <c r="L1257" s="17" t="e">
        <f>VLOOKUP(I1257,#REF!,6,0)</f>
        <v>#REF!</v>
      </c>
      <c r="M1257" s="30" t="e">
        <f t="shared" si="43"/>
        <v>#REF!</v>
      </c>
      <c r="N1257" s="19" t="s">
        <v>1410</v>
      </c>
      <c r="O1257" s="19" t="s">
        <v>422</v>
      </c>
      <c r="P1257" s="19" t="e">
        <f>VLOOKUP(I1257,#REF!,8,0)</f>
        <v>#REF!</v>
      </c>
      <c r="Q1257" s="19" t="e">
        <f t="shared" si="44"/>
        <v>#REF!</v>
      </c>
    </row>
    <row r="1258" spans="1:17" hidden="1">
      <c r="A1258" s="11">
        <v>1342</v>
      </c>
      <c r="B1258" s="12">
        <v>44937</v>
      </c>
      <c r="C1258" s="20" t="s">
        <v>764</v>
      </c>
      <c r="D1258" s="16" t="s">
        <v>346</v>
      </c>
      <c r="E1258" s="16"/>
      <c r="I1258" s="37" t="s">
        <v>37</v>
      </c>
      <c r="J1258" s="37">
        <v>5</v>
      </c>
      <c r="K1258" s="13" t="e">
        <f>VLOOKUP(I1258,#REF!,2,0)</f>
        <v>#REF!</v>
      </c>
      <c r="L1258" s="17" t="e">
        <f>VLOOKUP(I1258,#REF!,6,0)</f>
        <v>#REF!</v>
      </c>
      <c r="M1258" s="30" t="e">
        <f t="shared" si="43"/>
        <v>#REF!</v>
      </c>
      <c r="N1258" s="19" t="s">
        <v>1410</v>
      </c>
      <c r="O1258" s="19" t="s">
        <v>422</v>
      </c>
      <c r="P1258" s="19" t="e">
        <f>VLOOKUP(I1258,#REF!,8,0)</f>
        <v>#REF!</v>
      </c>
      <c r="Q1258" s="19" t="e">
        <f t="shared" si="44"/>
        <v>#REF!</v>
      </c>
    </row>
    <row r="1259" spans="1:17" hidden="1">
      <c r="A1259" s="11">
        <v>1343</v>
      </c>
      <c r="B1259" s="12">
        <v>44937</v>
      </c>
      <c r="C1259" s="20" t="s">
        <v>764</v>
      </c>
      <c r="D1259" s="16" t="s">
        <v>346</v>
      </c>
      <c r="E1259" s="16"/>
      <c r="I1259" s="37" t="s">
        <v>35</v>
      </c>
      <c r="J1259" s="37">
        <v>5</v>
      </c>
      <c r="K1259" s="13" t="e">
        <f>VLOOKUP(I1259,#REF!,2,0)</f>
        <v>#REF!</v>
      </c>
      <c r="L1259" s="17" t="e">
        <f>VLOOKUP(I1259,#REF!,6,0)</f>
        <v>#REF!</v>
      </c>
      <c r="M1259" s="30" t="e">
        <f t="shared" si="43"/>
        <v>#REF!</v>
      </c>
      <c r="N1259" s="19" t="s">
        <v>1410</v>
      </c>
      <c r="O1259" s="19" t="s">
        <v>422</v>
      </c>
      <c r="P1259" s="19" t="e">
        <f>VLOOKUP(I1259,#REF!,8,0)</f>
        <v>#REF!</v>
      </c>
      <c r="Q1259" s="19" t="e">
        <f t="shared" si="44"/>
        <v>#REF!</v>
      </c>
    </row>
    <row r="1260" spans="1:17" hidden="1">
      <c r="A1260" s="11">
        <v>1344</v>
      </c>
      <c r="B1260" s="12">
        <v>44937</v>
      </c>
      <c r="C1260" s="20" t="s">
        <v>764</v>
      </c>
      <c r="D1260" s="16" t="s">
        <v>988</v>
      </c>
      <c r="E1260" s="16"/>
      <c r="I1260" s="37" t="s">
        <v>31</v>
      </c>
      <c r="J1260" s="37">
        <v>10</v>
      </c>
      <c r="K1260" s="13" t="e">
        <f>VLOOKUP(I1260,#REF!,2,0)</f>
        <v>#REF!</v>
      </c>
      <c r="L1260" s="17" t="e">
        <f>VLOOKUP(I1260,#REF!,6,0)</f>
        <v>#REF!</v>
      </c>
      <c r="M1260" s="30" t="e">
        <f t="shared" si="43"/>
        <v>#REF!</v>
      </c>
      <c r="N1260" s="19" t="s">
        <v>1411</v>
      </c>
      <c r="O1260" s="19" t="s">
        <v>1006</v>
      </c>
      <c r="P1260" s="19" t="e">
        <f>VLOOKUP(I1260,#REF!,8,0)</f>
        <v>#REF!</v>
      </c>
      <c r="Q1260" s="19" t="e">
        <f t="shared" si="44"/>
        <v>#REF!</v>
      </c>
    </row>
    <row r="1261" spans="1:17">
      <c r="A1261" s="11">
        <v>1345</v>
      </c>
      <c r="B1261" s="12">
        <v>44937</v>
      </c>
      <c r="C1261" s="20" t="s">
        <v>764</v>
      </c>
      <c r="D1261" s="16" t="s">
        <v>988</v>
      </c>
      <c r="E1261" s="16"/>
      <c r="I1261" s="37" t="s">
        <v>25</v>
      </c>
      <c r="J1261" s="37">
        <v>20</v>
      </c>
      <c r="K1261" s="13" t="e">
        <f>VLOOKUP(I1261,#REF!,2,0)</f>
        <v>#REF!</v>
      </c>
      <c r="L1261" s="17" t="e">
        <f>VLOOKUP(I1261,#REF!,6,0)</f>
        <v>#REF!</v>
      </c>
      <c r="M1261" s="30" t="e">
        <f t="shared" si="43"/>
        <v>#REF!</v>
      </c>
      <c r="N1261" s="19" t="s">
        <v>1411</v>
      </c>
      <c r="O1261" s="19" t="s">
        <v>1006</v>
      </c>
      <c r="P1261" s="19" t="e">
        <f>VLOOKUP(I1261,#REF!,8,0)</f>
        <v>#REF!</v>
      </c>
      <c r="Q1261" s="19" t="e">
        <f t="shared" si="44"/>
        <v>#REF!</v>
      </c>
    </row>
    <row r="1262" spans="1:17" hidden="1">
      <c r="A1262" s="11">
        <v>1346</v>
      </c>
      <c r="B1262" s="12">
        <v>44937</v>
      </c>
      <c r="C1262" s="20" t="s">
        <v>213</v>
      </c>
      <c r="D1262" s="16" t="s">
        <v>988</v>
      </c>
      <c r="E1262" s="16"/>
      <c r="I1262" s="37" t="s">
        <v>21</v>
      </c>
      <c r="J1262" s="37">
        <v>10</v>
      </c>
      <c r="K1262" s="13" t="e">
        <f>VLOOKUP(I1262,#REF!,2,0)</f>
        <v>#REF!</v>
      </c>
      <c r="L1262" s="17" t="e">
        <f>VLOOKUP(I1262,#REF!,6,0)</f>
        <v>#REF!</v>
      </c>
      <c r="M1262" s="30" t="e">
        <f t="shared" si="43"/>
        <v>#REF!</v>
      </c>
      <c r="N1262" s="19" t="s">
        <v>1411</v>
      </c>
      <c r="O1262" s="19" t="s">
        <v>1006</v>
      </c>
      <c r="P1262" s="19" t="e">
        <f>VLOOKUP(I1262,#REF!,8,0)</f>
        <v>#REF!</v>
      </c>
      <c r="Q1262" s="19" t="e">
        <f t="shared" si="44"/>
        <v>#REF!</v>
      </c>
    </row>
    <row r="1263" spans="1:17" hidden="1">
      <c r="A1263" s="11">
        <v>1347</v>
      </c>
      <c r="B1263" s="12">
        <v>44937</v>
      </c>
      <c r="C1263" s="20" t="s">
        <v>213</v>
      </c>
      <c r="D1263" s="16" t="s">
        <v>1395</v>
      </c>
      <c r="E1263" s="16"/>
      <c r="I1263" s="37" t="s">
        <v>530</v>
      </c>
      <c r="J1263" s="37">
        <v>10</v>
      </c>
      <c r="K1263" s="13" t="e">
        <f>VLOOKUP(I1263,#REF!,2,0)</f>
        <v>#REF!</v>
      </c>
      <c r="L1263" s="17" t="e">
        <f>VLOOKUP(I1263,#REF!,6,0)</f>
        <v>#REF!</v>
      </c>
      <c r="M1263" s="30" t="e">
        <f t="shared" si="43"/>
        <v>#REF!</v>
      </c>
      <c r="P1263" s="19" t="e">
        <f>VLOOKUP(I1263,#REF!,8,0)</f>
        <v>#REF!</v>
      </c>
      <c r="Q1263" s="19" t="e">
        <f t="shared" si="44"/>
        <v>#REF!</v>
      </c>
    </row>
    <row r="1264" spans="1:17" hidden="1">
      <c r="A1264" s="11">
        <v>1348</v>
      </c>
      <c r="B1264" s="12">
        <v>44937</v>
      </c>
      <c r="C1264" s="20" t="s">
        <v>213</v>
      </c>
      <c r="D1264" s="16" t="s">
        <v>1395</v>
      </c>
      <c r="E1264" s="16"/>
      <c r="I1264" s="37" t="s">
        <v>534</v>
      </c>
      <c r="J1264" s="37">
        <v>10</v>
      </c>
      <c r="K1264" s="13" t="e">
        <f>VLOOKUP(I1264,#REF!,2,0)</f>
        <v>#REF!</v>
      </c>
      <c r="L1264" s="17" t="e">
        <f>VLOOKUP(I1264,#REF!,6,0)</f>
        <v>#REF!</v>
      </c>
      <c r="M1264" s="30" t="e">
        <f t="shared" ref="M1264:M1312" si="45">J1264*L1264</f>
        <v>#REF!</v>
      </c>
      <c r="P1264" s="19" t="e">
        <f>VLOOKUP(I1264,#REF!,8,0)</f>
        <v>#REF!</v>
      </c>
      <c r="Q1264" s="19" t="e">
        <f t="shared" ref="Q1264:Q1312" si="46">J1264*P1264</f>
        <v>#REF!</v>
      </c>
    </row>
    <row r="1265" spans="1:17">
      <c r="A1265" s="11">
        <v>1349</v>
      </c>
      <c r="B1265" s="12">
        <v>44937</v>
      </c>
      <c r="C1265" s="20" t="s">
        <v>213</v>
      </c>
      <c r="D1265" s="16" t="s">
        <v>1396</v>
      </c>
      <c r="E1265" s="16"/>
      <c r="I1265" s="37" t="s">
        <v>25</v>
      </c>
      <c r="J1265" s="37">
        <v>5</v>
      </c>
      <c r="K1265" s="13" t="e">
        <f>VLOOKUP(I1265,#REF!,2,0)</f>
        <v>#REF!</v>
      </c>
      <c r="L1265" s="17" t="e">
        <f>VLOOKUP(I1265,#REF!,6,0)</f>
        <v>#REF!</v>
      </c>
      <c r="M1265" s="30" t="e">
        <f t="shared" si="45"/>
        <v>#REF!</v>
      </c>
      <c r="P1265" s="19" t="e">
        <f>VLOOKUP(I1265,#REF!,8,0)</f>
        <v>#REF!</v>
      </c>
      <c r="Q1265" s="19" t="e">
        <f t="shared" si="46"/>
        <v>#REF!</v>
      </c>
    </row>
    <row r="1266" spans="1:17" hidden="1">
      <c r="A1266" s="11">
        <v>1350</v>
      </c>
      <c r="B1266" s="12">
        <v>44937</v>
      </c>
      <c r="C1266" s="20" t="s">
        <v>213</v>
      </c>
      <c r="D1266" s="16" t="s">
        <v>1396</v>
      </c>
      <c r="E1266" s="16"/>
      <c r="I1266" s="37" t="s">
        <v>52</v>
      </c>
      <c r="J1266" s="37">
        <v>5</v>
      </c>
      <c r="K1266" s="13" t="e">
        <f>VLOOKUP(I1266,#REF!,2,0)</f>
        <v>#REF!</v>
      </c>
      <c r="L1266" s="17" t="e">
        <f>VLOOKUP(I1266,#REF!,6,0)</f>
        <v>#REF!</v>
      </c>
      <c r="M1266" s="30" t="e">
        <f t="shared" si="45"/>
        <v>#REF!</v>
      </c>
      <c r="P1266" s="19" t="e">
        <f>VLOOKUP(I1266,#REF!,8,0)</f>
        <v>#REF!</v>
      </c>
      <c r="Q1266" s="19" t="e">
        <f t="shared" si="46"/>
        <v>#REF!</v>
      </c>
    </row>
    <row r="1267" spans="1:17" hidden="1">
      <c r="A1267" s="11">
        <v>1351</v>
      </c>
      <c r="B1267" s="12">
        <v>44937</v>
      </c>
      <c r="C1267" s="20" t="s">
        <v>213</v>
      </c>
      <c r="D1267" s="16" t="s">
        <v>1396</v>
      </c>
      <c r="E1267" s="16"/>
      <c r="I1267" s="37" t="s">
        <v>35</v>
      </c>
      <c r="J1267" s="37">
        <v>10</v>
      </c>
      <c r="K1267" s="13" t="e">
        <f>VLOOKUP(I1267,#REF!,2,0)</f>
        <v>#REF!</v>
      </c>
      <c r="L1267" s="17" t="e">
        <f>VLOOKUP(I1267,#REF!,6,0)</f>
        <v>#REF!</v>
      </c>
      <c r="M1267" s="30" t="e">
        <f t="shared" si="45"/>
        <v>#REF!</v>
      </c>
      <c r="P1267" s="19" t="e">
        <f>VLOOKUP(I1267,#REF!,8,0)</f>
        <v>#REF!</v>
      </c>
      <c r="Q1267" s="19" t="e">
        <f t="shared" si="46"/>
        <v>#REF!</v>
      </c>
    </row>
    <row r="1268" spans="1:17">
      <c r="A1268" s="11">
        <v>1352</v>
      </c>
      <c r="B1268" s="12">
        <v>44937</v>
      </c>
      <c r="C1268" s="20" t="s">
        <v>213</v>
      </c>
      <c r="D1268" s="16" t="s">
        <v>1017</v>
      </c>
      <c r="E1268" s="16"/>
      <c r="I1268" s="37" t="s">
        <v>25</v>
      </c>
      <c r="J1268" s="37">
        <v>10</v>
      </c>
      <c r="K1268" s="13" t="e">
        <f>VLOOKUP(I1268,#REF!,2,0)</f>
        <v>#REF!</v>
      </c>
      <c r="L1268" s="17" t="e">
        <f>VLOOKUP(I1268,#REF!,6,0)</f>
        <v>#REF!</v>
      </c>
      <c r="M1268" s="30" t="e">
        <f t="shared" si="45"/>
        <v>#REF!</v>
      </c>
      <c r="P1268" s="19" t="e">
        <f>VLOOKUP(I1268,#REF!,8,0)</f>
        <v>#REF!</v>
      </c>
      <c r="Q1268" s="19" t="e">
        <f t="shared" si="46"/>
        <v>#REF!</v>
      </c>
    </row>
    <row r="1269" spans="1:17" hidden="1">
      <c r="A1269" s="11">
        <v>1353</v>
      </c>
      <c r="B1269" s="12">
        <v>44937</v>
      </c>
      <c r="C1269" s="20" t="s">
        <v>213</v>
      </c>
      <c r="D1269" s="16" t="s">
        <v>1017</v>
      </c>
      <c r="E1269" s="16"/>
      <c r="I1269" s="37" t="s">
        <v>26</v>
      </c>
      <c r="J1269" s="37">
        <v>5</v>
      </c>
      <c r="K1269" s="13" t="e">
        <f>VLOOKUP(I1269,#REF!,2,0)</f>
        <v>#REF!</v>
      </c>
      <c r="L1269" s="17" t="e">
        <f>VLOOKUP(I1269,#REF!,6,0)</f>
        <v>#REF!</v>
      </c>
      <c r="M1269" s="30" t="e">
        <f t="shared" si="45"/>
        <v>#REF!</v>
      </c>
      <c r="P1269" s="19" t="e">
        <f>VLOOKUP(I1269,#REF!,8,0)</f>
        <v>#REF!</v>
      </c>
      <c r="Q1269" s="19" t="e">
        <f t="shared" si="46"/>
        <v>#REF!</v>
      </c>
    </row>
    <row r="1270" spans="1:17" hidden="1">
      <c r="A1270" s="11">
        <v>1354</v>
      </c>
      <c r="B1270" s="12">
        <v>44937</v>
      </c>
      <c r="C1270" s="20" t="s">
        <v>213</v>
      </c>
      <c r="D1270" s="16" t="s">
        <v>1017</v>
      </c>
      <c r="E1270" s="16"/>
      <c r="I1270" s="37" t="s">
        <v>52</v>
      </c>
      <c r="J1270" s="37">
        <v>5</v>
      </c>
      <c r="K1270" s="13" t="e">
        <f>VLOOKUP(I1270,#REF!,2,0)</f>
        <v>#REF!</v>
      </c>
      <c r="L1270" s="17" t="e">
        <f>VLOOKUP(I1270,#REF!,6,0)</f>
        <v>#REF!</v>
      </c>
      <c r="M1270" s="30" t="e">
        <f t="shared" si="45"/>
        <v>#REF!</v>
      </c>
      <c r="P1270" s="19" t="e">
        <f>VLOOKUP(I1270,#REF!,8,0)</f>
        <v>#REF!</v>
      </c>
      <c r="Q1270" s="19" t="e">
        <f t="shared" si="46"/>
        <v>#REF!</v>
      </c>
    </row>
    <row r="1271" spans="1:17">
      <c r="A1271" s="11">
        <v>1355</v>
      </c>
      <c r="B1271" s="12">
        <v>44937</v>
      </c>
      <c r="C1271" s="20" t="s">
        <v>213</v>
      </c>
      <c r="D1271" s="16" t="s">
        <v>539</v>
      </c>
      <c r="E1271" s="16"/>
      <c r="I1271" s="37" t="s">
        <v>25</v>
      </c>
      <c r="J1271" s="37">
        <v>50</v>
      </c>
      <c r="K1271" s="13" t="e">
        <f>VLOOKUP(I1271,#REF!,2,0)</f>
        <v>#REF!</v>
      </c>
      <c r="L1271" s="17" t="e">
        <f>VLOOKUP(I1271,#REF!,6,0)</f>
        <v>#REF!</v>
      </c>
      <c r="M1271" s="30" t="e">
        <f t="shared" si="45"/>
        <v>#REF!</v>
      </c>
      <c r="P1271" s="19" t="e">
        <f>VLOOKUP(I1271,#REF!,8,0)</f>
        <v>#REF!</v>
      </c>
      <c r="Q1271" s="19" t="e">
        <f t="shared" si="46"/>
        <v>#REF!</v>
      </c>
    </row>
    <row r="1272" spans="1:17" hidden="1">
      <c r="A1272" s="11">
        <v>1356</v>
      </c>
      <c r="B1272" s="12">
        <v>44937</v>
      </c>
      <c r="C1272" s="20" t="s">
        <v>213</v>
      </c>
      <c r="D1272" s="16" t="s">
        <v>539</v>
      </c>
      <c r="E1272" s="16"/>
      <c r="I1272" s="37" t="s">
        <v>26</v>
      </c>
      <c r="J1272" s="37">
        <v>250</v>
      </c>
      <c r="K1272" s="13" t="e">
        <f>VLOOKUP(I1272,#REF!,2,0)</f>
        <v>#REF!</v>
      </c>
      <c r="L1272" s="17" t="e">
        <f>VLOOKUP(I1272,#REF!,6,0)</f>
        <v>#REF!</v>
      </c>
      <c r="M1272" s="30" t="e">
        <f t="shared" si="45"/>
        <v>#REF!</v>
      </c>
      <c r="P1272" s="19" t="e">
        <f>VLOOKUP(I1272,#REF!,8,0)</f>
        <v>#REF!</v>
      </c>
      <c r="Q1272" s="19" t="e">
        <f t="shared" si="46"/>
        <v>#REF!</v>
      </c>
    </row>
    <row r="1273" spans="1:17" hidden="1">
      <c r="A1273" s="11">
        <v>1357</v>
      </c>
      <c r="B1273" s="12">
        <v>44937</v>
      </c>
      <c r="C1273" s="20" t="s">
        <v>213</v>
      </c>
      <c r="D1273" s="16" t="s">
        <v>539</v>
      </c>
      <c r="E1273" s="16"/>
      <c r="I1273" s="37" t="s">
        <v>52</v>
      </c>
      <c r="J1273" s="37">
        <v>300</v>
      </c>
      <c r="K1273" s="13" t="e">
        <f>VLOOKUP(I1273,#REF!,2,0)</f>
        <v>#REF!</v>
      </c>
      <c r="L1273" s="17" t="e">
        <f>VLOOKUP(I1273,#REF!,6,0)</f>
        <v>#REF!</v>
      </c>
      <c r="M1273" s="30" t="e">
        <f t="shared" si="45"/>
        <v>#REF!</v>
      </c>
      <c r="P1273" s="19" t="e">
        <f>VLOOKUP(I1273,#REF!,8,0)</f>
        <v>#REF!</v>
      </c>
      <c r="Q1273" s="19" t="e">
        <f t="shared" si="46"/>
        <v>#REF!</v>
      </c>
    </row>
    <row r="1274" spans="1:17" hidden="1">
      <c r="A1274" s="11">
        <v>1358</v>
      </c>
      <c r="B1274" s="12">
        <v>44937</v>
      </c>
      <c r="C1274" s="20" t="s">
        <v>213</v>
      </c>
      <c r="D1274" s="16" t="s">
        <v>539</v>
      </c>
      <c r="E1274" s="16"/>
      <c r="I1274" s="37" t="s">
        <v>35</v>
      </c>
      <c r="J1274" s="37">
        <v>20</v>
      </c>
      <c r="K1274" s="13" t="e">
        <f>VLOOKUP(I1274,#REF!,2,0)</f>
        <v>#REF!</v>
      </c>
      <c r="L1274" s="17" t="e">
        <f>VLOOKUP(I1274,#REF!,6,0)</f>
        <v>#REF!</v>
      </c>
      <c r="M1274" s="30" t="e">
        <f t="shared" si="45"/>
        <v>#REF!</v>
      </c>
      <c r="P1274" s="19" t="e">
        <f>VLOOKUP(I1274,#REF!,8,0)</f>
        <v>#REF!</v>
      </c>
      <c r="Q1274" s="19" t="e">
        <f t="shared" si="46"/>
        <v>#REF!</v>
      </c>
    </row>
    <row r="1275" spans="1:17" hidden="1">
      <c r="A1275" s="11">
        <v>1359</v>
      </c>
      <c r="B1275" s="12">
        <v>44937</v>
      </c>
      <c r="C1275" s="20" t="s">
        <v>213</v>
      </c>
      <c r="D1275" s="16" t="s">
        <v>1199</v>
      </c>
      <c r="E1275" s="16"/>
      <c r="I1275" s="37" t="s">
        <v>26</v>
      </c>
      <c r="J1275" s="37">
        <v>10</v>
      </c>
      <c r="K1275" s="13" t="e">
        <f>VLOOKUP(I1275,#REF!,2,0)</f>
        <v>#REF!</v>
      </c>
      <c r="L1275" s="17" t="e">
        <f>VLOOKUP(I1275,#REF!,6,0)</f>
        <v>#REF!</v>
      </c>
      <c r="M1275" s="30" t="e">
        <f t="shared" si="45"/>
        <v>#REF!</v>
      </c>
      <c r="P1275" s="19" t="e">
        <f>VLOOKUP(I1275,#REF!,8,0)</f>
        <v>#REF!</v>
      </c>
      <c r="Q1275" s="19" t="e">
        <f t="shared" si="46"/>
        <v>#REF!</v>
      </c>
    </row>
    <row r="1276" spans="1:17">
      <c r="A1276" s="11">
        <v>1360</v>
      </c>
      <c r="B1276" s="12">
        <v>44937</v>
      </c>
      <c r="C1276" s="20" t="s">
        <v>213</v>
      </c>
      <c r="D1276" s="16" t="s">
        <v>978</v>
      </c>
      <c r="E1276" s="16"/>
      <c r="I1276" s="37" t="s">
        <v>25</v>
      </c>
      <c r="J1276" s="37">
        <v>15</v>
      </c>
      <c r="K1276" s="13" t="e">
        <f>VLOOKUP(I1276,#REF!,2,0)</f>
        <v>#REF!</v>
      </c>
      <c r="L1276" s="17" t="e">
        <f>VLOOKUP(I1276,#REF!,6,0)</f>
        <v>#REF!</v>
      </c>
      <c r="M1276" s="30" t="e">
        <f t="shared" si="45"/>
        <v>#REF!</v>
      </c>
      <c r="P1276" s="19" t="e">
        <f>VLOOKUP(I1276,#REF!,8,0)</f>
        <v>#REF!</v>
      </c>
      <c r="Q1276" s="19" t="e">
        <f t="shared" si="46"/>
        <v>#REF!</v>
      </c>
    </row>
    <row r="1277" spans="1:17" hidden="1">
      <c r="A1277" s="11">
        <v>1361</v>
      </c>
      <c r="B1277" s="12">
        <v>44937</v>
      </c>
      <c r="C1277" s="20" t="s">
        <v>213</v>
      </c>
      <c r="D1277" s="16" t="s">
        <v>978</v>
      </c>
      <c r="E1277" s="16"/>
      <c r="I1277" s="37" t="s">
        <v>26</v>
      </c>
      <c r="J1277" s="37">
        <v>30</v>
      </c>
      <c r="K1277" s="13" t="e">
        <f>VLOOKUP(I1277,#REF!,2,0)</f>
        <v>#REF!</v>
      </c>
      <c r="L1277" s="17" t="e">
        <f>VLOOKUP(I1277,#REF!,6,0)</f>
        <v>#REF!</v>
      </c>
      <c r="M1277" s="30" t="e">
        <f t="shared" si="45"/>
        <v>#REF!</v>
      </c>
      <c r="P1277" s="19" t="e">
        <f>VLOOKUP(I1277,#REF!,8,0)</f>
        <v>#REF!</v>
      </c>
      <c r="Q1277" s="19" t="e">
        <f t="shared" si="46"/>
        <v>#REF!</v>
      </c>
    </row>
    <row r="1278" spans="1:17" hidden="1">
      <c r="A1278" s="11">
        <v>1362</v>
      </c>
      <c r="B1278" s="12">
        <v>44937</v>
      </c>
      <c r="C1278" s="20" t="s">
        <v>213</v>
      </c>
      <c r="D1278" s="16" t="s">
        <v>978</v>
      </c>
      <c r="E1278" s="16"/>
      <c r="I1278" s="37" t="s">
        <v>52</v>
      </c>
      <c r="J1278" s="37">
        <v>20</v>
      </c>
      <c r="K1278" s="13" t="e">
        <f>VLOOKUP(I1278,#REF!,2,0)</f>
        <v>#REF!</v>
      </c>
      <c r="L1278" s="17" t="e">
        <f>VLOOKUP(I1278,#REF!,6,0)</f>
        <v>#REF!</v>
      </c>
      <c r="M1278" s="30" t="e">
        <f t="shared" si="45"/>
        <v>#REF!</v>
      </c>
      <c r="P1278" s="19" t="e">
        <f>VLOOKUP(I1278,#REF!,8,0)</f>
        <v>#REF!</v>
      </c>
      <c r="Q1278" s="19" t="e">
        <f t="shared" si="46"/>
        <v>#REF!</v>
      </c>
    </row>
    <row r="1279" spans="1:17" hidden="1">
      <c r="A1279" s="11">
        <v>1363</v>
      </c>
      <c r="B1279" s="12">
        <v>44937</v>
      </c>
      <c r="C1279" s="20" t="s">
        <v>213</v>
      </c>
      <c r="D1279" s="16" t="s">
        <v>978</v>
      </c>
      <c r="E1279" s="16"/>
      <c r="I1279" s="37" t="s">
        <v>35</v>
      </c>
      <c r="J1279" s="37">
        <v>30</v>
      </c>
      <c r="K1279" s="13" t="e">
        <f>VLOOKUP(I1279,#REF!,2,0)</f>
        <v>#REF!</v>
      </c>
      <c r="L1279" s="17" t="e">
        <f>VLOOKUP(I1279,#REF!,6,0)</f>
        <v>#REF!</v>
      </c>
      <c r="M1279" s="30" t="e">
        <f t="shared" si="45"/>
        <v>#REF!</v>
      </c>
      <c r="P1279" s="19" t="e">
        <f>VLOOKUP(I1279,#REF!,8,0)</f>
        <v>#REF!</v>
      </c>
      <c r="Q1279" s="19" t="e">
        <f t="shared" si="46"/>
        <v>#REF!</v>
      </c>
    </row>
    <row r="1280" spans="1:17" hidden="1">
      <c r="A1280" s="11">
        <v>1364</v>
      </c>
      <c r="B1280" s="12">
        <v>44937</v>
      </c>
      <c r="C1280" s="20" t="s">
        <v>213</v>
      </c>
      <c r="D1280" s="16" t="s">
        <v>978</v>
      </c>
      <c r="E1280" s="16"/>
      <c r="I1280" s="37" t="s">
        <v>37</v>
      </c>
      <c r="J1280" s="37">
        <v>10</v>
      </c>
      <c r="K1280" s="13" t="e">
        <f>VLOOKUP(I1280,#REF!,2,0)</f>
        <v>#REF!</v>
      </c>
      <c r="L1280" s="17" t="e">
        <f>VLOOKUP(I1280,#REF!,6,0)</f>
        <v>#REF!</v>
      </c>
      <c r="M1280" s="30" t="e">
        <f t="shared" si="45"/>
        <v>#REF!</v>
      </c>
      <c r="P1280" s="19" t="e">
        <f>VLOOKUP(I1280,#REF!,8,0)</f>
        <v>#REF!</v>
      </c>
      <c r="Q1280" s="19" t="e">
        <f t="shared" si="46"/>
        <v>#REF!</v>
      </c>
    </row>
    <row r="1281" spans="1:17" hidden="1">
      <c r="A1281" s="11">
        <v>1365</v>
      </c>
      <c r="B1281" s="12">
        <v>44937</v>
      </c>
      <c r="C1281" s="20" t="s">
        <v>213</v>
      </c>
      <c r="D1281" s="16" t="s">
        <v>1397</v>
      </c>
      <c r="E1281" s="16"/>
      <c r="I1281" s="37" t="s">
        <v>530</v>
      </c>
      <c r="J1281" s="37">
        <v>15</v>
      </c>
      <c r="K1281" s="13" t="e">
        <f>VLOOKUP(I1281,#REF!,2,0)</f>
        <v>#REF!</v>
      </c>
      <c r="L1281" s="17" t="e">
        <f>VLOOKUP(I1281,#REF!,6,0)</f>
        <v>#REF!</v>
      </c>
      <c r="M1281" s="30" t="e">
        <f t="shared" si="45"/>
        <v>#REF!</v>
      </c>
      <c r="P1281" s="19" t="e">
        <f>VLOOKUP(I1281,#REF!,8,0)</f>
        <v>#REF!</v>
      </c>
      <c r="Q1281" s="19" t="e">
        <f t="shared" si="46"/>
        <v>#REF!</v>
      </c>
    </row>
    <row r="1282" spans="1:17">
      <c r="A1282" s="11">
        <v>1366</v>
      </c>
      <c r="B1282" s="12">
        <v>44937</v>
      </c>
      <c r="C1282" s="20" t="s">
        <v>213</v>
      </c>
      <c r="D1282" s="16" t="s">
        <v>1398</v>
      </c>
      <c r="E1282" s="16"/>
      <c r="I1282" s="37" t="s">
        <v>25</v>
      </c>
      <c r="J1282" s="37">
        <v>15</v>
      </c>
      <c r="K1282" s="13" t="e">
        <f>VLOOKUP(I1282,#REF!,2,0)</f>
        <v>#REF!</v>
      </c>
      <c r="L1282" s="17" t="e">
        <f>VLOOKUP(I1282,#REF!,6,0)</f>
        <v>#REF!</v>
      </c>
      <c r="M1282" s="30" t="e">
        <f t="shared" si="45"/>
        <v>#REF!</v>
      </c>
      <c r="P1282" s="19" t="e">
        <f>VLOOKUP(I1282,#REF!,8,0)</f>
        <v>#REF!</v>
      </c>
      <c r="Q1282" s="19" t="e">
        <f t="shared" si="46"/>
        <v>#REF!</v>
      </c>
    </row>
    <row r="1283" spans="1:17" hidden="1">
      <c r="A1283" s="11">
        <v>1367</v>
      </c>
      <c r="B1283" s="12">
        <v>44937</v>
      </c>
      <c r="C1283" s="20" t="s">
        <v>213</v>
      </c>
      <c r="D1283" s="16" t="s">
        <v>1398</v>
      </c>
      <c r="E1283" s="16"/>
      <c r="I1283" s="37" t="s">
        <v>26</v>
      </c>
      <c r="J1283" s="37">
        <v>40</v>
      </c>
      <c r="K1283" s="13" t="e">
        <f>VLOOKUP(I1283,#REF!,2,0)</f>
        <v>#REF!</v>
      </c>
      <c r="L1283" s="17" t="e">
        <f>VLOOKUP(I1283,#REF!,6,0)</f>
        <v>#REF!</v>
      </c>
      <c r="M1283" s="30" t="e">
        <f t="shared" si="45"/>
        <v>#REF!</v>
      </c>
      <c r="P1283" s="19" t="e">
        <f>VLOOKUP(I1283,#REF!,8,0)</f>
        <v>#REF!</v>
      </c>
      <c r="Q1283" s="19" t="e">
        <f t="shared" si="46"/>
        <v>#REF!</v>
      </c>
    </row>
    <row r="1284" spans="1:17" hidden="1">
      <c r="A1284" s="11">
        <v>1368</v>
      </c>
      <c r="B1284" s="12">
        <v>44937</v>
      </c>
      <c r="C1284" s="20" t="s">
        <v>213</v>
      </c>
      <c r="D1284" s="16" t="s">
        <v>1398</v>
      </c>
      <c r="E1284" s="16"/>
      <c r="I1284" s="37" t="s">
        <v>35</v>
      </c>
      <c r="J1284" s="37">
        <v>30</v>
      </c>
      <c r="K1284" s="13" t="e">
        <f>VLOOKUP(I1284,#REF!,2,0)</f>
        <v>#REF!</v>
      </c>
      <c r="L1284" s="17" t="e">
        <f>VLOOKUP(I1284,#REF!,6,0)</f>
        <v>#REF!</v>
      </c>
      <c r="M1284" s="30" t="e">
        <f t="shared" si="45"/>
        <v>#REF!</v>
      </c>
      <c r="P1284" s="19" t="e">
        <f>VLOOKUP(I1284,#REF!,8,0)</f>
        <v>#REF!</v>
      </c>
      <c r="Q1284" s="19" t="e">
        <f t="shared" si="46"/>
        <v>#REF!</v>
      </c>
    </row>
    <row r="1285" spans="1:17" hidden="1">
      <c r="A1285" s="11">
        <v>1369</v>
      </c>
      <c r="B1285" s="12">
        <v>44937</v>
      </c>
      <c r="C1285" s="20" t="s">
        <v>213</v>
      </c>
      <c r="D1285" s="16" t="s">
        <v>1398</v>
      </c>
      <c r="E1285" s="16"/>
      <c r="I1285" s="37" t="s">
        <v>39</v>
      </c>
      <c r="J1285" s="37">
        <v>15</v>
      </c>
      <c r="K1285" s="13" t="e">
        <f>VLOOKUP(I1285,#REF!,2,0)</f>
        <v>#REF!</v>
      </c>
      <c r="L1285" s="17" t="e">
        <f>VLOOKUP(I1285,#REF!,6,0)</f>
        <v>#REF!</v>
      </c>
      <c r="M1285" s="30" t="e">
        <f t="shared" si="45"/>
        <v>#REF!</v>
      </c>
      <c r="P1285" s="19" t="e">
        <f>VLOOKUP(I1285,#REF!,8,0)</f>
        <v>#REF!</v>
      </c>
      <c r="Q1285" s="19" t="e">
        <f t="shared" si="46"/>
        <v>#REF!</v>
      </c>
    </row>
    <row r="1286" spans="1:17" hidden="1">
      <c r="A1286" s="11">
        <v>1370</v>
      </c>
      <c r="B1286" s="12">
        <v>44937</v>
      </c>
      <c r="C1286" s="20" t="s">
        <v>213</v>
      </c>
      <c r="D1286" s="16" t="s">
        <v>1036</v>
      </c>
      <c r="E1286" s="16"/>
      <c r="I1286" s="37" t="s">
        <v>530</v>
      </c>
      <c r="J1286" s="37">
        <v>20</v>
      </c>
      <c r="K1286" s="13" t="e">
        <f>VLOOKUP(I1286,#REF!,2,0)</f>
        <v>#REF!</v>
      </c>
      <c r="L1286" s="17" t="e">
        <f>VLOOKUP(I1286,#REF!,6,0)</f>
        <v>#REF!</v>
      </c>
      <c r="M1286" s="30" t="e">
        <f t="shared" si="45"/>
        <v>#REF!</v>
      </c>
      <c r="P1286" s="19" t="e">
        <f>VLOOKUP(I1286,#REF!,8,0)</f>
        <v>#REF!</v>
      </c>
      <c r="Q1286" s="19" t="e">
        <f t="shared" si="46"/>
        <v>#REF!</v>
      </c>
    </row>
    <row r="1287" spans="1:17">
      <c r="A1287" s="11">
        <v>1371</v>
      </c>
      <c r="B1287" s="12">
        <v>44937</v>
      </c>
      <c r="C1287" s="20" t="s">
        <v>213</v>
      </c>
      <c r="D1287" s="16" t="s">
        <v>981</v>
      </c>
      <c r="E1287" s="16"/>
      <c r="I1287" s="37" t="s">
        <v>25</v>
      </c>
      <c r="J1287" s="37">
        <v>20</v>
      </c>
      <c r="K1287" s="13" t="e">
        <f>VLOOKUP(I1287,#REF!,2,0)</f>
        <v>#REF!</v>
      </c>
      <c r="L1287" s="17" t="e">
        <f>VLOOKUP(I1287,#REF!,6,0)</f>
        <v>#REF!</v>
      </c>
      <c r="M1287" s="30" t="e">
        <f t="shared" si="45"/>
        <v>#REF!</v>
      </c>
      <c r="P1287" s="19" t="e">
        <f>VLOOKUP(I1287,#REF!,8,0)</f>
        <v>#REF!</v>
      </c>
      <c r="Q1287" s="19" t="e">
        <f t="shared" si="46"/>
        <v>#REF!</v>
      </c>
    </row>
    <row r="1288" spans="1:17" hidden="1">
      <c r="A1288" s="11">
        <v>1372</v>
      </c>
      <c r="B1288" s="12">
        <v>44937</v>
      </c>
      <c r="C1288" s="20" t="s">
        <v>213</v>
      </c>
      <c r="D1288" s="16" t="s">
        <v>981</v>
      </c>
      <c r="E1288" s="16"/>
      <c r="I1288" s="37" t="s">
        <v>26</v>
      </c>
      <c r="J1288" s="37">
        <v>50</v>
      </c>
      <c r="K1288" s="13" t="e">
        <f>VLOOKUP(I1288,#REF!,2,0)</f>
        <v>#REF!</v>
      </c>
      <c r="L1288" s="17" t="e">
        <f>VLOOKUP(I1288,#REF!,6,0)</f>
        <v>#REF!</v>
      </c>
      <c r="M1288" s="30" t="e">
        <f t="shared" si="45"/>
        <v>#REF!</v>
      </c>
      <c r="P1288" s="19" t="e">
        <f>VLOOKUP(I1288,#REF!,8,0)</f>
        <v>#REF!</v>
      </c>
      <c r="Q1288" s="19" t="e">
        <f t="shared" si="46"/>
        <v>#REF!</v>
      </c>
    </row>
    <row r="1289" spans="1:17" hidden="1">
      <c r="A1289" s="11">
        <v>1373</v>
      </c>
      <c r="B1289" s="12">
        <v>44937</v>
      </c>
      <c r="C1289" s="20" t="s">
        <v>213</v>
      </c>
      <c r="D1289" s="16" t="s">
        <v>981</v>
      </c>
      <c r="E1289" s="16"/>
      <c r="I1289" s="37" t="s">
        <v>52</v>
      </c>
      <c r="J1289" s="37">
        <v>40</v>
      </c>
      <c r="K1289" s="13" t="e">
        <f>VLOOKUP(I1289,#REF!,2,0)</f>
        <v>#REF!</v>
      </c>
      <c r="L1289" s="17" t="e">
        <f>VLOOKUP(I1289,#REF!,6,0)</f>
        <v>#REF!</v>
      </c>
      <c r="M1289" s="30" t="e">
        <f t="shared" si="45"/>
        <v>#REF!</v>
      </c>
      <c r="P1289" s="19" t="e">
        <f>VLOOKUP(I1289,#REF!,8,0)</f>
        <v>#REF!</v>
      </c>
      <c r="Q1289" s="19" t="e">
        <f t="shared" si="46"/>
        <v>#REF!</v>
      </c>
    </row>
    <row r="1290" spans="1:17" hidden="1">
      <c r="A1290" s="11">
        <v>1374</v>
      </c>
      <c r="B1290" s="12">
        <v>44937</v>
      </c>
      <c r="C1290" s="20" t="s">
        <v>213</v>
      </c>
      <c r="D1290" s="16" t="s">
        <v>981</v>
      </c>
      <c r="E1290" s="16"/>
      <c r="I1290" s="37" t="s">
        <v>35</v>
      </c>
      <c r="J1290" s="37">
        <v>20</v>
      </c>
      <c r="K1290" s="13" t="e">
        <f>VLOOKUP(I1290,#REF!,2,0)</f>
        <v>#REF!</v>
      </c>
      <c r="L1290" s="17" t="e">
        <f>VLOOKUP(I1290,#REF!,6,0)</f>
        <v>#REF!</v>
      </c>
      <c r="M1290" s="30" t="e">
        <f t="shared" si="45"/>
        <v>#REF!</v>
      </c>
      <c r="P1290" s="19" t="e">
        <f>VLOOKUP(I1290,#REF!,8,0)</f>
        <v>#REF!</v>
      </c>
      <c r="Q1290" s="19" t="e">
        <f t="shared" si="46"/>
        <v>#REF!</v>
      </c>
    </row>
    <row r="1291" spans="1:17">
      <c r="A1291" s="11">
        <v>1375</v>
      </c>
      <c r="B1291" s="12">
        <v>44937</v>
      </c>
      <c r="C1291" s="20" t="s">
        <v>213</v>
      </c>
      <c r="D1291" s="16" t="s">
        <v>972</v>
      </c>
      <c r="E1291" s="16"/>
      <c r="I1291" s="37" t="s">
        <v>25</v>
      </c>
      <c r="J1291" s="37">
        <v>30</v>
      </c>
      <c r="K1291" s="13" t="e">
        <f>VLOOKUP(I1291,#REF!,2,0)</f>
        <v>#REF!</v>
      </c>
      <c r="L1291" s="17" t="e">
        <f>VLOOKUP(I1291,#REF!,6,0)</f>
        <v>#REF!</v>
      </c>
      <c r="M1291" s="30" t="e">
        <f t="shared" si="45"/>
        <v>#REF!</v>
      </c>
      <c r="P1291" s="19" t="e">
        <f>VLOOKUP(I1291,#REF!,8,0)</f>
        <v>#REF!</v>
      </c>
      <c r="Q1291" s="19" t="e">
        <f t="shared" si="46"/>
        <v>#REF!</v>
      </c>
    </row>
    <row r="1292" spans="1:17" hidden="1">
      <c r="A1292" s="11">
        <v>1376</v>
      </c>
      <c r="B1292" s="12">
        <v>44937</v>
      </c>
      <c r="C1292" s="20" t="s">
        <v>213</v>
      </c>
      <c r="D1292" s="16" t="s">
        <v>972</v>
      </c>
      <c r="E1292" s="16"/>
      <c r="I1292" s="37" t="s">
        <v>26</v>
      </c>
      <c r="J1292" s="37">
        <v>30</v>
      </c>
      <c r="K1292" s="13" t="e">
        <f>VLOOKUP(I1292,#REF!,2,0)</f>
        <v>#REF!</v>
      </c>
      <c r="L1292" s="17" t="e">
        <f>VLOOKUP(I1292,#REF!,6,0)</f>
        <v>#REF!</v>
      </c>
      <c r="M1292" s="30" t="e">
        <f t="shared" si="45"/>
        <v>#REF!</v>
      </c>
      <c r="P1292" s="19" t="e">
        <f>VLOOKUP(I1292,#REF!,8,0)</f>
        <v>#REF!</v>
      </c>
      <c r="Q1292" s="19" t="e">
        <f t="shared" si="46"/>
        <v>#REF!</v>
      </c>
    </row>
    <row r="1293" spans="1:17" hidden="1">
      <c r="A1293" s="11">
        <v>1377</v>
      </c>
      <c r="B1293" s="12">
        <v>44937</v>
      </c>
      <c r="C1293" s="20" t="s">
        <v>213</v>
      </c>
      <c r="D1293" s="16" t="s">
        <v>972</v>
      </c>
      <c r="E1293" s="16"/>
      <c r="I1293" s="37" t="s">
        <v>35</v>
      </c>
      <c r="J1293" s="37">
        <v>30</v>
      </c>
      <c r="K1293" s="13" t="e">
        <f>VLOOKUP(I1293,#REF!,2,0)</f>
        <v>#REF!</v>
      </c>
      <c r="L1293" s="17" t="e">
        <f>VLOOKUP(I1293,#REF!,6,0)</f>
        <v>#REF!</v>
      </c>
      <c r="M1293" s="30" t="e">
        <f t="shared" si="45"/>
        <v>#REF!</v>
      </c>
      <c r="P1293" s="19" t="e">
        <f>VLOOKUP(I1293,#REF!,8,0)</f>
        <v>#REF!</v>
      </c>
      <c r="Q1293" s="19" t="e">
        <f t="shared" si="46"/>
        <v>#REF!</v>
      </c>
    </row>
    <row r="1294" spans="1:17" hidden="1">
      <c r="A1294" s="11">
        <v>1378</v>
      </c>
      <c r="B1294" s="12">
        <v>44937</v>
      </c>
      <c r="C1294" s="20" t="s">
        <v>213</v>
      </c>
      <c r="D1294" s="16" t="s">
        <v>1399</v>
      </c>
      <c r="E1294" s="16"/>
      <c r="I1294" s="37" t="s">
        <v>26</v>
      </c>
      <c r="J1294" s="37">
        <v>30</v>
      </c>
      <c r="K1294" s="13" t="e">
        <f>VLOOKUP(I1294,#REF!,2,0)</f>
        <v>#REF!</v>
      </c>
      <c r="L1294" s="17" t="e">
        <f>VLOOKUP(I1294,#REF!,6,0)</f>
        <v>#REF!</v>
      </c>
      <c r="M1294" s="30" t="e">
        <f t="shared" si="45"/>
        <v>#REF!</v>
      </c>
      <c r="P1294" s="19" t="e">
        <f>VLOOKUP(I1294,#REF!,8,0)</f>
        <v>#REF!</v>
      </c>
      <c r="Q1294" s="19" t="e">
        <f t="shared" si="46"/>
        <v>#REF!</v>
      </c>
    </row>
    <row r="1295" spans="1:17" hidden="1">
      <c r="A1295" s="11">
        <v>1379</v>
      </c>
      <c r="B1295" s="12">
        <v>44937</v>
      </c>
      <c r="C1295" s="20" t="s">
        <v>213</v>
      </c>
      <c r="D1295" s="16" t="s">
        <v>1399</v>
      </c>
      <c r="E1295" s="16"/>
      <c r="I1295" s="37" t="s">
        <v>52</v>
      </c>
      <c r="J1295" s="37">
        <v>20</v>
      </c>
      <c r="K1295" s="13" t="e">
        <f>VLOOKUP(I1295,#REF!,2,0)</f>
        <v>#REF!</v>
      </c>
      <c r="L1295" s="17" t="e">
        <f>VLOOKUP(I1295,#REF!,6,0)</f>
        <v>#REF!</v>
      </c>
      <c r="M1295" s="30" t="e">
        <f t="shared" si="45"/>
        <v>#REF!</v>
      </c>
      <c r="P1295" s="19" t="e">
        <f>VLOOKUP(I1295,#REF!,8,0)</f>
        <v>#REF!</v>
      </c>
      <c r="Q1295" s="19" t="e">
        <f t="shared" si="46"/>
        <v>#REF!</v>
      </c>
    </row>
    <row r="1296" spans="1:17" hidden="1">
      <c r="A1296" s="11">
        <v>1380</v>
      </c>
      <c r="B1296" s="12">
        <v>44937</v>
      </c>
      <c r="C1296" s="20" t="s">
        <v>213</v>
      </c>
      <c r="D1296" s="16" t="s">
        <v>1399</v>
      </c>
      <c r="E1296" s="16"/>
      <c r="I1296" s="37" t="s">
        <v>35</v>
      </c>
      <c r="J1296" s="37">
        <v>30</v>
      </c>
      <c r="K1296" s="13" t="e">
        <f>VLOOKUP(I1296,#REF!,2,0)</f>
        <v>#REF!</v>
      </c>
      <c r="L1296" s="17" t="e">
        <f>VLOOKUP(I1296,#REF!,6,0)</f>
        <v>#REF!</v>
      </c>
      <c r="M1296" s="30" t="e">
        <f t="shared" si="45"/>
        <v>#REF!</v>
      </c>
      <c r="P1296" s="19" t="e">
        <f>VLOOKUP(I1296,#REF!,8,0)</f>
        <v>#REF!</v>
      </c>
      <c r="Q1296" s="19" t="e">
        <f t="shared" si="46"/>
        <v>#REF!</v>
      </c>
    </row>
    <row r="1297" spans="1:17" hidden="1">
      <c r="A1297" s="11">
        <v>1381</v>
      </c>
      <c r="B1297" s="12">
        <v>44937</v>
      </c>
      <c r="C1297" s="20" t="s">
        <v>213</v>
      </c>
      <c r="D1297" s="16" t="s">
        <v>1400</v>
      </c>
      <c r="E1297" s="16"/>
      <c r="I1297" s="37" t="s">
        <v>52</v>
      </c>
      <c r="J1297" s="37">
        <v>10</v>
      </c>
      <c r="K1297" s="13" t="e">
        <f>VLOOKUP(I1297,#REF!,2,0)</f>
        <v>#REF!</v>
      </c>
      <c r="L1297" s="17" t="e">
        <f>VLOOKUP(I1297,#REF!,6,0)</f>
        <v>#REF!</v>
      </c>
      <c r="M1297" s="30" t="e">
        <f t="shared" si="45"/>
        <v>#REF!</v>
      </c>
      <c r="P1297" s="19" t="e">
        <f>VLOOKUP(I1297,#REF!,8,0)</f>
        <v>#REF!</v>
      </c>
      <c r="Q1297" s="19" t="e">
        <f t="shared" si="46"/>
        <v>#REF!</v>
      </c>
    </row>
    <row r="1298" spans="1:17" hidden="1">
      <c r="A1298" s="11">
        <v>1382</v>
      </c>
      <c r="B1298" s="12">
        <v>44937</v>
      </c>
      <c r="C1298" s="20" t="s">
        <v>213</v>
      </c>
      <c r="D1298" s="16" t="s">
        <v>1400</v>
      </c>
      <c r="E1298" s="16"/>
      <c r="I1298" s="37" t="s">
        <v>534</v>
      </c>
      <c r="J1298" s="37">
        <v>15</v>
      </c>
      <c r="K1298" s="13" t="e">
        <f>VLOOKUP(I1298,#REF!,2,0)</f>
        <v>#REF!</v>
      </c>
      <c r="L1298" s="17" t="e">
        <f>VLOOKUP(I1298,#REF!,6,0)</f>
        <v>#REF!</v>
      </c>
      <c r="M1298" s="30" t="e">
        <f t="shared" si="45"/>
        <v>#REF!</v>
      </c>
      <c r="P1298" s="19" t="e">
        <f>VLOOKUP(I1298,#REF!,8,0)</f>
        <v>#REF!</v>
      </c>
      <c r="Q1298" s="19" t="e">
        <f t="shared" si="46"/>
        <v>#REF!</v>
      </c>
    </row>
    <row r="1299" spans="1:17" hidden="1">
      <c r="A1299" s="11">
        <v>1383</v>
      </c>
      <c r="B1299" s="12">
        <v>44937</v>
      </c>
      <c r="C1299" s="20" t="s">
        <v>213</v>
      </c>
      <c r="D1299" s="16" t="s">
        <v>1400</v>
      </c>
      <c r="E1299" s="16"/>
      <c r="I1299" s="37" t="s">
        <v>530</v>
      </c>
      <c r="J1299" s="37">
        <v>15</v>
      </c>
      <c r="K1299" s="13" t="e">
        <f>VLOOKUP(I1299,#REF!,2,0)</f>
        <v>#REF!</v>
      </c>
      <c r="L1299" s="17" t="e">
        <f>VLOOKUP(I1299,#REF!,6,0)</f>
        <v>#REF!</v>
      </c>
      <c r="M1299" s="30" t="e">
        <f t="shared" si="45"/>
        <v>#REF!</v>
      </c>
      <c r="P1299" s="19" t="e">
        <f>VLOOKUP(I1299,#REF!,8,0)</f>
        <v>#REF!</v>
      </c>
      <c r="Q1299" s="19" t="e">
        <f t="shared" si="46"/>
        <v>#REF!</v>
      </c>
    </row>
    <row r="1300" spans="1:17">
      <c r="A1300" s="11">
        <v>1384</v>
      </c>
      <c r="B1300" s="12">
        <v>44937</v>
      </c>
      <c r="C1300" s="20" t="s">
        <v>213</v>
      </c>
      <c r="D1300" s="16" t="s">
        <v>1401</v>
      </c>
      <c r="E1300" s="16"/>
      <c r="I1300" s="37" t="s">
        <v>25</v>
      </c>
      <c r="J1300" s="37">
        <v>50</v>
      </c>
      <c r="K1300" s="13" t="e">
        <f>VLOOKUP(I1300,#REF!,2,0)</f>
        <v>#REF!</v>
      </c>
      <c r="L1300" s="17" t="e">
        <f>VLOOKUP(I1300,#REF!,6,0)</f>
        <v>#REF!</v>
      </c>
      <c r="M1300" s="30" t="e">
        <f t="shared" si="45"/>
        <v>#REF!</v>
      </c>
      <c r="P1300" s="19" t="e">
        <f>VLOOKUP(I1300,#REF!,8,0)</f>
        <v>#REF!</v>
      </c>
      <c r="Q1300" s="19" t="e">
        <f t="shared" si="46"/>
        <v>#REF!</v>
      </c>
    </row>
    <row r="1301" spans="1:17" hidden="1">
      <c r="A1301" s="11">
        <v>1385</v>
      </c>
      <c r="B1301" s="12">
        <v>44937</v>
      </c>
      <c r="C1301" s="20" t="s">
        <v>213</v>
      </c>
      <c r="D1301" s="16" t="s">
        <v>1401</v>
      </c>
      <c r="E1301" s="16"/>
      <c r="I1301" s="37" t="s">
        <v>26</v>
      </c>
      <c r="J1301" s="37">
        <v>50</v>
      </c>
      <c r="K1301" s="13" t="e">
        <f>VLOOKUP(I1301,#REF!,2,0)</f>
        <v>#REF!</v>
      </c>
      <c r="L1301" s="17" t="e">
        <f>VLOOKUP(I1301,#REF!,6,0)</f>
        <v>#REF!</v>
      </c>
      <c r="M1301" s="30" t="e">
        <f t="shared" si="45"/>
        <v>#REF!</v>
      </c>
      <c r="P1301" s="19" t="e">
        <f>VLOOKUP(I1301,#REF!,8,0)</f>
        <v>#REF!</v>
      </c>
      <c r="Q1301" s="19" t="e">
        <f t="shared" si="46"/>
        <v>#REF!</v>
      </c>
    </row>
    <row r="1302" spans="1:17" hidden="1">
      <c r="A1302" s="11">
        <v>1386</v>
      </c>
      <c r="B1302" s="12">
        <v>44937</v>
      </c>
      <c r="C1302" s="20" t="s">
        <v>213</v>
      </c>
      <c r="D1302" s="16" t="s">
        <v>1401</v>
      </c>
      <c r="E1302" s="16"/>
      <c r="I1302" s="37" t="s">
        <v>52</v>
      </c>
      <c r="J1302" s="37">
        <v>50</v>
      </c>
      <c r="K1302" s="13" t="e">
        <f>VLOOKUP(I1302,#REF!,2,0)</f>
        <v>#REF!</v>
      </c>
      <c r="L1302" s="17" t="e">
        <f>VLOOKUP(I1302,#REF!,6,0)</f>
        <v>#REF!</v>
      </c>
      <c r="M1302" s="30" t="e">
        <f t="shared" si="45"/>
        <v>#REF!</v>
      </c>
      <c r="P1302" s="19" t="e">
        <f>VLOOKUP(I1302,#REF!,8,0)</f>
        <v>#REF!</v>
      </c>
      <c r="Q1302" s="19" t="e">
        <f t="shared" si="46"/>
        <v>#REF!</v>
      </c>
    </row>
    <row r="1303" spans="1:17" hidden="1">
      <c r="A1303" s="11">
        <v>1387</v>
      </c>
      <c r="B1303" s="12">
        <v>44937</v>
      </c>
      <c r="C1303" s="20" t="s">
        <v>213</v>
      </c>
      <c r="D1303" s="16" t="s">
        <v>979</v>
      </c>
      <c r="E1303" s="16"/>
      <c r="I1303" s="37" t="s">
        <v>35</v>
      </c>
      <c r="J1303" s="37">
        <v>30</v>
      </c>
      <c r="K1303" s="13" t="e">
        <f>VLOOKUP(I1303,#REF!,2,0)</f>
        <v>#REF!</v>
      </c>
      <c r="L1303" s="17" t="e">
        <f>VLOOKUP(I1303,#REF!,6,0)</f>
        <v>#REF!</v>
      </c>
      <c r="M1303" s="30" t="e">
        <f t="shared" si="45"/>
        <v>#REF!</v>
      </c>
      <c r="P1303" s="19" t="e">
        <f>VLOOKUP(I1303,#REF!,8,0)</f>
        <v>#REF!</v>
      </c>
      <c r="Q1303" s="19" t="e">
        <f t="shared" si="46"/>
        <v>#REF!</v>
      </c>
    </row>
    <row r="1304" spans="1:17">
      <c r="A1304" s="11">
        <v>1388</v>
      </c>
      <c r="B1304" s="12">
        <v>44937</v>
      </c>
      <c r="C1304" s="20" t="s">
        <v>213</v>
      </c>
      <c r="D1304" s="16" t="s">
        <v>1402</v>
      </c>
      <c r="E1304" s="16"/>
      <c r="I1304" s="37" t="s">
        <v>25</v>
      </c>
      <c r="J1304" s="37">
        <v>10</v>
      </c>
      <c r="K1304" s="13" t="e">
        <f>VLOOKUP(I1304,#REF!,2,0)</f>
        <v>#REF!</v>
      </c>
      <c r="L1304" s="17" t="e">
        <f>VLOOKUP(I1304,#REF!,6,0)</f>
        <v>#REF!</v>
      </c>
      <c r="M1304" s="30" t="e">
        <f t="shared" si="45"/>
        <v>#REF!</v>
      </c>
      <c r="P1304" s="19" t="e">
        <f>VLOOKUP(I1304,#REF!,8,0)</f>
        <v>#REF!</v>
      </c>
      <c r="Q1304" s="19" t="e">
        <f t="shared" si="46"/>
        <v>#REF!</v>
      </c>
    </row>
    <row r="1305" spans="1:17" hidden="1">
      <c r="A1305" s="11">
        <v>1389</v>
      </c>
      <c r="B1305" s="12">
        <v>44937</v>
      </c>
      <c r="C1305" s="20" t="s">
        <v>213</v>
      </c>
      <c r="D1305" s="16" t="s">
        <v>1402</v>
      </c>
      <c r="E1305" s="16"/>
      <c r="I1305" s="37" t="s">
        <v>52</v>
      </c>
      <c r="J1305" s="37">
        <v>10</v>
      </c>
      <c r="K1305" s="13" t="e">
        <f>VLOOKUP(I1305,#REF!,2,0)</f>
        <v>#REF!</v>
      </c>
      <c r="L1305" s="17" t="e">
        <f>VLOOKUP(I1305,#REF!,6,0)</f>
        <v>#REF!</v>
      </c>
      <c r="M1305" s="30" t="e">
        <f t="shared" si="45"/>
        <v>#REF!</v>
      </c>
      <c r="P1305" s="19" t="e">
        <f>VLOOKUP(I1305,#REF!,8,0)</f>
        <v>#REF!</v>
      </c>
      <c r="Q1305" s="19" t="e">
        <f t="shared" si="46"/>
        <v>#REF!</v>
      </c>
    </row>
    <row r="1306" spans="1:17">
      <c r="A1306" s="11">
        <v>1390</v>
      </c>
      <c r="B1306" s="12">
        <v>44937</v>
      </c>
      <c r="C1306" s="20" t="s">
        <v>213</v>
      </c>
      <c r="D1306" s="16" t="s">
        <v>1403</v>
      </c>
      <c r="E1306" s="16"/>
      <c r="I1306" s="37" t="s">
        <v>25</v>
      </c>
      <c r="J1306" s="37">
        <v>10</v>
      </c>
      <c r="K1306" s="13" t="e">
        <f>VLOOKUP(I1306,#REF!,2,0)</f>
        <v>#REF!</v>
      </c>
      <c r="L1306" s="17" t="e">
        <f>VLOOKUP(I1306,#REF!,6,0)</f>
        <v>#REF!</v>
      </c>
      <c r="M1306" s="30" t="e">
        <f t="shared" si="45"/>
        <v>#REF!</v>
      </c>
      <c r="P1306" s="19" t="e">
        <f>VLOOKUP(I1306,#REF!,8,0)</f>
        <v>#REF!</v>
      </c>
      <c r="Q1306" s="19" t="e">
        <f t="shared" si="46"/>
        <v>#REF!</v>
      </c>
    </row>
    <row r="1307" spans="1:17" hidden="1">
      <c r="A1307" s="11">
        <v>1391</v>
      </c>
      <c r="B1307" s="12">
        <v>44937</v>
      </c>
      <c r="C1307" s="20" t="s">
        <v>213</v>
      </c>
      <c r="D1307" s="16" t="s">
        <v>1403</v>
      </c>
      <c r="E1307" s="16"/>
      <c r="I1307" s="37" t="s">
        <v>26</v>
      </c>
      <c r="J1307" s="37">
        <v>20</v>
      </c>
      <c r="K1307" s="13" t="e">
        <f>VLOOKUP(I1307,#REF!,2,0)</f>
        <v>#REF!</v>
      </c>
      <c r="L1307" s="17" t="e">
        <f>VLOOKUP(I1307,#REF!,6,0)</f>
        <v>#REF!</v>
      </c>
      <c r="M1307" s="30" t="e">
        <f t="shared" si="45"/>
        <v>#REF!</v>
      </c>
      <c r="P1307" s="19" t="e">
        <f>VLOOKUP(I1307,#REF!,8,0)</f>
        <v>#REF!</v>
      </c>
      <c r="Q1307" s="19" t="e">
        <f t="shared" si="46"/>
        <v>#REF!</v>
      </c>
    </row>
    <row r="1308" spans="1:17" hidden="1">
      <c r="A1308" s="11">
        <v>1392</v>
      </c>
      <c r="B1308" s="12">
        <v>44937</v>
      </c>
      <c r="C1308" s="20" t="s">
        <v>213</v>
      </c>
      <c r="D1308" s="16" t="s">
        <v>1403</v>
      </c>
      <c r="E1308" s="16"/>
      <c r="I1308" s="37" t="s">
        <v>52</v>
      </c>
      <c r="J1308" s="37">
        <v>20</v>
      </c>
      <c r="K1308" s="13" t="e">
        <f>VLOOKUP(I1308,#REF!,2,0)</f>
        <v>#REF!</v>
      </c>
      <c r="L1308" s="17" t="e">
        <f>VLOOKUP(I1308,#REF!,6,0)</f>
        <v>#REF!</v>
      </c>
      <c r="M1308" s="30" t="e">
        <f t="shared" si="45"/>
        <v>#REF!</v>
      </c>
      <c r="P1308" s="19" t="e">
        <f>VLOOKUP(I1308,#REF!,8,0)</f>
        <v>#REF!</v>
      </c>
      <c r="Q1308" s="19" t="e">
        <f t="shared" si="46"/>
        <v>#REF!</v>
      </c>
    </row>
    <row r="1309" spans="1:17">
      <c r="A1309" s="11">
        <v>1393</v>
      </c>
      <c r="B1309" s="12">
        <v>44937</v>
      </c>
      <c r="C1309" s="20" t="s">
        <v>1035</v>
      </c>
      <c r="D1309" s="16" t="s">
        <v>214</v>
      </c>
      <c r="E1309" s="16"/>
      <c r="I1309" s="37" t="s">
        <v>25</v>
      </c>
      <c r="J1309" s="37">
        <v>20</v>
      </c>
      <c r="K1309" s="13" t="e">
        <f>VLOOKUP(I1309,#REF!,2,0)</f>
        <v>#REF!</v>
      </c>
      <c r="L1309" s="17" t="e">
        <f>VLOOKUP(I1309,#REF!,6,0)</f>
        <v>#REF!</v>
      </c>
      <c r="M1309" s="30" t="e">
        <f t="shared" si="45"/>
        <v>#REF!</v>
      </c>
      <c r="P1309" s="19" t="e">
        <f>VLOOKUP(I1309,#REF!,8,0)</f>
        <v>#REF!</v>
      </c>
      <c r="Q1309" s="19" t="e">
        <f t="shared" si="46"/>
        <v>#REF!</v>
      </c>
    </row>
    <row r="1310" spans="1:17" hidden="1">
      <c r="A1310" s="11">
        <v>1394</v>
      </c>
      <c r="B1310" s="12">
        <v>44937</v>
      </c>
      <c r="C1310" s="20" t="s">
        <v>1035</v>
      </c>
      <c r="D1310" s="16" t="s">
        <v>214</v>
      </c>
      <c r="E1310" s="16"/>
      <c r="I1310" s="37" t="s">
        <v>26</v>
      </c>
      <c r="J1310" s="37">
        <v>60</v>
      </c>
      <c r="K1310" s="13" t="e">
        <f>VLOOKUP(I1310,#REF!,2,0)</f>
        <v>#REF!</v>
      </c>
      <c r="L1310" s="17" t="e">
        <f>VLOOKUP(I1310,#REF!,6,0)</f>
        <v>#REF!</v>
      </c>
      <c r="M1310" s="30" t="e">
        <f t="shared" si="45"/>
        <v>#REF!</v>
      </c>
      <c r="P1310" s="19" t="e">
        <f>VLOOKUP(I1310,#REF!,8,0)</f>
        <v>#REF!</v>
      </c>
      <c r="Q1310" s="19" t="e">
        <f t="shared" si="46"/>
        <v>#REF!</v>
      </c>
    </row>
    <row r="1311" spans="1:17" hidden="1">
      <c r="A1311" s="11">
        <v>1395</v>
      </c>
      <c r="B1311" s="12">
        <v>44937</v>
      </c>
      <c r="C1311" s="20" t="s">
        <v>1035</v>
      </c>
      <c r="D1311" s="16" t="s">
        <v>214</v>
      </c>
      <c r="E1311" s="16"/>
      <c r="I1311" s="37" t="s">
        <v>21</v>
      </c>
      <c r="J1311" s="37">
        <v>20</v>
      </c>
      <c r="K1311" s="13" t="e">
        <f>VLOOKUP(I1311,#REF!,2,0)</f>
        <v>#REF!</v>
      </c>
      <c r="L1311" s="17" t="e">
        <f>VLOOKUP(I1311,#REF!,6,0)</f>
        <v>#REF!</v>
      </c>
      <c r="M1311" s="30" t="e">
        <f t="shared" si="45"/>
        <v>#REF!</v>
      </c>
      <c r="P1311" s="19" t="e">
        <f>VLOOKUP(I1311,#REF!,8,0)</f>
        <v>#REF!</v>
      </c>
      <c r="Q1311" s="19" t="e">
        <f t="shared" si="46"/>
        <v>#REF!</v>
      </c>
    </row>
    <row r="1312" spans="1:17">
      <c r="A1312" s="11">
        <v>1396</v>
      </c>
      <c r="B1312" s="12">
        <v>44938</v>
      </c>
      <c r="C1312" s="20" t="s">
        <v>764</v>
      </c>
      <c r="D1312" s="16" t="s">
        <v>243</v>
      </c>
      <c r="E1312" s="16"/>
      <c r="I1312" s="37" t="s">
        <v>25</v>
      </c>
      <c r="J1312" s="37">
        <v>10</v>
      </c>
      <c r="K1312" s="13" t="e">
        <f>VLOOKUP(I1312,#REF!,2,0)</f>
        <v>#REF!</v>
      </c>
      <c r="L1312" s="17" t="e">
        <f>VLOOKUP(I1312,#REF!,6,0)</f>
        <v>#REF!</v>
      </c>
      <c r="M1312" s="30" t="e">
        <f t="shared" si="45"/>
        <v>#REF!</v>
      </c>
      <c r="N1312" s="19" t="s">
        <v>1446</v>
      </c>
      <c r="O1312" s="19" t="s">
        <v>493</v>
      </c>
      <c r="P1312" s="19" t="e">
        <f>VLOOKUP(I1312,#REF!,8,0)</f>
        <v>#REF!</v>
      </c>
      <c r="Q1312" s="19" t="e">
        <f t="shared" si="46"/>
        <v>#REF!</v>
      </c>
    </row>
    <row r="1313" spans="1:17" hidden="1">
      <c r="A1313" s="11">
        <v>1397</v>
      </c>
      <c r="B1313" s="12">
        <v>44938</v>
      </c>
      <c r="C1313" s="20" t="s">
        <v>764</v>
      </c>
      <c r="D1313" s="16" t="s">
        <v>243</v>
      </c>
      <c r="E1313" s="16"/>
      <c r="I1313" s="37" t="s">
        <v>35</v>
      </c>
      <c r="J1313" s="37">
        <v>10</v>
      </c>
      <c r="K1313" s="13" t="e">
        <f>VLOOKUP(I1313,#REF!,2,0)</f>
        <v>#REF!</v>
      </c>
      <c r="L1313" s="17" t="e">
        <f>VLOOKUP(I1313,#REF!,6,0)</f>
        <v>#REF!</v>
      </c>
      <c r="M1313" s="30" t="e">
        <f t="shared" ref="M1313:M1318" si="47">J1313*L1313</f>
        <v>#REF!</v>
      </c>
      <c r="N1313" s="19" t="s">
        <v>1446</v>
      </c>
      <c r="O1313" s="19" t="s">
        <v>493</v>
      </c>
      <c r="P1313" s="19" t="e">
        <f>VLOOKUP(I1313,#REF!,8,0)</f>
        <v>#REF!</v>
      </c>
      <c r="Q1313" s="19" t="e">
        <f t="shared" ref="Q1313:Q1318" si="48">J1313*P1313</f>
        <v>#REF!</v>
      </c>
    </row>
    <row r="1314" spans="1:17">
      <c r="A1314" s="11">
        <v>1398</v>
      </c>
      <c r="B1314" s="12">
        <v>44938</v>
      </c>
      <c r="C1314" s="20" t="s">
        <v>764</v>
      </c>
      <c r="D1314" s="16" t="s">
        <v>1430</v>
      </c>
      <c r="E1314" s="16"/>
      <c r="I1314" s="37" t="s">
        <v>25</v>
      </c>
      <c r="J1314" s="37">
        <v>3</v>
      </c>
      <c r="K1314" s="13" t="e">
        <f>VLOOKUP(I1314,#REF!,2,0)</f>
        <v>#REF!</v>
      </c>
      <c r="L1314" s="17" t="e">
        <f>VLOOKUP(I1314,#REF!,6,0)</f>
        <v>#REF!</v>
      </c>
      <c r="M1314" s="30" t="e">
        <f t="shared" si="47"/>
        <v>#REF!</v>
      </c>
      <c r="N1314" s="19" t="s">
        <v>1447</v>
      </c>
      <c r="O1314" s="19" t="s">
        <v>717</v>
      </c>
      <c r="P1314" s="19" t="e">
        <f>VLOOKUP(I1314,#REF!,8,0)</f>
        <v>#REF!</v>
      </c>
      <c r="Q1314" s="19" t="e">
        <f t="shared" si="48"/>
        <v>#REF!</v>
      </c>
    </row>
    <row r="1315" spans="1:17" hidden="1">
      <c r="A1315" s="11">
        <v>1399</v>
      </c>
      <c r="B1315" s="12">
        <v>44938</v>
      </c>
      <c r="C1315" s="20" t="s">
        <v>764</v>
      </c>
      <c r="D1315" s="16" t="s">
        <v>1430</v>
      </c>
      <c r="E1315" s="16"/>
      <c r="I1315" s="37" t="s">
        <v>21</v>
      </c>
      <c r="J1315" s="37">
        <v>2</v>
      </c>
      <c r="K1315" s="13" t="e">
        <f>VLOOKUP(I1315,#REF!,2,0)</f>
        <v>#REF!</v>
      </c>
      <c r="L1315" s="17" t="e">
        <f>VLOOKUP(I1315,#REF!,6,0)</f>
        <v>#REF!</v>
      </c>
      <c r="M1315" s="30" t="e">
        <f t="shared" si="47"/>
        <v>#REF!</v>
      </c>
      <c r="N1315" s="19" t="s">
        <v>1447</v>
      </c>
      <c r="O1315" s="19" t="s">
        <v>717</v>
      </c>
      <c r="P1315" s="19" t="e">
        <f>VLOOKUP(I1315,#REF!,8,0)</f>
        <v>#REF!</v>
      </c>
      <c r="Q1315" s="19" t="e">
        <f t="shared" si="48"/>
        <v>#REF!</v>
      </c>
    </row>
    <row r="1316" spans="1:17" hidden="1">
      <c r="A1316" s="11">
        <v>1400</v>
      </c>
      <c r="B1316" s="12">
        <v>44938</v>
      </c>
      <c r="C1316" s="20" t="s">
        <v>764</v>
      </c>
      <c r="D1316" s="16" t="s">
        <v>1430</v>
      </c>
      <c r="E1316" s="16"/>
      <c r="I1316" s="37" t="s">
        <v>38</v>
      </c>
      <c r="J1316" s="37">
        <v>2</v>
      </c>
      <c r="K1316" s="13" t="e">
        <f>VLOOKUP(I1316,#REF!,2,0)</f>
        <v>#REF!</v>
      </c>
      <c r="L1316" s="17" t="e">
        <f>VLOOKUP(I1316,#REF!,6,0)</f>
        <v>#REF!</v>
      </c>
      <c r="M1316" s="30" t="e">
        <f t="shared" si="47"/>
        <v>#REF!</v>
      </c>
      <c r="N1316" s="19" t="s">
        <v>1447</v>
      </c>
      <c r="O1316" s="19" t="s">
        <v>717</v>
      </c>
      <c r="P1316" s="19" t="e">
        <f>VLOOKUP(I1316,#REF!,8,0)</f>
        <v>#REF!</v>
      </c>
      <c r="Q1316" s="19" t="e">
        <f t="shared" si="48"/>
        <v>#REF!</v>
      </c>
    </row>
    <row r="1317" spans="1:17" hidden="1">
      <c r="A1317" s="11">
        <v>1401</v>
      </c>
      <c r="B1317" s="12">
        <v>44938</v>
      </c>
      <c r="C1317" s="20" t="s">
        <v>764</v>
      </c>
      <c r="D1317" s="16" t="s">
        <v>1431</v>
      </c>
      <c r="E1317" s="16"/>
      <c r="I1317" s="37" t="s">
        <v>26</v>
      </c>
      <c r="J1317" s="37">
        <v>5</v>
      </c>
      <c r="K1317" s="13" t="e">
        <f>VLOOKUP(I1317,#REF!,2,0)</f>
        <v>#REF!</v>
      </c>
      <c r="L1317" s="17" t="e">
        <f>VLOOKUP(I1317,#REF!,6,0)</f>
        <v>#REF!</v>
      </c>
      <c r="M1317" s="30" t="e">
        <f t="shared" si="47"/>
        <v>#REF!</v>
      </c>
      <c r="N1317" s="19" t="s">
        <v>1448</v>
      </c>
      <c r="O1317" s="19" t="s">
        <v>760</v>
      </c>
      <c r="P1317" s="19" t="e">
        <f>VLOOKUP(I1317,#REF!,8,0)</f>
        <v>#REF!</v>
      </c>
      <c r="Q1317" s="19" t="e">
        <f t="shared" si="48"/>
        <v>#REF!</v>
      </c>
    </row>
    <row r="1318" spans="1:17" hidden="1">
      <c r="A1318" s="11">
        <v>1402</v>
      </c>
      <c r="B1318" s="12">
        <v>44938</v>
      </c>
      <c r="C1318" s="20" t="s">
        <v>764</v>
      </c>
      <c r="D1318" s="16" t="s">
        <v>1431</v>
      </c>
      <c r="E1318" s="16"/>
      <c r="I1318" s="37" t="s">
        <v>35</v>
      </c>
      <c r="J1318" s="37">
        <v>10</v>
      </c>
      <c r="K1318" s="13" t="e">
        <f>VLOOKUP(I1318,#REF!,2,0)</f>
        <v>#REF!</v>
      </c>
      <c r="L1318" s="17" t="e">
        <f>VLOOKUP(I1318,#REF!,6,0)</f>
        <v>#REF!</v>
      </c>
      <c r="M1318" s="30" t="e">
        <f t="shared" si="47"/>
        <v>#REF!</v>
      </c>
      <c r="N1318" s="19" t="s">
        <v>1448</v>
      </c>
      <c r="O1318" s="19" t="s">
        <v>760</v>
      </c>
      <c r="P1318" s="19" t="e">
        <f>VLOOKUP(I1318,#REF!,8,0)</f>
        <v>#REF!</v>
      </c>
      <c r="Q1318" s="19" t="e">
        <f t="shared" si="48"/>
        <v>#REF!</v>
      </c>
    </row>
    <row r="1319" spans="1:17" hidden="1">
      <c r="A1319" s="11">
        <v>1403</v>
      </c>
      <c r="B1319" s="12">
        <v>44938</v>
      </c>
      <c r="C1319" s="20" t="s">
        <v>764</v>
      </c>
      <c r="D1319" s="16" t="s">
        <v>1432</v>
      </c>
      <c r="E1319" s="16"/>
      <c r="I1319" s="37" t="s">
        <v>26</v>
      </c>
      <c r="J1319" s="37">
        <v>10</v>
      </c>
      <c r="K1319" s="13" t="e">
        <f>VLOOKUP(I1319,#REF!,2,0)</f>
        <v>#REF!</v>
      </c>
      <c r="L1319" s="17" t="e">
        <f>VLOOKUP(I1319,#REF!,6,0)</f>
        <v>#REF!</v>
      </c>
      <c r="M1319" s="30" t="e">
        <f t="shared" ref="M1319:M1369" si="49">J1319*L1319</f>
        <v>#REF!</v>
      </c>
      <c r="N1319" s="19" t="s">
        <v>1449</v>
      </c>
      <c r="O1319" s="19" t="s">
        <v>1493</v>
      </c>
      <c r="P1319" s="19" t="e">
        <f>VLOOKUP(I1319,#REF!,8,0)</f>
        <v>#REF!</v>
      </c>
      <c r="Q1319" s="19" t="e">
        <f t="shared" ref="Q1319:Q1328" si="50">J1319*P1319</f>
        <v>#REF!</v>
      </c>
    </row>
    <row r="1320" spans="1:17">
      <c r="A1320" s="11">
        <v>1404</v>
      </c>
      <c r="B1320" s="12">
        <v>44938</v>
      </c>
      <c r="C1320" s="20" t="s">
        <v>764</v>
      </c>
      <c r="D1320" s="16" t="s">
        <v>1432</v>
      </c>
      <c r="E1320" s="16"/>
      <c r="I1320" s="37" t="s">
        <v>25</v>
      </c>
      <c r="J1320" s="37">
        <v>10</v>
      </c>
      <c r="K1320" s="13" t="e">
        <f>VLOOKUP(I1320,#REF!,2,0)</f>
        <v>#REF!</v>
      </c>
      <c r="L1320" s="17" t="e">
        <f>VLOOKUP(I1320,#REF!,6,0)</f>
        <v>#REF!</v>
      </c>
      <c r="M1320" s="30" t="e">
        <f t="shared" si="49"/>
        <v>#REF!</v>
      </c>
      <c r="N1320" s="19" t="s">
        <v>1449</v>
      </c>
      <c r="O1320" s="19" t="s">
        <v>1493</v>
      </c>
      <c r="P1320" s="19" t="e">
        <f>VLOOKUP(I1320,#REF!,8,0)</f>
        <v>#REF!</v>
      </c>
      <c r="Q1320" s="19" t="e">
        <f t="shared" si="50"/>
        <v>#REF!</v>
      </c>
    </row>
    <row r="1321" spans="1:17" hidden="1">
      <c r="A1321" s="11">
        <v>1405</v>
      </c>
      <c r="B1321" s="12">
        <v>44938</v>
      </c>
      <c r="C1321" s="20" t="s">
        <v>764</v>
      </c>
      <c r="D1321" s="16" t="s">
        <v>1432</v>
      </c>
      <c r="E1321" s="16"/>
      <c r="I1321" s="37" t="s">
        <v>21</v>
      </c>
      <c r="J1321" s="37">
        <v>3</v>
      </c>
      <c r="K1321" s="13" t="e">
        <f>VLOOKUP(I1321,#REF!,2,0)</f>
        <v>#REF!</v>
      </c>
      <c r="L1321" s="17" t="e">
        <f>VLOOKUP(I1321,#REF!,6,0)</f>
        <v>#REF!</v>
      </c>
      <c r="M1321" s="30" t="e">
        <f t="shared" si="49"/>
        <v>#REF!</v>
      </c>
      <c r="N1321" s="19" t="s">
        <v>1449</v>
      </c>
      <c r="O1321" s="19" t="s">
        <v>1493</v>
      </c>
      <c r="P1321" s="19" t="e">
        <f>VLOOKUP(I1321,#REF!,8,0)</f>
        <v>#REF!</v>
      </c>
      <c r="Q1321" s="19" t="e">
        <f t="shared" si="50"/>
        <v>#REF!</v>
      </c>
    </row>
    <row r="1322" spans="1:17" hidden="1">
      <c r="A1322" s="11">
        <v>1406</v>
      </c>
      <c r="B1322" s="12">
        <v>44938</v>
      </c>
      <c r="C1322" s="20" t="s">
        <v>764</v>
      </c>
      <c r="D1322" s="16" t="s">
        <v>1432</v>
      </c>
      <c r="E1322" s="16"/>
      <c r="I1322" s="37" t="s">
        <v>35</v>
      </c>
      <c r="J1322" s="37">
        <v>3</v>
      </c>
      <c r="K1322" s="13" t="e">
        <f>VLOOKUP(I1322,#REF!,2,0)</f>
        <v>#REF!</v>
      </c>
      <c r="L1322" s="17" t="e">
        <f>VLOOKUP(I1322,#REF!,6,0)</f>
        <v>#REF!</v>
      </c>
      <c r="M1322" s="30" t="e">
        <f t="shared" si="49"/>
        <v>#REF!</v>
      </c>
      <c r="N1322" s="19" t="s">
        <v>1449</v>
      </c>
      <c r="O1322" s="19" t="s">
        <v>1493</v>
      </c>
      <c r="P1322" s="19" t="e">
        <f>VLOOKUP(I1322,#REF!,8,0)</f>
        <v>#REF!</v>
      </c>
      <c r="Q1322" s="19" t="e">
        <f t="shared" si="50"/>
        <v>#REF!</v>
      </c>
    </row>
    <row r="1323" spans="1:17" hidden="1">
      <c r="A1323" s="11">
        <v>1407</v>
      </c>
      <c r="B1323" s="12">
        <v>44938</v>
      </c>
      <c r="C1323" s="20" t="s">
        <v>764</v>
      </c>
      <c r="D1323" s="16" t="s">
        <v>1432</v>
      </c>
      <c r="E1323" s="16"/>
      <c r="I1323" s="37" t="s">
        <v>23</v>
      </c>
      <c r="J1323" s="37">
        <v>3</v>
      </c>
      <c r="K1323" s="13" t="e">
        <f>VLOOKUP(I1323,#REF!,2,0)</f>
        <v>#REF!</v>
      </c>
      <c r="L1323" s="17" t="e">
        <f>VLOOKUP(I1323,#REF!,6,0)</f>
        <v>#REF!</v>
      </c>
      <c r="M1323" s="30" t="e">
        <f t="shared" si="49"/>
        <v>#REF!</v>
      </c>
      <c r="N1323" s="19" t="s">
        <v>1449</v>
      </c>
      <c r="O1323" s="19" t="s">
        <v>1493</v>
      </c>
      <c r="P1323" s="19" t="e">
        <f>VLOOKUP(I1323,#REF!,8,0)</f>
        <v>#REF!</v>
      </c>
      <c r="Q1323" s="19" t="e">
        <f t="shared" si="50"/>
        <v>#REF!</v>
      </c>
    </row>
    <row r="1324" spans="1:17" hidden="1">
      <c r="A1324" s="11">
        <v>1408</v>
      </c>
      <c r="B1324" s="12">
        <v>44938</v>
      </c>
      <c r="C1324" s="20" t="s">
        <v>764</v>
      </c>
      <c r="D1324" s="16" t="s">
        <v>844</v>
      </c>
      <c r="E1324" s="16"/>
      <c r="I1324" s="37" t="s">
        <v>26</v>
      </c>
      <c r="J1324" s="37">
        <v>10</v>
      </c>
      <c r="K1324" s="13" t="e">
        <f>VLOOKUP(I1324,#REF!,2,0)</f>
        <v>#REF!</v>
      </c>
      <c r="L1324" s="17" t="e">
        <f>VLOOKUP(I1324,#REF!,6,0)</f>
        <v>#REF!</v>
      </c>
      <c r="M1324" s="30" t="e">
        <f t="shared" si="49"/>
        <v>#REF!</v>
      </c>
      <c r="N1324" s="19" t="s">
        <v>1450</v>
      </c>
      <c r="O1324" s="19" t="s">
        <v>942</v>
      </c>
      <c r="P1324" s="19" t="e">
        <f>VLOOKUP(I1324,#REF!,8,0)</f>
        <v>#REF!</v>
      </c>
      <c r="Q1324" s="19" t="e">
        <f t="shared" si="50"/>
        <v>#REF!</v>
      </c>
    </row>
    <row r="1325" spans="1:17">
      <c r="A1325" s="11">
        <v>1409</v>
      </c>
      <c r="B1325" s="12">
        <v>44938</v>
      </c>
      <c r="C1325" s="20" t="s">
        <v>764</v>
      </c>
      <c r="D1325" s="16" t="s">
        <v>844</v>
      </c>
      <c r="E1325" s="16"/>
      <c r="I1325" s="37" t="s">
        <v>25</v>
      </c>
      <c r="J1325" s="37">
        <v>10</v>
      </c>
      <c r="K1325" s="13" t="e">
        <f>VLOOKUP(I1325,#REF!,2,0)</f>
        <v>#REF!</v>
      </c>
      <c r="L1325" s="17" t="e">
        <f>VLOOKUP(I1325,#REF!,6,0)</f>
        <v>#REF!</v>
      </c>
      <c r="M1325" s="30" t="e">
        <f t="shared" si="49"/>
        <v>#REF!</v>
      </c>
      <c r="N1325" s="19" t="s">
        <v>1450</v>
      </c>
      <c r="O1325" s="19" t="s">
        <v>942</v>
      </c>
      <c r="P1325" s="19" t="e">
        <f>VLOOKUP(I1325,#REF!,8,0)</f>
        <v>#REF!</v>
      </c>
      <c r="Q1325" s="19" t="e">
        <f t="shared" si="50"/>
        <v>#REF!</v>
      </c>
    </row>
    <row r="1326" spans="1:17" hidden="1">
      <c r="A1326" s="11">
        <v>1410</v>
      </c>
      <c r="B1326" s="12">
        <v>44938</v>
      </c>
      <c r="C1326" s="20" t="s">
        <v>764</v>
      </c>
      <c r="D1326" s="16" t="s">
        <v>393</v>
      </c>
      <c r="E1326" s="16"/>
      <c r="I1326" s="37" t="s">
        <v>26</v>
      </c>
      <c r="J1326" s="37">
        <v>10</v>
      </c>
      <c r="K1326" s="13" t="e">
        <f>VLOOKUP(I1326,#REF!,2,0)</f>
        <v>#REF!</v>
      </c>
      <c r="L1326" s="17" t="e">
        <f>VLOOKUP(I1326,#REF!,6,0)</f>
        <v>#REF!</v>
      </c>
      <c r="M1326" s="30" t="e">
        <f t="shared" si="49"/>
        <v>#REF!</v>
      </c>
      <c r="N1326" s="19" t="s">
        <v>1451</v>
      </c>
      <c r="O1326" s="19" t="s">
        <v>424</v>
      </c>
      <c r="P1326" s="19" t="e">
        <f>VLOOKUP(I1326,#REF!,8,0)</f>
        <v>#REF!</v>
      </c>
      <c r="Q1326" s="19" t="e">
        <f t="shared" si="50"/>
        <v>#REF!</v>
      </c>
    </row>
    <row r="1327" spans="1:17" hidden="1">
      <c r="A1327" s="11">
        <v>1411</v>
      </c>
      <c r="B1327" s="12">
        <v>44938</v>
      </c>
      <c r="C1327" s="20" t="s">
        <v>764</v>
      </c>
      <c r="D1327" s="16" t="s">
        <v>393</v>
      </c>
      <c r="E1327" s="16"/>
      <c r="I1327" s="37" t="s">
        <v>41</v>
      </c>
      <c r="J1327" s="37">
        <v>10</v>
      </c>
      <c r="K1327" s="13" t="e">
        <f>VLOOKUP(I1327,#REF!,2,0)</f>
        <v>#REF!</v>
      </c>
      <c r="L1327" s="17" t="e">
        <f>VLOOKUP(I1327,#REF!,6,0)</f>
        <v>#REF!</v>
      </c>
      <c r="M1327" s="30" t="e">
        <f t="shared" si="49"/>
        <v>#REF!</v>
      </c>
      <c r="N1327" s="19" t="s">
        <v>1451</v>
      </c>
      <c r="O1327" s="19" t="s">
        <v>424</v>
      </c>
      <c r="P1327" s="19" t="e">
        <f>VLOOKUP(I1327,#REF!,8,0)</f>
        <v>#REF!</v>
      </c>
      <c r="Q1327" s="19" t="e">
        <f t="shared" si="50"/>
        <v>#REF!</v>
      </c>
    </row>
    <row r="1328" spans="1:17" hidden="1">
      <c r="A1328" s="11">
        <v>1412</v>
      </c>
      <c r="B1328" s="12">
        <v>44938</v>
      </c>
      <c r="C1328" s="20" t="s">
        <v>764</v>
      </c>
      <c r="D1328" s="16" t="s">
        <v>393</v>
      </c>
      <c r="E1328" s="16"/>
      <c r="I1328" s="37" t="s">
        <v>43</v>
      </c>
      <c r="J1328" s="37">
        <v>10</v>
      </c>
      <c r="K1328" s="13" t="e">
        <f>VLOOKUP(I1328,#REF!,2,0)</f>
        <v>#REF!</v>
      </c>
      <c r="L1328" s="17" t="e">
        <f>VLOOKUP(I1328,#REF!,6,0)</f>
        <v>#REF!</v>
      </c>
      <c r="M1328" s="30" t="e">
        <f t="shared" si="49"/>
        <v>#REF!</v>
      </c>
      <c r="N1328" s="19" t="s">
        <v>1451</v>
      </c>
      <c r="O1328" s="19" t="s">
        <v>424</v>
      </c>
      <c r="P1328" s="19" t="e">
        <f>VLOOKUP(I1328,#REF!,8,0)</f>
        <v>#REF!</v>
      </c>
      <c r="Q1328" s="19" t="e">
        <f t="shared" si="50"/>
        <v>#REF!</v>
      </c>
    </row>
    <row r="1329" spans="1:17" hidden="1">
      <c r="A1329" s="11">
        <v>1413</v>
      </c>
      <c r="B1329" s="12">
        <v>44938</v>
      </c>
      <c r="C1329" s="20" t="s">
        <v>764</v>
      </c>
      <c r="D1329" s="16" t="s">
        <v>393</v>
      </c>
      <c r="E1329" s="16"/>
      <c r="I1329" s="37" t="s">
        <v>38</v>
      </c>
      <c r="J1329" s="37">
        <v>10</v>
      </c>
      <c r="K1329" s="13" t="e">
        <f>VLOOKUP(I1329,#REF!,2,0)</f>
        <v>#REF!</v>
      </c>
      <c r="L1329" s="17" t="e">
        <f>VLOOKUP(I1329,#REF!,6,0)</f>
        <v>#REF!</v>
      </c>
      <c r="M1329" s="30" t="e">
        <f t="shared" si="49"/>
        <v>#REF!</v>
      </c>
      <c r="N1329" s="19" t="s">
        <v>1451</v>
      </c>
      <c r="O1329" s="19" t="s">
        <v>424</v>
      </c>
      <c r="P1329" s="19" t="e">
        <f>VLOOKUP(I1329,#REF!,8,0)</f>
        <v>#REF!</v>
      </c>
      <c r="Q1329" s="19" t="e">
        <f t="shared" ref="Q1329:Q1386" si="51">J1329*P1329</f>
        <v>#REF!</v>
      </c>
    </row>
    <row r="1330" spans="1:17" hidden="1">
      <c r="A1330" s="11">
        <v>1414</v>
      </c>
      <c r="B1330" s="12">
        <v>44938</v>
      </c>
      <c r="C1330" s="20" t="s">
        <v>764</v>
      </c>
      <c r="D1330" s="16" t="s">
        <v>393</v>
      </c>
      <c r="E1330" s="16"/>
      <c r="I1330" s="37" t="s">
        <v>70</v>
      </c>
      <c r="J1330" s="37">
        <v>10</v>
      </c>
      <c r="K1330" s="13" t="e">
        <f>VLOOKUP(I1330,#REF!,2,0)</f>
        <v>#REF!</v>
      </c>
      <c r="L1330" s="17" t="e">
        <f>VLOOKUP(I1330,#REF!,6,0)</f>
        <v>#REF!</v>
      </c>
      <c r="M1330" s="30" t="e">
        <f t="shared" si="49"/>
        <v>#REF!</v>
      </c>
      <c r="N1330" s="19" t="s">
        <v>1451</v>
      </c>
      <c r="O1330" s="19" t="s">
        <v>424</v>
      </c>
      <c r="P1330" s="19" t="e">
        <f>VLOOKUP(I1330,#REF!,8,0)</f>
        <v>#REF!</v>
      </c>
      <c r="Q1330" s="19" t="e">
        <f t="shared" si="51"/>
        <v>#REF!</v>
      </c>
    </row>
    <row r="1331" spans="1:17" hidden="1">
      <c r="A1331" s="11">
        <v>1415</v>
      </c>
      <c r="B1331" s="12">
        <v>44938</v>
      </c>
      <c r="C1331" s="20" t="s">
        <v>764</v>
      </c>
      <c r="D1331" s="16" t="s">
        <v>393</v>
      </c>
      <c r="E1331" s="16"/>
      <c r="I1331" s="37" t="s">
        <v>35</v>
      </c>
      <c r="J1331" s="37">
        <v>10</v>
      </c>
      <c r="K1331" s="13" t="e">
        <f>VLOOKUP(I1331,#REF!,2,0)</f>
        <v>#REF!</v>
      </c>
      <c r="L1331" s="17" t="e">
        <f>VLOOKUP(I1331,#REF!,6,0)</f>
        <v>#REF!</v>
      </c>
      <c r="M1331" s="30" t="e">
        <f t="shared" si="49"/>
        <v>#REF!</v>
      </c>
      <c r="N1331" s="19" t="s">
        <v>1451</v>
      </c>
      <c r="O1331" s="19" t="s">
        <v>424</v>
      </c>
      <c r="P1331" s="19" t="e">
        <f>VLOOKUP(I1331,#REF!,8,0)</f>
        <v>#REF!</v>
      </c>
      <c r="Q1331" s="19" t="e">
        <f t="shared" si="51"/>
        <v>#REF!</v>
      </c>
    </row>
    <row r="1332" spans="1:17" hidden="1">
      <c r="A1332" s="11">
        <v>1416</v>
      </c>
      <c r="B1332" s="12">
        <v>44938</v>
      </c>
      <c r="C1332" s="20" t="s">
        <v>764</v>
      </c>
      <c r="D1332" s="16" t="s">
        <v>393</v>
      </c>
      <c r="E1332" s="16"/>
      <c r="I1332" s="37" t="s">
        <v>23</v>
      </c>
      <c r="J1332" s="37">
        <v>10</v>
      </c>
      <c r="K1332" s="13" t="e">
        <f>VLOOKUP(I1332,#REF!,2,0)</f>
        <v>#REF!</v>
      </c>
      <c r="L1332" s="17" t="e">
        <f>VLOOKUP(I1332,#REF!,6,0)</f>
        <v>#REF!</v>
      </c>
      <c r="M1332" s="30" t="e">
        <f t="shared" si="49"/>
        <v>#REF!</v>
      </c>
      <c r="N1332" s="19" t="s">
        <v>1451</v>
      </c>
      <c r="O1332" s="19" t="s">
        <v>424</v>
      </c>
      <c r="P1332" s="19" t="e">
        <f>VLOOKUP(I1332,#REF!,8,0)</f>
        <v>#REF!</v>
      </c>
      <c r="Q1332" s="19" t="e">
        <f t="shared" si="51"/>
        <v>#REF!</v>
      </c>
    </row>
    <row r="1333" spans="1:17" hidden="1">
      <c r="A1333" s="11">
        <v>1417</v>
      </c>
      <c r="B1333" s="12">
        <v>44938</v>
      </c>
      <c r="C1333" s="20" t="s">
        <v>764</v>
      </c>
      <c r="D1333" s="16" t="s">
        <v>1433</v>
      </c>
      <c r="E1333" s="16"/>
      <c r="I1333" s="37" t="s">
        <v>31</v>
      </c>
      <c r="J1333" s="37">
        <v>3</v>
      </c>
      <c r="K1333" s="13" t="e">
        <f>VLOOKUP(I1333,#REF!,2,0)</f>
        <v>#REF!</v>
      </c>
      <c r="L1333" s="17" t="e">
        <f>VLOOKUP(I1333,#REF!,6,0)</f>
        <v>#REF!</v>
      </c>
      <c r="M1333" s="30" t="e">
        <f t="shared" si="49"/>
        <v>#REF!</v>
      </c>
      <c r="N1333" s="19" t="s">
        <v>1452</v>
      </c>
      <c r="O1333" s="19" t="s">
        <v>744</v>
      </c>
      <c r="P1333" s="19" t="e">
        <f>VLOOKUP(I1333,#REF!,8,0)</f>
        <v>#REF!</v>
      </c>
      <c r="Q1333" s="19" t="e">
        <f t="shared" si="51"/>
        <v>#REF!</v>
      </c>
    </row>
    <row r="1334" spans="1:17" hidden="1">
      <c r="A1334" s="11">
        <v>1418</v>
      </c>
      <c r="B1334" s="12">
        <v>44938</v>
      </c>
      <c r="C1334" s="20" t="s">
        <v>764</v>
      </c>
      <c r="D1334" s="16" t="s">
        <v>1433</v>
      </c>
      <c r="E1334" s="16"/>
      <c r="I1334" s="37" t="s">
        <v>26</v>
      </c>
      <c r="J1334" s="37">
        <v>10</v>
      </c>
      <c r="K1334" s="13" t="e">
        <f>VLOOKUP(I1334,#REF!,2,0)</f>
        <v>#REF!</v>
      </c>
      <c r="L1334" s="17" t="e">
        <f>VLOOKUP(I1334,#REF!,6,0)</f>
        <v>#REF!</v>
      </c>
      <c r="M1334" s="30" t="e">
        <f t="shared" si="49"/>
        <v>#REF!</v>
      </c>
      <c r="N1334" s="19" t="s">
        <v>1452</v>
      </c>
      <c r="O1334" s="19" t="s">
        <v>744</v>
      </c>
      <c r="P1334" s="19" t="e">
        <f>VLOOKUP(I1334,#REF!,8,0)</f>
        <v>#REF!</v>
      </c>
      <c r="Q1334" s="19" t="e">
        <f t="shared" si="51"/>
        <v>#REF!</v>
      </c>
    </row>
    <row r="1335" spans="1:17">
      <c r="A1335" s="11">
        <v>1419</v>
      </c>
      <c r="B1335" s="12">
        <v>44938</v>
      </c>
      <c r="C1335" s="20" t="s">
        <v>764</v>
      </c>
      <c r="D1335" s="16" t="s">
        <v>1433</v>
      </c>
      <c r="E1335" s="16"/>
      <c r="I1335" s="37" t="s">
        <v>25</v>
      </c>
      <c r="J1335" s="37">
        <v>3</v>
      </c>
      <c r="K1335" s="13" t="e">
        <f>VLOOKUP(I1335,#REF!,2,0)</f>
        <v>#REF!</v>
      </c>
      <c r="L1335" s="17" t="e">
        <f>VLOOKUP(I1335,#REF!,6,0)</f>
        <v>#REF!</v>
      </c>
      <c r="M1335" s="30" t="e">
        <f t="shared" si="49"/>
        <v>#REF!</v>
      </c>
      <c r="N1335" s="19" t="s">
        <v>1452</v>
      </c>
      <c r="O1335" s="19" t="s">
        <v>744</v>
      </c>
      <c r="P1335" s="19" t="e">
        <f>VLOOKUP(I1335,#REF!,8,0)</f>
        <v>#REF!</v>
      </c>
      <c r="Q1335" s="19" t="e">
        <f t="shared" si="51"/>
        <v>#REF!</v>
      </c>
    </row>
    <row r="1336" spans="1:17" hidden="1">
      <c r="A1336" s="11">
        <v>1420</v>
      </c>
      <c r="B1336" s="12">
        <v>44938</v>
      </c>
      <c r="C1336" s="20" t="s">
        <v>764</v>
      </c>
      <c r="D1336" s="16" t="s">
        <v>1433</v>
      </c>
      <c r="E1336" s="16"/>
      <c r="I1336" s="37" t="s">
        <v>21</v>
      </c>
      <c r="J1336" s="37">
        <v>5</v>
      </c>
      <c r="K1336" s="13" t="e">
        <f>VLOOKUP(I1336,#REF!,2,0)</f>
        <v>#REF!</v>
      </c>
      <c r="L1336" s="17" t="e">
        <f>VLOOKUP(I1336,#REF!,6,0)</f>
        <v>#REF!</v>
      </c>
      <c r="M1336" s="30" t="e">
        <f t="shared" si="49"/>
        <v>#REF!</v>
      </c>
      <c r="N1336" s="19" t="s">
        <v>1452</v>
      </c>
      <c r="O1336" s="19" t="s">
        <v>744</v>
      </c>
      <c r="P1336" s="19" t="e">
        <f>VLOOKUP(I1336,#REF!,8,0)</f>
        <v>#REF!</v>
      </c>
      <c r="Q1336" s="19" t="e">
        <f t="shared" si="51"/>
        <v>#REF!</v>
      </c>
    </row>
    <row r="1337" spans="1:17" hidden="1">
      <c r="A1337" s="11">
        <v>1421</v>
      </c>
      <c r="B1337" s="12">
        <v>44938</v>
      </c>
      <c r="C1337" s="20" t="s">
        <v>764</v>
      </c>
      <c r="D1337" s="16" t="s">
        <v>1433</v>
      </c>
      <c r="E1337" s="16"/>
      <c r="I1337" s="37" t="s">
        <v>35</v>
      </c>
      <c r="J1337" s="37">
        <v>5</v>
      </c>
      <c r="K1337" s="13" t="e">
        <f>VLOOKUP(I1337,#REF!,2,0)</f>
        <v>#REF!</v>
      </c>
      <c r="L1337" s="17" t="e">
        <f>VLOOKUP(I1337,#REF!,6,0)</f>
        <v>#REF!</v>
      </c>
      <c r="M1337" s="30" t="e">
        <f t="shared" si="49"/>
        <v>#REF!</v>
      </c>
      <c r="N1337" s="19" t="s">
        <v>1452</v>
      </c>
      <c r="O1337" s="19" t="s">
        <v>744</v>
      </c>
      <c r="P1337" s="19" t="e">
        <f>VLOOKUP(I1337,#REF!,8,0)</f>
        <v>#REF!</v>
      </c>
      <c r="Q1337" s="19" t="e">
        <f t="shared" si="51"/>
        <v>#REF!</v>
      </c>
    </row>
    <row r="1338" spans="1:17" hidden="1">
      <c r="A1338" s="11">
        <v>1422</v>
      </c>
      <c r="B1338" s="12">
        <v>44938</v>
      </c>
      <c r="C1338" s="20" t="s">
        <v>764</v>
      </c>
      <c r="D1338" s="16" t="s">
        <v>323</v>
      </c>
      <c r="E1338" s="16"/>
      <c r="I1338" s="37" t="s">
        <v>26</v>
      </c>
      <c r="J1338" s="37">
        <v>10</v>
      </c>
      <c r="K1338" s="13" t="e">
        <f>VLOOKUP(I1338,#REF!,2,0)</f>
        <v>#REF!</v>
      </c>
      <c r="L1338" s="17" t="e">
        <f>VLOOKUP(I1338,#REF!,6,0)</f>
        <v>#REF!</v>
      </c>
      <c r="M1338" s="30" t="e">
        <f t="shared" si="49"/>
        <v>#REF!</v>
      </c>
      <c r="N1338" s="19" t="s">
        <v>1453</v>
      </c>
      <c r="O1338" s="19" t="s">
        <v>520</v>
      </c>
      <c r="P1338" s="19" t="e">
        <f>VLOOKUP(I1338,#REF!,8,0)</f>
        <v>#REF!</v>
      </c>
      <c r="Q1338" s="19" t="e">
        <f t="shared" si="51"/>
        <v>#REF!</v>
      </c>
    </row>
    <row r="1339" spans="1:17">
      <c r="A1339" s="11">
        <v>1423</v>
      </c>
      <c r="B1339" s="12">
        <v>44938</v>
      </c>
      <c r="C1339" s="20" t="s">
        <v>764</v>
      </c>
      <c r="D1339" s="16" t="s">
        <v>388</v>
      </c>
      <c r="E1339" s="16"/>
      <c r="I1339" s="37" t="s">
        <v>25</v>
      </c>
      <c r="J1339" s="37">
        <v>2</v>
      </c>
      <c r="K1339" s="13" t="e">
        <f>VLOOKUP(I1339,#REF!,2,0)</f>
        <v>#REF!</v>
      </c>
      <c r="L1339" s="17" t="e">
        <f>VLOOKUP(I1339,#REF!,6,0)</f>
        <v>#REF!</v>
      </c>
      <c r="M1339" s="30" t="e">
        <f t="shared" si="49"/>
        <v>#REF!</v>
      </c>
      <c r="N1339" s="19" t="s">
        <v>1454</v>
      </c>
      <c r="O1339" s="19" t="s">
        <v>435</v>
      </c>
      <c r="P1339" s="19" t="e">
        <f>VLOOKUP(I1339,#REF!,8,0)</f>
        <v>#REF!</v>
      </c>
      <c r="Q1339" s="19" t="e">
        <f t="shared" si="51"/>
        <v>#REF!</v>
      </c>
    </row>
    <row r="1340" spans="1:17" hidden="1">
      <c r="A1340" s="11">
        <v>1424</v>
      </c>
      <c r="B1340" s="12">
        <v>44938</v>
      </c>
      <c r="C1340" s="20" t="s">
        <v>764</v>
      </c>
      <c r="D1340" s="16" t="s">
        <v>388</v>
      </c>
      <c r="E1340" s="16"/>
      <c r="I1340" s="37" t="s">
        <v>41</v>
      </c>
      <c r="J1340" s="37">
        <v>5</v>
      </c>
      <c r="K1340" s="13" t="e">
        <f>VLOOKUP(I1340,#REF!,2,0)</f>
        <v>#REF!</v>
      </c>
      <c r="L1340" s="17" t="e">
        <f>VLOOKUP(I1340,#REF!,6,0)</f>
        <v>#REF!</v>
      </c>
      <c r="M1340" s="30" t="e">
        <f t="shared" si="49"/>
        <v>#REF!</v>
      </c>
      <c r="N1340" s="19" t="s">
        <v>1454</v>
      </c>
      <c r="O1340" s="19" t="s">
        <v>435</v>
      </c>
      <c r="P1340" s="19" t="e">
        <f>VLOOKUP(I1340,#REF!,8,0)</f>
        <v>#REF!</v>
      </c>
      <c r="Q1340" s="19" t="e">
        <f t="shared" si="51"/>
        <v>#REF!</v>
      </c>
    </row>
    <row r="1341" spans="1:17" hidden="1">
      <c r="A1341" s="11">
        <v>1425</v>
      </c>
      <c r="B1341" s="12">
        <v>44938</v>
      </c>
      <c r="C1341" s="20" t="s">
        <v>764</v>
      </c>
      <c r="D1341" s="16" t="s">
        <v>388</v>
      </c>
      <c r="E1341" s="16"/>
      <c r="I1341" s="37" t="s">
        <v>35</v>
      </c>
      <c r="J1341" s="37">
        <v>5</v>
      </c>
      <c r="K1341" s="13" t="e">
        <f>VLOOKUP(I1341,#REF!,2,0)</f>
        <v>#REF!</v>
      </c>
      <c r="L1341" s="17" t="e">
        <f>VLOOKUP(I1341,#REF!,6,0)</f>
        <v>#REF!</v>
      </c>
      <c r="M1341" s="30" t="e">
        <f t="shared" si="49"/>
        <v>#REF!</v>
      </c>
      <c r="N1341" s="19" t="s">
        <v>1454</v>
      </c>
      <c r="O1341" s="19" t="s">
        <v>435</v>
      </c>
      <c r="P1341" s="19" t="e">
        <f>VLOOKUP(I1341,#REF!,8,0)</f>
        <v>#REF!</v>
      </c>
      <c r="Q1341" s="19" t="e">
        <f t="shared" si="51"/>
        <v>#REF!</v>
      </c>
    </row>
    <row r="1342" spans="1:17" hidden="1">
      <c r="A1342" s="11">
        <v>1426</v>
      </c>
      <c r="B1342" s="12">
        <v>44938</v>
      </c>
      <c r="C1342" s="20" t="s">
        <v>764</v>
      </c>
      <c r="D1342" s="16" t="s">
        <v>834</v>
      </c>
      <c r="E1342" s="16"/>
      <c r="I1342" s="37" t="s">
        <v>31</v>
      </c>
      <c r="J1342" s="37">
        <v>4</v>
      </c>
      <c r="K1342" s="13" t="e">
        <f>VLOOKUP(I1342,#REF!,2,0)</f>
        <v>#REF!</v>
      </c>
      <c r="L1342" s="17" t="e">
        <f>VLOOKUP(I1342,#REF!,6,0)</f>
        <v>#REF!</v>
      </c>
      <c r="M1342" s="30" t="e">
        <f t="shared" si="49"/>
        <v>#REF!</v>
      </c>
      <c r="N1342" s="19" t="s">
        <v>1455</v>
      </c>
      <c r="O1342" s="19" t="s">
        <v>730</v>
      </c>
      <c r="P1342" s="19" t="e">
        <f>VLOOKUP(I1342,#REF!,8,0)</f>
        <v>#REF!</v>
      </c>
      <c r="Q1342" s="19" t="e">
        <f t="shared" si="51"/>
        <v>#REF!</v>
      </c>
    </row>
    <row r="1343" spans="1:17" hidden="1">
      <c r="A1343" s="11">
        <v>1427</v>
      </c>
      <c r="B1343" s="12">
        <v>44938</v>
      </c>
      <c r="C1343" s="20" t="s">
        <v>764</v>
      </c>
      <c r="D1343" s="16" t="s">
        <v>834</v>
      </c>
      <c r="E1343" s="16"/>
      <c r="I1343" s="37" t="s">
        <v>26</v>
      </c>
      <c r="J1343" s="37">
        <v>10</v>
      </c>
      <c r="K1343" s="13" t="e">
        <f>VLOOKUP(I1343,#REF!,2,0)</f>
        <v>#REF!</v>
      </c>
      <c r="L1343" s="17" t="e">
        <f>VLOOKUP(I1343,#REF!,6,0)</f>
        <v>#REF!</v>
      </c>
      <c r="M1343" s="30" t="e">
        <f t="shared" si="49"/>
        <v>#REF!</v>
      </c>
      <c r="N1343" s="19" t="s">
        <v>1455</v>
      </c>
      <c r="O1343" s="19" t="s">
        <v>730</v>
      </c>
      <c r="P1343" s="19" t="e">
        <f>VLOOKUP(I1343,#REF!,8,0)</f>
        <v>#REF!</v>
      </c>
      <c r="Q1343" s="19" t="e">
        <f t="shared" si="51"/>
        <v>#REF!</v>
      </c>
    </row>
    <row r="1344" spans="1:17" hidden="1">
      <c r="A1344" s="11">
        <v>1428</v>
      </c>
      <c r="B1344" s="12">
        <v>44938</v>
      </c>
      <c r="C1344" s="20" t="s">
        <v>764</v>
      </c>
      <c r="D1344" s="16" t="s">
        <v>240</v>
      </c>
      <c r="E1344" s="16"/>
      <c r="I1344" s="37" t="s">
        <v>26</v>
      </c>
      <c r="J1344" s="37">
        <v>10</v>
      </c>
      <c r="K1344" s="13" t="e">
        <f>VLOOKUP(I1344,#REF!,2,0)</f>
        <v>#REF!</v>
      </c>
      <c r="L1344" s="17" t="e">
        <f>VLOOKUP(I1344,#REF!,6,0)</f>
        <v>#REF!</v>
      </c>
      <c r="M1344" s="30" t="e">
        <f t="shared" si="49"/>
        <v>#REF!</v>
      </c>
      <c r="N1344" s="19" t="s">
        <v>1456</v>
      </c>
      <c r="O1344" s="19" t="s">
        <v>442</v>
      </c>
      <c r="P1344" s="19" t="e">
        <f>VLOOKUP(I1344,#REF!,8,0)</f>
        <v>#REF!</v>
      </c>
      <c r="Q1344" s="19" t="e">
        <f t="shared" si="51"/>
        <v>#REF!</v>
      </c>
    </row>
    <row r="1345" spans="1:17">
      <c r="A1345" s="11">
        <v>1429</v>
      </c>
      <c r="B1345" s="12">
        <v>44938</v>
      </c>
      <c r="C1345" s="20" t="s">
        <v>764</v>
      </c>
      <c r="D1345" s="16" t="s">
        <v>240</v>
      </c>
      <c r="E1345" s="16"/>
      <c r="I1345" s="37" t="s">
        <v>25</v>
      </c>
      <c r="J1345" s="37">
        <v>15</v>
      </c>
      <c r="K1345" s="13" t="e">
        <f>VLOOKUP(I1345,#REF!,2,0)</f>
        <v>#REF!</v>
      </c>
      <c r="L1345" s="17" t="e">
        <f>VLOOKUP(I1345,#REF!,6,0)</f>
        <v>#REF!</v>
      </c>
      <c r="M1345" s="30" t="e">
        <f t="shared" si="49"/>
        <v>#REF!</v>
      </c>
      <c r="N1345" s="19" t="s">
        <v>1456</v>
      </c>
      <c r="O1345" s="19" t="s">
        <v>442</v>
      </c>
      <c r="P1345" s="19" t="e">
        <f>VLOOKUP(I1345,#REF!,8,0)</f>
        <v>#REF!</v>
      </c>
      <c r="Q1345" s="19" t="e">
        <f t="shared" si="51"/>
        <v>#REF!</v>
      </c>
    </row>
    <row r="1346" spans="1:17" hidden="1">
      <c r="A1346" s="11">
        <v>1430</v>
      </c>
      <c r="B1346" s="12">
        <v>44938</v>
      </c>
      <c r="C1346" s="20" t="s">
        <v>764</v>
      </c>
      <c r="D1346" s="16" t="s">
        <v>240</v>
      </c>
      <c r="E1346" s="16"/>
      <c r="I1346" s="37" t="s">
        <v>43</v>
      </c>
      <c r="J1346" s="37">
        <v>10</v>
      </c>
      <c r="K1346" s="13" t="e">
        <f>VLOOKUP(I1346,#REF!,2,0)</f>
        <v>#REF!</v>
      </c>
      <c r="L1346" s="17" t="e">
        <f>VLOOKUP(I1346,#REF!,6,0)</f>
        <v>#REF!</v>
      </c>
      <c r="M1346" s="30" t="e">
        <f t="shared" si="49"/>
        <v>#REF!</v>
      </c>
      <c r="N1346" s="19" t="s">
        <v>1456</v>
      </c>
      <c r="O1346" s="19" t="s">
        <v>442</v>
      </c>
      <c r="P1346" s="19" t="e">
        <f>VLOOKUP(I1346,#REF!,8,0)</f>
        <v>#REF!</v>
      </c>
      <c r="Q1346" s="19" t="e">
        <f t="shared" si="51"/>
        <v>#REF!</v>
      </c>
    </row>
    <row r="1347" spans="1:17" hidden="1">
      <c r="A1347" s="11">
        <v>1431</v>
      </c>
      <c r="B1347" s="12">
        <v>44938</v>
      </c>
      <c r="C1347" s="20" t="s">
        <v>764</v>
      </c>
      <c r="D1347" s="205" t="s">
        <v>1434</v>
      </c>
      <c r="E1347" s="16"/>
      <c r="I1347" s="142" t="s">
        <v>31</v>
      </c>
      <c r="J1347" s="142">
        <v>0</v>
      </c>
      <c r="K1347" s="13" t="e">
        <f>VLOOKUP(I1347,#REF!,2,0)</f>
        <v>#REF!</v>
      </c>
      <c r="L1347" s="17" t="e">
        <f>VLOOKUP(I1347,#REF!,6,0)</f>
        <v>#REF!</v>
      </c>
      <c r="M1347" s="30" t="e">
        <f t="shared" si="49"/>
        <v>#REF!</v>
      </c>
      <c r="N1347" s="19" t="s">
        <v>1457</v>
      </c>
      <c r="O1347" s="19" t="s">
        <v>1494</v>
      </c>
      <c r="P1347" s="19" t="e">
        <f>VLOOKUP(I1347,#REF!,8,0)</f>
        <v>#REF!</v>
      </c>
      <c r="Q1347" s="19" t="e">
        <f t="shared" si="51"/>
        <v>#REF!</v>
      </c>
    </row>
    <row r="1348" spans="1:17" hidden="1">
      <c r="A1348" s="11">
        <v>1432</v>
      </c>
      <c r="B1348" s="12">
        <v>44938</v>
      </c>
      <c r="C1348" s="20" t="s">
        <v>764</v>
      </c>
      <c r="D1348" s="16" t="s">
        <v>1434</v>
      </c>
      <c r="E1348" s="16"/>
      <c r="I1348" s="37" t="s">
        <v>26</v>
      </c>
      <c r="J1348" s="37">
        <v>7</v>
      </c>
      <c r="K1348" s="13" t="e">
        <f>VLOOKUP(I1348,#REF!,2,0)</f>
        <v>#REF!</v>
      </c>
      <c r="L1348" s="17" t="e">
        <f>VLOOKUP(I1348,#REF!,6,0)</f>
        <v>#REF!</v>
      </c>
      <c r="M1348" s="30" t="e">
        <f t="shared" si="49"/>
        <v>#REF!</v>
      </c>
      <c r="N1348" s="19" t="s">
        <v>1457</v>
      </c>
      <c r="O1348" s="19" t="s">
        <v>1494</v>
      </c>
      <c r="P1348" s="19" t="e">
        <f>VLOOKUP(I1348,#REF!,8,0)</f>
        <v>#REF!</v>
      </c>
      <c r="Q1348" s="19" t="e">
        <f t="shared" si="51"/>
        <v>#REF!</v>
      </c>
    </row>
    <row r="1349" spans="1:17">
      <c r="A1349" s="11">
        <v>1433</v>
      </c>
      <c r="B1349" s="12">
        <v>44938</v>
      </c>
      <c r="C1349" s="20" t="s">
        <v>764</v>
      </c>
      <c r="D1349" s="16" t="s">
        <v>1434</v>
      </c>
      <c r="E1349" s="16"/>
      <c r="I1349" s="37" t="s">
        <v>25</v>
      </c>
      <c r="J1349" s="37">
        <v>7</v>
      </c>
      <c r="K1349" s="13" t="e">
        <f>VLOOKUP(I1349,#REF!,2,0)</f>
        <v>#REF!</v>
      </c>
      <c r="L1349" s="17" t="e">
        <f>VLOOKUP(I1349,#REF!,6,0)</f>
        <v>#REF!</v>
      </c>
      <c r="M1349" s="30" t="e">
        <f t="shared" si="49"/>
        <v>#REF!</v>
      </c>
      <c r="N1349" s="19" t="s">
        <v>1457</v>
      </c>
      <c r="O1349" s="19" t="s">
        <v>1494</v>
      </c>
      <c r="P1349" s="19" t="e">
        <f>VLOOKUP(I1349,#REF!,8,0)</f>
        <v>#REF!</v>
      </c>
      <c r="Q1349" s="19" t="e">
        <f t="shared" si="51"/>
        <v>#REF!</v>
      </c>
    </row>
    <row r="1350" spans="1:17" hidden="1">
      <c r="A1350" s="11">
        <v>1434</v>
      </c>
      <c r="B1350" s="12">
        <v>44938</v>
      </c>
      <c r="C1350" s="20" t="s">
        <v>764</v>
      </c>
      <c r="D1350" s="16" t="s">
        <v>1434</v>
      </c>
      <c r="E1350" s="16"/>
      <c r="I1350" s="37" t="s">
        <v>41</v>
      </c>
      <c r="J1350" s="37">
        <v>5</v>
      </c>
      <c r="K1350" s="13" t="e">
        <f>VLOOKUP(I1350,#REF!,2,0)</f>
        <v>#REF!</v>
      </c>
      <c r="L1350" s="17" t="e">
        <f>VLOOKUP(I1350,#REF!,6,0)</f>
        <v>#REF!</v>
      </c>
      <c r="M1350" s="30" t="e">
        <f t="shared" si="49"/>
        <v>#REF!</v>
      </c>
      <c r="N1350" s="19" t="s">
        <v>1457</v>
      </c>
      <c r="O1350" s="19" t="s">
        <v>1494</v>
      </c>
      <c r="P1350" s="19" t="e">
        <f>VLOOKUP(I1350,#REF!,8,0)</f>
        <v>#REF!</v>
      </c>
      <c r="Q1350" s="19" t="e">
        <f t="shared" si="51"/>
        <v>#REF!</v>
      </c>
    </row>
    <row r="1351" spans="1:17" hidden="1">
      <c r="A1351" s="11">
        <v>1435</v>
      </c>
      <c r="B1351" s="12">
        <v>44938</v>
      </c>
      <c r="C1351" s="20" t="s">
        <v>764</v>
      </c>
      <c r="D1351" s="16" t="s">
        <v>1434</v>
      </c>
      <c r="E1351" s="16"/>
      <c r="I1351" s="37" t="s">
        <v>35</v>
      </c>
      <c r="J1351" s="37">
        <v>2</v>
      </c>
      <c r="K1351" s="13" t="e">
        <f>VLOOKUP(I1351,#REF!,2,0)</f>
        <v>#REF!</v>
      </c>
      <c r="L1351" s="17" t="e">
        <f>VLOOKUP(I1351,#REF!,6,0)</f>
        <v>#REF!</v>
      </c>
      <c r="M1351" s="30" t="e">
        <f t="shared" si="49"/>
        <v>#REF!</v>
      </c>
      <c r="N1351" s="19" t="s">
        <v>1457</v>
      </c>
      <c r="O1351" s="19" t="s">
        <v>1494</v>
      </c>
      <c r="P1351" s="19" t="e">
        <f>VLOOKUP(I1351,#REF!,8,0)</f>
        <v>#REF!</v>
      </c>
      <c r="Q1351" s="19" t="e">
        <f t="shared" si="51"/>
        <v>#REF!</v>
      </c>
    </row>
    <row r="1352" spans="1:17" hidden="1">
      <c r="A1352" s="11">
        <v>1436</v>
      </c>
      <c r="B1352" s="12">
        <v>44938</v>
      </c>
      <c r="C1352" s="20" t="s">
        <v>764</v>
      </c>
      <c r="D1352" s="16" t="s">
        <v>256</v>
      </c>
      <c r="E1352" s="16"/>
      <c r="I1352" s="37" t="s">
        <v>26</v>
      </c>
      <c r="J1352" s="37">
        <v>10</v>
      </c>
      <c r="K1352" s="13" t="e">
        <f>VLOOKUP(I1352,#REF!,2,0)</f>
        <v>#REF!</v>
      </c>
      <c r="L1352" s="17" t="e">
        <f>VLOOKUP(I1352,#REF!,6,0)</f>
        <v>#REF!</v>
      </c>
      <c r="M1352" s="30" t="e">
        <f t="shared" si="49"/>
        <v>#REF!</v>
      </c>
      <c r="N1352" s="19" t="s">
        <v>1458</v>
      </c>
      <c r="O1352" s="19" t="s">
        <v>443</v>
      </c>
      <c r="P1352" s="19" t="e">
        <f>VLOOKUP(I1352,#REF!,8,0)</f>
        <v>#REF!</v>
      </c>
      <c r="Q1352" s="19" t="e">
        <f t="shared" si="51"/>
        <v>#REF!</v>
      </c>
    </row>
    <row r="1353" spans="1:17">
      <c r="A1353" s="11">
        <v>1437</v>
      </c>
      <c r="B1353" s="12">
        <v>44938</v>
      </c>
      <c r="C1353" s="20" t="s">
        <v>764</v>
      </c>
      <c r="D1353" s="16" t="s">
        <v>256</v>
      </c>
      <c r="E1353" s="16"/>
      <c r="I1353" s="37" t="s">
        <v>25</v>
      </c>
      <c r="J1353" s="37">
        <v>10</v>
      </c>
      <c r="K1353" s="13" t="e">
        <f>VLOOKUP(I1353,#REF!,2,0)</f>
        <v>#REF!</v>
      </c>
      <c r="L1353" s="17" t="e">
        <f>VLOOKUP(I1353,#REF!,6,0)</f>
        <v>#REF!</v>
      </c>
      <c r="M1353" s="30" t="e">
        <f t="shared" si="49"/>
        <v>#REF!</v>
      </c>
      <c r="N1353" s="19" t="s">
        <v>1458</v>
      </c>
      <c r="O1353" s="19" t="s">
        <v>443</v>
      </c>
      <c r="P1353" s="19" t="e">
        <f>VLOOKUP(I1353,#REF!,8,0)</f>
        <v>#REF!</v>
      </c>
      <c r="Q1353" s="19" t="e">
        <f t="shared" si="51"/>
        <v>#REF!</v>
      </c>
    </row>
    <row r="1354" spans="1:17" hidden="1">
      <c r="A1354" s="11">
        <v>1438</v>
      </c>
      <c r="B1354" s="12">
        <v>44938</v>
      </c>
      <c r="C1354" s="20" t="s">
        <v>764</v>
      </c>
      <c r="D1354" s="16" t="s">
        <v>256</v>
      </c>
      <c r="E1354" s="16"/>
      <c r="I1354" s="37" t="s">
        <v>21</v>
      </c>
      <c r="J1354" s="37">
        <v>10</v>
      </c>
      <c r="K1354" s="13" t="e">
        <f>VLOOKUP(I1354,#REF!,2,0)</f>
        <v>#REF!</v>
      </c>
      <c r="L1354" s="17" t="e">
        <f>VLOOKUP(I1354,#REF!,6,0)</f>
        <v>#REF!</v>
      </c>
      <c r="M1354" s="30" t="e">
        <f t="shared" si="49"/>
        <v>#REF!</v>
      </c>
      <c r="N1354" s="19" t="s">
        <v>1458</v>
      </c>
      <c r="O1354" s="19" t="s">
        <v>443</v>
      </c>
      <c r="P1354" s="19" t="e">
        <f>VLOOKUP(I1354,#REF!,8,0)</f>
        <v>#REF!</v>
      </c>
      <c r="Q1354" s="19" t="e">
        <f t="shared" si="51"/>
        <v>#REF!</v>
      </c>
    </row>
    <row r="1355" spans="1:17" hidden="1">
      <c r="A1355" s="11">
        <v>1439</v>
      </c>
      <c r="B1355" s="12">
        <v>44938</v>
      </c>
      <c r="C1355" s="20" t="s">
        <v>764</v>
      </c>
      <c r="D1355" s="16" t="s">
        <v>256</v>
      </c>
      <c r="E1355" s="16"/>
      <c r="I1355" s="37" t="s">
        <v>41</v>
      </c>
      <c r="J1355" s="37">
        <v>5</v>
      </c>
      <c r="K1355" s="13" t="e">
        <f>VLOOKUP(I1355,#REF!,2,0)</f>
        <v>#REF!</v>
      </c>
      <c r="L1355" s="17" t="e">
        <f>VLOOKUP(I1355,#REF!,6,0)</f>
        <v>#REF!</v>
      </c>
      <c r="M1355" s="30" t="e">
        <f t="shared" si="49"/>
        <v>#REF!</v>
      </c>
      <c r="N1355" s="19" t="s">
        <v>1458</v>
      </c>
      <c r="O1355" s="19" t="s">
        <v>443</v>
      </c>
      <c r="P1355" s="19" t="e">
        <f>VLOOKUP(I1355,#REF!,8,0)</f>
        <v>#REF!</v>
      </c>
      <c r="Q1355" s="19" t="e">
        <f t="shared" si="51"/>
        <v>#REF!</v>
      </c>
    </row>
    <row r="1356" spans="1:17" hidden="1">
      <c r="A1356" s="11">
        <v>1440</v>
      </c>
      <c r="B1356" s="12">
        <v>44938</v>
      </c>
      <c r="C1356" s="20" t="s">
        <v>764</v>
      </c>
      <c r="D1356" s="16" t="s">
        <v>256</v>
      </c>
      <c r="E1356" s="16"/>
      <c r="I1356" s="37" t="s">
        <v>38</v>
      </c>
      <c r="J1356" s="37">
        <v>5</v>
      </c>
      <c r="K1356" s="13" t="e">
        <f>VLOOKUP(I1356,#REF!,2,0)</f>
        <v>#REF!</v>
      </c>
      <c r="L1356" s="17" t="e">
        <f>VLOOKUP(I1356,#REF!,6,0)</f>
        <v>#REF!</v>
      </c>
      <c r="M1356" s="30" t="e">
        <f t="shared" si="49"/>
        <v>#REF!</v>
      </c>
      <c r="N1356" s="19" t="s">
        <v>1458</v>
      </c>
      <c r="O1356" s="19" t="s">
        <v>443</v>
      </c>
      <c r="P1356" s="19" t="e">
        <f>VLOOKUP(I1356,#REF!,8,0)</f>
        <v>#REF!</v>
      </c>
      <c r="Q1356" s="19" t="e">
        <f t="shared" si="51"/>
        <v>#REF!</v>
      </c>
    </row>
    <row r="1357" spans="1:17" hidden="1">
      <c r="A1357" s="11">
        <v>1441</v>
      </c>
      <c r="B1357" s="12">
        <v>44938</v>
      </c>
      <c r="C1357" s="20" t="s">
        <v>764</v>
      </c>
      <c r="D1357" s="16" t="s">
        <v>256</v>
      </c>
      <c r="E1357" s="16"/>
      <c r="I1357" s="37" t="s">
        <v>35</v>
      </c>
      <c r="J1357" s="37">
        <v>10</v>
      </c>
      <c r="K1357" s="13" t="e">
        <f>VLOOKUP(I1357,#REF!,2,0)</f>
        <v>#REF!</v>
      </c>
      <c r="L1357" s="17" t="e">
        <f>VLOOKUP(I1357,#REF!,6,0)</f>
        <v>#REF!</v>
      </c>
      <c r="M1357" s="30" t="e">
        <f t="shared" si="49"/>
        <v>#REF!</v>
      </c>
      <c r="N1357" s="19" t="s">
        <v>1458</v>
      </c>
      <c r="O1357" s="19" t="s">
        <v>443</v>
      </c>
      <c r="P1357" s="19" t="e">
        <f>VLOOKUP(I1357,#REF!,8,0)</f>
        <v>#REF!</v>
      </c>
      <c r="Q1357" s="19" t="e">
        <f t="shared" si="51"/>
        <v>#REF!</v>
      </c>
    </row>
    <row r="1358" spans="1:17" hidden="1">
      <c r="A1358" s="11">
        <v>1442</v>
      </c>
      <c r="B1358" s="12">
        <v>44938</v>
      </c>
      <c r="C1358" s="20" t="s">
        <v>764</v>
      </c>
      <c r="D1358" s="16" t="s">
        <v>256</v>
      </c>
      <c r="E1358" s="16"/>
      <c r="I1358" s="37" t="s">
        <v>23</v>
      </c>
      <c r="J1358" s="37">
        <v>10</v>
      </c>
      <c r="K1358" s="13" t="e">
        <f>VLOOKUP(I1358,#REF!,2,0)</f>
        <v>#REF!</v>
      </c>
      <c r="L1358" s="17" t="e">
        <f>VLOOKUP(I1358,#REF!,6,0)</f>
        <v>#REF!</v>
      </c>
      <c r="M1358" s="30" t="e">
        <f t="shared" si="49"/>
        <v>#REF!</v>
      </c>
      <c r="N1358" s="19" t="s">
        <v>1458</v>
      </c>
      <c r="O1358" s="19" t="s">
        <v>443</v>
      </c>
      <c r="P1358" s="19" t="e">
        <f>VLOOKUP(I1358,#REF!,8,0)</f>
        <v>#REF!</v>
      </c>
      <c r="Q1358" s="19" t="e">
        <f t="shared" si="51"/>
        <v>#REF!</v>
      </c>
    </row>
    <row r="1359" spans="1:17" hidden="1">
      <c r="A1359" s="11">
        <v>1443</v>
      </c>
      <c r="B1359" s="12">
        <v>44938</v>
      </c>
      <c r="C1359" s="20" t="s">
        <v>764</v>
      </c>
      <c r="D1359" s="16" t="s">
        <v>308</v>
      </c>
      <c r="E1359" s="16"/>
      <c r="I1359" s="37" t="s">
        <v>37</v>
      </c>
      <c r="J1359" s="37">
        <v>3</v>
      </c>
      <c r="K1359" s="13" t="e">
        <f>VLOOKUP(I1359,#REF!,2,0)</f>
        <v>#REF!</v>
      </c>
      <c r="L1359" s="17" t="e">
        <f>VLOOKUP(I1359,#REF!,6,0)</f>
        <v>#REF!</v>
      </c>
      <c r="M1359" s="30" t="e">
        <f t="shared" si="49"/>
        <v>#REF!</v>
      </c>
      <c r="N1359" s="19" t="s">
        <v>1459</v>
      </c>
      <c r="O1359" s="19" t="s">
        <v>433</v>
      </c>
      <c r="P1359" s="19" t="e">
        <f>VLOOKUP(I1359,#REF!,8,0)</f>
        <v>#REF!</v>
      </c>
      <c r="Q1359" s="19" t="e">
        <f t="shared" si="51"/>
        <v>#REF!</v>
      </c>
    </row>
    <row r="1360" spans="1:17" hidden="1">
      <c r="A1360" s="11">
        <v>1444</v>
      </c>
      <c r="B1360" s="12">
        <v>44938</v>
      </c>
      <c r="C1360" s="20" t="s">
        <v>764</v>
      </c>
      <c r="D1360" s="16" t="s">
        <v>308</v>
      </c>
      <c r="E1360" s="16"/>
      <c r="I1360" s="37" t="s">
        <v>47</v>
      </c>
      <c r="J1360" s="37">
        <v>3</v>
      </c>
      <c r="K1360" s="13" t="e">
        <f>VLOOKUP(I1360,#REF!,2,0)</f>
        <v>#REF!</v>
      </c>
      <c r="L1360" s="17" t="e">
        <f>VLOOKUP(I1360,#REF!,6,0)</f>
        <v>#REF!</v>
      </c>
      <c r="M1360" s="30" t="e">
        <f t="shared" si="49"/>
        <v>#REF!</v>
      </c>
      <c r="N1360" s="19" t="s">
        <v>1459</v>
      </c>
      <c r="O1360" s="19" t="s">
        <v>433</v>
      </c>
      <c r="P1360" s="19" t="e">
        <f>VLOOKUP(I1360,#REF!,8,0)</f>
        <v>#REF!</v>
      </c>
      <c r="Q1360" s="19" t="e">
        <f t="shared" si="51"/>
        <v>#REF!</v>
      </c>
    </row>
    <row r="1361" spans="1:17" hidden="1">
      <c r="A1361" s="11">
        <v>1445</v>
      </c>
      <c r="B1361" s="12">
        <v>44938</v>
      </c>
      <c r="C1361" s="20" t="s">
        <v>764</v>
      </c>
      <c r="D1361" s="16" t="s">
        <v>836</v>
      </c>
      <c r="E1361" s="16"/>
      <c r="I1361" s="37" t="s">
        <v>26</v>
      </c>
      <c r="J1361" s="37">
        <v>8</v>
      </c>
      <c r="K1361" s="13" t="e">
        <f>VLOOKUP(I1361,#REF!,2,0)</f>
        <v>#REF!</v>
      </c>
      <c r="L1361" s="17" t="e">
        <f>VLOOKUP(I1361,#REF!,6,0)</f>
        <v>#REF!</v>
      </c>
      <c r="M1361" s="30" t="e">
        <f t="shared" si="49"/>
        <v>#REF!</v>
      </c>
      <c r="N1361" s="19" t="s">
        <v>1460</v>
      </c>
      <c r="O1361" s="19" t="s">
        <v>936</v>
      </c>
      <c r="P1361" s="19" t="e">
        <f>VLOOKUP(I1361,#REF!,8,0)</f>
        <v>#REF!</v>
      </c>
      <c r="Q1361" s="19" t="e">
        <f t="shared" si="51"/>
        <v>#REF!</v>
      </c>
    </row>
    <row r="1362" spans="1:17" hidden="1">
      <c r="A1362" s="11">
        <v>1446</v>
      </c>
      <c r="B1362" s="12">
        <v>44938</v>
      </c>
      <c r="C1362" s="20" t="s">
        <v>764</v>
      </c>
      <c r="D1362" s="16" t="s">
        <v>836</v>
      </c>
      <c r="E1362" s="16"/>
      <c r="I1362" s="37" t="s">
        <v>21</v>
      </c>
      <c r="J1362" s="37">
        <v>5</v>
      </c>
      <c r="K1362" s="13" t="e">
        <f>VLOOKUP(I1362,#REF!,2,0)</f>
        <v>#REF!</v>
      </c>
      <c r="L1362" s="17" t="e">
        <f>VLOOKUP(I1362,#REF!,6,0)</f>
        <v>#REF!</v>
      </c>
      <c r="M1362" s="30" t="e">
        <f t="shared" si="49"/>
        <v>#REF!</v>
      </c>
      <c r="N1362" s="19" t="s">
        <v>1460</v>
      </c>
      <c r="O1362" s="19" t="s">
        <v>936</v>
      </c>
      <c r="P1362" s="19" t="e">
        <f>VLOOKUP(I1362,#REF!,8,0)</f>
        <v>#REF!</v>
      </c>
      <c r="Q1362" s="19" t="e">
        <f t="shared" si="51"/>
        <v>#REF!</v>
      </c>
    </row>
    <row r="1363" spans="1:17" hidden="1">
      <c r="A1363" s="11">
        <v>1447</v>
      </c>
      <c r="B1363" s="12">
        <v>44938</v>
      </c>
      <c r="C1363" s="20" t="s">
        <v>764</v>
      </c>
      <c r="D1363" s="16" t="s">
        <v>836</v>
      </c>
      <c r="E1363" s="16"/>
      <c r="I1363" s="37" t="s">
        <v>35</v>
      </c>
      <c r="J1363" s="37">
        <v>6</v>
      </c>
      <c r="K1363" s="13" t="e">
        <f>VLOOKUP(I1363,#REF!,2,0)</f>
        <v>#REF!</v>
      </c>
      <c r="L1363" s="17" t="e">
        <f>VLOOKUP(I1363,#REF!,6,0)</f>
        <v>#REF!</v>
      </c>
      <c r="M1363" s="30" t="e">
        <f t="shared" si="49"/>
        <v>#REF!</v>
      </c>
      <c r="N1363" s="19" t="s">
        <v>1460</v>
      </c>
      <c r="O1363" s="19" t="s">
        <v>936</v>
      </c>
      <c r="P1363" s="19" t="e">
        <f>VLOOKUP(I1363,#REF!,8,0)</f>
        <v>#REF!</v>
      </c>
      <c r="Q1363" s="19" t="e">
        <f t="shared" si="51"/>
        <v>#REF!</v>
      </c>
    </row>
    <row r="1364" spans="1:17" hidden="1">
      <c r="A1364" s="11">
        <v>1448</v>
      </c>
      <c r="B1364" s="12">
        <v>44938</v>
      </c>
      <c r="C1364" s="20" t="s">
        <v>764</v>
      </c>
      <c r="D1364" s="16" t="s">
        <v>255</v>
      </c>
      <c r="E1364" s="16"/>
      <c r="I1364" s="37" t="s">
        <v>26</v>
      </c>
      <c r="J1364" s="37">
        <v>20</v>
      </c>
      <c r="K1364" s="13" t="e">
        <f>VLOOKUP(I1364,#REF!,2,0)</f>
        <v>#REF!</v>
      </c>
      <c r="L1364" s="17" t="e">
        <f>VLOOKUP(I1364,#REF!,6,0)</f>
        <v>#REF!</v>
      </c>
      <c r="M1364" s="30" t="e">
        <f t="shared" si="49"/>
        <v>#REF!</v>
      </c>
      <c r="N1364" s="19" t="s">
        <v>1461</v>
      </c>
      <c r="O1364" s="19" t="s">
        <v>737</v>
      </c>
      <c r="P1364" s="19" t="e">
        <f>VLOOKUP(I1364,#REF!,8,0)</f>
        <v>#REF!</v>
      </c>
      <c r="Q1364" s="19" t="e">
        <f t="shared" si="51"/>
        <v>#REF!</v>
      </c>
    </row>
    <row r="1365" spans="1:17">
      <c r="A1365" s="11">
        <v>1449</v>
      </c>
      <c r="B1365" s="12">
        <v>44938</v>
      </c>
      <c r="C1365" s="20" t="s">
        <v>764</v>
      </c>
      <c r="D1365" s="16" t="s">
        <v>255</v>
      </c>
      <c r="E1365" s="16"/>
      <c r="I1365" s="37" t="s">
        <v>25</v>
      </c>
      <c r="J1365" s="37">
        <v>20</v>
      </c>
      <c r="K1365" s="13" t="e">
        <f>VLOOKUP(I1365,#REF!,2,0)</f>
        <v>#REF!</v>
      </c>
      <c r="L1365" s="17" t="e">
        <f>VLOOKUP(I1365,#REF!,6,0)</f>
        <v>#REF!</v>
      </c>
      <c r="M1365" s="30" t="e">
        <f t="shared" si="49"/>
        <v>#REF!</v>
      </c>
      <c r="N1365" s="19" t="s">
        <v>1461</v>
      </c>
      <c r="O1365" s="19" t="s">
        <v>737</v>
      </c>
      <c r="P1365" s="19" t="e">
        <f>VLOOKUP(I1365,#REF!,8,0)</f>
        <v>#REF!</v>
      </c>
      <c r="Q1365" s="19" t="e">
        <f t="shared" si="51"/>
        <v>#REF!</v>
      </c>
    </row>
    <row r="1366" spans="1:17" hidden="1">
      <c r="A1366" s="11">
        <v>1450</v>
      </c>
      <c r="B1366" s="12">
        <v>44938</v>
      </c>
      <c r="C1366" s="20" t="s">
        <v>764</v>
      </c>
      <c r="D1366" s="16" t="s">
        <v>255</v>
      </c>
      <c r="E1366" s="16"/>
      <c r="I1366" s="37" t="s">
        <v>21</v>
      </c>
      <c r="J1366" s="37">
        <v>10</v>
      </c>
      <c r="K1366" s="13" t="e">
        <f>VLOOKUP(I1366,#REF!,2,0)</f>
        <v>#REF!</v>
      </c>
      <c r="L1366" s="17" t="e">
        <f>VLOOKUP(I1366,#REF!,6,0)</f>
        <v>#REF!</v>
      </c>
      <c r="M1366" s="30" t="e">
        <f t="shared" si="49"/>
        <v>#REF!</v>
      </c>
      <c r="N1366" s="19" t="s">
        <v>1461</v>
      </c>
      <c r="O1366" s="19" t="s">
        <v>737</v>
      </c>
      <c r="P1366" s="19" t="e">
        <f>VLOOKUP(I1366,#REF!,8,0)</f>
        <v>#REF!</v>
      </c>
      <c r="Q1366" s="19" t="e">
        <f t="shared" si="51"/>
        <v>#REF!</v>
      </c>
    </row>
    <row r="1367" spans="1:17" hidden="1">
      <c r="A1367" s="11">
        <v>1451</v>
      </c>
      <c r="B1367" s="12">
        <v>44938</v>
      </c>
      <c r="C1367" s="20" t="s">
        <v>764</v>
      </c>
      <c r="D1367" s="16" t="s">
        <v>255</v>
      </c>
      <c r="E1367" s="16"/>
      <c r="I1367" s="37" t="s">
        <v>41</v>
      </c>
      <c r="J1367" s="37">
        <v>10</v>
      </c>
      <c r="K1367" s="13" t="e">
        <f>VLOOKUP(I1367,#REF!,2,0)</f>
        <v>#REF!</v>
      </c>
      <c r="L1367" s="17" t="e">
        <f>VLOOKUP(I1367,#REF!,6,0)</f>
        <v>#REF!</v>
      </c>
      <c r="M1367" s="30" t="e">
        <f t="shared" si="49"/>
        <v>#REF!</v>
      </c>
      <c r="N1367" s="19" t="s">
        <v>1461</v>
      </c>
      <c r="O1367" s="19" t="s">
        <v>737</v>
      </c>
      <c r="P1367" s="19" t="e">
        <f>VLOOKUP(I1367,#REF!,8,0)</f>
        <v>#REF!</v>
      </c>
      <c r="Q1367" s="19" t="e">
        <f t="shared" si="51"/>
        <v>#REF!</v>
      </c>
    </row>
    <row r="1368" spans="1:17" hidden="1">
      <c r="A1368" s="11">
        <v>1452</v>
      </c>
      <c r="B1368" s="12">
        <v>44938</v>
      </c>
      <c r="C1368" s="20" t="s">
        <v>764</v>
      </c>
      <c r="D1368" s="16" t="s">
        <v>1435</v>
      </c>
      <c r="E1368" s="16"/>
      <c r="I1368" s="37" t="s">
        <v>31</v>
      </c>
      <c r="J1368" s="37">
        <v>5</v>
      </c>
      <c r="K1368" s="13" t="e">
        <f>VLOOKUP(I1368,#REF!,2,0)</f>
        <v>#REF!</v>
      </c>
      <c r="L1368" s="17" t="e">
        <f>VLOOKUP(I1368,#REF!,6,0)</f>
        <v>#REF!</v>
      </c>
      <c r="M1368" s="30" t="e">
        <f t="shared" si="49"/>
        <v>#REF!</v>
      </c>
      <c r="N1368" s="19" t="s">
        <v>1462</v>
      </c>
      <c r="O1368" s="19" t="s">
        <v>1495</v>
      </c>
      <c r="P1368" s="19" t="e">
        <f>VLOOKUP(I1368,#REF!,8,0)</f>
        <v>#REF!</v>
      </c>
      <c r="Q1368" s="19" t="e">
        <f t="shared" si="51"/>
        <v>#REF!</v>
      </c>
    </row>
    <row r="1369" spans="1:17">
      <c r="A1369" s="11">
        <v>1453</v>
      </c>
      <c r="B1369" s="12">
        <v>44938</v>
      </c>
      <c r="C1369" s="20" t="s">
        <v>764</v>
      </c>
      <c r="D1369" s="16" t="s">
        <v>1435</v>
      </c>
      <c r="E1369" s="16"/>
      <c r="I1369" s="37" t="s">
        <v>25</v>
      </c>
      <c r="J1369" s="37">
        <v>7</v>
      </c>
      <c r="K1369" s="13" t="e">
        <f>VLOOKUP(I1369,#REF!,2,0)</f>
        <v>#REF!</v>
      </c>
      <c r="L1369" s="17" t="e">
        <f>VLOOKUP(I1369,#REF!,6,0)</f>
        <v>#REF!</v>
      </c>
      <c r="M1369" s="30" t="e">
        <f t="shared" si="49"/>
        <v>#REF!</v>
      </c>
      <c r="N1369" s="19" t="s">
        <v>1462</v>
      </c>
      <c r="O1369" s="19" t="s">
        <v>1495</v>
      </c>
      <c r="P1369" s="19" t="e">
        <f>VLOOKUP(I1369,#REF!,8,0)</f>
        <v>#REF!</v>
      </c>
      <c r="Q1369" s="19" t="e">
        <f t="shared" si="51"/>
        <v>#REF!</v>
      </c>
    </row>
    <row r="1370" spans="1:17" hidden="1">
      <c r="A1370" s="11">
        <v>1454</v>
      </c>
      <c r="B1370" s="12">
        <v>44938</v>
      </c>
      <c r="C1370" s="20" t="s">
        <v>764</v>
      </c>
      <c r="D1370" s="16" t="s">
        <v>1435</v>
      </c>
      <c r="E1370" s="16"/>
      <c r="I1370" s="37" t="s">
        <v>21</v>
      </c>
      <c r="J1370" s="37">
        <v>7</v>
      </c>
      <c r="K1370" s="13" t="e">
        <f>VLOOKUP(I1370,#REF!,2,0)</f>
        <v>#REF!</v>
      </c>
      <c r="L1370" s="17" t="e">
        <f>VLOOKUP(I1370,#REF!,6,0)</f>
        <v>#REF!</v>
      </c>
      <c r="M1370" s="30" t="e">
        <f t="shared" ref="M1370:M1423" si="52">J1370*L1370</f>
        <v>#REF!</v>
      </c>
      <c r="N1370" s="19" t="s">
        <v>1462</v>
      </c>
      <c r="O1370" s="19" t="s">
        <v>1495</v>
      </c>
      <c r="P1370" s="19" t="e">
        <f>VLOOKUP(I1370,#REF!,8,0)</f>
        <v>#REF!</v>
      </c>
      <c r="Q1370" s="19" t="e">
        <f t="shared" si="51"/>
        <v>#REF!</v>
      </c>
    </row>
    <row r="1371" spans="1:17" hidden="1">
      <c r="A1371" s="11">
        <v>1455</v>
      </c>
      <c r="B1371" s="12">
        <v>44938</v>
      </c>
      <c r="C1371" s="20" t="s">
        <v>764</v>
      </c>
      <c r="D1371" s="16" t="s">
        <v>1435</v>
      </c>
      <c r="E1371" s="16"/>
      <c r="I1371" s="37" t="s">
        <v>35</v>
      </c>
      <c r="J1371" s="37">
        <v>7</v>
      </c>
      <c r="K1371" s="13" t="e">
        <f>VLOOKUP(I1371,#REF!,2,0)</f>
        <v>#REF!</v>
      </c>
      <c r="L1371" s="17" t="e">
        <f>VLOOKUP(I1371,#REF!,6,0)</f>
        <v>#REF!</v>
      </c>
      <c r="M1371" s="30" t="e">
        <f t="shared" si="52"/>
        <v>#REF!</v>
      </c>
      <c r="N1371" s="19" t="s">
        <v>1462</v>
      </c>
      <c r="O1371" s="19" t="s">
        <v>1495</v>
      </c>
      <c r="P1371" s="19" t="e">
        <f>VLOOKUP(I1371,#REF!,8,0)</f>
        <v>#REF!</v>
      </c>
      <c r="Q1371" s="19" t="e">
        <f t="shared" si="51"/>
        <v>#REF!</v>
      </c>
    </row>
    <row r="1372" spans="1:17" hidden="1">
      <c r="A1372" s="11">
        <v>1456</v>
      </c>
      <c r="B1372" s="12">
        <v>44938</v>
      </c>
      <c r="C1372" s="20" t="s">
        <v>764</v>
      </c>
      <c r="D1372" s="16" t="s">
        <v>842</v>
      </c>
      <c r="E1372" s="16"/>
      <c r="I1372" s="37" t="s">
        <v>41</v>
      </c>
      <c r="J1372" s="37">
        <v>10</v>
      </c>
      <c r="K1372" s="13" t="e">
        <f>VLOOKUP(I1372,#REF!,2,0)</f>
        <v>#REF!</v>
      </c>
      <c r="L1372" s="17" t="e">
        <f>VLOOKUP(I1372,#REF!,6,0)</f>
        <v>#REF!</v>
      </c>
      <c r="M1372" s="30" t="e">
        <f t="shared" si="52"/>
        <v>#REF!</v>
      </c>
      <c r="N1372" s="19" t="s">
        <v>1463</v>
      </c>
      <c r="O1372" s="19" t="s">
        <v>941</v>
      </c>
      <c r="P1372" s="19" t="e">
        <f>VLOOKUP(I1372,#REF!,8,0)</f>
        <v>#REF!</v>
      </c>
      <c r="Q1372" s="19" t="e">
        <f t="shared" si="51"/>
        <v>#REF!</v>
      </c>
    </row>
    <row r="1373" spans="1:17" hidden="1">
      <c r="A1373" s="11">
        <v>1457</v>
      </c>
      <c r="B1373" s="12">
        <v>44938</v>
      </c>
      <c r="C1373" s="20" t="s">
        <v>764</v>
      </c>
      <c r="D1373" s="16" t="s">
        <v>842</v>
      </c>
      <c r="E1373" s="16"/>
      <c r="I1373" s="37" t="s">
        <v>35</v>
      </c>
      <c r="J1373" s="37">
        <v>10</v>
      </c>
      <c r="K1373" s="13" t="e">
        <f>VLOOKUP(I1373,#REF!,2,0)</f>
        <v>#REF!</v>
      </c>
      <c r="L1373" s="17" t="e">
        <f>VLOOKUP(I1373,#REF!,6,0)</f>
        <v>#REF!</v>
      </c>
      <c r="M1373" s="30" t="e">
        <f t="shared" si="52"/>
        <v>#REF!</v>
      </c>
      <c r="N1373" s="19" t="s">
        <v>1463</v>
      </c>
      <c r="O1373" s="19" t="s">
        <v>941</v>
      </c>
      <c r="P1373" s="19" t="e">
        <f>VLOOKUP(I1373,#REF!,8,0)</f>
        <v>#REF!</v>
      </c>
      <c r="Q1373" s="19" t="e">
        <f t="shared" si="51"/>
        <v>#REF!</v>
      </c>
    </row>
    <row r="1374" spans="1:17">
      <c r="A1374" s="11">
        <v>1458</v>
      </c>
      <c r="B1374" s="12">
        <v>44938</v>
      </c>
      <c r="C1374" s="20" t="s">
        <v>764</v>
      </c>
      <c r="D1374" s="16" t="s">
        <v>847</v>
      </c>
      <c r="E1374" s="16"/>
      <c r="I1374" s="37" t="s">
        <v>25</v>
      </c>
      <c r="J1374" s="37">
        <v>4</v>
      </c>
      <c r="K1374" s="13" t="e">
        <f>VLOOKUP(I1374,#REF!,2,0)</f>
        <v>#REF!</v>
      </c>
      <c r="L1374" s="17" t="e">
        <f>VLOOKUP(I1374,#REF!,6,0)</f>
        <v>#REF!</v>
      </c>
      <c r="M1374" s="30" t="e">
        <f t="shared" si="52"/>
        <v>#REF!</v>
      </c>
      <c r="N1374" s="19" t="s">
        <v>1464</v>
      </c>
      <c r="O1374" s="19" t="s">
        <v>945</v>
      </c>
      <c r="P1374" s="19" t="e">
        <f>VLOOKUP(I1374,#REF!,8,0)</f>
        <v>#REF!</v>
      </c>
      <c r="Q1374" s="19" t="e">
        <f t="shared" si="51"/>
        <v>#REF!</v>
      </c>
    </row>
    <row r="1375" spans="1:17" hidden="1">
      <c r="A1375" s="11">
        <v>1459</v>
      </c>
      <c r="B1375" s="12">
        <v>44938</v>
      </c>
      <c r="C1375" s="20" t="s">
        <v>764</v>
      </c>
      <c r="D1375" s="16" t="s">
        <v>847</v>
      </c>
      <c r="E1375" s="16"/>
      <c r="I1375" s="37" t="s">
        <v>35</v>
      </c>
      <c r="J1375" s="37">
        <v>5</v>
      </c>
      <c r="K1375" s="13" t="e">
        <f>VLOOKUP(I1375,#REF!,2,0)</f>
        <v>#REF!</v>
      </c>
      <c r="L1375" s="17" t="e">
        <f>VLOOKUP(I1375,#REF!,6,0)</f>
        <v>#REF!</v>
      </c>
      <c r="M1375" s="30" t="e">
        <f t="shared" si="52"/>
        <v>#REF!</v>
      </c>
      <c r="N1375" s="19" t="s">
        <v>1464</v>
      </c>
      <c r="O1375" s="19" t="s">
        <v>945</v>
      </c>
      <c r="P1375" s="19" t="e">
        <f>VLOOKUP(I1375,#REF!,8,0)</f>
        <v>#REF!</v>
      </c>
      <c r="Q1375" s="19" t="e">
        <f t="shared" si="51"/>
        <v>#REF!</v>
      </c>
    </row>
    <row r="1376" spans="1:17" hidden="1">
      <c r="A1376" s="11">
        <v>1460</v>
      </c>
      <c r="B1376" s="12">
        <v>44938</v>
      </c>
      <c r="C1376" s="20" t="s">
        <v>764</v>
      </c>
      <c r="D1376" s="16" t="s">
        <v>1436</v>
      </c>
      <c r="E1376" s="16"/>
      <c r="I1376" s="37" t="s">
        <v>26</v>
      </c>
      <c r="J1376" s="37">
        <v>10</v>
      </c>
      <c r="K1376" s="13" t="e">
        <f>VLOOKUP(I1376,#REF!,2,0)</f>
        <v>#REF!</v>
      </c>
      <c r="L1376" s="17" t="e">
        <f>VLOOKUP(I1376,#REF!,6,0)</f>
        <v>#REF!</v>
      </c>
      <c r="M1376" s="30" t="e">
        <f t="shared" si="52"/>
        <v>#REF!</v>
      </c>
      <c r="N1376" s="19" t="s">
        <v>1465</v>
      </c>
      <c r="O1376" s="19" t="s">
        <v>756</v>
      </c>
      <c r="P1376" s="19" t="e">
        <f>VLOOKUP(I1376,#REF!,8,0)</f>
        <v>#REF!</v>
      </c>
      <c r="Q1376" s="19" t="e">
        <f t="shared" si="51"/>
        <v>#REF!</v>
      </c>
    </row>
    <row r="1377" spans="1:17" hidden="1">
      <c r="A1377" s="11">
        <v>1461</v>
      </c>
      <c r="B1377" s="12">
        <v>44938</v>
      </c>
      <c r="C1377" s="20" t="s">
        <v>764</v>
      </c>
      <c r="D1377" s="16" t="s">
        <v>1436</v>
      </c>
      <c r="E1377" s="16"/>
      <c r="I1377" s="37" t="s">
        <v>21</v>
      </c>
      <c r="J1377" s="37">
        <v>10</v>
      </c>
      <c r="K1377" s="13" t="e">
        <f>VLOOKUP(I1377,#REF!,2,0)</f>
        <v>#REF!</v>
      </c>
      <c r="L1377" s="17" t="e">
        <f>VLOOKUP(I1377,#REF!,6,0)</f>
        <v>#REF!</v>
      </c>
      <c r="M1377" s="30" t="e">
        <f t="shared" si="52"/>
        <v>#REF!</v>
      </c>
      <c r="N1377" s="19" t="s">
        <v>1465</v>
      </c>
      <c r="O1377" s="19" t="s">
        <v>756</v>
      </c>
      <c r="P1377" s="19" t="e">
        <f>VLOOKUP(I1377,#REF!,8,0)</f>
        <v>#REF!</v>
      </c>
      <c r="Q1377" s="19" t="e">
        <f t="shared" si="51"/>
        <v>#REF!</v>
      </c>
    </row>
    <row r="1378" spans="1:17" hidden="1">
      <c r="A1378" s="11">
        <v>1462</v>
      </c>
      <c r="B1378" s="12">
        <v>44938</v>
      </c>
      <c r="C1378" s="20" t="s">
        <v>764</v>
      </c>
      <c r="D1378" s="16" t="s">
        <v>1436</v>
      </c>
      <c r="E1378" s="16"/>
      <c r="I1378" s="37" t="s">
        <v>35</v>
      </c>
      <c r="J1378" s="37">
        <v>10</v>
      </c>
      <c r="K1378" s="13" t="e">
        <f>VLOOKUP(I1378,#REF!,2,0)</f>
        <v>#REF!</v>
      </c>
      <c r="L1378" s="17" t="e">
        <f>VLOOKUP(I1378,#REF!,6,0)</f>
        <v>#REF!</v>
      </c>
      <c r="M1378" s="30" t="e">
        <f t="shared" si="52"/>
        <v>#REF!</v>
      </c>
      <c r="N1378" s="19" t="s">
        <v>1465</v>
      </c>
      <c r="O1378" s="19" t="s">
        <v>756</v>
      </c>
      <c r="P1378" s="19" t="e">
        <f>VLOOKUP(I1378,#REF!,8,0)</f>
        <v>#REF!</v>
      </c>
      <c r="Q1378" s="19" t="e">
        <f t="shared" si="51"/>
        <v>#REF!</v>
      </c>
    </row>
    <row r="1379" spans="1:17" hidden="1">
      <c r="A1379" s="11">
        <v>1463</v>
      </c>
      <c r="B1379" s="12">
        <v>44938</v>
      </c>
      <c r="C1379" s="20" t="s">
        <v>764</v>
      </c>
      <c r="D1379" s="16" t="s">
        <v>1437</v>
      </c>
      <c r="E1379" s="16"/>
      <c r="I1379" s="37" t="s">
        <v>26</v>
      </c>
      <c r="J1379" s="37">
        <v>6</v>
      </c>
      <c r="K1379" s="13" t="e">
        <f>VLOOKUP(I1379,#REF!,2,0)</f>
        <v>#REF!</v>
      </c>
      <c r="L1379" s="17" t="e">
        <f>VLOOKUP(I1379,#REF!,6,0)</f>
        <v>#REF!</v>
      </c>
      <c r="M1379" s="30" t="e">
        <f t="shared" si="52"/>
        <v>#REF!</v>
      </c>
      <c r="N1379" s="19" t="s">
        <v>1466</v>
      </c>
      <c r="O1379" s="19" t="s">
        <v>1496</v>
      </c>
      <c r="P1379" s="19" t="e">
        <f>VLOOKUP(I1379,#REF!,8,0)</f>
        <v>#REF!</v>
      </c>
      <c r="Q1379" s="19" t="e">
        <f t="shared" si="51"/>
        <v>#REF!</v>
      </c>
    </row>
    <row r="1380" spans="1:17">
      <c r="A1380" s="11">
        <v>1464</v>
      </c>
      <c r="B1380" s="12">
        <v>44938</v>
      </c>
      <c r="C1380" s="20" t="s">
        <v>764</v>
      </c>
      <c r="D1380" s="16" t="s">
        <v>1437</v>
      </c>
      <c r="E1380" s="16"/>
      <c r="I1380" s="37" t="s">
        <v>25</v>
      </c>
      <c r="J1380" s="37">
        <v>8</v>
      </c>
      <c r="K1380" s="13" t="e">
        <f>VLOOKUP(I1380,#REF!,2,0)</f>
        <v>#REF!</v>
      </c>
      <c r="L1380" s="17" t="e">
        <f>VLOOKUP(I1380,#REF!,6,0)</f>
        <v>#REF!</v>
      </c>
      <c r="M1380" s="30" t="e">
        <f t="shared" si="52"/>
        <v>#REF!</v>
      </c>
      <c r="N1380" s="19" t="s">
        <v>1466</v>
      </c>
      <c r="O1380" s="19" t="s">
        <v>1496</v>
      </c>
      <c r="P1380" s="19" t="e">
        <f>VLOOKUP(I1380,#REF!,8,0)</f>
        <v>#REF!</v>
      </c>
      <c r="Q1380" s="19" t="e">
        <f t="shared" si="51"/>
        <v>#REF!</v>
      </c>
    </row>
    <row r="1381" spans="1:17" hidden="1">
      <c r="A1381" s="11">
        <v>1465</v>
      </c>
      <c r="B1381" s="12">
        <v>44938</v>
      </c>
      <c r="C1381" s="20" t="s">
        <v>764</v>
      </c>
      <c r="D1381" s="16" t="s">
        <v>1438</v>
      </c>
      <c r="E1381" s="16"/>
      <c r="I1381" s="37" t="s">
        <v>26</v>
      </c>
      <c r="J1381" s="37">
        <v>8</v>
      </c>
      <c r="K1381" s="13" t="e">
        <f>VLOOKUP(I1381,#REF!,2,0)</f>
        <v>#REF!</v>
      </c>
      <c r="L1381" s="17" t="e">
        <f>VLOOKUP(I1381,#REF!,6,0)</f>
        <v>#REF!</v>
      </c>
      <c r="M1381" s="30" t="e">
        <f t="shared" si="52"/>
        <v>#REF!</v>
      </c>
      <c r="N1381" s="19" t="s">
        <v>1467</v>
      </c>
      <c r="O1381" s="19" t="s">
        <v>1497</v>
      </c>
      <c r="P1381" s="19" t="e">
        <f>VLOOKUP(I1381,#REF!,8,0)</f>
        <v>#REF!</v>
      </c>
      <c r="Q1381" s="19" t="e">
        <f t="shared" si="51"/>
        <v>#REF!</v>
      </c>
    </row>
    <row r="1382" spans="1:17">
      <c r="A1382" s="11">
        <v>1466</v>
      </c>
      <c r="B1382" s="12">
        <v>44938</v>
      </c>
      <c r="C1382" s="20" t="s">
        <v>764</v>
      </c>
      <c r="D1382" s="16" t="s">
        <v>1438</v>
      </c>
      <c r="E1382" s="16"/>
      <c r="I1382" s="37" t="s">
        <v>25</v>
      </c>
      <c r="J1382" s="37">
        <v>3</v>
      </c>
      <c r="K1382" s="13" t="e">
        <f>VLOOKUP(I1382,#REF!,2,0)</f>
        <v>#REF!</v>
      </c>
      <c r="L1382" s="17" t="e">
        <f>VLOOKUP(I1382,#REF!,6,0)</f>
        <v>#REF!</v>
      </c>
      <c r="M1382" s="30" t="e">
        <f t="shared" si="52"/>
        <v>#REF!</v>
      </c>
      <c r="N1382" s="19" t="s">
        <v>1467</v>
      </c>
      <c r="O1382" s="19" t="s">
        <v>1497</v>
      </c>
      <c r="P1382" s="19" t="e">
        <f>VLOOKUP(I1382,#REF!,8,0)</f>
        <v>#REF!</v>
      </c>
      <c r="Q1382" s="19" t="e">
        <f t="shared" si="51"/>
        <v>#REF!</v>
      </c>
    </row>
    <row r="1383" spans="1:17" hidden="1">
      <c r="A1383" s="11">
        <v>1467</v>
      </c>
      <c r="B1383" s="12">
        <v>44938</v>
      </c>
      <c r="C1383" s="20" t="s">
        <v>764</v>
      </c>
      <c r="D1383" s="16" t="s">
        <v>1438</v>
      </c>
      <c r="E1383" s="16"/>
      <c r="I1383" s="37" t="s">
        <v>21</v>
      </c>
      <c r="J1383" s="37">
        <v>8</v>
      </c>
      <c r="K1383" s="13" t="e">
        <f>VLOOKUP(I1383,#REF!,2,0)</f>
        <v>#REF!</v>
      </c>
      <c r="L1383" s="17" t="e">
        <f>VLOOKUP(I1383,#REF!,6,0)</f>
        <v>#REF!</v>
      </c>
      <c r="M1383" s="30" t="e">
        <f t="shared" si="52"/>
        <v>#REF!</v>
      </c>
      <c r="N1383" s="19" t="s">
        <v>1467</v>
      </c>
      <c r="O1383" s="19" t="s">
        <v>1497</v>
      </c>
      <c r="P1383" s="19" t="e">
        <f>VLOOKUP(I1383,#REF!,8,0)</f>
        <v>#REF!</v>
      </c>
      <c r="Q1383" s="19" t="e">
        <f t="shared" si="51"/>
        <v>#REF!</v>
      </c>
    </row>
    <row r="1384" spans="1:17" hidden="1">
      <c r="A1384" s="11">
        <v>1468</v>
      </c>
      <c r="B1384" s="12">
        <v>44938</v>
      </c>
      <c r="C1384" s="20" t="s">
        <v>764</v>
      </c>
      <c r="D1384" s="16" t="s">
        <v>1438</v>
      </c>
      <c r="E1384" s="16"/>
      <c r="I1384" s="37" t="s">
        <v>35</v>
      </c>
      <c r="J1384" s="37">
        <v>5</v>
      </c>
      <c r="K1384" s="13" t="e">
        <f>VLOOKUP(I1384,#REF!,2,0)</f>
        <v>#REF!</v>
      </c>
      <c r="L1384" s="17" t="e">
        <f>VLOOKUP(I1384,#REF!,6,0)</f>
        <v>#REF!</v>
      </c>
      <c r="M1384" s="30" t="e">
        <f t="shared" si="52"/>
        <v>#REF!</v>
      </c>
      <c r="N1384" s="19" t="s">
        <v>1467</v>
      </c>
      <c r="O1384" s="19" t="s">
        <v>1497</v>
      </c>
      <c r="P1384" s="19" t="e">
        <f>VLOOKUP(I1384,#REF!,8,0)</f>
        <v>#REF!</v>
      </c>
      <c r="Q1384" s="19" t="e">
        <f t="shared" si="51"/>
        <v>#REF!</v>
      </c>
    </row>
    <row r="1385" spans="1:17" hidden="1">
      <c r="A1385" s="11">
        <v>1469</v>
      </c>
      <c r="B1385" s="12">
        <v>44938</v>
      </c>
      <c r="C1385" s="20" t="s">
        <v>764</v>
      </c>
      <c r="D1385" s="205" t="s">
        <v>389</v>
      </c>
      <c r="E1385" s="16"/>
      <c r="I1385" s="142" t="s">
        <v>31</v>
      </c>
      <c r="J1385" s="142">
        <v>0</v>
      </c>
      <c r="K1385" s="13" t="e">
        <f>VLOOKUP(I1385,#REF!,2,0)</f>
        <v>#REF!</v>
      </c>
      <c r="L1385" s="17" t="e">
        <f>VLOOKUP(I1385,#REF!,6,0)</f>
        <v>#REF!</v>
      </c>
      <c r="M1385" s="30" t="e">
        <f t="shared" si="52"/>
        <v>#REF!</v>
      </c>
      <c r="N1385" s="19" t="s">
        <v>1468</v>
      </c>
      <c r="O1385" s="19" t="s">
        <v>439</v>
      </c>
      <c r="P1385" s="19" t="e">
        <f>VLOOKUP(I1385,#REF!,8,0)</f>
        <v>#REF!</v>
      </c>
      <c r="Q1385" s="19" t="e">
        <f t="shared" si="51"/>
        <v>#REF!</v>
      </c>
    </row>
    <row r="1386" spans="1:17" hidden="1">
      <c r="A1386" s="11">
        <v>1470</v>
      </c>
      <c r="B1386" s="12">
        <v>44938</v>
      </c>
      <c r="C1386" s="20" t="s">
        <v>764</v>
      </c>
      <c r="D1386" s="16" t="s">
        <v>389</v>
      </c>
      <c r="E1386" s="16"/>
      <c r="I1386" s="37" t="s">
        <v>26</v>
      </c>
      <c r="J1386" s="37">
        <v>10</v>
      </c>
      <c r="K1386" s="13" t="e">
        <f>VLOOKUP(I1386,#REF!,2,0)</f>
        <v>#REF!</v>
      </c>
      <c r="L1386" s="17" t="e">
        <f>VLOOKUP(I1386,#REF!,6,0)</f>
        <v>#REF!</v>
      </c>
      <c r="M1386" s="30" t="e">
        <f t="shared" si="52"/>
        <v>#REF!</v>
      </c>
      <c r="N1386" s="19" t="s">
        <v>1468</v>
      </c>
      <c r="O1386" s="19" t="s">
        <v>439</v>
      </c>
      <c r="P1386" s="19" t="e">
        <f>VLOOKUP(I1386,#REF!,8,0)</f>
        <v>#REF!</v>
      </c>
      <c r="Q1386" s="19" t="e">
        <f t="shared" si="51"/>
        <v>#REF!</v>
      </c>
    </row>
    <row r="1387" spans="1:17">
      <c r="A1387" s="11">
        <v>1471</v>
      </c>
      <c r="B1387" s="12">
        <v>44938</v>
      </c>
      <c r="C1387" s="20" t="s">
        <v>764</v>
      </c>
      <c r="D1387" s="16" t="s">
        <v>389</v>
      </c>
      <c r="E1387" s="16"/>
      <c r="I1387" s="37" t="s">
        <v>25</v>
      </c>
      <c r="J1387" s="37">
        <v>5</v>
      </c>
      <c r="K1387" s="13" t="e">
        <f>VLOOKUP(I1387,#REF!,2,0)</f>
        <v>#REF!</v>
      </c>
      <c r="L1387" s="17" t="e">
        <f>VLOOKUP(I1387,#REF!,6,0)</f>
        <v>#REF!</v>
      </c>
      <c r="M1387" s="30" t="e">
        <f t="shared" si="52"/>
        <v>#REF!</v>
      </c>
      <c r="N1387" s="19" t="s">
        <v>1468</v>
      </c>
      <c r="O1387" s="19" t="s">
        <v>439</v>
      </c>
      <c r="P1387" s="19" t="e">
        <f>VLOOKUP(I1387,#REF!,8,0)</f>
        <v>#REF!</v>
      </c>
      <c r="Q1387" s="19" t="e">
        <f t="shared" ref="Q1387:Q1437" si="53">J1387*P1387</f>
        <v>#REF!</v>
      </c>
    </row>
    <row r="1388" spans="1:17" hidden="1">
      <c r="A1388" s="11">
        <v>1472</v>
      </c>
      <c r="B1388" s="12">
        <v>44938</v>
      </c>
      <c r="C1388" s="20" t="s">
        <v>764</v>
      </c>
      <c r="D1388" s="16" t="s">
        <v>389</v>
      </c>
      <c r="E1388" s="16"/>
      <c r="I1388" s="37" t="s">
        <v>35</v>
      </c>
      <c r="J1388" s="37">
        <v>5</v>
      </c>
      <c r="K1388" s="13" t="e">
        <f>VLOOKUP(I1388,#REF!,2,0)</f>
        <v>#REF!</v>
      </c>
      <c r="L1388" s="17" t="e">
        <f>VLOOKUP(I1388,#REF!,6,0)</f>
        <v>#REF!</v>
      </c>
      <c r="M1388" s="30" t="e">
        <f t="shared" si="52"/>
        <v>#REF!</v>
      </c>
      <c r="N1388" s="19" t="s">
        <v>1468</v>
      </c>
      <c r="O1388" s="19" t="s">
        <v>439</v>
      </c>
      <c r="P1388" s="19" t="e">
        <f>VLOOKUP(I1388,#REF!,8,0)</f>
        <v>#REF!</v>
      </c>
      <c r="Q1388" s="19" t="e">
        <f t="shared" si="53"/>
        <v>#REF!</v>
      </c>
    </row>
    <row r="1389" spans="1:17" hidden="1">
      <c r="A1389" s="11">
        <v>1473</v>
      </c>
      <c r="B1389" s="12">
        <v>44938</v>
      </c>
      <c r="C1389" s="20" t="s">
        <v>764</v>
      </c>
      <c r="D1389" s="205" t="s">
        <v>1439</v>
      </c>
      <c r="E1389" s="16"/>
      <c r="I1389" s="142" t="s">
        <v>31</v>
      </c>
      <c r="J1389" s="142">
        <v>0</v>
      </c>
      <c r="K1389" s="13" t="e">
        <f>VLOOKUP(I1389,#REF!,2,0)</f>
        <v>#REF!</v>
      </c>
      <c r="L1389" s="17" t="e">
        <f>VLOOKUP(I1389,#REF!,6,0)</f>
        <v>#REF!</v>
      </c>
      <c r="M1389" s="30" t="e">
        <f t="shared" si="52"/>
        <v>#REF!</v>
      </c>
      <c r="N1389" s="19" t="s">
        <v>1469</v>
      </c>
      <c r="O1389" s="19" t="s">
        <v>1498</v>
      </c>
      <c r="P1389" s="19" t="e">
        <f>VLOOKUP(I1389,#REF!,8,0)</f>
        <v>#REF!</v>
      </c>
      <c r="Q1389" s="19" t="e">
        <f t="shared" si="53"/>
        <v>#REF!</v>
      </c>
    </row>
    <row r="1390" spans="1:17" hidden="1">
      <c r="A1390" s="11">
        <v>1474</v>
      </c>
      <c r="B1390" s="12">
        <v>44938</v>
      </c>
      <c r="C1390" s="20" t="s">
        <v>764</v>
      </c>
      <c r="D1390" s="16" t="s">
        <v>1439</v>
      </c>
      <c r="E1390" s="16"/>
      <c r="I1390" s="37" t="s">
        <v>26</v>
      </c>
      <c r="J1390" s="37">
        <v>30</v>
      </c>
      <c r="K1390" s="13" t="e">
        <f>VLOOKUP(I1390,#REF!,2,0)</f>
        <v>#REF!</v>
      </c>
      <c r="L1390" s="17" t="e">
        <f>VLOOKUP(I1390,#REF!,6,0)</f>
        <v>#REF!</v>
      </c>
      <c r="M1390" s="30" t="e">
        <f t="shared" si="52"/>
        <v>#REF!</v>
      </c>
      <c r="N1390" s="19" t="s">
        <v>1469</v>
      </c>
      <c r="O1390" s="19" t="s">
        <v>1498</v>
      </c>
      <c r="P1390" s="19" t="e">
        <f>VLOOKUP(I1390,#REF!,8,0)</f>
        <v>#REF!</v>
      </c>
      <c r="Q1390" s="19" t="e">
        <f t="shared" si="53"/>
        <v>#REF!</v>
      </c>
    </row>
    <row r="1391" spans="1:17">
      <c r="A1391" s="11">
        <v>1475</v>
      </c>
      <c r="B1391" s="12">
        <v>44938</v>
      </c>
      <c r="C1391" s="20" t="s">
        <v>764</v>
      </c>
      <c r="D1391" s="16" t="s">
        <v>1439</v>
      </c>
      <c r="E1391" s="16"/>
      <c r="I1391" s="37" t="s">
        <v>25</v>
      </c>
      <c r="J1391" s="37">
        <v>15</v>
      </c>
      <c r="K1391" s="13" t="e">
        <f>VLOOKUP(I1391,#REF!,2,0)</f>
        <v>#REF!</v>
      </c>
      <c r="L1391" s="17" t="e">
        <f>VLOOKUP(I1391,#REF!,6,0)</f>
        <v>#REF!</v>
      </c>
      <c r="M1391" s="30" t="e">
        <f t="shared" si="52"/>
        <v>#REF!</v>
      </c>
      <c r="N1391" s="19" t="s">
        <v>1469</v>
      </c>
      <c r="O1391" s="19" t="s">
        <v>1498</v>
      </c>
      <c r="P1391" s="19" t="e">
        <f>VLOOKUP(I1391,#REF!,8,0)</f>
        <v>#REF!</v>
      </c>
      <c r="Q1391" s="19" t="e">
        <f t="shared" si="53"/>
        <v>#REF!</v>
      </c>
    </row>
    <row r="1392" spans="1:17" hidden="1">
      <c r="A1392" s="11">
        <v>1476</v>
      </c>
      <c r="B1392" s="12">
        <v>44938</v>
      </c>
      <c r="C1392" s="20" t="s">
        <v>764</v>
      </c>
      <c r="D1392" s="16" t="s">
        <v>1439</v>
      </c>
      <c r="E1392" s="16"/>
      <c r="I1392" s="37" t="s">
        <v>21</v>
      </c>
      <c r="J1392" s="37">
        <v>10</v>
      </c>
      <c r="K1392" s="13" t="e">
        <f>VLOOKUP(I1392,#REF!,2,0)</f>
        <v>#REF!</v>
      </c>
      <c r="L1392" s="17" t="e">
        <f>VLOOKUP(I1392,#REF!,6,0)</f>
        <v>#REF!</v>
      </c>
      <c r="M1392" s="30" t="e">
        <f t="shared" si="52"/>
        <v>#REF!</v>
      </c>
      <c r="N1392" s="19" t="s">
        <v>1469</v>
      </c>
      <c r="O1392" s="19" t="s">
        <v>1498</v>
      </c>
      <c r="P1392" s="19" t="e">
        <f>VLOOKUP(I1392,#REF!,8,0)</f>
        <v>#REF!</v>
      </c>
      <c r="Q1392" s="19" t="e">
        <f t="shared" si="53"/>
        <v>#REF!</v>
      </c>
    </row>
    <row r="1393" spans="1:17" hidden="1">
      <c r="A1393" s="11">
        <v>1477</v>
      </c>
      <c r="B1393" s="12">
        <v>44938</v>
      </c>
      <c r="C1393" s="20" t="s">
        <v>764</v>
      </c>
      <c r="D1393" s="16" t="s">
        <v>1439</v>
      </c>
      <c r="E1393" s="16"/>
      <c r="I1393" s="37" t="s">
        <v>35</v>
      </c>
      <c r="J1393" s="37">
        <v>10</v>
      </c>
      <c r="K1393" s="13" t="e">
        <f>VLOOKUP(I1393,#REF!,2,0)</f>
        <v>#REF!</v>
      </c>
      <c r="L1393" s="17" t="e">
        <f>VLOOKUP(I1393,#REF!,6,0)</f>
        <v>#REF!</v>
      </c>
      <c r="M1393" s="30" t="e">
        <f t="shared" si="52"/>
        <v>#REF!</v>
      </c>
      <c r="N1393" s="19" t="s">
        <v>1469</v>
      </c>
      <c r="O1393" s="19" t="s">
        <v>1498</v>
      </c>
      <c r="P1393" s="19" t="e">
        <f>VLOOKUP(I1393,#REF!,8,0)</f>
        <v>#REF!</v>
      </c>
      <c r="Q1393" s="19" t="e">
        <f t="shared" si="53"/>
        <v>#REF!</v>
      </c>
    </row>
    <row r="1394" spans="1:17" hidden="1">
      <c r="A1394" s="11">
        <v>1478</v>
      </c>
      <c r="B1394" s="12">
        <v>44938</v>
      </c>
      <c r="C1394" s="20" t="s">
        <v>764</v>
      </c>
      <c r="D1394" s="16" t="s">
        <v>1072</v>
      </c>
      <c r="E1394" s="16"/>
      <c r="I1394" s="37" t="s">
        <v>26</v>
      </c>
      <c r="J1394" s="37">
        <v>20</v>
      </c>
      <c r="K1394" s="13" t="e">
        <f>VLOOKUP(I1394,#REF!,2,0)</f>
        <v>#REF!</v>
      </c>
      <c r="L1394" s="17" t="e">
        <f>VLOOKUP(I1394,#REF!,6,0)</f>
        <v>#REF!</v>
      </c>
      <c r="M1394" s="30" t="e">
        <f t="shared" si="52"/>
        <v>#REF!</v>
      </c>
      <c r="N1394" s="19" t="s">
        <v>1470</v>
      </c>
      <c r="O1394" s="19" t="s">
        <v>728</v>
      </c>
      <c r="P1394" s="19" t="e">
        <f>VLOOKUP(I1394,#REF!,8,0)</f>
        <v>#REF!</v>
      </c>
      <c r="Q1394" s="19" t="e">
        <f t="shared" si="53"/>
        <v>#REF!</v>
      </c>
    </row>
    <row r="1395" spans="1:17">
      <c r="A1395" s="11">
        <v>1479</v>
      </c>
      <c r="B1395" s="12">
        <v>44938</v>
      </c>
      <c r="C1395" s="20" t="s">
        <v>764</v>
      </c>
      <c r="D1395" s="16" t="s">
        <v>1072</v>
      </c>
      <c r="E1395" s="16"/>
      <c r="I1395" s="37" t="s">
        <v>25</v>
      </c>
      <c r="J1395" s="37">
        <v>10</v>
      </c>
      <c r="K1395" s="13" t="e">
        <f>VLOOKUP(I1395,#REF!,2,0)</f>
        <v>#REF!</v>
      </c>
      <c r="L1395" s="17" t="e">
        <f>VLOOKUP(I1395,#REF!,6,0)</f>
        <v>#REF!</v>
      </c>
      <c r="M1395" s="30" t="e">
        <f t="shared" si="52"/>
        <v>#REF!</v>
      </c>
      <c r="N1395" s="19" t="s">
        <v>1470</v>
      </c>
      <c r="O1395" s="19" t="s">
        <v>728</v>
      </c>
      <c r="P1395" s="19" t="e">
        <f>VLOOKUP(I1395,#REF!,8,0)</f>
        <v>#REF!</v>
      </c>
      <c r="Q1395" s="19" t="e">
        <f t="shared" si="53"/>
        <v>#REF!</v>
      </c>
    </row>
    <row r="1396" spans="1:17" hidden="1">
      <c r="A1396" s="11">
        <v>1480</v>
      </c>
      <c r="B1396" s="12">
        <v>44938</v>
      </c>
      <c r="C1396" s="20" t="s">
        <v>764</v>
      </c>
      <c r="D1396" s="16" t="s">
        <v>1072</v>
      </c>
      <c r="E1396" s="16"/>
      <c r="I1396" s="37" t="s">
        <v>21</v>
      </c>
      <c r="J1396" s="37">
        <v>10</v>
      </c>
      <c r="K1396" s="13" t="e">
        <f>VLOOKUP(I1396,#REF!,2,0)</f>
        <v>#REF!</v>
      </c>
      <c r="L1396" s="17" t="e">
        <f>VLOOKUP(I1396,#REF!,6,0)</f>
        <v>#REF!</v>
      </c>
      <c r="M1396" s="30" t="e">
        <f t="shared" si="52"/>
        <v>#REF!</v>
      </c>
      <c r="N1396" s="19" t="s">
        <v>1470</v>
      </c>
      <c r="O1396" s="19" t="s">
        <v>728</v>
      </c>
      <c r="P1396" s="19" t="e">
        <f>VLOOKUP(I1396,#REF!,8,0)</f>
        <v>#REF!</v>
      </c>
      <c r="Q1396" s="19" t="e">
        <f t="shared" si="53"/>
        <v>#REF!</v>
      </c>
    </row>
    <row r="1397" spans="1:17" hidden="1">
      <c r="A1397" s="11">
        <v>1481</v>
      </c>
      <c r="B1397" s="12">
        <v>44938</v>
      </c>
      <c r="C1397" s="20" t="s">
        <v>764</v>
      </c>
      <c r="D1397" s="16" t="s">
        <v>1072</v>
      </c>
      <c r="E1397" s="16"/>
      <c r="I1397" s="37" t="s">
        <v>41</v>
      </c>
      <c r="J1397" s="37">
        <v>10</v>
      </c>
      <c r="K1397" s="13" t="e">
        <f>VLOOKUP(I1397,#REF!,2,0)</f>
        <v>#REF!</v>
      </c>
      <c r="L1397" s="17" t="e">
        <f>VLOOKUP(I1397,#REF!,6,0)</f>
        <v>#REF!</v>
      </c>
      <c r="M1397" s="30" t="e">
        <f t="shared" si="52"/>
        <v>#REF!</v>
      </c>
      <c r="N1397" s="19" t="s">
        <v>1470</v>
      </c>
      <c r="O1397" s="19" t="s">
        <v>728</v>
      </c>
      <c r="P1397" s="19" t="e">
        <f>VLOOKUP(I1397,#REF!,8,0)</f>
        <v>#REF!</v>
      </c>
      <c r="Q1397" s="19" t="e">
        <f t="shared" si="53"/>
        <v>#REF!</v>
      </c>
    </row>
    <row r="1398" spans="1:17" hidden="1">
      <c r="A1398" s="11">
        <v>1482</v>
      </c>
      <c r="B1398" s="12">
        <v>44938</v>
      </c>
      <c r="C1398" s="20" t="s">
        <v>764</v>
      </c>
      <c r="D1398" s="16" t="s">
        <v>414</v>
      </c>
      <c r="E1398" s="16"/>
      <c r="I1398" s="37" t="s">
        <v>26</v>
      </c>
      <c r="J1398" s="37">
        <v>6</v>
      </c>
      <c r="K1398" s="13" t="e">
        <f>VLOOKUP(I1398,#REF!,2,0)</f>
        <v>#REF!</v>
      </c>
      <c r="L1398" s="17" t="e">
        <f>VLOOKUP(I1398,#REF!,6,0)</f>
        <v>#REF!</v>
      </c>
      <c r="M1398" s="30" t="e">
        <f t="shared" si="52"/>
        <v>#REF!</v>
      </c>
      <c r="N1398" s="19" t="s">
        <v>1471</v>
      </c>
      <c r="O1398" s="19" t="s">
        <v>448</v>
      </c>
      <c r="P1398" s="19" t="e">
        <f>VLOOKUP(I1398,#REF!,8,0)</f>
        <v>#REF!</v>
      </c>
      <c r="Q1398" s="19" t="e">
        <f t="shared" si="53"/>
        <v>#REF!</v>
      </c>
    </row>
    <row r="1399" spans="1:17">
      <c r="A1399" s="11">
        <v>1483</v>
      </c>
      <c r="B1399" s="12">
        <v>44938</v>
      </c>
      <c r="C1399" s="20" t="s">
        <v>764</v>
      </c>
      <c r="D1399" s="16" t="s">
        <v>414</v>
      </c>
      <c r="E1399" s="16"/>
      <c r="I1399" s="37" t="s">
        <v>25</v>
      </c>
      <c r="J1399" s="37">
        <v>6</v>
      </c>
      <c r="K1399" s="13" t="e">
        <f>VLOOKUP(I1399,#REF!,2,0)</f>
        <v>#REF!</v>
      </c>
      <c r="L1399" s="17" t="e">
        <f>VLOOKUP(I1399,#REF!,6,0)</f>
        <v>#REF!</v>
      </c>
      <c r="M1399" s="30" t="e">
        <f t="shared" si="52"/>
        <v>#REF!</v>
      </c>
      <c r="N1399" s="19" t="s">
        <v>1471</v>
      </c>
      <c r="O1399" s="19" t="s">
        <v>448</v>
      </c>
      <c r="P1399" s="19" t="e">
        <f>VLOOKUP(I1399,#REF!,8,0)</f>
        <v>#REF!</v>
      </c>
      <c r="Q1399" s="19" t="e">
        <f t="shared" si="53"/>
        <v>#REF!</v>
      </c>
    </row>
    <row r="1400" spans="1:17" hidden="1">
      <c r="A1400" s="11">
        <v>1484</v>
      </c>
      <c r="B1400" s="12">
        <v>44938</v>
      </c>
      <c r="C1400" s="20" t="s">
        <v>764</v>
      </c>
      <c r="D1400" s="16" t="s">
        <v>414</v>
      </c>
      <c r="E1400" s="16"/>
      <c r="I1400" s="37" t="s">
        <v>21</v>
      </c>
      <c r="J1400" s="37">
        <v>8</v>
      </c>
      <c r="K1400" s="13" t="e">
        <f>VLOOKUP(I1400,#REF!,2,0)</f>
        <v>#REF!</v>
      </c>
      <c r="L1400" s="17" t="e">
        <f>VLOOKUP(I1400,#REF!,6,0)</f>
        <v>#REF!</v>
      </c>
      <c r="M1400" s="30" t="e">
        <f t="shared" si="52"/>
        <v>#REF!</v>
      </c>
      <c r="N1400" s="19" t="s">
        <v>1471</v>
      </c>
      <c r="O1400" s="19" t="s">
        <v>448</v>
      </c>
      <c r="P1400" s="19" t="e">
        <f>VLOOKUP(I1400,#REF!,8,0)</f>
        <v>#REF!</v>
      </c>
      <c r="Q1400" s="19" t="e">
        <f t="shared" si="53"/>
        <v>#REF!</v>
      </c>
    </row>
    <row r="1401" spans="1:17" hidden="1">
      <c r="A1401" s="11">
        <v>1485</v>
      </c>
      <c r="B1401" s="12">
        <v>44938</v>
      </c>
      <c r="C1401" s="20" t="s">
        <v>764</v>
      </c>
      <c r="D1401" s="16" t="s">
        <v>414</v>
      </c>
      <c r="E1401" s="16"/>
      <c r="I1401" s="37" t="s">
        <v>35</v>
      </c>
      <c r="J1401" s="37">
        <v>8</v>
      </c>
      <c r="K1401" s="13" t="e">
        <f>VLOOKUP(I1401,#REF!,2,0)</f>
        <v>#REF!</v>
      </c>
      <c r="L1401" s="17" t="e">
        <f>VLOOKUP(I1401,#REF!,6,0)</f>
        <v>#REF!</v>
      </c>
      <c r="M1401" s="30" t="e">
        <f t="shared" si="52"/>
        <v>#REF!</v>
      </c>
      <c r="N1401" s="19" t="s">
        <v>1471</v>
      </c>
      <c r="O1401" s="19" t="s">
        <v>448</v>
      </c>
      <c r="P1401" s="19" t="e">
        <f>VLOOKUP(I1401,#REF!,8,0)</f>
        <v>#REF!</v>
      </c>
      <c r="Q1401" s="19" t="e">
        <f t="shared" si="53"/>
        <v>#REF!</v>
      </c>
    </row>
    <row r="1402" spans="1:17" hidden="1">
      <c r="A1402" s="11">
        <v>1486</v>
      </c>
      <c r="B1402" s="12">
        <v>44938</v>
      </c>
      <c r="C1402" s="20" t="s">
        <v>764</v>
      </c>
      <c r="D1402" s="16" t="s">
        <v>253</v>
      </c>
      <c r="E1402" s="16"/>
      <c r="I1402" s="37" t="s">
        <v>26</v>
      </c>
      <c r="J1402" s="37">
        <v>5</v>
      </c>
      <c r="K1402" s="13" t="e">
        <f>VLOOKUP(I1402,#REF!,2,0)</f>
        <v>#REF!</v>
      </c>
      <c r="L1402" s="17" t="e">
        <f>VLOOKUP(I1402,#REF!,6,0)</f>
        <v>#REF!</v>
      </c>
      <c r="M1402" s="30" t="e">
        <f t="shared" si="52"/>
        <v>#REF!</v>
      </c>
      <c r="N1402" s="19" t="s">
        <v>1472</v>
      </c>
      <c r="O1402" s="19" t="s">
        <v>466</v>
      </c>
      <c r="P1402" s="19" t="e">
        <f>VLOOKUP(I1402,#REF!,8,0)</f>
        <v>#REF!</v>
      </c>
      <c r="Q1402" s="19" t="e">
        <f t="shared" si="53"/>
        <v>#REF!</v>
      </c>
    </row>
    <row r="1403" spans="1:17">
      <c r="A1403" s="11">
        <v>1487</v>
      </c>
      <c r="B1403" s="12">
        <v>44938</v>
      </c>
      <c r="C1403" s="20" t="s">
        <v>764</v>
      </c>
      <c r="D1403" s="16" t="s">
        <v>253</v>
      </c>
      <c r="E1403" s="16"/>
      <c r="I1403" s="37" t="s">
        <v>25</v>
      </c>
      <c r="J1403" s="37">
        <v>3</v>
      </c>
      <c r="K1403" s="13" t="e">
        <f>VLOOKUP(I1403,#REF!,2,0)</f>
        <v>#REF!</v>
      </c>
      <c r="L1403" s="17" t="e">
        <f>VLOOKUP(I1403,#REF!,6,0)</f>
        <v>#REF!</v>
      </c>
      <c r="M1403" s="30" t="e">
        <f t="shared" si="52"/>
        <v>#REF!</v>
      </c>
      <c r="N1403" s="19" t="s">
        <v>1472</v>
      </c>
      <c r="O1403" s="19" t="s">
        <v>466</v>
      </c>
      <c r="P1403" s="19" t="e">
        <f>VLOOKUP(I1403,#REF!,8,0)</f>
        <v>#REF!</v>
      </c>
      <c r="Q1403" s="19" t="e">
        <f t="shared" si="53"/>
        <v>#REF!</v>
      </c>
    </row>
    <row r="1404" spans="1:17" hidden="1">
      <c r="A1404" s="11">
        <v>1488</v>
      </c>
      <c r="B1404" s="12">
        <v>44938</v>
      </c>
      <c r="C1404" s="20" t="s">
        <v>764</v>
      </c>
      <c r="D1404" s="16" t="s">
        <v>253</v>
      </c>
      <c r="E1404" s="16"/>
      <c r="I1404" s="37" t="s">
        <v>41</v>
      </c>
      <c r="J1404" s="37">
        <v>3</v>
      </c>
      <c r="K1404" s="13" t="e">
        <f>VLOOKUP(I1404,#REF!,2,0)</f>
        <v>#REF!</v>
      </c>
      <c r="L1404" s="17" t="e">
        <f>VLOOKUP(I1404,#REF!,6,0)</f>
        <v>#REF!</v>
      </c>
      <c r="M1404" s="30" t="e">
        <f t="shared" si="52"/>
        <v>#REF!</v>
      </c>
      <c r="N1404" s="19" t="s">
        <v>1472</v>
      </c>
      <c r="O1404" s="19" t="s">
        <v>466</v>
      </c>
      <c r="P1404" s="19" t="e">
        <f>VLOOKUP(I1404,#REF!,8,0)</f>
        <v>#REF!</v>
      </c>
      <c r="Q1404" s="19" t="e">
        <f t="shared" si="53"/>
        <v>#REF!</v>
      </c>
    </row>
    <row r="1405" spans="1:17" hidden="1">
      <c r="A1405" s="11">
        <v>1489</v>
      </c>
      <c r="B1405" s="12">
        <v>44938</v>
      </c>
      <c r="C1405" s="20" t="s">
        <v>764</v>
      </c>
      <c r="D1405" s="16" t="s">
        <v>253</v>
      </c>
      <c r="E1405" s="16"/>
      <c r="I1405" s="37" t="s">
        <v>35</v>
      </c>
      <c r="J1405" s="37">
        <v>6</v>
      </c>
      <c r="K1405" s="13" t="e">
        <f>VLOOKUP(I1405,#REF!,2,0)</f>
        <v>#REF!</v>
      </c>
      <c r="L1405" s="17" t="e">
        <f>VLOOKUP(I1405,#REF!,6,0)</f>
        <v>#REF!</v>
      </c>
      <c r="M1405" s="30" t="e">
        <f t="shared" si="52"/>
        <v>#REF!</v>
      </c>
      <c r="N1405" s="19" t="s">
        <v>1472</v>
      </c>
      <c r="O1405" s="19" t="s">
        <v>466</v>
      </c>
      <c r="P1405" s="19" t="e">
        <f>VLOOKUP(I1405,#REF!,8,0)</f>
        <v>#REF!</v>
      </c>
      <c r="Q1405" s="19" t="e">
        <f t="shared" si="53"/>
        <v>#REF!</v>
      </c>
    </row>
    <row r="1406" spans="1:17" hidden="1">
      <c r="A1406" s="11">
        <v>1490</v>
      </c>
      <c r="B1406" s="12">
        <v>44938</v>
      </c>
      <c r="C1406" s="20" t="s">
        <v>764</v>
      </c>
      <c r="D1406" s="16" t="s">
        <v>1440</v>
      </c>
      <c r="E1406" s="16"/>
      <c r="I1406" s="37" t="s">
        <v>35</v>
      </c>
      <c r="J1406" s="37">
        <v>6</v>
      </c>
      <c r="K1406" s="13" t="e">
        <f>VLOOKUP(I1406,#REF!,2,0)</f>
        <v>#REF!</v>
      </c>
      <c r="L1406" s="17" t="e">
        <f>VLOOKUP(I1406,#REF!,6,0)</f>
        <v>#REF!</v>
      </c>
      <c r="M1406" s="30" t="e">
        <f t="shared" si="52"/>
        <v>#REF!</v>
      </c>
      <c r="N1406" s="19" t="s">
        <v>1473</v>
      </c>
      <c r="O1406" s="19" t="s">
        <v>1499</v>
      </c>
      <c r="P1406" s="19" t="e">
        <f>VLOOKUP(I1406,#REF!,8,0)</f>
        <v>#REF!</v>
      </c>
      <c r="Q1406" s="19" t="e">
        <f t="shared" si="53"/>
        <v>#REF!</v>
      </c>
    </row>
    <row r="1407" spans="1:17" hidden="1">
      <c r="A1407" s="11">
        <v>1491</v>
      </c>
      <c r="B1407" s="12">
        <v>44938</v>
      </c>
      <c r="C1407" s="20" t="s">
        <v>764</v>
      </c>
      <c r="D1407" s="16" t="s">
        <v>370</v>
      </c>
      <c r="E1407" s="16"/>
      <c r="I1407" s="37" t="s">
        <v>31</v>
      </c>
      <c r="J1407" s="37">
        <v>5</v>
      </c>
      <c r="K1407" s="13" t="e">
        <f>VLOOKUP(I1407,#REF!,2,0)</f>
        <v>#REF!</v>
      </c>
      <c r="L1407" s="17" t="e">
        <f>VLOOKUP(I1407,#REF!,6,0)</f>
        <v>#REF!</v>
      </c>
      <c r="M1407" s="30" t="e">
        <f t="shared" si="52"/>
        <v>#REF!</v>
      </c>
      <c r="N1407" s="19" t="s">
        <v>1474</v>
      </c>
      <c r="O1407" s="19" t="s">
        <v>371</v>
      </c>
      <c r="P1407" s="19" t="e">
        <f>VLOOKUP(I1407,#REF!,8,0)</f>
        <v>#REF!</v>
      </c>
      <c r="Q1407" s="19" t="e">
        <f t="shared" si="53"/>
        <v>#REF!</v>
      </c>
    </row>
    <row r="1408" spans="1:17" hidden="1">
      <c r="A1408" s="11">
        <v>1492</v>
      </c>
      <c r="B1408" s="12">
        <v>44938</v>
      </c>
      <c r="C1408" s="20" t="s">
        <v>764</v>
      </c>
      <c r="D1408" s="16" t="s">
        <v>370</v>
      </c>
      <c r="E1408" s="16"/>
      <c r="I1408" s="37" t="s">
        <v>26</v>
      </c>
      <c r="J1408" s="37">
        <v>5</v>
      </c>
      <c r="K1408" s="13" t="e">
        <f>VLOOKUP(I1408,#REF!,2,0)</f>
        <v>#REF!</v>
      </c>
      <c r="L1408" s="17" t="e">
        <f>VLOOKUP(I1408,#REF!,6,0)</f>
        <v>#REF!</v>
      </c>
      <c r="M1408" s="30" t="e">
        <f t="shared" si="52"/>
        <v>#REF!</v>
      </c>
      <c r="N1408" s="19" t="s">
        <v>1474</v>
      </c>
      <c r="O1408" s="19" t="s">
        <v>371</v>
      </c>
      <c r="P1408" s="129" t="e">
        <f>VLOOKUP(I1408,#REF!,8,0)</f>
        <v>#REF!</v>
      </c>
      <c r="Q1408" s="19" t="e">
        <f t="shared" si="53"/>
        <v>#REF!</v>
      </c>
    </row>
    <row r="1409" spans="1:17" hidden="1">
      <c r="A1409" s="11">
        <v>1493</v>
      </c>
      <c r="B1409" s="12">
        <v>44938</v>
      </c>
      <c r="C1409" s="20" t="s">
        <v>764</v>
      </c>
      <c r="D1409" s="16" t="s">
        <v>370</v>
      </c>
      <c r="E1409" s="16"/>
      <c r="I1409" s="37" t="s">
        <v>35</v>
      </c>
      <c r="J1409" s="37">
        <v>5</v>
      </c>
      <c r="K1409" s="13" t="e">
        <f>VLOOKUP(I1409,#REF!,2,0)</f>
        <v>#REF!</v>
      </c>
      <c r="L1409" s="17" t="e">
        <f>VLOOKUP(I1409,#REF!,6,0)</f>
        <v>#REF!</v>
      </c>
      <c r="M1409" s="30" t="e">
        <f t="shared" si="52"/>
        <v>#REF!</v>
      </c>
      <c r="N1409" s="19" t="s">
        <v>1474</v>
      </c>
      <c r="O1409" s="19" t="s">
        <v>371</v>
      </c>
      <c r="P1409" s="129" t="e">
        <f>VLOOKUP(I1409,#REF!,8,0)</f>
        <v>#REF!</v>
      </c>
      <c r="Q1409" s="19" t="e">
        <f t="shared" si="53"/>
        <v>#REF!</v>
      </c>
    </row>
    <row r="1410" spans="1:17" hidden="1">
      <c r="A1410" s="11">
        <v>1494</v>
      </c>
      <c r="B1410" s="12">
        <v>44938</v>
      </c>
      <c r="C1410" s="20" t="s">
        <v>764</v>
      </c>
      <c r="D1410" s="16" t="s">
        <v>256</v>
      </c>
      <c r="E1410" s="16"/>
      <c r="I1410" s="37" t="s">
        <v>26</v>
      </c>
      <c r="J1410" s="37">
        <v>20</v>
      </c>
      <c r="K1410" s="13" t="e">
        <f>VLOOKUP(I1410,#REF!,2,0)</f>
        <v>#REF!</v>
      </c>
      <c r="L1410" s="17" t="e">
        <f>VLOOKUP(I1410,#REF!,6,0)</f>
        <v>#REF!</v>
      </c>
      <c r="M1410" s="30" t="e">
        <f t="shared" si="52"/>
        <v>#REF!</v>
      </c>
      <c r="N1410" s="19" t="s">
        <v>1475</v>
      </c>
      <c r="O1410" s="19" t="s">
        <v>443</v>
      </c>
      <c r="P1410" s="129" t="e">
        <f>VLOOKUP(I1410,#REF!,8,0)</f>
        <v>#REF!</v>
      </c>
      <c r="Q1410" s="19" t="e">
        <f t="shared" si="53"/>
        <v>#REF!</v>
      </c>
    </row>
    <row r="1411" spans="1:17">
      <c r="A1411" s="11">
        <v>1495</v>
      </c>
      <c r="B1411" s="12">
        <v>44938</v>
      </c>
      <c r="C1411" s="20" t="s">
        <v>764</v>
      </c>
      <c r="D1411" s="16" t="s">
        <v>256</v>
      </c>
      <c r="E1411" s="16"/>
      <c r="I1411" s="37" t="s">
        <v>25</v>
      </c>
      <c r="J1411" s="37">
        <v>20</v>
      </c>
      <c r="K1411" s="13" t="e">
        <f>VLOOKUP(I1411,#REF!,2,0)</f>
        <v>#REF!</v>
      </c>
      <c r="L1411" s="17" t="e">
        <f>VLOOKUP(I1411,#REF!,6,0)</f>
        <v>#REF!</v>
      </c>
      <c r="M1411" s="30" t="e">
        <f t="shared" si="52"/>
        <v>#REF!</v>
      </c>
      <c r="N1411" s="19" t="s">
        <v>1475</v>
      </c>
      <c r="O1411" s="19" t="s">
        <v>443</v>
      </c>
      <c r="P1411" s="129" t="e">
        <f>VLOOKUP(I1411,#REF!,8,0)</f>
        <v>#REF!</v>
      </c>
      <c r="Q1411" s="19" t="e">
        <f t="shared" si="53"/>
        <v>#REF!</v>
      </c>
    </row>
    <row r="1412" spans="1:17" hidden="1">
      <c r="A1412" s="11">
        <v>1496</v>
      </c>
      <c r="B1412" s="12">
        <v>44938</v>
      </c>
      <c r="C1412" s="20" t="s">
        <v>764</v>
      </c>
      <c r="D1412" s="16" t="s">
        <v>863</v>
      </c>
      <c r="E1412" s="16"/>
      <c r="I1412" s="37" t="s">
        <v>26</v>
      </c>
      <c r="J1412" s="37">
        <v>10</v>
      </c>
      <c r="K1412" s="13" t="e">
        <f>VLOOKUP(I1412,#REF!,2,0)</f>
        <v>#REF!</v>
      </c>
      <c r="L1412" s="17" t="e">
        <f>VLOOKUP(I1412,#REF!,6,0)</f>
        <v>#REF!</v>
      </c>
      <c r="M1412" s="30" t="e">
        <f t="shared" si="52"/>
        <v>#REF!</v>
      </c>
      <c r="N1412" s="19" t="s">
        <v>1476</v>
      </c>
      <c r="O1412" s="19" t="s">
        <v>958</v>
      </c>
      <c r="P1412" s="129" t="e">
        <f>VLOOKUP(I1412,#REF!,8,0)</f>
        <v>#REF!</v>
      </c>
      <c r="Q1412" s="19" t="e">
        <f t="shared" si="53"/>
        <v>#REF!</v>
      </c>
    </row>
    <row r="1413" spans="1:17">
      <c r="A1413" s="11">
        <v>1497</v>
      </c>
      <c r="B1413" s="12">
        <v>44938</v>
      </c>
      <c r="C1413" s="20" t="s">
        <v>764</v>
      </c>
      <c r="D1413" s="16" t="s">
        <v>863</v>
      </c>
      <c r="E1413" s="16"/>
      <c r="I1413" s="37" t="s">
        <v>25</v>
      </c>
      <c r="J1413" s="37">
        <v>10</v>
      </c>
      <c r="K1413" s="13" t="e">
        <f>VLOOKUP(I1413,#REF!,2,0)</f>
        <v>#REF!</v>
      </c>
      <c r="L1413" s="17" t="e">
        <f>VLOOKUP(I1413,#REF!,6,0)</f>
        <v>#REF!</v>
      </c>
      <c r="M1413" s="30" t="e">
        <f t="shared" si="52"/>
        <v>#REF!</v>
      </c>
      <c r="N1413" s="19" t="s">
        <v>1476</v>
      </c>
      <c r="O1413" s="19" t="s">
        <v>958</v>
      </c>
      <c r="P1413" s="129" t="e">
        <f>VLOOKUP(I1413,#REF!,8,0)</f>
        <v>#REF!</v>
      </c>
      <c r="Q1413" s="19" t="e">
        <f t="shared" si="53"/>
        <v>#REF!</v>
      </c>
    </row>
    <row r="1414" spans="1:17" hidden="1">
      <c r="A1414" s="11">
        <v>1498</v>
      </c>
      <c r="B1414" s="12">
        <v>44938</v>
      </c>
      <c r="C1414" s="20" t="s">
        <v>764</v>
      </c>
      <c r="D1414" s="16" t="s">
        <v>863</v>
      </c>
      <c r="E1414" s="16"/>
      <c r="I1414" s="37" t="s">
        <v>23</v>
      </c>
      <c r="J1414" s="37">
        <v>10</v>
      </c>
      <c r="K1414" s="13" t="e">
        <f>VLOOKUP(I1414,#REF!,2,0)</f>
        <v>#REF!</v>
      </c>
      <c r="L1414" s="17" t="e">
        <f>VLOOKUP(I1414,#REF!,6,0)</f>
        <v>#REF!</v>
      </c>
      <c r="M1414" s="30" t="e">
        <f t="shared" si="52"/>
        <v>#REF!</v>
      </c>
      <c r="N1414" s="19" t="s">
        <v>1476</v>
      </c>
      <c r="O1414" s="19" t="s">
        <v>958</v>
      </c>
      <c r="P1414" s="129" t="e">
        <f>VLOOKUP(I1414,#REF!,8,0)</f>
        <v>#REF!</v>
      </c>
      <c r="Q1414" s="19" t="e">
        <f t="shared" si="53"/>
        <v>#REF!</v>
      </c>
    </row>
    <row r="1415" spans="1:17" hidden="1">
      <c r="A1415" s="11">
        <v>1499</v>
      </c>
      <c r="B1415" s="12">
        <v>44938</v>
      </c>
      <c r="C1415" s="20" t="s">
        <v>764</v>
      </c>
      <c r="D1415" s="16" t="s">
        <v>361</v>
      </c>
      <c r="E1415" s="16"/>
      <c r="I1415" s="37" t="s">
        <v>26</v>
      </c>
      <c r="J1415" s="37">
        <v>6</v>
      </c>
      <c r="K1415" s="13" t="e">
        <f>VLOOKUP(I1415,#REF!,2,0)</f>
        <v>#REF!</v>
      </c>
      <c r="L1415" s="17" t="e">
        <f>VLOOKUP(I1415,#REF!,6,0)</f>
        <v>#REF!</v>
      </c>
      <c r="M1415" s="30" t="e">
        <f t="shared" si="52"/>
        <v>#REF!</v>
      </c>
      <c r="N1415" s="19" t="s">
        <v>1477</v>
      </c>
      <c r="O1415" s="19" t="s">
        <v>362</v>
      </c>
      <c r="P1415" s="129" t="e">
        <f>VLOOKUP(I1415,#REF!,8,0)</f>
        <v>#REF!</v>
      </c>
      <c r="Q1415" s="19" t="e">
        <f t="shared" si="53"/>
        <v>#REF!</v>
      </c>
    </row>
    <row r="1416" spans="1:17">
      <c r="A1416" s="11">
        <v>1500</v>
      </c>
      <c r="B1416" s="12">
        <v>44938</v>
      </c>
      <c r="C1416" s="20" t="s">
        <v>764</v>
      </c>
      <c r="D1416" s="16" t="s">
        <v>361</v>
      </c>
      <c r="E1416" s="16"/>
      <c r="I1416" s="37" t="s">
        <v>25</v>
      </c>
      <c r="J1416" s="37">
        <v>5</v>
      </c>
      <c r="K1416" s="13" t="e">
        <f>VLOOKUP(I1416,#REF!,2,0)</f>
        <v>#REF!</v>
      </c>
      <c r="L1416" s="17" t="e">
        <f>VLOOKUP(I1416,#REF!,6,0)</f>
        <v>#REF!</v>
      </c>
      <c r="M1416" s="30" t="e">
        <f t="shared" si="52"/>
        <v>#REF!</v>
      </c>
      <c r="N1416" s="19" t="s">
        <v>1477</v>
      </c>
      <c r="O1416" s="19" t="s">
        <v>362</v>
      </c>
      <c r="P1416" s="129" t="e">
        <f>VLOOKUP(I1416,#REF!,8,0)</f>
        <v>#REF!</v>
      </c>
      <c r="Q1416" s="19" t="e">
        <f t="shared" si="53"/>
        <v>#REF!</v>
      </c>
    </row>
    <row r="1417" spans="1:17" hidden="1">
      <c r="A1417" s="11">
        <v>1501</v>
      </c>
      <c r="B1417" s="12">
        <v>44938</v>
      </c>
      <c r="C1417" s="20" t="s">
        <v>764</v>
      </c>
      <c r="D1417" s="16" t="s">
        <v>361</v>
      </c>
      <c r="E1417" s="16"/>
      <c r="I1417" s="37" t="s">
        <v>21</v>
      </c>
      <c r="J1417" s="37">
        <v>4</v>
      </c>
      <c r="K1417" s="13" t="e">
        <f>VLOOKUP(I1417,#REF!,2,0)</f>
        <v>#REF!</v>
      </c>
      <c r="L1417" s="17" t="e">
        <f>VLOOKUP(I1417,#REF!,6,0)</f>
        <v>#REF!</v>
      </c>
      <c r="M1417" s="30" t="e">
        <f t="shared" si="52"/>
        <v>#REF!</v>
      </c>
      <c r="N1417" s="19" t="s">
        <v>1477</v>
      </c>
      <c r="O1417" s="19" t="s">
        <v>362</v>
      </c>
      <c r="P1417" s="129" t="e">
        <f>VLOOKUP(I1417,#REF!,8,0)</f>
        <v>#REF!</v>
      </c>
      <c r="Q1417" s="19" t="e">
        <f t="shared" si="53"/>
        <v>#REF!</v>
      </c>
    </row>
    <row r="1418" spans="1:17" hidden="1">
      <c r="A1418" s="11">
        <v>1502</v>
      </c>
      <c r="B1418" s="12">
        <v>44938</v>
      </c>
      <c r="C1418" s="20" t="s">
        <v>764</v>
      </c>
      <c r="D1418" s="16" t="s">
        <v>361</v>
      </c>
      <c r="E1418" s="16"/>
      <c r="I1418" s="37" t="s">
        <v>35</v>
      </c>
      <c r="J1418" s="37">
        <v>4</v>
      </c>
      <c r="K1418" s="13" t="e">
        <f>VLOOKUP(I1418,#REF!,2,0)</f>
        <v>#REF!</v>
      </c>
      <c r="L1418" s="17" t="e">
        <f>VLOOKUP(I1418,#REF!,6,0)</f>
        <v>#REF!</v>
      </c>
      <c r="M1418" s="30" t="e">
        <f t="shared" si="52"/>
        <v>#REF!</v>
      </c>
      <c r="N1418" s="19" t="s">
        <v>1477</v>
      </c>
      <c r="O1418" s="19" t="s">
        <v>362</v>
      </c>
      <c r="P1418" s="129" t="e">
        <f>VLOOKUP(I1418,#REF!,8,0)</f>
        <v>#REF!</v>
      </c>
      <c r="Q1418" s="19" t="e">
        <f t="shared" si="53"/>
        <v>#REF!</v>
      </c>
    </row>
    <row r="1419" spans="1:17" hidden="1">
      <c r="A1419" s="11">
        <v>1503</v>
      </c>
      <c r="B1419" s="12">
        <v>44938</v>
      </c>
      <c r="C1419" s="20" t="s">
        <v>764</v>
      </c>
      <c r="D1419" s="16" t="s">
        <v>1441</v>
      </c>
      <c r="E1419" s="16"/>
      <c r="I1419" s="37" t="s">
        <v>26</v>
      </c>
      <c r="J1419" s="37">
        <v>5</v>
      </c>
      <c r="K1419" s="13" t="e">
        <f>VLOOKUP(I1419,#REF!,2,0)</f>
        <v>#REF!</v>
      </c>
      <c r="L1419" s="17" t="e">
        <f>VLOOKUP(I1419,#REF!,6,0)</f>
        <v>#REF!</v>
      </c>
      <c r="M1419" s="30" t="e">
        <f t="shared" si="52"/>
        <v>#REF!</v>
      </c>
      <c r="N1419" s="19" t="s">
        <v>1478</v>
      </c>
      <c r="O1419" s="19" t="s">
        <v>1500</v>
      </c>
      <c r="P1419" s="129" t="e">
        <f>VLOOKUP(I1419,#REF!,8,0)</f>
        <v>#REF!</v>
      </c>
      <c r="Q1419" s="19" t="e">
        <f t="shared" si="53"/>
        <v>#REF!</v>
      </c>
    </row>
    <row r="1420" spans="1:17" hidden="1">
      <c r="A1420" s="11">
        <v>1504</v>
      </c>
      <c r="B1420" s="12">
        <v>44938</v>
      </c>
      <c r="C1420" s="20" t="s">
        <v>764</v>
      </c>
      <c r="D1420" s="16" t="s">
        <v>1441</v>
      </c>
      <c r="E1420" s="16"/>
      <c r="I1420" s="37" t="s">
        <v>41</v>
      </c>
      <c r="J1420" s="37">
        <v>10</v>
      </c>
      <c r="K1420" s="13" t="e">
        <f>VLOOKUP(I1420,#REF!,2,0)</f>
        <v>#REF!</v>
      </c>
      <c r="L1420" s="17" t="e">
        <f>VLOOKUP(I1420,#REF!,6,0)</f>
        <v>#REF!</v>
      </c>
      <c r="M1420" s="30" t="e">
        <f t="shared" si="52"/>
        <v>#REF!</v>
      </c>
      <c r="N1420" s="19" t="s">
        <v>1478</v>
      </c>
      <c r="O1420" s="19" t="s">
        <v>1500</v>
      </c>
      <c r="P1420" s="129" t="e">
        <f>VLOOKUP(I1420,#REF!,8,0)</f>
        <v>#REF!</v>
      </c>
      <c r="Q1420" s="19" t="e">
        <f t="shared" si="53"/>
        <v>#REF!</v>
      </c>
    </row>
    <row r="1421" spans="1:17">
      <c r="A1421" s="11">
        <v>1505</v>
      </c>
      <c r="B1421" s="12">
        <v>44938</v>
      </c>
      <c r="C1421" s="20" t="s">
        <v>764</v>
      </c>
      <c r="D1421" s="16" t="s">
        <v>271</v>
      </c>
      <c r="E1421" s="16"/>
      <c r="I1421" s="37" t="s">
        <v>25</v>
      </c>
      <c r="J1421" s="37">
        <v>10</v>
      </c>
      <c r="K1421" s="13" t="e">
        <f>VLOOKUP(I1421,#REF!,2,0)</f>
        <v>#REF!</v>
      </c>
      <c r="L1421" s="17" t="e">
        <f>VLOOKUP(I1421,#REF!,6,0)</f>
        <v>#REF!</v>
      </c>
      <c r="M1421" s="30" t="e">
        <f t="shared" si="52"/>
        <v>#REF!</v>
      </c>
      <c r="N1421" s="19" t="s">
        <v>1479</v>
      </c>
      <c r="O1421" s="19" t="s">
        <v>456</v>
      </c>
      <c r="P1421" s="129" t="e">
        <f>VLOOKUP(I1421,#REF!,8,0)</f>
        <v>#REF!</v>
      </c>
      <c r="Q1421" s="19" t="e">
        <f t="shared" si="53"/>
        <v>#REF!</v>
      </c>
    </row>
    <row r="1422" spans="1:17" hidden="1">
      <c r="A1422" s="11">
        <v>1506</v>
      </c>
      <c r="B1422" s="12">
        <v>44938</v>
      </c>
      <c r="C1422" s="20" t="s">
        <v>764</v>
      </c>
      <c r="D1422" s="16" t="s">
        <v>271</v>
      </c>
      <c r="E1422" s="16"/>
      <c r="I1422" s="37" t="s">
        <v>21</v>
      </c>
      <c r="J1422" s="37">
        <v>6</v>
      </c>
      <c r="K1422" s="13" t="e">
        <f>VLOOKUP(I1422,#REF!,2,0)</f>
        <v>#REF!</v>
      </c>
      <c r="L1422" s="17" t="e">
        <f>VLOOKUP(I1422,#REF!,6,0)</f>
        <v>#REF!</v>
      </c>
      <c r="M1422" s="30" t="e">
        <f t="shared" si="52"/>
        <v>#REF!</v>
      </c>
      <c r="N1422" s="19" t="s">
        <v>1479</v>
      </c>
      <c r="O1422" s="19" t="s">
        <v>456</v>
      </c>
      <c r="P1422" s="129" t="e">
        <f>VLOOKUP(I1422,#REF!,8,0)</f>
        <v>#REF!</v>
      </c>
      <c r="Q1422" s="19" t="e">
        <f t="shared" si="53"/>
        <v>#REF!</v>
      </c>
    </row>
    <row r="1423" spans="1:17" hidden="1">
      <c r="A1423" s="11">
        <v>1507</v>
      </c>
      <c r="B1423" s="12">
        <v>44938</v>
      </c>
      <c r="C1423" s="20" t="s">
        <v>764</v>
      </c>
      <c r="D1423" s="16" t="s">
        <v>271</v>
      </c>
      <c r="E1423" s="16"/>
      <c r="I1423" s="37" t="s">
        <v>41</v>
      </c>
      <c r="J1423" s="37">
        <v>6</v>
      </c>
      <c r="K1423" s="13" t="e">
        <f>VLOOKUP(I1423,#REF!,2,0)</f>
        <v>#REF!</v>
      </c>
      <c r="L1423" s="17" t="e">
        <f>VLOOKUP(I1423,#REF!,6,0)</f>
        <v>#REF!</v>
      </c>
      <c r="M1423" s="30" t="e">
        <f t="shared" si="52"/>
        <v>#REF!</v>
      </c>
      <c r="N1423" s="19" t="s">
        <v>1479</v>
      </c>
      <c r="O1423" s="19" t="s">
        <v>456</v>
      </c>
      <c r="P1423" s="129" t="e">
        <f>VLOOKUP(I1423,#REF!,8,0)</f>
        <v>#REF!</v>
      </c>
      <c r="Q1423" s="19" t="e">
        <f t="shared" si="53"/>
        <v>#REF!</v>
      </c>
    </row>
    <row r="1424" spans="1:17" hidden="1">
      <c r="A1424" s="11">
        <v>1508</v>
      </c>
      <c r="B1424" s="12">
        <v>44938</v>
      </c>
      <c r="C1424" s="20" t="s">
        <v>764</v>
      </c>
      <c r="D1424" s="16" t="s">
        <v>271</v>
      </c>
      <c r="E1424" s="16"/>
      <c r="I1424" s="37" t="s">
        <v>47</v>
      </c>
      <c r="J1424" s="37">
        <v>3</v>
      </c>
      <c r="K1424" s="13" t="e">
        <f>VLOOKUP(I1424,#REF!,2,0)</f>
        <v>#REF!</v>
      </c>
      <c r="L1424" s="17" t="e">
        <f>VLOOKUP(I1424,#REF!,6,0)</f>
        <v>#REF!</v>
      </c>
      <c r="M1424" s="30" t="e">
        <f t="shared" ref="M1424:M1437" si="54">J1424*L1424</f>
        <v>#REF!</v>
      </c>
      <c r="N1424" s="19" t="s">
        <v>1479</v>
      </c>
      <c r="O1424" s="19" t="s">
        <v>456</v>
      </c>
      <c r="P1424" s="129" t="e">
        <f>VLOOKUP(I1424,#REF!,8,0)</f>
        <v>#REF!</v>
      </c>
      <c r="Q1424" s="19" t="e">
        <f t="shared" si="53"/>
        <v>#REF!</v>
      </c>
    </row>
    <row r="1425" spans="1:18" hidden="1">
      <c r="A1425" s="11">
        <v>1509</v>
      </c>
      <c r="B1425" s="12">
        <v>44938</v>
      </c>
      <c r="C1425" s="20" t="s">
        <v>764</v>
      </c>
      <c r="D1425" s="16" t="s">
        <v>386</v>
      </c>
      <c r="E1425" s="16"/>
      <c r="I1425" s="37" t="s">
        <v>31</v>
      </c>
      <c r="J1425" s="37">
        <v>4</v>
      </c>
      <c r="K1425" s="13" t="e">
        <f>VLOOKUP(I1425,#REF!,2,0)</f>
        <v>#REF!</v>
      </c>
      <c r="L1425" s="17" t="e">
        <f>VLOOKUP(I1425,#REF!,6,0)</f>
        <v>#REF!</v>
      </c>
      <c r="M1425" s="30" t="e">
        <f t="shared" si="54"/>
        <v>#REF!</v>
      </c>
      <c r="N1425" s="19" t="s">
        <v>1480</v>
      </c>
      <c r="O1425" s="19" t="s">
        <v>449</v>
      </c>
      <c r="P1425" s="129" t="e">
        <f>VLOOKUP(I1425,#REF!,8,0)</f>
        <v>#REF!</v>
      </c>
      <c r="Q1425" s="19" t="e">
        <f t="shared" si="53"/>
        <v>#REF!</v>
      </c>
    </row>
    <row r="1426" spans="1:18">
      <c r="A1426" s="11">
        <v>1510</v>
      </c>
      <c r="B1426" s="12">
        <v>44938</v>
      </c>
      <c r="C1426" s="20" t="s">
        <v>764</v>
      </c>
      <c r="D1426" s="16" t="s">
        <v>386</v>
      </c>
      <c r="E1426" s="16"/>
      <c r="I1426" s="37" t="s">
        <v>25</v>
      </c>
      <c r="J1426" s="37">
        <v>5</v>
      </c>
      <c r="K1426" s="13" t="e">
        <f>VLOOKUP(I1426,#REF!,2,0)</f>
        <v>#REF!</v>
      </c>
      <c r="L1426" s="17" t="e">
        <f>VLOOKUP(I1426,#REF!,6,0)</f>
        <v>#REF!</v>
      </c>
      <c r="M1426" s="30" t="e">
        <f t="shared" si="54"/>
        <v>#REF!</v>
      </c>
      <c r="N1426" s="19" t="s">
        <v>1480</v>
      </c>
      <c r="O1426" s="19" t="s">
        <v>449</v>
      </c>
      <c r="P1426" s="129" t="e">
        <f>VLOOKUP(I1426,#REF!,8,0)</f>
        <v>#REF!</v>
      </c>
      <c r="Q1426" s="19" t="e">
        <f t="shared" si="53"/>
        <v>#REF!</v>
      </c>
    </row>
    <row r="1427" spans="1:18" hidden="1">
      <c r="A1427" s="11">
        <v>1511</v>
      </c>
      <c r="B1427" s="12">
        <v>44938</v>
      </c>
      <c r="C1427" s="20" t="s">
        <v>764</v>
      </c>
      <c r="D1427" s="16" t="s">
        <v>386</v>
      </c>
      <c r="E1427" s="16"/>
      <c r="I1427" s="37" t="s">
        <v>21</v>
      </c>
      <c r="J1427" s="37">
        <v>4</v>
      </c>
      <c r="K1427" s="13" t="e">
        <f>VLOOKUP(I1427,#REF!,2,0)</f>
        <v>#REF!</v>
      </c>
      <c r="L1427" s="17" t="e">
        <f>VLOOKUP(I1427,#REF!,6,0)</f>
        <v>#REF!</v>
      </c>
      <c r="M1427" s="30" t="e">
        <f t="shared" si="54"/>
        <v>#REF!</v>
      </c>
      <c r="N1427" s="19" t="s">
        <v>1480</v>
      </c>
      <c r="O1427" s="19" t="s">
        <v>449</v>
      </c>
      <c r="P1427" s="129" t="e">
        <f>VLOOKUP(I1427,#REF!,8,0)</f>
        <v>#REF!</v>
      </c>
      <c r="Q1427" s="19" t="e">
        <f t="shared" si="53"/>
        <v>#REF!</v>
      </c>
    </row>
    <row r="1428" spans="1:18" hidden="1">
      <c r="A1428" s="11">
        <v>1512</v>
      </c>
      <c r="B1428" s="12">
        <v>44938</v>
      </c>
      <c r="C1428" s="20" t="s">
        <v>764</v>
      </c>
      <c r="D1428" s="205" t="s">
        <v>1442</v>
      </c>
      <c r="E1428" s="16"/>
      <c r="I1428" s="142" t="s">
        <v>31</v>
      </c>
      <c r="J1428" s="142">
        <v>0</v>
      </c>
      <c r="K1428" s="13" t="e">
        <f>VLOOKUP(I1428,#REF!,2,0)</f>
        <v>#REF!</v>
      </c>
      <c r="L1428" s="17" t="e">
        <f>VLOOKUP(I1428,#REF!,6,0)</f>
        <v>#REF!</v>
      </c>
      <c r="M1428" s="30" t="e">
        <f t="shared" si="54"/>
        <v>#REF!</v>
      </c>
      <c r="N1428" s="19" t="s">
        <v>1481</v>
      </c>
      <c r="O1428" s="19" t="s">
        <v>761</v>
      </c>
      <c r="P1428" s="129" t="e">
        <f>VLOOKUP(I1428,#REF!,8,0)</f>
        <v>#REF!</v>
      </c>
      <c r="Q1428" s="19" t="e">
        <f t="shared" si="53"/>
        <v>#REF!</v>
      </c>
    </row>
    <row r="1429" spans="1:18" hidden="1">
      <c r="A1429" s="11">
        <v>1513</v>
      </c>
      <c r="B1429" s="12">
        <v>44938</v>
      </c>
      <c r="C1429" s="20" t="s">
        <v>764</v>
      </c>
      <c r="D1429" s="16" t="s">
        <v>1442</v>
      </c>
      <c r="E1429" s="16"/>
      <c r="I1429" s="37" t="s">
        <v>26</v>
      </c>
      <c r="J1429" s="37">
        <v>10</v>
      </c>
      <c r="K1429" s="13" t="e">
        <f>VLOOKUP(I1429,#REF!,2,0)</f>
        <v>#REF!</v>
      </c>
      <c r="L1429" s="17" t="e">
        <f>VLOOKUP(I1429,#REF!,6,0)</f>
        <v>#REF!</v>
      </c>
      <c r="M1429" s="30" t="e">
        <f t="shared" si="54"/>
        <v>#REF!</v>
      </c>
      <c r="N1429" s="19" t="s">
        <v>1481</v>
      </c>
      <c r="O1429" s="19" t="s">
        <v>761</v>
      </c>
      <c r="P1429" s="129" t="e">
        <f>VLOOKUP(I1429,#REF!,8,0)</f>
        <v>#REF!</v>
      </c>
      <c r="Q1429" s="19" t="e">
        <f t="shared" si="53"/>
        <v>#REF!</v>
      </c>
    </row>
    <row r="1430" spans="1:18">
      <c r="A1430" s="11">
        <v>1514</v>
      </c>
      <c r="B1430" s="12">
        <v>44938</v>
      </c>
      <c r="C1430" s="20" t="s">
        <v>764</v>
      </c>
      <c r="D1430" s="16" t="s">
        <v>1442</v>
      </c>
      <c r="E1430" s="16"/>
      <c r="I1430" s="37" t="s">
        <v>25</v>
      </c>
      <c r="J1430" s="37">
        <v>10</v>
      </c>
      <c r="K1430" s="13" t="e">
        <f>VLOOKUP(I1430,#REF!,2,0)</f>
        <v>#REF!</v>
      </c>
      <c r="L1430" s="17" t="e">
        <f>VLOOKUP(I1430,#REF!,6,0)</f>
        <v>#REF!</v>
      </c>
      <c r="M1430" s="30" t="e">
        <f t="shared" si="54"/>
        <v>#REF!</v>
      </c>
      <c r="N1430" s="19" t="s">
        <v>1481</v>
      </c>
      <c r="O1430" s="19" t="s">
        <v>761</v>
      </c>
      <c r="P1430" s="129" t="e">
        <f>VLOOKUP(I1430,#REF!,8,0)</f>
        <v>#REF!</v>
      </c>
      <c r="Q1430" s="19" t="e">
        <f t="shared" si="53"/>
        <v>#REF!</v>
      </c>
    </row>
    <row r="1431" spans="1:18" hidden="1">
      <c r="A1431" s="11">
        <v>1515</v>
      </c>
      <c r="B1431" s="12">
        <v>44938</v>
      </c>
      <c r="C1431" s="20" t="s">
        <v>764</v>
      </c>
      <c r="D1431" s="16" t="s">
        <v>1442</v>
      </c>
      <c r="E1431" s="16"/>
      <c r="I1431" s="37" t="s">
        <v>21</v>
      </c>
      <c r="J1431" s="37">
        <v>10</v>
      </c>
      <c r="K1431" s="13" t="e">
        <f>VLOOKUP(I1431,#REF!,2,0)</f>
        <v>#REF!</v>
      </c>
      <c r="L1431" s="17" t="e">
        <f>VLOOKUP(I1431,#REF!,6,0)</f>
        <v>#REF!</v>
      </c>
      <c r="M1431" s="30" t="e">
        <f t="shared" si="54"/>
        <v>#REF!</v>
      </c>
      <c r="N1431" s="19" t="s">
        <v>1481</v>
      </c>
      <c r="O1431" s="19" t="s">
        <v>761</v>
      </c>
      <c r="P1431" s="129" t="e">
        <f>VLOOKUP(I1431,#REF!,8,0)</f>
        <v>#REF!</v>
      </c>
      <c r="Q1431" s="19" t="e">
        <f t="shared" si="53"/>
        <v>#REF!</v>
      </c>
    </row>
    <row r="1432" spans="1:18" hidden="1">
      <c r="A1432" s="11">
        <v>1516</v>
      </c>
      <c r="B1432" s="12">
        <v>44938</v>
      </c>
      <c r="C1432" s="20" t="s">
        <v>764</v>
      </c>
      <c r="D1432" s="16" t="s">
        <v>1442</v>
      </c>
      <c r="E1432" s="16"/>
      <c r="I1432" s="37" t="s">
        <v>35</v>
      </c>
      <c r="J1432" s="37">
        <v>5</v>
      </c>
      <c r="K1432" s="13" t="e">
        <f>VLOOKUP(I1432,#REF!,2,0)</f>
        <v>#REF!</v>
      </c>
      <c r="L1432" s="17" t="e">
        <f>VLOOKUP(I1432,#REF!,6,0)</f>
        <v>#REF!</v>
      </c>
      <c r="M1432" s="30" t="e">
        <f t="shared" si="54"/>
        <v>#REF!</v>
      </c>
      <c r="N1432" s="19" t="s">
        <v>1481</v>
      </c>
      <c r="O1432" s="19" t="s">
        <v>761</v>
      </c>
      <c r="P1432" s="129" t="e">
        <f>VLOOKUP(I1432,#REF!,8,0)</f>
        <v>#REF!</v>
      </c>
      <c r="Q1432" s="19" t="e">
        <f t="shared" si="53"/>
        <v>#REF!</v>
      </c>
    </row>
    <row r="1433" spans="1:18" hidden="1">
      <c r="A1433" s="11">
        <v>1517</v>
      </c>
      <c r="B1433" s="12">
        <v>44938</v>
      </c>
      <c r="C1433" s="20" t="s">
        <v>764</v>
      </c>
      <c r="D1433" s="16" t="s">
        <v>1443</v>
      </c>
      <c r="E1433" s="16"/>
      <c r="I1433" s="37" t="s">
        <v>26</v>
      </c>
      <c r="J1433" s="37">
        <v>6</v>
      </c>
      <c r="K1433" s="13" t="e">
        <f>VLOOKUP(I1433,#REF!,2,0)</f>
        <v>#REF!</v>
      </c>
      <c r="L1433" s="17" t="e">
        <f>VLOOKUP(I1433,#REF!,6,0)</f>
        <v>#REF!</v>
      </c>
      <c r="M1433" s="30" t="e">
        <f t="shared" si="54"/>
        <v>#REF!</v>
      </c>
      <c r="N1433" s="19" t="s">
        <v>1482</v>
      </c>
      <c r="O1433" s="19" t="s">
        <v>751</v>
      </c>
      <c r="P1433" s="129" t="e">
        <f>VLOOKUP(I1433,#REF!,8,0)</f>
        <v>#REF!</v>
      </c>
      <c r="Q1433" s="19" t="e">
        <f t="shared" si="53"/>
        <v>#REF!</v>
      </c>
    </row>
    <row r="1434" spans="1:18">
      <c r="A1434" s="11">
        <v>1518</v>
      </c>
      <c r="B1434" s="12">
        <v>44938</v>
      </c>
      <c r="C1434" s="20" t="s">
        <v>764</v>
      </c>
      <c r="D1434" s="16" t="s">
        <v>1443</v>
      </c>
      <c r="E1434" s="16"/>
      <c r="I1434" s="37" t="s">
        <v>25</v>
      </c>
      <c r="J1434" s="37">
        <v>15</v>
      </c>
      <c r="K1434" s="13" t="e">
        <f>VLOOKUP(I1434,#REF!,2,0)</f>
        <v>#REF!</v>
      </c>
      <c r="L1434" s="17" t="e">
        <f>VLOOKUP(I1434,#REF!,6,0)</f>
        <v>#REF!</v>
      </c>
      <c r="M1434" s="30" t="e">
        <f t="shared" si="54"/>
        <v>#REF!</v>
      </c>
      <c r="N1434" s="19" t="s">
        <v>1482</v>
      </c>
      <c r="O1434" s="19" t="s">
        <v>751</v>
      </c>
      <c r="P1434" s="129" t="e">
        <f>VLOOKUP(I1434,#REF!,8,0)</f>
        <v>#REF!</v>
      </c>
      <c r="Q1434" s="19" t="e">
        <f t="shared" si="53"/>
        <v>#REF!</v>
      </c>
    </row>
    <row r="1435" spans="1:18" hidden="1">
      <c r="A1435" s="11">
        <v>1519</v>
      </c>
      <c r="B1435" s="12">
        <v>44938</v>
      </c>
      <c r="C1435" s="20" t="s">
        <v>764</v>
      </c>
      <c r="D1435" s="16" t="s">
        <v>1443</v>
      </c>
      <c r="E1435" s="16"/>
      <c r="I1435" s="37" t="s">
        <v>43</v>
      </c>
      <c r="J1435" s="37">
        <v>12</v>
      </c>
      <c r="K1435" s="13" t="e">
        <f>VLOOKUP(I1435,#REF!,2,0)</f>
        <v>#REF!</v>
      </c>
      <c r="L1435" s="17" t="e">
        <f>VLOOKUP(I1435,#REF!,6,0)</f>
        <v>#REF!</v>
      </c>
      <c r="M1435" s="30" t="e">
        <f t="shared" si="54"/>
        <v>#REF!</v>
      </c>
      <c r="N1435" s="19" t="s">
        <v>1482</v>
      </c>
      <c r="O1435" s="19" t="s">
        <v>751</v>
      </c>
      <c r="P1435" s="129" t="e">
        <f>VLOOKUP(I1435,#REF!,8,0)</f>
        <v>#REF!</v>
      </c>
      <c r="Q1435" s="19" t="e">
        <f t="shared" si="53"/>
        <v>#REF!</v>
      </c>
    </row>
    <row r="1436" spans="1:18" hidden="1">
      <c r="A1436" s="11">
        <v>1520</v>
      </c>
      <c r="B1436" s="12">
        <v>44938</v>
      </c>
      <c r="C1436" s="20" t="s">
        <v>764</v>
      </c>
      <c r="D1436" s="16" t="s">
        <v>1443</v>
      </c>
      <c r="E1436" s="16"/>
      <c r="I1436" s="37" t="s">
        <v>39</v>
      </c>
      <c r="J1436" s="37">
        <v>12</v>
      </c>
      <c r="K1436" s="13" t="e">
        <f>VLOOKUP(I1436,#REF!,2,0)</f>
        <v>#REF!</v>
      </c>
      <c r="L1436" s="17" t="e">
        <f>VLOOKUP(I1436,#REF!,6,0)</f>
        <v>#REF!</v>
      </c>
      <c r="M1436" s="30" t="e">
        <f t="shared" si="54"/>
        <v>#REF!</v>
      </c>
      <c r="N1436" s="19" t="s">
        <v>1482</v>
      </c>
      <c r="O1436" s="19" t="s">
        <v>751</v>
      </c>
      <c r="P1436" s="129" t="e">
        <f>VLOOKUP(I1436,#REF!,8,0)</f>
        <v>#REF!</v>
      </c>
      <c r="Q1436" s="19" t="e">
        <f t="shared" si="53"/>
        <v>#REF!</v>
      </c>
    </row>
    <row r="1437" spans="1:18" hidden="1">
      <c r="A1437" s="11">
        <v>1521</v>
      </c>
      <c r="B1437" s="12">
        <v>44938</v>
      </c>
      <c r="C1437" s="20" t="s">
        <v>764</v>
      </c>
      <c r="D1437" s="16" t="s">
        <v>368</v>
      </c>
      <c r="E1437" s="16"/>
      <c r="I1437" s="37" t="s">
        <v>31</v>
      </c>
      <c r="J1437" s="37">
        <v>2</v>
      </c>
      <c r="K1437" s="13" t="e">
        <f>VLOOKUP(I1437,#REF!,2,0)</f>
        <v>#REF!</v>
      </c>
      <c r="L1437" s="17" t="e">
        <f>VLOOKUP(I1437,#REF!,6,0)</f>
        <v>#REF!</v>
      </c>
      <c r="M1437" s="30" t="e">
        <f t="shared" si="54"/>
        <v>#REF!</v>
      </c>
      <c r="N1437" s="19" t="s">
        <v>1483</v>
      </c>
      <c r="O1437" s="19" t="s">
        <v>369</v>
      </c>
      <c r="P1437" s="129" t="e">
        <f>VLOOKUP(I1437,#REF!,8,0)</f>
        <v>#REF!</v>
      </c>
      <c r="Q1437" s="19" t="e">
        <f t="shared" si="53"/>
        <v>#REF!</v>
      </c>
    </row>
    <row r="1438" spans="1:18" s="130" customFormat="1" hidden="1">
      <c r="A1438" s="11">
        <v>1522</v>
      </c>
      <c r="B1438" s="12">
        <v>44938</v>
      </c>
      <c r="C1438" s="20" t="s">
        <v>764</v>
      </c>
      <c r="D1438" s="16" t="s">
        <v>368</v>
      </c>
      <c r="E1438" s="16"/>
      <c r="F1438" s="19"/>
      <c r="G1438" s="19"/>
      <c r="H1438" s="11"/>
      <c r="I1438" s="37" t="s">
        <v>26</v>
      </c>
      <c r="J1438" s="37">
        <v>1</v>
      </c>
      <c r="K1438" s="13" t="e">
        <f>VLOOKUP(I1438,#REF!,2,0)</f>
        <v>#REF!</v>
      </c>
      <c r="L1438" s="17" t="e">
        <f>VLOOKUP(I1438,#REF!,6,0)</f>
        <v>#REF!</v>
      </c>
      <c r="M1438" s="30" t="e">
        <f t="shared" ref="M1438:M1469" si="55">J1438*L1438</f>
        <v>#REF!</v>
      </c>
      <c r="N1438" s="19" t="s">
        <v>1483</v>
      </c>
      <c r="O1438" s="19" t="s">
        <v>369</v>
      </c>
      <c r="P1438" s="129" t="e">
        <f>VLOOKUP(I1438,#REF!,8,0)</f>
        <v>#REF!</v>
      </c>
      <c r="Q1438" s="19" t="e">
        <f t="shared" ref="Q1438:Q1469" si="56">J1438*P1438</f>
        <v>#REF!</v>
      </c>
      <c r="R1438" s="19"/>
    </row>
    <row r="1439" spans="1:18">
      <c r="A1439" s="11">
        <v>1523</v>
      </c>
      <c r="B1439" s="12">
        <v>44938</v>
      </c>
      <c r="C1439" s="20" t="s">
        <v>764</v>
      </c>
      <c r="D1439" s="16" t="s">
        <v>368</v>
      </c>
      <c r="E1439" s="16"/>
      <c r="I1439" s="37" t="s">
        <v>25</v>
      </c>
      <c r="J1439" s="37">
        <v>4</v>
      </c>
      <c r="K1439" s="13" t="e">
        <f>VLOOKUP(I1439,#REF!,2,0)</f>
        <v>#REF!</v>
      </c>
      <c r="L1439" s="17" t="e">
        <f>VLOOKUP(I1439,#REF!,6,0)</f>
        <v>#REF!</v>
      </c>
      <c r="M1439" s="30" t="e">
        <f t="shared" si="55"/>
        <v>#REF!</v>
      </c>
      <c r="N1439" s="19" t="s">
        <v>1483</v>
      </c>
      <c r="O1439" s="19" t="s">
        <v>369</v>
      </c>
      <c r="P1439" s="129" t="e">
        <f>VLOOKUP(I1439,#REF!,8,0)</f>
        <v>#REF!</v>
      </c>
      <c r="Q1439" s="19" t="e">
        <f t="shared" si="56"/>
        <v>#REF!</v>
      </c>
    </row>
    <row r="1440" spans="1:18" hidden="1">
      <c r="A1440" s="11">
        <v>1524</v>
      </c>
      <c r="B1440" s="12">
        <v>44938</v>
      </c>
      <c r="C1440" s="20" t="s">
        <v>764</v>
      </c>
      <c r="D1440" s="16" t="s">
        <v>368</v>
      </c>
      <c r="E1440" s="16"/>
      <c r="I1440" s="37" t="s">
        <v>21</v>
      </c>
      <c r="J1440" s="37">
        <v>4</v>
      </c>
      <c r="K1440" s="13" t="e">
        <f>VLOOKUP(I1440,#REF!,2,0)</f>
        <v>#REF!</v>
      </c>
      <c r="L1440" s="17" t="e">
        <f>VLOOKUP(I1440,#REF!,6,0)</f>
        <v>#REF!</v>
      </c>
      <c r="M1440" s="30" t="e">
        <f t="shared" si="55"/>
        <v>#REF!</v>
      </c>
      <c r="N1440" s="19" t="s">
        <v>1483</v>
      </c>
      <c r="O1440" s="19" t="s">
        <v>369</v>
      </c>
      <c r="P1440" s="129" t="e">
        <f>VLOOKUP(I1440,#REF!,8,0)</f>
        <v>#REF!</v>
      </c>
      <c r="Q1440" s="19" t="e">
        <f t="shared" si="56"/>
        <v>#REF!</v>
      </c>
    </row>
    <row r="1441" spans="1:17" hidden="1">
      <c r="A1441" s="11">
        <v>1525</v>
      </c>
      <c r="B1441" s="12">
        <v>44938</v>
      </c>
      <c r="C1441" s="20" t="s">
        <v>764</v>
      </c>
      <c r="D1441" s="16" t="s">
        <v>368</v>
      </c>
      <c r="E1441" s="16"/>
      <c r="I1441" s="37" t="s">
        <v>41</v>
      </c>
      <c r="J1441" s="37">
        <v>3</v>
      </c>
      <c r="K1441" s="13" t="e">
        <f>VLOOKUP(I1441,#REF!,2,0)</f>
        <v>#REF!</v>
      </c>
      <c r="L1441" s="17" t="e">
        <f>VLOOKUP(I1441,#REF!,6,0)</f>
        <v>#REF!</v>
      </c>
      <c r="M1441" s="30" t="e">
        <f t="shared" si="55"/>
        <v>#REF!</v>
      </c>
      <c r="N1441" s="19" t="s">
        <v>1483</v>
      </c>
      <c r="O1441" s="19" t="s">
        <v>369</v>
      </c>
      <c r="P1441" s="129" t="e">
        <f>VLOOKUP(I1441,#REF!,8,0)</f>
        <v>#REF!</v>
      </c>
      <c r="Q1441" s="19" t="e">
        <f t="shared" si="56"/>
        <v>#REF!</v>
      </c>
    </row>
    <row r="1442" spans="1:17" hidden="1">
      <c r="A1442" s="11">
        <v>1526</v>
      </c>
      <c r="B1442" s="12">
        <v>44938</v>
      </c>
      <c r="C1442" s="20" t="s">
        <v>764</v>
      </c>
      <c r="D1442" s="16" t="s">
        <v>368</v>
      </c>
      <c r="E1442" s="16"/>
      <c r="I1442" s="37" t="s">
        <v>35</v>
      </c>
      <c r="J1442" s="37">
        <v>5</v>
      </c>
      <c r="K1442" s="13" t="e">
        <f>VLOOKUP(I1442,#REF!,2,0)</f>
        <v>#REF!</v>
      </c>
      <c r="L1442" s="17" t="e">
        <f>VLOOKUP(I1442,#REF!,6,0)</f>
        <v>#REF!</v>
      </c>
      <c r="M1442" s="30" t="e">
        <f t="shared" si="55"/>
        <v>#REF!</v>
      </c>
      <c r="N1442" s="19" t="s">
        <v>1483</v>
      </c>
      <c r="O1442" s="19" t="s">
        <v>369</v>
      </c>
      <c r="P1442" s="129" t="e">
        <f>VLOOKUP(I1442,#REF!,8,0)</f>
        <v>#REF!</v>
      </c>
      <c r="Q1442" s="19" t="e">
        <f t="shared" si="56"/>
        <v>#REF!</v>
      </c>
    </row>
    <row r="1443" spans="1:17" hidden="1">
      <c r="A1443" s="11">
        <v>1527</v>
      </c>
      <c r="B1443" s="12">
        <v>44938</v>
      </c>
      <c r="C1443" s="20" t="s">
        <v>764</v>
      </c>
      <c r="D1443" s="16" t="s">
        <v>374</v>
      </c>
      <c r="E1443" s="16"/>
      <c r="I1443" s="37" t="s">
        <v>31</v>
      </c>
      <c r="J1443" s="37">
        <v>12</v>
      </c>
      <c r="K1443" s="13" t="e">
        <f>VLOOKUP(I1443,#REF!,2,0)</f>
        <v>#REF!</v>
      </c>
      <c r="L1443" s="17" t="e">
        <f>VLOOKUP(I1443,#REF!,6,0)</f>
        <v>#REF!</v>
      </c>
      <c r="M1443" s="30" t="e">
        <f t="shared" si="55"/>
        <v>#REF!</v>
      </c>
      <c r="N1443" s="19" t="s">
        <v>1484</v>
      </c>
      <c r="O1443" s="19" t="s">
        <v>375</v>
      </c>
      <c r="P1443" s="129" t="e">
        <f>VLOOKUP(I1443,#REF!,8,0)</f>
        <v>#REF!</v>
      </c>
      <c r="Q1443" s="19" t="e">
        <f t="shared" si="56"/>
        <v>#REF!</v>
      </c>
    </row>
    <row r="1444" spans="1:17" hidden="1">
      <c r="A1444" s="11">
        <v>1528</v>
      </c>
      <c r="B1444" s="12">
        <v>44938</v>
      </c>
      <c r="C1444" s="20" t="s">
        <v>764</v>
      </c>
      <c r="D1444" s="16" t="s">
        <v>374</v>
      </c>
      <c r="E1444" s="16"/>
      <c r="I1444" s="37" t="s">
        <v>26</v>
      </c>
      <c r="J1444" s="37">
        <v>15</v>
      </c>
      <c r="K1444" s="13" t="e">
        <f>VLOOKUP(I1444,#REF!,2,0)</f>
        <v>#REF!</v>
      </c>
      <c r="L1444" s="17" t="e">
        <f>VLOOKUP(I1444,#REF!,6,0)</f>
        <v>#REF!</v>
      </c>
      <c r="M1444" s="30" t="e">
        <f t="shared" si="55"/>
        <v>#REF!</v>
      </c>
      <c r="N1444" s="19" t="s">
        <v>1484</v>
      </c>
      <c r="O1444" s="19" t="s">
        <v>375</v>
      </c>
      <c r="P1444" s="129" t="e">
        <f>VLOOKUP(I1444,#REF!,8,0)</f>
        <v>#REF!</v>
      </c>
      <c r="Q1444" s="19" t="e">
        <f t="shared" si="56"/>
        <v>#REF!</v>
      </c>
    </row>
    <row r="1445" spans="1:17">
      <c r="A1445" s="11">
        <v>1529</v>
      </c>
      <c r="B1445" s="12">
        <v>44938</v>
      </c>
      <c r="C1445" s="20" t="s">
        <v>764</v>
      </c>
      <c r="D1445" s="16" t="s">
        <v>374</v>
      </c>
      <c r="E1445" s="16"/>
      <c r="I1445" s="37" t="s">
        <v>25</v>
      </c>
      <c r="J1445" s="37">
        <v>15</v>
      </c>
      <c r="K1445" s="13" t="e">
        <f>VLOOKUP(I1445,#REF!,2,0)</f>
        <v>#REF!</v>
      </c>
      <c r="L1445" s="17" t="e">
        <f>VLOOKUP(I1445,#REF!,6,0)</f>
        <v>#REF!</v>
      </c>
      <c r="M1445" s="30" t="e">
        <f t="shared" si="55"/>
        <v>#REF!</v>
      </c>
      <c r="N1445" s="19" t="s">
        <v>1484</v>
      </c>
      <c r="O1445" s="19" t="s">
        <v>375</v>
      </c>
      <c r="P1445" s="129" t="e">
        <f>VLOOKUP(I1445,#REF!,8,0)</f>
        <v>#REF!</v>
      </c>
      <c r="Q1445" s="19" t="e">
        <f t="shared" si="56"/>
        <v>#REF!</v>
      </c>
    </row>
    <row r="1446" spans="1:17" hidden="1">
      <c r="A1446" s="11">
        <v>1530</v>
      </c>
      <c r="B1446" s="12">
        <v>44938</v>
      </c>
      <c r="C1446" s="20" t="s">
        <v>764</v>
      </c>
      <c r="D1446" s="16" t="s">
        <v>374</v>
      </c>
      <c r="E1446" s="16"/>
      <c r="I1446" s="37" t="s">
        <v>21</v>
      </c>
      <c r="J1446" s="37">
        <v>15</v>
      </c>
      <c r="K1446" s="13" t="e">
        <f>VLOOKUP(I1446,#REF!,2,0)</f>
        <v>#REF!</v>
      </c>
      <c r="L1446" s="17" t="e">
        <f>VLOOKUP(I1446,#REF!,6,0)</f>
        <v>#REF!</v>
      </c>
      <c r="M1446" s="30" t="e">
        <f t="shared" si="55"/>
        <v>#REF!</v>
      </c>
      <c r="N1446" s="19" t="s">
        <v>1484</v>
      </c>
      <c r="O1446" s="19" t="s">
        <v>375</v>
      </c>
      <c r="P1446" s="129" t="e">
        <f>VLOOKUP(I1446,#REF!,8,0)</f>
        <v>#REF!</v>
      </c>
      <c r="Q1446" s="19" t="e">
        <f t="shared" si="56"/>
        <v>#REF!</v>
      </c>
    </row>
    <row r="1447" spans="1:17" hidden="1">
      <c r="A1447" s="11">
        <v>1531</v>
      </c>
      <c r="B1447" s="12">
        <v>44938</v>
      </c>
      <c r="C1447" s="20" t="s">
        <v>764</v>
      </c>
      <c r="D1447" s="16" t="s">
        <v>374</v>
      </c>
      <c r="E1447" s="16"/>
      <c r="I1447" s="37" t="s">
        <v>38</v>
      </c>
      <c r="J1447" s="37">
        <v>6</v>
      </c>
      <c r="K1447" s="13" t="e">
        <f>VLOOKUP(I1447,#REF!,2,0)</f>
        <v>#REF!</v>
      </c>
      <c r="L1447" s="17" t="e">
        <f>VLOOKUP(I1447,#REF!,6,0)</f>
        <v>#REF!</v>
      </c>
      <c r="M1447" s="30" t="e">
        <f t="shared" si="55"/>
        <v>#REF!</v>
      </c>
      <c r="N1447" s="19" t="s">
        <v>1484</v>
      </c>
      <c r="O1447" s="19" t="s">
        <v>375</v>
      </c>
      <c r="P1447" s="129" t="e">
        <f>VLOOKUP(I1447,#REF!,8,0)</f>
        <v>#REF!</v>
      </c>
      <c r="Q1447" s="19" t="e">
        <f t="shared" si="56"/>
        <v>#REF!</v>
      </c>
    </row>
    <row r="1448" spans="1:17" hidden="1">
      <c r="A1448" s="11">
        <v>1532</v>
      </c>
      <c r="B1448" s="12">
        <v>44938</v>
      </c>
      <c r="C1448" s="20" t="s">
        <v>764</v>
      </c>
      <c r="D1448" s="16" t="s">
        <v>374</v>
      </c>
      <c r="E1448" s="16"/>
      <c r="I1448" s="37" t="s">
        <v>35</v>
      </c>
      <c r="J1448" s="37">
        <v>15</v>
      </c>
      <c r="K1448" s="13" t="e">
        <f>VLOOKUP(I1448,#REF!,2,0)</f>
        <v>#REF!</v>
      </c>
      <c r="L1448" s="17" t="e">
        <f>VLOOKUP(I1448,#REF!,6,0)</f>
        <v>#REF!</v>
      </c>
      <c r="M1448" s="30" t="e">
        <f t="shared" si="55"/>
        <v>#REF!</v>
      </c>
      <c r="N1448" s="19" t="s">
        <v>1484</v>
      </c>
      <c r="O1448" s="19" t="s">
        <v>375</v>
      </c>
      <c r="P1448" s="129" t="e">
        <f>VLOOKUP(I1448,#REF!,8,0)</f>
        <v>#REF!</v>
      </c>
      <c r="Q1448" s="19" t="e">
        <f t="shared" si="56"/>
        <v>#REF!</v>
      </c>
    </row>
    <row r="1449" spans="1:17" hidden="1">
      <c r="A1449" s="11">
        <v>1533</v>
      </c>
      <c r="B1449" s="12">
        <v>44938</v>
      </c>
      <c r="C1449" s="20" t="s">
        <v>764</v>
      </c>
      <c r="D1449" s="16" t="s">
        <v>374</v>
      </c>
      <c r="E1449" s="16"/>
      <c r="I1449" s="37" t="s">
        <v>23</v>
      </c>
      <c r="J1449" s="37">
        <v>6</v>
      </c>
      <c r="K1449" s="13" t="e">
        <f>VLOOKUP(I1449,#REF!,2,0)</f>
        <v>#REF!</v>
      </c>
      <c r="L1449" s="17" t="e">
        <f>VLOOKUP(I1449,#REF!,6,0)</f>
        <v>#REF!</v>
      </c>
      <c r="M1449" s="30" t="e">
        <f t="shared" si="55"/>
        <v>#REF!</v>
      </c>
      <c r="N1449" s="19" t="s">
        <v>1484</v>
      </c>
      <c r="O1449" s="19" t="s">
        <v>375</v>
      </c>
      <c r="P1449" s="129" t="e">
        <f>VLOOKUP(I1449,#REF!,8,0)</f>
        <v>#REF!</v>
      </c>
      <c r="Q1449" s="19" t="e">
        <f t="shared" si="56"/>
        <v>#REF!</v>
      </c>
    </row>
    <row r="1450" spans="1:17" hidden="1">
      <c r="A1450" s="11">
        <v>1534</v>
      </c>
      <c r="B1450" s="12">
        <v>44938</v>
      </c>
      <c r="C1450" s="20" t="s">
        <v>764</v>
      </c>
      <c r="D1450" s="16" t="s">
        <v>390</v>
      </c>
      <c r="E1450" s="16"/>
      <c r="I1450" s="37" t="s">
        <v>26</v>
      </c>
      <c r="J1450" s="37">
        <v>4</v>
      </c>
      <c r="K1450" s="13" t="e">
        <f>VLOOKUP(I1450,#REF!,2,0)</f>
        <v>#REF!</v>
      </c>
      <c r="L1450" s="17" t="e">
        <f>VLOOKUP(I1450,#REF!,6,0)</f>
        <v>#REF!</v>
      </c>
      <c r="M1450" s="30" t="e">
        <f t="shared" si="55"/>
        <v>#REF!</v>
      </c>
      <c r="N1450" s="19" t="s">
        <v>1485</v>
      </c>
      <c r="O1450" s="19" t="s">
        <v>477</v>
      </c>
      <c r="P1450" s="129" t="e">
        <f>VLOOKUP(I1450,#REF!,8,0)</f>
        <v>#REF!</v>
      </c>
      <c r="Q1450" s="19" t="e">
        <f t="shared" si="56"/>
        <v>#REF!</v>
      </c>
    </row>
    <row r="1451" spans="1:17">
      <c r="A1451" s="11">
        <v>1535</v>
      </c>
      <c r="B1451" s="12">
        <v>44938</v>
      </c>
      <c r="C1451" s="20" t="s">
        <v>764</v>
      </c>
      <c r="D1451" s="16" t="s">
        <v>390</v>
      </c>
      <c r="E1451" s="16"/>
      <c r="I1451" s="37" t="s">
        <v>25</v>
      </c>
      <c r="J1451" s="37">
        <v>4</v>
      </c>
      <c r="K1451" s="13" t="e">
        <f>VLOOKUP(I1451,#REF!,2,0)</f>
        <v>#REF!</v>
      </c>
      <c r="L1451" s="17" t="e">
        <f>VLOOKUP(I1451,#REF!,6,0)</f>
        <v>#REF!</v>
      </c>
      <c r="M1451" s="30" t="e">
        <f t="shared" si="55"/>
        <v>#REF!</v>
      </c>
      <c r="N1451" s="19" t="s">
        <v>1485</v>
      </c>
      <c r="O1451" s="19" t="s">
        <v>477</v>
      </c>
      <c r="P1451" s="129" t="e">
        <f>VLOOKUP(I1451,#REF!,8,0)</f>
        <v>#REF!</v>
      </c>
      <c r="Q1451" s="19" t="e">
        <f t="shared" si="56"/>
        <v>#REF!</v>
      </c>
    </row>
    <row r="1452" spans="1:17" hidden="1">
      <c r="A1452" s="11">
        <v>1536</v>
      </c>
      <c r="B1452" s="12">
        <v>44938</v>
      </c>
      <c r="C1452" s="20" t="s">
        <v>764</v>
      </c>
      <c r="D1452" s="16" t="s">
        <v>390</v>
      </c>
      <c r="E1452" s="16"/>
      <c r="I1452" s="37" t="s">
        <v>35</v>
      </c>
      <c r="J1452" s="37">
        <v>5</v>
      </c>
      <c r="K1452" s="13" t="e">
        <f>VLOOKUP(I1452,#REF!,2,0)</f>
        <v>#REF!</v>
      </c>
      <c r="L1452" s="17" t="e">
        <f>VLOOKUP(I1452,#REF!,6,0)</f>
        <v>#REF!</v>
      </c>
      <c r="M1452" s="30" t="e">
        <f t="shared" si="55"/>
        <v>#REF!</v>
      </c>
      <c r="N1452" s="19" t="s">
        <v>1485</v>
      </c>
      <c r="O1452" s="19" t="s">
        <v>477</v>
      </c>
      <c r="P1452" s="129" t="e">
        <f>VLOOKUP(I1452,#REF!,8,0)</f>
        <v>#REF!</v>
      </c>
      <c r="Q1452" s="19" t="e">
        <f t="shared" si="56"/>
        <v>#REF!</v>
      </c>
    </row>
    <row r="1453" spans="1:17" hidden="1">
      <c r="A1453" s="11">
        <v>1537</v>
      </c>
      <c r="B1453" s="12">
        <v>44938</v>
      </c>
      <c r="C1453" s="20" t="s">
        <v>764</v>
      </c>
      <c r="D1453" s="205" t="s">
        <v>837</v>
      </c>
      <c r="E1453" s="16"/>
      <c r="I1453" s="142" t="s">
        <v>31</v>
      </c>
      <c r="J1453" s="142">
        <v>0</v>
      </c>
      <c r="K1453" s="13" t="e">
        <f>VLOOKUP(I1453,#REF!,2,0)</f>
        <v>#REF!</v>
      </c>
      <c r="L1453" s="17" t="e">
        <f>VLOOKUP(I1453,#REF!,6,0)</f>
        <v>#REF!</v>
      </c>
      <c r="M1453" s="30" t="e">
        <f t="shared" si="55"/>
        <v>#REF!</v>
      </c>
      <c r="N1453" s="19" t="s">
        <v>1486</v>
      </c>
      <c r="O1453" s="19" t="s">
        <v>937</v>
      </c>
      <c r="P1453" s="129" t="e">
        <f>VLOOKUP(I1453,#REF!,8,0)</f>
        <v>#REF!</v>
      </c>
      <c r="Q1453" s="19" t="e">
        <f t="shared" si="56"/>
        <v>#REF!</v>
      </c>
    </row>
    <row r="1454" spans="1:17">
      <c r="A1454" s="11">
        <v>1538</v>
      </c>
      <c r="B1454" s="12">
        <v>44938</v>
      </c>
      <c r="C1454" s="20" t="s">
        <v>764</v>
      </c>
      <c r="D1454" s="16" t="s">
        <v>837</v>
      </c>
      <c r="E1454" s="16"/>
      <c r="I1454" s="37" t="s">
        <v>25</v>
      </c>
      <c r="J1454" s="37">
        <v>10</v>
      </c>
      <c r="K1454" s="13" t="e">
        <f>VLOOKUP(I1454,#REF!,2,0)</f>
        <v>#REF!</v>
      </c>
      <c r="L1454" s="17" t="e">
        <f>VLOOKUP(I1454,#REF!,6,0)</f>
        <v>#REF!</v>
      </c>
      <c r="M1454" s="30" t="e">
        <f t="shared" si="55"/>
        <v>#REF!</v>
      </c>
      <c r="N1454" s="19" t="s">
        <v>1486</v>
      </c>
      <c r="O1454" s="19" t="s">
        <v>937</v>
      </c>
      <c r="P1454" s="129" t="e">
        <f>VLOOKUP(I1454,#REF!,8,0)</f>
        <v>#REF!</v>
      </c>
      <c r="Q1454" s="19" t="e">
        <f t="shared" si="56"/>
        <v>#REF!</v>
      </c>
    </row>
    <row r="1455" spans="1:17" hidden="1">
      <c r="A1455" s="11">
        <v>1539</v>
      </c>
      <c r="B1455" s="12">
        <v>44938</v>
      </c>
      <c r="C1455" s="20" t="s">
        <v>764</v>
      </c>
      <c r="D1455" s="16" t="s">
        <v>837</v>
      </c>
      <c r="E1455" s="16"/>
      <c r="I1455" s="37" t="s">
        <v>41</v>
      </c>
      <c r="J1455" s="37">
        <v>4</v>
      </c>
      <c r="K1455" s="13" t="e">
        <f>VLOOKUP(I1455,#REF!,2,0)</f>
        <v>#REF!</v>
      </c>
      <c r="L1455" s="17" t="e">
        <f>VLOOKUP(I1455,#REF!,6,0)</f>
        <v>#REF!</v>
      </c>
      <c r="M1455" s="30" t="e">
        <f t="shared" si="55"/>
        <v>#REF!</v>
      </c>
      <c r="N1455" s="19" t="s">
        <v>1486</v>
      </c>
      <c r="O1455" s="19" t="s">
        <v>937</v>
      </c>
      <c r="P1455" s="129" t="e">
        <f>VLOOKUP(I1455,#REF!,8,0)</f>
        <v>#REF!</v>
      </c>
      <c r="Q1455" s="19" t="e">
        <f t="shared" si="56"/>
        <v>#REF!</v>
      </c>
    </row>
    <row r="1456" spans="1:17" hidden="1">
      <c r="A1456" s="11">
        <v>1540</v>
      </c>
      <c r="B1456" s="12">
        <v>44938</v>
      </c>
      <c r="C1456" s="20" t="s">
        <v>764</v>
      </c>
      <c r="D1456" s="16" t="s">
        <v>1430</v>
      </c>
      <c r="E1456" s="16"/>
      <c r="I1456" s="37" t="s">
        <v>26</v>
      </c>
      <c r="J1456" s="37">
        <v>3</v>
      </c>
      <c r="K1456" s="13" t="e">
        <f>VLOOKUP(I1456,#REF!,2,0)</f>
        <v>#REF!</v>
      </c>
      <c r="L1456" s="17" t="e">
        <f>VLOOKUP(I1456,#REF!,6,0)</f>
        <v>#REF!</v>
      </c>
      <c r="M1456" s="30" t="e">
        <f t="shared" si="55"/>
        <v>#REF!</v>
      </c>
      <c r="N1456" s="19" t="s">
        <v>1487</v>
      </c>
      <c r="O1456" s="19" t="s">
        <v>717</v>
      </c>
      <c r="P1456" s="129" t="e">
        <f>VLOOKUP(I1456,#REF!,8,0)</f>
        <v>#REF!</v>
      </c>
      <c r="Q1456" s="19" t="e">
        <f t="shared" si="56"/>
        <v>#REF!</v>
      </c>
    </row>
    <row r="1457" spans="1:17">
      <c r="A1457" s="11">
        <v>1541</v>
      </c>
      <c r="B1457" s="12">
        <v>44938</v>
      </c>
      <c r="C1457" s="20" t="s">
        <v>764</v>
      </c>
      <c r="D1457" s="16" t="s">
        <v>1430</v>
      </c>
      <c r="E1457" s="16"/>
      <c r="I1457" s="37" t="s">
        <v>25</v>
      </c>
      <c r="J1457" s="37">
        <v>3</v>
      </c>
      <c r="K1457" s="13" t="e">
        <f>VLOOKUP(I1457,#REF!,2,0)</f>
        <v>#REF!</v>
      </c>
      <c r="L1457" s="17" t="e">
        <f>VLOOKUP(I1457,#REF!,6,0)</f>
        <v>#REF!</v>
      </c>
      <c r="M1457" s="30" t="e">
        <f t="shared" si="55"/>
        <v>#REF!</v>
      </c>
      <c r="N1457" s="19" t="s">
        <v>1487</v>
      </c>
      <c r="O1457" s="19" t="s">
        <v>717</v>
      </c>
      <c r="P1457" s="129" t="e">
        <f>VLOOKUP(I1457,#REF!,8,0)</f>
        <v>#REF!</v>
      </c>
      <c r="Q1457" s="19" t="e">
        <f t="shared" si="56"/>
        <v>#REF!</v>
      </c>
    </row>
    <row r="1458" spans="1:17" hidden="1">
      <c r="A1458" s="11">
        <v>1542</v>
      </c>
      <c r="B1458" s="12">
        <v>44938</v>
      </c>
      <c r="C1458" s="20" t="s">
        <v>764</v>
      </c>
      <c r="D1458" s="16" t="s">
        <v>1430</v>
      </c>
      <c r="E1458" s="16"/>
      <c r="I1458" s="37" t="s">
        <v>21</v>
      </c>
      <c r="J1458" s="37">
        <v>3</v>
      </c>
      <c r="K1458" s="13" t="e">
        <f>VLOOKUP(I1458,#REF!,2,0)</f>
        <v>#REF!</v>
      </c>
      <c r="L1458" s="17" t="e">
        <f>VLOOKUP(I1458,#REF!,6,0)</f>
        <v>#REF!</v>
      </c>
      <c r="M1458" s="30" t="e">
        <f t="shared" si="55"/>
        <v>#REF!</v>
      </c>
      <c r="N1458" s="19" t="s">
        <v>1487</v>
      </c>
      <c r="O1458" s="19" t="s">
        <v>717</v>
      </c>
      <c r="P1458" s="129" t="e">
        <f>VLOOKUP(I1458,#REF!,8,0)</f>
        <v>#REF!</v>
      </c>
      <c r="Q1458" s="19" t="e">
        <f t="shared" si="56"/>
        <v>#REF!</v>
      </c>
    </row>
    <row r="1459" spans="1:17" hidden="1">
      <c r="A1459" s="11">
        <v>1543</v>
      </c>
      <c r="B1459" s="12">
        <v>44938</v>
      </c>
      <c r="C1459" s="20" t="s">
        <v>764</v>
      </c>
      <c r="D1459" s="16" t="s">
        <v>1430</v>
      </c>
      <c r="E1459" s="16"/>
      <c r="I1459" s="37" t="s">
        <v>38</v>
      </c>
      <c r="J1459" s="37">
        <v>3</v>
      </c>
      <c r="K1459" s="13" t="e">
        <f>VLOOKUP(I1459,#REF!,2,0)</f>
        <v>#REF!</v>
      </c>
      <c r="L1459" s="17" t="e">
        <f>VLOOKUP(I1459,#REF!,6,0)</f>
        <v>#REF!</v>
      </c>
      <c r="M1459" s="30" t="e">
        <f t="shared" si="55"/>
        <v>#REF!</v>
      </c>
      <c r="N1459" s="19" t="s">
        <v>1487</v>
      </c>
      <c r="O1459" s="19" t="s">
        <v>717</v>
      </c>
      <c r="P1459" s="129" t="e">
        <f>VLOOKUP(I1459,#REF!,8,0)</f>
        <v>#REF!</v>
      </c>
      <c r="Q1459" s="19" t="e">
        <f t="shared" si="56"/>
        <v>#REF!</v>
      </c>
    </row>
    <row r="1460" spans="1:17" hidden="1">
      <c r="A1460" s="11">
        <v>1544</v>
      </c>
      <c r="B1460" s="12">
        <v>44938</v>
      </c>
      <c r="C1460" s="20" t="s">
        <v>764</v>
      </c>
      <c r="D1460" s="16" t="s">
        <v>283</v>
      </c>
      <c r="E1460" s="16"/>
      <c r="I1460" s="37" t="s">
        <v>26</v>
      </c>
      <c r="J1460" s="37">
        <v>4</v>
      </c>
      <c r="K1460" s="13" t="e">
        <f>VLOOKUP(I1460,#REF!,2,0)</f>
        <v>#REF!</v>
      </c>
      <c r="L1460" s="17" t="e">
        <f>VLOOKUP(I1460,#REF!,6,0)</f>
        <v>#REF!</v>
      </c>
      <c r="M1460" s="30" t="e">
        <f t="shared" si="55"/>
        <v>#REF!</v>
      </c>
      <c r="N1460" s="19" t="s">
        <v>1488</v>
      </c>
      <c r="O1460" s="19" t="s">
        <v>453</v>
      </c>
      <c r="P1460" s="129" t="e">
        <f>VLOOKUP(I1460,#REF!,8,0)</f>
        <v>#REF!</v>
      </c>
      <c r="Q1460" s="19" t="e">
        <f t="shared" si="56"/>
        <v>#REF!</v>
      </c>
    </row>
    <row r="1461" spans="1:17">
      <c r="A1461" s="11">
        <v>1545</v>
      </c>
      <c r="B1461" s="12">
        <v>44938</v>
      </c>
      <c r="C1461" s="20" t="s">
        <v>764</v>
      </c>
      <c r="D1461" s="16" t="s">
        <v>283</v>
      </c>
      <c r="E1461" s="16"/>
      <c r="I1461" s="37" t="s">
        <v>25</v>
      </c>
      <c r="J1461" s="37">
        <v>4</v>
      </c>
      <c r="K1461" s="13" t="e">
        <f>VLOOKUP(I1461,#REF!,2,0)</f>
        <v>#REF!</v>
      </c>
      <c r="L1461" s="17" t="e">
        <f>VLOOKUP(I1461,#REF!,6,0)</f>
        <v>#REF!</v>
      </c>
      <c r="M1461" s="30" t="e">
        <f t="shared" si="55"/>
        <v>#REF!</v>
      </c>
      <c r="N1461" s="19" t="s">
        <v>1488</v>
      </c>
      <c r="O1461" s="19" t="s">
        <v>453</v>
      </c>
      <c r="P1461" s="129" t="e">
        <f>VLOOKUP(I1461,#REF!,8,0)</f>
        <v>#REF!</v>
      </c>
      <c r="Q1461" s="19" t="e">
        <f t="shared" si="56"/>
        <v>#REF!</v>
      </c>
    </row>
    <row r="1462" spans="1:17" hidden="1">
      <c r="A1462" s="11">
        <v>1546</v>
      </c>
      <c r="B1462" s="12">
        <v>44938</v>
      </c>
      <c r="C1462" s="20" t="s">
        <v>764</v>
      </c>
      <c r="D1462" s="16" t="s">
        <v>283</v>
      </c>
      <c r="E1462" s="16"/>
      <c r="I1462" s="37" t="s">
        <v>38</v>
      </c>
      <c r="J1462" s="37">
        <v>3</v>
      </c>
      <c r="K1462" s="13" t="e">
        <f>VLOOKUP(I1462,#REF!,2,0)</f>
        <v>#REF!</v>
      </c>
      <c r="L1462" s="17" t="e">
        <f>VLOOKUP(I1462,#REF!,6,0)</f>
        <v>#REF!</v>
      </c>
      <c r="M1462" s="30" t="e">
        <f t="shared" si="55"/>
        <v>#REF!</v>
      </c>
      <c r="N1462" s="19" t="s">
        <v>1488</v>
      </c>
      <c r="O1462" s="19" t="s">
        <v>453</v>
      </c>
      <c r="P1462" s="129" t="e">
        <f>VLOOKUP(I1462,#REF!,8,0)</f>
        <v>#REF!</v>
      </c>
      <c r="Q1462" s="19" t="e">
        <f t="shared" si="56"/>
        <v>#REF!</v>
      </c>
    </row>
    <row r="1463" spans="1:17" hidden="1">
      <c r="A1463" s="11">
        <v>1547</v>
      </c>
      <c r="B1463" s="12">
        <v>44938</v>
      </c>
      <c r="C1463" s="20" t="s">
        <v>764</v>
      </c>
      <c r="D1463" s="16" t="s">
        <v>283</v>
      </c>
      <c r="E1463" s="16"/>
      <c r="I1463" s="37" t="s">
        <v>37</v>
      </c>
      <c r="J1463" s="37">
        <v>3</v>
      </c>
      <c r="K1463" s="13" t="e">
        <f>VLOOKUP(I1463,#REF!,2,0)</f>
        <v>#REF!</v>
      </c>
      <c r="L1463" s="17" t="e">
        <f>VLOOKUP(I1463,#REF!,6,0)</f>
        <v>#REF!</v>
      </c>
      <c r="M1463" s="30" t="e">
        <f t="shared" si="55"/>
        <v>#REF!</v>
      </c>
      <c r="N1463" s="19" t="s">
        <v>1488</v>
      </c>
      <c r="O1463" s="19" t="s">
        <v>453</v>
      </c>
      <c r="P1463" s="129" t="e">
        <f>VLOOKUP(I1463,#REF!,8,0)</f>
        <v>#REF!</v>
      </c>
      <c r="Q1463" s="19" t="e">
        <f t="shared" si="56"/>
        <v>#REF!</v>
      </c>
    </row>
    <row r="1464" spans="1:17" hidden="1">
      <c r="A1464" s="11">
        <v>1548</v>
      </c>
      <c r="B1464" s="12">
        <v>44938</v>
      </c>
      <c r="C1464" s="20" t="s">
        <v>764</v>
      </c>
      <c r="D1464" s="16" t="s">
        <v>283</v>
      </c>
      <c r="E1464" s="16"/>
      <c r="I1464" s="37" t="s">
        <v>35</v>
      </c>
      <c r="J1464" s="37">
        <v>5</v>
      </c>
      <c r="K1464" s="13" t="e">
        <f>VLOOKUP(I1464,#REF!,2,0)</f>
        <v>#REF!</v>
      </c>
      <c r="L1464" s="17" t="e">
        <f>VLOOKUP(I1464,#REF!,6,0)</f>
        <v>#REF!</v>
      </c>
      <c r="M1464" s="30" t="e">
        <f t="shared" si="55"/>
        <v>#REF!</v>
      </c>
      <c r="N1464" s="19" t="s">
        <v>1488</v>
      </c>
      <c r="O1464" s="19" t="s">
        <v>453</v>
      </c>
      <c r="P1464" s="129" t="e">
        <f>VLOOKUP(I1464,#REF!,8,0)</f>
        <v>#REF!</v>
      </c>
      <c r="Q1464" s="19" t="e">
        <f t="shared" si="56"/>
        <v>#REF!</v>
      </c>
    </row>
    <row r="1465" spans="1:17" hidden="1">
      <c r="A1465" s="11">
        <v>1549</v>
      </c>
      <c r="B1465" s="12">
        <v>44938</v>
      </c>
      <c r="C1465" s="20" t="s">
        <v>764</v>
      </c>
      <c r="D1465" s="16" t="s">
        <v>866</v>
      </c>
      <c r="E1465" s="16"/>
      <c r="I1465" s="37" t="s">
        <v>26</v>
      </c>
      <c r="J1465" s="37">
        <v>5</v>
      </c>
      <c r="K1465" s="13" t="e">
        <f>VLOOKUP(I1465,#REF!,2,0)</f>
        <v>#REF!</v>
      </c>
      <c r="L1465" s="17" t="e">
        <f>VLOOKUP(I1465,#REF!,6,0)</f>
        <v>#REF!</v>
      </c>
      <c r="M1465" s="30" t="e">
        <f t="shared" si="55"/>
        <v>#REF!</v>
      </c>
      <c r="N1465" s="19" t="s">
        <v>1489</v>
      </c>
      <c r="O1465" s="19" t="s">
        <v>752</v>
      </c>
      <c r="P1465" s="129" t="e">
        <f>VLOOKUP(I1465,#REF!,8,0)</f>
        <v>#REF!</v>
      </c>
      <c r="Q1465" s="19" t="e">
        <f t="shared" si="56"/>
        <v>#REF!</v>
      </c>
    </row>
    <row r="1466" spans="1:17">
      <c r="A1466" s="11">
        <v>1550</v>
      </c>
      <c r="B1466" s="12">
        <v>44938</v>
      </c>
      <c r="C1466" s="20" t="s">
        <v>764</v>
      </c>
      <c r="D1466" s="16" t="s">
        <v>866</v>
      </c>
      <c r="E1466" s="16"/>
      <c r="I1466" s="37" t="s">
        <v>25</v>
      </c>
      <c r="J1466" s="37">
        <v>5</v>
      </c>
      <c r="K1466" s="13" t="e">
        <f>VLOOKUP(I1466,#REF!,2,0)</f>
        <v>#REF!</v>
      </c>
      <c r="L1466" s="17" t="e">
        <f>VLOOKUP(I1466,#REF!,6,0)</f>
        <v>#REF!</v>
      </c>
      <c r="M1466" s="30" t="e">
        <f t="shared" si="55"/>
        <v>#REF!</v>
      </c>
      <c r="N1466" s="19" t="s">
        <v>1489</v>
      </c>
      <c r="O1466" s="19" t="s">
        <v>752</v>
      </c>
      <c r="P1466" s="129" t="e">
        <f>VLOOKUP(I1466,#REF!,8,0)</f>
        <v>#REF!</v>
      </c>
      <c r="Q1466" s="19" t="e">
        <f t="shared" si="56"/>
        <v>#REF!</v>
      </c>
    </row>
    <row r="1467" spans="1:17" hidden="1">
      <c r="A1467" s="11">
        <v>1551</v>
      </c>
      <c r="B1467" s="12">
        <v>44938</v>
      </c>
      <c r="C1467" s="20" t="s">
        <v>764</v>
      </c>
      <c r="D1467" s="16" t="s">
        <v>866</v>
      </c>
      <c r="E1467" s="16"/>
      <c r="I1467" s="37" t="s">
        <v>21</v>
      </c>
      <c r="J1467" s="37">
        <v>5</v>
      </c>
      <c r="K1467" s="13" t="e">
        <f>VLOOKUP(I1467,#REF!,2,0)</f>
        <v>#REF!</v>
      </c>
      <c r="L1467" s="17" t="e">
        <f>VLOOKUP(I1467,#REF!,6,0)</f>
        <v>#REF!</v>
      </c>
      <c r="M1467" s="30" t="e">
        <f t="shared" si="55"/>
        <v>#REF!</v>
      </c>
      <c r="N1467" s="19" t="s">
        <v>1489</v>
      </c>
      <c r="O1467" s="19" t="s">
        <v>752</v>
      </c>
      <c r="P1467" s="129" t="e">
        <f>VLOOKUP(I1467,#REF!,8,0)</f>
        <v>#REF!</v>
      </c>
      <c r="Q1467" s="19" t="e">
        <f t="shared" si="56"/>
        <v>#REF!</v>
      </c>
    </row>
    <row r="1468" spans="1:17" hidden="1">
      <c r="A1468" s="11">
        <v>1552</v>
      </c>
      <c r="B1468" s="12">
        <v>44938</v>
      </c>
      <c r="C1468" s="20" t="s">
        <v>764</v>
      </c>
      <c r="D1468" s="16" t="s">
        <v>866</v>
      </c>
      <c r="E1468" s="16"/>
      <c r="I1468" s="37" t="s">
        <v>35</v>
      </c>
      <c r="J1468" s="37">
        <v>5</v>
      </c>
      <c r="K1468" s="13" t="e">
        <f>VLOOKUP(I1468,#REF!,2,0)</f>
        <v>#REF!</v>
      </c>
      <c r="L1468" s="17" t="e">
        <f>VLOOKUP(I1468,#REF!,6,0)</f>
        <v>#REF!</v>
      </c>
      <c r="M1468" s="30" t="e">
        <f t="shared" si="55"/>
        <v>#REF!</v>
      </c>
      <c r="N1468" s="19" t="s">
        <v>1489</v>
      </c>
      <c r="O1468" s="19" t="s">
        <v>752</v>
      </c>
      <c r="P1468" s="129" t="e">
        <f>VLOOKUP(I1468,#REF!,8,0)</f>
        <v>#REF!</v>
      </c>
      <c r="Q1468" s="19" t="e">
        <f t="shared" si="56"/>
        <v>#REF!</v>
      </c>
    </row>
    <row r="1469" spans="1:17" hidden="1">
      <c r="A1469" s="11">
        <v>1553</v>
      </c>
      <c r="B1469" s="12">
        <v>44938</v>
      </c>
      <c r="C1469" s="20" t="s">
        <v>764</v>
      </c>
      <c r="D1469" s="16" t="s">
        <v>416</v>
      </c>
      <c r="E1469" s="16"/>
      <c r="I1469" s="37" t="s">
        <v>26</v>
      </c>
      <c r="J1469" s="37">
        <v>3</v>
      </c>
      <c r="K1469" s="13" t="e">
        <f>VLOOKUP(I1469,#REF!,2,0)</f>
        <v>#REF!</v>
      </c>
      <c r="L1469" s="17" t="e">
        <f>VLOOKUP(I1469,#REF!,6,0)</f>
        <v>#REF!</v>
      </c>
      <c r="M1469" s="30" t="e">
        <f t="shared" si="55"/>
        <v>#REF!</v>
      </c>
      <c r="N1469" s="19" t="s">
        <v>1490</v>
      </c>
      <c r="O1469" s="19" t="s">
        <v>474</v>
      </c>
      <c r="P1469" s="129" t="e">
        <f>VLOOKUP(I1469,#REF!,8,0)</f>
        <v>#REF!</v>
      </c>
      <c r="Q1469" s="19" t="e">
        <f t="shared" si="56"/>
        <v>#REF!</v>
      </c>
    </row>
    <row r="1470" spans="1:17">
      <c r="A1470" s="11">
        <v>1554</v>
      </c>
      <c r="B1470" s="12">
        <v>44938</v>
      </c>
      <c r="C1470" s="20" t="s">
        <v>764</v>
      </c>
      <c r="D1470" s="16" t="s">
        <v>416</v>
      </c>
      <c r="E1470" s="16"/>
      <c r="I1470" s="37" t="s">
        <v>25</v>
      </c>
      <c r="J1470" s="37">
        <v>2</v>
      </c>
      <c r="K1470" s="13" t="e">
        <f>VLOOKUP(I1470,#REF!,2,0)</f>
        <v>#REF!</v>
      </c>
      <c r="L1470" s="17" t="e">
        <f>VLOOKUP(I1470,#REF!,6,0)</f>
        <v>#REF!</v>
      </c>
      <c r="M1470" s="30" t="e">
        <f t="shared" ref="M1470:M1500" si="57">J1470*L1470</f>
        <v>#REF!</v>
      </c>
      <c r="N1470" s="19" t="s">
        <v>1490</v>
      </c>
      <c r="O1470" s="19" t="s">
        <v>474</v>
      </c>
      <c r="P1470" s="129" t="e">
        <f>VLOOKUP(I1470,#REF!,8,0)</f>
        <v>#REF!</v>
      </c>
      <c r="Q1470" s="19" t="e">
        <f t="shared" ref="Q1470:Q1500" si="58">J1470*P1470</f>
        <v>#REF!</v>
      </c>
    </row>
    <row r="1471" spans="1:17" hidden="1">
      <c r="A1471" s="11">
        <v>1555</v>
      </c>
      <c r="B1471" s="12">
        <v>44938</v>
      </c>
      <c r="C1471" s="20" t="s">
        <v>764</v>
      </c>
      <c r="D1471" s="16" t="s">
        <v>416</v>
      </c>
      <c r="E1471" s="16"/>
      <c r="I1471" s="37" t="s">
        <v>21</v>
      </c>
      <c r="J1471" s="37">
        <v>3</v>
      </c>
      <c r="K1471" s="13" t="e">
        <f>VLOOKUP(I1471,#REF!,2,0)</f>
        <v>#REF!</v>
      </c>
      <c r="L1471" s="17" t="e">
        <f>VLOOKUP(I1471,#REF!,6,0)</f>
        <v>#REF!</v>
      </c>
      <c r="M1471" s="30" t="e">
        <f t="shared" si="57"/>
        <v>#REF!</v>
      </c>
      <c r="N1471" s="19" t="s">
        <v>1490</v>
      </c>
      <c r="O1471" s="19" t="s">
        <v>474</v>
      </c>
      <c r="P1471" s="129" t="e">
        <f>VLOOKUP(I1471,#REF!,8,0)</f>
        <v>#REF!</v>
      </c>
      <c r="Q1471" s="19" t="e">
        <f t="shared" si="58"/>
        <v>#REF!</v>
      </c>
    </row>
    <row r="1472" spans="1:17" hidden="1">
      <c r="A1472" s="11">
        <v>1556</v>
      </c>
      <c r="B1472" s="12">
        <v>44938</v>
      </c>
      <c r="C1472" s="20" t="s">
        <v>764</v>
      </c>
      <c r="D1472" s="16" t="s">
        <v>416</v>
      </c>
      <c r="E1472" s="16"/>
      <c r="I1472" s="37" t="s">
        <v>35</v>
      </c>
      <c r="J1472" s="37">
        <v>3</v>
      </c>
      <c r="K1472" s="13" t="e">
        <f>VLOOKUP(I1472,#REF!,2,0)</f>
        <v>#REF!</v>
      </c>
      <c r="L1472" s="17" t="e">
        <f>VLOOKUP(I1472,#REF!,6,0)</f>
        <v>#REF!</v>
      </c>
      <c r="M1472" s="30" t="e">
        <f t="shared" si="57"/>
        <v>#REF!</v>
      </c>
      <c r="N1472" s="19" t="s">
        <v>1490</v>
      </c>
      <c r="O1472" s="19" t="s">
        <v>474</v>
      </c>
      <c r="P1472" s="129" t="e">
        <f>VLOOKUP(I1472,#REF!,8,0)</f>
        <v>#REF!</v>
      </c>
      <c r="Q1472" s="19" t="e">
        <f t="shared" si="58"/>
        <v>#REF!</v>
      </c>
    </row>
    <row r="1473" spans="1:17" hidden="1">
      <c r="A1473" s="11">
        <v>1557</v>
      </c>
      <c r="B1473" s="12">
        <v>44938</v>
      </c>
      <c r="C1473" s="20" t="s">
        <v>764</v>
      </c>
      <c r="D1473" s="205" t="s">
        <v>1444</v>
      </c>
      <c r="E1473" s="16"/>
      <c r="I1473" s="142" t="s">
        <v>31</v>
      </c>
      <c r="J1473" s="142">
        <v>0</v>
      </c>
      <c r="K1473" s="13" t="e">
        <f>VLOOKUP(I1473,#REF!,2,0)</f>
        <v>#REF!</v>
      </c>
      <c r="L1473" s="17" t="e">
        <f>VLOOKUP(I1473,#REF!,6,0)</f>
        <v>#REF!</v>
      </c>
      <c r="M1473" s="30" t="e">
        <f t="shared" si="57"/>
        <v>#REF!</v>
      </c>
      <c r="N1473" s="19" t="s">
        <v>1491</v>
      </c>
      <c r="O1473" s="19" t="s">
        <v>1501</v>
      </c>
      <c r="P1473" s="129" t="e">
        <f>VLOOKUP(I1473,#REF!,8,0)</f>
        <v>#REF!</v>
      </c>
      <c r="Q1473" s="19" t="e">
        <f t="shared" si="58"/>
        <v>#REF!</v>
      </c>
    </row>
    <row r="1474" spans="1:17">
      <c r="A1474" s="11">
        <v>1558</v>
      </c>
      <c r="B1474" s="12">
        <v>44938</v>
      </c>
      <c r="C1474" s="20" t="s">
        <v>764</v>
      </c>
      <c r="D1474" s="16" t="s">
        <v>1444</v>
      </c>
      <c r="E1474" s="16"/>
      <c r="I1474" s="37" t="s">
        <v>25</v>
      </c>
      <c r="J1474" s="37">
        <v>6</v>
      </c>
      <c r="K1474" s="13" t="e">
        <f>VLOOKUP(I1474,#REF!,2,0)</f>
        <v>#REF!</v>
      </c>
      <c r="L1474" s="17" t="e">
        <f>VLOOKUP(I1474,#REF!,6,0)</f>
        <v>#REF!</v>
      </c>
      <c r="M1474" s="30" t="e">
        <f t="shared" si="57"/>
        <v>#REF!</v>
      </c>
      <c r="N1474" s="19" t="s">
        <v>1491</v>
      </c>
      <c r="O1474" s="19" t="s">
        <v>1501</v>
      </c>
      <c r="P1474" s="129" t="e">
        <f>VLOOKUP(I1474,#REF!,8,0)</f>
        <v>#REF!</v>
      </c>
      <c r="Q1474" s="19" t="e">
        <f t="shared" si="58"/>
        <v>#REF!</v>
      </c>
    </row>
    <row r="1475" spans="1:17" hidden="1">
      <c r="A1475" s="11">
        <v>1559</v>
      </c>
      <c r="B1475" s="12">
        <v>44938</v>
      </c>
      <c r="C1475" s="20" t="s">
        <v>764</v>
      </c>
      <c r="D1475" s="16" t="s">
        <v>1445</v>
      </c>
      <c r="E1475" s="16"/>
      <c r="I1475" s="37" t="s">
        <v>26</v>
      </c>
      <c r="J1475" s="37">
        <v>15</v>
      </c>
      <c r="K1475" s="13" t="e">
        <f>VLOOKUP(I1475,#REF!,2,0)</f>
        <v>#REF!</v>
      </c>
      <c r="L1475" s="17" t="e">
        <f>VLOOKUP(I1475,#REF!,6,0)</f>
        <v>#REF!</v>
      </c>
      <c r="M1475" s="30" t="e">
        <f t="shared" si="57"/>
        <v>#REF!</v>
      </c>
      <c r="N1475" s="19" t="s">
        <v>1492</v>
      </c>
      <c r="O1475" s="19" t="s">
        <v>766</v>
      </c>
      <c r="P1475" s="129" t="e">
        <f>VLOOKUP(I1475,#REF!,8,0)</f>
        <v>#REF!</v>
      </c>
      <c r="Q1475" s="19" t="e">
        <f t="shared" si="58"/>
        <v>#REF!</v>
      </c>
    </row>
    <row r="1476" spans="1:17" hidden="1">
      <c r="A1476" s="11">
        <v>1560</v>
      </c>
      <c r="B1476" s="12">
        <v>44938</v>
      </c>
      <c r="C1476" s="20" t="s">
        <v>764</v>
      </c>
      <c r="D1476" s="16" t="s">
        <v>1445</v>
      </c>
      <c r="E1476" s="16"/>
      <c r="I1476" s="37" t="s">
        <v>21</v>
      </c>
      <c r="J1476" s="37">
        <v>6</v>
      </c>
      <c r="K1476" s="13" t="e">
        <f>VLOOKUP(I1476,#REF!,2,0)</f>
        <v>#REF!</v>
      </c>
      <c r="L1476" s="17" t="e">
        <f>VLOOKUP(I1476,#REF!,6,0)</f>
        <v>#REF!</v>
      </c>
      <c r="M1476" s="30" t="e">
        <f t="shared" si="57"/>
        <v>#REF!</v>
      </c>
      <c r="N1476" s="19" t="s">
        <v>1492</v>
      </c>
      <c r="O1476" s="19" t="s">
        <v>766</v>
      </c>
      <c r="P1476" s="129" t="e">
        <f>VLOOKUP(I1476,#REF!,8,0)</f>
        <v>#REF!</v>
      </c>
      <c r="Q1476" s="19" t="e">
        <f t="shared" si="58"/>
        <v>#REF!</v>
      </c>
    </row>
    <row r="1477" spans="1:17" hidden="1">
      <c r="A1477" s="11">
        <v>1561</v>
      </c>
      <c r="B1477" s="12">
        <v>44938</v>
      </c>
      <c r="C1477" s="20" t="s">
        <v>764</v>
      </c>
      <c r="D1477" s="16" t="s">
        <v>1445</v>
      </c>
      <c r="E1477" s="16"/>
      <c r="I1477" s="37" t="s">
        <v>35</v>
      </c>
      <c r="J1477" s="37">
        <v>6</v>
      </c>
      <c r="K1477" s="13" t="e">
        <f>VLOOKUP(I1477,#REF!,2,0)</f>
        <v>#REF!</v>
      </c>
      <c r="L1477" s="17" t="e">
        <f>VLOOKUP(I1477,#REF!,6,0)</f>
        <v>#REF!</v>
      </c>
      <c r="M1477" s="30" t="e">
        <f t="shared" si="57"/>
        <v>#REF!</v>
      </c>
      <c r="N1477" s="19" t="s">
        <v>1492</v>
      </c>
      <c r="O1477" s="19" t="s">
        <v>766</v>
      </c>
      <c r="P1477" s="129" t="e">
        <f>VLOOKUP(I1477,#REF!,8,0)</f>
        <v>#REF!</v>
      </c>
      <c r="Q1477" s="19" t="e">
        <f t="shared" si="58"/>
        <v>#REF!</v>
      </c>
    </row>
    <row r="1478" spans="1:17" hidden="1">
      <c r="A1478" s="11">
        <v>1562</v>
      </c>
      <c r="B1478" s="12">
        <v>44938</v>
      </c>
      <c r="C1478" s="20" t="s">
        <v>145</v>
      </c>
      <c r="D1478" s="16" t="s">
        <v>1502</v>
      </c>
      <c r="E1478" s="16"/>
      <c r="I1478" s="37" t="s">
        <v>26</v>
      </c>
      <c r="J1478" s="37">
        <v>40</v>
      </c>
      <c r="K1478" s="13" t="e">
        <f>VLOOKUP(I1478,#REF!,2,0)</f>
        <v>#REF!</v>
      </c>
      <c r="L1478" s="17" t="e">
        <f>VLOOKUP(I1478,#REF!,6,0)</f>
        <v>#REF!</v>
      </c>
      <c r="M1478" s="30" t="e">
        <f t="shared" si="57"/>
        <v>#REF!</v>
      </c>
      <c r="P1478" s="129" t="e">
        <f>VLOOKUP(I1478,#REF!,8,0)</f>
        <v>#REF!</v>
      </c>
      <c r="Q1478" s="19" t="e">
        <f t="shared" si="58"/>
        <v>#REF!</v>
      </c>
    </row>
    <row r="1479" spans="1:17" hidden="1">
      <c r="A1479" s="11">
        <v>1563</v>
      </c>
      <c r="B1479" s="12">
        <v>44938</v>
      </c>
      <c r="C1479" s="20" t="s">
        <v>145</v>
      </c>
      <c r="D1479" s="16" t="s">
        <v>1502</v>
      </c>
      <c r="E1479" s="16"/>
      <c r="I1479" s="37" t="s">
        <v>52</v>
      </c>
      <c r="J1479" s="37">
        <v>20</v>
      </c>
      <c r="K1479" s="13" t="e">
        <f>VLOOKUP(I1479,#REF!,2,0)</f>
        <v>#REF!</v>
      </c>
      <c r="L1479" s="17" t="e">
        <f>VLOOKUP(I1479,#REF!,6,0)</f>
        <v>#REF!</v>
      </c>
      <c r="M1479" s="30" t="e">
        <f t="shared" si="57"/>
        <v>#REF!</v>
      </c>
      <c r="P1479" s="129" t="e">
        <f>VLOOKUP(I1479,#REF!,8,0)</f>
        <v>#REF!</v>
      </c>
      <c r="Q1479" s="19" t="e">
        <f t="shared" si="58"/>
        <v>#REF!</v>
      </c>
    </row>
    <row r="1480" spans="1:17">
      <c r="A1480" s="11">
        <v>1564</v>
      </c>
      <c r="B1480" s="12">
        <v>44938</v>
      </c>
      <c r="C1480" s="20" t="s">
        <v>145</v>
      </c>
      <c r="D1480" s="16" t="s">
        <v>1502</v>
      </c>
      <c r="E1480" s="16"/>
      <c r="I1480" s="37" t="s">
        <v>25</v>
      </c>
      <c r="J1480" s="37">
        <v>50</v>
      </c>
      <c r="K1480" s="13" t="e">
        <f>VLOOKUP(I1480,#REF!,2,0)</f>
        <v>#REF!</v>
      </c>
      <c r="L1480" s="17" t="e">
        <f>VLOOKUP(I1480,#REF!,6,0)</f>
        <v>#REF!</v>
      </c>
      <c r="M1480" s="30" t="e">
        <f t="shared" si="57"/>
        <v>#REF!</v>
      </c>
      <c r="P1480" s="129" t="e">
        <f>VLOOKUP(I1480,#REF!,8,0)</f>
        <v>#REF!</v>
      </c>
      <c r="Q1480" s="19" t="e">
        <f t="shared" si="58"/>
        <v>#REF!</v>
      </c>
    </row>
    <row r="1481" spans="1:17" hidden="1">
      <c r="A1481" s="11">
        <v>1565</v>
      </c>
      <c r="B1481" s="12">
        <v>44938</v>
      </c>
      <c r="C1481" s="20" t="s">
        <v>145</v>
      </c>
      <c r="D1481" s="16" t="s">
        <v>1503</v>
      </c>
      <c r="E1481" s="16"/>
      <c r="I1481" s="37" t="s">
        <v>35</v>
      </c>
      <c r="J1481" s="37">
        <v>5</v>
      </c>
      <c r="K1481" s="13" t="e">
        <f>VLOOKUP(I1481,#REF!,2,0)</f>
        <v>#REF!</v>
      </c>
      <c r="L1481" s="17" t="e">
        <f>VLOOKUP(I1481,#REF!,6,0)</f>
        <v>#REF!</v>
      </c>
      <c r="M1481" s="30" t="e">
        <f t="shared" si="57"/>
        <v>#REF!</v>
      </c>
      <c r="P1481" s="129" t="e">
        <f>VLOOKUP(I1481,#REF!,8,0)</f>
        <v>#REF!</v>
      </c>
      <c r="Q1481" s="19" t="e">
        <f t="shared" si="58"/>
        <v>#REF!</v>
      </c>
    </row>
    <row r="1482" spans="1:17" hidden="1">
      <c r="A1482" s="11">
        <v>1566</v>
      </c>
      <c r="B1482" s="12">
        <v>44938</v>
      </c>
      <c r="C1482" s="20" t="s">
        <v>145</v>
      </c>
      <c r="D1482" s="16" t="s">
        <v>1503</v>
      </c>
      <c r="E1482" s="16"/>
      <c r="I1482" s="37" t="s">
        <v>37</v>
      </c>
      <c r="J1482" s="37">
        <v>3</v>
      </c>
      <c r="K1482" s="13" t="e">
        <f>VLOOKUP(I1482,#REF!,2,0)</f>
        <v>#REF!</v>
      </c>
      <c r="L1482" s="17" t="e">
        <f>VLOOKUP(I1482,#REF!,6,0)</f>
        <v>#REF!</v>
      </c>
      <c r="M1482" s="30" t="e">
        <f t="shared" si="57"/>
        <v>#REF!</v>
      </c>
      <c r="P1482" s="129" t="e">
        <f>VLOOKUP(I1482,#REF!,8,0)</f>
        <v>#REF!</v>
      </c>
      <c r="Q1482" s="19" t="e">
        <f t="shared" si="58"/>
        <v>#REF!</v>
      </c>
    </row>
    <row r="1483" spans="1:17" hidden="1">
      <c r="A1483" s="11">
        <v>1567</v>
      </c>
      <c r="B1483" s="12">
        <v>44938</v>
      </c>
      <c r="C1483" s="20" t="s">
        <v>145</v>
      </c>
      <c r="D1483" s="16" t="s">
        <v>1504</v>
      </c>
      <c r="E1483" s="16"/>
      <c r="I1483" s="37" t="s">
        <v>535</v>
      </c>
      <c r="J1483" s="37">
        <v>20</v>
      </c>
      <c r="K1483" s="13" t="e">
        <f>VLOOKUP(I1483,#REF!,2,0)</f>
        <v>#REF!</v>
      </c>
      <c r="L1483" s="17" t="e">
        <f>VLOOKUP(I1483,#REF!,6,0)</f>
        <v>#REF!</v>
      </c>
      <c r="M1483" s="30" t="e">
        <f t="shared" si="57"/>
        <v>#REF!</v>
      </c>
      <c r="P1483" s="129" t="e">
        <f>VLOOKUP(I1483,#REF!,8,0)</f>
        <v>#REF!</v>
      </c>
      <c r="Q1483" s="19" t="e">
        <f t="shared" si="58"/>
        <v>#REF!</v>
      </c>
    </row>
    <row r="1484" spans="1:17" hidden="1">
      <c r="A1484" s="11">
        <v>1568</v>
      </c>
      <c r="B1484" s="12">
        <v>44938</v>
      </c>
      <c r="C1484" s="20" t="s">
        <v>145</v>
      </c>
      <c r="D1484" s="16" t="s">
        <v>1505</v>
      </c>
      <c r="E1484" s="16"/>
      <c r="I1484" s="37" t="s">
        <v>76</v>
      </c>
      <c r="J1484" s="37">
        <v>20</v>
      </c>
      <c r="K1484" s="13" t="e">
        <f>VLOOKUP(I1484,#REF!,2,0)</f>
        <v>#REF!</v>
      </c>
      <c r="L1484" s="17" t="e">
        <f>VLOOKUP(I1484,#REF!,6,0)</f>
        <v>#REF!</v>
      </c>
      <c r="M1484" s="30" t="e">
        <f t="shared" si="57"/>
        <v>#REF!</v>
      </c>
      <c r="P1484" s="129" t="e">
        <f>VLOOKUP(I1484,#REF!,8,0)</f>
        <v>#REF!</v>
      </c>
      <c r="Q1484" s="19" t="e">
        <f t="shared" si="58"/>
        <v>#REF!</v>
      </c>
    </row>
    <row r="1485" spans="1:17" hidden="1">
      <c r="A1485" s="11">
        <v>1569</v>
      </c>
      <c r="B1485" s="12">
        <v>44938</v>
      </c>
      <c r="C1485" s="20" t="s">
        <v>145</v>
      </c>
      <c r="D1485" s="16" t="s">
        <v>1505</v>
      </c>
      <c r="E1485" s="16"/>
      <c r="I1485" s="37" t="s">
        <v>83</v>
      </c>
      <c r="J1485" s="37">
        <v>20</v>
      </c>
      <c r="K1485" s="13" t="e">
        <f>VLOOKUP(I1485,#REF!,2,0)</f>
        <v>#REF!</v>
      </c>
      <c r="L1485" s="17" t="e">
        <f>VLOOKUP(I1485,#REF!,6,0)</f>
        <v>#REF!</v>
      </c>
      <c r="M1485" s="30" t="e">
        <f t="shared" si="57"/>
        <v>#REF!</v>
      </c>
      <c r="P1485" s="129" t="e">
        <f>VLOOKUP(I1485,#REF!,8,0)</f>
        <v>#REF!</v>
      </c>
      <c r="Q1485" s="19" t="e">
        <f t="shared" si="58"/>
        <v>#REF!</v>
      </c>
    </row>
    <row r="1486" spans="1:17" hidden="1">
      <c r="A1486" s="11">
        <v>1570</v>
      </c>
      <c r="B1486" s="12">
        <v>44938</v>
      </c>
      <c r="C1486" s="20" t="s">
        <v>145</v>
      </c>
      <c r="D1486" s="16" t="s">
        <v>1505</v>
      </c>
      <c r="E1486" s="16"/>
      <c r="I1486" s="37" t="s">
        <v>68</v>
      </c>
      <c r="J1486" s="37">
        <v>15</v>
      </c>
      <c r="K1486" s="13" t="e">
        <f>VLOOKUP(I1486,#REF!,2,0)</f>
        <v>#REF!</v>
      </c>
      <c r="L1486" s="17" t="e">
        <f>VLOOKUP(I1486,#REF!,6,0)</f>
        <v>#REF!</v>
      </c>
      <c r="M1486" s="30" t="e">
        <f t="shared" si="57"/>
        <v>#REF!</v>
      </c>
      <c r="P1486" s="129" t="e">
        <f>VLOOKUP(I1486,#REF!,8,0)</f>
        <v>#REF!</v>
      </c>
      <c r="Q1486" s="19" t="e">
        <f t="shared" si="58"/>
        <v>#REF!</v>
      </c>
    </row>
    <row r="1487" spans="1:17" hidden="1">
      <c r="A1487" s="11">
        <v>1571</v>
      </c>
      <c r="B1487" s="12">
        <v>44938</v>
      </c>
      <c r="C1487" s="20" t="s">
        <v>145</v>
      </c>
      <c r="D1487" s="16" t="s">
        <v>1505</v>
      </c>
      <c r="E1487" s="16"/>
      <c r="I1487" s="37" t="s">
        <v>70</v>
      </c>
      <c r="J1487" s="37">
        <v>15</v>
      </c>
      <c r="K1487" s="13" t="e">
        <f>VLOOKUP(I1487,#REF!,2,0)</f>
        <v>#REF!</v>
      </c>
      <c r="L1487" s="17" t="e">
        <f>VLOOKUP(I1487,#REF!,6,0)</f>
        <v>#REF!</v>
      </c>
      <c r="M1487" s="30" t="e">
        <f t="shared" si="57"/>
        <v>#REF!</v>
      </c>
      <c r="P1487" s="129" t="e">
        <f>VLOOKUP(I1487,#REF!,8,0)</f>
        <v>#REF!</v>
      </c>
      <c r="Q1487" s="19" t="e">
        <f t="shared" si="58"/>
        <v>#REF!</v>
      </c>
    </row>
    <row r="1488" spans="1:17" hidden="1">
      <c r="A1488" s="11">
        <v>1572</v>
      </c>
      <c r="B1488" s="12">
        <v>44938</v>
      </c>
      <c r="C1488" s="20" t="s">
        <v>145</v>
      </c>
      <c r="D1488" s="16" t="s">
        <v>1506</v>
      </c>
      <c r="E1488" s="16"/>
      <c r="I1488" s="37" t="s">
        <v>35</v>
      </c>
      <c r="J1488" s="37">
        <v>6</v>
      </c>
      <c r="K1488" s="13" t="e">
        <f>VLOOKUP(I1488,#REF!,2,0)</f>
        <v>#REF!</v>
      </c>
      <c r="L1488" s="17" t="e">
        <f>VLOOKUP(I1488,#REF!,6,0)</f>
        <v>#REF!</v>
      </c>
      <c r="M1488" s="30" t="e">
        <f t="shared" si="57"/>
        <v>#REF!</v>
      </c>
      <c r="P1488" s="129" t="e">
        <f>VLOOKUP(I1488,#REF!,8,0)</f>
        <v>#REF!</v>
      </c>
      <c r="Q1488" s="19" t="e">
        <f t="shared" si="58"/>
        <v>#REF!</v>
      </c>
    </row>
    <row r="1489" spans="1:17" hidden="1">
      <c r="A1489" s="11">
        <v>1574</v>
      </c>
      <c r="B1489" s="12">
        <v>44938</v>
      </c>
      <c r="C1489" s="20" t="s">
        <v>145</v>
      </c>
      <c r="D1489" s="16" t="s">
        <v>1507</v>
      </c>
      <c r="E1489" s="16"/>
      <c r="I1489" s="37" t="s">
        <v>70</v>
      </c>
      <c r="J1489" s="37">
        <v>15</v>
      </c>
      <c r="K1489" s="13" t="e">
        <f>VLOOKUP(I1489,#REF!,2,0)</f>
        <v>#REF!</v>
      </c>
      <c r="L1489" s="17" t="e">
        <f>VLOOKUP(I1489,#REF!,6,0)</f>
        <v>#REF!</v>
      </c>
      <c r="M1489" s="30" t="e">
        <f t="shared" si="57"/>
        <v>#REF!</v>
      </c>
      <c r="P1489" s="129" t="e">
        <f>VLOOKUP(I1489,#REF!,8,0)</f>
        <v>#REF!</v>
      </c>
      <c r="Q1489" s="19" t="e">
        <f t="shared" si="58"/>
        <v>#REF!</v>
      </c>
    </row>
    <row r="1490" spans="1:17" hidden="1">
      <c r="A1490" s="11">
        <v>1575</v>
      </c>
      <c r="B1490" s="12">
        <v>44938</v>
      </c>
      <c r="C1490" s="20" t="s">
        <v>145</v>
      </c>
      <c r="D1490" s="16" t="s">
        <v>1507</v>
      </c>
      <c r="E1490" s="16"/>
      <c r="I1490" s="37" t="s">
        <v>35</v>
      </c>
      <c r="J1490" s="37">
        <v>5</v>
      </c>
      <c r="K1490" s="13" t="e">
        <f>VLOOKUP(I1490,#REF!,2,0)</f>
        <v>#REF!</v>
      </c>
      <c r="L1490" s="17" t="e">
        <f>VLOOKUP(I1490,#REF!,6,0)</f>
        <v>#REF!</v>
      </c>
      <c r="M1490" s="30" t="e">
        <f t="shared" si="57"/>
        <v>#REF!</v>
      </c>
      <c r="P1490" s="129" t="e">
        <f>VLOOKUP(I1490,#REF!,8,0)</f>
        <v>#REF!</v>
      </c>
      <c r="Q1490" s="19" t="e">
        <f t="shared" si="58"/>
        <v>#REF!</v>
      </c>
    </row>
    <row r="1491" spans="1:17" hidden="1">
      <c r="A1491" s="11">
        <v>1576</v>
      </c>
      <c r="B1491" s="12">
        <v>44938</v>
      </c>
      <c r="C1491" s="20" t="s">
        <v>145</v>
      </c>
      <c r="D1491" s="16" t="s">
        <v>1507</v>
      </c>
      <c r="E1491" s="16"/>
      <c r="I1491" s="37" t="s">
        <v>37</v>
      </c>
      <c r="J1491" s="37">
        <v>5</v>
      </c>
      <c r="K1491" s="13" t="e">
        <f>VLOOKUP(I1491,#REF!,2,0)</f>
        <v>#REF!</v>
      </c>
      <c r="L1491" s="17" t="e">
        <f>VLOOKUP(I1491,#REF!,6,0)</f>
        <v>#REF!</v>
      </c>
      <c r="M1491" s="30" t="e">
        <f t="shared" si="57"/>
        <v>#REF!</v>
      </c>
      <c r="P1491" s="129" t="e">
        <f>VLOOKUP(I1491,#REF!,8,0)</f>
        <v>#REF!</v>
      </c>
      <c r="Q1491" s="19" t="e">
        <f t="shared" si="58"/>
        <v>#REF!</v>
      </c>
    </row>
    <row r="1492" spans="1:17" hidden="1">
      <c r="A1492" s="11">
        <v>1577</v>
      </c>
      <c r="B1492" s="12">
        <v>44938</v>
      </c>
      <c r="C1492" s="20" t="s">
        <v>145</v>
      </c>
      <c r="D1492" s="16" t="s">
        <v>1508</v>
      </c>
      <c r="E1492" s="16"/>
      <c r="I1492" s="37" t="s">
        <v>26</v>
      </c>
      <c r="J1492" s="37">
        <v>20</v>
      </c>
      <c r="K1492" s="13" t="e">
        <f>VLOOKUP(I1492,#REF!,2,0)</f>
        <v>#REF!</v>
      </c>
      <c r="L1492" s="17" t="e">
        <f>VLOOKUP(I1492,#REF!,6,0)</f>
        <v>#REF!</v>
      </c>
      <c r="M1492" s="30" t="e">
        <f t="shared" si="57"/>
        <v>#REF!</v>
      </c>
      <c r="P1492" s="129" t="e">
        <f>VLOOKUP(I1492,#REF!,8,0)</f>
        <v>#REF!</v>
      </c>
      <c r="Q1492" s="19" t="e">
        <f t="shared" si="58"/>
        <v>#REF!</v>
      </c>
    </row>
    <row r="1493" spans="1:17" hidden="1">
      <c r="A1493" s="11">
        <v>1578</v>
      </c>
      <c r="B1493" s="12">
        <v>44938</v>
      </c>
      <c r="C1493" s="20" t="s">
        <v>145</v>
      </c>
      <c r="D1493" s="16" t="s">
        <v>1508</v>
      </c>
      <c r="E1493" s="16"/>
      <c r="I1493" s="37" t="s">
        <v>52</v>
      </c>
      <c r="J1493" s="37">
        <v>20</v>
      </c>
      <c r="K1493" s="13" t="e">
        <f>VLOOKUP(I1493,#REF!,2,0)</f>
        <v>#REF!</v>
      </c>
      <c r="L1493" s="17" t="e">
        <f>VLOOKUP(I1493,#REF!,6,0)</f>
        <v>#REF!</v>
      </c>
      <c r="M1493" s="30" t="e">
        <f t="shared" si="57"/>
        <v>#REF!</v>
      </c>
      <c r="P1493" s="129" t="e">
        <f>VLOOKUP(I1493,#REF!,8,0)</f>
        <v>#REF!</v>
      </c>
      <c r="Q1493" s="19" t="e">
        <f t="shared" si="58"/>
        <v>#REF!</v>
      </c>
    </row>
    <row r="1494" spans="1:17">
      <c r="A1494" s="11">
        <v>1579</v>
      </c>
      <c r="B1494" s="12">
        <v>44938</v>
      </c>
      <c r="C1494" s="20" t="s">
        <v>145</v>
      </c>
      <c r="D1494" s="16" t="s">
        <v>1508</v>
      </c>
      <c r="E1494" s="16"/>
      <c r="I1494" s="37" t="s">
        <v>25</v>
      </c>
      <c r="J1494" s="37">
        <v>10</v>
      </c>
      <c r="K1494" s="13" t="e">
        <f>VLOOKUP(I1494,#REF!,2,0)</f>
        <v>#REF!</v>
      </c>
      <c r="L1494" s="17" t="e">
        <f>VLOOKUP(I1494,#REF!,6,0)</f>
        <v>#REF!</v>
      </c>
      <c r="M1494" s="30" t="e">
        <f t="shared" si="57"/>
        <v>#REF!</v>
      </c>
      <c r="P1494" s="129" t="e">
        <f>VLOOKUP(I1494,#REF!,8,0)</f>
        <v>#REF!</v>
      </c>
      <c r="Q1494" s="19" t="e">
        <f t="shared" si="58"/>
        <v>#REF!</v>
      </c>
    </row>
    <row r="1495" spans="1:17" s="189" customFormat="1" hidden="1">
      <c r="A1495" s="141">
        <v>1580</v>
      </c>
      <c r="B1495" s="163">
        <v>44938</v>
      </c>
      <c r="C1495" s="206" t="s">
        <v>145</v>
      </c>
      <c r="D1495" s="205" t="s">
        <v>1508</v>
      </c>
      <c r="E1495" s="16"/>
      <c r="F1495" s="19"/>
      <c r="G1495" s="19"/>
      <c r="H1495" s="11"/>
      <c r="I1495" s="142" t="s">
        <v>76</v>
      </c>
      <c r="J1495" s="142">
        <v>5</v>
      </c>
      <c r="K1495" s="164" t="e">
        <f>VLOOKUP(I1495,#REF!,2,0)</f>
        <v>#REF!</v>
      </c>
      <c r="L1495" s="187" t="e">
        <f>VLOOKUP(I1495,#REF!,6,0)</f>
        <v>#REF!</v>
      </c>
      <c r="M1495" s="188" t="e">
        <f t="shared" si="57"/>
        <v>#REF!</v>
      </c>
      <c r="P1495" s="190" t="e">
        <f>VLOOKUP(I1495,#REF!,8,0)</f>
        <v>#REF!</v>
      </c>
      <c r="Q1495" s="189" t="e">
        <f t="shared" si="58"/>
        <v>#REF!</v>
      </c>
    </row>
    <row r="1496" spans="1:17" s="189" customFormat="1" hidden="1">
      <c r="A1496" s="141">
        <v>1581</v>
      </c>
      <c r="B1496" s="163">
        <v>44938</v>
      </c>
      <c r="C1496" s="206" t="s">
        <v>145</v>
      </c>
      <c r="D1496" s="205" t="s">
        <v>1508</v>
      </c>
      <c r="E1496" s="16"/>
      <c r="F1496" s="19"/>
      <c r="G1496" s="19"/>
      <c r="H1496" s="11"/>
      <c r="I1496" s="142" t="s">
        <v>83</v>
      </c>
      <c r="J1496" s="142">
        <v>4</v>
      </c>
      <c r="K1496" s="164" t="e">
        <f>VLOOKUP(I1496,#REF!,2,0)</f>
        <v>#REF!</v>
      </c>
      <c r="L1496" s="187" t="e">
        <f>VLOOKUP(I1496,#REF!,6,0)</f>
        <v>#REF!</v>
      </c>
      <c r="M1496" s="188" t="e">
        <f t="shared" si="57"/>
        <v>#REF!</v>
      </c>
      <c r="P1496" s="190" t="e">
        <f>VLOOKUP(I1496,#REF!,8,0)</f>
        <v>#REF!</v>
      </c>
      <c r="Q1496" s="189" t="e">
        <f t="shared" si="58"/>
        <v>#REF!</v>
      </c>
    </row>
    <row r="1497" spans="1:17" hidden="1">
      <c r="A1497" s="11">
        <v>1582</v>
      </c>
      <c r="B1497" s="12">
        <v>44938</v>
      </c>
      <c r="C1497" s="20" t="s">
        <v>145</v>
      </c>
      <c r="D1497" s="16" t="s">
        <v>1508</v>
      </c>
      <c r="E1497" s="16"/>
      <c r="I1497" s="37" t="s">
        <v>73</v>
      </c>
      <c r="J1497" s="37">
        <v>20</v>
      </c>
      <c r="K1497" s="13" t="e">
        <f>VLOOKUP(I1497,#REF!,2,0)</f>
        <v>#REF!</v>
      </c>
      <c r="L1497" s="17" t="e">
        <f>VLOOKUP(I1497,#REF!,6,0)</f>
        <v>#REF!</v>
      </c>
      <c r="M1497" s="30" t="e">
        <f t="shared" si="57"/>
        <v>#REF!</v>
      </c>
      <c r="P1497" s="129" t="e">
        <f>VLOOKUP(I1497,#REF!,8,0)</f>
        <v>#REF!</v>
      </c>
      <c r="Q1497" s="19" t="e">
        <f t="shared" si="58"/>
        <v>#REF!</v>
      </c>
    </row>
    <row r="1498" spans="1:17" hidden="1">
      <c r="A1498" s="11">
        <v>1583</v>
      </c>
      <c r="B1498" s="12">
        <v>44938</v>
      </c>
      <c r="C1498" s="20" t="s">
        <v>145</v>
      </c>
      <c r="D1498" s="16" t="s">
        <v>1509</v>
      </c>
      <c r="E1498" s="16"/>
      <c r="I1498" s="37" t="s">
        <v>26</v>
      </c>
      <c r="J1498" s="37">
        <v>40</v>
      </c>
      <c r="K1498" s="13" t="e">
        <f>VLOOKUP(I1498,#REF!,2,0)</f>
        <v>#REF!</v>
      </c>
      <c r="L1498" s="17" t="e">
        <f>VLOOKUP(I1498,#REF!,6,0)</f>
        <v>#REF!</v>
      </c>
      <c r="M1498" s="30" t="e">
        <f t="shared" si="57"/>
        <v>#REF!</v>
      </c>
      <c r="P1498" s="129" t="e">
        <f>VLOOKUP(I1498,#REF!,8,0)</f>
        <v>#REF!</v>
      </c>
      <c r="Q1498" s="19" t="e">
        <f t="shared" si="58"/>
        <v>#REF!</v>
      </c>
    </row>
    <row r="1499" spans="1:17" hidden="1">
      <c r="A1499" s="11">
        <v>1584</v>
      </c>
      <c r="B1499" s="12">
        <v>44938</v>
      </c>
      <c r="C1499" s="20" t="s">
        <v>145</v>
      </c>
      <c r="D1499" s="16" t="s">
        <v>1509</v>
      </c>
      <c r="E1499" s="16"/>
      <c r="I1499" s="37" t="s">
        <v>52</v>
      </c>
      <c r="J1499" s="37">
        <v>40</v>
      </c>
      <c r="K1499" s="13" t="e">
        <f>VLOOKUP(I1499,#REF!,2,0)</f>
        <v>#REF!</v>
      </c>
      <c r="L1499" s="17" t="e">
        <f>VLOOKUP(I1499,#REF!,6,0)</f>
        <v>#REF!</v>
      </c>
      <c r="M1499" s="30" t="e">
        <f t="shared" si="57"/>
        <v>#REF!</v>
      </c>
      <c r="P1499" s="129" t="e">
        <f>VLOOKUP(I1499,#REF!,8,0)</f>
        <v>#REF!</v>
      </c>
      <c r="Q1499" s="19" t="e">
        <f t="shared" si="58"/>
        <v>#REF!</v>
      </c>
    </row>
    <row r="1500" spans="1:17" hidden="1">
      <c r="A1500" s="11">
        <v>1585</v>
      </c>
      <c r="B1500" s="12">
        <v>44938</v>
      </c>
      <c r="C1500" s="20" t="s">
        <v>145</v>
      </c>
      <c r="D1500" s="16" t="s">
        <v>1509</v>
      </c>
      <c r="E1500" s="16"/>
      <c r="I1500" s="37" t="s">
        <v>73</v>
      </c>
      <c r="J1500" s="37">
        <v>20</v>
      </c>
      <c r="K1500" s="13" t="e">
        <f>VLOOKUP(I1500,#REF!,2,0)</f>
        <v>#REF!</v>
      </c>
      <c r="L1500" s="17" t="e">
        <f>VLOOKUP(I1500,#REF!,6,0)</f>
        <v>#REF!</v>
      </c>
      <c r="M1500" s="30" t="e">
        <f t="shared" si="57"/>
        <v>#REF!</v>
      </c>
      <c r="P1500" s="129" t="e">
        <f>VLOOKUP(I1500,#REF!,8,0)</f>
        <v>#REF!</v>
      </c>
      <c r="Q1500" s="19" t="e">
        <f t="shared" si="58"/>
        <v>#REF!</v>
      </c>
    </row>
    <row r="1501" spans="1:17" hidden="1">
      <c r="A1501" s="11">
        <v>1586</v>
      </c>
      <c r="B1501" s="12">
        <v>44938</v>
      </c>
      <c r="C1501" s="20" t="s">
        <v>145</v>
      </c>
      <c r="D1501" s="16" t="s">
        <v>1509</v>
      </c>
      <c r="E1501" s="16"/>
      <c r="I1501" s="37" t="s">
        <v>35</v>
      </c>
      <c r="J1501" s="37">
        <v>10</v>
      </c>
      <c r="K1501" s="13" t="e">
        <f>VLOOKUP(I1501,#REF!,2,0)</f>
        <v>#REF!</v>
      </c>
      <c r="L1501" s="17" t="e">
        <f>VLOOKUP(I1501,#REF!,6,0)</f>
        <v>#REF!</v>
      </c>
      <c r="M1501" s="30" t="e">
        <f t="shared" ref="M1501:M1529" si="59">J1501*L1501</f>
        <v>#REF!</v>
      </c>
      <c r="P1501" s="129" t="e">
        <f>VLOOKUP(I1501,#REF!,8,0)</f>
        <v>#REF!</v>
      </c>
      <c r="Q1501" s="19" t="e">
        <f t="shared" ref="Q1501:Q1529" si="60">J1501*P1501</f>
        <v>#REF!</v>
      </c>
    </row>
    <row r="1502" spans="1:17" hidden="1">
      <c r="A1502" s="11">
        <v>1587</v>
      </c>
      <c r="B1502" s="12">
        <v>44938</v>
      </c>
      <c r="C1502" s="20" t="s">
        <v>145</v>
      </c>
      <c r="D1502" s="16" t="s">
        <v>1509</v>
      </c>
      <c r="E1502" s="16"/>
      <c r="I1502" s="37" t="s">
        <v>535</v>
      </c>
      <c r="J1502" s="37">
        <v>10</v>
      </c>
      <c r="K1502" s="13" t="e">
        <f>VLOOKUP(I1502,#REF!,2,0)</f>
        <v>#REF!</v>
      </c>
      <c r="L1502" s="17" t="e">
        <f>VLOOKUP(I1502,#REF!,6,0)</f>
        <v>#REF!</v>
      </c>
      <c r="M1502" s="30" t="e">
        <f t="shared" si="59"/>
        <v>#REF!</v>
      </c>
      <c r="P1502" s="129" t="e">
        <f>VLOOKUP(I1502,#REF!,8,0)</f>
        <v>#REF!</v>
      </c>
      <c r="Q1502" s="19" t="e">
        <f t="shared" si="60"/>
        <v>#REF!</v>
      </c>
    </row>
    <row r="1503" spans="1:17">
      <c r="A1503" s="11">
        <v>1588</v>
      </c>
      <c r="B1503" s="12">
        <v>44938</v>
      </c>
      <c r="C1503" s="20" t="s">
        <v>213</v>
      </c>
      <c r="D1503" s="16" t="s">
        <v>1510</v>
      </c>
      <c r="E1503" s="16"/>
      <c r="I1503" s="37" t="s">
        <v>25</v>
      </c>
      <c r="J1503" s="37">
        <v>100</v>
      </c>
      <c r="K1503" s="13" t="e">
        <f>VLOOKUP(I1503,#REF!,2,0)</f>
        <v>#REF!</v>
      </c>
      <c r="L1503" s="17" t="e">
        <f>VLOOKUP(I1503,#REF!,6,0)</f>
        <v>#REF!</v>
      </c>
      <c r="M1503" s="30" t="e">
        <f t="shared" si="59"/>
        <v>#REF!</v>
      </c>
      <c r="P1503" s="129" t="e">
        <f>VLOOKUP(I1503,#REF!,8,0)</f>
        <v>#REF!</v>
      </c>
      <c r="Q1503" s="19" t="e">
        <f t="shared" si="60"/>
        <v>#REF!</v>
      </c>
    </row>
    <row r="1504" spans="1:17" hidden="1">
      <c r="A1504" s="11">
        <v>1589</v>
      </c>
      <c r="B1504" s="12">
        <v>44938</v>
      </c>
      <c r="C1504" s="20" t="s">
        <v>213</v>
      </c>
      <c r="D1504" s="16" t="s">
        <v>1510</v>
      </c>
      <c r="E1504" s="16"/>
      <c r="I1504" s="37" t="s">
        <v>26</v>
      </c>
      <c r="J1504" s="37">
        <v>70</v>
      </c>
      <c r="K1504" s="13" t="e">
        <f>VLOOKUP(I1504,#REF!,2,0)</f>
        <v>#REF!</v>
      </c>
      <c r="L1504" s="17" t="e">
        <f>VLOOKUP(I1504,#REF!,6,0)</f>
        <v>#REF!</v>
      </c>
      <c r="M1504" s="30" t="e">
        <f t="shared" si="59"/>
        <v>#REF!</v>
      </c>
      <c r="P1504" s="129" t="e">
        <f>VLOOKUP(I1504,#REF!,8,0)</f>
        <v>#REF!</v>
      </c>
      <c r="Q1504" s="19" t="e">
        <f t="shared" si="60"/>
        <v>#REF!</v>
      </c>
    </row>
    <row r="1505" spans="1:17" hidden="1">
      <c r="A1505" s="11">
        <v>1593</v>
      </c>
      <c r="B1505" s="12">
        <v>44938</v>
      </c>
      <c r="C1505" s="20" t="s">
        <v>213</v>
      </c>
      <c r="D1505" s="16" t="s">
        <v>1510</v>
      </c>
      <c r="E1505" s="16"/>
      <c r="I1505" s="37" t="s">
        <v>52</v>
      </c>
      <c r="J1505" s="37">
        <v>70</v>
      </c>
      <c r="K1505" s="13" t="e">
        <f>VLOOKUP(I1505,#REF!,2,0)</f>
        <v>#REF!</v>
      </c>
      <c r="L1505" s="17" t="e">
        <f>VLOOKUP(I1505,#REF!,6,0)</f>
        <v>#REF!</v>
      </c>
      <c r="M1505" s="30" t="e">
        <f t="shared" si="59"/>
        <v>#REF!</v>
      </c>
      <c r="P1505" s="129" t="e">
        <f>VLOOKUP(I1505,#REF!,8,0)</f>
        <v>#REF!</v>
      </c>
      <c r="Q1505" s="19" t="e">
        <f t="shared" si="60"/>
        <v>#REF!</v>
      </c>
    </row>
    <row r="1506" spans="1:17" hidden="1">
      <c r="A1506" s="11">
        <v>1594</v>
      </c>
      <c r="B1506" s="12">
        <v>44938</v>
      </c>
      <c r="C1506" s="20" t="s">
        <v>213</v>
      </c>
      <c r="D1506" s="16" t="s">
        <v>1510</v>
      </c>
      <c r="E1506" s="16"/>
      <c r="I1506" s="37" t="s">
        <v>35</v>
      </c>
      <c r="J1506" s="37">
        <v>30</v>
      </c>
      <c r="K1506" s="13" t="e">
        <f>VLOOKUP(I1506,#REF!,2,0)</f>
        <v>#REF!</v>
      </c>
      <c r="L1506" s="17" t="e">
        <f>VLOOKUP(I1506,#REF!,6,0)</f>
        <v>#REF!</v>
      </c>
      <c r="M1506" s="30" t="e">
        <f t="shared" si="59"/>
        <v>#REF!</v>
      </c>
      <c r="P1506" s="129" t="e">
        <f>VLOOKUP(I1506,#REF!,8,0)</f>
        <v>#REF!</v>
      </c>
      <c r="Q1506" s="19" t="e">
        <f t="shared" si="60"/>
        <v>#REF!</v>
      </c>
    </row>
    <row r="1507" spans="1:17">
      <c r="A1507" s="11">
        <v>1595</v>
      </c>
      <c r="B1507" s="12">
        <v>44938</v>
      </c>
      <c r="C1507" s="20" t="s">
        <v>213</v>
      </c>
      <c r="D1507" s="16" t="s">
        <v>1511</v>
      </c>
      <c r="E1507" s="16"/>
      <c r="I1507" s="37" t="s">
        <v>25</v>
      </c>
      <c r="J1507" s="37">
        <v>100</v>
      </c>
      <c r="K1507" s="13" t="e">
        <f>VLOOKUP(I1507,#REF!,2,0)</f>
        <v>#REF!</v>
      </c>
      <c r="L1507" s="17" t="e">
        <f>VLOOKUP(I1507,#REF!,6,0)</f>
        <v>#REF!</v>
      </c>
      <c r="M1507" s="30" t="e">
        <f t="shared" si="59"/>
        <v>#REF!</v>
      </c>
      <c r="P1507" s="129" t="e">
        <f>VLOOKUP(I1507,#REF!,8,0)</f>
        <v>#REF!</v>
      </c>
      <c r="Q1507" s="19" t="e">
        <f t="shared" si="60"/>
        <v>#REF!</v>
      </c>
    </row>
    <row r="1508" spans="1:17" hidden="1">
      <c r="A1508" s="11">
        <v>1596</v>
      </c>
      <c r="B1508" s="12">
        <v>44938</v>
      </c>
      <c r="C1508" s="20" t="s">
        <v>213</v>
      </c>
      <c r="D1508" s="16" t="s">
        <v>1511</v>
      </c>
      <c r="E1508" s="16"/>
      <c r="I1508" s="37" t="s">
        <v>26</v>
      </c>
      <c r="J1508" s="37">
        <v>150</v>
      </c>
      <c r="K1508" s="13" t="e">
        <f>VLOOKUP(I1508,#REF!,2,0)</f>
        <v>#REF!</v>
      </c>
      <c r="L1508" s="17" t="e">
        <f>VLOOKUP(I1508,#REF!,6,0)</f>
        <v>#REF!</v>
      </c>
      <c r="M1508" s="30" t="e">
        <f t="shared" si="59"/>
        <v>#REF!</v>
      </c>
      <c r="P1508" s="129" t="e">
        <f>VLOOKUP(I1508,#REF!,8,0)</f>
        <v>#REF!</v>
      </c>
      <c r="Q1508" s="19" t="e">
        <f t="shared" si="60"/>
        <v>#REF!</v>
      </c>
    </row>
    <row r="1509" spans="1:17" hidden="1">
      <c r="A1509" s="11">
        <v>1597</v>
      </c>
      <c r="B1509" s="12">
        <v>44938</v>
      </c>
      <c r="C1509" s="20" t="s">
        <v>213</v>
      </c>
      <c r="D1509" s="16" t="s">
        <v>1511</v>
      </c>
      <c r="E1509" s="16"/>
      <c r="I1509" s="37" t="s">
        <v>52</v>
      </c>
      <c r="J1509" s="37">
        <v>150</v>
      </c>
      <c r="K1509" s="13" t="e">
        <f>VLOOKUP(I1509,#REF!,2,0)</f>
        <v>#REF!</v>
      </c>
      <c r="L1509" s="17" t="e">
        <f>VLOOKUP(I1509,#REF!,6,0)</f>
        <v>#REF!</v>
      </c>
      <c r="M1509" s="30" t="e">
        <f t="shared" si="59"/>
        <v>#REF!</v>
      </c>
      <c r="P1509" s="129" t="e">
        <f>VLOOKUP(I1509,#REF!,8,0)</f>
        <v>#REF!</v>
      </c>
      <c r="Q1509" s="19" t="e">
        <f t="shared" si="60"/>
        <v>#REF!</v>
      </c>
    </row>
    <row r="1510" spans="1:17" hidden="1">
      <c r="A1510" s="11">
        <v>1598</v>
      </c>
      <c r="B1510" s="12">
        <v>44938</v>
      </c>
      <c r="C1510" s="20" t="s">
        <v>213</v>
      </c>
      <c r="D1510" s="16" t="s">
        <v>1511</v>
      </c>
      <c r="E1510" s="16"/>
      <c r="I1510" s="37" t="s">
        <v>35</v>
      </c>
      <c r="J1510" s="37">
        <v>60</v>
      </c>
      <c r="K1510" s="13" t="e">
        <f>VLOOKUP(I1510,#REF!,2,0)</f>
        <v>#REF!</v>
      </c>
      <c r="L1510" s="17" t="e">
        <f>VLOOKUP(I1510,#REF!,6,0)</f>
        <v>#REF!</v>
      </c>
      <c r="M1510" s="30" t="e">
        <f t="shared" si="59"/>
        <v>#REF!</v>
      </c>
      <c r="P1510" s="129" t="e">
        <f>VLOOKUP(I1510,#REF!,8,0)</f>
        <v>#REF!</v>
      </c>
      <c r="Q1510" s="19" t="e">
        <f t="shared" si="60"/>
        <v>#REF!</v>
      </c>
    </row>
    <row r="1511" spans="1:17" hidden="1">
      <c r="A1511" s="11">
        <v>1599</v>
      </c>
      <c r="B1511" s="12">
        <v>44938</v>
      </c>
      <c r="C1511" s="20" t="s">
        <v>213</v>
      </c>
      <c r="D1511" s="16" t="s">
        <v>1511</v>
      </c>
      <c r="E1511" s="16"/>
      <c r="I1511" s="37" t="s">
        <v>39</v>
      </c>
      <c r="J1511" s="37">
        <v>20</v>
      </c>
      <c r="K1511" s="13" t="e">
        <f>VLOOKUP(I1511,#REF!,2,0)</f>
        <v>#REF!</v>
      </c>
      <c r="L1511" s="17" t="e">
        <f>VLOOKUP(I1511,#REF!,6,0)</f>
        <v>#REF!</v>
      </c>
      <c r="M1511" s="30" t="e">
        <f t="shared" si="59"/>
        <v>#REF!</v>
      </c>
      <c r="P1511" s="129" t="e">
        <f>VLOOKUP(I1511,#REF!,8,0)</f>
        <v>#REF!</v>
      </c>
      <c r="Q1511" s="19" t="e">
        <f t="shared" si="60"/>
        <v>#REF!</v>
      </c>
    </row>
    <row r="1512" spans="1:17">
      <c r="A1512" s="11">
        <v>1600</v>
      </c>
      <c r="B1512" s="12">
        <v>44938</v>
      </c>
      <c r="C1512" s="20" t="s">
        <v>213</v>
      </c>
      <c r="D1512" s="16" t="s">
        <v>1512</v>
      </c>
      <c r="E1512" s="16"/>
      <c r="I1512" s="37" t="s">
        <v>25</v>
      </c>
      <c r="J1512" s="37">
        <v>10</v>
      </c>
      <c r="K1512" s="13" t="e">
        <f>VLOOKUP(I1512,#REF!,2,0)</f>
        <v>#REF!</v>
      </c>
      <c r="L1512" s="17" t="e">
        <f>VLOOKUP(I1512,#REF!,6,0)</f>
        <v>#REF!</v>
      </c>
      <c r="M1512" s="30" t="e">
        <f t="shared" si="59"/>
        <v>#REF!</v>
      </c>
      <c r="P1512" s="129" t="e">
        <f>VLOOKUP(I1512,#REF!,8,0)</f>
        <v>#REF!</v>
      </c>
      <c r="Q1512" s="19" t="e">
        <f t="shared" si="60"/>
        <v>#REF!</v>
      </c>
    </row>
    <row r="1513" spans="1:17" hidden="1">
      <c r="A1513" s="11">
        <v>1601</v>
      </c>
      <c r="B1513" s="12">
        <v>44938</v>
      </c>
      <c r="C1513" s="20" t="s">
        <v>213</v>
      </c>
      <c r="D1513" s="16" t="s">
        <v>1512</v>
      </c>
      <c r="E1513" s="16"/>
      <c r="I1513" s="37" t="s">
        <v>26</v>
      </c>
      <c r="J1513" s="37">
        <v>20</v>
      </c>
      <c r="K1513" s="13" t="e">
        <f>VLOOKUP(I1513,#REF!,2,0)</f>
        <v>#REF!</v>
      </c>
      <c r="L1513" s="17" t="e">
        <f>VLOOKUP(I1513,#REF!,6,0)</f>
        <v>#REF!</v>
      </c>
      <c r="M1513" s="30" t="e">
        <f t="shared" si="59"/>
        <v>#REF!</v>
      </c>
      <c r="P1513" s="129" t="e">
        <f>VLOOKUP(I1513,#REF!,8,0)</f>
        <v>#REF!</v>
      </c>
      <c r="Q1513" s="19" t="e">
        <f t="shared" si="60"/>
        <v>#REF!</v>
      </c>
    </row>
    <row r="1514" spans="1:17" hidden="1">
      <c r="A1514" s="11">
        <v>1602</v>
      </c>
      <c r="B1514" s="12">
        <v>44938</v>
      </c>
      <c r="C1514" s="20" t="s">
        <v>213</v>
      </c>
      <c r="D1514" s="16" t="s">
        <v>1512</v>
      </c>
      <c r="E1514" s="16"/>
      <c r="I1514" s="37" t="s">
        <v>52</v>
      </c>
      <c r="J1514" s="37">
        <v>10</v>
      </c>
      <c r="K1514" s="13" t="e">
        <f>VLOOKUP(I1514,#REF!,2,0)</f>
        <v>#REF!</v>
      </c>
      <c r="L1514" s="17" t="e">
        <f>VLOOKUP(I1514,#REF!,6,0)</f>
        <v>#REF!</v>
      </c>
      <c r="M1514" s="30" t="e">
        <f t="shared" si="59"/>
        <v>#REF!</v>
      </c>
      <c r="P1514" s="129" t="e">
        <f>VLOOKUP(I1514,#REF!,8,0)</f>
        <v>#REF!</v>
      </c>
      <c r="Q1514" s="19" t="e">
        <f t="shared" si="60"/>
        <v>#REF!</v>
      </c>
    </row>
    <row r="1515" spans="1:17" hidden="1">
      <c r="A1515" s="11">
        <v>1603</v>
      </c>
      <c r="B1515" s="12">
        <v>44938</v>
      </c>
      <c r="C1515" s="20" t="s">
        <v>213</v>
      </c>
      <c r="D1515" s="16" t="s">
        <v>1512</v>
      </c>
      <c r="E1515" s="16"/>
      <c r="I1515" s="37" t="s">
        <v>35</v>
      </c>
      <c r="J1515" s="37">
        <v>10</v>
      </c>
      <c r="K1515" s="13" t="e">
        <f>VLOOKUP(I1515,#REF!,2,0)</f>
        <v>#REF!</v>
      </c>
      <c r="L1515" s="17" t="e">
        <f>VLOOKUP(I1515,#REF!,6,0)</f>
        <v>#REF!</v>
      </c>
      <c r="M1515" s="30" t="e">
        <f t="shared" si="59"/>
        <v>#REF!</v>
      </c>
      <c r="P1515" s="129" t="e">
        <f>VLOOKUP(I1515,#REF!,8,0)</f>
        <v>#REF!</v>
      </c>
      <c r="Q1515" s="19" t="e">
        <f t="shared" si="60"/>
        <v>#REF!</v>
      </c>
    </row>
    <row r="1516" spans="1:17" hidden="1">
      <c r="A1516" s="11">
        <v>1604</v>
      </c>
      <c r="B1516" s="12">
        <v>44938</v>
      </c>
      <c r="C1516" s="20" t="s">
        <v>213</v>
      </c>
      <c r="D1516" s="16" t="s">
        <v>1512</v>
      </c>
      <c r="E1516" s="16"/>
      <c r="I1516" s="37" t="s">
        <v>39</v>
      </c>
      <c r="J1516" s="37">
        <v>10</v>
      </c>
      <c r="K1516" s="13" t="e">
        <f>VLOOKUP(I1516,#REF!,2,0)</f>
        <v>#REF!</v>
      </c>
      <c r="L1516" s="17" t="e">
        <f>VLOOKUP(I1516,#REF!,6,0)</f>
        <v>#REF!</v>
      </c>
      <c r="M1516" s="30" t="e">
        <f t="shared" si="59"/>
        <v>#REF!</v>
      </c>
      <c r="P1516" s="129" t="e">
        <f>VLOOKUP(I1516,#REF!,8,0)</f>
        <v>#REF!</v>
      </c>
      <c r="Q1516" s="19" t="e">
        <f t="shared" si="60"/>
        <v>#REF!</v>
      </c>
    </row>
    <row r="1517" spans="1:17" hidden="1">
      <c r="A1517" s="11">
        <v>1605</v>
      </c>
      <c r="B1517" s="12">
        <v>44938</v>
      </c>
      <c r="C1517" s="20" t="s">
        <v>213</v>
      </c>
      <c r="D1517" s="16" t="s">
        <v>1513</v>
      </c>
      <c r="E1517" s="16"/>
      <c r="I1517" s="37" t="s">
        <v>530</v>
      </c>
      <c r="J1517" s="37">
        <v>5</v>
      </c>
      <c r="K1517" s="13" t="e">
        <f>VLOOKUP(I1517,#REF!,2,0)</f>
        <v>#REF!</v>
      </c>
      <c r="L1517" s="17" t="e">
        <f>VLOOKUP(I1517,#REF!,6,0)</f>
        <v>#REF!</v>
      </c>
      <c r="M1517" s="30" t="e">
        <f t="shared" si="59"/>
        <v>#REF!</v>
      </c>
      <c r="P1517" s="129" t="e">
        <f>VLOOKUP(I1517,#REF!,8,0)</f>
        <v>#REF!</v>
      </c>
      <c r="Q1517" s="19" t="e">
        <f t="shared" si="60"/>
        <v>#REF!</v>
      </c>
    </row>
    <row r="1518" spans="1:17" hidden="1">
      <c r="A1518" s="11">
        <v>1606</v>
      </c>
      <c r="B1518" s="12">
        <v>44938</v>
      </c>
      <c r="C1518" s="20" t="s">
        <v>213</v>
      </c>
      <c r="D1518" s="16" t="s">
        <v>1513</v>
      </c>
      <c r="E1518" s="16"/>
      <c r="I1518" s="37" t="s">
        <v>534</v>
      </c>
      <c r="J1518" s="37">
        <v>5</v>
      </c>
      <c r="K1518" s="13" t="e">
        <f>VLOOKUP(I1518,#REF!,2,0)</f>
        <v>#REF!</v>
      </c>
      <c r="L1518" s="17" t="e">
        <f>VLOOKUP(I1518,#REF!,6,0)</f>
        <v>#REF!</v>
      </c>
      <c r="M1518" s="30" t="e">
        <f t="shared" si="59"/>
        <v>#REF!</v>
      </c>
      <c r="P1518" s="129" t="e">
        <f>VLOOKUP(I1518,#REF!,8,0)</f>
        <v>#REF!</v>
      </c>
      <c r="Q1518" s="19" t="e">
        <f t="shared" si="60"/>
        <v>#REF!</v>
      </c>
    </row>
    <row r="1519" spans="1:17">
      <c r="A1519" s="11">
        <v>1607</v>
      </c>
      <c r="B1519" s="12">
        <v>44938</v>
      </c>
      <c r="C1519" s="20" t="s">
        <v>213</v>
      </c>
      <c r="D1519" s="16" t="s">
        <v>1514</v>
      </c>
      <c r="E1519" s="16"/>
      <c r="I1519" s="37" t="s">
        <v>25</v>
      </c>
      <c r="J1519" s="37">
        <v>30</v>
      </c>
      <c r="K1519" s="13" t="e">
        <f>VLOOKUP(I1519,#REF!,2,0)</f>
        <v>#REF!</v>
      </c>
      <c r="L1519" s="17" t="e">
        <f>VLOOKUP(I1519,#REF!,6,0)</f>
        <v>#REF!</v>
      </c>
      <c r="M1519" s="30" t="e">
        <f t="shared" si="59"/>
        <v>#REF!</v>
      </c>
      <c r="P1519" s="129" t="e">
        <f>VLOOKUP(I1519,#REF!,8,0)</f>
        <v>#REF!</v>
      </c>
      <c r="Q1519" s="19" t="e">
        <f t="shared" si="60"/>
        <v>#REF!</v>
      </c>
    </row>
    <row r="1520" spans="1:17" hidden="1">
      <c r="A1520" s="11">
        <v>1608</v>
      </c>
      <c r="B1520" s="12">
        <v>44938</v>
      </c>
      <c r="C1520" s="20" t="s">
        <v>213</v>
      </c>
      <c r="D1520" s="16" t="s">
        <v>1514</v>
      </c>
      <c r="E1520" s="16"/>
      <c r="I1520" s="37" t="s">
        <v>26</v>
      </c>
      <c r="J1520" s="37">
        <v>50</v>
      </c>
      <c r="K1520" s="13" t="e">
        <f>VLOOKUP(I1520,#REF!,2,0)</f>
        <v>#REF!</v>
      </c>
      <c r="L1520" s="17" t="e">
        <f>VLOOKUP(I1520,#REF!,6,0)</f>
        <v>#REF!</v>
      </c>
      <c r="M1520" s="30" t="e">
        <f t="shared" si="59"/>
        <v>#REF!</v>
      </c>
      <c r="P1520" s="129" t="e">
        <f>VLOOKUP(I1520,#REF!,8,0)</f>
        <v>#REF!</v>
      </c>
      <c r="Q1520" s="19" t="e">
        <f t="shared" si="60"/>
        <v>#REF!</v>
      </c>
    </row>
    <row r="1521" spans="1:17" hidden="1">
      <c r="A1521" s="11">
        <v>1609</v>
      </c>
      <c r="B1521" s="12">
        <v>44938</v>
      </c>
      <c r="C1521" s="20" t="s">
        <v>213</v>
      </c>
      <c r="D1521" s="16" t="s">
        <v>1514</v>
      </c>
      <c r="E1521" s="16"/>
      <c r="I1521" s="37" t="s">
        <v>52</v>
      </c>
      <c r="J1521" s="37">
        <v>30</v>
      </c>
      <c r="K1521" s="13" t="e">
        <f>VLOOKUP(I1521,#REF!,2,0)</f>
        <v>#REF!</v>
      </c>
      <c r="L1521" s="17" t="e">
        <f>VLOOKUP(I1521,#REF!,6,0)</f>
        <v>#REF!</v>
      </c>
      <c r="M1521" s="30" t="e">
        <f t="shared" si="59"/>
        <v>#REF!</v>
      </c>
      <c r="P1521" s="129" t="e">
        <f>VLOOKUP(I1521,#REF!,8,0)</f>
        <v>#REF!</v>
      </c>
      <c r="Q1521" s="19" t="e">
        <f t="shared" si="60"/>
        <v>#REF!</v>
      </c>
    </row>
    <row r="1522" spans="1:17">
      <c r="A1522" s="11">
        <v>1610</v>
      </c>
      <c r="B1522" s="12">
        <v>44938</v>
      </c>
      <c r="C1522" s="20" t="s">
        <v>213</v>
      </c>
      <c r="D1522" s="16" t="s">
        <v>1515</v>
      </c>
      <c r="E1522" s="16"/>
      <c r="I1522" s="37" t="s">
        <v>25</v>
      </c>
      <c r="J1522" s="37">
        <v>20</v>
      </c>
      <c r="K1522" s="13" t="e">
        <f>VLOOKUP(I1522,#REF!,2,0)</f>
        <v>#REF!</v>
      </c>
      <c r="L1522" s="17" t="e">
        <f>VLOOKUP(I1522,#REF!,6,0)</f>
        <v>#REF!</v>
      </c>
      <c r="M1522" s="30" t="e">
        <f t="shared" si="59"/>
        <v>#REF!</v>
      </c>
      <c r="P1522" s="129" t="e">
        <f>VLOOKUP(I1522,#REF!,8,0)</f>
        <v>#REF!</v>
      </c>
      <c r="Q1522" s="19" t="e">
        <f t="shared" si="60"/>
        <v>#REF!</v>
      </c>
    </row>
    <row r="1523" spans="1:17" hidden="1">
      <c r="A1523" s="11">
        <v>1611</v>
      </c>
      <c r="B1523" s="12">
        <v>44938</v>
      </c>
      <c r="C1523" s="20" t="s">
        <v>213</v>
      </c>
      <c r="D1523" s="16" t="s">
        <v>1515</v>
      </c>
      <c r="E1523" s="16"/>
      <c r="I1523" s="37" t="s">
        <v>26</v>
      </c>
      <c r="J1523" s="37">
        <v>30</v>
      </c>
      <c r="K1523" s="13" t="e">
        <f>VLOOKUP(I1523,#REF!,2,0)</f>
        <v>#REF!</v>
      </c>
      <c r="L1523" s="17" t="e">
        <f>VLOOKUP(I1523,#REF!,6,0)</f>
        <v>#REF!</v>
      </c>
      <c r="M1523" s="30" t="e">
        <f t="shared" si="59"/>
        <v>#REF!</v>
      </c>
      <c r="P1523" s="129" t="e">
        <f>VLOOKUP(I1523,#REF!,8,0)</f>
        <v>#REF!</v>
      </c>
      <c r="Q1523" s="19" t="e">
        <f t="shared" si="60"/>
        <v>#REF!</v>
      </c>
    </row>
    <row r="1524" spans="1:17" hidden="1">
      <c r="A1524" s="11">
        <v>1612</v>
      </c>
      <c r="B1524" s="12">
        <v>44938</v>
      </c>
      <c r="C1524" s="20" t="s">
        <v>213</v>
      </c>
      <c r="D1524" s="16" t="s">
        <v>1515</v>
      </c>
      <c r="E1524" s="16"/>
      <c r="I1524" s="37" t="s">
        <v>52</v>
      </c>
      <c r="J1524" s="37">
        <v>30</v>
      </c>
      <c r="K1524" s="13" t="e">
        <f>VLOOKUP(I1524,#REF!,2,0)</f>
        <v>#REF!</v>
      </c>
      <c r="L1524" s="17" t="e">
        <f>VLOOKUP(I1524,#REF!,6,0)</f>
        <v>#REF!</v>
      </c>
      <c r="M1524" s="30" t="e">
        <f t="shared" si="59"/>
        <v>#REF!</v>
      </c>
      <c r="P1524" s="129" t="e">
        <f>VLOOKUP(I1524,#REF!,8,0)</f>
        <v>#REF!</v>
      </c>
      <c r="Q1524" s="19" t="e">
        <f t="shared" si="60"/>
        <v>#REF!</v>
      </c>
    </row>
    <row r="1525" spans="1:17" hidden="1">
      <c r="A1525" s="11">
        <v>1613</v>
      </c>
      <c r="B1525" s="12">
        <v>44938</v>
      </c>
      <c r="C1525" s="20" t="s">
        <v>213</v>
      </c>
      <c r="D1525" s="16" t="s">
        <v>1515</v>
      </c>
      <c r="E1525" s="16"/>
      <c r="I1525" s="37" t="s">
        <v>35</v>
      </c>
      <c r="J1525" s="37">
        <v>20</v>
      </c>
      <c r="K1525" s="13" t="e">
        <f>VLOOKUP(I1525,#REF!,2,0)</f>
        <v>#REF!</v>
      </c>
      <c r="L1525" s="17" t="e">
        <f>VLOOKUP(I1525,#REF!,6,0)</f>
        <v>#REF!</v>
      </c>
      <c r="M1525" s="30" t="e">
        <f t="shared" si="59"/>
        <v>#REF!</v>
      </c>
      <c r="P1525" s="129" t="e">
        <f>VLOOKUP(I1525,#REF!,8,0)</f>
        <v>#REF!</v>
      </c>
      <c r="Q1525" s="19" t="e">
        <f t="shared" si="60"/>
        <v>#REF!</v>
      </c>
    </row>
    <row r="1526" spans="1:17" hidden="1">
      <c r="A1526" s="11">
        <v>1614</v>
      </c>
      <c r="B1526" s="12">
        <v>44938</v>
      </c>
      <c r="C1526" s="20" t="s">
        <v>213</v>
      </c>
      <c r="D1526" s="16" t="s">
        <v>1516</v>
      </c>
      <c r="E1526" s="16"/>
      <c r="I1526" s="37" t="s">
        <v>530</v>
      </c>
      <c r="J1526" s="37">
        <v>20</v>
      </c>
      <c r="K1526" s="13" t="e">
        <f>VLOOKUP(I1526,#REF!,2,0)</f>
        <v>#REF!</v>
      </c>
      <c r="L1526" s="17" t="e">
        <f>VLOOKUP(I1526,#REF!,6,0)</f>
        <v>#REF!</v>
      </c>
      <c r="M1526" s="30" t="e">
        <f t="shared" si="59"/>
        <v>#REF!</v>
      </c>
      <c r="P1526" s="129" t="e">
        <f>VLOOKUP(I1526,#REF!,8,0)</f>
        <v>#REF!</v>
      </c>
      <c r="Q1526" s="19" t="e">
        <f t="shared" si="60"/>
        <v>#REF!</v>
      </c>
    </row>
    <row r="1527" spans="1:17" hidden="1">
      <c r="A1527" s="11">
        <v>1615</v>
      </c>
      <c r="B1527" s="12">
        <v>44938</v>
      </c>
      <c r="C1527" s="20" t="s">
        <v>213</v>
      </c>
      <c r="D1527" s="16" t="s">
        <v>1516</v>
      </c>
      <c r="E1527" s="16"/>
      <c r="I1527" s="37" t="s">
        <v>534</v>
      </c>
      <c r="J1527" s="37">
        <v>20</v>
      </c>
      <c r="K1527" s="13" t="e">
        <f>VLOOKUP(I1527,#REF!,2,0)</f>
        <v>#REF!</v>
      </c>
      <c r="L1527" s="17" t="e">
        <f>VLOOKUP(I1527,#REF!,6,0)</f>
        <v>#REF!</v>
      </c>
      <c r="M1527" s="30" t="e">
        <f t="shared" si="59"/>
        <v>#REF!</v>
      </c>
      <c r="P1527" s="129" t="e">
        <f>VLOOKUP(I1527,#REF!,8,0)</f>
        <v>#REF!</v>
      </c>
      <c r="Q1527" s="19" t="e">
        <f t="shared" si="60"/>
        <v>#REF!</v>
      </c>
    </row>
    <row r="1528" spans="1:17">
      <c r="A1528" s="11">
        <v>1616</v>
      </c>
      <c r="B1528" s="12">
        <v>44938</v>
      </c>
      <c r="C1528" s="20" t="s">
        <v>213</v>
      </c>
      <c r="D1528" s="16" t="s">
        <v>980</v>
      </c>
      <c r="E1528" s="16"/>
      <c r="I1528" s="37" t="s">
        <v>25</v>
      </c>
      <c r="J1528" s="37">
        <v>40</v>
      </c>
      <c r="K1528" s="13" t="e">
        <f>VLOOKUP(I1528,#REF!,2,0)</f>
        <v>#REF!</v>
      </c>
      <c r="L1528" s="17" t="e">
        <f>VLOOKUP(I1528,#REF!,6,0)</f>
        <v>#REF!</v>
      </c>
      <c r="M1528" s="30" t="e">
        <f t="shared" si="59"/>
        <v>#REF!</v>
      </c>
      <c r="P1528" s="129" t="e">
        <f>VLOOKUP(I1528,#REF!,8,0)</f>
        <v>#REF!</v>
      </c>
      <c r="Q1528" s="19" t="e">
        <f t="shared" si="60"/>
        <v>#REF!</v>
      </c>
    </row>
    <row r="1529" spans="1:17" hidden="1">
      <c r="A1529" s="11">
        <v>1617</v>
      </c>
      <c r="B1529" s="12">
        <v>44938</v>
      </c>
      <c r="C1529" s="20" t="s">
        <v>213</v>
      </c>
      <c r="D1529" s="16" t="s">
        <v>980</v>
      </c>
      <c r="E1529" s="16"/>
      <c r="I1529" s="37" t="s">
        <v>26</v>
      </c>
      <c r="J1529" s="37">
        <v>30</v>
      </c>
      <c r="K1529" s="13" t="e">
        <f>VLOOKUP(I1529,#REF!,2,0)</f>
        <v>#REF!</v>
      </c>
      <c r="L1529" s="17" t="e">
        <f>VLOOKUP(I1529,#REF!,6,0)</f>
        <v>#REF!</v>
      </c>
      <c r="M1529" s="30" t="e">
        <f t="shared" si="59"/>
        <v>#REF!</v>
      </c>
      <c r="P1529" s="129" t="e">
        <f>VLOOKUP(I1529,#REF!,8,0)</f>
        <v>#REF!</v>
      </c>
      <c r="Q1529" s="19" t="e">
        <f t="shared" si="60"/>
        <v>#REF!</v>
      </c>
    </row>
    <row r="1530" spans="1:17" hidden="1">
      <c r="A1530" s="11">
        <v>1618</v>
      </c>
      <c r="B1530" s="12">
        <v>44938</v>
      </c>
      <c r="C1530" s="20" t="s">
        <v>213</v>
      </c>
      <c r="D1530" s="16" t="s">
        <v>980</v>
      </c>
      <c r="E1530" s="16"/>
      <c r="I1530" s="37" t="s">
        <v>52</v>
      </c>
      <c r="J1530" s="37">
        <v>20</v>
      </c>
      <c r="K1530" s="13" t="e">
        <f>VLOOKUP(I1530,#REF!,2,0)</f>
        <v>#REF!</v>
      </c>
      <c r="L1530" s="17" t="e">
        <f>VLOOKUP(I1530,#REF!,6,0)</f>
        <v>#REF!</v>
      </c>
      <c r="M1530" s="30" t="e">
        <f t="shared" ref="M1530:M1561" si="61">J1530*L1530</f>
        <v>#REF!</v>
      </c>
      <c r="P1530" s="129" t="e">
        <f>VLOOKUP(I1530,#REF!,8,0)</f>
        <v>#REF!</v>
      </c>
      <c r="Q1530" s="19" t="e">
        <f t="shared" ref="Q1530:Q1561" si="62">J1530*P1530</f>
        <v>#REF!</v>
      </c>
    </row>
    <row r="1531" spans="1:17" hidden="1">
      <c r="A1531" s="11">
        <v>1619</v>
      </c>
      <c r="B1531" s="12">
        <v>44938</v>
      </c>
      <c r="C1531" s="20" t="s">
        <v>213</v>
      </c>
      <c r="D1531" s="16" t="s">
        <v>980</v>
      </c>
      <c r="E1531" s="16"/>
      <c r="I1531" s="37" t="s">
        <v>35</v>
      </c>
      <c r="J1531" s="37">
        <v>10</v>
      </c>
      <c r="K1531" s="13" t="e">
        <f>VLOOKUP(I1531,#REF!,2,0)</f>
        <v>#REF!</v>
      </c>
      <c r="L1531" s="17" t="e">
        <f>VLOOKUP(I1531,#REF!,6,0)</f>
        <v>#REF!</v>
      </c>
      <c r="M1531" s="30" t="e">
        <f t="shared" si="61"/>
        <v>#REF!</v>
      </c>
      <c r="P1531" s="129" t="e">
        <f>VLOOKUP(I1531,#REF!,8,0)</f>
        <v>#REF!</v>
      </c>
      <c r="Q1531" s="19" t="e">
        <f t="shared" si="62"/>
        <v>#REF!</v>
      </c>
    </row>
    <row r="1532" spans="1:17" hidden="1">
      <c r="A1532" s="11">
        <v>1620</v>
      </c>
      <c r="B1532" s="12">
        <v>44938</v>
      </c>
      <c r="C1532" s="20" t="s">
        <v>213</v>
      </c>
      <c r="D1532" s="16" t="s">
        <v>1168</v>
      </c>
      <c r="E1532" s="16"/>
      <c r="I1532" s="37" t="s">
        <v>26</v>
      </c>
      <c r="J1532" s="37">
        <v>10</v>
      </c>
      <c r="K1532" s="13" t="e">
        <f>VLOOKUP(I1532,#REF!,2,0)</f>
        <v>#REF!</v>
      </c>
      <c r="L1532" s="17" t="e">
        <f>VLOOKUP(I1532,#REF!,6,0)</f>
        <v>#REF!</v>
      </c>
      <c r="M1532" s="30" t="e">
        <f t="shared" si="61"/>
        <v>#REF!</v>
      </c>
      <c r="P1532" s="129" t="e">
        <f>VLOOKUP(I1532,#REF!,8,0)</f>
        <v>#REF!</v>
      </c>
      <c r="Q1532" s="19" t="e">
        <f t="shared" si="62"/>
        <v>#REF!</v>
      </c>
    </row>
    <row r="1533" spans="1:17" hidden="1">
      <c r="A1533" s="11">
        <v>1621</v>
      </c>
      <c r="B1533" s="12">
        <v>44938</v>
      </c>
      <c r="C1533" s="20" t="s">
        <v>213</v>
      </c>
      <c r="D1533" s="16" t="s">
        <v>1168</v>
      </c>
      <c r="E1533" s="16"/>
      <c r="I1533" s="37" t="s">
        <v>52</v>
      </c>
      <c r="J1533" s="37">
        <v>10</v>
      </c>
      <c r="K1533" s="13" t="e">
        <f>VLOOKUP(I1533,#REF!,2,0)</f>
        <v>#REF!</v>
      </c>
      <c r="L1533" s="17" t="e">
        <f>VLOOKUP(I1533,#REF!,6,0)</f>
        <v>#REF!</v>
      </c>
      <c r="M1533" s="30" t="e">
        <f t="shared" si="61"/>
        <v>#REF!</v>
      </c>
      <c r="P1533" s="129" t="e">
        <f>VLOOKUP(I1533,#REF!,8,0)</f>
        <v>#REF!</v>
      </c>
      <c r="Q1533" s="19" t="e">
        <f t="shared" si="62"/>
        <v>#REF!</v>
      </c>
    </row>
    <row r="1534" spans="1:17">
      <c r="A1534" s="11">
        <v>1622</v>
      </c>
      <c r="B1534" s="12">
        <v>44938</v>
      </c>
      <c r="C1534" s="20" t="s">
        <v>213</v>
      </c>
      <c r="D1534" s="16" t="s">
        <v>1226</v>
      </c>
      <c r="E1534" s="16"/>
      <c r="I1534" s="37" t="s">
        <v>25</v>
      </c>
      <c r="J1534" s="37">
        <v>10</v>
      </c>
      <c r="K1534" s="13" t="e">
        <f>VLOOKUP(I1534,#REF!,2,0)</f>
        <v>#REF!</v>
      </c>
      <c r="L1534" s="17" t="e">
        <f>VLOOKUP(I1534,#REF!,6,0)</f>
        <v>#REF!</v>
      </c>
      <c r="M1534" s="30" t="e">
        <f t="shared" si="61"/>
        <v>#REF!</v>
      </c>
      <c r="P1534" s="129" t="e">
        <f>VLOOKUP(I1534,#REF!,8,0)</f>
        <v>#REF!</v>
      </c>
      <c r="Q1534" s="19" t="e">
        <f t="shared" si="62"/>
        <v>#REF!</v>
      </c>
    </row>
    <row r="1535" spans="1:17" hidden="1">
      <c r="A1535" s="11">
        <v>1623</v>
      </c>
      <c r="B1535" s="12">
        <v>44938</v>
      </c>
      <c r="C1535" s="20" t="s">
        <v>213</v>
      </c>
      <c r="D1535" s="16" t="s">
        <v>1226</v>
      </c>
      <c r="E1535" s="16"/>
      <c r="I1535" s="37" t="s">
        <v>26</v>
      </c>
      <c r="J1535" s="37">
        <v>100</v>
      </c>
      <c r="K1535" s="13" t="e">
        <f>VLOOKUP(I1535,#REF!,2,0)</f>
        <v>#REF!</v>
      </c>
      <c r="L1535" s="17" t="e">
        <f>VLOOKUP(I1535,#REF!,6,0)</f>
        <v>#REF!</v>
      </c>
      <c r="M1535" s="30" t="e">
        <f t="shared" si="61"/>
        <v>#REF!</v>
      </c>
      <c r="P1535" s="129" t="e">
        <f>VLOOKUP(I1535,#REF!,8,0)</f>
        <v>#REF!</v>
      </c>
      <c r="Q1535" s="19" t="e">
        <f t="shared" si="62"/>
        <v>#REF!</v>
      </c>
    </row>
    <row r="1536" spans="1:17" hidden="1">
      <c r="A1536" s="11">
        <v>1624</v>
      </c>
      <c r="B1536" s="12">
        <v>44938</v>
      </c>
      <c r="C1536" s="20" t="s">
        <v>213</v>
      </c>
      <c r="D1536" s="16" t="s">
        <v>1226</v>
      </c>
      <c r="E1536" s="16"/>
      <c r="I1536" s="37" t="s">
        <v>52</v>
      </c>
      <c r="J1536" s="37">
        <v>50</v>
      </c>
      <c r="K1536" s="13" t="e">
        <f>VLOOKUP(I1536,#REF!,2,0)</f>
        <v>#REF!</v>
      </c>
      <c r="L1536" s="17" t="e">
        <f>VLOOKUP(I1536,#REF!,6,0)</f>
        <v>#REF!</v>
      </c>
      <c r="M1536" s="30" t="e">
        <f t="shared" si="61"/>
        <v>#REF!</v>
      </c>
      <c r="P1536" s="129" t="e">
        <f>VLOOKUP(I1536,#REF!,8,0)</f>
        <v>#REF!</v>
      </c>
      <c r="Q1536" s="19" t="e">
        <f t="shared" si="62"/>
        <v>#REF!</v>
      </c>
    </row>
    <row r="1537" spans="1:17" hidden="1">
      <c r="A1537" s="11">
        <v>1625</v>
      </c>
      <c r="B1537" s="12">
        <v>44938</v>
      </c>
      <c r="C1537" s="20" t="s">
        <v>213</v>
      </c>
      <c r="D1537" s="16" t="s">
        <v>1226</v>
      </c>
      <c r="E1537" s="16"/>
      <c r="I1537" s="37" t="s">
        <v>35</v>
      </c>
      <c r="J1537" s="37">
        <v>40</v>
      </c>
      <c r="K1537" s="13" t="e">
        <f>VLOOKUP(I1537,#REF!,2,0)</f>
        <v>#REF!</v>
      </c>
      <c r="L1537" s="17" t="e">
        <f>VLOOKUP(I1537,#REF!,6,0)</f>
        <v>#REF!</v>
      </c>
      <c r="M1537" s="30" t="e">
        <f t="shared" si="61"/>
        <v>#REF!</v>
      </c>
      <c r="P1537" s="129" t="e">
        <f>VLOOKUP(I1537,#REF!,8,0)</f>
        <v>#REF!</v>
      </c>
      <c r="Q1537" s="19" t="e">
        <f t="shared" si="62"/>
        <v>#REF!</v>
      </c>
    </row>
    <row r="1538" spans="1:17" hidden="1">
      <c r="A1538" s="11">
        <v>1626</v>
      </c>
      <c r="B1538" s="12">
        <v>44938</v>
      </c>
      <c r="C1538" s="20" t="s">
        <v>213</v>
      </c>
      <c r="D1538" s="16" t="s">
        <v>1226</v>
      </c>
      <c r="E1538" s="16"/>
      <c r="I1538" s="37" t="s">
        <v>38</v>
      </c>
      <c r="J1538" s="37">
        <v>10</v>
      </c>
      <c r="K1538" s="13" t="e">
        <f>VLOOKUP(I1538,#REF!,2,0)</f>
        <v>#REF!</v>
      </c>
      <c r="L1538" s="17" t="e">
        <f>VLOOKUP(I1538,#REF!,6,0)</f>
        <v>#REF!</v>
      </c>
      <c r="M1538" s="30" t="e">
        <f t="shared" si="61"/>
        <v>#REF!</v>
      </c>
      <c r="P1538" s="129" t="e">
        <f>VLOOKUP(I1538,#REF!,8,0)</f>
        <v>#REF!</v>
      </c>
      <c r="Q1538" s="19" t="e">
        <f t="shared" si="62"/>
        <v>#REF!</v>
      </c>
    </row>
    <row r="1539" spans="1:17" hidden="1">
      <c r="A1539" s="11">
        <v>1627</v>
      </c>
      <c r="B1539" s="12">
        <v>44938</v>
      </c>
      <c r="C1539" s="20" t="s">
        <v>213</v>
      </c>
      <c r="D1539" s="16" t="s">
        <v>1226</v>
      </c>
      <c r="E1539" s="16"/>
      <c r="I1539" s="37" t="s">
        <v>39</v>
      </c>
      <c r="J1539" s="37">
        <v>5</v>
      </c>
      <c r="K1539" s="13" t="e">
        <f>VLOOKUP(I1539,#REF!,2,0)</f>
        <v>#REF!</v>
      </c>
      <c r="L1539" s="17" t="e">
        <f>VLOOKUP(I1539,#REF!,6,0)</f>
        <v>#REF!</v>
      </c>
      <c r="M1539" s="30" t="e">
        <f t="shared" si="61"/>
        <v>#REF!</v>
      </c>
      <c r="P1539" s="129" t="e">
        <f>VLOOKUP(I1539,#REF!,8,0)</f>
        <v>#REF!</v>
      </c>
      <c r="Q1539" s="19" t="e">
        <f t="shared" si="62"/>
        <v>#REF!</v>
      </c>
    </row>
    <row r="1540" spans="1:17" hidden="1">
      <c r="A1540" s="11">
        <v>1628</v>
      </c>
      <c r="B1540" s="12">
        <v>44938</v>
      </c>
      <c r="C1540" s="20" t="s">
        <v>213</v>
      </c>
      <c r="D1540" s="16" t="s">
        <v>1226</v>
      </c>
      <c r="E1540" s="16"/>
      <c r="I1540" s="37" t="s">
        <v>70</v>
      </c>
      <c r="J1540" s="37">
        <v>10</v>
      </c>
      <c r="K1540" s="13" t="e">
        <f>VLOOKUP(I1540,#REF!,2,0)</f>
        <v>#REF!</v>
      </c>
      <c r="L1540" s="17" t="e">
        <f>VLOOKUP(I1540,#REF!,6,0)</f>
        <v>#REF!</v>
      </c>
      <c r="M1540" s="30" t="e">
        <f t="shared" si="61"/>
        <v>#REF!</v>
      </c>
      <c r="P1540" s="129" t="e">
        <f>VLOOKUP(I1540,#REF!,8,0)</f>
        <v>#REF!</v>
      </c>
      <c r="Q1540" s="19" t="e">
        <f t="shared" si="62"/>
        <v>#REF!</v>
      </c>
    </row>
    <row r="1541" spans="1:17" hidden="1">
      <c r="A1541" s="11">
        <v>1629</v>
      </c>
      <c r="B1541" s="12">
        <v>44938</v>
      </c>
      <c r="C1541" s="20" t="s">
        <v>213</v>
      </c>
      <c r="D1541" s="16" t="s">
        <v>1517</v>
      </c>
      <c r="E1541" s="16"/>
      <c r="I1541" s="37" t="s">
        <v>530</v>
      </c>
      <c r="J1541" s="37">
        <v>5</v>
      </c>
      <c r="K1541" s="13" t="e">
        <f>VLOOKUP(I1541,#REF!,2,0)</f>
        <v>#REF!</v>
      </c>
      <c r="L1541" s="17" t="e">
        <f>VLOOKUP(I1541,#REF!,6,0)</f>
        <v>#REF!</v>
      </c>
      <c r="M1541" s="30" t="e">
        <f t="shared" si="61"/>
        <v>#REF!</v>
      </c>
      <c r="P1541" s="129" t="e">
        <f>VLOOKUP(I1541,#REF!,8,0)</f>
        <v>#REF!</v>
      </c>
      <c r="Q1541" s="19" t="e">
        <f t="shared" si="62"/>
        <v>#REF!</v>
      </c>
    </row>
    <row r="1542" spans="1:17">
      <c r="A1542" s="11">
        <v>1630</v>
      </c>
      <c r="B1542" s="12">
        <v>44938</v>
      </c>
      <c r="C1542" s="20" t="s">
        <v>213</v>
      </c>
      <c r="D1542" s="16" t="s">
        <v>1518</v>
      </c>
      <c r="E1542" s="16"/>
      <c r="I1542" s="37" t="s">
        <v>25</v>
      </c>
      <c r="J1542" s="37">
        <v>5</v>
      </c>
      <c r="K1542" s="13" t="e">
        <f>VLOOKUP(I1542,#REF!,2,0)</f>
        <v>#REF!</v>
      </c>
      <c r="L1542" s="17" t="e">
        <f>VLOOKUP(I1542,#REF!,6,0)</f>
        <v>#REF!</v>
      </c>
      <c r="M1542" s="30" t="e">
        <f t="shared" si="61"/>
        <v>#REF!</v>
      </c>
      <c r="P1542" s="129" t="e">
        <f>VLOOKUP(I1542,#REF!,8,0)</f>
        <v>#REF!</v>
      </c>
      <c r="Q1542" s="19" t="e">
        <f t="shared" si="62"/>
        <v>#REF!</v>
      </c>
    </row>
    <row r="1543" spans="1:17" hidden="1">
      <c r="A1543" s="11">
        <v>1631</v>
      </c>
      <c r="B1543" s="12">
        <v>44938</v>
      </c>
      <c r="C1543" s="20" t="s">
        <v>213</v>
      </c>
      <c r="D1543" s="16" t="s">
        <v>1518</v>
      </c>
      <c r="E1543" s="16"/>
      <c r="I1543" s="37" t="s">
        <v>26</v>
      </c>
      <c r="J1543" s="37">
        <v>10</v>
      </c>
      <c r="K1543" s="13" t="e">
        <f>VLOOKUP(I1543,#REF!,2,0)</f>
        <v>#REF!</v>
      </c>
      <c r="L1543" s="17" t="e">
        <f>VLOOKUP(I1543,#REF!,6,0)</f>
        <v>#REF!</v>
      </c>
      <c r="M1543" s="30" t="e">
        <f t="shared" si="61"/>
        <v>#REF!</v>
      </c>
      <c r="P1543" s="129" t="e">
        <f>VLOOKUP(I1543,#REF!,8,0)</f>
        <v>#REF!</v>
      </c>
      <c r="Q1543" s="19" t="e">
        <f t="shared" si="62"/>
        <v>#REF!</v>
      </c>
    </row>
    <row r="1544" spans="1:17" hidden="1">
      <c r="A1544" s="11">
        <v>1632</v>
      </c>
      <c r="B1544" s="12">
        <v>44938</v>
      </c>
      <c r="C1544" s="20" t="s">
        <v>213</v>
      </c>
      <c r="D1544" s="16" t="s">
        <v>1519</v>
      </c>
      <c r="E1544" s="16"/>
      <c r="I1544" s="37" t="s">
        <v>530</v>
      </c>
      <c r="J1544" s="37">
        <v>5</v>
      </c>
      <c r="K1544" s="13" t="e">
        <f>VLOOKUP(I1544,#REF!,2,0)</f>
        <v>#REF!</v>
      </c>
      <c r="L1544" s="17" t="e">
        <f>VLOOKUP(I1544,#REF!,6,0)</f>
        <v>#REF!</v>
      </c>
      <c r="M1544" s="30" t="e">
        <f t="shared" si="61"/>
        <v>#REF!</v>
      </c>
      <c r="P1544" s="129" t="e">
        <f>VLOOKUP(I1544,#REF!,8,0)</f>
        <v>#REF!</v>
      </c>
      <c r="Q1544" s="19" t="e">
        <f t="shared" si="62"/>
        <v>#REF!</v>
      </c>
    </row>
    <row r="1545" spans="1:17" hidden="1">
      <c r="A1545" s="11">
        <v>1633</v>
      </c>
      <c r="B1545" s="12">
        <v>44938</v>
      </c>
      <c r="C1545" s="20" t="s">
        <v>213</v>
      </c>
      <c r="D1545" s="16" t="s">
        <v>1519</v>
      </c>
      <c r="E1545" s="16"/>
      <c r="I1545" s="37" t="s">
        <v>534</v>
      </c>
      <c r="J1545" s="37">
        <v>5</v>
      </c>
      <c r="K1545" s="13" t="e">
        <f>VLOOKUP(I1545,#REF!,2,0)</f>
        <v>#REF!</v>
      </c>
      <c r="L1545" s="17" t="e">
        <f>VLOOKUP(I1545,#REF!,6,0)</f>
        <v>#REF!</v>
      </c>
      <c r="M1545" s="30" t="e">
        <f t="shared" si="61"/>
        <v>#REF!</v>
      </c>
      <c r="P1545" s="129" t="e">
        <f>VLOOKUP(I1545,#REF!,8,0)</f>
        <v>#REF!</v>
      </c>
      <c r="Q1545" s="19" t="e">
        <f t="shared" si="62"/>
        <v>#REF!</v>
      </c>
    </row>
    <row r="1546" spans="1:17" hidden="1">
      <c r="A1546" s="11">
        <v>1634</v>
      </c>
      <c r="B1546" s="12">
        <v>44938</v>
      </c>
      <c r="C1546" s="20" t="s">
        <v>215</v>
      </c>
      <c r="D1546" s="16" t="s">
        <v>1168</v>
      </c>
      <c r="E1546" s="16"/>
      <c r="I1546" s="37" t="s">
        <v>73</v>
      </c>
      <c r="J1546" s="37">
        <v>30</v>
      </c>
      <c r="K1546" s="13" t="e">
        <f>VLOOKUP(I1546,#REF!,2,0)</f>
        <v>#REF!</v>
      </c>
      <c r="L1546" s="17" t="e">
        <f>VLOOKUP(I1546,#REF!,6,0)</f>
        <v>#REF!</v>
      </c>
      <c r="M1546" s="30" t="e">
        <f t="shared" si="61"/>
        <v>#REF!</v>
      </c>
      <c r="P1546" s="129" t="e">
        <f>VLOOKUP(I1546,#REF!,8,0)</f>
        <v>#REF!</v>
      </c>
      <c r="Q1546" s="19" t="e">
        <f t="shared" si="62"/>
        <v>#REF!</v>
      </c>
    </row>
    <row r="1547" spans="1:17">
      <c r="A1547" s="11">
        <v>1635</v>
      </c>
      <c r="B1547" s="12">
        <v>44938</v>
      </c>
      <c r="C1547" s="20" t="s">
        <v>215</v>
      </c>
      <c r="D1547" s="16" t="s">
        <v>1168</v>
      </c>
      <c r="E1547" s="16"/>
      <c r="I1547" s="37" t="s">
        <v>25</v>
      </c>
      <c r="J1547" s="37">
        <v>200</v>
      </c>
      <c r="K1547" s="13" t="e">
        <f>VLOOKUP(I1547,#REF!,2,0)</f>
        <v>#REF!</v>
      </c>
      <c r="L1547" s="17" t="e">
        <f>VLOOKUP(I1547,#REF!,6,0)</f>
        <v>#REF!</v>
      </c>
      <c r="M1547" s="30" t="e">
        <f t="shared" si="61"/>
        <v>#REF!</v>
      </c>
      <c r="P1547" s="129" t="e">
        <f>VLOOKUP(I1547,#REF!,8,0)</f>
        <v>#REF!</v>
      </c>
      <c r="Q1547" s="19" t="e">
        <f t="shared" si="62"/>
        <v>#REF!</v>
      </c>
    </row>
    <row r="1548" spans="1:17">
      <c r="A1548" s="11">
        <v>1636</v>
      </c>
      <c r="B1548" s="12">
        <v>44938</v>
      </c>
      <c r="C1548" s="20" t="s">
        <v>215</v>
      </c>
      <c r="D1548" s="16" t="s">
        <v>984</v>
      </c>
      <c r="E1548" s="16"/>
      <c r="I1548" s="37" t="s">
        <v>25</v>
      </c>
      <c r="J1548" s="37">
        <v>30</v>
      </c>
      <c r="K1548" s="13" t="e">
        <f>VLOOKUP(I1548,#REF!,2,0)</f>
        <v>#REF!</v>
      </c>
      <c r="L1548" s="17" t="e">
        <f>VLOOKUP(I1548,#REF!,6,0)</f>
        <v>#REF!</v>
      </c>
      <c r="M1548" s="30" t="e">
        <f t="shared" si="61"/>
        <v>#REF!</v>
      </c>
      <c r="P1548" s="129" t="e">
        <f>VLOOKUP(I1548,#REF!,8,0)</f>
        <v>#REF!</v>
      </c>
      <c r="Q1548" s="19" t="e">
        <f t="shared" si="62"/>
        <v>#REF!</v>
      </c>
    </row>
    <row r="1549" spans="1:17">
      <c r="A1549" s="11">
        <v>1637</v>
      </c>
      <c r="B1549" s="12">
        <v>44939</v>
      </c>
      <c r="C1549" s="20" t="s">
        <v>764</v>
      </c>
      <c r="D1549" s="16" t="s">
        <v>1536</v>
      </c>
      <c r="E1549" s="16"/>
      <c r="I1549" s="37" t="s">
        <v>25</v>
      </c>
      <c r="J1549" s="37">
        <v>5</v>
      </c>
      <c r="K1549" s="13" t="e">
        <f>VLOOKUP(I1549,#REF!,2,0)</f>
        <v>#REF!</v>
      </c>
      <c r="L1549" s="17" t="e">
        <f>VLOOKUP(I1549,#REF!,6,0)</f>
        <v>#REF!</v>
      </c>
      <c r="M1549" s="30" t="e">
        <f t="shared" si="61"/>
        <v>#REF!</v>
      </c>
      <c r="N1549" s="19" t="s">
        <v>1541</v>
      </c>
      <c r="O1549" s="19" t="s">
        <v>724</v>
      </c>
      <c r="P1549" s="129" t="e">
        <f>VLOOKUP(I1549,#REF!,8,0)</f>
        <v>#REF!</v>
      </c>
      <c r="Q1549" s="19" t="e">
        <f t="shared" si="62"/>
        <v>#REF!</v>
      </c>
    </row>
    <row r="1550" spans="1:17" hidden="1">
      <c r="A1550" s="11">
        <v>1638</v>
      </c>
      <c r="B1550" s="12">
        <v>44939</v>
      </c>
      <c r="C1550" s="20" t="s">
        <v>764</v>
      </c>
      <c r="D1550" s="16" t="s">
        <v>1536</v>
      </c>
      <c r="E1550" s="16"/>
      <c r="I1550" s="37" t="s">
        <v>37</v>
      </c>
      <c r="J1550" s="37">
        <v>5</v>
      </c>
      <c r="K1550" s="13" t="e">
        <f>VLOOKUP(I1550,#REF!,2,0)</f>
        <v>#REF!</v>
      </c>
      <c r="L1550" s="17" t="e">
        <f>VLOOKUP(I1550,#REF!,6,0)</f>
        <v>#REF!</v>
      </c>
      <c r="M1550" s="30" t="e">
        <f t="shared" si="61"/>
        <v>#REF!</v>
      </c>
      <c r="N1550" s="19" t="s">
        <v>1541</v>
      </c>
      <c r="O1550" s="19" t="s">
        <v>724</v>
      </c>
      <c r="P1550" s="129" t="e">
        <f>VLOOKUP(I1550,#REF!,8,0)</f>
        <v>#REF!</v>
      </c>
      <c r="Q1550" s="19" t="e">
        <f t="shared" si="62"/>
        <v>#REF!</v>
      </c>
    </row>
    <row r="1551" spans="1:17">
      <c r="A1551" s="11">
        <v>1639</v>
      </c>
      <c r="B1551" s="12">
        <v>44939</v>
      </c>
      <c r="C1551" s="20" t="s">
        <v>764</v>
      </c>
      <c r="D1551" s="16" t="s">
        <v>333</v>
      </c>
      <c r="E1551" s="16"/>
      <c r="I1551" s="37" t="s">
        <v>25</v>
      </c>
      <c r="J1551" s="37">
        <v>10</v>
      </c>
      <c r="K1551" s="13" t="e">
        <f>VLOOKUP(I1551,#REF!,2,0)</f>
        <v>#REF!</v>
      </c>
      <c r="L1551" s="17" t="e">
        <f>VLOOKUP(I1551,#REF!,6,0)</f>
        <v>#REF!</v>
      </c>
      <c r="M1551" s="30" t="e">
        <f t="shared" si="61"/>
        <v>#REF!</v>
      </c>
      <c r="N1551" s="19" t="s">
        <v>1542</v>
      </c>
      <c r="O1551" s="19" t="s">
        <v>473</v>
      </c>
      <c r="P1551" s="129" t="e">
        <f>VLOOKUP(I1551,#REF!,8,0)</f>
        <v>#REF!</v>
      </c>
      <c r="Q1551" s="19" t="e">
        <f t="shared" si="62"/>
        <v>#REF!</v>
      </c>
    </row>
    <row r="1552" spans="1:17" hidden="1">
      <c r="A1552" s="11">
        <v>1640</v>
      </c>
      <c r="B1552" s="12">
        <v>44939</v>
      </c>
      <c r="C1552" s="20" t="s">
        <v>764</v>
      </c>
      <c r="D1552" s="16" t="s">
        <v>1537</v>
      </c>
      <c r="E1552" s="16"/>
      <c r="I1552" s="37" t="s">
        <v>26</v>
      </c>
      <c r="J1552" s="37">
        <v>6</v>
      </c>
      <c r="K1552" s="13" t="e">
        <f>VLOOKUP(I1552,#REF!,2,0)</f>
        <v>#REF!</v>
      </c>
      <c r="L1552" s="17" t="e">
        <f>VLOOKUP(I1552,#REF!,6,0)</f>
        <v>#REF!</v>
      </c>
      <c r="M1552" s="30" t="e">
        <f t="shared" si="61"/>
        <v>#REF!</v>
      </c>
      <c r="N1552" s="19" t="s">
        <v>1543</v>
      </c>
      <c r="O1552" s="19" t="s">
        <v>1558</v>
      </c>
      <c r="P1552" s="129" t="e">
        <f>VLOOKUP(I1552,#REF!,8,0)</f>
        <v>#REF!</v>
      </c>
      <c r="Q1552" s="19" t="e">
        <f t="shared" si="62"/>
        <v>#REF!</v>
      </c>
    </row>
    <row r="1553" spans="1:18">
      <c r="A1553" s="11">
        <v>1641</v>
      </c>
      <c r="B1553" s="12">
        <v>44939</v>
      </c>
      <c r="C1553" s="20" t="s">
        <v>764</v>
      </c>
      <c r="D1553" s="16" t="s">
        <v>1537</v>
      </c>
      <c r="E1553" s="16"/>
      <c r="I1553" s="37" t="s">
        <v>25</v>
      </c>
      <c r="J1553" s="37">
        <v>12</v>
      </c>
      <c r="K1553" s="13" t="e">
        <f>VLOOKUP(I1553,#REF!,2,0)</f>
        <v>#REF!</v>
      </c>
      <c r="L1553" s="17" t="e">
        <f>VLOOKUP(I1553,#REF!,6,0)</f>
        <v>#REF!</v>
      </c>
      <c r="M1553" s="30" t="e">
        <f t="shared" si="61"/>
        <v>#REF!</v>
      </c>
      <c r="N1553" s="19" t="s">
        <v>1543</v>
      </c>
      <c r="O1553" s="19" t="s">
        <v>1558</v>
      </c>
      <c r="P1553" s="129" t="e">
        <f>VLOOKUP(I1553,#REF!,8,0)</f>
        <v>#REF!</v>
      </c>
      <c r="Q1553" s="19" t="e">
        <f t="shared" si="62"/>
        <v>#REF!</v>
      </c>
    </row>
    <row r="1554" spans="1:18" hidden="1">
      <c r="A1554" s="11">
        <v>1642</v>
      </c>
      <c r="B1554" s="12">
        <v>44939</v>
      </c>
      <c r="C1554" s="20" t="s">
        <v>764</v>
      </c>
      <c r="D1554" s="16" t="s">
        <v>1537</v>
      </c>
      <c r="E1554" s="16"/>
      <c r="I1554" s="37" t="s">
        <v>23</v>
      </c>
      <c r="J1554" s="37">
        <v>6</v>
      </c>
      <c r="K1554" s="13" t="e">
        <f>VLOOKUP(I1554,#REF!,2,0)</f>
        <v>#REF!</v>
      </c>
      <c r="L1554" s="17" t="e">
        <f>VLOOKUP(I1554,#REF!,6,0)</f>
        <v>#REF!</v>
      </c>
      <c r="M1554" s="30" t="e">
        <f t="shared" si="61"/>
        <v>#REF!</v>
      </c>
      <c r="N1554" s="19" t="s">
        <v>1543</v>
      </c>
      <c r="O1554" s="19" t="s">
        <v>1558</v>
      </c>
      <c r="P1554" s="129" t="e">
        <f>VLOOKUP(I1554,#REF!,8,0)</f>
        <v>#REF!</v>
      </c>
      <c r="Q1554" s="19" t="e">
        <f t="shared" si="62"/>
        <v>#REF!</v>
      </c>
    </row>
    <row r="1555" spans="1:18" hidden="1">
      <c r="A1555" s="11">
        <v>1643</v>
      </c>
      <c r="B1555" s="12">
        <v>44939</v>
      </c>
      <c r="C1555" s="20" t="s">
        <v>764</v>
      </c>
      <c r="D1555" s="16" t="s">
        <v>770</v>
      </c>
      <c r="E1555" s="16"/>
      <c r="I1555" s="37" t="s">
        <v>31</v>
      </c>
      <c r="J1555" s="37">
        <v>3</v>
      </c>
      <c r="K1555" s="13" t="e">
        <f>VLOOKUP(I1555,#REF!,2,0)</f>
        <v>#REF!</v>
      </c>
      <c r="L1555" s="17" t="e">
        <f>VLOOKUP(I1555,#REF!,6,0)</f>
        <v>#REF!</v>
      </c>
      <c r="M1555" s="30" t="e">
        <f t="shared" si="61"/>
        <v>#REF!</v>
      </c>
      <c r="N1555" s="19" t="s">
        <v>1544</v>
      </c>
      <c r="O1555" s="19" t="s">
        <v>771</v>
      </c>
      <c r="P1555" s="129" t="e">
        <f>VLOOKUP(I1555,#REF!,8,0)</f>
        <v>#REF!</v>
      </c>
      <c r="Q1555" s="19" t="e">
        <f t="shared" si="62"/>
        <v>#REF!</v>
      </c>
    </row>
    <row r="1556" spans="1:18" hidden="1">
      <c r="A1556" s="11">
        <v>1644</v>
      </c>
      <c r="B1556" s="12">
        <v>44939</v>
      </c>
      <c r="C1556" s="20" t="s">
        <v>764</v>
      </c>
      <c r="D1556" s="16" t="s">
        <v>770</v>
      </c>
      <c r="E1556" s="16"/>
      <c r="I1556" s="37" t="s">
        <v>26</v>
      </c>
      <c r="J1556" s="37">
        <v>12</v>
      </c>
      <c r="K1556" s="13" t="e">
        <f>VLOOKUP(I1556,#REF!,2,0)</f>
        <v>#REF!</v>
      </c>
      <c r="L1556" s="17" t="e">
        <f>VLOOKUP(I1556,#REF!,6,0)</f>
        <v>#REF!</v>
      </c>
      <c r="M1556" s="30" t="e">
        <f t="shared" si="61"/>
        <v>#REF!</v>
      </c>
      <c r="N1556" s="19" t="s">
        <v>1544</v>
      </c>
      <c r="O1556" s="19" t="s">
        <v>771</v>
      </c>
      <c r="P1556" s="129" t="e">
        <f>VLOOKUP(I1556,#REF!,8,0)</f>
        <v>#REF!</v>
      </c>
      <c r="Q1556" s="19" t="e">
        <f t="shared" si="62"/>
        <v>#REF!</v>
      </c>
    </row>
    <row r="1557" spans="1:18">
      <c r="A1557" s="11">
        <v>1645</v>
      </c>
      <c r="B1557" s="12">
        <v>44939</v>
      </c>
      <c r="C1557" s="20" t="s">
        <v>764</v>
      </c>
      <c r="D1557" s="16" t="s">
        <v>770</v>
      </c>
      <c r="E1557" s="16"/>
      <c r="I1557" s="37" t="s">
        <v>25</v>
      </c>
      <c r="J1557" s="37">
        <v>12</v>
      </c>
      <c r="K1557" s="13" t="e">
        <f>VLOOKUP(I1557,#REF!,2,0)</f>
        <v>#REF!</v>
      </c>
      <c r="L1557" s="17" t="e">
        <f>VLOOKUP(I1557,#REF!,6,0)</f>
        <v>#REF!</v>
      </c>
      <c r="M1557" s="30" t="e">
        <f t="shared" si="61"/>
        <v>#REF!</v>
      </c>
      <c r="N1557" s="19" t="s">
        <v>1544</v>
      </c>
      <c r="O1557" s="19" t="s">
        <v>771</v>
      </c>
      <c r="P1557" s="129" t="e">
        <f>VLOOKUP(I1557,#REF!,8,0)</f>
        <v>#REF!</v>
      </c>
      <c r="Q1557" s="19" t="e">
        <f t="shared" si="62"/>
        <v>#REF!</v>
      </c>
      <c r="R1557" s="19" t="s">
        <v>551</v>
      </c>
    </row>
    <row r="1558" spans="1:18" hidden="1">
      <c r="A1558" s="11">
        <v>1646</v>
      </c>
      <c r="B1558" s="12">
        <v>44939</v>
      </c>
      <c r="C1558" s="20" t="s">
        <v>764</v>
      </c>
      <c r="D1558" s="16" t="s">
        <v>776</v>
      </c>
      <c r="E1558" s="16"/>
      <c r="I1558" s="37" t="s">
        <v>31</v>
      </c>
      <c r="J1558" s="37">
        <v>3</v>
      </c>
      <c r="K1558" s="13" t="e">
        <f>VLOOKUP(I1558,#REF!,2,0)</f>
        <v>#REF!</v>
      </c>
      <c r="L1558" s="17" t="e">
        <f>VLOOKUP(I1558,#REF!,6,0)</f>
        <v>#REF!</v>
      </c>
      <c r="M1558" s="30" t="e">
        <f t="shared" si="61"/>
        <v>#REF!</v>
      </c>
      <c r="N1558" s="19" t="s">
        <v>1545</v>
      </c>
      <c r="O1558" s="19" t="s">
        <v>824</v>
      </c>
      <c r="P1558" s="129" t="e">
        <f>VLOOKUP(I1558,#REF!,8,0)</f>
        <v>#REF!</v>
      </c>
      <c r="Q1558" s="19" t="e">
        <f t="shared" si="62"/>
        <v>#REF!</v>
      </c>
      <c r="R1558" s="19" t="s">
        <v>552</v>
      </c>
    </row>
    <row r="1559" spans="1:18" hidden="1">
      <c r="A1559" s="11">
        <v>1647</v>
      </c>
      <c r="B1559" s="12">
        <v>44939</v>
      </c>
      <c r="C1559" s="20" t="s">
        <v>764</v>
      </c>
      <c r="D1559" s="16" t="s">
        <v>776</v>
      </c>
      <c r="E1559" s="16"/>
      <c r="I1559" s="37" t="s">
        <v>26</v>
      </c>
      <c r="J1559" s="37">
        <v>6</v>
      </c>
      <c r="K1559" s="13" t="e">
        <f>VLOOKUP(I1559,#REF!,2,0)</f>
        <v>#REF!</v>
      </c>
      <c r="L1559" s="17" t="e">
        <f>VLOOKUP(I1559,#REF!,6,0)</f>
        <v>#REF!</v>
      </c>
      <c r="M1559" s="30" t="e">
        <f t="shared" si="61"/>
        <v>#REF!</v>
      </c>
      <c r="N1559" s="19" t="s">
        <v>1545</v>
      </c>
      <c r="O1559" s="19" t="s">
        <v>824</v>
      </c>
      <c r="P1559" s="129" t="e">
        <f>VLOOKUP(I1559,#REF!,8,0)</f>
        <v>#REF!</v>
      </c>
      <c r="Q1559" s="19" t="e">
        <f t="shared" si="62"/>
        <v>#REF!</v>
      </c>
      <c r="R1559" s="19" t="s">
        <v>552</v>
      </c>
    </row>
    <row r="1560" spans="1:18">
      <c r="A1560" s="11">
        <v>1648</v>
      </c>
      <c r="B1560" s="12">
        <v>44939</v>
      </c>
      <c r="C1560" s="20" t="s">
        <v>764</v>
      </c>
      <c r="D1560" s="16" t="s">
        <v>776</v>
      </c>
      <c r="E1560" s="16"/>
      <c r="I1560" s="37" t="s">
        <v>25</v>
      </c>
      <c r="J1560" s="37">
        <v>6</v>
      </c>
      <c r="K1560" s="13" t="e">
        <f>VLOOKUP(I1560,#REF!,2,0)</f>
        <v>#REF!</v>
      </c>
      <c r="L1560" s="17" t="e">
        <f>VLOOKUP(I1560,#REF!,6,0)</f>
        <v>#REF!</v>
      </c>
      <c r="M1560" s="30" t="e">
        <f t="shared" si="61"/>
        <v>#REF!</v>
      </c>
      <c r="N1560" s="19" t="s">
        <v>1545</v>
      </c>
      <c r="O1560" s="19" t="s">
        <v>824</v>
      </c>
      <c r="P1560" s="129" t="e">
        <f>VLOOKUP(I1560,#REF!,8,0)</f>
        <v>#REF!</v>
      </c>
      <c r="Q1560" s="19" t="e">
        <f t="shared" si="62"/>
        <v>#REF!</v>
      </c>
      <c r="R1560" s="19" t="s">
        <v>552</v>
      </c>
    </row>
    <row r="1561" spans="1:18" hidden="1">
      <c r="A1561" s="11">
        <v>1649</v>
      </c>
      <c r="B1561" s="12">
        <v>44939</v>
      </c>
      <c r="C1561" s="20" t="s">
        <v>764</v>
      </c>
      <c r="D1561" s="16" t="s">
        <v>776</v>
      </c>
      <c r="E1561" s="16"/>
      <c r="I1561" s="37" t="s">
        <v>21</v>
      </c>
      <c r="J1561" s="37">
        <v>6</v>
      </c>
      <c r="K1561" s="13" t="e">
        <f>VLOOKUP(I1561,#REF!,2,0)</f>
        <v>#REF!</v>
      </c>
      <c r="L1561" s="17" t="e">
        <f>VLOOKUP(I1561,#REF!,6,0)</f>
        <v>#REF!</v>
      </c>
      <c r="M1561" s="30" t="e">
        <f t="shared" si="61"/>
        <v>#REF!</v>
      </c>
      <c r="N1561" s="19" t="s">
        <v>1545</v>
      </c>
      <c r="O1561" s="19" t="s">
        <v>824</v>
      </c>
      <c r="P1561" s="129" t="e">
        <f>VLOOKUP(I1561,#REF!,8,0)</f>
        <v>#REF!</v>
      </c>
      <c r="Q1561" s="19" t="e">
        <f t="shared" si="62"/>
        <v>#REF!</v>
      </c>
      <c r="R1561" s="19" t="s">
        <v>552</v>
      </c>
    </row>
    <row r="1562" spans="1:18" hidden="1">
      <c r="A1562" s="11">
        <v>1650</v>
      </c>
      <c r="B1562" s="12">
        <v>44939</v>
      </c>
      <c r="C1562" s="20" t="s">
        <v>764</v>
      </c>
      <c r="D1562" s="16" t="s">
        <v>776</v>
      </c>
      <c r="E1562" s="16"/>
      <c r="I1562" s="37" t="s">
        <v>35</v>
      </c>
      <c r="J1562" s="37">
        <v>3</v>
      </c>
      <c r="K1562" s="13" t="e">
        <f>VLOOKUP(I1562,#REF!,2,0)</f>
        <v>#REF!</v>
      </c>
      <c r="L1562" s="17" t="e">
        <f>VLOOKUP(I1562,#REF!,6,0)</f>
        <v>#REF!</v>
      </c>
      <c r="M1562" s="30" t="e">
        <f t="shared" ref="M1562:M1593" si="63">J1562*L1562</f>
        <v>#REF!</v>
      </c>
      <c r="N1562" s="19" t="s">
        <v>1545</v>
      </c>
      <c r="O1562" s="19" t="s">
        <v>824</v>
      </c>
      <c r="P1562" s="129" t="e">
        <f>VLOOKUP(I1562,#REF!,8,0)</f>
        <v>#REF!</v>
      </c>
      <c r="Q1562" s="19" t="e">
        <f t="shared" ref="Q1562:Q1593" si="64">J1562*P1562</f>
        <v>#REF!</v>
      </c>
      <c r="R1562" s="19" t="s">
        <v>553</v>
      </c>
    </row>
    <row r="1563" spans="1:18" hidden="1">
      <c r="A1563" s="11">
        <v>1651</v>
      </c>
      <c r="B1563" s="12">
        <v>44939</v>
      </c>
      <c r="C1563" s="20" t="s">
        <v>764</v>
      </c>
      <c r="D1563" s="16" t="s">
        <v>311</v>
      </c>
      <c r="E1563" s="16"/>
      <c r="I1563" s="37" t="s">
        <v>31</v>
      </c>
      <c r="J1563" s="37">
        <v>3</v>
      </c>
      <c r="K1563" s="13" t="e">
        <f>VLOOKUP(I1563,#REF!,2,0)</f>
        <v>#REF!</v>
      </c>
      <c r="L1563" s="17" t="e">
        <f>VLOOKUP(I1563,#REF!,6,0)</f>
        <v>#REF!</v>
      </c>
      <c r="M1563" s="30" t="e">
        <f t="shared" si="63"/>
        <v>#REF!</v>
      </c>
      <c r="N1563" s="19" t="s">
        <v>1546</v>
      </c>
      <c r="O1563" s="19" t="s">
        <v>428</v>
      </c>
      <c r="P1563" s="129" t="e">
        <f>VLOOKUP(I1563,#REF!,8,0)</f>
        <v>#REF!</v>
      </c>
      <c r="Q1563" s="19" t="e">
        <f t="shared" si="64"/>
        <v>#REF!</v>
      </c>
      <c r="R1563" s="19" t="s">
        <v>553</v>
      </c>
    </row>
    <row r="1564" spans="1:18" hidden="1">
      <c r="A1564" s="11">
        <v>1652</v>
      </c>
      <c r="B1564" s="12">
        <v>44939</v>
      </c>
      <c r="C1564" s="20" t="s">
        <v>764</v>
      </c>
      <c r="D1564" s="16" t="s">
        <v>311</v>
      </c>
      <c r="E1564" s="16"/>
      <c r="I1564" s="37" t="s">
        <v>26</v>
      </c>
      <c r="J1564" s="37">
        <v>9</v>
      </c>
      <c r="K1564" s="13" t="e">
        <f>VLOOKUP(I1564,#REF!,2,0)</f>
        <v>#REF!</v>
      </c>
      <c r="L1564" s="17" t="e">
        <f>VLOOKUP(I1564,#REF!,6,0)</f>
        <v>#REF!</v>
      </c>
      <c r="M1564" s="30" t="e">
        <f t="shared" si="63"/>
        <v>#REF!</v>
      </c>
      <c r="N1564" s="19" t="s">
        <v>1546</v>
      </c>
      <c r="O1564" s="19" t="s">
        <v>428</v>
      </c>
      <c r="P1564" s="129" t="e">
        <f>VLOOKUP(I1564,#REF!,8,0)</f>
        <v>#REF!</v>
      </c>
      <c r="Q1564" s="19" t="e">
        <f t="shared" si="64"/>
        <v>#REF!</v>
      </c>
      <c r="R1564" s="19" t="s">
        <v>553</v>
      </c>
    </row>
    <row r="1565" spans="1:18">
      <c r="A1565" s="11">
        <v>1653</v>
      </c>
      <c r="B1565" s="12">
        <v>44939</v>
      </c>
      <c r="C1565" s="20" t="s">
        <v>764</v>
      </c>
      <c r="D1565" s="16" t="s">
        <v>311</v>
      </c>
      <c r="E1565" s="16"/>
      <c r="I1565" s="37" t="s">
        <v>25</v>
      </c>
      <c r="J1565" s="37">
        <v>3</v>
      </c>
      <c r="K1565" s="13" t="e">
        <f>VLOOKUP(I1565,#REF!,2,0)</f>
        <v>#REF!</v>
      </c>
      <c r="L1565" s="17" t="e">
        <f>VLOOKUP(I1565,#REF!,6,0)</f>
        <v>#REF!</v>
      </c>
      <c r="M1565" s="30" t="e">
        <f t="shared" si="63"/>
        <v>#REF!</v>
      </c>
      <c r="N1565" s="19" t="s">
        <v>1546</v>
      </c>
      <c r="O1565" s="19" t="s">
        <v>428</v>
      </c>
      <c r="P1565" s="129" t="e">
        <f>VLOOKUP(I1565,#REF!,8,0)</f>
        <v>#REF!</v>
      </c>
      <c r="Q1565" s="19" t="e">
        <f t="shared" si="64"/>
        <v>#REF!</v>
      </c>
      <c r="R1565" s="19" t="s">
        <v>554</v>
      </c>
    </row>
    <row r="1566" spans="1:18" hidden="1">
      <c r="A1566" s="11">
        <v>1654</v>
      </c>
      <c r="B1566" s="12">
        <v>44939</v>
      </c>
      <c r="C1566" s="20" t="s">
        <v>764</v>
      </c>
      <c r="D1566" s="16" t="s">
        <v>311</v>
      </c>
      <c r="E1566" s="16"/>
      <c r="I1566" s="37" t="s">
        <v>21</v>
      </c>
      <c r="J1566" s="37">
        <v>9</v>
      </c>
      <c r="K1566" s="13" t="e">
        <f>VLOOKUP(I1566,#REF!,2,0)</f>
        <v>#REF!</v>
      </c>
      <c r="L1566" s="17" t="e">
        <f>VLOOKUP(I1566,#REF!,6,0)</f>
        <v>#REF!</v>
      </c>
      <c r="M1566" s="30" t="e">
        <f t="shared" si="63"/>
        <v>#REF!</v>
      </c>
      <c r="N1566" s="19" t="s">
        <v>1546</v>
      </c>
      <c r="O1566" s="19" t="s">
        <v>428</v>
      </c>
      <c r="P1566" s="129" t="e">
        <f>VLOOKUP(I1566,#REF!,8,0)</f>
        <v>#REF!</v>
      </c>
      <c r="Q1566" s="19" t="e">
        <f t="shared" si="64"/>
        <v>#REF!</v>
      </c>
      <c r="R1566" s="19" t="s">
        <v>555</v>
      </c>
    </row>
    <row r="1567" spans="1:18" hidden="1">
      <c r="A1567" s="11">
        <v>1655</v>
      </c>
      <c r="B1567" s="12">
        <v>44939</v>
      </c>
      <c r="C1567" s="20" t="s">
        <v>764</v>
      </c>
      <c r="D1567" s="16" t="s">
        <v>311</v>
      </c>
      <c r="E1567" s="16"/>
      <c r="I1567" s="37" t="s">
        <v>41</v>
      </c>
      <c r="J1567" s="37">
        <v>3</v>
      </c>
      <c r="K1567" s="13" t="e">
        <f>VLOOKUP(I1567,#REF!,2,0)</f>
        <v>#REF!</v>
      </c>
      <c r="L1567" s="17" t="e">
        <f>VLOOKUP(I1567,#REF!,6,0)</f>
        <v>#REF!</v>
      </c>
      <c r="M1567" s="30" t="e">
        <f t="shared" si="63"/>
        <v>#REF!</v>
      </c>
      <c r="N1567" s="19" t="s">
        <v>1546</v>
      </c>
      <c r="O1567" s="19" t="s">
        <v>428</v>
      </c>
      <c r="P1567" s="129" t="e">
        <f>VLOOKUP(I1567,#REF!,8,0)</f>
        <v>#REF!</v>
      </c>
      <c r="Q1567" s="19" t="e">
        <f t="shared" si="64"/>
        <v>#REF!</v>
      </c>
      <c r="R1567" s="19" t="s">
        <v>555</v>
      </c>
    </row>
    <row r="1568" spans="1:18" hidden="1">
      <c r="A1568" s="11">
        <v>1656</v>
      </c>
      <c r="B1568" s="12">
        <v>44939</v>
      </c>
      <c r="C1568" s="20" t="s">
        <v>764</v>
      </c>
      <c r="D1568" s="16" t="s">
        <v>311</v>
      </c>
      <c r="E1568" s="16"/>
      <c r="I1568" s="37" t="s">
        <v>35</v>
      </c>
      <c r="J1568" s="37">
        <v>15</v>
      </c>
      <c r="K1568" s="13" t="e">
        <f>VLOOKUP(I1568,#REF!,2,0)</f>
        <v>#REF!</v>
      </c>
      <c r="L1568" s="17" t="e">
        <f>VLOOKUP(I1568,#REF!,6,0)</f>
        <v>#REF!</v>
      </c>
      <c r="M1568" s="30" t="e">
        <f t="shared" si="63"/>
        <v>#REF!</v>
      </c>
      <c r="N1568" s="19" t="s">
        <v>1546</v>
      </c>
      <c r="O1568" s="19" t="s">
        <v>428</v>
      </c>
      <c r="P1568" s="129" t="e">
        <f>VLOOKUP(I1568,#REF!,8,0)</f>
        <v>#REF!</v>
      </c>
      <c r="Q1568" s="19" t="e">
        <f t="shared" si="64"/>
        <v>#REF!</v>
      </c>
      <c r="R1568" s="19" t="s">
        <v>556</v>
      </c>
    </row>
    <row r="1569" spans="1:18" hidden="1">
      <c r="A1569" s="11">
        <v>1657</v>
      </c>
      <c r="B1569" s="12">
        <v>44939</v>
      </c>
      <c r="C1569" s="20" t="s">
        <v>764</v>
      </c>
      <c r="D1569" s="16" t="s">
        <v>311</v>
      </c>
      <c r="E1569" s="16"/>
      <c r="I1569" s="37" t="s">
        <v>23</v>
      </c>
      <c r="J1569" s="37">
        <v>3</v>
      </c>
      <c r="K1569" s="13" t="e">
        <f>VLOOKUP(I1569,#REF!,2,0)</f>
        <v>#REF!</v>
      </c>
      <c r="L1569" s="17" t="e">
        <f>VLOOKUP(I1569,#REF!,6,0)</f>
        <v>#REF!</v>
      </c>
      <c r="M1569" s="30" t="e">
        <f t="shared" si="63"/>
        <v>#REF!</v>
      </c>
      <c r="N1569" s="19" t="s">
        <v>1546</v>
      </c>
      <c r="O1569" s="19" t="s">
        <v>428</v>
      </c>
      <c r="P1569" s="129" t="e">
        <f>VLOOKUP(I1569,#REF!,8,0)</f>
        <v>#REF!</v>
      </c>
      <c r="Q1569" s="19" t="e">
        <f t="shared" si="64"/>
        <v>#REF!</v>
      </c>
      <c r="R1569" s="19" t="s">
        <v>556</v>
      </c>
    </row>
    <row r="1570" spans="1:18">
      <c r="A1570" s="11">
        <v>1658</v>
      </c>
      <c r="B1570" s="12">
        <v>44939</v>
      </c>
      <c r="C1570" s="20" t="s">
        <v>764</v>
      </c>
      <c r="D1570" s="16" t="s">
        <v>1113</v>
      </c>
      <c r="E1570" s="16"/>
      <c r="I1570" s="37" t="s">
        <v>25</v>
      </c>
      <c r="J1570" s="37">
        <v>12</v>
      </c>
      <c r="K1570" s="13" t="e">
        <f>VLOOKUP(I1570,#REF!,2,0)</f>
        <v>#REF!</v>
      </c>
      <c r="L1570" s="17" t="e">
        <f>VLOOKUP(I1570,#REF!,6,0)</f>
        <v>#REF!</v>
      </c>
      <c r="M1570" s="30" t="e">
        <f t="shared" si="63"/>
        <v>#REF!</v>
      </c>
      <c r="N1570" s="19">
        <v>4146021176</v>
      </c>
      <c r="O1570" s="19" t="s">
        <v>1134</v>
      </c>
      <c r="P1570" s="129" t="e">
        <f>VLOOKUP(I1570,#REF!,8,0)</f>
        <v>#REF!</v>
      </c>
      <c r="Q1570" s="19" t="e">
        <f t="shared" si="64"/>
        <v>#REF!</v>
      </c>
      <c r="R1570" s="19" t="s">
        <v>556</v>
      </c>
    </row>
    <row r="1571" spans="1:18" hidden="1">
      <c r="A1571" s="11">
        <v>1659</v>
      </c>
      <c r="B1571" s="12">
        <v>44939</v>
      </c>
      <c r="C1571" s="20" t="s">
        <v>764</v>
      </c>
      <c r="D1571" s="16" t="s">
        <v>327</v>
      </c>
      <c r="E1571" s="16"/>
      <c r="I1571" s="37" t="s">
        <v>31</v>
      </c>
      <c r="J1571" s="37">
        <v>6</v>
      </c>
      <c r="K1571" s="13" t="e">
        <f>VLOOKUP(I1571,#REF!,2,0)</f>
        <v>#REF!</v>
      </c>
      <c r="L1571" s="17" t="e">
        <f>VLOOKUP(I1571,#REF!,6,0)</f>
        <v>#REF!</v>
      </c>
      <c r="M1571" s="30" t="e">
        <f t="shared" si="63"/>
        <v>#REF!</v>
      </c>
      <c r="N1571" s="19" t="s">
        <v>1547</v>
      </c>
      <c r="O1571" s="19" t="s">
        <v>429</v>
      </c>
      <c r="P1571" s="129" t="e">
        <f>VLOOKUP(I1571,#REF!,8,0)</f>
        <v>#REF!</v>
      </c>
      <c r="Q1571" s="19" t="e">
        <f t="shared" si="64"/>
        <v>#REF!</v>
      </c>
      <c r="R1571" s="19" t="s">
        <v>556</v>
      </c>
    </row>
    <row r="1572" spans="1:18" hidden="1">
      <c r="A1572" s="11">
        <v>1660</v>
      </c>
      <c r="B1572" s="12">
        <v>44939</v>
      </c>
      <c r="C1572" s="20" t="s">
        <v>764</v>
      </c>
      <c r="D1572" s="16" t="s">
        <v>327</v>
      </c>
      <c r="E1572" s="16"/>
      <c r="I1572" s="37" t="s">
        <v>26</v>
      </c>
      <c r="J1572" s="37">
        <v>24</v>
      </c>
      <c r="K1572" s="13" t="e">
        <f>VLOOKUP(I1572,#REF!,2,0)</f>
        <v>#REF!</v>
      </c>
      <c r="L1572" s="17" t="e">
        <f>VLOOKUP(I1572,#REF!,6,0)</f>
        <v>#REF!</v>
      </c>
      <c r="M1572" s="30" t="e">
        <f t="shared" si="63"/>
        <v>#REF!</v>
      </c>
      <c r="N1572" s="19" t="s">
        <v>1547</v>
      </c>
      <c r="O1572" s="19" t="s">
        <v>429</v>
      </c>
      <c r="P1572" s="129" t="e">
        <f>VLOOKUP(I1572,#REF!,8,0)</f>
        <v>#REF!</v>
      </c>
      <c r="Q1572" s="19" t="e">
        <f t="shared" si="64"/>
        <v>#REF!</v>
      </c>
      <c r="R1572" s="19" t="s">
        <v>557</v>
      </c>
    </row>
    <row r="1573" spans="1:18">
      <c r="A1573" s="11">
        <v>1661</v>
      </c>
      <c r="B1573" s="12">
        <v>44939</v>
      </c>
      <c r="C1573" s="20" t="s">
        <v>764</v>
      </c>
      <c r="D1573" s="16" t="s">
        <v>327</v>
      </c>
      <c r="E1573" s="16"/>
      <c r="I1573" s="37" t="s">
        <v>25</v>
      </c>
      <c r="J1573" s="37">
        <v>15</v>
      </c>
      <c r="K1573" s="13" t="e">
        <f>VLOOKUP(I1573,#REF!,2,0)</f>
        <v>#REF!</v>
      </c>
      <c r="L1573" s="17" t="e">
        <f>VLOOKUP(I1573,#REF!,6,0)</f>
        <v>#REF!</v>
      </c>
      <c r="M1573" s="30" t="e">
        <f t="shared" si="63"/>
        <v>#REF!</v>
      </c>
      <c r="N1573" s="19" t="s">
        <v>1547</v>
      </c>
      <c r="O1573" s="19" t="s">
        <v>429</v>
      </c>
      <c r="P1573" s="129" t="e">
        <f>VLOOKUP(I1573,#REF!,8,0)</f>
        <v>#REF!</v>
      </c>
      <c r="Q1573" s="19" t="e">
        <f t="shared" si="64"/>
        <v>#REF!</v>
      </c>
      <c r="R1573" s="19" t="s">
        <v>557</v>
      </c>
    </row>
    <row r="1574" spans="1:18" hidden="1">
      <c r="A1574" s="11">
        <v>1662</v>
      </c>
      <c r="B1574" s="12">
        <v>44939</v>
      </c>
      <c r="C1574" s="20" t="s">
        <v>764</v>
      </c>
      <c r="D1574" s="16" t="s">
        <v>327</v>
      </c>
      <c r="E1574" s="16"/>
      <c r="I1574" s="37" t="s">
        <v>21</v>
      </c>
      <c r="J1574" s="37">
        <v>18</v>
      </c>
      <c r="K1574" s="13" t="e">
        <f>VLOOKUP(I1574,#REF!,2,0)</f>
        <v>#REF!</v>
      </c>
      <c r="L1574" s="17" t="e">
        <f>VLOOKUP(I1574,#REF!,6,0)</f>
        <v>#REF!</v>
      </c>
      <c r="M1574" s="30" t="e">
        <f t="shared" si="63"/>
        <v>#REF!</v>
      </c>
      <c r="N1574" s="19" t="s">
        <v>1547</v>
      </c>
      <c r="O1574" s="19" t="s">
        <v>429</v>
      </c>
      <c r="P1574" s="129" t="e">
        <f>VLOOKUP(I1574,#REF!,8,0)</f>
        <v>#REF!</v>
      </c>
      <c r="Q1574" s="19" t="e">
        <f t="shared" si="64"/>
        <v>#REF!</v>
      </c>
      <c r="R1574" s="19" t="s">
        <v>558</v>
      </c>
    </row>
    <row r="1575" spans="1:18" hidden="1">
      <c r="A1575" s="11">
        <v>1663</v>
      </c>
      <c r="B1575" s="12">
        <v>44939</v>
      </c>
      <c r="C1575" s="20" t="s">
        <v>764</v>
      </c>
      <c r="D1575" s="16" t="s">
        <v>327</v>
      </c>
      <c r="E1575" s="16"/>
      <c r="I1575" s="37" t="s">
        <v>41</v>
      </c>
      <c r="J1575" s="37">
        <v>3</v>
      </c>
      <c r="K1575" s="13" t="e">
        <f>VLOOKUP(I1575,#REF!,2,0)</f>
        <v>#REF!</v>
      </c>
      <c r="L1575" s="17" t="e">
        <f>VLOOKUP(I1575,#REF!,6,0)</f>
        <v>#REF!</v>
      </c>
      <c r="M1575" s="30" t="e">
        <f t="shared" si="63"/>
        <v>#REF!</v>
      </c>
      <c r="N1575" s="19" t="s">
        <v>1547</v>
      </c>
      <c r="O1575" s="19" t="s">
        <v>429</v>
      </c>
      <c r="P1575" s="129" t="e">
        <f>VLOOKUP(I1575,#REF!,8,0)</f>
        <v>#REF!</v>
      </c>
      <c r="Q1575" s="19" t="e">
        <f t="shared" si="64"/>
        <v>#REF!</v>
      </c>
      <c r="R1575" s="19" t="s">
        <v>558</v>
      </c>
    </row>
    <row r="1576" spans="1:18" hidden="1">
      <c r="A1576" s="11">
        <v>1664</v>
      </c>
      <c r="B1576" s="12">
        <v>44939</v>
      </c>
      <c r="C1576" s="20" t="s">
        <v>764</v>
      </c>
      <c r="D1576" s="16" t="s">
        <v>327</v>
      </c>
      <c r="E1576" s="16"/>
      <c r="I1576" s="37" t="s">
        <v>35</v>
      </c>
      <c r="J1576" s="37">
        <v>12</v>
      </c>
      <c r="K1576" s="13" t="e">
        <f>VLOOKUP(I1576,#REF!,2,0)</f>
        <v>#REF!</v>
      </c>
      <c r="L1576" s="17" t="e">
        <f>VLOOKUP(I1576,#REF!,6,0)</f>
        <v>#REF!</v>
      </c>
      <c r="M1576" s="30" t="e">
        <f t="shared" si="63"/>
        <v>#REF!</v>
      </c>
      <c r="N1576" s="19" t="s">
        <v>1547</v>
      </c>
      <c r="O1576" s="19" t="s">
        <v>429</v>
      </c>
      <c r="P1576" s="129" t="e">
        <f>VLOOKUP(I1576,#REF!,8,0)</f>
        <v>#REF!</v>
      </c>
      <c r="Q1576" s="19" t="e">
        <f t="shared" si="64"/>
        <v>#REF!</v>
      </c>
      <c r="R1576" s="19" t="s">
        <v>558</v>
      </c>
    </row>
    <row r="1577" spans="1:18" hidden="1">
      <c r="A1577" s="11">
        <v>1665</v>
      </c>
      <c r="B1577" s="12">
        <v>44939</v>
      </c>
      <c r="C1577" s="20" t="s">
        <v>764</v>
      </c>
      <c r="D1577" s="16" t="s">
        <v>313</v>
      </c>
      <c r="E1577" s="16"/>
      <c r="I1577" s="37" t="s">
        <v>26</v>
      </c>
      <c r="J1577" s="37">
        <v>9</v>
      </c>
      <c r="K1577" s="13" t="e">
        <f>VLOOKUP(I1577,#REF!,2,0)</f>
        <v>#REF!</v>
      </c>
      <c r="L1577" s="17" t="e">
        <f>VLOOKUP(I1577,#REF!,6,0)</f>
        <v>#REF!</v>
      </c>
      <c r="M1577" s="30" t="e">
        <f t="shared" si="63"/>
        <v>#REF!</v>
      </c>
      <c r="N1577" s="19" t="s">
        <v>1548</v>
      </c>
      <c r="O1577" s="19" t="s">
        <v>430</v>
      </c>
      <c r="P1577" s="129" t="e">
        <f>VLOOKUP(I1577,#REF!,8,0)</f>
        <v>#REF!</v>
      </c>
      <c r="Q1577" s="19" t="e">
        <f t="shared" si="64"/>
        <v>#REF!</v>
      </c>
      <c r="R1577" s="19" t="s">
        <v>558</v>
      </c>
    </row>
    <row r="1578" spans="1:18">
      <c r="A1578" s="11">
        <v>1666</v>
      </c>
      <c r="B1578" s="12">
        <v>44939</v>
      </c>
      <c r="C1578" s="20" t="s">
        <v>764</v>
      </c>
      <c r="D1578" s="16" t="s">
        <v>313</v>
      </c>
      <c r="E1578" s="16"/>
      <c r="I1578" s="37" t="s">
        <v>25</v>
      </c>
      <c r="J1578" s="37">
        <v>9</v>
      </c>
      <c r="K1578" s="13" t="e">
        <f>VLOOKUP(I1578,#REF!,2,0)</f>
        <v>#REF!</v>
      </c>
      <c r="L1578" s="17" t="e">
        <f>VLOOKUP(I1578,#REF!,6,0)</f>
        <v>#REF!</v>
      </c>
      <c r="M1578" s="30" t="e">
        <f t="shared" si="63"/>
        <v>#REF!</v>
      </c>
      <c r="N1578" s="19" t="s">
        <v>1548</v>
      </c>
      <c r="O1578" s="19" t="s">
        <v>430</v>
      </c>
      <c r="P1578" s="129" t="e">
        <f>VLOOKUP(I1578,#REF!,8,0)</f>
        <v>#REF!</v>
      </c>
      <c r="Q1578" s="19" t="e">
        <f t="shared" si="64"/>
        <v>#REF!</v>
      </c>
      <c r="R1578" s="19" t="s">
        <v>558</v>
      </c>
    </row>
    <row r="1579" spans="1:18" hidden="1">
      <c r="A1579" s="11">
        <v>1667</v>
      </c>
      <c r="B1579" s="12">
        <v>44939</v>
      </c>
      <c r="C1579" s="20" t="s">
        <v>764</v>
      </c>
      <c r="D1579" s="16" t="s">
        <v>313</v>
      </c>
      <c r="E1579" s="16"/>
      <c r="I1579" s="37" t="s">
        <v>21</v>
      </c>
      <c r="J1579" s="37">
        <v>6</v>
      </c>
      <c r="K1579" s="13" t="e">
        <f>VLOOKUP(I1579,#REF!,2,0)</f>
        <v>#REF!</v>
      </c>
      <c r="L1579" s="17" t="e">
        <f>VLOOKUP(I1579,#REF!,6,0)</f>
        <v>#REF!</v>
      </c>
      <c r="M1579" s="30" t="e">
        <f t="shared" si="63"/>
        <v>#REF!</v>
      </c>
      <c r="N1579" s="19" t="s">
        <v>1548</v>
      </c>
      <c r="O1579" s="19" t="s">
        <v>430</v>
      </c>
      <c r="P1579" s="129" t="e">
        <f>VLOOKUP(I1579,#REF!,8,0)</f>
        <v>#REF!</v>
      </c>
      <c r="Q1579" s="19" t="e">
        <f t="shared" si="64"/>
        <v>#REF!</v>
      </c>
      <c r="R1579" s="19" t="s">
        <v>558</v>
      </c>
    </row>
    <row r="1580" spans="1:18" hidden="1">
      <c r="A1580" s="11">
        <v>1668</v>
      </c>
      <c r="B1580" s="12">
        <v>44939</v>
      </c>
      <c r="C1580" s="20" t="s">
        <v>764</v>
      </c>
      <c r="D1580" s="16" t="s">
        <v>313</v>
      </c>
      <c r="E1580" s="16"/>
      <c r="I1580" s="37" t="s">
        <v>41</v>
      </c>
      <c r="J1580" s="37">
        <v>6</v>
      </c>
      <c r="K1580" s="13" t="e">
        <f>VLOOKUP(I1580,#REF!,2,0)</f>
        <v>#REF!</v>
      </c>
      <c r="L1580" s="17" t="e">
        <f>VLOOKUP(I1580,#REF!,6,0)</f>
        <v>#REF!</v>
      </c>
      <c r="M1580" s="30" t="e">
        <f t="shared" si="63"/>
        <v>#REF!</v>
      </c>
      <c r="N1580" s="19" t="s">
        <v>1548</v>
      </c>
      <c r="O1580" s="19" t="s">
        <v>430</v>
      </c>
      <c r="P1580" s="129" t="e">
        <f>VLOOKUP(I1580,#REF!,8,0)</f>
        <v>#REF!</v>
      </c>
      <c r="Q1580" s="19" t="e">
        <f t="shared" si="64"/>
        <v>#REF!</v>
      </c>
      <c r="R1580" s="19" t="s">
        <v>558</v>
      </c>
    </row>
    <row r="1581" spans="1:18" hidden="1">
      <c r="A1581" s="11">
        <v>1669</v>
      </c>
      <c r="B1581" s="12">
        <v>44939</v>
      </c>
      <c r="C1581" s="20" t="s">
        <v>764</v>
      </c>
      <c r="D1581" s="16" t="s">
        <v>313</v>
      </c>
      <c r="E1581" s="16"/>
      <c r="I1581" s="37" t="s">
        <v>35</v>
      </c>
      <c r="J1581" s="37">
        <v>3</v>
      </c>
      <c r="K1581" s="13" t="e">
        <f>VLOOKUP(I1581,#REF!,2,0)</f>
        <v>#REF!</v>
      </c>
      <c r="L1581" s="17" t="e">
        <f>VLOOKUP(I1581,#REF!,6,0)</f>
        <v>#REF!</v>
      </c>
      <c r="M1581" s="30" t="e">
        <f t="shared" si="63"/>
        <v>#REF!</v>
      </c>
      <c r="N1581" s="19" t="s">
        <v>1548</v>
      </c>
      <c r="O1581" s="19" t="s">
        <v>430</v>
      </c>
      <c r="P1581" s="129" t="e">
        <f>VLOOKUP(I1581,#REF!,8,0)</f>
        <v>#REF!</v>
      </c>
      <c r="Q1581" s="19" t="e">
        <f t="shared" si="64"/>
        <v>#REF!</v>
      </c>
      <c r="R1581" s="19" t="s">
        <v>559</v>
      </c>
    </row>
    <row r="1582" spans="1:18" hidden="1">
      <c r="A1582" s="11">
        <v>1670</v>
      </c>
      <c r="B1582" s="12">
        <v>44939</v>
      </c>
      <c r="C1582" s="20" t="s">
        <v>764</v>
      </c>
      <c r="D1582" s="16" t="s">
        <v>1538</v>
      </c>
      <c r="E1582" s="16"/>
      <c r="I1582" s="37" t="s">
        <v>31</v>
      </c>
      <c r="J1582" s="37">
        <v>6</v>
      </c>
      <c r="K1582" s="13" t="e">
        <f>VLOOKUP(I1582,#REF!,2,0)</f>
        <v>#REF!</v>
      </c>
      <c r="L1582" s="17" t="e">
        <f>VLOOKUP(I1582,#REF!,6,0)</f>
        <v>#REF!</v>
      </c>
      <c r="M1582" s="30" t="e">
        <f t="shared" si="63"/>
        <v>#REF!</v>
      </c>
      <c r="N1582" s="19" t="s">
        <v>1549</v>
      </c>
      <c r="O1582" s="19" t="s">
        <v>1559</v>
      </c>
      <c r="P1582" s="129" t="e">
        <f>VLOOKUP(I1582,#REF!,8,0)</f>
        <v>#REF!</v>
      </c>
      <c r="Q1582" s="19" t="e">
        <f t="shared" si="64"/>
        <v>#REF!</v>
      </c>
      <c r="R1582" s="19" t="s">
        <v>559</v>
      </c>
    </row>
    <row r="1583" spans="1:18" hidden="1">
      <c r="A1583" s="11">
        <v>1671</v>
      </c>
      <c r="B1583" s="12">
        <v>44939</v>
      </c>
      <c r="C1583" s="20" t="s">
        <v>764</v>
      </c>
      <c r="D1583" s="16" t="s">
        <v>1538</v>
      </c>
      <c r="E1583" s="16"/>
      <c r="I1583" s="37" t="s">
        <v>26</v>
      </c>
      <c r="J1583" s="37">
        <v>6</v>
      </c>
      <c r="K1583" s="13" t="e">
        <f>VLOOKUP(I1583,#REF!,2,0)</f>
        <v>#REF!</v>
      </c>
      <c r="L1583" s="17" t="e">
        <f>VLOOKUP(I1583,#REF!,6,0)</f>
        <v>#REF!</v>
      </c>
      <c r="M1583" s="30" t="e">
        <f t="shared" si="63"/>
        <v>#REF!</v>
      </c>
      <c r="N1583" s="19" t="s">
        <v>1549</v>
      </c>
      <c r="O1583" s="19" t="s">
        <v>1559</v>
      </c>
      <c r="P1583" s="129" t="e">
        <f>VLOOKUP(I1583,#REF!,8,0)</f>
        <v>#REF!</v>
      </c>
      <c r="Q1583" s="19" t="e">
        <f t="shared" si="64"/>
        <v>#REF!</v>
      </c>
      <c r="R1583" s="19" t="s">
        <v>559</v>
      </c>
    </row>
    <row r="1584" spans="1:18">
      <c r="A1584" s="11">
        <v>1672</v>
      </c>
      <c r="B1584" s="12">
        <v>44939</v>
      </c>
      <c r="C1584" s="20" t="s">
        <v>764</v>
      </c>
      <c r="D1584" s="16" t="s">
        <v>1538</v>
      </c>
      <c r="E1584" s="16"/>
      <c r="I1584" s="37" t="s">
        <v>25</v>
      </c>
      <c r="J1584" s="37">
        <v>9</v>
      </c>
      <c r="K1584" s="13" t="e">
        <f>VLOOKUP(I1584,#REF!,2,0)</f>
        <v>#REF!</v>
      </c>
      <c r="L1584" s="17" t="e">
        <f>VLOOKUP(I1584,#REF!,6,0)</f>
        <v>#REF!</v>
      </c>
      <c r="M1584" s="30" t="e">
        <f t="shared" si="63"/>
        <v>#REF!</v>
      </c>
      <c r="N1584" s="19" t="s">
        <v>1549</v>
      </c>
      <c r="O1584" s="19" t="s">
        <v>1559</v>
      </c>
      <c r="P1584" s="129" t="e">
        <f>VLOOKUP(I1584,#REF!,8,0)</f>
        <v>#REF!</v>
      </c>
      <c r="Q1584" s="19" t="e">
        <f t="shared" si="64"/>
        <v>#REF!</v>
      </c>
      <c r="R1584" s="19" t="s">
        <v>559</v>
      </c>
    </row>
    <row r="1585" spans="1:18" hidden="1">
      <c r="A1585" s="11">
        <v>1673</v>
      </c>
      <c r="B1585" s="12">
        <v>44939</v>
      </c>
      <c r="C1585" s="20" t="s">
        <v>764</v>
      </c>
      <c r="D1585" s="16" t="s">
        <v>1538</v>
      </c>
      <c r="E1585" s="16"/>
      <c r="I1585" s="37" t="s">
        <v>21</v>
      </c>
      <c r="J1585" s="37">
        <v>6</v>
      </c>
      <c r="K1585" s="13" t="e">
        <f>VLOOKUP(I1585,#REF!,2,0)</f>
        <v>#REF!</v>
      </c>
      <c r="L1585" s="17" t="e">
        <f>VLOOKUP(I1585,#REF!,6,0)</f>
        <v>#REF!</v>
      </c>
      <c r="M1585" s="30" t="e">
        <f t="shared" si="63"/>
        <v>#REF!</v>
      </c>
      <c r="N1585" s="19" t="s">
        <v>1549</v>
      </c>
      <c r="O1585" s="19" t="s">
        <v>1559</v>
      </c>
      <c r="P1585" s="129" t="e">
        <f>VLOOKUP(I1585,#REF!,8,0)</f>
        <v>#REF!</v>
      </c>
      <c r="Q1585" s="19" t="e">
        <f t="shared" si="64"/>
        <v>#REF!</v>
      </c>
      <c r="R1585" s="19" t="s">
        <v>560</v>
      </c>
    </row>
    <row r="1586" spans="1:18" hidden="1">
      <c r="A1586" s="11">
        <v>1674</v>
      </c>
      <c r="B1586" s="12">
        <v>44939</v>
      </c>
      <c r="C1586" s="20" t="s">
        <v>764</v>
      </c>
      <c r="D1586" s="16" t="s">
        <v>1538</v>
      </c>
      <c r="E1586" s="16"/>
      <c r="I1586" s="37" t="s">
        <v>23</v>
      </c>
      <c r="J1586" s="37">
        <v>3</v>
      </c>
      <c r="K1586" s="13" t="e">
        <f>VLOOKUP(I1586,#REF!,2,0)</f>
        <v>#REF!</v>
      </c>
      <c r="L1586" s="17" t="e">
        <f>VLOOKUP(I1586,#REF!,6,0)</f>
        <v>#REF!</v>
      </c>
      <c r="M1586" s="30" t="e">
        <f t="shared" si="63"/>
        <v>#REF!</v>
      </c>
      <c r="N1586" s="19" t="s">
        <v>1549</v>
      </c>
      <c r="O1586" s="19" t="s">
        <v>1559</v>
      </c>
      <c r="P1586" s="129" t="e">
        <f>VLOOKUP(I1586,#REF!,8,0)</f>
        <v>#REF!</v>
      </c>
      <c r="Q1586" s="19" t="e">
        <f t="shared" si="64"/>
        <v>#REF!</v>
      </c>
      <c r="R1586" s="19" t="s">
        <v>561</v>
      </c>
    </row>
    <row r="1587" spans="1:18" hidden="1">
      <c r="A1587" s="11">
        <v>1675</v>
      </c>
      <c r="B1587" s="12">
        <v>44939</v>
      </c>
      <c r="C1587" s="20" t="s">
        <v>764</v>
      </c>
      <c r="D1587" s="16" t="s">
        <v>781</v>
      </c>
      <c r="E1587" s="16"/>
      <c r="I1587" s="37" t="s">
        <v>26</v>
      </c>
      <c r="J1587" s="37">
        <v>3</v>
      </c>
      <c r="K1587" s="13" t="e">
        <f>VLOOKUP(I1587,#REF!,2,0)</f>
        <v>#REF!</v>
      </c>
      <c r="L1587" s="17" t="e">
        <f>VLOOKUP(I1587,#REF!,6,0)</f>
        <v>#REF!</v>
      </c>
      <c r="M1587" s="30" t="e">
        <f t="shared" si="63"/>
        <v>#REF!</v>
      </c>
      <c r="N1587" s="19" t="s">
        <v>1550</v>
      </c>
      <c r="O1587" s="19" t="s">
        <v>831</v>
      </c>
      <c r="P1587" s="129" t="e">
        <f>VLOOKUP(I1587,#REF!,8,0)</f>
        <v>#REF!</v>
      </c>
      <c r="Q1587" s="19" t="e">
        <f t="shared" si="64"/>
        <v>#REF!</v>
      </c>
      <c r="R1587" s="19" t="s">
        <v>561</v>
      </c>
    </row>
    <row r="1588" spans="1:18">
      <c r="A1588" s="11">
        <v>1676</v>
      </c>
      <c r="B1588" s="12">
        <v>44939</v>
      </c>
      <c r="C1588" s="20" t="s">
        <v>764</v>
      </c>
      <c r="D1588" s="16" t="s">
        <v>781</v>
      </c>
      <c r="E1588" s="16"/>
      <c r="I1588" s="37" t="s">
        <v>25</v>
      </c>
      <c r="J1588" s="37">
        <v>6</v>
      </c>
      <c r="K1588" s="13" t="e">
        <f>VLOOKUP(I1588,#REF!,2,0)</f>
        <v>#REF!</v>
      </c>
      <c r="L1588" s="17" t="e">
        <f>VLOOKUP(I1588,#REF!,6,0)</f>
        <v>#REF!</v>
      </c>
      <c r="M1588" s="30" t="e">
        <f t="shared" si="63"/>
        <v>#REF!</v>
      </c>
      <c r="N1588" s="19" t="s">
        <v>1550</v>
      </c>
      <c r="O1588" s="19" t="s">
        <v>831</v>
      </c>
      <c r="P1588" s="129" t="e">
        <f>VLOOKUP(I1588,#REF!,8,0)</f>
        <v>#REF!</v>
      </c>
      <c r="Q1588" s="129" t="e">
        <f t="shared" si="64"/>
        <v>#REF!</v>
      </c>
      <c r="R1588" s="19" t="s">
        <v>561</v>
      </c>
    </row>
    <row r="1589" spans="1:18" hidden="1">
      <c r="A1589" s="11">
        <v>1677</v>
      </c>
      <c r="B1589" s="12">
        <v>44939</v>
      </c>
      <c r="C1589" s="20" t="s">
        <v>764</v>
      </c>
      <c r="D1589" s="16" t="s">
        <v>781</v>
      </c>
      <c r="E1589" s="16"/>
      <c r="I1589" s="37" t="s">
        <v>21</v>
      </c>
      <c r="J1589" s="37">
        <v>3</v>
      </c>
      <c r="K1589" s="13" t="e">
        <f>VLOOKUP(I1589,#REF!,2,0)</f>
        <v>#REF!</v>
      </c>
      <c r="L1589" s="17" t="e">
        <f>VLOOKUP(I1589,#REF!,6,0)</f>
        <v>#REF!</v>
      </c>
      <c r="M1589" s="30" t="e">
        <f t="shared" si="63"/>
        <v>#REF!</v>
      </c>
      <c r="N1589" s="19" t="s">
        <v>1550</v>
      </c>
      <c r="O1589" s="19" t="s">
        <v>831</v>
      </c>
      <c r="P1589" s="129" t="e">
        <f>VLOOKUP(I1589,#REF!,8,0)</f>
        <v>#REF!</v>
      </c>
      <c r="Q1589" s="19" t="e">
        <f t="shared" si="64"/>
        <v>#REF!</v>
      </c>
      <c r="R1589" s="19" t="s">
        <v>561</v>
      </c>
    </row>
    <row r="1590" spans="1:18" hidden="1">
      <c r="A1590" s="11">
        <v>1678</v>
      </c>
      <c r="B1590" s="12">
        <v>44939</v>
      </c>
      <c r="C1590" s="20" t="s">
        <v>764</v>
      </c>
      <c r="D1590" s="16" t="s">
        <v>337</v>
      </c>
      <c r="E1590" s="16"/>
      <c r="I1590" s="37" t="s">
        <v>26</v>
      </c>
      <c r="J1590" s="37">
        <v>6</v>
      </c>
      <c r="K1590" s="13" t="e">
        <f>VLOOKUP(I1590,#REF!,2,0)</f>
        <v>#REF!</v>
      </c>
      <c r="L1590" s="17" t="e">
        <f>VLOOKUP(I1590,#REF!,6,0)</f>
        <v>#REF!</v>
      </c>
      <c r="M1590" s="30" t="e">
        <f t="shared" si="63"/>
        <v>#REF!</v>
      </c>
      <c r="N1590" s="19" t="s">
        <v>1551</v>
      </c>
      <c r="O1590" s="19" t="s">
        <v>364</v>
      </c>
      <c r="P1590" s="129" t="e">
        <f>VLOOKUP(I1590,#REF!,8,0)</f>
        <v>#REF!</v>
      </c>
      <c r="Q1590" s="19" t="e">
        <f t="shared" si="64"/>
        <v>#REF!</v>
      </c>
      <c r="R1590" s="19" t="s">
        <v>561</v>
      </c>
    </row>
    <row r="1591" spans="1:18">
      <c r="A1591" s="11">
        <v>1679</v>
      </c>
      <c r="B1591" s="12">
        <v>44939</v>
      </c>
      <c r="C1591" s="20" t="s">
        <v>764</v>
      </c>
      <c r="D1591" s="16" t="s">
        <v>337</v>
      </c>
      <c r="E1591" s="16"/>
      <c r="I1591" s="37" t="s">
        <v>25</v>
      </c>
      <c r="J1591" s="37">
        <v>6</v>
      </c>
      <c r="K1591" s="13" t="e">
        <f>VLOOKUP(I1591,#REF!,2,0)</f>
        <v>#REF!</v>
      </c>
      <c r="L1591" s="17" t="e">
        <f>VLOOKUP(I1591,#REF!,6,0)</f>
        <v>#REF!</v>
      </c>
      <c r="M1591" s="30" t="e">
        <f t="shared" si="63"/>
        <v>#REF!</v>
      </c>
      <c r="N1591" s="19" t="s">
        <v>1551</v>
      </c>
      <c r="O1591" s="19" t="s">
        <v>364</v>
      </c>
      <c r="P1591" s="129" t="e">
        <f>VLOOKUP(I1591,#REF!,8,0)</f>
        <v>#REF!</v>
      </c>
      <c r="Q1591" s="19" t="e">
        <f t="shared" si="64"/>
        <v>#REF!</v>
      </c>
      <c r="R1591" s="19" t="s">
        <v>561</v>
      </c>
    </row>
    <row r="1592" spans="1:18">
      <c r="A1592" s="11">
        <v>1680</v>
      </c>
      <c r="B1592" s="12">
        <v>44939</v>
      </c>
      <c r="C1592" s="20" t="s">
        <v>764</v>
      </c>
      <c r="D1592" s="16" t="s">
        <v>1539</v>
      </c>
      <c r="E1592" s="16"/>
      <c r="I1592" s="37" t="s">
        <v>25</v>
      </c>
      <c r="J1592" s="37">
        <v>6</v>
      </c>
      <c r="K1592" s="13" t="e">
        <f>VLOOKUP(I1592,#REF!,2,0)</f>
        <v>#REF!</v>
      </c>
      <c r="L1592" s="17" t="e">
        <f>VLOOKUP(I1592,#REF!,6,0)</f>
        <v>#REF!</v>
      </c>
      <c r="M1592" s="30" t="e">
        <f t="shared" si="63"/>
        <v>#REF!</v>
      </c>
      <c r="N1592" s="19" t="s">
        <v>1552</v>
      </c>
      <c r="O1592" s="19" t="s">
        <v>1560</v>
      </c>
      <c r="P1592" s="129" t="e">
        <f>VLOOKUP(I1592,#REF!,8,0)</f>
        <v>#REF!</v>
      </c>
      <c r="Q1592" s="19" t="e">
        <f t="shared" si="64"/>
        <v>#REF!</v>
      </c>
      <c r="R1592" s="19" t="s">
        <v>561</v>
      </c>
    </row>
    <row r="1593" spans="1:18" s="178" customFormat="1" hidden="1">
      <c r="A1593" s="172">
        <v>1681</v>
      </c>
      <c r="B1593" s="173">
        <v>44939</v>
      </c>
      <c r="C1593" s="201" t="s">
        <v>764</v>
      </c>
      <c r="D1593" s="202" t="s">
        <v>1539</v>
      </c>
      <c r="E1593" s="16"/>
      <c r="F1593" s="19"/>
      <c r="G1593" s="19"/>
      <c r="H1593" s="11"/>
      <c r="I1593" s="198" t="s">
        <v>21</v>
      </c>
      <c r="J1593" s="198">
        <v>0</v>
      </c>
      <c r="K1593" s="174" t="e">
        <f>VLOOKUP(I1593,#REF!,2,0)</f>
        <v>#REF!</v>
      </c>
      <c r="L1593" s="176" t="e">
        <f>VLOOKUP(I1593,#REF!,6,0)</f>
        <v>#REF!</v>
      </c>
      <c r="M1593" s="195" t="e">
        <f t="shared" si="63"/>
        <v>#REF!</v>
      </c>
      <c r="N1593" s="178" t="s">
        <v>1552</v>
      </c>
      <c r="O1593" s="178" t="s">
        <v>1560</v>
      </c>
      <c r="P1593" s="197" t="e">
        <f>VLOOKUP(I1593,#REF!,8,0)</f>
        <v>#REF!</v>
      </c>
      <c r="Q1593" s="178" t="e">
        <f t="shared" si="64"/>
        <v>#REF!</v>
      </c>
      <c r="R1593" s="178" t="s">
        <v>561</v>
      </c>
    </row>
    <row r="1594" spans="1:18" s="178" customFormat="1" hidden="1">
      <c r="A1594" s="172">
        <v>1682</v>
      </c>
      <c r="B1594" s="173">
        <v>44939</v>
      </c>
      <c r="C1594" s="201" t="s">
        <v>764</v>
      </c>
      <c r="D1594" s="202" t="s">
        <v>1539</v>
      </c>
      <c r="E1594" s="16"/>
      <c r="F1594" s="19"/>
      <c r="G1594" s="19"/>
      <c r="H1594" s="11"/>
      <c r="I1594" s="198" t="s">
        <v>38</v>
      </c>
      <c r="J1594" s="198">
        <v>0</v>
      </c>
      <c r="K1594" s="174" t="e">
        <f>VLOOKUP(I1594,#REF!,2,0)</f>
        <v>#REF!</v>
      </c>
      <c r="L1594" s="176" t="e">
        <f>VLOOKUP(I1594,#REF!,6,0)</f>
        <v>#REF!</v>
      </c>
      <c r="M1594" s="195" t="e">
        <f t="shared" ref="M1594:M1607" si="65">J1594*L1594</f>
        <v>#REF!</v>
      </c>
      <c r="N1594" s="178" t="s">
        <v>1552</v>
      </c>
      <c r="O1594" s="178" t="s">
        <v>1560</v>
      </c>
      <c r="P1594" s="197" t="e">
        <f>VLOOKUP(I1594,#REF!,8,0)</f>
        <v>#REF!</v>
      </c>
      <c r="Q1594" s="178" t="e">
        <f t="shared" ref="Q1594:Q1607" si="66">J1594*P1594</f>
        <v>#REF!</v>
      </c>
      <c r="R1594" s="178" t="s">
        <v>561</v>
      </c>
    </row>
    <row r="1595" spans="1:18" s="178" customFormat="1" hidden="1">
      <c r="A1595" s="172">
        <v>1683</v>
      </c>
      <c r="B1595" s="173">
        <v>44939</v>
      </c>
      <c r="C1595" s="201" t="s">
        <v>764</v>
      </c>
      <c r="D1595" s="202" t="s">
        <v>1539</v>
      </c>
      <c r="E1595" s="16"/>
      <c r="F1595" s="19"/>
      <c r="G1595" s="19"/>
      <c r="H1595" s="11"/>
      <c r="I1595" s="198" t="s">
        <v>39</v>
      </c>
      <c r="J1595" s="198">
        <v>0</v>
      </c>
      <c r="K1595" s="174" t="e">
        <f>VLOOKUP(I1595,#REF!,2,0)</f>
        <v>#REF!</v>
      </c>
      <c r="L1595" s="176" t="e">
        <f>VLOOKUP(I1595,#REF!,6,0)</f>
        <v>#REF!</v>
      </c>
      <c r="M1595" s="195" t="e">
        <f t="shared" si="65"/>
        <v>#REF!</v>
      </c>
      <c r="N1595" s="178" t="s">
        <v>1552</v>
      </c>
      <c r="O1595" s="178" t="s">
        <v>1560</v>
      </c>
      <c r="P1595" s="197" t="e">
        <f>VLOOKUP(I1595,#REF!,8,0)</f>
        <v>#REF!</v>
      </c>
      <c r="Q1595" s="178" t="e">
        <f t="shared" si="66"/>
        <v>#REF!</v>
      </c>
      <c r="R1595" s="178" t="s">
        <v>561</v>
      </c>
    </row>
    <row r="1596" spans="1:18" s="178" customFormat="1" hidden="1">
      <c r="A1596" s="172">
        <v>1684</v>
      </c>
      <c r="B1596" s="173">
        <v>44939</v>
      </c>
      <c r="C1596" s="201" t="s">
        <v>764</v>
      </c>
      <c r="D1596" s="202" t="s">
        <v>1539</v>
      </c>
      <c r="E1596" s="16"/>
      <c r="F1596" s="19"/>
      <c r="G1596" s="19"/>
      <c r="H1596" s="11"/>
      <c r="I1596" s="198" t="s">
        <v>35</v>
      </c>
      <c r="J1596" s="198">
        <v>0</v>
      </c>
      <c r="K1596" s="174" t="e">
        <f>VLOOKUP(I1596,#REF!,2,0)</f>
        <v>#REF!</v>
      </c>
      <c r="L1596" s="176" t="e">
        <f>VLOOKUP(I1596,#REF!,6,0)</f>
        <v>#REF!</v>
      </c>
      <c r="M1596" s="195" t="e">
        <f t="shared" si="65"/>
        <v>#REF!</v>
      </c>
      <c r="N1596" s="178" t="s">
        <v>1552</v>
      </c>
      <c r="O1596" s="178" t="s">
        <v>1560</v>
      </c>
      <c r="P1596" s="197" t="e">
        <f>VLOOKUP(I1596,#REF!,8,0)</f>
        <v>#REF!</v>
      </c>
      <c r="Q1596" s="178" t="e">
        <f t="shared" si="66"/>
        <v>#REF!</v>
      </c>
      <c r="R1596" s="178" t="s">
        <v>562</v>
      </c>
    </row>
    <row r="1597" spans="1:18" hidden="1">
      <c r="A1597" s="11">
        <v>1685</v>
      </c>
      <c r="B1597" s="12">
        <v>44939</v>
      </c>
      <c r="C1597" s="20" t="s">
        <v>764</v>
      </c>
      <c r="D1597" s="16" t="s">
        <v>1201</v>
      </c>
      <c r="E1597" s="16"/>
      <c r="I1597" s="37" t="s">
        <v>26</v>
      </c>
      <c r="J1597" s="37">
        <v>7</v>
      </c>
      <c r="K1597" s="13" t="e">
        <f>VLOOKUP(I1597,#REF!,2,0)</f>
        <v>#REF!</v>
      </c>
      <c r="L1597" s="17" t="e">
        <f>VLOOKUP(I1597,#REF!,6,0)</f>
        <v>#REF!</v>
      </c>
      <c r="M1597" s="30" t="e">
        <f t="shared" si="65"/>
        <v>#REF!</v>
      </c>
      <c r="N1597" s="19" t="s">
        <v>1553</v>
      </c>
      <c r="O1597" s="19" t="s">
        <v>773</v>
      </c>
      <c r="P1597" s="129" t="e">
        <f>VLOOKUP(I1597,#REF!,8,0)</f>
        <v>#REF!</v>
      </c>
      <c r="Q1597" s="19" t="e">
        <f t="shared" si="66"/>
        <v>#REF!</v>
      </c>
      <c r="R1597" s="19" t="s">
        <v>562</v>
      </c>
    </row>
    <row r="1598" spans="1:18">
      <c r="A1598" s="11">
        <v>1686</v>
      </c>
      <c r="B1598" s="12">
        <v>44939</v>
      </c>
      <c r="C1598" s="20" t="s">
        <v>764</v>
      </c>
      <c r="D1598" s="16" t="s">
        <v>1201</v>
      </c>
      <c r="E1598" s="16"/>
      <c r="I1598" s="37" t="s">
        <v>25</v>
      </c>
      <c r="J1598" s="37">
        <v>7</v>
      </c>
      <c r="K1598" s="13" t="e">
        <f>VLOOKUP(I1598,#REF!,2,0)</f>
        <v>#REF!</v>
      </c>
      <c r="L1598" s="17" t="e">
        <f>VLOOKUP(I1598,#REF!,6,0)</f>
        <v>#REF!</v>
      </c>
      <c r="M1598" s="30" t="e">
        <f t="shared" si="65"/>
        <v>#REF!</v>
      </c>
      <c r="N1598" s="19" t="s">
        <v>1553</v>
      </c>
      <c r="O1598" s="19" t="s">
        <v>773</v>
      </c>
      <c r="P1598" s="129" t="e">
        <f>VLOOKUP(I1598,#REF!,8,0)</f>
        <v>#REF!</v>
      </c>
      <c r="Q1598" s="129" t="e">
        <f t="shared" si="66"/>
        <v>#REF!</v>
      </c>
      <c r="R1598" s="19" t="s">
        <v>562</v>
      </c>
    </row>
    <row r="1599" spans="1:18" hidden="1">
      <c r="A1599" s="11">
        <v>1687</v>
      </c>
      <c r="B1599" s="12">
        <v>44939</v>
      </c>
      <c r="C1599" s="20" t="s">
        <v>764</v>
      </c>
      <c r="D1599" s="16" t="s">
        <v>1201</v>
      </c>
      <c r="E1599" s="16"/>
      <c r="I1599" s="37" t="s">
        <v>21</v>
      </c>
      <c r="J1599" s="37">
        <v>5</v>
      </c>
      <c r="K1599" s="13" t="e">
        <f>VLOOKUP(I1599,#REF!,2,0)</f>
        <v>#REF!</v>
      </c>
      <c r="L1599" s="17" t="e">
        <f>VLOOKUP(I1599,#REF!,6,0)</f>
        <v>#REF!</v>
      </c>
      <c r="M1599" s="30" t="e">
        <f t="shared" si="65"/>
        <v>#REF!</v>
      </c>
      <c r="N1599" s="19" t="s">
        <v>1553</v>
      </c>
      <c r="O1599" s="19" t="s">
        <v>773</v>
      </c>
      <c r="P1599" s="129" t="e">
        <f>VLOOKUP(I1599,#REF!,8,0)</f>
        <v>#REF!</v>
      </c>
      <c r="Q1599" s="129" t="e">
        <f t="shared" si="66"/>
        <v>#REF!</v>
      </c>
      <c r="R1599" s="19" t="s">
        <v>563</v>
      </c>
    </row>
    <row r="1600" spans="1:18" hidden="1">
      <c r="A1600" s="11">
        <v>1688</v>
      </c>
      <c r="B1600" s="12">
        <v>44939</v>
      </c>
      <c r="C1600" s="20" t="s">
        <v>764</v>
      </c>
      <c r="D1600" s="16" t="s">
        <v>1201</v>
      </c>
      <c r="E1600" s="16"/>
      <c r="I1600" s="37" t="s">
        <v>68</v>
      </c>
      <c r="J1600" s="37">
        <v>5</v>
      </c>
      <c r="K1600" s="13" t="e">
        <f>VLOOKUP(I1600,#REF!,2,0)</f>
        <v>#REF!</v>
      </c>
      <c r="L1600" s="17" t="e">
        <f>VLOOKUP(I1600,#REF!,6,0)</f>
        <v>#REF!</v>
      </c>
      <c r="M1600" s="30" t="e">
        <f t="shared" si="65"/>
        <v>#REF!</v>
      </c>
      <c r="N1600" s="19" t="s">
        <v>1553</v>
      </c>
      <c r="O1600" s="19" t="s">
        <v>773</v>
      </c>
      <c r="P1600" s="129" t="e">
        <f>VLOOKUP(I1600,#REF!,8,0)</f>
        <v>#REF!</v>
      </c>
      <c r="Q1600" s="129" t="e">
        <f t="shared" si="66"/>
        <v>#REF!</v>
      </c>
      <c r="R1600" s="19" t="s">
        <v>563</v>
      </c>
    </row>
    <row r="1601" spans="1:18" hidden="1">
      <c r="A1601" s="11">
        <v>1689</v>
      </c>
      <c r="B1601" s="12">
        <v>44939</v>
      </c>
      <c r="C1601" s="20" t="s">
        <v>764</v>
      </c>
      <c r="D1601" s="16" t="s">
        <v>1201</v>
      </c>
      <c r="E1601" s="16"/>
      <c r="I1601" s="37" t="s">
        <v>47</v>
      </c>
      <c r="J1601" s="37">
        <v>2</v>
      </c>
      <c r="K1601" s="13" t="e">
        <f>VLOOKUP(I1601,#REF!,2,0)</f>
        <v>#REF!</v>
      </c>
      <c r="L1601" s="17" t="e">
        <f>VLOOKUP(I1601,#REF!,6,0)</f>
        <v>#REF!</v>
      </c>
      <c r="M1601" s="30" t="e">
        <f t="shared" si="65"/>
        <v>#REF!</v>
      </c>
      <c r="N1601" s="19" t="s">
        <v>1553</v>
      </c>
      <c r="O1601" s="19" t="s">
        <v>773</v>
      </c>
      <c r="P1601" s="129" t="e">
        <f>VLOOKUP(I1601,#REF!,8,0)</f>
        <v>#REF!</v>
      </c>
      <c r="Q1601" s="129" t="e">
        <f t="shared" si="66"/>
        <v>#REF!</v>
      </c>
      <c r="R1601" s="19" t="s">
        <v>563</v>
      </c>
    </row>
    <row r="1602" spans="1:18" hidden="1">
      <c r="A1602" s="11">
        <v>1690</v>
      </c>
      <c r="B1602" s="12">
        <v>44939</v>
      </c>
      <c r="C1602" s="20" t="s">
        <v>764</v>
      </c>
      <c r="D1602" s="16" t="s">
        <v>1201</v>
      </c>
      <c r="E1602" s="16"/>
      <c r="I1602" s="37" t="s">
        <v>35</v>
      </c>
      <c r="J1602" s="37">
        <v>8</v>
      </c>
      <c r="K1602" s="13" t="e">
        <f>VLOOKUP(I1602,#REF!,2,0)</f>
        <v>#REF!</v>
      </c>
      <c r="L1602" s="17" t="e">
        <f>VLOOKUP(I1602,#REF!,6,0)</f>
        <v>#REF!</v>
      </c>
      <c r="M1602" s="30" t="e">
        <f t="shared" si="65"/>
        <v>#REF!</v>
      </c>
      <c r="N1602" s="19" t="s">
        <v>1553</v>
      </c>
      <c r="O1602" s="19" t="s">
        <v>773</v>
      </c>
      <c r="P1602" s="129" t="e">
        <f>VLOOKUP(I1602,#REF!,8,0)</f>
        <v>#REF!</v>
      </c>
      <c r="Q1602" s="19" t="e">
        <f t="shared" si="66"/>
        <v>#REF!</v>
      </c>
      <c r="R1602" s="19" t="s">
        <v>563</v>
      </c>
    </row>
    <row r="1603" spans="1:18" hidden="1">
      <c r="A1603" s="11">
        <v>1691</v>
      </c>
      <c r="B1603" s="12">
        <v>44939</v>
      </c>
      <c r="C1603" s="20" t="s">
        <v>764</v>
      </c>
      <c r="D1603" s="16" t="s">
        <v>1540</v>
      </c>
      <c r="E1603" s="16"/>
      <c r="I1603" s="37" t="s">
        <v>31</v>
      </c>
      <c r="J1603" s="37">
        <v>5</v>
      </c>
      <c r="K1603" s="13" t="e">
        <f>VLOOKUP(I1603,#REF!,2,0)</f>
        <v>#REF!</v>
      </c>
      <c r="L1603" s="17" t="e">
        <f>VLOOKUP(I1603,#REF!,6,0)</f>
        <v>#REF!</v>
      </c>
      <c r="M1603" s="30" t="e">
        <f t="shared" si="65"/>
        <v>#REF!</v>
      </c>
      <c r="N1603" s="19" t="s">
        <v>1554</v>
      </c>
      <c r="O1603" s="19" t="s">
        <v>1561</v>
      </c>
      <c r="P1603" s="129" t="e">
        <f>VLOOKUP(I1603,#REF!,8,0)</f>
        <v>#REF!</v>
      </c>
      <c r="Q1603" s="19" t="e">
        <f t="shared" si="66"/>
        <v>#REF!</v>
      </c>
      <c r="R1603" s="19" t="s">
        <v>564</v>
      </c>
    </row>
    <row r="1604" spans="1:18">
      <c r="A1604" s="11">
        <v>1692</v>
      </c>
      <c r="B1604" s="12">
        <v>44939</v>
      </c>
      <c r="C1604" s="20" t="s">
        <v>764</v>
      </c>
      <c r="D1604" s="16" t="s">
        <v>1540</v>
      </c>
      <c r="E1604" s="16"/>
      <c r="I1604" s="37" t="s">
        <v>25</v>
      </c>
      <c r="J1604" s="37">
        <v>5</v>
      </c>
      <c r="K1604" s="13" t="e">
        <f>VLOOKUP(I1604,#REF!,2,0)</f>
        <v>#REF!</v>
      </c>
      <c r="L1604" s="17" t="e">
        <f>VLOOKUP(I1604,#REF!,6,0)</f>
        <v>#REF!</v>
      </c>
      <c r="M1604" s="30" t="e">
        <f t="shared" si="65"/>
        <v>#REF!</v>
      </c>
      <c r="N1604" s="19" t="s">
        <v>1554</v>
      </c>
      <c r="O1604" s="19" t="s">
        <v>1561</v>
      </c>
      <c r="P1604" s="129" t="e">
        <f>VLOOKUP(I1604,#REF!,8,0)</f>
        <v>#REF!</v>
      </c>
      <c r="Q1604" s="19" t="e">
        <f t="shared" si="66"/>
        <v>#REF!</v>
      </c>
      <c r="R1604" s="19" t="s">
        <v>564</v>
      </c>
    </row>
    <row r="1605" spans="1:18" hidden="1">
      <c r="A1605" s="11">
        <v>1693</v>
      </c>
      <c r="B1605" s="12">
        <v>44939</v>
      </c>
      <c r="C1605" s="20" t="s">
        <v>764</v>
      </c>
      <c r="D1605" s="16" t="s">
        <v>1540</v>
      </c>
      <c r="E1605" s="16"/>
      <c r="I1605" s="37" t="s">
        <v>21</v>
      </c>
      <c r="J1605" s="37">
        <v>5</v>
      </c>
      <c r="K1605" s="13" t="e">
        <f>VLOOKUP(I1605,#REF!,2,0)</f>
        <v>#REF!</v>
      </c>
      <c r="L1605" s="17" t="e">
        <f>VLOOKUP(I1605,#REF!,6,0)</f>
        <v>#REF!</v>
      </c>
      <c r="M1605" s="30" t="e">
        <f t="shared" si="65"/>
        <v>#REF!</v>
      </c>
      <c r="N1605" s="19" t="s">
        <v>1554</v>
      </c>
      <c r="O1605" s="19" t="s">
        <v>1561</v>
      </c>
      <c r="P1605" s="129" t="e">
        <f>VLOOKUP(I1605,#REF!,8,0)</f>
        <v>#REF!</v>
      </c>
      <c r="Q1605" s="19" t="e">
        <f t="shared" si="66"/>
        <v>#REF!</v>
      </c>
      <c r="R1605" s="19" t="s">
        <v>565</v>
      </c>
    </row>
    <row r="1606" spans="1:18" hidden="1">
      <c r="A1606" s="11">
        <v>1694</v>
      </c>
      <c r="B1606" s="12">
        <v>44939</v>
      </c>
      <c r="C1606" s="20" t="s">
        <v>764</v>
      </c>
      <c r="D1606" s="16" t="s">
        <v>1540</v>
      </c>
      <c r="E1606" s="16"/>
      <c r="I1606" s="37" t="s">
        <v>41</v>
      </c>
      <c r="J1606" s="37">
        <v>5</v>
      </c>
      <c r="K1606" s="13" t="e">
        <f>VLOOKUP(I1606,#REF!,2,0)</f>
        <v>#REF!</v>
      </c>
      <c r="L1606" s="17" t="e">
        <f>VLOOKUP(I1606,#REF!,6,0)</f>
        <v>#REF!</v>
      </c>
      <c r="M1606" s="30" t="e">
        <f t="shared" si="65"/>
        <v>#REF!</v>
      </c>
      <c r="N1606" s="19" t="s">
        <v>1554</v>
      </c>
      <c r="O1606" s="19" t="s">
        <v>1561</v>
      </c>
      <c r="P1606" s="129" t="e">
        <f>VLOOKUP(I1606,#REF!,8,0)</f>
        <v>#REF!</v>
      </c>
      <c r="Q1606" s="19" t="e">
        <f t="shared" si="66"/>
        <v>#REF!</v>
      </c>
      <c r="R1606" s="19" t="s">
        <v>565</v>
      </c>
    </row>
    <row r="1607" spans="1:18" hidden="1">
      <c r="A1607" s="11">
        <v>1695</v>
      </c>
      <c r="B1607" s="12">
        <v>44939</v>
      </c>
      <c r="C1607" s="20" t="s">
        <v>764</v>
      </c>
      <c r="D1607" s="16" t="s">
        <v>1540</v>
      </c>
      <c r="E1607" s="16"/>
      <c r="I1607" s="37" t="s">
        <v>35</v>
      </c>
      <c r="J1607" s="37">
        <v>5</v>
      </c>
      <c r="K1607" s="13" t="e">
        <f>VLOOKUP(I1607,#REF!,2,0)</f>
        <v>#REF!</v>
      </c>
      <c r="L1607" s="17" t="e">
        <f>VLOOKUP(I1607,#REF!,6,0)</f>
        <v>#REF!</v>
      </c>
      <c r="M1607" s="30" t="e">
        <f t="shared" si="65"/>
        <v>#REF!</v>
      </c>
      <c r="N1607" s="19" t="s">
        <v>1554</v>
      </c>
      <c r="O1607" s="19" t="s">
        <v>1561</v>
      </c>
      <c r="P1607" s="129" t="e">
        <f>VLOOKUP(I1607,#REF!,8,0)</f>
        <v>#REF!</v>
      </c>
      <c r="Q1607" s="19" t="e">
        <f t="shared" si="66"/>
        <v>#REF!</v>
      </c>
      <c r="R1607" s="19" t="s">
        <v>565</v>
      </c>
    </row>
    <row r="1608" spans="1:18">
      <c r="A1608" s="11">
        <v>1696</v>
      </c>
      <c r="B1608" s="12">
        <v>44939</v>
      </c>
      <c r="C1608" s="20" t="s">
        <v>764</v>
      </c>
      <c r="D1608" s="16" t="s">
        <v>1114</v>
      </c>
      <c r="E1608" s="16"/>
      <c r="I1608" s="37" t="s">
        <v>25</v>
      </c>
      <c r="J1608" s="37">
        <v>2</v>
      </c>
      <c r="K1608" s="13" t="e">
        <f>VLOOKUP(I1608,#REF!,2,0)</f>
        <v>#REF!</v>
      </c>
      <c r="L1608" s="17" t="e">
        <f>VLOOKUP(I1608,#REF!,6,0)</f>
        <v>#REF!</v>
      </c>
      <c r="M1608" s="30" t="e">
        <f>J1608*L1608</f>
        <v>#REF!</v>
      </c>
      <c r="N1608" s="19" t="s">
        <v>1555</v>
      </c>
      <c r="O1608" s="19" t="s">
        <v>1135</v>
      </c>
      <c r="R1608" s="19" t="s">
        <v>565</v>
      </c>
    </row>
    <row r="1609" spans="1:18" hidden="1">
      <c r="A1609" s="11">
        <v>1697</v>
      </c>
      <c r="B1609" s="12">
        <v>44939</v>
      </c>
      <c r="C1609" s="20" t="s">
        <v>764</v>
      </c>
      <c r="D1609" s="16" t="s">
        <v>1114</v>
      </c>
      <c r="E1609" s="16"/>
      <c r="I1609" s="37" t="s">
        <v>35</v>
      </c>
      <c r="J1609" s="37">
        <v>5</v>
      </c>
      <c r="K1609" s="13" t="e">
        <f>VLOOKUP(I1609,#REF!,2,0)</f>
        <v>#REF!</v>
      </c>
      <c r="L1609" s="17" t="e">
        <f>VLOOKUP(I1609,#REF!,6,0)</f>
        <v>#REF!</v>
      </c>
      <c r="M1609" s="30" t="e">
        <f>J1609*L1609</f>
        <v>#REF!</v>
      </c>
      <c r="N1609" s="19" t="s">
        <v>1555</v>
      </c>
      <c r="O1609" s="19" t="s">
        <v>1135</v>
      </c>
      <c r="R1609" s="19" t="s">
        <v>565</v>
      </c>
    </row>
    <row r="1610" spans="1:18" hidden="1">
      <c r="A1610" s="11">
        <v>1698</v>
      </c>
      <c r="B1610" s="12">
        <v>44939</v>
      </c>
      <c r="C1610" s="20" t="s">
        <v>764</v>
      </c>
      <c r="D1610" s="16" t="s">
        <v>1119</v>
      </c>
      <c r="E1610" s="16"/>
      <c r="I1610" s="37" t="s">
        <v>26</v>
      </c>
      <c r="J1610" s="37">
        <v>12</v>
      </c>
      <c r="K1610" s="13" t="e">
        <f>VLOOKUP(I1610,#REF!,2,0)</f>
        <v>#REF!</v>
      </c>
      <c r="L1610" s="17" t="e">
        <f>VLOOKUP(I1610,#REF!,6,0)</f>
        <v>#REF!</v>
      </c>
      <c r="M1610" s="30" t="e">
        <f>J1610*L1610</f>
        <v>#REF!</v>
      </c>
      <c r="N1610" s="19" t="s">
        <v>1556</v>
      </c>
      <c r="O1610" s="19" t="s">
        <v>725</v>
      </c>
      <c r="R1610" s="19" t="s">
        <v>565</v>
      </c>
    </row>
    <row r="1611" spans="1:18" hidden="1">
      <c r="A1611" s="11">
        <v>1699</v>
      </c>
      <c r="B1611" s="12">
        <v>44939</v>
      </c>
      <c r="C1611" s="20" t="s">
        <v>764</v>
      </c>
      <c r="D1611" s="16" t="s">
        <v>1119</v>
      </c>
      <c r="E1611" s="16"/>
      <c r="I1611" s="37" t="s">
        <v>21</v>
      </c>
      <c r="J1611" s="37">
        <v>6</v>
      </c>
      <c r="K1611" s="13" t="e">
        <f>VLOOKUP(I1611,#REF!,2,0)</f>
        <v>#REF!</v>
      </c>
      <c r="L1611" s="17" t="e">
        <f>VLOOKUP(I1611,#REF!,6,0)</f>
        <v>#REF!</v>
      </c>
      <c r="M1611" s="30" t="e">
        <f t="shared" ref="M1611:M1676" si="67">J1611*L1611</f>
        <v>#REF!</v>
      </c>
      <c r="N1611" s="19" t="s">
        <v>1556</v>
      </c>
      <c r="O1611" s="19" t="s">
        <v>725</v>
      </c>
      <c r="R1611" s="19" t="s">
        <v>565</v>
      </c>
    </row>
    <row r="1612" spans="1:18" hidden="1">
      <c r="A1612" s="11">
        <v>1700</v>
      </c>
      <c r="B1612" s="12">
        <v>44939</v>
      </c>
      <c r="C1612" s="20" t="s">
        <v>764</v>
      </c>
      <c r="D1612" s="16" t="s">
        <v>1119</v>
      </c>
      <c r="E1612" s="16"/>
      <c r="I1612" s="37" t="s">
        <v>70</v>
      </c>
      <c r="J1612" s="37">
        <v>6</v>
      </c>
      <c r="K1612" s="13" t="e">
        <f>VLOOKUP(I1612,#REF!,2,0)</f>
        <v>#REF!</v>
      </c>
      <c r="L1612" s="17" t="e">
        <f>VLOOKUP(I1612,#REF!,6,0)</f>
        <v>#REF!</v>
      </c>
      <c r="M1612" s="30" t="e">
        <f t="shared" si="67"/>
        <v>#REF!</v>
      </c>
      <c r="N1612" s="19" t="s">
        <v>1556</v>
      </c>
      <c r="O1612" s="19" t="s">
        <v>725</v>
      </c>
      <c r="R1612" s="19" t="s">
        <v>566</v>
      </c>
    </row>
    <row r="1613" spans="1:18" hidden="1">
      <c r="A1613" s="11">
        <v>1701</v>
      </c>
      <c r="B1613" s="12">
        <v>44939</v>
      </c>
      <c r="C1613" s="20" t="s">
        <v>764</v>
      </c>
      <c r="D1613" s="16" t="s">
        <v>1119</v>
      </c>
      <c r="E1613" s="16"/>
      <c r="I1613" s="37" t="s">
        <v>35</v>
      </c>
      <c r="J1613" s="37">
        <v>6</v>
      </c>
      <c r="K1613" s="13" t="e">
        <f>VLOOKUP(I1613,#REF!,2,0)</f>
        <v>#REF!</v>
      </c>
      <c r="L1613" s="17" t="e">
        <f>VLOOKUP(I1613,#REF!,6,0)</f>
        <v>#REF!</v>
      </c>
      <c r="M1613" s="30" t="e">
        <f t="shared" si="67"/>
        <v>#REF!</v>
      </c>
      <c r="N1613" s="19" t="s">
        <v>1556</v>
      </c>
      <c r="O1613" s="19" t="s">
        <v>725</v>
      </c>
      <c r="R1613" s="19" t="s">
        <v>566</v>
      </c>
    </row>
    <row r="1614" spans="1:18" hidden="1">
      <c r="A1614" s="11">
        <v>1702</v>
      </c>
      <c r="B1614" s="12">
        <v>44939</v>
      </c>
      <c r="C1614" s="20" t="s">
        <v>764</v>
      </c>
      <c r="D1614" s="16" t="s">
        <v>1119</v>
      </c>
      <c r="E1614" s="16"/>
      <c r="I1614" s="37" t="s">
        <v>23</v>
      </c>
      <c r="J1614" s="37">
        <v>6</v>
      </c>
      <c r="K1614" s="13" t="e">
        <f>VLOOKUP(I1614,#REF!,2,0)</f>
        <v>#REF!</v>
      </c>
      <c r="L1614" s="17" t="e">
        <f>VLOOKUP(I1614,#REF!,6,0)</f>
        <v>#REF!</v>
      </c>
      <c r="M1614" s="30" t="e">
        <f t="shared" si="67"/>
        <v>#REF!</v>
      </c>
      <c r="N1614" s="19" t="s">
        <v>1556</v>
      </c>
      <c r="O1614" s="19" t="s">
        <v>725</v>
      </c>
      <c r="R1614" s="19" t="s">
        <v>566</v>
      </c>
    </row>
    <row r="1615" spans="1:18" s="178" customFormat="1" hidden="1">
      <c r="A1615" s="172">
        <v>1703</v>
      </c>
      <c r="B1615" s="173">
        <v>44939</v>
      </c>
      <c r="C1615" s="201" t="s">
        <v>764</v>
      </c>
      <c r="D1615" s="202" t="s">
        <v>873</v>
      </c>
      <c r="E1615" s="16"/>
      <c r="F1615" s="19"/>
      <c r="G1615" s="19"/>
      <c r="H1615" s="11"/>
      <c r="I1615" s="198" t="s">
        <v>26</v>
      </c>
      <c r="J1615" s="198">
        <v>0</v>
      </c>
      <c r="K1615" s="174" t="e">
        <f>VLOOKUP(I1615,#REF!,2,0)</f>
        <v>#REF!</v>
      </c>
      <c r="L1615" s="176" t="e">
        <f>VLOOKUP(I1615,#REF!,6,0)</f>
        <v>#REF!</v>
      </c>
      <c r="M1615" s="195" t="e">
        <f t="shared" si="67"/>
        <v>#REF!</v>
      </c>
      <c r="N1615" s="178" t="s">
        <v>1557</v>
      </c>
      <c r="O1615" s="178" t="s">
        <v>964</v>
      </c>
      <c r="P1615" s="197"/>
      <c r="R1615" s="178" t="s">
        <v>566</v>
      </c>
    </row>
    <row r="1616" spans="1:18" s="178" customFormat="1">
      <c r="A1616" s="172">
        <v>1704</v>
      </c>
      <c r="B1616" s="173">
        <v>44939</v>
      </c>
      <c r="C1616" s="201" t="s">
        <v>764</v>
      </c>
      <c r="D1616" s="202" t="s">
        <v>873</v>
      </c>
      <c r="E1616" s="16"/>
      <c r="F1616" s="19"/>
      <c r="G1616" s="19"/>
      <c r="H1616" s="11"/>
      <c r="I1616" s="198" t="s">
        <v>25</v>
      </c>
      <c r="J1616" s="198">
        <v>0</v>
      </c>
      <c r="K1616" s="174" t="e">
        <f>VLOOKUP(I1616,#REF!,2,0)</f>
        <v>#REF!</v>
      </c>
      <c r="L1616" s="176" t="e">
        <f>VLOOKUP(I1616,#REF!,6,0)</f>
        <v>#REF!</v>
      </c>
      <c r="M1616" s="195" t="e">
        <f t="shared" si="67"/>
        <v>#REF!</v>
      </c>
      <c r="N1616" s="178" t="s">
        <v>1557</v>
      </c>
      <c r="O1616" s="178" t="s">
        <v>964</v>
      </c>
      <c r="P1616" s="197"/>
      <c r="R1616" s="178" t="s">
        <v>566</v>
      </c>
    </row>
    <row r="1617" spans="1:18" s="178" customFormat="1" hidden="1">
      <c r="A1617" s="172">
        <v>1705</v>
      </c>
      <c r="B1617" s="173">
        <v>44939</v>
      </c>
      <c r="C1617" s="201" t="s">
        <v>764</v>
      </c>
      <c r="D1617" s="202" t="s">
        <v>873</v>
      </c>
      <c r="E1617" s="16"/>
      <c r="F1617" s="19"/>
      <c r="G1617" s="19"/>
      <c r="H1617" s="11"/>
      <c r="I1617" s="198" t="s">
        <v>41</v>
      </c>
      <c r="J1617" s="198">
        <v>0</v>
      </c>
      <c r="K1617" s="174" t="e">
        <f>VLOOKUP(I1617,#REF!,2,0)</f>
        <v>#REF!</v>
      </c>
      <c r="L1617" s="176" t="e">
        <f>VLOOKUP(I1617,#REF!,6,0)</f>
        <v>#REF!</v>
      </c>
      <c r="M1617" s="195" t="e">
        <f t="shared" si="67"/>
        <v>#REF!</v>
      </c>
      <c r="N1617" s="178" t="s">
        <v>1557</v>
      </c>
      <c r="O1617" s="178" t="s">
        <v>964</v>
      </c>
      <c r="P1617" s="197"/>
      <c r="R1617" s="178" t="s">
        <v>566</v>
      </c>
    </row>
    <row r="1618" spans="1:18" s="178" customFormat="1" hidden="1">
      <c r="A1618" s="172">
        <v>1706</v>
      </c>
      <c r="B1618" s="173">
        <v>44939</v>
      </c>
      <c r="C1618" s="201" t="s">
        <v>764</v>
      </c>
      <c r="D1618" s="202" t="s">
        <v>873</v>
      </c>
      <c r="E1618" s="16"/>
      <c r="F1618" s="19"/>
      <c r="G1618" s="19"/>
      <c r="H1618" s="11"/>
      <c r="I1618" s="198" t="s">
        <v>38</v>
      </c>
      <c r="J1618" s="198">
        <v>0</v>
      </c>
      <c r="K1618" s="174" t="e">
        <f>VLOOKUP(I1618,#REF!,2,0)</f>
        <v>#REF!</v>
      </c>
      <c r="L1618" s="176" t="e">
        <f>VLOOKUP(I1618,#REF!,6,0)</f>
        <v>#REF!</v>
      </c>
      <c r="M1618" s="195" t="e">
        <f t="shared" si="67"/>
        <v>#REF!</v>
      </c>
      <c r="N1618" s="178" t="s">
        <v>1557</v>
      </c>
      <c r="O1618" s="178" t="s">
        <v>964</v>
      </c>
      <c r="P1618" s="197"/>
      <c r="R1618" s="178" t="s">
        <v>567</v>
      </c>
    </row>
    <row r="1619" spans="1:18" s="178" customFormat="1" hidden="1">
      <c r="A1619" s="172">
        <v>1707</v>
      </c>
      <c r="B1619" s="173">
        <v>44939</v>
      </c>
      <c r="C1619" s="201" t="s">
        <v>764</v>
      </c>
      <c r="D1619" s="202" t="s">
        <v>873</v>
      </c>
      <c r="E1619" s="16"/>
      <c r="F1619" s="19"/>
      <c r="G1619" s="19"/>
      <c r="H1619" s="11"/>
      <c r="I1619" s="198" t="s">
        <v>35</v>
      </c>
      <c r="J1619" s="198">
        <v>0</v>
      </c>
      <c r="K1619" s="174" t="e">
        <f>VLOOKUP(I1619,#REF!,2,0)</f>
        <v>#REF!</v>
      </c>
      <c r="L1619" s="176" t="e">
        <f>VLOOKUP(I1619,#REF!,6,0)</f>
        <v>#REF!</v>
      </c>
      <c r="M1619" s="195" t="e">
        <f t="shared" si="67"/>
        <v>#REF!</v>
      </c>
      <c r="N1619" s="178" t="s">
        <v>1557</v>
      </c>
      <c r="O1619" s="178" t="s">
        <v>964</v>
      </c>
      <c r="P1619" s="197"/>
      <c r="R1619" s="178" t="s">
        <v>567</v>
      </c>
    </row>
    <row r="1620" spans="1:18" s="178" customFormat="1" hidden="1">
      <c r="A1620" s="172">
        <v>1708</v>
      </c>
      <c r="B1620" s="173">
        <v>44939</v>
      </c>
      <c r="C1620" s="201" t="s">
        <v>764</v>
      </c>
      <c r="D1620" s="202" t="s">
        <v>873</v>
      </c>
      <c r="E1620" s="16"/>
      <c r="F1620" s="19"/>
      <c r="G1620" s="19"/>
      <c r="H1620" s="11"/>
      <c r="I1620" s="198" t="s">
        <v>23</v>
      </c>
      <c r="J1620" s="198">
        <v>0</v>
      </c>
      <c r="K1620" s="174" t="e">
        <f>VLOOKUP(I1620,#REF!,2,0)</f>
        <v>#REF!</v>
      </c>
      <c r="L1620" s="176" t="e">
        <f>VLOOKUP(I1620,#REF!,6,0)</f>
        <v>#REF!</v>
      </c>
      <c r="M1620" s="195" t="e">
        <f t="shared" si="67"/>
        <v>#REF!</v>
      </c>
      <c r="N1620" s="178" t="s">
        <v>1557</v>
      </c>
      <c r="O1620" s="178" t="s">
        <v>964</v>
      </c>
      <c r="P1620" s="197"/>
      <c r="R1620" s="178" t="s">
        <v>567</v>
      </c>
    </row>
    <row r="1621" spans="1:18">
      <c r="A1621" s="11">
        <v>1709</v>
      </c>
      <c r="B1621" s="12">
        <v>44939</v>
      </c>
      <c r="C1621" s="20" t="s">
        <v>213</v>
      </c>
      <c r="D1621" s="16" t="s">
        <v>1151</v>
      </c>
      <c r="E1621" s="16"/>
      <c r="I1621" s="37" t="s">
        <v>25</v>
      </c>
      <c r="J1621" s="37">
        <v>20</v>
      </c>
      <c r="K1621" s="13" t="e">
        <f>VLOOKUP(I1621,#REF!,2,0)</f>
        <v>#REF!</v>
      </c>
      <c r="L1621" s="17" t="e">
        <f>VLOOKUP(I1621,#REF!,6,0)</f>
        <v>#REF!</v>
      </c>
      <c r="M1621" s="30" t="e">
        <f t="shared" si="67"/>
        <v>#REF!</v>
      </c>
      <c r="R1621" s="19" t="s">
        <v>568</v>
      </c>
    </row>
    <row r="1622" spans="1:18" hidden="1">
      <c r="A1622" s="11">
        <v>1710</v>
      </c>
      <c r="B1622" s="12">
        <v>44939</v>
      </c>
      <c r="C1622" s="20" t="s">
        <v>213</v>
      </c>
      <c r="D1622" s="16" t="s">
        <v>1151</v>
      </c>
      <c r="E1622" s="16"/>
      <c r="I1622" s="37" t="s">
        <v>26</v>
      </c>
      <c r="J1622" s="37">
        <v>20</v>
      </c>
      <c r="K1622" s="13" t="e">
        <f>VLOOKUP(I1622,#REF!,2,0)</f>
        <v>#REF!</v>
      </c>
      <c r="L1622" s="17" t="e">
        <f>VLOOKUP(I1622,#REF!,6,0)</f>
        <v>#REF!</v>
      </c>
      <c r="M1622" s="30" t="e">
        <f t="shared" si="67"/>
        <v>#REF!</v>
      </c>
      <c r="R1622" s="19" t="s">
        <v>568</v>
      </c>
    </row>
    <row r="1623" spans="1:18" hidden="1">
      <c r="A1623" s="11">
        <v>1711</v>
      </c>
      <c r="B1623" s="12">
        <v>44939</v>
      </c>
      <c r="C1623" s="20" t="s">
        <v>213</v>
      </c>
      <c r="D1623" s="16" t="s">
        <v>1151</v>
      </c>
      <c r="E1623" s="16"/>
      <c r="I1623" s="37" t="s">
        <v>52</v>
      </c>
      <c r="J1623" s="37">
        <v>5</v>
      </c>
      <c r="K1623" s="13" t="e">
        <f>VLOOKUP(I1623,#REF!,2,0)</f>
        <v>#REF!</v>
      </c>
      <c r="L1623" s="17" t="e">
        <f>VLOOKUP(I1623,#REF!,6,0)</f>
        <v>#REF!</v>
      </c>
      <c r="M1623" s="30" t="e">
        <f t="shared" si="67"/>
        <v>#REF!</v>
      </c>
      <c r="R1623" s="19" t="s">
        <v>568</v>
      </c>
    </row>
    <row r="1624" spans="1:18" hidden="1">
      <c r="A1624" s="11">
        <v>1712</v>
      </c>
      <c r="B1624" s="12">
        <v>44939</v>
      </c>
      <c r="C1624" s="20" t="s">
        <v>213</v>
      </c>
      <c r="D1624" s="16" t="s">
        <v>1151</v>
      </c>
      <c r="E1624" s="16"/>
      <c r="I1624" s="37" t="s">
        <v>35</v>
      </c>
      <c r="J1624" s="37">
        <v>10</v>
      </c>
      <c r="K1624" s="13" t="e">
        <f>VLOOKUP(I1624,#REF!,2,0)</f>
        <v>#REF!</v>
      </c>
      <c r="L1624" s="17" t="e">
        <f>VLOOKUP(I1624,#REF!,6,0)</f>
        <v>#REF!</v>
      </c>
      <c r="M1624" s="30" t="e">
        <f t="shared" si="67"/>
        <v>#REF!</v>
      </c>
      <c r="R1624" s="19" t="s">
        <v>569</v>
      </c>
    </row>
    <row r="1625" spans="1:18">
      <c r="A1625" s="11">
        <v>1713</v>
      </c>
      <c r="B1625" s="12">
        <v>44939</v>
      </c>
      <c r="C1625" s="20" t="s">
        <v>213</v>
      </c>
      <c r="D1625" s="16" t="s">
        <v>981</v>
      </c>
      <c r="E1625" s="16"/>
      <c r="I1625" s="37" t="s">
        <v>25</v>
      </c>
      <c r="J1625" s="37">
        <v>25</v>
      </c>
      <c r="K1625" s="13" t="e">
        <f>VLOOKUP(I1625,#REF!,2,0)</f>
        <v>#REF!</v>
      </c>
      <c r="L1625" s="17" t="e">
        <f>VLOOKUP(I1625,#REF!,6,0)</f>
        <v>#REF!</v>
      </c>
      <c r="M1625" s="30" t="e">
        <f t="shared" si="67"/>
        <v>#REF!</v>
      </c>
      <c r="R1625" s="19" t="s">
        <v>569</v>
      </c>
    </row>
    <row r="1626" spans="1:18" hidden="1">
      <c r="A1626" s="11">
        <v>1714</v>
      </c>
      <c r="B1626" s="12">
        <v>44939</v>
      </c>
      <c r="C1626" s="20" t="s">
        <v>213</v>
      </c>
      <c r="D1626" s="16" t="s">
        <v>981</v>
      </c>
      <c r="E1626" s="16"/>
      <c r="I1626" s="37" t="s">
        <v>26</v>
      </c>
      <c r="J1626" s="37">
        <v>20</v>
      </c>
      <c r="K1626" s="13" t="e">
        <f>VLOOKUP(I1626,#REF!,2,0)</f>
        <v>#REF!</v>
      </c>
      <c r="L1626" s="17" t="e">
        <f>VLOOKUP(I1626,#REF!,6,0)</f>
        <v>#REF!</v>
      </c>
      <c r="M1626" s="30" t="e">
        <f t="shared" si="67"/>
        <v>#REF!</v>
      </c>
      <c r="R1626" s="19" t="s">
        <v>569</v>
      </c>
    </row>
    <row r="1627" spans="1:18" hidden="1">
      <c r="A1627" s="11">
        <v>1715</v>
      </c>
      <c r="B1627" s="12">
        <v>44939</v>
      </c>
      <c r="C1627" s="20" t="s">
        <v>213</v>
      </c>
      <c r="D1627" s="16" t="s">
        <v>981</v>
      </c>
      <c r="E1627" s="16"/>
      <c r="I1627" s="37" t="s">
        <v>52</v>
      </c>
      <c r="J1627" s="37">
        <v>25</v>
      </c>
      <c r="K1627" s="13" t="e">
        <f>VLOOKUP(I1627,#REF!,2,0)</f>
        <v>#REF!</v>
      </c>
      <c r="L1627" s="17" t="e">
        <f>VLOOKUP(I1627,#REF!,6,0)</f>
        <v>#REF!</v>
      </c>
      <c r="M1627" s="30" t="e">
        <f t="shared" si="67"/>
        <v>#REF!</v>
      </c>
      <c r="R1627" s="19" t="s">
        <v>569</v>
      </c>
    </row>
    <row r="1628" spans="1:18" hidden="1">
      <c r="A1628" s="11">
        <v>1716</v>
      </c>
      <c r="B1628" s="12">
        <v>44939</v>
      </c>
      <c r="C1628" s="20" t="s">
        <v>213</v>
      </c>
      <c r="D1628" s="16" t="s">
        <v>1583</v>
      </c>
      <c r="E1628" s="16"/>
      <c r="I1628" s="37" t="s">
        <v>530</v>
      </c>
      <c r="J1628" s="37">
        <v>50</v>
      </c>
      <c r="K1628" s="13" t="e">
        <f>VLOOKUP(I1628,#REF!,2,0)</f>
        <v>#REF!</v>
      </c>
      <c r="L1628" s="17" t="e">
        <f>VLOOKUP(I1628,#REF!,6,0)</f>
        <v>#REF!</v>
      </c>
      <c r="M1628" s="30" t="e">
        <f t="shared" si="67"/>
        <v>#REF!</v>
      </c>
      <c r="R1628" s="19" t="s">
        <v>569</v>
      </c>
    </row>
    <row r="1629" spans="1:18">
      <c r="A1629" s="11">
        <v>1717</v>
      </c>
      <c r="B1629" s="12">
        <v>44939</v>
      </c>
      <c r="C1629" s="20" t="s">
        <v>213</v>
      </c>
      <c r="D1629" s="16" t="s">
        <v>1584</v>
      </c>
      <c r="E1629" s="16"/>
      <c r="I1629" s="37" t="s">
        <v>25</v>
      </c>
      <c r="J1629" s="37">
        <v>50</v>
      </c>
      <c r="K1629" s="13" t="e">
        <f>VLOOKUP(I1629,#REF!,2,0)</f>
        <v>#REF!</v>
      </c>
      <c r="L1629" s="17" t="e">
        <f>VLOOKUP(I1629,#REF!,6,0)</f>
        <v>#REF!</v>
      </c>
      <c r="M1629" s="30" t="e">
        <f t="shared" si="67"/>
        <v>#REF!</v>
      </c>
      <c r="R1629" s="19" t="s">
        <v>569</v>
      </c>
    </row>
    <row r="1630" spans="1:18" hidden="1">
      <c r="A1630" s="11">
        <v>1718</v>
      </c>
      <c r="B1630" s="12">
        <v>44939</v>
      </c>
      <c r="C1630" s="20" t="s">
        <v>213</v>
      </c>
      <c r="D1630" s="16" t="s">
        <v>1584</v>
      </c>
      <c r="E1630" s="16"/>
      <c r="I1630" s="37" t="s">
        <v>26</v>
      </c>
      <c r="J1630" s="37">
        <v>350</v>
      </c>
      <c r="K1630" s="13" t="e">
        <f>VLOOKUP(I1630,#REF!,2,0)</f>
        <v>#REF!</v>
      </c>
      <c r="L1630" s="17" t="e">
        <f>VLOOKUP(I1630,#REF!,6,0)</f>
        <v>#REF!</v>
      </c>
      <c r="M1630" s="30" t="e">
        <f t="shared" si="67"/>
        <v>#REF!</v>
      </c>
      <c r="R1630" s="19" t="s">
        <v>570</v>
      </c>
    </row>
    <row r="1631" spans="1:18" hidden="1">
      <c r="A1631" s="11">
        <v>1719</v>
      </c>
      <c r="B1631" s="12">
        <v>44939</v>
      </c>
      <c r="C1631" s="20" t="s">
        <v>213</v>
      </c>
      <c r="D1631" s="16" t="s">
        <v>1584</v>
      </c>
      <c r="E1631" s="16"/>
      <c r="I1631" s="37" t="s">
        <v>35</v>
      </c>
      <c r="J1631" s="37">
        <v>30</v>
      </c>
      <c r="K1631" s="13" t="e">
        <f>VLOOKUP(I1631,#REF!,2,0)</f>
        <v>#REF!</v>
      </c>
      <c r="L1631" s="17" t="e">
        <f>VLOOKUP(I1631,#REF!,6,0)</f>
        <v>#REF!</v>
      </c>
      <c r="M1631" s="30" t="e">
        <f t="shared" si="67"/>
        <v>#REF!</v>
      </c>
      <c r="R1631" s="19" t="s">
        <v>570</v>
      </c>
    </row>
    <row r="1632" spans="1:18">
      <c r="A1632" s="11">
        <v>1720</v>
      </c>
      <c r="B1632" s="12">
        <v>44939</v>
      </c>
      <c r="C1632" s="20" t="s">
        <v>213</v>
      </c>
      <c r="D1632" s="16" t="s">
        <v>1585</v>
      </c>
      <c r="E1632" s="16"/>
      <c r="I1632" s="37" t="s">
        <v>25</v>
      </c>
      <c r="J1632" s="37">
        <v>10</v>
      </c>
      <c r="K1632" s="13" t="e">
        <f>VLOOKUP(I1632,#REF!,2,0)</f>
        <v>#REF!</v>
      </c>
      <c r="L1632" s="17" t="e">
        <f>VLOOKUP(I1632,#REF!,6,0)</f>
        <v>#REF!</v>
      </c>
      <c r="M1632" s="30" t="e">
        <f t="shared" si="67"/>
        <v>#REF!</v>
      </c>
      <c r="R1632" s="19" t="s">
        <v>570</v>
      </c>
    </row>
    <row r="1633" spans="1:18" hidden="1">
      <c r="A1633" s="11">
        <v>1721</v>
      </c>
      <c r="B1633" s="12">
        <v>44939</v>
      </c>
      <c r="C1633" s="20" t="s">
        <v>213</v>
      </c>
      <c r="D1633" s="16" t="s">
        <v>1585</v>
      </c>
      <c r="E1633" s="16"/>
      <c r="I1633" s="37" t="s">
        <v>26</v>
      </c>
      <c r="J1633" s="37">
        <v>10</v>
      </c>
      <c r="K1633" s="13" t="e">
        <f>VLOOKUP(I1633,#REF!,2,0)</f>
        <v>#REF!</v>
      </c>
      <c r="L1633" s="17" t="e">
        <f>VLOOKUP(I1633,#REF!,6,0)</f>
        <v>#REF!</v>
      </c>
      <c r="M1633" s="30" t="e">
        <f t="shared" si="67"/>
        <v>#REF!</v>
      </c>
      <c r="R1633" s="19" t="s">
        <v>570</v>
      </c>
    </row>
    <row r="1634" spans="1:18">
      <c r="A1634" s="11">
        <v>1722</v>
      </c>
      <c r="B1634" s="12">
        <v>44939</v>
      </c>
      <c r="C1634" s="20" t="s">
        <v>213</v>
      </c>
      <c r="D1634" s="16" t="s">
        <v>1586</v>
      </c>
      <c r="E1634" s="16"/>
      <c r="I1634" s="37" t="s">
        <v>25</v>
      </c>
      <c r="J1634" s="37">
        <v>5</v>
      </c>
      <c r="K1634" s="13" t="e">
        <f>VLOOKUP(I1634,#REF!,2,0)</f>
        <v>#REF!</v>
      </c>
      <c r="L1634" s="17" t="e">
        <f>VLOOKUP(I1634,#REF!,6,0)</f>
        <v>#REF!</v>
      </c>
      <c r="M1634" s="30" t="e">
        <f t="shared" si="67"/>
        <v>#REF!</v>
      </c>
      <c r="R1634" s="19" t="s">
        <v>571</v>
      </c>
    </row>
    <row r="1635" spans="1:18" hidden="1">
      <c r="A1635" s="11">
        <v>1723</v>
      </c>
      <c r="B1635" s="12">
        <v>44939</v>
      </c>
      <c r="C1635" s="20" t="s">
        <v>213</v>
      </c>
      <c r="D1635" s="16" t="s">
        <v>1586</v>
      </c>
      <c r="E1635" s="16"/>
      <c r="I1635" s="37" t="s">
        <v>26</v>
      </c>
      <c r="J1635" s="37">
        <v>10</v>
      </c>
      <c r="K1635" s="13" t="e">
        <f>VLOOKUP(I1635,#REF!,2,0)</f>
        <v>#REF!</v>
      </c>
      <c r="L1635" s="17" t="e">
        <f>VLOOKUP(I1635,#REF!,6,0)</f>
        <v>#REF!</v>
      </c>
      <c r="M1635" s="30" t="e">
        <f t="shared" si="67"/>
        <v>#REF!</v>
      </c>
      <c r="R1635" s="19" t="s">
        <v>571</v>
      </c>
    </row>
    <row r="1636" spans="1:18" hidden="1">
      <c r="A1636" s="11">
        <v>1724</v>
      </c>
      <c r="B1636" s="12">
        <v>44939</v>
      </c>
      <c r="C1636" s="20" t="s">
        <v>213</v>
      </c>
      <c r="D1636" s="16" t="s">
        <v>1586</v>
      </c>
      <c r="E1636" s="16"/>
      <c r="I1636" s="37" t="s">
        <v>35</v>
      </c>
      <c r="J1636" s="37">
        <v>20</v>
      </c>
      <c r="K1636" s="13" t="e">
        <f>VLOOKUP(I1636,#REF!,2,0)</f>
        <v>#REF!</v>
      </c>
      <c r="L1636" s="17" t="e">
        <f>VLOOKUP(I1636,#REF!,6,0)</f>
        <v>#REF!</v>
      </c>
      <c r="M1636" s="30" t="e">
        <f t="shared" si="67"/>
        <v>#REF!</v>
      </c>
      <c r="R1636" s="19" t="s">
        <v>571</v>
      </c>
    </row>
    <row r="1637" spans="1:18" hidden="1">
      <c r="A1637" s="11">
        <v>1725</v>
      </c>
      <c r="B1637" s="12">
        <v>44939</v>
      </c>
      <c r="C1637" s="20" t="s">
        <v>213</v>
      </c>
      <c r="D1637" s="16" t="s">
        <v>966</v>
      </c>
      <c r="E1637" s="16"/>
      <c r="I1637" s="37" t="s">
        <v>26</v>
      </c>
      <c r="J1637" s="37">
        <v>10</v>
      </c>
      <c r="K1637" s="13" t="e">
        <f>VLOOKUP(I1637,#REF!,2,0)</f>
        <v>#REF!</v>
      </c>
      <c r="L1637" s="17" t="e">
        <f>VLOOKUP(I1637,#REF!,6,0)</f>
        <v>#REF!</v>
      </c>
      <c r="M1637" s="30" t="e">
        <f t="shared" si="67"/>
        <v>#REF!</v>
      </c>
      <c r="R1637" s="19" t="s">
        <v>572</v>
      </c>
    </row>
    <row r="1638" spans="1:18" hidden="1">
      <c r="A1638" s="11">
        <v>1726</v>
      </c>
      <c r="B1638" s="12">
        <v>44939</v>
      </c>
      <c r="C1638" s="20" t="s">
        <v>213</v>
      </c>
      <c r="D1638" s="16" t="s">
        <v>966</v>
      </c>
      <c r="E1638" s="16"/>
      <c r="I1638" s="37" t="s">
        <v>38</v>
      </c>
      <c r="J1638" s="37">
        <v>10</v>
      </c>
      <c r="K1638" s="13" t="e">
        <f>VLOOKUP(I1638,#REF!,2,0)</f>
        <v>#REF!</v>
      </c>
      <c r="L1638" s="17" t="e">
        <f>VLOOKUP(I1638,#REF!,6,0)</f>
        <v>#REF!</v>
      </c>
      <c r="M1638" s="30" t="e">
        <f t="shared" si="67"/>
        <v>#REF!</v>
      </c>
      <c r="R1638" s="19" t="s">
        <v>572</v>
      </c>
    </row>
    <row r="1639" spans="1:18">
      <c r="A1639" s="11">
        <v>1727</v>
      </c>
      <c r="B1639" s="12">
        <v>44939</v>
      </c>
      <c r="C1639" s="20" t="s">
        <v>213</v>
      </c>
      <c r="D1639" s="16" t="s">
        <v>1594</v>
      </c>
      <c r="E1639" s="16"/>
      <c r="I1639" s="37" t="s">
        <v>25</v>
      </c>
      <c r="J1639" s="37">
        <v>30</v>
      </c>
      <c r="K1639" s="13" t="e">
        <f>VLOOKUP(I1639,#REF!,2,0)</f>
        <v>#REF!</v>
      </c>
      <c r="L1639" s="17" t="e">
        <f>VLOOKUP(I1639,#REF!,6,0)</f>
        <v>#REF!</v>
      </c>
      <c r="M1639" s="30" t="e">
        <f t="shared" si="67"/>
        <v>#REF!</v>
      </c>
      <c r="R1639" s="19" t="s">
        <v>572</v>
      </c>
    </row>
    <row r="1640" spans="1:18" hidden="1">
      <c r="A1640" s="11">
        <v>1728</v>
      </c>
      <c r="B1640" s="12">
        <v>44939</v>
      </c>
      <c r="C1640" s="20" t="s">
        <v>213</v>
      </c>
      <c r="D1640" s="16" t="s">
        <v>1594</v>
      </c>
      <c r="E1640" s="16"/>
      <c r="I1640" s="37" t="s">
        <v>26</v>
      </c>
      <c r="J1640" s="37">
        <v>50</v>
      </c>
      <c r="K1640" s="13" t="e">
        <f>VLOOKUP(I1640,#REF!,2,0)</f>
        <v>#REF!</v>
      </c>
      <c r="L1640" s="17" t="e">
        <f>VLOOKUP(I1640,#REF!,6,0)</f>
        <v>#REF!</v>
      </c>
      <c r="M1640" s="30" t="e">
        <f t="shared" si="67"/>
        <v>#REF!</v>
      </c>
      <c r="R1640" s="19" t="s">
        <v>572</v>
      </c>
    </row>
    <row r="1641" spans="1:18" hidden="1">
      <c r="A1641" s="11">
        <v>1729</v>
      </c>
      <c r="B1641" s="12">
        <v>44939</v>
      </c>
      <c r="C1641" s="20" t="s">
        <v>213</v>
      </c>
      <c r="D1641" s="16" t="s">
        <v>1594</v>
      </c>
      <c r="E1641" s="16"/>
      <c r="I1641" s="37" t="s">
        <v>52</v>
      </c>
      <c r="J1641" s="37">
        <v>20</v>
      </c>
      <c r="K1641" s="13" t="e">
        <f>VLOOKUP(I1641,#REF!,2,0)</f>
        <v>#REF!</v>
      </c>
      <c r="L1641" s="17" t="e">
        <f>VLOOKUP(I1641,#REF!,6,0)</f>
        <v>#REF!</v>
      </c>
      <c r="M1641" s="30" t="e">
        <f t="shared" si="67"/>
        <v>#REF!</v>
      </c>
      <c r="R1641" s="19" t="s">
        <v>573</v>
      </c>
    </row>
    <row r="1642" spans="1:18" hidden="1">
      <c r="A1642" s="11">
        <v>1730</v>
      </c>
      <c r="B1642" s="12">
        <v>44939</v>
      </c>
      <c r="C1642" s="20" t="s">
        <v>213</v>
      </c>
      <c r="D1642" s="16" t="s">
        <v>1594</v>
      </c>
      <c r="E1642" s="16"/>
      <c r="I1642" s="37" t="s">
        <v>35</v>
      </c>
      <c r="J1642" s="37">
        <v>20</v>
      </c>
      <c r="K1642" s="13" t="e">
        <f>VLOOKUP(I1642,#REF!,2,0)</f>
        <v>#REF!</v>
      </c>
      <c r="L1642" s="17" t="e">
        <f>VLOOKUP(I1642,#REF!,6,0)</f>
        <v>#REF!</v>
      </c>
      <c r="M1642" s="30" t="e">
        <f t="shared" si="67"/>
        <v>#REF!</v>
      </c>
      <c r="R1642" s="19" t="s">
        <v>573</v>
      </c>
    </row>
    <row r="1643" spans="1:18">
      <c r="A1643" s="11">
        <v>1730</v>
      </c>
      <c r="B1643" s="12">
        <v>44939</v>
      </c>
      <c r="C1643" s="20" t="s">
        <v>213</v>
      </c>
      <c r="D1643" s="16" t="s">
        <v>1593</v>
      </c>
      <c r="E1643" s="16"/>
      <c r="I1643" s="37" t="s">
        <v>25</v>
      </c>
      <c r="J1643" s="37">
        <v>20</v>
      </c>
      <c r="K1643" s="13" t="e">
        <f>VLOOKUP(I1643,#REF!,2,0)</f>
        <v>#REF!</v>
      </c>
      <c r="L1643" s="17" t="e">
        <f>VLOOKUP(I1643,#REF!,6,0)</f>
        <v>#REF!</v>
      </c>
      <c r="M1643" s="30" t="e">
        <f t="shared" ref="M1643:M1644" si="68">J1643*L1643</f>
        <v>#REF!</v>
      </c>
      <c r="R1643" s="19" t="s">
        <v>573</v>
      </c>
    </row>
    <row r="1644" spans="1:18" hidden="1">
      <c r="A1644" s="11">
        <v>1730</v>
      </c>
      <c r="B1644" s="12">
        <v>44939</v>
      </c>
      <c r="C1644" s="20" t="s">
        <v>213</v>
      </c>
      <c r="D1644" s="16" t="s">
        <v>1593</v>
      </c>
      <c r="E1644" s="16"/>
      <c r="I1644" s="37" t="s">
        <v>26</v>
      </c>
      <c r="J1644" s="37">
        <v>50</v>
      </c>
      <c r="K1644" s="13" t="e">
        <f>VLOOKUP(I1644,#REF!,2,0)</f>
        <v>#REF!</v>
      </c>
      <c r="L1644" s="17" t="e">
        <f>VLOOKUP(I1644,#REF!,6,0)</f>
        <v>#REF!</v>
      </c>
      <c r="M1644" s="30" t="e">
        <f t="shared" si="68"/>
        <v>#REF!</v>
      </c>
      <c r="R1644" s="19" t="s">
        <v>573</v>
      </c>
    </row>
    <row r="1645" spans="1:18">
      <c r="A1645" s="11">
        <v>1731</v>
      </c>
      <c r="B1645" s="12">
        <v>44939</v>
      </c>
      <c r="C1645" s="20" t="s">
        <v>213</v>
      </c>
      <c r="D1645" s="16" t="s">
        <v>1352</v>
      </c>
      <c r="E1645" s="16"/>
      <c r="I1645" s="37" t="s">
        <v>25</v>
      </c>
      <c r="J1645" s="37">
        <v>20</v>
      </c>
      <c r="K1645" s="13" t="e">
        <f>VLOOKUP(I1645,#REF!,2,0)</f>
        <v>#REF!</v>
      </c>
      <c r="L1645" s="17" t="e">
        <f>VLOOKUP(I1645,#REF!,6,0)</f>
        <v>#REF!</v>
      </c>
      <c r="M1645" s="30" t="e">
        <f t="shared" si="67"/>
        <v>#REF!</v>
      </c>
      <c r="R1645" s="19" t="s">
        <v>573</v>
      </c>
    </row>
    <row r="1646" spans="1:18" hidden="1">
      <c r="A1646" s="11">
        <v>1732</v>
      </c>
      <c r="B1646" s="12">
        <v>44939</v>
      </c>
      <c r="C1646" s="20" t="s">
        <v>213</v>
      </c>
      <c r="D1646" s="16" t="s">
        <v>1352</v>
      </c>
      <c r="E1646" s="16"/>
      <c r="I1646" s="37" t="s">
        <v>26</v>
      </c>
      <c r="J1646" s="37">
        <v>40</v>
      </c>
      <c r="K1646" s="13" t="e">
        <f>VLOOKUP(I1646,#REF!,2,0)</f>
        <v>#REF!</v>
      </c>
      <c r="L1646" s="17" t="e">
        <f>VLOOKUP(I1646,#REF!,6,0)</f>
        <v>#REF!</v>
      </c>
      <c r="M1646" s="30" t="e">
        <f t="shared" si="67"/>
        <v>#REF!</v>
      </c>
      <c r="R1646" s="19" t="s">
        <v>573</v>
      </c>
    </row>
    <row r="1647" spans="1:18" hidden="1">
      <c r="A1647" s="11">
        <v>1733</v>
      </c>
      <c r="B1647" s="12">
        <v>44939</v>
      </c>
      <c r="C1647" s="20" t="s">
        <v>213</v>
      </c>
      <c r="D1647" s="16" t="s">
        <v>1352</v>
      </c>
      <c r="E1647" s="16"/>
      <c r="I1647" s="37" t="s">
        <v>52</v>
      </c>
      <c r="J1647" s="37">
        <v>30</v>
      </c>
      <c r="K1647" s="13" t="e">
        <f>VLOOKUP(I1647,#REF!,2,0)</f>
        <v>#REF!</v>
      </c>
      <c r="L1647" s="17" t="e">
        <f>VLOOKUP(I1647,#REF!,6,0)</f>
        <v>#REF!</v>
      </c>
      <c r="M1647" s="30" t="e">
        <f t="shared" si="67"/>
        <v>#REF!</v>
      </c>
      <c r="R1647" s="19" t="s">
        <v>574</v>
      </c>
    </row>
    <row r="1648" spans="1:18" hidden="1">
      <c r="A1648" s="11">
        <v>1734</v>
      </c>
      <c r="B1648" s="12">
        <v>44939</v>
      </c>
      <c r="C1648" s="20" t="s">
        <v>213</v>
      </c>
      <c r="D1648" s="16" t="s">
        <v>1352</v>
      </c>
      <c r="E1648" s="16"/>
      <c r="I1648" s="37" t="s">
        <v>35</v>
      </c>
      <c r="J1648" s="37">
        <v>15</v>
      </c>
      <c r="K1648" s="13" t="e">
        <f>VLOOKUP(I1648,#REF!,2,0)</f>
        <v>#REF!</v>
      </c>
      <c r="L1648" s="17" t="e">
        <f>VLOOKUP(I1648,#REF!,6,0)</f>
        <v>#REF!</v>
      </c>
      <c r="M1648" s="30" t="e">
        <f t="shared" si="67"/>
        <v>#REF!</v>
      </c>
      <c r="R1648" s="19" t="s">
        <v>574</v>
      </c>
    </row>
    <row r="1649" spans="1:18" hidden="1">
      <c r="A1649" s="11">
        <v>1735</v>
      </c>
      <c r="B1649" s="12">
        <v>44939</v>
      </c>
      <c r="C1649" s="20" t="s">
        <v>213</v>
      </c>
      <c r="D1649" s="16" t="s">
        <v>1352</v>
      </c>
      <c r="E1649" s="16"/>
      <c r="I1649" s="37" t="s">
        <v>70</v>
      </c>
      <c r="J1649" s="37">
        <v>15</v>
      </c>
      <c r="K1649" s="13" t="e">
        <f>VLOOKUP(I1649,#REF!,2,0)</f>
        <v>#REF!</v>
      </c>
      <c r="L1649" s="17" t="e">
        <f>VLOOKUP(I1649,#REF!,6,0)</f>
        <v>#REF!</v>
      </c>
      <c r="M1649" s="30" t="e">
        <f t="shared" si="67"/>
        <v>#REF!</v>
      </c>
      <c r="R1649" s="19" t="s">
        <v>574</v>
      </c>
    </row>
    <row r="1650" spans="1:18">
      <c r="A1650" s="11">
        <v>1736</v>
      </c>
      <c r="B1650" s="12">
        <v>44939</v>
      </c>
      <c r="C1650" s="20" t="s">
        <v>213</v>
      </c>
      <c r="D1650" s="16" t="s">
        <v>1587</v>
      </c>
      <c r="E1650" s="16"/>
      <c r="I1650" s="37" t="s">
        <v>25</v>
      </c>
      <c r="J1650" s="37">
        <v>7</v>
      </c>
      <c r="K1650" s="13" t="e">
        <f>VLOOKUP(I1650,#REF!,2,0)</f>
        <v>#REF!</v>
      </c>
      <c r="L1650" s="17" t="e">
        <f>VLOOKUP(I1650,#REF!,6,0)</f>
        <v>#REF!</v>
      </c>
      <c r="M1650" s="30" t="e">
        <f t="shared" si="67"/>
        <v>#REF!</v>
      </c>
      <c r="R1650" s="19" t="s">
        <v>575</v>
      </c>
    </row>
    <row r="1651" spans="1:18" hidden="1">
      <c r="A1651" s="11">
        <v>1737</v>
      </c>
      <c r="B1651" s="12">
        <v>44939</v>
      </c>
      <c r="C1651" s="20" t="s">
        <v>213</v>
      </c>
      <c r="D1651" s="16" t="s">
        <v>1587</v>
      </c>
      <c r="E1651" s="16"/>
      <c r="I1651" s="37" t="s">
        <v>26</v>
      </c>
      <c r="J1651" s="37">
        <v>10</v>
      </c>
      <c r="K1651" s="13" t="e">
        <f>VLOOKUP(I1651,#REF!,2,0)</f>
        <v>#REF!</v>
      </c>
      <c r="L1651" s="17" t="e">
        <f>VLOOKUP(I1651,#REF!,6,0)</f>
        <v>#REF!</v>
      </c>
      <c r="M1651" s="30" t="e">
        <f t="shared" si="67"/>
        <v>#REF!</v>
      </c>
      <c r="R1651" s="19" t="s">
        <v>575</v>
      </c>
    </row>
    <row r="1652" spans="1:18" hidden="1">
      <c r="A1652" s="11">
        <v>1738</v>
      </c>
      <c r="B1652" s="12">
        <v>44939</v>
      </c>
      <c r="C1652" s="20" t="s">
        <v>213</v>
      </c>
      <c r="D1652" s="16" t="s">
        <v>1587</v>
      </c>
      <c r="E1652" s="16"/>
      <c r="I1652" s="37" t="s">
        <v>52</v>
      </c>
      <c r="J1652" s="37">
        <v>7</v>
      </c>
      <c r="K1652" s="13" t="e">
        <f>VLOOKUP(I1652,#REF!,2,0)</f>
        <v>#REF!</v>
      </c>
      <c r="L1652" s="17" t="e">
        <f>VLOOKUP(I1652,#REF!,6,0)</f>
        <v>#REF!</v>
      </c>
      <c r="M1652" s="30" t="e">
        <f t="shared" si="67"/>
        <v>#REF!</v>
      </c>
      <c r="R1652" s="19" t="s">
        <v>576</v>
      </c>
    </row>
    <row r="1653" spans="1:18" hidden="1">
      <c r="A1653" s="11">
        <v>1739</v>
      </c>
      <c r="B1653" s="12">
        <v>44939</v>
      </c>
      <c r="C1653" s="20" t="s">
        <v>213</v>
      </c>
      <c r="D1653" s="16" t="s">
        <v>1587</v>
      </c>
      <c r="E1653" s="16"/>
      <c r="I1653" s="37" t="s">
        <v>35</v>
      </c>
      <c r="J1653" s="37">
        <v>7</v>
      </c>
      <c r="K1653" s="13" t="e">
        <f>VLOOKUP(I1653,#REF!,2,0)</f>
        <v>#REF!</v>
      </c>
      <c r="L1653" s="17" t="e">
        <f>VLOOKUP(I1653,#REF!,6,0)</f>
        <v>#REF!</v>
      </c>
      <c r="M1653" s="30" t="e">
        <f t="shared" si="67"/>
        <v>#REF!</v>
      </c>
      <c r="R1653" s="19" t="s">
        <v>576</v>
      </c>
    </row>
    <row r="1654" spans="1:18" hidden="1">
      <c r="A1654" s="11">
        <v>1740</v>
      </c>
      <c r="B1654" s="12">
        <v>44939</v>
      </c>
      <c r="C1654" s="20" t="s">
        <v>213</v>
      </c>
      <c r="D1654" s="16" t="s">
        <v>1587</v>
      </c>
      <c r="E1654" s="16"/>
      <c r="I1654" s="37" t="s">
        <v>70</v>
      </c>
      <c r="J1654" s="37">
        <v>4</v>
      </c>
      <c r="K1654" s="13" t="e">
        <f>VLOOKUP(I1654,#REF!,2,0)</f>
        <v>#REF!</v>
      </c>
      <c r="L1654" s="17" t="e">
        <f>VLOOKUP(I1654,#REF!,6,0)</f>
        <v>#REF!</v>
      </c>
      <c r="M1654" s="30" t="e">
        <f t="shared" si="67"/>
        <v>#REF!</v>
      </c>
      <c r="R1654" s="19" t="s">
        <v>577</v>
      </c>
    </row>
    <row r="1655" spans="1:18" hidden="1">
      <c r="A1655" s="11">
        <v>1741</v>
      </c>
      <c r="B1655" s="12">
        <v>44939</v>
      </c>
      <c r="C1655" s="20" t="s">
        <v>213</v>
      </c>
      <c r="D1655" s="16" t="s">
        <v>219</v>
      </c>
      <c r="E1655" s="16"/>
      <c r="I1655" s="37" t="s">
        <v>534</v>
      </c>
      <c r="J1655" s="37">
        <v>10</v>
      </c>
      <c r="K1655" s="13" t="e">
        <f>VLOOKUP(I1655,#REF!,2,0)</f>
        <v>#REF!</v>
      </c>
      <c r="L1655" s="17" t="e">
        <f>VLOOKUP(I1655,#REF!,6,0)</f>
        <v>#REF!</v>
      </c>
      <c r="M1655" s="30" t="e">
        <f t="shared" si="67"/>
        <v>#REF!</v>
      </c>
      <c r="R1655" s="19" t="s">
        <v>577</v>
      </c>
    </row>
    <row r="1656" spans="1:18">
      <c r="A1656" s="11">
        <v>1742</v>
      </c>
      <c r="B1656" s="12">
        <v>44939</v>
      </c>
      <c r="C1656" s="20" t="s">
        <v>213</v>
      </c>
      <c r="D1656" s="16" t="s">
        <v>1353</v>
      </c>
      <c r="E1656" s="16"/>
      <c r="I1656" s="37" t="s">
        <v>25</v>
      </c>
      <c r="J1656" s="37">
        <v>20</v>
      </c>
      <c r="K1656" s="13" t="e">
        <f>VLOOKUP(I1656,#REF!,2,0)</f>
        <v>#REF!</v>
      </c>
      <c r="L1656" s="17" t="e">
        <f>VLOOKUP(I1656,#REF!,6,0)</f>
        <v>#REF!</v>
      </c>
      <c r="M1656" s="30" t="e">
        <f t="shared" si="67"/>
        <v>#REF!</v>
      </c>
      <c r="R1656" s="19" t="s">
        <v>577</v>
      </c>
    </row>
    <row r="1657" spans="1:18" hidden="1">
      <c r="A1657" s="11">
        <v>1743</v>
      </c>
      <c r="B1657" s="12">
        <v>44939</v>
      </c>
      <c r="C1657" s="20" t="s">
        <v>213</v>
      </c>
      <c r="D1657" s="16" t="s">
        <v>1353</v>
      </c>
      <c r="E1657" s="16"/>
      <c r="I1657" s="37" t="s">
        <v>26</v>
      </c>
      <c r="J1657" s="37">
        <v>20</v>
      </c>
      <c r="K1657" s="13" t="e">
        <f>VLOOKUP(I1657,#REF!,2,0)</f>
        <v>#REF!</v>
      </c>
      <c r="L1657" s="17" t="e">
        <f>VLOOKUP(I1657,#REF!,6,0)</f>
        <v>#REF!</v>
      </c>
      <c r="M1657" s="30" t="e">
        <f t="shared" si="67"/>
        <v>#REF!</v>
      </c>
      <c r="R1657" s="19" t="s">
        <v>577</v>
      </c>
    </row>
    <row r="1658" spans="1:18" hidden="1">
      <c r="A1658" s="11">
        <v>1744</v>
      </c>
      <c r="B1658" s="12">
        <v>44939</v>
      </c>
      <c r="C1658" s="20" t="s">
        <v>212</v>
      </c>
      <c r="D1658" s="16" t="s">
        <v>539</v>
      </c>
      <c r="E1658" s="16"/>
      <c r="I1658" s="37" t="s">
        <v>26</v>
      </c>
      <c r="J1658" s="37">
        <v>20</v>
      </c>
      <c r="K1658" s="13" t="e">
        <f>VLOOKUP(I1658,#REF!,2,0)</f>
        <v>#REF!</v>
      </c>
      <c r="L1658" s="17" t="e">
        <f>VLOOKUP(I1658,#REF!,6,0)</f>
        <v>#REF!</v>
      </c>
      <c r="M1658" s="30" t="e">
        <f t="shared" si="67"/>
        <v>#REF!</v>
      </c>
      <c r="R1658" s="19" t="s">
        <v>578</v>
      </c>
    </row>
    <row r="1659" spans="1:18" hidden="1">
      <c r="A1659" s="11">
        <v>1745</v>
      </c>
      <c r="B1659" s="12">
        <v>44939</v>
      </c>
      <c r="C1659" s="20" t="s">
        <v>212</v>
      </c>
      <c r="D1659" s="16" t="s">
        <v>539</v>
      </c>
      <c r="E1659" s="16"/>
      <c r="I1659" s="37" t="s">
        <v>76</v>
      </c>
      <c r="J1659" s="37">
        <v>0</v>
      </c>
      <c r="K1659" s="13" t="e">
        <f>VLOOKUP(I1659,#REF!,2,0)</f>
        <v>#REF!</v>
      </c>
      <c r="L1659" s="17" t="e">
        <f>VLOOKUP(I1659,#REF!,6,0)</f>
        <v>#REF!</v>
      </c>
      <c r="M1659" s="30" t="e">
        <f t="shared" si="67"/>
        <v>#REF!</v>
      </c>
      <c r="R1659" s="19" t="s">
        <v>578</v>
      </c>
    </row>
    <row r="1660" spans="1:18" hidden="1">
      <c r="A1660" s="11">
        <v>1746</v>
      </c>
      <c r="B1660" s="12">
        <v>44939</v>
      </c>
      <c r="C1660" s="20" t="s">
        <v>212</v>
      </c>
      <c r="D1660" s="16" t="s">
        <v>972</v>
      </c>
      <c r="E1660" s="16"/>
      <c r="I1660" s="37" t="s">
        <v>26</v>
      </c>
      <c r="J1660" s="37">
        <v>20</v>
      </c>
      <c r="K1660" s="13" t="e">
        <f>VLOOKUP(I1660,#REF!,2,0)</f>
        <v>#REF!</v>
      </c>
      <c r="L1660" s="17" t="e">
        <f>VLOOKUP(I1660,#REF!,6,0)</f>
        <v>#REF!</v>
      </c>
      <c r="M1660" s="30" t="e">
        <f t="shared" si="67"/>
        <v>#REF!</v>
      </c>
      <c r="R1660" s="19" t="s">
        <v>579</v>
      </c>
    </row>
    <row r="1661" spans="1:18" hidden="1">
      <c r="A1661" s="11">
        <v>1747</v>
      </c>
      <c r="B1661" s="12">
        <v>44939</v>
      </c>
      <c r="C1661" s="20" t="s">
        <v>212</v>
      </c>
      <c r="D1661" s="16" t="s">
        <v>972</v>
      </c>
      <c r="E1661" s="16"/>
      <c r="I1661" s="37" t="s">
        <v>35</v>
      </c>
      <c r="J1661" s="37">
        <f>4*4</f>
        <v>16</v>
      </c>
      <c r="K1661" s="13" t="e">
        <f>VLOOKUP(I1661,#REF!,2,0)</f>
        <v>#REF!</v>
      </c>
      <c r="L1661" s="17" t="e">
        <f>VLOOKUP(I1661,#REF!,6,0)</f>
        <v>#REF!</v>
      </c>
      <c r="M1661" s="30" t="e">
        <f t="shared" si="67"/>
        <v>#REF!</v>
      </c>
      <c r="R1661" s="19" t="s">
        <v>579</v>
      </c>
    </row>
    <row r="1662" spans="1:18" hidden="1">
      <c r="A1662" s="11">
        <v>1748</v>
      </c>
      <c r="B1662" s="12">
        <v>44939</v>
      </c>
      <c r="C1662" s="20" t="s">
        <v>212</v>
      </c>
      <c r="D1662" s="16" t="s">
        <v>972</v>
      </c>
      <c r="E1662" s="16"/>
      <c r="I1662" s="37" t="s">
        <v>23</v>
      </c>
      <c r="J1662" s="37">
        <v>1</v>
      </c>
      <c r="K1662" s="13" t="e">
        <f>VLOOKUP(I1662,#REF!,2,0)</f>
        <v>#REF!</v>
      </c>
      <c r="L1662" s="17" t="e">
        <f>VLOOKUP(I1662,#REF!,6,0)</f>
        <v>#REF!</v>
      </c>
      <c r="M1662" s="30" t="e">
        <f t="shared" si="67"/>
        <v>#REF!</v>
      </c>
      <c r="R1662" s="19" t="s">
        <v>579</v>
      </c>
    </row>
    <row r="1663" spans="1:18">
      <c r="A1663" s="11">
        <v>1749</v>
      </c>
      <c r="B1663" s="12">
        <v>44939</v>
      </c>
      <c r="C1663" s="20" t="s">
        <v>212</v>
      </c>
      <c r="D1663" s="16" t="s">
        <v>972</v>
      </c>
      <c r="E1663" s="16"/>
      <c r="I1663" s="37" t="s">
        <v>25</v>
      </c>
      <c r="J1663" s="37">
        <v>20</v>
      </c>
      <c r="K1663" s="13" t="e">
        <f>VLOOKUP(I1663,#REF!,2,0)</f>
        <v>#REF!</v>
      </c>
      <c r="L1663" s="17" t="e">
        <f>VLOOKUP(I1663,#REF!,6,0)</f>
        <v>#REF!</v>
      </c>
      <c r="M1663" s="30" t="e">
        <f t="shared" si="67"/>
        <v>#REF!</v>
      </c>
      <c r="R1663" s="19" t="s">
        <v>579</v>
      </c>
    </row>
    <row r="1664" spans="1:18" hidden="1">
      <c r="A1664" s="11">
        <v>1750</v>
      </c>
      <c r="B1664" s="12">
        <v>44939</v>
      </c>
      <c r="C1664" s="20" t="s">
        <v>212</v>
      </c>
      <c r="D1664" s="16" t="s">
        <v>973</v>
      </c>
      <c r="E1664" s="16"/>
      <c r="I1664" s="37" t="s">
        <v>26</v>
      </c>
      <c r="J1664" s="37">
        <v>20</v>
      </c>
      <c r="K1664" s="13" t="e">
        <f>VLOOKUP(I1664,#REF!,2,0)</f>
        <v>#REF!</v>
      </c>
      <c r="L1664" s="17" t="e">
        <f>VLOOKUP(I1664,#REF!,6,0)</f>
        <v>#REF!</v>
      </c>
      <c r="M1664" s="30" t="e">
        <f t="shared" si="67"/>
        <v>#REF!</v>
      </c>
      <c r="R1664" s="19" t="s">
        <v>579</v>
      </c>
    </row>
    <row r="1665" spans="1:18">
      <c r="A1665" s="11">
        <v>1751</v>
      </c>
      <c r="B1665" s="12">
        <v>44939</v>
      </c>
      <c r="C1665" s="20" t="s">
        <v>212</v>
      </c>
      <c r="D1665" s="16" t="s">
        <v>973</v>
      </c>
      <c r="E1665" s="16"/>
      <c r="I1665" s="37" t="s">
        <v>25</v>
      </c>
      <c r="J1665" s="37">
        <v>10</v>
      </c>
      <c r="K1665" s="13" t="e">
        <f>VLOOKUP(I1665,#REF!,2,0)</f>
        <v>#REF!</v>
      </c>
      <c r="L1665" s="17" t="e">
        <f>VLOOKUP(I1665,#REF!,6,0)</f>
        <v>#REF!</v>
      </c>
      <c r="M1665" s="30" t="e">
        <f t="shared" si="67"/>
        <v>#REF!</v>
      </c>
      <c r="R1665" s="19" t="s">
        <v>579</v>
      </c>
    </row>
    <row r="1666" spans="1:18" hidden="1">
      <c r="A1666" s="11">
        <v>1752</v>
      </c>
      <c r="B1666" s="12">
        <v>44939</v>
      </c>
      <c r="C1666" s="20" t="s">
        <v>212</v>
      </c>
      <c r="D1666" s="16" t="s">
        <v>984</v>
      </c>
      <c r="E1666" s="16"/>
      <c r="I1666" s="37" t="s">
        <v>26</v>
      </c>
      <c r="J1666" s="37">
        <v>20</v>
      </c>
      <c r="K1666" s="13" t="e">
        <f>VLOOKUP(I1666,#REF!,2,0)</f>
        <v>#REF!</v>
      </c>
      <c r="L1666" s="17" t="e">
        <f>VLOOKUP(I1666,#REF!,6,0)</f>
        <v>#REF!</v>
      </c>
      <c r="M1666" s="30" t="e">
        <f t="shared" si="67"/>
        <v>#REF!</v>
      </c>
      <c r="R1666" s="19" t="s">
        <v>580</v>
      </c>
    </row>
    <row r="1667" spans="1:18" hidden="1">
      <c r="A1667" s="11">
        <v>1753</v>
      </c>
      <c r="B1667" s="12">
        <v>44939</v>
      </c>
      <c r="C1667" s="20" t="s">
        <v>212</v>
      </c>
      <c r="D1667" s="16" t="s">
        <v>974</v>
      </c>
      <c r="E1667" s="16"/>
      <c r="I1667" s="37" t="s">
        <v>26</v>
      </c>
      <c r="J1667" s="37">
        <v>40</v>
      </c>
      <c r="K1667" s="13" t="e">
        <f>VLOOKUP(I1667,#REF!,2,0)</f>
        <v>#REF!</v>
      </c>
      <c r="L1667" s="17" t="e">
        <f>VLOOKUP(I1667,#REF!,6,0)</f>
        <v>#REF!</v>
      </c>
      <c r="M1667" s="30" t="e">
        <f t="shared" si="67"/>
        <v>#REF!</v>
      </c>
      <c r="R1667" s="19" t="s">
        <v>580</v>
      </c>
    </row>
    <row r="1668" spans="1:18" hidden="1">
      <c r="A1668" s="11">
        <v>1754</v>
      </c>
      <c r="B1668" s="12">
        <v>44939</v>
      </c>
      <c r="C1668" s="20" t="s">
        <v>212</v>
      </c>
      <c r="D1668" s="16" t="s">
        <v>974</v>
      </c>
      <c r="E1668" s="16"/>
      <c r="I1668" s="37" t="s">
        <v>76</v>
      </c>
      <c r="J1668" s="37">
        <v>0</v>
      </c>
      <c r="K1668" s="13" t="e">
        <f>VLOOKUP(I1668,#REF!,2,0)</f>
        <v>#REF!</v>
      </c>
      <c r="L1668" s="17" t="e">
        <f>VLOOKUP(I1668,#REF!,6,0)</f>
        <v>#REF!</v>
      </c>
      <c r="M1668" s="30" t="e">
        <f t="shared" si="67"/>
        <v>#REF!</v>
      </c>
      <c r="R1668" s="19" t="s">
        <v>580</v>
      </c>
    </row>
    <row r="1669" spans="1:18" hidden="1">
      <c r="A1669" s="11">
        <v>1755</v>
      </c>
      <c r="B1669" s="12">
        <v>44939</v>
      </c>
      <c r="C1669" s="20" t="s">
        <v>212</v>
      </c>
      <c r="D1669" s="16" t="s">
        <v>976</v>
      </c>
      <c r="E1669" s="16"/>
      <c r="I1669" s="37" t="s">
        <v>35</v>
      </c>
      <c r="J1669" s="37">
        <v>8</v>
      </c>
      <c r="K1669" s="13" t="e">
        <f>VLOOKUP(I1669,#REF!,2,0)</f>
        <v>#REF!</v>
      </c>
      <c r="L1669" s="17" t="e">
        <f>VLOOKUP(I1669,#REF!,6,0)</f>
        <v>#REF!</v>
      </c>
      <c r="M1669" s="30" t="e">
        <f t="shared" si="67"/>
        <v>#REF!</v>
      </c>
      <c r="R1669" s="19" t="s">
        <v>580</v>
      </c>
    </row>
    <row r="1670" spans="1:18">
      <c r="A1670" s="11">
        <v>1756</v>
      </c>
      <c r="B1670" s="12">
        <v>44939</v>
      </c>
      <c r="C1670" s="20" t="s">
        <v>212</v>
      </c>
      <c r="D1670" s="16" t="s">
        <v>976</v>
      </c>
      <c r="E1670" s="16"/>
      <c r="I1670" s="37" t="s">
        <v>25</v>
      </c>
      <c r="J1670" s="37">
        <v>20</v>
      </c>
      <c r="K1670" s="13" t="e">
        <f>VLOOKUP(I1670,#REF!,2,0)</f>
        <v>#REF!</v>
      </c>
      <c r="L1670" s="17" t="e">
        <f>VLOOKUP(I1670,#REF!,6,0)</f>
        <v>#REF!</v>
      </c>
      <c r="M1670" s="30" t="e">
        <f t="shared" si="67"/>
        <v>#REF!</v>
      </c>
      <c r="R1670" s="19" t="s">
        <v>581</v>
      </c>
    </row>
    <row r="1671" spans="1:18" hidden="1">
      <c r="A1671" s="11">
        <v>1757</v>
      </c>
      <c r="B1671" s="12">
        <v>44939</v>
      </c>
      <c r="C1671" s="20" t="s">
        <v>212</v>
      </c>
      <c r="D1671" s="16" t="s">
        <v>977</v>
      </c>
      <c r="E1671" s="16"/>
      <c r="I1671" s="37" t="s">
        <v>26</v>
      </c>
      <c r="J1671" s="37">
        <f>20*3</f>
        <v>60</v>
      </c>
      <c r="K1671" s="13" t="e">
        <f>VLOOKUP(I1671,#REF!,2,0)</f>
        <v>#REF!</v>
      </c>
      <c r="L1671" s="17" t="e">
        <f>VLOOKUP(I1671,#REF!,6,0)</f>
        <v>#REF!</v>
      </c>
      <c r="M1671" s="30" t="e">
        <f t="shared" si="67"/>
        <v>#REF!</v>
      </c>
      <c r="R1671" s="19" t="s">
        <v>582</v>
      </c>
    </row>
    <row r="1672" spans="1:18" hidden="1">
      <c r="A1672" s="11">
        <v>1758</v>
      </c>
      <c r="B1672" s="12">
        <v>44939</v>
      </c>
      <c r="C1672" s="20" t="s">
        <v>212</v>
      </c>
      <c r="D1672" s="16" t="s">
        <v>977</v>
      </c>
      <c r="E1672" s="16"/>
      <c r="I1672" s="37" t="s">
        <v>21</v>
      </c>
      <c r="J1672" s="37">
        <f>20*2</f>
        <v>40</v>
      </c>
      <c r="K1672" s="13" t="e">
        <f>VLOOKUP(I1672,#REF!,2,0)</f>
        <v>#REF!</v>
      </c>
      <c r="L1672" s="17" t="e">
        <f>VLOOKUP(I1672,#REF!,6,0)</f>
        <v>#REF!</v>
      </c>
      <c r="M1672" s="30" t="e">
        <f t="shared" si="67"/>
        <v>#REF!</v>
      </c>
      <c r="R1672" s="19" t="s">
        <v>582</v>
      </c>
    </row>
    <row r="1673" spans="1:18">
      <c r="A1673" s="11">
        <v>1759</v>
      </c>
      <c r="B1673" s="12">
        <v>44939</v>
      </c>
      <c r="C1673" s="20" t="s">
        <v>212</v>
      </c>
      <c r="D1673" s="16" t="s">
        <v>977</v>
      </c>
      <c r="E1673" s="16"/>
      <c r="I1673" s="37" t="s">
        <v>25</v>
      </c>
      <c r="J1673" s="37">
        <f>10*25</f>
        <v>250</v>
      </c>
      <c r="K1673" s="13" t="e">
        <f>VLOOKUP(I1673,#REF!,2,0)</f>
        <v>#REF!</v>
      </c>
      <c r="L1673" s="17" t="e">
        <f>VLOOKUP(I1673,#REF!,6,0)</f>
        <v>#REF!</v>
      </c>
      <c r="M1673" s="30" t="e">
        <f t="shared" si="67"/>
        <v>#REF!</v>
      </c>
      <c r="R1673" s="19" t="s">
        <v>582</v>
      </c>
    </row>
    <row r="1674" spans="1:18" hidden="1">
      <c r="A1674" s="11">
        <v>1760</v>
      </c>
      <c r="B1674" s="12">
        <v>44939</v>
      </c>
      <c r="C1674" s="20" t="s">
        <v>212</v>
      </c>
      <c r="D1674" s="16" t="s">
        <v>528</v>
      </c>
      <c r="E1674" s="16"/>
      <c r="I1674" s="37" t="s">
        <v>76</v>
      </c>
      <c r="J1674" s="37">
        <v>0</v>
      </c>
      <c r="K1674" s="13" t="e">
        <f>VLOOKUP(I1674,#REF!,2,0)</f>
        <v>#REF!</v>
      </c>
      <c r="L1674" s="17" t="e">
        <f>VLOOKUP(I1674,#REF!,6,0)</f>
        <v>#REF!</v>
      </c>
      <c r="M1674" s="30" t="e">
        <f t="shared" si="67"/>
        <v>#REF!</v>
      </c>
      <c r="R1674" s="19" t="s">
        <v>582</v>
      </c>
    </row>
    <row r="1675" spans="1:18" hidden="1">
      <c r="A1675" s="11">
        <v>1761</v>
      </c>
      <c r="B1675" s="12">
        <v>44939</v>
      </c>
      <c r="C1675" s="20" t="s">
        <v>212</v>
      </c>
      <c r="D1675" s="16" t="s">
        <v>528</v>
      </c>
      <c r="E1675" s="16"/>
      <c r="I1675" s="37" t="s">
        <v>21</v>
      </c>
      <c r="J1675" s="37">
        <v>20</v>
      </c>
      <c r="K1675" s="13" t="e">
        <f>VLOOKUP(I1675,#REF!,2,0)</f>
        <v>#REF!</v>
      </c>
      <c r="L1675" s="17" t="e">
        <f>VLOOKUP(I1675,#REF!,6,0)</f>
        <v>#REF!</v>
      </c>
      <c r="M1675" s="30" t="e">
        <f t="shared" si="67"/>
        <v>#REF!</v>
      </c>
      <c r="R1675" s="19" t="s">
        <v>583</v>
      </c>
    </row>
    <row r="1676" spans="1:18" hidden="1">
      <c r="A1676" s="11">
        <v>1762</v>
      </c>
      <c r="B1676" s="12">
        <v>44939</v>
      </c>
      <c r="C1676" s="20" t="s">
        <v>212</v>
      </c>
      <c r="D1676" s="16" t="s">
        <v>528</v>
      </c>
      <c r="E1676" s="16"/>
      <c r="I1676" s="37" t="s">
        <v>35</v>
      </c>
      <c r="J1676" s="37">
        <v>8</v>
      </c>
      <c r="K1676" s="13" t="e">
        <f>VLOOKUP(I1676,#REF!,2,0)</f>
        <v>#REF!</v>
      </c>
      <c r="L1676" s="17" t="e">
        <f>VLOOKUP(I1676,#REF!,6,0)</f>
        <v>#REF!</v>
      </c>
      <c r="M1676" s="30" t="e">
        <f t="shared" si="67"/>
        <v>#REF!</v>
      </c>
      <c r="R1676" s="19" t="s">
        <v>583</v>
      </c>
    </row>
    <row r="1677" spans="1:18">
      <c r="A1677" s="11">
        <v>1763</v>
      </c>
      <c r="B1677" s="12">
        <v>44939</v>
      </c>
      <c r="C1677" s="20" t="s">
        <v>212</v>
      </c>
      <c r="D1677" s="16" t="s">
        <v>528</v>
      </c>
      <c r="E1677" s="16"/>
      <c r="I1677" s="37" t="s">
        <v>25</v>
      </c>
      <c r="J1677" s="37">
        <v>20</v>
      </c>
      <c r="K1677" s="13" t="e">
        <f>VLOOKUP(I1677,#REF!,2,0)</f>
        <v>#REF!</v>
      </c>
      <c r="L1677" s="17" t="e">
        <f>VLOOKUP(I1677,#REF!,6,0)</f>
        <v>#REF!</v>
      </c>
      <c r="M1677" s="30" t="e">
        <f t="shared" ref="M1677:M1750" si="69">J1677*L1677</f>
        <v>#REF!</v>
      </c>
      <c r="R1677" s="19" t="s">
        <v>583</v>
      </c>
    </row>
    <row r="1678" spans="1:18" hidden="1">
      <c r="A1678" s="11">
        <v>1764</v>
      </c>
      <c r="B1678" s="12">
        <v>44939</v>
      </c>
      <c r="C1678" s="20" t="s">
        <v>212</v>
      </c>
      <c r="D1678" s="16" t="s">
        <v>1363</v>
      </c>
      <c r="E1678" s="16"/>
      <c r="I1678" s="37" t="s">
        <v>26</v>
      </c>
      <c r="J1678" s="37">
        <v>20</v>
      </c>
      <c r="K1678" s="13" t="e">
        <f>VLOOKUP(I1678,#REF!,2,0)</f>
        <v>#REF!</v>
      </c>
      <c r="L1678" s="17" t="e">
        <f>VLOOKUP(I1678,#REF!,6,0)</f>
        <v>#REF!</v>
      </c>
      <c r="M1678" s="30" t="e">
        <f t="shared" si="69"/>
        <v>#REF!</v>
      </c>
      <c r="R1678" s="19" t="s">
        <v>584</v>
      </c>
    </row>
    <row r="1679" spans="1:18" hidden="1">
      <c r="A1679" s="11">
        <v>1765</v>
      </c>
      <c r="B1679" s="12">
        <v>44939</v>
      </c>
      <c r="C1679" s="20" t="s">
        <v>212</v>
      </c>
      <c r="D1679" s="16" t="s">
        <v>1588</v>
      </c>
      <c r="E1679" s="16"/>
      <c r="I1679" s="37" t="s">
        <v>21</v>
      </c>
      <c r="J1679" s="37">
        <f>20*3</f>
        <v>60</v>
      </c>
      <c r="K1679" s="13" t="e">
        <f>VLOOKUP(I1679,#REF!,2,0)</f>
        <v>#REF!</v>
      </c>
      <c r="L1679" s="17" t="e">
        <f>VLOOKUP(I1679,#REF!,6,0)</f>
        <v>#REF!</v>
      </c>
      <c r="M1679" s="30" t="e">
        <f t="shared" si="69"/>
        <v>#REF!</v>
      </c>
      <c r="R1679" s="19" t="s">
        <v>584</v>
      </c>
    </row>
    <row r="1680" spans="1:18" hidden="1">
      <c r="A1680" s="11">
        <v>1766</v>
      </c>
      <c r="B1680" s="12">
        <v>44939</v>
      </c>
      <c r="C1680" s="20" t="s">
        <v>212</v>
      </c>
      <c r="D1680" s="16" t="s">
        <v>1588</v>
      </c>
      <c r="E1680" s="16"/>
      <c r="I1680" s="37" t="s">
        <v>35</v>
      </c>
      <c r="J1680" s="37">
        <f>4*10</f>
        <v>40</v>
      </c>
      <c r="K1680" s="13" t="e">
        <f>VLOOKUP(I1680,#REF!,2,0)</f>
        <v>#REF!</v>
      </c>
      <c r="L1680" s="17" t="e">
        <f>VLOOKUP(I1680,#REF!,6,0)</f>
        <v>#REF!</v>
      </c>
      <c r="M1680" s="30" t="e">
        <f t="shared" si="69"/>
        <v>#REF!</v>
      </c>
      <c r="R1680" s="19" t="s">
        <v>584</v>
      </c>
    </row>
    <row r="1681" spans="1:18" hidden="1">
      <c r="A1681" s="11">
        <v>1767</v>
      </c>
      <c r="B1681" s="12">
        <v>44939</v>
      </c>
      <c r="C1681" s="20" t="s">
        <v>212</v>
      </c>
      <c r="D1681" s="16" t="s">
        <v>1588</v>
      </c>
      <c r="E1681" s="16"/>
      <c r="I1681" s="37" t="s">
        <v>23</v>
      </c>
      <c r="J1681" s="37">
        <f>1*5</f>
        <v>5</v>
      </c>
      <c r="K1681" s="13" t="e">
        <f>VLOOKUP(I1681,#REF!,2,0)</f>
        <v>#REF!</v>
      </c>
      <c r="L1681" s="17" t="e">
        <f>VLOOKUP(I1681,#REF!,6,0)</f>
        <v>#REF!</v>
      </c>
      <c r="M1681" s="30" t="e">
        <f t="shared" si="69"/>
        <v>#REF!</v>
      </c>
      <c r="R1681" s="19" t="s">
        <v>585</v>
      </c>
    </row>
    <row r="1682" spans="1:18">
      <c r="A1682" s="11">
        <v>1768</v>
      </c>
      <c r="B1682" s="12">
        <v>44939</v>
      </c>
      <c r="C1682" s="20" t="s">
        <v>212</v>
      </c>
      <c r="D1682" s="16" t="s">
        <v>1588</v>
      </c>
      <c r="E1682" s="16"/>
      <c r="I1682" s="37" t="s">
        <v>25</v>
      </c>
      <c r="J1682" s="37">
        <f>10*10</f>
        <v>100</v>
      </c>
      <c r="K1682" s="13" t="e">
        <f>VLOOKUP(I1682,#REF!,2,0)</f>
        <v>#REF!</v>
      </c>
      <c r="L1682" s="17" t="e">
        <f>VLOOKUP(I1682,#REF!,6,0)</f>
        <v>#REF!</v>
      </c>
      <c r="M1682" s="30" t="e">
        <f t="shared" si="69"/>
        <v>#REF!</v>
      </c>
      <c r="R1682" s="19" t="s">
        <v>585</v>
      </c>
    </row>
    <row r="1683" spans="1:18">
      <c r="A1683" s="11">
        <v>1769</v>
      </c>
      <c r="B1683" s="12">
        <v>44939</v>
      </c>
      <c r="C1683" s="20" t="s">
        <v>212</v>
      </c>
      <c r="D1683" s="16" t="s">
        <v>1589</v>
      </c>
      <c r="E1683" s="16"/>
      <c r="I1683" s="37" t="s">
        <v>25</v>
      </c>
      <c r="J1683" s="37">
        <f>10*20</f>
        <v>200</v>
      </c>
      <c r="K1683" s="13" t="e">
        <f>VLOOKUP(I1683,#REF!,2,0)</f>
        <v>#REF!</v>
      </c>
      <c r="L1683" s="17" t="e">
        <f>VLOOKUP(I1683,#REF!,6,0)</f>
        <v>#REF!</v>
      </c>
      <c r="M1683" s="30" t="e">
        <f t="shared" si="69"/>
        <v>#REF!</v>
      </c>
      <c r="R1683" s="19" t="s">
        <v>585</v>
      </c>
    </row>
    <row r="1684" spans="1:18" hidden="1">
      <c r="A1684" s="11">
        <v>1770</v>
      </c>
      <c r="B1684" s="12">
        <v>44940</v>
      </c>
      <c r="C1684" s="20" t="s">
        <v>213</v>
      </c>
      <c r="D1684" s="16" t="s">
        <v>979</v>
      </c>
      <c r="E1684" s="16"/>
      <c r="I1684" s="37" t="s">
        <v>35</v>
      </c>
      <c r="J1684" s="37">
        <v>70</v>
      </c>
      <c r="K1684" s="13" t="e">
        <f>VLOOKUP(I1684,#REF!,2,0)</f>
        <v>#REF!</v>
      </c>
      <c r="L1684" s="17" t="e">
        <f>VLOOKUP(I1684,#REF!,6,0)</f>
        <v>#REF!</v>
      </c>
      <c r="M1684" s="30" t="e">
        <f t="shared" si="69"/>
        <v>#REF!</v>
      </c>
      <c r="R1684" s="19" t="s">
        <v>585</v>
      </c>
    </row>
    <row r="1685" spans="1:18" hidden="1">
      <c r="A1685" s="11">
        <v>1771</v>
      </c>
      <c r="B1685" s="12">
        <v>44940</v>
      </c>
      <c r="C1685" s="20" t="s">
        <v>213</v>
      </c>
      <c r="D1685" s="16" t="s">
        <v>1403</v>
      </c>
      <c r="E1685" s="16"/>
      <c r="I1685" s="37" t="s">
        <v>26</v>
      </c>
      <c r="J1685" s="37">
        <v>50</v>
      </c>
      <c r="K1685" s="13" t="e">
        <f>VLOOKUP(I1685,#REF!,2,0)</f>
        <v>#REF!</v>
      </c>
      <c r="L1685" s="17" t="e">
        <f>VLOOKUP(I1685,#REF!,6,0)</f>
        <v>#REF!</v>
      </c>
      <c r="M1685" s="30" t="e">
        <f t="shared" si="69"/>
        <v>#REF!</v>
      </c>
      <c r="R1685" s="19" t="s">
        <v>586</v>
      </c>
    </row>
    <row r="1686" spans="1:18" hidden="1">
      <c r="A1686" s="11">
        <v>1772</v>
      </c>
      <c r="B1686" s="12">
        <v>44940</v>
      </c>
      <c r="C1686" s="20" t="s">
        <v>213</v>
      </c>
      <c r="D1686" s="16" t="s">
        <v>1403</v>
      </c>
      <c r="E1686" s="16"/>
      <c r="I1686" s="37" t="s">
        <v>52</v>
      </c>
      <c r="J1686" s="37">
        <v>30</v>
      </c>
      <c r="K1686" s="13" t="e">
        <f>VLOOKUP(I1686,#REF!,2,0)</f>
        <v>#REF!</v>
      </c>
      <c r="L1686" s="17" t="e">
        <f>VLOOKUP(I1686,#REF!,6,0)</f>
        <v>#REF!</v>
      </c>
      <c r="M1686" s="30" t="e">
        <f t="shared" si="69"/>
        <v>#REF!</v>
      </c>
      <c r="R1686" s="19" t="s">
        <v>587</v>
      </c>
    </row>
    <row r="1687" spans="1:18" hidden="1">
      <c r="A1687" s="11">
        <v>1773</v>
      </c>
      <c r="B1687" s="12">
        <v>44940</v>
      </c>
      <c r="C1687" s="20" t="s">
        <v>213</v>
      </c>
      <c r="D1687" s="16" t="s">
        <v>1602</v>
      </c>
      <c r="E1687" s="16"/>
      <c r="I1687" s="37" t="s">
        <v>52</v>
      </c>
      <c r="J1687" s="37">
        <v>30</v>
      </c>
      <c r="K1687" s="13" t="e">
        <f>VLOOKUP(I1687,#REF!,2,0)</f>
        <v>#REF!</v>
      </c>
      <c r="L1687" s="17" t="e">
        <f>VLOOKUP(I1687,#REF!,6,0)</f>
        <v>#REF!</v>
      </c>
      <c r="M1687" s="30" t="e">
        <f t="shared" si="69"/>
        <v>#REF!</v>
      </c>
      <c r="R1687" s="19" t="s">
        <v>588</v>
      </c>
    </row>
    <row r="1688" spans="1:18" hidden="1">
      <c r="A1688" s="11">
        <v>1774</v>
      </c>
      <c r="B1688" s="12">
        <v>44940</v>
      </c>
      <c r="C1688" s="20" t="s">
        <v>213</v>
      </c>
      <c r="D1688" s="16" t="s">
        <v>1603</v>
      </c>
      <c r="E1688" s="16"/>
      <c r="I1688" s="37" t="s">
        <v>530</v>
      </c>
      <c r="J1688" s="37">
        <v>15</v>
      </c>
      <c r="K1688" s="13" t="e">
        <f>VLOOKUP(I1688,#REF!,2,0)</f>
        <v>#REF!</v>
      </c>
      <c r="L1688" s="17" t="e">
        <f>VLOOKUP(I1688,#REF!,6,0)</f>
        <v>#REF!</v>
      </c>
      <c r="M1688" s="30" t="e">
        <f t="shared" si="69"/>
        <v>#REF!</v>
      </c>
      <c r="R1688" s="19" t="s">
        <v>588</v>
      </c>
    </row>
    <row r="1689" spans="1:18" hidden="1">
      <c r="A1689" s="11">
        <v>1775</v>
      </c>
      <c r="B1689" s="12">
        <v>44940</v>
      </c>
      <c r="C1689" s="20" t="s">
        <v>213</v>
      </c>
      <c r="D1689" s="16" t="s">
        <v>1036</v>
      </c>
      <c r="E1689" s="16"/>
      <c r="I1689" s="37" t="s">
        <v>530</v>
      </c>
      <c r="J1689" s="37">
        <v>20</v>
      </c>
      <c r="K1689" s="13" t="e">
        <f>VLOOKUP(I1689,#REF!,2,0)</f>
        <v>#REF!</v>
      </c>
      <c r="L1689" s="17" t="e">
        <f>VLOOKUP(I1689,#REF!,6,0)</f>
        <v>#REF!</v>
      </c>
      <c r="M1689" s="30" t="e">
        <f t="shared" si="69"/>
        <v>#REF!</v>
      </c>
      <c r="R1689" s="19" t="s">
        <v>589</v>
      </c>
    </row>
    <row r="1690" spans="1:18">
      <c r="A1690" s="11">
        <v>1776</v>
      </c>
      <c r="B1690" s="12">
        <v>44940</v>
      </c>
      <c r="C1690" s="20" t="s">
        <v>213</v>
      </c>
      <c r="D1690" s="16" t="s">
        <v>972</v>
      </c>
      <c r="E1690" s="16"/>
      <c r="I1690" s="37" t="s">
        <v>25</v>
      </c>
      <c r="J1690" s="37">
        <v>12</v>
      </c>
      <c r="K1690" s="13" t="e">
        <f>VLOOKUP(I1690,#REF!,2,0)</f>
        <v>#REF!</v>
      </c>
      <c r="L1690" s="17" t="e">
        <f>VLOOKUP(I1690,#REF!,6,0)</f>
        <v>#REF!</v>
      </c>
      <c r="M1690" s="30" t="e">
        <f t="shared" si="69"/>
        <v>#REF!</v>
      </c>
      <c r="R1690" s="19" t="s">
        <v>589</v>
      </c>
    </row>
    <row r="1691" spans="1:18" hidden="1">
      <c r="A1691" s="11">
        <v>1777</v>
      </c>
      <c r="B1691" s="12">
        <v>44940</v>
      </c>
      <c r="C1691" s="20" t="s">
        <v>213</v>
      </c>
      <c r="D1691" s="16" t="s">
        <v>972</v>
      </c>
      <c r="E1691" s="16"/>
      <c r="I1691" s="37" t="s">
        <v>26</v>
      </c>
      <c r="J1691" s="37">
        <v>20</v>
      </c>
      <c r="K1691" s="13" t="e">
        <f>VLOOKUP(I1691,#REF!,2,0)</f>
        <v>#REF!</v>
      </c>
      <c r="L1691" s="17" t="e">
        <f>VLOOKUP(I1691,#REF!,6,0)</f>
        <v>#REF!</v>
      </c>
      <c r="M1691" s="30" t="e">
        <f t="shared" si="69"/>
        <v>#REF!</v>
      </c>
      <c r="R1691" s="19" t="s">
        <v>589</v>
      </c>
    </row>
    <row r="1692" spans="1:18">
      <c r="A1692" s="11">
        <v>1778</v>
      </c>
      <c r="B1692" s="12">
        <v>44940</v>
      </c>
      <c r="C1692" s="20" t="s">
        <v>213</v>
      </c>
      <c r="D1692" s="16" t="s">
        <v>1604</v>
      </c>
      <c r="E1692" s="16"/>
      <c r="I1692" s="37" t="s">
        <v>25</v>
      </c>
      <c r="J1692" s="37">
        <v>40</v>
      </c>
      <c r="K1692" s="13" t="e">
        <f>VLOOKUP(I1692,#REF!,2,0)</f>
        <v>#REF!</v>
      </c>
      <c r="L1692" s="17" t="e">
        <f>VLOOKUP(I1692,#REF!,6,0)</f>
        <v>#REF!</v>
      </c>
      <c r="M1692" s="30" t="e">
        <f t="shared" si="69"/>
        <v>#REF!</v>
      </c>
      <c r="R1692" s="19" t="s">
        <v>589</v>
      </c>
    </row>
    <row r="1693" spans="1:18" hidden="1">
      <c r="A1693" s="11">
        <v>1779</v>
      </c>
      <c r="B1693" s="12">
        <v>44940</v>
      </c>
      <c r="C1693" s="20" t="s">
        <v>213</v>
      </c>
      <c r="D1693" s="16" t="s">
        <v>1604</v>
      </c>
      <c r="E1693" s="16"/>
      <c r="I1693" s="37" t="s">
        <v>26</v>
      </c>
      <c r="J1693" s="37">
        <v>140</v>
      </c>
      <c r="K1693" s="13" t="e">
        <f>VLOOKUP(I1693,#REF!,2,0)</f>
        <v>#REF!</v>
      </c>
      <c r="L1693" s="17" t="e">
        <f>VLOOKUP(I1693,#REF!,6,0)</f>
        <v>#REF!</v>
      </c>
      <c r="M1693" s="30" t="e">
        <f t="shared" si="69"/>
        <v>#REF!</v>
      </c>
      <c r="R1693" s="19" t="s">
        <v>590</v>
      </c>
    </row>
    <row r="1694" spans="1:18" hidden="1">
      <c r="A1694" s="11">
        <v>1780</v>
      </c>
      <c r="B1694" s="12">
        <v>44940</v>
      </c>
      <c r="C1694" s="20" t="s">
        <v>213</v>
      </c>
      <c r="D1694" s="16" t="s">
        <v>1604</v>
      </c>
      <c r="E1694" s="16"/>
      <c r="I1694" s="37" t="s">
        <v>35</v>
      </c>
      <c r="J1694" s="37">
        <v>65</v>
      </c>
      <c r="K1694" s="13" t="e">
        <f>VLOOKUP(I1694,#REF!,2,0)</f>
        <v>#REF!</v>
      </c>
      <c r="L1694" s="17" t="e">
        <f>VLOOKUP(I1694,#REF!,6,0)</f>
        <v>#REF!</v>
      </c>
      <c r="M1694" s="30" t="e">
        <f t="shared" si="69"/>
        <v>#REF!</v>
      </c>
      <c r="R1694" s="19" t="s">
        <v>591</v>
      </c>
    </row>
    <row r="1695" spans="1:18">
      <c r="A1695" s="11">
        <v>1781</v>
      </c>
      <c r="B1695" s="12">
        <v>44940</v>
      </c>
      <c r="C1695" s="20" t="s">
        <v>213</v>
      </c>
      <c r="D1695" s="16" t="s">
        <v>978</v>
      </c>
      <c r="E1695" s="16"/>
      <c r="I1695" s="37" t="s">
        <v>25</v>
      </c>
      <c r="J1695" s="37">
        <v>30</v>
      </c>
      <c r="K1695" s="13" t="e">
        <f>VLOOKUP(I1695,#REF!,2,0)</f>
        <v>#REF!</v>
      </c>
      <c r="L1695" s="17" t="e">
        <f>VLOOKUP(I1695,#REF!,6,0)</f>
        <v>#REF!</v>
      </c>
      <c r="M1695" s="30" t="e">
        <f t="shared" si="69"/>
        <v>#REF!</v>
      </c>
      <c r="R1695" s="19" t="s">
        <v>592</v>
      </c>
    </row>
    <row r="1696" spans="1:18" hidden="1">
      <c r="A1696" s="11">
        <v>1782</v>
      </c>
      <c r="B1696" s="12">
        <v>44940</v>
      </c>
      <c r="C1696" s="20" t="s">
        <v>213</v>
      </c>
      <c r="D1696" s="16" t="s">
        <v>978</v>
      </c>
      <c r="E1696" s="16"/>
      <c r="I1696" s="37" t="s">
        <v>26</v>
      </c>
      <c r="J1696" s="37">
        <v>50</v>
      </c>
      <c r="K1696" s="13" t="e">
        <f>VLOOKUP(I1696,#REF!,2,0)</f>
        <v>#REF!</v>
      </c>
      <c r="L1696" s="17" t="e">
        <f>VLOOKUP(I1696,#REF!,6,0)</f>
        <v>#REF!</v>
      </c>
      <c r="M1696" s="30" t="e">
        <f t="shared" si="69"/>
        <v>#REF!</v>
      </c>
      <c r="R1696" s="19" t="s">
        <v>592</v>
      </c>
    </row>
    <row r="1697" spans="1:18" hidden="1">
      <c r="A1697" s="11">
        <v>1783</v>
      </c>
      <c r="B1697" s="12">
        <v>44940</v>
      </c>
      <c r="C1697" s="20" t="s">
        <v>213</v>
      </c>
      <c r="D1697" s="16" t="s">
        <v>978</v>
      </c>
      <c r="E1697" s="16"/>
      <c r="I1697" s="37" t="s">
        <v>52</v>
      </c>
      <c r="J1697" s="37">
        <v>50</v>
      </c>
      <c r="K1697" s="13" t="e">
        <f>VLOOKUP(I1697,#REF!,2,0)</f>
        <v>#REF!</v>
      </c>
      <c r="L1697" s="17" t="e">
        <f>VLOOKUP(I1697,#REF!,6,0)</f>
        <v>#REF!</v>
      </c>
      <c r="M1697" s="30" t="e">
        <f t="shared" si="69"/>
        <v>#REF!</v>
      </c>
      <c r="R1697" s="19" t="s">
        <v>592</v>
      </c>
    </row>
    <row r="1698" spans="1:18" hidden="1">
      <c r="A1698" s="11">
        <v>1784</v>
      </c>
      <c r="B1698" s="12">
        <v>44940</v>
      </c>
      <c r="C1698" s="20" t="s">
        <v>213</v>
      </c>
      <c r="D1698" s="16" t="s">
        <v>978</v>
      </c>
      <c r="E1698" s="16"/>
      <c r="I1698" s="37" t="s">
        <v>35</v>
      </c>
      <c r="J1698" s="37">
        <v>60</v>
      </c>
      <c r="K1698" s="13" t="e">
        <f>VLOOKUP(I1698,#REF!,2,0)</f>
        <v>#REF!</v>
      </c>
      <c r="L1698" s="17" t="e">
        <f>VLOOKUP(I1698,#REF!,6,0)</f>
        <v>#REF!</v>
      </c>
      <c r="M1698" s="30" t="e">
        <f t="shared" si="69"/>
        <v>#REF!</v>
      </c>
      <c r="R1698" s="19" t="s">
        <v>592</v>
      </c>
    </row>
    <row r="1699" spans="1:18" hidden="1">
      <c r="A1699" s="11">
        <v>1785</v>
      </c>
      <c r="B1699" s="12">
        <v>44940</v>
      </c>
      <c r="C1699" s="20" t="s">
        <v>213</v>
      </c>
      <c r="D1699" s="16" t="s">
        <v>978</v>
      </c>
      <c r="E1699" s="16"/>
      <c r="I1699" s="37" t="s">
        <v>43</v>
      </c>
      <c r="J1699" s="37">
        <v>10</v>
      </c>
      <c r="K1699" s="13" t="e">
        <f>VLOOKUP(I1699,#REF!,2,0)</f>
        <v>#REF!</v>
      </c>
      <c r="L1699" s="17" t="e">
        <f>VLOOKUP(I1699,#REF!,6,0)</f>
        <v>#REF!</v>
      </c>
      <c r="M1699" s="30" t="e">
        <f t="shared" si="69"/>
        <v>#REF!</v>
      </c>
      <c r="R1699" s="19" t="s">
        <v>592</v>
      </c>
    </row>
    <row r="1700" spans="1:18" hidden="1">
      <c r="A1700" s="11">
        <v>1786</v>
      </c>
      <c r="B1700" s="12">
        <v>44940</v>
      </c>
      <c r="C1700" s="20" t="s">
        <v>213</v>
      </c>
      <c r="D1700" s="16" t="s">
        <v>978</v>
      </c>
      <c r="E1700" s="16"/>
      <c r="I1700" s="37" t="s">
        <v>38</v>
      </c>
      <c r="J1700" s="37">
        <v>20</v>
      </c>
      <c r="K1700" s="13" t="e">
        <f>VLOOKUP(I1700,#REF!,2,0)</f>
        <v>#REF!</v>
      </c>
      <c r="L1700" s="17" t="e">
        <f>VLOOKUP(I1700,#REF!,6,0)</f>
        <v>#REF!</v>
      </c>
      <c r="M1700" s="30" t="e">
        <f t="shared" si="69"/>
        <v>#REF!</v>
      </c>
      <c r="R1700" s="19" t="s">
        <v>593</v>
      </c>
    </row>
    <row r="1701" spans="1:18" hidden="1">
      <c r="A1701" s="11">
        <v>1787</v>
      </c>
      <c r="B1701" s="12">
        <v>44940</v>
      </c>
      <c r="C1701" s="20" t="s">
        <v>213</v>
      </c>
      <c r="D1701" s="16" t="s">
        <v>978</v>
      </c>
      <c r="E1701" s="16"/>
      <c r="I1701" s="37" t="s">
        <v>37</v>
      </c>
      <c r="J1701" s="37">
        <v>10</v>
      </c>
      <c r="K1701" s="13" t="e">
        <f>VLOOKUP(I1701,#REF!,2,0)</f>
        <v>#REF!</v>
      </c>
      <c r="L1701" s="17" t="e">
        <f>VLOOKUP(I1701,#REF!,6,0)</f>
        <v>#REF!</v>
      </c>
      <c r="M1701" s="30" t="e">
        <f t="shared" si="69"/>
        <v>#REF!</v>
      </c>
      <c r="R1701" s="19" t="s">
        <v>593</v>
      </c>
    </row>
    <row r="1702" spans="1:18">
      <c r="A1702" s="11">
        <v>1788</v>
      </c>
      <c r="B1702" s="12">
        <v>44940</v>
      </c>
      <c r="C1702" s="20" t="s">
        <v>213</v>
      </c>
      <c r="D1702" s="16" t="s">
        <v>539</v>
      </c>
      <c r="E1702" s="16"/>
      <c r="I1702" s="37" t="s">
        <v>25</v>
      </c>
      <c r="J1702" s="37">
        <v>50</v>
      </c>
      <c r="K1702" s="13" t="e">
        <f>VLOOKUP(I1702,#REF!,2,0)</f>
        <v>#REF!</v>
      </c>
      <c r="L1702" s="17" t="e">
        <f>VLOOKUP(I1702,#REF!,6,0)</f>
        <v>#REF!</v>
      </c>
      <c r="M1702" s="30" t="e">
        <f t="shared" si="69"/>
        <v>#REF!</v>
      </c>
      <c r="R1702" s="19" t="s">
        <v>593</v>
      </c>
    </row>
    <row r="1703" spans="1:18" hidden="1">
      <c r="A1703" s="11">
        <v>1789</v>
      </c>
      <c r="B1703" s="12">
        <v>44940</v>
      </c>
      <c r="C1703" s="20" t="s">
        <v>213</v>
      </c>
      <c r="D1703" s="16" t="s">
        <v>539</v>
      </c>
      <c r="E1703" s="16"/>
      <c r="I1703" s="37" t="s">
        <v>26</v>
      </c>
      <c r="J1703" s="37">
        <v>400</v>
      </c>
      <c r="K1703" s="13" t="e">
        <f>VLOOKUP(I1703,#REF!,2,0)</f>
        <v>#REF!</v>
      </c>
      <c r="L1703" s="17" t="e">
        <f>VLOOKUP(I1703,#REF!,6,0)</f>
        <v>#REF!</v>
      </c>
      <c r="M1703" s="30" t="e">
        <f t="shared" si="69"/>
        <v>#REF!</v>
      </c>
      <c r="R1703" s="19" t="s">
        <v>593</v>
      </c>
    </row>
    <row r="1704" spans="1:18" hidden="1">
      <c r="A1704" s="11">
        <v>1790</v>
      </c>
      <c r="B1704" s="12">
        <v>44940</v>
      </c>
      <c r="C1704" s="20" t="s">
        <v>213</v>
      </c>
      <c r="D1704" s="16" t="s">
        <v>539</v>
      </c>
      <c r="E1704" s="16"/>
      <c r="I1704" s="37" t="s">
        <v>52</v>
      </c>
      <c r="J1704" s="37">
        <v>0</v>
      </c>
      <c r="K1704" s="13" t="e">
        <f>VLOOKUP(I1704,#REF!,2,0)</f>
        <v>#REF!</v>
      </c>
      <c r="L1704" s="17" t="e">
        <f>VLOOKUP(I1704,#REF!,6,0)</f>
        <v>#REF!</v>
      </c>
      <c r="M1704" s="30" t="e">
        <f t="shared" si="69"/>
        <v>#REF!</v>
      </c>
      <c r="R1704" s="19" t="s">
        <v>594</v>
      </c>
    </row>
    <row r="1705" spans="1:18" hidden="1">
      <c r="A1705" s="11">
        <v>1791</v>
      </c>
      <c r="B1705" s="12">
        <v>44940</v>
      </c>
      <c r="C1705" s="20" t="s">
        <v>213</v>
      </c>
      <c r="D1705" s="16" t="s">
        <v>539</v>
      </c>
      <c r="E1705" s="16"/>
      <c r="I1705" s="37" t="s">
        <v>35</v>
      </c>
      <c r="J1705" s="37">
        <v>20</v>
      </c>
      <c r="K1705" s="13" t="e">
        <f>VLOOKUP(I1705,#REF!,2,0)</f>
        <v>#REF!</v>
      </c>
      <c r="L1705" s="17" t="e">
        <f>VLOOKUP(I1705,#REF!,6,0)</f>
        <v>#REF!</v>
      </c>
      <c r="M1705" s="30" t="e">
        <f t="shared" si="69"/>
        <v>#REF!</v>
      </c>
      <c r="R1705" s="19" t="s">
        <v>594</v>
      </c>
    </row>
    <row r="1706" spans="1:18">
      <c r="A1706" s="11">
        <v>1792</v>
      </c>
      <c r="B1706" s="12">
        <v>44940</v>
      </c>
      <c r="C1706" s="20" t="s">
        <v>213</v>
      </c>
      <c r="D1706" s="16" t="s">
        <v>1605</v>
      </c>
      <c r="E1706" s="16"/>
      <c r="F1706" s="15"/>
      <c r="G1706" s="15"/>
      <c r="H1706" s="15"/>
      <c r="I1706" s="37" t="s">
        <v>25</v>
      </c>
      <c r="J1706" s="37">
        <v>20</v>
      </c>
      <c r="K1706" s="13" t="e">
        <f>VLOOKUP(I1706,#REF!,2,0)</f>
        <v>#REF!</v>
      </c>
      <c r="L1706" s="17" t="e">
        <f>VLOOKUP(I1706,#REF!,6,0)</f>
        <v>#REF!</v>
      </c>
      <c r="M1706" s="30" t="e">
        <f t="shared" si="69"/>
        <v>#REF!</v>
      </c>
      <c r="R1706" s="19" t="s">
        <v>595</v>
      </c>
    </row>
    <row r="1707" spans="1:18" hidden="1">
      <c r="A1707" s="11">
        <v>1793</v>
      </c>
      <c r="B1707" s="12">
        <v>44940</v>
      </c>
      <c r="C1707" s="20" t="s">
        <v>213</v>
      </c>
      <c r="D1707" s="16" t="s">
        <v>1605</v>
      </c>
      <c r="E1707" s="16"/>
      <c r="I1707" s="37" t="s">
        <v>26</v>
      </c>
      <c r="J1707" s="37">
        <v>30</v>
      </c>
      <c r="K1707" s="13" t="e">
        <f>VLOOKUP(I1707,#REF!,2,0)</f>
        <v>#REF!</v>
      </c>
      <c r="L1707" s="17" t="e">
        <f>VLOOKUP(I1707,#REF!,6,0)</f>
        <v>#REF!</v>
      </c>
      <c r="M1707" s="30" t="e">
        <f t="shared" si="69"/>
        <v>#REF!</v>
      </c>
      <c r="R1707" s="19" t="s">
        <v>595</v>
      </c>
    </row>
    <row r="1708" spans="1:18" hidden="1">
      <c r="A1708" s="11">
        <v>1794</v>
      </c>
      <c r="B1708" s="12">
        <v>44940</v>
      </c>
      <c r="C1708" s="20" t="s">
        <v>213</v>
      </c>
      <c r="D1708" s="16" t="s">
        <v>1605</v>
      </c>
      <c r="E1708" s="16"/>
      <c r="I1708" s="37" t="s">
        <v>52</v>
      </c>
      <c r="J1708" s="37">
        <v>30</v>
      </c>
      <c r="K1708" s="13" t="e">
        <f>VLOOKUP(I1708,#REF!,2,0)</f>
        <v>#REF!</v>
      </c>
      <c r="L1708" s="17" t="e">
        <f>VLOOKUP(I1708,#REF!,6,0)</f>
        <v>#REF!</v>
      </c>
      <c r="M1708" s="30" t="e">
        <f t="shared" si="69"/>
        <v>#REF!</v>
      </c>
      <c r="R1708" s="19" t="s">
        <v>595</v>
      </c>
    </row>
    <row r="1709" spans="1:18" hidden="1">
      <c r="A1709" s="11">
        <v>1795</v>
      </c>
      <c r="B1709" s="12">
        <v>44940</v>
      </c>
      <c r="C1709" s="20" t="s">
        <v>213</v>
      </c>
      <c r="D1709" s="16" t="s">
        <v>1605</v>
      </c>
      <c r="E1709" s="16"/>
      <c r="I1709" s="37" t="s">
        <v>35</v>
      </c>
      <c r="J1709" s="37">
        <v>30</v>
      </c>
      <c r="K1709" s="13" t="e">
        <f>VLOOKUP(I1709,#REF!,2,0)</f>
        <v>#REF!</v>
      </c>
      <c r="L1709" s="17" t="e">
        <f>VLOOKUP(I1709,#REF!,6,0)</f>
        <v>#REF!</v>
      </c>
      <c r="M1709" s="30" t="e">
        <f t="shared" si="69"/>
        <v>#REF!</v>
      </c>
      <c r="R1709" s="19" t="s">
        <v>596</v>
      </c>
    </row>
    <row r="1710" spans="1:18" hidden="1">
      <c r="A1710" s="11">
        <v>1796</v>
      </c>
      <c r="B1710" s="12">
        <v>44940</v>
      </c>
      <c r="C1710" s="20" t="s">
        <v>213</v>
      </c>
      <c r="D1710" s="16" t="s">
        <v>1606</v>
      </c>
      <c r="E1710" s="16"/>
      <c r="I1710" s="37" t="s">
        <v>530</v>
      </c>
      <c r="J1710" s="37">
        <v>20</v>
      </c>
      <c r="K1710" s="13" t="e">
        <f>VLOOKUP(I1710,#REF!,2,0)</f>
        <v>#REF!</v>
      </c>
      <c r="L1710" s="17" t="e">
        <f>VLOOKUP(I1710,#REF!,6,0)</f>
        <v>#REF!</v>
      </c>
      <c r="M1710" s="30" t="e">
        <f t="shared" si="69"/>
        <v>#REF!</v>
      </c>
      <c r="R1710" s="19" t="s">
        <v>597</v>
      </c>
    </row>
    <row r="1711" spans="1:18" hidden="1">
      <c r="A1711" s="11">
        <v>1797</v>
      </c>
      <c r="B1711" s="12">
        <v>44940</v>
      </c>
      <c r="C1711" s="20" t="s">
        <v>213</v>
      </c>
      <c r="D1711" s="16" t="s">
        <v>1606</v>
      </c>
      <c r="E1711" s="16"/>
      <c r="I1711" s="37" t="s">
        <v>534</v>
      </c>
      <c r="J1711" s="37">
        <v>20</v>
      </c>
      <c r="K1711" s="13" t="e">
        <f>VLOOKUP(I1711,#REF!,2,0)</f>
        <v>#REF!</v>
      </c>
      <c r="L1711" s="17" t="e">
        <f>VLOOKUP(I1711,#REF!,6,0)</f>
        <v>#REF!</v>
      </c>
      <c r="M1711" s="30" t="e">
        <f t="shared" si="69"/>
        <v>#REF!</v>
      </c>
      <c r="R1711" s="19" t="s">
        <v>597</v>
      </c>
    </row>
    <row r="1712" spans="1:18" hidden="1">
      <c r="A1712" s="11">
        <v>1798</v>
      </c>
      <c r="B1712" s="12">
        <v>44941</v>
      </c>
      <c r="C1712" s="20" t="s">
        <v>213</v>
      </c>
      <c r="D1712" s="16" t="s">
        <v>1042</v>
      </c>
      <c r="E1712" s="16"/>
      <c r="I1712" s="37" t="s">
        <v>52</v>
      </c>
      <c r="J1712" s="37">
        <v>270</v>
      </c>
      <c r="K1712" s="13" t="e">
        <f>VLOOKUP(I1712,#REF!,2,0)</f>
        <v>#REF!</v>
      </c>
      <c r="L1712" s="17" t="e">
        <f>VLOOKUP(I1712,#REF!,6,0)</f>
        <v>#REF!</v>
      </c>
      <c r="M1712" s="30" t="e">
        <f t="shared" si="69"/>
        <v>#REF!</v>
      </c>
      <c r="R1712" s="19" t="s">
        <v>597</v>
      </c>
    </row>
    <row r="1713" spans="1:18">
      <c r="A1713" s="11">
        <v>1799</v>
      </c>
      <c r="B1713" s="12">
        <v>44942</v>
      </c>
      <c r="C1713" s="20" t="s">
        <v>213</v>
      </c>
      <c r="D1713" s="16" t="s">
        <v>1227</v>
      </c>
      <c r="E1713" s="16"/>
      <c r="I1713" s="37" t="s">
        <v>25</v>
      </c>
      <c r="J1713" s="37">
        <v>40</v>
      </c>
      <c r="K1713" s="13" t="e">
        <f>VLOOKUP(I1713,#REF!,2,0)</f>
        <v>#REF!</v>
      </c>
      <c r="L1713" s="17" t="e">
        <f>VLOOKUP(I1713,#REF!,6,0)</f>
        <v>#REF!</v>
      </c>
      <c r="M1713" s="30" t="e">
        <f t="shared" si="69"/>
        <v>#REF!</v>
      </c>
      <c r="R1713" s="19" t="s">
        <v>597</v>
      </c>
    </row>
    <row r="1714" spans="1:18" hidden="1">
      <c r="A1714" s="11">
        <v>1800</v>
      </c>
      <c r="B1714" s="12">
        <v>44942</v>
      </c>
      <c r="C1714" s="20" t="s">
        <v>213</v>
      </c>
      <c r="D1714" s="16" t="s">
        <v>1227</v>
      </c>
      <c r="E1714" s="16"/>
      <c r="I1714" s="37" t="s">
        <v>26</v>
      </c>
      <c r="J1714" s="37">
        <v>30</v>
      </c>
      <c r="K1714" s="13" t="e">
        <f>VLOOKUP(I1714,#REF!,2,0)</f>
        <v>#REF!</v>
      </c>
      <c r="L1714" s="17" t="e">
        <f>VLOOKUP(I1714,#REF!,6,0)</f>
        <v>#REF!</v>
      </c>
      <c r="M1714" s="30" t="e">
        <f t="shared" si="69"/>
        <v>#REF!</v>
      </c>
      <c r="R1714" s="19" t="s">
        <v>598</v>
      </c>
    </row>
    <row r="1715" spans="1:18" hidden="1">
      <c r="A1715" s="11">
        <v>1801</v>
      </c>
      <c r="B1715" s="12">
        <v>44942</v>
      </c>
      <c r="C1715" s="20" t="s">
        <v>213</v>
      </c>
      <c r="D1715" s="16" t="s">
        <v>1227</v>
      </c>
      <c r="E1715" s="16"/>
      <c r="I1715" s="37" t="s">
        <v>52</v>
      </c>
      <c r="J1715" s="37">
        <v>30</v>
      </c>
      <c r="K1715" s="13" t="e">
        <f>VLOOKUP(I1715,#REF!,2,0)</f>
        <v>#REF!</v>
      </c>
      <c r="L1715" s="17" t="e">
        <f>VLOOKUP(I1715,#REF!,6,0)</f>
        <v>#REF!</v>
      </c>
      <c r="M1715" s="30" t="e">
        <f t="shared" si="69"/>
        <v>#REF!</v>
      </c>
      <c r="R1715" s="19" t="s">
        <v>598</v>
      </c>
    </row>
    <row r="1716" spans="1:18" hidden="1">
      <c r="A1716" s="11">
        <v>1802</v>
      </c>
      <c r="B1716" s="12">
        <v>44942</v>
      </c>
      <c r="C1716" s="20" t="s">
        <v>213</v>
      </c>
      <c r="D1716" s="16" t="s">
        <v>1227</v>
      </c>
      <c r="E1716" s="16"/>
      <c r="I1716" s="37" t="s">
        <v>35</v>
      </c>
      <c r="J1716" s="37">
        <v>30</v>
      </c>
      <c r="K1716" s="13" t="e">
        <f>VLOOKUP(I1716,#REF!,2,0)</f>
        <v>#REF!</v>
      </c>
      <c r="L1716" s="17" t="e">
        <f>VLOOKUP(I1716,#REF!,6,0)</f>
        <v>#REF!</v>
      </c>
      <c r="M1716" s="30" t="e">
        <f t="shared" si="69"/>
        <v>#REF!</v>
      </c>
      <c r="R1716" s="19" t="s">
        <v>599</v>
      </c>
    </row>
    <row r="1717" spans="1:18">
      <c r="A1717" s="11">
        <v>1803</v>
      </c>
      <c r="B1717" s="12">
        <v>44942</v>
      </c>
      <c r="C1717" s="20" t="s">
        <v>213</v>
      </c>
      <c r="D1717" s="16" t="s">
        <v>980</v>
      </c>
      <c r="E1717" s="16"/>
      <c r="I1717" s="37" t="s">
        <v>25</v>
      </c>
      <c r="J1717" s="37">
        <v>10</v>
      </c>
      <c r="K1717" s="13" t="e">
        <f>VLOOKUP(I1717,#REF!,2,0)</f>
        <v>#REF!</v>
      </c>
      <c r="L1717" s="17" t="e">
        <f>VLOOKUP(I1717,#REF!,6,0)</f>
        <v>#REF!</v>
      </c>
      <c r="M1717" s="30" t="e">
        <f t="shared" si="69"/>
        <v>#REF!</v>
      </c>
      <c r="R1717" s="19" t="s">
        <v>599</v>
      </c>
    </row>
    <row r="1718" spans="1:18">
      <c r="A1718" s="11">
        <v>1804</v>
      </c>
      <c r="B1718" s="12">
        <v>44942</v>
      </c>
      <c r="C1718" s="20" t="s">
        <v>213</v>
      </c>
      <c r="D1718" s="16" t="s">
        <v>971</v>
      </c>
      <c r="E1718" s="16"/>
      <c r="I1718" s="37" t="s">
        <v>25</v>
      </c>
      <c r="J1718" s="37">
        <v>10</v>
      </c>
      <c r="K1718" s="13" t="e">
        <f>VLOOKUP(I1718,#REF!,2,0)</f>
        <v>#REF!</v>
      </c>
      <c r="L1718" s="17" t="e">
        <f>VLOOKUP(I1718,#REF!,6,0)</f>
        <v>#REF!</v>
      </c>
      <c r="M1718" s="30" t="e">
        <f t="shared" si="69"/>
        <v>#REF!</v>
      </c>
      <c r="R1718" s="19" t="s">
        <v>599</v>
      </c>
    </row>
    <row r="1719" spans="1:18" hidden="1">
      <c r="A1719" s="11">
        <v>1805</v>
      </c>
      <c r="B1719" s="12">
        <v>44942</v>
      </c>
      <c r="C1719" s="20" t="s">
        <v>213</v>
      </c>
      <c r="D1719" s="16" t="s">
        <v>971</v>
      </c>
      <c r="E1719" s="16"/>
      <c r="I1719" s="37" t="s">
        <v>26</v>
      </c>
      <c r="J1719" s="37">
        <v>10</v>
      </c>
      <c r="K1719" s="13" t="e">
        <f>VLOOKUP(I1719,#REF!,2,0)</f>
        <v>#REF!</v>
      </c>
      <c r="L1719" s="17" t="e">
        <f>VLOOKUP(I1719,#REF!,6,0)</f>
        <v>#REF!</v>
      </c>
      <c r="M1719" s="30" t="e">
        <f t="shared" si="69"/>
        <v>#REF!</v>
      </c>
      <c r="R1719" s="19" t="s">
        <v>599</v>
      </c>
    </row>
    <row r="1720" spans="1:18" hidden="1">
      <c r="A1720" s="11">
        <v>1806</v>
      </c>
      <c r="B1720" s="12">
        <v>44942</v>
      </c>
      <c r="C1720" s="20" t="s">
        <v>213</v>
      </c>
      <c r="D1720" s="16" t="s">
        <v>971</v>
      </c>
      <c r="E1720" s="16"/>
      <c r="I1720" s="37" t="s">
        <v>52</v>
      </c>
      <c r="J1720" s="37">
        <v>10</v>
      </c>
      <c r="K1720" s="13" t="e">
        <f>VLOOKUP(I1720,#REF!,2,0)</f>
        <v>#REF!</v>
      </c>
      <c r="L1720" s="17" t="e">
        <f>VLOOKUP(I1720,#REF!,6,0)</f>
        <v>#REF!</v>
      </c>
      <c r="M1720" s="30" t="e">
        <f t="shared" si="69"/>
        <v>#REF!</v>
      </c>
      <c r="R1720" s="19" t="s">
        <v>599</v>
      </c>
    </row>
    <row r="1721" spans="1:18" hidden="1">
      <c r="A1721" s="11">
        <v>1807</v>
      </c>
      <c r="B1721" s="12">
        <v>44942</v>
      </c>
      <c r="C1721" s="20" t="s">
        <v>213</v>
      </c>
      <c r="D1721" s="16" t="s">
        <v>971</v>
      </c>
      <c r="E1721" s="16"/>
      <c r="I1721" s="37" t="s">
        <v>35</v>
      </c>
      <c r="J1721" s="37">
        <v>5</v>
      </c>
      <c r="K1721" s="13" t="e">
        <f>VLOOKUP(I1721,#REF!,2,0)</f>
        <v>#REF!</v>
      </c>
      <c r="L1721" s="17" t="e">
        <f>VLOOKUP(I1721,#REF!,6,0)</f>
        <v>#REF!</v>
      </c>
      <c r="M1721" s="30" t="e">
        <f t="shared" si="69"/>
        <v>#REF!</v>
      </c>
      <c r="R1721" s="19" t="s">
        <v>599</v>
      </c>
    </row>
    <row r="1722" spans="1:18">
      <c r="A1722" s="11">
        <v>1808</v>
      </c>
      <c r="B1722" s="12">
        <v>44942</v>
      </c>
      <c r="C1722" s="20" t="s">
        <v>213</v>
      </c>
      <c r="D1722" s="16" t="s">
        <v>981</v>
      </c>
      <c r="E1722" s="16"/>
      <c r="I1722" s="37" t="s">
        <v>25</v>
      </c>
      <c r="J1722" s="37">
        <v>10</v>
      </c>
      <c r="K1722" s="13" t="e">
        <f>VLOOKUP(I1722,#REF!,2,0)</f>
        <v>#REF!</v>
      </c>
      <c r="L1722" s="17" t="e">
        <f>VLOOKUP(I1722,#REF!,6,0)</f>
        <v>#REF!</v>
      </c>
      <c r="M1722" s="30" t="e">
        <f t="shared" si="69"/>
        <v>#REF!</v>
      </c>
      <c r="R1722" s="19" t="s">
        <v>600</v>
      </c>
    </row>
    <row r="1723" spans="1:18" hidden="1">
      <c r="A1723" s="11">
        <v>1809</v>
      </c>
      <c r="B1723" s="12">
        <v>44942</v>
      </c>
      <c r="C1723" s="20" t="s">
        <v>213</v>
      </c>
      <c r="D1723" s="16" t="s">
        <v>981</v>
      </c>
      <c r="E1723" s="16"/>
      <c r="I1723" s="37" t="s">
        <v>52</v>
      </c>
      <c r="J1723" s="37">
        <v>20</v>
      </c>
      <c r="K1723" s="13" t="e">
        <f>VLOOKUP(I1723,#REF!,2,0)</f>
        <v>#REF!</v>
      </c>
      <c r="L1723" s="17" t="e">
        <f>VLOOKUP(I1723,#REF!,6,0)</f>
        <v>#REF!</v>
      </c>
      <c r="M1723" s="30" t="e">
        <f t="shared" si="69"/>
        <v>#REF!</v>
      </c>
      <c r="R1723" s="19" t="s">
        <v>600</v>
      </c>
    </row>
    <row r="1724" spans="1:18" hidden="1">
      <c r="A1724" s="11">
        <v>1810</v>
      </c>
      <c r="B1724" s="12">
        <v>44942</v>
      </c>
      <c r="C1724" s="20" t="s">
        <v>213</v>
      </c>
      <c r="D1724" s="16" t="s">
        <v>981</v>
      </c>
      <c r="E1724" s="16"/>
      <c r="I1724" s="37" t="s">
        <v>35</v>
      </c>
      <c r="J1724" s="37">
        <v>10</v>
      </c>
      <c r="K1724" s="13" t="e">
        <f>VLOOKUP(I1724,#REF!,2,0)</f>
        <v>#REF!</v>
      </c>
      <c r="L1724" s="17" t="e">
        <f>VLOOKUP(I1724,#REF!,6,0)</f>
        <v>#REF!</v>
      </c>
      <c r="M1724" s="30" t="e">
        <f t="shared" si="69"/>
        <v>#REF!</v>
      </c>
      <c r="R1724" s="19" t="s">
        <v>601</v>
      </c>
    </row>
    <row r="1725" spans="1:18" hidden="1">
      <c r="A1725" s="11">
        <v>1811</v>
      </c>
      <c r="B1725" s="12">
        <v>44942</v>
      </c>
      <c r="C1725" s="20" t="s">
        <v>213</v>
      </c>
      <c r="D1725" s="16" t="s">
        <v>1515</v>
      </c>
      <c r="E1725" s="16"/>
      <c r="I1725" s="37" t="s">
        <v>26</v>
      </c>
      <c r="J1725" s="37">
        <v>30</v>
      </c>
      <c r="K1725" s="13" t="e">
        <f>VLOOKUP(I1725,#REF!,2,0)</f>
        <v>#REF!</v>
      </c>
      <c r="L1725" s="17" t="e">
        <f>VLOOKUP(I1725,#REF!,6,0)</f>
        <v>#REF!</v>
      </c>
      <c r="M1725" s="30" t="e">
        <f t="shared" si="69"/>
        <v>#REF!</v>
      </c>
      <c r="R1725" s="19" t="s">
        <v>601</v>
      </c>
    </row>
    <row r="1726" spans="1:18" hidden="1">
      <c r="A1726" s="11">
        <v>1812</v>
      </c>
      <c r="B1726" s="12">
        <v>44942</v>
      </c>
      <c r="C1726" s="20" t="s">
        <v>213</v>
      </c>
      <c r="D1726" s="16" t="s">
        <v>1515</v>
      </c>
      <c r="E1726" s="16"/>
      <c r="I1726" s="37" t="s">
        <v>52</v>
      </c>
      <c r="J1726" s="37">
        <v>30</v>
      </c>
      <c r="K1726" s="13" t="e">
        <f>VLOOKUP(I1726,#REF!,2,0)</f>
        <v>#REF!</v>
      </c>
      <c r="L1726" s="17" t="e">
        <f>VLOOKUP(I1726,#REF!,6,0)</f>
        <v>#REF!</v>
      </c>
      <c r="M1726" s="30" t="e">
        <f t="shared" si="69"/>
        <v>#REF!</v>
      </c>
      <c r="R1726" s="19" t="s">
        <v>601</v>
      </c>
    </row>
    <row r="1727" spans="1:18" hidden="1">
      <c r="A1727" s="11">
        <v>1813</v>
      </c>
      <c r="B1727" s="12">
        <v>44942</v>
      </c>
      <c r="C1727" s="20" t="s">
        <v>213</v>
      </c>
      <c r="D1727" s="16" t="s">
        <v>1515</v>
      </c>
      <c r="E1727" s="16"/>
      <c r="I1727" s="37" t="s">
        <v>35</v>
      </c>
      <c r="J1727" s="37">
        <v>20</v>
      </c>
      <c r="K1727" s="13" t="e">
        <f>VLOOKUP(I1727,#REF!,2,0)</f>
        <v>#REF!</v>
      </c>
      <c r="L1727" s="17" t="e">
        <f>VLOOKUP(I1727,#REF!,6,0)</f>
        <v>#REF!</v>
      </c>
      <c r="M1727" s="30" t="e">
        <f t="shared" si="69"/>
        <v>#REF!</v>
      </c>
      <c r="R1727" s="19" t="s">
        <v>602</v>
      </c>
    </row>
    <row r="1728" spans="1:18" hidden="1">
      <c r="A1728" s="11">
        <v>1814</v>
      </c>
      <c r="B1728" s="12">
        <v>44942</v>
      </c>
      <c r="C1728" s="20" t="s">
        <v>213</v>
      </c>
      <c r="D1728" s="16" t="s">
        <v>1514</v>
      </c>
      <c r="E1728" s="16"/>
      <c r="I1728" s="37" t="s">
        <v>52</v>
      </c>
      <c r="J1728" s="37">
        <v>40</v>
      </c>
      <c r="K1728" s="13" t="e">
        <f>VLOOKUP(I1728,#REF!,2,0)</f>
        <v>#REF!</v>
      </c>
      <c r="L1728" s="17" t="e">
        <f>VLOOKUP(I1728,#REF!,6,0)</f>
        <v>#REF!</v>
      </c>
      <c r="M1728" s="30" t="e">
        <f t="shared" si="69"/>
        <v>#REF!</v>
      </c>
      <c r="R1728" s="19" t="s">
        <v>602</v>
      </c>
    </row>
    <row r="1729" spans="1:18" hidden="1">
      <c r="A1729" s="11">
        <v>1815</v>
      </c>
      <c r="B1729" s="12">
        <v>44942</v>
      </c>
      <c r="C1729" s="20" t="s">
        <v>213</v>
      </c>
      <c r="D1729" s="16" t="s">
        <v>1168</v>
      </c>
      <c r="E1729" s="16"/>
      <c r="I1729" s="37" t="s">
        <v>26</v>
      </c>
      <c r="J1729" s="37">
        <v>20</v>
      </c>
      <c r="K1729" s="13" t="e">
        <f>VLOOKUP(I1729,#REF!,2,0)</f>
        <v>#REF!</v>
      </c>
      <c r="L1729" s="17" t="e">
        <f>VLOOKUP(I1729,#REF!,6,0)</f>
        <v>#REF!</v>
      </c>
      <c r="M1729" s="30" t="e">
        <f t="shared" si="69"/>
        <v>#REF!</v>
      </c>
      <c r="R1729" s="19" t="s">
        <v>602</v>
      </c>
    </row>
    <row r="1730" spans="1:18" hidden="1">
      <c r="A1730" s="11">
        <v>1816</v>
      </c>
      <c r="B1730" s="12">
        <v>44942</v>
      </c>
      <c r="C1730" s="20" t="s">
        <v>213</v>
      </c>
      <c r="D1730" s="16" t="s">
        <v>1168</v>
      </c>
      <c r="E1730" s="16"/>
      <c r="I1730" s="37" t="s">
        <v>52</v>
      </c>
      <c r="J1730" s="37">
        <v>20</v>
      </c>
      <c r="K1730" s="13" t="e">
        <f>VLOOKUP(I1730,#REF!,2,0)</f>
        <v>#REF!</v>
      </c>
      <c r="L1730" s="17" t="e">
        <f>VLOOKUP(I1730,#REF!,6,0)</f>
        <v>#REF!</v>
      </c>
      <c r="M1730" s="30" t="e">
        <f t="shared" si="69"/>
        <v>#REF!</v>
      </c>
      <c r="R1730" s="19" t="s">
        <v>603</v>
      </c>
    </row>
    <row r="1731" spans="1:18">
      <c r="A1731" s="11">
        <v>1817</v>
      </c>
      <c r="B1731" s="12">
        <v>44942</v>
      </c>
      <c r="C1731" s="20" t="s">
        <v>213</v>
      </c>
      <c r="D1731" s="16" t="s">
        <v>1224</v>
      </c>
      <c r="E1731" s="16"/>
      <c r="I1731" s="37" t="s">
        <v>25</v>
      </c>
      <c r="J1731" s="37">
        <v>5</v>
      </c>
      <c r="K1731" s="13" t="e">
        <f>VLOOKUP(I1731,#REF!,2,0)</f>
        <v>#REF!</v>
      </c>
      <c r="L1731" s="17" t="e">
        <f>VLOOKUP(I1731,#REF!,6,0)</f>
        <v>#REF!</v>
      </c>
      <c r="M1731" s="30" t="e">
        <f t="shared" si="69"/>
        <v>#REF!</v>
      </c>
      <c r="R1731" s="19" t="s">
        <v>603</v>
      </c>
    </row>
    <row r="1732" spans="1:18" hidden="1">
      <c r="A1732" s="11">
        <v>1818</v>
      </c>
      <c r="B1732" s="12">
        <v>44942</v>
      </c>
      <c r="C1732" s="20" t="s">
        <v>213</v>
      </c>
      <c r="D1732" s="16" t="s">
        <v>1224</v>
      </c>
      <c r="E1732" s="16"/>
      <c r="I1732" s="37" t="s">
        <v>35</v>
      </c>
      <c r="J1732" s="37">
        <v>10</v>
      </c>
      <c r="K1732" s="13" t="e">
        <f>VLOOKUP(I1732,#REF!,2,0)</f>
        <v>#REF!</v>
      </c>
      <c r="L1732" s="17" t="e">
        <f>VLOOKUP(I1732,#REF!,6,0)</f>
        <v>#REF!</v>
      </c>
      <c r="M1732" s="30" t="e">
        <f t="shared" si="69"/>
        <v>#REF!</v>
      </c>
      <c r="R1732" s="19" t="s">
        <v>603</v>
      </c>
    </row>
    <row r="1733" spans="1:18">
      <c r="A1733" s="11">
        <v>1818</v>
      </c>
      <c r="B1733" s="12">
        <v>44942</v>
      </c>
      <c r="C1733" s="20" t="s">
        <v>213</v>
      </c>
      <c r="D1733" s="16" t="s">
        <v>1510</v>
      </c>
      <c r="E1733" s="16"/>
      <c r="I1733" s="37" t="s">
        <v>25</v>
      </c>
      <c r="J1733" s="37">
        <v>200</v>
      </c>
      <c r="K1733" s="13" t="e">
        <f>VLOOKUP(I1733,#REF!,2,0)</f>
        <v>#REF!</v>
      </c>
      <c r="L1733" s="17" t="e">
        <f>VLOOKUP(I1733,#REF!,6,0)</f>
        <v>#REF!</v>
      </c>
      <c r="M1733" s="30" t="e">
        <f t="shared" ref="M1733:M1742" si="70">J1733*L1733</f>
        <v>#REF!</v>
      </c>
      <c r="R1733" s="19" t="s">
        <v>603</v>
      </c>
    </row>
    <row r="1734" spans="1:18" hidden="1">
      <c r="A1734" s="11">
        <v>1818</v>
      </c>
      <c r="B1734" s="12">
        <v>44942</v>
      </c>
      <c r="C1734" s="20" t="s">
        <v>213</v>
      </c>
      <c r="D1734" s="16" t="s">
        <v>1510</v>
      </c>
      <c r="E1734" s="16"/>
      <c r="I1734" s="37" t="s">
        <v>26</v>
      </c>
      <c r="J1734" s="37">
        <v>150</v>
      </c>
      <c r="K1734" s="13" t="e">
        <f>VLOOKUP(I1734,#REF!,2,0)</f>
        <v>#REF!</v>
      </c>
      <c r="L1734" s="17" t="e">
        <f>VLOOKUP(I1734,#REF!,6,0)</f>
        <v>#REF!</v>
      </c>
      <c r="M1734" s="30" t="e">
        <f t="shared" si="70"/>
        <v>#REF!</v>
      </c>
      <c r="R1734" s="19" t="s">
        <v>603</v>
      </c>
    </row>
    <row r="1735" spans="1:18" hidden="1">
      <c r="A1735" s="11">
        <v>1818</v>
      </c>
      <c r="B1735" s="12">
        <v>44942</v>
      </c>
      <c r="C1735" s="20" t="s">
        <v>213</v>
      </c>
      <c r="D1735" s="16" t="s">
        <v>1510</v>
      </c>
      <c r="E1735" s="16"/>
      <c r="I1735" s="37" t="s">
        <v>52</v>
      </c>
      <c r="J1735" s="37">
        <v>200</v>
      </c>
      <c r="K1735" s="13" t="e">
        <f>VLOOKUP(I1735,#REF!,2,0)</f>
        <v>#REF!</v>
      </c>
      <c r="L1735" s="17" t="e">
        <f>VLOOKUP(I1735,#REF!,6,0)</f>
        <v>#REF!</v>
      </c>
      <c r="M1735" s="30" t="e">
        <f t="shared" si="70"/>
        <v>#REF!</v>
      </c>
      <c r="R1735" s="19" t="s">
        <v>603</v>
      </c>
    </row>
    <row r="1736" spans="1:18" hidden="1">
      <c r="A1736" s="11">
        <v>1818</v>
      </c>
      <c r="B1736" s="12">
        <v>44942</v>
      </c>
      <c r="C1736" s="20" t="s">
        <v>213</v>
      </c>
      <c r="D1736" s="16" t="s">
        <v>1510</v>
      </c>
      <c r="E1736" s="16"/>
      <c r="I1736" s="37" t="s">
        <v>35</v>
      </c>
      <c r="J1736" s="37">
        <v>70</v>
      </c>
      <c r="K1736" s="13" t="e">
        <f>VLOOKUP(I1736,#REF!,2,0)</f>
        <v>#REF!</v>
      </c>
      <c r="L1736" s="17" t="e">
        <f>VLOOKUP(I1736,#REF!,6,0)</f>
        <v>#REF!</v>
      </c>
      <c r="M1736" s="30" t="e">
        <f t="shared" si="70"/>
        <v>#REF!</v>
      </c>
      <c r="R1736" s="19" t="s">
        <v>603</v>
      </c>
    </row>
    <row r="1737" spans="1:18" hidden="1">
      <c r="A1737" s="11">
        <v>1818</v>
      </c>
      <c r="B1737" s="12">
        <v>44942</v>
      </c>
      <c r="C1737" s="20" t="s">
        <v>213</v>
      </c>
      <c r="D1737" s="16" t="s">
        <v>1510</v>
      </c>
      <c r="E1737" s="16"/>
      <c r="I1737" s="37" t="s">
        <v>39</v>
      </c>
      <c r="J1737" s="37">
        <v>30</v>
      </c>
      <c r="K1737" s="13" t="e">
        <f>VLOOKUP(I1737,#REF!,2,0)</f>
        <v>#REF!</v>
      </c>
      <c r="L1737" s="17" t="e">
        <f>VLOOKUP(I1737,#REF!,6,0)</f>
        <v>#REF!</v>
      </c>
      <c r="M1737" s="30" t="e">
        <f t="shared" si="70"/>
        <v>#REF!</v>
      </c>
      <c r="R1737" s="19" t="s">
        <v>603</v>
      </c>
    </row>
    <row r="1738" spans="1:18" hidden="1">
      <c r="A1738" s="11">
        <v>1818</v>
      </c>
      <c r="B1738" s="12">
        <v>44942</v>
      </c>
      <c r="C1738" s="20" t="s">
        <v>213</v>
      </c>
      <c r="D1738" s="16" t="s">
        <v>1510</v>
      </c>
      <c r="E1738" s="16"/>
      <c r="I1738" s="37" t="s">
        <v>37</v>
      </c>
      <c r="J1738" s="37">
        <v>20</v>
      </c>
      <c r="K1738" s="13" t="e">
        <f>VLOOKUP(I1738,#REF!,2,0)</f>
        <v>#REF!</v>
      </c>
      <c r="L1738" s="17" t="e">
        <f>VLOOKUP(I1738,#REF!,6,0)</f>
        <v>#REF!</v>
      </c>
      <c r="M1738" s="30" t="e">
        <f t="shared" si="70"/>
        <v>#REF!</v>
      </c>
      <c r="R1738" s="19" t="s">
        <v>603</v>
      </c>
    </row>
    <row r="1739" spans="1:18">
      <c r="A1739" s="11">
        <v>1818</v>
      </c>
      <c r="B1739" s="12">
        <v>44942</v>
      </c>
      <c r="C1739" s="20" t="s">
        <v>213</v>
      </c>
      <c r="D1739" s="16" t="s">
        <v>1225</v>
      </c>
      <c r="E1739" s="16"/>
      <c r="I1739" s="37" t="s">
        <v>25</v>
      </c>
      <c r="J1739" s="37">
        <v>30</v>
      </c>
      <c r="K1739" s="13" t="e">
        <f>VLOOKUP(I1739,#REF!,2,0)</f>
        <v>#REF!</v>
      </c>
      <c r="L1739" s="17" t="e">
        <f>VLOOKUP(I1739,#REF!,6,0)</f>
        <v>#REF!</v>
      </c>
      <c r="M1739" s="30" t="e">
        <f t="shared" si="70"/>
        <v>#REF!</v>
      </c>
      <c r="R1739" s="19" t="s">
        <v>603</v>
      </c>
    </row>
    <row r="1740" spans="1:18" hidden="1">
      <c r="A1740" s="11">
        <v>1818</v>
      </c>
      <c r="B1740" s="12">
        <v>44942</v>
      </c>
      <c r="C1740" s="20" t="s">
        <v>213</v>
      </c>
      <c r="D1740" s="16" t="s">
        <v>1225</v>
      </c>
      <c r="E1740" s="16"/>
      <c r="I1740" s="37" t="s">
        <v>26</v>
      </c>
      <c r="J1740" s="37">
        <v>60</v>
      </c>
      <c r="K1740" s="13" t="e">
        <f>VLOOKUP(I1740,#REF!,2,0)</f>
        <v>#REF!</v>
      </c>
      <c r="L1740" s="17" t="e">
        <f>VLOOKUP(I1740,#REF!,6,0)</f>
        <v>#REF!</v>
      </c>
      <c r="M1740" s="30" t="e">
        <f t="shared" si="70"/>
        <v>#REF!</v>
      </c>
      <c r="R1740" s="19" t="s">
        <v>603</v>
      </c>
    </row>
    <row r="1741" spans="1:18" hidden="1">
      <c r="A1741" s="11">
        <v>1818</v>
      </c>
      <c r="B1741" s="12">
        <v>44942</v>
      </c>
      <c r="C1741" s="20" t="s">
        <v>213</v>
      </c>
      <c r="D1741" s="16" t="s">
        <v>1225</v>
      </c>
      <c r="E1741" s="16"/>
      <c r="I1741" s="37" t="s">
        <v>52</v>
      </c>
      <c r="J1741" s="37">
        <v>30</v>
      </c>
      <c r="K1741" s="13" t="e">
        <f>VLOOKUP(I1741,#REF!,2,0)</f>
        <v>#REF!</v>
      </c>
      <c r="L1741" s="17" t="e">
        <f>VLOOKUP(I1741,#REF!,6,0)</f>
        <v>#REF!</v>
      </c>
      <c r="M1741" s="30" t="e">
        <f t="shared" si="70"/>
        <v>#REF!</v>
      </c>
      <c r="R1741" s="19" t="s">
        <v>603</v>
      </c>
    </row>
    <row r="1742" spans="1:18" hidden="1">
      <c r="A1742" s="11">
        <v>1818</v>
      </c>
      <c r="B1742" s="12">
        <v>44942</v>
      </c>
      <c r="C1742" s="20" t="s">
        <v>213</v>
      </c>
      <c r="D1742" s="16" t="s">
        <v>1225</v>
      </c>
      <c r="E1742" s="16"/>
      <c r="I1742" s="37" t="s">
        <v>39</v>
      </c>
      <c r="J1742" s="37">
        <v>5</v>
      </c>
      <c r="K1742" s="13" t="e">
        <f>VLOOKUP(I1742,#REF!,2,0)</f>
        <v>#REF!</v>
      </c>
      <c r="L1742" s="17" t="e">
        <f>VLOOKUP(I1742,#REF!,6,0)</f>
        <v>#REF!</v>
      </c>
      <c r="M1742" s="30" t="e">
        <f t="shared" si="70"/>
        <v>#REF!</v>
      </c>
      <c r="R1742" s="19" t="s">
        <v>603</v>
      </c>
    </row>
    <row r="1743" spans="1:18" hidden="1">
      <c r="A1743" s="11">
        <v>1819</v>
      </c>
      <c r="B1743" s="12">
        <v>44942</v>
      </c>
      <c r="C1743" s="20" t="s">
        <v>145</v>
      </c>
      <c r="D1743" s="16" t="s">
        <v>1621</v>
      </c>
      <c r="E1743" s="16"/>
      <c r="I1743" s="37" t="s">
        <v>26</v>
      </c>
      <c r="J1743" s="37">
        <v>20</v>
      </c>
      <c r="K1743" s="13" t="e">
        <f>VLOOKUP(I1743,#REF!,2,0)</f>
        <v>#REF!</v>
      </c>
      <c r="L1743" s="17" t="e">
        <f>VLOOKUP(I1743,#REF!,6,0)</f>
        <v>#REF!</v>
      </c>
      <c r="M1743" s="30" t="e">
        <f t="shared" si="69"/>
        <v>#REF!</v>
      </c>
      <c r="R1743" s="19" t="s">
        <v>603</v>
      </c>
    </row>
    <row r="1744" spans="1:18" hidden="1">
      <c r="A1744" s="11">
        <v>1820</v>
      </c>
      <c r="B1744" s="12">
        <v>44942</v>
      </c>
      <c r="C1744" s="20" t="s">
        <v>145</v>
      </c>
      <c r="D1744" s="16" t="s">
        <v>1621</v>
      </c>
      <c r="E1744" s="16"/>
      <c r="I1744" s="37" t="s">
        <v>52</v>
      </c>
      <c r="J1744" s="37">
        <v>20</v>
      </c>
      <c r="K1744" s="13" t="e">
        <f>VLOOKUP(I1744,#REF!,2,0)</f>
        <v>#REF!</v>
      </c>
      <c r="L1744" s="17" t="e">
        <f>VLOOKUP(I1744,#REF!,6,0)</f>
        <v>#REF!</v>
      </c>
      <c r="M1744" s="30" t="e">
        <f t="shared" si="69"/>
        <v>#REF!</v>
      </c>
      <c r="R1744" s="19" t="s">
        <v>603</v>
      </c>
    </row>
    <row r="1745" spans="1:18">
      <c r="A1745" s="11">
        <v>1821</v>
      </c>
      <c r="B1745" s="12">
        <v>44942</v>
      </c>
      <c r="C1745" s="20" t="s">
        <v>145</v>
      </c>
      <c r="D1745" s="16" t="s">
        <v>1621</v>
      </c>
      <c r="E1745" s="16"/>
      <c r="I1745" s="37" t="s">
        <v>25</v>
      </c>
      <c r="J1745" s="37">
        <v>30</v>
      </c>
      <c r="K1745" s="13" t="e">
        <f>VLOOKUP(I1745,#REF!,2,0)</f>
        <v>#REF!</v>
      </c>
      <c r="L1745" s="17" t="e">
        <f>VLOOKUP(I1745,#REF!,6,0)</f>
        <v>#REF!</v>
      </c>
      <c r="M1745" s="30" t="e">
        <f t="shared" si="69"/>
        <v>#REF!</v>
      </c>
      <c r="R1745" s="19" t="s">
        <v>604</v>
      </c>
    </row>
    <row r="1746" spans="1:18" hidden="1">
      <c r="A1746" s="11">
        <v>1822</v>
      </c>
      <c r="B1746" s="12">
        <v>44942</v>
      </c>
      <c r="C1746" s="20" t="s">
        <v>145</v>
      </c>
      <c r="D1746" s="16" t="s">
        <v>1622</v>
      </c>
      <c r="E1746" s="16"/>
      <c r="I1746" s="37" t="s">
        <v>26</v>
      </c>
      <c r="J1746" s="37">
        <v>40</v>
      </c>
      <c r="K1746" s="13" t="e">
        <f>VLOOKUP(I1746,#REF!,2,0)</f>
        <v>#REF!</v>
      </c>
      <c r="L1746" s="17" t="e">
        <f>VLOOKUP(I1746,#REF!,6,0)</f>
        <v>#REF!</v>
      </c>
      <c r="M1746" s="30" t="e">
        <f t="shared" si="69"/>
        <v>#REF!</v>
      </c>
      <c r="R1746" s="19" t="s">
        <v>604</v>
      </c>
    </row>
    <row r="1747" spans="1:18" hidden="1">
      <c r="A1747" s="11">
        <v>1823</v>
      </c>
      <c r="B1747" s="12">
        <v>44942</v>
      </c>
      <c r="C1747" s="20" t="s">
        <v>145</v>
      </c>
      <c r="D1747" s="16" t="s">
        <v>1622</v>
      </c>
      <c r="E1747" s="16"/>
      <c r="I1747" s="37" t="s">
        <v>52</v>
      </c>
      <c r="J1747" s="37">
        <v>40</v>
      </c>
      <c r="K1747" s="13" t="e">
        <f>VLOOKUP(I1747,#REF!,2,0)</f>
        <v>#REF!</v>
      </c>
      <c r="L1747" s="17" t="e">
        <f>VLOOKUP(I1747,#REF!,6,0)</f>
        <v>#REF!</v>
      </c>
      <c r="M1747" s="30" t="e">
        <f t="shared" si="69"/>
        <v>#REF!</v>
      </c>
      <c r="R1747" s="19" t="s">
        <v>604</v>
      </c>
    </row>
    <row r="1748" spans="1:18" hidden="1">
      <c r="A1748" s="11">
        <v>1824</v>
      </c>
      <c r="B1748" s="12">
        <v>44942</v>
      </c>
      <c r="C1748" s="20" t="s">
        <v>145</v>
      </c>
      <c r="D1748" s="16" t="s">
        <v>1622</v>
      </c>
      <c r="E1748" s="16"/>
      <c r="I1748" s="37" t="s">
        <v>35</v>
      </c>
      <c r="J1748" s="37">
        <v>10</v>
      </c>
      <c r="K1748" s="13" t="e">
        <f>VLOOKUP(I1748,#REF!,2,0)</f>
        <v>#REF!</v>
      </c>
      <c r="L1748" s="17" t="e">
        <f>VLOOKUP(I1748,#REF!,6,0)</f>
        <v>#REF!</v>
      </c>
      <c r="M1748" s="30" t="e">
        <f t="shared" si="69"/>
        <v>#REF!</v>
      </c>
      <c r="R1748" s="19" t="s">
        <v>604</v>
      </c>
    </row>
    <row r="1749" spans="1:18" hidden="1">
      <c r="A1749" s="11">
        <v>1825</v>
      </c>
      <c r="B1749" s="12">
        <v>44942</v>
      </c>
      <c r="C1749" s="20" t="s">
        <v>145</v>
      </c>
      <c r="D1749" s="16" t="s">
        <v>1623</v>
      </c>
      <c r="E1749" s="16"/>
      <c r="I1749" s="37" t="s">
        <v>26</v>
      </c>
      <c r="J1749" s="37">
        <v>20</v>
      </c>
      <c r="K1749" s="13" t="e">
        <f>VLOOKUP(I1749,#REF!,2,0)</f>
        <v>#REF!</v>
      </c>
      <c r="L1749" s="17" t="e">
        <f>VLOOKUP(I1749,#REF!,6,0)</f>
        <v>#REF!</v>
      </c>
      <c r="M1749" s="30" t="e">
        <f t="shared" si="69"/>
        <v>#REF!</v>
      </c>
      <c r="R1749" s="19" t="s">
        <v>604</v>
      </c>
    </row>
    <row r="1750" spans="1:18" hidden="1">
      <c r="A1750" s="11">
        <v>1826</v>
      </c>
      <c r="B1750" s="12">
        <v>44942</v>
      </c>
      <c r="C1750" s="20" t="s">
        <v>145</v>
      </c>
      <c r="D1750" s="16" t="s">
        <v>1623</v>
      </c>
      <c r="E1750" s="16"/>
      <c r="I1750" s="37" t="s">
        <v>52</v>
      </c>
      <c r="J1750" s="37">
        <v>20</v>
      </c>
      <c r="K1750" s="13" t="e">
        <f>VLOOKUP(I1750,#REF!,2,0)</f>
        <v>#REF!</v>
      </c>
      <c r="L1750" s="17" t="e">
        <f>VLOOKUP(I1750,#REF!,6,0)</f>
        <v>#REF!</v>
      </c>
      <c r="M1750" s="30" t="e">
        <f t="shared" si="69"/>
        <v>#REF!</v>
      </c>
      <c r="R1750" s="19" t="s">
        <v>604</v>
      </c>
    </row>
    <row r="1751" spans="1:18">
      <c r="A1751" s="11">
        <v>1827</v>
      </c>
      <c r="B1751" s="12">
        <v>44942</v>
      </c>
      <c r="C1751" s="20" t="s">
        <v>145</v>
      </c>
      <c r="D1751" s="16" t="s">
        <v>1623</v>
      </c>
      <c r="E1751" s="16"/>
      <c r="I1751" s="37" t="s">
        <v>25</v>
      </c>
      <c r="J1751" s="37">
        <v>30</v>
      </c>
      <c r="K1751" s="13" t="e">
        <f>VLOOKUP(I1751,#REF!,2,0)</f>
        <v>#REF!</v>
      </c>
      <c r="L1751" s="17" t="e">
        <f>VLOOKUP(I1751,#REF!,6,0)</f>
        <v>#REF!</v>
      </c>
      <c r="M1751" s="30" t="e">
        <f t="shared" ref="M1751:M1816" si="71">J1751*L1751</f>
        <v>#REF!</v>
      </c>
      <c r="R1751" s="19" t="s">
        <v>605</v>
      </c>
    </row>
    <row r="1752" spans="1:18" hidden="1">
      <c r="A1752" s="11">
        <v>1827</v>
      </c>
      <c r="B1752" s="12">
        <v>44942</v>
      </c>
      <c r="C1752" s="20" t="s">
        <v>145</v>
      </c>
      <c r="D1752" s="16" t="s">
        <v>1741</v>
      </c>
      <c r="E1752" s="16"/>
      <c r="I1752" s="37" t="s">
        <v>35</v>
      </c>
      <c r="J1752" s="37">
        <v>10</v>
      </c>
      <c r="K1752" s="13" t="e">
        <f>VLOOKUP(I1752,#REF!,2,0)</f>
        <v>#REF!</v>
      </c>
      <c r="L1752" s="17" t="e">
        <f>VLOOKUP(I1752,#REF!,6,0)</f>
        <v>#REF!</v>
      </c>
      <c r="M1752" s="30" t="e">
        <f t="shared" ref="M1752:M1753" si="72">J1752*L1752</f>
        <v>#REF!</v>
      </c>
      <c r="R1752" s="19" t="s">
        <v>605</v>
      </c>
    </row>
    <row r="1753" spans="1:18" hidden="1">
      <c r="A1753" s="11">
        <v>1827</v>
      </c>
      <c r="B1753" s="12">
        <v>44942</v>
      </c>
      <c r="C1753" s="20" t="s">
        <v>145</v>
      </c>
      <c r="D1753" s="16" t="s">
        <v>1741</v>
      </c>
      <c r="E1753" s="16"/>
      <c r="I1753" s="37" t="s">
        <v>37</v>
      </c>
      <c r="J1753" s="37">
        <v>10</v>
      </c>
      <c r="K1753" s="13" t="e">
        <f>VLOOKUP(I1753,#REF!,2,0)</f>
        <v>#REF!</v>
      </c>
      <c r="L1753" s="17" t="e">
        <f>VLOOKUP(I1753,#REF!,6,0)</f>
        <v>#REF!</v>
      </c>
      <c r="M1753" s="30" t="e">
        <f t="shared" si="72"/>
        <v>#REF!</v>
      </c>
      <c r="R1753" s="19" t="s">
        <v>605</v>
      </c>
    </row>
    <row r="1754" spans="1:18" hidden="1">
      <c r="A1754" s="11">
        <v>1828</v>
      </c>
      <c r="B1754" s="12">
        <v>44942</v>
      </c>
      <c r="C1754" s="20" t="s">
        <v>764</v>
      </c>
      <c r="D1754" s="16" t="s">
        <v>380</v>
      </c>
      <c r="E1754" s="16"/>
      <c r="I1754" s="37" t="s">
        <v>47</v>
      </c>
      <c r="J1754" s="37">
        <v>10</v>
      </c>
      <c r="K1754" s="13" t="e">
        <f>VLOOKUP(I1754,#REF!,2,0)</f>
        <v>#REF!</v>
      </c>
      <c r="L1754" s="17" t="e">
        <f>VLOOKUP(I1754,#REF!,6,0)</f>
        <v>#REF!</v>
      </c>
      <c r="M1754" s="30" t="e">
        <f t="shared" si="71"/>
        <v>#REF!</v>
      </c>
      <c r="N1754" s="19" t="s">
        <v>1638</v>
      </c>
      <c r="O1754" s="19" t="s">
        <v>492</v>
      </c>
      <c r="R1754" s="19" t="s">
        <v>605</v>
      </c>
    </row>
    <row r="1755" spans="1:18" hidden="1">
      <c r="A1755" s="11">
        <v>1829</v>
      </c>
      <c r="B1755" s="12">
        <v>44942</v>
      </c>
      <c r="C1755" s="20" t="s">
        <v>764</v>
      </c>
      <c r="D1755" s="16" t="s">
        <v>380</v>
      </c>
      <c r="E1755" s="16"/>
      <c r="I1755" s="37" t="s">
        <v>37</v>
      </c>
      <c r="J1755" s="37">
        <v>10</v>
      </c>
      <c r="K1755" s="13" t="e">
        <f>VLOOKUP(I1755,#REF!,2,0)</f>
        <v>#REF!</v>
      </c>
      <c r="L1755" s="17" t="e">
        <f>VLOOKUP(I1755,#REF!,6,0)</f>
        <v>#REF!</v>
      </c>
      <c r="M1755" s="30" t="e">
        <f t="shared" si="71"/>
        <v>#REF!</v>
      </c>
      <c r="N1755" s="19" t="s">
        <v>1638</v>
      </c>
      <c r="O1755" s="19" t="s">
        <v>492</v>
      </c>
      <c r="R1755" s="19" t="s">
        <v>605</v>
      </c>
    </row>
    <row r="1756" spans="1:18" hidden="1">
      <c r="A1756" s="11">
        <v>1830</v>
      </c>
      <c r="B1756" s="12">
        <v>44942</v>
      </c>
      <c r="C1756" s="20" t="s">
        <v>764</v>
      </c>
      <c r="D1756" s="16" t="s">
        <v>989</v>
      </c>
      <c r="E1756" s="16"/>
      <c r="I1756" s="37" t="s">
        <v>26</v>
      </c>
      <c r="J1756" s="37">
        <v>6</v>
      </c>
      <c r="K1756" s="13" t="e">
        <f>VLOOKUP(I1756,#REF!,2,0)</f>
        <v>#REF!</v>
      </c>
      <c r="L1756" s="17" t="e">
        <f>VLOOKUP(I1756,#REF!,6,0)</f>
        <v>#REF!</v>
      </c>
      <c r="M1756" s="30" t="e">
        <f t="shared" si="71"/>
        <v>#REF!</v>
      </c>
      <c r="N1756" s="19" t="s">
        <v>1639</v>
      </c>
      <c r="O1756" s="19" t="s">
        <v>1007</v>
      </c>
      <c r="R1756" s="19" t="s">
        <v>605</v>
      </c>
    </row>
    <row r="1757" spans="1:18">
      <c r="A1757" s="11">
        <v>1831</v>
      </c>
      <c r="B1757" s="12">
        <v>44942</v>
      </c>
      <c r="C1757" s="20" t="s">
        <v>764</v>
      </c>
      <c r="D1757" s="16" t="s">
        <v>989</v>
      </c>
      <c r="E1757" s="16"/>
      <c r="I1757" s="37" t="s">
        <v>25</v>
      </c>
      <c r="J1757" s="37">
        <v>6</v>
      </c>
      <c r="K1757" s="13" t="e">
        <f>VLOOKUP(I1757,#REF!,2,0)</f>
        <v>#REF!</v>
      </c>
      <c r="L1757" s="17" t="e">
        <f>VLOOKUP(I1757,#REF!,6,0)</f>
        <v>#REF!</v>
      </c>
      <c r="M1757" s="30" t="e">
        <f t="shared" si="71"/>
        <v>#REF!</v>
      </c>
      <c r="N1757" s="19" t="s">
        <v>1639</v>
      </c>
      <c r="O1757" s="19" t="s">
        <v>1007</v>
      </c>
    </row>
    <row r="1758" spans="1:18" hidden="1">
      <c r="A1758" s="11">
        <v>1832</v>
      </c>
      <c r="B1758" s="12">
        <v>44942</v>
      </c>
      <c r="C1758" s="20" t="s">
        <v>764</v>
      </c>
      <c r="D1758" s="16" t="s">
        <v>989</v>
      </c>
      <c r="E1758" s="16"/>
      <c r="I1758" s="37" t="s">
        <v>21</v>
      </c>
      <c r="J1758" s="37">
        <v>6</v>
      </c>
      <c r="K1758" s="13" t="e">
        <f>VLOOKUP(I1758,#REF!,2,0)</f>
        <v>#REF!</v>
      </c>
      <c r="L1758" s="17" t="e">
        <f>VLOOKUP(I1758,#REF!,6,0)</f>
        <v>#REF!</v>
      </c>
      <c r="M1758" s="30" t="e">
        <f t="shared" si="71"/>
        <v>#REF!</v>
      </c>
      <c r="N1758" s="19" t="s">
        <v>1639</v>
      </c>
      <c r="O1758" s="19" t="s">
        <v>1007</v>
      </c>
    </row>
    <row r="1759" spans="1:18" hidden="1">
      <c r="A1759" s="11">
        <v>1833</v>
      </c>
      <c r="B1759" s="12">
        <v>44942</v>
      </c>
      <c r="C1759" s="20" t="s">
        <v>764</v>
      </c>
      <c r="D1759" s="16" t="s">
        <v>989</v>
      </c>
      <c r="E1759" s="16"/>
      <c r="I1759" s="37" t="s">
        <v>35</v>
      </c>
      <c r="J1759" s="37">
        <v>6</v>
      </c>
      <c r="K1759" s="13" t="e">
        <f>VLOOKUP(I1759,#REF!,2,0)</f>
        <v>#REF!</v>
      </c>
      <c r="L1759" s="17" t="e">
        <f>VLOOKUP(I1759,#REF!,6,0)</f>
        <v>#REF!</v>
      </c>
      <c r="M1759" s="30" t="e">
        <f t="shared" si="71"/>
        <v>#REF!</v>
      </c>
      <c r="N1759" s="19" t="s">
        <v>1639</v>
      </c>
      <c r="O1759" s="19" t="s">
        <v>1007</v>
      </c>
    </row>
    <row r="1760" spans="1:18" hidden="1">
      <c r="A1760" s="11">
        <v>1834</v>
      </c>
      <c r="B1760" s="12">
        <v>44942</v>
      </c>
      <c r="C1760" s="20" t="s">
        <v>764</v>
      </c>
      <c r="D1760" s="16" t="s">
        <v>246</v>
      </c>
      <c r="E1760" s="16"/>
      <c r="F1760" s="16"/>
      <c r="G1760" s="16"/>
      <c r="H1760" s="16"/>
      <c r="I1760" s="37" t="s">
        <v>31</v>
      </c>
      <c r="J1760" s="37">
        <v>3</v>
      </c>
      <c r="K1760" s="13" t="e">
        <f>VLOOKUP(I1760,#REF!,2,0)</f>
        <v>#REF!</v>
      </c>
      <c r="L1760" s="17" t="e">
        <f>VLOOKUP(I1760,#REF!,6,0)</f>
        <v>#REF!</v>
      </c>
      <c r="M1760" s="30" t="e">
        <f t="shared" si="71"/>
        <v>#REF!</v>
      </c>
      <c r="N1760" s="19" t="s">
        <v>1640</v>
      </c>
      <c r="O1760" s="19" t="s">
        <v>252</v>
      </c>
    </row>
    <row r="1761" spans="1:15" hidden="1">
      <c r="A1761" s="11">
        <v>1835</v>
      </c>
      <c r="B1761" s="12">
        <v>44942</v>
      </c>
      <c r="C1761" s="20" t="s">
        <v>764</v>
      </c>
      <c r="D1761" s="16" t="s">
        <v>246</v>
      </c>
      <c r="E1761" s="16"/>
      <c r="I1761" s="37" t="s">
        <v>26</v>
      </c>
      <c r="J1761" s="37">
        <v>3</v>
      </c>
      <c r="K1761" s="13" t="e">
        <f>VLOOKUP(I1761,#REF!,2,0)</f>
        <v>#REF!</v>
      </c>
      <c r="L1761" s="17" t="e">
        <f>VLOOKUP(I1761,#REF!,6,0)</f>
        <v>#REF!</v>
      </c>
      <c r="M1761" s="30" t="e">
        <f t="shared" si="71"/>
        <v>#REF!</v>
      </c>
      <c r="N1761" s="19" t="s">
        <v>1640</v>
      </c>
      <c r="O1761" s="19" t="s">
        <v>252</v>
      </c>
    </row>
    <row r="1762" spans="1:15">
      <c r="A1762" s="11">
        <v>1836</v>
      </c>
      <c r="B1762" s="12">
        <v>44942</v>
      </c>
      <c r="C1762" s="20" t="s">
        <v>764</v>
      </c>
      <c r="D1762" s="16" t="s">
        <v>246</v>
      </c>
      <c r="E1762" s="16"/>
      <c r="I1762" s="37" t="s">
        <v>25</v>
      </c>
      <c r="J1762" s="37">
        <v>3</v>
      </c>
      <c r="K1762" s="13" t="e">
        <f>VLOOKUP(I1762,#REF!,2,0)</f>
        <v>#REF!</v>
      </c>
      <c r="L1762" s="17" t="e">
        <f>VLOOKUP(I1762,#REF!,6,0)</f>
        <v>#REF!</v>
      </c>
      <c r="M1762" s="30" t="e">
        <f t="shared" si="71"/>
        <v>#REF!</v>
      </c>
      <c r="N1762" s="19" t="s">
        <v>1640</v>
      </c>
      <c r="O1762" s="19" t="s">
        <v>252</v>
      </c>
    </row>
    <row r="1763" spans="1:15" hidden="1">
      <c r="A1763" s="11">
        <v>1837</v>
      </c>
      <c r="B1763" s="12">
        <v>44942</v>
      </c>
      <c r="C1763" s="20" t="s">
        <v>764</v>
      </c>
      <c r="D1763" s="16" t="s">
        <v>246</v>
      </c>
      <c r="E1763" s="16"/>
      <c r="I1763" s="37" t="s">
        <v>21</v>
      </c>
      <c r="J1763" s="37">
        <v>3</v>
      </c>
      <c r="K1763" s="13" t="e">
        <f>VLOOKUP(I1763,#REF!,2,0)</f>
        <v>#REF!</v>
      </c>
      <c r="L1763" s="17" t="e">
        <f>VLOOKUP(I1763,#REF!,6,0)</f>
        <v>#REF!</v>
      </c>
      <c r="M1763" s="30" t="e">
        <f t="shared" si="71"/>
        <v>#REF!</v>
      </c>
      <c r="N1763" s="19" t="s">
        <v>1640</v>
      </c>
      <c r="O1763" s="19" t="s">
        <v>252</v>
      </c>
    </row>
    <row r="1764" spans="1:15" hidden="1">
      <c r="A1764" s="11">
        <v>1838</v>
      </c>
      <c r="B1764" s="12">
        <v>44942</v>
      </c>
      <c r="C1764" s="20" t="s">
        <v>764</v>
      </c>
      <c r="D1764" s="16" t="s">
        <v>246</v>
      </c>
      <c r="E1764" s="16"/>
      <c r="I1764" s="37" t="s">
        <v>41</v>
      </c>
      <c r="J1764" s="37">
        <v>3</v>
      </c>
      <c r="K1764" s="13" t="e">
        <f>VLOOKUP(I1764,#REF!,2,0)</f>
        <v>#REF!</v>
      </c>
      <c r="L1764" s="17" t="e">
        <f>VLOOKUP(I1764,#REF!,6,0)</f>
        <v>#REF!</v>
      </c>
      <c r="M1764" s="30" t="e">
        <f t="shared" si="71"/>
        <v>#REF!</v>
      </c>
      <c r="N1764" s="19" t="s">
        <v>1640</v>
      </c>
      <c r="O1764" s="19" t="s">
        <v>252</v>
      </c>
    </row>
    <row r="1765" spans="1:15" hidden="1">
      <c r="A1765" s="11">
        <v>1839</v>
      </c>
      <c r="B1765" s="12">
        <v>44942</v>
      </c>
      <c r="C1765" s="20" t="s">
        <v>764</v>
      </c>
      <c r="D1765" s="16" t="s">
        <v>246</v>
      </c>
      <c r="E1765" s="16"/>
      <c r="I1765" s="37" t="s">
        <v>35</v>
      </c>
      <c r="J1765" s="37">
        <v>3</v>
      </c>
      <c r="K1765" s="13" t="e">
        <f>VLOOKUP(I1765,#REF!,2,0)</f>
        <v>#REF!</v>
      </c>
      <c r="L1765" s="17" t="e">
        <f>VLOOKUP(I1765,#REF!,6,0)</f>
        <v>#REF!</v>
      </c>
      <c r="M1765" s="30" t="e">
        <f t="shared" si="71"/>
        <v>#REF!</v>
      </c>
      <c r="N1765" s="19" t="s">
        <v>1640</v>
      </c>
      <c r="O1765" s="19" t="s">
        <v>252</v>
      </c>
    </row>
    <row r="1766" spans="1:15" hidden="1">
      <c r="A1766" s="11">
        <v>1840</v>
      </c>
      <c r="B1766" s="12">
        <v>44942</v>
      </c>
      <c r="C1766" s="20" t="s">
        <v>764</v>
      </c>
      <c r="D1766" s="16" t="s">
        <v>246</v>
      </c>
      <c r="E1766" s="16"/>
      <c r="I1766" s="37" t="s">
        <v>23</v>
      </c>
      <c r="J1766" s="37">
        <v>3</v>
      </c>
      <c r="K1766" s="13" t="e">
        <f>VLOOKUP(I1766,#REF!,2,0)</f>
        <v>#REF!</v>
      </c>
      <c r="L1766" s="17" t="e">
        <f>VLOOKUP(I1766,#REF!,6,0)</f>
        <v>#REF!</v>
      </c>
      <c r="M1766" s="30" t="e">
        <f t="shared" si="71"/>
        <v>#REF!</v>
      </c>
      <c r="N1766" s="19" t="s">
        <v>1640</v>
      </c>
      <c r="O1766" s="19" t="s">
        <v>252</v>
      </c>
    </row>
    <row r="1767" spans="1:15" hidden="1">
      <c r="A1767" s="11">
        <v>1841</v>
      </c>
      <c r="B1767" s="12">
        <v>44942</v>
      </c>
      <c r="C1767" s="20" t="s">
        <v>764</v>
      </c>
      <c r="D1767" s="16" t="s">
        <v>1118</v>
      </c>
      <c r="E1767" s="16"/>
      <c r="I1767" s="37" t="s">
        <v>26</v>
      </c>
      <c r="J1767" s="37">
        <v>3</v>
      </c>
      <c r="K1767" s="13" t="e">
        <f>VLOOKUP(I1767,#REF!,2,0)</f>
        <v>#REF!</v>
      </c>
      <c r="L1767" s="17" t="e">
        <f>VLOOKUP(I1767,#REF!,6,0)</f>
        <v>#REF!</v>
      </c>
      <c r="M1767" s="30" t="e">
        <f t="shared" si="71"/>
        <v>#REF!</v>
      </c>
      <c r="N1767" s="19" t="s">
        <v>1641</v>
      </c>
      <c r="O1767" s="19" t="s">
        <v>1137</v>
      </c>
    </row>
    <row r="1768" spans="1:15">
      <c r="A1768" s="11">
        <v>1842</v>
      </c>
      <c r="B1768" s="12">
        <v>44942</v>
      </c>
      <c r="C1768" s="20" t="s">
        <v>764</v>
      </c>
      <c r="D1768" s="16" t="s">
        <v>1118</v>
      </c>
      <c r="E1768" s="16"/>
      <c r="I1768" s="37" t="s">
        <v>25</v>
      </c>
      <c r="J1768" s="37">
        <v>5</v>
      </c>
      <c r="K1768" s="13" t="e">
        <f>VLOOKUP(I1768,#REF!,2,0)</f>
        <v>#REF!</v>
      </c>
      <c r="L1768" s="17" t="e">
        <f>VLOOKUP(I1768,#REF!,6,0)</f>
        <v>#REF!</v>
      </c>
      <c r="M1768" s="30" t="e">
        <f t="shared" si="71"/>
        <v>#REF!</v>
      </c>
      <c r="N1768" s="19" t="s">
        <v>1641</v>
      </c>
      <c r="O1768" s="19" t="s">
        <v>1137</v>
      </c>
    </row>
    <row r="1769" spans="1:15" hidden="1">
      <c r="A1769" s="11">
        <v>1843</v>
      </c>
      <c r="B1769" s="12">
        <v>44942</v>
      </c>
      <c r="C1769" s="20" t="s">
        <v>764</v>
      </c>
      <c r="D1769" s="16" t="s">
        <v>1118</v>
      </c>
      <c r="E1769" s="16"/>
      <c r="I1769" s="37" t="s">
        <v>21</v>
      </c>
      <c r="J1769" s="37">
        <v>5</v>
      </c>
      <c r="K1769" s="13" t="e">
        <f>VLOOKUP(I1769,#REF!,2,0)</f>
        <v>#REF!</v>
      </c>
      <c r="L1769" s="17" t="e">
        <f>VLOOKUP(I1769,#REF!,6,0)</f>
        <v>#REF!</v>
      </c>
      <c r="M1769" s="30" t="e">
        <f t="shared" si="71"/>
        <v>#REF!</v>
      </c>
      <c r="N1769" s="19" t="s">
        <v>1641</v>
      </c>
      <c r="O1769" s="19" t="s">
        <v>1137</v>
      </c>
    </row>
    <row r="1770" spans="1:15" hidden="1">
      <c r="A1770" s="11">
        <v>1844</v>
      </c>
      <c r="B1770" s="12">
        <v>44942</v>
      </c>
      <c r="C1770" s="20" t="s">
        <v>764</v>
      </c>
      <c r="D1770" s="16" t="s">
        <v>1118</v>
      </c>
      <c r="E1770" s="16"/>
      <c r="I1770" s="37" t="s">
        <v>35</v>
      </c>
      <c r="J1770" s="37">
        <v>5</v>
      </c>
      <c r="K1770" s="13" t="e">
        <f>VLOOKUP(I1770,#REF!,2,0)</f>
        <v>#REF!</v>
      </c>
      <c r="L1770" s="17" t="e">
        <f>VLOOKUP(I1770,#REF!,6,0)</f>
        <v>#REF!</v>
      </c>
      <c r="M1770" s="30" t="e">
        <f t="shared" si="71"/>
        <v>#REF!</v>
      </c>
      <c r="N1770" s="19" t="s">
        <v>1641</v>
      </c>
      <c r="O1770" s="19" t="s">
        <v>1137</v>
      </c>
    </row>
    <row r="1771" spans="1:15" hidden="1">
      <c r="A1771" s="11">
        <v>1845</v>
      </c>
      <c r="B1771" s="12">
        <v>44942</v>
      </c>
      <c r="C1771" s="20" t="s">
        <v>764</v>
      </c>
      <c r="D1771" s="16" t="s">
        <v>310</v>
      </c>
      <c r="E1771" s="16"/>
      <c r="I1771" s="37" t="s">
        <v>26</v>
      </c>
      <c r="J1771" s="37">
        <v>10</v>
      </c>
      <c r="K1771" s="13" t="e">
        <f>VLOOKUP(I1771,#REF!,2,0)</f>
        <v>#REF!</v>
      </c>
      <c r="L1771" s="17" t="e">
        <f>VLOOKUP(I1771,#REF!,6,0)</f>
        <v>#REF!</v>
      </c>
      <c r="M1771" s="30" t="e">
        <f t="shared" si="71"/>
        <v>#REF!</v>
      </c>
      <c r="N1771" s="19" t="s">
        <v>1642</v>
      </c>
      <c r="O1771" s="19" t="s">
        <v>486</v>
      </c>
    </row>
    <row r="1772" spans="1:15">
      <c r="A1772" s="11">
        <v>1846</v>
      </c>
      <c r="B1772" s="12">
        <v>44942</v>
      </c>
      <c r="C1772" s="20" t="s">
        <v>764</v>
      </c>
      <c r="D1772" s="16" t="s">
        <v>310</v>
      </c>
      <c r="E1772" s="16"/>
      <c r="I1772" s="37" t="s">
        <v>25</v>
      </c>
      <c r="J1772" s="37">
        <v>5</v>
      </c>
      <c r="K1772" s="13" t="e">
        <f>VLOOKUP(I1772,#REF!,2,0)</f>
        <v>#REF!</v>
      </c>
      <c r="L1772" s="17" t="e">
        <f>VLOOKUP(I1772,#REF!,6,0)</f>
        <v>#REF!</v>
      </c>
      <c r="M1772" s="30" t="e">
        <f t="shared" si="71"/>
        <v>#REF!</v>
      </c>
      <c r="N1772" s="19" t="s">
        <v>1642</v>
      </c>
      <c r="O1772" s="19" t="s">
        <v>486</v>
      </c>
    </row>
    <row r="1773" spans="1:15" hidden="1">
      <c r="A1773" s="11">
        <v>1847</v>
      </c>
      <c r="B1773" s="12">
        <v>44942</v>
      </c>
      <c r="C1773" s="20" t="s">
        <v>764</v>
      </c>
      <c r="D1773" s="16" t="s">
        <v>310</v>
      </c>
      <c r="E1773" s="16"/>
      <c r="I1773" s="37" t="s">
        <v>21</v>
      </c>
      <c r="J1773" s="37">
        <v>5</v>
      </c>
      <c r="K1773" s="13" t="e">
        <f>VLOOKUP(I1773,#REF!,2,0)</f>
        <v>#REF!</v>
      </c>
      <c r="L1773" s="17" t="e">
        <f>VLOOKUP(I1773,#REF!,6,0)</f>
        <v>#REF!</v>
      </c>
      <c r="M1773" s="30" t="e">
        <f t="shared" si="71"/>
        <v>#REF!</v>
      </c>
      <c r="N1773" s="19" t="s">
        <v>1642</v>
      </c>
      <c r="O1773" s="19" t="s">
        <v>486</v>
      </c>
    </row>
    <row r="1774" spans="1:15" hidden="1">
      <c r="A1774" s="11">
        <v>1848</v>
      </c>
      <c r="B1774" s="12">
        <v>44942</v>
      </c>
      <c r="C1774" s="20" t="s">
        <v>764</v>
      </c>
      <c r="D1774" s="16" t="s">
        <v>310</v>
      </c>
      <c r="E1774" s="16"/>
      <c r="I1774" s="37" t="s">
        <v>39</v>
      </c>
      <c r="J1774" s="37">
        <v>10</v>
      </c>
      <c r="K1774" s="13" t="e">
        <f>VLOOKUP(I1774,#REF!,2,0)</f>
        <v>#REF!</v>
      </c>
      <c r="L1774" s="17" t="e">
        <f>VLOOKUP(I1774,#REF!,6,0)</f>
        <v>#REF!</v>
      </c>
      <c r="M1774" s="30" t="e">
        <f t="shared" si="71"/>
        <v>#REF!</v>
      </c>
      <c r="N1774" s="19" t="s">
        <v>1642</v>
      </c>
      <c r="O1774" s="19" t="s">
        <v>486</v>
      </c>
    </row>
    <row r="1775" spans="1:15" hidden="1">
      <c r="A1775" s="11">
        <v>1849</v>
      </c>
      <c r="B1775" s="12">
        <v>44942</v>
      </c>
      <c r="C1775" s="20" t="s">
        <v>764</v>
      </c>
      <c r="D1775" s="16" t="s">
        <v>310</v>
      </c>
      <c r="E1775" s="16"/>
      <c r="I1775" s="37" t="s">
        <v>35</v>
      </c>
      <c r="J1775" s="37">
        <v>10</v>
      </c>
      <c r="K1775" s="13" t="e">
        <f>VLOOKUP(I1775,#REF!,2,0)</f>
        <v>#REF!</v>
      </c>
      <c r="L1775" s="17" t="e">
        <f>VLOOKUP(I1775,#REF!,6,0)</f>
        <v>#REF!</v>
      </c>
      <c r="M1775" s="30" t="e">
        <f t="shared" si="71"/>
        <v>#REF!</v>
      </c>
      <c r="N1775" s="19" t="s">
        <v>1642</v>
      </c>
      <c r="O1775" s="19" t="s">
        <v>486</v>
      </c>
    </row>
    <row r="1776" spans="1:15" hidden="1">
      <c r="A1776" s="11">
        <v>1850</v>
      </c>
      <c r="B1776" s="12">
        <v>44942</v>
      </c>
      <c r="C1776" s="20" t="s">
        <v>764</v>
      </c>
      <c r="D1776" s="16" t="s">
        <v>770</v>
      </c>
      <c r="E1776" s="16"/>
      <c r="I1776" s="37" t="s">
        <v>26</v>
      </c>
      <c r="J1776" s="37">
        <v>20</v>
      </c>
      <c r="K1776" s="13" t="e">
        <f>VLOOKUP(I1776,#REF!,2,0)</f>
        <v>#REF!</v>
      </c>
      <c r="L1776" s="17" t="e">
        <f>VLOOKUP(I1776,#REF!,6,0)</f>
        <v>#REF!</v>
      </c>
      <c r="M1776" s="30" t="e">
        <f t="shared" si="71"/>
        <v>#REF!</v>
      </c>
      <c r="N1776" s="19" t="s">
        <v>1643</v>
      </c>
      <c r="O1776" s="19" t="s">
        <v>771</v>
      </c>
    </row>
    <row r="1777" spans="1:15">
      <c r="A1777" s="11">
        <v>1851</v>
      </c>
      <c r="B1777" s="12">
        <v>44942</v>
      </c>
      <c r="C1777" s="20" t="s">
        <v>764</v>
      </c>
      <c r="D1777" s="16" t="s">
        <v>770</v>
      </c>
      <c r="E1777" s="16"/>
      <c r="I1777" s="37" t="s">
        <v>25</v>
      </c>
      <c r="J1777" s="37">
        <v>20</v>
      </c>
      <c r="K1777" s="13" t="e">
        <f>VLOOKUP(I1777,#REF!,2,0)</f>
        <v>#REF!</v>
      </c>
      <c r="L1777" s="17" t="e">
        <f>VLOOKUP(I1777,#REF!,6,0)</f>
        <v>#REF!</v>
      </c>
      <c r="M1777" s="30" t="e">
        <f t="shared" si="71"/>
        <v>#REF!</v>
      </c>
      <c r="N1777" s="19" t="s">
        <v>1643</v>
      </c>
      <c r="O1777" s="19" t="s">
        <v>771</v>
      </c>
    </row>
    <row r="1778" spans="1:15" hidden="1">
      <c r="A1778" s="11">
        <v>1852</v>
      </c>
      <c r="B1778" s="12">
        <v>44942</v>
      </c>
      <c r="C1778" s="20" t="s">
        <v>764</v>
      </c>
      <c r="D1778" s="16" t="s">
        <v>529</v>
      </c>
      <c r="E1778" s="16"/>
      <c r="I1778" s="37" t="s">
        <v>26</v>
      </c>
      <c r="J1778" s="37">
        <v>5</v>
      </c>
      <c r="K1778" s="13" t="e">
        <f>VLOOKUP(I1778,#REF!,2,0)</f>
        <v>#REF!</v>
      </c>
      <c r="L1778" s="17" t="e">
        <f>VLOOKUP(I1778,#REF!,6,0)</f>
        <v>#REF!</v>
      </c>
      <c r="M1778" s="30" t="e">
        <f t="shared" si="71"/>
        <v>#REF!</v>
      </c>
      <c r="N1778" s="19" t="s">
        <v>1644</v>
      </c>
      <c r="O1778" s="19" t="s">
        <v>818</v>
      </c>
    </row>
    <row r="1779" spans="1:15">
      <c r="A1779" s="11">
        <v>1853</v>
      </c>
      <c r="B1779" s="12">
        <v>44942</v>
      </c>
      <c r="C1779" s="20" t="s">
        <v>764</v>
      </c>
      <c r="D1779" s="16" t="s">
        <v>529</v>
      </c>
      <c r="E1779" s="16"/>
      <c r="I1779" s="37" t="s">
        <v>25</v>
      </c>
      <c r="J1779" s="37">
        <v>20</v>
      </c>
      <c r="K1779" s="13" t="e">
        <f>VLOOKUP(I1779,#REF!,2,0)</f>
        <v>#REF!</v>
      </c>
      <c r="L1779" s="17" t="e">
        <f>VLOOKUP(I1779,#REF!,6,0)</f>
        <v>#REF!</v>
      </c>
      <c r="M1779" s="30" t="e">
        <f t="shared" si="71"/>
        <v>#REF!</v>
      </c>
      <c r="N1779" s="19" t="s">
        <v>1644</v>
      </c>
      <c r="O1779" s="19" t="s">
        <v>818</v>
      </c>
    </row>
    <row r="1780" spans="1:15" hidden="1">
      <c r="A1780" s="11">
        <v>1854</v>
      </c>
      <c r="B1780" s="12">
        <v>44942</v>
      </c>
      <c r="C1780" s="20" t="s">
        <v>764</v>
      </c>
      <c r="D1780" s="16" t="s">
        <v>529</v>
      </c>
      <c r="E1780" s="16"/>
      <c r="I1780" s="37" t="s">
        <v>21</v>
      </c>
      <c r="J1780" s="37">
        <v>3</v>
      </c>
      <c r="K1780" s="13" t="e">
        <f>VLOOKUP(I1780,#REF!,2,0)</f>
        <v>#REF!</v>
      </c>
      <c r="L1780" s="17" t="e">
        <f>VLOOKUP(I1780,#REF!,6,0)</f>
        <v>#REF!</v>
      </c>
      <c r="M1780" s="30" t="e">
        <f t="shared" si="71"/>
        <v>#REF!</v>
      </c>
      <c r="N1780" s="19" t="s">
        <v>1644</v>
      </c>
      <c r="O1780" s="19" t="s">
        <v>818</v>
      </c>
    </row>
    <row r="1781" spans="1:15" hidden="1">
      <c r="A1781" s="11">
        <v>1855</v>
      </c>
      <c r="B1781" s="12">
        <v>44942</v>
      </c>
      <c r="C1781" s="20" t="s">
        <v>764</v>
      </c>
      <c r="D1781" s="16" t="s">
        <v>529</v>
      </c>
      <c r="E1781" s="16"/>
      <c r="I1781" s="37" t="s">
        <v>41</v>
      </c>
      <c r="J1781" s="37">
        <v>5</v>
      </c>
      <c r="K1781" s="13" t="e">
        <f>VLOOKUP(I1781,#REF!,2,0)</f>
        <v>#REF!</v>
      </c>
      <c r="L1781" s="17" t="e">
        <f>VLOOKUP(I1781,#REF!,6,0)</f>
        <v>#REF!</v>
      </c>
      <c r="M1781" s="30" t="e">
        <f t="shared" si="71"/>
        <v>#REF!</v>
      </c>
      <c r="N1781" s="19" t="s">
        <v>1644</v>
      </c>
      <c r="O1781" s="19" t="s">
        <v>818</v>
      </c>
    </row>
    <row r="1782" spans="1:15" hidden="1">
      <c r="A1782" s="11">
        <v>1856</v>
      </c>
      <c r="B1782" s="12">
        <v>44942</v>
      </c>
      <c r="C1782" s="20" t="s">
        <v>764</v>
      </c>
      <c r="D1782" s="16" t="s">
        <v>529</v>
      </c>
      <c r="E1782" s="16"/>
      <c r="I1782" s="37" t="s">
        <v>37</v>
      </c>
      <c r="J1782" s="37">
        <v>6</v>
      </c>
      <c r="K1782" s="13" t="e">
        <f>VLOOKUP(I1782,#REF!,2,0)</f>
        <v>#REF!</v>
      </c>
      <c r="L1782" s="17" t="e">
        <f>VLOOKUP(I1782,#REF!,6,0)</f>
        <v>#REF!</v>
      </c>
      <c r="M1782" s="30" t="e">
        <f t="shared" si="71"/>
        <v>#REF!</v>
      </c>
      <c r="N1782" s="19" t="s">
        <v>1644</v>
      </c>
      <c r="O1782" s="19" t="s">
        <v>818</v>
      </c>
    </row>
    <row r="1783" spans="1:15" hidden="1">
      <c r="A1783" s="11">
        <v>1857</v>
      </c>
      <c r="B1783" s="12">
        <v>44942</v>
      </c>
      <c r="C1783" s="20" t="s">
        <v>764</v>
      </c>
      <c r="D1783" s="16" t="s">
        <v>529</v>
      </c>
      <c r="E1783" s="16"/>
      <c r="I1783" s="37" t="s">
        <v>35</v>
      </c>
      <c r="J1783" s="37">
        <v>3</v>
      </c>
      <c r="K1783" s="13" t="e">
        <f>VLOOKUP(I1783,#REF!,2,0)</f>
        <v>#REF!</v>
      </c>
      <c r="L1783" s="17" t="e">
        <f>VLOOKUP(I1783,#REF!,6,0)</f>
        <v>#REF!</v>
      </c>
      <c r="M1783" s="30" t="e">
        <f t="shared" si="71"/>
        <v>#REF!</v>
      </c>
      <c r="N1783" s="19" t="s">
        <v>1644</v>
      </c>
      <c r="O1783" s="19" t="s">
        <v>818</v>
      </c>
    </row>
    <row r="1784" spans="1:15" hidden="1">
      <c r="A1784" s="11">
        <v>1858</v>
      </c>
      <c r="B1784" s="12">
        <v>44942</v>
      </c>
      <c r="C1784" s="20" t="s">
        <v>764</v>
      </c>
      <c r="D1784" s="16" t="s">
        <v>727</v>
      </c>
      <c r="E1784" s="16"/>
      <c r="I1784" s="37" t="s">
        <v>26</v>
      </c>
      <c r="J1784" s="37">
        <v>6</v>
      </c>
      <c r="K1784" s="13" t="e">
        <f>VLOOKUP(I1784,#REF!,2,0)</f>
        <v>#REF!</v>
      </c>
      <c r="L1784" s="17" t="e">
        <f>VLOOKUP(I1784,#REF!,6,0)</f>
        <v>#REF!</v>
      </c>
      <c r="M1784" s="30" t="e">
        <f t="shared" si="71"/>
        <v>#REF!</v>
      </c>
      <c r="N1784" s="19" t="s">
        <v>1607</v>
      </c>
      <c r="O1784" s="19" t="s">
        <v>817</v>
      </c>
    </row>
    <row r="1785" spans="1:15" hidden="1">
      <c r="A1785" s="11">
        <v>1859</v>
      </c>
      <c r="B1785" s="12">
        <v>44942</v>
      </c>
      <c r="C1785" s="20" t="s">
        <v>764</v>
      </c>
      <c r="D1785" s="16" t="s">
        <v>727</v>
      </c>
      <c r="E1785" s="16"/>
      <c r="I1785" s="37" t="s">
        <v>21</v>
      </c>
      <c r="J1785" s="37">
        <v>3</v>
      </c>
      <c r="K1785" s="13" t="e">
        <f>VLOOKUP(I1785,#REF!,2,0)</f>
        <v>#REF!</v>
      </c>
      <c r="L1785" s="17" t="e">
        <f>VLOOKUP(I1785,#REF!,6,0)</f>
        <v>#REF!</v>
      </c>
      <c r="M1785" s="30" t="e">
        <f t="shared" si="71"/>
        <v>#REF!</v>
      </c>
      <c r="N1785" s="19" t="s">
        <v>1607</v>
      </c>
      <c r="O1785" s="19" t="s">
        <v>817</v>
      </c>
    </row>
    <row r="1786" spans="1:15" hidden="1">
      <c r="A1786" s="11">
        <v>1860</v>
      </c>
      <c r="B1786" s="12">
        <v>44942</v>
      </c>
      <c r="C1786" s="20" t="s">
        <v>764</v>
      </c>
      <c r="D1786" s="16" t="s">
        <v>727</v>
      </c>
      <c r="E1786" s="16"/>
      <c r="I1786" s="37" t="s">
        <v>68</v>
      </c>
      <c r="J1786" s="37">
        <v>3</v>
      </c>
      <c r="K1786" s="13" t="e">
        <f>VLOOKUP(I1786,#REF!,2,0)</f>
        <v>#REF!</v>
      </c>
      <c r="L1786" s="17" t="e">
        <f>VLOOKUP(I1786,#REF!,6,0)</f>
        <v>#REF!</v>
      </c>
      <c r="M1786" s="30" t="e">
        <f t="shared" si="71"/>
        <v>#REF!</v>
      </c>
      <c r="N1786" s="19" t="s">
        <v>1607</v>
      </c>
      <c r="O1786" s="19" t="s">
        <v>817</v>
      </c>
    </row>
    <row r="1787" spans="1:15" hidden="1">
      <c r="A1787" s="11">
        <v>1861</v>
      </c>
      <c r="B1787" s="12">
        <v>44942</v>
      </c>
      <c r="C1787" s="20" t="s">
        <v>764</v>
      </c>
      <c r="D1787" s="16" t="s">
        <v>727</v>
      </c>
      <c r="E1787" s="16"/>
      <c r="I1787" s="37" t="s">
        <v>37</v>
      </c>
      <c r="J1787" s="37">
        <v>3</v>
      </c>
      <c r="K1787" s="13" t="e">
        <f>VLOOKUP(I1787,#REF!,2,0)</f>
        <v>#REF!</v>
      </c>
      <c r="L1787" s="17" t="e">
        <f>VLOOKUP(I1787,#REF!,6,0)</f>
        <v>#REF!</v>
      </c>
      <c r="M1787" s="30" t="e">
        <f t="shared" si="71"/>
        <v>#REF!</v>
      </c>
      <c r="N1787" s="19" t="s">
        <v>1607</v>
      </c>
      <c r="O1787" s="19" t="s">
        <v>817</v>
      </c>
    </row>
    <row r="1788" spans="1:15" hidden="1">
      <c r="A1788" s="11">
        <v>1862</v>
      </c>
      <c r="B1788" s="12">
        <v>44942</v>
      </c>
      <c r="C1788" s="20" t="s">
        <v>764</v>
      </c>
      <c r="D1788" s="16" t="s">
        <v>727</v>
      </c>
      <c r="E1788" s="16"/>
      <c r="I1788" s="37" t="s">
        <v>23</v>
      </c>
      <c r="J1788" s="37">
        <v>3</v>
      </c>
      <c r="K1788" s="13" t="e">
        <f>VLOOKUP(I1788,#REF!,2,0)</f>
        <v>#REF!</v>
      </c>
      <c r="L1788" s="17" t="e">
        <f>VLOOKUP(I1788,#REF!,6,0)</f>
        <v>#REF!</v>
      </c>
      <c r="M1788" s="30" t="e">
        <f t="shared" si="71"/>
        <v>#REF!</v>
      </c>
      <c r="N1788" s="19" t="s">
        <v>1607</v>
      </c>
      <c r="O1788" s="19" t="s">
        <v>817</v>
      </c>
    </row>
    <row r="1789" spans="1:15" hidden="1">
      <c r="A1789" s="11">
        <v>1863</v>
      </c>
      <c r="B1789" s="12">
        <v>44942</v>
      </c>
      <c r="C1789" s="20" t="s">
        <v>764</v>
      </c>
      <c r="D1789" s="16" t="s">
        <v>311</v>
      </c>
      <c r="E1789" s="16"/>
      <c r="I1789" s="37" t="s">
        <v>31</v>
      </c>
      <c r="J1789" s="37">
        <v>3</v>
      </c>
      <c r="K1789" s="13" t="e">
        <f>VLOOKUP(I1789,#REF!,2,0)</f>
        <v>#REF!</v>
      </c>
      <c r="L1789" s="17" t="e">
        <f>VLOOKUP(I1789,#REF!,6,0)</f>
        <v>#REF!</v>
      </c>
      <c r="M1789" s="30" t="e">
        <f t="shared" si="71"/>
        <v>#REF!</v>
      </c>
      <c r="N1789" s="19" t="s">
        <v>1645</v>
      </c>
      <c r="O1789" s="19" t="s">
        <v>428</v>
      </c>
    </row>
    <row r="1790" spans="1:15" hidden="1">
      <c r="A1790" s="11">
        <v>1864</v>
      </c>
      <c r="B1790" s="12">
        <v>44942</v>
      </c>
      <c r="C1790" s="20" t="s">
        <v>764</v>
      </c>
      <c r="D1790" s="16" t="s">
        <v>311</v>
      </c>
      <c r="E1790" s="16"/>
      <c r="I1790" s="37" t="s">
        <v>26</v>
      </c>
      <c r="J1790" s="37">
        <v>6</v>
      </c>
      <c r="K1790" s="13" t="e">
        <f>VLOOKUP(I1790,#REF!,2,0)</f>
        <v>#REF!</v>
      </c>
      <c r="L1790" s="17" t="e">
        <f>VLOOKUP(I1790,#REF!,6,0)</f>
        <v>#REF!</v>
      </c>
      <c r="M1790" s="30" t="e">
        <f t="shared" si="71"/>
        <v>#REF!</v>
      </c>
      <c r="N1790" s="19" t="s">
        <v>1645</v>
      </c>
      <c r="O1790" s="19" t="s">
        <v>428</v>
      </c>
    </row>
    <row r="1791" spans="1:15">
      <c r="A1791" s="11">
        <v>1865</v>
      </c>
      <c r="B1791" s="12">
        <v>44942</v>
      </c>
      <c r="C1791" s="20" t="s">
        <v>764</v>
      </c>
      <c r="D1791" s="16" t="s">
        <v>311</v>
      </c>
      <c r="E1791" s="16"/>
      <c r="I1791" s="37" t="s">
        <v>25</v>
      </c>
      <c r="J1791" s="37">
        <v>3</v>
      </c>
      <c r="K1791" s="13" t="e">
        <f>VLOOKUP(I1791,#REF!,2,0)</f>
        <v>#REF!</v>
      </c>
      <c r="L1791" s="17" t="e">
        <f>VLOOKUP(I1791,#REF!,6,0)</f>
        <v>#REF!</v>
      </c>
      <c r="M1791" s="30" t="e">
        <f t="shared" si="71"/>
        <v>#REF!</v>
      </c>
      <c r="N1791" s="19" t="s">
        <v>1645</v>
      </c>
      <c r="O1791" s="19" t="s">
        <v>428</v>
      </c>
    </row>
    <row r="1792" spans="1:15" hidden="1">
      <c r="A1792" s="11">
        <v>1866</v>
      </c>
      <c r="B1792" s="12">
        <v>44942</v>
      </c>
      <c r="C1792" s="20" t="s">
        <v>764</v>
      </c>
      <c r="D1792" s="16" t="s">
        <v>311</v>
      </c>
      <c r="E1792" s="16"/>
      <c r="I1792" s="37" t="s">
        <v>21</v>
      </c>
      <c r="J1792" s="37">
        <v>3</v>
      </c>
      <c r="K1792" s="13" t="e">
        <f>VLOOKUP(I1792,#REF!,2,0)</f>
        <v>#REF!</v>
      </c>
      <c r="L1792" s="17" t="e">
        <f>VLOOKUP(I1792,#REF!,6,0)</f>
        <v>#REF!</v>
      </c>
      <c r="M1792" s="30" t="e">
        <f t="shared" si="71"/>
        <v>#REF!</v>
      </c>
      <c r="N1792" s="19" t="s">
        <v>1645</v>
      </c>
      <c r="O1792" s="19" t="s">
        <v>428</v>
      </c>
    </row>
    <row r="1793" spans="1:17" hidden="1">
      <c r="A1793" s="11">
        <v>1867</v>
      </c>
      <c r="B1793" s="12">
        <v>44942</v>
      </c>
      <c r="C1793" s="20" t="s">
        <v>764</v>
      </c>
      <c r="D1793" s="16" t="s">
        <v>311</v>
      </c>
      <c r="E1793" s="16"/>
      <c r="I1793" s="37" t="s">
        <v>68</v>
      </c>
      <c r="J1793" s="37">
        <v>24</v>
      </c>
      <c r="K1793" s="13" t="e">
        <f>VLOOKUP(I1793,#REF!,2,0)</f>
        <v>#REF!</v>
      </c>
      <c r="L1793" s="17" t="e">
        <f>VLOOKUP(I1793,#REF!,6,0)</f>
        <v>#REF!</v>
      </c>
      <c r="M1793" s="30" t="e">
        <f t="shared" si="71"/>
        <v>#REF!</v>
      </c>
      <c r="N1793" s="19" t="s">
        <v>1645</v>
      </c>
      <c r="O1793" s="19" t="s">
        <v>428</v>
      </c>
    </row>
    <row r="1794" spans="1:17" hidden="1">
      <c r="A1794" s="11">
        <v>1868</v>
      </c>
      <c r="B1794" s="12">
        <v>44942</v>
      </c>
      <c r="C1794" s="20" t="s">
        <v>764</v>
      </c>
      <c r="D1794" s="16" t="s">
        <v>311</v>
      </c>
      <c r="E1794" s="16"/>
      <c r="I1794" s="37" t="s">
        <v>41</v>
      </c>
      <c r="J1794" s="37">
        <v>6</v>
      </c>
      <c r="K1794" s="13" t="e">
        <f>VLOOKUP(I1794,#REF!,2,0)</f>
        <v>#REF!</v>
      </c>
      <c r="L1794" s="17" t="e">
        <f>VLOOKUP(I1794,#REF!,6,0)</f>
        <v>#REF!</v>
      </c>
      <c r="M1794" s="30" t="e">
        <f t="shared" si="71"/>
        <v>#REF!</v>
      </c>
      <c r="N1794" s="19" t="s">
        <v>1645</v>
      </c>
      <c r="O1794" s="19" t="s">
        <v>428</v>
      </c>
    </row>
    <row r="1795" spans="1:17" hidden="1">
      <c r="A1795" s="11">
        <v>1869</v>
      </c>
      <c r="B1795" s="12">
        <v>44942</v>
      </c>
      <c r="C1795" s="20" t="s">
        <v>764</v>
      </c>
      <c r="D1795" s="16" t="s">
        <v>311</v>
      </c>
      <c r="E1795" s="16"/>
      <c r="I1795" s="37" t="s">
        <v>35</v>
      </c>
      <c r="J1795" s="37">
        <v>9</v>
      </c>
      <c r="K1795" s="13" t="e">
        <f>VLOOKUP(I1795,#REF!,2,0)</f>
        <v>#REF!</v>
      </c>
      <c r="L1795" s="17" t="e">
        <f>VLOOKUP(I1795,#REF!,6,0)</f>
        <v>#REF!</v>
      </c>
      <c r="M1795" s="30" t="e">
        <f t="shared" si="71"/>
        <v>#REF!</v>
      </c>
      <c r="N1795" s="19" t="s">
        <v>1645</v>
      </c>
      <c r="O1795" s="19" t="s">
        <v>428</v>
      </c>
    </row>
    <row r="1796" spans="1:17" hidden="1">
      <c r="A1796" s="11">
        <v>1870</v>
      </c>
      <c r="B1796" s="12">
        <v>44942</v>
      </c>
      <c r="C1796" s="20" t="s">
        <v>764</v>
      </c>
      <c r="D1796" s="16" t="s">
        <v>311</v>
      </c>
      <c r="E1796" s="16"/>
      <c r="I1796" s="37" t="s">
        <v>23</v>
      </c>
      <c r="J1796" s="37">
        <v>6</v>
      </c>
      <c r="K1796" s="13" t="e">
        <f>VLOOKUP(I1796,#REF!,2,0)</f>
        <v>#REF!</v>
      </c>
      <c r="L1796" s="17" t="e">
        <f>VLOOKUP(I1796,#REF!,6,0)</f>
        <v>#REF!</v>
      </c>
      <c r="M1796" s="30" t="e">
        <f t="shared" si="71"/>
        <v>#REF!</v>
      </c>
      <c r="N1796" s="19" t="s">
        <v>1645</v>
      </c>
      <c r="O1796" s="19" t="s">
        <v>428</v>
      </c>
      <c r="Q1796" s="19" t="s">
        <v>606</v>
      </c>
    </row>
    <row r="1797" spans="1:17" hidden="1">
      <c r="A1797" s="11">
        <v>1871</v>
      </c>
      <c r="B1797" s="12">
        <v>44942</v>
      </c>
      <c r="C1797" s="20" t="s">
        <v>764</v>
      </c>
      <c r="D1797" s="16" t="s">
        <v>313</v>
      </c>
      <c r="E1797" s="16"/>
      <c r="I1797" s="37" t="s">
        <v>21</v>
      </c>
      <c r="J1797" s="37">
        <v>6</v>
      </c>
      <c r="K1797" s="13" t="e">
        <f>VLOOKUP(I1797,#REF!,2,0)</f>
        <v>#REF!</v>
      </c>
      <c r="L1797" s="17" t="e">
        <f>VLOOKUP(I1797,#REF!,6,0)</f>
        <v>#REF!</v>
      </c>
      <c r="M1797" s="30" t="e">
        <f t="shared" si="71"/>
        <v>#REF!</v>
      </c>
      <c r="N1797" s="19" t="s">
        <v>1646</v>
      </c>
      <c r="O1797" s="19" t="s">
        <v>430</v>
      </c>
      <c r="Q1797" s="19" t="s">
        <v>607</v>
      </c>
    </row>
    <row r="1798" spans="1:17" hidden="1">
      <c r="A1798" s="11">
        <v>1872</v>
      </c>
      <c r="B1798" s="12">
        <v>44942</v>
      </c>
      <c r="C1798" s="20" t="s">
        <v>764</v>
      </c>
      <c r="D1798" s="16" t="s">
        <v>313</v>
      </c>
      <c r="E1798" s="16"/>
      <c r="I1798" s="37" t="s">
        <v>68</v>
      </c>
      <c r="J1798" s="37">
        <v>24</v>
      </c>
      <c r="K1798" s="13" t="e">
        <f>VLOOKUP(I1798,#REF!,2,0)</f>
        <v>#REF!</v>
      </c>
      <c r="L1798" s="17" t="e">
        <f>VLOOKUP(I1798,#REF!,6,0)</f>
        <v>#REF!</v>
      </c>
      <c r="M1798" s="30" t="e">
        <f t="shared" si="71"/>
        <v>#REF!</v>
      </c>
      <c r="N1798" s="19" t="s">
        <v>1646</v>
      </c>
      <c r="O1798" s="19" t="s">
        <v>430</v>
      </c>
      <c r="Q1798" s="19" t="s">
        <v>607</v>
      </c>
    </row>
    <row r="1799" spans="1:17" hidden="1">
      <c r="A1799" s="11">
        <v>1873</v>
      </c>
      <c r="B1799" s="12">
        <v>44942</v>
      </c>
      <c r="C1799" s="20" t="s">
        <v>764</v>
      </c>
      <c r="D1799" s="16" t="s">
        <v>313</v>
      </c>
      <c r="E1799" s="16"/>
      <c r="I1799" s="37" t="s">
        <v>41</v>
      </c>
      <c r="J1799" s="37">
        <v>9</v>
      </c>
      <c r="K1799" s="13" t="e">
        <f>VLOOKUP(I1799,#REF!,2,0)</f>
        <v>#REF!</v>
      </c>
      <c r="L1799" s="17" t="e">
        <f>VLOOKUP(I1799,#REF!,6,0)</f>
        <v>#REF!</v>
      </c>
      <c r="M1799" s="30" t="e">
        <f t="shared" si="71"/>
        <v>#REF!</v>
      </c>
      <c r="N1799" s="19" t="s">
        <v>1646</v>
      </c>
      <c r="O1799" s="19" t="s">
        <v>430</v>
      </c>
      <c r="Q1799" s="19" t="s">
        <v>607</v>
      </c>
    </row>
    <row r="1800" spans="1:17" hidden="1">
      <c r="A1800" s="11">
        <v>1874</v>
      </c>
      <c r="B1800" s="12">
        <v>44942</v>
      </c>
      <c r="C1800" s="20" t="s">
        <v>764</v>
      </c>
      <c r="D1800" s="16" t="s">
        <v>313</v>
      </c>
      <c r="E1800" s="16"/>
      <c r="I1800" s="37" t="s">
        <v>47</v>
      </c>
      <c r="J1800" s="37">
        <v>3</v>
      </c>
      <c r="K1800" s="13" t="e">
        <f>VLOOKUP(I1800,#REF!,2,0)</f>
        <v>#REF!</v>
      </c>
      <c r="L1800" s="17" t="e">
        <f>VLOOKUP(I1800,#REF!,6,0)</f>
        <v>#REF!</v>
      </c>
      <c r="M1800" s="30" t="e">
        <f t="shared" si="71"/>
        <v>#REF!</v>
      </c>
      <c r="N1800" s="19" t="s">
        <v>1646</v>
      </c>
      <c r="O1800" s="19" t="s">
        <v>430</v>
      </c>
      <c r="Q1800" s="19" t="s">
        <v>607</v>
      </c>
    </row>
    <row r="1801" spans="1:17" hidden="1">
      <c r="A1801" s="11">
        <v>1875</v>
      </c>
      <c r="B1801" s="12">
        <v>44942</v>
      </c>
      <c r="C1801" s="20" t="s">
        <v>764</v>
      </c>
      <c r="D1801" s="16" t="s">
        <v>313</v>
      </c>
      <c r="E1801" s="16"/>
      <c r="I1801" s="37" t="s">
        <v>37</v>
      </c>
      <c r="J1801" s="37">
        <v>3</v>
      </c>
      <c r="K1801" s="13" t="e">
        <f>VLOOKUP(I1801,#REF!,2,0)</f>
        <v>#REF!</v>
      </c>
      <c r="L1801" s="17" t="e">
        <f>VLOOKUP(I1801,#REF!,6,0)</f>
        <v>#REF!</v>
      </c>
      <c r="M1801" s="30" t="e">
        <f t="shared" si="71"/>
        <v>#REF!</v>
      </c>
      <c r="N1801" s="19" t="s">
        <v>1646</v>
      </c>
      <c r="O1801" s="19" t="s">
        <v>430</v>
      </c>
      <c r="Q1801" s="19" t="s">
        <v>607</v>
      </c>
    </row>
    <row r="1802" spans="1:17" hidden="1">
      <c r="A1802" s="11">
        <v>1876</v>
      </c>
      <c r="B1802" s="12">
        <v>44942</v>
      </c>
      <c r="C1802" s="20" t="s">
        <v>764</v>
      </c>
      <c r="D1802" s="16" t="s">
        <v>313</v>
      </c>
      <c r="E1802" s="16"/>
      <c r="I1802" s="37" t="s">
        <v>35</v>
      </c>
      <c r="J1802" s="37">
        <v>3</v>
      </c>
      <c r="K1802" s="13" t="e">
        <f>VLOOKUP(I1802,#REF!,2,0)</f>
        <v>#REF!</v>
      </c>
      <c r="L1802" s="17" t="e">
        <f>VLOOKUP(I1802,#REF!,6,0)</f>
        <v>#REF!</v>
      </c>
      <c r="M1802" s="30" t="e">
        <f t="shared" si="71"/>
        <v>#REF!</v>
      </c>
      <c r="N1802" s="19" t="s">
        <v>1646</v>
      </c>
      <c r="O1802" s="19" t="s">
        <v>430</v>
      </c>
      <c r="Q1802" s="19" t="s">
        <v>607</v>
      </c>
    </row>
    <row r="1803" spans="1:17" hidden="1">
      <c r="A1803" s="11">
        <v>1877</v>
      </c>
      <c r="B1803" s="12">
        <v>44942</v>
      </c>
      <c r="C1803" s="20" t="s">
        <v>764</v>
      </c>
      <c r="D1803" s="16" t="s">
        <v>313</v>
      </c>
      <c r="E1803" s="16"/>
      <c r="I1803" s="37" t="s">
        <v>23</v>
      </c>
      <c r="J1803" s="37">
        <v>3</v>
      </c>
      <c r="K1803" s="13" t="e">
        <f>VLOOKUP(I1803,#REF!,2,0)</f>
        <v>#REF!</v>
      </c>
      <c r="L1803" s="17" t="e">
        <f>VLOOKUP(I1803,#REF!,6,0)</f>
        <v>#REF!</v>
      </c>
      <c r="M1803" s="30" t="e">
        <f t="shared" si="71"/>
        <v>#REF!</v>
      </c>
      <c r="N1803" s="19" t="s">
        <v>1646</v>
      </c>
      <c r="O1803" s="19" t="s">
        <v>430</v>
      </c>
      <c r="Q1803" s="19" t="s">
        <v>608</v>
      </c>
    </row>
    <row r="1804" spans="1:17" hidden="1">
      <c r="A1804" s="11">
        <v>1878</v>
      </c>
      <c r="B1804" s="12">
        <v>44942</v>
      </c>
      <c r="C1804" s="20" t="s">
        <v>764</v>
      </c>
      <c r="D1804" s="16" t="s">
        <v>1624</v>
      </c>
      <c r="E1804" s="16"/>
      <c r="I1804" s="37" t="s">
        <v>68</v>
      </c>
      <c r="J1804" s="37">
        <v>3</v>
      </c>
      <c r="K1804" s="13" t="e">
        <f>VLOOKUP(I1804,#REF!,2,0)</f>
        <v>#REF!</v>
      </c>
      <c r="L1804" s="17" t="e">
        <f>VLOOKUP(I1804,#REF!,6,0)</f>
        <v>#REF!</v>
      </c>
      <c r="M1804" s="30" t="e">
        <f t="shared" si="71"/>
        <v>#REF!</v>
      </c>
      <c r="N1804" s="19" t="s">
        <v>1647</v>
      </c>
      <c r="O1804" s="19" t="s">
        <v>1648</v>
      </c>
      <c r="Q1804" s="19" t="s">
        <v>608</v>
      </c>
    </row>
    <row r="1805" spans="1:17" hidden="1">
      <c r="A1805" s="11">
        <v>1879</v>
      </c>
      <c r="B1805" s="12">
        <v>44942</v>
      </c>
      <c r="C1805" s="20" t="s">
        <v>764</v>
      </c>
      <c r="D1805" s="16" t="s">
        <v>1624</v>
      </c>
      <c r="E1805" s="16"/>
      <c r="I1805" s="37" t="s">
        <v>47</v>
      </c>
      <c r="J1805" s="37">
        <v>3</v>
      </c>
      <c r="K1805" s="13" t="e">
        <f>VLOOKUP(I1805,#REF!,2,0)</f>
        <v>#REF!</v>
      </c>
      <c r="L1805" s="17" t="e">
        <f>VLOOKUP(I1805,#REF!,6,0)</f>
        <v>#REF!</v>
      </c>
      <c r="M1805" s="30" t="e">
        <f t="shared" si="71"/>
        <v>#REF!</v>
      </c>
      <c r="N1805" s="19" t="s">
        <v>1647</v>
      </c>
      <c r="O1805" s="19" t="s">
        <v>1648</v>
      </c>
      <c r="Q1805" s="19" t="s">
        <v>608</v>
      </c>
    </row>
    <row r="1806" spans="1:17" hidden="1">
      <c r="A1806" s="11">
        <v>1880</v>
      </c>
      <c r="B1806" s="12">
        <v>44942</v>
      </c>
      <c r="C1806" s="20" t="s">
        <v>764</v>
      </c>
      <c r="D1806" s="16" t="s">
        <v>1624</v>
      </c>
      <c r="E1806" s="16"/>
      <c r="I1806" s="37" t="s">
        <v>37</v>
      </c>
      <c r="J1806" s="37">
        <v>3</v>
      </c>
      <c r="K1806" s="13" t="e">
        <f>VLOOKUP(I1806,#REF!,2,0)</f>
        <v>#REF!</v>
      </c>
      <c r="L1806" s="17" t="e">
        <f>VLOOKUP(I1806,#REF!,6,0)</f>
        <v>#REF!</v>
      </c>
      <c r="M1806" s="30" t="e">
        <f t="shared" si="71"/>
        <v>#REF!</v>
      </c>
      <c r="N1806" s="19" t="s">
        <v>1647</v>
      </c>
      <c r="O1806" s="19" t="s">
        <v>1648</v>
      </c>
      <c r="Q1806" s="19" t="s">
        <v>608</v>
      </c>
    </row>
    <row r="1807" spans="1:17" hidden="1">
      <c r="A1807" s="11">
        <v>1881</v>
      </c>
      <c r="B1807" s="12">
        <v>44942</v>
      </c>
      <c r="C1807" s="20" t="s">
        <v>764</v>
      </c>
      <c r="D1807" s="16" t="s">
        <v>1624</v>
      </c>
      <c r="E1807" s="16"/>
      <c r="I1807" s="37" t="s">
        <v>23</v>
      </c>
      <c r="J1807" s="37">
        <v>3</v>
      </c>
      <c r="K1807" s="13" t="e">
        <f>VLOOKUP(I1807,#REF!,2,0)</f>
        <v>#REF!</v>
      </c>
      <c r="L1807" s="17" t="e">
        <f>VLOOKUP(I1807,#REF!,6,0)</f>
        <v>#REF!</v>
      </c>
      <c r="M1807" s="30" t="e">
        <f t="shared" si="71"/>
        <v>#REF!</v>
      </c>
      <c r="N1807" s="19" t="s">
        <v>1647</v>
      </c>
      <c r="O1807" s="19" t="s">
        <v>1648</v>
      </c>
      <c r="Q1807" s="19" t="s">
        <v>608</v>
      </c>
    </row>
    <row r="1808" spans="1:17" hidden="1">
      <c r="A1808" s="11">
        <v>1882</v>
      </c>
      <c r="B1808" s="12">
        <v>44942</v>
      </c>
      <c r="C1808" s="20" t="s">
        <v>764</v>
      </c>
      <c r="D1808" s="16" t="s">
        <v>1625</v>
      </c>
      <c r="E1808" s="16"/>
      <c r="I1808" s="37" t="s">
        <v>31</v>
      </c>
      <c r="J1808" s="37">
        <v>3</v>
      </c>
      <c r="K1808" s="13" t="e">
        <f>VLOOKUP(I1808,#REF!,2,0)</f>
        <v>#REF!</v>
      </c>
      <c r="L1808" s="17" t="e">
        <f>VLOOKUP(I1808,#REF!,6,0)</f>
        <v>#REF!</v>
      </c>
      <c r="M1808" s="30" t="e">
        <f t="shared" si="71"/>
        <v>#REF!</v>
      </c>
      <c r="N1808" s="19" t="s">
        <v>1649</v>
      </c>
      <c r="O1808" s="19" t="s">
        <v>1650</v>
      </c>
      <c r="Q1808" s="19" t="s">
        <v>608</v>
      </c>
    </row>
    <row r="1809" spans="1:17" hidden="1">
      <c r="A1809" s="11">
        <v>1883</v>
      </c>
      <c r="B1809" s="12">
        <v>44942</v>
      </c>
      <c r="C1809" s="20" t="s">
        <v>764</v>
      </c>
      <c r="D1809" s="16" t="s">
        <v>1625</v>
      </c>
      <c r="E1809" s="16"/>
      <c r="I1809" s="37" t="s">
        <v>21</v>
      </c>
      <c r="J1809" s="37">
        <v>3</v>
      </c>
      <c r="K1809" s="13" t="e">
        <f>VLOOKUP(I1809,#REF!,2,0)</f>
        <v>#REF!</v>
      </c>
      <c r="L1809" s="17" t="e">
        <f>VLOOKUP(I1809,#REF!,6,0)</f>
        <v>#REF!</v>
      </c>
      <c r="M1809" s="30" t="e">
        <f t="shared" si="71"/>
        <v>#REF!</v>
      </c>
      <c r="N1809" s="19" t="s">
        <v>1649</v>
      </c>
      <c r="O1809" s="19" t="s">
        <v>1650</v>
      </c>
      <c r="Q1809" s="19" t="s">
        <v>609</v>
      </c>
    </row>
    <row r="1810" spans="1:17" hidden="1">
      <c r="A1810" s="11">
        <v>1884</v>
      </c>
      <c r="B1810" s="12">
        <v>44942</v>
      </c>
      <c r="C1810" s="20" t="s">
        <v>764</v>
      </c>
      <c r="D1810" s="16" t="s">
        <v>1625</v>
      </c>
      <c r="E1810" s="16"/>
      <c r="I1810" s="37" t="s">
        <v>68</v>
      </c>
      <c r="J1810" s="37">
        <v>3</v>
      </c>
      <c r="K1810" s="13" t="e">
        <f>VLOOKUP(I1810,#REF!,2,0)</f>
        <v>#REF!</v>
      </c>
      <c r="L1810" s="17" t="e">
        <f>VLOOKUP(I1810,#REF!,6,0)</f>
        <v>#REF!</v>
      </c>
      <c r="M1810" s="30" t="e">
        <f t="shared" si="71"/>
        <v>#REF!</v>
      </c>
      <c r="N1810" s="19" t="s">
        <v>1649</v>
      </c>
      <c r="O1810" s="19" t="s">
        <v>1650</v>
      </c>
      <c r="Q1810" s="19" t="s">
        <v>609</v>
      </c>
    </row>
    <row r="1811" spans="1:17" hidden="1">
      <c r="A1811" s="11">
        <v>1885</v>
      </c>
      <c r="B1811" s="12">
        <v>44942</v>
      </c>
      <c r="C1811" s="20" t="s">
        <v>764</v>
      </c>
      <c r="D1811" s="16" t="s">
        <v>1625</v>
      </c>
      <c r="E1811" s="16"/>
      <c r="I1811" s="37" t="s">
        <v>41</v>
      </c>
      <c r="J1811" s="37">
        <v>3</v>
      </c>
      <c r="K1811" s="13" t="e">
        <f>VLOOKUP(I1811,#REF!,2,0)</f>
        <v>#REF!</v>
      </c>
      <c r="L1811" s="17" t="e">
        <f>VLOOKUP(I1811,#REF!,6,0)</f>
        <v>#REF!</v>
      </c>
      <c r="M1811" s="30" t="e">
        <f t="shared" si="71"/>
        <v>#REF!</v>
      </c>
      <c r="N1811" s="19" t="s">
        <v>1649</v>
      </c>
      <c r="O1811" s="19" t="s">
        <v>1650</v>
      </c>
      <c r="P1811" s="129" t="e">
        <f>VLOOKUP(I1811,#REF!,5,0)</f>
        <v>#REF!</v>
      </c>
      <c r="Q1811" s="19" t="s">
        <v>609</v>
      </c>
    </row>
    <row r="1812" spans="1:17" hidden="1">
      <c r="A1812" s="11">
        <v>1886</v>
      </c>
      <c r="B1812" s="12">
        <v>44942</v>
      </c>
      <c r="C1812" s="20" t="s">
        <v>764</v>
      </c>
      <c r="D1812" s="16" t="s">
        <v>1625</v>
      </c>
      <c r="E1812" s="16"/>
      <c r="I1812" s="37" t="s">
        <v>35</v>
      </c>
      <c r="J1812" s="37">
        <v>3</v>
      </c>
      <c r="K1812" s="13" t="e">
        <f>VLOOKUP(I1812,#REF!,2,0)</f>
        <v>#REF!</v>
      </c>
      <c r="L1812" s="17" t="e">
        <f>VLOOKUP(I1812,#REF!,6,0)</f>
        <v>#REF!</v>
      </c>
      <c r="M1812" s="30" t="e">
        <f t="shared" si="71"/>
        <v>#REF!</v>
      </c>
      <c r="N1812" s="19" t="s">
        <v>1649</v>
      </c>
      <c r="O1812" s="19" t="s">
        <v>1650</v>
      </c>
      <c r="P1812" s="129" t="e">
        <f>VLOOKUP(I1812,#REF!,5,0)</f>
        <v>#REF!</v>
      </c>
      <c r="Q1812" s="19" t="s">
        <v>609</v>
      </c>
    </row>
    <row r="1813" spans="1:17" hidden="1">
      <c r="A1813" s="11">
        <v>1887</v>
      </c>
      <c r="B1813" s="12">
        <v>44942</v>
      </c>
      <c r="C1813" s="20" t="s">
        <v>764</v>
      </c>
      <c r="D1813" s="16" t="s">
        <v>356</v>
      </c>
      <c r="E1813" s="16"/>
      <c r="I1813" s="37" t="s">
        <v>26</v>
      </c>
      <c r="J1813" s="37">
        <v>20</v>
      </c>
      <c r="K1813" s="13" t="e">
        <f>VLOOKUP(I1813,#REF!,2,0)</f>
        <v>#REF!</v>
      </c>
      <c r="L1813" s="17" t="e">
        <f>VLOOKUP(I1813,#REF!,6,0)</f>
        <v>#REF!</v>
      </c>
      <c r="M1813" s="30" t="e">
        <f t="shared" si="71"/>
        <v>#REF!</v>
      </c>
      <c r="N1813" s="19" t="s">
        <v>1651</v>
      </c>
      <c r="O1813" s="19" t="s">
        <v>458</v>
      </c>
      <c r="P1813" s="129" t="e">
        <f>VLOOKUP(I1813,#REF!,5,0)</f>
        <v>#REF!</v>
      </c>
      <c r="Q1813" s="19" t="s">
        <v>610</v>
      </c>
    </row>
    <row r="1814" spans="1:17">
      <c r="A1814" s="11">
        <v>1888</v>
      </c>
      <c r="B1814" s="12">
        <v>44942</v>
      </c>
      <c r="C1814" s="20" t="s">
        <v>764</v>
      </c>
      <c r="D1814" s="16" t="s">
        <v>356</v>
      </c>
      <c r="E1814" s="16"/>
      <c r="I1814" s="37" t="s">
        <v>25</v>
      </c>
      <c r="J1814" s="37">
        <v>10</v>
      </c>
      <c r="K1814" s="13" t="e">
        <f>VLOOKUP(I1814,#REF!,2,0)</f>
        <v>#REF!</v>
      </c>
      <c r="L1814" s="17" t="e">
        <f>VLOOKUP(I1814,#REF!,6,0)</f>
        <v>#REF!</v>
      </c>
      <c r="M1814" s="30" t="e">
        <f t="shared" si="71"/>
        <v>#REF!</v>
      </c>
      <c r="N1814" s="19" t="s">
        <v>1651</v>
      </c>
      <c r="O1814" s="19" t="s">
        <v>458</v>
      </c>
      <c r="P1814" s="129" t="e">
        <f>VLOOKUP(I1814,#REF!,5,0)</f>
        <v>#REF!</v>
      </c>
      <c r="Q1814" s="19" t="s">
        <v>611</v>
      </c>
    </row>
    <row r="1815" spans="1:17" hidden="1">
      <c r="A1815" s="11">
        <v>1889</v>
      </c>
      <c r="B1815" s="12">
        <v>44942</v>
      </c>
      <c r="C1815" s="20" t="s">
        <v>764</v>
      </c>
      <c r="D1815" s="16" t="s">
        <v>356</v>
      </c>
      <c r="E1815" s="16"/>
      <c r="I1815" s="37" t="s">
        <v>39</v>
      </c>
      <c r="J1815" s="37">
        <v>10</v>
      </c>
      <c r="K1815" s="13" t="e">
        <f>VLOOKUP(I1815,#REF!,2,0)</f>
        <v>#REF!</v>
      </c>
      <c r="L1815" s="17" t="e">
        <f>VLOOKUP(I1815,#REF!,6,0)</f>
        <v>#REF!</v>
      </c>
      <c r="M1815" s="30" t="e">
        <f t="shared" si="71"/>
        <v>#REF!</v>
      </c>
      <c r="N1815" s="19" t="s">
        <v>1651</v>
      </c>
      <c r="O1815" s="19" t="s">
        <v>458</v>
      </c>
      <c r="P1815" s="129" t="e">
        <f>VLOOKUP(I1815,#REF!,5,0)</f>
        <v>#REF!</v>
      </c>
      <c r="Q1815" s="19" t="s">
        <v>611</v>
      </c>
    </row>
    <row r="1816" spans="1:17" hidden="1">
      <c r="A1816" s="11">
        <v>1890</v>
      </c>
      <c r="B1816" s="12">
        <v>44942</v>
      </c>
      <c r="C1816" s="20" t="s">
        <v>764</v>
      </c>
      <c r="D1816" s="16" t="s">
        <v>356</v>
      </c>
      <c r="E1816" s="16"/>
      <c r="I1816" s="37" t="s">
        <v>35</v>
      </c>
      <c r="J1816" s="37">
        <v>10</v>
      </c>
      <c r="K1816" s="13" t="e">
        <f>VLOOKUP(I1816,#REF!,2,0)</f>
        <v>#REF!</v>
      </c>
      <c r="L1816" s="17" t="e">
        <f>VLOOKUP(I1816,#REF!,6,0)</f>
        <v>#REF!</v>
      </c>
      <c r="M1816" s="30" t="e">
        <f t="shared" si="71"/>
        <v>#REF!</v>
      </c>
      <c r="N1816" s="19" t="s">
        <v>1651</v>
      </c>
      <c r="O1816" s="19" t="s">
        <v>458</v>
      </c>
      <c r="P1816" s="129" t="e">
        <f>VLOOKUP(I1816,#REF!,5,0)</f>
        <v>#REF!</v>
      </c>
      <c r="Q1816" s="19" t="s">
        <v>611</v>
      </c>
    </row>
    <row r="1817" spans="1:17" hidden="1">
      <c r="A1817" s="11">
        <v>1891</v>
      </c>
      <c r="B1817" s="12">
        <v>44942</v>
      </c>
      <c r="C1817" s="20" t="s">
        <v>764</v>
      </c>
      <c r="D1817" s="16" t="s">
        <v>1119</v>
      </c>
      <c r="E1817" s="16"/>
      <c r="I1817" s="37" t="s">
        <v>41</v>
      </c>
      <c r="J1817" s="37">
        <v>5</v>
      </c>
      <c r="K1817" s="13" t="e">
        <f>VLOOKUP(I1817,#REF!,2,0)</f>
        <v>#REF!</v>
      </c>
      <c r="L1817" s="17" t="e">
        <f>VLOOKUP(I1817,#REF!,6,0)</f>
        <v>#REF!</v>
      </c>
      <c r="M1817" s="30" t="e">
        <f t="shared" ref="M1817:M1840" si="73">J1817*L1817</f>
        <v>#REF!</v>
      </c>
      <c r="N1817" s="19" t="s">
        <v>1652</v>
      </c>
      <c r="O1817" s="19" t="s">
        <v>725</v>
      </c>
      <c r="P1817" s="129" t="e">
        <f>VLOOKUP(I1817,#REF!,5,0)</f>
        <v>#REF!</v>
      </c>
      <c r="Q1817" s="19" t="s">
        <v>611</v>
      </c>
    </row>
    <row r="1818" spans="1:17" hidden="1">
      <c r="A1818" s="11">
        <v>1892</v>
      </c>
      <c r="B1818" s="12">
        <v>44942</v>
      </c>
      <c r="C1818" s="20" t="s">
        <v>764</v>
      </c>
      <c r="D1818" s="16" t="s">
        <v>1119</v>
      </c>
      <c r="E1818" s="16"/>
      <c r="I1818" s="37" t="s">
        <v>43</v>
      </c>
      <c r="J1818" s="37">
        <v>5</v>
      </c>
      <c r="K1818" s="13" t="e">
        <f>VLOOKUP(I1818,#REF!,2,0)</f>
        <v>#REF!</v>
      </c>
      <c r="L1818" s="17" t="e">
        <f>VLOOKUP(I1818,#REF!,6,0)</f>
        <v>#REF!</v>
      </c>
      <c r="M1818" s="30" t="e">
        <f t="shared" si="73"/>
        <v>#REF!</v>
      </c>
      <c r="N1818" s="19" t="s">
        <v>1652</v>
      </c>
      <c r="O1818" s="19" t="s">
        <v>725</v>
      </c>
      <c r="P1818" s="129" t="e">
        <f>VLOOKUP(I1818,#REF!,5,0)</f>
        <v>#REF!</v>
      </c>
      <c r="Q1818" s="19" t="s">
        <v>612</v>
      </c>
    </row>
    <row r="1819" spans="1:17" hidden="1">
      <c r="A1819" s="11">
        <v>1893</v>
      </c>
      <c r="B1819" s="12">
        <v>44942</v>
      </c>
      <c r="C1819" s="20" t="s">
        <v>764</v>
      </c>
      <c r="D1819" s="16" t="s">
        <v>1119</v>
      </c>
      <c r="E1819" s="16"/>
      <c r="I1819" s="37" t="s">
        <v>38</v>
      </c>
      <c r="J1819" s="37">
        <v>5</v>
      </c>
      <c r="K1819" s="13" t="e">
        <f>VLOOKUP(I1819,#REF!,2,0)</f>
        <v>#REF!</v>
      </c>
      <c r="L1819" s="17" t="e">
        <f>VLOOKUP(I1819,#REF!,6,0)</f>
        <v>#REF!</v>
      </c>
      <c r="M1819" s="30" t="e">
        <f t="shared" si="73"/>
        <v>#REF!</v>
      </c>
      <c r="N1819" s="19" t="s">
        <v>1652</v>
      </c>
      <c r="O1819" s="19" t="s">
        <v>725</v>
      </c>
      <c r="P1819" s="129" t="e">
        <f>VLOOKUP(I1819,#REF!,5,0)</f>
        <v>#REF!</v>
      </c>
      <c r="Q1819" s="19" t="s">
        <v>612</v>
      </c>
    </row>
    <row r="1820" spans="1:17" hidden="1">
      <c r="A1820" s="11">
        <v>1894</v>
      </c>
      <c r="B1820" s="12">
        <v>44942</v>
      </c>
      <c r="C1820" s="20" t="s">
        <v>764</v>
      </c>
      <c r="D1820" s="16" t="s">
        <v>1119</v>
      </c>
      <c r="E1820" s="16"/>
      <c r="I1820" s="37" t="s">
        <v>39</v>
      </c>
      <c r="J1820" s="37">
        <v>5</v>
      </c>
      <c r="K1820" s="13" t="e">
        <f>VLOOKUP(I1820,#REF!,2,0)</f>
        <v>#REF!</v>
      </c>
      <c r="L1820" s="17" t="e">
        <f>VLOOKUP(I1820,#REF!,6,0)</f>
        <v>#REF!</v>
      </c>
      <c r="M1820" s="30" t="e">
        <f t="shared" si="73"/>
        <v>#REF!</v>
      </c>
      <c r="N1820" s="19" t="s">
        <v>1652</v>
      </c>
      <c r="O1820" s="19" t="s">
        <v>725</v>
      </c>
      <c r="P1820" s="129" t="e">
        <f>VLOOKUP(I1820,#REF!,5,0)</f>
        <v>#REF!</v>
      </c>
      <c r="Q1820" s="19" t="s">
        <v>612</v>
      </c>
    </row>
    <row r="1821" spans="1:17" hidden="1">
      <c r="A1821" s="11">
        <v>1895</v>
      </c>
      <c r="B1821" s="12">
        <v>44942</v>
      </c>
      <c r="C1821" s="20" t="s">
        <v>764</v>
      </c>
      <c r="D1821" s="16" t="s">
        <v>1626</v>
      </c>
      <c r="E1821" s="16"/>
      <c r="I1821" s="37" t="s">
        <v>41</v>
      </c>
      <c r="J1821" s="37">
        <v>30</v>
      </c>
      <c r="K1821" s="13" t="e">
        <f>VLOOKUP(I1821,#REF!,2,0)</f>
        <v>#REF!</v>
      </c>
      <c r="L1821" s="17" t="e">
        <f>VLOOKUP(I1821,#REF!,6,0)</f>
        <v>#REF!</v>
      </c>
      <c r="M1821" s="30" t="e">
        <f t="shared" si="73"/>
        <v>#REF!</v>
      </c>
      <c r="N1821" s="19" t="s">
        <v>1653</v>
      </c>
      <c r="O1821" s="19" t="s">
        <v>1654</v>
      </c>
      <c r="P1821" s="129" t="e">
        <f>VLOOKUP(I1821,#REF!,5,0)</f>
        <v>#REF!</v>
      </c>
      <c r="Q1821" s="19" t="s">
        <v>612</v>
      </c>
    </row>
    <row r="1822" spans="1:17" hidden="1">
      <c r="A1822" s="11">
        <v>1896</v>
      </c>
      <c r="B1822" s="12">
        <v>44942</v>
      </c>
      <c r="C1822" s="20" t="s">
        <v>764</v>
      </c>
      <c r="D1822" s="16" t="s">
        <v>1626</v>
      </c>
      <c r="E1822" s="16"/>
      <c r="I1822" s="37" t="s">
        <v>43</v>
      </c>
      <c r="J1822" s="37">
        <v>30</v>
      </c>
      <c r="K1822" s="13" t="e">
        <f>VLOOKUP(I1822,#REF!,2,0)</f>
        <v>#REF!</v>
      </c>
      <c r="L1822" s="17" t="e">
        <f>VLOOKUP(I1822,#REF!,6,0)</f>
        <v>#REF!</v>
      </c>
      <c r="M1822" s="30" t="e">
        <f t="shared" si="73"/>
        <v>#REF!</v>
      </c>
      <c r="N1822" s="19" t="s">
        <v>1653</v>
      </c>
      <c r="O1822" s="19" t="s">
        <v>1654</v>
      </c>
      <c r="P1822" s="129" t="e">
        <f>VLOOKUP(I1822,#REF!,5,0)</f>
        <v>#REF!</v>
      </c>
      <c r="Q1822" s="19" t="s">
        <v>612</v>
      </c>
    </row>
    <row r="1823" spans="1:17" hidden="1">
      <c r="A1823" s="11">
        <v>1897</v>
      </c>
      <c r="B1823" s="12">
        <v>44942</v>
      </c>
      <c r="C1823" s="20" t="s">
        <v>764</v>
      </c>
      <c r="D1823" s="16" t="s">
        <v>1626</v>
      </c>
      <c r="E1823" s="16"/>
      <c r="I1823" s="37" t="s">
        <v>38</v>
      </c>
      <c r="J1823" s="37">
        <v>30</v>
      </c>
      <c r="K1823" s="13" t="e">
        <f>VLOOKUP(I1823,#REF!,2,0)</f>
        <v>#REF!</v>
      </c>
      <c r="L1823" s="17" t="e">
        <f>VLOOKUP(I1823,#REF!,6,0)</f>
        <v>#REF!</v>
      </c>
      <c r="M1823" s="30" t="e">
        <f t="shared" si="73"/>
        <v>#REF!</v>
      </c>
      <c r="N1823" s="19" t="s">
        <v>1653</v>
      </c>
      <c r="O1823" s="19" t="s">
        <v>1654</v>
      </c>
      <c r="P1823" s="129" t="e">
        <f>VLOOKUP(I1823,#REF!,5,0)</f>
        <v>#REF!</v>
      </c>
      <c r="Q1823" s="19" t="s">
        <v>613</v>
      </c>
    </row>
    <row r="1824" spans="1:17" hidden="1">
      <c r="A1824" s="11">
        <v>1898</v>
      </c>
      <c r="B1824" s="12">
        <v>44942</v>
      </c>
      <c r="C1824" s="20" t="s">
        <v>764</v>
      </c>
      <c r="D1824" s="16" t="s">
        <v>1626</v>
      </c>
      <c r="E1824" s="16"/>
      <c r="I1824" s="37" t="s">
        <v>37</v>
      </c>
      <c r="J1824" s="37">
        <v>30</v>
      </c>
      <c r="K1824" s="13" t="e">
        <f>VLOOKUP(I1824,#REF!,2,0)</f>
        <v>#REF!</v>
      </c>
      <c r="L1824" s="17" t="e">
        <f>VLOOKUP(I1824,#REF!,6,0)</f>
        <v>#REF!</v>
      </c>
      <c r="M1824" s="30" t="e">
        <f t="shared" si="73"/>
        <v>#REF!</v>
      </c>
      <c r="N1824" s="19" t="s">
        <v>1653</v>
      </c>
      <c r="O1824" s="19" t="s">
        <v>1654</v>
      </c>
      <c r="P1824" s="129" t="e">
        <f>VLOOKUP(I1824,#REF!,5,0)</f>
        <v>#REF!</v>
      </c>
      <c r="Q1824" s="19" t="s">
        <v>613</v>
      </c>
    </row>
    <row r="1825" spans="1:17" hidden="1">
      <c r="A1825" s="11">
        <v>1899</v>
      </c>
      <c r="B1825" s="12">
        <v>44942</v>
      </c>
      <c r="C1825" s="20" t="s">
        <v>764</v>
      </c>
      <c r="D1825" s="16" t="s">
        <v>1626</v>
      </c>
      <c r="E1825" s="16"/>
      <c r="I1825" s="37" t="s">
        <v>35</v>
      </c>
      <c r="J1825" s="37">
        <v>30</v>
      </c>
      <c r="K1825" s="13" t="e">
        <f>VLOOKUP(I1825,#REF!,2,0)</f>
        <v>#REF!</v>
      </c>
      <c r="L1825" s="17" t="e">
        <f>VLOOKUP(I1825,#REF!,6,0)</f>
        <v>#REF!</v>
      </c>
      <c r="M1825" s="30" t="e">
        <f t="shared" si="73"/>
        <v>#REF!</v>
      </c>
      <c r="N1825" s="19" t="s">
        <v>1653</v>
      </c>
      <c r="O1825" s="19" t="s">
        <v>1654</v>
      </c>
      <c r="P1825" s="129" t="e">
        <f>VLOOKUP(I1825,#REF!,5,0)</f>
        <v>#REF!</v>
      </c>
      <c r="Q1825" s="19" t="s">
        <v>613</v>
      </c>
    </row>
    <row r="1826" spans="1:17" hidden="1">
      <c r="A1826" s="11">
        <v>1900</v>
      </c>
      <c r="B1826" s="12">
        <v>44942</v>
      </c>
      <c r="C1826" s="20" t="s">
        <v>764</v>
      </c>
      <c r="D1826" s="16" t="s">
        <v>1626</v>
      </c>
      <c r="E1826" s="16"/>
      <c r="I1826" s="37" t="s">
        <v>23</v>
      </c>
      <c r="J1826" s="37">
        <v>30</v>
      </c>
      <c r="K1826" s="13" t="e">
        <f>VLOOKUP(I1826,#REF!,2,0)</f>
        <v>#REF!</v>
      </c>
      <c r="L1826" s="17" t="e">
        <f>VLOOKUP(I1826,#REF!,6,0)</f>
        <v>#REF!</v>
      </c>
      <c r="M1826" s="30" t="e">
        <f t="shared" si="73"/>
        <v>#REF!</v>
      </c>
      <c r="N1826" s="19" t="s">
        <v>1653</v>
      </c>
      <c r="O1826" s="19" t="s">
        <v>1654</v>
      </c>
      <c r="P1826" s="129" t="e">
        <f>VLOOKUP(I1826,#REF!,5,0)</f>
        <v>#REF!</v>
      </c>
      <c r="Q1826" s="19" t="s">
        <v>613</v>
      </c>
    </row>
    <row r="1827" spans="1:17" hidden="1">
      <c r="A1827" s="11">
        <v>1901</v>
      </c>
      <c r="B1827" s="12">
        <v>44942</v>
      </c>
      <c r="C1827" s="20" t="s">
        <v>764</v>
      </c>
      <c r="D1827" s="16" t="s">
        <v>286</v>
      </c>
      <c r="E1827" s="16"/>
      <c r="I1827" s="37" t="s">
        <v>26</v>
      </c>
      <c r="J1827" s="37">
        <v>10</v>
      </c>
      <c r="K1827" s="13" t="e">
        <f>VLOOKUP(I1827,#REF!,2,0)</f>
        <v>#REF!</v>
      </c>
      <c r="L1827" s="17" t="e">
        <f>VLOOKUP(I1827,#REF!,6,0)</f>
        <v>#REF!</v>
      </c>
      <c r="M1827" s="30" t="e">
        <f t="shared" si="73"/>
        <v>#REF!</v>
      </c>
      <c r="N1827" s="19" t="s">
        <v>1655</v>
      </c>
      <c r="O1827" s="19" t="s">
        <v>495</v>
      </c>
      <c r="P1827" s="129" t="e">
        <f>VLOOKUP(I1827,#REF!,5,0)</f>
        <v>#REF!</v>
      </c>
      <c r="Q1827" s="19" t="s">
        <v>613</v>
      </c>
    </row>
    <row r="1828" spans="1:17" hidden="1">
      <c r="A1828" s="11">
        <v>1902</v>
      </c>
      <c r="B1828" s="12">
        <v>44942</v>
      </c>
      <c r="C1828" s="20" t="s">
        <v>764</v>
      </c>
      <c r="D1828" s="16" t="s">
        <v>286</v>
      </c>
      <c r="E1828" s="16"/>
      <c r="I1828" s="37" t="s">
        <v>21</v>
      </c>
      <c r="J1828" s="37">
        <v>15</v>
      </c>
      <c r="K1828" s="13" t="e">
        <f>VLOOKUP(I1828,#REF!,2,0)</f>
        <v>#REF!</v>
      </c>
      <c r="L1828" s="17" t="e">
        <f>VLOOKUP(I1828,#REF!,6,0)</f>
        <v>#REF!</v>
      </c>
      <c r="M1828" s="30" t="e">
        <f t="shared" si="73"/>
        <v>#REF!</v>
      </c>
      <c r="N1828" s="19" t="s">
        <v>1655</v>
      </c>
      <c r="O1828" s="19" t="s">
        <v>495</v>
      </c>
      <c r="P1828" s="129" t="e">
        <f>VLOOKUP(I1828,#REF!,5,0)</f>
        <v>#REF!</v>
      </c>
    </row>
    <row r="1829" spans="1:17" hidden="1">
      <c r="A1829" s="11">
        <v>1903</v>
      </c>
      <c r="B1829" s="12">
        <v>44942</v>
      </c>
      <c r="C1829" s="20" t="s">
        <v>764</v>
      </c>
      <c r="D1829" s="16" t="s">
        <v>286</v>
      </c>
      <c r="E1829" s="16"/>
      <c r="I1829" s="37" t="s">
        <v>41</v>
      </c>
      <c r="J1829" s="37">
        <v>20</v>
      </c>
      <c r="K1829" s="13" t="e">
        <f>VLOOKUP(I1829,#REF!,2,0)</f>
        <v>#REF!</v>
      </c>
      <c r="L1829" s="17" t="e">
        <f>VLOOKUP(I1829,#REF!,6,0)</f>
        <v>#REF!</v>
      </c>
      <c r="M1829" s="30" t="e">
        <f t="shared" si="73"/>
        <v>#REF!</v>
      </c>
      <c r="N1829" s="19" t="s">
        <v>1655</v>
      </c>
      <c r="O1829" s="19" t="s">
        <v>495</v>
      </c>
      <c r="P1829" s="129" t="e">
        <f>VLOOKUP(I1829,#REF!,5,0)</f>
        <v>#REF!</v>
      </c>
    </row>
    <row r="1830" spans="1:17" hidden="1">
      <c r="A1830" s="11">
        <v>1904</v>
      </c>
      <c r="B1830" s="12">
        <v>44942</v>
      </c>
      <c r="C1830" s="20" t="s">
        <v>764</v>
      </c>
      <c r="D1830" s="16" t="s">
        <v>286</v>
      </c>
      <c r="E1830" s="16"/>
      <c r="I1830" s="37" t="s">
        <v>39</v>
      </c>
      <c r="J1830" s="37">
        <v>10</v>
      </c>
      <c r="K1830" s="13" t="e">
        <f>VLOOKUP(I1830,#REF!,2,0)</f>
        <v>#REF!</v>
      </c>
      <c r="L1830" s="17" t="e">
        <f>VLOOKUP(I1830,#REF!,6,0)</f>
        <v>#REF!</v>
      </c>
      <c r="M1830" s="30" t="e">
        <f t="shared" si="73"/>
        <v>#REF!</v>
      </c>
      <c r="N1830" s="19" t="s">
        <v>1655</v>
      </c>
      <c r="O1830" s="19" t="s">
        <v>495</v>
      </c>
      <c r="P1830" s="129" t="e">
        <f>VLOOKUP(I1830,#REF!,5,0)</f>
        <v>#REF!</v>
      </c>
    </row>
    <row r="1831" spans="1:17" hidden="1">
      <c r="A1831" s="11">
        <v>1905</v>
      </c>
      <c r="B1831" s="12">
        <v>44942</v>
      </c>
      <c r="C1831" s="20" t="s">
        <v>764</v>
      </c>
      <c r="D1831" s="16" t="s">
        <v>286</v>
      </c>
      <c r="E1831" s="16"/>
      <c r="I1831" s="37" t="s">
        <v>70</v>
      </c>
      <c r="J1831" s="37">
        <v>10</v>
      </c>
      <c r="K1831" s="13" t="e">
        <f>VLOOKUP(I1831,#REF!,2,0)</f>
        <v>#REF!</v>
      </c>
      <c r="L1831" s="17" t="e">
        <f>VLOOKUP(I1831,#REF!,6,0)</f>
        <v>#REF!</v>
      </c>
      <c r="M1831" s="30" t="e">
        <f t="shared" si="73"/>
        <v>#REF!</v>
      </c>
      <c r="N1831" s="19" t="s">
        <v>1655</v>
      </c>
      <c r="O1831" s="19" t="s">
        <v>495</v>
      </c>
      <c r="P1831" s="129" t="e">
        <f>VLOOKUP(I1831,#REF!,5,0)</f>
        <v>#REF!</v>
      </c>
    </row>
    <row r="1832" spans="1:17" hidden="1">
      <c r="A1832" s="11">
        <v>1906</v>
      </c>
      <c r="B1832" s="12">
        <v>44942</v>
      </c>
      <c r="C1832" s="20" t="s">
        <v>764</v>
      </c>
      <c r="D1832" s="16" t="s">
        <v>316</v>
      </c>
      <c r="E1832" s="16"/>
      <c r="I1832" s="37" t="s">
        <v>26</v>
      </c>
      <c r="J1832" s="37">
        <v>50</v>
      </c>
      <c r="K1832" s="13" t="e">
        <f>VLOOKUP(I1832,#REF!,2,0)</f>
        <v>#REF!</v>
      </c>
      <c r="L1832" s="17" t="e">
        <f>VLOOKUP(I1832,#REF!,6,0)</f>
        <v>#REF!</v>
      </c>
      <c r="M1832" s="30" t="e">
        <f t="shared" si="73"/>
        <v>#REF!</v>
      </c>
      <c r="N1832" s="19" t="s">
        <v>1656</v>
      </c>
      <c r="O1832" s="19" t="s">
        <v>455</v>
      </c>
      <c r="P1832" s="129" t="e">
        <f>VLOOKUP(I1832,#REF!,5,0)</f>
        <v>#REF!</v>
      </c>
    </row>
    <row r="1833" spans="1:17">
      <c r="A1833" s="11">
        <v>1907</v>
      </c>
      <c r="B1833" s="12">
        <v>44942</v>
      </c>
      <c r="C1833" s="20" t="s">
        <v>764</v>
      </c>
      <c r="D1833" s="16" t="s">
        <v>316</v>
      </c>
      <c r="E1833" s="16"/>
      <c r="I1833" s="37" t="s">
        <v>25</v>
      </c>
      <c r="J1833" s="37">
        <v>80</v>
      </c>
      <c r="K1833" s="13" t="e">
        <f>VLOOKUP(I1833,#REF!,2,0)</f>
        <v>#REF!</v>
      </c>
      <c r="L1833" s="17" t="e">
        <f>VLOOKUP(I1833,#REF!,6,0)</f>
        <v>#REF!</v>
      </c>
      <c r="M1833" s="30" t="e">
        <f t="shared" si="73"/>
        <v>#REF!</v>
      </c>
      <c r="N1833" s="19" t="s">
        <v>1656</v>
      </c>
      <c r="O1833" s="19" t="s">
        <v>455</v>
      </c>
      <c r="P1833" s="129" t="e">
        <f>VLOOKUP(I1833,#REF!,5,0)</f>
        <v>#REF!</v>
      </c>
    </row>
    <row r="1834" spans="1:17" hidden="1">
      <c r="A1834" s="11">
        <v>1908</v>
      </c>
      <c r="B1834" s="12">
        <v>44942</v>
      </c>
      <c r="C1834" s="20" t="s">
        <v>764</v>
      </c>
      <c r="D1834" s="16" t="s">
        <v>316</v>
      </c>
      <c r="E1834" s="16"/>
      <c r="I1834" s="37" t="s">
        <v>35</v>
      </c>
      <c r="J1834" s="37">
        <v>60</v>
      </c>
      <c r="K1834" s="13" t="e">
        <f>VLOOKUP(I1834,#REF!,2,0)</f>
        <v>#REF!</v>
      </c>
      <c r="L1834" s="17" t="e">
        <f>VLOOKUP(I1834,#REF!,6,0)</f>
        <v>#REF!</v>
      </c>
      <c r="M1834" s="30" t="e">
        <f t="shared" si="73"/>
        <v>#REF!</v>
      </c>
      <c r="N1834" s="19" t="s">
        <v>1656</v>
      </c>
      <c r="O1834" s="19" t="s">
        <v>455</v>
      </c>
      <c r="P1834" s="129" t="e">
        <f>VLOOKUP(I1834,#REF!,5,0)</f>
        <v>#REF!</v>
      </c>
    </row>
    <row r="1835" spans="1:17" hidden="1">
      <c r="A1835" s="11">
        <v>1909</v>
      </c>
      <c r="B1835" s="12">
        <v>44942</v>
      </c>
      <c r="C1835" s="20" t="s">
        <v>764</v>
      </c>
      <c r="D1835" s="16" t="s">
        <v>276</v>
      </c>
      <c r="E1835" s="16"/>
      <c r="I1835" s="37" t="s">
        <v>26</v>
      </c>
      <c r="J1835" s="37">
        <v>5</v>
      </c>
      <c r="K1835" s="13" t="e">
        <f>VLOOKUP(I1835,#REF!,2,0)</f>
        <v>#REF!</v>
      </c>
      <c r="L1835" s="17" t="e">
        <f>VLOOKUP(I1835,#REF!,6,0)</f>
        <v>#REF!</v>
      </c>
      <c r="M1835" s="30" t="e">
        <f t="shared" si="73"/>
        <v>#REF!</v>
      </c>
      <c r="N1835" s="19" t="s">
        <v>1657</v>
      </c>
      <c r="O1835" s="19" t="s">
        <v>487</v>
      </c>
      <c r="P1835" s="129" t="e">
        <f>VLOOKUP(I1835,#REF!,5,0)</f>
        <v>#REF!</v>
      </c>
    </row>
    <row r="1836" spans="1:17" hidden="1">
      <c r="A1836" s="11">
        <v>1910</v>
      </c>
      <c r="B1836" s="12">
        <v>44942</v>
      </c>
      <c r="C1836" s="20" t="s">
        <v>764</v>
      </c>
      <c r="D1836" s="16" t="s">
        <v>276</v>
      </c>
      <c r="E1836" s="16"/>
      <c r="I1836" s="37" t="s">
        <v>41</v>
      </c>
      <c r="J1836" s="37">
        <v>5</v>
      </c>
      <c r="K1836" s="13" t="e">
        <f>VLOOKUP(I1836,#REF!,2,0)</f>
        <v>#REF!</v>
      </c>
      <c r="L1836" s="17" t="e">
        <f>VLOOKUP(I1836,#REF!,6,0)</f>
        <v>#REF!</v>
      </c>
      <c r="M1836" s="30" t="e">
        <f t="shared" si="73"/>
        <v>#REF!</v>
      </c>
      <c r="N1836" s="19" t="s">
        <v>1657</v>
      </c>
      <c r="O1836" s="19" t="s">
        <v>487</v>
      </c>
      <c r="P1836" s="129" t="e">
        <f>VLOOKUP(I1836,#REF!,5,0)</f>
        <v>#REF!</v>
      </c>
    </row>
    <row r="1837" spans="1:17" hidden="1">
      <c r="A1837" s="11">
        <v>1911</v>
      </c>
      <c r="B1837" s="12">
        <v>44942</v>
      </c>
      <c r="C1837" s="20" t="s">
        <v>764</v>
      </c>
      <c r="D1837" s="16" t="s">
        <v>276</v>
      </c>
      <c r="E1837" s="16"/>
      <c r="I1837" s="37" t="s">
        <v>38</v>
      </c>
      <c r="J1837" s="37">
        <v>5</v>
      </c>
      <c r="K1837" s="13" t="e">
        <f>VLOOKUP(I1837,#REF!,2,0)</f>
        <v>#REF!</v>
      </c>
      <c r="L1837" s="17" t="e">
        <f>VLOOKUP(I1837,#REF!,6,0)</f>
        <v>#REF!</v>
      </c>
      <c r="M1837" s="30" t="e">
        <f t="shared" si="73"/>
        <v>#REF!</v>
      </c>
      <c r="N1837" s="19" t="s">
        <v>1657</v>
      </c>
      <c r="O1837" s="19" t="s">
        <v>487</v>
      </c>
      <c r="P1837" s="129" t="e">
        <f>VLOOKUP(I1837,#REF!,5,0)</f>
        <v>#REF!</v>
      </c>
    </row>
    <row r="1838" spans="1:17" hidden="1">
      <c r="A1838" s="11">
        <v>1912</v>
      </c>
      <c r="B1838" s="12">
        <v>44942</v>
      </c>
      <c r="C1838" s="20" t="s">
        <v>764</v>
      </c>
      <c r="D1838" s="16" t="s">
        <v>276</v>
      </c>
      <c r="E1838" s="16"/>
      <c r="I1838" s="37" t="s">
        <v>35</v>
      </c>
      <c r="J1838" s="37">
        <v>5</v>
      </c>
      <c r="K1838" s="13" t="e">
        <f>VLOOKUP(I1838,#REF!,2,0)</f>
        <v>#REF!</v>
      </c>
      <c r="L1838" s="17" t="e">
        <f>VLOOKUP(I1838,#REF!,6,0)</f>
        <v>#REF!</v>
      </c>
      <c r="M1838" s="30" t="e">
        <f t="shared" si="73"/>
        <v>#REF!</v>
      </c>
      <c r="N1838" s="19" t="s">
        <v>1657</v>
      </c>
      <c r="O1838" s="19" t="s">
        <v>487</v>
      </c>
      <c r="P1838" s="129" t="e">
        <f>VLOOKUP(I1838,#REF!,5,0)</f>
        <v>#REF!</v>
      </c>
    </row>
    <row r="1839" spans="1:17">
      <c r="A1839" s="11">
        <v>1913</v>
      </c>
      <c r="B1839" s="12">
        <v>44942</v>
      </c>
      <c r="C1839" s="20" t="s">
        <v>764</v>
      </c>
      <c r="D1839" s="16" t="s">
        <v>1537</v>
      </c>
      <c r="E1839" s="16"/>
      <c r="I1839" s="37" t="s">
        <v>25</v>
      </c>
      <c r="J1839" s="37">
        <v>6</v>
      </c>
      <c r="K1839" s="13" t="e">
        <f>VLOOKUP(I1839,#REF!,2,0)</f>
        <v>#REF!</v>
      </c>
      <c r="L1839" s="17" t="e">
        <f>VLOOKUP(I1839,#REF!,6,0)</f>
        <v>#REF!</v>
      </c>
      <c r="M1839" s="30" t="e">
        <f t="shared" si="73"/>
        <v>#REF!</v>
      </c>
      <c r="N1839" s="19" t="s">
        <v>1658</v>
      </c>
      <c r="O1839" s="19" t="s">
        <v>1558</v>
      </c>
      <c r="P1839" s="129" t="e">
        <f>VLOOKUP(I1839,#REF!,5,0)</f>
        <v>#REF!</v>
      </c>
    </row>
    <row r="1840" spans="1:17" hidden="1">
      <c r="A1840" s="11">
        <v>1914</v>
      </c>
      <c r="B1840" s="12">
        <v>44942</v>
      </c>
      <c r="C1840" s="20" t="s">
        <v>764</v>
      </c>
      <c r="D1840" s="16" t="s">
        <v>1537</v>
      </c>
      <c r="E1840" s="16"/>
      <c r="I1840" s="37" t="s">
        <v>23</v>
      </c>
      <c r="J1840" s="37">
        <v>6</v>
      </c>
      <c r="K1840" s="13" t="e">
        <f>VLOOKUP(I1840,#REF!,2,0)</f>
        <v>#REF!</v>
      </c>
      <c r="L1840" s="17" t="e">
        <f>VLOOKUP(I1840,#REF!,6,0)</f>
        <v>#REF!</v>
      </c>
      <c r="M1840" s="30" t="e">
        <f t="shared" si="73"/>
        <v>#REF!</v>
      </c>
      <c r="N1840" s="19" t="s">
        <v>1658</v>
      </c>
      <c r="O1840" s="19" t="s">
        <v>1558</v>
      </c>
      <c r="P1840" s="129" t="e">
        <f>VLOOKUP(I1840,#REF!,5,0)</f>
        <v>#REF!</v>
      </c>
    </row>
    <row r="1841" spans="1:16" hidden="1">
      <c r="A1841" s="11">
        <v>1915</v>
      </c>
      <c r="B1841" s="12">
        <v>44942</v>
      </c>
      <c r="C1841" s="20" t="s">
        <v>764</v>
      </c>
      <c r="D1841" s="16" t="s">
        <v>395</v>
      </c>
      <c r="E1841" s="16"/>
      <c r="I1841" s="37" t="s">
        <v>26</v>
      </c>
      <c r="J1841" s="37">
        <v>5</v>
      </c>
      <c r="K1841" s="13" t="e">
        <f>VLOOKUP(I1841,#REF!,2,0)</f>
        <v>#REF!</v>
      </c>
      <c r="L1841" s="17" t="e">
        <f>VLOOKUP(I1841,#REF!,6,0)</f>
        <v>#REF!</v>
      </c>
      <c r="M1841" s="30" t="e">
        <f t="shared" ref="M1841:M1909" si="74">J1841*L1841</f>
        <v>#REF!</v>
      </c>
      <c r="N1841" s="19" t="s">
        <v>1659</v>
      </c>
      <c r="O1841" s="19" t="s">
        <v>482</v>
      </c>
      <c r="P1841" s="129" t="e">
        <f>VLOOKUP(I1841,#REF!,5,0)</f>
        <v>#REF!</v>
      </c>
    </row>
    <row r="1842" spans="1:16">
      <c r="A1842" s="11">
        <v>1916</v>
      </c>
      <c r="B1842" s="12">
        <v>44942</v>
      </c>
      <c r="C1842" s="20" t="s">
        <v>764</v>
      </c>
      <c r="D1842" s="16" t="s">
        <v>395</v>
      </c>
      <c r="E1842" s="16"/>
      <c r="I1842" s="37" t="s">
        <v>25</v>
      </c>
      <c r="J1842" s="37">
        <v>5</v>
      </c>
      <c r="K1842" s="13" t="e">
        <f>VLOOKUP(I1842,#REF!,2,0)</f>
        <v>#REF!</v>
      </c>
      <c r="L1842" s="17" t="e">
        <f>VLOOKUP(I1842,#REF!,6,0)</f>
        <v>#REF!</v>
      </c>
      <c r="M1842" s="30" t="e">
        <f t="shared" si="74"/>
        <v>#REF!</v>
      </c>
      <c r="N1842" s="19" t="s">
        <v>1659</v>
      </c>
      <c r="O1842" s="19" t="s">
        <v>482</v>
      </c>
      <c r="P1842" s="129" t="e">
        <f>VLOOKUP(I1842,#REF!,5,0)</f>
        <v>#REF!</v>
      </c>
    </row>
    <row r="1843" spans="1:16" hidden="1">
      <c r="A1843" s="11">
        <v>1917</v>
      </c>
      <c r="B1843" s="12">
        <v>44942</v>
      </c>
      <c r="C1843" s="20" t="s">
        <v>764</v>
      </c>
      <c r="D1843" s="16" t="s">
        <v>395</v>
      </c>
      <c r="E1843" s="16"/>
      <c r="I1843" s="37" t="s">
        <v>47</v>
      </c>
      <c r="J1843" s="37">
        <v>2</v>
      </c>
      <c r="K1843" s="13" t="e">
        <f>VLOOKUP(I1843,#REF!,2,0)</f>
        <v>#REF!</v>
      </c>
      <c r="L1843" s="17" t="e">
        <f>VLOOKUP(I1843,#REF!,6,0)</f>
        <v>#REF!</v>
      </c>
      <c r="M1843" s="30" t="e">
        <f t="shared" si="74"/>
        <v>#REF!</v>
      </c>
      <c r="N1843" s="19" t="s">
        <v>1659</v>
      </c>
      <c r="O1843" s="19" t="s">
        <v>482</v>
      </c>
      <c r="P1843" s="129" t="e">
        <f>VLOOKUP(I1843,#REF!,5,0)</f>
        <v>#REF!</v>
      </c>
    </row>
    <row r="1844" spans="1:16" hidden="1">
      <c r="A1844" s="11">
        <v>1918</v>
      </c>
      <c r="B1844" s="12">
        <v>44942</v>
      </c>
      <c r="C1844" s="20" t="s">
        <v>764</v>
      </c>
      <c r="D1844" s="16" t="s">
        <v>395</v>
      </c>
      <c r="E1844" s="16"/>
      <c r="I1844" s="37" t="s">
        <v>37</v>
      </c>
      <c r="J1844" s="37">
        <v>2</v>
      </c>
      <c r="K1844" s="13" t="e">
        <f>VLOOKUP(I1844,#REF!,2,0)</f>
        <v>#REF!</v>
      </c>
      <c r="L1844" s="17" t="e">
        <f>VLOOKUP(I1844,#REF!,6,0)</f>
        <v>#REF!</v>
      </c>
      <c r="M1844" s="30" t="e">
        <f t="shared" si="74"/>
        <v>#REF!</v>
      </c>
      <c r="N1844" s="19" t="s">
        <v>1659</v>
      </c>
      <c r="O1844" s="19" t="s">
        <v>482</v>
      </c>
      <c r="P1844" s="129" t="e">
        <f>VLOOKUP(I1844,#REF!,5,0)</f>
        <v>#REF!</v>
      </c>
    </row>
    <row r="1845" spans="1:16" hidden="1">
      <c r="A1845" s="11">
        <v>1919</v>
      </c>
      <c r="B1845" s="12">
        <v>44942</v>
      </c>
      <c r="C1845" s="20" t="s">
        <v>764</v>
      </c>
      <c r="D1845" s="16" t="s">
        <v>314</v>
      </c>
      <c r="E1845" s="16"/>
      <c r="I1845" s="37" t="s">
        <v>31</v>
      </c>
      <c r="J1845" s="37">
        <v>6</v>
      </c>
      <c r="K1845" s="13" t="e">
        <f>VLOOKUP(I1845,#REF!,2,0)</f>
        <v>#REF!</v>
      </c>
      <c r="L1845" s="17" t="e">
        <f>VLOOKUP(I1845,#REF!,6,0)</f>
        <v>#REF!</v>
      </c>
      <c r="M1845" s="30" t="e">
        <f t="shared" si="74"/>
        <v>#REF!</v>
      </c>
      <c r="N1845" s="19" t="s">
        <v>1660</v>
      </c>
      <c r="O1845" s="19" t="s">
        <v>464</v>
      </c>
      <c r="P1845" s="129" t="e">
        <f>VLOOKUP(I1845,#REF!,5,0)</f>
        <v>#REF!</v>
      </c>
    </row>
    <row r="1846" spans="1:16">
      <c r="A1846" s="11">
        <v>1920</v>
      </c>
      <c r="B1846" s="12">
        <v>44942</v>
      </c>
      <c r="C1846" s="20" t="s">
        <v>764</v>
      </c>
      <c r="D1846" s="16" t="s">
        <v>314</v>
      </c>
      <c r="E1846" s="16"/>
      <c r="I1846" s="37" t="s">
        <v>25</v>
      </c>
      <c r="J1846" s="37">
        <v>4</v>
      </c>
      <c r="K1846" s="13" t="e">
        <f>VLOOKUP(I1846,#REF!,2,0)</f>
        <v>#REF!</v>
      </c>
      <c r="L1846" s="17" t="e">
        <f>VLOOKUP(I1846,#REF!,6,0)</f>
        <v>#REF!</v>
      </c>
      <c r="M1846" s="30" t="e">
        <f t="shared" si="74"/>
        <v>#REF!</v>
      </c>
      <c r="N1846" s="19" t="s">
        <v>1660</v>
      </c>
      <c r="O1846" s="19" t="s">
        <v>464</v>
      </c>
      <c r="P1846" s="129" t="e">
        <f>VLOOKUP(I1846,#REF!,5,0)</f>
        <v>#REF!</v>
      </c>
    </row>
    <row r="1847" spans="1:16" hidden="1">
      <c r="A1847" s="11">
        <v>1921</v>
      </c>
      <c r="B1847" s="12">
        <v>44942</v>
      </c>
      <c r="C1847" s="20" t="s">
        <v>764</v>
      </c>
      <c r="D1847" s="16" t="s">
        <v>314</v>
      </c>
      <c r="E1847" s="16"/>
      <c r="I1847" s="37" t="s">
        <v>39</v>
      </c>
      <c r="J1847" s="37">
        <v>6</v>
      </c>
      <c r="K1847" s="13" t="e">
        <f>VLOOKUP(I1847,#REF!,2,0)</f>
        <v>#REF!</v>
      </c>
      <c r="L1847" s="17" t="e">
        <f>VLOOKUP(I1847,#REF!,6,0)</f>
        <v>#REF!</v>
      </c>
      <c r="M1847" s="30" t="e">
        <f t="shared" si="74"/>
        <v>#REF!</v>
      </c>
      <c r="N1847" s="19" t="s">
        <v>1660</v>
      </c>
      <c r="O1847" s="19" t="s">
        <v>464</v>
      </c>
      <c r="P1847" s="129" t="e">
        <f>VLOOKUP(I1847,#REF!,5,0)</f>
        <v>#REF!</v>
      </c>
    </row>
    <row r="1848" spans="1:16" hidden="1">
      <c r="A1848" s="11">
        <v>1922</v>
      </c>
      <c r="B1848" s="12">
        <v>44942</v>
      </c>
      <c r="C1848" s="20" t="s">
        <v>764</v>
      </c>
      <c r="D1848" s="16" t="s">
        <v>1202</v>
      </c>
      <c r="E1848" s="16"/>
      <c r="I1848" s="37" t="s">
        <v>26</v>
      </c>
      <c r="J1848" s="37">
        <v>4</v>
      </c>
      <c r="K1848" s="13" t="e">
        <f>VLOOKUP(I1848,#REF!,2,0)</f>
        <v>#REF!</v>
      </c>
      <c r="L1848" s="17" t="e">
        <f>VLOOKUP(I1848,#REF!,6,0)</f>
        <v>#REF!</v>
      </c>
      <c r="M1848" s="30" t="e">
        <f t="shared" si="74"/>
        <v>#REF!</v>
      </c>
      <c r="N1848" s="19" t="s">
        <v>1661</v>
      </c>
      <c r="O1848" s="19" t="s">
        <v>1220</v>
      </c>
      <c r="P1848" s="129" t="e">
        <f>VLOOKUP(I1848,#REF!,5,0)</f>
        <v>#REF!</v>
      </c>
    </row>
    <row r="1849" spans="1:16" hidden="1">
      <c r="A1849" s="11">
        <v>1923</v>
      </c>
      <c r="B1849" s="12">
        <v>44942</v>
      </c>
      <c r="C1849" s="20" t="s">
        <v>764</v>
      </c>
      <c r="D1849" s="16" t="s">
        <v>1202</v>
      </c>
      <c r="E1849" s="16"/>
      <c r="I1849" s="37" t="s">
        <v>41</v>
      </c>
      <c r="J1849" s="37">
        <v>3</v>
      </c>
      <c r="K1849" s="13" t="e">
        <f>VLOOKUP(I1849,#REF!,2,0)</f>
        <v>#REF!</v>
      </c>
      <c r="L1849" s="17" t="e">
        <f>VLOOKUP(I1849,#REF!,6,0)</f>
        <v>#REF!</v>
      </c>
      <c r="M1849" s="30" t="e">
        <f t="shared" si="74"/>
        <v>#REF!</v>
      </c>
      <c r="N1849" s="19" t="s">
        <v>1661</v>
      </c>
      <c r="O1849" s="19" t="s">
        <v>1220</v>
      </c>
      <c r="P1849" s="129" t="e">
        <f>VLOOKUP(I1849,#REF!,5,0)</f>
        <v>#REF!</v>
      </c>
    </row>
    <row r="1850" spans="1:16" hidden="1">
      <c r="A1850" s="11">
        <v>1924</v>
      </c>
      <c r="B1850" s="12">
        <v>44942</v>
      </c>
      <c r="C1850" s="20" t="s">
        <v>764</v>
      </c>
      <c r="D1850" s="16" t="s">
        <v>1202</v>
      </c>
      <c r="E1850" s="16"/>
      <c r="I1850" s="37" t="s">
        <v>35</v>
      </c>
      <c r="J1850" s="37">
        <v>4</v>
      </c>
      <c r="K1850" s="13" t="e">
        <f>VLOOKUP(I1850,#REF!,2,0)</f>
        <v>#REF!</v>
      </c>
      <c r="L1850" s="17" t="e">
        <f>VLOOKUP(I1850,#REF!,6,0)</f>
        <v>#REF!</v>
      </c>
      <c r="M1850" s="30" t="e">
        <f t="shared" si="74"/>
        <v>#REF!</v>
      </c>
      <c r="N1850" s="19" t="s">
        <v>1661</v>
      </c>
      <c r="O1850" s="19" t="s">
        <v>1220</v>
      </c>
      <c r="P1850" s="129" t="e">
        <f>VLOOKUP(I1850,#REF!,5,0)</f>
        <v>#REF!</v>
      </c>
    </row>
    <row r="1851" spans="1:16" hidden="1">
      <c r="A1851" s="11">
        <v>1925</v>
      </c>
      <c r="B1851" s="12">
        <v>44942</v>
      </c>
      <c r="C1851" s="20" t="s">
        <v>764</v>
      </c>
      <c r="D1851" s="16" t="s">
        <v>1627</v>
      </c>
      <c r="E1851" s="16"/>
      <c r="I1851" s="37" t="s">
        <v>31</v>
      </c>
      <c r="J1851" s="37">
        <v>10</v>
      </c>
      <c r="K1851" s="13" t="e">
        <f>VLOOKUP(I1851,#REF!,2,0)</f>
        <v>#REF!</v>
      </c>
      <c r="L1851" s="17" t="e">
        <f>VLOOKUP(I1851,#REF!,6,0)</f>
        <v>#REF!</v>
      </c>
      <c r="M1851" s="30" t="e">
        <f t="shared" si="74"/>
        <v>#REF!</v>
      </c>
      <c r="N1851" s="19" t="s">
        <v>1662</v>
      </c>
      <c r="O1851" s="19" t="s">
        <v>1663</v>
      </c>
      <c r="P1851" s="129" t="e">
        <f>VLOOKUP(I1851,#REF!,5,0)</f>
        <v>#REF!</v>
      </c>
    </row>
    <row r="1852" spans="1:16" hidden="1">
      <c r="A1852" s="11">
        <v>1926</v>
      </c>
      <c r="B1852" s="12">
        <v>44942</v>
      </c>
      <c r="C1852" s="20" t="s">
        <v>764</v>
      </c>
      <c r="D1852" s="16" t="s">
        <v>1627</v>
      </c>
      <c r="E1852" s="16"/>
      <c r="I1852" s="37" t="s">
        <v>21</v>
      </c>
      <c r="J1852" s="37">
        <v>10</v>
      </c>
      <c r="K1852" s="13" t="e">
        <f>VLOOKUP(I1852,#REF!,2,0)</f>
        <v>#REF!</v>
      </c>
      <c r="L1852" s="17" t="e">
        <f>VLOOKUP(I1852,#REF!,6,0)</f>
        <v>#REF!</v>
      </c>
      <c r="M1852" s="30" t="e">
        <f t="shared" si="74"/>
        <v>#REF!</v>
      </c>
      <c r="N1852" s="19" t="s">
        <v>1662</v>
      </c>
      <c r="O1852" s="19" t="s">
        <v>1663</v>
      </c>
      <c r="P1852" s="129" t="e">
        <f>VLOOKUP(I1852,#REF!,5,0)</f>
        <v>#REF!</v>
      </c>
    </row>
    <row r="1853" spans="1:16" hidden="1">
      <c r="A1853" s="11">
        <v>1927</v>
      </c>
      <c r="B1853" s="12">
        <v>44942</v>
      </c>
      <c r="C1853" s="20" t="s">
        <v>764</v>
      </c>
      <c r="D1853" s="16" t="s">
        <v>1627</v>
      </c>
      <c r="E1853" s="16"/>
      <c r="I1853" s="37" t="s">
        <v>35</v>
      </c>
      <c r="J1853" s="37">
        <v>10</v>
      </c>
      <c r="K1853" s="13" t="e">
        <f>VLOOKUP(I1853,#REF!,2,0)</f>
        <v>#REF!</v>
      </c>
      <c r="L1853" s="17" t="e">
        <f>VLOOKUP(I1853,#REF!,6,0)</f>
        <v>#REF!</v>
      </c>
      <c r="M1853" s="30" t="e">
        <f t="shared" si="74"/>
        <v>#REF!</v>
      </c>
      <c r="N1853" s="19" t="s">
        <v>1662</v>
      </c>
      <c r="O1853" s="19" t="s">
        <v>1663</v>
      </c>
      <c r="P1853" s="129" t="e">
        <f>VLOOKUP(I1853,#REF!,5,0)</f>
        <v>#REF!</v>
      </c>
    </row>
    <row r="1854" spans="1:16" hidden="1">
      <c r="A1854" s="11">
        <v>1928</v>
      </c>
      <c r="B1854" s="12">
        <v>44942</v>
      </c>
      <c r="C1854" s="20" t="s">
        <v>764</v>
      </c>
      <c r="D1854" s="16" t="s">
        <v>358</v>
      </c>
      <c r="E1854" s="16"/>
      <c r="I1854" s="37" t="s">
        <v>31</v>
      </c>
      <c r="J1854" s="37">
        <v>5</v>
      </c>
      <c r="K1854" s="13" t="e">
        <f>VLOOKUP(I1854,#REF!,2,0)</f>
        <v>#REF!</v>
      </c>
      <c r="L1854" s="17" t="e">
        <f>VLOOKUP(I1854,#REF!,6,0)</f>
        <v>#REF!</v>
      </c>
      <c r="M1854" s="30" t="e">
        <f t="shared" si="74"/>
        <v>#REF!</v>
      </c>
      <c r="N1854" s="19" t="s">
        <v>1664</v>
      </c>
      <c r="O1854" s="19" t="s">
        <v>498</v>
      </c>
      <c r="P1854" s="129" t="e">
        <f>VLOOKUP(I1854,#REF!,5,0)</f>
        <v>#REF!</v>
      </c>
    </row>
    <row r="1855" spans="1:16" hidden="1">
      <c r="A1855" s="11">
        <v>1929</v>
      </c>
      <c r="B1855" s="12">
        <v>44942</v>
      </c>
      <c r="C1855" s="20" t="s">
        <v>764</v>
      </c>
      <c r="D1855" s="16" t="s">
        <v>358</v>
      </c>
      <c r="E1855" s="16"/>
      <c r="I1855" s="37" t="s">
        <v>26</v>
      </c>
      <c r="J1855" s="37">
        <v>10</v>
      </c>
      <c r="K1855" s="13" t="e">
        <f>VLOOKUP(I1855,#REF!,2,0)</f>
        <v>#REF!</v>
      </c>
      <c r="L1855" s="17" t="e">
        <f>VLOOKUP(I1855,#REF!,6,0)</f>
        <v>#REF!</v>
      </c>
      <c r="M1855" s="30" t="e">
        <f t="shared" si="74"/>
        <v>#REF!</v>
      </c>
      <c r="N1855" s="19" t="s">
        <v>1664</v>
      </c>
      <c r="O1855" s="19" t="s">
        <v>498</v>
      </c>
      <c r="P1855" s="129" t="e">
        <f>VLOOKUP(I1855,#REF!,5,0)</f>
        <v>#REF!</v>
      </c>
    </row>
    <row r="1856" spans="1:16">
      <c r="A1856" s="11">
        <v>1930</v>
      </c>
      <c r="B1856" s="12">
        <v>44942</v>
      </c>
      <c r="C1856" s="20" t="s">
        <v>764</v>
      </c>
      <c r="D1856" s="16" t="s">
        <v>358</v>
      </c>
      <c r="E1856" s="16"/>
      <c r="I1856" s="37" t="s">
        <v>25</v>
      </c>
      <c r="J1856" s="37">
        <v>10</v>
      </c>
      <c r="K1856" s="13" t="e">
        <f>VLOOKUP(I1856,#REF!,2,0)</f>
        <v>#REF!</v>
      </c>
      <c r="L1856" s="17" t="e">
        <f>VLOOKUP(I1856,#REF!,6,0)</f>
        <v>#REF!</v>
      </c>
      <c r="M1856" s="30" t="e">
        <f t="shared" si="74"/>
        <v>#REF!</v>
      </c>
      <c r="N1856" s="19" t="s">
        <v>1664</v>
      </c>
      <c r="O1856" s="19" t="s">
        <v>498</v>
      </c>
      <c r="P1856" s="129" t="e">
        <f>VLOOKUP(I1856,#REF!,5,0)</f>
        <v>#REF!</v>
      </c>
    </row>
    <row r="1857" spans="1:16" hidden="1">
      <c r="A1857" s="11">
        <v>1931</v>
      </c>
      <c r="B1857" s="12">
        <v>44942</v>
      </c>
      <c r="C1857" s="20" t="s">
        <v>764</v>
      </c>
      <c r="D1857" s="16" t="s">
        <v>358</v>
      </c>
      <c r="E1857" s="16"/>
      <c r="I1857" s="37" t="s">
        <v>21</v>
      </c>
      <c r="J1857" s="37">
        <v>10</v>
      </c>
      <c r="K1857" s="13" t="e">
        <f>VLOOKUP(I1857,#REF!,2,0)</f>
        <v>#REF!</v>
      </c>
      <c r="L1857" s="17" t="e">
        <f>VLOOKUP(I1857,#REF!,6,0)</f>
        <v>#REF!</v>
      </c>
      <c r="M1857" s="30" t="e">
        <f t="shared" si="74"/>
        <v>#REF!</v>
      </c>
      <c r="N1857" s="19" t="s">
        <v>1664</v>
      </c>
      <c r="O1857" s="19" t="s">
        <v>498</v>
      </c>
      <c r="P1857" s="129" t="e">
        <f>VLOOKUP(I1857,#REF!,5,0)</f>
        <v>#REF!</v>
      </c>
    </row>
    <row r="1858" spans="1:16" hidden="1">
      <c r="A1858" s="11">
        <v>1932</v>
      </c>
      <c r="B1858" s="12">
        <v>44942</v>
      </c>
      <c r="C1858" s="20" t="s">
        <v>764</v>
      </c>
      <c r="D1858" s="16" t="s">
        <v>358</v>
      </c>
      <c r="E1858" s="16"/>
      <c r="I1858" s="37" t="s">
        <v>35</v>
      </c>
      <c r="J1858" s="37">
        <v>5</v>
      </c>
      <c r="K1858" s="13" t="e">
        <f>VLOOKUP(I1858,#REF!,2,0)</f>
        <v>#REF!</v>
      </c>
      <c r="L1858" s="17" t="e">
        <f>VLOOKUP(I1858,#REF!,6,0)</f>
        <v>#REF!</v>
      </c>
      <c r="M1858" s="30" t="e">
        <f t="shared" si="74"/>
        <v>#REF!</v>
      </c>
      <c r="N1858" s="19" t="s">
        <v>1664</v>
      </c>
      <c r="O1858" s="19" t="s">
        <v>498</v>
      </c>
      <c r="P1858" s="129" t="e">
        <f>VLOOKUP(I1858,#REF!,5,0)</f>
        <v>#REF!</v>
      </c>
    </row>
    <row r="1859" spans="1:16" hidden="1">
      <c r="A1859" s="11">
        <v>1933</v>
      </c>
      <c r="B1859" s="12">
        <v>44942</v>
      </c>
      <c r="C1859" s="20" t="s">
        <v>764</v>
      </c>
      <c r="D1859" s="16" t="s">
        <v>346</v>
      </c>
      <c r="E1859" s="16"/>
      <c r="I1859" s="37" t="s">
        <v>43</v>
      </c>
      <c r="J1859" s="37">
        <v>10</v>
      </c>
      <c r="K1859" s="13" t="e">
        <f>VLOOKUP(I1859,#REF!,2,0)</f>
        <v>#REF!</v>
      </c>
      <c r="L1859" s="17" t="e">
        <f>VLOOKUP(I1859,#REF!,6,0)</f>
        <v>#REF!</v>
      </c>
      <c r="M1859" s="30" t="e">
        <f t="shared" si="74"/>
        <v>#REF!</v>
      </c>
      <c r="N1859" s="19">
        <v>4146112659</v>
      </c>
      <c r="O1859" s="19" t="s">
        <v>1665</v>
      </c>
      <c r="P1859" s="129" t="e">
        <f>VLOOKUP(I1859,#REF!,5,0)</f>
        <v>#REF!</v>
      </c>
    </row>
    <row r="1860" spans="1:16" hidden="1">
      <c r="A1860" s="11">
        <v>1934</v>
      </c>
      <c r="B1860" s="12">
        <v>44942</v>
      </c>
      <c r="C1860" s="20" t="s">
        <v>764</v>
      </c>
      <c r="D1860" s="16" t="s">
        <v>346</v>
      </c>
      <c r="E1860" s="16"/>
      <c r="I1860" s="37" t="s">
        <v>21</v>
      </c>
      <c r="J1860" s="37">
        <v>10</v>
      </c>
      <c r="K1860" s="13" t="e">
        <f>VLOOKUP(I1860,#REF!,2,0)</f>
        <v>#REF!</v>
      </c>
      <c r="L1860" s="17" t="e">
        <f>VLOOKUP(I1860,#REF!,6,0)</f>
        <v>#REF!</v>
      </c>
      <c r="M1860" s="30" t="e">
        <f t="shared" si="74"/>
        <v>#REF!</v>
      </c>
      <c r="N1860" s="19">
        <v>4146112659</v>
      </c>
      <c r="O1860" s="19" t="s">
        <v>1665</v>
      </c>
      <c r="P1860" s="129" t="e">
        <f>VLOOKUP(I1860,#REF!,5,0)</f>
        <v>#REF!</v>
      </c>
    </row>
    <row r="1861" spans="1:16" hidden="1">
      <c r="A1861" s="11">
        <v>1935</v>
      </c>
      <c r="B1861" s="12">
        <v>44942</v>
      </c>
      <c r="C1861" s="20" t="s">
        <v>764</v>
      </c>
      <c r="D1861" s="16" t="s">
        <v>346</v>
      </c>
      <c r="E1861" s="16"/>
      <c r="I1861" s="37" t="s">
        <v>41</v>
      </c>
      <c r="J1861" s="37">
        <v>10</v>
      </c>
      <c r="K1861" s="13" t="e">
        <f>VLOOKUP(I1861,#REF!,2,0)</f>
        <v>#REF!</v>
      </c>
      <c r="L1861" s="17" t="e">
        <f>VLOOKUP(I1861,#REF!,6,0)</f>
        <v>#REF!</v>
      </c>
      <c r="M1861" s="30" t="e">
        <f t="shared" si="74"/>
        <v>#REF!</v>
      </c>
      <c r="N1861" s="19">
        <v>4146112659</v>
      </c>
      <c r="O1861" s="19" t="s">
        <v>1665</v>
      </c>
      <c r="P1861" s="129" t="e">
        <f>VLOOKUP(I1861,#REF!,5,0)</f>
        <v>#REF!</v>
      </c>
    </row>
    <row r="1862" spans="1:16" hidden="1">
      <c r="A1862" s="11">
        <v>1936</v>
      </c>
      <c r="B1862" s="12">
        <v>44942</v>
      </c>
      <c r="C1862" s="20" t="s">
        <v>764</v>
      </c>
      <c r="D1862" s="16" t="s">
        <v>346</v>
      </c>
      <c r="E1862" s="16"/>
      <c r="I1862" s="37" t="s">
        <v>26</v>
      </c>
      <c r="J1862" s="37">
        <v>10</v>
      </c>
      <c r="K1862" s="13" t="e">
        <f>VLOOKUP(I1862,#REF!,2,0)</f>
        <v>#REF!</v>
      </c>
      <c r="L1862" s="17" t="e">
        <f>VLOOKUP(I1862,#REF!,6,0)</f>
        <v>#REF!</v>
      </c>
      <c r="M1862" s="30" t="e">
        <f t="shared" si="74"/>
        <v>#REF!</v>
      </c>
      <c r="N1862" s="19">
        <v>4146112659</v>
      </c>
      <c r="O1862" s="19" t="s">
        <v>1665</v>
      </c>
      <c r="P1862" s="129" t="e">
        <f>VLOOKUP(I1862,#REF!,5,0)</f>
        <v>#REF!</v>
      </c>
    </row>
    <row r="1863" spans="1:16" hidden="1">
      <c r="A1863" s="11">
        <v>1937</v>
      </c>
      <c r="B1863" s="12">
        <v>44942</v>
      </c>
      <c r="C1863" s="20" t="s">
        <v>764</v>
      </c>
      <c r="D1863" s="16" t="s">
        <v>346</v>
      </c>
      <c r="E1863" s="16"/>
      <c r="I1863" s="37" t="s">
        <v>35</v>
      </c>
      <c r="J1863" s="37">
        <v>10</v>
      </c>
      <c r="K1863" s="13" t="e">
        <f>VLOOKUP(I1863,#REF!,2,0)</f>
        <v>#REF!</v>
      </c>
      <c r="L1863" s="17" t="e">
        <f>VLOOKUP(I1863,#REF!,6,0)</f>
        <v>#REF!</v>
      </c>
      <c r="M1863" s="30" t="e">
        <f t="shared" si="74"/>
        <v>#REF!</v>
      </c>
      <c r="N1863" s="19">
        <v>4146112659</v>
      </c>
      <c r="O1863" s="19" t="s">
        <v>1665</v>
      </c>
      <c r="P1863" s="129" t="e">
        <f>VLOOKUP(I1863,#REF!,5,0)</f>
        <v>#REF!</v>
      </c>
    </row>
    <row r="1864" spans="1:16" hidden="1">
      <c r="A1864" s="11">
        <v>1938</v>
      </c>
      <c r="B1864" s="12">
        <v>44942</v>
      </c>
      <c r="C1864" s="20" t="s">
        <v>764</v>
      </c>
      <c r="D1864" s="16" t="s">
        <v>275</v>
      </c>
      <c r="E1864" s="16"/>
      <c r="I1864" s="37" t="s">
        <v>26</v>
      </c>
      <c r="J1864" s="37">
        <v>5</v>
      </c>
      <c r="K1864" s="13" t="e">
        <f>VLOOKUP(I1864,#REF!,2,0)</f>
        <v>#REF!</v>
      </c>
      <c r="L1864" s="17" t="e">
        <f>VLOOKUP(I1864,#REF!,6,0)</f>
        <v>#REF!</v>
      </c>
      <c r="M1864" s="30" t="e">
        <f t="shared" si="74"/>
        <v>#REF!</v>
      </c>
      <c r="N1864" s="19">
        <v>4146114428</v>
      </c>
      <c r="O1864" s="19" t="s">
        <v>1666</v>
      </c>
      <c r="P1864" s="129" t="e">
        <f>VLOOKUP(I1864,#REF!,5,0)</f>
        <v>#REF!</v>
      </c>
    </row>
    <row r="1865" spans="1:16" hidden="1">
      <c r="A1865" s="11">
        <v>1939</v>
      </c>
      <c r="B1865" s="12">
        <v>44942</v>
      </c>
      <c r="C1865" s="20" t="s">
        <v>764</v>
      </c>
      <c r="D1865" s="16" t="s">
        <v>275</v>
      </c>
      <c r="E1865" s="16"/>
      <c r="I1865" s="37" t="s">
        <v>21</v>
      </c>
      <c r="J1865" s="37">
        <v>5</v>
      </c>
      <c r="K1865" s="13" t="e">
        <f>VLOOKUP(I1865,#REF!,2,0)</f>
        <v>#REF!</v>
      </c>
      <c r="L1865" s="17" t="e">
        <f>VLOOKUP(I1865,#REF!,6,0)</f>
        <v>#REF!</v>
      </c>
      <c r="M1865" s="30" t="e">
        <f t="shared" si="74"/>
        <v>#REF!</v>
      </c>
      <c r="N1865" s="19">
        <v>4146114428</v>
      </c>
      <c r="O1865" s="19" t="s">
        <v>1666</v>
      </c>
      <c r="P1865" s="129" t="e">
        <f>VLOOKUP(I1865,#REF!,5,0)</f>
        <v>#REF!</v>
      </c>
    </row>
    <row r="1866" spans="1:16">
      <c r="A1866" s="11">
        <v>1940</v>
      </c>
      <c r="B1866" s="12">
        <v>44942</v>
      </c>
      <c r="C1866" s="20" t="s">
        <v>764</v>
      </c>
      <c r="D1866" s="16" t="s">
        <v>275</v>
      </c>
      <c r="E1866" s="16"/>
      <c r="I1866" s="37" t="s">
        <v>25</v>
      </c>
      <c r="J1866" s="37">
        <v>20</v>
      </c>
      <c r="K1866" s="13" t="e">
        <f>VLOOKUP(I1866,#REF!,2,0)</f>
        <v>#REF!</v>
      </c>
      <c r="L1866" s="17" t="e">
        <f>VLOOKUP(I1866,#REF!,6,0)</f>
        <v>#REF!</v>
      </c>
      <c r="M1866" s="30" t="e">
        <f t="shared" si="74"/>
        <v>#REF!</v>
      </c>
      <c r="N1866" s="19">
        <v>4146114428</v>
      </c>
      <c r="O1866" s="19" t="s">
        <v>1666</v>
      </c>
      <c r="P1866" s="129" t="e">
        <f>VLOOKUP(I1866,#REF!,5,0)</f>
        <v>#REF!</v>
      </c>
    </row>
    <row r="1867" spans="1:16">
      <c r="A1867" s="11">
        <v>1941</v>
      </c>
      <c r="B1867" s="12">
        <v>44942</v>
      </c>
      <c r="C1867" s="20" t="s">
        <v>764</v>
      </c>
      <c r="D1867" s="16" t="s">
        <v>992</v>
      </c>
      <c r="E1867" s="16"/>
      <c r="I1867" s="37" t="s">
        <v>25</v>
      </c>
      <c r="J1867" s="37">
        <v>9</v>
      </c>
      <c r="K1867" s="13" t="e">
        <f>VLOOKUP(I1867,#REF!,2,0)</f>
        <v>#REF!</v>
      </c>
      <c r="L1867" s="17" t="e">
        <f>VLOOKUP(I1867,#REF!,6,0)</f>
        <v>#REF!</v>
      </c>
      <c r="M1867" s="30" t="e">
        <f t="shared" si="74"/>
        <v>#REF!</v>
      </c>
      <c r="N1867" s="19">
        <v>4146113090</v>
      </c>
      <c r="O1867" s="19" t="s">
        <v>1667</v>
      </c>
      <c r="P1867" s="129" t="e">
        <f>VLOOKUP(I1867,#REF!,5,0)</f>
        <v>#REF!</v>
      </c>
    </row>
    <row r="1868" spans="1:16" hidden="1">
      <c r="A1868" s="11">
        <v>1942</v>
      </c>
      <c r="B1868" s="12">
        <v>44942</v>
      </c>
      <c r="C1868" s="20" t="s">
        <v>764</v>
      </c>
      <c r="D1868" s="16" t="s">
        <v>992</v>
      </c>
      <c r="E1868" s="16"/>
      <c r="I1868" s="37" t="s">
        <v>21</v>
      </c>
      <c r="J1868" s="37">
        <v>4</v>
      </c>
      <c r="K1868" s="13" t="e">
        <f>VLOOKUP(I1868,#REF!,2,0)</f>
        <v>#REF!</v>
      </c>
      <c r="L1868" s="17" t="e">
        <f>VLOOKUP(I1868,#REF!,6,0)</f>
        <v>#REF!</v>
      </c>
      <c r="M1868" s="30" t="e">
        <f t="shared" si="74"/>
        <v>#REF!</v>
      </c>
      <c r="N1868" s="19">
        <v>4146113090</v>
      </c>
      <c r="O1868" s="19" t="s">
        <v>1667</v>
      </c>
      <c r="P1868" s="129" t="e">
        <f>VLOOKUP(I1868,#REF!,5,0)</f>
        <v>#REF!</v>
      </c>
    </row>
    <row r="1869" spans="1:16" hidden="1">
      <c r="A1869" s="11">
        <v>1943</v>
      </c>
      <c r="B1869" s="12">
        <v>44942</v>
      </c>
      <c r="C1869" s="20" t="s">
        <v>764</v>
      </c>
      <c r="D1869" s="16" t="s">
        <v>992</v>
      </c>
      <c r="E1869" s="16"/>
      <c r="I1869" s="37" t="s">
        <v>35</v>
      </c>
      <c r="J1869" s="37">
        <v>4</v>
      </c>
      <c r="K1869" s="13" t="e">
        <f>VLOOKUP(I1869,#REF!,2,0)</f>
        <v>#REF!</v>
      </c>
      <c r="L1869" s="17" t="e">
        <f>VLOOKUP(I1869,#REF!,6,0)</f>
        <v>#REF!</v>
      </c>
      <c r="M1869" s="30" t="e">
        <f t="shared" si="74"/>
        <v>#REF!</v>
      </c>
      <c r="N1869" s="19">
        <v>4146113090</v>
      </c>
      <c r="O1869" s="19" t="s">
        <v>1667</v>
      </c>
      <c r="P1869" s="129" t="e">
        <f>VLOOKUP(I1869,#REF!,5,0)</f>
        <v>#REF!</v>
      </c>
    </row>
    <row r="1870" spans="1:16" hidden="1">
      <c r="A1870" s="11">
        <v>1944</v>
      </c>
      <c r="B1870" s="12">
        <v>44942</v>
      </c>
      <c r="C1870" s="20" t="s">
        <v>764</v>
      </c>
      <c r="D1870" s="16" t="s">
        <v>992</v>
      </c>
      <c r="E1870" s="16"/>
      <c r="I1870" s="37" t="s">
        <v>26</v>
      </c>
      <c r="J1870" s="37">
        <v>2</v>
      </c>
      <c r="K1870" s="13" t="e">
        <f>VLOOKUP(I1870,#REF!,2,0)</f>
        <v>#REF!</v>
      </c>
      <c r="L1870" s="17" t="e">
        <f>VLOOKUP(I1870,#REF!,6,0)</f>
        <v>#REF!</v>
      </c>
      <c r="M1870" s="30" t="e">
        <f t="shared" si="74"/>
        <v>#REF!</v>
      </c>
      <c r="N1870" s="19">
        <v>4146113090</v>
      </c>
      <c r="O1870" s="19" t="s">
        <v>1667</v>
      </c>
      <c r="P1870" s="129" t="e">
        <f>VLOOKUP(I1870,#REF!,5,0)</f>
        <v>#REF!</v>
      </c>
    </row>
    <row r="1871" spans="1:16" hidden="1">
      <c r="A1871" s="11">
        <v>1945</v>
      </c>
      <c r="B1871" s="12">
        <v>44942</v>
      </c>
      <c r="C1871" s="20" t="s">
        <v>764</v>
      </c>
      <c r="D1871" s="16" t="s">
        <v>410</v>
      </c>
      <c r="E1871" s="16"/>
      <c r="I1871" s="37" t="s">
        <v>26</v>
      </c>
      <c r="J1871" s="37">
        <v>10</v>
      </c>
      <c r="K1871" s="13" t="e">
        <f>VLOOKUP(I1871,#REF!,2,0)</f>
        <v>#REF!</v>
      </c>
      <c r="L1871" s="17" t="e">
        <f>VLOOKUP(I1871,#REF!,6,0)</f>
        <v>#REF!</v>
      </c>
      <c r="M1871" s="30" t="e">
        <f t="shared" si="74"/>
        <v>#REF!</v>
      </c>
      <c r="N1871" s="19">
        <v>4146112489</v>
      </c>
      <c r="O1871" s="19" t="s">
        <v>1668</v>
      </c>
      <c r="P1871" s="129" t="e">
        <f>VLOOKUP(I1871,#REF!,5,0)</f>
        <v>#REF!</v>
      </c>
    </row>
    <row r="1872" spans="1:16">
      <c r="A1872" s="11">
        <v>1946</v>
      </c>
      <c r="B1872" s="12">
        <v>44942</v>
      </c>
      <c r="C1872" s="20" t="s">
        <v>764</v>
      </c>
      <c r="D1872" s="16" t="s">
        <v>410</v>
      </c>
      <c r="E1872" s="16"/>
      <c r="I1872" s="37" t="s">
        <v>25</v>
      </c>
      <c r="J1872" s="37">
        <v>10</v>
      </c>
      <c r="K1872" s="13" t="e">
        <f>VLOOKUP(I1872,#REF!,2,0)</f>
        <v>#REF!</v>
      </c>
      <c r="L1872" s="17" t="e">
        <f>VLOOKUP(I1872,#REF!,6,0)</f>
        <v>#REF!</v>
      </c>
      <c r="M1872" s="30" t="e">
        <f t="shared" si="74"/>
        <v>#REF!</v>
      </c>
      <c r="N1872" s="19">
        <v>4146112489</v>
      </c>
      <c r="O1872" s="19" t="s">
        <v>1668</v>
      </c>
      <c r="P1872" s="129" t="e">
        <f>VLOOKUP(I1872,#REF!,5,0)</f>
        <v>#REF!</v>
      </c>
    </row>
    <row r="1873" spans="1:17" hidden="1">
      <c r="A1873" s="11">
        <v>1947</v>
      </c>
      <c r="B1873" s="12">
        <v>44942</v>
      </c>
      <c r="C1873" s="20" t="s">
        <v>764</v>
      </c>
      <c r="D1873" s="16" t="s">
        <v>410</v>
      </c>
      <c r="E1873" s="16"/>
      <c r="I1873" s="37" t="s">
        <v>41</v>
      </c>
      <c r="J1873" s="37">
        <v>10</v>
      </c>
      <c r="K1873" s="13" t="e">
        <f>VLOOKUP(I1873,#REF!,2,0)</f>
        <v>#REF!</v>
      </c>
      <c r="L1873" s="17" t="e">
        <f>VLOOKUP(I1873,#REF!,6,0)</f>
        <v>#REF!</v>
      </c>
      <c r="M1873" s="30" t="e">
        <f t="shared" si="74"/>
        <v>#REF!</v>
      </c>
      <c r="N1873" s="19">
        <v>4146112489</v>
      </c>
      <c r="O1873" s="19" t="s">
        <v>1668</v>
      </c>
      <c r="P1873" s="129" t="e">
        <f>VLOOKUP(I1873,#REF!,5,0)</f>
        <v>#REF!</v>
      </c>
    </row>
    <row r="1874" spans="1:17" hidden="1">
      <c r="A1874" s="11">
        <v>1947</v>
      </c>
      <c r="B1874" s="12">
        <v>44942</v>
      </c>
      <c r="C1874" s="20" t="s">
        <v>764</v>
      </c>
      <c r="D1874" s="16" t="s">
        <v>410</v>
      </c>
      <c r="E1874" s="16"/>
      <c r="I1874" s="37" t="s">
        <v>35</v>
      </c>
      <c r="J1874" s="37">
        <v>10</v>
      </c>
      <c r="K1874" s="13" t="e">
        <f>VLOOKUP(I1874,#REF!,2,0)</f>
        <v>#REF!</v>
      </c>
      <c r="L1874" s="17" t="e">
        <f>VLOOKUP(I1874,#REF!,6,0)</f>
        <v>#REF!</v>
      </c>
      <c r="M1874" s="30" t="e">
        <f>J1874*L1874</f>
        <v>#REF!</v>
      </c>
      <c r="N1874" s="19">
        <v>4146112489</v>
      </c>
      <c r="O1874" s="19" t="s">
        <v>1668</v>
      </c>
      <c r="P1874" s="129" t="e">
        <f>VLOOKUP(I1874,#REF!,5,0)</f>
        <v>#REF!</v>
      </c>
    </row>
    <row r="1875" spans="1:17" hidden="1">
      <c r="A1875" s="11">
        <v>1947</v>
      </c>
      <c r="B1875" s="12">
        <v>44942</v>
      </c>
      <c r="C1875" s="20" t="s">
        <v>764</v>
      </c>
      <c r="D1875" s="16" t="s">
        <v>410</v>
      </c>
      <c r="E1875" s="16"/>
      <c r="I1875" s="37" t="s">
        <v>21</v>
      </c>
      <c r="J1875" s="37">
        <v>10</v>
      </c>
      <c r="K1875" s="13" t="e">
        <f>VLOOKUP(I1875,#REF!,2,0)</f>
        <v>#REF!</v>
      </c>
      <c r="L1875" s="17" t="e">
        <f>VLOOKUP(I1875,#REF!,6,0)</f>
        <v>#REF!</v>
      </c>
      <c r="M1875" s="30" t="e">
        <f>J1875*L1875</f>
        <v>#REF!</v>
      </c>
      <c r="N1875" s="19">
        <v>4146112489</v>
      </c>
      <c r="O1875" s="19" t="s">
        <v>1668</v>
      </c>
      <c r="P1875" s="129" t="e">
        <f>VLOOKUP(I1875,#REF!,5,0)</f>
        <v>#REF!</v>
      </c>
    </row>
    <row r="1876" spans="1:17" hidden="1">
      <c r="A1876" s="11">
        <v>1947</v>
      </c>
      <c r="B1876" s="12">
        <v>44942</v>
      </c>
      <c r="C1876" s="20" t="s">
        <v>764</v>
      </c>
      <c r="D1876" s="16" t="s">
        <v>1628</v>
      </c>
      <c r="E1876" s="16"/>
      <c r="I1876" s="37" t="s">
        <v>31</v>
      </c>
      <c r="J1876" s="37">
        <v>10</v>
      </c>
      <c r="K1876" s="13" t="e">
        <f>VLOOKUP(I1876,#REF!,2,0)</f>
        <v>#REF!</v>
      </c>
      <c r="L1876" s="17" t="e">
        <f>VLOOKUP(I1876,#REF!,6,0)</f>
        <v>#REF!</v>
      </c>
      <c r="M1876" s="30" t="e">
        <f>J1876*L1876</f>
        <v>#REF!</v>
      </c>
      <c r="N1876" s="19">
        <v>4146112490</v>
      </c>
      <c r="O1876" s="19" t="s">
        <v>1669</v>
      </c>
      <c r="P1876" s="129" t="e">
        <f>VLOOKUP(I1876,#REF!,5,0)</f>
        <v>#REF!</v>
      </c>
    </row>
    <row r="1877" spans="1:17" hidden="1">
      <c r="A1877" s="11">
        <v>1947</v>
      </c>
      <c r="B1877" s="12">
        <v>44942</v>
      </c>
      <c r="C1877" s="20" t="s">
        <v>764</v>
      </c>
      <c r="D1877" s="16" t="s">
        <v>1628</v>
      </c>
      <c r="E1877" s="16"/>
      <c r="I1877" s="37" t="s">
        <v>26</v>
      </c>
      <c r="J1877" s="37">
        <v>10</v>
      </c>
      <c r="K1877" s="13" t="e">
        <f>VLOOKUP(I1877,#REF!,2,0)</f>
        <v>#REF!</v>
      </c>
      <c r="L1877" s="17" t="e">
        <f>VLOOKUP(I1877,#REF!,6,0)</f>
        <v>#REF!</v>
      </c>
      <c r="M1877" s="30" t="e">
        <f>J1877*L1877</f>
        <v>#REF!</v>
      </c>
      <c r="N1877" s="19">
        <v>4146112490</v>
      </c>
      <c r="O1877" s="19" t="s">
        <v>1669</v>
      </c>
      <c r="P1877" s="129" t="e">
        <f>VLOOKUP(I1877,#REF!,5,0)</f>
        <v>#REF!</v>
      </c>
    </row>
    <row r="1878" spans="1:17">
      <c r="A1878" s="11">
        <v>1947</v>
      </c>
      <c r="B1878" s="12">
        <v>44942</v>
      </c>
      <c r="C1878" s="20" t="s">
        <v>764</v>
      </c>
      <c r="D1878" s="16" t="s">
        <v>1628</v>
      </c>
      <c r="E1878" s="16"/>
      <c r="I1878" s="37" t="s">
        <v>25</v>
      </c>
      <c r="J1878" s="37">
        <v>10</v>
      </c>
      <c r="K1878" s="13" t="e">
        <f>VLOOKUP(I1878,#REF!,2,0)</f>
        <v>#REF!</v>
      </c>
      <c r="L1878" s="17" t="e">
        <f>VLOOKUP(I1878,#REF!,6,0)</f>
        <v>#REF!</v>
      </c>
      <c r="M1878" s="30" t="e">
        <f>J1878*L1878</f>
        <v>#REF!</v>
      </c>
      <c r="N1878" s="19">
        <v>4146112490</v>
      </c>
      <c r="O1878" s="19" t="s">
        <v>1669</v>
      </c>
      <c r="P1878" s="129" t="e">
        <f>VLOOKUP(I1878,#REF!,5,0)</f>
        <v>#REF!</v>
      </c>
    </row>
    <row r="1879" spans="1:17" hidden="1">
      <c r="A1879" s="11">
        <v>1948</v>
      </c>
      <c r="B1879" s="12">
        <v>44942</v>
      </c>
      <c r="C1879" s="20" t="s">
        <v>764</v>
      </c>
      <c r="D1879" s="16" t="s">
        <v>1628</v>
      </c>
      <c r="E1879" s="16"/>
      <c r="I1879" s="37" t="s">
        <v>41</v>
      </c>
      <c r="J1879" s="37">
        <v>10</v>
      </c>
      <c r="K1879" s="13" t="e">
        <f>VLOOKUP(I1879,#REF!,2,0)</f>
        <v>#REF!</v>
      </c>
      <c r="L1879" s="17" t="e">
        <f>VLOOKUP(I1879,#REF!,6,0)</f>
        <v>#REF!</v>
      </c>
      <c r="M1879" s="30" t="e">
        <f t="shared" si="74"/>
        <v>#REF!</v>
      </c>
      <c r="N1879" s="19">
        <v>4146112490</v>
      </c>
      <c r="O1879" s="19" t="s">
        <v>1669</v>
      </c>
      <c r="P1879" s="129" t="e">
        <f>VLOOKUP(I1879,#REF!,5,0)</f>
        <v>#REF!</v>
      </c>
      <c r="Q1879" s="19" t="s">
        <v>618</v>
      </c>
    </row>
    <row r="1880" spans="1:17" hidden="1">
      <c r="A1880" s="11">
        <v>1949</v>
      </c>
      <c r="B1880" s="12">
        <v>44942</v>
      </c>
      <c r="C1880" s="20" t="s">
        <v>764</v>
      </c>
      <c r="D1880" s="16" t="s">
        <v>1628</v>
      </c>
      <c r="E1880" s="16"/>
      <c r="I1880" s="37" t="s">
        <v>35</v>
      </c>
      <c r="J1880" s="37">
        <v>10</v>
      </c>
      <c r="K1880" s="13" t="e">
        <f>VLOOKUP(I1880,#REF!,2,0)</f>
        <v>#REF!</v>
      </c>
      <c r="L1880" s="17" t="e">
        <f>VLOOKUP(I1880,#REF!,6,0)</f>
        <v>#REF!</v>
      </c>
      <c r="M1880" s="30" t="e">
        <f t="shared" si="74"/>
        <v>#REF!</v>
      </c>
      <c r="N1880" s="19">
        <v>4146112490</v>
      </c>
      <c r="O1880" s="19" t="s">
        <v>1669</v>
      </c>
      <c r="P1880" s="129" t="e">
        <f>VLOOKUP(I1880,#REF!,5,0)</f>
        <v>#REF!</v>
      </c>
      <c r="Q1880" s="19" t="s">
        <v>618</v>
      </c>
    </row>
    <row r="1881" spans="1:17" hidden="1">
      <c r="A1881" s="11">
        <v>1950</v>
      </c>
      <c r="B1881" s="12">
        <v>44942</v>
      </c>
      <c r="C1881" s="20" t="s">
        <v>764</v>
      </c>
      <c r="D1881" s="16" t="s">
        <v>1628</v>
      </c>
      <c r="E1881" s="16"/>
      <c r="I1881" s="37" t="s">
        <v>21</v>
      </c>
      <c r="J1881" s="37">
        <v>10</v>
      </c>
      <c r="K1881" s="13" t="e">
        <f>VLOOKUP(I1881,#REF!,2,0)</f>
        <v>#REF!</v>
      </c>
      <c r="L1881" s="17" t="e">
        <f>VLOOKUP(I1881,#REF!,6,0)</f>
        <v>#REF!</v>
      </c>
      <c r="M1881" s="30" t="e">
        <f t="shared" si="74"/>
        <v>#REF!</v>
      </c>
      <c r="N1881" s="19">
        <v>4146112490</v>
      </c>
      <c r="O1881" s="19" t="s">
        <v>1669</v>
      </c>
      <c r="P1881" s="129" t="e">
        <f>VLOOKUP(I1881,#REF!,5,0)</f>
        <v>#REF!</v>
      </c>
      <c r="Q1881" s="19" t="s">
        <v>618</v>
      </c>
    </row>
    <row r="1882" spans="1:17" hidden="1">
      <c r="A1882" s="11">
        <v>1951</v>
      </c>
      <c r="B1882" s="12">
        <v>44942</v>
      </c>
      <c r="C1882" s="20" t="s">
        <v>764</v>
      </c>
      <c r="D1882" s="16" t="s">
        <v>1629</v>
      </c>
      <c r="E1882" s="16"/>
      <c r="I1882" s="37" t="s">
        <v>31</v>
      </c>
      <c r="J1882" s="37">
        <v>10</v>
      </c>
      <c r="K1882" s="13" t="e">
        <f>VLOOKUP(I1882,#REF!,2,0)</f>
        <v>#REF!</v>
      </c>
      <c r="L1882" s="17" t="e">
        <f>VLOOKUP(I1882,#REF!,6,0)</f>
        <v>#REF!</v>
      </c>
      <c r="M1882" s="30" t="e">
        <f t="shared" si="74"/>
        <v>#REF!</v>
      </c>
      <c r="N1882" s="19">
        <v>4146112491</v>
      </c>
      <c r="O1882" s="19" t="s">
        <v>1670</v>
      </c>
      <c r="P1882" s="129" t="e">
        <f>VLOOKUP(I1882,#REF!,5,0)</f>
        <v>#REF!</v>
      </c>
      <c r="Q1882" s="19" t="s">
        <v>618</v>
      </c>
    </row>
    <row r="1883" spans="1:17" hidden="1">
      <c r="A1883" s="11">
        <v>1952</v>
      </c>
      <c r="B1883" s="12">
        <v>44942</v>
      </c>
      <c r="C1883" s="20" t="s">
        <v>764</v>
      </c>
      <c r="D1883" s="16" t="s">
        <v>1629</v>
      </c>
      <c r="E1883" s="16"/>
      <c r="I1883" s="37" t="s">
        <v>26</v>
      </c>
      <c r="J1883" s="37">
        <v>10</v>
      </c>
      <c r="K1883" s="13" t="e">
        <f>VLOOKUP(I1883,#REF!,2,0)</f>
        <v>#REF!</v>
      </c>
      <c r="L1883" s="17" t="e">
        <f>VLOOKUP(I1883,#REF!,6,0)</f>
        <v>#REF!</v>
      </c>
      <c r="M1883" s="30" t="e">
        <f t="shared" si="74"/>
        <v>#REF!</v>
      </c>
      <c r="N1883" s="19">
        <v>4146112491</v>
      </c>
      <c r="O1883" s="19" t="s">
        <v>1670</v>
      </c>
      <c r="P1883" s="129" t="e">
        <f>VLOOKUP(I1883,#REF!,5,0)</f>
        <v>#REF!</v>
      </c>
      <c r="Q1883" s="19" t="s">
        <v>618</v>
      </c>
    </row>
    <row r="1884" spans="1:17">
      <c r="A1884" s="11">
        <v>1953</v>
      </c>
      <c r="B1884" s="12">
        <v>44942</v>
      </c>
      <c r="C1884" s="20" t="s">
        <v>764</v>
      </c>
      <c r="D1884" s="16" t="s">
        <v>1629</v>
      </c>
      <c r="E1884" s="16"/>
      <c r="I1884" s="37" t="s">
        <v>25</v>
      </c>
      <c r="J1884" s="37">
        <v>10</v>
      </c>
      <c r="K1884" s="13" t="e">
        <f>VLOOKUP(I1884,#REF!,2,0)</f>
        <v>#REF!</v>
      </c>
      <c r="L1884" s="17" t="e">
        <f>VLOOKUP(I1884,#REF!,6,0)</f>
        <v>#REF!</v>
      </c>
      <c r="M1884" s="30" t="e">
        <f t="shared" si="74"/>
        <v>#REF!</v>
      </c>
      <c r="N1884" s="19">
        <v>4146112491</v>
      </c>
      <c r="O1884" s="19" t="s">
        <v>1670</v>
      </c>
      <c r="P1884" s="129" t="e">
        <f>VLOOKUP(I1884,#REF!,5,0)</f>
        <v>#REF!</v>
      </c>
      <c r="Q1884" s="19" t="s">
        <v>619</v>
      </c>
    </row>
    <row r="1885" spans="1:17" hidden="1">
      <c r="A1885" s="11">
        <v>1954</v>
      </c>
      <c r="B1885" s="12">
        <v>44942</v>
      </c>
      <c r="C1885" s="20" t="s">
        <v>764</v>
      </c>
      <c r="D1885" s="16" t="s">
        <v>1629</v>
      </c>
      <c r="E1885" s="16"/>
      <c r="I1885" s="37" t="s">
        <v>41</v>
      </c>
      <c r="J1885" s="37">
        <v>10</v>
      </c>
      <c r="K1885" s="13" t="e">
        <f>VLOOKUP(I1885,#REF!,2,0)</f>
        <v>#REF!</v>
      </c>
      <c r="L1885" s="17" t="e">
        <f>VLOOKUP(I1885,#REF!,6,0)</f>
        <v>#REF!</v>
      </c>
      <c r="M1885" s="30" t="e">
        <f t="shared" si="74"/>
        <v>#REF!</v>
      </c>
      <c r="N1885" s="19">
        <v>4146112491</v>
      </c>
      <c r="O1885" s="19" t="s">
        <v>1670</v>
      </c>
      <c r="P1885" s="129" t="e">
        <f>VLOOKUP(I1885,#REF!,5,0)</f>
        <v>#REF!</v>
      </c>
      <c r="Q1885" s="19" t="s">
        <v>619</v>
      </c>
    </row>
    <row r="1886" spans="1:17" hidden="1">
      <c r="A1886" s="11">
        <v>1955</v>
      </c>
      <c r="B1886" s="12">
        <v>44942</v>
      </c>
      <c r="C1886" s="20" t="s">
        <v>764</v>
      </c>
      <c r="D1886" s="16" t="s">
        <v>1629</v>
      </c>
      <c r="E1886" s="16"/>
      <c r="I1886" s="37" t="s">
        <v>35</v>
      </c>
      <c r="J1886" s="37">
        <v>10</v>
      </c>
      <c r="K1886" s="13" t="e">
        <f>VLOOKUP(I1886,#REF!,2,0)</f>
        <v>#REF!</v>
      </c>
      <c r="L1886" s="17" t="e">
        <f>VLOOKUP(I1886,#REF!,6,0)</f>
        <v>#REF!</v>
      </c>
      <c r="M1886" s="30" t="e">
        <f t="shared" si="74"/>
        <v>#REF!</v>
      </c>
      <c r="N1886" s="19">
        <v>4146112491</v>
      </c>
      <c r="O1886" s="19" t="s">
        <v>1670</v>
      </c>
      <c r="P1886" s="129" t="e">
        <f>VLOOKUP(I1886,#REF!,5,0)</f>
        <v>#REF!</v>
      </c>
      <c r="Q1886" s="19" t="s">
        <v>619</v>
      </c>
    </row>
    <row r="1887" spans="1:17" hidden="1">
      <c r="A1887" s="11">
        <v>1956</v>
      </c>
      <c r="B1887" s="12">
        <v>44942</v>
      </c>
      <c r="C1887" s="20" t="s">
        <v>764</v>
      </c>
      <c r="D1887" s="16" t="s">
        <v>1629</v>
      </c>
      <c r="E1887" s="16"/>
      <c r="I1887" s="37" t="s">
        <v>21</v>
      </c>
      <c r="J1887" s="37">
        <v>10</v>
      </c>
      <c r="K1887" s="13" t="e">
        <f>VLOOKUP(I1887,#REF!,2,0)</f>
        <v>#REF!</v>
      </c>
      <c r="L1887" s="17" t="e">
        <f>VLOOKUP(I1887,#REF!,6,0)</f>
        <v>#REF!</v>
      </c>
      <c r="M1887" s="30" t="e">
        <f t="shared" si="74"/>
        <v>#REF!</v>
      </c>
      <c r="N1887" s="19">
        <v>4146112491</v>
      </c>
      <c r="O1887" s="19" t="s">
        <v>1670</v>
      </c>
      <c r="P1887" s="129" t="e">
        <f>VLOOKUP(I1887,#REF!,5,0)</f>
        <v>#REF!</v>
      </c>
      <c r="Q1887" s="19" t="s">
        <v>619</v>
      </c>
    </row>
    <row r="1888" spans="1:17" hidden="1">
      <c r="A1888" s="11">
        <v>1957</v>
      </c>
      <c r="B1888" s="12">
        <v>44942</v>
      </c>
      <c r="C1888" s="20" t="s">
        <v>764</v>
      </c>
      <c r="D1888" s="16" t="s">
        <v>1630</v>
      </c>
      <c r="E1888" s="16"/>
      <c r="I1888" s="37" t="s">
        <v>21</v>
      </c>
      <c r="J1888" s="37">
        <v>10</v>
      </c>
      <c r="K1888" s="13" t="e">
        <f>VLOOKUP(I1888,#REF!,2,0)</f>
        <v>#REF!</v>
      </c>
      <c r="L1888" s="17" t="e">
        <f>VLOOKUP(I1888,#REF!,6,0)</f>
        <v>#REF!</v>
      </c>
      <c r="M1888" s="30" t="e">
        <f t="shared" si="74"/>
        <v>#REF!</v>
      </c>
      <c r="N1888" s="19">
        <v>4146112492</v>
      </c>
      <c r="O1888" s="19" t="s">
        <v>1671</v>
      </c>
      <c r="P1888" s="129" t="e">
        <f>VLOOKUP(I1888,#REF!,5,0)</f>
        <v>#REF!</v>
      </c>
      <c r="Q1888" s="19" t="s">
        <v>619</v>
      </c>
    </row>
    <row r="1889" spans="1:17" hidden="1">
      <c r="A1889" s="11">
        <v>1958</v>
      </c>
      <c r="B1889" s="12">
        <v>44942</v>
      </c>
      <c r="C1889" s="20" t="s">
        <v>764</v>
      </c>
      <c r="D1889" s="16" t="s">
        <v>1630</v>
      </c>
      <c r="E1889" s="16"/>
      <c r="I1889" s="37" t="s">
        <v>35</v>
      </c>
      <c r="J1889" s="37">
        <v>10</v>
      </c>
      <c r="K1889" s="13" t="e">
        <f>VLOOKUP(I1889,#REF!,2,0)</f>
        <v>#REF!</v>
      </c>
      <c r="L1889" s="17" t="e">
        <f>VLOOKUP(I1889,#REF!,6,0)</f>
        <v>#REF!</v>
      </c>
      <c r="M1889" s="30" t="e">
        <f t="shared" si="74"/>
        <v>#REF!</v>
      </c>
      <c r="N1889" s="19">
        <v>4146112492</v>
      </c>
      <c r="O1889" s="19" t="s">
        <v>1671</v>
      </c>
      <c r="P1889" s="129" t="e">
        <f>VLOOKUP(I1889,#REF!,5,0)</f>
        <v>#REF!</v>
      </c>
      <c r="Q1889" s="19" t="s">
        <v>620</v>
      </c>
    </row>
    <row r="1890" spans="1:17" hidden="1">
      <c r="A1890" s="11">
        <v>1959</v>
      </c>
      <c r="B1890" s="12">
        <v>44942</v>
      </c>
      <c r="C1890" s="20" t="s">
        <v>764</v>
      </c>
      <c r="D1890" s="16" t="s">
        <v>1630</v>
      </c>
      <c r="E1890" s="16"/>
      <c r="I1890" s="37" t="s">
        <v>41</v>
      </c>
      <c r="J1890" s="37">
        <v>10</v>
      </c>
      <c r="K1890" s="13" t="e">
        <f>VLOOKUP(I1890,#REF!,2,0)</f>
        <v>#REF!</v>
      </c>
      <c r="L1890" s="17" t="e">
        <f>VLOOKUP(I1890,#REF!,6,0)</f>
        <v>#REF!</v>
      </c>
      <c r="M1890" s="30" t="e">
        <f t="shared" si="74"/>
        <v>#REF!</v>
      </c>
      <c r="N1890" s="19">
        <v>4146112492</v>
      </c>
      <c r="O1890" s="19" t="s">
        <v>1671</v>
      </c>
      <c r="P1890" s="129" t="e">
        <f>VLOOKUP(I1890,#REF!,5,0)</f>
        <v>#REF!</v>
      </c>
      <c r="Q1890" s="19" t="s">
        <v>620</v>
      </c>
    </row>
    <row r="1891" spans="1:17">
      <c r="A1891" s="11">
        <v>1960</v>
      </c>
      <c r="B1891" s="12">
        <v>44942</v>
      </c>
      <c r="C1891" s="20" t="s">
        <v>764</v>
      </c>
      <c r="D1891" s="16" t="s">
        <v>1630</v>
      </c>
      <c r="E1891" s="16"/>
      <c r="I1891" s="37" t="s">
        <v>25</v>
      </c>
      <c r="J1891" s="37">
        <v>10</v>
      </c>
      <c r="K1891" s="13" t="e">
        <f>VLOOKUP(I1891,#REF!,2,0)</f>
        <v>#REF!</v>
      </c>
      <c r="L1891" s="17" t="e">
        <f>VLOOKUP(I1891,#REF!,6,0)</f>
        <v>#REF!</v>
      </c>
      <c r="M1891" s="30" t="e">
        <f t="shared" si="74"/>
        <v>#REF!</v>
      </c>
      <c r="N1891" s="19">
        <v>4146112492</v>
      </c>
      <c r="O1891" s="19" t="s">
        <v>1671</v>
      </c>
      <c r="P1891" s="129" t="e">
        <f>VLOOKUP(I1891,#REF!,5,0)</f>
        <v>#REF!</v>
      </c>
      <c r="Q1891" s="19" t="s">
        <v>620</v>
      </c>
    </row>
    <row r="1892" spans="1:17" hidden="1">
      <c r="A1892" s="11">
        <v>1961</v>
      </c>
      <c r="B1892" s="12">
        <v>44942</v>
      </c>
      <c r="C1892" s="20" t="s">
        <v>764</v>
      </c>
      <c r="D1892" s="16" t="s">
        <v>1630</v>
      </c>
      <c r="E1892" s="16"/>
      <c r="I1892" s="37" t="s">
        <v>26</v>
      </c>
      <c r="J1892" s="37">
        <v>10</v>
      </c>
      <c r="K1892" s="13" t="e">
        <f>VLOOKUP(I1892,#REF!,2,0)</f>
        <v>#REF!</v>
      </c>
      <c r="L1892" s="17" t="e">
        <f>VLOOKUP(I1892,#REF!,6,0)</f>
        <v>#REF!</v>
      </c>
      <c r="M1892" s="30" t="e">
        <f t="shared" si="74"/>
        <v>#REF!</v>
      </c>
      <c r="N1892" s="19">
        <v>4146112492</v>
      </c>
      <c r="O1892" s="19" t="s">
        <v>1671</v>
      </c>
      <c r="P1892" s="129" t="e">
        <f>VLOOKUP(I1892,#REF!,5,0)</f>
        <v>#REF!</v>
      </c>
      <c r="Q1892" s="19" t="s">
        <v>620</v>
      </c>
    </row>
    <row r="1893" spans="1:17" hidden="1">
      <c r="A1893" s="11">
        <v>1962</v>
      </c>
      <c r="B1893" s="12">
        <v>44942</v>
      </c>
      <c r="C1893" s="20" t="s">
        <v>764</v>
      </c>
      <c r="D1893" s="16" t="s">
        <v>1630</v>
      </c>
      <c r="E1893" s="16"/>
      <c r="I1893" s="37" t="s">
        <v>31</v>
      </c>
      <c r="J1893" s="37">
        <v>10</v>
      </c>
      <c r="K1893" s="13" t="e">
        <f>VLOOKUP(I1893,#REF!,2,0)</f>
        <v>#REF!</v>
      </c>
      <c r="L1893" s="17" t="e">
        <f>VLOOKUP(I1893,#REF!,6,0)</f>
        <v>#REF!</v>
      </c>
      <c r="M1893" s="30" t="e">
        <f t="shared" si="74"/>
        <v>#REF!</v>
      </c>
      <c r="N1893" s="19">
        <v>4146112492</v>
      </c>
      <c r="O1893" s="19" t="s">
        <v>1671</v>
      </c>
      <c r="P1893" s="129" t="e">
        <f>VLOOKUP(I1893,#REF!,5,0)</f>
        <v>#REF!</v>
      </c>
      <c r="Q1893" s="19" t="s">
        <v>620</v>
      </c>
    </row>
    <row r="1894" spans="1:17" hidden="1">
      <c r="A1894" s="11">
        <v>1963</v>
      </c>
      <c r="B1894" s="12">
        <v>44942</v>
      </c>
      <c r="C1894" s="20" t="s">
        <v>764</v>
      </c>
      <c r="D1894" s="16" t="s">
        <v>1631</v>
      </c>
      <c r="E1894" s="16"/>
      <c r="I1894" s="37" t="s">
        <v>21</v>
      </c>
      <c r="J1894" s="37">
        <v>10</v>
      </c>
      <c r="K1894" s="13" t="e">
        <f>VLOOKUP(I1894,#REF!,2,0)</f>
        <v>#REF!</v>
      </c>
      <c r="L1894" s="17" t="e">
        <f>VLOOKUP(I1894,#REF!,6,0)</f>
        <v>#REF!</v>
      </c>
      <c r="M1894" s="30" t="e">
        <f t="shared" si="74"/>
        <v>#REF!</v>
      </c>
      <c r="N1894" s="19">
        <v>4146112493</v>
      </c>
      <c r="O1894" s="19" t="s">
        <v>1672</v>
      </c>
      <c r="P1894" s="129" t="e">
        <f>VLOOKUP(I1894,#REF!,5,0)</f>
        <v>#REF!</v>
      </c>
      <c r="Q1894" s="19" t="s">
        <v>621</v>
      </c>
    </row>
    <row r="1895" spans="1:17" hidden="1">
      <c r="A1895" s="11">
        <v>1964</v>
      </c>
      <c r="B1895" s="12">
        <v>44942</v>
      </c>
      <c r="C1895" s="20" t="s">
        <v>764</v>
      </c>
      <c r="D1895" s="16" t="s">
        <v>1631</v>
      </c>
      <c r="E1895" s="16"/>
      <c r="I1895" s="37" t="s">
        <v>35</v>
      </c>
      <c r="J1895" s="37">
        <v>10</v>
      </c>
      <c r="K1895" s="13" t="e">
        <f>VLOOKUP(I1895,#REF!,2,0)</f>
        <v>#REF!</v>
      </c>
      <c r="L1895" s="17" t="e">
        <f>VLOOKUP(I1895,#REF!,6,0)</f>
        <v>#REF!</v>
      </c>
      <c r="M1895" s="30" t="e">
        <f t="shared" si="74"/>
        <v>#REF!</v>
      </c>
      <c r="N1895" s="19">
        <v>4146112493</v>
      </c>
      <c r="O1895" s="19" t="s">
        <v>1672</v>
      </c>
      <c r="P1895" s="129" t="e">
        <f>VLOOKUP(I1895,#REF!,5,0)</f>
        <v>#REF!</v>
      </c>
      <c r="Q1895" s="19" t="s">
        <v>621</v>
      </c>
    </row>
    <row r="1896" spans="1:17" hidden="1">
      <c r="A1896" s="11">
        <v>1965</v>
      </c>
      <c r="B1896" s="12">
        <v>44942</v>
      </c>
      <c r="C1896" s="20" t="s">
        <v>764</v>
      </c>
      <c r="D1896" s="16" t="s">
        <v>1631</v>
      </c>
      <c r="E1896" s="16"/>
      <c r="I1896" s="37" t="s">
        <v>41</v>
      </c>
      <c r="J1896" s="37">
        <v>10</v>
      </c>
      <c r="K1896" s="13" t="e">
        <f>VLOOKUP(I1896,#REF!,2,0)</f>
        <v>#REF!</v>
      </c>
      <c r="L1896" s="17" t="e">
        <f>VLOOKUP(I1896,#REF!,6,0)</f>
        <v>#REF!</v>
      </c>
      <c r="M1896" s="30" t="e">
        <f t="shared" si="74"/>
        <v>#REF!</v>
      </c>
      <c r="N1896" s="19">
        <v>4146112493</v>
      </c>
      <c r="O1896" s="19" t="s">
        <v>1672</v>
      </c>
      <c r="P1896" s="129" t="e">
        <f>VLOOKUP(I1896,#REF!,5,0)</f>
        <v>#REF!</v>
      </c>
      <c r="Q1896" s="19" t="s">
        <v>621</v>
      </c>
    </row>
    <row r="1897" spans="1:17">
      <c r="A1897" s="11">
        <v>1966</v>
      </c>
      <c r="B1897" s="12">
        <v>44942</v>
      </c>
      <c r="C1897" s="20" t="s">
        <v>764</v>
      </c>
      <c r="D1897" s="16" t="s">
        <v>1631</v>
      </c>
      <c r="E1897" s="16"/>
      <c r="I1897" s="37" t="s">
        <v>25</v>
      </c>
      <c r="J1897" s="37">
        <v>10</v>
      </c>
      <c r="K1897" s="13" t="e">
        <f>VLOOKUP(I1897,#REF!,2,0)</f>
        <v>#REF!</v>
      </c>
      <c r="L1897" s="17" t="e">
        <f>VLOOKUP(I1897,#REF!,6,0)</f>
        <v>#REF!</v>
      </c>
      <c r="M1897" s="30" t="e">
        <f t="shared" si="74"/>
        <v>#REF!</v>
      </c>
      <c r="N1897" s="19">
        <v>4146112493</v>
      </c>
      <c r="O1897" s="19" t="s">
        <v>1672</v>
      </c>
      <c r="P1897" s="129" t="e">
        <f>VLOOKUP(I1897,#REF!,5,0)</f>
        <v>#REF!</v>
      </c>
      <c r="Q1897" s="19" t="s">
        <v>621</v>
      </c>
    </row>
    <row r="1898" spans="1:17" hidden="1">
      <c r="A1898" s="11">
        <v>1967</v>
      </c>
      <c r="B1898" s="12">
        <v>44942</v>
      </c>
      <c r="C1898" s="20" t="s">
        <v>764</v>
      </c>
      <c r="D1898" s="16" t="s">
        <v>1631</v>
      </c>
      <c r="E1898" s="16"/>
      <c r="I1898" s="37" t="s">
        <v>26</v>
      </c>
      <c r="J1898" s="37">
        <v>10</v>
      </c>
      <c r="K1898" s="13" t="e">
        <f>VLOOKUP(I1898,#REF!,2,0)</f>
        <v>#REF!</v>
      </c>
      <c r="L1898" s="17" t="e">
        <f>VLOOKUP(I1898,#REF!,6,0)</f>
        <v>#REF!</v>
      </c>
      <c r="M1898" s="30" t="e">
        <f t="shared" si="74"/>
        <v>#REF!</v>
      </c>
      <c r="N1898" s="19">
        <v>4146112493</v>
      </c>
      <c r="O1898" s="19" t="s">
        <v>1672</v>
      </c>
      <c r="P1898" s="129" t="e">
        <f>VLOOKUP(I1898,#REF!,5,0)</f>
        <v>#REF!</v>
      </c>
      <c r="Q1898" s="19" t="s">
        <v>622</v>
      </c>
    </row>
    <row r="1899" spans="1:17" hidden="1">
      <c r="A1899" s="11">
        <v>1968</v>
      </c>
      <c r="B1899" s="12">
        <v>44942</v>
      </c>
      <c r="C1899" s="20" t="s">
        <v>764</v>
      </c>
      <c r="D1899" s="16" t="s">
        <v>1631</v>
      </c>
      <c r="E1899" s="16"/>
      <c r="I1899" s="37" t="s">
        <v>31</v>
      </c>
      <c r="J1899" s="37">
        <v>10</v>
      </c>
      <c r="K1899" s="13" t="e">
        <f>VLOOKUP(I1899,#REF!,2,0)</f>
        <v>#REF!</v>
      </c>
      <c r="L1899" s="17" t="e">
        <f>VLOOKUP(I1899,#REF!,6,0)</f>
        <v>#REF!</v>
      </c>
      <c r="M1899" s="30" t="e">
        <f t="shared" si="74"/>
        <v>#REF!</v>
      </c>
      <c r="N1899" s="19">
        <v>4146112493</v>
      </c>
      <c r="O1899" s="19" t="s">
        <v>1672</v>
      </c>
      <c r="P1899" s="129" t="e">
        <f>VLOOKUP(I1899,#REF!,5,0)</f>
        <v>#REF!</v>
      </c>
      <c r="Q1899" s="19" t="s">
        <v>622</v>
      </c>
    </row>
    <row r="1900" spans="1:17" hidden="1">
      <c r="A1900" s="11">
        <v>1969</v>
      </c>
      <c r="B1900" s="12">
        <v>44942</v>
      </c>
      <c r="C1900" s="20" t="s">
        <v>764</v>
      </c>
      <c r="D1900" s="16" t="s">
        <v>1632</v>
      </c>
      <c r="E1900" s="16"/>
      <c r="I1900" s="37" t="s">
        <v>21</v>
      </c>
      <c r="J1900" s="37">
        <v>10</v>
      </c>
      <c r="K1900" s="13" t="e">
        <f>VLOOKUP(I1900,#REF!,2,0)</f>
        <v>#REF!</v>
      </c>
      <c r="L1900" s="17" t="e">
        <f>VLOOKUP(I1900,#REF!,6,0)</f>
        <v>#REF!</v>
      </c>
      <c r="M1900" s="30" t="e">
        <f t="shared" si="74"/>
        <v>#REF!</v>
      </c>
      <c r="N1900" s="19">
        <v>4146113354</v>
      </c>
      <c r="O1900" s="19" t="s">
        <v>1673</v>
      </c>
      <c r="P1900" s="129" t="e">
        <f>VLOOKUP(I1900,#REF!,5,0)</f>
        <v>#REF!</v>
      </c>
      <c r="Q1900" s="19" t="s">
        <v>622</v>
      </c>
    </row>
    <row r="1901" spans="1:17" hidden="1">
      <c r="A1901" s="11">
        <v>1970</v>
      </c>
      <c r="B1901" s="12">
        <v>44942</v>
      </c>
      <c r="C1901" s="20" t="s">
        <v>764</v>
      </c>
      <c r="D1901" s="16" t="s">
        <v>1632</v>
      </c>
      <c r="E1901" s="16"/>
      <c r="I1901" s="37" t="s">
        <v>35</v>
      </c>
      <c r="J1901" s="37">
        <v>10</v>
      </c>
      <c r="K1901" s="13" t="e">
        <f>VLOOKUP(I1901,#REF!,2,0)</f>
        <v>#REF!</v>
      </c>
      <c r="L1901" s="17" t="e">
        <f>VLOOKUP(I1901,#REF!,6,0)</f>
        <v>#REF!</v>
      </c>
      <c r="M1901" s="30" t="e">
        <f t="shared" si="74"/>
        <v>#REF!</v>
      </c>
      <c r="N1901" s="19">
        <v>4146113354</v>
      </c>
      <c r="O1901" s="19" t="s">
        <v>1673</v>
      </c>
      <c r="P1901" s="129" t="e">
        <f>VLOOKUP(I1901,#REF!,5,0)</f>
        <v>#REF!</v>
      </c>
      <c r="Q1901" s="19" t="s">
        <v>622</v>
      </c>
    </row>
    <row r="1902" spans="1:17" hidden="1">
      <c r="A1902" s="11">
        <v>1971</v>
      </c>
      <c r="B1902" s="12">
        <v>44942</v>
      </c>
      <c r="C1902" s="20" t="s">
        <v>764</v>
      </c>
      <c r="D1902" s="16" t="s">
        <v>1632</v>
      </c>
      <c r="E1902" s="16"/>
      <c r="I1902" s="37" t="s">
        <v>41</v>
      </c>
      <c r="J1902" s="37">
        <v>10</v>
      </c>
      <c r="K1902" s="13" t="e">
        <f>VLOOKUP(I1902,#REF!,2,0)</f>
        <v>#REF!</v>
      </c>
      <c r="L1902" s="17" t="e">
        <f>VLOOKUP(I1902,#REF!,6,0)</f>
        <v>#REF!</v>
      </c>
      <c r="M1902" s="30" t="e">
        <f t="shared" si="74"/>
        <v>#REF!</v>
      </c>
      <c r="N1902" s="19">
        <v>4146113354</v>
      </c>
      <c r="O1902" s="19" t="s">
        <v>1673</v>
      </c>
      <c r="P1902" s="129" t="e">
        <f>VLOOKUP(I1902,#REF!,5,0)</f>
        <v>#REF!</v>
      </c>
      <c r="Q1902" s="19" t="s">
        <v>622</v>
      </c>
    </row>
    <row r="1903" spans="1:17">
      <c r="A1903" s="11">
        <v>1972</v>
      </c>
      <c r="B1903" s="12">
        <v>44942</v>
      </c>
      <c r="C1903" s="20" t="s">
        <v>764</v>
      </c>
      <c r="D1903" s="16" t="s">
        <v>1632</v>
      </c>
      <c r="E1903" s="16"/>
      <c r="I1903" s="37" t="s">
        <v>25</v>
      </c>
      <c r="J1903" s="37">
        <v>10</v>
      </c>
      <c r="K1903" s="13" t="e">
        <f>VLOOKUP(I1903,#REF!,2,0)</f>
        <v>#REF!</v>
      </c>
      <c r="L1903" s="17" t="e">
        <f>VLOOKUP(I1903,#REF!,6,0)</f>
        <v>#REF!</v>
      </c>
      <c r="M1903" s="30" t="e">
        <f t="shared" si="74"/>
        <v>#REF!</v>
      </c>
      <c r="N1903" s="19">
        <v>4146113354</v>
      </c>
      <c r="O1903" s="19" t="s">
        <v>1673</v>
      </c>
      <c r="P1903" s="129" t="e">
        <f>VLOOKUP(I1903,#REF!,5,0)</f>
        <v>#REF!</v>
      </c>
      <c r="Q1903" s="19" t="s">
        <v>623</v>
      </c>
    </row>
    <row r="1904" spans="1:17" hidden="1">
      <c r="A1904" s="11">
        <v>1973</v>
      </c>
      <c r="B1904" s="12">
        <v>44942</v>
      </c>
      <c r="C1904" s="20" t="s">
        <v>764</v>
      </c>
      <c r="D1904" s="16" t="s">
        <v>1632</v>
      </c>
      <c r="E1904" s="16"/>
      <c r="I1904" s="37" t="s">
        <v>26</v>
      </c>
      <c r="J1904" s="37">
        <v>10</v>
      </c>
      <c r="K1904" s="13" t="e">
        <f>VLOOKUP(I1904,#REF!,2,0)</f>
        <v>#REF!</v>
      </c>
      <c r="L1904" s="17" t="e">
        <f>VLOOKUP(I1904,#REF!,6,0)</f>
        <v>#REF!</v>
      </c>
      <c r="M1904" s="30" t="e">
        <f t="shared" si="74"/>
        <v>#REF!</v>
      </c>
      <c r="N1904" s="19">
        <v>4146113354</v>
      </c>
      <c r="O1904" s="19" t="s">
        <v>1673</v>
      </c>
      <c r="P1904" s="129" t="e">
        <f>VLOOKUP(I1904,#REF!,5,0)</f>
        <v>#REF!</v>
      </c>
      <c r="Q1904" s="19" t="s">
        <v>623</v>
      </c>
    </row>
    <row r="1905" spans="1:17" hidden="1">
      <c r="A1905" s="11">
        <v>1974</v>
      </c>
      <c r="B1905" s="12">
        <v>44942</v>
      </c>
      <c r="C1905" s="20" t="s">
        <v>764</v>
      </c>
      <c r="D1905" s="16" t="s">
        <v>1632</v>
      </c>
      <c r="E1905" s="16"/>
      <c r="I1905" s="37" t="s">
        <v>31</v>
      </c>
      <c r="J1905" s="37">
        <v>10</v>
      </c>
      <c r="K1905" s="13" t="e">
        <f>VLOOKUP(I1905,#REF!,2,0)</f>
        <v>#REF!</v>
      </c>
      <c r="L1905" s="17" t="e">
        <f>VLOOKUP(I1905,#REF!,6,0)</f>
        <v>#REF!</v>
      </c>
      <c r="M1905" s="30" t="e">
        <f t="shared" si="74"/>
        <v>#REF!</v>
      </c>
      <c r="N1905" s="19">
        <v>4146113354</v>
      </c>
      <c r="O1905" s="19" t="s">
        <v>1673</v>
      </c>
      <c r="P1905" s="129" t="e">
        <f>VLOOKUP(I1905,#REF!,5,0)</f>
        <v>#REF!</v>
      </c>
      <c r="Q1905" s="19" t="s">
        <v>623</v>
      </c>
    </row>
    <row r="1906" spans="1:17" hidden="1">
      <c r="A1906" s="11">
        <v>1975</v>
      </c>
      <c r="B1906" s="12">
        <v>44942</v>
      </c>
      <c r="C1906" s="20" t="s">
        <v>764</v>
      </c>
      <c r="D1906" s="16" t="s">
        <v>1633</v>
      </c>
      <c r="E1906" s="16"/>
      <c r="I1906" s="37" t="s">
        <v>21</v>
      </c>
      <c r="J1906" s="37">
        <v>10</v>
      </c>
      <c r="K1906" s="13" t="e">
        <f>VLOOKUP(I1906,#REF!,2,0)</f>
        <v>#REF!</v>
      </c>
      <c r="L1906" s="17" t="e">
        <f>VLOOKUP(I1906,#REF!,6,0)</f>
        <v>#REF!</v>
      </c>
      <c r="M1906" s="30" t="e">
        <f t="shared" si="74"/>
        <v>#REF!</v>
      </c>
      <c r="N1906" s="19">
        <v>4146113355</v>
      </c>
      <c r="O1906" s="19" t="s">
        <v>1674</v>
      </c>
      <c r="P1906" s="129" t="e">
        <f>VLOOKUP(I1906,#REF!,5,0)</f>
        <v>#REF!</v>
      </c>
      <c r="Q1906" s="19" t="s">
        <v>623</v>
      </c>
    </row>
    <row r="1907" spans="1:17" hidden="1">
      <c r="A1907" s="11">
        <v>1976</v>
      </c>
      <c r="B1907" s="12">
        <v>44942</v>
      </c>
      <c r="C1907" s="20" t="s">
        <v>764</v>
      </c>
      <c r="D1907" s="15" t="s">
        <v>1633</v>
      </c>
      <c r="I1907" s="37" t="s">
        <v>35</v>
      </c>
      <c r="J1907" s="37">
        <v>10</v>
      </c>
      <c r="K1907" s="13" t="e">
        <f>VLOOKUP(I1907,#REF!,2,0)</f>
        <v>#REF!</v>
      </c>
      <c r="L1907" s="17" t="e">
        <f>VLOOKUP(I1907,#REF!,6,0)</f>
        <v>#REF!</v>
      </c>
      <c r="M1907" s="30" t="e">
        <f t="shared" si="74"/>
        <v>#REF!</v>
      </c>
      <c r="N1907" s="19">
        <v>4146113355</v>
      </c>
      <c r="O1907" s="19" t="s">
        <v>1674</v>
      </c>
      <c r="P1907" s="129" t="e">
        <f>VLOOKUP(I1907,#REF!,5,0)</f>
        <v>#REF!</v>
      </c>
      <c r="Q1907" s="19" t="s">
        <v>623</v>
      </c>
    </row>
    <row r="1908" spans="1:17" hidden="1">
      <c r="A1908" s="11">
        <v>1977</v>
      </c>
      <c r="B1908" s="12">
        <v>44942</v>
      </c>
      <c r="C1908" s="20" t="s">
        <v>764</v>
      </c>
      <c r="D1908" s="15" t="s">
        <v>1633</v>
      </c>
      <c r="I1908" s="37" t="s">
        <v>41</v>
      </c>
      <c r="J1908" s="37">
        <v>10</v>
      </c>
      <c r="K1908" s="13" t="e">
        <f>VLOOKUP(I1908,#REF!,2,0)</f>
        <v>#REF!</v>
      </c>
      <c r="L1908" s="17" t="e">
        <f>VLOOKUP(I1908,#REF!,6,0)</f>
        <v>#REF!</v>
      </c>
      <c r="M1908" s="30" t="e">
        <f t="shared" si="74"/>
        <v>#REF!</v>
      </c>
      <c r="N1908" s="19">
        <v>4146113355</v>
      </c>
      <c r="O1908" s="19" t="s">
        <v>1674</v>
      </c>
      <c r="P1908" s="129" t="e">
        <f>VLOOKUP(I1908,#REF!,5,0)</f>
        <v>#REF!</v>
      </c>
      <c r="Q1908" s="19" t="s">
        <v>624</v>
      </c>
    </row>
    <row r="1909" spans="1:17">
      <c r="A1909" s="11">
        <v>1978</v>
      </c>
      <c r="B1909" s="12">
        <v>44942</v>
      </c>
      <c r="C1909" s="20" t="s">
        <v>764</v>
      </c>
      <c r="D1909" s="15" t="s">
        <v>1633</v>
      </c>
      <c r="I1909" s="37" t="s">
        <v>25</v>
      </c>
      <c r="J1909" s="37">
        <v>10</v>
      </c>
      <c r="K1909" s="13" t="e">
        <f>VLOOKUP(I1909,#REF!,2,0)</f>
        <v>#REF!</v>
      </c>
      <c r="L1909" s="17" t="e">
        <f>VLOOKUP(I1909,#REF!,6,0)</f>
        <v>#REF!</v>
      </c>
      <c r="M1909" s="30" t="e">
        <f t="shared" si="74"/>
        <v>#REF!</v>
      </c>
      <c r="N1909" s="19">
        <v>4146113355</v>
      </c>
      <c r="O1909" s="19" t="s">
        <v>1674</v>
      </c>
      <c r="P1909" s="129" t="e">
        <f>VLOOKUP(I1909,#REF!,5,0)</f>
        <v>#REF!</v>
      </c>
      <c r="Q1909" s="19" t="s">
        <v>624</v>
      </c>
    </row>
    <row r="1910" spans="1:17" hidden="1">
      <c r="A1910" s="11">
        <v>1979</v>
      </c>
      <c r="B1910" s="12">
        <v>44942</v>
      </c>
      <c r="C1910" s="20" t="s">
        <v>764</v>
      </c>
      <c r="D1910" s="15" t="s">
        <v>1633</v>
      </c>
      <c r="I1910" s="37" t="s">
        <v>26</v>
      </c>
      <c r="J1910" s="37">
        <v>10</v>
      </c>
      <c r="K1910" s="13" t="e">
        <f>VLOOKUP(I1910,#REF!,2,0)</f>
        <v>#REF!</v>
      </c>
      <c r="L1910" s="17" t="e">
        <f>VLOOKUP(I1910,#REF!,6,0)</f>
        <v>#REF!</v>
      </c>
      <c r="M1910" s="30" t="e">
        <f t="shared" ref="M1910:M1969" si="75">J1910*L1910</f>
        <v>#REF!</v>
      </c>
      <c r="N1910" s="19">
        <v>4146113355</v>
      </c>
      <c r="O1910" s="19" t="s">
        <v>1674</v>
      </c>
      <c r="P1910" s="129" t="e">
        <f>VLOOKUP(I1910,#REF!,5,0)</f>
        <v>#REF!</v>
      </c>
      <c r="Q1910" s="19" t="s">
        <v>624</v>
      </c>
    </row>
    <row r="1911" spans="1:17" hidden="1">
      <c r="A1911" s="11">
        <v>1980</v>
      </c>
      <c r="B1911" s="12">
        <v>44942</v>
      </c>
      <c r="C1911" s="20" t="s">
        <v>764</v>
      </c>
      <c r="D1911" s="15" t="s">
        <v>1633</v>
      </c>
      <c r="I1911" s="37" t="s">
        <v>31</v>
      </c>
      <c r="J1911" s="37">
        <v>10</v>
      </c>
      <c r="K1911" s="13" t="e">
        <f>VLOOKUP(I1911,#REF!,2,0)</f>
        <v>#REF!</v>
      </c>
      <c r="L1911" s="17" t="e">
        <f>VLOOKUP(I1911,#REF!,6,0)</f>
        <v>#REF!</v>
      </c>
      <c r="M1911" s="30" t="e">
        <f t="shared" si="75"/>
        <v>#REF!</v>
      </c>
      <c r="N1911" s="19">
        <v>4146113355</v>
      </c>
      <c r="O1911" s="19" t="s">
        <v>1674</v>
      </c>
      <c r="P1911" s="129" t="e">
        <f>VLOOKUP(I1911,#REF!,5,0)</f>
        <v>#REF!</v>
      </c>
      <c r="Q1911" s="19" t="s">
        <v>624</v>
      </c>
    </row>
    <row r="1912" spans="1:17" hidden="1">
      <c r="A1912" s="11">
        <v>1981</v>
      </c>
      <c r="B1912" s="12">
        <v>44942</v>
      </c>
      <c r="C1912" s="20" t="s">
        <v>764</v>
      </c>
      <c r="D1912" s="15" t="s">
        <v>1634</v>
      </c>
      <c r="I1912" s="37" t="s">
        <v>21</v>
      </c>
      <c r="J1912" s="37">
        <v>10</v>
      </c>
      <c r="K1912" s="13" t="e">
        <f>VLOOKUP(I1912,#REF!,2,0)</f>
        <v>#REF!</v>
      </c>
      <c r="L1912" s="17" t="e">
        <f>VLOOKUP(I1912,#REF!,6,0)</f>
        <v>#REF!</v>
      </c>
      <c r="M1912" s="30" t="e">
        <f t="shared" si="75"/>
        <v>#REF!</v>
      </c>
      <c r="N1912" s="19">
        <v>4146113356</v>
      </c>
      <c r="O1912" s="19" t="s">
        <v>1675</v>
      </c>
      <c r="P1912" s="129" t="e">
        <f>VLOOKUP(I1912,#REF!,5,0)</f>
        <v>#REF!</v>
      </c>
      <c r="Q1912" s="19" t="s">
        <v>625</v>
      </c>
    </row>
    <row r="1913" spans="1:17" hidden="1">
      <c r="A1913" s="11">
        <v>1982</v>
      </c>
      <c r="B1913" s="12">
        <v>44942</v>
      </c>
      <c r="C1913" s="20" t="s">
        <v>764</v>
      </c>
      <c r="D1913" s="15" t="s">
        <v>1634</v>
      </c>
      <c r="I1913" s="37" t="s">
        <v>35</v>
      </c>
      <c r="J1913" s="37">
        <v>10</v>
      </c>
      <c r="K1913" s="13" t="e">
        <f>VLOOKUP(I1913,#REF!,2,0)</f>
        <v>#REF!</v>
      </c>
      <c r="L1913" s="17" t="e">
        <f>VLOOKUP(I1913,#REF!,6,0)</f>
        <v>#REF!</v>
      </c>
      <c r="M1913" s="30" t="e">
        <f t="shared" si="75"/>
        <v>#REF!</v>
      </c>
      <c r="N1913" s="19">
        <v>4146113356</v>
      </c>
      <c r="O1913" s="19" t="s">
        <v>1675</v>
      </c>
      <c r="P1913" s="129" t="e">
        <f>VLOOKUP(I1913,#REF!,5,0)</f>
        <v>#REF!</v>
      </c>
      <c r="Q1913" s="19" t="s">
        <v>625</v>
      </c>
    </row>
    <row r="1914" spans="1:17" hidden="1">
      <c r="A1914" s="11">
        <v>1983</v>
      </c>
      <c r="B1914" s="12">
        <v>44942</v>
      </c>
      <c r="C1914" s="20" t="s">
        <v>764</v>
      </c>
      <c r="D1914" s="15" t="s">
        <v>1634</v>
      </c>
      <c r="I1914" s="37" t="s">
        <v>41</v>
      </c>
      <c r="J1914" s="37">
        <v>10</v>
      </c>
      <c r="K1914" s="13" t="e">
        <f>VLOOKUP(I1914,#REF!,2,0)</f>
        <v>#REF!</v>
      </c>
      <c r="L1914" s="17" t="e">
        <f>VLOOKUP(I1914,#REF!,6,0)</f>
        <v>#REF!</v>
      </c>
      <c r="M1914" s="30" t="e">
        <f t="shared" si="75"/>
        <v>#REF!</v>
      </c>
      <c r="N1914" s="19">
        <v>4146113356</v>
      </c>
      <c r="O1914" s="19" t="s">
        <v>1675</v>
      </c>
      <c r="P1914" s="129" t="e">
        <f>VLOOKUP(I1914,#REF!,5,0)</f>
        <v>#REF!</v>
      </c>
      <c r="Q1914" s="19" t="s">
        <v>625</v>
      </c>
    </row>
    <row r="1915" spans="1:17">
      <c r="A1915" s="11">
        <v>1984</v>
      </c>
      <c r="B1915" s="12">
        <v>44942</v>
      </c>
      <c r="C1915" s="20" t="s">
        <v>764</v>
      </c>
      <c r="D1915" s="15" t="s">
        <v>1634</v>
      </c>
      <c r="I1915" s="37" t="s">
        <v>25</v>
      </c>
      <c r="J1915" s="37">
        <v>10</v>
      </c>
      <c r="K1915" s="13" t="e">
        <f>VLOOKUP(I1915,#REF!,2,0)</f>
        <v>#REF!</v>
      </c>
      <c r="L1915" s="17" t="e">
        <f>VLOOKUP(I1915,#REF!,6,0)</f>
        <v>#REF!</v>
      </c>
      <c r="M1915" s="30" t="e">
        <f t="shared" si="75"/>
        <v>#REF!</v>
      </c>
      <c r="N1915" s="19">
        <v>4146113356</v>
      </c>
      <c r="O1915" s="19" t="s">
        <v>1675</v>
      </c>
      <c r="P1915" s="129" t="e">
        <f>VLOOKUP(I1915,#REF!,5,0)</f>
        <v>#REF!</v>
      </c>
      <c r="Q1915" s="19" t="s">
        <v>625</v>
      </c>
    </row>
    <row r="1916" spans="1:17" hidden="1">
      <c r="A1916" s="11">
        <v>1985</v>
      </c>
      <c r="B1916" s="12">
        <v>44942</v>
      </c>
      <c r="C1916" s="20" t="s">
        <v>764</v>
      </c>
      <c r="D1916" s="15" t="s">
        <v>1634</v>
      </c>
      <c r="I1916" s="37" t="s">
        <v>26</v>
      </c>
      <c r="J1916" s="37">
        <v>10</v>
      </c>
      <c r="K1916" s="13" t="e">
        <f>VLOOKUP(I1916,#REF!,2,0)</f>
        <v>#REF!</v>
      </c>
      <c r="L1916" s="17" t="e">
        <f>VLOOKUP(I1916,#REF!,6,0)</f>
        <v>#REF!</v>
      </c>
      <c r="M1916" s="30" t="e">
        <f t="shared" si="75"/>
        <v>#REF!</v>
      </c>
      <c r="N1916" s="19">
        <v>4146113356</v>
      </c>
      <c r="O1916" s="19" t="s">
        <v>1675</v>
      </c>
      <c r="P1916" s="129" t="e">
        <f>VLOOKUP(I1916,#REF!,5,0)</f>
        <v>#REF!</v>
      </c>
      <c r="Q1916" s="19" t="s">
        <v>625</v>
      </c>
    </row>
    <row r="1917" spans="1:17" hidden="1">
      <c r="A1917" s="11">
        <v>1986</v>
      </c>
      <c r="B1917" s="12">
        <v>44942</v>
      </c>
      <c r="C1917" s="20" t="s">
        <v>764</v>
      </c>
      <c r="D1917" s="15" t="s">
        <v>1634</v>
      </c>
      <c r="I1917" s="11" t="s">
        <v>31</v>
      </c>
      <c r="J1917" s="11">
        <v>10</v>
      </c>
      <c r="K1917" s="13" t="e">
        <f>VLOOKUP(I1917,#REF!,2,0)</f>
        <v>#REF!</v>
      </c>
      <c r="L1917" s="17" t="e">
        <f>VLOOKUP(I1917,#REF!,6,0)</f>
        <v>#REF!</v>
      </c>
      <c r="M1917" s="30" t="e">
        <f t="shared" si="75"/>
        <v>#REF!</v>
      </c>
      <c r="N1917" s="19">
        <v>4146113356</v>
      </c>
      <c r="O1917" s="19" t="s">
        <v>1675</v>
      </c>
      <c r="P1917" s="129" t="e">
        <f>VLOOKUP(I1917,#REF!,5,0)</f>
        <v>#REF!</v>
      </c>
      <c r="Q1917" s="19" t="s">
        <v>626</v>
      </c>
    </row>
    <row r="1918" spans="1:17" hidden="1">
      <c r="A1918" s="11">
        <v>1987</v>
      </c>
      <c r="B1918" s="12">
        <v>44942</v>
      </c>
      <c r="C1918" s="20" t="s">
        <v>764</v>
      </c>
      <c r="D1918" s="15" t="s">
        <v>1635</v>
      </c>
      <c r="I1918" s="11" t="s">
        <v>35</v>
      </c>
      <c r="J1918" s="11">
        <v>3</v>
      </c>
      <c r="K1918" s="13" t="e">
        <f>VLOOKUP(I1918,#REF!,2,0)</f>
        <v>#REF!</v>
      </c>
      <c r="L1918" s="17" t="e">
        <f>VLOOKUP(I1918,#REF!,6,0)</f>
        <v>#REF!</v>
      </c>
      <c r="M1918" s="30" t="e">
        <f t="shared" si="75"/>
        <v>#REF!</v>
      </c>
      <c r="N1918" s="19">
        <v>4146114150</v>
      </c>
      <c r="O1918" s="19" t="s">
        <v>1676</v>
      </c>
      <c r="P1918" s="129" t="e">
        <f>VLOOKUP(I1918,#REF!,5,0)</f>
        <v>#REF!</v>
      </c>
      <c r="Q1918" s="19" t="s">
        <v>626</v>
      </c>
    </row>
    <row r="1919" spans="1:17" hidden="1">
      <c r="A1919" s="11">
        <v>1988</v>
      </c>
      <c r="B1919" s="12">
        <v>44942</v>
      </c>
      <c r="C1919" s="20" t="s">
        <v>764</v>
      </c>
      <c r="D1919" s="15" t="s">
        <v>1635</v>
      </c>
      <c r="I1919" s="11" t="s">
        <v>31</v>
      </c>
      <c r="J1919" s="11">
        <v>2</v>
      </c>
      <c r="K1919" s="13" t="e">
        <f>VLOOKUP(I1919,#REF!,2,0)</f>
        <v>#REF!</v>
      </c>
      <c r="L1919" s="17" t="e">
        <f>VLOOKUP(I1919,#REF!,6,0)</f>
        <v>#REF!</v>
      </c>
      <c r="M1919" s="30" t="e">
        <f t="shared" si="75"/>
        <v>#REF!</v>
      </c>
      <c r="N1919" s="19">
        <v>4146114150</v>
      </c>
      <c r="O1919" s="19" t="s">
        <v>1676</v>
      </c>
      <c r="P1919" s="129" t="e">
        <f>VLOOKUP(I1919,#REF!,5,0)</f>
        <v>#REF!</v>
      </c>
      <c r="Q1919" s="19" t="s">
        <v>626</v>
      </c>
    </row>
    <row r="1920" spans="1:17" hidden="1">
      <c r="A1920" s="11">
        <v>1989</v>
      </c>
      <c r="B1920" s="12">
        <v>44942</v>
      </c>
      <c r="C1920" s="20" t="s">
        <v>764</v>
      </c>
      <c r="D1920" s="15" t="s">
        <v>1635</v>
      </c>
      <c r="I1920" s="11" t="s">
        <v>41</v>
      </c>
      <c r="J1920" s="11">
        <v>2</v>
      </c>
      <c r="K1920" s="13" t="e">
        <f>VLOOKUP(I1920,#REF!,2,0)</f>
        <v>#REF!</v>
      </c>
      <c r="L1920" s="17" t="e">
        <f>VLOOKUP(I1920,#REF!,6,0)</f>
        <v>#REF!</v>
      </c>
      <c r="M1920" s="30" t="e">
        <f t="shared" si="75"/>
        <v>#REF!</v>
      </c>
      <c r="N1920" s="19">
        <v>4146114150</v>
      </c>
      <c r="O1920" s="19" t="s">
        <v>1676</v>
      </c>
      <c r="P1920" s="129" t="e">
        <f>VLOOKUP(I1920,#REF!,5,0)</f>
        <v>#REF!</v>
      </c>
      <c r="Q1920" s="19" t="s">
        <v>626</v>
      </c>
    </row>
    <row r="1921" spans="1:17" hidden="1">
      <c r="A1921" s="11">
        <v>1990</v>
      </c>
      <c r="B1921" s="12">
        <v>44942</v>
      </c>
      <c r="C1921" s="20" t="s">
        <v>764</v>
      </c>
      <c r="D1921" s="15" t="s">
        <v>1635</v>
      </c>
      <c r="I1921" s="11" t="s">
        <v>21</v>
      </c>
      <c r="J1921" s="11">
        <v>2</v>
      </c>
      <c r="K1921" s="13" t="e">
        <f>VLOOKUP(I1921,#REF!,2,0)</f>
        <v>#REF!</v>
      </c>
      <c r="L1921" s="17" t="e">
        <f>VLOOKUP(I1921,#REF!,6,0)</f>
        <v>#REF!</v>
      </c>
      <c r="M1921" s="30" t="e">
        <f t="shared" si="75"/>
        <v>#REF!</v>
      </c>
      <c r="N1921" s="19">
        <v>4146114150</v>
      </c>
      <c r="O1921" s="19" t="s">
        <v>1676</v>
      </c>
      <c r="P1921" s="129" t="e">
        <f>VLOOKUP(I1921,#REF!,5,0)</f>
        <v>#REF!</v>
      </c>
      <c r="Q1921" s="19" t="s">
        <v>626</v>
      </c>
    </row>
    <row r="1922" spans="1:17">
      <c r="A1922" s="11">
        <v>1991</v>
      </c>
      <c r="B1922" s="12">
        <v>44942</v>
      </c>
      <c r="C1922" s="20" t="s">
        <v>764</v>
      </c>
      <c r="D1922" s="15" t="s">
        <v>1635</v>
      </c>
      <c r="I1922" s="11" t="s">
        <v>25</v>
      </c>
      <c r="J1922" s="11">
        <v>2</v>
      </c>
      <c r="K1922" s="13" t="e">
        <f>VLOOKUP(I1922,#REF!,2,0)</f>
        <v>#REF!</v>
      </c>
      <c r="L1922" s="17" t="e">
        <f>VLOOKUP(I1922,#REF!,6,0)</f>
        <v>#REF!</v>
      </c>
      <c r="M1922" s="30" t="e">
        <f t="shared" si="75"/>
        <v>#REF!</v>
      </c>
      <c r="N1922" s="19">
        <v>4146114150</v>
      </c>
      <c r="O1922" s="19" t="s">
        <v>1676</v>
      </c>
      <c r="P1922" s="129" t="e">
        <f>VLOOKUP(I1922,#REF!,5,0)</f>
        <v>#REF!</v>
      </c>
      <c r="Q1922" s="19" t="s">
        <v>627</v>
      </c>
    </row>
    <row r="1923" spans="1:17" hidden="1">
      <c r="A1923" s="11">
        <v>1992</v>
      </c>
      <c r="B1923" s="12">
        <v>44942</v>
      </c>
      <c r="C1923" s="20" t="s">
        <v>764</v>
      </c>
      <c r="D1923" s="15" t="s">
        <v>1636</v>
      </c>
      <c r="I1923" s="11" t="s">
        <v>31</v>
      </c>
      <c r="J1923" s="11">
        <v>10</v>
      </c>
      <c r="K1923" s="13" t="e">
        <f>VLOOKUP(I1923,#REF!,2,0)</f>
        <v>#REF!</v>
      </c>
      <c r="L1923" s="17" t="e">
        <f>VLOOKUP(I1923,#REF!,6,0)</f>
        <v>#REF!</v>
      </c>
      <c r="M1923" s="30" t="e">
        <f t="shared" si="75"/>
        <v>#REF!</v>
      </c>
      <c r="N1923" s="19">
        <v>4146113357</v>
      </c>
      <c r="O1923" s="19" t="s">
        <v>1677</v>
      </c>
      <c r="P1923" s="129" t="e">
        <f>VLOOKUP(I1923,#REF!,5,0)</f>
        <v>#REF!</v>
      </c>
      <c r="Q1923" s="19" t="s">
        <v>627</v>
      </c>
    </row>
    <row r="1924" spans="1:17" hidden="1">
      <c r="A1924" s="11">
        <v>1993</v>
      </c>
      <c r="B1924" s="12">
        <v>44942</v>
      </c>
      <c r="C1924" s="20" t="s">
        <v>764</v>
      </c>
      <c r="D1924" s="15" t="s">
        <v>1636</v>
      </c>
      <c r="I1924" s="11" t="s">
        <v>26</v>
      </c>
      <c r="J1924" s="11">
        <v>10</v>
      </c>
      <c r="K1924" s="13" t="e">
        <f>VLOOKUP(I1924,#REF!,2,0)</f>
        <v>#REF!</v>
      </c>
      <c r="L1924" s="17" t="e">
        <f>VLOOKUP(I1924,#REF!,6,0)</f>
        <v>#REF!</v>
      </c>
      <c r="M1924" s="30" t="e">
        <f t="shared" si="75"/>
        <v>#REF!</v>
      </c>
      <c r="N1924" s="19">
        <v>4146113357</v>
      </c>
      <c r="O1924" s="19" t="s">
        <v>1677</v>
      </c>
      <c r="P1924" s="129" t="e">
        <f>VLOOKUP(I1924,#REF!,5,0)</f>
        <v>#REF!</v>
      </c>
      <c r="Q1924" s="19" t="s">
        <v>627</v>
      </c>
    </row>
    <row r="1925" spans="1:17">
      <c r="A1925" s="11">
        <v>1994</v>
      </c>
      <c r="B1925" s="12">
        <v>44942</v>
      </c>
      <c r="C1925" s="20" t="s">
        <v>764</v>
      </c>
      <c r="D1925" s="15" t="s">
        <v>1636</v>
      </c>
      <c r="I1925" s="11" t="s">
        <v>25</v>
      </c>
      <c r="J1925" s="11">
        <v>5</v>
      </c>
      <c r="K1925" s="13" t="e">
        <f>VLOOKUP(I1925,#REF!,2,0)</f>
        <v>#REF!</v>
      </c>
      <c r="L1925" s="17" t="e">
        <f>VLOOKUP(I1925,#REF!,6,0)</f>
        <v>#REF!</v>
      </c>
      <c r="M1925" s="30" t="e">
        <f t="shared" si="75"/>
        <v>#REF!</v>
      </c>
      <c r="N1925" s="19">
        <v>4146113357</v>
      </c>
      <c r="O1925" s="19" t="s">
        <v>1677</v>
      </c>
      <c r="P1925" s="129" t="e">
        <f>VLOOKUP(I1925,#REF!,5,0)</f>
        <v>#REF!</v>
      </c>
      <c r="Q1925" s="19" t="s">
        <v>628</v>
      </c>
    </row>
    <row r="1926" spans="1:17" hidden="1">
      <c r="A1926" s="11">
        <v>1995</v>
      </c>
      <c r="B1926" s="12">
        <v>44942</v>
      </c>
      <c r="C1926" s="20" t="s">
        <v>764</v>
      </c>
      <c r="D1926" s="15" t="s">
        <v>1636</v>
      </c>
      <c r="I1926" s="11" t="s">
        <v>41</v>
      </c>
      <c r="J1926" s="11">
        <v>10</v>
      </c>
      <c r="K1926" s="13" t="e">
        <f>VLOOKUP(I1926,#REF!,2,0)</f>
        <v>#REF!</v>
      </c>
      <c r="L1926" s="17" t="e">
        <f>VLOOKUP(I1926,#REF!,6,0)</f>
        <v>#REF!</v>
      </c>
      <c r="M1926" s="30" t="e">
        <f t="shared" si="75"/>
        <v>#REF!</v>
      </c>
      <c r="N1926" s="19">
        <v>4146113357</v>
      </c>
      <c r="O1926" s="19" t="s">
        <v>1677</v>
      </c>
      <c r="P1926" s="129" t="e">
        <f>VLOOKUP(I1926,#REF!,5,0)</f>
        <v>#REF!</v>
      </c>
      <c r="Q1926" s="19" t="s">
        <v>628</v>
      </c>
    </row>
    <row r="1927" spans="1:17" hidden="1">
      <c r="A1927" s="11">
        <v>1996</v>
      </c>
      <c r="B1927" s="12">
        <v>44942</v>
      </c>
      <c r="C1927" s="20" t="s">
        <v>764</v>
      </c>
      <c r="D1927" s="15" t="s">
        <v>1636</v>
      </c>
      <c r="I1927" s="11" t="s">
        <v>35</v>
      </c>
      <c r="J1927" s="11">
        <v>10</v>
      </c>
      <c r="K1927" s="13" t="e">
        <f>VLOOKUP(I1927,#REF!,2,0)</f>
        <v>#REF!</v>
      </c>
      <c r="L1927" s="17" t="e">
        <f>VLOOKUP(I1927,#REF!,6,0)</f>
        <v>#REF!</v>
      </c>
      <c r="M1927" s="30" t="e">
        <f t="shared" si="75"/>
        <v>#REF!</v>
      </c>
      <c r="N1927" s="19">
        <v>4146113357</v>
      </c>
      <c r="O1927" s="19" t="s">
        <v>1677</v>
      </c>
      <c r="P1927" s="129" t="e">
        <f>VLOOKUP(I1927,#REF!,5,0)</f>
        <v>#REF!</v>
      </c>
      <c r="Q1927" s="19" t="s">
        <v>628</v>
      </c>
    </row>
    <row r="1928" spans="1:17" hidden="1">
      <c r="A1928" s="11">
        <v>1997</v>
      </c>
      <c r="B1928" s="12">
        <v>44942</v>
      </c>
      <c r="C1928" s="20" t="s">
        <v>764</v>
      </c>
      <c r="D1928" s="15" t="s">
        <v>1636</v>
      </c>
      <c r="I1928" s="11" t="s">
        <v>21</v>
      </c>
      <c r="J1928" s="11">
        <v>10</v>
      </c>
      <c r="K1928" s="13" t="e">
        <f>VLOOKUP(I1928,#REF!,2,0)</f>
        <v>#REF!</v>
      </c>
      <c r="L1928" s="17" t="e">
        <f>VLOOKUP(I1928,#REF!,6,0)</f>
        <v>#REF!</v>
      </c>
      <c r="M1928" s="30" t="e">
        <f t="shared" si="75"/>
        <v>#REF!</v>
      </c>
      <c r="N1928" s="19">
        <v>4146113357</v>
      </c>
      <c r="O1928" s="19" t="s">
        <v>1677</v>
      </c>
      <c r="P1928" s="129" t="e">
        <f>VLOOKUP(I1928,#REF!,5,0)</f>
        <v>#REF!</v>
      </c>
      <c r="Q1928" s="19" t="s">
        <v>628</v>
      </c>
    </row>
    <row r="1929" spans="1:17" hidden="1">
      <c r="A1929" s="11">
        <v>1998</v>
      </c>
      <c r="B1929" s="12">
        <v>44942</v>
      </c>
      <c r="C1929" s="20" t="s">
        <v>764</v>
      </c>
      <c r="D1929" s="15" t="s">
        <v>1637</v>
      </c>
      <c r="I1929" s="11" t="s">
        <v>21</v>
      </c>
      <c r="J1929" s="11">
        <v>10</v>
      </c>
      <c r="K1929" s="13" t="e">
        <f>VLOOKUP(I1929,#REF!,2,0)</f>
        <v>#REF!</v>
      </c>
      <c r="L1929" s="17" t="e">
        <f>VLOOKUP(I1929,#REF!,6,0)</f>
        <v>#REF!</v>
      </c>
      <c r="M1929" s="30" t="e">
        <f t="shared" si="75"/>
        <v>#REF!</v>
      </c>
      <c r="N1929" s="19">
        <v>4146113358</v>
      </c>
      <c r="O1929" s="19" t="s">
        <v>1678</v>
      </c>
      <c r="P1929" s="129" t="e">
        <f>VLOOKUP(I1929,#REF!,5,0)</f>
        <v>#REF!</v>
      </c>
      <c r="Q1929" s="19" t="s">
        <v>628</v>
      </c>
    </row>
    <row r="1930" spans="1:17" hidden="1">
      <c r="A1930" s="11">
        <v>1999</v>
      </c>
      <c r="B1930" s="12">
        <v>44942</v>
      </c>
      <c r="C1930" s="20" t="s">
        <v>764</v>
      </c>
      <c r="D1930" s="15" t="s">
        <v>1637</v>
      </c>
      <c r="I1930" s="11" t="s">
        <v>35</v>
      </c>
      <c r="J1930" s="11">
        <v>10</v>
      </c>
      <c r="K1930" s="13" t="e">
        <f>VLOOKUP(I1930,#REF!,2,0)</f>
        <v>#REF!</v>
      </c>
      <c r="L1930" s="17" t="e">
        <f>VLOOKUP(I1930,#REF!,6,0)</f>
        <v>#REF!</v>
      </c>
      <c r="M1930" s="30" t="e">
        <f t="shared" si="75"/>
        <v>#REF!</v>
      </c>
      <c r="N1930" s="19">
        <v>4146113358</v>
      </c>
      <c r="O1930" s="19" t="s">
        <v>1678</v>
      </c>
      <c r="P1930" s="129" t="e">
        <f>VLOOKUP(I1930,#REF!,5,0)</f>
        <v>#REF!</v>
      </c>
      <c r="Q1930" s="19" t="s">
        <v>628</v>
      </c>
    </row>
    <row r="1931" spans="1:17" hidden="1">
      <c r="A1931" s="11">
        <v>2000</v>
      </c>
      <c r="B1931" s="12">
        <v>44942</v>
      </c>
      <c r="C1931" s="20" t="s">
        <v>764</v>
      </c>
      <c r="D1931" s="15" t="s">
        <v>1637</v>
      </c>
      <c r="I1931" s="11" t="s">
        <v>41</v>
      </c>
      <c r="J1931" s="11">
        <v>10</v>
      </c>
      <c r="K1931" s="13" t="e">
        <f>VLOOKUP(I1931,#REF!,2,0)</f>
        <v>#REF!</v>
      </c>
      <c r="L1931" s="17" t="e">
        <f>VLOOKUP(I1931,#REF!,6,0)</f>
        <v>#REF!</v>
      </c>
      <c r="M1931" s="30" t="e">
        <f t="shared" si="75"/>
        <v>#REF!</v>
      </c>
      <c r="N1931" s="19">
        <v>4146113358</v>
      </c>
      <c r="O1931" s="19" t="s">
        <v>1678</v>
      </c>
      <c r="P1931" s="129" t="e">
        <f>VLOOKUP(I1931,#REF!,5,0)</f>
        <v>#REF!</v>
      </c>
      <c r="Q1931" s="19" t="s">
        <v>629</v>
      </c>
    </row>
    <row r="1932" spans="1:17">
      <c r="A1932" s="11">
        <v>2001</v>
      </c>
      <c r="B1932" s="12">
        <v>44942</v>
      </c>
      <c r="C1932" s="20" t="s">
        <v>764</v>
      </c>
      <c r="D1932" s="15" t="s">
        <v>1637</v>
      </c>
      <c r="I1932" s="11" t="s">
        <v>25</v>
      </c>
      <c r="J1932" s="11">
        <v>10</v>
      </c>
      <c r="K1932" s="13" t="e">
        <f>VLOOKUP(I1932,#REF!,2,0)</f>
        <v>#REF!</v>
      </c>
      <c r="L1932" s="17" t="e">
        <f>VLOOKUP(I1932,#REF!,6,0)</f>
        <v>#REF!</v>
      </c>
      <c r="M1932" s="30" t="e">
        <f t="shared" si="75"/>
        <v>#REF!</v>
      </c>
      <c r="N1932" s="19">
        <v>4146113358</v>
      </c>
      <c r="O1932" s="19" t="s">
        <v>1678</v>
      </c>
      <c r="P1932" s="129" t="e">
        <f>VLOOKUP(I1932,#REF!,5,0)</f>
        <v>#REF!</v>
      </c>
      <c r="Q1932" s="19" t="s">
        <v>630</v>
      </c>
    </row>
    <row r="1933" spans="1:17" hidden="1">
      <c r="A1933" s="11">
        <v>2006</v>
      </c>
      <c r="B1933" s="12">
        <v>44942</v>
      </c>
      <c r="C1933" s="20" t="s">
        <v>764</v>
      </c>
      <c r="D1933" s="15" t="s">
        <v>1637</v>
      </c>
      <c r="I1933" s="11" t="s">
        <v>26</v>
      </c>
      <c r="J1933" s="11">
        <v>10</v>
      </c>
      <c r="K1933" s="13" t="e">
        <f>VLOOKUP(I1933,#REF!,2,0)</f>
        <v>#REF!</v>
      </c>
      <c r="L1933" s="17" t="e">
        <f>VLOOKUP(I1933,#REF!,6,0)</f>
        <v>#REF!</v>
      </c>
      <c r="M1933" s="30" t="e">
        <f t="shared" si="75"/>
        <v>#REF!</v>
      </c>
      <c r="N1933" s="19">
        <v>4146113358</v>
      </c>
      <c r="O1933" s="19" t="s">
        <v>1678</v>
      </c>
      <c r="P1933" s="129" t="e">
        <f>VLOOKUP(I1933,#REF!,5,0)</f>
        <v>#REF!</v>
      </c>
      <c r="Q1933" s="19" t="s">
        <v>631</v>
      </c>
    </row>
    <row r="1934" spans="1:17" hidden="1">
      <c r="A1934" s="11">
        <v>2007</v>
      </c>
      <c r="B1934" s="12">
        <v>44942</v>
      </c>
      <c r="C1934" s="20" t="s">
        <v>764</v>
      </c>
      <c r="D1934" s="15" t="s">
        <v>1637</v>
      </c>
      <c r="I1934" s="11" t="s">
        <v>31</v>
      </c>
      <c r="J1934" s="11">
        <v>10</v>
      </c>
      <c r="K1934" s="13" t="e">
        <f>VLOOKUP(I1934,#REF!,2,0)</f>
        <v>#REF!</v>
      </c>
      <c r="L1934" s="17" t="e">
        <f>VLOOKUP(I1934,#REF!,6,0)</f>
        <v>#REF!</v>
      </c>
      <c r="M1934" s="30" t="e">
        <f t="shared" si="75"/>
        <v>#REF!</v>
      </c>
      <c r="N1934" s="19">
        <v>4146113358</v>
      </c>
      <c r="O1934" s="19" t="s">
        <v>1678</v>
      </c>
      <c r="P1934" s="129" t="e">
        <f>VLOOKUP(I1934,#REF!,5,0)</f>
        <v>#REF!</v>
      </c>
      <c r="Q1934" s="19" t="s">
        <v>631</v>
      </c>
    </row>
    <row r="1935" spans="1:17" hidden="1">
      <c r="A1935" s="11">
        <v>2008</v>
      </c>
      <c r="B1935" s="12">
        <v>44942</v>
      </c>
      <c r="C1935" s="20" t="s">
        <v>764</v>
      </c>
      <c r="D1935" s="15" t="s">
        <v>372</v>
      </c>
      <c r="I1935" s="11" t="s">
        <v>21</v>
      </c>
      <c r="J1935" s="11">
        <v>10</v>
      </c>
      <c r="K1935" s="13" t="e">
        <f>VLOOKUP(I1935,#REF!,2,0)</f>
        <v>#REF!</v>
      </c>
      <c r="L1935" s="17" t="e">
        <f>VLOOKUP(I1935,#REF!,6,0)</f>
        <v>#REF!</v>
      </c>
      <c r="M1935" s="30" t="e">
        <f t="shared" si="75"/>
        <v>#REF!</v>
      </c>
      <c r="N1935" s="19">
        <v>4146113359</v>
      </c>
      <c r="O1935" s="19" t="s">
        <v>1679</v>
      </c>
      <c r="P1935" s="129" t="e">
        <f>VLOOKUP(I1935,#REF!,5,0)</f>
        <v>#REF!</v>
      </c>
      <c r="Q1935" s="19" t="s">
        <v>631</v>
      </c>
    </row>
    <row r="1936" spans="1:17" hidden="1">
      <c r="A1936" s="11">
        <v>2009</v>
      </c>
      <c r="B1936" s="12">
        <v>44942</v>
      </c>
      <c r="C1936" s="20" t="s">
        <v>764</v>
      </c>
      <c r="D1936" s="15" t="s">
        <v>372</v>
      </c>
      <c r="I1936" s="11" t="s">
        <v>35</v>
      </c>
      <c r="J1936" s="11">
        <v>10</v>
      </c>
      <c r="K1936" s="13" t="e">
        <f>VLOOKUP(I1936,#REF!,2,0)</f>
        <v>#REF!</v>
      </c>
      <c r="L1936" s="17" t="e">
        <f>VLOOKUP(I1936,#REF!,6,0)</f>
        <v>#REF!</v>
      </c>
      <c r="M1936" s="30" t="e">
        <f t="shared" si="75"/>
        <v>#REF!</v>
      </c>
      <c r="N1936" s="19">
        <v>4146113359</v>
      </c>
      <c r="O1936" s="19" t="s">
        <v>1679</v>
      </c>
      <c r="P1936" s="129" t="e">
        <f>VLOOKUP(I1936,#REF!,5,0)</f>
        <v>#REF!</v>
      </c>
      <c r="Q1936" s="19" t="s">
        <v>631</v>
      </c>
    </row>
    <row r="1937" spans="1:17" hidden="1">
      <c r="A1937" s="11">
        <v>2010</v>
      </c>
      <c r="B1937" s="12">
        <v>44942</v>
      </c>
      <c r="C1937" s="20" t="s">
        <v>764</v>
      </c>
      <c r="D1937" s="15" t="s">
        <v>372</v>
      </c>
      <c r="I1937" s="11" t="s">
        <v>41</v>
      </c>
      <c r="J1937" s="11">
        <v>10</v>
      </c>
      <c r="K1937" s="13" t="e">
        <f>VLOOKUP(I1937,#REF!,2,0)</f>
        <v>#REF!</v>
      </c>
      <c r="L1937" s="17" t="e">
        <f>VLOOKUP(I1937,#REF!,6,0)</f>
        <v>#REF!</v>
      </c>
      <c r="M1937" s="30" t="e">
        <f t="shared" si="75"/>
        <v>#REF!</v>
      </c>
      <c r="N1937" s="19">
        <v>4146113359</v>
      </c>
      <c r="O1937" s="19" t="s">
        <v>1679</v>
      </c>
      <c r="P1937" s="129" t="e">
        <f>VLOOKUP(I1937,#REF!,5,0)</f>
        <v>#REF!</v>
      </c>
      <c r="Q1937" s="19" t="s">
        <v>632</v>
      </c>
    </row>
    <row r="1938" spans="1:17">
      <c r="A1938" s="11">
        <v>2011</v>
      </c>
      <c r="B1938" s="12">
        <v>44942</v>
      </c>
      <c r="C1938" s="20" t="s">
        <v>764</v>
      </c>
      <c r="D1938" s="15" t="s">
        <v>372</v>
      </c>
      <c r="I1938" s="11" t="s">
        <v>25</v>
      </c>
      <c r="J1938" s="11">
        <v>10</v>
      </c>
      <c r="K1938" s="13" t="e">
        <f>VLOOKUP(I1938,#REF!,2,0)</f>
        <v>#REF!</v>
      </c>
      <c r="L1938" s="17" t="e">
        <f>VLOOKUP(I1938,#REF!,6,0)</f>
        <v>#REF!</v>
      </c>
      <c r="M1938" s="30" t="e">
        <f t="shared" si="75"/>
        <v>#REF!</v>
      </c>
      <c r="N1938" s="19">
        <v>4146113359</v>
      </c>
      <c r="O1938" s="19" t="s">
        <v>1679</v>
      </c>
      <c r="P1938" s="129" t="e">
        <f>VLOOKUP(I1938,#REF!,5,0)</f>
        <v>#REF!</v>
      </c>
      <c r="Q1938" s="19" t="s">
        <v>632</v>
      </c>
    </row>
    <row r="1939" spans="1:17" hidden="1">
      <c r="A1939" s="11">
        <v>2012</v>
      </c>
      <c r="B1939" s="12">
        <v>44942</v>
      </c>
      <c r="C1939" s="20" t="s">
        <v>764</v>
      </c>
      <c r="D1939" s="15" t="s">
        <v>372</v>
      </c>
      <c r="I1939" s="11" t="s">
        <v>26</v>
      </c>
      <c r="J1939" s="11">
        <v>10</v>
      </c>
      <c r="K1939" s="13" t="e">
        <f>VLOOKUP(I1939,#REF!,2,0)</f>
        <v>#REF!</v>
      </c>
      <c r="L1939" s="17" t="e">
        <f>VLOOKUP(I1939,#REF!,6,0)</f>
        <v>#REF!</v>
      </c>
      <c r="M1939" s="30" t="e">
        <f t="shared" si="75"/>
        <v>#REF!</v>
      </c>
      <c r="N1939" s="19">
        <v>4146113359</v>
      </c>
      <c r="O1939" s="19" t="s">
        <v>1679</v>
      </c>
      <c r="P1939" s="129" t="e">
        <f>VLOOKUP(I1939,#REF!,5,0)</f>
        <v>#REF!</v>
      </c>
      <c r="Q1939" s="19" t="s">
        <v>632</v>
      </c>
    </row>
    <row r="1940" spans="1:17" hidden="1">
      <c r="A1940" s="11">
        <v>2013</v>
      </c>
      <c r="B1940" s="12">
        <v>44942</v>
      </c>
      <c r="C1940" s="20" t="s">
        <v>764</v>
      </c>
      <c r="D1940" s="15" t="s">
        <v>372</v>
      </c>
      <c r="I1940" s="11" t="s">
        <v>31</v>
      </c>
      <c r="J1940" s="11">
        <v>10</v>
      </c>
      <c r="K1940" s="13" t="e">
        <f>VLOOKUP(I1940,#REF!,2,0)</f>
        <v>#REF!</v>
      </c>
      <c r="L1940" s="17" t="e">
        <f>VLOOKUP(I1940,#REF!,6,0)</f>
        <v>#REF!</v>
      </c>
      <c r="M1940" s="30" t="e">
        <f t="shared" si="75"/>
        <v>#REF!</v>
      </c>
      <c r="N1940" s="19">
        <v>4146113359</v>
      </c>
      <c r="O1940" s="19" t="s">
        <v>1679</v>
      </c>
      <c r="P1940" s="129" t="e">
        <f>VLOOKUP(I1940,#REF!,5,0)</f>
        <v>#REF!</v>
      </c>
      <c r="Q1940" s="19" t="s">
        <v>633</v>
      </c>
    </row>
    <row r="1941" spans="1:17" hidden="1">
      <c r="A1941" s="11">
        <v>2014</v>
      </c>
      <c r="B1941" s="12">
        <v>44942</v>
      </c>
      <c r="C1941" s="20" t="s">
        <v>764</v>
      </c>
      <c r="D1941" s="15" t="s">
        <v>268</v>
      </c>
      <c r="I1941" s="11" t="s">
        <v>31</v>
      </c>
      <c r="J1941" s="172">
        <v>8</v>
      </c>
      <c r="K1941" s="13" t="e">
        <f>VLOOKUP(I1941,#REF!,2,0)</f>
        <v>#REF!</v>
      </c>
      <c r="L1941" s="17" t="e">
        <f>VLOOKUP(I1941,#REF!,6,0)</f>
        <v>#REF!</v>
      </c>
      <c r="M1941" s="30" t="e">
        <f t="shared" si="75"/>
        <v>#REF!</v>
      </c>
      <c r="N1941" s="19">
        <v>4146113360</v>
      </c>
      <c r="O1941" s="19" t="s">
        <v>1680</v>
      </c>
      <c r="P1941" s="129" t="e">
        <f>VLOOKUP(I1941,#REF!,5,0)</f>
        <v>#REF!</v>
      </c>
      <c r="Q1941" s="19" t="s">
        <v>633</v>
      </c>
    </row>
    <row r="1942" spans="1:17" hidden="1">
      <c r="A1942" s="11">
        <v>2015</v>
      </c>
      <c r="B1942" s="12">
        <v>44942</v>
      </c>
      <c r="C1942" s="20" t="s">
        <v>764</v>
      </c>
      <c r="D1942" s="15" t="s">
        <v>268</v>
      </c>
      <c r="I1942" s="11" t="s">
        <v>26</v>
      </c>
      <c r="J1942" s="11">
        <v>10</v>
      </c>
      <c r="K1942" s="13" t="e">
        <f>VLOOKUP(I1942,#REF!,2,0)</f>
        <v>#REF!</v>
      </c>
      <c r="L1942" s="17" t="e">
        <f>VLOOKUP(I1942,#REF!,6,0)</f>
        <v>#REF!</v>
      </c>
      <c r="M1942" s="30" t="e">
        <f t="shared" si="75"/>
        <v>#REF!</v>
      </c>
      <c r="N1942" s="19">
        <v>4146113360</v>
      </c>
      <c r="O1942" s="19" t="s">
        <v>1680</v>
      </c>
      <c r="P1942" s="129" t="e">
        <f>VLOOKUP(I1942,#REF!,5,0)</f>
        <v>#REF!</v>
      </c>
      <c r="Q1942" s="19" t="s">
        <v>634</v>
      </c>
    </row>
    <row r="1943" spans="1:17">
      <c r="A1943" s="11">
        <v>2016</v>
      </c>
      <c r="B1943" s="12">
        <v>44942</v>
      </c>
      <c r="C1943" s="20" t="s">
        <v>764</v>
      </c>
      <c r="D1943" s="15" t="s">
        <v>268</v>
      </c>
      <c r="I1943" s="11" t="s">
        <v>25</v>
      </c>
      <c r="J1943" s="11">
        <v>5</v>
      </c>
      <c r="K1943" s="13" t="e">
        <f>VLOOKUP(I1943,#REF!,2,0)</f>
        <v>#REF!</v>
      </c>
      <c r="L1943" s="17" t="e">
        <f>VLOOKUP(I1943,#REF!,6,0)</f>
        <v>#REF!</v>
      </c>
      <c r="M1943" s="30" t="e">
        <f t="shared" si="75"/>
        <v>#REF!</v>
      </c>
      <c r="N1943" s="19">
        <v>4146113360</v>
      </c>
      <c r="O1943" s="19" t="s">
        <v>1680</v>
      </c>
      <c r="P1943" s="129" t="e">
        <f>VLOOKUP(I1943,#REF!,5,0)</f>
        <v>#REF!</v>
      </c>
      <c r="Q1943" s="19" t="s">
        <v>634</v>
      </c>
    </row>
    <row r="1944" spans="1:17" hidden="1">
      <c r="A1944" s="11">
        <v>2017</v>
      </c>
      <c r="B1944" s="12">
        <v>44942</v>
      </c>
      <c r="C1944" s="20" t="s">
        <v>764</v>
      </c>
      <c r="D1944" s="15" t="s">
        <v>268</v>
      </c>
      <c r="I1944" s="11" t="s">
        <v>41</v>
      </c>
      <c r="J1944" s="172">
        <v>0</v>
      </c>
      <c r="K1944" s="13" t="e">
        <f>VLOOKUP(I1944,#REF!,2,0)</f>
        <v>#REF!</v>
      </c>
      <c r="L1944" s="17" t="e">
        <f>VLOOKUP(I1944,#REF!,6,0)</f>
        <v>#REF!</v>
      </c>
      <c r="M1944" s="30" t="e">
        <f t="shared" si="75"/>
        <v>#REF!</v>
      </c>
      <c r="N1944" s="19">
        <v>4146113360</v>
      </c>
      <c r="O1944" s="19" t="s">
        <v>1680</v>
      </c>
      <c r="P1944" s="129" t="e">
        <f>VLOOKUP(I1944,#REF!,5,0)</f>
        <v>#REF!</v>
      </c>
      <c r="Q1944" s="19" t="s">
        <v>634</v>
      </c>
    </row>
    <row r="1945" spans="1:17" hidden="1">
      <c r="A1945" s="11">
        <v>2018</v>
      </c>
      <c r="B1945" s="12">
        <v>44942</v>
      </c>
      <c r="C1945" s="20" t="s">
        <v>764</v>
      </c>
      <c r="D1945" s="15" t="s">
        <v>268</v>
      </c>
      <c r="I1945" s="11" t="s">
        <v>35</v>
      </c>
      <c r="J1945" s="11">
        <v>10</v>
      </c>
      <c r="K1945" s="13" t="e">
        <f>VLOOKUP(I1945,#REF!,2,0)</f>
        <v>#REF!</v>
      </c>
      <c r="L1945" s="17" t="e">
        <f>VLOOKUP(I1945,#REF!,6,0)</f>
        <v>#REF!</v>
      </c>
      <c r="M1945" s="30" t="e">
        <f t="shared" si="75"/>
        <v>#REF!</v>
      </c>
      <c r="N1945" s="19">
        <v>4146113360</v>
      </c>
      <c r="O1945" s="19" t="s">
        <v>1680</v>
      </c>
      <c r="P1945" s="129" t="e">
        <f>VLOOKUP(I1945,#REF!,5,0)</f>
        <v>#REF!</v>
      </c>
      <c r="Q1945" s="19" t="s">
        <v>635</v>
      </c>
    </row>
    <row r="1946" spans="1:17" hidden="1">
      <c r="A1946" s="11">
        <v>2019</v>
      </c>
      <c r="B1946" s="12">
        <v>44942</v>
      </c>
      <c r="C1946" s="20" t="s">
        <v>764</v>
      </c>
      <c r="D1946" s="15" t="s">
        <v>268</v>
      </c>
      <c r="I1946" s="11" t="s">
        <v>21</v>
      </c>
      <c r="J1946" s="11">
        <v>10</v>
      </c>
      <c r="K1946" s="13" t="e">
        <f>VLOOKUP(I1946,#REF!,2,0)</f>
        <v>#REF!</v>
      </c>
      <c r="L1946" s="17" t="e">
        <f>VLOOKUP(I1946,#REF!,6,0)</f>
        <v>#REF!</v>
      </c>
      <c r="M1946" s="30" t="e">
        <f t="shared" si="75"/>
        <v>#REF!</v>
      </c>
      <c r="N1946" s="19">
        <v>4146113360</v>
      </c>
      <c r="O1946" s="19" t="s">
        <v>1680</v>
      </c>
      <c r="P1946" s="129" t="e">
        <f>VLOOKUP(I1946,#REF!,5,0)</f>
        <v>#REF!</v>
      </c>
    </row>
    <row r="1947" spans="1:17" hidden="1">
      <c r="A1947" s="11">
        <v>2020</v>
      </c>
      <c r="B1947" s="12">
        <v>44942</v>
      </c>
      <c r="C1947" s="20" t="s">
        <v>764</v>
      </c>
      <c r="D1947" s="15" t="s">
        <v>1200</v>
      </c>
      <c r="I1947" s="11" t="s">
        <v>26</v>
      </c>
      <c r="J1947" s="11">
        <v>5</v>
      </c>
      <c r="K1947" s="13" t="e">
        <f>VLOOKUP(I1947,#REF!,2,0)</f>
        <v>#REF!</v>
      </c>
      <c r="L1947" s="17" t="e">
        <f>VLOOKUP(I1947,#REF!,6,0)</f>
        <v>#REF!</v>
      </c>
      <c r="M1947" s="30" t="e">
        <f t="shared" si="75"/>
        <v>#REF!</v>
      </c>
      <c r="N1947" s="19">
        <v>4146115578</v>
      </c>
      <c r="O1947" s="19" t="s">
        <v>1681</v>
      </c>
      <c r="P1947" s="129" t="e">
        <f>VLOOKUP(I1947,#REF!,5,0)</f>
        <v>#REF!</v>
      </c>
    </row>
    <row r="1948" spans="1:17" hidden="1">
      <c r="A1948" s="11">
        <v>2021</v>
      </c>
      <c r="B1948" s="12">
        <v>44942</v>
      </c>
      <c r="C1948" s="20" t="s">
        <v>764</v>
      </c>
      <c r="D1948" s="15" t="s">
        <v>1200</v>
      </c>
      <c r="I1948" s="11" t="s">
        <v>21</v>
      </c>
      <c r="J1948" s="11">
        <v>5</v>
      </c>
      <c r="K1948" s="13" t="e">
        <f>VLOOKUP(I1948,#REF!,2,0)</f>
        <v>#REF!</v>
      </c>
      <c r="L1948" s="17" t="e">
        <f>VLOOKUP(I1948,#REF!,6,0)</f>
        <v>#REF!</v>
      </c>
      <c r="M1948" s="30" t="e">
        <f t="shared" si="75"/>
        <v>#REF!</v>
      </c>
      <c r="N1948" s="19">
        <v>4146115578</v>
      </c>
      <c r="O1948" s="19" t="s">
        <v>1681</v>
      </c>
      <c r="P1948" s="129" t="e">
        <f>VLOOKUP(I1948,#REF!,5,0)</f>
        <v>#REF!</v>
      </c>
    </row>
    <row r="1949" spans="1:17" hidden="1">
      <c r="A1949" s="11">
        <v>2022</v>
      </c>
      <c r="B1949" s="12">
        <v>44942</v>
      </c>
      <c r="C1949" s="20" t="s">
        <v>764</v>
      </c>
      <c r="D1949" s="15" t="s">
        <v>1200</v>
      </c>
      <c r="I1949" s="11" t="s">
        <v>35</v>
      </c>
      <c r="J1949" s="11">
        <v>5</v>
      </c>
      <c r="K1949" s="13" t="e">
        <f>VLOOKUP(I1949,#REF!,2,0)</f>
        <v>#REF!</v>
      </c>
      <c r="L1949" s="17" t="e">
        <f>VLOOKUP(I1949,#REF!,6,0)</f>
        <v>#REF!</v>
      </c>
      <c r="M1949" s="30" t="e">
        <f t="shared" si="75"/>
        <v>#REF!</v>
      </c>
      <c r="N1949" s="19">
        <v>4146115578</v>
      </c>
      <c r="O1949" s="19" t="s">
        <v>1681</v>
      </c>
      <c r="P1949" s="129" t="e">
        <f>VLOOKUP(I1949,#REF!,5,0)</f>
        <v>#REF!</v>
      </c>
    </row>
    <row r="1950" spans="1:17">
      <c r="A1950" s="11">
        <v>2023</v>
      </c>
      <c r="B1950" s="12">
        <v>44943</v>
      </c>
      <c r="C1950" s="20" t="s">
        <v>764</v>
      </c>
      <c r="D1950" s="15" t="s">
        <v>870</v>
      </c>
      <c r="I1950" s="11" t="s">
        <v>25</v>
      </c>
      <c r="J1950" s="11">
        <v>5</v>
      </c>
      <c r="K1950" s="13" t="e">
        <f>VLOOKUP(I1950,#REF!,2,0)</f>
        <v>#REF!</v>
      </c>
      <c r="L1950" s="17" t="e">
        <f>VLOOKUP(I1950,#REF!,6,0)</f>
        <v>#REF!</v>
      </c>
      <c r="M1950" s="30" t="e">
        <f t="shared" si="75"/>
        <v>#REF!</v>
      </c>
      <c r="N1950" s="19" t="s">
        <v>1692</v>
      </c>
      <c r="O1950" s="19" t="s">
        <v>759</v>
      </c>
      <c r="P1950" s="129" t="e">
        <f>VLOOKUP(I1950,#REF!,5,0)</f>
        <v>#REF!</v>
      </c>
    </row>
    <row r="1951" spans="1:17" hidden="1">
      <c r="A1951" s="11">
        <v>2024</v>
      </c>
      <c r="B1951" s="12">
        <v>44943</v>
      </c>
      <c r="C1951" s="20" t="s">
        <v>764</v>
      </c>
      <c r="D1951" s="15" t="s">
        <v>870</v>
      </c>
      <c r="I1951" s="11" t="s">
        <v>26</v>
      </c>
      <c r="J1951" s="11">
        <v>0</v>
      </c>
      <c r="K1951" s="13" t="e">
        <f>VLOOKUP(I1951,#REF!,2,0)</f>
        <v>#REF!</v>
      </c>
      <c r="L1951" s="17" t="e">
        <f>VLOOKUP(I1951,#REF!,6,0)</f>
        <v>#REF!</v>
      </c>
      <c r="M1951" s="30" t="e">
        <f t="shared" si="75"/>
        <v>#REF!</v>
      </c>
      <c r="N1951" s="19" t="s">
        <v>1692</v>
      </c>
      <c r="O1951" s="19" t="s">
        <v>759</v>
      </c>
      <c r="P1951" s="129" t="e">
        <f>VLOOKUP(I1951,#REF!,5,0)</f>
        <v>#REF!</v>
      </c>
    </row>
    <row r="1952" spans="1:17" hidden="1">
      <c r="A1952" s="11">
        <v>2025</v>
      </c>
      <c r="B1952" s="12">
        <v>44943</v>
      </c>
      <c r="C1952" s="20" t="s">
        <v>764</v>
      </c>
      <c r="D1952" s="15" t="s">
        <v>870</v>
      </c>
      <c r="I1952" s="11" t="s">
        <v>31</v>
      </c>
      <c r="J1952" s="11">
        <v>5</v>
      </c>
      <c r="K1952" s="13" t="e">
        <f>VLOOKUP(I1952,#REF!,2,0)</f>
        <v>#REF!</v>
      </c>
      <c r="L1952" s="17" t="e">
        <f>VLOOKUP(I1952,#REF!,6,0)</f>
        <v>#REF!</v>
      </c>
      <c r="M1952" s="30" t="e">
        <f t="shared" si="75"/>
        <v>#REF!</v>
      </c>
      <c r="N1952" s="19" t="s">
        <v>1692</v>
      </c>
      <c r="O1952" s="19" t="s">
        <v>759</v>
      </c>
      <c r="P1952" s="129" t="e">
        <f>VLOOKUP(I1952,#REF!,5,0)</f>
        <v>#REF!</v>
      </c>
    </row>
    <row r="1953" spans="1:16">
      <c r="A1953" s="11">
        <v>2026</v>
      </c>
      <c r="B1953" s="12">
        <v>44943</v>
      </c>
      <c r="C1953" s="20" t="s">
        <v>764</v>
      </c>
      <c r="D1953" s="15" t="s">
        <v>1539</v>
      </c>
      <c r="I1953" s="11" t="s">
        <v>25</v>
      </c>
      <c r="J1953" s="11">
        <v>6</v>
      </c>
      <c r="K1953" s="13" t="e">
        <f>VLOOKUP(I1953,#REF!,2,0)</f>
        <v>#REF!</v>
      </c>
      <c r="L1953" s="17" t="e">
        <f>VLOOKUP(I1953,#REF!,6,0)</f>
        <v>#REF!</v>
      </c>
      <c r="M1953" s="30" t="e">
        <f t="shared" si="75"/>
        <v>#REF!</v>
      </c>
      <c r="N1953" s="19" t="s">
        <v>1552</v>
      </c>
      <c r="O1953" s="19" t="s">
        <v>1560</v>
      </c>
      <c r="P1953" s="129" t="e">
        <f>VLOOKUP(I1953,#REF!,5,0)</f>
        <v>#REF!</v>
      </c>
    </row>
    <row r="1954" spans="1:16" hidden="1">
      <c r="A1954" s="11">
        <v>2027</v>
      </c>
      <c r="B1954" s="12">
        <v>44943</v>
      </c>
      <c r="C1954" s="20" t="s">
        <v>764</v>
      </c>
      <c r="D1954" s="15" t="s">
        <v>1539</v>
      </c>
      <c r="I1954" s="11" t="s">
        <v>21</v>
      </c>
      <c r="J1954" s="11">
        <v>5</v>
      </c>
      <c r="K1954" s="13" t="e">
        <f>VLOOKUP(I1954,#REF!,2,0)</f>
        <v>#REF!</v>
      </c>
      <c r="L1954" s="17" t="e">
        <f>VLOOKUP(I1954,#REF!,6,0)</f>
        <v>#REF!</v>
      </c>
      <c r="M1954" s="30" t="e">
        <f t="shared" si="75"/>
        <v>#REF!</v>
      </c>
      <c r="N1954" s="19" t="s">
        <v>1552</v>
      </c>
      <c r="O1954" s="19" t="s">
        <v>1560</v>
      </c>
      <c r="P1954" s="129" t="e">
        <f>VLOOKUP(I1954,#REF!,5,0)</f>
        <v>#REF!</v>
      </c>
    </row>
    <row r="1955" spans="1:16" hidden="1">
      <c r="A1955" s="11">
        <v>2028</v>
      </c>
      <c r="B1955" s="12">
        <v>44943</v>
      </c>
      <c r="C1955" s="20" t="s">
        <v>764</v>
      </c>
      <c r="D1955" s="15" t="s">
        <v>1539</v>
      </c>
      <c r="I1955" s="11" t="s">
        <v>38</v>
      </c>
      <c r="J1955" s="11">
        <v>5</v>
      </c>
      <c r="K1955" s="13" t="e">
        <f>VLOOKUP(I1955,#REF!,2,0)</f>
        <v>#REF!</v>
      </c>
      <c r="L1955" s="17" t="e">
        <f>VLOOKUP(I1955,#REF!,6,0)</f>
        <v>#REF!</v>
      </c>
      <c r="M1955" s="30" t="e">
        <f t="shared" si="75"/>
        <v>#REF!</v>
      </c>
      <c r="N1955" s="19" t="s">
        <v>1552</v>
      </c>
      <c r="O1955" s="19" t="s">
        <v>1560</v>
      </c>
      <c r="P1955" s="129" t="e">
        <f>VLOOKUP(I1955,#REF!,5,0)</f>
        <v>#REF!</v>
      </c>
    </row>
    <row r="1956" spans="1:16" hidden="1">
      <c r="A1956" s="11">
        <v>2029</v>
      </c>
      <c r="B1956" s="12">
        <v>44943</v>
      </c>
      <c r="C1956" s="20" t="s">
        <v>764</v>
      </c>
      <c r="D1956" s="15" t="s">
        <v>1539</v>
      </c>
      <c r="I1956" s="11" t="s">
        <v>39</v>
      </c>
      <c r="J1956" s="11">
        <v>6</v>
      </c>
      <c r="K1956" s="13" t="e">
        <f>VLOOKUP(I1956,#REF!,2,0)</f>
        <v>#REF!</v>
      </c>
      <c r="L1956" s="17" t="e">
        <f>VLOOKUP(I1956,#REF!,6,0)</f>
        <v>#REF!</v>
      </c>
      <c r="M1956" s="30" t="e">
        <f t="shared" si="75"/>
        <v>#REF!</v>
      </c>
      <c r="N1956" s="19" t="s">
        <v>1552</v>
      </c>
      <c r="O1956" s="19" t="s">
        <v>1560</v>
      </c>
      <c r="P1956" s="129" t="e">
        <f>VLOOKUP(I1956,#REF!,5,0)</f>
        <v>#REF!</v>
      </c>
    </row>
    <row r="1957" spans="1:16" hidden="1">
      <c r="A1957" s="11">
        <v>2030</v>
      </c>
      <c r="B1957" s="12">
        <v>44943</v>
      </c>
      <c r="C1957" s="20" t="s">
        <v>764</v>
      </c>
      <c r="D1957" s="15" t="s">
        <v>1539</v>
      </c>
      <c r="I1957" s="11" t="s">
        <v>35</v>
      </c>
      <c r="J1957" s="11">
        <v>6</v>
      </c>
      <c r="K1957" s="13" t="e">
        <f>VLOOKUP(I1957,#REF!,2,0)</f>
        <v>#REF!</v>
      </c>
      <c r="L1957" s="17" t="e">
        <f>VLOOKUP(I1957,#REF!,6,0)</f>
        <v>#REF!</v>
      </c>
      <c r="M1957" s="30" t="e">
        <f t="shared" si="75"/>
        <v>#REF!</v>
      </c>
      <c r="N1957" s="19" t="s">
        <v>1552</v>
      </c>
      <c r="O1957" s="19" t="s">
        <v>1560</v>
      </c>
      <c r="P1957" s="129" t="e">
        <f>VLOOKUP(I1957,#REF!,5,0)</f>
        <v>#REF!</v>
      </c>
    </row>
    <row r="1958" spans="1:16" hidden="1">
      <c r="A1958" s="11">
        <v>2031</v>
      </c>
      <c r="B1958" s="12">
        <v>44943</v>
      </c>
      <c r="C1958" s="20" t="s">
        <v>764</v>
      </c>
      <c r="D1958" s="15" t="s">
        <v>284</v>
      </c>
      <c r="I1958" s="11" t="s">
        <v>35</v>
      </c>
      <c r="J1958" s="11">
        <v>5</v>
      </c>
      <c r="K1958" s="13" t="e">
        <f>VLOOKUP(I1958,#REF!,2,0)</f>
        <v>#REF!</v>
      </c>
      <c r="L1958" s="17" t="e">
        <f>VLOOKUP(I1958,#REF!,6,0)</f>
        <v>#REF!</v>
      </c>
      <c r="M1958" s="30" t="e">
        <f t="shared" si="75"/>
        <v>#REF!</v>
      </c>
      <c r="N1958" s="19" t="s">
        <v>1693</v>
      </c>
      <c r="O1958" s="19" t="s">
        <v>452</v>
      </c>
      <c r="P1958" s="129" t="e">
        <f>VLOOKUP(I1958,#REF!,5,0)</f>
        <v>#REF!</v>
      </c>
    </row>
    <row r="1959" spans="1:16" hidden="1">
      <c r="A1959" s="11">
        <v>2032</v>
      </c>
      <c r="B1959" s="12">
        <v>44943</v>
      </c>
      <c r="C1959" s="20" t="s">
        <v>764</v>
      </c>
      <c r="D1959" s="15" t="s">
        <v>284</v>
      </c>
      <c r="I1959" s="11" t="s">
        <v>21</v>
      </c>
      <c r="J1959" s="11">
        <v>5</v>
      </c>
      <c r="K1959" s="13" t="e">
        <f>VLOOKUP(I1959,#REF!,2,0)</f>
        <v>#REF!</v>
      </c>
      <c r="L1959" s="17" t="e">
        <f>VLOOKUP(I1959,#REF!,6,0)</f>
        <v>#REF!</v>
      </c>
      <c r="M1959" s="30" t="e">
        <f t="shared" si="75"/>
        <v>#REF!</v>
      </c>
      <c r="N1959" s="19" t="s">
        <v>1693</v>
      </c>
      <c r="O1959" s="19" t="s">
        <v>452</v>
      </c>
      <c r="P1959" s="129" t="e">
        <f>VLOOKUP(I1959,#REF!,5,0)</f>
        <v>#REF!</v>
      </c>
    </row>
    <row r="1960" spans="1:16">
      <c r="A1960" s="11">
        <v>2033</v>
      </c>
      <c r="B1960" s="12">
        <v>44943</v>
      </c>
      <c r="C1960" s="20" t="s">
        <v>764</v>
      </c>
      <c r="D1960" s="15" t="s">
        <v>284</v>
      </c>
      <c r="I1960" s="11" t="s">
        <v>25</v>
      </c>
      <c r="J1960" s="11">
        <v>5</v>
      </c>
      <c r="K1960" s="13" t="e">
        <f>VLOOKUP(I1960,#REF!,2,0)</f>
        <v>#REF!</v>
      </c>
      <c r="L1960" s="17" t="e">
        <f>VLOOKUP(I1960,#REF!,6,0)</f>
        <v>#REF!</v>
      </c>
      <c r="M1960" s="30" t="e">
        <f t="shared" si="75"/>
        <v>#REF!</v>
      </c>
      <c r="N1960" s="19" t="s">
        <v>1693</v>
      </c>
      <c r="O1960" s="19" t="s">
        <v>452</v>
      </c>
      <c r="P1960" s="129" t="e">
        <f>VLOOKUP(I1960,#REF!,5,0)</f>
        <v>#REF!</v>
      </c>
    </row>
    <row r="1961" spans="1:16" hidden="1">
      <c r="A1961" s="11">
        <v>2034</v>
      </c>
      <c r="B1961" s="12">
        <v>44943</v>
      </c>
      <c r="C1961" s="20" t="s">
        <v>764</v>
      </c>
      <c r="D1961" s="15" t="s">
        <v>284</v>
      </c>
      <c r="I1961" s="11" t="s">
        <v>26</v>
      </c>
      <c r="J1961" s="11">
        <v>5</v>
      </c>
      <c r="K1961" s="13" t="e">
        <f>VLOOKUP(I1961,#REF!,2,0)</f>
        <v>#REF!</v>
      </c>
      <c r="L1961" s="17" t="e">
        <f>VLOOKUP(I1961,#REF!,6,0)</f>
        <v>#REF!</v>
      </c>
      <c r="M1961" s="30" t="e">
        <f t="shared" si="75"/>
        <v>#REF!</v>
      </c>
      <c r="N1961" s="19" t="s">
        <v>1693</v>
      </c>
      <c r="O1961" s="19" t="s">
        <v>452</v>
      </c>
      <c r="P1961" s="129" t="e">
        <f>VLOOKUP(I1961,#REF!,5,0)</f>
        <v>#REF!</v>
      </c>
    </row>
    <row r="1962" spans="1:16" hidden="1">
      <c r="A1962" s="11">
        <v>2035</v>
      </c>
      <c r="B1962" s="12">
        <v>44943</v>
      </c>
      <c r="C1962" s="20" t="s">
        <v>764</v>
      </c>
      <c r="D1962" s="15" t="s">
        <v>324</v>
      </c>
      <c r="I1962" s="11" t="s">
        <v>26</v>
      </c>
      <c r="J1962" s="11">
        <v>10</v>
      </c>
      <c r="K1962" s="13" t="e">
        <f>VLOOKUP(I1962,#REF!,2,0)</f>
        <v>#REF!</v>
      </c>
      <c r="L1962" s="17" t="e">
        <f>VLOOKUP(I1962,#REF!,6,0)</f>
        <v>#REF!</v>
      </c>
      <c r="M1962" s="30" t="e">
        <f t="shared" si="75"/>
        <v>#REF!</v>
      </c>
      <c r="N1962" s="19" t="s">
        <v>1694</v>
      </c>
      <c r="O1962" s="19" t="s">
        <v>497</v>
      </c>
      <c r="P1962" s="129" t="e">
        <f>VLOOKUP(I1962,#REF!,5,0)</f>
        <v>#REF!</v>
      </c>
    </row>
    <row r="1963" spans="1:16" hidden="1">
      <c r="A1963" s="11">
        <v>2036</v>
      </c>
      <c r="B1963" s="12">
        <v>44943</v>
      </c>
      <c r="C1963" s="20" t="s">
        <v>764</v>
      </c>
      <c r="D1963" s="15" t="s">
        <v>324</v>
      </c>
      <c r="I1963" s="11" t="s">
        <v>21</v>
      </c>
      <c r="J1963" s="11">
        <v>10</v>
      </c>
      <c r="K1963" s="13" t="e">
        <f>VLOOKUP(I1963,#REF!,2,0)</f>
        <v>#REF!</v>
      </c>
      <c r="L1963" s="17" t="e">
        <f>VLOOKUP(I1963,#REF!,6,0)</f>
        <v>#REF!</v>
      </c>
      <c r="M1963" s="30" t="e">
        <f t="shared" si="75"/>
        <v>#REF!</v>
      </c>
      <c r="N1963" s="19" t="s">
        <v>1694</v>
      </c>
      <c r="O1963" s="19" t="s">
        <v>497</v>
      </c>
      <c r="P1963" s="129" t="e">
        <f>VLOOKUP(I1963,#REF!,5,0)</f>
        <v>#REF!</v>
      </c>
    </row>
    <row r="1964" spans="1:16" hidden="1">
      <c r="A1964" s="11">
        <v>2037</v>
      </c>
      <c r="B1964" s="12">
        <v>44943</v>
      </c>
      <c r="C1964" s="20" t="s">
        <v>764</v>
      </c>
      <c r="D1964" s="15" t="s">
        <v>324</v>
      </c>
      <c r="I1964" s="11" t="s">
        <v>35</v>
      </c>
      <c r="J1964" s="11">
        <v>5</v>
      </c>
      <c r="K1964" s="13" t="e">
        <f>VLOOKUP(I1964,#REF!,2,0)</f>
        <v>#REF!</v>
      </c>
      <c r="L1964" s="17" t="e">
        <f>VLOOKUP(I1964,#REF!,6,0)</f>
        <v>#REF!</v>
      </c>
      <c r="M1964" s="30" t="e">
        <f t="shared" si="75"/>
        <v>#REF!</v>
      </c>
      <c r="N1964" s="19" t="s">
        <v>1694</v>
      </c>
      <c r="O1964" s="19" t="s">
        <v>497</v>
      </c>
      <c r="P1964" s="129" t="e">
        <f>VLOOKUP(I1964,#REF!,5,0)</f>
        <v>#REF!</v>
      </c>
    </row>
    <row r="1965" spans="1:16" hidden="1">
      <c r="A1965" s="11">
        <v>2038</v>
      </c>
      <c r="B1965" s="12">
        <v>44943</v>
      </c>
      <c r="C1965" s="20" t="s">
        <v>764</v>
      </c>
      <c r="D1965" s="15" t="s">
        <v>324</v>
      </c>
      <c r="I1965" s="11" t="s">
        <v>37</v>
      </c>
      <c r="J1965" s="11">
        <v>5</v>
      </c>
      <c r="K1965" s="13" t="e">
        <f>VLOOKUP(I1965,#REF!,2,0)</f>
        <v>#REF!</v>
      </c>
      <c r="L1965" s="17" t="e">
        <f>VLOOKUP(I1965,#REF!,6,0)</f>
        <v>#REF!</v>
      </c>
      <c r="M1965" s="30" t="e">
        <f t="shared" si="75"/>
        <v>#REF!</v>
      </c>
      <c r="N1965" s="19" t="s">
        <v>1694</v>
      </c>
      <c r="O1965" s="19" t="s">
        <v>497</v>
      </c>
      <c r="P1965" s="129" t="e">
        <f>VLOOKUP(I1965,#REF!,5,0)</f>
        <v>#REF!</v>
      </c>
    </row>
    <row r="1966" spans="1:16" hidden="1">
      <c r="A1966" s="11">
        <v>2039</v>
      </c>
      <c r="B1966" s="12">
        <v>44943</v>
      </c>
      <c r="C1966" s="20" t="s">
        <v>764</v>
      </c>
      <c r="D1966" s="15" t="s">
        <v>392</v>
      </c>
      <c r="I1966" s="11" t="s">
        <v>26</v>
      </c>
      <c r="J1966" s="11">
        <v>6</v>
      </c>
      <c r="K1966" s="13" t="e">
        <f>VLOOKUP(I1966,#REF!,2,0)</f>
        <v>#REF!</v>
      </c>
      <c r="L1966" s="17" t="e">
        <f>VLOOKUP(I1966,#REF!,6,0)</f>
        <v>#REF!</v>
      </c>
      <c r="M1966" s="30" t="e">
        <f t="shared" si="75"/>
        <v>#REF!</v>
      </c>
      <c r="N1966" s="19" t="s">
        <v>1695</v>
      </c>
      <c r="O1966" s="19" t="s">
        <v>465</v>
      </c>
      <c r="P1966" s="129" t="e">
        <f>VLOOKUP(I1966,#REF!,5,0)</f>
        <v>#REF!</v>
      </c>
    </row>
    <row r="1967" spans="1:16">
      <c r="A1967" s="11">
        <v>2040</v>
      </c>
      <c r="B1967" s="12">
        <v>44943</v>
      </c>
      <c r="C1967" s="20" t="s">
        <v>764</v>
      </c>
      <c r="D1967" s="15" t="s">
        <v>392</v>
      </c>
      <c r="I1967" s="11" t="s">
        <v>25</v>
      </c>
      <c r="J1967" s="11">
        <v>6</v>
      </c>
      <c r="K1967" s="13" t="e">
        <f>VLOOKUP(I1967,#REF!,2,0)</f>
        <v>#REF!</v>
      </c>
      <c r="L1967" s="17" t="e">
        <f>VLOOKUP(I1967,#REF!,6,0)</f>
        <v>#REF!</v>
      </c>
      <c r="M1967" s="30" t="e">
        <f t="shared" si="75"/>
        <v>#REF!</v>
      </c>
      <c r="N1967" s="19" t="s">
        <v>1695</v>
      </c>
      <c r="O1967" s="19" t="s">
        <v>465</v>
      </c>
      <c r="P1967" s="129" t="e">
        <f>VLOOKUP(I1967,#REF!,5,0)</f>
        <v>#REF!</v>
      </c>
    </row>
    <row r="1968" spans="1:16" hidden="1">
      <c r="A1968" s="11">
        <v>2041</v>
      </c>
      <c r="B1968" s="12">
        <v>44943</v>
      </c>
      <c r="C1968" s="20" t="s">
        <v>764</v>
      </c>
      <c r="D1968" s="15" t="s">
        <v>392</v>
      </c>
      <c r="I1968" s="11" t="s">
        <v>21</v>
      </c>
      <c r="J1968" s="11">
        <v>6</v>
      </c>
      <c r="K1968" s="13" t="e">
        <f>VLOOKUP(I1968,#REF!,2,0)</f>
        <v>#REF!</v>
      </c>
      <c r="L1968" s="17" t="e">
        <f>VLOOKUP(I1968,#REF!,6,0)</f>
        <v>#REF!</v>
      </c>
      <c r="M1968" s="30" t="e">
        <f t="shared" si="75"/>
        <v>#REF!</v>
      </c>
      <c r="N1968" s="19" t="s">
        <v>1695</v>
      </c>
      <c r="O1968" s="19" t="s">
        <v>465</v>
      </c>
      <c r="P1968" s="129" t="e">
        <f>VLOOKUP(I1968,#REF!,5,0)</f>
        <v>#REF!</v>
      </c>
    </row>
    <row r="1969" spans="1:16" hidden="1">
      <c r="A1969" s="11">
        <v>2042</v>
      </c>
      <c r="B1969" s="12">
        <v>44943</v>
      </c>
      <c r="C1969" s="20" t="s">
        <v>764</v>
      </c>
      <c r="D1969" s="15" t="s">
        <v>392</v>
      </c>
      <c r="I1969" s="11" t="s">
        <v>35</v>
      </c>
      <c r="J1969" s="11">
        <v>6</v>
      </c>
      <c r="K1969" s="13" t="e">
        <f>VLOOKUP(I1969,#REF!,2,0)</f>
        <v>#REF!</v>
      </c>
      <c r="L1969" s="17" t="e">
        <f>VLOOKUP(I1969,#REF!,6,0)</f>
        <v>#REF!</v>
      </c>
      <c r="M1969" s="30" t="e">
        <f t="shared" si="75"/>
        <v>#REF!</v>
      </c>
      <c r="N1969" s="19" t="s">
        <v>1695</v>
      </c>
      <c r="O1969" s="19" t="s">
        <v>465</v>
      </c>
      <c r="P1969" s="129" t="e">
        <f>VLOOKUP(I1969,#REF!,5,0)</f>
        <v>#REF!</v>
      </c>
    </row>
    <row r="1970" spans="1:16" hidden="1">
      <c r="A1970" s="11">
        <v>2043</v>
      </c>
      <c r="B1970" s="12">
        <v>44943</v>
      </c>
      <c r="C1970" s="20" t="s">
        <v>764</v>
      </c>
      <c r="D1970" s="15" t="s">
        <v>873</v>
      </c>
      <c r="I1970" s="11" t="s">
        <v>26</v>
      </c>
      <c r="J1970" s="11">
        <v>2</v>
      </c>
      <c r="K1970" s="13" t="e">
        <f>VLOOKUP(I1970,#REF!,2,0)</f>
        <v>#REF!</v>
      </c>
      <c r="L1970" s="17" t="e">
        <f>VLOOKUP(I1970,#REF!,6,0)</f>
        <v>#REF!</v>
      </c>
      <c r="M1970" s="30" t="e">
        <f t="shared" ref="M1970:M2033" si="76">J1970*L1970</f>
        <v>#REF!</v>
      </c>
      <c r="N1970" s="19" t="s">
        <v>1557</v>
      </c>
      <c r="O1970" s="19" t="s">
        <v>964</v>
      </c>
      <c r="P1970" s="129" t="e">
        <f>VLOOKUP(I1970,#REF!,5,0)</f>
        <v>#REF!</v>
      </c>
    </row>
    <row r="1971" spans="1:16">
      <c r="A1971" s="11">
        <v>2044</v>
      </c>
      <c r="B1971" s="12">
        <v>44943</v>
      </c>
      <c r="C1971" s="20" t="s">
        <v>764</v>
      </c>
      <c r="D1971" s="15" t="s">
        <v>873</v>
      </c>
      <c r="I1971" s="11" t="s">
        <v>25</v>
      </c>
      <c r="J1971" s="11">
        <v>9</v>
      </c>
      <c r="K1971" s="13" t="e">
        <f>VLOOKUP(I1971,#REF!,2,0)</f>
        <v>#REF!</v>
      </c>
      <c r="L1971" s="17" t="e">
        <f>VLOOKUP(I1971,#REF!,6,0)</f>
        <v>#REF!</v>
      </c>
      <c r="M1971" s="30" t="e">
        <f t="shared" si="76"/>
        <v>#REF!</v>
      </c>
      <c r="N1971" s="19" t="s">
        <v>1557</v>
      </c>
      <c r="O1971" s="19" t="s">
        <v>964</v>
      </c>
      <c r="P1971" s="129" t="e">
        <f>VLOOKUP(I1971,#REF!,5,0)</f>
        <v>#REF!</v>
      </c>
    </row>
    <row r="1972" spans="1:16" hidden="1">
      <c r="A1972" s="11">
        <v>2045</v>
      </c>
      <c r="B1972" s="12">
        <v>44943</v>
      </c>
      <c r="C1972" s="20" t="s">
        <v>764</v>
      </c>
      <c r="D1972" s="15" t="s">
        <v>873</v>
      </c>
      <c r="I1972" s="11" t="s">
        <v>41</v>
      </c>
      <c r="J1972" s="11">
        <v>5</v>
      </c>
      <c r="K1972" s="13" t="e">
        <f>VLOOKUP(I1972,#REF!,2,0)</f>
        <v>#REF!</v>
      </c>
      <c r="L1972" s="17" t="e">
        <f>VLOOKUP(I1972,#REF!,6,0)</f>
        <v>#REF!</v>
      </c>
      <c r="M1972" s="30" t="e">
        <f t="shared" si="76"/>
        <v>#REF!</v>
      </c>
      <c r="N1972" s="19" t="s">
        <v>1557</v>
      </c>
      <c r="O1972" s="19" t="s">
        <v>964</v>
      </c>
      <c r="P1972" s="129" t="e">
        <f>VLOOKUP(I1972,#REF!,5,0)</f>
        <v>#REF!</v>
      </c>
    </row>
    <row r="1973" spans="1:16" hidden="1">
      <c r="A1973" s="11">
        <v>2046</v>
      </c>
      <c r="B1973" s="12">
        <v>44943</v>
      </c>
      <c r="C1973" s="20" t="s">
        <v>764</v>
      </c>
      <c r="D1973" s="15" t="s">
        <v>873</v>
      </c>
      <c r="I1973" s="11" t="s">
        <v>38</v>
      </c>
      <c r="J1973" s="11">
        <v>5</v>
      </c>
      <c r="K1973" s="13" t="e">
        <f>VLOOKUP(I1973,#REF!,2,0)</f>
        <v>#REF!</v>
      </c>
      <c r="L1973" s="17" t="e">
        <f>VLOOKUP(I1973,#REF!,6,0)</f>
        <v>#REF!</v>
      </c>
      <c r="M1973" s="30" t="e">
        <f t="shared" si="76"/>
        <v>#REF!</v>
      </c>
      <c r="N1973" s="19" t="s">
        <v>1557</v>
      </c>
      <c r="O1973" s="19" t="s">
        <v>964</v>
      </c>
      <c r="P1973" s="129" t="e">
        <f>VLOOKUP(I1973,#REF!,5,0)</f>
        <v>#REF!</v>
      </c>
    </row>
    <row r="1974" spans="1:16" hidden="1">
      <c r="A1974" s="11">
        <v>2047</v>
      </c>
      <c r="B1974" s="12">
        <v>44943</v>
      </c>
      <c r="C1974" s="20" t="s">
        <v>764</v>
      </c>
      <c r="D1974" s="15" t="s">
        <v>873</v>
      </c>
      <c r="I1974" s="11" t="s">
        <v>23</v>
      </c>
      <c r="J1974" s="11">
        <v>5</v>
      </c>
      <c r="K1974" s="13" t="e">
        <f>VLOOKUP(I1974,#REF!,2,0)</f>
        <v>#REF!</v>
      </c>
      <c r="L1974" s="17" t="e">
        <f>VLOOKUP(I1974,#REF!,6,0)</f>
        <v>#REF!</v>
      </c>
      <c r="M1974" s="30" t="e">
        <f t="shared" si="76"/>
        <v>#REF!</v>
      </c>
      <c r="N1974" s="19" t="s">
        <v>1557</v>
      </c>
      <c r="O1974" s="19" t="s">
        <v>964</v>
      </c>
      <c r="P1974" s="129" t="e">
        <f>VLOOKUP(I1974,#REF!,5,0)</f>
        <v>#REF!</v>
      </c>
    </row>
    <row r="1975" spans="1:16" hidden="1">
      <c r="A1975" s="11">
        <v>2048</v>
      </c>
      <c r="B1975" s="12">
        <v>44943</v>
      </c>
      <c r="C1975" s="20" t="s">
        <v>764</v>
      </c>
      <c r="D1975" s="15" t="s">
        <v>873</v>
      </c>
      <c r="I1975" s="11" t="s">
        <v>35</v>
      </c>
      <c r="J1975" s="11">
        <v>5</v>
      </c>
      <c r="K1975" s="13" t="e">
        <f>VLOOKUP(I1975,#REF!,2,0)</f>
        <v>#REF!</v>
      </c>
      <c r="L1975" s="17" t="e">
        <f>VLOOKUP(I1975,#REF!,6,0)</f>
        <v>#REF!</v>
      </c>
      <c r="M1975" s="30" t="e">
        <f t="shared" si="76"/>
        <v>#REF!</v>
      </c>
      <c r="N1975" s="19" t="s">
        <v>1557</v>
      </c>
      <c r="O1975" s="19" t="s">
        <v>964</v>
      </c>
      <c r="P1975" s="129" t="e">
        <f>VLOOKUP(I1975,#REF!,5,0)</f>
        <v>#REF!</v>
      </c>
    </row>
    <row r="1976" spans="1:16" hidden="1">
      <c r="A1976" s="11">
        <v>2049</v>
      </c>
      <c r="B1976" s="12">
        <v>44943</v>
      </c>
      <c r="C1976" s="20" t="s">
        <v>764</v>
      </c>
      <c r="D1976" s="15" t="s">
        <v>1682</v>
      </c>
      <c r="I1976" s="11" t="s">
        <v>26</v>
      </c>
      <c r="J1976" s="11">
        <v>15</v>
      </c>
      <c r="K1976" s="13" t="e">
        <f>VLOOKUP(I1976,#REF!,2,0)</f>
        <v>#REF!</v>
      </c>
      <c r="L1976" s="17" t="e">
        <f>VLOOKUP(I1976,#REF!,6,0)</f>
        <v>#REF!</v>
      </c>
      <c r="M1976" s="30" t="e">
        <f t="shared" si="76"/>
        <v>#REF!</v>
      </c>
      <c r="N1976" s="19" t="s">
        <v>1696</v>
      </c>
      <c r="O1976" s="19" t="s">
        <v>1727</v>
      </c>
      <c r="P1976" s="129" t="e">
        <f>VLOOKUP(I1976,#REF!,5,0)</f>
        <v>#REF!</v>
      </c>
    </row>
    <row r="1977" spans="1:16" hidden="1">
      <c r="A1977" s="11">
        <v>2050</v>
      </c>
      <c r="B1977" s="12">
        <v>44943</v>
      </c>
      <c r="C1977" s="20" t="s">
        <v>764</v>
      </c>
      <c r="D1977" s="15" t="s">
        <v>1682</v>
      </c>
      <c r="I1977" s="11" t="s">
        <v>21</v>
      </c>
      <c r="J1977" s="11">
        <v>10</v>
      </c>
      <c r="K1977" s="13" t="e">
        <f>VLOOKUP(I1977,#REF!,2,0)</f>
        <v>#REF!</v>
      </c>
      <c r="L1977" s="17" t="e">
        <f>VLOOKUP(I1977,#REF!,6,0)</f>
        <v>#REF!</v>
      </c>
      <c r="M1977" s="30" t="e">
        <f t="shared" si="76"/>
        <v>#REF!</v>
      </c>
      <c r="N1977" s="19" t="s">
        <v>1696</v>
      </c>
      <c r="O1977" s="19" t="s">
        <v>1727</v>
      </c>
      <c r="P1977" s="129" t="e">
        <f>VLOOKUP(I1977,#REF!,5,0)</f>
        <v>#REF!</v>
      </c>
    </row>
    <row r="1978" spans="1:16" hidden="1">
      <c r="A1978" s="11">
        <v>2051</v>
      </c>
      <c r="B1978" s="12">
        <v>44943</v>
      </c>
      <c r="C1978" s="20" t="s">
        <v>764</v>
      </c>
      <c r="D1978" s="15" t="s">
        <v>1682</v>
      </c>
      <c r="I1978" s="11" t="s">
        <v>35</v>
      </c>
      <c r="J1978" s="11">
        <v>10</v>
      </c>
      <c r="K1978" s="13" t="e">
        <f>VLOOKUP(I1978,#REF!,2,0)</f>
        <v>#REF!</v>
      </c>
      <c r="L1978" s="17" t="e">
        <f>VLOOKUP(I1978,#REF!,6,0)</f>
        <v>#REF!</v>
      </c>
      <c r="M1978" s="30" t="e">
        <f t="shared" si="76"/>
        <v>#REF!</v>
      </c>
      <c r="N1978" s="19" t="s">
        <v>1696</v>
      </c>
      <c r="O1978" s="19" t="s">
        <v>1727</v>
      </c>
      <c r="P1978" s="129" t="e">
        <f>VLOOKUP(I1978,#REF!,5,0)</f>
        <v>#REF!</v>
      </c>
    </row>
    <row r="1979" spans="1:16">
      <c r="A1979" s="11">
        <v>2052</v>
      </c>
      <c r="B1979" s="12">
        <v>44943</v>
      </c>
      <c r="C1979" s="20" t="s">
        <v>764</v>
      </c>
      <c r="D1979" s="15" t="s">
        <v>402</v>
      </c>
      <c r="I1979" s="11" t="s">
        <v>25</v>
      </c>
      <c r="J1979" s="11">
        <v>5</v>
      </c>
      <c r="K1979" s="13" t="e">
        <f>VLOOKUP(I1979,#REF!,2,0)</f>
        <v>#REF!</v>
      </c>
      <c r="L1979" s="17" t="e">
        <f>VLOOKUP(I1979,#REF!,6,0)</f>
        <v>#REF!</v>
      </c>
      <c r="M1979" s="30" t="e">
        <f t="shared" si="76"/>
        <v>#REF!</v>
      </c>
      <c r="N1979" s="19" t="s">
        <v>1697</v>
      </c>
      <c r="O1979" s="19" t="s">
        <v>457</v>
      </c>
      <c r="P1979" s="129" t="e">
        <f>VLOOKUP(I1979,#REF!,5,0)</f>
        <v>#REF!</v>
      </c>
    </row>
    <row r="1980" spans="1:16" hidden="1">
      <c r="A1980" s="11">
        <v>2053</v>
      </c>
      <c r="B1980" s="12">
        <v>44943</v>
      </c>
      <c r="C1980" s="20" t="s">
        <v>764</v>
      </c>
      <c r="D1980" s="15" t="s">
        <v>1683</v>
      </c>
      <c r="I1980" s="11" t="s">
        <v>31</v>
      </c>
      <c r="J1980" s="11">
        <v>10</v>
      </c>
      <c r="K1980" s="13" t="e">
        <f>VLOOKUP(I1980,#REF!,2,0)</f>
        <v>#REF!</v>
      </c>
      <c r="L1980" s="17" t="e">
        <f>VLOOKUP(I1980,#REF!,6,0)</f>
        <v>#REF!</v>
      </c>
      <c r="M1980" s="30" t="e">
        <f t="shared" si="76"/>
        <v>#REF!</v>
      </c>
      <c r="N1980" s="19" t="s">
        <v>1698</v>
      </c>
      <c r="O1980" s="19" t="s">
        <v>742</v>
      </c>
      <c r="P1980" s="129" t="e">
        <f>VLOOKUP(I1980,#REF!,5,0)</f>
        <v>#REF!</v>
      </c>
    </row>
    <row r="1981" spans="1:16" hidden="1">
      <c r="A1981" s="11">
        <v>2054</v>
      </c>
      <c r="B1981" s="12">
        <v>44943</v>
      </c>
      <c r="C1981" s="20" t="s">
        <v>764</v>
      </c>
      <c r="D1981" s="15" t="s">
        <v>1683</v>
      </c>
      <c r="I1981" s="11" t="s">
        <v>26</v>
      </c>
      <c r="J1981" s="135">
        <v>0</v>
      </c>
      <c r="K1981" s="13" t="e">
        <f>VLOOKUP(I1981,#REF!,2,0)</f>
        <v>#REF!</v>
      </c>
      <c r="L1981" s="17" t="e">
        <f>VLOOKUP(I1981,#REF!,6,0)</f>
        <v>#REF!</v>
      </c>
      <c r="M1981" s="30" t="e">
        <f t="shared" si="76"/>
        <v>#REF!</v>
      </c>
      <c r="N1981" s="19" t="s">
        <v>1698</v>
      </c>
      <c r="O1981" s="19" t="s">
        <v>742</v>
      </c>
      <c r="P1981" s="129" t="e">
        <f>VLOOKUP(I1981,#REF!,5,0)</f>
        <v>#REF!</v>
      </c>
    </row>
    <row r="1982" spans="1:16" hidden="1">
      <c r="A1982" s="11">
        <v>2055</v>
      </c>
      <c r="B1982" s="12">
        <v>44943</v>
      </c>
      <c r="C1982" s="20" t="s">
        <v>764</v>
      </c>
      <c r="D1982" s="15" t="s">
        <v>1683</v>
      </c>
      <c r="I1982" s="11" t="s">
        <v>21</v>
      </c>
      <c r="J1982" s="11">
        <v>10</v>
      </c>
      <c r="K1982" s="13" t="e">
        <f>VLOOKUP(I1982,#REF!,2,0)</f>
        <v>#REF!</v>
      </c>
      <c r="L1982" s="17" t="e">
        <f>VLOOKUP(I1982,#REF!,6,0)</f>
        <v>#REF!</v>
      </c>
      <c r="M1982" s="30" t="e">
        <f t="shared" si="76"/>
        <v>#REF!</v>
      </c>
      <c r="N1982" s="19" t="s">
        <v>1698</v>
      </c>
      <c r="O1982" s="19" t="s">
        <v>742</v>
      </c>
      <c r="P1982" s="129" t="e">
        <f>VLOOKUP(I1982,#REF!,5,0)</f>
        <v>#REF!</v>
      </c>
    </row>
    <row r="1983" spans="1:16" hidden="1">
      <c r="A1983" s="11">
        <v>2056</v>
      </c>
      <c r="B1983" s="12">
        <v>44943</v>
      </c>
      <c r="C1983" s="20" t="s">
        <v>764</v>
      </c>
      <c r="D1983" s="15" t="s">
        <v>1683</v>
      </c>
      <c r="I1983" s="11" t="s">
        <v>41</v>
      </c>
      <c r="J1983" s="135">
        <v>0</v>
      </c>
      <c r="K1983" s="13" t="e">
        <f>VLOOKUP(I1983,#REF!,2,0)</f>
        <v>#REF!</v>
      </c>
      <c r="L1983" s="17" t="e">
        <f>VLOOKUP(I1983,#REF!,6,0)</f>
        <v>#REF!</v>
      </c>
      <c r="M1983" s="30" t="e">
        <f t="shared" si="76"/>
        <v>#REF!</v>
      </c>
      <c r="N1983" s="19" t="s">
        <v>1698</v>
      </c>
      <c r="O1983" s="19" t="s">
        <v>742</v>
      </c>
      <c r="P1983" s="129" t="e">
        <f>VLOOKUP(I1983,#REF!,5,0)</f>
        <v>#REF!</v>
      </c>
    </row>
    <row r="1984" spans="1:16" hidden="1">
      <c r="A1984" s="11">
        <v>2057</v>
      </c>
      <c r="B1984" s="12">
        <v>44943</v>
      </c>
      <c r="C1984" s="20" t="s">
        <v>764</v>
      </c>
      <c r="D1984" s="15" t="s">
        <v>1683</v>
      </c>
      <c r="I1984" s="11" t="s">
        <v>39</v>
      </c>
      <c r="J1984" s="11">
        <v>5</v>
      </c>
      <c r="K1984" s="13" t="e">
        <f>VLOOKUP(I1984,#REF!,2,0)</f>
        <v>#REF!</v>
      </c>
      <c r="L1984" s="17" t="e">
        <f>VLOOKUP(I1984,#REF!,6,0)</f>
        <v>#REF!</v>
      </c>
      <c r="M1984" s="30" t="e">
        <f t="shared" si="76"/>
        <v>#REF!</v>
      </c>
      <c r="N1984" s="19" t="s">
        <v>1698</v>
      </c>
      <c r="O1984" s="19" t="s">
        <v>742</v>
      </c>
      <c r="P1984" s="129" t="e">
        <f>VLOOKUP(I1984,#REF!,5,0)</f>
        <v>#REF!</v>
      </c>
    </row>
    <row r="1985" spans="1:17" hidden="1">
      <c r="A1985" s="11">
        <v>2058</v>
      </c>
      <c r="B1985" s="12">
        <v>44943</v>
      </c>
      <c r="C1985" s="20" t="s">
        <v>764</v>
      </c>
      <c r="D1985" s="15" t="s">
        <v>1683</v>
      </c>
      <c r="I1985" s="11" t="s">
        <v>35</v>
      </c>
      <c r="J1985" s="11">
        <v>5</v>
      </c>
      <c r="K1985" s="13" t="e">
        <f>VLOOKUP(I1985,#REF!,2,0)</f>
        <v>#REF!</v>
      </c>
      <c r="L1985" s="17" t="e">
        <f>VLOOKUP(I1985,#REF!,6,0)</f>
        <v>#REF!</v>
      </c>
      <c r="M1985" s="30" t="e">
        <f t="shared" si="76"/>
        <v>#REF!</v>
      </c>
      <c r="N1985" s="19" t="s">
        <v>1698</v>
      </c>
      <c r="O1985" s="19" t="s">
        <v>742</v>
      </c>
      <c r="P1985" s="129" t="e">
        <f>VLOOKUP(I1985,#REF!,5,0)</f>
        <v>#REF!</v>
      </c>
    </row>
    <row r="1986" spans="1:17" hidden="1">
      <c r="A1986" s="11">
        <v>2059</v>
      </c>
      <c r="B1986" s="12">
        <v>44943</v>
      </c>
      <c r="C1986" s="20" t="s">
        <v>764</v>
      </c>
      <c r="D1986" s="15" t="s">
        <v>1683</v>
      </c>
      <c r="I1986" s="11" t="s">
        <v>23</v>
      </c>
      <c r="J1986" s="11">
        <v>4</v>
      </c>
      <c r="K1986" s="13" t="e">
        <f>VLOOKUP(I1986,#REF!,2,0)</f>
        <v>#REF!</v>
      </c>
      <c r="L1986" s="17" t="e">
        <f>VLOOKUP(I1986,#REF!,6,0)</f>
        <v>#REF!</v>
      </c>
      <c r="M1986" s="30" t="e">
        <f t="shared" si="76"/>
        <v>#REF!</v>
      </c>
      <c r="N1986" s="19" t="s">
        <v>1698</v>
      </c>
      <c r="O1986" s="19" t="s">
        <v>742</v>
      </c>
      <c r="P1986" s="129" t="e">
        <f>VLOOKUP(I1986,#REF!,5,0)</f>
        <v>#REF!</v>
      </c>
    </row>
    <row r="1987" spans="1:17" hidden="1">
      <c r="A1987" s="11">
        <v>2060</v>
      </c>
      <c r="B1987" s="12">
        <v>44943</v>
      </c>
      <c r="C1987" s="20" t="s">
        <v>764</v>
      </c>
      <c r="D1987" s="15" t="s">
        <v>1074</v>
      </c>
      <c r="I1987" s="11" t="s">
        <v>31</v>
      </c>
      <c r="J1987" s="11">
        <v>4</v>
      </c>
      <c r="K1987" s="13" t="e">
        <f>VLOOKUP(I1987,#REF!,2,0)</f>
        <v>#REF!</v>
      </c>
      <c r="L1987" s="17" t="e">
        <f>VLOOKUP(I1987,#REF!,6,0)</f>
        <v>#REF!</v>
      </c>
      <c r="M1987" s="30" t="e">
        <f t="shared" si="76"/>
        <v>#REF!</v>
      </c>
      <c r="N1987" s="19" t="s">
        <v>1699</v>
      </c>
      <c r="O1987" s="19" t="s">
        <v>769</v>
      </c>
      <c r="P1987" s="129" t="e">
        <f>VLOOKUP(I1987,#REF!,5,0)</f>
        <v>#REF!</v>
      </c>
    </row>
    <row r="1988" spans="1:17" hidden="1">
      <c r="A1988" s="11">
        <v>2061</v>
      </c>
      <c r="B1988" s="12">
        <v>44943</v>
      </c>
      <c r="C1988" s="20" t="s">
        <v>764</v>
      </c>
      <c r="D1988" s="15" t="s">
        <v>1074</v>
      </c>
      <c r="I1988" s="11" t="s">
        <v>26</v>
      </c>
      <c r="J1988" s="11">
        <v>2</v>
      </c>
      <c r="K1988" s="13" t="e">
        <f>VLOOKUP(I1988,#REF!,2,0)</f>
        <v>#REF!</v>
      </c>
      <c r="L1988" s="17" t="e">
        <f>VLOOKUP(I1988,#REF!,6,0)</f>
        <v>#REF!</v>
      </c>
      <c r="M1988" s="30" t="e">
        <f t="shared" si="76"/>
        <v>#REF!</v>
      </c>
      <c r="N1988" s="19" t="s">
        <v>1699</v>
      </c>
      <c r="O1988" s="19" t="s">
        <v>769</v>
      </c>
      <c r="P1988" s="129" t="e">
        <f>VLOOKUP(I1988,#REF!,5,0)</f>
        <v>#REF!</v>
      </c>
      <c r="Q1988" s="19" t="s">
        <v>636</v>
      </c>
    </row>
    <row r="1989" spans="1:17">
      <c r="A1989" s="11">
        <v>2062</v>
      </c>
      <c r="B1989" s="12">
        <v>44943</v>
      </c>
      <c r="C1989" s="20" t="s">
        <v>764</v>
      </c>
      <c r="D1989" s="15" t="s">
        <v>1074</v>
      </c>
      <c r="I1989" s="11" t="s">
        <v>25</v>
      </c>
      <c r="J1989" s="11">
        <v>3</v>
      </c>
      <c r="K1989" s="13" t="e">
        <f>VLOOKUP(I1989,#REF!,2,0)</f>
        <v>#REF!</v>
      </c>
      <c r="L1989" s="17" t="e">
        <f>VLOOKUP(I1989,#REF!,6,0)</f>
        <v>#REF!</v>
      </c>
      <c r="M1989" s="30" t="e">
        <f t="shared" si="76"/>
        <v>#REF!</v>
      </c>
      <c r="N1989" s="19" t="s">
        <v>1699</v>
      </c>
      <c r="O1989" s="19" t="s">
        <v>769</v>
      </c>
      <c r="P1989" s="129" t="e">
        <f>VLOOKUP(I1989,#REF!,5,0)</f>
        <v>#REF!</v>
      </c>
      <c r="Q1989" s="19" t="s">
        <v>636</v>
      </c>
    </row>
    <row r="1990" spans="1:17" hidden="1">
      <c r="A1990" s="11">
        <v>2063</v>
      </c>
      <c r="B1990" s="12">
        <v>44943</v>
      </c>
      <c r="C1990" s="20" t="s">
        <v>764</v>
      </c>
      <c r="D1990" s="15" t="s">
        <v>1074</v>
      </c>
      <c r="I1990" s="11" t="s">
        <v>35</v>
      </c>
      <c r="J1990" s="11">
        <v>3</v>
      </c>
      <c r="K1990" s="13" t="e">
        <f>VLOOKUP(I1990,#REF!,2,0)</f>
        <v>#REF!</v>
      </c>
      <c r="L1990" s="17" t="e">
        <f>VLOOKUP(I1990,#REF!,6,0)</f>
        <v>#REF!</v>
      </c>
      <c r="M1990" s="30" t="e">
        <f t="shared" si="76"/>
        <v>#REF!</v>
      </c>
      <c r="N1990" s="19" t="s">
        <v>1699</v>
      </c>
      <c r="O1990" s="19" t="s">
        <v>769</v>
      </c>
      <c r="P1990" s="129" t="e">
        <f>VLOOKUP(I1990,#REF!,5,0)</f>
        <v>#REF!</v>
      </c>
      <c r="Q1990" s="19" t="s">
        <v>636</v>
      </c>
    </row>
    <row r="1991" spans="1:17" hidden="1">
      <c r="A1991" s="11">
        <v>2064</v>
      </c>
      <c r="B1991" s="12">
        <v>44943</v>
      </c>
      <c r="C1991" s="20" t="s">
        <v>764</v>
      </c>
      <c r="D1991" s="15" t="s">
        <v>415</v>
      </c>
      <c r="I1991" s="11" t="s">
        <v>35</v>
      </c>
      <c r="J1991" s="11">
        <v>5</v>
      </c>
      <c r="K1991" s="13" t="e">
        <f>VLOOKUP(I1991,#REF!,2,0)</f>
        <v>#REF!</v>
      </c>
      <c r="L1991" s="17" t="e">
        <f>VLOOKUP(I1991,#REF!,6,0)</f>
        <v>#REF!</v>
      </c>
      <c r="M1991" s="30" t="e">
        <f t="shared" si="76"/>
        <v>#REF!</v>
      </c>
      <c r="N1991" s="19" t="s">
        <v>1700</v>
      </c>
      <c r="O1991" s="19" t="s">
        <v>481</v>
      </c>
      <c r="P1991" s="129" t="e">
        <f>VLOOKUP(I1991,#REF!,5,0)</f>
        <v>#REF!</v>
      </c>
      <c r="Q1991" s="19" t="s">
        <v>637</v>
      </c>
    </row>
    <row r="1992" spans="1:17" hidden="1">
      <c r="A1992" s="11">
        <v>2065</v>
      </c>
      <c r="B1992" s="12">
        <v>44943</v>
      </c>
      <c r="C1992" s="20" t="s">
        <v>764</v>
      </c>
      <c r="D1992" s="15" t="s">
        <v>415</v>
      </c>
      <c r="I1992" s="11" t="s">
        <v>21</v>
      </c>
      <c r="J1992" s="11">
        <v>5</v>
      </c>
      <c r="K1992" s="13" t="e">
        <f>VLOOKUP(I1992,#REF!,2,0)</f>
        <v>#REF!</v>
      </c>
      <c r="L1992" s="17" t="e">
        <f>VLOOKUP(I1992,#REF!,6,0)</f>
        <v>#REF!</v>
      </c>
      <c r="M1992" s="30" t="e">
        <f t="shared" si="76"/>
        <v>#REF!</v>
      </c>
      <c r="N1992" s="19" t="s">
        <v>1700</v>
      </c>
      <c r="O1992" s="19" t="s">
        <v>481</v>
      </c>
      <c r="P1992" s="129" t="e">
        <f>VLOOKUP(I1992,#REF!,5,0)</f>
        <v>#REF!</v>
      </c>
      <c r="Q1992" s="19" t="s">
        <v>637</v>
      </c>
    </row>
    <row r="1993" spans="1:17">
      <c r="A1993" s="11">
        <v>2066</v>
      </c>
      <c r="B1993" s="12">
        <v>44943</v>
      </c>
      <c r="C1993" s="20" t="s">
        <v>764</v>
      </c>
      <c r="D1993" s="15" t="s">
        <v>415</v>
      </c>
      <c r="I1993" s="11" t="s">
        <v>25</v>
      </c>
      <c r="J1993" s="11">
        <v>20</v>
      </c>
      <c r="K1993" s="13" t="e">
        <f>VLOOKUP(I1993,#REF!,2,0)</f>
        <v>#REF!</v>
      </c>
      <c r="L1993" s="17" t="e">
        <f>VLOOKUP(I1993,#REF!,6,0)</f>
        <v>#REF!</v>
      </c>
      <c r="M1993" s="30" t="e">
        <f t="shared" si="76"/>
        <v>#REF!</v>
      </c>
      <c r="N1993" s="19" t="s">
        <v>1700</v>
      </c>
      <c r="O1993" s="19" t="s">
        <v>481</v>
      </c>
      <c r="P1993" s="129" t="e">
        <f>VLOOKUP(I1993,#REF!,5,0)</f>
        <v>#REF!</v>
      </c>
      <c r="Q1993" s="19" t="s">
        <v>637</v>
      </c>
    </row>
    <row r="1994" spans="1:17" hidden="1">
      <c r="A1994" s="11">
        <v>2067</v>
      </c>
      <c r="B1994" s="12">
        <v>44943</v>
      </c>
      <c r="C1994" s="20" t="s">
        <v>764</v>
      </c>
      <c r="D1994" s="15" t="s">
        <v>415</v>
      </c>
      <c r="I1994" s="11" t="s">
        <v>26</v>
      </c>
      <c r="J1994" s="11">
        <v>5</v>
      </c>
      <c r="K1994" s="13" t="e">
        <f>VLOOKUP(I1994,#REF!,2,0)</f>
        <v>#REF!</v>
      </c>
      <c r="L1994" s="17" t="e">
        <f>VLOOKUP(I1994,#REF!,6,0)</f>
        <v>#REF!</v>
      </c>
      <c r="M1994" s="30" t="e">
        <f t="shared" si="76"/>
        <v>#REF!</v>
      </c>
      <c r="N1994" s="19" t="s">
        <v>1700</v>
      </c>
      <c r="O1994" s="19" t="s">
        <v>481</v>
      </c>
      <c r="P1994" s="129" t="e">
        <f>VLOOKUP(I1994,#REF!,5,0)</f>
        <v>#REF!</v>
      </c>
      <c r="Q1994" s="19" t="s">
        <v>637</v>
      </c>
    </row>
    <row r="1995" spans="1:17" hidden="1">
      <c r="A1995" s="11">
        <v>2068</v>
      </c>
      <c r="B1995" s="12">
        <v>44943</v>
      </c>
      <c r="C1995" s="20" t="s">
        <v>764</v>
      </c>
      <c r="D1995" s="15" t="s">
        <v>415</v>
      </c>
      <c r="I1995" s="11" t="s">
        <v>31</v>
      </c>
      <c r="J1995" s="11">
        <v>5</v>
      </c>
      <c r="K1995" s="13" t="e">
        <f>VLOOKUP(I1995,#REF!,2,0)</f>
        <v>#REF!</v>
      </c>
      <c r="L1995" s="17" t="e">
        <f>VLOOKUP(I1995,#REF!,6,0)</f>
        <v>#REF!</v>
      </c>
      <c r="M1995" s="30" t="e">
        <f t="shared" si="76"/>
        <v>#REF!</v>
      </c>
      <c r="N1995" s="19" t="s">
        <v>1700</v>
      </c>
      <c r="O1995" s="19" t="s">
        <v>481</v>
      </c>
      <c r="P1995" s="129" t="e">
        <f>VLOOKUP(I1995,#REF!,5,0)</f>
        <v>#REF!</v>
      </c>
      <c r="Q1995" s="19" t="s">
        <v>637</v>
      </c>
    </row>
    <row r="1996" spans="1:17" hidden="1">
      <c r="A1996" s="11">
        <v>2069</v>
      </c>
      <c r="B1996" s="12">
        <v>44943</v>
      </c>
      <c r="C1996" s="20" t="s">
        <v>764</v>
      </c>
      <c r="D1996" s="15" t="s">
        <v>1684</v>
      </c>
      <c r="I1996" s="11" t="s">
        <v>26</v>
      </c>
      <c r="J1996" s="11">
        <v>5</v>
      </c>
      <c r="K1996" s="13" t="e">
        <f>VLOOKUP(I1996,#REF!,2,0)</f>
        <v>#REF!</v>
      </c>
      <c r="L1996" s="17" t="e">
        <f>VLOOKUP(I1996,#REF!,6,0)</f>
        <v>#REF!</v>
      </c>
      <c r="M1996" s="30" t="e">
        <f t="shared" si="76"/>
        <v>#REF!</v>
      </c>
      <c r="N1996" s="19" t="s">
        <v>1701</v>
      </c>
      <c r="O1996" s="19" t="s">
        <v>1728</v>
      </c>
      <c r="P1996" s="129" t="e">
        <f>VLOOKUP(I1996,#REF!,5,0)</f>
        <v>#REF!</v>
      </c>
      <c r="Q1996" s="19" t="s">
        <v>637</v>
      </c>
    </row>
    <row r="1997" spans="1:17">
      <c r="A1997" s="11">
        <v>2070</v>
      </c>
      <c r="B1997" s="12">
        <v>44943</v>
      </c>
      <c r="C1997" s="20" t="s">
        <v>764</v>
      </c>
      <c r="D1997" s="15" t="s">
        <v>1684</v>
      </c>
      <c r="I1997" s="11" t="s">
        <v>25</v>
      </c>
      <c r="J1997" s="11">
        <v>5</v>
      </c>
      <c r="K1997" s="13" t="e">
        <f>VLOOKUP(I1997,#REF!,2,0)</f>
        <v>#REF!</v>
      </c>
      <c r="L1997" s="17" t="e">
        <f>VLOOKUP(I1997,#REF!,6,0)</f>
        <v>#REF!</v>
      </c>
      <c r="M1997" s="30" t="e">
        <f t="shared" si="76"/>
        <v>#REF!</v>
      </c>
      <c r="N1997" s="19" t="s">
        <v>1701</v>
      </c>
      <c r="O1997" s="19" t="s">
        <v>1728</v>
      </c>
      <c r="P1997" s="129" t="e">
        <f>VLOOKUP(I1997,#REF!,5,0)</f>
        <v>#REF!</v>
      </c>
      <c r="Q1997" s="19" t="s">
        <v>638</v>
      </c>
    </row>
    <row r="1998" spans="1:17" hidden="1">
      <c r="A1998" s="11">
        <v>2071</v>
      </c>
      <c r="B1998" s="12">
        <v>44943</v>
      </c>
      <c r="C1998" s="20" t="s">
        <v>764</v>
      </c>
      <c r="D1998" s="15" t="s">
        <v>1684</v>
      </c>
      <c r="I1998" s="11" t="s">
        <v>41</v>
      </c>
      <c r="J1998" s="11">
        <v>5</v>
      </c>
      <c r="K1998" s="13" t="e">
        <f>VLOOKUP(I1998,#REF!,2,0)</f>
        <v>#REF!</v>
      </c>
      <c r="L1998" s="17" t="e">
        <f>VLOOKUP(I1998,#REF!,6,0)</f>
        <v>#REF!</v>
      </c>
      <c r="M1998" s="30" t="e">
        <f t="shared" si="76"/>
        <v>#REF!</v>
      </c>
      <c r="N1998" s="19" t="s">
        <v>1701</v>
      </c>
      <c r="O1998" s="19" t="s">
        <v>1728</v>
      </c>
      <c r="P1998" s="129" t="e">
        <f>VLOOKUP(I1998,#REF!,5,0)</f>
        <v>#REF!</v>
      </c>
      <c r="Q1998" s="19" t="s">
        <v>638</v>
      </c>
    </row>
    <row r="1999" spans="1:17" hidden="1">
      <c r="A1999" s="11">
        <v>2072</v>
      </c>
      <c r="B1999" s="12">
        <v>44943</v>
      </c>
      <c r="C1999" s="20" t="s">
        <v>764</v>
      </c>
      <c r="D1999" s="15" t="s">
        <v>1684</v>
      </c>
      <c r="I1999" s="11" t="s">
        <v>35</v>
      </c>
      <c r="J1999" s="11">
        <v>5</v>
      </c>
      <c r="K1999" s="13" t="e">
        <f>VLOOKUP(I1999,#REF!,2,0)</f>
        <v>#REF!</v>
      </c>
      <c r="L1999" s="17" t="e">
        <f>VLOOKUP(I1999,#REF!,6,0)</f>
        <v>#REF!</v>
      </c>
      <c r="M1999" s="30" t="e">
        <f t="shared" si="76"/>
        <v>#REF!</v>
      </c>
      <c r="N1999" s="19" t="s">
        <v>1701</v>
      </c>
      <c r="O1999" s="19" t="s">
        <v>1728</v>
      </c>
      <c r="P1999" s="129" t="e">
        <f>VLOOKUP(I1999,#REF!,5,0)</f>
        <v>#REF!</v>
      </c>
      <c r="Q1999" s="19" t="s">
        <v>639</v>
      </c>
    </row>
    <row r="2000" spans="1:17" hidden="1">
      <c r="A2000" s="11">
        <v>2073</v>
      </c>
      <c r="B2000" s="12">
        <v>44943</v>
      </c>
      <c r="C2000" s="20" t="s">
        <v>764</v>
      </c>
      <c r="D2000" s="15" t="s">
        <v>318</v>
      </c>
      <c r="I2000" s="11" t="s">
        <v>26</v>
      </c>
      <c r="J2000" s="11">
        <v>3</v>
      </c>
      <c r="K2000" s="13" t="e">
        <f>VLOOKUP(I2000,#REF!,2,0)</f>
        <v>#REF!</v>
      </c>
      <c r="L2000" s="17" t="e">
        <f>VLOOKUP(I2000,#REF!,6,0)</f>
        <v>#REF!</v>
      </c>
      <c r="M2000" s="30" t="e">
        <f t="shared" si="76"/>
        <v>#REF!</v>
      </c>
      <c r="N2000" s="19" t="s">
        <v>1702</v>
      </c>
      <c r="O2000" s="19" t="s">
        <v>451</v>
      </c>
      <c r="P2000" s="129" t="e">
        <f>VLOOKUP(I2000,#REF!,5,0)</f>
        <v>#REF!</v>
      </c>
      <c r="Q2000" s="19" t="s">
        <v>639</v>
      </c>
    </row>
    <row r="2001" spans="1:17">
      <c r="A2001" s="11">
        <v>2074</v>
      </c>
      <c r="B2001" s="12">
        <v>44943</v>
      </c>
      <c r="C2001" s="20" t="s">
        <v>764</v>
      </c>
      <c r="D2001" s="15" t="s">
        <v>318</v>
      </c>
      <c r="I2001" s="11" t="s">
        <v>25</v>
      </c>
      <c r="J2001" s="11">
        <v>7</v>
      </c>
      <c r="K2001" s="13" t="e">
        <f>VLOOKUP(I2001,#REF!,2,0)</f>
        <v>#REF!</v>
      </c>
      <c r="L2001" s="17" t="e">
        <f>VLOOKUP(I2001,#REF!,6,0)</f>
        <v>#REF!</v>
      </c>
      <c r="M2001" s="30" t="e">
        <f t="shared" si="76"/>
        <v>#REF!</v>
      </c>
      <c r="N2001" s="19" t="s">
        <v>1702</v>
      </c>
      <c r="O2001" s="19" t="s">
        <v>451</v>
      </c>
      <c r="P2001" s="129" t="e">
        <f>VLOOKUP(I2001,#REF!,5,0)</f>
        <v>#REF!</v>
      </c>
      <c r="Q2001" s="19" t="s">
        <v>639</v>
      </c>
    </row>
    <row r="2002" spans="1:17" hidden="1">
      <c r="A2002" s="11">
        <v>2075</v>
      </c>
      <c r="B2002" s="12">
        <v>44943</v>
      </c>
      <c r="C2002" s="20" t="s">
        <v>764</v>
      </c>
      <c r="D2002" s="15" t="s">
        <v>318</v>
      </c>
      <c r="I2002" s="11" t="s">
        <v>21</v>
      </c>
      <c r="J2002" s="11">
        <v>2</v>
      </c>
      <c r="K2002" s="13" t="e">
        <f>VLOOKUP(I2002,#REF!,2,0)</f>
        <v>#REF!</v>
      </c>
      <c r="L2002" s="17" t="e">
        <f>VLOOKUP(I2002,#REF!,6,0)</f>
        <v>#REF!</v>
      </c>
      <c r="M2002" s="30" t="e">
        <f t="shared" si="76"/>
        <v>#REF!</v>
      </c>
      <c r="N2002" s="19" t="s">
        <v>1702</v>
      </c>
      <c r="O2002" s="19" t="s">
        <v>451</v>
      </c>
      <c r="P2002" s="129" t="e">
        <f>VLOOKUP(I2002,#REF!,5,0)</f>
        <v>#REF!</v>
      </c>
      <c r="Q2002" s="19" t="s">
        <v>640</v>
      </c>
    </row>
    <row r="2003" spans="1:17" hidden="1">
      <c r="A2003" s="11">
        <v>2076</v>
      </c>
      <c r="B2003" s="12">
        <v>44943</v>
      </c>
      <c r="C2003" s="20" t="s">
        <v>764</v>
      </c>
      <c r="D2003" s="15" t="s">
        <v>318</v>
      </c>
      <c r="I2003" s="11" t="s">
        <v>41</v>
      </c>
      <c r="J2003" s="135">
        <v>0</v>
      </c>
      <c r="K2003" s="13" t="e">
        <f>VLOOKUP(I2003,#REF!,2,0)</f>
        <v>#REF!</v>
      </c>
      <c r="L2003" s="17" t="e">
        <f>VLOOKUP(I2003,#REF!,6,0)</f>
        <v>#REF!</v>
      </c>
      <c r="M2003" s="30" t="e">
        <f t="shared" si="76"/>
        <v>#REF!</v>
      </c>
      <c r="N2003" s="19" t="s">
        <v>1702</v>
      </c>
      <c r="O2003" s="19" t="s">
        <v>451</v>
      </c>
      <c r="P2003" s="129" t="e">
        <f>VLOOKUP(I2003,#REF!,5,0)</f>
        <v>#REF!</v>
      </c>
      <c r="Q2003" s="19" t="s">
        <v>641</v>
      </c>
    </row>
    <row r="2004" spans="1:17" hidden="1">
      <c r="A2004" s="11">
        <v>2077</v>
      </c>
      <c r="B2004" s="12">
        <v>44943</v>
      </c>
      <c r="C2004" s="20" t="s">
        <v>764</v>
      </c>
      <c r="D2004" s="15" t="s">
        <v>318</v>
      </c>
      <c r="I2004" s="11" t="s">
        <v>37</v>
      </c>
      <c r="J2004" s="11">
        <v>3</v>
      </c>
      <c r="K2004" s="13" t="e">
        <f>VLOOKUP(I2004,#REF!,2,0)</f>
        <v>#REF!</v>
      </c>
      <c r="L2004" s="17" t="e">
        <f>VLOOKUP(I2004,#REF!,6,0)</f>
        <v>#REF!</v>
      </c>
      <c r="M2004" s="30" t="e">
        <f t="shared" si="76"/>
        <v>#REF!</v>
      </c>
      <c r="N2004" s="19" t="s">
        <v>1702</v>
      </c>
      <c r="O2004" s="19" t="s">
        <v>451</v>
      </c>
      <c r="P2004" s="129" t="e">
        <f>VLOOKUP(I2004,#REF!,5,0)</f>
        <v>#REF!</v>
      </c>
      <c r="Q2004" s="19" t="s">
        <v>641</v>
      </c>
    </row>
    <row r="2005" spans="1:17">
      <c r="A2005" s="11">
        <v>2078</v>
      </c>
      <c r="B2005" s="12">
        <v>44943</v>
      </c>
      <c r="C2005" s="20" t="s">
        <v>764</v>
      </c>
      <c r="D2005" s="15" t="s">
        <v>1685</v>
      </c>
      <c r="I2005" s="11" t="s">
        <v>25</v>
      </c>
      <c r="J2005" s="11">
        <v>6</v>
      </c>
      <c r="K2005" s="13" t="e">
        <f>VLOOKUP(I2005,#REF!,2,0)</f>
        <v>#REF!</v>
      </c>
      <c r="L2005" s="17" t="e">
        <f>VLOOKUP(I2005,#REF!,6,0)</f>
        <v>#REF!</v>
      </c>
      <c r="M2005" s="30" t="e">
        <f t="shared" si="76"/>
        <v>#REF!</v>
      </c>
      <c r="N2005" s="19" t="s">
        <v>1703</v>
      </c>
      <c r="O2005" s="19" t="s">
        <v>718</v>
      </c>
      <c r="P2005" s="129" t="e">
        <f>VLOOKUP(I2005,#REF!,5,0)</f>
        <v>#REF!</v>
      </c>
      <c r="Q2005" s="19" t="s">
        <v>641</v>
      </c>
    </row>
    <row r="2006" spans="1:17" hidden="1">
      <c r="A2006" s="11">
        <v>2079</v>
      </c>
      <c r="B2006" s="12">
        <v>44943</v>
      </c>
      <c r="C2006" s="20" t="s">
        <v>764</v>
      </c>
      <c r="D2006" s="15" t="s">
        <v>1685</v>
      </c>
      <c r="I2006" s="11" t="s">
        <v>21</v>
      </c>
      <c r="J2006" s="11">
        <v>5</v>
      </c>
      <c r="K2006" s="13" t="e">
        <f>VLOOKUP(I2006,#REF!,2,0)</f>
        <v>#REF!</v>
      </c>
      <c r="L2006" s="17" t="e">
        <f>VLOOKUP(I2006,#REF!,6,0)</f>
        <v>#REF!</v>
      </c>
      <c r="M2006" s="30" t="e">
        <f t="shared" si="76"/>
        <v>#REF!</v>
      </c>
      <c r="N2006" s="19" t="s">
        <v>1703</v>
      </c>
      <c r="O2006" s="19" t="s">
        <v>718</v>
      </c>
      <c r="P2006" s="129" t="e">
        <f>VLOOKUP(I2006,#REF!,5,0)</f>
        <v>#REF!</v>
      </c>
      <c r="Q2006" s="19" t="s">
        <v>641</v>
      </c>
    </row>
    <row r="2007" spans="1:17" hidden="1">
      <c r="A2007" s="11">
        <v>2080</v>
      </c>
      <c r="B2007" s="12">
        <v>44943</v>
      </c>
      <c r="C2007" s="20" t="s">
        <v>764</v>
      </c>
      <c r="D2007" s="15" t="s">
        <v>1685</v>
      </c>
      <c r="I2007" s="11" t="s">
        <v>38</v>
      </c>
      <c r="J2007" s="11">
        <v>2</v>
      </c>
      <c r="K2007" s="13" t="e">
        <f>VLOOKUP(I2007,#REF!,2,0)</f>
        <v>#REF!</v>
      </c>
      <c r="L2007" s="17" t="e">
        <f>VLOOKUP(I2007,#REF!,6,0)</f>
        <v>#REF!</v>
      </c>
      <c r="M2007" s="30" t="e">
        <f t="shared" si="76"/>
        <v>#REF!</v>
      </c>
      <c r="N2007" s="19" t="s">
        <v>1703</v>
      </c>
      <c r="O2007" s="19" t="s">
        <v>718</v>
      </c>
      <c r="P2007" s="129" t="e">
        <f>VLOOKUP(I2007,#REF!,5,0)</f>
        <v>#REF!</v>
      </c>
      <c r="Q2007" s="19" t="s">
        <v>641</v>
      </c>
    </row>
    <row r="2008" spans="1:17" hidden="1">
      <c r="A2008" s="11">
        <v>2081</v>
      </c>
      <c r="B2008" s="12">
        <v>44943</v>
      </c>
      <c r="C2008" s="20" t="s">
        <v>764</v>
      </c>
      <c r="D2008" s="15" t="s">
        <v>1685</v>
      </c>
      <c r="I2008" s="11" t="s">
        <v>39</v>
      </c>
      <c r="J2008" s="11">
        <v>5</v>
      </c>
      <c r="K2008" s="13" t="e">
        <f>VLOOKUP(I2008,#REF!,2,0)</f>
        <v>#REF!</v>
      </c>
      <c r="L2008" s="17" t="e">
        <f>VLOOKUP(I2008,#REF!,6,0)</f>
        <v>#REF!</v>
      </c>
      <c r="M2008" s="30" t="e">
        <f t="shared" si="76"/>
        <v>#REF!</v>
      </c>
      <c r="N2008" s="19" t="s">
        <v>1703</v>
      </c>
      <c r="O2008" s="19" t="s">
        <v>718</v>
      </c>
      <c r="P2008" s="129" t="e">
        <f>VLOOKUP(I2008,#REF!,5,0)</f>
        <v>#REF!</v>
      </c>
      <c r="Q2008" s="19" t="s">
        <v>642</v>
      </c>
    </row>
    <row r="2009" spans="1:17" hidden="1">
      <c r="A2009" s="11">
        <v>2082</v>
      </c>
      <c r="B2009" s="12">
        <v>44943</v>
      </c>
      <c r="C2009" s="20" t="s">
        <v>764</v>
      </c>
      <c r="D2009" s="15" t="s">
        <v>1686</v>
      </c>
      <c r="I2009" s="11" t="s">
        <v>35</v>
      </c>
      <c r="J2009" s="11">
        <v>5</v>
      </c>
      <c r="K2009" s="13" t="e">
        <f>VLOOKUP(I2009,#REF!,2,0)</f>
        <v>#REF!</v>
      </c>
      <c r="L2009" s="17" t="e">
        <f>VLOOKUP(I2009,#REF!,6,0)</f>
        <v>#REF!</v>
      </c>
      <c r="M2009" s="30" t="e">
        <f t="shared" si="76"/>
        <v>#REF!</v>
      </c>
      <c r="N2009" s="19" t="s">
        <v>1704</v>
      </c>
      <c r="O2009" s="19" t="s">
        <v>731</v>
      </c>
      <c r="P2009" s="129" t="e">
        <f>VLOOKUP(I2009,#REF!,5,0)</f>
        <v>#REF!</v>
      </c>
      <c r="Q2009" s="19" t="s">
        <v>643</v>
      </c>
    </row>
    <row r="2010" spans="1:17" hidden="1">
      <c r="A2010" s="11">
        <v>2083</v>
      </c>
      <c r="B2010" s="12">
        <v>44943</v>
      </c>
      <c r="C2010" s="20" t="s">
        <v>764</v>
      </c>
      <c r="D2010" s="15" t="s">
        <v>1686</v>
      </c>
      <c r="I2010" s="11" t="s">
        <v>21</v>
      </c>
      <c r="J2010" s="11">
        <v>5</v>
      </c>
      <c r="K2010" s="13" t="e">
        <f>VLOOKUP(I2010,#REF!,2,0)</f>
        <v>#REF!</v>
      </c>
      <c r="L2010" s="17" t="e">
        <f>VLOOKUP(I2010,#REF!,6,0)</f>
        <v>#REF!</v>
      </c>
      <c r="M2010" s="30" t="e">
        <f t="shared" si="76"/>
        <v>#REF!</v>
      </c>
      <c r="N2010" s="19" t="s">
        <v>1704</v>
      </c>
      <c r="O2010" s="19" t="s">
        <v>731</v>
      </c>
      <c r="P2010" s="129" t="e">
        <f>VLOOKUP(I2010,#REF!,5,0)</f>
        <v>#REF!</v>
      </c>
      <c r="Q2010" s="19" t="s">
        <v>643</v>
      </c>
    </row>
    <row r="2011" spans="1:17">
      <c r="A2011" s="11">
        <v>2084</v>
      </c>
      <c r="B2011" s="12">
        <v>44943</v>
      </c>
      <c r="C2011" s="20" t="s">
        <v>764</v>
      </c>
      <c r="D2011" s="15" t="s">
        <v>1686</v>
      </c>
      <c r="I2011" s="11" t="s">
        <v>25</v>
      </c>
      <c r="J2011" s="11">
        <v>10</v>
      </c>
      <c r="K2011" s="13" t="e">
        <f>VLOOKUP(I2011,#REF!,2,0)</f>
        <v>#REF!</v>
      </c>
      <c r="L2011" s="17" t="e">
        <f>VLOOKUP(I2011,#REF!,6,0)</f>
        <v>#REF!</v>
      </c>
      <c r="M2011" s="30" t="e">
        <f t="shared" si="76"/>
        <v>#REF!</v>
      </c>
      <c r="N2011" s="19" t="s">
        <v>1704</v>
      </c>
      <c r="O2011" s="19" t="s">
        <v>731</v>
      </c>
      <c r="P2011" s="129" t="e">
        <f>VLOOKUP(I2011,#REF!,5,0)</f>
        <v>#REF!</v>
      </c>
      <c r="Q2011" s="19" t="s">
        <v>643</v>
      </c>
    </row>
    <row r="2012" spans="1:17" hidden="1">
      <c r="A2012" s="11">
        <v>2085</v>
      </c>
      <c r="B2012" s="12">
        <v>44943</v>
      </c>
      <c r="C2012" s="20" t="s">
        <v>764</v>
      </c>
      <c r="D2012" s="15" t="s">
        <v>386</v>
      </c>
      <c r="I2012" s="11" t="s">
        <v>47</v>
      </c>
      <c r="J2012" s="11">
        <v>6</v>
      </c>
      <c r="K2012" s="13" t="e">
        <f>VLOOKUP(I2012,#REF!,2,0)</f>
        <v>#REF!</v>
      </c>
      <c r="L2012" s="17" t="e">
        <f>VLOOKUP(I2012,#REF!,6,0)</f>
        <v>#REF!</v>
      </c>
      <c r="M2012" s="30" t="e">
        <f t="shared" si="76"/>
        <v>#REF!</v>
      </c>
      <c r="N2012" s="19" t="s">
        <v>1705</v>
      </c>
      <c r="O2012" s="19" t="s">
        <v>449</v>
      </c>
      <c r="P2012" s="129" t="e">
        <f>VLOOKUP(I2012,#REF!,5,0)</f>
        <v>#REF!</v>
      </c>
      <c r="Q2012" s="19" t="s">
        <v>643</v>
      </c>
    </row>
    <row r="2013" spans="1:17" hidden="1">
      <c r="A2013" s="11">
        <v>2086</v>
      </c>
      <c r="B2013" s="12">
        <v>44943</v>
      </c>
      <c r="C2013" s="20" t="s">
        <v>764</v>
      </c>
      <c r="D2013" s="15" t="s">
        <v>386</v>
      </c>
      <c r="I2013" s="11" t="s">
        <v>37</v>
      </c>
      <c r="J2013" s="11">
        <v>6</v>
      </c>
      <c r="K2013" s="13" t="e">
        <f>VLOOKUP(I2013,#REF!,2,0)</f>
        <v>#REF!</v>
      </c>
      <c r="L2013" s="17" t="e">
        <f>VLOOKUP(I2013,#REF!,6,0)</f>
        <v>#REF!</v>
      </c>
      <c r="M2013" s="30" t="e">
        <f t="shared" si="76"/>
        <v>#REF!</v>
      </c>
      <c r="N2013" s="19" t="s">
        <v>1705</v>
      </c>
      <c r="O2013" s="19" t="s">
        <v>449</v>
      </c>
      <c r="P2013" s="129" t="e">
        <f>VLOOKUP(I2013,#REF!,5,0)</f>
        <v>#REF!</v>
      </c>
      <c r="Q2013" s="19" t="s">
        <v>643</v>
      </c>
    </row>
    <row r="2014" spans="1:17" hidden="1">
      <c r="A2014" s="11">
        <v>2087</v>
      </c>
      <c r="B2014" s="12">
        <v>44943</v>
      </c>
      <c r="C2014" s="20" t="s">
        <v>764</v>
      </c>
      <c r="D2014" s="15" t="s">
        <v>353</v>
      </c>
      <c r="I2014" s="11" t="s">
        <v>35</v>
      </c>
      <c r="J2014" s="11">
        <v>3</v>
      </c>
      <c r="K2014" s="13" t="e">
        <f>VLOOKUP(I2014,#REF!,2,0)</f>
        <v>#REF!</v>
      </c>
      <c r="L2014" s="17" t="e">
        <f>VLOOKUP(I2014,#REF!,6,0)</f>
        <v>#REF!</v>
      </c>
      <c r="M2014" s="30" t="e">
        <f t="shared" si="76"/>
        <v>#REF!</v>
      </c>
      <c r="N2014" s="19" t="s">
        <v>1706</v>
      </c>
      <c r="O2014" s="19" t="s">
        <v>508</v>
      </c>
      <c r="P2014" s="129" t="e">
        <f>VLOOKUP(I2014,#REF!,5,0)</f>
        <v>#REF!</v>
      </c>
      <c r="Q2014" s="19" t="s">
        <v>644</v>
      </c>
    </row>
    <row r="2015" spans="1:17" hidden="1">
      <c r="A2015" s="11">
        <v>2088</v>
      </c>
      <c r="B2015" s="12">
        <v>44943</v>
      </c>
      <c r="C2015" s="20" t="s">
        <v>764</v>
      </c>
      <c r="D2015" s="15" t="s">
        <v>353</v>
      </c>
      <c r="I2015" s="11" t="s">
        <v>21</v>
      </c>
      <c r="J2015" s="11">
        <v>5</v>
      </c>
      <c r="K2015" s="13" t="e">
        <f>VLOOKUP(I2015,#REF!,2,0)</f>
        <v>#REF!</v>
      </c>
      <c r="L2015" s="17" t="e">
        <f>VLOOKUP(I2015,#REF!,6,0)</f>
        <v>#REF!</v>
      </c>
      <c r="M2015" s="30" t="e">
        <f t="shared" si="76"/>
        <v>#REF!</v>
      </c>
      <c r="N2015" s="19" t="s">
        <v>1706</v>
      </c>
      <c r="O2015" s="19" t="s">
        <v>508</v>
      </c>
      <c r="P2015" s="129" t="e">
        <f>VLOOKUP(I2015,#REF!,5,0)</f>
        <v>#REF!</v>
      </c>
      <c r="Q2015" s="19" t="s">
        <v>644</v>
      </c>
    </row>
    <row r="2016" spans="1:17">
      <c r="A2016" s="11">
        <v>2089</v>
      </c>
      <c r="B2016" s="12">
        <v>44943</v>
      </c>
      <c r="C2016" s="20" t="s">
        <v>764</v>
      </c>
      <c r="D2016" s="15" t="s">
        <v>353</v>
      </c>
      <c r="I2016" s="11" t="s">
        <v>25</v>
      </c>
      <c r="J2016" s="11">
        <v>6</v>
      </c>
      <c r="K2016" s="13" t="e">
        <f>VLOOKUP(I2016,#REF!,2,0)</f>
        <v>#REF!</v>
      </c>
      <c r="L2016" s="17" t="e">
        <f>VLOOKUP(I2016,#REF!,6,0)</f>
        <v>#REF!</v>
      </c>
      <c r="M2016" s="30" t="e">
        <f t="shared" si="76"/>
        <v>#REF!</v>
      </c>
      <c r="N2016" s="19" t="s">
        <v>1706</v>
      </c>
      <c r="O2016" s="19" t="s">
        <v>508</v>
      </c>
      <c r="P2016" s="129" t="e">
        <f>VLOOKUP(I2016,#REF!,5,0)</f>
        <v>#REF!</v>
      </c>
      <c r="Q2016" s="19" t="s">
        <v>644</v>
      </c>
    </row>
    <row r="2017" spans="1:17" hidden="1">
      <c r="A2017" s="11">
        <v>2090</v>
      </c>
      <c r="B2017" s="12">
        <v>44943</v>
      </c>
      <c r="C2017" s="20" t="s">
        <v>764</v>
      </c>
      <c r="D2017" s="15" t="s">
        <v>353</v>
      </c>
      <c r="I2017" s="11" t="s">
        <v>26</v>
      </c>
      <c r="J2017" s="11">
        <v>3</v>
      </c>
      <c r="K2017" s="13" t="e">
        <f>VLOOKUP(I2017,#REF!,2,0)</f>
        <v>#REF!</v>
      </c>
      <c r="L2017" s="17" t="e">
        <f>VLOOKUP(I2017,#REF!,6,0)</f>
        <v>#REF!</v>
      </c>
      <c r="M2017" s="30" t="e">
        <f t="shared" si="76"/>
        <v>#REF!</v>
      </c>
      <c r="N2017" s="19" t="s">
        <v>1706</v>
      </c>
      <c r="O2017" s="19" t="s">
        <v>508</v>
      </c>
      <c r="P2017" s="129" t="e">
        <f>VLOOKUP(I2017,#REF!,5,0)</f>
        <v>#REF!</v>
      </c>
      <c r="Q2017" s="19" t="s">
        <v>645</v>
      </c>
    </row>
    <row r="2018" spans="1:17" hidden="1">
      <c r="A2018" s="11">
        <v>2091</v>
      </c>
      <c r="B2018" s="12">
        <v>44943</v>
      </c>
      <c r="C2018" s="20" t="s">
        <v>764</v>
      </c>
      <c r="D2018" s="15" t="s">
        <v>353</v>
      </c>
      <c r="I2018" s="11" t="s">
        <v>31</v>
      </c>
      <c r="J2018" s="11">
        <v>3</v>
      </c>
      <c r="K2018" s="13" t="e">
        <f>VLOOKUP(I2018,#REF!,2,0)</f>
        <v>#REF!</v>
      </c>
      <c r="L2018" s="17" t="e">
        <f>VLOOKUP(I2018,#REF!,6,0)</f>
        <v>#REF!</v>
      </c>
      <c r="M2018" s="30" t="e">
        <f t="shared" si="76"/>
        <v>#REF!</v>
      </c>
      <c r="N2018" s="19" t="s">
        <v>1706</v>
      </c>
      <c r="O2018" s="19" t="s">
        <v>508</v>
      </c>
      <c r="P2018" s="129" t="e">
        <f>VLOOKUP(I2018,#REF!,5,0)</f>
        <v>#REF!</v>
      </c>
      <c r="Q2018" s="19" t="s">
        <v>645</v>
      </c>
    </row>
    <row r="2019" spans="1:17" hidden="1">
      <c r="A2019" s="11">
        <v>2092</v>
      </c>
      <c r="B2019" s="12">
        <v>44943</v>
      </c>
      <c r="C2019" s="20" t="s">
        <v>764</v>
      </c>
      <c r="D2019" s="15" t="s">
        <v>1687</v>
      </c>
      <c r="I2019" s="11" t="s">
        <v>31</v>
      </c>
      <c r="J2019" s="11">
        <v>10</v>
      </c>
      <c r="K2019" s="13" t="e">
        <f>VLOOKUP(I2019,#REF!,2,0)</f>
        <v>#REF!</v>
      </c>
      <c r="L2019" s="17" t="e">
        <f>VLOOKUP(I2019,#REF!,6,0)</f>
        <v>#REF!</v>
      </c>
      <c r="M2019" s="30" t="e">
        <f t="shared" si="76"/>
        <v>#REF!</v>
      </c>
      <c r="N2019" s="19" t="s">
        <v>1707</v>
      </c>
      <c r="O2019" s="19" t="s">
        <v>750</v>
      </c>
      <c r="P2019" s="129" t="e">
        <f>VLOOKUP(I2019,#REF!,5,0)</f>
        <v>#REF!</v>
      </c>
      <c r="Q2019" s="19" t="s">
        <v>645</v>
      </c>
    </row>
    <row r="2020" spans="1:17" hidden="1">
      <c r="A2020" s="11">
        <v>2093</v>
      </c>
      <c r="B2020" s="12">
        <v>44943</v>
      </c>
      <c r="C2020" s="20" t="s">
        <v>764</v>
      </c>
      <c r="D2020" s="15" t="s">
        <v>1687</v>
      </c>
      <c r="I2020" s="11" t="s">
        <v>26</v>
      </c>
      <c r="J2020" s="11">
        <v>15</v>
      </c>
      <c r="K2020" s="13" t="e">
        <f>VLOOKUP(I2020,#REF!,2,0)</f>
        <v>#REF!</v>
      </c>
      <c r="L2020" s="17" t="e">
        <f>VLOOKUP(I2020,#REF!,6,0)</f>
        <v>#REF!</v>
      </c>
      <c r="M2020" s="30" t="e">
        <f t="shared" si="76"/>
        <v>#REF!</v>
      </c>
      <c r="N2020" s="19" t="s">
        <v>1707</v>
      </c>
      <c r="O2020" s="19" t="s">
        <v>750</v>
      </c>
      <c r="P2020" s="129" t="e">
        <f>VLOOKUP(I2020,#REF!,5,0)</f>
        <v>#REF!</v>
      </c>
      <c r="Q2020" s="19" t="s">
        <v>645</v>
      </c>
    </row>
    <row r="2021" spans="1:17">
      <c r="A2021" s="11">
        <v>2094</v>
      </c>
      <c r="B2021" s="12">
        <v>44943</v>
      </c>
      <c r="C2021" s="20" t="s">
        <v>764</v>
      </c>
      <c r="D2021" s="15" t="s">
        <v>1687</v>
      </c>
      <c r="I2021" s="11" t="s">
        <v>25</v>
      </c>
      <c r="J2021" s="11">
        <v>5</v>
      </c>
      <c r="K2021" s="13" t="e">
        <f>VLOOKUP(I2021,#REF!,2,0)</f>
        <v>#REF!</v>
      </c>
      <c r="L2021" s="17" t="e">
        <f>VLOOKUP(I2021,#REF!,6,0)</f>
        <v>#REF!</v>
      </c>
      <c r="M2021" s="30" t="e">
        <f t="shared" si="76"/>
        <v>#REF!</v>
      </c>
      <c r="N2021" s="19" t="s">
        <v>1707</v>
      </c>
      <c r="O2021" s="19" t="s">
        <v>750</v>
      </c>
      <c r="P2021" s="129" t="e">
        <f>VLOOKUP(I2021,#REF!,5,0)</f>
        <v>#REF!</v>
      </c>
      <c r="Q2021" s="19" t="s">
        <v>646</v>
      </c>
    </row>
    <row r="2022" spans="1:17" hidden="1">
      <c r="A2022" s="11">
        <v>2095</v>
      </c>
      <c r="B2022" s="12">
        <v>44943</v>
      </c>
      <c r="C2022" s="20" t="s">
        <v>764</v>
      </c>
      <c r="D2022" s="15" t="s">
        <v>1687</v>
      </c>
      <c r="I2022" s="11" t="s">
        <v>21</v>
      </c>
      <c r="J2022" s="11">
        <v>5</v>
      </c>
      <c r="K2022" s="13" t="e">
        <f>VLOOKUP(I2022,#REF!,2,0)</f>
        <v>#REF!</v>
      </c>
      <c r="L2022" s="17" t="e">
        <f>VLOOKUP(I2022,#REF!,6,0)</f>
        <v>#REF!</v>
      </c>
      <c r="M2022" s="30" t="e">
        <f t="shared" si="76"/>
        <v>#REF!</v>
      </c>
      <c r="N2022" s="19" t="s">
        <v>1707</v>
      </c>
      <c r="O2022" s="19" t="s">
        <v>750</v>
      </c>
      <c r="P2022" s="129" t="e">
        <f>VLOOKUP(I2022,#REF!,5,0)</f>
        <v>#REF!</v>
      </c>
      <c r="Q2022" s="19" t="s">
        <v>646</v>
      </c>
    </row>
    <row r="2023" spans="1:17" hidden="1">
      <c r="A2023" s="11">
        <v>2096</v>
      </c>
      <c r="B2023" s="12">
        <v>44943</v>
      </c>
      <c r="C2023" s="20" t="s">
        <v>764</v>
      </c>
      <c r="D2023" s="15" t="s">
        <v>1687</v>
      </c>
      <c r="I2023" s="11" t="s">
        <v>38</v>
      </c>
      <c r="J2023" s="11">
        <v>5</v>
      </c>
      <c r="K2023" s="13" t="e">
        <f>VLOOKUP(I2023,#REF!,2,0)</f>
        <v>#REF!</v>
      </c>
      <c r="L2023" s="17" t="e">
        <f>VLOOKUP(I2023,#REF!,6,0)</f>
        <v>#REF!</v>
      </c>
      <c r="M2023" s="30" t="e">
        <f t="shared" si="76"/>
        <v>#REF!</v>
      </c>
      <c r="N2023" s="19" t="s">
        <v>1707</v>
      </c>
      <c r="O2023" s="19" t="s">
        <v>750</v>
      </c>
      <c r="P2023" s="129" t="e">
        <f>VLOOKUP(I2023,#REF!,5,0)</f>
        <v>#REF!</v>
      </c>
      <c r="Q2023" s="19" t="s">
        <v>647</v>
      </c>
    </row>
    <row r="2024" spans="1:17" hidden="1">
      <c r="A2024" s="11">
        <v>2097</v>
      </c>
      <c r="B2024" s="12">
        <v>44943</v>
      </c>
      <c r="C2024" s="20" t="s">
        <v>764</v>
      </c>
      <c r="D2024" s="15" t="s">
        <v>1687</v>
      </c>
      <c r="I2024" s="11" t="s">
        <v>39</v>
      </c>
      <c r="J2024" s="11">
        <v>5</v>
      </c>
      <c r="K2024" s="13" t="e">
        <f>VLOOKUP(I2024,#REF!,2,0)</f>
        <v>#REF!</v>
      </c>
      <c r="L2024" s="17" t="e">
        <f>VLOOKUP(I2024,#REF!,6,0)</f>
        <v>#REF!</v>
      </c>
      <c r="M2024" s="30" t="e">
        <f t="shared" si="76"/>
        <v>#REF!</v>
      </c>
      <c r="N2024" s="19" t="s">
        <v>1707</v>
      </c>
      <c r="O2024" s="19" t="s">
        <v>750</v>
      </c>
      <c r="P2024" s="129" t="e">
        <f>VLOOKUP(I2024,#REF!,5,0)</f>
        <v>#REF!</v>
      </c>
      <c r="Q2024" s="19" t="s">
        <v>647</v>
      </c>
    </row>
    <row r="2025" spans="1:17" hidden="1">
      <c r="A2025" s="11">
        <v>2098</v>
      </c>
      <c r="B2025" s="12">
        <v>44943</v>
      </c>
      <c r="C2025" s="20" t="s">
        <v>764</v>
      </c>
      <c r="D2025" s="15" t="s">
        <v>1687</v>
      </c>
      <c r="I2025" s="11" t="s">
        <v>35</v>
      </c>
      <c r="J2025" s="11">
        <v>10</v>
      </c>
      <c r="K2025" s="13" t="e">
        <f>VLOOKUP(I2025,#REF!,2,0)</f>
        <v>#REF!</v>
      </c>
      <c r="L2025" s="17" t="e">
        <f>VLOOKUP(I2025,#REF!,6,0)</f>
        <v>#REF!</v>
      </c>
      <c r="M2025" s="30" t="e">
        <f t="shared" si="76"/>
        <v>#REF!</v>
      </c>
      <c r="N2025" s="19" t="s">
        <v>1707</v>
      </c>
      <c r="O2025" s="19" t="s">
        <v>750</v>
      </c>
      <c r="P2025" s="129" t="e">
        <f>VLOOKUP(I2025,#REF!,5,0)</f>
        <v>#REF!</v>
      </c>
      <c r="Q2025" s="19" t="s">
        <v>647</v>
      </c>
    </row>
    <row r="2026" spans="1:17" hidden="1">
      <c r="A2026" s="11">
        <v>2099</v>
      </c>
      <c r="B2026" s="12">
        <v>44943</v>
      </c>
      <c r="C2026" s="20" t="s">
        <v>764</v>
      </c>
      <c r="D2026" s="15" t="s">
        <v>1051</v>
      </c>
      <c r="I2026" s="11" t="s">
        <v>26</v>
      </c>
      <c r="J2026" s="11">
        <v>2</v>
      </c>
      <c r="K2026" s="13" t="e">
        <f>VLOOKUP(I2026,#REF!,2,0)</f>
        <v>#REF!</v>
      </c>
      <c r="L2026" s="17" t="e">
        <f>VLOOKUP(I2026,#REF!,6,0)</f>
        <v>#REF!</v>
      </c>
      <c r="M2026" s="30" t="e">
        <f t="shared" si="76"/>
        <v>#REF!</v>
      </c>
      <c r="N2026" s="19" t="s">
        <v>1708</v>
      </c>
      <c r="O2026" s="19" t="s">
        <v>1066</v>
      </c>
      <c r="P2026" s="129" t="e">
        <f>VLOOKUP(I2026,#REF!,5,0)</f>
        <v>#REF!</v>
      </c>
      <c r="Q2026" s="19" t="s">
        <v>647</v>
      </c>
    </row>
    <row r="2027" spans="1:17">
      <c r="A2027" s="11">
        <v>2100</v>
      </c>
      <c r="B2027" s="12">
        <v>44943</v>
      </c>
      <c r="C2027" s="20" t="s">
        <v>764</v>
      </c>
      <c r="D2027" s="15" t="s">
        <v>1051</v>
      </c>
      <c r="I2027" s="11" t="s">
        <v>25</v>
      </c>
      <c r="J2027" s="11">
        <v>2</v>
      </c>
      <c r="K2027" s="13" t="e">
        <f>VLOOKUP(I2027,#REF!,2,0)</f>
        <v>#REF!</v>
      </c>
      <c r="L2027" s="17" t="e">
        <f>VLOOKUP(I2027,#REF!,6,0)</f>
        <v>#REF!</v>
      </c>
      <c r="M2027" s="30" t="e">
        <f t="shared" si="76"/>
        <v>#REF!</v>
      </c>
      <c r="N2027" s="19" t="s">
        <v>1708</v>
      </c>
      <c r="O2027" s="19" t="s">
        <v>1066</v>
      </c>
      <c r="P2027" s="129" t="e">
        <f>VLOOKUP(I2027,#REF!,5,0)</f>
        <v>#REF!</v>
      </c>
      <c r="Q2027" s="19" t="s">
        <v>647</v>
      </c>
    </row>
    <row r="2028" spans="1:17" hidden="1">
      <c r="A2028" s="11">
        <v>2101</v>
      </c>
      <c r="B2028" s="12">
        <v>44943</v>
      </c>
      <c r="C2028" s="20" t="s">
        <v>764</v>
      </c>
      <c r="D2028" s="15" t="s">
        <v>1051</v>
      </c>
      <c r="I2028" s="11" t="s">
        <v>21</v>
      </c>
      <c r="J2028" s="11">
        <v>2</v>
      </c>
      <c r="K2028" s="13" t="e">
        <f>VLOOKUP(I2028,#REF!,2,0)</f>
        <v>#REF!</v>
      </c>
      <c r="L2028" s="17" t="e">
        <f>VLOOKUP(I2028,#REF!,6,0)</f>
        <v>#REF!</v>
      </c>
      <c r="M2028" s="30" t="e">
        <f t="shared" si="76"/>
        <v>#REF!</v>
      </c>
      <c r="N2028" s="19" t="s">
        <v>1708</v>
      </c>
      <c r="O2028" s="19" t="s">
        <v>1066</v>
      </c>
      <c r="P2028" s="129" t="e">
        <f>VLOOKUP(I2028,#REF!,5,0)</f>
        <v>#REF!</v>
      </c>
      <c r="Q2028" s="19" t="s">
        <v>647</v>
      </c>
    </row>
    <row r="2029" spans="1:17" hidden="1">
      <c r="A2029" s="11">
        <v>2102</v>
      </c>
      <c r="B2029" s="12">
        <v>44943</v>
      </c>
      <c r="C2029" s="20" t="s">
        <v>764</v>
      </c>
      <c r="D2029" s="15" t="s">
        <v>1051</v>
      </c>
      <c r="I2029" s="11" t="s">
        <v>41</v>
      </c>
      <c r="J2029" s="135">
        <v>0</v>
      </c>
      <c r="K2029" s="13" t="e">
        <f>VLOOKUP(I2029,#REF!,2,0)</f>
        <v>#REF!</v>
      </c>
      <c r="L2029" s="17" t="e">
        <f>VLOOKUP(I2029,#REF!,6,0)</f>
        <v>#REF!</v>
      </c>
      <c r="M2029" s="30" t="e">
        <f t="shared" si="76"/>
        <v>#REF!</v>
      </c>
      <c r="N2029" s="19" t="s">
        <v>1708</v>
      </c>
      <c r="O2029" s="19" t="s">
        <v>1066</v>
      </c>
      <c r="P2029" s="129" t="e">
        <f>VLOOKUP(I2029,#REF!,5,0)</f>
        <v>#REF!</v>
      </c>
      <c r="Q2029" s="19" t="s">
        <v>648</v>
      </c>
    </row>
    <row r="2030" spans="1:17" hidden="1">
      <c r="A2030" s="11">
        <v>2103</v>
      </c>
      <c r="B2030" s="12">
        <v>44943</v>
      </c>
      <c r="C2030" s="20" t="s">
        <v>764</v>
      </c>
      <c r="D2030" s="15" t="s">
        <v>1051</v>
      </c>
      <c r="I2030" s="11" t="s">
        <v>35</v>
      </c>
      <c r="J2030" s="11">
        <v>2</v>
      </c>
      <c r="K2030" s="13" t="e">
        <f>VLOOKUP(I2030,#REF!,2,0)</f>
        <v>#REF!</v>
      </c>
      <c r="L2030" s="17" t="e">
        <f>VLOOKUP(I2030,#REF!,6,0)</f>
        <v>#REF!</v>
      </c>
      <c r="M2030" s="30" t="e">
        <f t="shared" si="76"/>
        <v>#REF!</v>
      </c>
      <c r="N2030" s="19" t="s">
        <v>1708</v>
      </c>
      <c r="O2030" s="19" t="s">
        <v>1066</v>
      </c>
      <c r="P2030" s="129" t="e">
        <f>VLOOKUP(I2030,#REF!,5,0)</f>
        <v>#REF!</v>
      </c>
      <c r="Q2030" s="19" t="s">
        <v>648</v>
      </c>
    </row>
    <row r="2031" spans="1:17">
      <c r="A2031" s="11">
        <v>2104</v>
      </c>
      <c r="B2031" s="12">
        <v>44943</v>
      </c>
      <c r="C2031" s="20" t="s">
        <v>764</v>
      </c>
      <c r="D2031" s="15" t="s">
        <v>1688</v>
      </c>
      <c r="I2031" s="11" t="s">
        <v>25</v>
      </c>
      <c r="J2031" s="11">
        <v>10</v>
      </c>
      <c r="K2031" s="13" t="e">
        <f>VLOOKUP(I2031,#REF!,2,0)</f>
        <v>#REF!</v>
      </c>
      <c r="L2031" s="17" t="e">
        <f>VLOOKUP(I2031,#REF!,6,0)</f>
        <v>#REF!</v>
      </c>
      <c r="M2031" s="30" t="e">
        <f t="shared" si="76"/>
        <v>#REF!</v>
      </c>
      <c r="N2031" s="19" t="s">
        <v>1709</v>
      </c>
      <c r="O2031" s="19" t="s">
        <v>733</v>
      </c>
      <c r="P2031" s="129" t="e">
        <f>VLOOKUP(I2031,#REF!,5,0)</f>
        <v>#REF!</v>
      </c>
      <c r="Q2031" s="19" t="s">
        <v>648</v>
      </c>
    </row>
    <row r="2032" spans="1:17" hidden="1">
      <c r="A2032" s="11">
        <v>2105</v>
      </c>
      <c r="B2032" s="12">
        <v>44943</v>
      </c>
      <c r="C2032" s="20" t="s">
        <v>764</v>
      </c>
      <c r="D2032" s="15" t="s">
        <v>1435</v>
      </c>
      <c r="I2032" s="11" t="s">
        <v>26</v>
      </c>
      <c r="J2032" s="11">
        <v>17</v>
      </c>
      <c r="K2032" s="13" t="e">
        <f>VLOOKUP(I2032,#REF!,2,0)</f>
        <v>#REF!</v>
      </c>
      <c r="L2032" s="17" t="e">
        <f>VLOOKUP(I2032,#REF!,6,0)</f>
        <v>#REF!</v>
      </c>
      <c r="M2032" s="30" t="e">
        <f t="shared" si="76"/>
        <v>#REF!</v>
      </c>
      <c r="N2032" s="19" t="s">
        <v>1710</v>
      </c>
      <c r="O2032" s="19" t="s">
        <v>1495</v>
      </c>
      <c r="P2032" s="129" t="e">
        <f>VLOOKUP(I2032,#REF!,5,0)</f>
        <v>#REF!</v>
      </c>
      <c r="Q2032" s="19" t="s">
        <v>648</v>
      </c>
    </row>
    <row r="2033" spans="1:17" hidden="1">
      <c r="A2033" s="11">
        <v>2106</v>
      </c>
      <c r="B2033" s="12">
        <v>44943</v>
      </c>
      <c r="C2033" s="20" t="s">
        <v>764</v>
      </c>
      <c r="D2033" s="15" t="s">
        <v>1689</v>
      </c>
      <c r="I2033" s="11" t="s">
        <v>31</v>
      </c>
      <c r="J2033" s="11">
        <v>5</v>
      </c>
      <c r="K2033" s="13" t="e">
        <f>VLOOKUP(I2033,#REF!,2,0)</f>
        <v>#REF!</v>
      </c>
      <c r="L2033" s="17" t="e">
        <f>VLOOKUP(I2033,#REF!,6,0)</f>
        <v>#REF!</v>
      </c>
      <c r="M2033" s="30" t="e">
        <f t="shared" si="76"/>
        <v>#REF!</v>
      </c>
      <c r="N2033" s="19" t="s">
        <v>1711</v>
      </c>
      <c r="O2033" s="19" t="s">
        <v>1729</v>
      </c>
      <c r="P2033" s="129" t="e">
        <f>VLOOKUP(I2033,#REF!,5,0)</f>
        <v>#REF!</v>
      </c>
      <c r="Q2033" s="19" t="s">
        <v>614</v>
      </c>
    </row>
    <row r="2034" spans="1:17">
      <c r="A2034" s="11">
        <v>2107</v>
      </c>
      <c r="B2034" s="12">
        <v>44943</v>
      </c>
      <c r="C2034" s="20" t="s">
        <v>764</v>
      </c>
      <c r="D2034" s="15" t="s">
        <v>1689</v>
      </c>
      <c r="I2034" s="11" t="s">
        <v>25</v>
      </c>
      <c r="J2034" s="11">
        <v>10</v>
      </c>
      <c r="K2034" s="13" t="e">
        <f>VLOOKUP(I2034,#REF!,2,0)</f>
        <v>#REF!</v>
      </c>
      <c r="L2034" s="17" t="e">
        <f>VLOOKUP(I2034,#REF!,6,0)</f>
        <v>#REF!</v>
      </c>
      <c r="M2034" s="30" t="e">
        <f t="shared" ref="M2034:M2097" si="77">J2034*L2034</f>
        <v>#REF!</v>
      </c>
      <c r="N2034" s="19" t="s">
        <v>1711</v>
      </c>
      <c r="O2034" s="19" t="s">
        <v>1729</v>
      </c>
      <c r="P2034" s="129" t="e">
        <f>VLOOKUP(I2034,#REF!,5,0)</f>
        <v>#REF!</v>
      </c>
      <c r="Q2034" s="19" t="s">
        <v>614</v>
      </c>
    </row>
    <row r="2035" spans="1:17" hidden="1">
      <c r="A2035" s="11">
        <v>2108</v>
      </c>
      <c r="B2035" s="12">
        <v>44943</v>
      </c>
      <c r="C2035" s="20" t="s">
        <v>764</v>
      </c>
      <c r="D2035" s="15" t="s">
        <v>1689</v>
      </c>
      <c r="I2035" s="11" t="s">
        <v>21</v>
      </c>
      <c r="J2035" s="11">
        <v>5</v>
      </c>
      <c r="K2035" s="13" t="e">
        <f>VLOOKUP(I2035,#REF!,2,0)</f>
        <v>#REF!</v>
      </c>
      <c r="L2035" s="17" t="e">
        <f>VLOOKUP(I2035,#REF!,6,0)</f>
        <v>#REF!</v>
      </c>
      <c r="M2035" s="30" t="e">
        <f t="shared" si="77"/>
        <v>#REF!</v>
      </c>
      <c r="N2035" s="19" t="s">
        <v>1711</v>
      </c>
      <c r="O2035" s="19" t="s">
        <v>1729</v>
      </c>
      <c r="P2035" s="129" t="e">
        <f>VLOOKUP(I2035,#REF!,5,0)</f>
        <v>#REF!</v>
      </c>
      <c r="Q2035" s="19" t="s">
        <v>614</v>
      </c>
    </row>
    <row r="2036" spans="1:17" hidden="1">
      <c r="A2036" s="11">
        <v>2109</v>
      </c>
      <c r="B2036" s="12">
        <v>44943</v>
      </c>
      <c r="C2036" s="20" t="s">
        <v>764</v>
      </c>
      <c r="D2036" s="15" t="s">
        <v>1689</v>
      </c>
      <c r="I2036" s="11" t="s">
        <v>35</v>
      </c>
      <c r="J2036" s="11">
        <v>5</v>
      </c>
      <c r="K2036" s="13" t="e">
        <f>VLOOKUP(I2036,#REF!,2,0)</f>
        <v>#REF!</v>
      </c>
      <c r="L2036" s="17" t="e">
        <f>VLOOKUP(I2036,#REF!,6,0)</f>
        <v>#REF!</v>
      </c>
      <c r="M2036" s="30" t="e">
        <f t="shared" si="77"/>
        <v>#REF!</v>
      </c>
      <c r="N2036" s="19" t="s">
        <v>1711</v>
      </c>
      <c r="O2036" s="19" t="s">
        <v>1729</v>
      </c>
      <c r="P2036" s="129" t="e">
        <f>VLOOKUP(I2036,#REF!,5,0)</f>
        <v>#REF!</v>
      </c>
      <c r="Q2036" s="19" t="s">
        <v>614</v>
      </c>
    </row>
    <row r="2037" spans="1:17" hidden="1">
      <c r="A2037" s="11">
        <v>2110</v>
      </c>
      <c r="B2037" s="12">
        <v>44943</v>
      </c>
      <c r="C2037" s="20" t="s">
        <v>764</v>
      </c>
      <c r="D2037" s="15" t="s">
        <v>270</v>
      </c>
      <c r="I2037" s="11" t="s">
        <v>31</v>
      </c>
      <c r="J2037" s="11">
        <v>10</v>
      </c>
      <c r="K2037" s="13" t="e">
        <f>VLOOKUP(I2037,#REF!,2,0)</f>
        <v>#REF!</v>
      </c>
      <c r="L2037" s="17" t="e">
        <f>VLOOKUP(I2037,#REF!,6,0)</f>
        <v>#REF!</v>
      </c>
      <c r="M2037" s="30" t="e">
        <f t="shared" si="77"/>
        <v>#REF!</v>
      </c>
      <c r="N2037" s="19" t="s">
        <v>1712</v>
      </c>
      <c r="O2037" s="19" t="s">
        <v>460</v>
      </c>
      <c r="P2037" s="129" t="e">
        <f>VLOOKUP(I2037,#REF!,5,0)</f>
        <v>#REF!</v>
      </c>
      <c r="Q2037" s="19" t="s">
        <v>614</v>
      </c>
    </row>
    <row r="2038" spans="1:17" hidden="1">
      <c r="A2038" s="11">
        <v>2111</v>
      </c>
      <c r="B2038" s="12">
        <v>44943</v>
      </c>
      <c r="C2038" s="20" t="s">
        <v>764</v>
      </c>
      <c r="D2038" s="15" t="s">
        <v>270</v>
      </c>
      <c r="I2038" s="11" t="s">
        <v>26</v>
      </c>
      <c r="J2038" s="11">
        <v>10</v>
      </c>
      <c r="K2038" s="13" t="e">
        <f>VLOOKUP(I2038,#REF!,2,0)</f>
        <v>#REF!</v>
      </c>
      <c r="L2038" s="17" t="e">
        <f>VLOOKUP(I2038,#REF!,6,0)</f>
        <v>#REF!</v>
      </c>
      <c r="M2038" s="30" t="e">
        <f t="shared" si="77"/>
        <v>#REF!</v>
      </c>
      <c r="N2038" s="19" t="s">
        <v>1712</v>
      </c>
      <c r="O2038" s="19" t="s">
        <v>460</v>
      </c>
      <c r="P2038" s="129" t="e">
        <f>VLOOKUP(I2038,#REF!,5,0)</f>
        <v>#REF!</v>
      </c>
      <c r="Q2038" s="19" t="s">
        <v>614</v>
      </c>
    </row>
    <row r="2039" spans="1:17">
      <c r="A2039" s="11">
        <v>2112</v>
      </c>
      <c r="B2039" s="12">
        <v>44943</v>
      </c>
      <c r="C2039" s="20" t="s">
        <v>764</v>
      </c>
      <c r="D2039" s="15" t="s">
        <v>270</v>
      </c>
      <c r="I2039" s="11" t="s">
        <v>25</v>
      </c>
      <c r="J2039" s="11">
        <v>10</v>
      </c>
      <c r="K2039" s="13" t="e">
        <f>VLOOKUP(I2039,#REF!,2,0)</f>
        <v>#REF!</v>
      </c>
      <c r="L2039" s="17" t="e">
        <f>VLOOKUP(I2039,#REF!,6,0)</f>
        <v>#REF!</v>
      </c>
      <c r="M2039" s="30" t="e">
        <f t="shared" si="77"/>
        <v>#REF!</v>
      </c>
      <c r="N2039" s="19" t="s">
        <v>1712</v>
      </c>
      <c r="O2039" s="19" t="s">
        <v>460</v>
      </c>
      <c r="P2039" s="129" t="e">
        <f>VLOOKUP(I2039,#REF!,5,0)</f>
        <v>#REF!</v>
      </c>
      <c r="Q2039" s="19" t="s">
        <v>614</v>
      </c>
    </row>
    <row r="2040" spans="1:17" hidden="1">
      <c r="A2040" s="11">
        <v>2113</v>
      </c>
      <c r="B2040" s="12">
        <v>44943</v>
      </c>
      <c r="C2040" s="20" t="s">
        <v>764</v>
      </c>
      <c r="D2040" s="15" t="s">
        <v>270</v>
      </c>
      <c r="I2040" s="11" t="s">
        <v>21</v>
      </c>
      <c r="J2040" s="11">
        <v>10</v>
      </c>
      <c r="K2040" s="13" t="e">
        <f>VLOOKUP(I2040,#REF!,2,0)</f>
        <v>#REF!</v>
      </c>
      <c r="L2040" s="17" t="e">
        <f>VLOOKUP(I2040,#REF!,6,0)</f>
        <v>#REF!</v>
      </c>
      <c r="M2040" s="30" t="e">
        <f t="shared" si="77"/>
        <v>#REF!</v>
      </c>
      <c r="N2040" s="19" t="s">
        <v>1712</v>
      </c>
      <c r="O2040" s="19" t="s">
        <v>460</v>
      </c>
      <c r="P2040" s="129" t="e">
        <f>VLOOKUP(I2040,#REF!,5,0)</f>
        <v>#REF!</v>
      </c>
      <c r="Q2040" s="19" t="s">
        <v>614</v>
      </c>
    </row>
    <row r="2041" spans="1:17" hidden="1">
      <c r="A2041" s="11">
        <v>2114</v>
      </c>
      <c r="B2041" s="12">
        <v>44943</v>
      </c>
      <c r="C2041" s="20" t="s">
        <v>764</v>
      </c>
      <c r="D2041" s="15" t="s">
        <v>269</v>
      </c>
      <c r="I2041" s="11" t="s">
        <v>26</v>
      </c>
      <c r="J2041" s="11">
        <v>5</v>
      </c>
      <c r="K2041" s="13" t="e">
        <f>VLOOKUP(I2041,#REF!,2,0)</f>
        <v>#REF!</v>
      </c>
      <c r="L2041" s="17" t="e">
        <f>VLOOKUP(I2041,#REF!,6,0)</f>
        <v>#REF!</v>
      </c>
      <c r="M2041" s="30" t="e">
        <f t="shared" si="77"/>
        <v>#REF!</v>
      </c>
      <c r="N2041" s="19" t="s">
        <v>1713</v>
      </c>
      <c r="O2041" s="19" t="s">
        <v>436</v>
      </c>
      <c r="P2041" s="129" t="e">
        <f>VLOOKUP(I2041,#REF!,5,0)</f>
        <v>#REF!</v>
      </c>
      <c r="Q2041" s="19" t="s">
        <v>614</v>
      </c>
    </row>
    <row r="2042" spans="1:17">
      <c r="A2042" s="11">
        <v>2115</v>
      </c>
      <c r="B2042" s="12">
        <v>44943</v>
      </c>
      <c r="C2042" s="20" t="s">
        <v>764</v>
      </c>
      <c r="D2042" s="15" t="s">
        <v>269</v>
      </c>
      <c r="I2042" s="11" t="s">
        <v>25</v>
      </c>
      <c r="J2042" s="11">
        <v>5</v>
      </c>
      <c r="K2042" s="13" t="e">
        <f>VLOOKUP(I2042,#REF!,2,0)</f>
        <v>#REF!</v>
      </c>
      <c r="L2042" s="17" t="e">
        <f>VLOOKUP(I2042,#REF!,6,0)</f>
        <v>#REF!</v>
      </c>
      <c r="M2042" s="30" t="e">
        <f t="shared" si="77"/>
        <v>#REF!</v>
      </c>
      <c r="N2042" s="19" t="s">
        <v>1713</v>
      </c>
      <c r="O2042" s="19" t="s">
        <v>436</v>
      </c>
      <c r="P2042" s="129" t="e">
        <f>VLOOKUP(I2042,#REF!,5,0)</f>
        <v>#REF!</v>
      </c>
      <c r="Q2042" s="19" t="s">
        <v>614</v>
      </c>
    </row>
    <row r="2043" spans="1:17" hidden="1">
      <c r="A2043" s="11">
        <v>2116</v>
      </c>
      <c r="B2043" s="12">
        <v>44943</v>
      </c>
      <c r="C2043" s="20" t="s">
        <v>764</v>
      </c>
      <c r="D2043" s="15" t="s">
        <v>855</v>
      </c>
      <c r="I2043" s="11" t="s">
        <v>26</v>
      </c>
      <c r="J2043" s="11">
        <v>5</v>
      </c>
      <c r="K2043" s="13" t="e">
        <f>VLOOKUP(I2043,#REF!,2,0)</f>
        <v>#REF!</v>
      </c>
      <c r="L2043" s="17" t="e">
        <f>VLOOKUP(I2043,#REF!,6,0)</f>
        <v>#REF!</v>
      </c>
      <c r="M2043" s="30" t="e">
        <f t="shared" si="77"/>
        <v>#REF!</v>
      </c>
      <c r="N2043" s="19" t="s">
        <v>1714</v>
      </c>
      <c r="O2043" s="19" t="s">
        <v>950</v>
      </c>
      <c r="P2043" s="129" t="e">
        <f>VLOOKUP(I2043,#REF!,5,0)</f>
        <v>#REF!</v>
      </c>
      <c r="Q2043" s="19" t="s">
        <v>615</v>
      </c>
    </row>
    <row r="2044" spans="1:17">
      <c r="A2044" s="11">
        <v>2117</v>
      </c>
      <c r="B2044" s="12">
        <v>44943</v>
      </c>
      <c r="C2044" s="20" t="s">
        <v>764</v>
      </c>
      <c r="D2044" s="15" t="s">
        <v>855</v>
      </c>
      <c r="I2044" s="11" t="s">
        <v>25</v>
      </c>
      <c r="J2044" s="11">
        <v>5</v>
      </c>
      <c r="K2044" s="13" t="e">
        <f>VLOOKUP(I2044,#REF!,2,0)</f>
        <v>#REF!</v>
      </c>
      <c r="L2044" s="17" t="e">
        <f>VLOOKUP(I2044,#REF!,6,0)</f>
        <v>#REF!</v>
      </c>
      <c r="M2044" s="30" t="e">
        <f t="shared" si="77"/>
        <v>#REF!</v>
      </c>
      <c r="N2044" s="19" t="s">
        <v>1714</v>
      </c>
      <c r="O2044" s="19" t="s">
        <v>950</v>
      </c>
      <c r="P2044" s="129" t="e">
        <f>VLOOKUP(I2044,#REF!,5,0)</f>
        <v>#REF!</v>
      </c>
      <c r="Q2044" s="19" t="s">
        <v>615</v>
      </c>
    </row>
    <row r="2045" spans="1:17" hidden="1">
      <c r="A2045" s="11">
        <v>2118</v>
      </c>
      <c r="B2045" s="12">
        <v>44943</v>
      </c>
      <c r="C2045" s="20" t="s">
        <v>764</v>
      </c>
      <c r="D2045" s="15" t="s">
        <v>852</v>
      </c>
      <c r="I2045" s="11" t="s">
        <v>31</v>
      </c>
      <c r="J2045" s="11">
        <v>4</v>
      </c>
      <c r="K2045" s="13" t="e">
        <f>VLOOKUP(I2045,#REF!,2,0)</f>
        <v>#REF!</v>
      </c>
      <c r="L2045" s="17" t="e">
        <f>VLOOKUP(I2045,#REF!,6,0)</f>
        <v>#REF!</v>
      </c>
      <c r="M2045" s="30" t="e">
        <f t="shared" si="77"/>
        <v>#REF!</v>
      </c>
      <c r="N2045" s="19" t="s">
        <v>1715</v>
      </c>
      <c r="O2045" s="19" t="s">
        <v>948</v>
      </c>
      <c r="P2045" s="129" t="e">
        <f>VLOOKUP(I2045,#REF!,5,0)</f>
        <v>#REF!</v>
      </c>
      <c r="Q2045" s="19" t="s">
        <v>615</v>
      </c>
    </row>
    <row r="2046" spans="1:17" hidden="1">
      <c r="A2046" s="11">
        <v>2119</v>
      </c>
      <c r="B2046" s="12">
        <v>44943</v>
      </c>
      <c r="C2046" s="20" t="s">
        <v>764</v>
      </c>
      <c r="D2046" s="15" t="s">
        <v>852</v>
      </c>
      <c r="I2046" s="11" t="s">
        <v>26</v>
      </c>
      <c r="J2046" s="11">
        <v>6</v>
      </c>
      <c r="K2046" s="13" t="e">
        <f>VLOOKUP(I2046,#REF!,2,0)</f>
        <v>#REF!</v>
      </c>
      <c r="L2046" s="17" t="e">
        <f>VLOOKUP(I2046,#REF!,6,0)</f>
        <v>#REF!</v>
      </c>
      <c r="M2046" s="30" t="e">
        <f t="shared" si="77"/>
        <v>#REF!</v>
      </c>
      <c r="N2046" s="19" t="s">
        <v>1715</v>
      </c>
      <c r="O2046" s="19" t="s">
        <v>948</v>
      </c>
      <c r="P2046" s="129" t="e">
        <f>VLOOKUP(I2046,#REF!,5,0)</f>
        <v>#REF!</v>
      </c>
      <c r="Q2046" s="19" t="s">
        <v>615</v>
      </c>
    </row>
    <row r="2047" spans="1:17">
      <c r="A2047" s="11">
        <v>2120</v>
      </c>
      <c r="B2047" s="12">
        <v>44943</v>
      </c>
      <c r="C2047" s="20" t="s">
        <v>764</v>
      </c>
      <c r="D2047" s="15" t="s">
        <v>852</v>
      </c>
      <c r="I2047" s="11" t="s">
        <v>25</v>
      </c>
      <c r="J2047" s="11">
        <v>6</v>
      </c>
      <c r="K2047" s="13" t="e">
        <f>VLOOKUP(I2047,#REF!,2,0)</f>
        <v>#REF!</v>
      </c>
      <c r="L2047" s="17" t="e">
        <f>VLOOKUP(I2047,#REF!,6,0)</f>
        <v>#REF!</v>
      </c>
      <c r="M2047" s="30" t="e">
        <f t="shared" si="77"/>
        <v>#REF!</v>
      </c>
      <c r="N2047" s="19" t="s">
        <v>1715</v>
      </c>
      <c r="O2047" s="19" t="s">
        <v>948</v>
      </c>
      <c r="P2047" s="129" t="e">
        <f>VLOOKUP(I2047,#REF!,5,0)</f>
        <v>#REF!</v>
      </c>
      <c r="Q2047" s="19" t="s">
        <v>615</v>
      </c>
    </row>
    <row r="2048" spans="1:17" hidden="1">
      <c r="A2048" s="11">
        <v>2121</v>
      </c>
      <c r="B2048" s="12">
        <v>44943</v>
      </c>
      <c r="C2048" s="20" t="s">
        <v>764</v>
      </c>
      <c r="D2048" s="15" t="s">
        <v>852</v>
      </c>
      <c r="I2048" s="11" t="s">
        <v>21</v>
      </c>
      <c r="J2048" s="11">
        <v>4</v>
      </c>
      <c r="K2048" s="13" t="e">
        <f>VLOOKUP(I2048,#REF!,2,0)</f>
        <v>#REF!</v>
      </c>
      <c r="L2048" s="17" t="e">
        <f>VLOOKUP(I2048,#REF!,6,0)</f>
        <v>#REF!</v>
      </c>
      <c r="M2048" s="30" t="e">
        <f t="shared" si="77"/>
        <v>#REF!</v>
      </c>
      <c r="N2048" s="19" t="s">
        <v>1715</v>
      </c>
      <c r="O2048" s="19" t="s">
        <v>948</v>
      </c>
      <c r="P2048" s="129" t="e">
        <f>VLOOKUP(I2048,#REF!,5,0)</f>
        <v>#REF!</v>
      </c>
      <c r="Q2048" s="19" t="s">
        <v>615</v>
      </c>
    </row>
    <row r="2049" spans="1:17" hidden="1">
      <c r="A2049" s="11">
        <v>2122</v>
      </c>
      <c r="B2049" s="12">
        <v>44943</v>
      </c>
      <c r="C2049" s="20" t="s">
        <v>764</v>
      </c>
      <c r="D2049" s="15" t="s">
        <v>852</v>
      </c>
      <c r="I2049" s="11" t="s">
        <v>68</v>
      </c>
      <c r="J2049" s="11">
        <v>6</v>
      </c>
      <c r="K2049" s="13" t="e">
        <f>VLOOKUP(I2049,#REF!,2,0)</f>
        <v>#REF!</v>
      </c>
      <c r="L2049" s="17" t="e">
        <f>VLOOKUP(I2049,#REF!,6,0)</f>
        <v>#REF!</v>
      </c>
      <c r="M2049" s="30" t="e">
        <f t="shared" si="77"/>
        <v>#REF!</v>
      </c>
      <c r="N2049" s="19" t="s">
        <v>1715</v>
      </c>
      <c r="O2049" s="19" t="s">
        <v>948</v>
      </c>
      <c r="P2049" s="129" t="e">
        <f>VLOOKUP(I2049,#REF!,5,0)</f>
        <v>#REF!</v>
      </c>
      <c r="Q2049" s="19" t="s">
        <v>616</v>
      </c>
    </row>
    <row r="2050" spans="1:17" hidden="1">
      <c r="A2050" s="11">
        <v>2123</v>
      </c>
      <c r="B2050" s="12">
        <v>44943</v>
      </c>
      <c r="C2050" s="20" t="s">
        <v>764</v>
      </c>
      <c r="D2050" s="15" t="s">
        <v>852</v>
      </c>
      <c r="I2050" s="11" t="s">
        <v>35</v>
      </c>
      <c r="J2050" s="11">
        <v>6</v>
      </c>
      <c r="K2050" s="13" t="e">
        <f>VLOOKUP(I2050,#REF!,2,0)</f>
        <v>#REF!</v>
      </c>
      <c r="L2050" s="17" t="e">
        <f>VLOOKUP(I2050,#REF!,6,0)</f>
        <v>#REF!</v>
      </c>
      <c r="M2050" s="30" t="e">
        <f t="shared" si="77"/>
        <v>#REF!</v>
      </c>
      <c r="N2050" s="19" t="s">
        <v>1715</v>
      </c>
      <c r="O2050" s="19" t="s">
        <v>948</v>
      </c>
      <c r="P2050" s="129" t="e">
        <f>VLOOKUP(I2050,#REF!,5,0)</f>
        <v>#REF!</v>
      </c>
      <c r="Q2050" s="19" t="s">
        <v>616</v>
      </c>
    </row>
    <row r="2051" spans="1:17" hidden="1">
      <c r="A2051" s="11">
        <v>2124</v>
      </c>
      <c r="B2051" s="12">
        <v>44943</v>
      </c>
      <c r="C2051" s="20" t="s">
        <v>764</v>
      </c>
      <c r="D2051" s="15" t="s">
        <v>1690</v>
      </c>
      <c r="I2051" s="11" t="s">
        <v>26</v>
      </c>
      <c r="J2051" s="11">
        <v>2</v>
      </c>
      <c r="K2051" s="13" t="e">
        <f>VLOOKUP(I2051,#REF!,2,0)</f>
        <v>#REF!</v>
      </c>
      <c r="L2051" s="17" t="e">
        <f>VLOOKUP(I2051,#REF!,6,0)</f>
        <v>#REF!</v>
      </c>
      <c r="M2051" s="30" t="e">
        <f t="shared" si="77"/>
        <v>#REF!</v>
      </c>
      <c r="N2051" s="19" t="s">
        <v>1716</v>
      </c>
      <c r="O2051" s="19" t="s">
        <v>768</v>
      </c>
      <c r="P2051" s="129" t="e">
        <f>VLOOKUP(I2051,#REF!,5,0)</f>
        <v>#REF!</v>
      </c>
      <c r="Q2051" s="19" t="s">
        <v>616</v>
      </c>
    </row>
    <row r="2052" spans="1:17">
      <c r="A2052" s="11">
        <v>2125</v>
      </c>
      <c r="B2052" s="12">
        <v>44943</v>
      </c>
      <c r="C2052" s="20" t="s">
        <v>764</v>
      </c>
      <c r="D2052" s="15" t="s">
        <v>1690</v>
      </c>
      <c r="I2052" s="11" t="s">
        <v>25</v>
      </c>
      <c r="J2052" s="11">
        <v>15</v>
      </c>
      <c r="K2052" s="13" t="e">
        <f>VLOOKUP(I2052,#REF!,2,0)</f>
        <v>#REF!</v>
      </c>
      <c r="L2052" s="17" t="e">
        <f>VLOOKUP(I2052,#REF!,6,0)</f>
        <v>#REF!</v>
      </c>
      <c r="M2052" s="30" t="e">
        <f t="shared" si="77"/>
        <v>#REF!</v>
      </c>
      <c r="N2052" s="19" t="s">
        <v>1716</v>
      </c>
      <c r="O2052" s="19" t="s">
        <v>768</v>
      </c>
      <c r="P2052" s="129" t="e">
        <f>VLOOKUP(I2052,#REF!,5,0)</f>
        <v>#REF!</v>
      </c>
      <c r="Q2052" s="19" t="s">
        <v>616</v>
      </c>
    </row>
    <row r="2053" spans="1:17" hidden="1">
      <c r="A2053" s="11">
        <v>2126</v>
      </c>
      <c r="B2053" s="12">
        <v>44943</v>
      </c>
      <c r="C2053" s="20" t="s">
        <v>764</v>
      </c>
      <c r="D2053" s="15" t="s">
        <v>1690</v>
      </c>
      <c r="I2053" s="11" t="s">
        <v>21</v>
      </c>
      <c r="J2053" s="11">
        <v>4</v>
      </c>
      <c r="K2053" s="13" t="e">
        <f>VLOOKUP(I2053,#REF!,2,0)</f>
        <v>#REF!</v>
      </c>
      <c r="L2053" s="17" t="e">
        <f>VLOOKUP(I2053,#REF!,6,0)</f>
        <v>#REF!</v>
      </c>
      <c r="M2053" s="30" t="e">
        <f t="shared" si="77"/>
        <v>#REF!</v>
      </c>
      <c r="N2053" s="19" t="s">
        <v>1716</v>
      </c>
      <c r="O2053" s="19" t="s">
        <v>768</v>
      </c>
      <c r="P2053" s="129" t="e">
        <f>VLOOKUP(I2053,#REF!,5,0)</f>
        <v>#REF!</v>
      </c>
      <c r="Q2053" s="19" t="s">
        <v>616</v>
      </c>
    </row>
    <row r="2054" spans="1:17" hidden="1">
      <c r="A2054" s="11">
        <v>2127</v>
      </c>
      <c r="B2054" s="12">
        <v>44943</v>
      </c>
      <c r="C2054" s="20" t="s">
        <v>764</v>
      </c>
      <c r="D2054" s="15" t="s">
        <v>1690</v>
      </c>
      <c r="I2054" s="11" t="s">
        <v>68</v>
      </c>
      <c r="J2054" s="135">
        <v>0</v>
      </c>
      <c r="K2054" s="13" t="e">
        <f>VLOOKUP(I2054,#REF!,2,0)</f>
        <v>#REF!</v>
      </c>
      <c r="L2054" s="17" t="e">
        <f>VLOOKUP(I2054,#REF!,6,0)</f>
        <v>#REF!</v>
      </c>
      <c r="M2054" s="30" t="e">
        <f t="shared" si="77"/>
        <v>#REF!</v>
      </c>
      <c r="N2054" s="19" t="s">
        <v>1716</v>
      </c>
      <c r="O2054" s="19" t="s">
        <v>768</v>
      </c>
      <c r="P2054" s="129" t="e">
        <f>VLOOKUP(I2054,#REF!,5,0)</f>
        <v>#REF!</v>
      </c>
      <c r="Q2054" s="19" t="s">
        <v>616</v>
      </c>
    </row>
    <row r="2055" spans="1:17" hidden="1">
      <c r="A2055" s="11">
        <v>2128</v>
      </c>
      <c r="B2055" s="12">
        <v>44943</v>
      </c>
      <c r="C2055" s="20" t="s">
        <v>764</v>
      </c>
      <c r="D2055" s="15" t="s">
        <v>1690</v>
      </c>
      <c r="I2055" s="11" t="s">
        <v>70</v>
      </c>
      <c r="J2055" s="135">
        <v>0</v>
      </c>
      <c r="K2055" s="13" t="e">
        <f>VLOOKUP(I2055,#REF!,2,0)</f>
        <v>#REF!</v>
      </c>
      <c r="L2055" s="17" t="e">
        <f>VLOOKUP(I2055,#REF!,6,0)</f>
        <v>#REF!</v>
      </c>
      <c r="M2055" s="30" t="e">
        <f t="shared" si="77"/>
        <v>#REF!</v>
      </c>
      <c r="N2055" s="19" t="s">
        <v>1716</v>
      </c>
      <c r="O2055" s="19" t="s">
        <v>768</v>
      </c>
      <c r="P2055" s="129" t="e">
        <f>VLOOKUP(I2055,#REF!,5,0)</f>
        <v>#REF!</v>
      </c>
      <c r="Q2055" s="19" t="s">
        <v>616</v>
      </c>
    </row>
    <row r="2056" spans="1:17" hidden="1">
      <c r="A2056" s="11">
        <v>2129</v>
      </c>
      <c r="B2056" s="12">
        <v>44943</v>
      </c>
      <c r="C2056" s="20" t="s">
        <v>764</v>
      </c>
      <c r="D2056" s="15" t="s">
        <v>1690</v>
      </c>
      <c r="I2056" s="11" t="s">
        <v>35</v>
      </c>
      <c r="J2056" s="11">
        <v>4</v>
      </c>
      <c r="K2056" s="13" t="e">
        <f>VLOOKUP(I2056,#REF!,2,0)</f>
        <v>#REF!</v>
      </c>
      <c r="L2056" s="17" t="e">
        <f>VLOOKUP(I2056,#REF!,6,0)</f>
        <v>#REF!</v>
      </c>
      <c r="M2056" s="30" t="e">
        <f t="shared" si="77"/>
        <v>#REF!</v>
      </c>
      <c r="N2056" s="19" t="s">
        <v>1716</v>
      </c>
      <c r="O2056" s="19" t="s">
        <v>768</v>
      </c>
      <c r="P2056" s="129" t="e">
        <f>VLOOKUP(I2056,#REF!,5,0)</f>
        <v>#REF!</v>
      </c>
      <c r="Q2056" s="19" t="s">
        <v>616</v>
      </c>
    </row>
    <row r="2057" spans="1:17" hidden="1">
      <c r="A2057" s="11">
        <v>2130</v>
      </c>
      <c r="B2057" s="12">
        <v>44943</v>
      </c>
      <c r="C2057" s="20" t="s">
        <v>764</v>
      </c>
      <c r="D2057" s="15" t="s">
        <v>870</v>
      </c>
      <c r="I2057" s="11" t="s">
        <v>31</v>
      </c>
      <c r="J2057" s="11">
        <v>10</v>
      </c>
      <c r="K2057" s="13" t="e">
        <f>VLOOKUP(I2057,#REF!,2,0)</f>
        <v>#REF!</v>
      </c>
      <c r="L2057" s="17" t="e">
        <f>VLOOKUP(I2057,#REF!,6,0)</f>
        <v>#REF!</v>
      </c>
      <c r="M2057" s="30" t="e">
        <f t="shared" si="77"/>
        <v>#REF!</v>
      </c>
      <c r="N2057" s="19" t="s">
        <v>1717</v>
      </c>
      <c r="O2057" s="19" t="s">
        <v>759</v>
      </c>
      <c r="P2057" s="129" t="e">
        <f>VLOOKUP(I2057,#REF!,5,0)</f>
        <v>#REF!</v>
      </c>
      <c r="Q2057" s="19" t="s">
        <v>649</v>
      </c>
    </row>
    <row r="2058" spans="1:17" hidden="1">
      <c r="A2058" s="11">
        <v>2131</v>
      </c>
      <c r="B2058" s="12">
        <v>44943</v>
      </c>
      <c r="C2058" s="20" t="s">
        <v>764</v>
      </c>
      <c r="D2058" s="15" t="s">
        <v>870</v>
      </c>
      <c r="I2058" s="11" t="s">
        <v>26</v>
      </c>
      <c r="J2058" s="11">
        <v>0</v>
      </c>
      <c r="K2058" s="13" t="e">
        <f>VLOOKUP(I2058,#REF!,2,0)</f>
        <v>#REF!</v>
      </c>
      <c r="L2058" s="17" t="e">
        <f>VLOOKUP(I2058,#REF!,6,0)</f>
        <v>#REF!</v>
      </c>
      <c r="M2058" s="30" t="e">
        <f t="shared" si="77"/>
        <v>#REF!</v>
      </c>
      <c r="N2058" s="19" t="s">
        <v>1717</v>
      </c>
      <c r="O2058" s="19" t="s">
        <v>759</v>
      </c>
      <c r="P2058" s="129" t="e">
        <f>VLOOKUP(I2058,#REF!,5,0)</f>
        <v>#REF!</v>
      </c>
      <c r="Q2058" s="19" t="s">
        <v>649</v>
      </c>
    </row>
    <row r="2059" spans="1:17">
      <c r="A2059" s="11">
        <v>2132</v>
      </c>
      <c r="B2059" s="12">
        <v>44943</v>
      </c>
      <c r="C2059" s="20" t="s">
        <v>764</v>
      </c>
      <c r="D2059" s="15" t="s">
        <v>870</v>
      </c>
      <c r="I2059" s="11" t="s">
        <v>25</v>
      </c>
      <c r="J2059" s="11">
        <v>10</v>
      </c>
      <c r="K2059" s="13" t="e">
        <f>VLOOKUP(I2059,#REF!,2,0)</f>
        <v>#REF!</v>
      </c>
      <c r="L2059" s="17" t="e">
        <f>VLOOKUP(I2059,#REF!,6,0)</f>
        <v>#REF!</v>
      </c>
      <c r="M2059" s="30" t="e">
        <f t="shared" si="77"/>
        <v>#REF!</v>
      </c>
      <c r="N2059" s="19" t="s">
        <v>1717</v>
      </c>
      <c r="O2059" s="19" t="s">
        <v>759</v>
      </c>
      <c r="P2059" s="129" t="e">
        <f>VLOOKUP(I2059,#REF!,5,0)</f>
        <v>#REF!</v>
      </c>
      <c r="Q2059" s="19" t="s">
        <v>650</v>
      </c>
    </row>
    <row r="2060" spans="1:17" hidden="1">
      <c r="A2060" s="11">
        <v>2133</v>
      </c>
      <c r="B2060" s="12">
        <v>44943</v>
      </c>
      <c r="C2060" s="20" t="s">
        <v>764</v>
      </c>
      <c r="D2060" s="15" t="s">
        <v>870</v>
      </c>
      <c r="I2060" s="11" t="s">
        <v>21</v>
      </c>
      <c r="J2060" s="11">
        <v>10</v>
      </c>
      <c r="K2060" s="13" t="e">
        <f>VLOOKUP(I2060,#REF!,2,0)</f>
        <v>#REF!</v>
      </c>
      <c r="L2060" s="17" t="e">
        <f>VLOOKUP(I2060,#REF!,6,0)</f>
        <v>#REF!</v>
      </c>
      <c r="M2060" s="30" t="e">
        <f t="shared" si="77"/>
        <v>#REF!</v>
      </c>
      <c r="N2060" s="19" t="s">
        <v>1717</v>
      </c>
      <c r="O2060" s="19" t="s">
        <v>759</v>
      </c>
      <c r="P2060" s="129" t="e">
        <f>VLOOKUP(I2060,#REF!,5,0)</f>
        <v>#REF!</v>
      </c>
      <c r="Q2060" s="19" t="s">
        <v>650</v>
      </c>
    </row>
    <row r="2061" spans="1:17" hidden="1">
      <c r="A2061" s="11">
        <v>2134</v>
      </c>
      <c r="B2061" s="12">
        <v>44943</v>
      </c>
      <c r="C2061" s="20" t="s">
        <v>764</v>
      </c>
      <c r="D2061" s="15" t="s">
        <v>870</v>
      </c>
      <c r="I2061" s="11" t="s">
        <v>23</v>
      </c>
      <c r="J2061" s="11">
        <v>5</v>
      </c>
      <c r="K2061" s="13" t="e">
        <f>VLOOKUP(I2061,#REF!,2,0)</f>
        <v>#REF!</v>
      </c>
      <c r="L2061" s="17" t="e">
        <f>VLOOKUP(I2061,#REF!,6,0)</f>
        <v>#REF!</v>
      </c>
      <c r="M2061" s="30" t="e">
        <f t="shared" si="77"/>
        <v>#REF!</v>
      </c>
      <c r="N2061" s="19" t="s">
        <v>1717</v>
      </c>
      <c r="O2061" s="19" t="s">
        <v>759</v>
      </c>
      <c r="P2061" s="129" t="e">
        <f>VLOOKUP(I2061,#REF!,5,0)</f>
        <v>#REF!</v>
      </c>
      <c r="Q2061" s="19" t="s">
        <v>650</v>
      </c>
    </row>
    <row r="2062" spans="1:17" hidden="1">
      <c r="A2062" s="11">
        <v>2135</v>
      </c>
      <c r="B2062" s="12">
        <v>44943</v>
      </c>
      <c r="C2062" s="20" t="s">
        <v>764</v>
      </c>
      <c r="D2062" s="15" t="s">
        <v>1691</v>
      </c>
      <c r="I2062" s="11" t="s">
        <v>31</v>
      </c>
      <c r="J2062" s="11">
        <v>6</v>
      </c>
      <c r="K2062" s="13" t="e">
        <f>VLOOKUP(I2062,#REF!,2,0)</f>
        <v>#REF!</v>
      </c>
      <c r="L2062" s="17" t="e">
        <f>VLOOKUP(I2062,#REF!,6,0)</f>
        <v>#REF!</v>
      </c>
      <c r="M2062" s="30" t="e">
        <f t="shared" si="77"/>
        <v>#REF!</v>
      </c>
      <c r="N2062" s="19" t="s">
        <v>1718</v>
      </c>
      <c r="O2062" s="19" t="s">
        <v>1730</v>
      </c>
      <c r="P2062" s="129" t="e">
        <f>VLOOKUP(I2062,#REF!,5,0)</f>
        <v>#REF!</v>
      </c>
      <c r="Q2062" s="19" t="s">
        <v>650</v>
      </c>
    </row>
    <row r="2063" spans="1:17" hidden="1">
      <c r="A2063" s="11">
        <v>2136</v>
      </c>
      <c r="B2063" s="12">
        <v>44943</v>
      </c>
      <c r="C2063" s="20" t="s">
        <v>764</v>
      </c>
      <c r="D2063" s="15" t="s">
        <v>1691</v>
      </c>
      <c r="I2063" s="11" t="s">
        <v>26</v>
      </c>
      <c r="J2063" s="11">
        <v>6</v>
      </c>
      <c r="K2063" s="13" t="e">
        <f>VLOOKUP(I2063,#REF!,2,0)</f>
        <v>#REF!</v>
      </c>
      <c r="L2063" s="17" t="e">
        <f>VLOOKUP(I2063,#REF!,6,0)</f>
        <v>#REF!</v>
      </c>
      <c r="M2063" s="30" t="e">
        <f t="shared" si="77"/>
        <v>#REF!</v>
      </c>
      <c r="N2063" s="19" t="s">
        <v>1718</v>
      </c>
      <c r="O2063" s="19" t="s">
        <v>1730</v>
      </c>
      <c r="P2063" s="129" t="e">
        <f>VLOOKUP(I2063,#REF!,5,0)</f>
        <v>#REF!</v>
      </c>
      <c r="Q2063" s="19" t="s">
        <v>651</v>
      </c>
    </row>
    <row r="2064" spans="1:17">
      <c r="A2064" s="11">
        <v>2137</v>
      </c>
      <c r="B2064" s="12">
        <v>44943</v>
      </c>
      <c r="C2064" s="20" t="s">
        <v>764</v>
      </c>
      <c r="D2064" s="15" t="s">
        <v>1691</v>
      </c>
      <c r="I2064" s="11" t="s">
        <v>25</v>
      </c>
      <c r="J2064" s="11">
        <v>6</v>
      </c>
      <c r="K2064" s="13" t="e">
        <f>VLOOKUP(I2064,#REF!,2,0)</f>
        <v>#REF!</v>
      </c>
      <c r="L2064" s="17" t="e">
        <f>VLOOKUP(I2064,#REF!,6,0)</f>
        <v>#REF!</v>
      </c>
      <c r="M2064" s="30" t="e">
        <f t="shared" si="77"/>
        <v>#REF!</v>
      </c>
      <c r="N2064" s="19" t="s">
        <v>1718</v>
      </c>
      <c r="O2064" s="19" t="s">
        <v>1730</v>
      </c>
      <c r="P2064" s="129" t="e">
        <f>VLOOKUP(I2064,#REF!,5,0)</f>
        <v>#REF!</v>
      </c>
      <c r="Q2064" s="19" t="s">
        <v>651</v>
      </c>
    </row>
    <row r="2065" spans="1:17">
      <c r="A2065" s="11">
        <v>2138</v>
      </c>
      <c r="B2065" s="12">
        <v>44943</v>
      </c>
      <c r="C2065" s="20" t="s">
        <v>764</v>
      </c>
      <c r="D2065" s="15" t="s">
        <v>339</v>
      </c>
      <c r="I2065" s="11" t="s">
        <v>25</v>
      </c>
      <c r="J2065" s="11">
        <v>5</v>
      </c>
      <c r="K2065" s="13" t="e">
        <f>VLOOKUP(I2065,#REF!,2,0)</f>
        <v>#REF!</v>
      </c>
      <c r="L2065" s="17" t="e">
        <f>VLOOKUP(I2065,#REF!,6,0)</f>
        <v>#REF!</v>
      </c>
      <c r="M2065" s="30" t="e">
        <f t="shared" si="77"/>
        <v>#REF!</v>
      </c>
      <c r="N2065" s="19" t="s">
        <v>1719</v>
      </c>
      <c r="O2065" s="19" t="s">
        <v>450</v>
      </c>
      <c r="P2065" s="129" t="e">
        <f>VLOOKUP(I2065,#REF!,5,0)</f>
        <v>#REF!</v>
      </c>
      <c r="Q2065" s="19" t="s">
        <v>651</v>
      </c>
    </row>
    <row r="2066" spans="1:17" hidden="1">
      <c r="A2066" s="11">
        <v>2139</v>
      </c>
      <c r="B2066" s="12">
        <v>44943</v>
      </c>
      <c r="C2066" s="20" t="s">
        <v>764</v>
      </c>
      <c r="D2066" s="15" t="s">
        <v>339</v>
      </c>
      <c r="I2066" s="11" t="s">
        <v>38</v>
      </c>
      <c r="J2066" s="11">
        <v>5</v>
      </c>
      <c r="K2066" s="13" t="e">
        <f>VLOOKUP(I2066,#REF!,2,0)</f>
        <v>#REF!</v>
      </c>
      <c r="L2066" s="17" t="e">
        <f>VLOOKUP(I2066,#REF!,6,0)</f>
        <v>#REF!</v>
      </c>
      <c r="M2066" s="30" t="e">
        <f t="shared" si="77"/>
        <v>#REF!</v>
      </c>
      <c r="N2066" s="19" t="s">
        <v>1719</v>
      </c>
      <c r="O2066" s="19" t="s">
        <v>450</v>
      </c>
      <c r="P2066" s="129" t="e">
        <f>VLOOKUP(I2066,#REF!,5,0)</f>
        <v>#REF!</v>
      </c>
      <c r="Q2066" s="19" t="s">
        <v>651</v>
      </c>
    </row>
    <row r="2067" spans="1:17" hidden="1">
      <c r="A2067" s="11">
        <v>2140</v>
      </c>
      <c r="B2067" s="12">
        <v>44943</v>
      </c>
      <c r="C2067" s="20" t="s">
        <v>764</v>
      </c>
      <c r="D2067" s="15" t="s">
        <v>339</v>
      </c>
      <c r="I2067" s="11" t="s">
        <v>38</v>
      </c>
      <c r="J2067" s="11">
        <v>5</v>
      </c>
      <c r="K2067" s="13" t="e">
        <f>VLOOKUP(I2067,#REF!,2,0)</f>
        <v>#REF!</v>
      </c>
      <c r="L2067" s="17" t="e">
        <f>VLOOKUP(I2067,#REF!,6,0)</f>
        <v>#REF!</v>
      </c>
      <c r="M2067" s="30" t="e">
        <f t="shared" si="77"/>
        <v>#REF!</v>
      </c>
      <c r="N2067" s="19" t="s">
        <v>1719</v>
      </c>
      <c r="O2067" s="19" t="s">
        <v>450</v>
      </c>
      <c r="P2067" s="129" t="e">
        <f>VLOOKUP(I2067,#REF!,5,0)</f>
        <v>#REF!</v>
      </c>
      <c r="Q2067" s="19" t="s">
        <v>651</v>
      </c>
    </row>
    <row r="2068" spans="1:17" hidden="1">
      <c r="A2068" s="11">
        <v>2141</v>
      </c>
      <c r="B2068" s="12">
        <v>44943</v>
      </c>
      <c r="C2068" s="20" t="s">
        <v>764</v>
      </c>
      <c r="D2068" s="15" t="s">
        <v>347</v>
      </c>
      <c r="I2068" s="11" t="s">
        <v>26</v>
      </c>
      <c r="J2068" s="11">
        <v>10</v>
      </c>
      <c r="K2068" s="13" t="e">
        <f>VLOOKUP(I2068,#REF!,2,0)</f>
        <v>#REF!</v>
      </c>
      <c r="L2068" s="17" t="e">
        <f>VLOOKUP(I2068,#REF!,6,0)</f>
        <v>#REF!</v>
      </c>
      <c r="M2068" s="30" t="e">
        <f t="shared" si="77"/>
        <v>#REF!</v>
      </c>
      <c r="N2068" s="19" t="s">
        <v>1720</v>
      </c>
      <c r="O2068" s="19" t="s">
        <v>500</v>
      </c>
      <c r="P2068" s="129" t="e">
        <f>VLOOKUP(I2068,#REF!,5,0)</f>
        <v>#REF!</v>
      </c>
      <c r="Q2068" s="19" t="s">
        <v>652</v>
      </c>
    </row>
    <row r="2069" spans="1:17">
      <c r="A2069" s="11">
        <v>2142</v>
      </c>
      <c r="B2069" s="12">
        <v>44943</v>
      </c>
      <c r="C2069" s="20" t="s">
        <v>764</v>
      </c>
      <c r="D2069" s="15" t="s">
        <v>347</v>
      </c>
      <c r="I2069" s="11" t="s">
        <v>25</v>
      </c>
      <c r="J2069" s="11">
        <v>10</v>
      </c>
      <c r="K2069" s="13" t="e">
        <f>VLOOKUP(I2069,#REF!,2,0)</f>
        <v>#REF!</v>
      </c>
      <c r="L2069" s="17" t="e">
        <f>VLOOKUP(I2069,#REF!,6,0)</f>
        <v>#REF!</v>
      </c>
      <c r="M2069" s="30" t="e">
        <f t="shared" si="77"/>
        <v>#REF!</v>
      </c>
      <c r="N2069" s="19" t="s">
        <v>1720</v>
      </c>
      <c r="O2069" s="19" t="s">
        <v>500</v>
      </c>
      <c r="P2069" s="129" t="e">
        <f>VLOOKUP(I2069,#REF!,5,0)</f>
        <v>#REF!</v>
      </c>
      <c r="Q2069" s="19" t="s">
        <v>652</v>
      </c>
    </row>
    <row r="2070" spans="1:17" hidden="1">
      <c r="A2070" s="11">
        <v>2143</v>
      </c>
      <c r="B2070" s="12">
        <v>44943</v>
      </c>
      <c r="C2070" s="20" t="s">
        <v>764</v>
      </c>
      <c r="D2070" s="15" t="s">
        <v>347</v>
      </c>
      <c r="I2070" s="11" t="s">
        <v>21</v>
      </c>
      <c r="J2070" s="11">
        <v>10</v>
      </c>
      <c r="K2070" s="13" t="e">
        <f>VLOOKUP(I2070,#REF!,2,0)</f>
        <v>#REF!</v>
      </c>
      <c r="L2070" s="17" t="e">
        <f>VLOOKUP(I2070,#REF!,6,0)</f>
        <v>#REF!</v>
      </c>
      <c r="M2070" s="30" t="e">
        <f t="shared" si="77"/>
        <v>#REF!</v>
      </c>
      <c r="N2070" s="19" t="s">
        <v>1720</v>
      </c>
      <c r="O2070" s="19" t="s">
        <v>500</v>
      </c>
      <c r="P2070" s="129" t="e">
        <f>VLOOKUP(I2070,#REF!,5,0)</f>
        <v>#REF!</v>
      </c>
      <c r="Q2070" s="19" t="s">
        <v>653</v>
      </c>
    </row>
    <row r="2071" spans="1:17" hidden="1">
      <c r="A2071" s="11">
        <v>2144</v>
      </c>
      <c r="B2071" s="12">
        <v>44943</v>
      </c>
      <c r="C2071" s="20" t="s">
        <v>764</v>
      </c>
      <c r="D2071" s="15" t="s">
        <v>347</v>
      </c>
      <c r="I2071" s="11" t="s">
        <v>37</v>
      </c>
      <c r="J2071" s="11">
        <v>10</v>
      </c>
      <c r="K2071" s="13" t="e">
        <f>VLOOKUP(I2071,#REF!,2,0)</f>
        <v>#REF!</v>
      </c>
      <c r="L2071" s="17" t="e">
        <f>VLOOKUP(I2071,#REF!,6,0)</f>
        <v>#REF!</v>
      </c>
      <c r="M2071" s="30" t="e">
        <f t="shared" si="77"/>
        <v>#REF!</v>
      </c>
      <c r="N2071" s="19" t="s">
        <v>1720</v>
      </c>
      <c r="O2071" s="19" t="s">
        <v>500</v>
      </c>
      <c r="P2071" s="129" t="e">
        <f>VLOOKUP(I2071,#REF!,5,0)</f>
        <v>#REF!</v>
      </c>
      <c r="Q2071" s="19" t="s">
        <v>653</v>
      </c>
    </row>
    <row r="2072" spans="1:17" hidden="1">
      <c r="A2072" s="11">
        <v>2145</v>
      </c>
      <c r="B2072" s="12">
        <v>44943</v>
      </c>
      <c r="C2072" s="20" t="s">
        <v>764</v>
      </c>
      <c r="D2072" s="15" t="s">
        <v>347</v>
      </c>
      <c r="I2072" s="11" t="s">
        <v>35</v>
      </c>
      <c r="J2072" s="11">
        <v>10</v>
      </c>
      <c r="K2072" s="13" t="e">
        <f>VLOOKUP(I2072,#REF!,2,0)</f>
        <v>#REF!</v>
      </c>
      <c r="L2072" s="17" t="e">
        <f>VLOOKUP(I2072,#REF!,6,0)</f>
        <v>#REF!</v>
      </c>
      <c r="M2072" s="30" t="e">
        <f t="shared" si="77"/>
        <v>#REF!</v>
      </c>
      <c r="N2072" s="19" t="s">
        <v>1720</v>
      </c>
      <c r="O2072" s="19" t="s">
        <v>500</v>
      </c>
      <c r="P2072" s="129" t="e">
        <f>VLOOKUP(I2072,#REF!,5,0)</f>
        <v>#REF!</v>
      </c>
      <c r="Q2072" s="19" t="s">
        <v>654</v>
      </c>
    </row>
    <row r="2073" spans="1:17" hidden="1">
      <c r="A2073" s="11">
        <v>2146</v>
      </c>
      <c r="B2073" s="12">
        <v>44943</v>
      </c>
      <c r="C2073" s="20" t="s">
        <v>764</v>
      </c>
      <c r="D2073" s="15" t="s">
        <v>1263</v>
      </c>
      <c r="I2073" s="11" t="s">
        <v>39</v>
      </c>
      <c r="J2073" s="11">
        <v>10</v>
      </c>
      <c r="K2073" s="13" t="e">
        <f>VLOOKUP(I2073,#REF!,2,0)</f>
        <v>#REF!</v>
      </c>
      <c r="L2073" s="17" t="e">
        <f>VLOOKUP(I2073,#REF!,6,0)</f>
        <v>#REF!</v>
      </c>
      <c r="M2073" s="30" t="e">
        <f t="shared" si="77"/>
        <v>#REF!</v>
      </c>
      <c r="N2073" s="19" t="s">
        <v>1721</v>
      </c>
      <c r="O2073" s="19" t="s">
        <v>1345</v>
      </c>
      <c r="P2073" s="129" t="e">
        <f>VLOOKUP(I2073,#REF!,5,0)</f>
        <v>#REF!</v>
      </c>
      <c r="Q2073" s="19" t="s">
        <v>654</v>
      </c>
    </row>
    <row r="2074" spans="1:17" hidden="1">
      <c r="A2074" s="11">
        <v>2147</v>
      </c>
      <c r="B2074" s="12">
        <v>44943</v>
      </c>
      <c r="C2074" s="20" t="s">
        <v>764</v>
      </c>
      <c r="D2074" s="15" t="s">
        <v>1263</v>
      </c>
      <c r="I2074" s="11" t="s">
        <v>37</v>
      </c>
      <c r="J2074" s="11">
        <v>10</v>
      </c>
      <c r="K2074" s="13" t="e">
        <f>VLOOKUP(I2074,#REF!,2,0)</f>
        <v>#REF!</v>
      </c>
      <c r="L2074" s="17" t="e">
        <f>VLOOKUP(I2074,#REF!,6,0)</f>
        <v>#REF!</v>
      </c>
      <c r="M2074" s="30" t="e">
        <f t="shared" si="77"/>
        <v>#REF!</v>
      </c>
      <c r="N2074" s="19" t="s">
        <v>1721</v>
      </c>
      <c r="O2074" s="19" t="s">
        <v>1345</v>
      </c>
      <c r="P2074" s="129" t="e">
        <f>VLOOKUP(I2074,#REF!,5,0)</f>
        <v>#REF!</v>
      </c>
      <c r="Q2074" s="19" t="s">
        <v>654</v>
      </c>
    </row>
    <row r="2075" spans="1:17" hidden="1">
      <c r="A2075" s="11">
        <v>2148</v>
      </c>
      <c r="B2075" s="12">
        <v>44943</v>
      </c>
      <c r="C2075" s="20" t="s">
        <v>764</v>
      </c>
      <c r="D2075" s="15" t="s">
        <v>1254</v>
      </c>
      <c r="I2075" s="11" t="s">
        <v>26</v>
      </c>
      <c r="J2075" s="11">
        <v>10</v>
      </c>
      <c r="K2075" s="13" t="e">
        <f>VLOOKUP(I2075,#REF!,2,0)</f>
        <v>#REF!</v>
      </c>
      <c r="L2075" s="17" t="e">
        <f>VLOOKUP(I2075,#REF!,6,0)</f>
        <v>#REF!</v>
      </c>
      <c r="M2075" s="30" t="e">
        <f t="shared" si="77"/>
        <v>#REF!</v>
      </c>
      <c r="N2075" s="19" t="s">
        <v>1722</v>
      </c>
      <c r="O2075" s="19" t="s">
        <v>734</v>
      </c>
      <c r="P2075" s="129" t="e">
        <f>VLOOKUP(I2075,#REF!,5,0)</f>
        <v>#REF!</v>
      </c>
      <c r="Q2075" s="19" t="s">
        <v>655</v>
      </c>
    </row>
    <row r="2076" spans="1:17">
      <c r="A2076" s="11">
        <v>2149</v>
      </c>
      <c r="B2076" s="12">
        <v>44943</v>
      </c>
      <c r="C2076" s="20" t="s">
        <v>764</v>
      </c>
      <c r="D2076" s="15" t="s">
        <v>1254</v>
      </c>
      <c r="I2076" s="11" t="s">
        <v>25</v>
      </c>
      <c r="J2076" s="11">
        <v>6</v>
      </c>
      <c r="K2076" s="13" t="e">
        <f>VLOOKUP(I2076,#REF!,2,0)</f>
        <v>#REF!</v>
      </c>
      <c r="L2076" s="17" t="e">
        <f>VLOOKUP(I2076,#REF!,6,0)</f>
        <v>#REF!</v>
      </c>
      <c r="M2076" s="30" t="e">
        <f t="shared" si="77"/>
        <v>#REF!</v>
      </c>
      <c r="N2076" s="19" t="s">
        <v>1722</v>
      </c>
      <c r="O2076" s="19" t="s">
        <v>734</v>
      </c>
      <c r="P2076" s="129" t="e">
        <f>VLOOKUP(I2076,#REF!,5,0)</f>
        <v>#REF!</v>
      </c>
      <c r="Q2076" s="19" t="s">
        <v>655</v>
      </c>
    </row>
    <row r="2077" spans="1:17" hidden="1">
      <c r="A2077" s="11">
        <v>2150</v>
      </c>
      <c r="B2077" s="12">
        <v>44943</v>
      </c>
      <c r="C2077" s="20" t="s">
        <v>764</v>
      </c>
      <c r="D2077" s="15" t="s">
        <v>1254</v>
      </c>
      <c r="I2077" s="11" t="s">
        <v>21</v>
      </c>
      <c r="J2077" s="11">
        <v>10</v>
      </c>
      <c r="K2077" s="13" t="e">
        <f>VLOOKUP(I2077,#REF!,2,0)</f>
        <v>#REF!</v>
      </c>
      <c r="L2077" s="17" t="e">
        <f>VLOOKUP(I2077,#REF!,6,0)</f>
        <v>#REF!</v>
      </c>
      <c r="M2077" s="30" t="e">
        <f t="shared" si="77"/>
        <v>#REF!</v>
      </c>
      <c r="N2077" s="19" t="s">
        <v>1722</v>
      </c>
      <c r="O2077" s="19" t="s">
        <v>734</v>
      </c>
      <c r="P2077" s="129" t="e">
        <f>VLOOKUP(I2077,#REF!,5,0)</f>
        <v>#REF!</v>
      </c>
      <c r="Q2077" s="19" t="s">
        <v>655</v>
      </c>
    </row>
    <row r="2078" spans="1:17" hidden="1">
      <c r="A2078" s="11">
        <v>2151</v>
      </c>
      <c r="B2078" s="12">
        <v>44943</v>
      </c>
      <c r="C2078" s="20" t="s">
        <v>764</v>
      </c>
      <c r="D2078" s="15" t="s">
        <v>867</v>
      </c>
      <c r="I2078" s="11" t="s">
        <v>31</v>
      </c>
      <c r="J2078" s="11">
        <v>5</v>
      </c>
      <c r="K2078" s="13" t="e">
        <f>VLOOKUP(I2078,#REF!,2,0)</f>
        <v>#REF!</v>
      </c>
      <c r="L2078" s="17" t="e">
        <f>VLOOKUP(I2078,#REF!,6,0)</f>
        <v>#REF!</v>
      </c>
      <c r="M2078" s="30" t="e">
        <f t="shared" si="77"/>
        <v>#REF!</v>
      </c>
      <c r="N2078" s="19" t="s">
        <v>1723</v>
      </c>
      <c r="O2078" s="19" t="s">
        <v>755</v>
      </c>
      <c r="P2078" s="129" t="e">
        <f>VLOOKUP(I2078,#REF!,5,0)</f>
        <v>#REF!</v>
      </c>
      <c r="Q2078" s="19" t="s">
        <v>655</v>
      </c>
    </row>
    <row r="2079" spans="1:17" hidden="1">
      <c r="A2079" s="11">
        <v>2152</v>
      </c>
      <c r="B2079" s="12">
        <v>44943</v>
      </c>
      <c r="C2079" s="20" t="s">
        <v>764</v>
      </c>
      <c r="D2079" s="15" t="s">
        <v>867</v>
      </c>
      <c r="I2079" s="11" t="s">
        <v>26</v>
      </c>
      <c r="J2079" s="11">
        <v>10</v>
      </c>
      <c r="K2079" s="13" t="e">
        <f>VLOOKUP(I2079,#REF!,2,0)</f>
        <v>#REF!</v>
      </c>
      <c r="L2079" s="17" t="e">
        <f>VLOOKUP(I2079,#REF!,6,0)</f>
        <v>#REF!</v>
      </c>
      <c r="M2079" s="30" t="e">
        <f t="shared" si="77"/>
        <v>#REF!</v>
      </c>
      <c r="N2079" s="19" t="s">
        <v>1723</v>
      </c>
      <c r="O2079" s="19" t="s">
        <v>755</v>
      </c>
      <c r="P2079" s="129" t="e">
        <f>VLOOKUP(I2079,#REF!,5,0)</f>
        <v>#REF!</v>
      </c>
      <c r="Q2079" s="19" t="s">
        <v>656</v>
      </c>
    </row>
    <row r="2080" spans="1:17">
      <c r="A2080" s="11">
        <v>2153</v>
      </c>
      <c r="B2080" s="12">
        <v>44943</v>
      </c>
      <c r="C2080" s="20" t="s">
        <v>764</v>
      </c>
      <c r="D2080" s="15" t="s">
        <v>867</v>
      </c>
      <c r="I2080" s="11" t="s">
        <v>25</v>
      </c>
      <c r="J2080" s="11">
        <v>10</v>
      </c>
      <c r="K2080" s="13" t="e">
        <f>VLOOKUP(I2080,#REF!,2,0)</f>
        <v>#REF!</v>
      </c>
      <c r="L2080" s="17" t="e">
        <f>VLOOKUP(I2080,#REF!,6,0)</f>
        <v>#REF!</v>
      </c>
      <c r="M2080" s="30" t="e">
        <f t="shared" si="77"/>
        <v>#REF!</v>
      </c>
      <c r="N2080" s="19" t="s">
        <v>1723</v>
      </c>
      <c r="O2080" s="19" t="s">
        <v>755</v>
      </c>
      <c r="P2080" s="129" t="e">
        <f>VLOOKUP(I2080,#REF!,5,0)</f>
        <v>#REF!</v>
      </c>
      <c r="Q2080" s="19" t="s">
        <v>656</v>
      </c>
    </row>
    <row r="2081" spans="1:17" hidden="1">
      <c r="A2081" s="11">
        <v>2154</v>
      </c>
      <c r="B2081" s="12">
        <v>44943</v>
      </c>
      <c r="C2081" s="20" t="s">
        <v>764</v>
      </c>
      <c r="D2081" s="15" t="s">
        <v>867</v>
      </c>
      <c r="I2081" s="11" t="s">
        <v>21</v>
      </c>
      <c r="J2081" s="11">
        <v>10</v>
      </c>
      <c r="K2081" s="13" t="e">
        <f>VLOOKUP(I2081,#REF!,2,0)</f>
        <v>#REF!</v>
      </c>
      <c r="L2081" s="17" t="e">
        <f>VLOOKUP(I2081,#REF!,6,0)</f>
        <v>#REF!</v>
      </c>
      <c r="M2081" s="30" t="e">
        <f t="shared" si="77"/>
        <v>#REF!</v>
      </c>
      <c r="N2081" s="19" t="s">
        <v>1723</v>
      </c>
      <c r="O2081" s="19" t="s">
        <v>755</v>
      </c>
      <c r="P2081" s="129" t="e">
        <f>VLOOKUP(I2081,#REF!,5,0)</f>
        <v>#REF!</v>
      </c>
      <c r="Q2081" s="19" t="s">
        <v>657</v>
      </c>
    </row>
    <row r="2082" spans="1:17" hidden="1">
      <c r="A2082" s="11">
        <v>2155</v>
      </c>
      <c r="B2082" s="12">
        <v>44943</v>
      </c>
      <c r="C2082" s="20" t="s">
        <v>764</v>
      </c>
      <c r="D2082" s="15" t="s">
        <v>867</v>
      </c>
      <c r="I2082" s="11" t="s">
        <v>41</v>
      </c>
      <c r="J2082" s="11">
        <v>10</v>
      </c>
      <c r="K2082" s="13" t="e">
        <f>VLOOKUP(I2082,#REF!,2,0)</f>
        <v>#REF!</v>
      </c>
      <c r="L2082" s="17" t="e">
        <f>VLOOKUP(I2082,#REF!,6,0)</f>
        <v>#REF!</v>
      </c>
      <c r="M2082" s="30" t="e">
        <f t="shared" si="77"/>
        <v>#REF!</v>
      </c>
      <c r="N2082" s="19" t="s">
        <v>1723</v>
      </c>
      <c r="O2082" s="19" t="s">
        <v>755</v>
      </c>
      <c r="P2082" s="129" t="e">
        <f>VLOOKUP(I2082,#REF!,5,0)</f>
        <v>#REF!</v>
      </c>
      <c r="Q2082" s="19" t="s">
        <v>657</v>
      </c>
    </row>
    <row r="2083" spans="1:17" hidden="1">
      <c r="A2083" s="11">
        <v>2156</v>
      </c>
      <c r="B2083" s="12">
        <v>44943</v>
      </c>
      <c r="C2083" s="20" t="s">
        <v>764</v>
      </c>
      <c r="D2083" s="15" t="s">
        <v>867</v>
      </c>
      <c r="I2083" s="11" t="s">
        <v>39</v>
      </c>
      <c r="J2083" s="11">
        <v>10</v>
      </c>
      <c r="K2083" s="13" t="e">
        <f>VLOOKUP(I2083,#REF!,2,0)</f>
        <v>#REF!</v>
      </c>
      <c r="L2083" s="17" t="e">
        <f>VLOOKUP(I2083,#REF!,6,0)</f>
        <v>#REF!</v>
      </c>
      <c r="M2083" s="30" t="e">
        <f t="shared" si="77"/>
        <v>#REF!</v>
      </c>
      <c r="N2083" s="19" t="s">
        <v>1723</v>
      </c>
      <c r="O2083" s="19" t="s">
        <v>755</v>
      </c>
      <c r="P2083" s="129" t="e">
        <f>VLOOKUP(I2083,#REF!,5,0)</f>
        <v>#REF!</v>
      </c>
      <c r="Q2083" s="19" t="s">
        <v>657</v>
      </c>
    </row>
    <row r="2084" spans="1:17" hidden="1">
      <c r="A2084" s="11">
        <v>2157</v>
      </c>
      <c r="B2084" s="12">
        <v>44943</v>
      </c>
      <c r="C2084" s="20" t="s">
        <v>764</v>
      </c>
      <c r="D2084" s="15" t="s">
        <v>867</v>
      </c>
      <c r="I2084" s="11" t="s">
        <v>35</v>
      </c>
      <c r="J2084" s="11">
        <v>10</v>
      </c>
      <c r="K2084" s="13" t="e">
        <f>VLOOKUP(I2084,#REF!,2,0)</f>
        <v>#REF!</v>
      </c>
      <c r="L2084" s="17" t="e">
        <f>VLOOKUP(I2084,#REF!,6,0)</f>
        <v>#REF!</v>
      </c>
      <c r="M2084" s="30" t="e">
        <f t="shared" si="77"/>
        <v>#REF!</v>
      </c>
      <c r="N2084" s="19" t="s">
        <v>1723</v>
      </c>
      <c r="O2084" s="19" t="s">
        <v>755</v>
      </c>
      <c r="P2084" s="129" t="e">
        <f>VLOOKUP(I2084,#REF!,5,0)</f>
        <v>#REF!</v>
      </c>
      <c r="Q2084" s="19" t="s">
        <v>657</v>
      </c>
    </row>
    <row r="2085" spans="1:17" hidden="1">
      <c r="A2085" s="11">
        <v>2158</v>
      </c>
      <c r="B2085" s="12">
        <v>44943</v>
      </c>
      <c r="C2085" s="20" t="s">
        <v>764</v>
      </c>
      <c r="D2085" s="15" t="s">
        <v>218</v>
      </c>
      <c r="I2085" s="11" t="s">
        <v>31</v>
      </c>
      <c r="J2085" s="11">
        <v>3</v>
      </c>
      <c r="K2085" s="13" t="e">
        <f>VLOOKUP(I2085,#REF!,2,0)</f>
        <v>#REF!</v>
      </c>
      <c r="L2085" s="17" t="e">
        <f>VLOOKUP(I2085,#REF!,6,0)</f>
        <v>#REF!</v>
      </c>
      <c r="M2085" s="30" t="e">
        <f t="shared" si="77"/>
        <v>#REF!</v>
      </c>
      <c r="N2085" s="19" t="s">
        <v>1724</v>
      </c>
      <c r="O2085" s="19" t="s">
        <v>521</v>
      </c>
      <c r="P2085" s="129" t="e">
        <f>VLOOKUP(I2085,#REF!,5,0)</f>
        <v>#REF!</v>
      </c>
      <c r="Q2085" s="19" t="s">
        <v>657</v>
      </c>
    </row>
    <row r="2086" spans="1:17" hidden="1">
      <c r="A2086" s="11">
        <v>2159</v>
      </c>
      <c r="B2086" s="12">
        <v>44943</v>
      </c>
      <c r="C2086" s="20" t="s">
        <v>764</v>
      </c>
      <c r="D2086" s="15" t="s">
        <v>218</v>
      </c>
      <c r="I2086" s="11" t="s">
        <v>26</v>
      </c>
      <c r="J2086" s="11">
        <v>3</v>
      </c>
      <c r="K2086" s="13" t="e">
        <f>VLOOKUP(I2086,#REF!,2,0)</f>
        <v>#REF!</v>
      </c>
      <c r="L2086" s="17" t="e">
        <f>VLOOKUP(I2086,#REF!,6,0)</f>
        <v>#REF!</v>
      </c>
      <c r="M2086" s="30" t="e">
        <f t="shared" si="77"/>
        <v>#REF!</v>
      </c>
      <c r="N2086" s="19" t="s">
        <v>1724</v>
      </c>
      <c r="O2086" s="19" t="s">
        <v>521</v>
      </c>
      <c r="P2086" s="129" t="e">
        <f>VLOOKUP(I2086,#REF!,5,0)</f>
        <v>#REF!</v>
      </c>
      <c r="Q2086" s="19" t="s">
        <v>658</v>
      </c>
    </row>
    <row r="2087" spans="1:17">
      <c r="A2087" s="11">
        <v>2160</v>
      </c>
      <c r="B2087" s="12">
        <v>44943</v>
      </c>
      <c r="C2087" s="20" t="s">
        <v>764</v>
      </c>
      <c r="D2087" s="15" t="s">
        <v>218</v>
      </c>
      <c r="I2087" s="11" t="s">
        <v>25</v>
      </c>
      <c r="J2087" s="11">
        <v>3</v>
      </c>
      <c r="K2087" s="13" t="e">
        <f>VLOOKUP(I2087,#REF!,2,0)</f>
        <v>#REF!</v>
      </c>
      <c r="L2087" s="17" t="e">
        <f>VLOOKUP(I2087,#REF!,6,0)</f>
        <v>#REF!</v>
      </c>
      <c r="M2087" s="30" t="e">
        <f t="shared" si="77"/>
        <v>#REF!</v>
      </c>
      <c r="N2087" s="19" t="s">
        <v>1724</v>
      </c>
      <c r="O2087" s="19" t="s">
        <v>521</v>
      </c>
      <c r="P2087" s="129" t="e">
        <f>VLOOKUP(I2087,#REF!,5,0)</f>
        <v>#REF!</v>
      </c>
      <c r="Q2087" s="19" t="s">
        <v>658</v>
      </c>
    </row>
    <row r="2088" spans="1:17" hidden="1">
      <c r="A2088" s="11">
        <v>2161</v>
      </c>
      <c r="B2088" s="12">
        <v>44943</v>
      </c>
      <c r="C2088" s="20" t="s">
        <v>764</v>
      </c>
      <c r="D2088" s="15" t="s">
        <v>218</v>
      </c>
      <c r="I2088" s="11" t="s">
        <v>21</v>
      </c>
      <c r="J2088" s="11">
        <v>3</v>
      </c>
      <c r="K2088" s="13" t="e">
        <f>VLOOKUP(I2088,#REF!,2,0)</f>
        <v>#REF!</v>
      </c>
      <c r="L2088" s="17" t="e">
        <f>VLOOKUP(I2088,#REF!,6,0)</f>
        <v>#REF!</v>
      </c>
      <c r="M2088" s="30" t="e">
        <f t="shared" si="77"/>
        <v>#REF!</v>
      </c>
      <c r="N2088" s="19" t="s">
        <v>1724</v>
      </c>
      <c r="O2088" s="19" t="s">
        <v>521</v>
      </c>
      <c r="P2088" s="129" t="e">
        <f>VLOOKUP(I2088,#REF!,5,0)</f>
        <v>#REF!</v>
      </c>
      <c r="Q2088" s="19" t="s">
        <v>659</v>
      </c>
    </row>
    <row r="2089" spans="1:17" hidden="1">
      <c r="A2089" s="11">
        <v>2162</v>
      </c>
      <c r="B2089" s="12">
        <v>44943</v>
      </c>
      <c r="C2089" s="20" t="s">
        <v>764</v>
      </c>
      <c r="D2089" s="15" t="s">
        <v>218</v>
      </c>
      <c r="I2089" s="11" t="s">
        <v>41</v>
      </c>
      <c r="J2089" s="172">
        <v>0</v>
      </c>
      <c r="K2089" s="13" t="e">
        <f>VLOOKUP(I2089,#REF!,2,0)</f>
        <v>#REF!</v>
      </c>
      <c r="L2089" s="17" t="e">
        <f>VLOOKUP(I2089,#REF!,6,0)</f>
        <v>#REF!</v>
      </c>
      <c r="M2089" s="30" t="e">
        <f t="shared" si="77"/>
        <v>#REF!</v>
      </c>
      <c r="N2089" s="19" t="s">
        <v>1724</v>
      </c>
      <c r="O2089" s="19" t="s">
        <v>521</v>
      </c>
      <c r="P2089" s="129" t="e">
        <f>VLOOKUP(I2089,#REF!,5,0)</f>
        <v>#REF!</v>
      </c>
      <c r="Q2089" s="19" t="s">
        <v>659</v>
      </c>
    </row>
    <row r="2090" spans="1:17" hidden="1">
      <c r="A2090" s="11">
        <v>2163</v>
      </c>
      <c r="B2090" s="12">
        <v>44943</v>
      </c>
      <c r="C2090" s="20" t="s">
        <v>764</v>
      </c>
      <c r="D2090" s="15" t="s">
        <v>218</v>
      </c>
      <c r="I2090" s="11" t="s">
        <v>35</v>
      </c>
      <c r="J2090" s="11">
        <v>3</v>
      </c>
      <c r="K2090" s="13" t="e">
        <f>VLOOKUP(I2090,#REF!,2,0)</f>
        <v>#REF!</v>
      </c>
      <c r="L2090" s="17" t="e">
        <f>VLOOKUP(I2090,#REF!,6,0)</f>
        <v>#REF!</v>
      </c>
      <c r="M2090" s="30" t="e">
        <f t="shared" si="77"/>
        <v>#REF!</v>
      </c>
      <c r="N2090" s="19" t="s">
        <v>1724</v>
      </c>
      <c r="O2090" s="19" t="s">
        <v>521</v>
      </c>
      <c r="P2090" s="129" t="e">
        <f>VLOOKUP(I2090,#REF!,5,0)</f>
        <v>#REF!</v>
      </c>
      <c r="Q2090" s="19" t="s">
        <v>659</v>
      </c>
    </row>
    <row r="2091" spans="1:17" hidden="1">
      <c r="A2091" s="11">
        <v>2164</v>
      </c>
      <c r="B2091" s="12">
        <v>44943</v>
      </c>
      <c r="C2091" s="20" t="s">
        <v>764</v>
      </c>
      <c r="D2091" s="15" t="s">
        <v>322</v>
      </c>
      <c r="I2091" s="11" t="s">
        <v>31</v>
      </c>
      <c r="J2091" s="11">
        <v>5</v>
      </c>
      <c r="K2091" s="13" t="e">
        <f>VLOOKUP(I2091,#REF!,2,0)</f>
        <v>#REF!</v>
      </c>
      <c r="L2091" s="17" t="e">
        <f>VLOOKUP(I2091,#REF!,6,0)</f>
        <v>#REF!</v>
      </c>
      <c r="M2091" s="30" t="e">
        <f t="shared" si="77"/>
        <v>#REF!</v>
      </c>
      <c r="N2091" s="19" t="s">
        <v>1725</v>
      </c>
      <c r="O2091" s="19" t="s">
        <v>479</v>
      </c>
      <c r="P2091" s="129" t="e">
        <f>VLOOKUP(I2091,#REF!,5,0)</f>
        <v>#REF!</v>
      </c>
      <c r="Q2091" s="19" t="s">
        <v>660</v>
      </c>
    </row>
    <row r="2092" spans="1:17" hidden="1">
      <c r="A2092" s="11">
        <v>2165</v>
      </c>
      <c r="B2092" s="12">
        <v>44943</v>
      </c>
      <c r="C2092" s="20" t="s">
        <v>764</v>
      </c>
      <c r="D2092" s="15" t="s">
        <v>322</v>
      </c>
      <c r="I2092" s="11" t="s">
        <v>26</v>
      </c>
      <c r="J2092" s="11">
        <v>10</v>
      </c>
      <c r="K2092" s="13" t="e">
        <f>VLOOKUP(I2092,#REF!,2,0)</f>
        <v>#REF!</v>
      </c>
      <c r="L2092" s="17" t="e">
        <f>VLOOKUP(I2092,#REF!,6,0)</f>
        <v>#REF!</v>
      </c>
      <c r="M2092" s="30" t="e">
        <f t="shared" si="77"/>
        <v>#REF!</v>
      </c>
      <c r="N2092" s="19" t="s">
        <v>1725</v>
      </c>
      <c r="O2092" s="19" t="s">
        <v>479</v>
      </c>
      <c r="P2092" s="129" t="e">
        <f>VLOOKUP(I2092,#REF!,5,0)</f>
        <v>#REF!</v>
      </c>
      <c r="Q2092" s="19" t="s">
        <v>660</v>
      </c>
    </row>
    <row r="2093" spans="1:17" hidden="1">
      <c r="A2093" s="11">
        <v>2166</v>
      </c>
      <c r="B2093" s="12">
        <v>44943</v>
      </c>
      <c r="C2093" s="20" t="s">
        <v>764</v>
      </c>
      <c r="D2093" s="15" t="s">
        <v>322</v>
      </c>
      <c r="I2093" s="11" t="s">
        <v>21</v>
      </c>
      <c r="J2093" s="11">
        <v>5</v>
      </c>
      <c r="K2093" s="13" t="e">
        <f>VLOOKUP(I2093,#REF!,2,0)</f>
        <v>#REF!</v>
      </c>
      <c r="L2093" s="17" t="e">
        <f>VLOOKUP(I2093,#REF!,6,0)</f>
        <v>#REF!</v>
      </c>
      <c r="M2093" s="30" t="e">
        <f t="shared" si="77"/>
        <v>#REF!</v>
      </c>
      <c r="N2093" s="19" t="s">
        <v>1725</v>
      </c>
      <c r="O2093" s="19" t="s">
        <v>479</v>
      </c>
      <c r="P2093" s="129" t="e">
        <f>VLOOKUP(I2093,#REF!,5,0)</f>
        <v>#REF!</v>
      </c>
      <c r="Q2093" s="19" t="s">
        <v>660</v>
      </c>
    </row>
    <row r="2094" spans="1:17" hidden="1">
      <c r="A2094" s="11">
        <v>2167</v>
      </c>
      <c r="B2094" s="12">
        <v>44943</v>
      </c>
      <c r="C2094" s="20" t="s">
        <v>764</v>
      </c>
      <c r="D2094" s="15" t="s">
        <v>322</v>
      </c>
      <c r="I2094" s="11" t="s">
        <v>35</v>
      </c>
      <c r="J2094" s="11">
        <v>10</v>
      </c>
      <c r="K2094" s="13" t="e">
        <f>VLOOKUP(I2094,#REF!,2,0)</f>
        <v>#REF!</v>
      </c>
      <c r="L2094" s="17" t="e">
        <f>VLOOKUP(I2094,#REF!,6,0)</f>
        <v>#REF!</v>
      </c>
      <c r="M2094" s="30" t="e">
        <f t="shared" si="77"/>
        <v>#REF!</v>
      </c>
      <c r="N2094" s="19" t="s">
        <v>1725</v>
      </c>
      <c r="O2094" s="19" t="s">
        <v>479</v>
      </c>
      <c r="P2094" s="129" t="e">
        <f>VLOOKUP(I2094,#REF!,5,0)</f>
        <v>#REF!</v>
      </c>
      <c r="Q2094" s="19" t="s">
        <v>660</v>
      </c>
    </row>
    <row r="2095" spans="1:17" hidden="1">
      <c r="A2095" s="11">
        <v>2168</v>
      </c>
      <c r="B2095" s="12">
        <v>44943</v>
      </c>
      <c r="C2095" s="20" t="s">
        <v>764</v>
      </c>
      <c r="D2095" s="15" t="s">
        <v>385</v>
      </c>
      <c r="I2095" s="11" t="s">
        <v>26</v>
      </c>
      <c r="J2095" s="11">
        <v>4</v>
      </c>
      <c r="K2095" s="13" t="e">
        <f>VLOOKUP(I2095,#REF!,2,0)</f>
        <v>#REF!</v>
      </c>
      <c r="L2095" s="17" t="e">
        <f>VLOOKUP(I2095,#REF!,6,0)</f>
        <v>#REF!</v>
      </c>
      <c r="M2095" s="30" t="e">
        <f t="shared" si="77"/>
        <v>#REF!</v>
      </c>
      <c r="N2095" s="19" t="s">
        <v>1726</v>
      </c>
      <c r="O2095" s="19" t="s">
        <v>491</v>
      </c>
      <c r="P2095" s="129" t="e">
        <f>VLOOKUP(I2095,#REF!,5,0)</f>
        <v>#REF!</v>
      </c>
      <c r="Q2095" s="19" t="s">
        <v>661</v>
      </c>
    </row>
    <row r="2096" spans="1:17">
      <c r="A2096" s="11">
        <v>2169</v>
      </c>
      <c r="B2096" s="12">
        <v>44943</v>
      </c>
      <c r="C2096" s="20" t="s">
        <v>764</v>
      </c>
      <c r="D2096" s="15" t="s">
        <v>385</v>
      </c>
      <c r="I2096" s="11" t="s">
        <v>25</v>
      </c>
      <c r="J2096" s="11">
        <v>3</v>
      </c>
      <c r="K2096" s="13" t="e">
        <f>VLOOKUP(I2096,#REF!,2,0)</f>
        <v>#REF!</v>
      </c>
      <c r="L2096" s="17" t="e">
        <f>VLOOKUP(I2096,#REF!,6,0)</f>
        <v>#REF!</v>
      </c>
      <c r="M2096" s="30" t="e">
        <f t="shared" si="77"/>
        <v>#REF!</v>
      </c>
      <c r="N2096" s="19" t="s">
        <v>1726</v>
      </c>
      <c r="O2096" s="19" t="s">
        <v>491</v>
      </c>
      <c r="P2096" s="129" t="e">
        <f>VLOOKUP(I2096,#REF!,5,0)</f>
        <v>#REF!</v>
      </c>
      <c r="Q2096" s="19" t="s">
        <v>661</v>
      </c>
    </row>
    <row r="2097" spans="1:17" hidden="1">
      <c r="A2097" s="11">
        <v>2170</v>
      </c>
      <c r="B2097" s="12">
        <v>44943</v>
      </c>
      <c r="C2097" s="20" t="s">
        <v>764</v>
      </c>
      <c r="D2097" s="15" t="s">
        <v>385</v>
      </c>
      <c r="I2097" s="11" t="s">
        <v>21</v>
      </c>
      <c r="J2097" s="11">
        <v>3</v>
      </c>
      <c r="K2097" s="13" t="e">
        <f>VLOOKUP(I2097,#REF!,2,0)</f>
        <v>#REF!</v>
      </c>
      <c r="L2097" s="17" t="e">
        <f>VLOOKUP(I2097,#REF!,6,0)</f>
        <v>#REF!</v>
      </c>
      <c r="M2097" s="30" t="e">
        <f t="shared" si="77"/>
        <v>#REF!</v>
      </c>
      <c r="N2097" s="19" t="s">
        <v>1726</v>
      </c>
      <c r="O2097" s="19" t="s">
        <v>491</v>
      </c>
      <c r="P2097" s="129" t="e">
        <f>VLOOKUP(I2097,#REF!,5,0)</f>
        <v>#REF!</v>
      </c>
      <c r="Q2097" s="19" t="s">
        <v>661</v>
      </c>
    </row>
    <row r="2098" spans="1:17" hidden="1">
      <c r="A2098" s="11">
        <v>2171</v>
      </c>
      <c r="B2098" s="12">
        <v>44943</v>
      </c>
      <c r="C2098" s="20" t="s">
        <v>764</v>
      </c>
      <c r="D2098" s="15" t="s">
        <v>385</v>
      </c>
      <c r="I2098" s="11" t="s">
        <v>43</v>
      </c>
      <c r="J2098" s="11">
        <v>2</v>
      </c>
      <c r="K2098" s="13" t="e">
        <f>VLOOKUP(I2098,#REF!,2,0)</f>
        <v>#REF!</v>
      </c>
      <c r="L2098" s="17" t="e">
        <f>VLOOKUP(I2098,#REF!,6,0)</f>
        <v>#REF!</v>
      </c>
      <c r="M2098" s="30" t="e">
        <f t="shared" ref="M2098:M2161" si="78">J2098*L2098</f>
        <v>#REF!</v>
      </c>
      <c r="N2098" s="19" t="s">
        <v>1726</v>
      </c>
      <c r="O2098" s="19" t="s">
        <v>491</v>
      </c>
      <c r="P2098" s="129" t="e">
        <f>VLOOKUP(I2098,#REF!,5,0)</f>
        <v>#REF!</v>
      </c>
      <c r="Q2098" s="19" t="s">
        <v>662</v>
      </c>
    </row>
    <row r="2099" spans="1:17" hidden="1">
      <c r="A2099" s="11">
        <v>2172</v>
      </c>
      <c r="B2099" s="12">
        <v>44943</v>
      </c>
      <c r="C2099" s="20" t="s">
        <v>764</v>
      </c>
      <c r="D2099" s="15" t="s">
        <v>385</v>
      </c>
      <c r="I2099" s="11" t="s">
        <v>38</v>
      </c>
      <c r="J2099" s="11">
        <v>2</v>
      </c>
      <c r="K2099" s="13" t="e">
        <f>VLOOKUP(I2099,#REF!,2,0)</f>
        <v>#REF!</v>
      </c>
      <c r="L2099" s="17" t="e">
        <f>VLOOKUP(I2099,#REF!,6,0)</f>
        <v>#REF!</v>
      </c>
      <c r="M2099" s="30" t="e">
        <f t="shared" si="78"/>
        <v>#REF!</v>
      </c>
      <c r="N2099" s="19" t="s">
        <v>1726</v>
      </c>
      <c r="O2099" s="19" t="s">
        <v>491</v>
      </c>
      <c r="P2099" s="129" t="e">
        <f>VLOOKUP(I2099,#REF!,5,0)</f>
        <v>#REF!</v>
      </c>
      <c r="Q2099" s="19" t="s">
        <v>662</v>
      </c>
    </row>
    <row r="2100" spans="1:17" hidden="1">
      <c r="A2100" s="11">
        <v>2173</v>
      </c>
      <c r="B2100" s="12">
        <v>44943</v>
      </c>
      <c r="C2100" s="20" t="s">
        <v>764</v>
      </c>
      <c r="D2100" s="15" t="s">
        <v>385</v>
      </c>
      <c r="I2100" s="11" t="s">
        <v>39</v>
      </c>
      <c r="J2100" s="11">
        <v>2</v>
      </c>
      <c r="K2100" s="13" t="e">
        <f>VLOOKUP(I2100,#REF!,2,0)</f>
        <v>#REF!</v>
      </c>
      <c r="L2100" s="17" t="e">
        <f>VLOOKUP(I2100,#REF!,6,0)</f>
        <v>#REF!</v>
      </c>
      <c r="M2100" s="30" t="e">
        <f t="shared" si="78"/>
        <v>#REF!</v>
      </c>
      <c r="N2100" s="19" t="s">
        <v>1726</v>
      </c>
      <c r="O2100" s="19" t="s">
        <v>491</v>
      </c>
      <c r="P2100" s="129" t="e">
        <f>VLOOKUP(I2100,#REF!,5,0)</f>
        <v>#REF!</v>
      </c>
      <c r="Q2100" s="19" t="s">
        <v>662</v>
      </c>
    </row>
    <row r="2101" spans="1:17" hidden="1">
      <c r="A2101" s="11">
        <v>2174</v>
      </c>
      <c r="B2101" s="12">
        <v>44943</v>
      </c>
      <c r="C2101" s="20" t="s">
        <v>764</v>
      </c>
      <c r="D2101" s="15" t="s">
        <v>385</v>
      </c>
      <c r="I2101" s="11" t="s">
        <v>35</v>
      </c>
      <c r="J2101" s="11">
        <v>4</v>
      </c>
      <c r="K2101" s="13" t="e">
        <f>VLOOKUP(I2101,#REF!,2,0)</f>
        <v>#REF!</v>
      </c>
      <c r="L2101" s="17" t="e">
        <f>VLOOKUP(I2101,#REF!,6,0)</f>
        <v>#REF!</v>
      </c>
      <c r="M2101" s="30" t="e">
        <f t="shared" si="78"/>
        <v>#REF!</v>
      </c>
      <c r="N2101" s="19" t="s">
        <v>1726</v>
      </c>
      <c r="O2101" s="19" t="s">
        <v>491</v>
      </c>
      <c r="P2101" s="129" t="e">
        <f>VLOOKUP(I2101,#REF!,5,0)</f>
        <v>#REF!</v>
      </c>
      <c r="Q2101" s="19" t="s">
        <v>663</v>
      </c>
    </row>
    <row r="2102" spans="1:17" hidden="1">
      <c r="A2102" s="11">
        <v>2175</v>
      </c>
      <c r="B2102" s="12">
        <v>44943</v>
      </c>
      <c r="C2102" s="14" t="s">
        <v>764</v>
      </c>
      <c r="D2102" s="15" t="s">
        <v>1748</v>
      </c>
      <c r="I2102" s="11" t="s">
        <v>31</v>
      </c>
      <c r="J2102" s="11">
        <v>5</v>
      </c>
      <c r="K2102" s="13" t="e">
        <f>VLOOKUP(I2102,#REF!,2,0)</f>
        <v>#REF!</v>
      </c>
      <c r="L2102" s="17" t="e">
        <f>VLOOKUP(I2102,#REF!,6,0)</f>
        <v>#REF!</v>
      </c>
      <c r="M2102" s="30" t="e">
        <f t="shared" si="78"/>
        <v>#REF!</v>
      </c>
      <c r="N2102" s="19" t="s">
        <v>1789</v>
      </c>
      <c r="O2102" s="19" t="s">
        <v>743</v>
      </c>
      <c r="P2102" s="129" t="e">
        <f>VLOOKUP(I2102,#REF!,5,0)</f>
        <v>#REF!</v>
      </c>
      <c r="Q2102" s="19" t="s">
        <v>663</v>
      </c>
    </row>
    <row r="2103" spans="1:17" hidden="1">
      <c r="A2103" s="11">
        <v>2176</v>
      </c>
      <c r="B2103" s="12">
        <v>44943</v>
      </c>
      <c r="C2103" s="14" t="s">
        <v>764</v>
      </c>
      <c r="D2103" s="15" t="s">
        <v>1748</v>
      </c>
      <c r="I2103" s="11" t="s">
        <v>31</v>
      </c>
      <c r="J2103" s="11">
        <v>5</v>
      </c>
      <c r="K2103" s="13" t="e">
        <f>VLOOKUP(I2103,#REF!,2,0)</f>
        <v>#REF!</v>
      </c>
      <c r="L2103" s="17" t="e">
        <f>VLOOKUP(I2103,#REF!,6,0)</f>
        <v>#REF!</v>
      </c>
      <c r="M2103" s="30" t="e">
        <f t="shared" si="78"/>
        <v>#REF!</v>
      </c>
      <c r="N2103" s="19" t="s">
        <v>1789</v>
      </c>
      <c r="O2103" s="19" t="s">
        <v>743</v>
      </c>
      <c r="P2103" s="129" t="e">
        <f>VLOOKUP(I2103,#REF!,5,0)</f>
        <v>#REF!</v>
      </c>
      <c r="Q2103" s="19" t="s">
        <v>663</v>
      </c>
    </row>
    <row r="2104" spans="1:17" hidden="1">
      <c r="A2104" s="11">
        <v>2177</v>
      </c>
      <c r="B2104" s="12">
        <v>44943</v>
      </c>
      <c r="C2104" s="14" t="s">
        <v>764</v>
      </c>
      <c r="D2104" s="15" t="s">
        <v>1748</v>
      </c>
      <c r="I2104" s="11" t="s">
        <v>21</v>
      </c>
      <c r="J2104" s="11">
        <v>5</v>
      </c>
      <c r="K2104" s="13" t="e">
        <f>VLOOKUP(I2104,#REF!,2,0)</f>
        <v>#REF!</v>
      </c>
      <c r="L2104" s="17" t="e">
        <f>VLOOKUP(I2104,#REF!,6,0)</f>
        <v>#REF!</v>
      </c>
      <c r="M2104" s="30" t="e">
        <f t="shared" si="78"/>
        <v>#REF!</v>
      </c>
      <c r="N2104" s="19" t="s">
        <v>1789</v>
      </c>
      <c r="O2104" s="19" t="s">
        <v>743</v>
      </c>
      <c r="P2104" s="129" t="e">
        <f>VLOOKUP(I2104,#REF!,5,0)</f>
        <v>#REF!</v>
      </c>
      <c r="Q2104" s="19" t="s">
        <v>664</v>
      </c>
    </row>
    <row r="2105" spans="1:17" hidden="1">
      <c r="A2105" s="11">
        <v>2178</v>
      </c>
      <c r="B2105" s="12">
        <v>44943</v>
      </c>
      <c r="C2105" s="14" t="s">
        <v>764</v>
      </c>
      <c r="D2105" s="15" t="s">
        <v>1748</v>
      </c>
      <c r="I2105" s="11" t="s">
        <v>35</v>
      </c>
      <c r="J2105" s="11">
        <v>5</v>
      </c>
      <c r="K2105" s="13" t="e">
        <f>VLOOKUP(I2105,#REF!,2,0)</f>
        <v>#REF!</v>
      </c>
      <c r="L2105" s="17" t="e">
        <f>VLOOKUP(I2105,#REF!,6,0)</f>
        <v>#REF!</v>
      </c>
      <c r="M2105" s="30" t="e">
        <f t="shared" si="78"/>
        <v>#REF!</v>
      </c>
      <c r="N2105" s="19" t="s">
        <v>1789</v>
      </c>
      <c r="O2105" s="19" t="s">
        <v>743</v>
      </c>
      <c r="P2105" s="129" t="e">
        <f>VLOOKUP(I2105,#REF!,5,0)</f>
        <v>#REF!</v>
      </c>
      <c r="Q2105" s="19" t="s">
        <v>664</v>
      </c>
    </row>
    <row r="2106" spans="1:17" hidden="1">
      <c r="A2106" s="11">
        <v>2179</v>
      </c>
      <c r="B2106" s="12">
        <v>44943</v>
      </c>
      <c r="C2106" s="14" t="s">
        <v>764</v>
      </c>
      <c r="D2106" s="15" t="s">
        <v>1539</v>
      </c>
      <c r="I2106" s="11" t="s">
        <v>21</v>
      </c>
      <c r="J2106" s="11">
        <v>10</v>
      </c>
      <c r="K2106" s="13" t="e">
        <f>VLOOKUP(I2106,#REF!,2,0)</f>
        <v>#REF!</v>
      </c>
      <c r="L2106" s="17" t="e">
        <f>VLOOKUP(I2106,#REF!,6,0)</f>
        <v>#REF!</v>
      </c>
      <c r="M2106" s="30" t="e">
        <f t="shared" si="78"/>
        <v>#REF!</v>
      </c>
      <c r="N2106" s="19" t="s">
        <v>1790</v>
      </c>
      <c r="O2106" s="19" t="s">
        <v>1560</v>
      </c>
      <c r="P2106" s="129" t="e">
        <f>VLOOKUP(I2106,#REF!,5,0)</f>
        <v>#REF!</v>
      </c>
      <c r="Q2106" s="19" t="s">
        <v>664</v>
      </c>
    </row>
    <row r="2107" spans="1:17" hidden="1">
      <c r="A2107" s="11">
        <v>2180</v>
      </c>
      <c r="B2107" s="12">
        <v>44943</v>
      </c>
      <c r="C2107" s="14" t="s">
        <v>764</v>
      </c>
      <c r="D2107" s="15" t="s">
        <v>1539</v>
      </c>
      <c r="I2107" s="11" t="s">
        <v>35</v>
      </c>
      <c r="J2107" s="11">
        <v>5</v>
      </c>
      <c r="K2107" s="13" t="e">
        <f>VLOOKUP(I2107,#REF!,2,0)</f>
        <v>#REF!</v>
      </c>
      <c r="L2107" s="17" t="e">
        <f>VLOOKUP(I2107,#REF!,6,0)</f>
        <v>#REF!</v>
      </c>
      <c r="M2107" s="30" t="e">
        <f t="shared" si="78"/>
        <v>#REF!</v>
      </c>
      <c r="N2107" s="19" t="s">
        <v>1790</v>
      </c>
      <c r="O2107" s="19" t="s">
        <v>1560</v>
      </c>
      <c r="P2107" s="129" t="e">
        <f>VLOOKUP(I2107,#REF!,5,0)</f>
        <v>#REF!</v>
      </c>
      <c r="Q2107" s="19" t="s">
        <v>665</v>
      </c>
    </row>
    <row r="2108" spans="1:17" hidden="1">
      <c r="A2108" s="11">
        <v>2181</v>
      </c>
      <c r="B2108" s="12">
        <v>44943</v>
      </c>
      <c r="C2108" s="14" t="s">
        <v>764</v>
      </c>
      <c r="D2108" s="15" t="s">
        <v>1749</v>
      </c>
      <c r="I2108" s="11" t="s">
        <v>31</v>
      </c>
      <c r="J2108" s="11">
        <v>5</v>
      </c>
      <c r="K2108" s="13" t="e">
        <f>VLOOKUP(I2108,#REF!,2,0)</f>
        <v>#REF!</v>
      </c>
      <c r="L2108" s="17" t="e">
        <f>VLOOKUP(I2108,#REF!,6,0)</f>
        <v>#REF!</v>
      </c>
      <c r="M2108" s="30" t="e">
        <f t="shared" si="78"/>
        <v>#REF!</v>
      </c>
      <c r="N2108" s="19" t="s">
        <v>1791</v>
      </c>
      <c r="O2108" s="19" t="s">
        <v>1792</v>
      </c>
      <c r="P2108" s="129" t="e">
        <f>VLOOKUP(I2108,#REF!,5,0)</f>
        <v>#REF!</v>
      </c>
      <c r="Q2108" s="19" t="s">
        <v>665</v>
      </c>
    </row>
    <row r="2109" spans="1:17" hidden="1">
      <c r="A2109" s="11">
        <v>2182</v>
      </c>
      <c r="B2109" s="12">
        <v>44943</v>
      </c>
      <c r="C2109" s="14" t="s">
        <v>764</v>
      </c>
      <c r="D2109" s="15" t="s">
        <v>1749</v>
      </c>
      <c r="I2109" s="11" t="s">
        <v>26</v>
      </c>
      <c r="J2109" s="11">
        <v>3</v>
      </c>
      <c r="K2109" s="13" t="e">
        <f>VLOOKUP(I2109,#REF!,2,0)</f>
        <v>#REF!</v>
      </c>
      <c r="L2109" s="17" t="e">
        <f>VLOOKUP(I2109,#REF!,6,0)</f>
        <v>#REF!</v>
      </c>
      <c r="M2109" s="30" t="e">
        <f t="shared" si="78"/>
        <v>#REF!</v>
      </c>
      <c r="N2109" s="19" t="s">
        <v>1791</v>
      </c>
      <c r="O2109" s="19" t="s">
        <v>1792</v>
      </c>
      <c r="P2109" s="129" t="e">
        <f>VLOOKUP(I2109,#REF!,5,0)</f>
        <v>#REF!</v>
      </c>
      <c r="Q2109" s="19" t="s">
        <v>665</v>
      </c>
    </row>
    <row r="2110" spans="1:17" hidden="1">
      <c r="A2110" s="11">
        <v>2183</v>
      </c>
      <c r="B2110" s="12">
        <v>44943</v>
      </c>
      <c r="C2110" s="14" t="s">
        <v>764</v>
      </c>
      <c r="D2110" s="15" t="s">
        <v>1749</v>
      </c>
      <c r="I2110" s="11" t="s">
        <v>21</v>
      </c>
      <c r="J2110" s="11">
        <v>5</v>
      </c>
      <c r="K2110" s="13" t="e">
        <f>VLOOKUP(I2110,#REF!,2,0)</f>
        <v>#REF!</v>
      </c>
      <c r="L2110" s="17" t="e">
        <f>VLOOKUP(I2110,#REF!,6,0)</f>
        <v>#REF!</v>
      </c>
      <c r="M2110" s="30" t="e">
        <f t="shared" si="78"/>
        <v>#REF!</v>
      </c>
      <c r="N2110" s="19" t="s">
        <v>1791</v>
      </c>
      <c r="O2110" s="19" t="s">
        <v>1792</v>
      </c>
      <c r="P2110" s="129" t="e">
        <f>VLOOKUP(I2110,#REF!,5,0)</f>
        <v>#REF!</v>
      </c>
      <c r="Q2110" s="19" t="s">
        <v>665</v>
      </c>
    </row>
    <row r="2111" spans="1:17" hidden="1">
      <c r="A2111" s="11">
        <v>2184</v>
      </c>
      <c r="B2111" s="12">
        <v>44943</v>
      </c>
      <c r="C2111" s="14" t="s">
        <v>764</v>
      </c>
      <c r="D2111" s="15" t="s">
        <v>1749</v>
      </c>
      <c r="I2111" s="11" t="s">
        <v>35</v>
      </c>
      <c r="J2111" s="11">
        <v>5</v>
      </c>
      <c r="K2111" s="13" t="e">
        <f>VLOOKUP(I2111,#REF!,2,0)</f>
        <v>#REF!</v>
      </c>
      <c r="L2111" s="17" t="e">
        <f>VLOOKUP(I2111,#REF!,6,0)</f>
        <v>#REF!</v>
      </c>
      <c r="M2111" s="30" t="e">
        <f t="shared" si="78"/>
        <v>#REF!</v>
      </c>
      <c r="N2111" s="19" t="s">
        <v>1791</v>
      </c>
      <c r="O2111" s="19" t="s">
        <v>1792</v>
      </c>
      <c r="P2111" s="129" t="e">
        <f>VLOOKUP(I2111,#REF!,5,0)</f>
        <v>#REF!</v>
      </c>
      <c r="Q2111" s="19" t="s">
        <v>665</v>
      </c>
    </row>
    <row r="2112" spans="1:17" hidden="1">
      <c r="A2112" s="11">
        <v>2185</v>
      </c>
      <c r="B2112" s="12">
        <v>44943</v>
      </c>
      <c r="C2112" s="14" t="s">
        <v>764</v>
      </c>
      <c r="D2112" s="15" t="s">
        <v>1750</v>
      </c>
      <c r="I2112" s="11" t="s">
        <v>31</v>
      </c>
      <c r="J2112" s="11">
        <v>6</v>
      </c>
      <c r="K2112" s="13" t="e">
        <f>VLOOKUP(I2112,#REF!,2,0)</f>
        <v>#REF!</v>
      </c>
      <c r="L2112" s="17" t="e">
        <f>VLOOKUP(I2112,#REF!,6,0)</f>
        <v>#REF!</v>
      </c>
      <c r="M2112" s="30" t="e">
        <f t="shared" si="78"/>
        <v>#REF!</v>
      </c>
      <c r="N2112" s="19" t="s">
        <v>1793</v>
      </c>
      <c r="O2112" s="19" t="s">
        <v>767</v>
      </c>
      <c r="P2112" s="129" t="e">
        <f>VLOOKUP(I2112,#REF!,5,0)</f>
        <v>#REF!</v>
      </c>
      <c r="Q2112" s="19" t="s">
        <v>666</v>
      </c>
    </row>
    <row r="2113" spans="1:17" hidden="1">
      <c r="A2113" s="11">
        <v>2186</v>
      </c>
      <c r="B2113" s="12">
        <v>44943</v>
      </c>
      <c r="C2113" s="14" t="s">
        <v>764</v>
      </c>
      <c r="D2113" s="15" t="s">
        <v>1750</v>
      </c>
      <c r="I2113" s="11" t="s">
        <v>26</v>
      </c>
      <c r="J2113" s="11">
        <v>8</v>
      </c>
      <c r="K2113" s="13" t="e">
        <f>VLOOKUP(I2113,#REF!,2,0)</f>
        <v>#REF!</v>
      </c>
      <c r="L2113" s="17" t="e">
        <f>VLOOKUP(I2113,#REF!,6,0)</f>
        <v>#REF!</v>
      </c>
      <c r="M2113" s="30" t="e">
        <f t="shared" si="78"/>
        <v>#REF!</v>
      </c>
      <c r="N2113" s="19" t="s">
        <v>1793</v>
      </c>
      <c r="O2113" s="19" t="s">
        <v>767</v>
      </c>
      <c r="P2113" s="129" t="e">
        <f>VLOOKUP(I2113,#REF!,5,0)</f>
        <v>#REF!</v>
      </c>
      <c r="Q2113" s="19" t="s">
        <v>666</v>
      </c>
    </row>
    <row r="2114" spans="1:17">
      <c r="A2114" s="11">
        <v>2187</v>
      </c>
      <c r="B2114" s="12">
        <v>44943</v>
      </c>
      <c r="C2114" s="14" t="s">
        <v>764</v>
      </c>
      <c r="D2114" s="15" t="s">
        <v>1750</v>
      </c>
      <c r="I2114" s="11" t="s">
        <v>25</v>
      </c>
      <c r="J2114" s="11">
        <v>8</v>
      </c>
      <c r="K2114" s="13" t="e">
        <f>VLOOKUP(I2114,#REF!,2,0)</f>
        <v>#REF!</v>
      </c>
      <c r="L2114" s="17" t="e">
        <f>VLOOKUP(I2114,#REF!,6,0)</f>
        <v>#REF!</v>
      </c>
      <c r="M2114" s="30" t="e">
        <f t="shared" si="78"/>
        <v>#REF!</v>
      </c>
      <c r="N2114" s="19" t="s">
        <v>1793</v>
      </c>
      <c r="O2114" s="19" t="s">
        <v>767</v>
      </c>
      <c r="P2114" s="129" t="e">
        <f>VLOOKUP(I2114,#REF!,5,0)</f>
        <v>#REF!</v>
      </c>
      <c r="Q2114" s="19" t="s">
        <v>666</v>
      </c>
    </row>
    <row r="2115" spans="1:17" hidden="1">
      <c r="A2115" s="11">
        <v>2188</v>
      </c>
      <c r="B2115" s="12">
        <v>44943</v>
      </c>
      <c r="C2115" s="14" t="s">
        <v>764</v>
      </c>
      <c r="D2115" s="15" t="s">
        <v>1750</v>
      </c>
      <c r="I2115" s="11" t="s">
        <v>41</v>
      </c>
      <c r="J2115" s="11">
        <v>6</v>
      </c>
      <c r="K2115" s="13" t="e">
        <f>VLOOKUP(I2115,#REF!,2,0)</f>
        <v>#REF!</v>
      </c>
      <c r="L2115" s="17" t="e">
        <f>VLOOKUP(I2115,#REF!,6,0)</f>
        <v>#REF!</v>
      </c>
      <c r="M2115" s="30" t="e">
        <f t="shared" si="78"/>
        <v>#REF!</v>
      </c>
      <c r="N2115" s="19" t="s">
        <v>1793</v>
      </c>
      <c r="O2115" s="19" t="s">
        <v>767</v>
      </c>
      <c r="P2115" s="129" t="e">
        <f>VLOOKUP(I2115,#REF!,5,0)</f>
        <v>#REF!</v>
      </c>
      <c r="Q2115" s="19" t="s">
        <v>666</v>
      </c>
    </row>
    <row r="2116" spans="1:17" hidden="1">
      <c r="A2116" s="11">
        <v>2189</v>
      </c>
      <c r="B2116" s="12">
        <v>44943</v>
      </c>
      <c r="C2116" s="14" t="s">
        <v>764</v>
      </c>
      <c r="D2116" s="15" t="s">
        <v>1750</v>
      </c>
      <c r="I2116" s="11" t="s">
        <v>47</v>
      </c>
      <c r="J2116" s="11">
        <v>4</v>
      </c>
      <c r="K2116" s="13" t="e">
        <f>VLOOKUP(I2116,#REF!,2,0)</f>
        <v>#REF!</v>
      </c>
      <c r="L2116" s="17" t="e">
        <f>VLOOKUP(I2116,#REF!,6,0)</f>
        <v>#REF!</v>
      </c>
      <c r="M2116" s="30" t="e">
        <f t="shared" si="78"/>
        <v>#REF!</v>
      </c>
      <c r="N2116" s="19" t="s">
        <v>1793</v>
      </c>
      <c r="O2116" s="19" t="s">
        <v>767</v>
      </c>
      <c r="P2116" s="129" t="e">
        <f>VLOOKUP(I2116,#REF!,5,0)</f>
        <v>#REF!</v>
      </c>
      <c r="Q2116" s="19" t="s">
        <v>667</v>
      </c>
    </row>
    <row r="2117" spans="1:17" hidden="1">
      <c r="A2117" s="11">
        <v>2190</v>
      </c>
      <c r="B2117" s="12">
        <v>44943</v>
      </c>
      <c r="C2117" s="14" t="s">
        <v>764</v>
      </c>
      <c r="D2117" s="15" t="s">
        <v>1750</v>
      </c>
      <c r="I2117" s="11" t="s">
        <v>37</v>
      </c>
      <c r="J2117" s="11">
        <v>4</v>
      </c>
      <c r="K2117" s="13" t="e">
        <f>VLOOKUP(I2117,#REF!,2,0)</f>
        <v>#REF!</v>
      </c>
      <c r="L2117" s="17" t="e">
        <f>VLOOKUP(I2117,#REF!,6,0)</f>
        <v>#REF!</v>
      </c>
      <c r="M2117" s="30" t="e">
        <f t="shared" si="78"/>
        <v>#REF!</v>
      </c>
      <c r="N2117" s="19" t="s">
        <v>1793</v>
      </c>
      <c r="O2117" s="19" t="s">
        <v>767</v>
      </c>
      <c r="P2117" s="129" t="e">
        <f>VLOOKUP(I2117,#REF!,5,0)</f>
        <v>#REF!</v>
      </c>
      <c r="Q2117" s="19" t="s">
        <v>668</v>
      </c>
    </row>
    <row r="2118" spans="1:17" hidden="1">
      <c r="A2118" s="11">
        <v>2191</v>
      </c>
      <c r="B2118" s="12">
        <v>44943</v>
      </c>
      <c r="C2118" s="14" t="s">
        <v>764</v>
      </c>
      <c r="D2118" s="15" t="s">
        <v>403</v>
      </c>
      <c r="I2118" s="11" t="s">
        <v>31</v>
      </c>
      <c r="J2118" s="11">
        <v>15</v>
      </c>
      <c r="K2118" s="13" t="e">
        <f>VLOOKUP(I2118,#REF!,2,0)</f>
        <v>#REF!</v>
      </c>
      <c r="L2118" s="17" t="e">
        <f>VLOOKUP(I2118,#REF!,6,0)</f>
        <v>#REF!</v>
      </c>
      <c r="M2118" s="30" t="e">
        <f t="shared" si="78"/>
        <v>#REF!</v>
      </c>
      <c r="N2118" s="19" t="s">
        <v>1794</v>
      </c>
      <c r="O2118" s="19" t="s">
        <v>427</v>
      </c>
      <c r="P2118" s="129" t="e">
        <f>VLOOKUP(I2118,#REF!,5,0)</f>
        <v>#REF!</v>
      </c>
      <c r="Q2118" s="19" t="s">
        <v>668</v>
      </c>
    </row>
    <row r="2119" spans="1:17" hidden="1">
      <c r="A2119" s="11">
        <v>2192</v>
      </c>
      <c r="B2119" s="12">
        <v>44943</v>
      </c>
      <c r="C2119" s="14" t="s">
        <v>764</v>
      </c>
      <c r="D2119" s="15" t="s">
        <v>403</v>
      </c>
      <c r="I2119" s="11" t="s">
        <v>26</v>
      </c>
      <c r="J2119" s="11">
        <v>15</v>
      </c>
      <c r="K2119" s="13" t="e">
        <f>VLOOKUP(I2119,#REF!,2,0)</f>
        <v>#REF!</v>
      </c>
      <c r="L2119" s="17" t="e">
        <f>VLOOKUP(I2119,#REF!,6,0)</f>
        <v>#REF!</v>
      </c>
      <c r="M2119" s="30" t="e">
        <f t="shared" si="78"/>
        <v>#REF!</v>
      </c>
      <c r="N2119" s="19" t="s">
        <v>1794</v>
      </c>
      <c r="O2119" s="19" t="s">
        <v>427</v>
      </c>
      <c r="P2119" s="129" t="e">
        <f>VLOOKUP(I2119,#REF!,5,0)</f>
        <v>#REF!</v>
      </c>
      <c r="Q2119" s="19" t="s">
        <v>668</v>
      </c>
    </row>
    <row r="2120" spans="1:17">
      <c r="A2120" s="11">
        <v>2193</v>
      </c>
      <c r="B2120" s="12">
        <v>44943</v>
      </c>
      <c r="C2120" s="14" t="s">
        <v>764</v>
      </c>
      <c r="D2120" s="15" t="s">
        <v>403</v>
      </c>
      <c r="I2120" s="11" t="s">
        <v>25</v>
      </c>
      <c r="J2120" s="11">
        <v>15</v>
      </c>
      <c r="K2120" s="13" t="e">
        <f>VLOOKUP(I2120,#REF!,2,0)</f>
        <v>#REF!</v>
      </c>
      <c r="L2120" s="17" t="e">
        <f>VLOOKUP(I2120,#REF!,6,0)</f>
        <v>#REF!</v>
      </c>
      <c r="M2120" s="30" t="e">
        <f t="shared" si="78"/>
        <v>#REF!</v>
      </c>
      <c r="N2120" s="19" t="s">
        <v>1794</v>
      </c>
      <c r="O2120" s="19" t="s">
        <v>427</v>
      </c>
      <c r="P2120" s="129" t="e">
        <f>VLOOKUP(I2120,#REF!,5,0)</f>
        <v>#REF!</v>
      </c>
      <c r="Q2120" s="19" t="s">
        <v>668</v>
      </c>
    </row>
    <row r="2121" spans="1:17" hidden="1">
      <c r="A2121" s="11">
        <v>2194</v>
      </c>
      <c r="B2121" s="12">
        <v>44943</v>
      </c>
      <c r="C2121" s="14" t="s">
        <v>764</v>
      </c>
      <c r="D2121" s="15" t="s">
        <v>403</v>
      </c>
      <c r="I2121" s="11" t="s">
        <v>21</v>
      </c>
      <c r="J2121" s="11">
        <v>15</v>
      </c>
      <c r="K2121" s="13" t="e">
        <f>VLOOKUP(I2121,#REF!,2,0)</f>
        <v>#REF!</v>
      </c>
      <c r="L2121" s="17" t="e">
        <f>VLOOKUP(I2121,#REF!,6,0)</f>
        <v>#REF!</v>
      </c>
      <c r="M2121" s="30" t="e">
        <f t="shared" si="78"/>
        <v>#REF!</v>
      </c>
      <c r="N2121" s="19" t="s">
        <v>1794</v>
      </c>
      <c r="O2121" s="19" t="s">
        <v>427</v>
      </c>
      <c r="P2121" s="129" t="e">
        <f>VLOOKUP(I2121,#REF!,5,0)</f>
        <v>#REF!</v>
      </c>
      <c r="Q2121" s="19" t="s">
        <v>669</v>
      </c>
    </row>
    <row r="2122" spans="1:17" hidden="1">
      <c r="A2122" s="11">
        <v>2195</v>
      </c>
      <c r="B2122" s="12">
        <v>44943</v>
      </c>
      <c r="C2122" s="14" t="s">
        <v>764</v>
      </c>
      <c r="D2122" s="15" t="s">
        <v>1259</v>
      </c>
      <c r="I2122" s="11" t="s">
        <v>21</v>
      </c>
      <c r="J2122" s="11">
        <v>3</v>
      </c>
      <c r="K2122" s="13" t="e">
        <f>VLOOKUP(I2122,#REF!,2,0)</f>
        <v>#REF!</v>
      </c>
      <c r="L2122" s="17" t="e">
        <f>VLOOKUP(I2122,#REF!,6,0)</f>
        <v>#REF!</v>
      </c>
      <c r="M2122" s="30" t="e">
        <f t="shared" si="78"/>
        <v>#REF!</v>
      </c>
      <c r="N2122" s="19" t="s">
        <v>1795</v>
      </c>
      <c r="O2122" s="19" t="s">
        <v>758</v>
      </c>
      <c r="P2122" s="129" t="e">
        <f>VLOOKUP(I2122,#REF!,5,0)</f>
        <v>#REF!</v>
      </c>
      <c r="Q2122" s="19" t="s">
        <v>669</v>
      </c>
    </row>
    <row r="2123" spans="1:17" hidden="1">
      <c r="A2123" s="11">
        <v>2196</v>
      </c>
      <c r="B2123" s="12">
        <v>44943</v>
      </c>
      <c r="C2123" s="14" t="s">
        <v>764</v>
      </c>
      <c r="D2123" s="15" t="s">
        <v>1259</v>
      </c>
      <c r="I2123" s="11" t="s">
        <v>41</v>
      </c>
      <c r="J2123" s="11">
        <v>2</v>
      </c>
      <c r="K2123" s="13" t="e">
        <f>VLOOKUP(I2123,#REF!,2,0)</f>
        <v>#REF!</v>
      </c>
      <c r="L2123" s="17" t="e">
        <f>VLOOKUP(I2123,#REF!,6,0)</f>
        <v>#REF!</v>
      </c>
      <c r="M2123" s="30" t="e">
        <f t="shared" si="78"/>
        <v>#REF!</v>
      </c>
      <c r="N2123" s="19" t="s">
        <v>1795</v>
      </c>
      <c r="O2123" s="19" t="s">
        <v>758</v>
      </c>
      <c r="P2123" s="129" t="e">
        <f>VLOOKUP(I2123,#REF!,5,0)</f>
        <v>#REF!</v>
      </c>
      <c r="Q2123" s="19" t="s">
        <v>669</v>
      </c>
    </row>
    <row r="2124" spans="1:17" hidden="1">
      <c r="A2124" s="11">
        <v>2197</v>
      </c>
      <c r="B2124" s="12">
        <v>44943</v>
      </c>
      <c r="C2124" s="14" t="s">
        <v>764</v>
      </c>
      <c r="D2124" s="15" t="s">
        <v>1259</v>
      </c>
      <c r="I2124" s="11" t="s">
        <v>39</v>
      </c>
      <c r="J2124" s="11">
        <v>2</v>
      </c>
      <c r="K2124" s="13" t="e">
        <f>VLOOKUP(I2124,#REF!,2,0)</f>
        <v>#REF!</v>
      </c>
      <c r="L2124" s="17" t="e">
        <f>VLOOKUP(I2124,#REF!,6,0)</f>
        <v>#REF!</v>
      </c>
      <c r="M2124" s="30" t="e">
        <f t="shared" si="78"/>
        <v>#REF!</v>
      </c>
      <c r="N2124" s="19" t="s">
        <v>1795</v>
      </c>
      <c r="O2124" s="19" t="s">
        <v>758</v>
      </c>
      <c r="P2124" s="129" t="e">
        <f>VLOOKUP(I2124,#REF!,5,0)</f>
        <v>#REF!</v>
      </c>
      <c r="Q2124" s="19" t="s">
        <v>670</v>
      </c>
    </row>
    <row r="2125" spans="1:17" hidden="1">
      <c r="A2125" s="11">
        <v>2198</v>
      </c>
      <c r="B2125" s="12">
        <v>44943</v>
      </c>
      <c r="C2125" s="14" t="s">
        <v>764</v>
      </c>
      <c r="D2125" s="15" t="s">
        <v>1259</v>
      </c>
      <c r="I2125" s="11" t="s">
        <v>35</v>
      </c>
      <c r="J2125" s="11">
        <v>3</v>
      </c>
      <c r="K2125" s="13" t="e">
        <f>VLOOKUP(I2125,#REF!,2,0)</f>
        <v>#REF!</v>
      </c>
      <c r="L2125" s="17" t="e">
        <f>VLOOKUP(I2125,#REF!,6,0)</f>
        <v>#REF!</v>
      </c>
      <c r="M2125" s="30" t="e">
        <f t="shared" si="78"/>
        <v>#REF!</v>
      </c>
      <c r="N2125" s="19" t="s">
        <v>1795</v>
      </c>
      <c r="O2125" s="19" t="s">
        <v>758</v>
      </c>
      <c r="P2125" s="129" t="e">
        <f>VLOOKUP(I2125,#REF!,5,0)</f>
        <v>#REF!</v>
      </c>
      <c r="Q2125" s="19" t="s">
        <v>670</v>
      </c>
    </row>
    <row r="2126" spans="1:17" hidden="1">
      <c r="A2126" s="11">
        <v>2199</v>
      </c>
      <c r="B2126" s="12">
        <v>44943</v>
      </c>
      <c r="C2126" s="14" t="s">
        <v>764</v>
      </c>
      <c r="D2126" s="15" t="s">
        <v>325</v>
      </c>
      <c r="I2126" s="11" t="s">
        <v>31</v>
      </c>
      <c r="J2126" s="11">
        <v>5</v>
      </c>
      <c r="K2126" s="13" t="e">
        <f>VLOOKUP(I2126,#REF!,2,0)</f>
        <v>#REF!</v>
      </c>
      <c r="L2126" s="17" t="e">
        <f>VLOOKUP(I2126,#REF!,6,0)</f>
        <v>#REF!</v>
      </c>
      <c r="M2126" s="30" t="e">
        <f t="shared" si="78"/>
        <v>#REF!</v>
      </c>
      <c r="N2126" s="19" t="s">
        <v>1796</v>
      </c>
      <c r="O2126" s="19" t="s">
        <v>519</v>
      </c>
      <c r="P2126" s="129" t="e">
        <f>VLOOKUP(I2126,#REF!,5,0)</f>
        <v>#REF!</v>
      </c>
      <c r="Q2126" s="19" t="s">
        <v>671</v>
      </c>
    </row>
    <row r="2127" spans="1:17" hidden="1">
      <c r="A2127" s="11">
        <v>2200</v>
      </c>
      <c r="B2127" s="12">
        <v>44943</v>
      </c>
      <c r="C2127" s="14" t="s">
        <v>764</v>
      </c>
      <c r="D2127" s="15" t="s">
        <v>325</v>
      </c>
      <c r="I2127" s="11" t="s">
        <v>26</v>
      </c>
      <c r="J2127" s="11">
        <v>5</v>
      </c>
      <c r="K2127" s="13" t="e">
        <f>VLOOKUP(I2127,#REF!,2,0)</f>
        <v>#REF!</v>
      </c>
      <c r="L2127" s="17" t="e">
        <f>VLOOKUP(I2127,#REF!,6,0)</f>
        <v>#REF!</v>
      </c>
      <c r="M2127" s="30" t="e">
        <f t="shared" si="78"/>
        <v>#REF!</v>
      </c>
      <c r="N2127" s="19" t="s">
        <v>1796</v>
      </c>
      <c r="O2127" s="19" t="s">
        <v>519</v>
      </c>
      <c r="P2127" s="129" t="e">
        <f>VLOOKUP(I2127,#REF!,5,0)</f>
        <v>#REF!</v>
      </c>
      <c r="Q2127" s="19" t="s">
        <v>671</v>
      </c>
    </row>
    <row r="2128" spans="1:17">
      <c r="A2128" s="11">
        <v>2201</v>
      </c>
      <c r="B2128" s="12">
        <v>44943</v>
      </c>
      <c r="C2128" s="14" t="s">
        <v>764</v>
      </c>
      <c r="D2128" s="15" t="s">
        <v>325</v>
      </c>
      <c r="I2128" s="11" t="s">
        <v>25</v>
      </c>
      <c r="J2128" s="11">
        <v>5</v>
      </c>
      <c r="K2128" s="13" t="e">
        <f>VLOOKUP(I2128,#REF!,2,0)</f>
        <v>#REF!</v>
      </c>
      <c r="L2128" s="17" t="e">
        <f>VLOOKUP(I2128,#REF!,6,0)</f>
        <v>#REF!</v>
      </c>
      <c r="M2128" s="30" t="e">
        <f t="shared" si="78"/>
        <v>#REF!</v>
      </c>
      <c r="N2128" s="19" t="s">
        <v>1796</v>
      </c>
      <c r="O2128" s="19" t="s">
        <v>519</v>
      </c>
      <c r="P2128" s="129" t="e">
        <f>VLOOKUP(I2128,#REF!,5,0)</f>
        <v>#REF!</v>
      </c>
      <c r="Q2128" s="19" t="s">
        <v>671</v>
      </c>
    </row>
    <row r="2129" spans="1:17" hidden="1">
      <c r="A2129" s="11">
        <v>2202</v>
      </c>
      <c r="B2129" s="12">
        <v>44943</v>
      </c>
      <c r="C2129" s="14" t="s">
        <v>764</v>
      </c>
      <c r="D2129" s="15" t="s">
        <v>325</v>
      </c>
      <c r="I2129" s="11" t="s">
        <v>21</v>
      </c>
      <c r="J2129" s="11">
        <v>5</v>
      </c>
      <c r="K2129" s="13" t="e">
        <f>VLOOKUP(I2129,#REF!,2,0)</f>
        <v>#REF!</v>
      </c>
      <c r="L2129" s="17" t="e">
        <f>VLOOKUP(I2129,#REF!,6,0)</f>
        <v>#REF!</v>
      </c>
      <c r="M2129" s="30" t="e">
        <f t="shared" si="78"/>
        <v>#REF!</v>
      </c>
      <c r="N2129" s="19" t="s">
        <v>1796</v>
      </c>
      <c r="O2129" s="19" t="s">
        <v>519</v>
      </c>
      <c r="P2129" s="129" t="e">
        <f>VLOOKUP(I2129,#REF!,5,0)</f>
        <v>#REF!</v>
      </c>
      <c r="Q2129" s="19" t="s">
        <v>671</v>
      </c>
    </row>
    <row r="2130" spans="1:17" hidden="1">
      <c r="A2130" s="11">
        <v>2203</v>
      </c>
      <c r="B2130" s="12">
        <v>44943</v>
      </c>
      <c r="C2130" s="14" t="s">
        <v>764</v>
      </c>
      <c r="D2130" s="15" t="s">
        <v>325</v>
      </c>
      <c r="I2130" s="11" t="s">
        <v>35</v>
      </c>
      <c r="J2130" s="11">
        <v>5</v>
      </c>
      <c r="K2130" s="13" t="e">
        <f>VLOOKUP(I2130,#REF!,2,0)</f>
        <v>#REF!</v>
      </c>
      <c r="L2130" s="17" t="e">
        <f>VLOOKUP(I2130,#REF!,6,0)</f>
        <v>#REF!</v>
      </c>
      <c r="M2130" s="30" t="e">
        <f t="shared" si="78"/>
        <v>#REF!</v>
      </c>
      <c r="N2130" s="19" t="s">
        <v>1796</v>
      </c>
      <c r="O2130" s="19" t="s">
        <v>519</v>
      </c>
      <c r="P2130" s="129" t="e">
        <f>VLOOKUP(I2130,#REF!,5,0)</f>
        <v>#REF!</v>
      </c>
      <c r="Q2130" s="19" t="s">
        <v>672</v>
      </c>
    </row>
    <row r="2131" spans="1:17">
      <c r="A2131" s="11">
        <v>2204</v>
      </c>
      <c r="B2131" s="12">
        <v>44943</v>
      </c>
      <c r="C2131" s="14" t="s">
        <v>764</v>
      </c>
      <c r="D2131" s="15" t="s">
        <v>383</v>
      </c>
      <c r="I2131" s="11" t="s">
        <v>25</v>
      </c>
      <c r="J2131" s="11">
        <v>5</v>
      </c>
      <c r="K2131" s="13" t="e">
        <f>VLOOKUP(I2131,#REF!,2,0)</f>
        <v>#REF!</v>
      </c>
      <c r="L2131" s="17" t="e">
        <f>VLOOKUP(I2131,#REF!,6,0)</f>
        <v>#REF!</v>
      </c>
      <c r="M2131" s="30" t="e">
        <f t="shared" si="78"/>
        <v>#REF!</v>
      </c>
      <c r="N2131" s="19" t="s">
        <v>1797</v>
      </c>
      <c r="O2131" s="19" t="s">
        <v>484</v>
      </c>
      <c r="P2131" s="129" t="e">
        <f>VLOOKUP(I2131,#REF!,5,0)</f>
        <v>#REF!</v>
      </c>
      <c r="Q2131" s="19" t="s">
        <v>672</v>
      </c>
    </row>
    <row r="2132" spans="1:17" hidden="1">
      <c r="A2132" s="11">
        <v>2205</v>
      </c>
      <c r="B2132" s="12">
        <v>44943</v>
      </c>
      <c r="C2132" s="14" t="s">
        <v>764</v>
      </c>
      <c r="D2132" s="15" t="s">
        <v>383</v>
      </c>
      <c r="I2132" s="11" t="s">
        <v>21</v>
      </c>
      <c r="J2132" s="11">
        <v>10</v>
      </c>
      <c r="K2132" s="13" t="e">
        <f>VLOOKUP(I2132,#REF!,2,0)</f>
        <v>#REF!</v>
      </c>
      <c r="L2132" s="17" t="e">
        <f>VLOOKUP(I2132,#REF!,6,0)</f>
        <v>#REF!</v>
      </c>
      <c r="M2132" s="30" t="e">
        <f t="shared" si="78"/>
        <v>#REF!</v>
      </c>
      <c r="N2132" s="19" t="s">
        <v>1797</v>
      </c>
      <c r="O2132" s="19" t="s">
        <v>484</v>
      </c>
      <c r="P2132" s="129" t="e">
        <f>VLOOKUP(I2132,#REF!,5,0)</f>
        <v>#REF!</v>
      </c>
      <c r="Q2132" s="19" t="s">
        <v>672</v>
      </c>
    </row>
    <row r="2133" spans="1:17" hidden="1">
      <c r="A2133" s="11">
        <v>2206</v>
      </c>
      <c r="B2133" s="12">
        <v>44943</v>
      </c>
      <c r="C2133" s="14" t="s">
        <v>764</v>
      </c>
      <c r="D2133" s="15" t="s">
        <v>383</v>
      </c>
      <c r="I2133" s="11" t="s">
        <v>41</v>
      </c>
      <c r="J2133" s="11">
        <v>10</v>
      </c>
      <c r="K2133" s="13" t="e">
        <f>VLOOKUP(I2133,#REF!,2,0)</f>
        <v>#REF!</v>
      </c>
      <c r="L2133" s="17" t="e">
        <f>VLOOKUP(I2133,#REF!,6,0)</f>
        <v>#REF!</v>
      </c>
      <c r="M2133" s="30" t="e">
        <f t="shared" si="78"/>
        <v>#REF!</v>
      </c>
      <c r="N2133" s="19" t="s">
        <v>1797</v>
      </c>
      <c r="O2133" s="19" t="s">
        <v>484</v>
      </c>
      <c r="P2133" s="129" t="e">
        <f>VLOOKUP(I2133,#REF!,5,0)</f>
        <v>#REF!</v>
      </c>
      <c r="Q2133" s="19" t="s">
        <v>672</v>
      </c>
    </row>
    <row r="2134" spans="1:17" hidden="1">
      <c r="A2134" s="11">
        <v>2207</v>
      </c>
      <c r="B2134" s="12">
        <v>44943</v>
      </c>
      <c r="C2134" s="14" t="s">
        <v>764</v>
      </c>
      <c r="D2134" s="15" t="s">
        <v>383</v>
      </c>
      <c r="I2134" s="11" t="s">
        <v>35</v>
      </c>
      <c r="J2134" s="11">
        <v>10</v>
      </c>
      <c r="K2134" s="13" t="e">
        <f>VLOOKUP(I2134,#REF!,2,0)</f>
        <v>#REF!</v>
      </c>
      <c r="L2134" s="17" t="e">
        <f>VLOOKUP(I2134,#REF!,6,0)</f>
        <v>#REF!</v>
      </c>
      <c r="M2134" s="30" t="e">
        <f t="shared" si="78"/>
        <v>#REF!</v>
      </c>
      <c r="N2134" s="19" t="s">
        <v>1797</v>
      </c>
      <c r="O2134" s="19" t="s">
        <v>484</v>
      </c>
      <c r="P2134" s="129" t="e">
        <f>VLOOKUP(I2134,#REF!,5,0)</f>
        <v>#REF!</v>
      </c>
      <c r="Q2134" s="19" t="s">
        <v>673</v>
      </c>
    </row>
    <row r="2135" spans="1:17" hidden="1">
      <c r="A2135" s="11">
        <v>2208</v>
      </c>
      <c r="B2135" s="12">
        <v>44943</v>
      </c>
      <c r="C2135" s="14" t="s">
        <v>764</v>
      </c>
      <c r="D2135" s="15" t="s">
        <v>383</v>
      </c>
      <c r="I2135" s="11" t="s">
        <v>23</v>
      </c>
      <c r="J2135" s="11">
        <v>10</v>
      </c>
      <c r="K2135" s="13" t="e">
        <f>VLOOKUP(I2135,#REF!,2,0)</f>
        <v>#REF!</v>
      </c>
      <c r="L2135" s="17" t="e">
        <f>VLOOKUP(I2135,#REF!,6,0)</f>
        <v>#REF!</v>
      </c>
      <c r="M2135" s="30" t="e">
        <f t="shared" si="78"/>
        <v>#REF!</v>
      </c>
      <c r="N2135" s="19" t="s">
        <v>1797</v>
      </c>
      <c r="O2135" s="19" t="s">
        <v>484</v>
      </c>
      <c r="P2135" s="129" t="e">
        <f>VLOOKUP(I2135,#REF!,5,0)</f>
        <v>#REF!</v>
      </c>
      <c r="Q2135" s="19" t="s">
        <v>673</v>
      </c>
    </row>
    <row r="2136" spans="1:17" hidden="1">
      <c r="A2136" s="11">
        <v>2209</v>
      </c>
      <c r="B2136" s="12">
        <v>44943</v>
      </c>
      <c r="C2136" s="14" t="s">
        <v>764</v>
      </c>
      <c r="D2136" s="15" t="s">
        <v>241</v>
      </c>
      <c r="I2136" s="11" t="s">
        <v>26</v>
      </c>
      <c r="J2136" s="11">
        <v>20</v>
      </c>
      <c r="K2136" s="13" t="e">
        <f>VLOOKUP(I2136,#REF!,2,0)</f>
        <v>#REF!</v>
      </c>
      <c r="L2136" s="17" t="e">
        <f>VLOOKUP(I2136,#REF!,6,0)</f>
        <v>#REF!</v>
      </c>
      <c r="M2136" s="30" t="e">
        <f t="shared" si="78"/>
        <v>#REF!</v>
      </c>
      <c r="N2136" s="19" t="s">
        <v>1798</v>
      </c>
      <c r="O2136" s="19" t="s">
        <v>469</v>
      </c>
      <c r="P2136" s="129" t="e">
        <f>VLOOKUP(I2136,#REF!,5,0)</f>
        <v>#REF!</v>
      </c>
      <c r="Q2136" s="19" t="s">
        <v>674</v>
      </c>
    </row>
    <row r="2137" spans="1:17" hidden="1">
      <c r="A2137" s="11">
        <v>2210</v>
      </c>
      <c r="B2137" s="12">
        <v>44943</v>
      </c>
      <c r="C2137" s="14" t="s">
        <v>764</v>
      </c>
      <c r="D2137" s="15" t="s">
        <v>241</v>
      </c>
      <c r="I2137" s="11" t="s">
        <v>39</v>
      </c>
      <c r="J2137" s="11">
        <v>6</v>
      </c>
      <c r="K2137" s="13" t="e">
        <f>VLOOKUP(I2137,#REF!,2,0)</f>
        <v>#REF!</v>
      </c>
      <c r="L2137" s="17" t="e">
        <f>VLOOKUP(I2137,#REF!,6,0)</f>
        <v>#REF!</v>
      </c>
      <c r="M2137" s="30" t="e">
        <f t="shared" si="78"/>
        <v>#REF!</v>
      </c>
      <c r="N2137" s="19" t="s">
        <v>1798</v>
      </c>
      <c r="O2137" s="19" t="s">
        <v>469</v>
      </c>
      <c r="P2137" s="129" t="e">
        <f>VLOOKUP(I2137,#REF!,5,0)</f>
        <v>#REF!</v>
      </c>
      <c r="Q2137" s="19" t="s">
        <v>674</v>
      </c>
    </row>
    <row r="2138" spans="1:17" hidden="1">
      <c r="A2138" s="11">
        <v>2211</v>
      </c>
      <c r="B2138" s="12">
        <v>44943</v>
      </c>
      <c r="C2138" s="14" t="s">
        <v>764</v>
      </c>
      <c r="D2138" s="15" t="s">
        <v>1442</v>
      </c>
      <c r="I2138" s="11" t="s">
        <v>26</v>
      </c>
      <c r="J2138" s="11">
        <v>10</v>
      </c>
      <c r="K2138" s="13" t="e">
        <f>VLOOKUP(I2138,#REF!,2,0)</f>
        <v>#REF!</v>
      </c>
      <c r="L2138" s="17" t="e">
        <f>VLOOKUP(I2138,#REF!,6,0)</f>
        <v>#REF!</v>
      </c>
      <c r="M2138" s="30" t="e">
        <f t="shared" si="78"/>
        <v>#REF!</v>
      </c>
      <c r="N2138" s="19" t="s">
        <v>1799</v>
      </c>
      <c r="O2138" s="19" t="s">
        <v>761</v>
      </c>
      <c r="P2138" s="129" t="e">
        <f>VLOOKUP(I2138,#REF!,5,0)</f>
        <v>#REF!</v>
      </c>
      <c r="Q2138" s="19" t="s">
        <v>674</v>
      </c>
    </row>
    <row r="2139" spans="1:17" hidden="1">
      <c r="A2139" s="11">
        <v>2212</v>
      </c>
      <c r="B2139" s="12">
        <v>44943</v>
      </c>
      <c r="C2139" s="14" t="s">
        <v>764</v>
      </c>
      <c r="D2139" s="15" t="s">
        <v>1751</v>
      </c>
      <c r="I2139" s="11" t="s">
        <v>31</v>
      </c>
      <c r="J2139" s="11">
        <v>3</v>
      </c>
      <c r="K2139" s="13" t="e">
        <f>VLOOKUP(I2139,#REF!,2,0)</f>
        <v>#REF!</v>
      </c>
      <c r="L2139" s="17" t="e">
        <f>VLOOKUP(I2139,#REF!,6,0)</f>
        <v>#REF!</v>
      </c>
      <c r="M2139" s="30" t="e">
        <f t="shared" si="78"/>
        <v>#REF!</v>
      </c>
      <c r="N2139" s="19" t="s">
        <v>1800</v>
      </c>
      <c r="O2139" s="19" t="s">
        <v>1801</v>
      </c>
      <c r="P2139" s="129" t="e">
        <f>VLOOKUP(I2139,#REF!,5,0)</f>
        <v>#REF!</v>
      </c>
      <c r="Q2139" s="19" t="s">
        <v>674</v>
      </c>
    </row>
    <row r="2140" spans="1:17" hidden="1">
      <c r="A2140" s="11">
        <v>2213</v>
      </c>
      <c r="B2140" s="12">
        <v>44943</v>
      </c>
      <c r="C2140" s="14" t="s">
        <v>764</v>
      </c>
      <c r="D2140" s="15" t="s">
        <v>1751</v>
      </c>
      <c r="I2140" s="11" t="s">
        <v>26</v>
      </c>
      <c r="J2140" s="11">
        <v>3</v>
      </c>
      <c r="K2140" s="13" t="e">
        <f>VLOOKUP(I2140,#REF!,2,0)</f>
        <v>#REF!</v>
      </c>
      <c r="L2140" s="17" t="e">
        <f>VLOOKUP(I2140,#REF!,6,0)</f>
        <v>#REF!</v>
      </c>
      <c r="M2140" s="30" t="e">
        <f t="shared" si="78"/>
        <v>#REF!</v>
      </c>
      <c r="N2140" s="19" t="s">
        <v>1800</v>
      </c>
      <c r="O2140" s="19" t="s">
        <v>1801</v>
      </c>
      <c r="P2140" s="129" t="e">
        <f>VLOOKUP(I2140,#REF!,5,0)</f>
        <v>#REF!</v>
      </c>
      <c r="Q2140" s="19" t="s">
        <v>675</v>
      </c>
    </row>
    <row r="2141" spans="1:17">
      <c r="A2141" s="11">
        <v>2214</v>
      </c>
      <c r="B2141" s="12">
        <v>44943</v>
      </c>
      <c r="C2141" s="14" t="s">
        <v>764</v>
      </c>
      <c r="D2141" s="15" t="s">
        <v>1751</v>
      </c>
      <c r="I2141" s="11" t="s">
        <v>25</v>
      </c>
      <c r="J2141" s="11">
        <v>4</v>
      </c>
      <c r="K2141" s="13" t="e">
        <f>VLOOKUP(I2141,#REF!,2,0)</f>
        <v>#REF!</v>
      </c>
      <c r="L2141" s="17" t="e">
        <f>VLOOKUP(I2141,#REF!,6,0)</f>
        <v>#REF!</v>
      </c>
      <c r="M2141" s="30" t="e">
        <f t="shared" si="78"/>
        <v>#REF!</v>
      </c>
      <c r="N2141" s="19" t="s">
        <v>1800</v>
      </c>
      <c r="O2141" s="19" t="s">
        <v>1801</v>
      </c>
      <c r="P2141" s="129" t="e">
        <f>VLOOKUP(I2141,#REF!,5,0)</f>
        <v>#REF!</v>
      </c>
      <c r="Q2141" s="19" t="s">
        <v>675</v>
      </c>
    </row>
    <row r="2142" spans="1:17" hidden="1">
      <c r="A2142" s="11">
        <v>2215</v>
      </c>
      <c r="B2142" s="12">
        <v>44943</v>
      </c>
      <c r="C2142" s="14" t="s">
        <v>764</v>
      </c>
      <c r="D2142" s="15" t="s">
        <v>1751</v>
      </c>
      <c r="I2142" s="11" t="s">
        <v>35</v>
      </c>
      <c r="J2142" s="11">
        <v>4</v>
      </c>
      <c r="K2142" s="13" t="e">
        <f>VLOOKUP(I2142,#REF!,2,0)</f>
        <v>#REF!</v>
      </c>
      <c r="L2142" s="17" t="e">
        <f>VLOOKUP(I2142,#REF!,6,0)</f>
        <v>#REF!</v>
      </c>
      <c r="M2142" s="30" t="e">
        <f t="shared" si="78"/>
        <v>#REF!</v>
      </c>
      <c r="N2142" s="19" t="s">
        <v>1800</v>
      </c>
      <c r="O2142" s="19" t="s">
        <v>1801</v>
      </c>
      <c r="P2142" s="129" t="e">
        <f>VLOOKUP(I2142,#REF!,5,0)</f>
        <v>#REF!</v>
      </c>
      <c r="Q2142" s="19" t="s">
        <v>675</v>
      </c>
    </row>
    <row r="2143" spans="1:17" hidden="1">
      <c r="A2143" s="11">
        <v>2216</v>
      </c>
      <c r="B2143" s="12">
        <v>44943</v>
      </c>
      <c r="C2143" s="14" t="s">
        <v>764</v>
      </c>
      <c r="D2143" s="15" t="s">
        <v>317</v>
      </c>
      <c r="I2143" s="11" t="s">
        <v>76</v>
      </c>
      <c r="J2143" s="11">
        <v>5</v>
      </c>
      <c r="K2143" s="13" t="e">
        <f>VLOOKUP(I2143,#REF!,2,0)</f>
        <v>#REF!</v>
      </c>
      <c r="L2143" s="17" t="e">
        <f>VLOOKUP(I2143,#REF!,6,0)</f>
        <v>#REF!</v>
      </c>
      <c r="M2143" s="30" t="e">
        <f t="shared" si="78"/>
        <v>#REF!</v>
      </c>
      <c r="N2143" s="19" t="s">
        <v>1802</v>
      </c>
      <c r="O2143" s="19" t="s">
        <v>483</v>
      </c>
      <c r="P2143" s="129" t="e">
        <f>VLOOKUP(I2143,#REF!,5,0)</f>
        <v>#REF!</v>
      </c>
      <c r="Q2143" s="19" t="s">
        <v>676</v>
      </c>
    </row>
    <row r="2144" spans="1:17" hidden="1">
      <c r="A2144" s="11">
        <v>2217</v>
      </c>
      <c r="B2144" s="12">
        <v>44943</v>
      </c>
      <c r="C2144" s="14" t="s">
        <v>764</v>
      </c>
      <c r="D2144" s="15" t="s">
        <v>317</v>
      </c>
      <c r="I2144" s="11" t="s">
        <v>26</v>
      </c>
      <c r="J2144" s="11">
        <v>5</v>
      </c>
      <c r="K2144" s="13" t="e">
        <f>VLOOKUP(I2144,#REF!,2,0)</f>
        <v>#REF!</v>
      </c>
      <c r="L2144" s="17" t="e">
        <f>VLOOKUP(I2144,#REF!,6,0)</f>
        <v>#REF!</v>
      </c>
      <c r="M2144" s="30" t="e">
        <f t="shared" si="78"/>
        <v>#REF!</v>
      </c>
      <c r="N2144" s="19" t="s">
        <v>1802</v>
      </c>
      <c r="O2144" s="19" t="s">
        <v>483</v>
      </c>
      <c r="P2144" s="129" t="e">
        <f>VLOOKUP(I2144,#REF!,5,0)</f>
        <v>#REF!</v>
      </c>
      <c r="Q2144" s="19" t="s">
        <v>676</v>
      </c>
    </row>
    <row r="2145" spans="1:17">
      <c r="A2145" s="11">
        <v>2218</v>
      </c>
      <c r="B2145" s="12">
        <v>44943</v>
      </c>
      <c r="C2145" s="14" t="s">
        <v>764</v>
      </c>
      <c r="D2145" s="15" t="s">
        <v>317</v>
      </c>
      <c r="I2145" s="11" t="s">
        <v>25</v>
      </c>
      <c r="J2145" s="11">
        <v>15</v>
      </c>
      <c r="K2145" s="13" t="e">
        <f>VLOOKUP(I2145,#REF!,2,0)</f>
        <v>#REF!</v>
      </c>
      <c r="L2145" s="17" t="e">
        <f>VLOOKUP(I2145,#REF!,6,0)</f>
        <v>#REF!</v>
      </c>
      <c r="M2145" s="30" t="e">
        <f t="shared" si="78"/>
        <v>#REF!</v>
      </c>
      <c r="N2145" s="19" t="s">
        <v>1802</v>
      </c>
      <c r="O2145" s="19" t="s">
        <v>483</v>
      </c>
      <c r="P2145" s="129" t="e">
        <f>VLOOKUP(I2145,#REF!,5,0)</f>
        <v>#REF!</v>
      </c>
      <c r="Q2145" s="19" t="s">
        <v>676</v>
      </c>
    </row>
    <row r="2146" spans="1:17" hidden="1">
      <c r="A2146" s="11">
        <v>2219</v>
      </c>
      <c r="B2146" s="12">
        <v>44943</v>
      </c>
      <c r="C2146" s="14" t="s">
        <v>764</v>
      </c>
      <c r="D2146" s="15" t="s">
        <v>317</v>
      </c>
      <c r="I2146" s="11" t="s">
        <v>41</v>
      </c>
      <c r="J2146" s="11">
        <v>10</v>
      </c>
      <c r="K2146" s="13" t="e">
        <f>VLOOKUP(I2146,#REF!,2,0)</f>
        <v>#REF!</v>
      </c>
      <c r="L2146" s="17" t="e">
        <f>VLOOKUP(I2146,#REF!,6,0)</f>
        <v>#REF!</v>
      </c>
      <c r="M2146" s="30" t="e">
        <f t="shared" si="78"/>
        <v>#REF!</v>
      </c>
      <c r="N2146" s="19" t="s">
        <v>1802</v>
      </c>
      <c r="O2146" s="19" t="s">
        <v>483</v>
      </c>
      <c r="P2146" s="129" t="e">
        <f>VLOOKUP(I2146,#REF!,5,0)</f>
        <v>#REF!</v>
      </c>
      <c r="Q2146" s="19" t="s">
        <v>676</v>
      </c>
    </row>
    <row r="2147" spans="1:17" hidden="1">
      <c r="A2147" s="11">
        <v>2220</v>
      </c>
      <c r="B2147" s="12">
        <v>44943</v>
      </c>
      <c r="C2147" s="14" t="s">
        <v>764</v>
      </c>
      <c r="D2147" s="15" t="s">
        <v>317</v>
      </c>
      <c r="I2147" s="11" t="s">
        <v>38</v>
      </c>
      <c r="J2147" s="11">
        <v>5</v>
      </c>
      <c r="K2147" s="13" t="e">
        <f>VLOOKUP(I2147,#REF!,2,0)</f>
        <v>#REF!</v>
      </c>
      <c r="L2147" s="17" t="e">
        <f>VLOOKUP(I2147,#REF!,6,0)</f>
        <v>#REF!</v>
      </c>
      <c r="M2147" s="30" t="e">
        <f t="shared" si="78"/>
        <v>#REF!</v>
      </c>
      <c r="N2147" s="19" t="s">
        <v>1802</v>
      </c>
      <c r="O2147" s="19" t="s">
        <v>483</v>
      </c>
      <c r="P2147" s="129" t="e">
        <f>VLOOKUP(I2147,#REF!,5,0)</f>
        <v>#REF!</v>
      </c>
      <c r="Q2147" s="19" t="s">
        <v>676</v>
      </c>
    </row>
    <row r="2148" spans="1:17" hidden="1">
      <c r="A2148" s="11">
        <v>2221</v>
      </c>
      <c r="B2148" s="12">
        <v>44943</v>
      </c>
      <c r="C2148" s="14" t="s">
        <v>764</v>
      </c>
      <c r="D2148" s="15" t="s">
        <v>317</v>
      </c>
      <c r="I2148" s="11" t="s">
        <v>35</v>
      </c>
      <c r="J2148" s="11">
        <v>10</v>
      </c>
      <c r="K2148" s="13" t="e">
        <f>VLOOKUP(I2148,#REF!,2,0)</f>
        <v>#REF!</v>
      </c>
      <c r="L2148" s="17" t="e">
        <f>VLOOKUP(I2148,#REF!,6,0)</f>
        <v>#REF!</v>
      </c>
      <c r="M2148" s="30" t="e">
        <f t="shared" si="78"/>
        <v>#REF!</v>
      </c>
      <c r="N2148" s="19" t="s">
        <v>1802</v>
      </c>
      <c r="O2148" s="19" t="s">
        <v>483</v>
      </c>
      <c r="P2148" s="129" t="e">
        <f>VLOOKUP(I2148,#REF!,5,0)</f>
        <v>#REF!</v>
      </c>
      <c r="Q2148" s="19" t="s">
        <v>676</v>
      </c>
    </row>
    <row r="2149" spans="1:17" hidden="1">
      <c r="A2149" s="11">
        <v>2222</v>
      </c>
      <c r="B2149" s="12">
        <v>44943</v>
      </c>
      <c r="C2149" s="14" t="s">
        <v>764</v>
      </c>
      <c r="D2149" s="15" t="s">
        <v>1257</v>
      </c>
      <c r="I2149" s="11" t="s">
        <v>31</v>
      </c>
      <c r="J2149" s="11">
        <v>5</v>
      </c>
      <c r="K2149" s="13" t="e">
        <f>VLOOKUP(I2149,#REF!,2,0)</f>
        <v>#REF!</v>
      </c>
      <c r="L2149" s="17" t="e">
        <f>VLOOKUP(I2149,#REF!,6,0)</f>
        <v>#REF!</v>
      </c>
      <c r="M2149" s="30" t="e">
        <f t="shared" si="78"/>
        <v>#REF!</v>
      </c>
      <c r="N2149" s="19" t="s">
        <v>1803</v>
      </c>
      <c r="O2149" s="19" t="s">
        <v>1341</v>
      </c>
      <c r="P2149" s="129" t="e">
        <f>VLOOKUP(I2149,#REF!,5,0)</f>
        <v>#REF!</v>
      </c>
      <c r="Q2149" s="19" t="s">
        <v>676</v>
      </c>
    </row>
    <row r="2150" spans="1:17" hidden="1">
      <c r="A2150" s="11">
        <v>2223</v>
      </c>
      <c r="B2150" s="12">
        <v>44943</v>
      </c>
      <c r="C2150" s="14" t="s">
        <v>764</v>
      </c>
      <c r="D2150" s="15" t="s">
        <v>1257</v>
      </c>
      <c r="I2150" s="11" t="s">
        <v>26</v>
      </c>
      <c r="J2150" s="11">
        <v>5</v>
      </c>
      <c r="K2150" s="13" t="e">
        <f>VLOOKUP(I2150,#REF!,2,0)</f>
        <v>#REF!</v>
      </c>
      <c r="L2150" s="17" t="e">
        <f>VLOOKUP(I2150,#REF!,6,0)</f>
        <v>#REF!</v>
      </c>
      <c r="M2150" s="30" t="e">
        <f t="shared" si="78"/>
        <v>#REF!</v>
      </c>
      <c r="N2150" s="19" t="s">
        <v>1803</v>
      </c>
      <c r="O2150" s="19" t="s">
        <v>1341</v>
      </c>
      <c r="P2150" s="129" t="e">
        <f>VLOOKUP(I2150,#REF!,5,0)</f>
        <v>#REF!</v>
      </c>
      <c r="Q2150" s="19" t="s">
        <v>676</v>
      </c>
    </row>
    <row r="2151" spans="1:17">
      <c r="A2151" s="11">
        <v>2224</v>
      </c>
      <c r="B2151" s="12">
        <v>44943</v>
      </c>
      <c r="C2151" s="14" t="s">
        <v>764</v>
      </c>
      <c r="D2151" s="15" t="s">
        <v>1257</v>
      </c>
      <c r="I2151" s="11" t="s">
        <v>25</v>
      </c>
      <c r="J2151" s="11">
        <v>5</v>
      </c>
      <c r="K2151" s="13" t="e">
        <f>VLOOKUP(I2151,#REF!,2,0)</f>
        <v>#REF!</v>
      </c>
      <c r="L2151" s="17" t="e">
        <f>VLOOKUP(I2151,#REF!,6,0)</f>
        <v>#REF!</v>
      </c>
      <c r="M2151" s="30" t="e">
        <f t="shared" si="78"/>
        <v>#REF!</v>
      </c>
      <c r="N2151" s="19" t="s">
        <v>1803</v>
      </c>
      <c r="O2151" s="19" t="s">
        <v>1341</v>
      </c>
      <c r="P2151" s="129" t="e">
        <f>VLOOKUP(I2151,#REF!,5,0)</f>
        <v>#REF!</v>
      </c>
      <c r="Q2151" s="19" t="s">
        <v>677</v>
      </c>
    </row>
    <row r="2152" spans="1:17" hidden="1">
      <c r="A2152" s="11">
        <v>2225</v>
      </c>
      <c r="B2152" s="12">
        <v>44943</v>
      </c>
      <c r="C2152" s="14" t="s">
        <v>764</v>
      </c>
      <c r="D2152" s="15" t="s">
        <v>1257</v>
      </c>
      <c r="I2152" s="11" t="s">
        <v>21</v>
      </c>
      <c r="J2152" s="11">
        <v>5</v>
      </c>
      <c r="K2152" s="13" t="e">
        <f>VLOOKUP(I2152,#REF!,2,0)</f>
        <v>#REF!</v>
      </c>
      <c r="L2152" s="17" t="e">
        <f>VLOOKUP(I2152,#REF!,6,0)</f>
        <v>#REF!</v>
      </c>
      <c r="M2152" s="30" t="e">
        <f t="shared" si="78"/>
        <v>#REF!</v>
      </c>
      <c r="N2152" s="19" t="s">
        <v>1803</v>
      </c>
      <c r="O2152" s="19" t="s">
        <v>1341</v>
      </c>
      <c r="P2152" s="129" t="e">
        <f>VLOOKUP(I2152,#REF!,5,0)</f>
        <v>#REF!</v>
      </c>
      <c r="Q2152" s="19" t="s">
        <v>678</v>
      </c>
    </row>
    <row r="2153" spans="1:17" hidden="1">
      <c r="A2153" s="11">
        <v>2226</v>
      </c>
      <c r="B2153" s="12">
        <v>44943</v>
      </c>
      <c r="C2153" s="14" t="s">
        <v>764</v>
      </c>
      <c r="D2153" s="15" t="s">
        <v>272</v>
      </c>
      <c r="I2153" s="11" t="s">
        <v>26</v>
      </c>
      <c r="J2153" s="11">
        <v>5</v>
      </c>
      <c r="K2153" s="13" t="e">
        <f>VLOOKUP(I2153,#REF!,2,0)</f>
        <v>#REF!</v>
      </c>
      <c r="L2153" s="17" t="e">
        <f>VLOOKUP(I2153,#REF!,6,0)</f>
        <v>#REF!</v>
      </c>
      <c r="M2153" s="30" t="e">
        <f t="shared" si="78"/>
        <v>#REF!</v>
      </c>
      <c r="N2153" s="19" t="s">
        <v>1804</v>
      </c>
      <c r="O2153" s="19" t="s">
        <v>490</v>
      </c>
      <c r="P2153" s="129" t="e">
        <f>VLOOKUP(I2153,#REF!,5,0)</f>
        <v>#REF!</v>
      </c>
      <c r="Q2153" s="19" t="s">
        <v>678</v>
      </c>
    </row>
    <row r="2154" spans="1:17">
      <c r="A2154" s="11">
        <v>2227</v>
      </c>
      <c r="B2154" s="12">
        <v>44943</v>
      </c>
      <c r="C2154" s="14" t="s">
        <v>764</v>
      </c>
      <c r="D2154" s="15" t="s">
        <v>272</v>
      </c>
      <c r="I2154" s="11" t="s">
        <v>25</v>
      </c>
      <c r="J2154" s="11">
        <v>5</v>
      </c>
      <c r="K2154" s="13" t="e">
        <f>VLOOKUP(I2154,#REF!,2,0)</f>
        <v>#REF!</v>
      </c>
      <c r="L2154" s="17" t="e">
        <f>VLOOKUP(I2154,#REF!,6,0)</f>
        <v>#REF!</v>
      </c>
      <c r="M2154" s="30" t="e">
        <f t="shared" si="78"/>
        <v>#REF!</v>
      </c>
      <c r="N2154" s="19" t="s">
        <v>1804</v>
      </c>
      <c r="O2154" s="19" t="s">
        <v>490</v>
      </c>
      <c r="P2154" s="129" t="e">
        <f>VLOOKUP(I2154,#REF!,5,0)</f>
        <v>#REF!</v>
      </c>
      <c r="Q2154" s="19" t="s">
        <v>678</v>
      </c>
    </row>
    <row r="2155" spans="1:17" hidden="1">
      <c r="A2155" s="11">
        <v>2228</v>
      </c>
      <c r="B2155" s="12">
        <v>44943</v>
      </c>
      <c r="C2155" s="14" t="s">
        <v>764</v>
      </c>
      <c r="D2155" s="15" t="s">
        <v>272</v>
      </c>
      <c r="I2155" s="11" t="s">
        <v>21</v>
      </c>
      <c r="J2155" s="11">
        <v>5</v>
      </c>
      <c r="K2155" s="13" t="e">
        <f>VLOOKUP(I2155,#REF!,2,0)</f>
        <v>#REF!</v>
      </c>
      <c r="L2155" s="17" t="e">
        <f>VLOOKUP(I2155,#REF!,6,0)</f>
        <v>#REF!</v>
      </c>
      <c r="M2155" s="30" t="e">
        <f t="shared" si="78"/>
        <v>#REF!</v>
      </c>
      <c r="N2155" s="19" t="s">
        <v>1804</v>
      </c>
      <c r="O2155" s="19" t="s">
        <v>490</v>
      </c>
      <c r="P2155" s="129" t="e">
        <f>VLOOKUP(I2155,#REF!,5,0)</f>
        <v>#REF!</v>
      </c>
      <c r="Q2155" s="19" t="s">
        <v>679</v>
      </c>
    </row>
    <row r="2156" spans="1:17" hidden="1">
      <c r="A2156" s="11">
        <v>2229</v>
      </c>
      <c r="B2156" s="12">
        <v>44943</v>
      </c>
      <c r="C2156" s="14" t="s">
        <v>764</v>
      </c>
      <c r="D2156" s="15" t="s">
        <v>272</v>
      </c>
      <c r="I2156" s="11" t="s">
        <v>35</v>
      </c>
      <c r="J2156" s="11">
        <v>5</v>
      </c>
      <c r="K2156" s="13" t="e">
        <f>VLOOKUP(I2156,#REF!,2,0)</f>
        <v>#REF!</v>
      </c>
      <c r="L2156" s="17" t="e">
        <f>VLOOKUP(I2156,#REF!,6,0)</f>
        <v>#REF!</v>
      </c>
      <c r="M2156" s="30" t="e">
        <f t="shared" si="78"/>
        <v>#REF!</v>
      </c>
      <c r="N2156" s="19" t="s">
        <v>1804</v>
      </c>
      <c r="O2156" s="19" t="s">
        <v>490</v>
      </c>
      <c r="P2156" s="129" t="e">
        <f>VLOOKUP(I2156,#REF!,5,0)</f>
        <v>#REF!</v>
      </c>
      <c r="Q2156" s="19" t="s">
        <v>679</v>
      </c>
    </row>
    <row r="2157" spans="1:17" hidden="1">
      <c r="A2157" s="11">
        <v>2230</v>
      </c>
      <c r="B2157" s="12">
        <v>44943</v>
      </c>
      <c r="C2157" s="14" t="s">
        <v>764</v>
      </c>
      <c r="D2157" s="15" t="s">
        <v>834</v>
      </c>
      <c r="I2157" s="11" t="s">
        <v>26</v>
      </c>
      <c r="J2157" s="11">
        <v>3</v>
      </c>
      <c r="K2157" s="13" t="e">
        <f>VLOOKUP(I2157,#REF!,2,0)</f>
        <v>#REF!</v>
      </c>
      <c r="L2157" s="17" t="e">
        <f>VLOOKUP(I2157,#REF!,6,0)</f>
        <v>#REF!</v>
      </c>
      <c r="M2157" s="30" t="e">
        <f t="shared" si="78"/>
        <v>#REF!</v>
      </c>
      <c r="N2157" s="19" t="s">
        <v>1805</v>
      </c>
      <c r="O2157" s="19" t="s">
        <v>730</v>
      </c>
      <c r="P2157" s="129" t="e">
        <f>VLOOKUP(I2157,#REF!,5,0)</f>
        <v>#REF!</v>
      </c>
      <c r="Q2157" s="19" t="s">
        <v>679</v>
      </c>
    </row>
    <row r="2158" spans="1:17">
      <c r="A2158" s="11">
        <v>2231</v>
      </c>
      <c r="B2158" s="12">
        <v>44943</v>
      </c>
      <c r="C2158" s="14" t="s">
        <v>764</v>
      </c>
      <c r="D2158" s="15" t="s">
        <v>834</v>
      </c>
      <c r="I2158" s="11" t="s">
        <v>25</v>
      </c>
      <c r="J2158" s="11">
        <v>2</v>
      </c>
      <c r="K2158" s="13" t="e">
        <f>VLOOKUP(I2158,#REF!,2,0)</f>
        <v>#REF!</v>
      </c>
      <c r="L2158" s="17" t="e">
        <f>VLOOKUP(I2158,#REF!,6,0)</f>
        <v>#REF!</v>
      </c>
      <c r="M2158" s="30" t="e">
        <f t="shared" si="78"/>
        <v>#REF!</v>
      </c>
      <c r="N2158" s="19" t="s">
        <v>1805</v>
      </c>
      <c r="O2158" s="19" t="s">
        <v>730</v>
      </c>
      <c r="P2158" s="129" t="e">
        <f>VLOOKUP(I2158,#REF!,5,0)</f>
        <v>#REF!</v>
      </c>
      <c r="Q2158" s="19" t="s">
        <v>679</v>
      </c>
    </row>
    <row r="2159" spans="1:17" hidden="1">
      <c r="A2159" s="11">
        <v>2232</v>
      </c>
      <c r="B2159" s="12">
        <v>44943</v>
      </c>
      <c r="C2159" s="14" t="s">
        <v>764</v>
      </c>
      <c r="D2159" s="15" t="s">
        <v>834</v>
      </c>
      <c r="I2159" s="11" t="s">
        <v>21</v>
      </c>
      <c r="J2159" s="11">
        <v>4</v>
      </c>
      <c r="K2159" s="13" t="e">
        <f>VLOOKUP(I2159,#REF!,2,0)</f>
        <v>#REF!</v>
      </c>
      <c r="L2159" s="17" t="e">
        <f>VLOOKUP(I2159,#REF!,6,0)</f>
        <v>#REF!</v>
      </c>
      <c r="M2159" s="30" t="e">
        <f t="shared" si="78"/>
        <v>#REF!</v>
      </c>
      <c r="N2159" s="19" t="s">
        <v>1805</v>
      </c>
      <c r="O2159" s="19" t="s">
        <v>730</v>
      </c>
      <c r="P2159" s="129" t="e">
        <f>VLOOKUP(I2159,#REF!,5,0)</f>
        <v>#REF!</v>
      </c>
      <c r="Q2159" s="19" t="s">
        <v>679</v>
      </c>
    </row>
    <row r="2160" spans="1:17" hidden="1">
      <c r="A2160" s="11">
        <v>2233</v>
      </c>
      <c r="B2160" s="12">
        <v>44943</v>
      </c>
      <c r="C2160" s="14" t="s">
        <v>764</v>
      </c>
      <c r="D2160" s="15" t="s">
        <v>834</v>
      </c>
      <c r="I2160" s="11" t="s">
        <v>35</v>
      </c>
      <c r="J2160" s="11">
        <v>4</v>
      </c>
      <c r="K2160" s="13" t="e">
        <f>VLOOKUP(I2160,#REF!,2,0)</f>
        <v>#REF!</v>
      </c>
      <c r="L2160" s="17" t="e">
        <f>VLOOKUP(I2160,#REF!,6,0)</f>
        <v>#REF!</v>
      </c>
      <c r="M2160" s="30" t="e">
        <f t="shared" si="78"/>
        <v>#REF!</v>
      </c>
      <c r="N2160" s="19" t="s">
        <v>1805</v>
      </c>
      <c r="O2160" s="19" t="s">
        <v>730</v>
      </c>
      <c r="P2160" s="129" t="e">
        <f>VLOOKUP(I2160,#REF!,5,0)</f>
        <v>#REF!</v>
      </c>
      <c r="Q2160" s="19" t="s">
        <v>679</v>
      </c>
    </row>
    <row r="2161" spans="1:17">
      <c r="A2161" s="11">
        <v>2234</v>
      </c>
      <c r="B2161" s="12">
        <v>44943</v>
      </c>
      <c r="C2161" s="14" t="s">
        <v>764</v>
      </c>
      <c r="D2161" s="15" t="s">
        <v>404</v>
      </c>
      <c r="I2161" s="11" t="s">
        <v>25</v>
      </c>
      <c r="J2161" s="11">
        <v>2</v>
      </c>
      <c r="K2161" s="13" t="e">
        <f>VLOOKUP(I2161,#REF!,2,0)</f>
        <v>#REF!</v>
      </c>
      <c r="L2161" s="17" t="e">
        <f>VLOOKUP(I2161,#REF!,6,0)</f>
        <v>#REF!</v>
      </c>
      <c r="M2161" s="30" t="e">
        <f t="shared" si="78"/>
        <v>#REF!</v>
      </c>
      <c r="N2161" s="19" t="s">
        <v>1806</v>
      </c>
      <c r="O2161" s="19" t="s">
        <v>447</v>
      </c>
      <c r="P2161" s="129" t="e">
        <f>VLOOKUP(I2161,#REF!,5,0)</f>
        <v>#REF!</v>
      </c>
      <c r="Q2161" s="19" t="s">
        <v>680</v>
      </c>
    </row>
    <row r="2162" spans="1:17" hidden="1">
      <c r="A2162" s="11">
        <v>2235</v>
      </c>
      <c r="B2162" s="12">
        <v>44943</v>
      </c>
      <c r="C2162" s="14" t="s">
        <v>764</v>
      </c>
      <c r="D2162" s="15" t="s">
        <v>404</v>
      </c>
      <c r="I2162" s="11" t="s">
        <v>47</v>
      </c>
      <c r="J2162" s="11">
        <v>4</v>
      </c>
      <c r="K2162" s="13" t="e">
        <f>VLOOKUP(I2162,#REF!,2,0)</f>
        <v>#REF!</v>
      </c>
      <c r="L2162" s="17" t="e">
        <f>VLOOKUP(I2162,#REF!,6,0)</f>
        <v>#REF!</v>
      </c>
      <c r="M2162" s="30" t="e">
        <f t="shared" ref="M2162:M2193" si="79">J2162*L2162</f>
        <v>#REF!</v>
      </c>
      <c r="N2162" s="19" t="s">
        <v>1806</v>
      </c>
      <c r="O2162" s="19" t="s">
        <v>447</v>
      </c>
      <c r="P2162" s="129" t="e">
        <f>VLOOKUP(I2162,#REF!,5,0)</f>
        <v>#REF!</v>
      </c>
      <c r="Q2162" s="19" t="s">
        <v>680</v>
      </c>
    </row>
    <row r="2163" spans="1:17" hidden="1">
      <c r="A2163" s="11">
        <v>2236</v>
      </c>
      <c r="B2163" s="12">
        <v>44943</v>
      </c>
      <c r="C2163" s="14" t="s">
        <v>764</v>
      </c>
      <c r="D2163" s="15" t="s">
        <v>404</v>
      </c>
      <c r="I2163" s="11" t="s">
        <v>37</v>
      </c>
      <c r="J2163" s="11">
        <v>4</v>
      </c>
      <c r="K2163" s="13" t="e">
        <f>VLOOKUP(I2163,#REF!,2,0)</f>
        <v>#REF!</v>
      </c>
      <c r="L2163" s="17" t="e">
        <f>VLOOKUP(I2163,#REF!,6,0)</f>
        <v>#REF!</v>
      </c>
      <c r="M2163" s="30" t="e">
        <f t="shared" si="79"/>
        <v>#REF!</v>
      </c>
      <c r="N2163" s="19" t="s">
        <v>1806</v>
      </c>
      <c r="O2163" s="19" t="s">
        <v>447</v>
      </c>
      <c r="P2163" s="129" t="e">
        <f>VLOOKUP(I2163,#REF!,5,0)</f>
        <v>#REF!</v>
      </c>
      <c r="Q2163" s="19" t="s">
        <v>680</v>
      </c>
    </row>
    <row r="2164" spans="1:17" hidden="1">
      <c r="A2164" s="11">
        <v>2237</v>
      </c>
      <c r="B2164" s="12">
        <v>44943</v>
      </c>
      <c r="C2164" s="14" t="s">
        <v>764</v>
      </c>
      <c r="D2164" s="15" t="s">
        <v>404</v>
      </c>
      <c r="I2164" s="11" t="s">
        <v>35</v>
      </c>
      <c r="J2164" s="11">
        <v>5</v>
      </c>
      <c r="K2164" s="13" t="e">
        <f>VLOOKUP(I2164,#REF!,2,0)</f>
        <v>#REF!</v>
      </c>
      <c r="L2164" s="17" t="e">
        <f>VLOOKUP(I2164,#REF!,6,0)</f>
        <v>#REF!</v>
      </c>
      <c r="M2164" s="30" t="e">
        <f t="shared" si="79"/>
        <v>#REF!</v>
      </c>
      <c r="N2164" s="19" t="s">
        <v>1806</v>
      </c>
      <c r="O2164" s="19" t="s">
        <v>447</v>
      </c>
      <c r="P2164" s="129" t="e">
        <f>VLOOKUP(I2164,#REF!,5,0)</f>
        <v>#REF!</v>
      </c>
      <c r="Q2164" s="19" t="s">
        <v>680</v>
      </c>
    </row>
    <row r="2165" spans="1:17" hidden="1">
      <c r="A2165" s="11">
        <v>2238</v>
      </c>
      <c r="B2165" s="12">
        <v>44943</v>
      </c>
      <c r="C2165" s="14" t="s">
        <v>764</v>
      </c>
      <c r="D2165" s="15" t="s">
        <v>334</v>
      </c>
      <c r="I2165" s="11" t="s">
        <v>31</v>
      </c>
      <c r="J2165" s="11">
        <v>3</v>
      </c>
      <c r="K2165" s="13" t="e">
        <f>VLOOKUP(I2165,#REF!,2,0)</f>
        <v>#REF!</v>
      </c>
      <c r="L2165" s="17" t="e">
        <f>VLOOKUP(I2165,#REF!,6,0)</f>
        <v>#REF!</v>
      </c>
      <c r="M2165" s="30" t="e">
        <f t="shared" si="79"/>
        <v>#REF!</v>
      </c>
      <c r="N2165" s="19" t="s">
        <v>1807</v>
      </c>
      <c r="O2165" s="19" t="s">
        <v>445</v>
      </c>
      <c r="P2165" s="129" t="e">
        <f>VLOOKUP(I2165,#REF!,5,0)</f>
        <v>#REF!</v>
      </c>
      <c r="Q2165" s="19" t="s">
        <v>680</v>
      </c>
    </row>
    <row r="2166" spans="1:17" hidden="1">
      <c r="A2166" s="11">
        <v>2239</v>
      </c>
      <c r="B2166" s="12">
        <v>44943</v>
      </c>
      <c r="C2166" s="14" t="s">
        <v>764</v>
      </c>
      <c r="D2166" s="15" t="s">
        <v>334</v>
      </c>
      <c r="I2166" s="11" t="s">
        <v>21</v>
      </c>
      <c r="J2166" s="11">
        <v>3</v>
      </c>
      <c r="K2166" s="13" t="e">
        <f>VLOOKUP(I2166,#REF!,2,0)</f>
        <v>#REF!</v>
      </c>
      <c r="L2166" s="17" t="e">
        <f>VLOOKUP(I2166,#REF!,6,0)</f>
        <v>#REF!</v>
      </c>
      <c r="M2166" s="30" t="e">
        <f t="shared" si="79"/>
        <v>#REF!</v>
      </c>
      <c r="N2166" s="19" t="s">
        <v>1807</v>
      </c>
      <c r="O2166" s="19" t="s">
        <v>445</v>
      </c>
      <c r="P2166" s="129" t="e">
        <f>VLOOKUP(I2166,#REF!,5,0)</f>
        <v>#REF!</v>
      </c>
      <c r="Q2166" s="19" t="s">
        <v>681</v>
      </c>
    </row>
    <row r="2167" spans="1:17" hidden="1">
      <c r="A2167" s="11">
        <v>2240</v>
      </c>
      <c r="B2167" s="12">
        <v>44943</v>
      </c>
      <c r="C2167" s="14" t="s">
        <v>764</v>
      </c>
      <c r="D2167" s="15" t="s">
        <v>334</v>
      </c>
      <c r="I2167" s="11" t="s">
        <v>41</v>
      </c>
      <c r="J2167" s="11">
        <v>3</v>
      </c>
      <c r="K2167" s="13" t="e">
        <f>VLOOKUP(I2167,#REF!,2,0)</f>
        <v>#REF!</v>
      </c>
      <c r="L2167" s="17" t="e">
        <f>VLOOKUP(I2167,#REF!,6,0)</f>
        <v>#REF!</v>
      </c>
      <c r="M2167" s="30" t="e">
        <f t="shared" si="79"/>
        <v>#REF!</v>
      </c>
      <c r="N2167" s="19" t="s">
        <v>1807</v>
      </c>
      <c r="O2167" s="19" t="s">
        <v>445</v>
      </c>
      <c r="P2167" s="129" t="e">
        <f>VLOOKUP(I2167,#REF!,5,0)</f>
        <v>#REF!</v>
      </c>
      <c r="Q2167" s="19" t="s">
        <v>681</v>
      </c>
    </row>
    <row r="2168" spans="1:17" hidden="1">
      <c r="A2168" s="11">
        <v>2241</v>
      </c>
      <c r="B2168" s="12">
        <v>44943</v>
      </c>
      <c r="C2168" s="14" t="s">
        <v>764</v>
      </c>
      <c r="D2168" s="15" t="s">
        <v>334</v>
      </c>
      <c r="I2168" s="11" t="s">
        <v>38</v>
      </c>
      <c r="J2168" s="11">
        <v>3</v>
      </c>
      <c r="K2168" s="13" t="e">
        <f>VLOOKUP(I2168,#REF!,2,0)</f>
        <v>#REF!</v>
      </c>
      <c r="L2168" s="17" t="e">
        <f>VLOOKUP(I2168,#REF!,6,0)</f>
        <v>#REF!</v>
      </c>
      <c r="M2168" s="30" t="e">
        <f t="shared" si="79"/>
        <v>#REF!</v>
      </c>
      <c r="N2168" s="19" t="s">
        <v>1807</v>
      </c>
      <c r="O2168" s="19" t="s">
        <v>445</v>
      </c>
      <c r="P2168" s="129" t="e">
        <f>VLOOKUP(I2168,#REF!,5,0)</f>
        <v>#REF!</v>
      </c>
      <c r="Q2168" s="19" t="s">
        <v>681</v>
      </c>
    </row>
    <row r="2169" spans="1:17" hidden="1">
      <c r="A2169" s="11">
        <v>2242</v>
      </c>
      <c r="B2169" s="12">
        <v>44943</v>
      </c>
      <c r="C2169" s="14" t="s">
        <v>764</v>
      </c>
      <c r="D2169" s="15" t="s">
        <v>334</v>
      </c>
      <c r="I2169" s="11" t="s">
        <v>39</v>
      </c>
      <c r="J2169" s="11">
        <v>3</v>
      </c>
      <c r="K2169" s="13" t="e">
        <f>VLOOKUP(I2169,#REF!,2,0)</f>
        <v>#REF!</v>
      </c>
      <c r="L2169" s="17" t="e">
        <f>VLOOKUP(I2169,#REF!,6,0)</f>
        <v>#REF!</v>
      </c>
      <c r="M2169" s="30" t="e">
        <f t="shared" si="79"/>
        <v>#REF!</v>
      </c>
      <c r="N2169" s="19" t="s">
        <v>1807</v>
      </c>
      <c r="O2169" s="19" t="s">
        <v>445</v>
      </c>
      <c r="P2169" s="129" t="e">
        <f>VLOOKUP(I2169,#REF!,5,0)</f>
        <v>#REF!</v>
      </c>
      <c r="Q2169" s="19" t="s">
        <v>681</v>
      </c>
    </row>
    <row r="2170" spans="1:17" hidden="1">
      <c r="A2170" s="11">
        <v>2243</v>
      </c>
      <c r="B2170" s="12">
        <v>44943</v>
      </c>
      <c r="C2170" s="14" t="s">
        <v>764</v>
      </c>
      <c r="D2170" s="15" t="s">
        <v>1752</v>
      </c>
      <c r="I2170" s="11" t="s">
        <v>31</v>
      </c>
      <c r="J2170" s="11">
        <v>5</v>
      </c>
      <c r="K2170" s="13" t="e">
        <f>VLOOKUP(I2170,#REF!,2,0)</f>
        <v>#REF!</v>
      </c>
      <c r="L2170" s="17" t="e">
        <f>VLOOKUP(I2170,#REF!,6,0)</f>
        <v>#REF!</v>
      </c>
      <c r="M2170" s="30" t="e">
        <f t="shared" si="79"/>
        <v>#REF!</v>
      </c>
      <c r="N2170" s="19" t="s">
        <v>1808</v>
      </c>
      <c r="O2170" s="19" t="s">
        <v>1809</v>
      </c>
      <c r="P2170" s="129" t="e">
        <f>VLOOKUP(I2170,#REF!,5,0)</f>
        <v>#REF!</v>
      </c>
      <c r="Q2170" s="19" t="s">
        <v>681</v>
      </c>
    </row>
    <row r="2171" spans="1:17" hidden="1">
      <c r="A2171" s="11">
        <v>2244</v>
      </c>
      <c r="B2171" s="12">
        <v>44943</v>
      </c>
      <c r="C2171" s="14" t="s">
        <v>764</v>
      </c>
      <c r="D2171" s="15" t="s">
        <v>1752</v>
      </c>
      <c r="I2171" s="11" t="s">
        <v>26</v>
      </c>
      <c r="J2171" s="11">
        <v>5</v>
      </c>
      <c r="K2171" s="13" t="e">
        <f>VLOOKUP(I2171,#REF!,2,0)</f>
        <v>#REF!</v>
      </c>
      <c r="L2171" s="17" t="e">
        <f>VLOOKUP(I2171,#REF!,6,0)</f>
        <v>#REF!</v>
      </c>
      <c r="M2171" s="30" t="e">
        <f t="shared" si="79"/>
        <v>#REF!</v>
      </c>
      <c r="N2171" s="19" t="s">
        <v>1808</v>
      </c>
      <c r="O2171" s="19" t="s">
        <v>1809</v>
      </c>
      <c r="P2171" s="129" t="e">
        <f>VLOOKUP(I2171,#REF!,5,0)</f>
        <v>#REF!</v>
      </c>
      <c r="Q2171" s="19" t="s">
        <v>681</v>
      </c>
    </row>
    <row r="2172" spans="1:17" hidden="1">
      <c r="A2172" s="11">
        <v>2245</v>
      </c>
      <c r="B2172" s="12">
        <v>44943</v>
      </c>
      <c r="C2172" s="14" t="s">
        <v>764</v>
      </c>
      <c r="D2172" s="15" t="s">
        <v>1752</v>
      </c>
      <c r="I2172" s="11" t="s">
        <v>21</v>
      </c>
      <c r="J2172" s="11">
        <v>10</v>
      </c>
      <c r="K2172" s="13" t="e">
        <f>VLOOKUP(I2172,#REF!,2,0)</f>
        <v>#REF!</v>
      </c>
      <c r="L2172" s="17" t="e">
        <f>VLOOKUP(I2172,#REF!,6,0)</f>
        <v>#REF!</v>
      </c>
      <c r="M2172" s="30" t="e">
        <f t="shared" si="79"/>
        <v>#REF!</v>
      </c>
      <c r="N2172" s="19" t="s">
        <v>1808</v>
      </c>
      <c r="O2172" s="19" t="s">
        <v>1809</v>
      </c>
      <c r="P2172" s="129" t="e">
        <f>VLOOKUP(I2172,#REF!,5,0)</f>
        <v>#REF!</v>
      </c>
      <c r="Q2172" s="19" t="s">
        <v>682</v>
      </c>
    </row>
    <row r="2173" spans="1:17" hidden="1">
      <c r="A2173" s="11">
        <v>2246</v>
      </c>
      <c r="B2173" s="12">
        <v>44943</v>
      </c>
      <c r="C2173" s="14" t="s">
        <v>764</v>
      </c>
      <c r="D2173" s="15" t="s">
        <v>1752</v>
      </c>
      <c r="I2173" s="11" t="s">
        <v>35</v>
      </c>
      <c r="J2173" s="11">
        <v>10</v>
      </c>
      <c r="K2173" s="13" t="e">
        <f>VLOOKUP(I2173,#REF!,2,0)</f>
        <v>#REF!</v>
      </c>
      <c r="L2173" s="17" t="e">
        <f>VLOOKUP(I2173,#REF!,6,0)</f>
        <v>#REF!</v>
      </c>
      <c r="M2173" s="30" t="e">
        <f t="shared" si="79"/>
        <v>#REF!</v>
      </c>
      <c r="N2173" s="19" t="s">
        <v>1808</v>
      </c>
      <c r="O2173" s="19" t="s">
        <v>1809</v>
      </c>
      <c r="P2173" s="129" t="e">
        <f>VLOOKUP(I2173,#REF!,5,0)</f>
        <v>#REF!</v>
      </c>
      <c r="Q2173" s="19" t="s">
        <v>682</v>
      </c>
    </row>
    <row r="2174" spans="1:17" hidden="1">
      <c r="A2174" s="11">
        <v>2247</v>
      </c>
      <c r="B2174" s="12">
        <v>44943</v>
      </c>
      <c r="C2174" s="14" t="s">
        <v>764</v>
      </c>
      <c r="D2174" s="15" t="s">
        <v>353</v>
      </c>
      <c r="I2174" s="11" t="s">
        <v>38</v>
      </c>
      <c r="J2174" s="11">
        <v>5</v>
      </c>
      <c r="K2174" s="13" t="e">
        <f>VLOOKUP(I2174,#REF!,2,0)</f>
        <v>#REF!</v>
      </c>
      <c r="L2174" s="17" t="e">
        <f>VLOOKUP(I2174,#REF!,6,0)</f>
        <v>#REF!</v>
      </c>
      <c r="M2174" s="30" t="e">
        <f t="shared" si="79"/>
        <v>#REF!</v>
      </c>
      <c r="N2174" s="19" t="s">
        <v>1810</v>
      </c>
      <c r="O2174" s="19" t="s">
        <v>508</v>
      </c>
      <c r="P2174" s="129" t="e">
        <f>VLOOKUP(I2174,#REF!,5,0)</f>
        <v>#REF!</v>
      </c>
      <c r="Q2174" s="19" t="s">
        <v>682</v>
      </c>
    </row>
    <row r="2175" spans="1:17" hidden="1">
      <c r="A2175" s="11">
        <v>2248</v>
      </c>
      <c r="B2175" s="12">
        <v>44943</v>
      </c>
      <c r="C2175" s="14" t="s">
        <v>764</v>
      </c>
      <c r="D2175" s="15" t="s">
        <v>353</v>
      </c>
      <c r="I2175" s="11" t="s">
        <v>39</v>
      </c>
      <c r="J2175" s="11">
        <v>5</v>
      </c>
      <c r="K2175" s="13" t="e">
        <f>VLOOKUP(I2175,#REF!,2,0)</f>
        <v>#REF!</v>
      </c>
      <c r="L2175" s="17" t="e">
        <f>VLOOKUP(I2175,#REF!,6,0)</f>
        <v>#REF!</v>
      </c>
      <c r="M2175" s="30" t="e">
        <f t="shared" si="79"/>
        <v>#REF!</v>
      </c>
      <c r="N2175" s="19" t="s">
        <v>1810</v>
      </c>
      <c r="O2175" s="19" t="s">
        <v>508</v>
      </c>
      <c r="P2175" s="129" t="e">
        <f>VLOOKUP(I2175,#REF!,5,0)</f>
        <v>#REF!</v>
      </c>
      <c r="Q2175" s="19" t="s">
        <v>683</v>
      </c>
    </row>
    <row r="2176" spans="1:17" hidden="1">
      <c r="A2176" s="11">
        <v>2249</v>
      </c>
      <c r="B2176" s="12">
        <v>44943</v>
      </c>
      <c r="C2176" s="14" t="s">
        <v>764</v>
      </c>
      <c r="D2176" s="15" t="s">
        <v>1753</v>
      </c>
      <c r="I2176" s="11" t="s">
        <v>31</v>
      </c>
      <c r="J2176" s="11">
        <v>5</v>
      </c>
      <c r="K2176" s="13" t="e">
        <f>VLOOKUP(I2176,#REF!,2,0)</f>
        <v>#REF!</v>
      </c>
      <c r="L2176" s="17" t="e">
        <f>VLOOKUP(I2176,#REF!,6,0)</f>
        <v>#REF!</v>
      </c>
      <c r="M2176" s="30" t="e">
        <f t="shared" si="79"/>
        <v>#REF!</v>
      </c>
      <c r="N2176" s="19" t="s">
        <v>1811</v>
      </c>
      <c r="O2176" s="19" t="s">
        <v>1812</v>
      </c>
      <c r="P2176" s="129" t="e">
        <f>VLOOKUP(I2176,#REF!,5,0)</f>
        <v>#REF!</v>
      </c>
      <c r="Q2176" s="19" t="s">
        <v>683</v>
      </c>
    </row>
    <row r="2177" spans="1:17" hidden="1">
      <c r="A2177" s="11">
        <v>2250</v>
      </c>
      <c r="B2177" s="12">
        <v>44943</v>
      </c>
      <c r="C2177" s="14" t="s">
        <v>764</v>
      </c>
      <c r="D2177" s="15" t="s">
        <v>1753</v>
      </c>
      <c r="I2177" s="11" t="s">
        <v>26</v>
      </c>
      <c r="J2177" s="11">
        <v>5</v>
      </c>
      <c r="K2177" s="13" t="e">
        <f>VLOOKUP(I2177,#REF!,2,0)</f>
        <v>#REF!</v>
      </c>
      <c r="L2177" s="17" t="e">
        <f>VLOOKUP(I2177,#REF!,6,0)</f>
        <v>#REF!</v>
      </c>
      <c r="M2177" s="30" t="e">
        <f t="shared" si="79"/>
        <v>#REF!</v>
      </c>
      <c r="N2177" s="19" t="s">
        <v>1811</v>
      </c>
      <c r="O2177" s="19" t="s">
        <v>1812</v>
      </c>
      <c r="P2177" s="129" t="e">
        <f>VLOOKUP(I2177,#REF!,5,0)</f>
        <v>#REF!</v>
      </c>
      <c r="Q2177" s="19" t="s">
        <v>684</v>
      </c>
    </row>
    <row r="2178" spans="1:17">
      <c r="A2178" s="11">
        <v>2251</v>
      </c>
      <c r="B2178" s="12">
        <v>44943</v>
      </c>
      <c r="C2178" s="14" t="s">
        <v>764</v>
      </c>
      <c r="D2178" s="15" t="s">
        <v>1753</v>
      </c>
      <c r="I2178" s="11" t="s">
        <v>25</v>
      </c>
      <c r="J2178" s="11">
        <v>3</v>
      </c>
      <c r="K2178" s="13" t="e">
        <f>VLOOKUP(I2178,#REF!,2,0)</f>
        <v>#REF!</v>
      </c>
      <c r="L2178" s="17" t="e">
        <f>VLOOKUP(I2178,#REF!,6,0)</f>
        <v>#REF!</v>
      </c>
      <c r="M2178" s="30" t="e">
        <f t="shared" si="79"/>
        <v>#REF!</v>
      </c>
      <c r="N2178" s="19" t="s">
        <v>1811</v>
      </c>
      <c r="O2178" s="19" t="s">
        <v>1812</v>
      </c>
      <c r="P2178" s="129" t="e">
        <f>VLOOKUP(I2178,#REF!,5,0)</f>
        <v>#REF!</v>
      </c>
      <c r="Q2178" s="19" t="s">
        <v>685</v>
      </c>
    </row>
    <row r="2179" spans="1:17" hidden="1">
      <c r="A2179" s="11">
        <v>2252</v>
      </c>
      <c r="B2179" s="12">
        <v>44943</v>
      </c>
      <c r="C2179" s="14" t="s">
        <v>764</v>
      </c>
      <c r="D2179" s="15" t="s">
        <v>321</v>
      </c>
      <c r="I2179" s="11" t="s">
        <v>26</v>
      </c>
      <c r="J2179" s="11">
        <v>10</v>
      </c>
      <c r="K2179" s="13" t="e">
        <f>VLOOKUP(I2179,#REF!,2,0)</f>
        <v>#REF!</v>
      </c>
      <c r="L2179" s="17" t="e">
        <f>VLOOKUP(I2179,#REF!,6,0)</f>
        <v>#REF!</v>
      </c>
      <c r="M2179" s="30" t="e">
        <f t="shared" si="79"/>
        <v>#REF!</v>
      </c>
      <c r="N2179" s="19" t="s">
        <v>1813</v>
      </c>
      <c r="O2179" s="19" t="s">
        <v>423</v>
      </c>
      <c r="P2179" s="129" t="e">
        <f>VLOOKUP(I2179,#REF!,5,0)</f>
        <v>#REF!</v>
      </c>
      <c r="Q2179" s="19" t="s">
        <v>685</v>
      </c>
    </row>
    <row r="2180" spans="1:17" hidden="1">
      <c r="A2180" s="11">
        <v>2253</v>
      </c>
      <c r="B2180" s="12">
        <v>44943</v>
      </c>
      <c r="C2180" s="14" t="s">
        <v>764</v>
      </c>
      <c r="D2180" s="15" t="s">
        <v>321</v>
      </c>
      <c r="I2180" s="11" t="s">
        <v>21</v>
      </c>
      <c r="J2180" s="11">
        <v>5</v>
      </c>
      <c r="K2180" s="13" t="e">
        <f>VLOOKUP(I2180,#REF!,2,0)</f>
        <v>#REF!</v>
      </c>
      <c r="L2180" s="17" t="e">
        <f>VLOOKUP(I2180,#REF!,6,0)</f>
        <v>#REF!</v>
      </c>
      <c r="M2180" s="30" t="e">
        <f t="shared" si="79"/>
        <v>#REF!</v>
      </c>
      <c r="N2180" s="19" t="s">
        <v>1813</v>
      </c>
      <c r="O2180" s="19" t="s">
        <v>423</v>
      </c>
      <c r="P2180" s="129" t="e">
        <f>VLOOKUP(I2180,#REF!,5,0)</f>
        <v>#REF!</v>
      </c>
      <c r="Q2180" s="19" t="s">
        <v>685</v>
      </c>
    </row>
    <row r="2181" spans="1:17" hidden="1">
      <c r="A2181" s="11">
        <v>2254</v>
      </c>
      <c r="B2181" s="12">
        <v>44943</v>
      </c>
      <c r="C2181" s="14" t="s">
        <v>764</v>
      </c>
      <c r="D2181" s="15" t="s">
        <v>321</v>
      </c>
      <c r="I2181" s="11" t="s">
        <v>35</v>
      </c>
      <c r="J2181" s="11">
        <v>5</v>
      </c>
      <c r="K2181" s="13" t="e">
        <f>VLOOKUP(I2181,#REF!,2,0)</f>
        <v>#REF!</v>
      </c>
      <c r="L2181" s="17" t="e">
        <f>VLOOKUP(I2181,#REF!,6,0)</f>
        <v>#REF!</v>
      </c>
      <c r="M2181" s="30" t="e">
        <f t="shared" si="79"/>
        <v>#REF!</v>
      </c>
      <c r="N2181" s="19" t="s">
        <v>1813</v>
      </c>
      <c r="O2181" s="19" t="s">
        <v>423</v>
      </c>
      <c r="P2181" s="129" t="e">
        <f>VLOOKUP(I2181,#REF!,5,0)</f>
        <v>#REF!</v>
      </c>
      <c r="Q2181" s="19" t="s">
        <v>685</v>
      </c>
    </row>
    <row r="2182" spans="1:17" hidden="1">
      <c r="A2182" s="11">
        <v>2255</v>
      </c>
      <c r="B2182" s="12">
        <v>44943</v>
      </c>
      <c r="C2182" s="14" t="s">
        <v>764</v>
      </c>
      <c r="D2182" s="15" t="s">
        <v>845</v>
      </c>
      <c r="I2182" s="11" t="s">
        <v>26</v>
      </c>
      <c r="J2182" s="11">
        <v>5</v>
      </c>
      <c r="K2182" s="13" t="e">
        <f>VLOOKUP(I2182,#REF!,2,0)</f>
        <v>#REF!</v>
      </c>
      <c r="L2182" s="17" t="e">
        <f>VLOOKUP(I2182,#REF!,6,0)</f>
        <v>#REF!</v>
      </c>
      <c r="M2182" s="30" t="e">
        <f t="shared" si="79"/>
        <v>#REF!</v>
      </c>
      <c r="N2182" s="19" t="s">
        <v>1814</v>
      </c>
      <c r="O2182" s="19" t="s">
        <v>943</v>
      </c>
      <c r="P2182" s="129" t="e">
        <f>VLOOKUP(I2182,#REF!,5,0)</f>
        <v>#REF!</v>
      </c>
      <c r="Q2182" s="19" t="s">
        <v>685</v>
      </c>
    </row>
    <row r="2183" spans="1:17" hidden="1">
      <c r="A2183" s="11">
        <v>2256</v>
      </c>
      <c r="B2183" s="12">
        <v>44943</v>
      </c>
      <c r="C2183" s="14" t="s">
        <v>764</v>
      </c>
      <c r="D2183" s="15" t="s">
        <v>1247</v>
      </c>
      <c r="I2183" s="11" t="s">
        <v>26</v>
      </c>
      <c r="J2183" s="11">
        <v>20</v>
      </c>
      <c r="K2183" s="13" t="e">
        <f>VLOOKUP(I2183,#REF!,2,0)</f>
        <v>#REF!</v>
      </c>
      <c r="L2183" s="17" t="e">
        <f>VLOOKUP(I2183,#REF!,6,0)</f>
        <v>#REF!</v>
      </c>
      <c r="M2183" s="30" t="e">
        <f t="shared" si="79"/>
        <v>#REF!</v>
      </c>
      <c r="N2183" s="19" t="s">
        <v>1815</v>
      </c>
      <c r="O2183" s="19" t="s">
        <v>1333</v>
      </c>
      <c r="P2183" s="129" t="e">
        <f>VLOOKUP(I2183,#REF!,5,0)</f>
        <v>#REF!</v>
      </c>
      <c r="Q2183" s="19" t="s">
        <v>686</v>
      </c>
    </row>
    <row r="2184" spans="1:17" hidden="1">
      <c r="A2184" s="11">
        <v>2257</v>
      </c>
      <c r="B2184" s="12">
        <v>44943</v>
      </c>
      <c r="C2184" s="14" t="s">
        <v>764</v>
      </c>
      <c r="D2184" s="15" t="s">
        <v>1247</v>
      </c>
      <c r="I2184" s="11" t="s">
        <v>21</v>
      </c>
      <c r="J2184" s="11">
        <v>10</v>
      </c>
      <c r="K2184" s="13" t="e">
        <f>VLOOKUP(I2184,#REF!,2,0)</f>
        <v>#REF!</v>
      </c>
      <c r="L2184" s="17" t="e">
        <f>VLOOKUP(I2184,#REF!,6,0)</f>
        <v>#REF!</v>
      </c>
      <c r="M2184" s="30" t="e">
        <f t="shared" si="79"/>
        <v>#REF!</v>
      </c>
      <c r="N2184" s="19" t="s">
        <v>1815</v>
      </c>
      <c r="O2184" s="19" t="s">
        <v>1333</v>
      </c>
      <c r="P2184" s="129" t="e">
        <f>VLOOKUP(I2184,#REF!,5,0)</f>
        <v>#REF!</v>
      </c>
      <c r="Q2184" s="19" t="s">
        <v>686</v>
      </c>
    </row>
    <row r="2185" spans="1:17" hidden="1">
      <c r="A2185" s="11">
        <v>2258</v>
      </c>
      <c r="B2185" s="12">
        <v>44943</v>
      </c>
      <c r="C2185" s="14" t="s">
        <v>764</v>
      </c>
      <c r="D2185" s="15" t="s">
        <v>1247</v>
      </c>
      <c r="I2185" s="11" t="s">
        <v>35</v>
      </c>
      <c r="J2185" s="11">
        <v>10</v>
      </c>
      <c r="K2185" s="13" t="e">
        <f>VLOOKUP(I2185,#REF!,2,0)</f>
        <v>#REF!</v>
      </c>
      <c r="L2185" s="17" t="e">
        <f>VLOOKUP(I2185,#REF!,6,0)</f>
        <v>#REF!</v>
      </c>
      <c r="M2185" s="30" t="e">
        <f t="shared" si="79"/>
        <v>#REF!</v>
      </c>
      <c r="N2185" s="19" t="s">
        <v>1815</v>
      </c>
      <c r="O2185" s="19" t="s">
        <v>1333</v>
      </c>
      <c r="P2185" s="129" t="e">
        <f>VLOOKUP(I2185,#REF!,5,0)</f>
        <v>#REF!</v>
      </c>
      <c r="Q2185" s="19" t="s">
        <v>686</v>
      </c>
    </row>
    <row r="2186" spans="1:17" hidden="1">
      <c r="A2186" s="11">
        <v>2259</v>
      </c>
      <c r="B2186" s="12">
        <v>44943</v>
      </c>
      <c r="C2186" s="14" t="s">
        <v>764</v>
      </c>
      <c r="D2186" s="15" t="s">
        <v>833</v>
      </c>
      <c r="I2186" s="11" t="s">
        <v>26</v>
      </c>
      <c r="J2186" s="11">
        <v>10</v>
      </c>
      <c r="K2186" s="13" t="e">
        <f>VLOOKUP(I2186,#REF!,2,0)</f>
        <v>#REF!</v>
      </c>
      <c r="L2186" s="17" t="e">
        <f>VLOOKUP(I2186,#REF!,6,0)</f>
        <v>#REF!</v>
      </c>
      <c r="M2186" s="30" t="e">
        <f t="shared" si="79"/>
        <v>#REF!</v>
      </c>
      <c r="N2186" s="19" t="s">
        <v>1816</v>
      </c>
      <c r="O2186" s="19" t="s">
        <v>732</v>
      </c>
      <c r="P2186" s="129" t="e">
        <f>VLOOKUP(I2186,#REF!,5,0)</f>
        <v>#REF!</v>
      </c>
      <c r="Q2186" s="19" t="s">
        <v>687</v>
      </c>
    </row>
    <row r="2187" spans="1:17">
      <c r="A2187" s="11">
        <v>2260</v>
      </c>
      <c r="B2187" s="12">
        <v>44943</v>
      </c>
      <c r="C2187" s="14" t="s">
        <v>764</v>
      </c>
      <c r="D2187" s="15" t="s">
        <v>833</v>
      </c>
      <c r="I2187" s="11" t="s">
        <v>25</v>
      </c>
      <c r="J2187" s="11">
        <v>5</v>
      </c>
      <c r="K2187" s="13" t="e">
        <f>VLOOKUP(I2187,#REF!,2,0)</f>
        <v>#REF!</v>
      </c>
      <c r="L2187" s="17" t="e">
        <f>VLOOKUP(I2187,#REF!,6,0)</f>
        <v>#REF!</v>
      </c>
      <c r="M2187" s="30" t="e">
        <f t="shared" si="79"/>
        <v>#REF!</v>
      </c>
      <c r="N2187" s="19" t="s">
        <v>1816</v>
      </c>
      <c r="O2187" s="19" t="s">
        <v>732</v>
      </c>
      <c r="P2187" s="129" t="e">
        <f>VLOOKUP(I2187,#REF!,5,0)</f>
        <v>#REF!</v>
      </c>
      <c r="Q2187" s="19" t="s">
        <v>687</v>
      </c>
    </row>
    <row r="2188" spans="1:17" hidden="1">
      <c r="A2188" s="11">
        <v>2261</v>
      </c>
      <c r="B2188" s="12">
        <v>44943</v>
      </c>
      <c r="C2188" s="14" t="s">
        <v>764</v>
      </c>
      <c r="D2188" s="15" t="s">
        <v>833</v>
      </c>
      <c r="I2188" s="11" t="s">
        <v>23</v>
      </c>
      <c r="J2188" s="11">
        <v>10</v>
      </c>
      <c r="K2188" s="13" t="e">
        <f>VLOOKUP(I2188,#REF!,2,0)</f>
        <v>#REF!</v>
      </c>
      <c r="L2188" s="17" t="e">
        <f>VLOOKUP(I2188,#REF!,6,0)</f>
        <v>#REF!</v>
      </c>
      <c r="M2188" s="30" t="e">
        <f t="shared" si="79"/>
        <v>#REF!</v>
      </c>
      <c r="N2188" s="19" t="s">
        <v>1816</v>
      </c>
      <c r="O2188" s="19" t="s">
        <v>732</v>
      </c>
      <c r="P2188" s="129" t="e">
        <f>VLOOKUP(I2188,#REF!,5,0)</f>
        <v>#REF!</v>
      </c>
      <c r="Q2188" s="19" t="s">
        <v>687</v>
      </c>
    </row>
    <row r="2189" spans="1:17" hidden="1">
      <c r="A2189" s="11">
        <v>2262</v>
      </c>
      <c r="B2189" s="12">
        <v>44943</v>
      </c>
      <c r="C2189" s="14" t="s">
        <v>764</v>
      </c>
      <c r="D2189" s="15" t="s">
        <v>376</v>
      </c>
      <c r="I2189" s="11" t="s">
        <v>26</v>
      </c>
      <c r="J2189" s="11">
        <v>10</v>
      </c>
      <c r="K2189" s="13" t="e">
        <f>VLOOKUP(I2189,#REF!,2,0)</f>
        <v>#REF!</v>
      </c>
      <c r="L2189" s="17" t="e">
        <f>VLOOKUP(I2189,#REF!,6,0)</f>
        <v>#REF!</v>
      </c>
      <c r="M2189" s="30" t="e">
        <f t="shared" si="79"/>
        <v>#REF!</v>
      </c>
      <c r="N2189" s="19" t="s">
        <v>1817</v>
      </c>
      <c r="O2189" s="19" t="s">
        <v>377</v>
      </c>
      <c r="P2189" s="129" t="e">
        <f>VLOOKUP(I2189,#REF!,5,0)</f>
        <v>#REF!</v>
      </c>
      <c r="Q2189" s="19" t="s">
        <v>688</v>
      </c>
    </row>
    <row r="2190" spans="1:17">
      <c r="A2190" s="11">
        <v>2263</v>
      </c>
      <c r="B2190" s="12">
        <v>44943</v>
      </c>
      <c r="C2190" s="14" t="s">
        <v>764</v>
      </c>
      <c r="D2190" s="15" t="s">
        <v>376</v>
      </c>
      <c r="I2190" s="11" t="s">
        <v>25</v>
      </c>
      <c r="J2190" s="11">
        <v>6</v>
      </c>
      <c r="K2190" s="13" t="e">
        <f>VLOOKUP(I2190,#REF!,2,0)</f>
        <v>#REF!</v>
      </c>
      <c r="L2190" s="17" t="e">
        <f>VLOOKUP(I2190,#REF!,6,0)</f>
        <v>#REF!</v>
      </c>
      <c r="M2190" s="30" t="e">
        <f t="shared" si="79"/>
        <v>#REF!</v>
      </c>
      <c r="N2190" s="19" t="s">
        <v>1817</v>
      </c>
      <c r="O2190" s="19" t="s">
        <v>377</v>
      </c>
      <c r="P2190" s="129" t="e">
        <f>VLOOKUP(I2190,#REF!,5,0)</f>
        <v>#REF!</v>
      </c>
      <c r="Q2190" s="19" t="s">
        <v>688</v>
      </c>
    </row>
    <row r="2191" spans="1:17" hidden="1">
      <c r="A2191" s="11">
        <v>2264</v>
      </c>
      <c r="B2191" s="12">
        <v>44943</v>
      </c>
      <c r="C2191" s="14" t="s">
        <v>764</v>
      </c>
      <c r="D2191" s="15" t="s">
        <v>376</v>
      </c>
      <c r="I2191" s="11" t="s">
        <v>47</v>
      </c>
      <c r="J2191" s="11">
        <v>4</v>
      </c>
      <c r="K2191" s="13" t="e">
        <f>VLOOKUP(I2191,#REF!,2,0)</f>
        <v>#REF!</v>
      </c>
      <c r="L2191" s="17" t="e">
        <f>VLOOKUP(I2191,#REF!,6,0)</f>
        <v>#REF!</v>
      </c>
      <c r="M2191" s="30" t="e">
        <f t="shared" si="79"/>
        <v>#REF!</v>
      </c>
      <c r="N2191" s="19" t="s">
        <v>1817</v>
      </c>
      <c r="O2191" s="19" t="s">
        <v>377</v>
      </c>
      <c r="P2191" s="129" t="e">
        <f>VLOOKUP(I2191,#REF!,5,0)</f>
        <v>#REF!</v>
      </c>
      <c r="Q2191" s="19" t="s">
        <v>688</v>
      </c>
    </row>
    <row r="2192" spans="1:17" hidden="1">
      <c r="A2192" s="11">
        <v>2265</v>
      </c>
      <c r="B2192" s="12">
        <v>44943</v>
      </c>
      <c r="C2192" s="14" t="s">
        <v>764</v>
      </c>
      <c r="D2192" s="15" t="s">
        <v>376</v>
      </c>
      <c r="I2192" s="11" t="s">
        <v>37</v>
      </c>
      <c r="J2192" s="11">
        <v>4</v>
      </c>
      <c r="K2192" s="13" t="e">
        <f>VLOOKUP(I2192,#REF!,2,0)</f>
        <v>#REF!</v>
      </c>
      <c r="L2192" s="17" t="e">
        <f>VLOOKUP(I2192,#REF!,6,0)</f>
        <v>#REF!</v>
      </c>
      <c r="M2192" s="30" t="e">
        <f t="shared" si="79"/>
        <v>#REF!</v>
      </c>
      <c r="N2192" s="19" t="s">
        <v>1817</v>
      </c>
      <c r="O2192" s="19" t="s">
        <v>377</v>
      </c>
      <c r="P2192" s="129" t="e">
        <f>VLOOKUP(I2192,#REF!,5,0)</f>
        <v>#REF!</v>
      </c>
      <c r="Q2192" s="19" t="s">
        <v>689</v>
      </c>
    </row>
    <row r="2193" spans="1:17">
      <c r="A2193" s="11">
        <v>2266</v>
      </c>
      <c r="B2193" s="12">
        <v>44943</v>
      </c>
      <c r="C2193" s="14" t="s">
        <v>764</v>
      </c>
      <c r="D2193" s="15" t="s">
        <v>1754</v>
      </c>
      <c r="I2193" s="11" t="s">
        <v>25</v>
      </c>
      <c r="J2193" s="11">
        <v>5</v>
      </c>
      <c r="K2193" s="13" t="e">
        <f>VLOOKUP(I2193,#REF!,2,0)</f>
        <v>#REF!</v>
      </c>
      <c r="L2193" s="17" t="e">
        <f>VLOOKUP(I2193,#REF!,6,0)</f>
        <v>#REF!</v>
      </c>
      <c r="M2193" s="30" t="e">
        <f t="shared" si="79"/>
        <v>#REF!</v>
      </c>
      <c r="N2193" s="19" t="s">
        <v>1818</v>
      </c>
      <c r="O2193" s="19" t="s">
        <v>1819</v>
      </c>
      <c r="P2193" s="129" t="e">
        <f>VLOOKUP(I2193,#REF!,5,0)</f>
        <v>#REF!</v>
      </c>
      <c r="Q2193" s="19" t="s">
        <v>689</v>
      </c>
    </row>
    <row r="2194" spans="1:17" hidden="1">
      <c r="A2194" s="11">
        <v>2267</v>
      </c>
      <c r="B2194" s="12">
        <v>44943</v>
      </c>
      <c r="C2194" s="14" t="s">
        <v>764</v>
      </c>
      <c r="D2194" s="15" t="s">
        <v>1754</v>
      </c>
      <c r="I2194" s="11" t="s">
        <v>41</v>
      </c>
      <c r="J2194" s="11">
        <v>5</v>
      </c>
      <c r="K2194" s="13" t="e">
        <f>VLOOKUP(I2194,#REF!,2,0)</f>
        <v>#REF!</v>
      </c>
      <c r="L2194" s="17" t="e">
        <f>VLOOKUP(I2194,#REF!,6,0)</f>
        <v>#REF!</v>
      </c>
      <c r="M2194" s="30" t="e">
        <f t="shared" ref="M2194:M2232" si="80">J2194*L2194</f>
        <v>#REF!</v>
      </c>
      <c r="N2194" s="19" t="s">
        <v>1818</v>
      </c>
      <c r="O2194" s="19" t="s">
        <v>1819</v>
      </c>
      <c r="P2194" s="129" t="e">
        <f>VLOOKUP(I2194,#REF!,5,0)</f>
        <v>#REF!</v>
      </c>
      <c r="Q2194" s="19" t="s">
        <v>689</v>
      </c>
    </row>
    <row r="2195" spans="1:17" hidden="1">
      <c r="A2195" s="11">
        <v>2268</v>
      </c>
      <c r="B2195" s="12">
        <v>44943</v>
      </c>
      <c r="C2195" s="14" t="s">
        <v>764</v>
      </c>
      <c r="D2195" s="15" t="s">
        <v>1754</v>
      </c>
      <c r="I2195" s="11" t="s">
        <v>35</v>
      </c>
      <c r="J2195" s="11">
        <v>2</v>
      </c>
      <c r="K2195" s="13" t="e">
        <f>VLOOKUP(I2195,#REF!,2,0)</f>
        <v>#REF!</v>
      </c>
      <c r="L2195" s="17" t="e">
        <f>VLOOKUP(I2195,#REF!,6,0)</f>
        <v>#REF!</v>
      </c>
      <c r="M2195" s="30" t="e">
        <f t="shared" si="80"/>
        <v>#REF!</v>
      </c>
      <c r="N2195" s="19" t="s">
        <v>1818</v>
      </c>
      <c r="O2195" s="19" t="s">
        <v>1819</v>
      </c>
      <c r="Q2195" s="19" t="s">
        <v>689</v>
      </c>
    </row>
    <row r="2196" spans="1:17" hidden="1">
      <c r="A2196" s="11">
        <v>2269</v>
      </c>
      <c r="B2196" s="12">
        <v>44943</v>
      </c>
      <c r="C2196" s="14" t="s">
        <v>764</v>
      </c>
      <c r="D2196" s="15" t="s">
        <v>868</v>
      </c>
      <c r="I2196" s="11" t="s">
        <v>31</v>
      </c>
      <c r="J2196" s="11">
        <v>6</v>
      </c>
      <c r="K2196" s="13" t="e">
        <f>VLOOKUP(I2196,#REF!,2,0)</f>
        <v>#REF!</v>
      </c>
      <c r="L2196" s="17" t="e">
        <f>VLOOKUP(I2196,#REF!,6,0)</f>
        <v>#REF!</v>
      </c>
      <c r="M2196" s="30" t="e">
        <f t="shared" si="80"/>
        <v>#REF!</v>
      </c>
      <c r="N2196" s="19" t="s">
        <v>1820</v>
      </c>
      <c r="O2196" s="19" t="s">
        <v>961</v>
      </c>
      <c r="Q2196" s="19" t="s">
        <v>689</v>
      </c>
    </row>
    <row r="2197" spans="1:17" hidden="1">
      <c r="A2197" s="11">
        <v>2270</v>
      </c>
      <c r="B2197" s="12">
        <v>44943</v>
      </c>
      <c r="C2197" s="14" t="s">
        <v>764</v>
      </c>
      <c r="D2197" s="15" t="s">
        <v>868</v>
      </c>
      <c r="I2197" s="11" t="s">
        <v>26</v>
      </c>
      <c r="J2197" s="11">
        <v>6</v>
      </c>
      <c r="K2197" s="13" t="e">
        <f>VLOOKUP(I2197,#REF!,2,0)</f>
        <v>#REF!</v>
      </c>
      <c r="L2197" s="17" t="e">
        <f>VLOOKUP(I2197,#REF!,6,0)</f>
        <v>#REF!</v>
      </c>
      <c r="M2197" s="30" t="e">
        <f t="shared" si="80"/>
        <v>#REF!</v>
      </c>
      <c r="N2197" s="19" t="s">
        <v>1820</v>
      </c>
      <c r="O2197" s="19" t="s">
        <v>961</v>
      </c>
      <c r="Q2197" s="19" t="s">
        <v>689</v>
      </c>
    </row>
    <row r="2198" spans="1:17">
      <c r="A2198" s="11">
        <v>2271</v>
      </c>
      <c r="B2198" s="12">
        <v>44943</v>
      </c>
      <c r="C2198" s="14" t="s">
        <v>764</v>
      </c>
      <c r="D2198" s="15" t="s">
        <v>868</v>
      </c>
      <c r="I2198" s="11" t="s">
        <v>25</v>
      </c>
      <c r="J2198" s="11">
        <v>6</v>
      </c>
      <c r="K2198" s="13" t="e">
        <f>VLOOKUP(I2198,#REF!,2,0)</f>
        <v>#REF!</v>
      </c>
      <c r="L2198" s="17" t="e">
        <f>VLOOKUP(I2198,#REF!,6,0)</f>
        <v>#REF!</v>
      </c>
      <c r="M2198" s="30" t="e">
        <f t="shared" si="80"/>
        <v>#REF!</v>
      </c>
      <c r="N2198" s="19" t="s">
        <v>1820</v>
      </c>
      <c r="O2198" s="19" t="s">
        <v>961</v>
      </c>
      <c r="Q2198" s="19" t="s">
        <v>689</v>
      </c>
    </row>
    <row r="2199" spans="1:17" hidden="1">
      <c r="A2199" s="11">
        <v>2272</v>
      </c>
      <c r="B2199" s="12">
        <v>44943</v>
      </c>
      <c r="C2199" s="14" t="s">
        <v>764</v>
      </c>
      <c r="D2199" s="15" t="s">
        <v>1248</v>
      </c>
      <c r="I2199" s="11" t="s">
        <v>31</v>
      </c>
      <c r="J2199" s="11">
        <v>6</v>
      </c>
      <c r="K2199" s="13" t="e">
        <f>VLOOKUP(I2199,#REF!,2,0)</f>
        <v>#REF!</v>
      </c>
      <c r="L2199" s="17" t="e">
        <f>VLOOKUP(I2199,#REF!,6,0)</f>
        <v>#REF!</v>
      </c>
      <c r="M2199" s="30" t="e">
        <f t="shared" si="80"/>
        <v>#REF!</v>
      </c>
      <c r="N2199" s="19" t="s">
        <v>1821</v>
      </c>
      <c r="O2199" s="19" t="s">
        <v>1334</v>
      </c>
      <c r="Q2199" s="19" t="s">
        <v>689</v>
      </c>
    </row>
    <row r="2200" spans="1:17" hidden="1">
      <c r="A2200" s="11">
        <v>2273</v>
      </c>
      <c r="B2200" s="12">
        <v>44943</v>
      </c>
      <c r="C2200" s="14" t="s">
        <v>764</v>
      </c>
      <c r="D2200" s="15" t="s">
        <v>1248</v>
      </c>
      <c r="I2200" s="11" t="s">
        <v>26</v>
      </c>
      <c r="J2200" s="11">
        <v>6</v>
      </c>
      <c r="K2200" s="13" t="e">
        <f>VLOOKUP(I2200,#REF!,2,0)</f>
        <v>#REF!</v>
      </c>
      <c r="L2200" s="17" t="e">
        <f>VLOOKUP(I2200,#REF!,6,0)</f>
        <v>#REF!</v>
      </c>
      <c r="M2200" s="30" t="e">
        <f t="shared" si="80"/>
        <v>#REF!</v>
      </c>
      <c r="N2200" s="19" t="s">
        <v>1821</v>
      </c>
      <c r="O2200" s="19" t="s">
        <v>1334</v>
      </c>
      <c r="Q2200" s="19" t="s">
        <v>690</v>
      </c>
    </row>
    <row r="2201" spans="1:17">
      <c r="A2201" s="11">
        <v>2274</v>
      </c>
      <c r="B2201" s="12">
        <v>44943</v>
      </c>
      <c r="C2201" s="14" t="s">
        <v>764</v>
      </c>
      <c r="D2201" s="15" t="s">
        <v>1248</v>
      </c>
      <c r="I2201" s="11" t="s">
        <v>25</v>
      </c>
      <c r="J2201" s="11">
        <v>5</v>
      </c>
      <c r="K2201" s="13" t="e">
        <f>VLOOKUP(I2201,#REF!,2,0)</f>
        <v>#REF!</v>
      </c>
      <c r="L2201" s="17" t="e">
        <f>VLOOKUP(I2201,#REF!,6,0)</f>
        <v>#REF!</v>
      </c>
      <c r="M2201" s="30" t="e">
        <f t="shared" si="80"/>
        <v>#REF!</v>
      </c>
      <c r="N2201" s="19" t="s">
        <v>1821</v>
      </c>
      <c r="O2201" s="19" t="s">
        <v>1334</v>
      </c>
      <c r="Q2201" s="19" t="s">
        <v>691</v>
      </c>
    </row>
    <row r="2202" spans="1:17" hidden="1">
      <c r="A2202" s="11">
        <v>2275</v>
      </c>
      <c r="B2202" s="12">
        <v>44943</v>
      </c>
      <c r="C2202" s="14" t="s">
        <v>764</v>
      </c>
      <c r="D2202" s="15" t="s">
        <v>1248</v>
      </c>
      <c r="I2202" s="11" t="s">
        <v>21</v>
      </c>
      <c r="J2202" s="11">
        <v>5</v>
      </c>
      <c r="K2202" s="13" t="e">
        <f>VLOOKUP(I2202,#REF!,2,0)</f>
        <v>#REF!</v>
      </c>
      <c r="L2202" s="17" t="e">
        <f>VLOOKUP(I2202,#REF!,6,0)</f>
        <v>#REF!</v>
      </c>
      <c r="M2202" s="30" t="e">
        <f t="shared" si="80"/>
        <v>#REF!</v>
      </c>
      <c r="N2202" s="19" t="s">
        <v>1821</v>
      </c>
      <c r="O2202" s="19" t="s">
        <v>1334</v>
      </c>
      <c r="Q2202" s="19" t="s">
        <v>691</v>
      </c>
    </row>
    <row r="2203" spans="1:17" hidden="1">
      <c r="A2203" s="11">
        <v>2276</v>
      </c>
      <c r="B2203" s="12">
        <v>44943</v>
      </c>
      <c r="C2203" s="14" t="s">
        <v>764</v>
      </c>
      <c r="D2203" s="15" t="s">
        <v>1248</v>
      </c>
      <c r="I2203" s="11" t="s">
        <v>35</v>
      </c>
      <c r="J2203" s="11">
        <v>5</v>
      </c>
      <c r="K2203" s="13" t="e">
        <f>VLOOKUP(I2203,#REF!,2,0)</f>
        <v>#REF!</v>
      </c>
      <c r="L2203" s="17" t="e">
        <f>VLOOKUP(I2203,#REF!,6,0)</f>
        <v>#REF!</v>
      </c>
      <c r="M2203" s="30" t="e">
        <f t="shared" si="80"/>
        <v>#REF!</v>
      </c>
      <c r="N2203" s="19" t="s">
        <v>1821</v>
      </c>
      <c r="O2203" s="19" t="s">
        <v>1334</v>
      </c>
      <c r="Q2203" s="19" t="s">
        <v>691</v>
      </c>
    </row>
    <row r="2204" spans="1:17" hidden="1">
      <c r="A2204" s="11">
        <v>2277</v>
      </c>
      <c r="B2204" s="12">
        <v>44943</v>
      </c>
      <c r="C2204" s="14" t="s">
        <v>764</v>
      </c>
      <c r="D2204" s="15" t="s">
        <v>849</v>
      </c>
      <c r="I2204" s="11" t="s">
        <v>26</v>
      </c>
      <c r="J2204" s="11">
        <v>8</v>
      </c>
      <c r="K2204" s="13" t="e">
        <f>VLOOKUP(I2204,#REF!,2,0)</f>
        <v>#REF!</v>
      </c>
      <c r="L2204" s="17" t="e">
        <f>VLOOKUP(I2204,#REF!,6,0)</f>
        <v>#REF!</v>
      </c>
      <c r="M2204" s="30" t="e">
        <f t="shared" si="80"/>
        <v>#REF!</v>
      </c>
      <c r="N2204" s="19" t="s">
        <v>1822</v>
      </c>
      <c r="O2204" s="19" t="s">
        <v>946</v>
      </c>
      <c r="Q2204" s="19" t="s">
        <v>691</v>
      </c>
    </row>
    <row r="2205" spans="1:17">
      <c r="A2205" s="11">
        <v>2278</v>
      </c>
      <c r="B2205" s="12">
        <v>44943</v>
      </c>
      <c r="C2205" s="14" t="s">
        <v>764</v>
      </c>
      <c r="D2205" s="15" t="s">
        <v>849</v>
      </c>
      <c r="I2205" s="11" t="s">
        <v>25</v>
      </c>
      <c r="J2205" s="11">
        <v>5</v>
      </c>
      <c r="K2205" s="13" t="e">
        <f>VLOOKUP(I2205,#REF!,2,0)</f>
        <v>#REF!</v>
      </c>
      <c r="L2205" s="17" t="e">
        <f>VLOOKUP(I2205,#REF!,6,0)</f>
        <v>#REF!</v>
      </c>
      <c r="M2205" s="30" t="e">
        <f t="shared" si="80"/>
        <v>#REF!</v>
      </c>
      <c r="N2205" s="19" t="s">
        <v>1822</v>
      </c>
      <c r="O2205" s="19" t="s">
        <v>946</v>
      </c>
      <c r="Q2205" s="19" t="s">
        <v>692</v>
      </c>
    </row>
    <row r="2206" spans="1:17" hidden="1">
      <c r="A2206" s="11">
        <v>2279</v>
      </c>
      <c r="B2206" s="12">
        <v>44943</v>
      </c>
      <c r="C2206" s="14" t="s">
        <v>764</v>
      </c>
      <c r="D2206" s="15" t="s">
        <v>849</v>
      </c>
      <c r="I2206" s="11" t="s">
        <v>21</v>
      </c>
      <c r="J2206" s="11">
        <v>4</v>
      </c>
      <c r="K2206" s="13" t="e">
        <f>VLOOKUP(I2206,#REF!,2,0)</f>
        <v>#REF!</v>
      </c>
      <c r="L2206" s="17" t="e">
        <f>VLOOKUP(I2206,#REF!,6,0)</f>
        <v>#REF!</v>
      </c>
      <c r="M2206" s="30" t="e">
        <f t="shared" si="80"/>
        <v>#REF!</v>
      </c>
      <c r="N2206" s="19" t="s">
        <v>1822</v>
      </c>
      <c r="O2206" s="19" t="s">
        <v>946</v>
      </c>
      <c r="Q2206" s="19" t="s">
        <v>692</v>
      </c>
    </row>
    <row r="2207" spans="1:17" hidden="1">
      <c r="A2207" s="11">
        <v>2280</v>
      </c>
      <c r="B2207" s="12">
        <v>44943</v>
      </c>
      <c r="C2207" s="14" t="s">
        <v>764</v>
      </c>
      <c r="D2207" s="15" t="s">
        <v>849</v>
      </c>
      <c r="I2207" s="11" t="s">
        <v>41</v>
      </c>
      <c r="J2207" s="186">
        <v>0</v>
      </c>
      <c r="K2207" s="13" t="e">
        <f>VLOOKUP(I2207,#REF!,2,0)</f>
        <v>#REF!</v>
      </c>
      <c r="L2207" s="17" t="e">
        <f>VLOOKUP(I2207,#REF!,6,0)</f>
        <v>#REF!</v>
      </c>
      <c r="M2207" s="30" t="e">
        <f t="shared" si="80"/>
        <v>#REF!</v>
      </c>
      <c r="N2207" s="19" t="s">
        <v>1822</v>
      </c>
      <c r="O2207" s="19" t="s">
        <v>946</v>
      </c>
      <c r="Q2207" s="19" t="s">
        <v>693</v>
      </c>
    </row>
    <row r="2208" spans="1:17" hidden="1">
      <c r="A2208" s="11">
        <v>2281</v>
      </c>
      <c r="B2208" s="12">
        <v>44943</v>
      </c>
      <c r="C2208" s="14" t="s">
        <v>764</v>
      </c>
      <c r="D2208" s="15" t="s">
        <v>849</v>
      </c>
      <c r="I2208" s="11" t="s">
        <v>35</v>
      </c>
      <c r="J2208" s="11">
        <v>8</v>
      </c>
      <c r="K2208" s="13" t="e">
        <f>VLOOKUP(I2208,#REF!,2,0)</f>
        <v>#REF!</v>
      </c>
      <c r="L2208" s="17" t="e">
        <f>VLOOKUP(I2208,#REF!,6,0)</f>
        <v>#REF!</v>
      </c>
      <c r="M2208" s="30" t="e">
        <f t="shared" si="80"/>
        <v>#REF!</v>
      </c>
      <c r="N2208" s="19" t="s">
        <v>1822</v>
      </c>
      <c r="O2208" s="19" t="s">
        <v>946</v>
      </c>
      <c r="Q2208" s="19" t="s">
        <v>693</v>
      </c>
    </row>
    <row r="2209" spans="1:17" hidden="1">
      <c r="A2209" s="11">
        <v>2282</v>
      </c>
      <c r="B2209" s="12">
        <v>44943</v>
      </c>
      <c r="C2209" s="14" t="s">
        <v>764</v>
      </c>
      <c r="D2209" s="15" t="s">
        <v>1755</v>
      </c>
      <c r="I2209" s="11" t="s">
        <v>31</v>
      </c>
      <c r="J2209" s="11">
        <v>3</v>
      </c>
      <c r="K2209" s="13" t="e">
        <f>VLOOKUP(I2209,#REF!,2,0)</f>
        <v>#REF!</v>
      </c>
      <c r="L2209" s="17" t="e">
        <f>VLOOKUP(I2209,#REF!,6,0)</f>
        <v>#REF!</v>
      </c>
      <c r="M2209" s="30" t="e">
        <f t="shared" si="80"/>
        <v>#REF!</v>
      </c>
      <c r="N2209" s="19" t="s">
        <v>1823</v>
      </c>
      <c r="O2209" s="19" t="s">
        <v>740</v>
      </c>
      <c r="Q2209" s="19" t="s">
        <v>693</v>
      </c>
    </row>
    <row r="2210" spans="1:17" hidden="1">
      <c r="A2210" s="11">
        <v>2283</v>
      </c>
      <c r="B2210" s="12">
        <v>44943</v>
      </c>
      <c r="C2210" s="214" t="s">
        <v>764</v>
      </c>
      <c r="D2210" s="215" t="s">
        <v>1755</v>
      </c>
      <c r="I2210" s="186" t="s">
        <v>26</v>
      </c>
      <c r="J2210" s="186">
        <v>0</v>
      </c>
      <c r="K2210" s="216" t="e">
        <f>VLOOKUP(I2210,#REF!,2,0)</f>
        <v>#REF!</v>
      </c>
      <c r="L2210" s="17" t="e">
        <f>VLOOKUP(I2210,#REF!,6,0)</f>
        <v>#REF!</v>
      </c>
      <c r="M2210" s="30" t="e">
        <f t="shared" si="80"/>
        <v>#REF!</v>
      </c>
      <c r="N2210" s="19" t="s">
        <v>1823</v>
      </c>
      <c r="O2210" s="19" t="s">
        <v>740</v>
      </c>
      <c r="Q2210" s="19" t="s">
        <v>693</v>
      </c>
    </row>
    <row r="2211" spans="1:17">
      <c r="A2211" s="11">
        <v>2284</v>
      </c>
      <c r="B2211" s="12">
        <v>44943</v>
      </c>
      <c r="C2211" s="14" t="s">
        <v>764</v>
      </c>
      <c r="D2211" s="15" t="s">
        <v>1755</v>
      </c>
      <c r="I2211" s="11" t="s">
        <v>25</v>
      </c>
      <c r="J2211" s="11">
        <v>3</v>
      </c>
      <c r="K2211" s="13" t="e">
        <f>VLOOKUP(I2211,#REF!,2,0)</f>
        <v>#REF!</v>
      </c>
      <c r="L2211" s="17" t="e">
        <f>VLOOKUP(I2211,#REF!,6,0)</f>
        <v>#REF!</v>
      </c>
      <c r="M2211" s="30" t="e">
        <f t="shared" si="80"/>
        <v>#REF!</v>
      </c>
      <c r="N2211" s="19" t="s">
        <v>1823</v>
      </c>
      <c r="O2211" s="19" t="s">
        <v>740</v>
      </c>
      <c r="Q2211" s="19" t="s">
        <v>694</v>
      </c>
    </row>
    <row r="2212" spans="1:17" hidden="1">
      <c r="A2212" s="11">
        <v>2285</v>
      </c>
      <c r="B2212" s="12">
        <v>44943</v>
      </c>
      <c r="C2212" s="14" t="s">
        <v>764</v>
      </c>
      <c r="D2212" s="15" t="s">
        <v>1755</v>
      </c>
      <c r="I2212" s="11" t="s">
        <v>21</v>
      </c>
      <c r="J2212" s="11">
        <v>3</v>
      </c>
      <c r="K2212" s="13" t="e">
        <f>VLOOKUP(I2212,#REF!,2,0)</f>
        <v>#REF!</v>
      </c>
      <c r="L2212" s="17" t="e">
        <f>VLOOKUP(I2212,#REF!,6,0)</f>
        <v>#REF!</v>
      </c>
      <c r="M2212" s="30" t="e">
        <f t="shared" si="80"/>
        <v>#REF!</v>
      </c>
      <c r="N2212" s="19" t="s">
        <v>1823</v>
      </c>
      <c r="O2212" s="19" t="s">
        <v>740</v>
      </c>
      <c r="Q2212" s="19" t="s">
        <v>694</v>
      </c>
    </row>
    <row r="2213" spans="1:17" hidden="1">
      <c r="A2213" s="11">
        <v>2286</v>
      </c>
      <c r="B2213" s="12">
        <v>44943</v>
      </c>
      <c r="C2213" s="14" t="s">
        <v>764</v>
      </c>
      <c r="D2213" s="15" t="s">
        <v>1755</v>
      </c>
      <c r="I2213" s="11" t="s">
        <v>41</v>
      </c>
      <c r="J2213" s="186">
        <v>0</v>
      </c>
      <c r="K2213" s="13" t="e">
        <f>VLOOKUP(I2213,#REF!,2,0)</f>
        <v>#REF!</v>
      </c>
      <c r="L2213" s="17" t="e">
        <f>VLOOKUP(I2213,#REF!,6,0)</f>
        <v>#REF!</v>
      </c>
      <c r="M2213" s="30" t="e">
        <f t="shared" si="80"/>
        <v>#REF!</v>
      </c>
      <c r="N2213" s="19" t="s">
        <v>1823</v>
      </c>
      <c r="O2213" s="19" t="s">
        <v>740</v>
      </c>
      <c r="Q2213" s="19" t="s">
        <v>694</v>
      </c>
    </row>
    <row r="2214" spans="1:17" hidden="1">
      <c r="A2214" s="11">
        <v>2287</v>
      </c>
      <c r="B2214" s="12">
        <v>44943</v>
      </c>
      <c r="C2214" s="14" t="s">
        <v>764</v>
      </c>
      <c r="D2214" s="15" t="s">
        <v>1755</v>
      </c>
      <c r="I2214" s="11" t="s">
        <v>39</v>
      </c>
      <c r="J2214" s="11">
        <v>5</v>
      </c>
      <c r="K2214" s="13" t="e">
        <f>VLOOKUP(I2214,#REF!,2,0)</f>
        <v>#REF!</v>
      </c>
      <c r="L2214" s="17" t="e">
        <f>VLOOKUP(I2214,#REF!,6,0)</f>
        <v>#REF!</v>
      </c>
      <c r="M2214" s="30" t="e">
        <f t="shared" si="80"/>
        <v>#REF!</v>
      </c>
      <c r="N2214" s="19" t="s">
        <v>1823</v>
      </c>
      <c r="O2214" s="19" t="s">
        <v>740</v>
      </c>
      <c r="Q2214" s="19" t="s">
        <v>695</v>
      </c>
    </row>
    <row r="2215" spans="1:17" hidden="1">
      <c r="A2215" s="11">
        <v>2288</v>
      </c>
      <c r="B2215" s="12">
        <v>44943</v>
      </c>
      <c r="C2215" s="14" t="s">
        <v>764</v>
      </c>
      <c r="D2215" s="15" t="s">
        <v>1755</v>
      </c>
      <c r="I2215" s="11" t="s">
        <v>35</v>
      </c>
      <c r="J2215" s="11">
        <v>3</v>
      </c>
      <c r="K2215" s="13" t="e">
        <f>VLOOKUP(I2215,#REF!,2,0)</f>
        <v>#REF!</v>
      </c>
      <c r="L2215" s="17" t="e">
        <f>VLOOKUP(I2215,#REF!,6,0)</f>
        <v>#REF!</v>
      </c>
      <c r="M2215" s="30" t="e">
        <f t="shared" si="80"/>
        <v>#REF!</v>
      </c>
      <c r="N2215" s="19" t="s">
        <v>1823</v>
      </c>
      <c r="O2215" s="19" t="s">
        <v>740</v>
      </c>
      <c r="Q2215" s="19" t="s">
        <v>695</v>
      </c>
    </row>
    <row r="2216" spans="1:17" hidden="1">
      <c r="A2216" s="11">
        <v>2289</v>
      </c>
      <c r="B2216" s="12">
        <v>44943</v>
      </c>
      <c r="C2216" s="14" t="s">
        <v>764</v>
      </c>
      <c r="D2216" s="15" t="s">
        <v>1756</v>
      </c>
      <c r="I2216" s="11" t="s">
        <v>70</v>
      </c>
      <c r="J2216" s="11">
        <v>1</v>
      </c>
      <c r="K2216" s="13" t="e">
        <f>VLOOKUP(I2216,#REF!,2,0)</f>
        <v>#REF!</v>
      </c>
      <c r="L2216" s="17" t="e">
        <f>VLOOKUP(I2216,#REF!,6,0)</f>
        <v>#REF!</v>
      </c>
      <c r="M2216" s="30" t="e">
        <f t="shared" si="80"/>
        <v>#REF!</v>
      </c>
      <c r="N2216" s="19" t="s">
        <v>1824</v>
      </c>
      <c r="O2216" s="19" t="s">
        <v>1825</v>
      </c>
      <c r="Q2216" s="19" t="s">
        <v>695</v>
      </c>
    </row>
    <row r="2217" spans="1:17" hidden="1">
      <c r="A2217" s="11">
        <v>2290</v>
      </c>
      <c r="B2217" s="12">
        <v>44943</v>
      </c>
      <c r="C2217" s="14" t="s">
        <v>764</v>
      </c>
      <c r="D2217" s="15" t="s">
        <v>1756</v>
      </c>
      <c r="I2217" s="11" t="s">
        <v>35</v>
      </c>
      <c r="J2217" s="11">
        <v>5</v>
      </c>
      <c r="K2217" s="13" t="e">
        <f>VLOOKUP(I2217,#REF!,2,0)</f>
        <v>#REF!</v>
      </c>
      <c r="L2217" s="17" t="e">
        <f>VLOOKUP(I2217,#REF!,6,0)</f>
        <v>#REF!</v>
      </c>
      <c r="M2217" s="30" t="e">
        <f t="shared" si="80"/>
        <v>#REF!</v>
      </c>
      <c r="N2217" s="19" t="s">
        <v>1824</v>
      </c>
      <c r="O2217" s="19" t="s">
        <v>1825</v>
      </c>
      <c r="Q2217" s="19" t="s">
        <v>696</v>
      </c>
    </row>
    <row r="2218" spans="1:17" hidden="1">
      <c r="A2218" s="11">
        <v>2291</v>
      </c>
      <c r="B2218" s="12">
        <v>44943</v>
      </c>
      <c r="C2218" s="14" t="s">
        <v>764</v>
      </c>
      <c r="D2218" s="15" t="s">
        <v>242</v>
      </c>
      <c r="I2218" s="11" t="s">
        <v>31</v>
      </c>
      <c r="J2218" s="11">
        <v>5</v>
      </c>
      <c r="K2218" s="13" t="e">
        <f>VLOOKUP(I2218,#REF!,2,0)</f>
        <v>#REF!</v>
      </c>
      <c r="L2218" s="17" t="e">
        <f>VLOOKUP(I2218,#REF!,6,0)</f>
        <v>#REF!</v>
      </c>
      <c r="M2218" s="30" t="e">
        <f t="shared" si="80"/>
        <v>#REF!</v>
      </c>
      <c r="N2218" s="19" t="s">
        <v>1826</v>
      </c>
      <c r="O2218" s="19" t="s">
        <v>741</v>
      </c>
      <c r="Q2218" s="19" t="s">
        <v>696</v>
      </c>
    </row>
    <row r="2219" spans="1:17" hidden="1">
      <c r="A2219" s="11">
        <v>2292</v>
      </c>
      <c r="B2219" s="12">
        <v>44943</v>
      </c>
      <c r="C2219" s="14" t="s">
        <v>764</v>
      </c>
      <c r="D2219" s="15" t="s">
        <v>242</v>
      </c>
      <c r="I2219" s="11" t="s">
        <v>26</v>
      </c>
      <c r="J2219" s="11">
        <v>3</v>
      </c>
      <c r="K2219" s="13" t="e">
        <f>VLOOKUP(I2219,#REF!,2,0)</f>
        <v>#REF!</v>
      </c>
      <c r="L2219" s="17" t="e">
        <f>VLOOKUP(I2219,#REF!,6,0)</f>
        <v>#REF!</v>
      </c>
      <c r="M2219" s="30" t="e">
        <f t="shared" si="80"/>
        <v>#REF!</v>
      </c>
      <c r="N2219" s="19" t="s">
        <v>1826</v>
      </c>
      <c r="O2219" s="19" t="s">
        <v>741</v>
      </c>
      <c r="Q2219" s="19" t="s">
        <v>696</v>
      </c>
    </row>
    <row r="2220" spans="1:17">
      <c r="A2220" s="11">
        <v>2293</v>
      </c>
      <c r="B2220" s="12">
        <v>44943</v>
      </c>
      <c r="C2220" s="14" t="s">
        <v>764</v>
      </c>
      <c r="D2220" s="15" t="s">
        <v>242</v>
      </c>
      <c r="I2220" s="11" t="s">
        <v>25</v>
      </c>
      <c r="J2220" s="11">
        <v>5</v>
      </c>
      <c r="K2220" s="13" t="e">
        <f>VLOOKUP(I2220,#REF!,2,0)</f>
        <v>#REF!</v>
      </c>
      <c r="L2220" s="17" t="e">
        <f>VLOOKUP(I2220,#REF!,6,0)</f>
        <v>#REF!</v>
      </c>
      <c r="M2220" s="30" t="e">
        <f t="shared" si="80"/>
        <v>#REF!</v>
      </c>
      <c r="N2220" s="19" t="s">
        <v>1826</v>
      </c>
      <c r="O2220" s="19" t="s">
        <v>741</v>
      </c>
      <c r="Q2220" s="19" t="s">
        <v>697</v>
      </c>
    </row>
    <row r="2221" spans="1:17" hidden="1">
      <c r="A2221" s="11">
        <v>2294</v>
      </c>
      <c r="B2221" s="12">
        <v>44943</v>
      </c>
      <c r="C2221" s="14" t="s">
        <v>764</v>
      </c>
      <c r="D2221" s="15" t="s">
        <v>242</v>
      </c>
      <c r="I2221" s="11" t="s">
        <v>21</v>
      </c>
      <c r="J2221" s="11">
        <v>5</v>
      </c>
      <c r="K2221" s="13" t="e">
        <f>VLOOKUP(I2221,#REF!,2,0)</f>
        <v>#REF!</v>
      </c>
      <c r="L2221" s="17" t="e">
        <f>VLOOKUP(I2221,#REF!,6,0)</f>
        <v>#REF!</v>
      </c>
      <c r="M2221" s="30" t="e">
        <f t="shared" si="80"/>
        <v>#REF!</v>
      </c>
      <c r="N2221" s="19" t="s">
        <v>1826</v>
      </c>
      <c r="O2221" s="19" t="s">
        <v>741</v>
      </c>
      <c r="Q2221" s="19" t="s">
        <v>697</v>
      </c>
    </row>
    <row r="2222" spans="1:17" hidden="1">
      <c r="A2222" s="11">
        <v>2295</v>
      </c>
      <c r="B2222" s="12">
        <v>44943</v>
      </c>
      <c r="C2222" s="14" t="s">
        <v>764</v>
      </c>
      <c r="D2222" s="15" t="s">
        <v>1757</v>
      </c>
      <c r="I2222" s="11" t="s">
        <v>26</v>
      </c>
      <c r="J2222" s="11">
        <v>5</v>
      </c>
      <c r="K2222" s="13" t="e">
        <f>VLOOKUP(I2222,#REF!,2,0)</f>
        <v>#REF!</v>
      </c>
      <c r="L2222" s="17" t="e">
        <f>VLOOKUP(I2222,#REF!,6,0)</f>
        <v>#REF!</v>
      </c>
      <c r="M2222" s="30" t="e">
        <f t="shared" si="80"/>
        <v>#REF!</v>
      </c>
      <c r="N2222" s="19" t="s">
        <v>1827</v>
      </c>
      <c r="O2222" s="19" t="s">
        <v>721</v>
      </c>
      <c r="Q2222" s="19" t="s">
        <v>697</v>
      </c>
    </row>
    <row r="2223" spans="1:17">
      <c r="A2223" s="11">
        <v>2296</v>
      </c>
      <c r="B2223" s="12">
        <v>44943</v>
      </c>
      <c r="C2223" s="14" t="s">
        <v>764</v>
      </c>
      <c r="D2223" s="15" t="s">
        <v>1757</v>
      </c>
      <c r="I2223" s="11" t="s">
        <v>25</v>
      </c>
      <c r="J2223" s="11">
        <v>5</v>
      </c>
      <c r="K2223" s="13" t="e">
        <f>VLOOKUP(I2223,#REF!,2,0)</f>
        <v>#REF!</v>
      </c>
      <c r="L2223" s="17" t="e">
        <f>VLOOKUP(I2223,#REF!,6,0)</f>
        <v>#REF!</v>
      </c>
      <c r="M2223" s="30" t="e">
        <f t="shared" si="80"/>
        <v>#REF!</v>
      </c>
      <c r="N2223" s="19" t="s">
        <v>1827</v>
      </c>
      <c r="O2223" s="19" t="s">
        <v>721</v>
      </c>
      <c r="Q2223" s="19" t="s">
        <v>698</v>
      </c>
    </row>
    <row r="2224" spans="1:17" hidden="1">
      <c r="A2224" s="11">
        <v>2297</v>
      </c>
      <c r="B2224" s="12">
        <v>44943</v>
      </c>
      <c r="C2224" s="14" t="s">
        <v>764</v>
      </c>
      <c r="D2224" s="15" t="s">
        <v>1757</v>
      </c>
      <c r="I2224" s="11" t="s">
        <v>68</v>
      </c>
      <c r="J2224" s="11">
        <v>5</v>
      </c>
      <c r="K2224" s="13" t="e">
        <f>VLOOKUP(I2224,#REF!,2,0)</f>
        <v>#REF!</v>
      </c>
      <c r="L2224" s="17" t="e">
        <f>VLOOKUP(I2224,#REF!,6,0)</f>
        <v>#REF!</v>
      </c>
      <c r="M2224" s="30" t="e">
        <f t="shared" si="80"/>
        <v>#REF!</v>
      </c>
      <c r="N2224" s="19" t="s">
        <v>1827</v>
      </c>
      <c r="O2224" s="19" t="s">
        <v>721</v>
      </c>
      <c r="Q2224" s="19" t="s">
        <v>698</v>
      </c>
    </row>
    <row r="2225" spans="1:17" hidden="1">
      <c r="A2225" s="11">
        <v>2298</v>
      </c>
      <c r="B2225" s="12">
        <v>44943</v>
      </c>
      <c r="C2225" s="14" t="s">
        <v>764</v>
      </c>
      <c r="D2225" s="15" t="s">
        <v>256</v>
      </c>
      <c r="I2225" s="11" t="s">
        <v>31</v>
      </c>
      <c r="J2225" s="11">
        <v>10</v>
      </c>
      <c r="K2225" s="13" t="e">
        <f>VLOOKUP(I2225,#REF!,2,0)</f>
        <v>#REF!</v>
      </c>
      <c r="L2225" s="17" t="e">
        <f>VLOOKUP(I2225,#REF!,6,0)</f>
        <v>#REF!</v>
      </c>
      <c r="M2225" s="30" t="e">
        <f t="shared" si="80"/>
        <v>#REF!</v>
      </c>
      <c r="N2225" s="19" t="s">
        <v>1828</v>
      </c>
      <c r="O2225" s="19" t="s">
        <v>443</v>
      </c>
      <c r="Q2225" s="19" t="s">
        <v>698</v>
      </c>
    </row>
    <row r="2226" spans="1:17">
      <c r="A2226" s="11">
        <v>2299</v>
      </c>
      <c r="B2226" s="12">
        <v>44943</v>
      </c>
      <c r="C2226" s="14" t="s">
        <v>764</v>
      </c>
      <c r="D2226" s="15" t="s">
        <v>256</v>
      </c>
      <c r="I2226" s="11" t="s">
        <v>25</v>
      </c>
      <c r="J2226" s="11">
        <v>5</v>
      </c>
      <c r="K2226" s="13" t="e">
        <f>VLOOKUP(I2226,#REF!,2,0)</f>
        <v>#REF!</v>
      </c>
      <c r="L2226" s="17" t="e">
        <f>VLOOKUP(I2226,#REF!,6,0)</f>
        <v>#REF!</v>
      </c>
      <c r="M2226" s="30" t="e">
        <f t="shared" si="80"/>
        <v>#REF!</v>
      </c>
      <c r="N2226" s="19" t="s">
        <v>1828</v>
      </c>
      <c r="O2226" s="19" t="s">
        <v>443</v>
      </c>
      <c r="Q2226" s="19" t="s">
        <v>698</v>
      </c>
    </row>
    <row r="2227" spans="1:17" hidden="1">
      <c r="A2227" s="11">
        <v>2300</v>
      </c>
      <c r="B2227" s="12">
        <v>44943</v>
      </c>
      <c r="C2227" s="14" t="s">
        <v>764</v>
      </c>
      <c r="D2227" s="15" t="s">
        <v>256</v>
      </c>
      <c r="I2227" s="11" t="s">
        <v>39</v>
      </c>
      <c r="J2227" s="11">
        <v>10</v>
      </c>
      <c r="K2227" s="13" t="e">
        <f>VLOOKUP(I2227,#REF!,2,0)</f>
        <v>#REF!</v>
      </c>
      <c r="L2227" s="17" t="e">
        <f>VLOOKUP(I2227,#REF!,6,0)</f>
        <v>#REF!</v>
      </c>
      <c r="M2227" s="30" t="e">
        <f t="shared" si="80"/>
        <v>#REF!</v>
      </c>
      <c r="N2227" s="19" t="s">
        <v>1828</v>
      </c>
      <c r="O2227" s="19" t="s">
        <v>443</v>
      </c>
      <c r="Q2227" s="19" t="s">
        <v>699</v>
      </c>
    </row>
    <row r="2228" spans="1:17">
      <c r="A2228" s="11">
        <v>2301</v>
      </c>
      <c r="B2228" s="12">
        <v>44943</v>
      </c>
      <c r="C2228" s="14" t="s">
        <v>764</v>
      </c>
      <c r="D2228" s="15" t="s">
        <v>393</v>
      </c>
      <c r="I2228" s="11" t="s">
        <v>25</v>
      </c>
      <c r="J2228" s="11">
        <v>20</v>
      </c>
      <c r="K2228" s="13" t="e">
        <f>VLOOKUP(I2228,#REF!,2,0)</f>
        <v>#REF!</v>
      </c>
      <c r="L2228" s="17" t="e">
        <f>VLOOKUP(I2228,#REF!,6,0)</f>
        <v>#REF!</v>
      </c>
      <c r="M2228" s="30" t="e">
        <f t="shared" si="80"/>
        <v>#REF!</v>
      </c>
      <c r="N2228" s="19" t="s">
        <v>1829</v>
      </c>
      <c r="O2228" s="19" t="s">
        <v>424</v>
      </c>
      <c r="Q2228" s="19" t="s">
        <v>699</v>
      </c>
    </row>
    <row r="2229" spans="1:17" hidden="1">
      <c r="A2229" s="11">
        <v>2302</v>
      </c>
      <c r="B2229" s="12">
        <v>44943</v>
      </c>
      <c r="C2229" s="14" t="s">
        <v>764</v>
      </c>
      <c r="D2229" s="15" t="s">
        <v>1075</v>
      </c>
      <c r="I2229" s="11" t="s">
        <v>26</v>
      </c>
      <c r="J2229" s="11">
        <v>10</v>
      </c>
      <c r="K2229" s="13" t="e">
        <f>VLOOKUP(I2229,#REF!,2,0)</f>
        <v>#REF!</v>
      </c>
      <c r="L2229" s="17" t="e">
        <f>VLOOKUP(I2229,#REF!,6,0)</f>
        <v>#REF!</v>
      </c>
      <c r="M2229" s="30" t="e">
        <f t="shared" si="80"/>
        <v>#REF!</v>
      </c>
      <c r="N2229" s="19" t="s">
        <v>1830</v>
      </c>
      <c r="O2229" s="19" t="s">
        <v>1082</v>
      </c>
      <c r="Q2229" s="19" t="s">
        <v>700</v>
      </c>
    </row>
    <row r="2230" spans="1:17" hidden="1">
      <c r="A2230" s="11">
        <v>2303</v>
      </c>
      <c r="B2230" s="12">
        <v>44943</v>
      </c>
      <c r="C2230" s="14" t="s">
        <v>764</v>
      </c>
      <c r="D2230" s="15" t="s">
        <v>1075</v>
      </c>
      <c r="I2230" s="11" t="s">
        <v>35</v>
      </c>
      <c r="J2230" s="11">
        <v>3</v>
      </c>
      <c r="K2230" s="13" t="e">
        <f>VLOOKUP(I2230,#REF!,2,0)</f>
        <v>#REF!</v>
      </c>
      <c r="L2230" s="17" t="e">
        <f>VLOOKUP(I2230,#REF!,6,0)</f>
        <v>#REF!</v>
      </c>
      <c r="M2230" s="30" t="e">
        <f t="shared" si="80"/>
        <v>#REF!</v>
      </c>
      <c r="N2230" s="19" t="s">
        <v>1830</v>
      </c>
      <c r="O2230" s="19" t="s">
        <v>1082</v>
      </c>
      <c r="Q2230" s="19" t="s">
        <v>700</v>
      </c>
    </row>
    <row r="2231" spans="1:17">
      <c r="A2231" s="11">
        <v>2304</v>
      </c>
      <c r="B2231" s="12">
        <v>44943</v>
      </c>
      <c r="C2231" s="14" t="s">
        <v>764</v>
      </c>
      <c r="D2231" s="15" t="s">
        <v>1758</v>
      </c>
      <c r="I2231" s="11" t="s">
        <v>25</v>
      </c>
      <c r="J2231" s="11">
        <v>5</v>
      </c>
      <c r="K2231" s="13" t="e">
        <f>VLOOKUP(I2231,#REF!,2,0)</f>
        <v>#REF!</v>
      </c>
      <c r="L2231" s="17" t="e">
        <f>VLOOKUP(I2231,#REF!,6,0)</f>
        <v>#REF!</v>
      </c>
      <c r="M2231" s="30" t="e">
        <f t="shared" si="80"/>
        <v>#REF!</v>
      </c>
      <c r="N2231" s="19" t="s">
        <v>1831</v>
      </c>
      <c r="O2231" s="19" t="s">
        <v>723</v>
      </c>
      <c r="Q2231" s="19" t="s">
        <v>700</v>
      </c>
    </row>
    <row r="2232" spans="1:17">
      <c r="A2232" s="11">
        <v>2305</v>
      </c>
      <c r="B2232" s="12">
        <v>44943</v>
      </c>
      <c r="C2232" s="14" t="s">
        <v>764</v>
      </c>
      <c r="D2232" s="15" t="s">
        <v>1261</v>
      </c>
      <c r="I2232" s="11" t="s">
        <v>25</v>
      </c>
      <c r="J2232" s="11">
        <v>5</v>
      </c>
      <c r="K2232" s="13" t="e">
        <f>VLOOKUP(I2232,#REF!,2,0)</f>
        <v>#REF!</v>
      </c>
      <c r="L2232" s="17" t="e">
        <f>VLOOKUP(I2232,#REF!,6,0)</f>
        <v>#REF!</v>
      </c>
      <c r="M2232" s="30" t="e">
        <f t="shared" si="80"/>
        <v>#REF!</v>
      </c>
      <c r="N2232" s="19" t="s">
        <v>1832</v>
      </c>
      <c r="O2232" s="19" t="s">
        <v>1343</v>
      </c>
      <c r="Q2232" s="19" t="s">
        <v>700</v>
      </c>
    </row>
    <row r="2233" spans="1:17" hidden="1">
      <c r="A2233" s="11">
        <v>2306</v>
      </c>
      <c r="B2233" s="12">
        <v>44943</v>
      </c>
      <c r="C2233" s="14" t="s">
        <v>764</v>
      </c>
      <c r="D2233" s="15" t="s">
        <v>1261</v>
      </c>
      <c r="I2233" s="11" t="s">
        <v>35</v>
      </c>
      <c r="J2233" s="11">
        <v>5</v>
      </c>
      <c r="K2233" s="13" t="e">
        <f>VLOOKUP(I2233,#REF!,2,0)</f>
        <v>#REF!</v>
      </c>
      <c r="L2233" s="17" t="e">
        <f>VLOOKUP(I2233,#REF!,6,0)</f>
        <v>#REF!</v>
      </c>
      <c r="M2233" s="30" t="e">
        <f t="shared" ref="M2233:M2287" si="81">J2233*L2233</f>
        <v>#REF!</v>
      </c>
      <c r="N2233" s="19" t="s">
        <v>1832</v>
      </c>
      <c r="O2233" s="19" t="s">
        <v>1343</v>
      </c>
      <c r="Q2233" s="19" t="s">
        <v>701</v>
      </c>
    </row>
    <row r="2234" spans="1:17">
      <c r="A2234" s="11">
        <v>2307</v>
      </c>
      <c r="B2234" s="12">
        <v>44943</v>
      </c>
      <c r="C2234" s="14" t="s">
        <v>764</v>
      </c>
      <c r="D2234" s="15" t="s">
        <v>240</v>
      </c>
      <c r="I2234" s="11" t="s">
        <v>25</v>
      </c>
      <c r="J2234" s="11">
        <v>20</v>
      </c>
      <c r="K2234" s="13" t="e">
        <f>VLOOKUP(I2234,#REF!,2,0)</f>
        <v>#REF!</v>
      </c>
      <c r="L2234" s="17" t="e">
        <f>VLOOKUP(I2234,#REF!,6,0)</f>
        <v>#REF!</v>
      </c>
      <c r="M2234" s="30" t="e">
        <f t="shared" si="81"/>
        <v>#REF!</v>
      </c>
      <c r="N2234" s="19" t="s">
        <v>1833</v>
      </c>
      <c r="O2234" s="19" t="s">
        <v>442</v>
      </c>
      <c r="Q2234" s="19" t="s">
        <v>701</v>
      </c>
    </row>
    <row r="2235" spans="1:17">
      <c r="A2235" s="11">
        <v>2308</v>
      </c>
      <c r="B2235" s="12">
        <v>44943</v>
      </c>
      <c r="C2235" s="14" t="s">
        <v>764</v>
      </c>
      <c r="D2235" s="15" t="s">
        <v>269</v>
      </c>
      <c r="I2235" s="11" t="s">
        <v>25</v>
      </c>
      <c r="J2235" s="11">
        <v>5</v>
      </c>
      <c r="K2235" s="13" t="e">
        <f>VLOOKUP(I2235,#REF!,2,0)</f>
        <v>#REF!</v>
      </c>
      <c r="L2235" s="17" t="e">
        <f>VLOOKUP(I2235,#REF!,6,0)</f>
        <v>#REF!</v>
      </c>
      <c r="M2235" s="30" t="e">
        <f t="shared" si="81"/>
        <v>#REF!</v>
      </c>
      <c r="N2235" s="19" t="s">
        <v>1834</v>
      </c>
      <c r="O2235" s="19" t="s">
        <v>436</v>
      </c>
      <c r="Q2235" s="19" t="s">
        <v>701</v>
      </c>
    </row>
    <row r="2236" spans="1:17">
      <c r="A2236" s="11">
        <v>2309</v>
      </c>
      <c r="B2236" s="12">
        <v>44943</v>
      </c>
      <c r="C2236" s="14" t="s">
        <v>764</v>
      </c>
      <c r="D2236" s="15" t="s">
        <v>854</v>
      </c>
      <c r="I2236" s="11" t="s">
        <v>25</v>
      </c>
      <c r="J2236" s="11">
        <v>5</v>
      </c>
      <c r="K2236" s="13" t="e">
        <f>VLOOKUP(I2236,#REF!,2,0)</f>
        <v>#REF!</v>
      </c>
      <c r="L2236" s="17" t="e">
        <f>VLOOKUP(I2236,#REF!,6,0)</f>
        <v>#REF!</v>
      </c>
      <c r="M2236" s="30" t="e">
        <f t="shared" si="81"/>
        <v>#REF!</v>
      </c>
      <c r="N2236" s="19" t="s">
        <v>1835</v>
      </c>
      <c r="O2236" s="19" t="s">
        <v>757</v>
      </c>
      <c r="Q2236" s="19" t="s">
        <v>702</v>
      </c>
    </row>
    <row r="2237" spans="1:17" hidden="1">
      <c r="A2237" s="11">
        <v>2310</v>
      </c>
      <c r="B2237" s="12">
        <v>44943</v>
      </c>
      <c r="C2237" s="14" t="s">
        <v>764</v>
      </c>
      <c r="D2237" s="15" t="s">
        <v>1759</v>
      </c>
      <c r="I2237" s="11" t="s">
        <v>26</v>
      </c>
      <c r="J2237" s="11">
        <v>5</v>
      </c>
      <c r="K2237" s="13" t="e">
        <f>VLOOKUP(I2237,#REF!,2,0)</f>
        <v>#REF!</v>
      </c>
      <c r="L2237" s="17" t="e">
        <f>VLOOKUP(I2237,#REF!,6,0)</f>
        <v>#REF!</v>
      </c>
      <c r="M2237" s="30" t="e">
        <f t="shared" si="81"/>
        <v>#REF!</v>
      </c>
      <c r="N2237" s="19" t="s">
        <v>1836</v>
      </c>
      <c r="O2237" s="19" t="s">
        <v>1837</v>
      </c>
      <c r="Q2237" s="19" t="s">
        <v>702</v>
      </c>
    </row>
    <row r="2238" spans="1:17" hidden="1">
      <c r="A2238" s="11">
        <v>2311</v>
      </c>
      <c r="B2238" s="12">
        <v>44943</v>
      </c>
      <c r="C2238" s="14" t="s">
        <v>764</v>
      </c>
      <c r="D2238" s="15" t="s">
        <v>1759</v>
      </c>
      <c r="I2238" s="11" t="s">
        <v>39</v>
      </c>
      <c r="J2238" s="11">
        <v>10</v>
      </c>
      <c r="K2238" s="13" t="e">
        <f>VLOOKUP(I2238,#REF!,2,0)</f>
        <v>#REF!</v>
      </c>
      <c r="L2238" s="17" t="e">
        <f>VLOOKUP(I2238,#REF!,6,0)</f>
        <v>#REF!</v>
      </c>
      <c r="M2238" s="30" t="e">
        <f t="shared" si="81"/>
        <v>#REF!</v>
      </c>
      <c r="N2238" s="19" t="s">
        <v>1836</v>
      </c>
      <c r="O2238" s="19" t="s">
        <v>1837</v>
      </c>
      <c r="Q2238" s="19" t="s">
        <v>703</v>
      </c>
    </row>
    <row r="2239" spans="1:17" hidden="1">
      <c r="A2239" s="11">
        <v>2312</v>
      </c>
      <c r="B2239" s="12">
        <v>44943</v>
      </c>
      <c r="C2239" s="14" t="s">
        <v>764</v>
      </c>
      <c r="D2239" s="15" t="s">
        <v>1759</v>
      </c>
      <c r="I2239" s="11" t="s">
        <v>35</v>
      </c>
      <c r="J2239" s="11">
        <v>10</v>
      </c>
      <c r="K2239" s="13" t="e">
        <f>VLOOKUP(I2239,#REF!,2,0)</f>
        <v>#REF!</v>
      </c>
      <c r="L2239" s="17" t="e">
        <f>VLOOKUP(I2239,#REF!,6,0)</f>
        <v>#REF!</v>
      </c>
      <c r="M2239" s="30" t="e">
        <f t="shared" si="81"/>
        <v>#REF!</v>
      </c>
      <c r="N2239" s="19" t="s">
        <v>1836</v>
      </c>
      <c r="O2239" s="19" t="s">
        <v>1837</v>
      </c>
      <c r="Q2239" s="19" t="s">
        <v>703</v>
      </c>
    </row>
    <row r="2240" spans="1:17" hidden="1">
      <c r="A2240" s="11">
        <v>2313</v>
      </c>
      <c r="B2240" s="12">
        <v>44943</v>
      </c>
      <c r="C2240" s="14" t="s">
        <v>764</v>
      </c>
      <c r="D2240" s="15" t="s">
        <v>253</v>
      </c>
      <c r="I2240" s="11" t="s">
        <v>26</v>
      </c>
      <c r="J2240" s="11">
        <v>12</v>
      </c>
      <c r="K2240" s="13" t="e">
        <f>VLOOKUP(I2240,#REF!,2,0)</f>
        <v>#REF!</v>
      </c>
      <c r="L2240" s="17" t="e">
        <f>VLOOKUP(I2240,#REF!,6,0)</f>
        <v>#REF!</v>
      </c>
      <c r="M2240" s="30" t="e">
        <f t="shared" si="81"/>
        <v>#REF!</v>
      </c>
      <c r="N2240" s="19" t="s">
        <v>1838</v>
      </c>
      <c r="O2240" s="19" t="s">
        <v>466</v>
      </c>
      <c r="Q2240" s="19" t="s">
        <v>703</v>
      </c>
    </row>
    <row r="2241" spans="1:17" hidden="1">
      <c r="A2241" s="11">
        <v>2314</v>
      </c>
      <c r="B2241" s="12">
        <v>44943</v>
      </c>
      <c r="C2241" s="14" t="s">
        <v>764</v>
      </c>
      <c r="D2241" s="15" t="s">
        <v>253</v>
      </c>
      <c r="I2241" s="11" t="s">
        <v>35</v>
      </c>
      <c r="J2241" s="11">
        <v>8</v>
      </c>
      <c r="K2241" s="13" t="e">
        <f>VLOOKUP(I2241,#REF!,2,0)</f>
        <v>#REF!</v>
      </c>
      <c r="L2241" s="17" t="e">
        <f>VLOOKUP(I2241,#REF!,6,0)</f>
        <v>#REF!</v>
      </c>
      <c r="M2241" s="30" t="e">
        <f t="shared" si="81"/>
        <v>#REF!</v>
      </c>
      <c r="N2241" s="19" t="s">
        <v>1838</v>
      </c>
      <c r="O2241" s="19" t="s">
        <v>466</v>
      </c>
      <c r="Q2241" s="19" t="s">
        <v>704</v>
      </c>
    </row>
    <row r="2242" spans="1:17" hidden="1">
      <c r="A2242" s="11">
        <v>2315</v>
      </c>
      <c r="B2242" s="12">
        <v>44943</v>
      </c>
      <c r="C2242" s="14" t="s">
        <v>764</v>
      </c>
      <c r="D2242" s="15" t="s">
        <v>242</v>
      </c>
      <c r="I2242" s="11" t="s">
        <v>68</v>
      </c>
      <c r="J2242" s="11">
        <v>5</v>
      </c>
      <c r="K2242" s="13" t="e">
        <f>VLOOKUP(I2242,#REF!,2,0)</f>
        <v>#REF!</v>
      </c>
      <c r="L2242" s="17" t="e">
        <f>VLOOKUP(I2242,#REF!,6,0)</f>
        <v>#REF!</v>
      </c>
      <c r="M2242" s="30" t="e">
        <f t="shared" si="81"/>
        <v>#REF!</v>
      </c>
      <c r="N2242" s="19" t="s">
        <v>1839</v>
      </c>
      <c r="O2242" s="19" t="s">
        <v>741</v>
      </c>
      <c r="Q2242" s="19" t="s">
        <v>704</v>
      </c>
    </row>
    <row r="2243" spans="1:17" hidden="1">
      <c r="A2243" s="11">
        <v>2316</v>
      </c>
      <c r="B2243" s="12">
        <v>44943</v>
      </c>
      <c r="C2243" s="14" t="s">
        <v>764</v>
      </c>
      <c r="D2243" s="15" t="s">
        <v>242</v>
      </c>
      <c r="I2243" s="11" t="s">
        <v>41</v>
      </c>
      <c r="J2243" s="11">
        <v>5</v>
      </c>
      <c r="K2243" s="13" t="e">
        <f>VLOOKUP(I2243,#REF!,2,0)</f>
        <v>#REF!</v>
      </c>
      <c r="L2243" s="17" t="e">
        <f>VLOOKUP(I2243,#REF!,6,0)</f>
        <v>#REF!</v>
      </c>
      <c r="M2243" s="30" t="e">
        <f t="shared" si="81"/>
        <v>#REF!</v>
      </c>
      <c r="N2243" s="19" t="s">
        <v>1839</v>
      </c>
      <c r="O2243" s="19" t="s">
        <v>741</v>
      </c>
      <c r="Q2243" s="19" t="s">
        <v>704</v>
      </c>
    </row>
    <row r="2244" spans="1:17" hidden="1">
      <c r="A2244" s="11">
        <v>2317</v>
      </c>
      <c r="B2244" s="12">
        <v>44943</v>
      </c>
      <c r="C2244" s="14" t="s">
        <v>764</v>
      </c>
      <c r="D2244" s="15" t="s">
        <v>242</v>
      </c>
      <c r="I2244" s="11" t="s">
        <v>38</v>
      </c>
      <c r="J2244" s="11">
        <v>5</v>
      </c>
      <c r="K2244" s="13" t="e">
        <f>VLOOKUP(I2244,#REF!,2,0)</f>
        <v>#REF!</v>
      </c>
      <c r="L2244" s="17" t="e">
        <f>VLOOKUP(I2244,#REF!,6,0)</f>
        <v>#REF!</v>
      </c>
      <c r="M2244" s="30" t="e">
        <f t="shared" si="81"/>
        <v>#REF!</v>
      </c>
      <c r="N2244" s="19" t="s">
        <v>1839</v>
      </c>
      <c r="O2244" s="19" t="s">
        <v>741</v>
      </c>
      <c r="Q2244" s="19" t="s">
        <v>705</v>
      </c>
    </row>
    <row r="2245" spans="1:17" hidden="1">
      <c r="A2245" s="11">
        <v>2318</v>
      </c>
      <c r="B2245" s="12">
        <v>44943</v>
      </c>
      <c r="C2245" s="14" t="s">
        <v>764</v>
      </c>
      <c r="D2245" s="15" t="s">
        <v>242</v>
      </c>
      <c r="I2245" s="11" t="s">
        <v>39</v>
      </c>
      <c r="J2245" s="11">
        <v>5</v>
      </c>
      <c r="K2245" s="13" t="e">
        <f>VLOOKUP(I2245,#REF!,2,0)</f>
        <v>#REF!</v>
      </c>
      <c r="L2245" s="17" t="e">
        <f>VLOOKUP(I2245,#REF!,6,0)</f>
        <v>#REF!</v>
      </c>
      <c r="M2245" s="30" t="e">
        <f t="shared" si="81"/>
        <v>#REF!</v>
      </c>
      <c r="N2245" s="19" t="s">
        <v>1839</v>
      </c>
      <c r="O2245" s="19" t="s">
        <v>741</v>
      </c>
      <c r="Q2245" s="19" t="s">
        <v>705</v>
      </c>
    </row>
    <row r="2246" spans="1:17" hidden="1">
      <c r="A2246" s="11">
        <v>2319</v>
      </c>
      <c r="B2246" s="12">
        <v>44943</v>
      </c>
      <c r="C2246" s="14" t="s">
        <v>212</v>
      </c>
      <c r="D2246" s="15" t="s">
        <v>1760</v>
      </c>
      <c r="I2246" s="11" t="s">
        <v>26</v>
      </c>
      <c r="J2246" s="11">
        <v>20</v>
      </c>
      <c r="K2246" s="13" t="e">
        <f>VLOOKUP(I2246,#REF!,2,0)</f>
        <v>#REF!</v>
      </c>
      <c r="L2246" s="17" t="e">
        <f>VLOOKUP(I2246,#REF!,6,0)</f>
        <v>#REF!</v>
      </c>
      <c r="M2246" s="30" t="e">
        <f t="shared" si="81"/>
        <v>#REF!</v>
      </c>
      <c r="Q2246" s="19" t="s">
        <v>705</v>
      </c>
    </row>
    <row r="2247" spans="1:17" hidden="1">
      <c r="A2247" s="11">
        <v>2320</v>
      </c>
      <c r="B2247" s="12">
        <v>44943</v>
      </c>
      <c r="C2247" s="14" t="s">
        <v>212</v>
      </c>
      <c r="D2247" s="15" t="s">
        <v>1760</v>
      </c>
      <c r="I2247" s="11" t="s">
        <v>21</v>
      </c>
      <c r="J2247" s="11">
        <v>20</v>
      </c>
      <c r="K2247" s="13" t="e">
        <f>VLOOKUP(I2247,#REF!,2,0)</f>
        <v>#REF!</v>
      </c>
      <c r="L2247" s="17" t="e">
        <f>VLOOKUP(I2247,#REF!,6,0)</f>
        <v>#REF!</v>
      </c>
      <c r="M2247" s="30" t="e">
        <f t="shared" si="81"/>
        <v>#REF!</v>
      </c>
      <c r="Q2247" s="19" t="s">
        <v>705</v>
      </c>
    </row>
    <row r="2248" spans="1:17" hidden="1">
      <c r="A2248" s="11">
        <v>2321</v>
      </c>
      <c r="B2248" s="12">
        <v>44943</v>
      </c>
      <c r="C2248" s="14" t="s">
        <v>212</v>
      </c>
      <c r="D2248" s="15" t="s">
        <v>1760</v>
      </c>
      <c r="I2248" s="11" t="s">
        <v>35</v>
      </c>
      <c r="J2248" s="11">
        <v>12</v>
      </c>
      <c r="K2248" s="13" t="e">
        <f>VLOOKUP(I2248,#REF!,2,0)</f>
        <v>#REF!</v>
      </c>
      <c r="L2248" s="17" t="e">
        <f>VLOOKUP(I2248,#REF!,6,0)</f>
        <v>#REF!</v>
      </c>
      <c r="M2248" s="30" t="e">
        <f t="shared" si="81"/>
        <v>#REF!</v>
      </c>
      <c r="Q2248" s="19" t="s">
        <v>705</v>
      </c>
    </row>
    <row r="2249" spans="1:17" hidden="1">
      <c r="A2249" s="11">
        <v>2322</v>
      </c>
      <c r="B2249" s="12">
        <v>44943</v>
      </c>
      <c r="C2249" s="14" t="s">
        <v>212</v>
      </c>
      <c r="D2249" s="15" t="s">
        <v>1760</v>
      </c>
      <c r="I2249" s="11" t="s">
        <v>23</v>
      </c>
      <c r="J2249" s="11">
        <v>1</v>
      </c>
      <c r="K2249" s="13" t="e">
        <f>VLOOKUP(I2249,#REF!,2,0)</f>
        <v>#REF!</v>
      </c>
      <c r="L2249" s="17" t="e">
        <f>VLOOKUP(I2249,#REF!,6,0)</f>
        <v>#REF!</v>
      </c>
      <c r="M2249" s="30" t="e">
        <f t="shared" si="81"/>
        <v>#REF!</v>
      </c>
      <c r="Q2249" s="19" t="s">
        <v>705</v>
      </c>
    </row>
    <row r="2250" spans="1:17" hidden="1">
      <c r="A2250" s="11">
        <v>2323</v>
      </c>
      <c r="B2250" s="12">
        <v>44943</v>
      </c>
      <c r="C2250" s="14" t="s">
        <v>212</v>
      </c>
      <c r="D2250" s="15" t="s">
        <v>1761</v>
      </c>
      <c r="I2250" s="11" t="s">
        <v>26</v>
      </c>
      <c r="J2250" s="11">
        <v>40</v>
      </c>
      <c r="K2250" s="13" t="e">
        <f>VLOOKUP(I2250,#REF!,2,0)</f>
        <v>#REF!</v>
      </c>
      <c r="L2250" s="17" t="e">
        <f>VLOOKUP(I2250,#REF!,6,0)</f>
        <v>#REF!</v>
      </c>
      <c r="M2250" s="30" t="e">
        <f t="shared" si="81"/>
        <v>#REF!</v>
      </c>
      <c r="Q2250" s="19" t="s">
        <v>705</v>
      </c>
    </row>
    <row r="2251" spans="1:17" hidden="1">
      <c r="A2251" s="11">
        <v>2324</v>
      </c>
      <c r="B2251" s="12">
        <v>44943</v>
      </c>
      <c r="C2251" s="14" t="s">
        <v>212</v>
      </c>
      <c r="D2251" s="15" t="s">
        <v>1761</v>
      </c>
      <c r="I2251" s="11" t="s">
        <v>21</v>
      </c>
      <c r="J2251" s="11">
        <v>40</v>
      </c>
      <c r="K2251" s="13" t="e">
        <f>VLOOKUP(I2251,#REF!,2,0)</f>
        <v>#REF!</v>
      </c>
      <c r="L2251" s="17" t="e">
        <f>VLOOKUP(I2251,#REF!,6,0)</f>
        <v>#REF!</v>
      </c>
      <c r="M2251" s="30" t="e">
        <f t="shared" si="81"/>
        <v>#REF!</v>
      </c>
      <c r="Q2251" s="19" t="s">
        <v>706</v>
      </c>
    </row>
    <row r="2252" spans="1:17" hidden="1">
      <c r="A2252" s="11">
        <v>2325</v>
      </c>
      <c r="B2252" s="12">
        <v>44943</v>
      </c>
      <c r="C2252" s="14" t="s">
        <v>212</v>
      </c>
      <c r="D2252" s="15" t="s">
        <v>1761</v>
      </c>
      <c r="I2252" s="11" t="s">
        <v>35</v>
      </c>
      <c r="J2252" s="11">
        <v>20</v>
      </c>
      <c r="K2252" s="13" t="e">
        <f>VLOOKUP(I2252,#REF!,2,0)</f>
        <v>#REF!</v>
      </c>
      <c r="L2252" s="17" t="e">
        <f>VLOOKUP(I2252,#REF!,6,0)</f>
        <v>#REF!</v>
      </c>
      <c r="M2252" s="30" t="e">
        <f t="shared" si="81"/>
        <v>#REF!</v>
      </c>
      <c r="Q2252" s="19" t="s">
        <v>706</v>
      </c>
    </row>
    <row r="2253" spans="1:17">
      <c r="A2253" s="11">
        <v>2326</v>
      </c>
      <c r="B2253" s="12">
        <v>44943</v>
      </c>
      <c r="C2253" s="14" t="s">
        <v>212</v>
      </c>
      <c r="D2253" s="15" t="s">
        <v>1761</v>
      </c>
      <c r="I2253" s="11" t="s">
        <v>25</v>
      </c>
      <c r="J2253" s="11">
        <v>100</v>
      </c>
      <c r="K2253" s="13" t="e">
        <f>VLOOKUP(I2253,#REF!,2,0)</f>
        <v>#REF!</v>
      </c>
      <c r="L2253" s="17" t="e">
        <f>VLOOKUP(I2253,#REF!,6,0)</f>
        <v>#REF!</v>
      </c>
      <c r="M2253" s="30" t="e">
        <f t="shared" si="81"/>
        <v>#REF!</v>
      </c>
      <c r="Q2253" s="19" t="s">
        <v>706</v>
      </c>
    </row>
    <row r="2254" spans="1:17" hidden="1">
      <c r="A2254" s="11">
        <v>2327</v>
      </c>
      <c r="B2254" s="12">
        <v>44943</v>
      </c>
      <c r="C2254" s="14" t="s">
        <v>212</v>
      </c>
      <c r="D2254" s="15" t="s">
        <v>1762</v>
      </c>
      <c r="I2254" s="11" t="s">
        <v>26</v>
      </c>
      <c r="J2254" s="11">
        <v>20</v>
      </c>
      <c r="K2254" s="13" t="e">
        <f>VLOOKUP(I2254,#REF!,2,0)</f>
        <v>#REF!</v>
      </c>
      <c r="L2254" s="17" t="e">
        <f>VLOOKUP(I2254,#REF!,6,0)</f>
        <v>#REF!</v>
      </c>
      <c r="M2254" s="30" t="e">
        <f t="shared" si="81"/>
        <v>#REF!</v>
      </c>
      <c r="Q2254" s="19" t="s">
        <v>706</v>
      </c>
    </row>
    <row r="2255" spans="1:17" hidden="1">
      <c r="A2255" s="11">
        <v>2328</v>
      </c>
      <c r="B2255" s="12">
        <v>44943</v>
      </c>
      <c r="C2255" s="14" t="s">
        <v>212</v>
      </c>
      <c r="D2255" s="15" t="s">
        <v>1762</v>
      </c>
      <c r="I2255" s="11" t="s">
        <v>21</v>
      </c>
      <c r="J2255" s="11">
        <v>20</v>
      </c>
      <c r="K2255" s="13" t="e">
        <f>VLOOKUP(I2255,#REF!,2,0)</f>
        <v>#REF!</v>
      </c>
      <c r="L2255" s="17" t="e">
        <f>VLOOKUP(I2255,#REF!,6,0)</f>
        <v>#REF!</v>
      </c>
      <c r="M2255" s="30" t="e">
        <f t="shared" si="81"/>
        <v>#REF!</v>
      </c>
      <c r="Q2255" s="19" t="s">
        <v>706</v>
      </c>
    </row>
    <row r="2256" spans="1:17">
      <c r="A2256" s="11">
        <v>2329</v>
      </c>
      <c r="B2256" s="12">
        <v>44943</v>
      </c>
      <c r="C2256" s="14" t="s">
        <v>212</v>
      </c>
      <c r="D2256" s="15" t="s">
        <v>1762</v>
      </c>
      <c r="I2256" s="11" t="s">
        <v>25</v>
      </c>
      <c r="J2256" s="11">
        <v>50</v>
      </c>
      <c r="K2256" s="13" t="e">
        <f>VLOOKUP(I2256,#REF!,2,0)</f>
        <v>#REF!</v>
      </c>
      <c r="L2256" s="17" t="e">
        <f>VLOOKUP(I2256,#REF!,6,0)</f>
        <v>#REF!</v>
      </c>
      <c r="M2256" s="30" t="e">
        <f t="shared" si="81"/>
        <v>#REF!</v>
      </c>
      <c r="Q2256" s="19" t="s">
        <v>707</v>
      </c>
    </row>
    <row r="2257" spans="1:17" hidden="1">
      <c r="A2257" s="11">
        <v>2330</v>
      </c>
      <c r="B2257" s="12">
        <v>44943</v>
      </c>
      <c r="C2257" s="14" t="s">
        <v>212</v>
      </c>
      <c r="D2257" s="15" t="s">
        <v>1763</v>
      </c>
      <c r="I2257" s="11" t="s">
        <v>26</v>
      </c>
      <c r="J2257" s="11">
        <v>40</v>
      </c>
      <c r="K2257" s="13" t="e">
        <f>VLOOKUP(I2257,#REF!,2,0)</f>
        <v>#REF!</v>
      </c>
      <c r="L2257" s="17" t="e">
        <f>VLOOKUP(I2257,#REF!,6,0)</f>
        <v>#REF!</v>
      </c>
      <c r="M2257" s="30" t="e">
        <f t="shared" si="81"/>
        <v>#REF!</v>
      </c>
      <c r="Q2257" s="19" t="s">
        <v>708</v>
      </c>
    </row>
    <row r="2258" spans="1:17">
      <c r="A2258" s="11">
        <v>2331</v>
      </c>
      <c r="B2258" s="12">
        <v>44943</v>
      </c>
      <c r="C2258" s="14" t="s">
        <v>212</v>
      </c>
      <c r="D2258" s="15" t="s">
        <v>1763</v>
      </c>
      <c r="I2258" s="11" t="s">
        <v>25</v>
      </c>
      <c r="J2258" s="11">
        <v>10</v>
      </c>
      <c r="K2258" s="13" t="e">
        <f>VLOOKUP(I2258,#REF!,2,0)</f>
        <v>#REF!</v>
      </c>
      <c r="L2258" s="17" t="e">
        <f>VLOOKUP(I2258,#REF!,6,0)</f>
        <v>#REF!</v>
      </c>
      <c r="M2258" s="30" t="e">
        <f t="shared" si="81"/>
        <v>#REF!</v>
      </c>
      <c r="Q2258" s="19" t="s">
        <v>708</v>
      </c>
    </row>
    <row r="2259" spans="1:17" hidden="1">
      <c r="A2259" s="11">
        <v>2332</v>
      </c>
      <c r="B2259" s="12">
        <v>44943</v>
      </c>
      <c r="C2259" s="14" t="s">
        <v>212</v>
      </c>
      <c r="D2259" s="15" t="s">
        <v>1764</v>
      </c>
      <c r="I2259" s="11" t="s">
        <v>76</v>
      </c>
      <c r="J2259" s="11">
        <v>10</v>
      </c>
      <c r="K2259" s="13" t="e">
        <f>VLOOKUP(I2259,#REF!,2,0)</f>
        <v>#REF!</v>
      </c>
      <c r="L2259" s="17" t="e">
        <f>VLOOKUP(I2259,#REF!,6,0)</f>
        <v>#REF!</v>
      </c>
      <c r="M2259" s="30" t="e">
        <f t="shared" si="81"/>
        <v>#REF!</v>
      </c>
      <c r="Q2259" s="19" t="s">
        <v>709</v>
      </c>
    </row>
    <row r="2260" spans="1:17" hidden="1">
      <c r="A2260" s="11">
        <v>2333</v>
      </c>
      <c r="B2260" s="12">
        <v>44943</v>
      </c>
      <c r="C2260" s="14" t="s">
        <v>212</v>
      </c>
      <c r="D2260" s="15" t="s">
        <v>1764</v>
      </c>
      <c r="I2260" s="11" t="s">
        <v>21</v>
      </c>
      <c r="J2260" s="11">
        <v>20</v>
      </c>
      <c r="K2260" s="13" t="e">
        <f>VLOOKUP(I2260,#REF!,2,0)</f>
        <v>#REF!</v>
      </c>
      <c r="L2260" s="17" t="e">
        <f>VLOOKUP(I2260,#REF!,6,0)</f>
        <v>#REF!</v>
      </c>
      <c r="M2260" s="30" t="e">
        <f t="shared" si="81"/>
        <v>#REF!</v>
      </c>
      <c r="Q2260" s="19" t="s">
        <v>709</v>
      </c>
    </row>
    <row r="2261" spans="1:17" hidden="1">
      <c r="A2261" s="11">
        <v>2334</v>
      </c>
      <c r="B2261" s="12">
        <v>44943</v>
      </c>
      <c r="C2261" s="14" t="s">
        <v>212</v>
      </c>
      <c r="D2261" s="15" t="s">
        <v>1765</v>
      </c>
      <c r="I2261" s="11" t="s">
        <v>26</v>
      </c>
      <c r="J2261" s="11">
        <v>20</v>
      </c>
      <c r="K2261" s="13" t="e">
        <f>VLOOKUP(I2261,#REF!,2,0)</f>
        <v>#REF!</v>
      </c>
      <c r="L2261" s="17" t="e">
        <f>VLOOKUP(I2261,#REF!,6,0)</f>
        <v>#REF!</v>
      </c>
      <c r="M2261" s="30" t="e">
        <f t="shared" si="81"/>
        <v>#REF!</v>
      </c>
      <c r="Q2261" s="19" t="s">
        <v>709</v>
      </c>
    </row>
    <row r="2262" spans="1:17" hidden="1">
      <c r="A2262" s="11">
        <v>2335</v>
      </c>
      <c r="B2262" s="12">
        <v>44943</v>
      </c>
      <c r="C2262" s="14" t="s">
        <v>212</v>
      </c>
      <c r="D2262" s="15" t="s">
        <v>1766</v>
      </c>
      <c r="I2262" s="11" t="s">
        <v>26</v>
      </c>
      <c r="J2262" s="11">
        <v>40</v>
      </c>
      <c r="K2262" s="13" t="e">
        <f>VLOOKUP(I2262,#REF!,2,0)</f>
        <v>#REF!</v>
      </c>
      <c r="L2262" s="17" t="e">
        <f>VLOOKUP(I2262,#REF!,6,0)</f>
        <v>#REF!</v>
      </c>
      <c r="M2262" s="30" t="e">
        <f t="shared" si="81"/>
        <v>#REF!</v>
      </c>
      <c r="Q2262" s="19" t="s">
        <v>710</v>
      </c>
    </row>
    <row r="2263" spans="1:17" hidden="1">
      <c r="A2263" s="11">
        <v>2336</v>
      </c>
      <c r="B2263" s="12">
        <v>44943</v>
      </c>
      <c r="C2263" s="14" t="s">
        <v>212</v>
      </c>
      <c r="D2263" s="15" t="s">
        <v>1767</v>
      </c>
      <c r="I2263" s="11" t="s">
        <v>26</v>
      </c>
      <c r="J2263" s="11">
        <v>20</v>
      </c>
      <c r="K2263" s="13" t="e">
        <f>VLOOKUP(I2263,#REF!,2,0)</f>
        <v>#REF!</v>
      </c>
      <c r="L2263" s="17" t="e">
        <f>VLOOKUP(I2263,#REF!,6,0)</f>
        <v>#REF!</v>
      </c>
      <c r="M2263" s="30" t="e">
        <f t="shared" si="81"/>
        <v>#REF!</v>
      </c>
      <c r="Q2263" s="19" t="s">
        <v>710</v>
      </c>
    </row>
    <row r="2264" spans="1:17" hidden="1">
      <c r="A2264" s="11">
        <v>2337</v>
      </c>
      <c r="B2264" s="12">
        <v>44943</v>
      </c>
      <c r="C2264" s="14" t="s">
        <v>212</v>
      </c>
      <c r="D2264" s="15" t="s">
        <v>1768</v>
      </c>
      <c r="I2264" s="11" t="s">
        <v>26</v>
      </c>
      <c r="J2264" s="11">
        <v>20</v>
      </c>
      <c r="K2264" s="13" t="e">
        <f>VLOOKUP(I2264,#REF!,2,0)</f>
        <v>#REF!</v>
      </c>
      <c r="L2264" s="17" t="e">
        <f>VLOOKUP(I2264,#REF!,6,0)</f>
        <v>#REF!</v>
      </c>
      <c r="M2264" s="30" t="e">
        <f t="shared" si="81"/>
        <v>#REF!</v>
      </c>
      <c r="Q2264" s="19" t="s">
        <v>711</v>
      </c>
    </row>
    <row r="2265" spans="1:17" hidden="1">
      <c r="A2265" s="11">
        <v>2338</v>
      </c>
      <c r="B2265" s="12">
        <v>44943</v>
      </c>
      <c r="C2265" s="14" t="s">
        <v>212</v>
      </c>
      <c r="D2265" s="15" t="s">
        <v>1768</v>
      </c>
      <c r="I2265" s="11" t="s">
        <v>21</v>
      </c>
      <c r="J2265" s="11">
        <v>20</v>
      </c>
      <c r="K2265" s="13" t="e">
        <f>VLOOKUP(I2265,#REF!,2,0)</f>
        <v>#REF!</v>
      </c>
      <c r="L2265" s="17" t="e">
        <f>VLOOKUP(I2265,#REF!,6,0)</f>
        <v>#REF!</v>
      </c>
      <c r="M2265" s="30" t="e">
        <f t="shared" si="81"/>
        <v>#REF!</v>
      </c>
      <c r="Q2265" s="19" t="s">
        <v>711</v>
      </c>
    </row>
    <row r="2266" spans="1:17" hidden="1">
      <c r="A2266" s="11">
        <v>2339</v>
      </c>
      <c r="B2266" s="12">
        <v>44943</v>
      </c>
      <c r="C2266" s="14" t="s">
        <v>212</v>
      </c>
      <c r="D2266" s="15" t="s">
        <v>1768</v>
      </c>
      <c r="I2266" s="11" t="s">
        <v>35</v>
      </c>
      <c r="J2266" s="11">
        <v>8</v>
      </c>
      <c r="K2266" s="13" t="e">
        <f>VLOOKUP(I2266,#REF!,2,0)</f>
        <v>#REF!</v>
      </c>
      <c r="L2266" s="17" t="e">
        <f>VLOOKUP(I2266,#REF!,6,0)</f>
        <v>#REF!</v>
      </c>
      <c r="M2266" s="30" t="e">
        <f t="shared" si="81"/>
        <v>#REF!</v>
      </c>
      <c r="Q2266" s="19" t="s">
        <v>711</v>
      </c>
    </row>
    <row r="2267" spans="1:17" hidden="1">
      <c r="A2267" s="11">
        <v>2340</v>
      </c>
      <c r="B2267" s="12">
        <v>44943</v>
      </c>
      <c r="C2267" s="14" t="s">
        <v>212</v>
      </c>
      <c r="D2267" s="15" t="s">
        <v>1769</v>
      </c>
      <c r="I2267" s="11" t="s">
        <v>35</v>
      </c>
      <c r="J2267" s="11">
        <v>4</v>
      </c>
      <c r="K2267" s="13" t="e">
        <f>VLOOKUP(I2267,#REF!,2,0)</f>
        <v>#REF!</v>
      </c>
      <c r="L2267" s="17" t="e">
        <f>VLOOKUP(I2267,#REF!,6,0)</f>
        <v>#REF!</v>
      </c>
      <c r="M2267" s="30" t="e">
        <f t="shared" si="81"/>
        <v>#REF!</v>
      </c>
      <c r="Q2267" s="19" t="s">
        <v>712</v>
      </c>
    </row>
    <row r="2268" spans="1:17">
      <c r="A2268" s="11">
        <v>2341</v>
      </c>
      <c r="B2268" s="12">
        <v>44943</v>
      </c>
      <c r="C2268" s="14" t="s">
        <v>212</v>
      </c>
      <c r="D2268" s="15" t="s">
        <v>1769</v>
      </c>
      <c r="I2268" s="11" t="s">
        <v>25</v>
      </c>
      <c r="J2268" s="11">
        <v>10</v>
      </c>
      <c r="K2268" s="13" t="e">
        <f>VLOOKUP(I2268,#REF!,2,0)</f>
        <v>#REF!</v>
      </c>
      <c r="L2268" s="17" t="e">
        <f>VLOOKUP(I2268,#REF!,6,0)</f>
        <v>#REF!</v>
      </c>
      <c r="M2268" s="30" t="e">
        <f t="shared" si="81"/>
        <v>#REF!</v>
      </c>
      <c r="Q2268" s="19" t="s">
        <v>713</v>
      </c>
    </row>
    <row r="2269" spans="1:17" hidden="1">
      <c r="A2269" s="11">
        <v>2342</v>
      </c>
      <c r="B2269" s="12">
        <v>44943</v>
      </c>
      <c r="C2269" s="14" t="s">
        <v>212</v>
      </c>
      <c r="D2269" s="15" t="s">
        <v>1770</v>
      </c>
      <c r="I2269" s="11" t="s">
        <v>35</v>
      </c>
      <c r="J2269" s="11">
        <v>12</v>
      </c>
      <c r="K2269" s="13" t="e">
        <f>VLOOKUP(I2269,#REF!,2,0)</f>
        <v>#REF!</v>
      </c>
      <c r="L2269" s="17" t="e">
        <f>VLOOKUP(I2269,#REF!,6,0)</f>
        <v>#REF!</v>
      </c>
      <c r="M2269" s="30" t="e">
        <f t="shared" si="81"/>
        <v>#REF!</v>
      </c>
      <c r="Q2269" s="19" t="s">
        <v>713</v>
      </c>
    </row>
    <row r="2270" spans="1:17">
      <c r="A2270" s="11">
        <v>2343</v>
      </c>
      <c r="B2270" s="12">
        <v>44943</v>
      </c>
      <c r="C2270" s="14" t="s">
        <v>212</v>
      </c>
      <c r="D2270" s="15" t="s">
        <v>1771</v>
      </c>
      <c r="I2270" s="11" t="s">
        <v>25</v>
      </c>
      <c r="J2270" s="11">
        <v>50</v>
      </c>
      <c r="K2270" s="13" t="e">
        <f>VLOOKUP(I2270,#REF!,2,0)</f>
        <v>#REF!</v>
      </c>
      <c r="L2270" s="17" t="e">
        <f>VLOOKUP(I2270,#REF!,6,0)</f>
        <v>#REF!</v>
      </c>
      <c r="M2270" s="30" t="e">
        <f t="shared" si="81"/>
        <v>#REF!</v>
      </c>
      <c r="Q2270" s="19" t="s">
        <v>714</v>
      </c>
    </row>
    <row r="2271" spans="1:17" hidden="1">
      <c r="A2271" s="11">
        <v>2344</v>
      </c>
      <c r="B2271" s="12">
        <v>44943</v>
      </c>
      <c r="C2271" s="14" t="s">
        <v>212</v>
      </c>
      <c r="D2271" s="15" t="s">
        <v>1772</v>
      </c>
      <c r="I2271" s="11" t="s">
        <v>35</v>
      </c>
      <c r="J2271" s="11">
        <v>4</v>
      </c>
      <c r="K2271" s="13" t="e">
        <f>VLOOKUP(I2271,#REF!,2,0)</f>
        <v>#REF!</v>
      </c>
      <c r="L2271" s="17" t="e">
        <f>VLOOKUP(I2271,#REF!,6,0)</f>
        <v>#REF!</v>
      </c>
      <c r="M2271" s="30" t="e">
        <f t="shared" si="81"/>
        <v>#REF!</v>
      </c>
      <c r="Q2271" s="19" t="s">
        <v>714</v>
      </c>
    </row>
    <row r="2272" spans="1:17">
      <c r="A2272" s="11">
        <v>2345</v>
      </c>
      <c r="B2272" s="12">
        <v>44943</v>
      </c>
      <c r="C2272" s="14" t="s">
        <v>212</v>
      </c>
      <c r="D2272" s="15" t="s">
        <v>1772</v>
      </c>
      <c r="I2272" s="11" t="s">
        <v>25</v>
      </c>
      <c r="J2272" s="11">
        <v>30</v>
      </c>
      <c r="K2272" s="13" t="e">
        <f>VLOOKUP(I2272,#REF!,2,0)</f>
        <v>#REF!</v>
      </c>
      <c r="L2272" s="17" t="e">
        <f>VLOOKUP(I2272,#REF!,6,0)</f>
        <v>#REF!</v>
      </c>
      <c r="M2272" s="30" t="e">
        <f t="shared" si="81"/>
        <v>#REF!</v>
      </c>
      <c r="Q2272" s="19" t="s">
        <v>714</v>
      </c>
    </row>
    <row r="2273" spans="1:17" hidden="1">
      <c r="A2273" s="11">
        <v>2346</v>
      </c>
      <c r="B2273" s="12">
        <v>44943</v>
      </c>
      <c r="C2273" s="14" t="s">
        <v>212</v>
      </c>
      <c r="D2273" s="15" t="s">
        <v>1773</v>
      </c>
      <c r="I2273" s="11" t="s">
        <v>26</v>
      </c>
      <c r="J2273" s="11">
        <v>20</v>
      </c>
      <c r="K2273" s="13" t="e">
        <f>VLOOKUP(I2273,#REF!,2,0)</f>
        <v>#REF!</v>
      </c>
      <c r="L2273" s="17" t="e">
        <f>VLOOKUP(I2273,#REF!,6,0)</f>
        <v>#REF!</v>
      </c>
      <c r="M2273" s="30" t="e">
        <f t="shared" si="81"/>
        <v>#REF!</v>
      </c>
      <c r="Q2273" s="19" t="s">
        <v>714</v>
      </c>
    </row>
    <row r="2274" spans="1:17" hidden="1">
      <c r="A2274" s="11">
        <v>2347</v>
      </c>
      <c r="B2274" s="12">
        <v>44943</v>
      </c>
      <c r="C2274" s="14" t="s">
        <v>212</v>
      </c>
      <c r="D2274" s="15" t="s">
        <v>1773</v>
      </c>
      <c r="I2274" s="11" t="s">
        <v>23</v>
      </c>
      <c r="J2274" s="11">
        <v>2</v>
      </c>
      <c r="K2274" s="13" t="e">
        <f>VLOOKUP(I2274,#REF!,2,0)</f>
        <v>#REF!</v>
      </c>
      <c r="L2274" s="17" t="e">
        <f>VLOOKUP(I2274,#REF!,6,0)</f>
        <v>#REF!</v>
      </c>
      <c r="M2274" s="30" t="e">
        <f t="shared" si="81"/>
        <v>#REF!</v>
      </c>
      <c r="Q2274" s="19" t="s">
        <v>715</v>
      </c>
    </row>
    <row r="2275" spans="1:17">
      <c r="A2275" s="11">
        <v>2348</v>
      </c>
      <c r="B2275" s="12">
        <v>44943</v>
      </c>
      <c r="C2275" s="14" t="s">
        <v>212</v>
      </c>
      <c r="D2275" s="15" t="s">
        <v>1773</v>
      </c>
      <c r="I2275" s="11" t="s">
        <v>25</v>
      </c>
      <c r="J2275" s="11">
        <v>10</v>
      </c>
      <c r="K2275" s="13" t="e">
        <f>VLOOKUP(I2275,#REF!,2,0)</f>
        <v>#REF!</v>
      </c>
      <c r="L2275" s="17" t="e">
        <f>VLOOKUP(I2275,#REF!,6,0)</f>
        <v>#REF!</v>
      </c>
      <c r="M2275" s="30" t="e">
        <f t="shared" si="81"/>
        <v>#REF!</v>
      </c>
      <c r="Q2275" s="19" t="s">
        <v>715</v>
      </c>
    </row>
    <row r="2276" spans="1:17" hidden="1">
      <c r="A2276" s="11">
        <v>2349</v>
      </c>
      <c r="B2276" s="12">
        <v>44943</v>
      </c>
      <c r="C2276" s="14" t="s">
        <v>212</v>
      </c>
      <c r="D2276" s="15" t="s">
        <v>1774</v>
      </c>
      <c r="I2276" s="11" t="s">
        <v>26</v>
      </c>
      <c r="J2276" s="11">
        <v>20</v>
      </c>
      <c r="K2276" s="13" t="e">
        <f>VLOOKUP(I2276,#REF!,2,0)</f>
        <v>#REF!</v>
      </c>
      <c r="L2276" s="17" t="e">
        <f>VLOOKUP(I2276,#REF!,6,0)</f>
        <v>#REF!</v>
      </c>
      <c r="M2276" s="30" t="e">
        <f t="shared" si="81"/>
        <v>#REF!</v>
      </c>
      <c r="Q2276" s="19" t="s">
        <v>715</v>
      </c>
    </row>
    <row r="2277" spans="1:17">
      <c r="A2277" s="11">
        <v>2350</v>
      </c>
      <c r="B2277" s="12">
        <v>44943</v>
      </c>
      <c r="C2277" s="14" t="s">
        <v>212</v>
      </c>
      <c r="D2277" s="15" t="s">
        <v>1774</v>
      </c>
      <c r="I2277" s="11" t="s">
        <v>25</v>
      </c>
      <c r="J2277" s="11">
        <v>10</v>
      </c>
      <c r="K2277" s="13" t="e">
        <f>VLOOKUP(I2277,#REF!,2,0)</f>
        <v>#REF!</v>
      </c>
      <c r="L2277" s="17" t="e">
        <f>VLOOKUP(I2277,#REF!,6,0)</f>
        <v>#REF!</v>
      </c>
      <c r="M2277" s="30" t="e">
        <f t="shared" si="81"/>
        <v>#REF!</v>
      </c>
      <c r="Q2277" s="19" t="s">
        <v>715</v>
      </c>
    </row>
    <row r="2278" spans="1:17" hidden="1">
      <c r="A2278" s="11">
        <v>2351</v>
      </c>
      <c r="B2278" s="12">
        <v>44943</v>
      </c>
      <c r="C2278" s="14" t="s">
        <v>212</v>
      </c>
      <c r="D2278" s="15" t="s">
        <v>1775</v>
      </c>
      <c r="I2278" s="11" t="s">
        <v>26</v>
      </c>
      <c r="J2278" s="11">
        <v>60</v>
      </c>
      <c r="K2278" s="13" t="e">
        <f>VLOOKUP(I2278,#REF!,2,0)</f>
        <v>#REF!</v>
      </c>
      <c r="L2278" s="17" t="e">
        <f>VLOOKUP(I2278,#REF!,6,0)</f>
        <v>#REF!</v>
      </c>
      <c r="M2278" s="30" t="e">
        <f t="shared" si="81"/>
        <v>#REF!</v>
      </c>
    </row>
    <row r="2279" spans="1:17" hidden="1">
      <c r="A2279" s="11">
        <v>2352</v>
      </c>
      <c r="B2279" s="12">
        <v>44943</v>
      </c>
      <c r="C2279" s="14" t="s">
        <v>212</v>
      </c>
      <c r="D2279" s="15" t="s">
        <v>1775</v>
      </c>
      <c r="I2279" s="11" t="s">
        <v>21</v>
      </c>
      <c r="J2279" s="11">
        <v>20</v>
      </c>
      <c r="K2279" s="13" t="e">
        <f>VLOOKUP(I2279,#REF!,2,0)</f>
        <v>#REF!</v>
      </c>
      <c r="L2279" s="17" t="e">
        <f>VLOOKUP(I2279,#REF!,6,0)</f>
        <v>#REF!</v>
      </c>
      <c r="M2279" s="30" t="e">
        <f t="shared" si="81"/>
        <v>#REF!</v>
      </c>
    </row>
    <row r="2280" spans="1:17" hidden="1">
      <c r="A2280" s="11">
        <v>2353</v>
      </c>
      <c r="B2280" s="12">
        <v>44943</v>
      </c>
      <c r="C2280" s="14" t="s">
        <v>212</v>
      </c>
      <c r="D2280" s="15" t="s">
        <v>1775</v>
      </c>
      <c r="I2280" s="11" t="s">
        <v>35</v>
      </c>
      <c r="J2280" s="11">
        <v>4</v>
      </c>
      <c r="K2280" s="13" t="e">
        <f>VLOOKUP(I2280,#REF!,2,0)</f>
        <v>#REF!</v>
      </c>
      <c r="L2280" s="17" t="e">
        <f>VLOOKUP(I2280,#REF!,6,0)</f>
        <v>#REF!</v>
      </c>
      <c r="M2280" s="30" t="e">
        <f t="shared" si="81"/>
        <v>#REF!</v>
      </c>
    </row>
    <row r="2281" spans="1:17">
      <c r="A2281" s="11">
        <v>2354</v>
      </c>
      <c r="B2281" s="12">
        <v>44943</v>
      </c>
      <c r="C2281" s="14" t="s">
        <v>212</v>
      </c>
      <c r="D2281" s="15" t="s">
        <v>1775</v>
      </c>
      <c r="I2281" s="11" t="s">
        <v>25</v>
      </c>
      <c r="J2281" s="11">
        <v>50</v>
      </c>
      <c r="K2281" s="13" t="e">
        <f>VLOOKUP(I2281,#REF!,2,0)</f>
        <v>#REF!</v>
      </c>
      <c r="L2281" s="17" t="e">
        <f>VLOOKUP(I2281,#REF!,6,0)</f>
        <v>#REF!</v>
      </c>
      <c r="M2281" s="30" t="e">
        <f t="shared" si="81"/>
        <v>#REF!</v>
      </c>
    </row>
    <row r="2282" spans="1:17">
      <c r="A2282" s="11">
        <v>2355</v>
      </c>
      <c r="B2282" s="12">
        <v>44943</v>
      </c>
      <c r="C2282" s="14" t="s">
        <v>212</v>
      </c>
      <c r="D2282" s="15" t="s">
        <v>1776</v>
      </c>
      <c r="I2282" s="11" t="s">
        <v>25</v>
      </c>
      <c r="J2282" s="11">
        <v>30</v>
      </c>
      <c r="K2282" s="13" t="e">
        <f>VLOOKUP(I2282,#REF!,2,0)</f>
        <v>#REF!</v>
      </c>
      <c r="L2282" s="17" t="e">
        <f>VLOOKUP(I2282,#REF!,6,0)</f>
        <v>#REF!</v>
      </c>
      <c r="M2282" s="30" t="e">
        <f t="shared" si="81"/>
        <v>#REF!</v>
      </c>
    </row>
    <row r="2283" spans="1:17" hidden="1">
      <c r="A2283" s="11">
        <v>2356</v>
      </c>
      <c r="B2283" s="12">
        <v>44943</v>
      </c>
      <c r="C2283" s="14" t="s">
        <v>212</v>
      </c>
      <c r="D2283" s="15" t="s">
        <v>1776</v>
      </c>
      <c r="I2283" s="11" t="s">
        <v>21</v>
      </c>
      <c r="J2283" s="11">
        <v>20</v>
      </c>
      <c r="K2283" s="13" t="e">
        <f>VLOOKUP(I2283,#REF!,2,0)</f>
        <v>#REF!</v>
      </c>
      <c r="L2283" s="17" t="e">
        <f>VLOOKUP(I2283,#REF!,6,0)</f>
        <v>#REF!</v>
      </c>
      <c r="M2283" s="30" t="e">
        <f t="shared" si="81"/>
        <v>#REF!</v>
      </c>
    </row>
    <row r="2284" spans="1:17" hidden="1">
      <c r="A2284" s="11">
        <v>2357</v>
      </c>
      <c r="B2284" s="12">
        <v>44943</v>
      </c>
      <c r="C2284" s="14" t="s">
        <v>212</v>
      </c>
      <c r="D2284" s="15" t="s">
        <v>1776</v>
      </c>
      <c r="I2284" s="11" t="s">
        <v>35</v>
      </c>
      <c r="J2284" s="11">
        <v>12</v>
      </c>
      <c r="K2284" s="13" t="e">
        <f>VLOOKUP(I2284,#REF!,2,0)</f>
        <v>#REF!</v>
      </c>
      <c r="L2284" s="17" t="e">
        <f>VLOOKUP(I2284,#REF!,6,0)</f>
        <v>#REF!</v>
      </c>
      <c r="M2284" s="30" t="e">
        <f t="shared" si="81"/>
        <v>#REF!</v>
      </c>
    </row>
    <row r="2285" spans="1:17" hidden="1">
      <c r="A2285" s="11">
        <v>2358</v>
      </c>
      <c r="B2285" s="12">
        <v>44943</v>
      </c>
      <c r="C2285" s="14" t="s">
        <v>212</v>
      </c>
      <c r="D2285" s="15" t="s">
        <v>1777</v>
      </c>
      <c r="I2285" s="11" t="s">
        <v>21</v>
      </c>
      <c r="J2285" s="11">
        <v>40</v>
      </c>
      <c r="K2285" s="13" t="e">
        <f>VLOOKUP(I2285,#REF!,2,0)</f>
        <v>#REF!</v>
      </c>
      <c r="L2285" s="17" t="e">
        <f>VLOOKUP(I2285,#REF!,6,0)</f>
        <v>#REF!</v>
      </c>
      <c r="M2285" s="30" t="e">
        <f t="shared" si="81"/>
        <v>#REF!</v>
      </c>
    </row>
    <row r="2286" spans="1:17" hidden="1">
      <c r="A2286" s="11">
        <v>2359</v>
      </c>
      <c r="B2286" s="12">
        <v>44943</v>
      </c>
      <c r="C2286" s="14" t="s">
        <v>212</v>
      </c>
      <c r="D2286" s="15" t="s">
        <v>1777</v>
      </c>
      <c r="I2286" s="11" t="s">
        <v>35</v>
      </c>
      <c r="J2286" s="11">
        <v>20</v>
      </c>
      <c r="K2286" s="13" t="e">
        <f>VLOOKUP(I2286,#REF!,2,0)</f>
        <v>#REF!</v>
      </c>
      <c r="L2286" s="17" t="e">
        <f>VLOOKUP(I2286,#REF!,6,0)</f>
        <v>#REF!</v>
      </c>
      <c r="M2286" s="30" t="e">
        <f t="shared" si="81"/>
        <v>#REF!</v>
      </c>
    </row>
    <row r="2287" spans="1:17">
      <c r="A2287" s="11">
        <v>2360</v>
      </c>
      <c r="B2287" s="12">
        <v>44943</v>
      </c>
      <c r="C2287" s="14" t="s">
        <v>212</v>
      </c>
      <c r="D2287" s="15" t="s">
        <v>1777</v>
      </c>
      <c r="I2287" s="11" t="s">
        <v>25</v>
      </c>
      <c r="J2287" s="11">
        <v>70</v>
      </c>
      <c r="K2287" s="13" t="e">
        <f>VLOOKUP(I2287,#REF!,2,0)</f>
        <v>#REF!</v>
      </c>
      <c r="L2287" s="17" t="e">
        <f>VLOOKUP(I2287,#REF!,6,0)</f>
        <v>#REF!</v>
      </c>
      <c r="M2287" s="30" t="e">
        <f t="shared" si="81"/>
        <v>#REF!</v>
      </c>
    </row>
    <row r="2288" spans="1:17" hidden="1">
      <c r="A2288" s="11">
        <v>2361</v>
      </c>
      <c r="B2288" s="12">
        <v>44943</v>
      </c>
      <c r="C2288" s="14" t="s">
        <v>213</v>
      </c>
      <c r="D2288" s="15" t="s">
        <v>1778</v>
      </c>
      <c r="I2288" s="11" t="s">
        <v>534</v>
      </c>
      <c r="J2288" s="11">
        <v>10</v>
      </c>
      <c r="K2288" s="13" t="e">
        <f>VLOOKUP(I2288,#REF!,2,0)</f>
        <v>#REF!</v>
      </c>
      <c r="L2288" s="17" t="e">
        <f>VLOOKUP(I2288,#REF!,6,0)</f>
        <v>#REF!</v>
      </c>
      <c r="M2288" s="30" t="e">
        <f t="shared" ref="M2288:M2325" si="82">J2288*L2288</f>
        <v>#REF!</v>
      </c>
    </row>
    <row r="2289" spans="1:13" hidden="1">
      <c r="A2289" s="11">
        <v>2362</v>
      </c>
      <c r="B2289" s="12">
        <v>44943</v>
      </c>
      <c r="C2289" s="14" t="s">
        <v>213</v>
      </c>
      <c r="D2289" s="15" t="s">
        <v>1779</v>
      </c>
      <c r="I2289" s="11" t="s">
        <v>26</v>
      </c>
      <c r="J2289" s="11">
        <v>10</v>
      </c>
      <c r="K2289" s="13" t="e">
        <f>VLOOKUP(I2289,#REF!,2,0)</f>
        <v>#REF!</v>
      </c>
      <c r="L2289" s="17" t="e">
        <f>VLOOKUP(I2289,#REF!,6,0)</f>
        <v>#REF!</v>
      </c>
      <c r="M2289" s="30" t="e">
        <f t="shared" si="82"/>
        <v>#REF!</v>
      </c>
    </row>
    <row r="2290" spans="1:13" hidden="1">
      <c r="A2290" s="11">
        <v>2363</v>
      </c>
      <c r="B2290" s="12">
        <v>44943</v>
      </c>
      <c r="C2290" s="14" t="s">
        <v>213</v>
      </c>
      <c r="D2290" s="15" t="s">
        <v>1779</v>
      </c>
      <c r="I2290" s="11" t="s">
        <v>52</v>
      </c>
      <c r="J2290" s="11">
        <v>10</v>
      </c>
      <c r="K2290" s="13" t="e">
        <f>VLOOKUP(I2290,#REF!,2,0)</f>
        <v>#REF!</v>
      </c>
      <c r="L2290" s="17" t="e">
        <f>VLOOKUP(I2290,#REF!,6,0)</f>
        <v>#REF!</v>
      </c>
      <c r="M2290" s="30" t="e">
        <f t="shared" si="82"/>
        <v>#REF!</v>
      </c>
    </row>
    <row r="2291" spans="1:13">
      <c r="A2291" s="11">
        <v>2364</v>
      </c>
      <c r="B2291" s="12">
        <v>44943</v>
      </c>
      <c r="C2291" s="14" t="s">
        <v>213</v>
      </c>
      <c r="D2291" s="15" t="s">
        <v>1780</v>
      </c>
      <c r="I2291" s="11" t="s">
        <v>25</v>
      </c>
      <c r="J2291" s="11">
        <v>15</v>
      </c>
      <c r="K2291" s="13" t="e">
        <f>VLOOKUP(I2291,#REF!,2,0)</f>
        <v>#REF!</v>
      </c>
      <c r="L2291" s="17" t="e">
        <f>VLOOKUP(I2291,#REF!,6,0)</f>
        <v>#REF!</v>
      </c>
      <c r="M2291" s="30" t="e">
        <f t="shared" si="82"/>
        <v>#REF!</v>
      </c>
    </row>
    <row r="2292" spans="1:13" hidden="1">
      <c r="A2292" s="11">
        <v>2365</v>
      </c>
      <c r="B2292" s="12">
        <v>44943</v>
      </c>
      <c r="C2292" s="14" t="s">
        <v>213</v>
      </c>
      <c r="D2292" s="15" t="s">
        <v>1780</v>
      </c>
      <c r="I2292" s="11" t="s">
        <v>52</v>
      </c>
      <c r="J2292" s="11">
        <v>10</v>
      </c>
      <c r="K2292" s="13" t="e">
        <f>VLOOKUP(I2292,#REF!,2,0)</f>
        <v>#REF!</v>
      </c>
      <c r="L2292" s="17" t="e">
        <f>VLOOKUP(I2292,#REF!,6,0)</f>
        <v>#REF!</v>
      </c>
      <c r="M2292" s="30" t="e">
        <f t="shared" si="82"/>
        <v>#REF!</v>
      </c>
    </row>
    <row r="2293" spans="1:13">
      <c r="A2293" s="11">
        <v>2366</v>
      </c>
      <c r="B2293" s="12">
        <v>44943</v>
      </c>
      <c r="C2293" s="14" t="s">
        <v>213</v>
      </c>
      <c r="D2293" s="15" t="s">
        <v>1781</v>
      </c>
      <c r="I2293" s="11" t="s">
        <v>25</v>
      </c>
      <c r="J2293" s="11">
        <v>10</v>
      </c>
      <c r="K2293" s="13" t="e">
        <f>VLOOKUP(I2293,#REF!,2,0)</f>
        <v>#REF!</v>
      </c>
      <c r="L2293" s="17" t="e">
        <f>VLOOKUP(I2293,#REF!,6,0)</f>
        <v>#REF!</v>
      </c>
      <c r="M2293" s="30" t="e">
        <f t="shared" si="82"/>
        <v>#REF!</v>
      </c>
    </row>
    <row r="2294" spans="1:13" hidden="1">
      <c r="A2294" s="11">
        <v>2367</v>
      </c>
      <c r="B2294" s="12">
        <v>44943</v>
      </c>
      <c r="C2294" s="14" t="s">
        <v>213</v>
      </c>
      <c r="D2294" s="15" t="s">
        <v>1781</v>
      </c>
      <c r="I2294" s="11" t="s">
        <v>52</v>
      </c>
      <c r="J2294" s="11">
        <v>5</v>
      </c>
      <c r="K2294" s="13" t="e">
        <f>VLOOKUP(I2294,#REF!,2,0)</f>
        <v>#REF!</v>
      </c>
      <c r="L2294" s="17" t="e">
        <f>VLOOKUP(I2294,#REF!,6,0)</f>
        <v>#REF!</v>
      </c>
      <c r="M2294" s="30" t="e">
        <f t="shared" si="82"/>
        <v>#REF!</v>
      </c>
    </row>
    <row r="2295" spans="1:13" hidden="1">
      <c r="A2295" s="11">
        <v>2368</v>
      </c>
      <c r="B2295" s="12">
        <v>44943</v>
      </c>
      <c r="C2295" s="14" t="s">
        <v>213</v>
      </c>
      <c r="D2295" s="15" t="s">
        <v>1782</v>
      </c>
      <c r="I2295" s="11" t="s">
        <v>26</v>
      </c>
      <c r="J2295" s="11">
        <v>10</v>
      </c>
      <c r="K2295" s="13" t="e">
        <f>VLOOKUP(I2295,#REF!,2,0)</f>
        <v>#REF!</v>
      </c>
      <c r="L2295" s="17" t="e">
        <f>VLOOKUP(I2295,#REF!,6,0)</f>
        <v>#REF!</v>
      </c>
      <c r="M2295" s="30" t="e">
        <f t="shared" si="82"/>
        <v>#REF!</v>
      </c>
    </row>
    <row r="2296" spans="1:13" hidden="1">
      <c r="A2296" s="11">
        <v>2369</v>
      </c>
      <c r="B2296" s="12">
        <v>44943</v>
      </c>
      <c r="C2296" s="14" t="s">
        <v>213</v>
      </c>
      <c r="D2296" s="15" t="s">
        <v>1783</v>
      </c>
      <c r="I2296" s="11" t="s">
        <v>26</v>
      </c>
      <c r="J2296" s="11">
        <v>20</v>
      </c>
      <c r="K2296" s="13" t="e">
        <f>VLOOKUP(I2296,#REF!,2,0)</f>
        <v>#REF!</v>
      </c>
      <c r="L2296" s="17" t="e">
        <f>VLOOKUP(I2296,#REF!,6,0)</f>
        <v>#REF!</v>
      </c>
      <c r="M2296" s="30" t="e">
        <f t="shared" si="82"/>
        <v>#REF!</v>
      </c>
    </row>
    <row r="2297" spans="1:13" hidden="1">
      <c r="A2297" s="11">
        <v>2370</v>
      </c>
      <c r="B2297" s="12">
        <v>44943</v>
      </c>
      <c r="C2297" s="14" t="s">
        <v>213</v>
      </c>
      <c r="D2297" s="15" t="s">
        <v>1784</v>
      </c>
      <c r="I2297" s="11" t="s">
        <v>52</v>
      </c>
      <c r="J2297" s="11">
        <v>5</v>
      </c>
      <c r="K2297" s="13" t="e">
        <f>VLOOKUP(I2297,#REF!,2,0)</f>
        <v>#REF!</v>
      </c>
      <c r="L2297" s="17" t="e">
        <f>VLOOKUP(I2297,#REF!,6,0)</f>
        <v>#REF!</v>
      </c>
      <c r="M2297" s="30" t="e">
        <f t="shared" si="82"/>
        <v>#REF!</v>
      </c>
    </row>
    <row r="2298" spans="1:13" hidden="1">
      <c r="A2298" s="11">
        <v>2371</v>
      </c>
      <c r="B2298" s="12">
        <v>44943</v>
      </c>
      <c r="C2298" s="14" t="s">
        <v>213</v>
      </c>
      <c r="D2298" s="15" t="s">
        <v>1784</v>
      </c>
      <c r="I2298" s="11" t="s">
        <v>70</v>
      </c>
      <c r="J2298" s="11">
        <v>5</v>
      </c>
      <c r="K2298" s="13" t="e">
        <f>VLOOKUP(I2298,#REF!,2,0)</f>
        <v>#REF!</v>
      </c>
      <c r="L2298" s="17" t="e">
        <f>VLOOKUP(I2298,#REF!,6,0)</f>
        <v>#REF!</v>
      </c>
      <c r="M2298" s="30" t="e">
        <f t="shared" si="82"/>
        <v>#REF!</v>
      </c>
    </row>
    <row r="2299" spans="1:13" hidden="1">
      <c r="A2299" s="11">
        <v>2372</v>
      </c>
      <c r="B2299" s="12">
        <v>44943</v>
      </c>
      <c r="C2299" s="14" t="s">
        <v>213</v>
      </c>
      <c r="D2299" s="15" t="s">
        <v>1784</v>
      </c>
      <c r="I2299" s="11" t="s">
        <v>43</v>
      </c>
      <c r="J2299" s="11">
        <v>5</v>
      </c>
      <c r="K2299" s="13" t="e">
        <f>VLOOKUP(I2299,#REF!,2,0)</f>
        <v>#REF!</v>
      </c>
      <c r="L2299" s="17" t="e">
        <f>VLOOKUP(I2299,#REF!,6,0)</f>
        <v>#REF!</v>
      </c>
      <c r="M2299" s="30" t="e">
        <f t="shared" si="82"/>
        <v>#REF!</v>
      </c>
    </row>
    <row r="2300" spans="1:13" hidden="1">
      <c r="A2300" s="11">
        <v>2373</v>
      </c>
      <c r="B2300" s="12">
        <v>44943</v>
      </c>
      <c r="C2300" s="14" t="s">
        <v>213</v>
      </c>
      <c r="D2300" s="15" t="s">
        <v>1784</v>
      </c>
      <c r="I2300" s="11" t="s">
        <v>37</v>
      </c>
      <c r="J2300" s="11">
        <v>10</v>
      </c>
      <c r="K2300" s="13" t="e">
        <f>VLOOKUP(I2300,#REF!,2,0)</f>
        <v>#REF!</v>
      </c>
      <c r="L2300" s="17" t="e">
        <f>VLOOKUP(I2300,#REF!,6,0)</f>
        <v>#REF!</v>
      </c>
      <c r="M2300" s="30" t="e">
        <f t="shared" si="82"/>
        <v>#REF!</v>
      </c>
    </row>
    <row r="2301" spans="1:13">
      <c r="A2301" s="11">
        <v>2374</v>
      </c>
      <c r="B2301" s="12">
        <v>44943</v>
      </c>
      <c r="C2301" s="14" t="s">
        <v>213</v>
      </c>
      <c r="D2301" s="15" t="s">
        <v>1785</v>
      </c>
      <c r="I2301" s="11" t="s">
        <v>25</v>
      </c>
      <c r="J2301" s="11">
        <v>20</v>
      </c>
      <c r="K2301" s="13" t="e">
        <f>VLOOKUP(I2301,#REF!,2,0)</f>
        <v>#REF!</v>
      </c>
      <c r="L2301" s="17" t="e">
        <f>VLOOKUP(I2301,#REF!,6,0)</f>
        <v>#REF!</v>
      </c>
      <c r="M2301" s="30" t="e">
        <f t="shared" si="82"/>
        <v>#REF!</v>
      </c>
    </row>
    <row r="2302" spans="1:13" hidden="1">
      <c r="A2302" s="11">
        <v>2375</v>
      </c>
      <c r="B2302" s="12">
        <v>44943</v>
      </c>
      <c r="C2302" s="14" t="s">
        <v>213</v>
      </c>
      <c r="D2302" s="15" t="s">
        <v>1785</v>
      </c>
      <c r="I2302" s="11" t="s">
        <v>26</v>
      </c>
      <c r="J2302" s="11">
        <v>20</v>
      </c>
      <c r="K2302" s="13" t="e">
        <f>VLOOKUP(I2302,#REF!,2,0)</f>
        <v>#REF!</v>
      </c>
      <c r="L2302" s="17" t="e">
        <f>VLOOKUP(I2302,#REF!,6,0)</f>
        <v>#REF!</v>
      </c>
      <c r="M2302" s="30" t="e">
        <f t="shared" si="82"/>
        <v>#REF!</v>
      </c>
    </row>
    <row r="2303" spans="1:13">
      <c r="A2303" s="11">
        <v>2376</v>
      </c>
      <c r="B2303" s="12">
        <v>44943</v>
      </c>
      <c r="C2303" s="14" t="s">
        <v>213</v>
      </c>
      <c r="D2303" s="15" t="s">
        <v>1786</v>
      </c>
      <c r="I2303" s="11" t="s">
        <v>25</v>
      </c>
      <c r="J2303" s="11">
        <v>5</v>
      </c>
      <c r="K2303" s="13" t="e">
        <f>VLOOKUP(I2303,#REF!,2,0)</f>
        <v>#REF!</v>
      </c>
      <c r="L2303" s="17" t="e">
        <f>VLOOKUP(I2303,#REF!,6,0)</f>
        <v>#REF!</v>
      </c>
      <c r="M2303" s="30" t="e">
        <f t="shared" si="82"/>
        <v>#REF!</v>
      </c>
    </row>
    <row r="2304" spans="1:13" hidden="1">
      <c r="A2304" s="11">
        <v>2377</v>
      </c>
      <c r="B2304" s="12">
        <v>44943</v>
      </c>
      <c r="C2304" s="14" t="s">
        <v>213</v>
      </c>
      <c r="D2304" s="15" t="s">
        <v>1786</v>
      </c>
      <c r="I2304" s="11" t="s">
        <v>35</v>
      </c>
      <c r="J2304" s="11">
        <v>5</v>
      </c>
      <c r="K2304" s="13" t="e">
        <f>VLOOKUP(I2304,#REF!,2,0)</f>
        <v>#REF!</v>
      </c>
      <c r="L2304" s="17" t="e">
        <f>VLOOKUP(I2304,#REF!,6,0)</f>
        <v>#REF!</v>
      </c>
      <c r="M2304" s="30" t="e">
        <f t="shared" si="82"/>
        <v>#REF!</v>
      </c>
    </row>
    <row r="2305" spans="1:13" hidden="1">
      <c r="A2305" s="11">
        <v>2378</v>
      </c>
      <c r="B2305" s="12">
        <v>44943</v>
      </c>
      <c r="C2305" s="14" t="s">
        <v>213</v>
      </c>
      <c r="D2305" s="15" t="s">
        <v>1787</v>
      </c>
      <c r="I2305" s="11" t="s">
        <v>26</v>
      </c>
      <c r="J2305" s="11">
        <v>5</v>
      </c>
      <c r="K2305" s="13" t="e">
        <f>VLOOKUP(I2305,#REF!,2,0)</f>
        <v>#REF!</v>
      </c>
      <c r="L2305" s="17" t="e">
        <f>VLOOKUP(I2305,#REF!,6,0)</f>
        <v>#REF!</v>
      </c>
      <c r="M2305" s="30" t="e">
        <f t="shared" si="82"/>
        <v>#REF!</v>
      </c>
    </row>
    <row r="2306" spans="1:13" hidden="1">
      <c r="A2306" s="11">
        <v>2379</v>
      </c>
      <c r="B2306" s="12">
        <v>44943</v>
      </c>
      <c r="C2306" s="14" t="s">
        <v>213</v>
      </c>
      <c r="D2306" s="15" t="s">
        <v>1787</v>
      </c>
      <c r="I2306" s="11" t="s">
        <v>35</v>
      </c>
      <c r="J2306" s="11">
        <v>5</v>
      </c>
      <c r="K2306" s="13" t="e">
        <f>VLOOKUP(I2306,#REF!,2,0)</f>
        <v>#REF!</v>
      </c>
      <c r="L2306" s="17" t="e">
        <f>VLOOKUP(I2306,#REF!,6,0)</f>
        <v>#REF!</v>
      </c>
      <c r="M2306" s="30" t="e">
        <f t="shared" si="82"/>
        <v>#REF!</v>
      </c>
    </row>
    <row r="2307" spans="1:13">
      <c r="A2307" s="11">
        <v>2380</v>
      </c>
      <c r="B2307" s="12">
        <v>44943</v>
      </c>
      <c r="C2307" s="14" t="s">
        <v>213</v>
      </c>
      <c r="D2307" s="15" t="s">
        <v>1788</v>
      </c>
      <c r="I2307" s="11" t="s">
        <v>25</v>
      </c>
      <c r="J2307" s="11">
        <v>5</v>
      </c>
      <c r="K2307" s="13" t="e">
        <f>VLOOKUP(I2307,#REF!,2,0)</f>
        <v>#REF!</v>
      </c>
      <c r="L2307" s="17" t="e">
        <f>VLOOKUP(I2307,#REF!,6,0)</f>
        <v>#REF!</v>
      </c>
      <c r="M2307" s="30" t="e">
        <f t="shared" si="82"/>
        <v>#REF!</v>
      </c>
    </row>
    <row r="2308" spans="1:13" hidden="1">
      <c r="A2308" s="11">
        <v>2381</v>
      </c>
      <c r="B2308" s="12">
        <v>44943</v>
      </c>
      <c r="C2308" s="14" t="s">
        <v>213</v>
      </c>
      <c r="D2308" s="15" t="s">
        <v>1788</v>
      </c>
      <c r="I2308" s="11" t="s">
        <v>26</v>
      </c>
      <c r="J2308" s="11">
        <v>3</v>
      </c>
      <c r="K2308" s="13" t="e">
        <f>VLOOKUP(I2308,#REF!,2,0)</f>
        <v>#REF!</v>
      </c>
      <c r="L2308" s="17" t="e">
        <f>VLOOKUP(I2308,#REF!,6,0)</f>
        <v>#REF!</v>
      </c>
      <c r="M2308" s="30" t="e">
        <f t="shared" si="82"/>
        <v>#REF!</v>
      </c>
    </row>
    <row r="2309" spans="1:13" hidden="1">
      <c r="A2309" s="11">
        <v>2382</v>
      </c>
      <c r="B2309" s="12">
        <v>44943</v>
      </c>
      <c r="C2309" s="14" t="s">
        <v>213</v>
      </c>
      <c r="D2309" s="15" t="s">
        <v>1788</v>
      </c>
      <c r="I2309" s="11" t="s">
        <v>52</v>
      </c>
      <c r="J2309" s="11">
        <v>5</v>
      </c>
      <c r="K2309" s="13" t="e">
        <f>VLOOKUP(I2309,#REF!,2,0)</f>
        <v>#REF!</v>
      </c>
      <c r="L2309" s="17" t="e">
        <f>VLOOKUP(I2309,#REF!,6,0)</f>
        <v>#REF!</v>
      </c>
      <c r="M2309" s="30" t="e">
        <f t="shared" si="82"/>
        <v>#REF!</v>
      </c>
    </row>
    <row r="2310" spans="1:13" hidden="1">
      <c r="A2310" s="11">
        <v>2383</v>
      </c>
      <c r="B2310" s="12">
        <v>44943</v>
      </c>
      <c r="C2310" s="14" t="s">
        <v>213</v>
      </c>
      <c r="D2310" s="15" t="s">
        <v>1788</v>
      </c>
      <c r="I2310" s="11" t="s">
        <v>41</v>
      </c>
      <c r="J2310" s="11">
        <v>3</v>
      </c>
      <c r="K2310" s="13" t="e">
        <f>VLOOKUP(I2310,#REF!,2,0)</f>
        <v>#REF!</v>
      </c>
      <c r="L2310" s="17" t="e">
        <f>VLOOKUP(I2310,#REF!,6,0)</f>
        <v>#REF!</v>
      </c>
      <c r="M2310" s="30" t="e">
        <f t="shared" si="82"/>
        <v>#REF!</v>
      </c>
    </row>
    <row r="2311" spans="1:13" hidden="1">
      <c r="A2311" s="11">
        <v>2384</v>
      </c>
      <c r="B2311" s="12">
        <v>44943</v>
      </c>
      <c r="C2311" s="14" t="s">
        <v>213</v>
      </c>
      <c r="D2311" s="15" t="s">
        <v>1788</v>
      </c>
      <c r="I2311" s="11" t="s">
        <v>43</v>
      </c>
      <c r="J2311" s="11">
        <v>5</v>
      </c>
      <c r="K2311" s="13" t="e">
        <f>VLOOKUP(I2311,#REF!,2,0)</f>
        <v>#REF!</v>
      </c>
      <c r="L2311" s="17" t="e">
        <f>VLOOKUP(I2311,#REF!,6,0)</f>
        <v>#REF!</v>
      </c>
      <c r="M2311" s="30" t="e">
        <f t="shared" si="82"/>
        <v>#REF!</v>
      </c>
    </row>
    <row r="2312" spans="1:13" hidden="1">
      <c r="A2312" s="11">
        <v>2385</v>
      </c>
      <c r="B2312" s="12">
        <v>44943</v>
      </c>
      <c r="C2312" s="14" t="s">
        <v>213</v>
      </c>
      <c r="D2312" s="15" t="s">
        <v>1788</v>
      </c>
      <c r="I2312" s="11" t="s">
        <v>38</v>
      </c>
      <c r="J2312" s="11">
        <v>2</v>
      </c>
      <c r="K2312" s="13" t="e">
        <f>VLOOKUP(I2312,#REF!,2,0)</f>
        <v>#REF!</v>
      </c>
      <c r="L2312" s="17" t="e">
        <f>VLOOKUP(I2312,#REF!,6,0)</f>
        <v>#REF!</v>
      </c>
      <c r="M2312" s="30" t="e">
        <f t="shared" si="82"/>
        <v>#REF!</v>
      </c>
    </row>
    <row r="2313" spans="1:13" hidden="1">
      <c r="A2313" s="11">
        <v>2386</v>
      </c>
      <c r="B2313" s="12">
        <v>44943</v>
      </c>
      <c r="C2313" s="14" t="s">
        <v>213</v>
      </c>
      <c r="D2313" s="15" t="s">
        <v>1788</v>
      </c>
      <c r="I2313" s="11" t="s">
        <v>37</v>
      </c>
      <c r="J2313" s="11">
        <v>3</v>
      </c>
      <c r="K2313" s="13" t="e">
        <f>VLOOKUP(I2313,#REF!,2,0)</f>
        <v>#REF!</v>
      </c>
      <c r="L2313" s="17" t="e">
        <f>VLOOKUP(I2313,#REF!,6,0)</f>
        <v>#REF!</v>
      </c>
      <c r="M2313" s="30" t="e">
        <f t="shared" si="82"/>
        <v>#REF!</v>
      </c>
    </row>
    <row r="2314" spans="1:13" hidden="1">
      <c r="A2314" s="11">
        <v>2413</v>
      </c>
      <c r="B2314" s="12">
        <v>44943</v>
      </c>
      <c r="C2314" s="14" t="s">
        <v>215</v>
      </c>
      <c r="D2314" s="15" t="s">
        <v>219</v>
      </c>
      <c r="I2314" s="11" t="s">
        <v>73</v>
      </c>
      <c r="J2314" s="11">
        <v>15</v>
      </c>
      <c r="K2314" s="13" t="e">
        <f>VLOOKUP(I2314,#REF!,2,0)</f>
        <v>#REF!</v>
      </c>
      <c r="L2314" s="17" t="e">
        <f>VLOOKUP(I2314,#REF!,6,0)</f>
        <v>#REF!</v>
      </c>
      <c r="M2314" s="30" t="e">
        <f t="shared" si="82"/>
        <v>#REF!</v>
      </c>
    </row>
    <row r="2315" spans="1:13">
      <c r="A2315" s="11">
        <v>2414</v>
      </c>
      <c r="B2315" s="12">
        <v>44943</v>
      </c>
      <c r="C2315" s="14" t="s">
        <v>215</v>
      </c>
      <c r="D2315" s="15" t="s">
        <v>219</v>
      </c>
      <c r="I2315" s="11" t="s">
        <v>25</v>
      </c>
      <c r="J2315" s="11">
        <v>20</v>
      </c>
      <c r="K2315" s="13" t="e">
        <f>VLOOKUP(I2315,#REF!,2,0)</f>
        <v>#REF!</v>
      </c>
      <c r="L2315" s="17" t="e">
        <f>VLOOKUP(I2315,#REF!,6,0)</f>
        <v>#REF!</v>
      </c>
      <c r="M2315" s="30" t="e">
        <f t="shared" si="82"/>
        <v>#REF!</v>
      </c>
    </row>
    <row r="2316" spans="1:13" hidden="1">
      <c r="A2316" s="11">
        <v>2415</v>
      </c>
      <c r="B2316" s="12">
        <v>44943</v>
      </c>
      <c r="C2316" s="14" t="s">
        <v>215</v>
      </c>
      <c r="D2316" s="15" t="s">
        <v>219</v>
      </c>
      <c r="I2316" s="11" t="s">
        <v>76</v>
      </c>
      <c r="J2316" s="11">
        <v>5</v>
      </c>
      <c r="K2316" s="13" t="e">
        <f>VLOOKUP(I2316,#REF!,2,0)</f>
        <v>#REF!</v>
      </c>
      <c r="L2316" s="17" t="e">
        <f>VLOOKUP(I2316,#REF!,6,0)</f>
        <v>#REF!</v>
      </c>
      <c r="M2316" s="30" t="e">
        <f t="shared" si="82"/>
        <v>#REF!</v>
      </c>
    </row>
    <row r="2317" spans="1:13" hidden="1">
      <c r="A2317" s="11">
        <v>2416</v>
      </c>
      <c r="B2317" s="12">
        <v>44943</v>
      </c>
      <c r="C2317" s="14" t="s">
        <v>215</v>
      </c>
      <c r="D2317" s="15" t="s">
        <v>1042</v>
      </c>
      <c r="I2317" s="11" t="s">
        <v>52</v>
      </c>
      <c r="J2317" s="11">
        <v>20</v>
      </c>
      <c r="K2317" s="13" t="e">
        <f>VLOOKUP(I2317,#REF!,2,0)</f>
        <v>#REF!</v>
      </c>
      <c r="L2317" s="17" t="e">
        <f>VLOOKUP(I2317,#REF!,6,0)</f>
        <v>#REF!</v>
      </c>
      <c r="M2317" s="30" t="e">
        <f t="shared" si="82"/>
        <v>#REF!</v>
      </c>
    </row>
    <row r="2318" spans="1:13" hidden="1">
      <c r="A2318" s="11">
        <v>2417</v>
      </c>
      <c r="B2318" s="12">
        <v>44943</v>
      </c>
      <c r="C2318" s="14" t="s">
        <v>215</v>
      </c>
      <c r="D2318" s="15" t="s">
        <v>1042</v>
      </c>
      <c r="I2318" s="11" t="s">
        <v>73</v>
      </c>
      <c r="J2318" s="11">
        <v>30</v>
      </c>
      <c r="K2318" s="13" t="e">
        <f>VLOOKUP(I2318,#REF!,2,0)</f>
        <v>#REF!</v>
      </c>
      <c r="L2318" s="17" t="e">
        <f>VLOOKUP(I2318,#REF!,6,0)</f>
        <v>#REF!</v>
      </c>
      <c r="M2318" s="30" t="e">
        <f t="shared" si="82"/>
        <v>#REF!</v>
      </c>
    </row>
    <row r="2319" spans="1:13" hidden="1">
      <c r="A2319" s="11">
        <v>2418</v>
      </c>
      <c r="B2319" s="12">
        <v>44943</v>
      </c>
      <c r="C2319" s="14" t="s">
        <v>215</v>
      </c>
      <c r="D2319" s="15" t="s">
        <v>984</v>
      </c>
      <c r="I2319" s="11" t="s">
        <v>52</v>
      </c>
      <c r="J2319" s="11">
        <v>30</v>
      </c>
      <c r="K2319" s="13" t="e">
        <f>VLOOKUP(I2319,#REF!,2,0)</f>
        <v>#REF!</v>
      </c>
      <c r="L2319" s="17" t="e">
        <f>VLOOKUP(I2319,#REF!,6,0)</f>
        <v>#REF!</v>
      </c>
      <c r="M2319" s="30" t="e">
        <f t="shared" si="82"/>
        <v>#REF!</v>
      </c>
    </row>
    <row r="2320" spans="1:13" hidden="1">
      <c r="A2320" s="11">
        <v>2419</v>
      </c>
      <c r="B2320" s="12">
        <v>44943</v>
      </c>
      <c r="C2320" s="14" t="s">
        <v>215</v>
      </c>
      <c r="D2320" s="15" t="s">
        <v>984</v>
      </c>
      <c r="I2320" s="11" t="s">
        <v>73</v>
      </c>
      <c r="J2320" s="11">
        <v>20</v>
      </c>
      <c r="K2320" s="13" t="e">
        <f>VLOOKUP(I2320,#REF!,2,0)</f>
        <v>#REF!</v>
      </c>
      <c r="L2320" s="17" t="e">
        <f>VLOOKUP(I2320,#REF!,6,0)</f>
        <v>#REF!</v>
      </c>
      <c r="M2320" s="30" t="e">
        <f t="shared" si="82"/>
        <v>#REF!</v>
      </c>
    </row>
    <row r="2321" spans="1:16">
      <c r="A2321" s="11">
        <v>2420</v>
      </c>
      <c r="B2321" s="12">
        <v>44943</v>
      </c>
      <c r="C2321" s="14" t="s">
        <v>215</v>
      </c>
      <c r="D2321" s="15" t="s">
        <v>984</v>
      </c>
      <c r="I2321" s="11" t="s">
        <v>25</v>
      </c>
      <c r="J2321" s="11">
        <v>50</v>
      </c>
      <c r="K2321" s="13" t="e">
        <f>VLOOKUP(I2321,#REF!,2,0)</f>
        <v>#REF!</v>
      </c>
      <c r="L2321" s="17" t="e">
        <f>VLOOKUP(I2321,#REF!,6,0)</f>
        <v>#REF!</v>
      </c>
      <c r="M2321" s="30" t="e">
        <f t="shared" si="82"/>
        <v>#REF!</v>
      </c>
    </row>
    <row r="2322" spans="1:16" s="208" customFormat="1" hidden="1">
      <c r="A2322" s="209">
        <v>2421</v>
      </c>
      <c r="B2322" s="207">
        <v>44944</v>
      </c>
      <c r="C2322" s="210" t="s">
        <v>764</v>
      </c>
      <c r="D2322" s="217" t="s">
        <v>1854</v>
      </c>
      <c r="E2322" s="209" t="s">
        <v>31</v>
      </c>
      <c r="F2322" s="209">
        <v>10</v>
      </c>
      <c r="H2322" s="209"/>
      <c r="I2322" s="11" t="s">
        <v>31</v>
      </c>
      <c r="J2322" s="11">
        <v>10</v>
      </c>
      <c r="K2322" s="211" t="e">
        <f>VLOOKUP(I2322,#REF!,2,0)</f>
        <v>#REF!</v>
      </c>
      <c r="L2322" s="212" t="e">
        <f>VLOOKUP(I2322,#REF!,6,0)</f>
        <v>#REF!</v>
      </c>
      <c r="M2322" s="218" t="e">
        <f t="shared" si="82"/>
        <v>#REF!</v>
      </c>
      <c r="N2322" s="19" t="s">
        <v>1856</v>
      </c>
      <c r="O2322" s="19" t="s">
        <v>1857</v>
      </c>
      <c r="P2322" s="219"/>
    </row>
    <row r="2323" spans="1:16" hidden="1">
      <c r="A2323" s="11">
        <v>2422</v>
      </c>
      <c r="B2323" s="12">
        <v>44944</v>
      </c>
      <c r="C2323" s="14" t="s">
        <v>764</v>
      </c>
      <c r="D2323" s="15" t="s">
        <v>1854</v>
      </c>
      <c r="E2323" s="11" t="s">
        <v>26</v>
      </c>
      <c r="F2323" s="11">
        <v>10</v>
      </c>
      <c r="I2323" s="11" t="s">
        <v>26</v>
      </c>
      <c r="J2323" s="135">
        <v>0</v>
      </c>
      <c r="K2323" s="13" t="e">
        <f>VLOOKUP(I2323,#REF!,2,0)</f>
        <v>#REF!</v>
      </c>
      <c r="L2323" s="17" t="e">
        <f>VLOOKUP(I2323,#REF!,6,0)</f>
        <v>#REF!</v>
      </c>
      <c r="M2323" s="30" t="e">
        <f t="shared" si="82"/>
        <v>#REF!</v>
      </c>
      <c r="N2323" s="19" t="s">
        <v>1856</v>
      </c>
      <c r="O2323" s="19" t="s">
        <v>1857</v>
      </c>
    </row>
    <row r="2324" spans="1:16">
      <c r="A2324" s="11">
        <v>2423</v>
      </c>
      <c r="B2324" s="12">
        <v>44944</v>
      </c>
      <c r="C2324" s="14" t="s">
        <v>764</v>
      </c>
      <c r="D2324" s="15" t="s">
        <v>1854</v>
      </c>
      <c r="E2324" s="11" t="s">
        <v>25</v>
      </c>
      <c r="F2324" s="11">
        <v>5</v>
      </c>
      <c r="I2324" s="11" t="s">
        <v>25</v>
      </c>
      <c r="J2324" s="11">
        <v>5</v>
      </c>
      <c r="K2324" s="13" t="e">
        <f>VLOOKUP(I2324,#REF!,2,0)</f>
        <v>#REF!</v>
      </c>
      <c r="L2324" s="17" t="e">
        <f>VLOOKUP(I2324,#REF!,6,0)</f>
        <v>#REF!</v>
      </c>
      <c r="M2324" s="30" t="e">
        <f t="shared" si="82"/>
        <v>#REF!</v>
      </c>
      <c r="N2324" s="19" t="s">
        <v>1856</v>
      </c>
      <c r="O2324" s="19" t="s">
        <v>1857</v>
      </c>
    </row>
    <row r="2325" spans="1:16" hidden="1">
      <c r="A2325" s="11">
        <v>2424</v>
      </c>
      <c r="B2325" s="12">
        <v>44944</v>
      </c>
      <c r="C2325" s="14" t="s">
        <v>764</v>
      </c>
      <c r="D2325" s="15" t="s">
        <v>1854</v>
      </c>
      <c r="E2325" s="11" t="s">
        <v>21</v>
      </c>
      <c r="F2325" s="11">
        <v>10</v>
      </c>
      <c r="I2325" s="11" t="s">
        <v>21</v>
      </c>
      <c r="J2325" s="11">
        <v>10</v>
      </c>
      <c r="K2325" s="13" t="e">
        <f>VLOOKUP(I2325,#REF!,2,0)</f>
        <v>#REF!</v>
      </c>
      <c r="L2325" s="17" t="e">
        <f>VLOOKUP(I2325,#REF!,6,0)</f>
        <v>#REF!</v>
      </c>
      <c r="M2325" s="30" t="e">
        <f t="shared" si="82"/>
        <v>#REF!</v>
      </c>
      <c r="N2325" s="19" t="s">
        <v>1856</v>
      </c>
      <c r="O2325" s="19" t="s">
        <v>1857</v>
      </c>
    </row>
    <row r="2326" spans="1:16" hidden="1">
      <c r="A2326" s="11">
        <v>2425</v>
      </c>
      <c r="B2326" s="12">
        <v>44944</v>
      </c>
      <c r="C2326" s="14" t="s">
        <v>764</v>
      </c>
      <c r="D2326" s="15" t="s">
        <v>1854</v>
      </c>
      <c r="E2326" s="11" t="s">
        <v>68</v>
      </c>
      <c r="F2326" s="11">
        <v>5</v>
      </c>
      <c r="I2326" s="11" t="s">
        <v>68</v>
      </c>
      <c r="J2326" s="135">
        <v>0</v>
      </c>
      <c r="K2326" s="13" t="e">
        <f>VLOOKUP(I2326,#REF!,2,0)</f>
        <v>#REF!</v>
      </c>
      <c r="L2326" s="17" t="e">
        <f>VLOOKUP(I2326,#REF!,6,0)</f>
        <v>#REF!</v>
      </c>
      <c r="M2326" s="30" t="e">
        <f t="shared" ref="M2326:M2384" si="83">J2326*L2326</f>
        <v>#REF!</v>
      </c>
      <c r="N2326" s="19" t="s">
        <v>1856</v>
      </c>
      <c r="O2326" s="19" t="s">
        <v>1857</v>
      </c>
    </row>
    <row r="2327" spans="1:16" hidden="1">
      <c r="A2327" s="11">
        <v>2426</v>
      </c>
      <c r="B2327" s="12">
        <v>44944</v>
      </c>
      <c r="C2327" s="14" t="s">
        <v>764</v>
      </c>
      <c r="D2327" s="15" t="s">
        <v>1854</v>
      </c>
      <c r="E2327" s="11" t="s">
        <v>41</v>
      </c>
      <c r="F2327" s="11">
        <v>5</v>
      </c>
      <c r="I2327" s="11" t="s">
        <v>41</v>
      </c>
      <c r="J2327" s="135">
        <v>0</v>
      </c>
      <c r="K2327" s="13" t="e">
        <f>VLOOKUP(I2327,#REF!,2,0)</f>
        <v>#REF!</v>
      </c>
      <c r="L2327" s="17" t="e">
        <f>VLOOKUP(I2327,#REF!,6,0)</f>
        <v>#REF!</v>
      </c>
      <c r="M2327" s="30" t="e">
        <f t="shared" si="83"/>
        <v>#REF!</v>
      </c>
      <c r="N2327" s="19" t="s">
        <v>1856</v>
      </c>
      <c r="O2327" s="19" t="s">
        <v>1857</v>
      </c>
    </row>
    <row r="2328" spans="1:16" hidden="1">
      <c r="A2328" s="11">
        <v>2427</v>
      </c>
      <c r="B2328" s="12">
        <v>44944</v>
      </c>
      <c r="C2328" s="14" t="s">
        <v>764</v>
      </c>
      <c r="D2328" s="15" t="s">
        <v>1854</v>
      </c>
      <c r="E2328" s="11" t="s">
        <v>35</v>
      </c>
      <c r="F2328" s="11">
        <v>10</v>
      </c>
      <c r="I2328" s="11" t="s">
        <v>35</v>
      </c>
      <c r="J2328" s="11">
        <v>10</v>
      </c>
      <c r="K2328" s="13" t="e">
        <f>VLOOKUP(I2328,#REF!,2,0)</f>
        <v>#REF!</v>
      </c>
      <c r="L2328" s="17" t="e">
        <f>VLOOKUP(I2328,#REF!,6,0)</f>
        <v>#REF!</v>
      </c>
      <c r="M2328" s="30" t="e">
        <f t="shared" si="83"/>
        <v>#REF!</v>
      </c>
      <c r="N2328" s="19" t="s">
        <v>1856</v>
      </c>
      <c r="O2328" s="19" t="s">
        <v>1857</v>
      </c>
    </row>
    <row r="2329" spans="1:16" hidden="1">
      <c r="A2329" s="11">
        <v>2428</v>
      </c>
      <c r="B2329" s="12">
        <v>44944</v>
      </c>
      <c r="C2329" s="14" t="s">
        <v>764</v>
      </c>
      <c r="D2329" s="15" t="s">
        <v>394</v>
      </c>
      <c r="E2329" s="11" t="s">
        <v>26</v>
      </c>
      <c r="F2329" s="11">
        <v>5</v>
      </c>
      <c r="I2329" s="11" t="s">
        <v>26</v>
      </c>
      <c r="J2329" s="11">
        <v>5</v>
      </c>
      <c r="K2329" s="13" t="e">
        <f>VLOOKUP(I2329,#REF!,2,0)</f>
        <v>#REF!</v>
      </c>
      <c r="L2329" s="17" t="e">
        <f>VLOOKUP(I2329,#REF!,6,0)</f>
        <v>#REF!</v>
      </c>
      <c r="M2329" s="30" t="e">
        <f t="shared" si="83"/>
        <v>#REF!</v>
      </c>
      <c r="N2329" s="19" t="s">
        <v>1858</v>
      </c>
      <c r="O2329" s="19" t="s">
        <v>488</v>
      </c>
    </row>
    <row r="2330" spans="1:16" hidden="1">
      <c r="A2330" s="11">
        <v>2429</v>
      </c>
      <c r="B2330" s="12">
        <v>44944</v>
      </c>
      <c r="C2330" s="14" t="s">
        <v>764</v>
      </c>
      <c r="D2330" s="15" t="s">
        <v>394</v>
      </c>
      <c r="E2330" s="11" t="s">
        <v>26</v>
      </c>
      <c r="F2330" s="11">
        <v>3</v>
      </c>
      <c r="I2330" s="11" t="s">
        <v>26</v>
      </c>
      <c r="J2330" s="135">
        <v>0</v>
      </c>
      <c r="K2330" s="13" t="e">
        <f>VLOOKUP(I2330,#REF!,2,0)</f>
        <v>#REF!</v>
      </c>
      <c r="L2330" s="17" t="e">
        <f>VLOOKUP(I2330,#REF!,6,0)</f>
        <v>#REF!</v>
      </c>
      <c r="M2330" s="30" t="e">
        <f t="shared" si="83"/>
        <v>#REF!</v>
      </c>
      <c r="N2330" s="19" t="s">
        <v>1858</v>
      </c>
      <c r="O2330" s="19" t="s">
        <v>488</v>
      </c>
    </row>
    <row r="2331" spans="1:16">
      <c r="A2331" s="11">
        <v>2430</v>
      </c>
      <c r="B2331" s="12">
        <v>44944</v>
      </c>
      <c r="C2331" s="14" t="s">
        <v>764</v>
      </c>
      <c r="D2331" s="15" t="s">
        <v>394</v>
      </c>
      <c r="E2331" s="11" t="s">
        <v>25</v>
      </c>
      <c r="F2331" s="11">
        <v>8</v>
      </c>
      <c r="I2331" s="11" t="s">
        <v>25</v>
      </c>
      <c r="J2331" s="11">
        <v>8</v>
      </c>
      <c r="K2331" s="13" t="e">
        <f>VLOOKUP(I2331,#REF!,2,0)</f>
        <v>#REF!</v>
      </c>
      <c r="L2331" s="17" t="e">
        <f>VLOOKUP(I2331,#REF!,6,0)</f>
        <v>#REF!</v>
      </c>
      <c r="M2331" s="30" t="e">
        <f t="shared" si="83"/>
        <v>#REF!</v>
      </c>
      <c r="N2331" s="19" t="s">
        <v>1858</v>
      </c>
      <c r="O2331" s="19" t="s">
        <v>488</v>
      </c>
    </row>
    <row r="2332" spans="1:16" hidden="1">
      <c r="A2332" s="11">
        <v>2431</v>
      </c>
      <c r="B2332" s="12">
        <v>44944</v>
      </c>
      <c r="C2332" s="14" t="s">
        <v>764</v>
      </c>
      <c r="D2332" s="15" t="s">
        <v>394</v>
      </c>
      <c r="E2332" s="11" t="s">
        <v>41</v>
      </c>
      <c r="F2332" s="11">
        <v>5</v>
      </c>
      <c r="I2332" s="11" t="s">
        <v>41</v>
      </c>
      <c r="J2332" s="135">
        <v>0</v>
      </c>
      <c r="K2332" s="13" t="e">
        <f>VLOOKUP(I2332,#REF!,2,0)</f>
        <v>#REF!</v>
      </c>
      <c r="L2332" s="17" t="e">
        <f>VLOOKUP(I2332,#REF!,6,0)</f>
        <v>#REF!</v>
      </c>
      <c r="M2332" s="30" t="e">
        <f t="shared" si="83"/>
        <v>#REF!</v>
      </c>
      <c r="N2332" s="19" t="s">
        <v>1858</v>
      </c>
      <c r="O2332" s="19" t="s">
        <v>488</v>
      </c>
    </row>
    <row r="2333" spans="1:16" hidden="1">
      <c r="A2333" s="11">
        <v>2432</v>
      </c>
      <c r="B2333" s="12">
        <v>44944</v>
      </c>
      <c r="C2333" s="14" t="s">
        <v>764</v>
      </c>
      <c r="D2333" s="15" t="s">
        <v>394</v>
      </c>
      <c r="E2333" s="11" t="s">
        <v>35</v>
      </c>
      <c r="F2333" s="11">
        <v>5</v>
      </c>
      <c r="I2333" s="11" t="s">
        <v>35</v>
      </c>
      <c r="J2333" s="11">
        <v>5</v>
      </c>
      <c r="K2333" s="13" t="e">
        <f>VLOOKUP(I2333,#REF!,2,0)</f>
        <v>#REF!</v>
      </c>
      <c r="L2333" s="17" t="e">
        <f>VLOOKUP(I2333,#REF!,6,0)</f>
        <v>#REF!</v>
      </c>
      <c r="M2333" s="30" t="e">
        <f t="shared" si="83"/>
        <v>#REF!</v>
      </c>
      <c r="N2333" s="19" t="s">
        <v>1858</v>
      </c>
      <c r="O2333" s="19" t="s">
        <v>488</v>
      </c>
    </row>
    <row r="2334" spans="1:16" hidden="1">
      <c r="A2334" s="11">
        <v>2433</v>
      </c>
      <c r="B2334" s="12">
        <v>44944</v>
      </c>
      <c r="C2334" s="14" t="s">
        <v>764</v>
      </c>
      <c r="D2334" s="15" t="s">
        <v>394</v>
      </c>
      <c r="E2334" s="11" t="s">
        <v>23</v>
      </c>
      <c r="F2334" s="11">
        <v>5</v>
      </c>
      <c r="I2334" s="11" t="s">
        <v>23</v>
      </c>
      <c r="J2334" s="11">
        <v>5</v>
      </c>
      <c r="K2334" s="13" t="e">
        <f>VLOOKUP(I2334,#REF!,2,0)</f>
        <v>#REF!</v>
      </c>
      <c r="L2334" s="17" t="e">
        <f>VLOOKUP(I2334,#REF!,6,0)</f>
        <v>#REF!</v>
      </c>
      <c r="M2334" s="30" t="e">
        <f t="shared" si="83"/>
        <v>#REF!</v>
      </c>
      <c r="N2334" s="19" t="s">
        <v>1858</v>
      </c>
      <c r="O2334" s="19" t="s">
        <v>488</v>
      </c>
    </row>
    <row r="2335" spans="1:16">
      <c r="A2335" s="11">
        <v>2434</v>
      </c>
      <c r="B2335" s="12">
        <v>44944</v>
      </c>
      <c r="C2335" s="14" t="s">
        <v>764</v>
      </c>
      <c r="D2335" s="15" t="s">
        <v>1202</v>
      </c>
      <c r="E2335" s="11" t="s">
        <v>25</v>
      </c>
      <c r="F2335" s="11">
        <v>6</v>
      </c>
      <c r="I2335" s="11" t="s">
        <v>25</v>
      </c>
      <c r="J2335" s="11">
        <v>6</v>
      </c>
      <c r="K2335" s="13" t="e">
        <f>VLOOKUP(I2335,#REF!,2,0)</f>
        <v>#REF!</v>
      </c>
      <c r="L2335" s="17" t="e">
        <f>VLOOKUP(I2335,#REF!,6,0)</f>
        <v>#REF!</v>
      </c>
      <c r="M2335" s="30" t="e">
        <f t="shared" si="83"/>
        <v>#REF!</v>
      </c>
      <c r="N2335" s="19" t="s">
        <v>1859</v>
      </c>
      <c r="O2335" s="19" t="s">
        <v>1220</v>
      </c>
    </row>
    <row r="2336" spans="1:16" hidden="1">
      <c r="A2336" s="11">
        <v>2435</v>
      </c>
      <c r="B2336" s="12">
        <v>44944</v>
      </c>
      <c r="C2336" s="14" t="s">
        <v>764</v>
      </c>
      <c r="D2336" s="15" t="s">
        <v>546</v>
      </c>
      <c r="E2336" s="11" t="s">
        <v>26</v>
      </c>
      <c r="F2336" s="11">
        <v>25</v>
      </c>
      <c r="I2336" s="11" t="s">
        <v>26</v>
      </c>
      <c r="J2336" s="135">
        <v>0</v>
      </c>
      <c r="K2336" s="13" t="e">
        <f>VLOOKUP(I2336,#REF!,2,0)</f>
        <v>#REF!</v>
      </c>
      <c r="L2336" s="17" t="e">
        <f>VLOOKUP(I2336,#REF!,6,0)</f>
        <v>#REF!</v>
      </c>
      <c r="M2336" s="30" t="e">
        <f t="shared" si="83"/>
        <v>#REF!</v>
      </c>
      <c r="N2336" s="19" t="s">
        <v>1860</v>
      </c>
      <c r="O2336" s="19" t="s">
        <v>772</v>
      </c>
    </row>
    <row r="2337" spans="1:16" hidden="1">
      <c r="A2337" s="11">
        <v>2436</v>
      </c>
      <c r="B2337" s="12">
        <v>44944</v>
      </c>
      <c r="C2337" s="14" t="s">
        <v>764</v>
      </c>
      <c r="D2337" s="15" t="s">
        <v>546</v>
      </c>
      <c r="E2337" s="11" t="s">
        <v>35</v>
      </c>
      <c r="F2337" s="11">
        <v>5</v>
      </c>
      <c r="I2337" s="11" t="s">
        <v>35</v>
      </c>
      <c r="J2337" s="11">
        <v>5</v>
      </c>
      <c r="K2337" s="13" t="e">
        <f>VLOOKUP(I2337,#REF!,2,0)</f>
        <v>#REF!</v>
      </c>
      <c r="L2337" s="17" t="e">
        <f>VLOOKUP(I2337,#REF!,6,0)</f>
        <v>#REF!</v>
      </c>
      <c r="M2337" s="30" t="e">
        <f t="shared" si="83"/>
        <v>#REF!</v>
      </c>
      <c r="N2337" s="19" t="s">
        <v>1860</v>
      </c>
      <c r="O2337" s="19" t="s">
        <v>772</v>
      </c>
    </row>
    <row r="2338" spans="1:16" hidden="1">
      <c r="A2338" s="11">
        <v>2437</v>
      </c>
      <c r="B2338" s="12">
        <v>44944</v>
      </c>
      <c r="C2338" s="14" t="s">
        <v>764</v>
      </c>
      <c r="D2338" s="15" t="s">
        <v>1855</v>
      </c>
      <c r="E2338" s="11" t="s">
        <v>26</v>
      </c>
      <c r="F2338" s="11">
        <v>3</v>
      </c>
      <c r="I2338" s="11" t="s">
        <v>26</v>
      </c>
      <c r="J2338" s="135">
        <v>0</v>
      </c>
      <c r="K2338" s="13" t="e">
        <f>VLOOKUP(I2338,#REF!,2,0)</f>
        <v>#REF!</v>
      </c>
      <c r="L2338" s="17" t="e">
        <f>VLOOKUP(I2338,#REF!,6,0)</f>
        <v>#REF!</v>
      </c>
      <c r="M2338" s="30" t="e">
        <f t="shared" si="83"/>
        <v>#REF!</v>
      </c>
      <c r="N2338" s="19" t="s">
        <v>1861</v>
      </c>
      <c r="O2338" s="19" t="s">
        <v>1862</v>
      </c>
    </row>
    <row r="2339" spans="1:16">
      <c r="A2339" s="11">
        <v>2438</v>
      </c>
      <c r="B2339" s="12">
        <v>44944</v>
      </c>
      <c r="C2339" s="14" t="s">
        <v>764</v>
      </c>
      <c r="D2339" s="15" t="s">
        <v>1855</v>
      </c>
      <c r="E2339" s="11" t="s">
        <v>25</v>
      </c>
      <c r="F2339" s="11">
        <v>3</v>
      </c>
      <c r="I2339" s="11" t="s">
        <v>25</v>
      </c>
      <c r="J2339" s="11">
        <v>3</v>
      </c>
      <c r="K2339" s="13" t="e">
        <f>VLOOKUP(I2339,#REF!,2,0)</f>
        <v>#REF!</v>
      </c>
      <c r="L2339" s="17" t="e">
        <f>VLOOKUP(I2339,#REF!,6,0)</f>
        <v>#REF!</v>
      </c>
      <c r="M2339" s="30" t="e">
        <f t="shared" si="83"/>
        <v>#REF!</v>
      </c>
      <c r="N2339" s="19" t="s">
        <v>1861</v>
      </c>
      <c r="O2339" s="19" t="s">
        <v>1862</v>
      </c>
    </row>
    <row r="2340" spans="1:16" hidden="1">
      <c r="A2340" s="11">
        <v>2439</v>
      </c>
      <c r="B2340" s="12">
        <v>44944</v>
      </c>
      <c r="C2340" s="14" t="s">
        <v>764</v>
      </c>
      <c r="D2340" s="15" t="s">
        <v>1855</v>
      </c>
      <c r="E2340" s="11" t="s">
        <v>70</v>
      </c>
      <c r="F2340" s="11">
        <v>6</v>
      </c>
      <c r="I2340" s="11" t="s">
        <v>70</v>
      </c>
      <c r="J2340" s="135">
        <v>0</v>
      </c>
      <c r="K2340" s="13" t="e">
        <f>VLOOKUP(I2340,#REF!,2,0)</f>
        <v>#REF!</v>
      </c>
      <c r="L2340" s="17" t="e">
        <f>VLOOKUP(I2340,#REF!,6,0)</f>
        <v>#REF!</v>
      </c>
      <c r="M2340" s="30" t="e">
        <f t="shared" si="83"/>
        <v>#REF!</v>
      </c>
      <c r="N2340" s="19" t="s">
        <v>1861</v>
      </c>
      <c r="O2340" s="19" t="s">
        <v>1862</v>
      </c>
    </row>
    <row r="2341" spans="1:16" hidden="1">
      <c r="A2341" s="11">
        <v>2440</v>
      </c>
      <c r="B2341" s="12">
        <v>44944</v>
      </c>
      <c r="C2341" s="14" t="s">
        <v>764</v>
      </c>
      <c r="D2341" s="15" t="s">
        <v>1855</v>
      </c>
      <c r="E2341" s="11" t="s">
        <v>35</v>
      </c>
      <c r="F2341" s="11">
        <v>6</v>
      </c>
      <c r="I2341" s="11" t="s">
        <v>35</v>
      </c>
      <c r="J2341" s="11">
        <v>6</v>
      </c>
      <c r="K2341" s="13" t="e">
        <f>VLOOKUP(I2341,#REF!,2,0)</f>
        <v>#REF!</v>
      </c>
      <c r="L2341" s="17" t="e">
        <f>VLOOKUP(I2341,#REF!,6,0)</f>
        <v>#REF!</v>
      </c>
      <c r="M2341" s="30" t="e">
        <f t="shared" si="83"/>
        <v>#REF!</v>
      </c>
      <c r="N2341" s="19" t="s">
        <v>1861</v>
      </c>
      <c r="O2341" s="19" t="s">
        <v>1862</v>
      </c>
    </row>
    <row r="2342" spans="1:16" hidden="1">
      <c r="A2342" s="11">
        <v>2441</v>
      </c>
      <c r="B2342" s="12">
        <v>44944</v>
      </c>
      <c r="C2342" s="14" t="s">
        <v>764</v>
      </c>
      <c r="D2342" s="15" t="s">
        <v>1855</v>
      </c>
      <c r="E2342" s="11" t="s">
        <v>23</v>
      </c>
      <c r="F2342" s="11">
        <v>6</v>
      </c>
      <c r="I2342" s="11" t="s">
        <v>23</v>
      </c>
      <c r="J2342" s="11">
        <v>6</v>
      </c>
      <c r="K2342" s="13" t="e">
        <f>VLOOKUP(I2342,#REF!,2,0)</f>
        <v>#REF!</v>
      </c>
      <c r="L2342" s="17" t="e">
        <f>VLOOKUP(I2342,#REF!,6,0)</f>
        <v>#REF!</v>
      </c>
      <c r="M2342" s="30" t="e">
        <f t="shared" si="83"/>
        <v>#REF!</v>
      </c>
      <c r="N2342" s="19" t="s">
        <v>1861</v>
      </c>
      <c r="O2342" s="19" t="s">
        <v>1862</v>
      </c>
    </row>
    <row r="2343" spans="1:16" hidden="1">
      <c r="A2343" s="11">
        <v>2442</v>
      </c>
      <c r="B2343" s="12">
        <v>44944</v>
      </c>
      <c r="C2343" s="14" t="s">
        <v>764</v>
      </c>
      <c r="D2343" s="15" t="s">
        <v>310</v>
      </c>
      <c r="E2343" s="11" t="s">
        <v>26</v>
      </c>
      <c r="F2343" s="11">
        <v>20</v>
      </c>
      <c r="I2343" s="11" t="s">
        <v>26</v>
      </c>
      <c r="J2343" s="11">
        <v>20</v>
      </c>
      <c r="K2343" s="13" t="e">
        <f>VLOOKUP(I2343,#REF!,2,0)</f>
        <v>#REF!</v>
      </c>
      <c r="L2343" s="17" t="e">
        <f>VLOOKUP(I2343,#REF!,6,0)</f>
        <v>#REF!</v>
      </c>
      <c r="M2343" s="30" t="e">
        <f t="shared" si="83"/>
        <v>#REF!</v>
      </c>
      <c r="N2343" s="19" t="s">
        <v>1863</v>
      </c>
      <c r="O2343" s="19" t="s">
        <v>486</v>
      </c>
    </row>
    <row r="2344" spans="1:16" hidden="1">
      <c r="A2344" s="11">
        <v>2443</v>
      </c>
      <c r="B2344" s="12">
        <v>44944</v>
      </c>
      <c r="C2344" s="14" t="s">
        <v>764</v>
      </c>
      <c r="D2344" s="15" t="s">
        <v>310</v>
      </c>
      <c r="E2344" s="11" t="s">
        <v>21</v>
      </c>
      <c r="F2344" s="11">
        <v>10</v>
      </c>
      <c r="I2344" s="11" t="s">
        <v>21</v>
      </c>
      <c r="J2344" s="11">
        <v>10</v>
      </c>
      <c r="K2344" s="13" t="e">
        <f>VLOOKUP(I2344,#REF!,2,0)</f>
        <v>#REF!</v>
      </c>
      <c r="L2344" s="17" t="e">
        <f>VLOOKUP(I2344,#REF!,6,0)</f>
        <v>#REF!</v>
      </c>
      <c r="M2344" s="30" t="e">
        <f t="shared" si="83"/>
        <v>#REF!</v>
      </c>
      <c r="N2344" s="19" t="s">
        <v>1863</v>
      </c>
      <c r="O2344" s="19" t="s">
        <v>486</v>
      </c>
    </row>
    <row r="2345" spans="1:16" hidden="1">
      <c r="A2345" s="11">
        <v>2444</v>
      </c>
      <c r="B2345" s="12">
        <v>44944</v>
      </c>
      <c r="C2345" s="14" t="s">
        <v>764</v>
      </c>
      <c r="D2345" s="15" t="s">
        <v>310</v>
      </c>
      <c r="E2345" s="11" t="s">
        <v>38</v>
      </c>
      <c r="F2345" s="11">
        <v>5</v>
      </c>
      <c r="I2345" s="11" t="s">
        <v>38</v>
      </c>
      <c r="J2345" s="135">
        <v>0</v>
      </c>
      <c r="K2345" s="13" t="e">
        <f>VLOOKUP(I2345,#REF!,2,0)</f>
        <v>#REF!</v>
      </c>
      <c r="L2345" s="17" t="e">
        <f>VLOOKUP(I2345,#REF!,6,0)</f>
        <v>#REF!</v>
      </c>
      <c r="M2345" s="30" t="e">
        <f t="shared" si="83"/>
        <v>#REF!</v>
      </c>
      <c r="N2345" s="19" t="s">
        <v>1863</v>
      </c>
      <c r="O2345" s="19" t="s">
        <v>486</v>
      </c>
    </row>
    <row r="2346" spans="1:16" hidden="1">
      <c r="A2346" s="11">
        <v>2445</v>
      </c>
      <c r="B2346" s="12">
        <v>44944</v>
      </c>
      <c r="C2346" s="14" t="s">
        <v>764</v>
      </c>
      <c r="D2346" s="15" t="s">
        <v>310</v>
      </c>
      <c r="E2346" s="11" t="s">
        <v>39</v>
      </c>
      <c r="F2346" s="11">
        <v>5</v>
      </c>
      <c r="I2346" s="11" t="s">
        <v>39</v>
      </c>
      <c r="J2346" s="11">
        <v>5</v>
      </c>
      <c r="K2346" s="13" t="e">
        <f>VLOOKUP(I2346,#REF!,2,0)</f>
        <v>#REF!</v>
      </c>
      <c r="L2346" s="17" t="e">
        <f>VLOOKUP(I2346,#REF!,6,0)</f>
        <v>#REF!</v>
      </c>
      <c r="M2346" s="30" t="e">
        <f t="shared" si="83"/>
        <v>#REF!</v>
      </c>
      <c r="N2346" s="19" t="s">
        <v>1863</v>
      </c>
      <c r="O2346" s="19" t="s">
        <v>486</v>
      </c>
    </row>
    <row r="2347" spans="1:16" hidden="1">
      <c r="A2347" s="11">
        <v>2446</v>
      </c>
      <c r="B2347" s="12">
        <v>44944</v>
      </c>
      <c r="C2347" s="14" t="s">
        <v>764</v>
      </c>
      <c r="D2347" s="15" t="s">
        <v>310</v>
      </c>
      <c r="E2347" s="11" t="s">
        <v>35</v>
      </c>
      <c r="F2347" s="11">
        <v>20</v>
      </c>
      <c r="I2347" s="11" t="s">
        <v>35</v>
      </c>
      <c r="J2347" s="11">
        <v>20</v>
      </c>
      <c r="K2347" s="13" t="e">
        <f>VLOOKUP(I2347,#REF!,2,0)</f>
        <v>#REF!</v>
      </c>
      <c r="L2347" s="17" t="e">
        <f>VLOOKUP(I2347,#REF!,6,0)</f>
        <v>#REF!</v>
      </c>
      <c r="M2347" s="30" t="e">
        <f t="shared" si="83"/>
        <v>#REF!</v>
      </c>
      <c r="N2347" s="19" t="s">
        <v>1863</v>
      </c>
      <c r="O2347" s="19" t="s">
        <v>486</v>
      </c>
    </row>
    <row r="2348" spans="1:16">
      <c r="A2348" s="11">
        <v>2447</v>
      </c>
      <c r="B2348" s="12">
        <v>44944</v>
      </c>
      <c r="C2348" s="14" t="s">
        <v>213</v>
      </c>
      <c r="D2348" s="15" t="s">
        <v>981</v>
      </c>
      <c r="I2348" s="11" t="s">
        <v>25</v>
      </c>
      <c r="J2348" s="11">
        <v>30</v>
      </c>
      <c r="K2348" s="13" t="e">
        <f>VLOOKUP(I2348,#REF!,2,0)</f>
        <v>#REF!</v>
      </c>
      <c r="L2348" s="17" t="e">
        <f>VLOOKUP(I2348,#REF!,6,0)</f>
        <v>#REF!</v>
      </c>
      <c r="M2348" s="30" t="e">
        <f t="shared" si="83"/>
        <v>#REF!</v>
      </c>
    </row>
    <row r="2349" spans="1:16" hidden="1">
      <c r="A2349" s="11">
        <v>2448</v>
      </c>
      <c r="B2349" s="12">
        <v>44944</v>
      </c>
      <c r="C2349" s="14" t="s">
        <v>213</v>
      </c>
      <c r="D2349" s="15" t="s">
        <v>981</v>
      </c>
      <c r="I2349" s="11" t="s">
        <v>35</v>
      </c>
      <c r="J2349" s="11">
        <v>50</v>
      </c>
      <c r="K2349" s="13" t="e">
        <f>VLOOKUP(I2349,#REF!,2,0)</f>
        <v>#REF!</v>
      </c>
      <c r="L2349" s="17" t="e">
        <f>VLOOKUP(I2349,#REF!,6,0)</f>
        <v>#REF!</v>
      </c>
      <c r="M2349" s="30" t="e">
        <f t="shared" si="83"/>
        <v>#REF!</v>
      </c>
    </row>
    <row r="2350" spans="1:16">
      <c r="A2350" s="11">
        <v>2449</v>
      </c>
      <c r="B2350" s="12">
        <v>44944</v>
      </c>
      <c r="C2350" s="14" t="s">
        <v>213</v>
      </c>
      <c r="D2350" s="15" t="s">
        <v>1030</v>
      </c>
      <c r="I2350" s="11" t="s">
        <v>25</v>
      </c>
      <c r="J2350" s="11">
        <v>10</v>
      </c>
      <c r="K2350" s="13" t="e">
        <f>VLOOKUP(I2350,#REF!,2,0)</f>
        <v>#REF!</v>
      </c>
      <c r="L2350" s="17" t="e">
        <f>VLOOKUP(I2350,#REF!,6,0)</f>
        <v>#REF!</v>
      </c>
      <c r="M2350" s="30" t="e">
        <f t="shared" si="83"/>
        <v>#REF!</v>
      </c>
    </row>
    <row r="2351" spans="1:16">
      <c r="A2351" s="11">
        <v>2450</v>
      </c>
      <c r="B2351" s="12">
        <v>44944</v>
      </c>
      <c r="C2351" s="14" t="s">
        <v>213</v>
      </c>
      <c r="D2351" s="15" t="s">
        <v>1869</v>
      </c>
      <c r="I2351" s="11" t="s">
        <v>25</v>
      </c>
      <c r="J2351" s="11">
        <v>10</v>
      </c>
      <c r="K2351" s="13" t="e">
        <f>VLOOKUP(I2351,#REF!,2,0)</f>
        <v>#REF!</v>
      </c>
      <c r="L2351" s="17" t="e">
        <f>VLOOKUP(I2351,#REF!,6,0)</f>
        <v>#REF!</v>
      </c>
      <c r="M2351" s="30" t="e">
        <f t="shared" si="83"/>
        <v>#REF!</v>
      </c>
    </row>
    <row r="2352" spans="1:16" s="170" customFormat="1" hidden="1">
      <c r="A2352" s="165">
        <v>2451</v>
      </c>
      <c r="B2352" s="162">
        <v>44957</v>
      </c>
      <c r="C2352" s="14" t="s">
        <v>212</v>
      </c>
      <c r="D2352" s="221" t="s">
        <v>539</v>
      </c>
      <c r="E2352" s="221"/>
      <c r="H2352" s="165"/>
      <c r="I2352" s="165" t="s">
        <v>21</v>
      </c>
      <c r="J2352" s="165">
        <v>20</v>
      </c>
      <c r="K2352" s="169" t="e">
        <f>VLOOKUP(I2352,#REF!,2,0)</f>
        <v>#REF!</v>
      </c>
      <c r="L2352" s="168" t="e">
        <f>VLOOKUP(I2352,#REF!,6,0)</f>
        <v>#REF!</v>
      </c>
      <c r="M2352" s="222" t="e">
        <f t="shared" si="83"/>
        <v>#REF!</v>
      </c>
      <c r="P2352" s="223"/>
    </row>
    <row r="2353" spans="1:13" hidden="1">
      <c r="A2353" s="11">
        <v>2452</v>
      </c>
      <c r="B2353" s="162">
        <v>44957</v>
      </c>
      <c r="C2353" s="14" t="s">
        <v>212</v>
      </c>
      <c r="D2353" s="15" t="s">
        <v>972</v>
      </c>
      <c r="I2353" s="11" t="s">
        <v>21</v>
      </c>
      <c r="J2353" s="11">
        <v>20</v>
      </c>
      <c r="K2353" s="13" t="e">
        <f>VLOOKUP(I2353,#REF!,2,0)</f>
        <v>#REF!</v>
      </c>
      <c r="L2353" s="17" t="e">
        <f>VLOOKUP(I2353,#REF!,6,0)</f>
        <v>#REF!</v>
      </c>
      <c r="M2353" s="30" t="e">
        <f t="shared" si="83"/>
        <v>#REF!</v>
      </c>
    </row>
    <row r="2354" spans="1:13" hidden="1">
      <c r="A2354" s="11">
        <v>2453</v>
      </c>
      <c r="B2354" s="162">
        <v>44957</v>
      </c>
      <c r="C2354" s="14" t="s">
        <v>212</v>
      </c>
      <c r="D2354" s="15" t="s">
        <v>972</v>
      </c>
      <c r="I2354" s="11" t="s">
        <v>23</v>
      </c>
      <c r="J2354" s="11">
        <v>1</v>
      </c>
      <c r="K2354" s="13" t="e">
        <f>VLOOKUP(I2354,#REF!,2,0)</f>
        <v>#REF!</v>
      </c>
      <c r="L2354" s="17" t="e">
        <f>VLOOKUP(I2354,#REF!,6,0)</f>
        <v>#REF!</v>
      </c>
      <c r="M2354" s="30" t="e">
        <f t="shared" si="83"/>
        <v>#REF!</v>
      </c>
    </row>
    <row r="2355" spans="1:13" hidden="1">
      <c r="A2355" s="11">
        <v>2454</v>
      </c>
      <c r="B2355" s="162">
        <v>44957</v>
      </c>
      <c r="C2355" s="14" t="s">
        <v>212</v>
      </c>
      <c r="D2355" s="15" t="s">
        <v>1902</v>
      </c>
      <c r="I2355" s="11" t="s">
        <v>21</v>
      </c>
      <c r="J2355" s="11">
        <v>20</v>
      </c>
      <c r="K2355" s="13" t="e">
        <f>VLOOKUP(I2355,#REF!,2,0)</f>
        <v>#REF!</v>
      </c>
      <c r="L2355" s="17" t="e">
        <f>VLOOKUP(I2355,#REF!,6,0)</f>
        <v>#REF!</v>
      </c>
      <c r="M2355" s="30" t="e">
        <f t="shared" si="83"/>
        <v>#REF!</v>
      </c>
    </row>
    <row r="2356" spans="1:13" hidden="1">
      <c r="A2356" s="11">
        <v>2455</v>
      </c>
      <c r="B2356" s="162">
        <v>44957</v>
      </c>
      <c r="C2356" s="14" t="s">
        <v>212</v>
      </c>
      <c r="D2356" s="15" t="s">
        <v>1903</v>
      </c>
      <c r="I2356" s="11" t="s">
        <v>21</v>
      </c>
      <c r="J2356" s="11">
        <v>20</v>
      </c>
      <c r="K2356" s="13" t="e">
        <f>VLOOKUP(I2356,#REF!,2,0)</f>
        <v>#REF!</v>
      </c>
      <c r="L2356" s="17" t="e">
        <f>VLOOKUP(I2356,#REF!,6,0)</f>
        <v>#REF!</v>
      </c>
      <c r="M2356" s="30" t="e">
        <f t="shared" si="83"/>
        <v>#REF!</v>
      </c>
    </row>
    <row r="2357" spans="1:13" hidden="1">
      <c r="A2357" s="11">
        <v>2456</v>
      </c>
      <c r="B2357" s="162">
        <v>44957</v>
      </c>
      <c r="C2357" s="14" t="s">
        <v>212</v>
      </c>
      <c r="D2357" s="15" t="s">
        <v>975</v>
      </c>
      <c r="I2357" s="11" t="s">
        <v>21</v>
      </c>
      <c r="J2357" s="11">
        <v>20</v>
      </c>
      <c r="K2357" s="13" t="e">
        <f>VLOOKUP(I2357,#REF!,2,0)</f>
        <v>#REF!</v>
      </c>
      <c r="L2357" s="17" t="e">
        <f>VLOOKUP(I2357,#REF!,6,0)</f>
        <v>#REF!</v>
      </c>
      <c r="M2357" s="30" t="e">
        <f t="shared" si="83"/>
        <v>#REF!</v>
      </c>
    </row>
    <row r="2358" spans="1:13" hidden="1">
      <c r="A2358" s="11">
        <v>2457</v>
      </c>
      <c r="B2358" s="162">
        <v>44957</v>
      </c>
      <c r="C2358" s="14" t="s">
        <v>212</v>
      </c>
      <c r="D2358" s="15" t="s">
        <v>219</v>
      </c>
      <c r="I2358" s="11" t="s">
        <v>21</v>
      </c>
      <c r="J2358" s="11">
        <v>20</v>
      </c>
      <c r="K2358" s="13" t="e">
        <f>VLOOKUP(I2358,#REF!,2,0)</f>
        <v>#REF!</v>
      </c>
      <c r="L2358" s="17" t="e">
        <f>VLOOKUP(I2358,#REF!,6,0)</f>
        <v>#REF!</v>
      </c>
      <c r="M2358" s="30" t="e">
        <f t="shared" si="83"/>
        <v>#REF!</v>
      </c>
    </row>
    <row r="2359" spans="1:13" hidden="1">
      <c r="A2359" s="11">
        <v>2458</v>
      </c>
      <c r="B2359" s="162">
        <v>44957</v>
      </c>
      <c r="C2359" s="14" t="s">
        <v>212</v>
      </c>
      <c r="D2359" s="15" t="s">
        <v>219</v>
      </c>
      <c r="I2359" s="11" t="s">
        <v>23</v>
      </c>
      <c r="J2359" s="11">
        <v>3</v>
      </c>
      <c r="K2359" s="13" t="e">
        <f>VLOOKUP(I2359,#REF!,2,0)</f>
        <v>#REF!</v>
      </c>
      <c r="L2359" s="17" t="e">
        <f>VLOOKUP(I2359,#REF!,6,0)</f>
        <v>#REF!</v>
      </c>
      <c r="M2359" s="30" t="e">
        <f t="shared" si="83"/>
        <v>#REF!</v>
      </c>
    </row>
    <row r="2360" spans="1:13" hidden="1">
      <c r="A2360" s="11">
        <v>2459</v>
      </c>
      <c r="B2360" s="162">
        <v>44957</v>
      </c>
      <c r="C2360" s="14" t="s">
        <v>212</v>
      </c>
      <c r="D2360" s="15" t="s">
        <v>977</v>
      </c>
      <c r="I2360" s="11" t="s">
        <v>21</v>
      </c>
      <c r="J2360" s="11">
        <v>20</v>
      </c>
      <c r="K2360" s="13" t="e">
        <f>VLOOKUP(I2360,#REF!,2,0)</f>
        <v>#REF!</v>
      </c>
      <c r="L2360" s="17" t="e">
        <f>VLOOKUP(I2360,#REF!,6,0)</f>
        <v>#REF!</v>
      </c>
      <c r="M2360" s="30" t="e">
        <f t="shared" si="83"/>
        <v>#REF!</v>
      </c>
    </row>
    <row r="2361" spans="1:13" hidden="1">
      <c r="A2361" s="11">
        <v>2460</v>
      </c>
      <c r="B2361" s="162">
        <v>44957</v>
      </c>
      <c r="C2361" s="14" t="s">
        <v>212</v>
      </c>
      <c r="D2361" s="15" t="s">
        <v>977</v>
      </c>
      <c r="I2361" s="11" t="s">
        <v>21</v>
      </c>
      <c r="J2361" s="11">
        <v>10</v>
      </c>
      <c r="K2361" s="13" t="e">
        <f>VLOOKUP(I2361,#REF!,2,0)</f>
        <v>#REF!</v>
      </c>
      <c r="L2361" s="17" t="e">
        <f>VLOOKUP(I2361,#REF!,6,0)</f>
        <v>#REF!</v>
      </c>
      <c r="M2361" s="30" t="e">
        <f t="shared" si="83"/>
        <v>#REF!</v>
      </c>
    </row>
    <row r="2362" spans="1:13" hidden="1">
      <c r="A2362" s="11">
        <v>2461</v>
      </c>
      <c r="B2362" s="162">
        <v>44957</v>
      </c>
      <c r="C2362" s="14" t="s">
        <v>212</v>
      </c>
      <c r="D2362" s="15" t="s">
        <v>1363</v>
      </c>
      <c r="I2362" s="11" t="s">
        <v>21</v>
      </c>
      <c r="J2362" s="11">
        <v>20</v>
      </c>
      <c r="K2362" s="13" t="e">
        <f>VLOOKUP(I2362,#REF!,2,0)</f>
        <v>#REF!</v>
      </c>
      <c r="L2362" s="17" t="e">
        <f>VLOOKUP(I2362,#REF!,6,0)</f>
        <v>#REF!</v>
      </c>
      <c r="M2362" s="30" t="e">
        <f t="shared" si="83"/>
        <v>#REF!</v>
      </c>
    </row>
    <row r="2363" spans="1:13" hidden="1">
      <c r="A2363" s="11">
        <v>2462</v>
      </c>
      <c r="B2363" s="162">
        <v>44957</v>
      </c>
      <c r="C2363" s="14" t="s">
        <v>212</v>
      </c>
      <c r="D2363" s="15" t="s">
        <v>981</v>
      </c>
      <c r="I2363" s="11" t="s">
        <v>21</v>
      </c>
      <c r="J2363" s="11">
        <v>20</v>
      </c>
      <c r="K2363" s="13" t="e">
        <f>VLOOKUP(I2363,#REF!,2,0)</f>
        <v>#REF!</v>
      </c>
      <c r="L2363" s="17" t="e">
        <f>VLOOKUP(I2363,#REF!,6,0)</f>
        <v>#REF!</v>
      </c>
      <c r="M2363" s="30" t="e">
        <f t="shared" si="83"/>
        <v>#REF!</v>
      </c>
    </row>
    <row r="2364" spans="1:13" hidden="1">
      <c r="A2364" s="11">
        <v>2463</v>
      </c>
      <c r="B2364" s="162">
        <v>44957</v>
      </c>
      <c r="C2364" s="14" t="s">
        <v>212</v>
      </c>
      <c r="D2364" s="15" t="s">
        <v>1904</v>
      </c>
      <c r="I2364" s="11" t="s">
        <v>21</v>
      </c>
      <c r="J2364" s="11">
        <v>20</v>
      </c>
      <c r="K2364" s="13" t="e">
        <f>VLOOKUP(I2364,#REF!,2,0)</f>
        <v>#REF!</v>
      </c>
      <c r="L2364" s="17" t="e">
        <f>VLOOKUP(I2364,#REF!,6,0)</f>
        <v>#REF!</v>
      </c>
      <c r="M2364" s="30" t="e">
        <f t="shared" si="83"/>
        <v>#REF!</v>
      </c>
    </row>
    <row r="2365" spans="1:13" hidden="1">
      <c r="A2365" s="11">
        <v>2464</v>
      </c>
      <c r="B2365" s="162">
        <v>44957</v>
      </c>
      <c r="C2365" s="14" t="s">
        <v>212</v>
      </c>
      <c r="D2365" s="15" t="s">
        <v>1904</v>
      </c>
      <c r="I2365" s="11" t="s">
        <v>23</v>
      </c>
      <c r="J2365" s="11">
        <v>10</v>
      </c>
      <c r="K2365" s="13" t="e">
        <f>VLOOKUP(I2365,#REF!,2,0)</f>
        <v>#REF!</v>
      </c>
      <c r="L2365" s="17" t="e">
        <f>VLOOKUP(I2365,#REF!,6,0)</f>
        <v>#REF!</v>
      </c>
      <c r="M2365" s="30" t="e">
        <f t="shared" si="83"/>
        <v>#REF!</v>
      </c>
    </row>
    <row r="2366" spans="1:13" hidden="1">
      <c r="A2366" s="11">
        <v>2465</v>
      </c>
      <c r="B2366" s="162">
        <v>44957</v>
      </c>
      <c r="C2366" s="14" t="s">
        <v>212</v>
      </c>
      <c r="D2366" s="15" t="s">
        <v>1366</v>
      </c>
      <c r="I2366" s="11" t="s">
        <v>21</v>
      </c>
      <c r="J2366" s="11">
        <v>20</v>
      </c>
      <c r="K2366" s="13" t="e">
        <f>VLOOKUP(I2366,#REF!,2,0)</f>
        <v>#REF!</v>
      </c>
      <c r="L2366" s="17" t="e">
        <f>VLOOKUP(I2366,#REF!,6,0)</f>
        <v>#REF!</v>
      </c>
      <c r="M2366" s="30" t="e">
        <f t="shared" si="83"/>
        <v>#REF!</v>
      </c>
    </row>
    <row r="2367" spans="1:13" hidden="1">
      <c r="A2367" s="11">
        <v>2466</v>
      </c>
      <c r="B2367" s="162">
        <v>44957</v>
      </c>
      <c r="C2367" s="14" t="s">
        <v>212</v>
      </c>
      <c r="D2367" s="15" t="s">
        <v>1905</v>
      </c>
      <c r="I2367" s="11" t="s">
        <v>21</v>
      </c>
      <c r="J2367" s="11">
        <v>20</v>
      </c>
      <c r="K2367" s="13" t="e">
        <f>VLOOKUP(I2367,#REF!,2,0)</f>
        <v>#REF!</v>
      </c>
      <c r="L2367" s="17" t="e">
        <f>VLOOKUP(I2367,#REF!,6,0)</f>
        <v>#REF!</v>
      </c>
      <c r="M2367" s="30" t="e">
        <f t="shared" si="83"/>
        <v>#REF!</v>
      </c>
    </row>
    <row r="2368" spans="1:13" hidden="1">
      <c r="A2368" s="11">
        <v>2467</v>
      </c>
      <c r="B2368" s="162">
        <v>44957</v>
      </c>
      <c r="C2368" s="14" t="s">
        <v>212</v>
      </c>
      <c r="D2368" s="15" t="s">
        <v>981</v>
      </c>
      <c r="I2368" s="11" t="s">
        <v>23</v>
      </c>
      <c r="J2368" s="11">
        <v>3</v>
      </c>
      <c r="K2368" s="13" t="e">
        <f>VLOOKUP(I2368,#REF!,2,0)</f>
        <v>#REF!</v>
      </c>
      <c r="L2368" s="17" t="e">
        <f>VLOOKUP(I2368,#REF!,6,0)</f>
        <v>#REF!</v>
      </c>
      <c r="M2368" s="30" t="e">
        <f t="shared" si="83"/>
        <v>#REF!</v>
      </c>
    </row>
    <row r="2369" spans="1:13" hidden="1">
      <c r="A2369" s="11">
        <v>2468</v>
      </c>
      <c r="K2369" s="13" t="e">
        <f>VLOOKUP(I2369,#REF!,2,0)</f>
        <v>#REF!</v>
      </c>
      <c r="L2369" s="17" t="e">
        <f>VLOOKUP(I2369,#REF!,6,0)</f>
        <v>#REF!</v>
      </c>
      <c r="M2369" s="30" t="e">
        <f t="shared" si="83"/>
        <v>#REF!</v>
      </c>
    </row>
    <row r="2370" spans="1:13" hidden="1">
      <c r="A2370" s="11">
        <v>2469</v>
      </c>
      <c r="K2370" s="13" t="e">
        <f>VLOOKUP(I2370,#REF!,2,0)</f>
        <v>#REF!</v>
      </c>
      <c r="L2370" s="17" t="e">
        <f>VLOOKUP(I2370,#REF!,6,0)</f>
        <v>#REF!</v>
      </c>
      <c r="M2370" s="30" t="e">
        <f t="shared" si="83"/>
        <v>#REF!</v>
      </c>
    </row>
    <row r="2371" spans="1:13" hidden="1">
      <c r="A2371" s="11">
        <v>2470</v>
      </c>
      <c r="K2371" s="13" t="e">
        <f>VLOOKUP(I2371,#REF!,2,0)</f>
        <v>#REF!</v>
      </c>
      <c r="L2371" s="17" t="e">
        <f>VLOOKUP(I2371,#REF!,6,0)</f>
        <v>#REF!</v>
      </c>
      <c r="M2371" s="30" t="e">
        <f t="shared" si="83"/>
        <v>#REF!</v>
      </c>
    </row>
    <row r="2372" spans="1:13" hidden="1">
      <c r="A2372" s="11">
        <v>2471</v>
      </c>
      <c r="K2372" s="13" t="e">
        <f>VLOOKUP(I2372,#REF!,2,0)</f>
        <v>#REF!</v>
      </c>
      <c r="L2372" s="17" t="e">
        <f>VLOOKUP(I2372,#REF!,6,0)</f>
        <v>#REF!</v>
      </c>
      <c r="M2372" s="30" t="e">
        <f t="shared" si="83"/>
        <v>#REF!</v>
      </c>
    </row>
    <row r="2373" spans="1:13" hidden="1">
      <c r="A2373" s="11">
        <v>2472</v>
      </c>
      <c r="K2373" s="13" t="e">
        <f>VLOOKUP(I2373,#REF!,2,0)</f>
        <v>#REF!</v>
      </c>
      <c r="L2373" s="17" t="e">
        <f>VLOOKUP(I2373,#REF!,6,0)</f>
        <v>#REF!</v>
      </c>
      <c r="M2373" s="30" t="e">
        <f t="shared" si="83"/>
        <v>#REF!</v>
      </c>
    </row>
    <row r="2374" spans="1:13" hidden="1">
      <c r="A2374" s="11">
        <v>2473</v>
      </c>
      <c r="K2374" s="13" t="e">
        <f>VLOOKUP(I2374,#REF!,2,0)</f>
        <v>#REF!</v>
      </c>
      <c r="L2374" s="17" t="e">
        <f>VLOOKUP(I2374,#REF!,6,0)</f>
        <v>#REF!</v>
      </c>
      <c r="M2374" s="30" t="e">
        <f t="shared" si="83"/>
        <v>#REF!</v>
      </c>
    </row>
    <row r="2375" spans="1:13" hidden="1">
      <c r="A2375" s="11">
        <v>2474</v>
      </c>
      <c r="K2375" s="13" t="e">
        <f>VLOOKUP(I2375,#REF!,2,0)</f>
        <v>#REF!</v>
      </c>
      <c r="L2375" s="17" t="e">
        <f>VLOOKUP(I2375,#REF!,6,0)</f>
        <v>#REF!</v>
      </c>
      <c r="M2375" s="30" t="e">
        <f t="shared" si="83"/>
        <v>#REF!</v>
      </c>
    </row>
    <row r="2376" spans="1:13" hidden="1">
      <c r="A2376" s="11">
        <v>2475</v>
      </c>
      <c r="K2376" s="13" t="e">
        <f>VLOOKUP(I2376,#REF!,2,0)</f>
        <v>#REF!</v>
      </c>
      <c r="L2376" s="17" t="e">
        <f>VLOOKUP(I2376,#REF!,6,0)</f>
        <v>#REF!</v>
      </c>
      <c r="M2376" s="30" t="e">
        <f t="shared" si="83"/>
        <v>#REF!</v>
      </c>
    </row>
    <row r="2377" spans="1:13" hidden="1">
      <c r="A2377" s="11">
        <v>2476</v>
      </c>
      <c r="K2377" s="13" t="e">
        <f>VLOOKUP(I2377,#REF!,2,0)</f>
        <v>#REF!</v>
      </c>
      <c r="L2377" s="17" t="e">
        <f>VLOOKUP(I2377,#REF!,6,0)</f>
        <v>#REF!</v>
      </c>
      <c r="M2377" s="30" t="e">
        <f t="shared" si="83"/>
        <v>#REF!</v>
      </c>
    </row>
    <row r="2378" spans="1:13" hidden="1">
      <c r="A2378" s="11">
        <v>2477</v>
      </c>
      <c r="K2378" s="13" t="e">
        <f>VLOOKUP(I2378,#REF!,2,0)</f>
        <v>#REF!</v>
      </c>
      <c r="L2378" s="17" t="e">
        <f>VLOOKUP(I2378,#REF!,6,0)</f>
        <v>#REF!</v>
      </c>
      <c r="M2378" s="30" t="e">
        <f t="shared" si="83"/>
        <v>#REF!</v>
      </c>
    </row>
    <row r="2379" spans="1:13" hidden="1">
      <c r="A2379" s="11">
        <v>2478</v>
      </c>
      <c r="K2379" s="13" t="e">
        <f>VLOOKUP(I2379,#REF!,2,0)</f>
        <v>#REF!</v>
      </c>
      <c r="L2379" s="17" t="e">
        <f>VLOOKUP(I2379,#REF!,6,0)</f>
        <v>#REF!</v>
      </c>
      <c r="M2379" s="30" t="e">
        <f t="shared" si="83"/>
        <v>#REF!</v>
      </c>
    </row>
    <row r="2380" spans="1:13" hidden="1">
      <c r="A2380" s="11">
        <v>2479</v>
      </c>
      <c r="K2380" s="13" t="e">
        <f>VLOOKUP(I2380,#REF!,2,0)</f>
        <v>#REF!</v>
      </c>
      <c r="L2380" s="17" t="e">
        <f>VLOOKUP(I2380,#REF!,6,0)</f>
        <v>#REF!</v>
      </c>
      <c r="M2380" s="30" t="e">
        <f t="shared" si="83"/>
        <v>#REF!</v>
      </c>
    </row>
    <row r="2381" spans="1:13" hidden="1">
      <c r="A2381" s="11">
        <v>2480</v>
      </c>
      <c r="K2381" s="13" t="e">
        <f>VLOOKUP(I2381,#REF!,2,0)</f>
        <v>#REF!</v>
      </c>
      <c r="L2381" s="17" t="e">
        <f>VLOOKUP(I2381,#REF!,6,0)</f>
        <v>#REF!</v>
      </c>
      <c r="M2381" s="30" t="e">
        <f t="shared" si="83"/>
        <v>#REF!</v>
      </c>
    </row>
    <row r="2382" spans="1:13" hidden="1">
      <c r="A2382" s="11">
        <v>2481</v>
      </c>
      <c r="K2382" s="13" t="e">
        <f>VLOOKUP(I2382,#REF!,2,0)</f>
        <v>#REF!</v>
      </c>
      <c r="L2382" s="17" t="e">
        <f>VLOOKUP(I2382,#REF!,6,0)</f>
        <v>#REF!</v>
      </c>
      <c r="M2382" s="30" t="e">
        <f t="shared" si="83"/>
        <v>#REF!</v>
      </c>
    </row>
    <row r="2383" spans="1:13" hidden="1">
      <c r="A2383" s="11">
        <v>2482</v>
      </c>
      <c r="K2383" s="13" t="e">
        <f>VLOOKUP(I2383,#REF!,2,0)</f>
        <v>#REF!</v>
      </c>
      <c r="L2383" s="17" t="e">
        <f>VLOOKUP(I2383,#REF!,6,0)</f>
        <v>#REF!</v>
      </c>
      <c r="M2383" s="30" t="e">
        <f t="shared" si="83"/>
        <v>#REF!</v>
      </c>
    </row>
    <row r="2384" spans="1:13" hidden="1">
      <c r="A2384" s="11">
        <v>2483</v>
      </c>
      <c r="K2384" s="13" t="e">
        <f>VLOOKUP(I2384,#REF!,2,0)</f>
        <v>#REF!</v>
      </c>
      <c r="L2384" s="17" t="e">
        <f>VLOOKUP(I2384,#REF!,6,0)</f>
        <v>#REF!</v>
      </c>
      <c r="M2384" s="30" t="e">
        <f t="shared" si="83"/>
        <v>#REF!</v>
      </c>
    </row>
    <row r="2385" spans="1:13" hidden="1">
      <c r="A2385" s="11">
        <v>2484</v>
      </c>
      <c r="K2385" s="13" t="e">
        <f>VLOOKUP(I2385,#REF!,2,0)</f>
        <v>#REF!</v>
      </c>
      <c r="L2385" s="17" t="e">
        <f>VLOOKUP(I2385,#REF!,6,0)</f>
        <v>#REF!</v>
      </c>
      <c r="M2385" s="30" t="e">
        <f t="shared" ref="M2385:M2448" si="84">J2385*L2385</f>
        <v>#REF!</v>
      </c>
    </row>
    <row r="2386" spans="1:13" hidden="1">
      <c r="A2386" s="11">
        <v>2485</v>
      </c>
      <c r="K2386" s="13" t="e">
        <f>VLOOKUP(I2386,#REF!,2,0)</f>
        <v>#REF!</v>
      </c>
      <c r="L2386" s="17" t="e">
        <f>VLOOKUP(I2386,#REF!,6,0)</f>
        <v>#REF!</v>
      </c>
      <c r="M2386" s="30" t="e">
        <f t="shared" si="84"/>
        <v>#REF!</v>
      </c>
    </row>
    <row r="2387" spans="1:13" hidden="1">
      <c r="A2387" s="11">
        <v>2486</v>
      </c>
      <c r="K2387" s="13" t="e">
        <f>VLOOKUP(I2387,#REF!,2,0)</f>
        <v>#REF!</v>
      </c>
      <c r="L2387" s="17" t="e">
        <f>VLOOKUP(I2387,#REF!,6,0)</f>
        <v>#REF!</v>
      </c>
      <c r="M2387" s="30" t="e">
        <f t="shared" si="84"/>
        <v>#REF!</v>
      </c>
    </row>
    <row r="2388" spans="1:13" hidden="1">
      <c r="A2388" s="11">
        <v>2487</v>
      </c>
      <c r="K2388" s="13" t="e">
        <f>VLOOKUP(I2388,#REF!,2,0)</f>
        <v>#REF!</v>
      </c>
      <c r="L2388" s="17" t="e">
        <f>VLOOKUP(I2388,#REF!,6,0)</f>
        <v>#REF!</v>
      </c>
      <c r="M2388" s="30" t="e">
        <f t="shared" si="84"/>
        <v>#REF!</v>
      </c>
    </row>
    <row r="2389" spans="1:13" hidden="1">
      <c r="A2389" s="11">
        <v>2488</v>
      </c>
      <c r="K2389" s="13" t="e">
        <f>VLOOKUP(I2389,#REF!,2,0)</f>
        <v>#REF!</v>
      </c>
      <c r="L2389" s="17" t="e">
        <f>VLOOKUP(I2389,#REF!,6,0)</f>
        <v>#REF!</v>
      </c>
      <c r="M2389" s="30" t="e">
        <f t="shared" si="84"/>
        <v>#REF!</v>
      </c>
    </row>
    <row r="2390" spans="1:13" hidden="1">
      <c r="A2390" s="11">
        <v>2489</v>
      </c>
      <c r="K2390" s="13" t="e">
        <f>VLOOKUP(I2390,#REF!,2,0)</f>
        <v>#REF!</v>
      </c>
      <c r="L2390" s="17" t="e">
        <f>VLOOKUP(I2390,#REF!,6,0)</f>
        <v>#REF!</v>
      </c>
      <c r="M2390" s="30" t="e">
        <f t="shared" si="84"/>
        <v>#REF!</v>
      </c>
    </row>
    <row r="2391" spans="1:13" hidden="1">
      <c r="A2391" s="11">
        <v>2490</v>
      </c>
      <c r="K2391" s="13" t="e">
        <f>VLOOKUP(I2391,#REF!,2,0)</f>
        <v>#REF!</v>
      </c>
      <c r="L2391" s="17" t="e">
        <f>VLOOKUP(I2391,#REF!,6,0)</f>
        <v>#REF!</v>
      </c>
      <c r="M2391" s="30" t="e">
        <f t="shared" si="84"/>
        <v>#REF!</v>
      </c>
    </row>
    <row r="2392" spans="1:13" hidden="1">
      <c r="A2392" s="11">
        <v>2491</v>
      </c>
      <c r="K2392" s="13" t="e">
        <f>VLOOKUP(I2392,#REF!,2,0)</f>
        <v>#REF!</v>
      </c>
      <c r="L2392" s="17" t="e">
        <f>VLOOKUP(I2392,#REF!,6,0)</f>
        <v>#REF!</v>
      </c>
      <c r="M2392" s="30" t="e">
        <f t="shared" si="84"/>
        <v>#REF!</v>
      </c>
    </row>
    <row r="2393" spans="1:13" hidden="1">
      <c r="A2393" s="11">
        <v>2492</v>
      </c>
      <c r="K2393" s="13" t="e">
        <f>VLOOKUP(I2393,#REF!,2,0)</f>
        <v>#REF!</v>
      </c>
      <c r="L2393" s="17" t="e">
        <f>VLOOKUP(I2393,#REF!,6,0)</f>
        <v>#REF!</v>
      </c>
      <c r="M2393" s="30" t="e">
        <f t="shared" si="84"/>
        <v>#REF!</v>
      </c>
    </row>
    <row r="2394" spans="1:13" hidden="1">
      <c r="A2394" s="11">
        <v>2493</v>
      </c>
      <c r="K2394" s="13" t="e">
        <f>VLOOKUP(I2394,#REF!,2,0)</f>
        <v>#REF!</v>
      </c>
      <c r="L2394" s="17" t="e">
        <f>VLOOKUP(I2394,#REF!,6,0)</f>
        <v>#REF!</v>
      </c>
      <c r="M2394" s="30" t="e">
        <f t="shared" si="84"/>
        <v>#REF!</v>
      </c>
    </row>
    <row r="2395" spans="1:13" hidden="1">
      <c r="A2395" s="11">
        <v>2494</v>
      </c>
      <c r="K2395" s="13" t="e">
        <f>VLOOKUP(I2395,#REF!,2,0)</f>
        <v>#REF!</v>
      </c>
      <c r="L2395" s="17" t="e">
        <f>VLOOKUP(I2395,#REF!,6,0)</f>
        <v>#REF!</v>
      </c>
      <c r="M2395" s="30" t="e">
        <f t="shared" si="84"/>
        <v>#REF!</v>
      </c>
    </row>
    <row r="2396" spans="1:13" hidden="1">
      <c r="A2396" s="11">
        <v>2495</v>
      </c>
      <c r="K2396" s="13" t="e">
        <f>VLOOKUP(I2396,#REF!,2,0)</f>
        <v>#REF!</v>
      </c>
      <c r="L2396" s="17" t="e">
        <f>VLOOKUP(I2396,#REF!,6,0)</f>
        <v>#REF!</v>
      </c>
      <c r="M2396" s="30" t="e">
        <f t="shared" si="84"/>
        <v>#REF!</v>
      </c>
    </row>
    <row r="2397" spans="1:13" hidden="1">
      <c r="A2397" s="11">
        <v>2496</v>
      </c>
      <c r="K2397" s="13" t="e">
        <f>VLOOKUP(I2397,#REF!,2,0)</f>
        <v>#REF!</v>
      </c>
      <c r="L2397" s="17" t="e">
        <f>VLOOKUP(I2397,#REF!,6,0)</f>
        <v>#REF!</v>
      </c>
      <c r="M2397" s="30" t="e">
        <f t="shared" si="84"/>
        <v>#REF!</v>
      </c>
    </row>
    <row r="2398" spans="1:13" hidden="1">
      <c r="A2398" s="11">
        <v>2497</v>
      </c>
      <c r="K2398" s="13" t="e">
        <f>VLOOKUP(I2398,#REF!,2,0)</f>
        <v>#REF!</v>
      </c>
      <c r="L2398" s="17" t="e">
        <f>VLOOKUP(I2398,#REF!,6,0)</f>
        <v>#REF!</v>
      </c>
      <c r="M2398" s="30" t="e">
        <f t="shared" si="84"/>
        <v>#REF!</v>
      </c>
    </row>
    <row r="2399" spans="1:13" hidden="1">
      <c r="A2399" s="11">
        <v>2498</v>
      </c>
      <c r="K2399" s="13" t="e">
        <f>VLOOKUP(I2399,#REF!,2,0)</f>
        <v>#REF!</v>
      </c>
      <c r="L2399" s="17" t="e">
        <f>VLOOKUP(I2399,#REF!,6,0)</f>
        <v>#REF!</v>
      </c>
      <c r="M2399" s="30" t="e">
        <f t="shared" si="84"/>
        <v>#REF!</v>
      </c>
    </row>
    <row r="2400" spans="1:13" hidden="1">
      <c r="A2400" s="11">
        <v>2499</v>
      </c>
      <c r="K2400" s="13" t="e">
        <f>VLOOKUP(I2400,#REF!,2,0)</f>
        <v>#REF!</v>
      </c>
      <c r="L2400" s="17" t="e">
        <f>VLOOKUP(I2400,#REF!,6,0)</f>
        <v>#REF!</v>
      </c>
      <c r="M2400" s="30" t="e">
        <f t="shared" si="84"/>
        <v>#REF!</v>
      </c>
    </row>
    <row r="2401" spans="1:13" hidden="1">
      <c r="A2401" s="11">
        <v>2500</v>
      </c>
      <c r="K2401" s="13" t="e">
        <f>VLOOKUP(I2401,#REF!,2,0)</f>
        <v>#REF!</v>
      </c>
      <c r="L2401" s="17" t="e">
        <f>VLOOKUP(I2401,#REF!,6,0)</f>
        <v>#REF!</v>
      </c>
      <c r="M2401" s="30" t="e">
        <f t="shared" si="84"/>
        <v>#REF!</v>
      </c>
    </row>
    <row r="2402" spans="1:13" hidden="1">
      <c r="A2402" s="11">
        <v>2501</v>
      </c>
      <c r="K2402" s="13" t="e">
        <f>VLOOKUP(I2402,#REF!,2,0)</f>
        <v>#REF!</v>
      </c>
      <c r="L2402" s="17" t="e">
        <f>VLOOKUP(I2402,#REF!,6,0)</f>
        <v>#REF!</v>
      </c>
      <c r="M2402" s="30" t="e">
        <f t="shared" si="84"/>
        <v>#REF!</v>
      </c>
    </row>
    <row r="2403" spans="1:13" hidden="1">
      <c r="A2403" s="11">
        <v>2502</v>
      </c>
      <c r="K2403" s="13" t="e">
        <f>VLOOKUP(I2403,#REF!,2,0)</f>
        <v>#REF!</v>
      </c>
      <c r="L2403" s="17" t="e">
        <f>VLOOKUP(I2403,#REF!,6,0)</f>
        <v>#REF!</v>
      </c>
      <c r="M2403" s="30" t="e">
        <f t="shared" si="84"/>
        <v>#REF!</v>
      </c>
    </row>
    <row r="2404" spans="1:13" hidden="1">
      <c r="A2404" s="11">
        <v>2503</v>
      </c>
      <c r="K2404" s="13" t="e">
        <f>VLOOKUP(I2404,#REF!,2,0)</f>
        <v>#REF!</v>
      </c>
      <c r="L2404" s="17" t="e">
        <f>VLOOKUP(I2404,#REF!,6,0)</f>
        <v>#REF!</v>
      </c>
      <c r="M2404" s="30" t="e">
        <f t="shared" si="84"/>
        <v>#REF!</v>
      </c>
    </row>
    <row r="2405" spans="1:13" hidden="1">
      <c r="A2405" s="11">
        <v>2504</v>
      </c>
      <c r="K2405" s="13" t="e">
        <f>VLOOKUP(I2405,#REF!,2,0)</f>
        <v>#REF!</v>
      </c>
      <c r="L2405" s="17" t="e">
        <f>VLOOKUP(I2405,#REF!,6,0)</f>
        <v>#REF!</v>
      </c>
      <c r="M2405" s="30" t="e">
        <f t="shared" si="84"/>
        <v>#REF!</v>
      </c>
    </row>
    <row r="2406" spans="1:13" hidden="1">
      <c r="A2406" s="11">
        <v>2505</v>
      </c>
      <c r="K2406" s="13" t="e">
        <f>VLOOKUP(I2406,#REF!,2,0)</f>
        <v>#REF!</v>
      </c>
      <c r="L2406" s="17" t="e">
        <f>VLOOKUP(I2406,#REF!,6,0)</f>
        <v>#REF!</v>
      </c>
      <c r="M2406" s="30" t="e">
        <f t="shared" si="84"/>
        <v>#REF!</v>
      </c>
    </row>
    <row r="2407" spans="1:13" hidden="1">
      <c r="A2407" s="11">
        <v>2506</v>
      </c>
      <c r="K2407" s="13" t="e">
        <f>VLOOKUP(I2407,#REF!,2,0)</f>
        <v>#REF!</v>
      </c>
      <c r="L2407" s="17" t="e">
        <f>VLOOKUP(I2407,#REF!,6,0)</f>
        <v>#REF!</v>
      </c>
      <c r="M2407" s="30" t="e">
        <f t="shared" si="84"/>
        <v>#REF!</v>
      </c>
    </row>
    <row r="2408" spans="1:13" hidden="1">
      <c r="A2408" s="11">
        <v>2507</v>
      </c>
      <c r="K2408" s="13" t="e">
        <f>VLOOKUP(I2408,#REF!,2,0)</f>
        <v>#REF!</v>
      </c>
      <c r="L2408" s="17" t="e">
        <f>VLOOKUP(I2408,#REF!,6,0)</f>
        <v>#REF!</v>
      </c>
      <c r="M2408" s="30" t="e">
        <f t="shared" si="84"/>
        <v>#REF!</v>
      </c>
    </row>
    <row r="2409" spans="1:13" hidden="1">
      <c r="A2409" s="11">
        <v>2508</v>
      </c>
      <c r="K2409" s="13" t="e">
        <f>VLOOKUP(I2409,#REF!,2,0)</f>
        <v>#REF!</v>
      </c>
      <c r="L2409" s="17" t="e">
        <f>VLOOKUP(I2409,#REF!,6,0)</f>
        <v>#REF!</v>
      </c>
      <c r="M2409" s="30" t="e">
        <f t="shared" si="84"/>
        <v>#REF!</v>
      </c>
    </row>
    <row r="2410" spans="1:13" hidden="1">
      <c r="A2410" s="11">
        <v>2509</v>
      </c>
      <c r="K2410" s="13" t="e">
        <f>VLOOKUP(I2410,#REF!,2,0)</f>
        <v>#REF!</v>
      </c>
      <c r="L2410" s="17" t="e">
        <f>VLOOKUP(I2410,#REF!,6,0)</f>
        <v>#REF!</v>
      </c>
      <c r="M2410" s="30" t="e">
        <f t="shared" si="84"/>
        <v>#REF!</v>
      </c>
    </row>
    <row r="2411" spans="1:13" hidden="1">
      <c r="A2411" s="11">
        <v>2510</v>
      </c>
      <c r="K2411" s="13" t="e">
        <f>VLOOKUP(I2411,#REF!,2,0)</f>
        <v>#REF!</v>
      </c>
      <c r="L2411" s="17" t="e">
        <f>VLOOKUP(I2411,#REF!,6,0)</f>
        <v>#REF!</v>
      </c>
      <c r="M2411" s="30" t="e">
        <f t="shared" si="84"/>
        <v>#REF!</v>
      </c>
    </row>
    <row r="2412" spans="1:13" hidden="1">
      <c r="A2412" s="11">
        <v>2511</v>
      </c>
      <c r="K2412" s="13" t="e">
        <f>VLOOKUP(I2412,#REF!,2,0)</f>
        <v>#REF!</v>
      </c>
      <c r="L2412" s="17" t="e">
        <f>VLOOKUP(I2412,#REF!,6,0)</f>
        <v>#REF!</v>
      </c>
      <c r="M2412" s="30" t="e">
        <f t="shared" si="84"/>
        <v>#REF!</v>
      </c>
    </row>
    <row r="2413" spans="1:13" hidden="1">
      <c r="A2413" s="11">
        <v>2512</v>
      </c>
      <c r="K2413" s="13" t="e">
        <f>VLOOKUP(I2413,#REF!,2,0)</f>
        <v>#REF!</v>
      </c>
      <c r="L2413" s="17" t="e">
        <f>VLOOKUP(I2413,#REF!,6,0)</f>
        <v>#REF!</v>
      </c>
      <c r="M2413" s="30" t="e">
        <f t="shared" si="84"/>
        <v>#REF!</v>
      </c>
    </row>
    <row r="2414" spans="1:13" hidden="1">
      <c r="A2414" s="11">
        <v>2513</v>
      </c>
      <c r="K2414" s="13" t="e">
        <f>VLOOKUP(I2414,#REF!,2,0)</f>
        <v>#REF!</v>
      </c>
      <c r="L2414" s="17" t="e">
        <f>VLOOKUP(I2414,#REF!,6,0)</f>
        <v>#REF!</v>
      </c>
      <c r="M2414" s="30" t="e">
        <f t="shared" si="84"/>
        <v>#REF!</v>
      </c>
    </row>
    <row r="2415" spans="1:13" hidden="1">
      <c r="A2415" s="11">
        <v>2514</v>
      </c>
      <c r="K2415" s="13" t="e">
        <f>VLOOKUP(I2415,#REF!,2,0)</f>
        <v>#REF!</v>
      </c>
      <c r="L2415" s="17" t="e">
        <f>VLOOKUP(I2415,#REF!,6,0)</f>
        <v>#REF!</v>
      </c>
      <c r="M2415" s="30" t="e">
        <f t="shared" si="84"/>
        <v>#REF!</v>
      </c>
    </row>
    <row r="2416" spans="1:13" hidden="1">
      <c r="A2416" s="11">
        <v>2515</v>
      </c>
      <c r="K2416" s="13" t="e">
        <f>VLOOKUP(I2416,#REF!,2,0)</f>
        <v>#REF!</v>
      </c>
      <c r="L2416" s="17" t="e">
        <f>VLOOKUP(I2416,#REF!,6,0)</f>
        <v>#REF!</v>
      </c>
      <c r="M2416" s="30" t="e">
        <f t="shared" si="84"/>
        <v>#REF!</v>
      </c>
    </row>
    <row r="2417" spans="1:13" hidden="1">
      <c r="A2417" s="11">
        <v>2516</v>
      </c>
      <c r="K2417" s="13" t="e">
        <f>VLOOKUP(I2417,#REF!,2,0)</f>
        <v>#REF!</v>
      </c>
      <c r="L2417" s="17" t="e">
        <f>VLOOKUP(I2417,#REF!,6,0)</f>
        <v>#REF!</v>
      </c>
      <c r="M2417" s="30" t="e">
        <f t="shared" si="84"/>
        <v>#REF!</v>
      </c>
    </row>
    <row r="2418" spans="1:13" hidden="1">
      <c r="A2418" s="11">
        <v>2517</v>
      </c>
      <c r="K2418" s="13" t="e">
        <f>VLOOKUP(I2418,#REF!,2,0)</f>
        <v>#REF!</v>
      </c>
      <c r="L2418" s="17" t="e">
        <f>VLOOKUP(I2418,#REF!,6,0)</f>
        <v>#REF!</v>
      </c>
      <c r="M2418" s="30" t="e">
        <f t="shared" si="84"/>
        <v>#REF!</v>
      </c>
    </row>
    <row r="2419" spans="1:13" hidden="1">
      <c r="A2419" s="11">
        <v>2518</v>
      </c>
      <c r="K2419" s="13" t="e">
        <f>VLOOKUP(I2419,#REF!,2,0)</f>
        <v>#REF!</v>
      </c>
      <c r="L2419" s="17" t="e">
        <f>VLOOKUP(I2419,#REF!,6,0)</f>
        <v>#REF!</v>
      </c>
      <c r="M2419" s="30" t="e">
        <f t="shared" si="84"/>
        <v>#REF!</v>
      </c>
    </row>
    <row r="2420" spans="1:13" hidden="1">
      <c r="A2420" s="11">
        <v>2519</v>
      </c>
      <c r="K2420" s="13" t="e">
        <f>VLOOKUP(I2420,#REF!,2,0)</f>
        <v>#REF!</v>
      </c>
      <c r="L2420" s="17" t="e">
        <f>VLOOKUP(I2420,#REF!,6,0)</f>
        <v>#REF!</v>
      </c>
      <c r="M2420" s="30" t="e">
        <f t="shared" si="84"/>
        <v>#REF!</v>
      </c>
    </row>
    <row r="2421" spans="1:13" hidden="1">
      <c r="A2421" s="11">
        <v>2520</v>
      </c>
      <c r="K2421" s="13" t="e">
        <f>VLOOKUP(I2421,#REF!,2,0)</f>
        <v>#REF!</v>
      </c>
      <c r="L2421" s="17" t="e">
        <f>VLOOKUP(I2421,#REF!,6,0)</f>
        <v>#REF!</v>
      </c>
      <c r="M2421" s="30" t="e">
        <f t="shared" si="84"/>
        <v>#REF!</v>
      </c>
    </row>
    <row r="2422" spans="1:13" hidden="1">
      <c r="A2422" s="11">
        <v>2521</v>
      </c>
      <c r="K2422" s="13" t="e">
        <f>VLOOKUP(I2422,#REF!,2,0)</f>
        <v>#REF!</v>
      </c>
      <c r="L2422" s="17" t="e">
        <f>VLOOKUP(I2422,#REF!,6,0)</f>
        <v>#REF!</v>
      </c>
      <c r="M2422" s="30" t="e">
        <f t="shared" si="84"/>
        <v>#REF!</v>
      </c>
    </row>
    <row r="2423" spans="1:13" hidden="1">
      <c r="A2423" s="11">
        <v>2522</v>
      </c>
      <c r="K2423" s="13" t="e">
        <f>VLOOKUP(I2423,#REF!,2,0)</f>
        <v>#REF!</v>
      </c>
      <c r="L2423" s="17" t="e">
        <f>VLOOKUP(I2423,#REF!,6,0)</f>
        <v>#REF!</v>
      </c>
      <c r="M2423" s="30" t="e">
        <f t="shared" si="84"/>
        <v>#REF!</v>
      </c>
    </row>
    <row r="2424" spans="1:13" hidden="1">
      <c r="A2424" s="11">
        <v>2523</v>
      </c>
      <c r="K2424" s="13" t="e">
        <f>VLOOKUP(I2424,#REF!,2,0)</f>
        <v>#REF!</v>
      </c>
      <c r="L2424" s="17" t="e">
        <f>VLOOKUP(I2424,#REF!,6,0)</f>
        <v>#REF!</v>
      </c>
      <c r="M2424" s="30" t="e">
        <f t="shared" si="84"/>
        <v>#REF!</v>
      </c>
    </row>
    <row r="2425" spans="1:13" hidden="1">
      <c r="A2425" s="11">
        <v>2524</v>
      </c>
      <c r="K2425" s="13" t="e">
        <f>VLOOKUP(I2425,#REF!,2,0)</f>
        <v>#REF!</v>
      </c>
      <c r="L2425" s="17" t="e">
        <f>VLOOKUP(I2425,#REF!,6,0)</f>
        <v>#REF!</v>
      </c>
      <c r="M2425" s="30" t="e">
        <f t="shared" si="84"/>
        <v>#REF!</v>
      </c>
    </row>
    <row r="2426" spans="1:13" hidden="1">
      <c r="A2426" s="11">
        <v>2525</v>
      </c>
      <c r="K2426" s="13" t="e">
        <f>VLOOKUP(I2426,#REF!,2,0)</f>
        <v>#REF!</v>
      </c>
      <c r="L2426" s="17" t="e">
        <f>VLOOKUP(I2426,#REF!,6,0)</f>
        <v>#REF!</v>
      </c>
      <c r="M2426" s="30" t="e">
        <f t="shared" si="84"/>
        <v>#REF!</v>
      </c>
    </row>
    <row r="2427" spans="1:13" hidden="1">
      <c r="A2427" s="11">
        <v>2526</v>
      </c>
      <c r="K2427" s="13" t="e">
        <f>VLOOKUP(I2427,#REF!,2,0)</f>
        <v>#REF!</v>
      </c>
      <c r="L2427" s="17" t="e">
        <f>VLOOKUP(I2427,#REF!,6,0)</f>
        <v>#REF!</v>
      </c>
      <c r="M2427" s="30" t="e">
        <f t="shared" si="84"/>
        <v>#REF!</v>
      </c>
    </row>
    <row r="2428" spans="1:13" hidden="1">
      <c r="A2428" s="11">
        <v>2527</v>
      </c>
      <c r="K2428" s="13" t="e">
        <f>VLOOKUP(I2428,#REF!,2,0)</f>
        <v>#REF!</v>
      </c>
      <c r="L2428" s="17" t="e">
        <f>VLOOKUP(I2428,#REF!,6,0)</f>
        <v>#REF!</v>
      </c>
      <c r="M2428" s="30" t="e">
        <f t="shared" si="84"/>
        <v>#REF!</v>
      </c>
    </row>
    <row r="2429" spans="1:13" hidden="1">
      <c r="A2429" s="11">
        <v>2528</v>
      </c>
      <c r="K2429" s="13" t="e">
        <f>VLOOKUP(I2429,#REF!,2,0)</f>
        <v>#REF!</v>
      </c>
      <c r="L2429" s="17" t="e">
        <f>VLOOKUP(I2429,#REF!,6,0)</f>
        <v>#REF!</v>
      </c>
      <c r="M2429" s="30" t="e">
        <f t="shared" si="84"/>
        <v>#REF!</v>
      </c>
    </row>
    <row r="2430" spans="1:13" hidden="1">
      <c r="A2430" s="11">
        <v>2529</v>
      </c>
      <c r="K2430" s="13" t="e">
        <f>VLOOKUP(I2430,#REF!,2,0)</f>
        <v>#REF!</v>
      </c>
      <c r="L2430" s="17" t="e">
        <f>VLOOKUP(I2430,#REF!,6,0)</f>
        <v>#REF!</v>
      </c>
      <c r="M2430" s="30" t="e">
        <f t="shared" si="84"/>
        <v>#REF!</v>
      </c>
    </row>
    <row r="2431" spans="1:13" hidden="1">
      <c r="A2431" s="11">
        <v>2530</v>
      </c>
      <c r="K2431" s="13" t="e">
        <f>VLOOKUP(I2431,#REF!,2,0)</f>
        <v>#REF!</v>
      </c>
      <c r="L2431" s="17" t="e">
        <f>VLOOKUP(I2431,#REF!,6,0)</f>
        <v>#REF!</v>
      </c>
      <c r="M2431" s="30" t="e">
        <f t="shared" si="84"/>
        <v>#REF!</v>
      </c>
    </row>
    <row r="2432" spans="1:13" hidden="1">
      <c r="A2432" s="11">
        <v>2531</v>
      </c>
      <c r="K2432" s="13" t="e">
        <f>VLOOKUP(I2432,#REF!,2,0)</f>
        <v>#REF!</v>
      </c>
      <c r="L2432" s="17" t="e">
        <f>VLOOKUP(I2432,#REF!,6,0)</f>
        <v>#REF!</v>
      </c>
      <c r="M2432" s="30" t="e">
        <f t="shared" si="84"/>
        <v>#REF!</v>
      </c>
    </row>
    <row r="2433" spans="1:13" hidden="1">
      <c r="A2433" s="11">
        <v>2532</v>
      </c>
      <c r="K2433" s="13" t="e">
        <f>VLOOKUP(I2433,#REF!,2,0)</f>
        <v>#REF!</v>
      </c>
      <c r="L2433" s="17" t="e">
        <f>VLOOKUP(I2433,#REF!,6,0)</f>
        <v>#REF!</v>
      </c>
      <c r="M2433" s="30" t="e">
        <f t="shared" si="84"/>
        <v>#REF!</v>
      </c>
    </row>
    <row r="2434" spans="1:13" hidden="1">
      <c r="A2434" s="11">
        <v>2533</v>
      </c>
      <c r="K2434" s="13" t="e">
        <f>VLOOKUP(I2434,#REF!,2,0)</f>
        <v>#REF!</v>
      </c>
      <c r="L2434" s="17" t="e">
        <f>VLOOKUP(I2434,#REF!,6,0)</f>
        <v>#REF!</v>
      </c>
      <c r="M2434" s="30" t="e">
        <f t="shared" si="84"/>
        <v>#REF!</v>
      </c>
    </row>
    <row r="2435" spans="1:13" hidden="1">
      <c r="A2435" s="11">
        <v>2534</v>
      </c>
      <c r="K2435" s="13" t="e">
        <f>VLOOKUP(I2435,#REF!,2,0)</f>
        <v>#REF!</v>
      </c>
      <c r="L2435" s="17" t="e">
        <f>VLOOKUP(I2435,#REF!,6,0)</f>
        <v>#REF!</v>
      </c>
      <c r="M2435" s="30" t="e">
        <f t="shared" si="84"/>
        <v>#REF!</v>
      </c>
    </row>
    <row r="2436" spans="1:13" hidden="1">
      <c r="A2436" s="11">
        <v>2535</v>
      </c>
      <c r="K2436" s="13" t="e">
        <f>VLOOKUP(I2436,#REF!,2,0)</f>
        <v>#REF!</v>
      </c>
      <c r="L2436" s="17" t="e">
        <f>VLOOKUP(I2436,#REF!,6,0)</f>
        <v>#REF!</v>
      </c>
      <c r="M2436" s="30" t="e">
        <f t="shared" si="84"/>
        <v>#REF!</v>
      </c>
    </row>
    <row r="2437" spans="1:13" hidden="1">
      <c r="A2437" s="11">
        <v>2536</v>
      </c>
      <c r="K2437" s="13" t="e">
        <f>VLOOKUP(I2437,#REF!,2,0)</f>
        <v>#REF!</v>
      </c>
      <c r="L2437" s="17" t="e">
        <f>VLOOKUP(I2437,#REF!,6,0)</f>
        <v>#REF!</v>
      </c>
      <c r="M2437" s="30" t="e">
        <f t="shared" si="84"/>
        <v>#REF!</v>
      </c>
    </row>
    <row r="2438" spans="1:13" hidden="1">
      <c r="A2438" s="11">
        <v>2537</v>
      </c>
      <c r="K2438" s="13" t="e">
        <f>VLOOKUP(I2438,#REF!,2,0)</f>
        <v>#REF!</v>
      </c>
      <c r="L2438" s="17" t="e">
        <f>VLOOKUP(I2438,#REF!,6,0)</f>
        <v>#REF!</v>
      </c>
      <c r="M2438" s="30" t="e">
        <f t="shared" si="84"/>
        <v>#REF!</v>
      </c>
    </row>
    <row r="2439" spans="1:13" hidden="1">
      <c r="A2439" s="11">
        <v>2538</v>
      </c>
      <c r="K2439" s="13" t="e">
        <f>VLOOKUP(I2439,#REF!,2,0)</f>
        <v>#REF!</v>
      </c>
      <c r="L2439" s="17" t="e">
        <f>VLOOKUP(I2439,#REF!,6,0)</f>
        <v>#REF!</v>
      </c>
      <c r="M2439" s="30" t="e">
        <f t="shared" si="84"/>
        <v>#REF!</v>
      </c>
    </row>
    <row r="2440" spans="1:13" hidden="1">
      <c r="A2440" s="11">
        <v>2539</v>
      </c>
      <c r="K2440" s="13" t="e">
        <f>VLOOKUP(I2440,#REF!,2,0)</f>
        <v>#REF!</v>
      </c>
      <c r="L2440" s="17" t="e">
        <f>VLOOKUP(I2440,#REF!,6,0)</f>
        <v>#REF!</v>
      </c>
      <c r="M2440" s="30" t="e">
        <f t="shared" si="84"/>
        <v>#REF!</v>
      </c>
    </row>
    <row r="2441" spans="1:13" hidden="1">
      <c r="A2441" s="11">
        <v>2540</v>
      </c>
      <c r="K2441" s="13" t="e">
        <f>VLOOKUP(I2441,#REF!,2,0)</f>
        <v>#REF!</v>
      </c>
      <c r="L2441" s="17" t="e">
        <f>VLOOKUP(I2441,#REF!,6,0)</f>
        <v>#REF!</v>
      </c>
      <c r="M2441" s="30" t="e">
        <f t="shared" si="84"/>
        <v>#REF!</v>
      </c>
    </row>
    <row r="2442" spans="1:13" hidden="1">
      <c r="A2442" s="11">
        <v>2541</v>
      </c>
      <c r="K2442" s="13" t="e">
        <f>VLOOKUP(I2442,#REF!,2,0)</f>
        <v>#REF!</v>
      </c>
      <c r="L2442" s="17" t="e">
        <f>VLOOKUP(I2442,#REF!,6,0)</f>
        <v>#REF!</v>
      </c>
      <c r="M2442" s="30" t="e">
        <f t="shared" si="84"/>
        <v>#REF!</v>
      </c>
    </row>
    <row r="2443" spans="1:13" hidden="1">
      <c r="A2443" s="11">
        <v>2542</v>
      </c>
      <c r="K2443" s="13" t="e">
        <f>VLOOKUP(I2443,#REF!,2,0)</f>
        <v>#REF!</v>
      </c>
      <c r="L2443" s="17" t="e">
        <f>VLOOKUP(I2443,#REF!,6,0)</f>
        <v>#REF!</v>
      </c>
      <c r="M2443" s="30" t="e">
        <f t="shared" si="84"/>
        <v>#REF!</v>
      </c>
    </row>
    <row r="2444" spans="1:13" hidden="1">
      <c r="A2444" s="11">
        <v>2543</v>
      </c>
      <c r="K2444" s="13" t="e">
        <f>VLOOKUP(I2444,#REF!,2,0)</f>
        <v>#REF!</v>
      </c>
      <c r="L2444" s="17" t="e">
        <f>VLOOKUP(I2444,#REF!,6,0)</f>
        <v>#REF!</v>
      </c>
      <c r="M2444" s="30" t="e">
        <f t="shared" si="84"/>
        <v>#REF!</v>
      </c>
    </row>
    <row r="2445" spans="1:13" hidden="1">
      <c r="A2445" s="11">
        <v>2544</v>
      </c>
      <c r="K2445" s="13" t="e">
        <f>VLOOKUP(I2445,#REF!,2,0)</f>
        <v>#REF!</v>
      </c>
      <c r="L2445" s="17" t="e">
        <f>VLOOKUP(I2445,#REF!,6,0)</f>
        <v>#REF!</v>
      </c>
      <c r="M2445" s="30" t="e">
        <f t="shared" si="84"/>
        <v>#REF!</v>
      </c>
    </row>
    <row r="2446" spans="1:13" hidden="1">
      <c r="A2446" s="11">
        <v>2545</v>
      </c>
      <c r="K2446" s="13" t="e">
        <f>VLOOKUP(I2446,#REF!,2,0)</f>
        <v>#REF!</v>
      </c>
      <c r="L2446" s="17" t="e">
        <f>VLOOKUP(I2446,#REF!,6,0)</f>
        <v>#REF!</v>
      </c>
      <c r="M2446" s="30" t="e">
        <f t="shared" si="84"/>
        <v>#REF!</v>
      </c>
    </row>
    <row r="2447" spans="1:13" hidden="1">
      <c r="A2447" s="11">
        <v>2546</v>
      </c>
      <c r="K2447" s="13" t="e">
        <f>VLOOKUP(I2447,#REF!,2,0)</f>
        <v>#REF!</v>
      </c>
      <c r="L2447" s="17" t="e">
        <f>VLOOKUP(I2447,#REF!,6,0)</f>
        <v>#REF!</v>
      </c>
      <c r="M2447" s="30" t="e">
        <f t="shared" si="84"/>
        <v>#REF!</v>
      </c>
    </row>
    <row r="2448" spans="1:13" hidden="1">
      <c r="A2448" s="11">
        <v>2547</v>
      </c>
      <c r="K2448" s="13" t="e">
        <f>VLOOKUP(I2448,#REF!,2,0)</f>
        <v>#REF!</v>
      </c>
      <c r="L2448" s="17" t="e">
        <f>VLOOKUP(I2448,#REF!,6,0)</f>
        <v>#REF!</v>
      </c>
      <c r="M2448" s="30" t="e">
        <f t="shared" si="84"/>
        <v>#REF!</v>
      </c>
    </row>
    <row r="2449" spans="1:13" hidden="1">
      <c r="A2449" s="11">
        <v>2548</v>
      </c>
      <c r="K2449" s="13" t="e">
        <f>VLOOKUP(I2449,#REF!,2,0)</f>
        <v>#REF!</v>
      </c>
      <c r="L2449" s="17" t="e">
        <f>VLOOKUP(I2449,#REF!,6,0)</f>
        <v>#REF!</v>
      </c>
      <c r="M2449" s="30" t="e">
        <f t="shared" ref="M2449:M2516" si="85">J2449*L2449</f>
        <v>#REF!</v>
      </c>
    </row>
    <row r="2450" spans="1:13" hidden="1">
      <c r="A2450" s="11">
        <v>2549</v>
      </c>
      <c r="K2450" s="13" t="e">
        <f>VLOOKUP(I2450,#REF!,2,0)</f>
        <v>#REF!</v>
      </c>
      <c r="L2450" s="17" t="e">
        <f>VLOOKUP(I2450,#REF!,6,0)</f>
        <v>#REF!</v>
      </c>
      <c r="M2450" s="30" t="e">
        <f t="shared" si="85"/>
        <v>#REF!</v>
      </c>
    </row>
    <row r="2451" spans="1:13" hidden="1">
      <c r="A2451" s="11">
        <v>2550</v>
      </c>
      <c r="K2451" s="13" t="e">
        <f>VLOOKUP(I2451,#REF!,2,0)</f>
        <v>#REF!</v>
      </c>
      <c r="L2451" s="17" t="e">
        <f>VLOOKUP(I2451,#REF!,6,0)</f>
        <v>#REF!</v>
      </c>
      <c r="M2451" s="30" t="e">
        <f t="shared" si="85"/>
        <v>#REF!</v>
      </c>
    </row>
    <row r="2452" spans="1:13" hidden="1">
      <c r="A2452" s="11">
        <v>2551</v>
      </c>
      <c r="K2452" s="13" t="e">
        <f>VLOOKUP(I2452,#REF!,2,0)</f>
        <v>#REF!</v>
      </c>
      <c r="L2452" s="17" t="e">
        <f>VLOOKUP(I2452,#REF!,6,0)</f>
        <v>#REF!</v>
      </c>
      <c r="M2452" s="30" t="e">
        <f t="shared" si="85"/>
        <v>#REF!</v>
      </c>
    </row>
    <row r="2453" spans="1:13" hidden="1">
      <c r="A2453" s="11">
        <v>2552</v>
      </c>
      <c r="K2453" s="13" t="e">
        <f>VLOOKUP(I2453,#REF!,2,0)</f>
        <v>#REF!</v>
      </c>
      <c r="L2453" s="17" t="e">
        <f>VLOOKUP(I2453,#REF!,6,0)</f>
        <v>#REF!</v>
      </c>
      <c r="M2453" s="30" t="e">
        <f t="shared" si="85"/>
        <v>#REF!</v>
      </c>
    </row>
    <row r="2454" spans="1:13" hidden="1">
      <c r="A2454" s="11">
        <v>2553</v>
      </c>
      <c r="K2454" s="13" t="e">
        <f>VLOOKUP(I2454,#REF!,2,0)</f>
        <v>#REF!</v>
      </c>
      <c r="L2454" s="17" t="e">
        <f>VLOOKUP(I2454,#REF!,6,0)</f>
        <v>#REF!</v>
      </c>
      <c r="M2454" s="30" t="e">
        <f t="shared" si="85"/>
        <v>#REF!</v>
      </c>
    </row>
    <row r="2455" spans="1:13" hidden="1">
      <c r="A2455" s="11">
        <v>2554</v>
      </c>
      <c r="K2455" s="13" t="e">
        <f>VLOOKUP(I2455,#REF!,2,0)</f>
        <v>#REF!</v>
      </c>
      <c r="L2455" s="17" t="e">
        <f>VLOOKUP(I2455,#REF!,6,0)</f>
        <v>#REF!</v>
      </c>
      <c r="M2455" s="30" t="e">
        <f t="shared" si="85"/>
        <v>#REF!</v>
      </c>
    </row>
    <row r="2456" spans="1:13" hidden="1">
      <c r="A2456" s="11">
        <v>2555</v>
      </c>
      <c r="K2456" s="13" t="e">
        <f>VLOOKUP(I2456,#REF!,2,0)</f>
        <v>#REF!</v>
      </c>
      <c r="L2456" s="17" t="e">
        <f>VLOOKUP(I2456,#REF!,6,0)</f>
        <v>#REF!</v>
      </c>
      <c r="M2456" s="30" t="e">
        <f t="shared" si="85"/>
        <v>#REF!</v>
      </c>
    </row>
    <row r="2457" spans="1:13" hidden="1">
      <c r="A2457" s="11">
        <v>2556</v>
      </c>
      <c r="K2457" s="13" t="e">
        <f>VLOOKUP(I2457,#REF!,2,0)</f>
        <v>#REF!</v>
      </c>
      <c r="L2457" s="17" t="e">
        <f>VLOOKUP(I2457,#REF!,6,0)</f>
        <v>#REF!</v>
      </c>
      <c r="M2457" s="30" t="e">
        <f t="shared" si="85"/>
        <v>#REF!</v>
      </c>
    </row>
    <row r="2458" spans="1:13" hidden="1">
      <c r="A2458" s="11">
        <v>2557</v>
      </c>
      <c r="K2458" s="13" t="e">
        <f>VLOOKUP(I2458,#REF!,2,0)</f>
        <v>#REF!</v>
      </c>
      <c r="L2458" s="17" t="e">
        <f>VLOOKUP(I2458,#REF!,6,0)</f>
        <v>#REF!</v>
      </c>
      <c r="M2458" s="30" t="e">
        <f t="shared" si="85"/>
        <v>#REF!</v>
      </c>
    </row>
    <row r="2459" spans="1:13" hidden="1">
      <c r="A2459" s="11">
        <v>2558</v>
      </c>
      <c r="K2459" s="13" t="e">
        <f>VLOOKUP(I2459,#REF!,2,0)</f>
        <v>#REF!</v>
      </c>
      <c r="L2459" s="17" t="e">
        <f>VLOOKUP(I2459,#REF!,6,0)</f>
        <v>#REF!</v>
      </c>
      <c r="M2459" s="30" t="e">
        <f t="shared" si="85"/>
        <v>#REF!</v>
      </c>
    </row>
    <row r="2460" spans="1:13" hidden="1">
      <c r="A2460" s="11">
        <v>2559</v>
      </c>
      <c r="K2460" s="13" t="e">
        <f>VLOOKUP(I2460,#REF!,2,0)</f>
        <v>#REF!</v>
      </c>
      <c r="L2460" s="17" t="e">
        <f>VLOOKUP(I2460,#REF!,6,0)</f>
        <v>#REF!</v>
      </c>
      <c r="M2460" s="30" t="e">
        <f t="shared" si="85"/>
        <v>#REF!</v>
      </c>
    </row>
    <row r="2461" spans="1:13" hidden="1">
      <c r="A2461" s="11">
        <v>2560</v>
      </c>
      <c r="K2461" s="13" t="e">
        <f>VLOOKUP(I2461,#REF!,2,0)</f>
        <v>#REF!</v>
      </c>
      <c r="L2461" s="17" t="e">
        <f>VLOOKUP(I2461,#REF!,6,0)</f>
        <v>#REF!</v>
      </c>
      <c r="M2461" s="30" t="e">
        <f t="shared" si="85"/>
        <v>#REF!</v>
      </c>
    </row>
    <row r="2462" spans="1:13" hidden="1">
      <c r="A2462" s="11">
        <v>2561</v>
      </c>
      <c r="K2462" s="13" t="e">
        <f>VLOOKUP(I2462,#REF!,2,0)</f>
        <v>#REF!</v>
      </c>
      <c r="L2462" s="17" t="e">
        <f>VLOOKUP(I2462,#REF!,6,0)</f>
        <v>#REF!</v>
      </c>
      <c r="M2462" s="30" t="e">
        <f t="shared" si="85"/>
        <v>#REF!</v>
      </c>
    </row>
    <row r="2463" spans="1:13" hidden="1">
      <c r="A2463" s="11">
        <v>2562</v>
      </c>
      <c r="K2463" s="13" t="e">
        <f>VLOOKUP(I2463,#REF!,2,0)</f>
        <v>#REF!</v>
      </c>
      <c r="L2463" s="17" t="e">
        <f>VLOOKUP(I2463,#REF!,6,0)</f>
        <v>#REF!</v>
      </c>
      <c r="M2463" s="30" t="e">
        <f t="shared" si="85"/>
        <v>#REF!</v>
      </c>
    </row>
    <row r="2464" spans="1:13" hidden="1">
      <c r="A2464" s="11">
        <v>2563</v>
      </c>
      <c r="K2464" s="13" t="e">
        <f>VLOOKUP(I2464,#REF!,2,0)</f>
        <v>#REF!</v>
      </c>
      <c r="L2464" s="17" t="e">
        <f>VLOOKUP(I2464,#REF!,6,0)</f>
        <v>#REF!</v>
      </c>
      <c r="M2464" s="30" t="e">
        <f t="shared" si="85"/>
        <v>#REF!</v>
      </c>
    </row>
    <row r="2465" spans="1:17" hidden="1">
      <c r="A2465" s="11">
        <v>2564</v>
      </c>
      <c r="K2465" s="13" t="e">
        <f>VLOOKUP(I2465,#REF!,2,0)</f>
        <v>#REF!</v>
      </c>
      <c r="L2465" s="17" t="e">
        <f>VLOOKUP(I2465,#REF!,6,0)</f>
        <v>#REF!</v>
      </c>
      <c r="M2465" s="30" t="e">
        <f t="shared" si="85"/>
        <v>#REF!</v>
      </c>
    </row>
    <row r="2466" spans="1:17" hidden="1">
      <c r="A2466" s="11">
        <v>2565</v>
      </c>
      <c r="K2466" s="13" t="e">
        <f>VLOOKUP(I2466,#REF!,2,0)</f>
        <v>#REF!</v>
      </c>
      <c r="L2466" s="17" t="e">
        <f>VLOOKUP(I2466,#REF!,6,0)</f>
        <v>#REF!</v>
      </c>
      <c r="M2466" s="30" t="e">
        <f>J2466*L2466</f>
        <v>#REF!</v>
      </c>
    </row>
    <row r="2467" spans="1:17" hidden="1">
      <c r="A2467" s="11">
        <v>2566</v>
      </c>
      <c r="K2467" s="13" t="e">
        <f>VLOOKUP(I2467,#REF!,2,0)</f>
        <v>#REF!</v>
      </c>
      <c r="L2467" s="17" t="e">
        <f>VLOOKUP(I2467,#REF!,6,0)</f>
        <v>#REF!</v>
      </c>
      <c r="M2467" s="30" t="e">
        <f>J2467*L2467</f>
        <v>#REF!</v>
      </c>
    </row>
    <row r="2468" spans="1:17" hidden="1">
      <c r="A2468" s="11">
        <v>2567</v>
      </c>
      <c r="K2468" s="13" t="e">
        <f>VLOOKUP(I2468,#REF!,2,0)</f>
        <v>#REF!</v>
      </c>
      <c r="L2468" s="17" t="e">
        <f>VLOOKUP(I2468,#REF!,6,0)</f>
        <v>#REF!</v>
      </c>
      <c r="M2468" s="30" t="e">
        <f>J2468*L2468</f>
        <v>#REF!</v>
      </c>
    </row>
    <row r="2469" spans="1:17" hidden="1">
      <c r="A2469" s="11">
        <v>2568</v>
      </c>
      <c r="K2469" s="13" t="e">
        <f>VLOOKUP(I2469,#REF!,2,0)</f>
        <v>#REF!</v>
      </c>
      <c r="L2469" s="17" t="e">
        <f>VLOOKUP(I2469,#REF!,6,0)</f>
        <v>#REF!</v>
      </c>
      <c r="M2469" s="30" t="e">
        <f>J2469*L2469</f>
        <v>#REF!</v>
      </c>
    </row>
    <row r="2470" spans="1:17" ht="15" hidden="1">
      <c r="A2470" s="11">
        <v>2569</v>
      </c>
      <c r="D2470"/>
      <c r="K2470" s="13" t="e">
        <f>VLOOKUP(I2470,#REF!,2,0)</f>
        <v>#REF!</v>
      </c>
      <c r="L2470" s="17" t="e">
        <f>VLOOKUP(I2470,#REF!,6,0)</f>
        <v>#REF!</v>
      </c>
      <c r="M2470" s="30" t="e">
        <f t="shared" si="85"/>
        <v>#REF!</v>
      </c>
    </row>
    <row r="2471" spans="1:17" ht="15" hidden="1">
      <c r="A2471" s="11">
        <v>2570</v>
      </c>
      <c r="D2471"/>
      <c r="K2471" s="13" t="e">
        <f>VLOOKUP(I2471,#REF!,2,0)</f>
        <v>#REF!</v>
      </c>
      <c r="L2471" s="17" t="e">
        <f>VLOOKUP(I2471,#REF!,6,0)</f>
        <v>#REF!</v>
      </c>
      <c r="M2471" s="30" t="e">
        <f t="shared" si="85"/>
        <v>#REF!</v>
      </c>
    </row>
    <row r="2472" spans="1:17" ht="15" hidden="1">
      <c r="A2472" s="11">
        <v>2571</v>
      </c>
      <c r="D2472"/>
      <c r="K2472" s="13" t="e">
        <f>VLOOKUP(I2472,#REF!,2,0)</f>
        <v>#REF!</v>
      </c>
      <c r="L2472" s="17" t="e">
        <f>VLOOKUP(I2472,#REF!,6,0)</f>
        <v>#REF!</v>
      </c>
      <c r="M2472" s="30" t="e">
        <f t="shared" si="85"/>
        <v>#REF!</v>
      </c>
    </row>
    <row r="2473" spans="1:17" ht="15" hidden="1">
      <c r="A2473" s="11">
        <v>2572</v>
      </c>
      <c r="D2473"/>
      <c r="K2473" s="13" t="e">
        <f>VLOOKUP(I2473,#REF!,2,0)</f>
        <v>#REF!</v>
      </c>
      <c r="L2473" s="17" t="e">
        <f>VLOOKUP(I2473,#REF!,6,0)</f>
        <v>#REF!</v>
      </c>
      <c r="M2473" s="30" t="e">
        <f t="shared" si="85"/>
        <v>#REF!</v>
      </c>
    </row>
    <row r="2474" spans="1:17" ht="15" hidden="1">
      <c r="A2474" s="11">
        <v>2573</v>
      </c>
      <c r="D2474"/>
      <c r="K2474" s="13" t="e">
        <f>VLOOKUP(I2474,#REF!,2,0)</f>
        <v>#REF!</v>
      </c>
      <c r="L2474" s="17" t="e">
        <f>VLOOKUP(I2474,#REF!,6,0)</f>
        <v>#REF!</v>
      </c>
      <c r="M2474" s="30" t="e">
        <f t="shared" si="85"/>
        <v>#REF!</v>
      </c>
    </row>
    <row r="2475" spans="1:17" s="189" customFormat="1" ht="15" hidden="1">
      <c r="A2475" s="11">
        <v>2574</v>
      </c>
      <c r="B2475" s="12"/>
      <c r="C2475" s="14"/>
      <c r="D2475"/>
      <c r="E2475" s="15"/>
      <c r="F2475" s="19"/>
      <c r="G2475" s="19"/>
      <c r="H2475" s="11"/>
      <c r="I2475" s="11"/>
      <c r="J2475" s="11"/>
      <c r="K2475" s="13" t="e">
        <f>VLOOKUP(I2475,#REF!,2,0)</f>
        <v>#REF!</v>
      </c>
      <c r="L2475" s="17" t="e">
        <f>VLOOKUP(I2475,#REF!,6,0)</f>
        <v>#REF!</v>
      </c>
      <c r="M2475" s="30" t="e">
        <f t="shared" si="85"/>
        <v>#REF!</v>
      </c>
      <c r="N2475" s="19"/>
      <c r="O2475" s="19"/>
      <c r="P2475" s="129"/>
      <c r="Q2475" s="19"/>
    </row>
    <row r="2476" spans="1:17" ht="15" hidden="1">
      <c r="A2476" s="11">
        <v>2575</v>
      </c>
      <c r="D2476"/>
      <c r="K2476" s="13" t="e">
        <f>VLOOKUP(I2476,#REF!,2,0)</f>
        <v>#REF!</v>
      </c>
      <c r="L2476" s="17" t="e">
        <f>VLOOKUP(I2476,#REF!,6,0)</f>
        <v>#REF!</v>
      </c>
      <c r="M2476" s="30" t="e">
        <f t="shared" si="85"/>
        <v>#REF!</v>
      </c>
    </row>
    <row r="2477" spans="1:17" ht="15" hidden="1">
      <c r="A2477" s="11">
        <v>2576</v>
      </c>
      <c r="D2477"/>
      <c r="K2477" s="13" t="e">
        <f>VLOOKUP(I2477,#REF!,2,0)</f>
        <v>#REF!</v>
      </c>
      <c r="L2477" s="17" t="e">
        <f>VLOOKUP(I2477,#REF!,6,0)</f>
        <v>#REF!</v>
      </c>
      <c r="M2477" s="30" t="e">
        <f t="shared" si="85"/>
        <v>#REF!</v>
      </c>
    </row>
    <row r="2478" spans="1:17" ht="15" hidden="1">
      <c r="A2478" s="11">
        <v>2577</v>
      </c>
      <c r="D2478"/>
      <c r="K2478" s="13" t="e">
        <f>VLOOKUP(I2478,#REF!,2,0)</f>
        <v>#REF!</v>
      </c>
      <c r="L2478" s="17" t="e">
        <f>VLOOKUP(I2478,#REF!,6,0)</f>
        <v>#REF!</v>
      </c>
      <c r="M2478" s="30" t="e">
        <f t="shared" si="85"/>
        <v>#REF!</v>
      </c>
    </row>
    <row r="2479" spans="1:17" ht="15" hidden="1">
      <c r="A2479" s="11">
        <v>2578</v>
      </c>
      <c r="D2479"/>
      <c r="K2479" s="13" t="e">
        <f>VLOOKUP(I2479,#REF!,2,0)</f>
        <v>#REF!</v>
      </c>
      <c r="L2479" s="17" t="e">
        <f>VLOOKUP(I2479,#REF!,6,0)</f>
        <v>#REF!</v>
      </c>
      <c r="M2479" s="30" t="e">
        <f t="shared" si="85"/>
        <v>#REF!</v>
      </c>
    </row>
    <row r="2480" spans="1:17" ht="15" hidden="1">
      <c r="A2480" s="11">
        <v>2579</v>
      </c>
      <c r="D2480"/>
      <c r="K2480" s="13" t="e">
        <f>VLOOKUP(I2480,#REF!,2,0)</f>
        <v>#REF!</v>
      </c>
      <c r="L2480" s="17" t="e">
        <f>VLOOKUP(I2480,#REF!,6,0)</f>
        <v>#REF!</v>
      </c>
      <c r="M2480" s="30" t="e">
        <f t="shared" si="85"/>
        <v>#REF!</v>
      </c>
    </row>
    <row r="2481" spans="1:13" ht="15" hidden="1">
      <c r="A2481" s="11">
        <v>2580</v>
      </c>
      <c r="D2481"/>
      <c r="K2481" s="13" t="e">
        <f>VLOOKUP(I2481,#REF!,2,0)</f>
        <v>#REF!</v>
      </c>
      <c r="L2481" s="17" t="e">
        <f>VLOOKUP(I2481,#REF!,6,0)</f>
        <v>#REF!</v>
      </c>
      <c r="M2481" s="30" t="e">
        <f t="shared" si="85"/>
        <v>#REF!</v>
      </c>
    </row>
    <row r="2482" spans="1:13" ht="15" hidden="1">
      <c r="A2482" s="11">
        <v>2581</v>
      </c>
      <c r="D2482"/>
      <c r="K2482" s="13" t="e">
        <f>VLOOKUP(I2482,#REF!,2,0)</f>
        <v>#REF!</v>
      </c>
      <c r="L2482" s="17" t="e">
        <f>VLOOKUP(I2482,#REF!,6,0)</f>
        <v>#REF!</v>
      </c>
      <c r="M2482" s="30" t="e">
        <f t="shared" si="85"/>
        <v>#REF!</v>
      </c>
    </row>
    <row r="2483" spans="1:13" ht="15" hidden="1">
      <c r="A2483" s="11">
        <v>2582</v>
      </c>
      <c r="D2483"/>
      <c r="K2483" s="13" t="e">
        <f>VLOOKUP(I2483,#REF!,2,0)</f>
        <v>#REF!</v>
      </c>
      <c r="L2483" s="17" t="e">
        <f>VLOOKUP(I2483,#REF!,6,0)</f>
        <v>#REF!</v>
      </c>
      <c r="M2483" s="30" t="e">
        <f t="shared" si="85"/>
        <v>#REF!</v>
      </c>
    </row>
    <row r="2484" spans="1:13" ht="15" hidden="1">
      <c r="A2484" s="11">
        <v>2583</v>
      </c>
      <c r="D2484"/>
      <c r="K2484" s="13" t="e">
        <f>VLOOKUP(I2484,#REF!,2,0)</f>
        <v>#REF!</v>
      </c>
      <c r="L2484" s="17" t="e">
        <f>VLOOKUP(I2484,#REF!,6,0)</f>
        <v>#REF!</v>
      </c>
      <c r="M2484" s="30" t="e">
        <f t="shared" si="85"/>
        <v>#REF!</v>
      </c>
    </row>
    <row r="2485" spans="1:13" ht="15" hidden="1">
      <c r="A2485" s="11">
        <v>2584</v>
      </c>
      <c r="D2485"/>
      <c r="K2485" s="13" t="e">
        <f>VLOOKUP(I2485,#REF!,2,0)</f>
        <v>#REF!</v>
      </c>
      <c r="L2485" s="17" t="e">
        <f>VLOOKUP(I2485,#REF!,6,0)</f>
        <v>#REF!</v>
      </c>
      <c r="M2485" s="30" t="e">
        <f t="shared" si="85"/>
        <v>#REF!</v>
      </c>
    </row>
    <row r="2486" spans="1:13" ht="15" hidden="1">
      <c r="A2486" s="11">
        <v>2585</v>
      </c>
      <c r="D2486"/>
      <c r="K2486" s="13" t="e">
        <f>VLOOKUP(I2486,#REF!,2,0)</f>
        <v>#REF!</v>
      </c>
      <c r="L2486" s="17" t="e">
        <f>VLOOKUP(I2486,#REF!,6,0)</f>
        <v>#REF!</v>
      </c>
      <c r="M2486" s="30" t="e">
        <f t="shared" si="85"/>
        <v>#REF!</v>
      </c>
    </row>
    <row r="2487" spans="1:13" ht="15" hidden="1">
      <c r="A2487" s="11">
        <v>2586</v>
      </c>
      <c r="D2487"/>
      <c r="K2487" s="13" t="e">
        <f>VLOOKUP(I2487,#REF!,2,0)</f>
        <v>#REF!</v>
      </c>
      <c r="L2487" s="17" t="e">
        <f>VLOOKUP(I2487,#REF!,6,0)</f>
        <v>#REF!</v>
      </c>
      <c r="M2487" s="30" t="e">
        <f t="shared" si="85"/>
        <v>#REF!</v>
      </c>
    </row>
    <row r="2488" spans="1:13" ht="15" hidden="1">
      <c r="A2488" s="11">
        <v>2587</v>
      </c>
      <c r="D2488"/>
      <c r="K2488" s="13" t="e">
        <f>VLOOKUP(I2488,#REF!,2,0)</f>
        <v>#REF!</v>
      </c>
      <c r="L2488" s="17" t="e">
        <f>VLOOKUP(I2488,#REF!,6,0)</f>
        <v>#REF!</v>
      </c>
      <c r="M2488" s="30" t="e">
        <f t="shared" si="85"/>
        <v>#REF!</v>
      </c>
    </row>
    <row r="2489" spans="1:13" ht="15" hidden="1">
      <c r="A2489" s="11">
        <v>2588</v>
      </c>
      <c r="D2489"/>
      <c r="K2489" s="13" t="e">
        <f>VLOOKUP(I2489,#REF!,2,0)</f>
        <v>#REF!</v>
      </c>
      <c r="L2489" s="17" t="e">
        <f>VLOOKUP(I2489,#REF!,6,0)</f>
        <v>#REF!</v>
      </c>
      <c r="M2489" s="30" t="e">
        <f t="shared" si="85"/>
        <v>#REF!</v>
      </c>
    </row>
    <row r="2490" spans="1:13" ht="15" hidden="1">
      <c r="A2490" s="11">
        <v>2589</v>
      </c>
      <c r="D2490"/>
      <c r="K2490" s="13" t="e">
        <f>VLOOKUP(I2490,#REF!,2,0)</f>
        <v>#REF!</v>
      </c>
      <c r="L2490" s="17" t="e">
        <f>VLOOKUP(I2490,#REF!,6,0)</f>
        <v>#REF!</v>
      </c>
      <c r="M2490" s="30" t="e">
        <f t="shared" si="85"/>
        <v>#REF!</v>
      </c>
    </row>
    <row r="2491" spans="1:13" ht="15" hidden="1">
      <c r="A2491" s="11">
        <v>2590</v>
      </c>
      <c r="D2491"/>
      <c r="K2491" s="13" t="e">
        <f>VLOOKUP(I2491,#REF!,2,0)</f>
        <v>#REF!</v>
      </c>
      <c r="L2491" s="17" t="e">
        <f>VLOOKUP(I2491,#REF!,6,0)</f>
        <v>#REF!</v>
      </c>
      <c r="M2491" s="30" t="e">
        <f t="shared" si="85"/>
        <v>#REF!</v>
      </c>
    </row>
    <row r="2492" spans="1:13" ht="15" hidden="1">
      <c r="A2492" s="11">
        <v>2591</v>
      </c>
      <c r="D2492"/>
      <c r="K2492" s="13" t="e">
        <f>VLOOKUP(I2492,#REF!,2,0)</f>
        <v>#REF!</v>
      </c>
      <c r="L2492" s="17" t="e">
        <f>VLOOKUP(I2492,#REF!,6,0)</f>
        <v>#REF!</v>
      </c>
      <c r="M2492" s="30" t="e">
        <f t="shared" si="85"/>
        <v>#REF!</v>
      </c>
    </row>
    <row r="2493" spans="1:13" ht="15" hidden="1">
      <c r="A2493" s="11">
        <v>2592</v>
      </c>
      <c r="D2493"/>
      <c r="K2493" s="13" t="e">
        <f>VLOOKUP(I2493,#REF!,2,0)</f>
        <v>#REF!</v>
      </c>
      <c r="L2493" s="17" t="e">
        <f>VLOOKUP(I2493,#REF!,6,0)</f>
        <v>#REF!</v>
      </c>
      <c r="M2493" s="30" t="e">
        <f t="shared" si="85"/>
        <v>#REF!</v>
      </c>
    </row>
    <row r="2494" spans="1:13" ht="15" hidden="1">
      <c r="A2494" s="11">
        <v>2593</v>
      </c>
      <c r="D2494"/>
      <c r="K2494" s="13" t="e">
        <f>VLOOKUP(I2494,#REF!,2,0)</f>
        <v>#REF!</v>
      </c>
      <c r="L2494" s="17" t="e">
        <f>VLOOKUP(I2494,#REF!,6,0)</f>
        <v>#REF!</v>
      </c>
      <c r="M2494" s="30" t="e">
        <f t="shared" si="85"/>
        <v>#REF!</v>
      </c>
    </row>
    <row r="2495" spans="1:13" ht="15" hidden="1">
      <c r="A2495" s="11">
        <v>2594</v>
      </c>
      <c r="D2495"/>
      <c r="K2495" s="13" t="e">
        <f>VLOOKUP(I2495,#REF!,2,0)</f>
        <v>#REF!</v>
      </c>
      <c r="L2495" s="17" t="e">
        <f>VLOOKUP(I2495,#REF!,6,0)</f>
        <v>#REF!</v>
      </c>
      <c r="M2495" s="30" t="e">
        <f t="shared" si="85"/>
        <v>#REF!</v>
      </c>
    </row>
    <row r="2496" spans="1:13" ht="15" hidden="1">
      <c r="A2496" s="11">
        <v>2595</v>
      </c>
      <c r="D2496"/>
      <c r="K2496" s="13" t="e">
        <f>VLOOKUP(I2496,#REF!,2,0)</f>
        <v>#REF!</v>
      </c>
      <c r="L2496" s="17" t="e">
        <f>VLOOKUP(I2496,#REF!,6,0)</f>
        <v>#REF!</v>
      </c>
      <c r="M2496" s="30" t="e">
        <f t="shared" si="85"/>
        <v>#REF!</v>
      </c>
    </row>
    <row r="2497" spans="1:13" ht="15" hidden="1">
      <c r="A2497" s="11">
        <v>2596</v>
      </c>
      <c r="D2497"/>
      <c r="K2497" s="13" t="e">
        <f>VLOOKUP(I2497,#REF!,2,0)</f>
        <v>#REF!</v>
      </c>
      <c r="L2497" s="17" t="e">
        <f>VLOOKUP(I2497,#REF!,6,0)</f>
        <v>#REF!</v>
      </c>
      <c r="M2497" s="30" t="e">
        <f t="shared" si="85"/>
        <v>#REF!</v>
      </c>
    </row>
    <row r="2498" spans="1:13" ht="15" hidden="1">
      <c r="A2498" s="11">
        <v>2597</v>
      </c>
      <c r="D2498"/>
      <c r="K2498" s="13" t="e">
        <f>VLOOKUP(I2498,#REF!,2,0)</f>
        <v>#REF!</v>
      </c>
      <c r="L2498" s="17" t="e">
        <f>VLOOKUP(I2498,#REF!,6,0)</f>
        <v>#REF!</v>
      </c>
      <c r="M2498" s="30" t="e">
        <f t="shared" si="85"/>
        <v>#REF!</v>
      </c>
    </row>
    <row r="2499" spans="1:13" ht="15" hidden="1">
      <c r="A2499" s="11">
        <v>2598</v>
      </c>
      <c r="D2499"/>
      <c r="K2499" s="13" t="e">
        <f>VLOOKUP(I2499,#REF!,2,0)</f>
        <v>#REF!</v>
      </c>
      <c r="L2499" s="17" t="e">
        <f>VLOOKUP(I2499,#REF!,6,0)</f>
        <v>#REF!</v>
      </c>
      <c r="M2499" s="30" t="e">
        <f t="shared" si="85"/>
        <v>#REF!</v>
      </c>
    </row>
    <row r="2500" spans="1:13" ht="15" hidden="1">
      <c r="A2500" s="11">
        <v>2599</v>
      </c>
      <c r="D2500"/>
      <c r="K2500" s="13" t="e">
        <f>VLOOKUP(I2500,#REF!,2,0)</f>
        <v>#REF!</v>
      </c>
      <c r="L2500" s="17" t="e">
        <f>VLOOKUP(I2500,#REF!,6,0)</f>
        <v>#REF!</v>
      </c>
      <c r="M2500" s="30" t="e">
        <f t="shared" si="85"/>
        <v>#REF!</v>
      </c>
    </row>
    <row r="2501" spans="1:13" ht="15" hidden="1">
      <c r="A2501" s="11">
        <v>2600</v>
      </c>
      <c r="D2501"/>
      <c r="K2501" s="13" t="e">
        <f>VLOOKUP(I2501,#REF!,2,0)</f>
        <v>#REF!</v>
      </c>
      <c r="L2501" s="17" t="e">
        <f>VLOOKUP(I2501,#REF!,6,0)</f>
        <v>#REF!</v>
      </c>
      <c r="M2501" s="30" t="e">
        <f t="shared" si="85"/>
        <v>#REF!</v>
      </c>
    </row>
    <row r="2502" spans="1:13" ht="15" hidden="1">
      <c r="A2502" s="11">
        <v>2601</v>
      </c>
      <c r="D2502"/>
      <c r="K2502" s="13" t="e">
        <f>VLOOKUP(I2502,#REF!,2,0)</f>
        <v>#REF!</v>
      </c>
      <c r="L2502" s="17" t="e">
        <f>VLOOKUP(I2502,#REF!,6,0)</f>
        <v>#REF!</v>
      </c>
      <c r="M2502" s="30" t="e">
        <f t="shared" si="85"/>
        <v>#REF!</v>
      </c>
    </row>
    <row r="2503" spans="1:13" ht="15" hidden="1">
      <c r="A2503" s="11">
        <v>2602</v>
      </c>
      <c r="D2503"/>
      <c r="K2503" s="13" t="e">
        <f>VLOOKUP(I2503,#REF!,2,0)</f>
        <v>#REF!</v>
      </c>
      <c r="L2503" s="17" t="e">
        <f>VLOOKUP(I2503,#REF!,6,0)</f>
        <v>#REF!</v>
      </c>
      <c r="M2503" s="30" t="e">
        <f t="shared" si="85"/>
        <v>#REF!</v>
      </c>
    </row>
    <row r="2504" spans="1:13" ht="15" hidden="1">
      <c r="A2504" s="11">
        <v>2603</v>
      </c>
      <c r="D2504"/>
      <c r="K2504" s="13" t="e">
        <f>VLOOKUP(I2504,#REF!,2,0)</f>
        <v>#REF!</v>
      </c>
      <c r="L2504" s="17" t="e">
        <f>VLOOKUP(I2504,#REF!,6,0)</f>
        <v>#REF!</v>
      </c>
      <c r="M2504" s="30" t="e">
        <f t="shared" si="85"/>
        <v>#REF!</v>
      </c>
    </row>
    <row r="2505" spans="1:13" ht="15" hidden="1">
      <c r="A2505" s="11">
        <v>2604</v>
      </c>
      <c r="D2505"/>
      <c r="K2505" s="13" t="e">
        <f>VLOOKUP(I2505,#REF!,2,0)</f>
        <v>#REF!</v>
      </c>
      <c r="L2505" s="17" t="e">
        <f>VLOOKUP(I2505,#REF!,6,0)</f>
        <v>#REF!</v>
      </c>
      <c r="M2505" s="30" t="e">
        <f t="shared" si="85"/>
        <v>#REF!</v>
      </c>
    </row>
    <row r="2506" spans="1:13" ht="15" hidden="1">
      <c r="A2506" s="11">
        <v>2605</v>
      </c>
      <c r="D2506"/>
      <c r="K2506" s="13" t="e">
        <f>VLOOKUP(I2506,#REF!,2,0)</f>
        <v>#REF!</v>
      </c>
      <c r="L2506" s="17" t="e">
        <f>VLOOKUP(I2506,#REF!,6,0)</f>
        <v>#REF!</v>
      </c>
      <c r="M2506" s="30" t="e">
        <f t="shared" si="85"/>
        <v>#REF!</v>
      </c>
    </row>
    <row r="2507" spans="1:13" ht="15" hidden="1">
      <c r="A2507" s="11">
        <v>2606</v>
      </c>
      <c r="D2507"/>
      <c r="K2507" s="13" t="e">
        <f>VLOOKUP(I2507,#REF!,2,0)</f>
        <v>#REF!</v>
      </c>
      <c r="L2507" s="17" t="e">
        <f>VLOOKUP(I2507,#REF!,6,0)</f>
        <v>#REF!</v>
      </c>
      <c r="M2507" s="30" t="e">
        <f t="shared" si="85"/>
        <v>#REF!</v>
      </c>
    </row>
    <row r="2508" spans="1:13" ht="15" hidden="1">
      <c r="A2508" s="11">
        <v>2607</v>
      </c>
      <c r="D2508"/>
      <c r="K2508" s="13" t="e">
        <f>VLOOKUP(I2508,#REF!,2,0)</f>
        <v>#REF!</v>
      </c>
      <c r="L2508" s="17" t="e">
        <f>VLOOKUP(I2508,#REF!,6,0)</f>
        <v>#REF!</v>
      </c>
      <c r="M2508" s="30" t="e">
        <f t="shared" si="85"/>
        <v>#REF!</v>
      </c>
    </row>
    <row r="2509" spans="1:13" ht="15" hidden="1">
      <c r="A2509" s="11">
        <v>2608</v>
      </c>
      <c r="D2509"/>
      <c r="K2509" s="13" t="e">
        <f>VLOOKUP(I2509,#REF!,2,0)</f>
        <v>#REF!</v>
      </c>
      <c r="L2509" s="17" t="e">
        <f>VLOOKUP(I2509,#REF!,6,0)</f>
        <v>#REF!</v>
      </c>
      <c r="M2509" s="30" t="e">
        <f t="shared" si="85"/>
        <v>#REF!</v>
      </c>
    </row>
    <row r="2510" spans="1:13" ht="15" hidden="1">
      <c r="A2510" s="11">
        <v>2609</v>
      </c>
      <c r="D2510"/>
      <c r="K2510" s="13" t="e">
        <f>VLOOKUP(I2510,#REF!,2,0)</f>
        <v>#REF!</v>
      </c>
      <c r="L2510" s="17" t="e">
        <f>VLOOKUP(I2510,#REF!,6,0)</f>
        <v>#REF!</v>
      </c>
      <c r="M2510" s="30" t="e">
        <f t="shared" si="85"/>
        <v>#REF!</v>
      </c>
    </row>
    <row r="2511" spans="1:13" ht="15" hidden="1">
      <c r="A2511" s="11">
        <v>2610</v>
      </c>
      <c r="D2511"/>
      <c r="K2511" s="13" t="e">
        <f>VLOOKUP(I2511,#REF!,2,0)</f>
        <v>#REF!</v>
      </c>
      <c r="L2511" s="17" t="e">
        <f>VLOOKUP(I2511,#REF!,6,0)</f>
        <v>#REF!</v>
      </c>
      <c r="M2511" s="30" t="e">
        <f t="shared" si="85"/>
        <v>#REF!</v>
      </c>
    </row>
    <row r="2512" spans="1:13" ht="15" hidden="1">
      <c r="A2512" s="11">
        <v>2611</v>
      </c>
      <c r="D2512"/>
      <c r="K2512" s="13" t="e">
        <f>VLOOKUP(I2512,#REF!,2,0)</f>
        <v>#REF!</v>
      </c>
      <c r="L2512" s="17" t="e">
        <f>VLOOKUP(I2512,#REF!,6,0)</f>
        <v>#REF!</v>
      </c>
      <c r="M2512" s="30" t="e">
        <f t="shared" si="85"/>
        <v>#REF!</v>
      </c>
    </row>
    <row r="2513" spans="1:13" ht="15" hidden="1">
      <c r="A2513" s="11">
        <v>2612</v>
      </c>
      <c r="D2513"/>
      <c r="K2513" s="13" t="e">
        <f>VLOOKUP(I2513,#REF!,2,0)</f>
        <v>#REF!</v>
      </c>
      <c r="L2513" s="17" t="e">
        <f>VLOOKUP(I2513,#REF!,6,0)</f>
        <v>#REF!</v>
      </c>
      <c r="M2513" s="30" t="e">
        <f t="shared" si="85"/>
        <v>#REF!</v>
      </c>
    </row>
    <row r="2514" spans="1:13" ht="15" hidden="1">
      <c r="A2514" s="11">
        <v>2613</v>
      </c>
      <c r="D2514"/>
      <c r="K2514" s="13" t="e">
        <f>VLOOKUP(I2514,#REF!,2,0)</f>
        <v>#REF!</v>
      </c>
      <c r="L2514" s="17" t="e">
        <f>VLOOKUP(I2514,#REF!,6,0)</f>
        <v>#REF!</v>
      </c>
      <c r="M2514" s="30" t="e">
        <f t="shared" si="85"/>
        <v>#REF!</v>
      </c>
    </row>
    <row r="2515" spans="1:13" ht="15" hidden="1">
      <c r="A2515" s="11">
        <v>2614</v>
      </c>
      <c r="D2515"/>
      <c r="K2515" s="13" t="e">
        <f>VLOOKUP(I2515,#REF!,2,0)</f>
        <v>#REF!</v>
      </c>
      <c r="L2515" s="17" t="e">
        <f>VLOOKUP(I2515,#REF!,6,0)</f>
        <v>#REF!</v>
      </c>
      <c r="M2515" s="30" t="e">
        <f t="shared" si="85"/>
        <v>#REF!</v>
      </c>
    </row>
    <row r="2516" spans="1:13" hidden="1">
      <c r="A2516" s="11">
        <v>2615</v>
      </c>
      <c r="K2516" s="13" t="e">
        <f>VLOOKUP(I2516,#REF!,2,0)</f>
        <v>#REF!</v>
      </c>
      <c r="L2516" s="17" t="e">
        <f>VLOOKUP(I2516,#REF!,6,0)</f>
        <v>#REF!</v>
      </c>
      <c r="M2516" s="30" t="e">
        <f t="shared" si="85"/>
        <v>#REF!</v>
      </c>
    </row>
    <row r="2517" spans="1:13" hidden="1">
      <c r="A2517" s="11">
        <v>2616</v>
      </c>
      <c r="K2517" s="13" t="e">
        <f>VLOOKUP(I2517,#REF!,2,0)</f>
        <v>#REF!</v>
      </c>
      <c r="L2517" s="17" t="e">
        <f>VLOOKUP(I2517,#REF!,6,0)</f>
        <v>#REF!</v>
      </c>
      <c r="M2517" s="30" t="e">
        <f t="shared" ref="M2517:M2580" si="86">J2517*L2517</f>
        <v>#REF!</v>
      </c>
    </row>
    <row r="2518" spans="1:13" hidden="1">
      <c r="A2518" s="11">
        <v>2617</v>
      </c>
      <c r="K2518" s="13" t="e">
        <f>VLOOKUP(I2518,#REF!,2,0)</f>
        <v>#REF!</v>
      </c>
      <c r="L2518" s="17" t="e">
        <f>VLOOKUP(I2518,#REF!,6,0)</f>
        <v>#REF!</v>
      </c>
      <c r="M2518" s="30" t="e">
        <f t="shared" si="86"/>
        <v>#REF!</v>
      </c>
    </row>
    <row r="2519" spans="1:13" hidden="1">
      <c r="A2519" s="11">
        <v>2618</v>
      </c>
      <c r="K2519" s="13" t="e">
        <f>VLOOKUP(I2519,#REF!,2,0)</f>
        <v>#REF!</v>
      </c>
      <c r="L2519" s="17" t="e">
        <f>VLOOKUP(I2519,#REF!,6,0)</f>
        <v>#REF!</v>
      </c>
      <c r="M2519" s="30" t="e">
        <f t="shared" si="86"/>
        <v>#REF!</v>
      </c>
    </row>
    <row r="2520" spans="1:13" hidden="1">
      <c r="A2520" s="11">
        <v>2619</v>
      </c>
      <c r="K2520" s="13" t="e">
        <f>VLOOKUP(I2520,#REF!,2,0)</f>
        <v>#REF!</v>
      </c>
      <c r="L2520" s="17" t="e">
        <f>VLOOKUP(I2520,#REF!,6,0)</f>
        <v>#REF!</v>
      </c>
      <c r="M2520" s="30" t="e">
        <f t="shared" si="86"/>
        <v>#REF!</v>
      </c>
    </row>
    <row r="2521" spans="1:13" hidden="1">
      <c r="A2521" s="11">
        <v>2620</v>
      </c>
      <c r="K2521" s="13" t="e">
        <f>VLOOKUP(I2521,#REF!,2,0)</f>
        <v>#REF!</v>
      </c>
      <c r="L2521" s="17" t="e">
        <f>VLOOKUP(I2521,#REF!,6,0)</f>
        <v>#REF!</v>
      </c>
      <c r="M2521" s="30" t="e">
        <f t="shared" si="86"/>
        <v>#REF!</v>
      </c>
    </row>
    <row r="2522" spans="1:13" hidden="1">
      <c r="A2522" s="11">
        <v>2621</v>
      </c>
      <c r="K2522" s="13" t="e">
        <f>VLOOKUP(I2522,#REF!,2,0)</f>
        <v>#REF!</v>
      </c>
      <c r="L2522" s="17" t="e">
        <f>VLOOKUP(I2522,#REF!,6,0)</f>
        <v>#REF!</v>
      </c>
      <c r="M2522" s="30" t="e">
        <f t="shared" si="86"/>
        <v>#REF!</v>
      </c>
    </row>
    <row r="2523" spans="1:13" hidden="1">
      <c r="A2523" s="11">
        <v>2622</v>
      </c>
      <c r="K2523" s="13" t="e">
        <f>VLOOKUP(I2523,#REF!,2,0)</f>
        <v>#REF!</v>
      </c>
      <c r="L2523" s="17" t="e">
        <f>VLOOKUP(I2523,#REF!,6,0)</f>
        <v>#REF!</v>
      </c>
      <c r="M2523" s="30" t="e">
        <f t="shared" si="86"/>
        <v>#REF!</v>
      </c>
    </row>
    <row r="2524" spans="1:13" hidden="1">
      <c r="A2524" s="11">
        <v>2623</v>
      </c>
      <c r="K2524" s="13" t="e">
        <f>VLOOKUP(I2524,#REF!,2,0)</f>
        <v>#REF!</v>
      </c>
      <c r="L2524" s="17" t="e">
        <f>VLOOKUP(I2524,#REF!,6,0)</f>
        <v>#REF!</v>
      </c>
      <c r="M2524" s="30" t="e">
        <f t="shared" si="86"/>
        <v>#REF!</v>
      </c>
    </row>
    <row r="2525" spans="1:13" hidden="1">
      <c r="A2525" s="11">
        <v>2624</v>
      </c>
      <c r="K2525" s="13" t="e">
        <f>VLOOKUP(I2525,#REF!,2,0)</f>
        <v>#REF!</v>
      </c>
      <c r="L2525" s="17" t="e">
        <f>VLOOKUP(I2525,#REF!,6,0)</f>
        <v>#REF!</v>
      </c>
      <c r="M2525" s="30" t="e">
        <f t="shared" si="86"/>
        <v>#REF!</v>
      </c>
    </row>
    <row r="2526" spans="1:13" hidden="1">
      <c r="A2526" s="11">
        <v>2625</v>
      </c>
      <c r="K2526" s="13" t="e">
        <f>VLOOKUP(I2526,#REF!,2,0)</f>
        <v>#REF!</v>
      </c>
      <c r="L2526" s="17" t="e">
        <f>VLOOKUP(I2526,#REF!,6,0)</f>
        <v>#REF!</v>
      </c>
      <c r="M2526" s="30" t="e">
        <f t="shared" si="86"/>
        <v>#REF!</v>
      </c>
    </row>
    <row r="2527" spans="1:13" hidden="1">
      <c r="A2527" s="11">
        <v>2626</v>
      </c>
      <c r="K2527" s="13" t="e">
        <f>VLOOKUP(I2527,#REF!,2,0)</f>
        <v>#REF!</v>
      </c>
      <c r="L2527" s="17" t="e">
        <f>VLOOKUP(I2527,#REF!,6,0)</f>
        <v>#REF!</v>
      </c>
      <c r="M2527" s="30" t="e">
        <f t="shared" si="86"/>
        <v>#REF!</v>
      </c>
    </row>
    <row r="2528" spans="1:13" hidden="1">
      <c r="A2528" s="11">
        <v>2627</v>
      </c>
      <c r="K2528" s="13" t="e">
        <f>VLOOKUP(I2528,#REF!,2,0)</f>
        <v>#REF!</v>
      </c>
      <c r="L2528" s="17" t="e">
        <f>VLOOKUP(I2528,#REF!,6,0)</f>
        <v>#REF!</v>
      </c>
      <c r="M2528" s="30" t="e">
        <f t="shared" si="86"/>
        <v>#REF!</v>
      </c>
    </row>
    <row r="2529" spans="1:13" hidden="1">
      <c r="A2529" s="11">
        <v>2628</v>
      </c>
      <c r="K2529" s="13" t="e">
        <f>VLOOKUP(I2529,#REF!,2,0)</f>
        <v>#REF!</v>
      </c>
      <c r="L2529" s="17" t="e">
        <f>VLOOKUP(I2529,#REF!,6,0)</f>
        <v>#REF!</v>
      </c>
      <c r="M2529" s="30" t="e">
        <f t="shared" si="86"/>
        <v>#REF!</v>
      </c>
    </row>
    <row r="2530" spans="1:13" hidden="1">
      <c r="A2530" s="11">
        <v>2629</v>
      </c>
      <c r="K2530" s="13" t="e">
        <f>VLOOKUP(I2530,#REF!,2,0)</f>
        <v>#REF!</v>
      </c>
      <c r="L2530" s="17" t="e">
        <f>VLOOKUP(I2530,#REF!,6,0)</f>
        <v>#REF!</v>
      </c>
      <c r="M2530" s="30" t="e">
        <f t="shared" si="86"/>
        <v>#REF!</v>
      </c>
    </row>
    <row r="2531" spans="1:13" hidden="1">
      <c r="A2531" s="11">
        <v>2630</v>
      </c>
      <c r="K2531" s="13" t="e">
        <f>VLOOKUP(I2531,#REF!,2,0)</f>
        <v>#REF!</v>
      </c>
      <c r="L2531" s="17" t="e">
        <f>VLOOKUP(I2531,#REF!,6,0)</f>
        <v>#REF!</v>
      </c>
      <c r="M2531" s="30" t="e">
        <f t="shared" si="86"/>
        <v>#REF!</v>
      </c>
    </row>
    <row r="2532" spans="1:13" hidden="1">
      <c r="A2532" s="11">
        <v>2631</v>
      </c>
      <c r="K2532" s="13" t="e">
        <f>VLOOKUP(I2532,#REF!,2,0)</f>
        <v>#REF!</v>
      </c>
      <c r="L2532" s="17" t="e">
        <f>VLOOKUP(I2532,#REF!,6,0)</f>
        <v>#REF!</v>
      </c>
      <c r="M2532" s="30" t="e">
        <f t="shared" si="86"/>
        <v>#REF!</v>
      </c>
    </row>
    <row r="2533" spans="1:13" hidden="1">
      <c r="A2533" s="11">
        <v>2632</v>
      </c>
      <c r="K2533" s="13" t="e">
        <f>VLOOKUP(I2533,#REF!,2,0)</f>
        <v>#REF!</v>
      </c>
      <c r="L2533" s="17" t="e">
        <f>VLOOKUP(I2533,#REF!,6,0)</f>
        <v>#REF!</v>
      </c>
      <c r="M2533" s="30" t="e">
        <f t="shared" si="86"/>
        <v>#REF!</v>
      </c>
    </row>
    <row r="2534" spans="1:13" hidden="1">
      <c r="A2534" s="11">
        <v>2633</v>
      </c>
      <c r="K2534" s="13" t="e">
        <f>VLOOKUP(I2534,#REF!,2,0)</f>
        <v>#REF!</v>
      </c>
      <c r="L2534" s="17" t="e">
        <f>VLOOKUP(I2534,#REF!,6,0)</f>
        <v>#REF!</v>
      </c>
      <c r="M2534" s="30" t="e">
        <f t="shared" si="86"/>
        <v>#REF!</v>
      </c>
    </row>
    <row r="2535" spans="1:13" hidden="1">
      <c r="A2535" s="11">
        <v>2634</v>
      </c>
      <c r="K2535" s="13" t="e">
        <f>VLOOKUP(I2535,#REF!,2,0)</f>
        <v>#REF!</v>
      </c>
      <c r="L2535" s="17" t="e">
        <f>VLOOKUP(I2535,#REF!,6,0)</f>
        <v>#REF!</v>
      </c>
      <c r="M2535" s="30" t="e">
        <f t="shared" si="86"/>
        <v>#REF!</v>
      </c>
    </row>
    <row r="2536" spans="1:13" hidden="1">
      <c r="A2536" s="11">
        <v>2635</v>
      </c>
      <c r="K2536" s="13" t="e">
        <f>VLOOKUP(I2536,#REF!,2,0)</f>
        <v>#REF!</v>
      </c>
      <c r="L2536" s="17" t="e">
        <f>VLOOKUP(I2536,#REF!,6,0)</f>
        <v>#REF!</v>
      </c>
      <c r="M2536" s="30" t="e">
        <f t="shared" si="86"/>
        <v>#REF!</v>
      </c>
    </row>
    <row r="2537" spans="1:13" hidden="1">
      <c r="A2537" s="11">
        <v>2636</v>
      </c>
      <c r="K2537" s="13" t="e">
        <f>VLOOKUP(I2537,#REF!,2,0)</f>
        <v>#REF!</v>
      </c>
      <c r="L2537" s="17" t="e">
        <f>VLOOKUP(I2537,#REF!,6,0)</f>
        <v>#REF!</v>
      </c>
      <c r="M2537" s="30" t="e">
        <f t="shared" si="86"/>
        <v>#REF!</v>
      </c>
    </row>
    <row r="2538" spans="1:13" hidden="1">
      <c r="A2538" s="11">
        <v>2637</v>
      </c>
      <c r="K2538" s="13" t="e">
        <f>VLOOKUP(I2538,#REF!,2,0)</f>
        <v>#REF!</v>
      </c>
      <c r="L2538" s="17" t="e">
        <f>VLOOKUP(I2538,#REF!,6,0)</f>
        <v>#REF!</v>
      </c>
      <c r="M2538" s="30" t="e">
        <f t="shared" si="86"/>
        <v>#REF!</v>
      </c>
    </row>
    <row r="2539" spans="1:13" hidden="1">
      <c r="A2539" s="11">
        <v>2638</v>
      </c>
      <c r="K2539" s="13" t="e">
        <f>VLOOKUP(I2539,#REF!,2,0)</f>
        <v>#REF!</v>
      </c>
      <c r="L2539" s="17" t="e">
        <f>VLOOKUP(I2539,#REF!,6,0)</f>
        <v>#REF!</v>
      </c>
      <c r="M2539" s="30" t="e">
        <f t="shared" si="86"/>
        <v>#REF!</v>
      </c>
    </row>
    <row r="2540" spans="1:13" hidden="1">
      <c r="A2540" s="11">
        <v>2639</v>
      </c>
      <c r="K2540" s="13" t="e">
        <f>VLOOKUP(I2540,#REF!,2,0)</f>
        <v>#REF!</v>
      </c>
      <c r="L2540" s="17" t="e">
        <f>VLOOKUP(I2540,#REF!,6,0)</f>
        <v>#REF!</v>
      </c>
      <c r="M2540" s="30" t="e">
        <f t="shared" si="86"/>
        <v>#REF!</v>
      </c>
    </row>
    <row r="2541" spans="1:13" hidden="1">
      <c r="A2541" s="11">
        <v>2640</v>
      </c>
      <c r="K2541" s="13" t="e">
        <f>VLOOKUP(I2541,#REF!,2,0)</f>
        <v>#REF!</v>
      </c>
      <c r="L2541" s="17" t="e">
        <f>VLOOKUP(I2541,#REF!,6,0)</f>
        <v>#REF!</v>
      </c>
      <c r="M2541" s="30" t="e">
        <f t="shared" si="86"/>
        <v>#REF!</v>
      </c>
    </row>
    <row r="2542" spans="1:13" hidden="1">
      <c r="A2542" s="11">
        <v>2641</v>
      </c>
      <c r="K2542" s="13" t="e">
        <f>VLOOKUP(I2542,#REF!,2,0)</f>
        <v>#REF!</v>
      </c>
      <c r="L2542" s="17" t="e">
        <f>VLOOKUP(I2542,#REF!,6,0)</f>
        <v>#REF!</v>
      </c>
      <c r="M2542" s="30" t="e">
        <f t="shared" si="86"/>
        <v>#REF!</v>
      </c>
    </row>
    <row r="2543" spans="1:13" hidden="1">
      <c r="A2543" s="11">
        <v>2642</v>
      </c>
      <c r="K2543" s="13" t="e">
        <f>VLOOKUP(I2543,#REF!,2,0)</f>
        <v>#REF!</v>
      </c>
      <c r="L2543" s="17" t="e">
        <f>VLOOKUP(I2543,#REF!,6,0)</f>
        <v>#REF!</v>
      </c>
      <c r="M2543" s="30" t="e">
        <f t="shared" si="86"/>
        <v>#REF!</v>
      </c>
    </row>
    <row r="2544" spans="1:13" hidden="1">
      <c r="A2544" s="11">
        <v>2643</v>
      </c>
      <c r="K2544" s="13" t="e">
        <f>VLOOKUP(I2544,#REF!,2,0)</f>
        <v>#REF!</v>
      </c>
      <c r="L2544" s="17" t="e">
        <f>VLOOKUP(I2544,#REF!,6,0)</f>
        <v>#REF!</v>
      </c>
      <c r="M2544" s="30" t="e">
        <f t="shared" si="86"/>
        <v>#REF!</v>
      </c>
    </row>
    <row r="2545" spans="1:13" hidden="1">
      <c r="A2545" s="11">
        <v>2644</v>
      </c>
      <c r="K2545" s="13" t="e">
        <f>VLOOKUP(I2545,#REF!,2,0)</f>
        <v>#REF!</v>
      </c>
      <c r="L2545" s="17" t="e">
        <f>VLOOKUP(I2545,#REF!,6,0)</f>
        <v>#REF!</v>
      </c>
      <c r="M2545" s="30" t="e">
        <f t="shared" si="86"/>
        <v>#REF!</v>
      </c>
    </row>
    <row r="2546" spans="1:13" hidden="1">
      <c r="A2546" s="11">
        <v>2645</v>
      </c>
      <c r="K2546" s="13" t="e">
        <f>VLOOKUP(I2546,#REF!,2,0)</f>
        <v>#REF!</v>
      </c>
      <c r="L2546" s="17" t="e">
        <f>VLOOKUP(I2546,#REF!,6,0)</f>
        <v>#REF!</v>
      </c>
      <c r="M2546" s="30" t="e">
        <f t="shared" si="86"/>
        <v>#REF!</v>
      </c>
    </row>
    <row r="2547" spans="1:13" hidden="1">
      <c r="A2547" s="11">
        <v>2646</v>
      </c>
      <c r="K2547" s="13" t="e">
        <f>VLOOKUP(I2547,#REF!,2,0)</f>
        <v>#REF!</v>
      </c>
      <c r="L2547" s="17" t="e">
        <f>VLOOKUP(I2547,#REF!,6,0)</f>
        <v>#REF!</v>
      </c>
      <c r="M2547" s="30" t="e">
        <f t="shared" si="86"/>
        <v>#REF!</v>
      </c>
    </row>
    <row r="2548" spans="1:13" hidden="1">
      <c r="A2548" s="11">
        <v>2647</v>
      </c>
      <c r="K2548" s="13" t="e">
        <f>VLOOKUP(I2548,#REF!,2,0)</f>
        <v>#REF!</v>
      </c>
      <c r="L2548" s="17" t="e">
        <f>VLOOKUP(I2548,#REF!,6,0)</f>
        <v>#REF!</v>
      </c>
      <c r="M2548" s="30" t="e">
        <f t="shared" si="86"/>
        <v>#REF!</v>
      </c>
    </row>
    <row r="2549" spans="1:13" hidden="1">
      <c r="A2549" s="11">
        <v>2648</v>
      </c>
      <c r="K2549" s="13" t="e">
        <f>VLOOKUP(I2549,#REF!,2,0)</f>
        <v>#REF!</v>
      </c>
      <c r="L2549" s="17" t="e">
        <f>VLOOKUP(I2549,#REF!,6,0)</f>
        <v>#REF!</v>
      </c>
      <c r="M2549" s="30" t="e">
        <f t="shared" si="86"/>
        <v>#REF!</v>
      </c>
    </row>
    <row r="2550" spans="1:13" hidden="1">
      <c r="A2550" s="11">
        <v>2649</v>
      </c>
      <c r="K2550" s="13" t="e">
        <f>VLOOKUP(I2550,#REF!,2,0)</f>
        <v>#REF!</v>
      </c>
      <c r="L2550" s="17" t="e">
        <f>VLOOKUP(I2550,#REF!,6,0)</f>
        <v>#REF!</v>
      </c>
      <c r="M2550" s="30" t="e">
        <f t="shared" si="86"/>
        <v>#REF!</v>
      </c>
    </row>
    <row r="2551" spans="1:13" hidden="1">
      <c r="A2551" s="11">
        <v>2650</v>
      </c>
      <c r="K2551" s="13" t="e">
        <f>VLOOKUP(I2551,#REF!,2,0)</f>
        <v>#REF!</v>
      </c>
      <c r="L2551" s="17" t="e">
        <f>VLOOKUP(I2551,#REF!,6,0)</f>
        <v>#REF!</v>
      </c>
      <c r="M2551" s="30" t="e">
        <f t="shared" si="86"/>
        <v>#REF!</v>
      </c>
    </row>
    <row r="2552" spans="1:13" hidden="1">
      <c r="A2552" s="11">
        <v>2651</v>
      </c>
      <c r="K2552" s="13" t="e">
        <f>VLOOKUP(I2552,#REF!,2,0)</f>
        <v>#REF!</v>
      </c>
      <c r="L2552" s="17" t="e">
        <f>VLOOKUP(I2552,#REF!,6,0)</f>
        <v>#REF!</v>
      </c>
      <c r="M2552" s="30" t="e">
        <f t="shared" si="86"/>
        <v>#REF!</v>
      </c>
    </row>
    <row r="2553" spans="1:13" hidden="1">
      <c r="A2553" s="11">
        <v>2652</v>
      </c>
      <c r="K2553" s="13" t="e">
        <f>VLOOKUP(I2553,#REF!,2,0)</f>
        <v>#REF!</v>
      </c>
      <c r="L2553" s="17" t="e">
        <f>VLOOKUP(I2553,#REF!,6,0)</f>
        <v>#REF!</v>
      </c>
      <c r="M2553" s="30" t="e">
        <f t="shared" si="86"/>
        <v>#REF!</v>
      </c>
    </row>
    <row r="2554" spans="1:13" hidden="1">
      <c r="A2554" s="11">
        <v>2653</v>
      </c>
      <c r="K2554" s="13" t="e">
        <f>VLOOKUP(I2554,#REF!,2,0)</f>
        <v>#REF!</v>
      </c>
      <c r="L2554" s="17" t="e">
        <f>VLOOKUP(I2554,#REF!,6,0)</f>
        <v>#REF!</v>
      </c>
      <c r="M2554" s="30" t="e">
        <f t="shared" si="86"/>
        <v>#REF!</v>
      </c>
    </row>
    <row r="2555" spans="1:13" hidden="1">
      <c r="A2555" s="11">
        <v>2654</v>
      </c>
      <c r="K2555" s="13" t="e">
        <f>VLOOKUP(I2555,#REF!,2,0)</f>
        <v>#REF!</v>
      </c>
      <c r="L2555" s="17" t="e">
        <f>VLOOKUP(I2555,#REF!,6,0)</f>
        <v>#REF!</v>
      </c>
      <c r="M2555" s="30" t="e">
        <f t="shared" si="86"/>
        <v>#REF!</v>
      </c>
    </row>
    <row r="2556" spans="1:13" hidden="1">
      <c r="A2556" s="11">
        <v>2655</v>
      </c>
      <c r="K2556" s="13" t="e">
        <f>VLOOKUP(I2556,#REF!,2,0)</f>
        <v>#REF!</v>
      </c>
      <c r="L2556" s="17" t="e">
        <f>VLOOKUP(I2556,#REF!,6,0)</f>
        <v>#REF!</v>
      </c>
      <c r="M2556" s="30" t="e">
        <f t="shared" si="86"/>
        <v>#REF!</v>
      </c>
    </row>
    <row r="2557" spans="1:13" hidden="1">
      <c r="A2557" s="11">
        <v>2656</v>
      </c>
      <c r="K2557" s="13" t="e">
        <f>VLOOKUP(I2557,#REF!,2,0)</f>
        <v>#REF!</v>
      </c>
      <c r="L2557" s="17" t="e">
        <f>VLOOKUP(I2557,#REF!,6,0)</f>
        <v>#REF!</v>
      </c>
      <c r="M2557" s="30" t="e">
        <f t="shared" si="86"/>
        <v>#REF!</v>
      </c>
    </row>
    <row r="2558" spans="1:13" hidden="1">
      <c r="A2558" s="11">
        <v>2657</v>
      </c>
      <c r="K2558" s="13" t="e">
        <f>VLOOKUP(I2558,#REF!,2,0)</f>
        <v>#REF!</v>
      </c>
      <c r="L2558" s="17" t="e">
        <f>VLOOKUP(I2558,#REF!,6,0)</f>
        <v>#REF!</v>
      </c>
      <c r="M2558" s="30" t="e">
        <f t="shared" si="86"/>
        <v>#REF!</v>
      </c>
    </row>
    <row r="2559" spans="1:13" hidden="1">
      <c r="A2559" s="11">
        <v>2658</v>
      </c>
      <c r="K2559" s="13" t="e">
        <f>VLOOKUP(I2559,#REF!,2,0)</f>
        <v>#REF!</v>
      </c>
      <c r="L2559" s="17" t="e">
        <f>VLOOKUP(I2559,#REF!,6,0)</f>
        <v>#REF!</v>
      </c>
      <c r="M2559" s="30" t="e">
        <f t="shared" si="86"/>
        <v>#REF!</v>
      </c>
    </row>
    <row r="2560" spans="1:13" hidden="1">
      <c r="A2560" s="11">
        <v>2659</v>
      </c>
      <c r="K2560" s="13" t="e">
        <f>VLOOKUP(I2560,#REF!,2,0)</f>
        <v>#REF!</v>
      </c>
      <c r="L2560" s="17" t="e">
        <f>VLOOKUP(I2560,#REF!,6,0)</f>
        <v>#REF!</v>
      </c>
      <c r="M2560" s="30" t="e">
        <f t="shared" si="86"/>
        <v>#REF!</v>
      </c>
    </row>
    <row r="2561" spans="1:13" hidden="1">
      <c r="A2561" s="11">
        <v>2660</v>
      </c>
      <c r="K2561" s="13" t="e">
        <f>VLOOKUP(I2561,#REF!,2,0)</f>
        <v>#REF!</v>
      </c>
      <c r="L2561" s="17" t="e">
        <f>VLOOKUP(I2561,#REF!,6,0)</f>
        <v>#REF!</v>
      </c>
      <c r="M2561" s="30" t="e">
        <f t="shared" si="86"/>
        <v>#REF!</v>
      </c>
    </row>
    <row r="2562" spans="1:13" hidden="1">
      <c r="A2562" s="11">
        <v>2661</v>
      </c>
      <c r="K2562" s="13" t="e">
        <f>VLOOKUP(I2562,#REF!,2,0)</f>
        <v>#REF!</v>
      </c>
      <c r="L2562" s="17" t="e">
        <f>VLOOKUP(I2562,#REF!,6,0)</f>
        <v>#REF!</v>
      </c>
      <c r="M2562" s="30" t="e">
        <f t="shared" si="86"/>
        <v>#REF!</v>
      </c>
    </row>
    <row r="2563" spans="1:13" hidden="1">
      <c r="A2563" s="11">
        <v>2662</v>
      </c>
      <c r="K2563" s="13" t="e">
        <f>VLOOKUP(I2563,#REF!,2,0)</f>
        <v>#REF!</v>
      </c>
      <c r="L2563" s="17" t="e">
        <f>VLOOKUP(I2563,#REF!,6,0)</f>
        <v>#REF!</v>
      </c>
      <c r="M2563" s="30" t="e">
        <f t="shared" si="86"/>
        <v>#REF!</v>
      </c>
    </row>
    <row r="2564" spans="1:13" hidden="1">
      <c r="A2564" s="11">
        <v>2663</v>
      </c>
      <c r="K2564" s="13" t="e">
        <f>VLOOKUP(I2564,#REF!,2,0)</f>
        <v>#REF!</v>
      </c>
      <c r="L2564" s="17" t="e">
        <f>VLOOKUP(I2564,#REF!,6,0)</f>
        <v>#REF!</v>
      </c>
      <c r="M2564" s="30" t="e">
        <f t="shared" si="86"/>
        <v>#REF!</v>
      </c>
    </row>
    <row r="2565" spans="1:13" hidden="1">
      <c r="A2565" s="11">
        <v>2664</v>
      </c>
      <c r="K2565" s="13" t="e">
        <f>VLOOKUP(I2565,#REF!,2,0)</f>
        <v>#REF!</v>
      </c>
      <c r="L2565" s="17" t="e">
        <f>VLOOKUP(I2565,#REF!,6,0)</f>
        <v>#REF!</v>
      </c>
      <c r="M2565" s="30" t="e">
        <f t="shared" si="86"/>
        <v>#REF!</v>
      </c>
    </row>
    <row r="2566" spans="1:13" hidden="1">
      <c r="A2566" s="11">
        <v>2665</v>
      </c>
      <c r="K2566" s="13" t="e">
        <f>VLOOKUP(I2566,#REF!,2,0)</f>
        <v>#REF!</v>
      </c>
      <c r="L2566" s="17" t="e">
        <f>VLOOKUP(I2566,#REF!,6,0)</f>
        <v>#REF!</v>
      </c>
      <c r="M2566" s="30" t="e">
        <f t="shared" si="86"/>
        <v>#REF!</v>
      </c>
    </row>
    <row r="2567" spans="1:13" hidden="1">
      <c r="A2567" s="11">
        <v>2666</v>
      </c>
      <c r="K2567" s="13" t="e">
        <f>VLOOKUP(I2567,#REF!,2,0)</f>
        <v>#REF!</v>
      </c>
      <c r="L2567" s="17" t="e">
        <f>VLOOKUP(I2567,#REF!,6,0)</f>
        <v>#REF!</v>
      </c>
      <c r="M2567" s="30" t="e">
        <f t="shared" si="86"/>
        <v>#REF!</v>
      </c>
    </row>
    <row r="2568" spans="1:13" hidden="1">
      <c r="A2568" s="11">
        <v>2667</v>
      </c>
      <c r="K2568" s="13" t="e">
        <f>VLOOKUP(I2568,#REF!,2,0)</f>
        <v>#REF!</v>
      </c>
      <c r="L2568" s="17" t="e">
        <f>VLOOKUP(I2568,#REF!,6,0)</f>
        <v>#REF!</v>
      </c>
      <c r="M2568" s="30" t="e">
        <f t="shared" si="86"/>
        <v>#REF!</v>
      </c>
    </row>
    <row r="2569" spans="1:13" hidden="1">
      <c r="A2569" s="11">
        <v>2668</v>
      </c>
      <c r="K2569" s="13" t="e">
        <f>VLOOKUP(I2569,#REF!,2,0)</f>
        <v>#REF!</v>
      </c>
      <c r="L2569" s="17" t="e">
        <f>VLOOKUP(I2569,#REF!,6,0)</f>
        <v>#REF!</v>
      </c>
      <c r="M2569" s="30" t="e">
        <f t="shared" si="86"/>
        <v>#REF!</v>
      </c>
    </row>
    <row r="2570" spans="1:13" hidden="1">
      <c r="A2570" s="11">
        <v>2669</v>
      </c>
      <c r="K2570" s="13" t="e">
        <f>VLOOKUP(I2570,#REF!,2,0)</f>
        <v>#REF!</v>
      </c>
      <c r="L2570" s="17" t="e">
        <f>VLOOKUP(I2570,#REF!,6,0)</f>
        <v>#REF!</v>
      </c>
      <c r="M2570" s="30" t="e">
        <f t="shared" si="86"/>
        <v>#REF!</v>
      </c>
    </row>
    <row r="2571" spans="1:13" hidden="1">
      <c r="A2571" s="11">
        <v>2670</v>
      </c>
      <c r="K2571" s="13" t="e">
        <f>VLOOKUP(I2571,#REF!,2,0)</f>
        <v>#REF!</v>
      </c>
      <c r="L2571" s="17" t="e">
        <f>VLOOKUP(I2571,#REF!,6,0)</f>
        <v>#REF!</v>
      </c>
      <c r="M2571" s="30" t="e">
        <f t="shared" si="86"/>
        <v>#REF!</v>
      </c>
    </row>
    <row r="2572" spans="1:13" hidden="1">
      <c r="A2572" s="11">
        <v>2671</v>
      </c>
      <c r="K2572" s="13" t="e">
        <f>VLOOKUP(I2572,#REF!,2,0)</f>
        <v>#REF!</v>
      </c>
      <c r="L2572" s="17" t="e">
        <f>VLOOKUP(I2572,#REF!,6,0)</f>
        <v>#REF!</v>
      </c>
      <c r="M2572" s="30" t="e">
        <f t="shared" si="86"/>
        <v>#REF!</v>
      </c>
    </row>
    <row r="2573" spans="1:13" hidden="1">
      <c r="A2573" s="11">
        <v>2672</v>
      </c>
      <c r="K2573" s="13" t="e">
        <f>VLOOKUP(I2573,#REF!,2,0)</f>
        <v>#REF!</v>
      </c>
      <c r="L2573" s="17" t="e">
        <f>VLOOKUP(I2573,#REF!,6,0)</f>
        <v>#REF!</v>
      </c>
      <c r="M2573" s="30" t="e">
        <f t="shared" si="86"/>
        <v>#REF!</v>
      </c>
    </row>
    <row r="2574" spans="1:13" hidden="1">
      <c r="A2574" s="11">
        <v>2673</v>
      </c>
      <c r="K2574" s="13" t="e">
        <f>VLOOKUP(I2574,#REF!,2,0)</f>
        <v>#REF!</v>
      </c>
      <c r="L2574" s="17" t="e">
        <f>VLOOKUP(I2574,#REF!,6,0)</f>
        <v>#REF!</v>
      </c>
      <c r="M2574" s="30" t="e">
        <f t="shared" si="86"/>
        <v>#REF!</v>
      </c>
    </row>
    <row r="2575" spans="1:13" hidden="1">
      <c r="A2575" s="11">
        <v>2674</v>
      </c>
      <c r="K2575" s="13" t="e">
        <f>VLOOKUP(I2575,#REF!,2,0)</f>
        <v>#REF!</v>
      </c>
      <c r="L2575" s="17" t="e">
        <f>VLOOKUP(I2575,#REF!,6,0)</f>
        <v>#REF!</v>
      </c>
      <c r="M2575" s="30" t="e">
        <f t="shared" si="86"/>
        <v>#REF!</v>
      </c>
    </row>
    <row r="2576" spans="1:13" hidden="1">
      <c r="A2576" s="11">
        <v>2675</v>
      </c>
      <c r="K2576" s="13" t="e">
        <f>VLOOKUP(I2576,#REF!,2,0)</f>
        <v>#REF!</v>
      </c>
      <c r="L2576" s="17" t="e">
        <f>VLOOKUP(I2576,#REF!,6,0)</f>
        <v>#REF!</v>
      </c>
      <c r="M2576" s="30" t="e">
        <f t="shared" si="86"/>
        <v>#REF!</v>
      </c>
    </row>
    <row r="2577" spans="1:13" hidden="1">
      <c r="A2577" s="11">
        <v>2676</v>
      </c>
      <c r="K2577" s="13" t="e">
        <f>VLOOKUP(I2577,#REF!,2,0)</f>
        <v>#REF!</v>
      </c>
      <c r="L2577" s="17" t="e">
        <f>VLOOKUP(I2577,#REF!,6,0)</f>
        <v>#REF!</v>
      </c>
      <c r="M2577" s="30" t="e">
        <f t="shared" si="86"/>
        <v>#REF!</v>
      </c>
    </row>
    <row r="2578" spans="1:13" hidden="1">
      <c r="A2578" s="11">
        <v>2677</v>
      </c>
      <c r="K2578" s="13" t="e">
        <f>VLOOKUP(I2578,#REF!,2,0)</f>
        <v>#REF!</v>
      </c>
      <c r="L2578" s="17" t="e">
        <f>VLOOKUP(I2578,#REF!,6,0)</f>
        <v>#REF!</v>
      </c>
      <c r="M2578" s="30" t="e">
        <f t="shared" si="86"/>
        <v>#REF!</v>
      </c>
    </row>
    <row r="2579" spans="1:13" hidden="1">
      <c r="A2579" s="11">
        <v>2678</v>
      </c>
      <c r="K2579" s="13" t="e">
        <f>VLOOKUP(I2579,#REF!,2,0)</f>
        <v>#REF!</v>
      </c>
      <c r="L2579" s="17" t="e">
        <f>VLOOKUP(I2579,#REF!,6,0)</f>
        <v>#REF!</v>
      </c>
      <c r="M2579" s="30" t="e">
        <f t="shared" si="86"/>
        <v>#REF!</v>
      </c>
    </row>
    <row r="2580" spans="1:13" hidden="1">
      <c r="A2580" s="11">
        <v>2679</v>
      </c>
      <c r="K2580" s="13" t="e">
        <f>VLOOKUP(I2580,#REF!,2,0)</f>
        <v>#REF!</v>
      </c>
      <c r="L2580" s="17" t="e">
        <f>VLOOKUP(I2580,#REF!,6,0)</f>
        <v>#REF!</v>
      </c>
      <c r="M2580" s="30" t="e">
        <f t="shared" si="86"/>
        <v>#REF!</v>
      </c>
    </row>
    <row r="2581" spans="1:13" hidden="1">
      <c r="A2581" s="11">
        <v>2680</v>
      </c>
      <c r="K2581" s="13" t="e">
        <f>VLOOKUP(I2581,#REF!,2,0)</f>
        <v>#REF!</v>
      </c>
      <c r="L2581" s="17" t="e">
        <f>VLOOKUP(I2581,#REF!,6,0)</f>
        <v>#REF!</v>
      </c>
      <c r="M2581" s="30" t="e">
        <f t="shared" ref="M2581:M2644" si="87">J2581*L2581</f>
        <v>#REF!</v>
      </c>
    </row>
    <row r="2582" spans="1:13" hidden="1">
      <c r="A2582" s="11">
        <v>2681</v>
      </c>
      <c r="K2582" s="13" t="e">
        <f>VLOOKUP(I2582,#REF!,2,0)</f>
        <v>#REF!</v>
      </c>
      <c r="L2582" s="17" t="e">
        <f>VLOOKUP(I2582,#REF!,6,0)</f>
        <v>#REF!</v>
      </c>
      <c r="M2582" s="30" t="e">
        <f t="shared" si="87"/>
        <v>#REF!</v>
      </c>
    </row>
    <row r="2583" spans="1:13" hidden="1">
      <c r="A2583" s="11">
        <v>2682</v>
      </c>
      <c r="K2583" s="13" t="e">
        <f>VLOOKUP(I2583,#REF!,2,0)</f>
        <v>#REF!</v>
      </c>
      <c r="L2583" s="17" t="e">
        <f>VLOOKUP(I2583,#REF!,6,0)</f>
        <v>#REF!</v>
      </c>
      <c r="M2583" s="30" t="e">
        <f t="shared" si="87"/>
        <v>#REF!</v>
      </c>
    </row>
    <row r="2584" spans="1:13" hidden="1">
      <c r="A2584" s="11">
        <v>2683</v>
      </c>
      <c r="K2584" s="13" t="e">
        <f>VLOOKUP(I2584,#REF!,2,0)</f>
        <v>#REF!</v>
      </c>
      <c r="L2584" s="17" t="e">
        <f>VLOOKUP(I2584,#REF!,6,0)</f>
        <v>#REF!</v>
      </c>
      <c r="M2584" s="30" t="e">
        <f t="shared" si="87"/>
        <v>#REF!</v>
      </c>
    </row>
    <row r="2585" spans="1:13" hidden="1">
      <c r="A2585" s="11">
        <v>2684</v>
      </c>
      <c r="K2585" s="13" t="e">
        <f>VLOOKUP(I2585,#REF!,2,0)</f>
        <v>#REF!</v>
      </c>
      <c r="L2585" s="17" t="e">
        <f>VLOOKUP(I2585,#REF!,6,0)</f>
        <v>#REF!</v>
      </c>
      <c r="M2585" s="30" t="e">
        <f t="shared" si="87"/>
        <v>#REF!</v>
      </c>
    </row>
    <row r="2586" spans="1:13" hidden="1">
      <c r="A2586" s="11">
        <v>2685</v>
      </c>
      <c r="K2586" s="13" t="e">
        <f>VLOOKUP(I2586,#REF!,2,0)</f>
        <v>#REF!</v>
      </c>
      <c r="L2586" s="17" t="e">
        <f>VLOOKUP(I2586,#REF!,6,0)</f>
        <v>#REF!</v>
      </c>
      <c r="M2586" s="30" t="e">
        <f t="shared" si="87"/>
        <v>#REF!</v>
      </c>
    </row>
    <row r="2587" spans="1:13" hidden="1">
      <c r="A2587" s="11">
        <v>2686</v>
      </c>
      <c r="K2587" s="13" t="e">
        <f>VLOOKUP(I2587,#REF!,2,0)</f>
        <v>#REF!</v>
      </c>
      <c r="L2587" s="17" t="e">
        <f>VLOOKUP(I2587,#REF!,6,0)</f>
        <v>#REF!</v>
      </c>
      <c r="M2587" s="30" t="e">
        <f t="shared" si="87"/>
        <v>#REF!</v>
      </c>
    </row>
    <row r="2588" spans="1:13" hidden="1">
      <c r="A2588" s="11">
        <v>2687</v>
      </c>
      <c r="K2588" s="13" t="e">
        <f>VLOOKUP(I2588,#REF!,2,0)</f>
        <v>#REF!</v>
      </c>
      <c r="L2588" s="17" t="e">
        <f>VLOOKUP(I2588,#REF!,6,0)</f>
        <v>#REF!</v>
      </c>
      <c r="M2588" s="30" t="e">
        <f t="shared" si="87"/>
        <v>#REF!</v>
      </c>
    </row>
    <row r="2589" spans="1:13" hidden="1">
      <c r="A2589" s="11">
        <v>2688</v>
      </c>
      <c r="K2589" s="13" t="e">
        <f>VLOOKUP(I2589,#REF!,2,0)</f>
        <v>#REF!</v>
      </c>
      <c r="L2589" s="17" t="e">
        <f>VLOOKUP(I2589,#REF!,6,0)</f>
        <v>#REF!</v>
      </c>
      <c r="M2589" s="30" t="e">
        <f t="shared" si="87"/>
        <v>#REF!</v>
      </c>
    </row>
    <row r="2590" spans="1:13" hidden="1">
      <c r="A2590" s="11">
        <v>2689</v>
      </c>
      <c r="K2590" s="13" t="e">
        <f>VLOOKUP(I2590,#REF!,2,0)</f>
        <v>#REF!</v>
      </c>
      <c r="L2590" s="17" t="e">
        <f>VLOOKUP(I2590,#REF!,6,0)</f>
        <v>#REF!</v>
      </c>
      <c r="M2590" s="30" t="e">
        <f t="shared" si="87"/>
        <v>#REF!</v>
      </c>
    </row>
    <row r="2591" spans="1:13" hidden="1">
      <c r="A2591" s="11">
        <v>2690</v>
      </c>
      <c r="K2591" s="13" t="e">
        <f>VLOOKUP(I2591,#REF!,2,0)</f>
        <v>#REF!</v>
      </c>
      <c r="L2591" s="17" t="e">
        <f>VLOOKUP(I2591,#REF!,6,0)</f>
        <v>#REF!</v>
      </c>
      <c r="M2591" s="30" t="e">
        <f t="shared" si="87"/>
        <v>#REF!</v>
      </c>
    </row>
    <row r="2592" spans="1:13" hidden="1">
      <c r="A2592" s="11">
        <v>2691</v>
      </c>
      <c r="K2592" s="13" t="e">
        <f>VLOOKUP(I2592,#REF!,2,0)</f>
        <v>#REF!</v>
      </c>
      <c r="L2592" s="17" t="e">
        <f>VLOOKUP(I2592,#REF!,6,0)</f>
        <v>#REF!</v>
      </c>
      <c r="M2592" s="30" t="e">
        <f t="shared" si="87"/>
        <v>#REF!</v>
      </c>
    </row>
    <row r="2593" spans="1:13" hidden="1">
      <c r="A2593" s="11">
        <v>2692</v>
      </c>
      <c r="K2593" s="13" t="e">
        <f>VLOOKUP(I2593,#REF!,2,0)</f>
        <v>#REF!</v>
      </c>
      <c r="L2593" s="17" t="e">
        <f>VLOOKUP(I2593,#REF!,6,0)</f>
        <v>#REF!</v>
      </c>
      <c r="M2593" s="30" t="e">
        <f t="shared" si="87"/>
        <v>#REF!</v>
      </c>
    </row>
    <row r="2594" spans="1:13" hidden="1">
      <c r="A2594" s="11">
        <v>2693</v>
      </c>
      <c r="K2594" s="13" t="e">
        <f>VLOOKUP(I2594,#REF!,2,0)</f>
        <v>#REF!</v>
      </c>
      <c r="L2594" s="17" t="e">
        <f>VLOOKUP(I2594,#REF!,6,0)</f>
        <v>#REF!</v>
      </c>
      <c r="M2594" s="30" t="e">
        <f t="shared" si="87"/>
        <v>#REF!</v>
      </c>
    </row>
    <row r="2595" spans="1:13" hidden="1">
      <c r="A2595" s="11">
        <v>2694</v>
      </c>
      <c r="K2595" s="13" t="e">
        <f>VLOOKUP(I2595,#REF!,2,0)</f>
        <v>#REF!</v>
      </c>
      <c r="L2595" s="17" t="e">
        <f>VLOOKUP(I2595,#REF!,6,0)</f>
        <v>#REF!</v>
      </c>
      <c r="M2595" s="30" t="e">
        <f t="shared" si="87"/>
        <v>#REF!</v>
      </c>
    </row>
    <row r="2596" spans="1:13" hidden="1">
      <c r="A2596" s="11">
        <v>2695</v>
      </c>
      <c r="K2596" s="13" t="e">
        <f>VLOOKUP(I2596,#REF!,2,0)</f>
        <v>#REF!</v>
      </c>
      <c r="L2596" s="17" t="e">
        <f>VLOOKUP(I2596,#REF!,6,0)</f>
        <v>#REF!</v>
      </c>
      <c r="M2596" s="30" t="e">
        <f t="shared" si="87"/>
        <v>#REF!</v>
      </c>
    </row>
    <row r="2597" spans="1:13" hidden="1">
      <c r="A2597" s="11">
        <v>2696</v>
      </c>
      <c r="K2597" s="13" t="e">
        <f>VLOOKUP(I2597,#REF!,2,0)</f>
        <v>#REF!</v>
      </c>
      <c r="L2597" s="17" t="e">
        <f>VLOOKUP(I2597,#REF!,6,0)</f>
        <v>#REF!</v>
      </c>
      <c r="M2597" s="30" t="e">
        <f t="shared" si="87"/>
        <v>#REF!</v>
      </c>
    </row>
    <row r="2598" spans="1:13" hidden="1">
      <c r="A2598" s="11">
        <v>2697</v>
      </c>
      <c r="K2598" s="13" t="e">
        <f>VLOOKUP(I2598,#REF!,2,0)</f>
        <v>#REF!</v>
      </c>
      <c r="L2598" s="17" t="e">
        <f>VLOOKUP(I2598,#REF!,6,0)</f>
        <v>#REF!</v>
      </c>
      <c r="M2598" s="30" t="e">
        <f t="shared" si="87"/>
        <v>#REF!</v>
      </c>
    </row>
    <row r="2599" spans="1:13" hidden="1">
      <c r="A2599" s="11">
        <v>2698</v>
      </c>
      <c r="K2599" s="13" t="e">
        <f>VLOOKUP(I2599,#REF!,2,0)</f>
        <v>#REF!</v>
      </c>
      <c r="L2599" s="17" t="e">
        <f>VLOOKUP(I2599,#REF!,6,0)</f>
        <v>#REF!</v>
      </c>
      <c r="M2599" s="30" t="e">
        <f t="shared" si="87"/>
        <v>#REF!</v>
      </c>
    </row>
    <row r="2600" spans="1:13" hidden="1">
      <c r="A2600" s="11">
        <v>2699</v>
      </c>
      <c r="K2600" s="13" t="e">
        <f>VLOOKUP(I2600,#REF!,2,0)</f>
        <v>#REF!</v>
      </c>
      <c r="L2600" s="17" t="e">
        <f>VLOOKUP(I2600,#REF!,6,0)</f>
        <v>#REF!</v>
      </c>
      <c r="M2600" s="30" t="e">
        <f t="shared" si="87"/>
        <v>#REF!</v>
      </c>
    </row>
    <row r="2601" spans="1:13" hidden="1">
      <c r="A2601" s="11">
        <v>2700</v>
      </c>
      <c r="K2601" s="13" t="e">
        <f>VLOOKUP(I2601,#REF!,2,0)</f>
        <v>#REF!</v>
      </c>
      <c r="L2601" s="17" t="e">
        <f>VLOOKUP(I2601,#REF!,6,0)</f>
        <v>#REF!</v>
      </c>
      <c r="M2601" s="30" t="e">
        <f t="shared" si="87"/>
        <v>#REF!</v>
      </c>
    </row>
    <row r="2602" spans="1:13" hidden="1">
      <c r="A2602" s="11">
        <v>2701</v>
      </c>
      <c r="K2602" s="13" t="e">
        <f>VLOOKUP(I2602,#REF!,2,0)</f>
        <v>#REF!</v>
      </c>
      <c r="L2602" s="17" t="e">
        <f>VLOOKUP(I2602,#REF!,6,0)</f>
        <v>#REF!</v>
      </c>
      <c r="M2602" s="30" t="e">
        <f t="shared" si="87"/>
        <v>#REF!</v>
      </c>
    </row>
    <row r="2603" spans="1:13" hidden="1">
      <c r="A2603" s="11">
        <v>2702</v>
      </c>
      <c r="K2603" s="13" t="e">
        <f>VLOOKUP(I2603,#REF!,2,0)</f>
        <v>#REF!</v>
      </c>
      <c r="L2603" s="17" t="e">
        <f>VLOOKUP(I2603,#REF!,6,0)</f>
        <v>#REF!</v>
      </c>
      <c r="M2603" s="30" t="e">
        <f t="shared" si="87"/>
        <v>#REF!</v>
      </c>
    </row>
    <row r="2604" spans="1:13" hidden="1">
      <c r="A2604" s="11">
        <v>2703</v>
      </c>
      <c r="K2604" s="13" t="e">
        <f>VLOOKUP(I2604,#REF!,2,0)</f>
        <v>#REF!</v>
      </c>
      <c r="L2604" s="17" t="e">
        <f>VLOOKUP(I2604,#REF!,6,0)</f>
        <v>#REF!</v>
      </c>
      <c r="M2604" s="30" t="e">
        <f t="shared" si="87"/>
        <v>#REF!</v>
      </c>
    </row>
    <row r="2605" spans="1:13" hidden="1">
      <c r="A2605" s="11">
        <v>2704</v>
      </c>
      <c r="K2605" s="13" t="e">
        <f>VLOOKUP(I2605,#REF!,2,0)</f>
        <v>#REF!</v>
      </c>
      <c r="L2605" s="17" t="e">
        <f>VLOOKUP(I2605,#REF!,6,0)</f>
        <v>#REF!</v>
      </c>
      <c r="M2605" s="30" t="e">
        <f t="shared" si="87"/>
        <v>#REF!</v>
      </c>
    </row>
    <row r="2606" spans="1:13" hidden="1">
      <c r="A2606" s="11">
        <v>2705</v>
      </c>
      <c r="K2606" s="13" t="e">
        <f>VLOOKUP(I2606,#REF!,2,0)</f>
        <v>#REF!</v>
      </c>
      <c r="L2606" s="17" t="e">
        <f>VLOOKUP(I2606,#REF!,6,0)</f>
        <v>#REF!</v>
      </c>
      <c r="M2606" s="30" t="e">
        <f t="shared" si="87"/>
        <v>#REF!</v>
      </c>
    </row>
    <row r="2607" spans="1:13" hidden="1">
      <c r="A2607" s="11">
        <v>2706</v>
      </c>
      <c r="K2607" s="13" t="e">
        <f>VLOOKUP(I2607,#REF!,2,0)</f>
        <v>#REF!</v>
      </c>
      <c r="L2607" s="17" t="e">
        <f>VLOOKUP(I2607,#REF!,6,0)</f>
        <v>#REF!</v>
      </c>
      <c r="M2607" s="30" t="e">
        <f t="shared" si="87"/>
        <v>#REF!</v>
      </c>
    </row>
    <row r="2608" spans="1:13" hidden="1">
      <c r="A2608" s="11">
        <v>2707</v>
      </c>
      <c r="K2608" s="13" t="e">
        <f>VLOOKUP(I2608,#REF!,2,0)</f>
        <v>#REF!</v>
      </c>
      <c r="L2608" s="17" t="e">
        <f>VLOOKUP(I2608,#REF!,6,0)</f>
        <v>#REF!</v>
      </c>
      <c r="M2608" s="30" t="e">
        <f t="shared" si="87"/>
        <v>#REF!</v>
      </c>
    </row>
    <row r="2609" spans="1:13" hidden="1">
      <c r="A2609" s="11">
        <v>2708</v>
      </c>
      <c r="K2609" s="13" t="e">
        <f>VLOOKUP(I2609,#REF!,2,0)</f>
        <v>#REF!</v>
      </c>
      <c r="L2609" s="17" t="e">
        <f>VLOOKUP(I2609,#REF!,6,0)</f>
        <v>#REF!</v>
      </c>
      <c r="M2609" s="30" t="e">
        <f t="shared" si="87"/>
        <v>#REF!</v>
      </c>
    </row>
    <row r="2610" spans="1:13" hidden="1">
      <c r="A2610" s="11">
        <v>2709</v>
      </c>
      <c r="K2610" s="13" t="e">
        <f>VLOOKUP(I2610,#REF!,2,0)</f>
        <v>#REF!</v>
      </c>
      <c r="L2610" s="17" t="e">
        <f>VLOOKUP(I2610,#REF!,6,0)</f>
        <v>#REF!</v>
      </c>
      <c r="M2610" s="30" t="e">
        <f t="shared" si="87"/>
        <v>#REF!</v>
      </c>
    </row>
    <row r="2611" spans="1:13" hidden="1">
      <c r="A2611" s="11">
        <v>2710</v>
      </c>
      <c r="K2611" s="13" t="e">
        <f>VLOOKUP(I2611,#REF!,2,0)</f>
        <v>#REF!</v>
      </c>
      <c r="L2611" s="17" t="e">
        <f>VLOOKUP(I2611,#REF!,6,0)</f>
        <v>#REF!</v>
      </c>
      <c r="M2611" s="30" t="e">
        <f t="shared" si="87"/>
        <v>#REF!</v>
      </c>
    </row>
    <row r="2612" spans="1:13" hidden="1">
      <c r="A2612" s="11">
        <v>2711</v>
      </c>
      <c r="K2612" s="13" t="e">
        <f>VLOOKUP(I2612,#REF!,2,0)</f>
        <v>#REF!</v>
      </c>
      <c r="L2612" s="17" t="e">
        <f>VLOOKUP(I2612,#REF!,6,0)</f>
        <v>#REF!</v>
      </c>
      <c r="M2612" s="30" t="e">
        <f t="shared" si="87"/>
        <v>#REF!</v>
      </c>
    </row>
    <row r="2613" spans="1:13" hidden="1">
      <c r="A2613" s="11">
        <v>2712</v>
      </c>
      <c r="K2613" s="13" t="e">
        <f>VLOOKUP(I2613,#REF!,2,0)</f>
        <v>#REF!</v>
      </c>
      <c r="L2613" s="17" t="e">
        <f>VLOOKUP(I2613,#REF!,6,0)</f>
        <v>#REF!</v>
      </c>
      <c r="M2613" s="30" t="e">
        <f t="shared" si="87"/>
        <v>#REF!</v>
      </c>
    </row>
    <row r="2614" spans="1:13" hidden="1">
      <c r="A2614" s="11">
        <v>2713</v>
      </c>
      <c r="K2614" s="13" t="e">
        <f>VLOOKUP(I2614,#REF!,2,0)</f>
        <v>#REF!</v>
      </c>
      <c r="L2614" s="17" t="e">
        <f>VLOOKUP(I2614,#REF!,6,0)</f>
        <v>#REF!</v>
      </c>
      <c r="M2614" s="30" t="e">
        <f t="shared" si="87"/>
        <v>#REF!</v>
      </c>
    </row>
    <row r="2615" spans="1:13" hidden="1">
      <c r="A2615" s="11">
        <v>2714</v>
      </c>
      <c r="K2615" s="13" t="e">
        <f>VLOOKUP(I2615,#REF!,2,0)</f>
        <v>#REF!</v>
      </c>
      <c r="L2615" s="17" t="e">
        <f>VLOOKUP(I2615,#REF!,6,0)</f>
        <v>#REF!</v>
      </c>
      <c r="M2615" s="30" t="e">
        <f t="shared" si="87"/>
        <v>#REF!</v>
      </c>
    </row>
    <row r="2616" spans="1:13" hidden="1">
      <c r="A2616" s="11">
        <v>2715</v>
      </c>
      <c r="K2616" s="13" t="e">
        <f>VLOOKUP(I2616,#REF!,2,0)</f>
        <v>#REF!</v>
      </c>
      <c r="L2616" s="17" t="e">
        <f>VLOOKUP(I2616,#REF!,6,0)</f>
        <v>#REF!</v>
      </c>
      <c r="M2616" s="30" t="e">
        <f t="shared" si="87"/>
        <v>#REF!</v>
      </c>
    </row>
    <row r="2617" spans="1:13" hidden="1">
      <c r="A2617" s="11">
        <v>2716</v>
      </c>
      <c r="K2617" s="13" t="e">
        <f>VLOOKUP(I2617,#REF!,2,0)</f>
        <v>#REF!</v>
      </c>
      <c r="L2617" s="17" t="e">
        <f>VLOOKUP(I2617,#REF!,6,0)</f>
        <v>#REF!</v>
      </c>
      <c r="M2617" s="30" t="e">
        <f t="shared" si="87"/>
        <v>#REF!</v>
      </c>
    </row>
    <row r="2618" spans="1:13" hidden="1">
      <c r="A2618" s="11">
        <v>2717</v>
      </c>
      <c r="K2618" s="13" t="e">
        <f>VLOOKUP(I2618,#REF!,2,0)</f>
        <v>#REF!</v>
      </c>
      <c r="L2618" s="17" t="e">
        <f>VLOOKUP(I2618,#REF!,6,0)</f>
        <v>#REF!</v>
      </c>
      <c r="M2618" s="30" t="e">
        <f t="shared" si="87"/>
        <v>#REF!</v>
      </c>
    </row>
    <row r="2619" spans="1:13" hidden="1">
      <c r="A2619" s="11">
        <v>2718</v>
      </c>
      <c r="K2619" s="13" t="e">
        <f>VLOOKUP(I2619,#REF!,2,0)</f>
        <v>#REF!</v>
      </c>
      <c r="L2619" s="17" t="e">
        <f>VLOOKUP(I2619,#REF!,6,0)</f>
        <v>#REF!</v>
      </c>
      <c r="M2619" s="30" t="e">
        <f t="shared" si="87"/>
        <v>#REF!</v>
      </c>
    </row>
    <row r="2620" spans="1:13" hidden="1">
      <c r="A2620" s="11">
        <v>2719</v>
      </c>
      <c r="K2620" s="13" t="e">
        <f>VLOOKUP(I2620,#REF!,2,0)</f>
        <v>#REF!</v>
      </c>
      <c r="L2620" s="17" t="e">
        <f>VLOOKUP(I2620,#REF!,6,0)</f>
        <v>#REF!</v>
      </c>
      <c r="M2620" s="30" t="e">
        <f t="shared" si="87"/>
        <v>#REF!</v>
      </c>
    </row>
    <row r="2621" spans="1:13" hidden="1">
      <c r="A2621" s="11">
        <v>2720</v>
      </c>
      <c r="K2621" s="13" t="e">
        <f>VLOOKUP(I2621,#REF!,2,0)</f>
        <v>#REF!</v>
      </c>
      <c r="L2621" s="17" t="e">
        <f>VLOOKUP(I2621,#REF!,6,0)</f>
        <v>#REF!</v>
      </c>
      <c r="M2621" s="30" t="e">
        <f t="shared" si="87"/>
        <v>#REF!</v>
      </c>
    </row>
    <row r="2622" spans="1:13" hidden="1">
      <c r="A2622" s="11">
        <v>2721</v>
      </c>
      <c r="K2622" s="13" t="e">
        <f>VLOOKUP(I2622,#REF!,2,0)</f>
        <v>#REF!</v>
      </c>
      <c r="L2622" s="17" t="e">
        <f>VLOOKUP(I2622,#REF!,6,0)</f>
        <v>#REF!</v>
      </c>
      <c r="M2622" s="30" t="e">
        <f t="shared" si="87"/>
        <v>#REF!</v>
      </c>
    </row>
    <row r="2623" spans="1:13" hidden="1">
      <c r="A2623" s="11">
        <v>2722</v>
      </c>
      <c r="K2623" s="13" t="e">
        <f>VLOOKUP(I2623,#REF!,2,0)</f>
        <v>#REF!</v>
      </c>
      <c r="L2623" s="17" t="e">
        <f>VLOOKUP(I2623,#REF!,6,0)</f>
        <v>#REF!</v>
      </c>
      <c r="M2623" s="30" t="e">
        <f t="shared" si="87"/>
        <v>#REF!</v>
      </c>
    </row>
    <row r="2624" spans="1:13" hidden="1">
      <c r="A2624" s="11">
        <v>2723</v>
      </c>
      <c r="K2624" s="13" t="e">
        <f>VLOOKUP(I2624,#REF!,2,0)</f>
        <v>#REF!</v>
      </c>
      <c r="L2624" s="17" t="e">
        <f>VLOOKUP(I2624,#REF!,6,0)</f>
        <v>#REF!</v>
      </c>
      <c r="M2624" s="30" t="e">
        <f t="shared" si="87"/>
        <v>#REF!</v>
      </c>
    </row>
    <row r="2625" spans="1:13" hidden="1">
      <c r="A2625" s="11">
        <v>2724</v>
      </c>
      <c r="K2625" s="13" t="e">
        <f>VLOOKUP(I2625,#REF!,2,0)</f>
        <v>#REF!</v>
      </c>
      <c r="L2625" s="17" t="e">
        <f>VLOOKUP(I2625,#REF!,6,0)</f>
        <v>#REF!</v>
      </c>
      <c r="M2625" s="30" t="e">
        <f t="shared" si="87"/>
        <v>#REF!</v>
      </c>
    </row>
    <row r="2626" spans="1:13" hidden="1">
      <c r="A2626" s="11">
        <v>2725</v>
      </c>
      <c r="K2626" s="13" t="e">
        <f>VLOOKUP(I2626,#REF!,2,0)</f>
        <v>#REF!</v>
      </c>
      <c r="L2626" s="17" t="e">
        <f>VLOOKUP(I2626,#REF!,6,0)</f>
        <v>#REF!</v>
      </c>
      <c r="M2626" s="30" t="e">
        <f t="shared" si="87"/>
        <v>#REF!</v>
      </c>
    </row>
    <row r="2627" spans="1:13" hidden="1">
      <c r="A2627" s="11">
        <v>2726</v>
      </c>
      <c r="K2627" s="13" t="e">
        <f>VLOOKUP(I2627,#REF!,2,0)</f>
        <v>#REF!</v>
      </c>
      <c r="L2627" s="17" t="e">
        <f>VLOOKUP(I2627,#REF!,6,0)</f>
        <v>#REF!</v>
      </c>
      <c r="M2627" s="30" t="e">
        <f t="shared" si="87"/>
        <v>#REF!</v>
      </c>
    </row>
    <row r="2628" spans="1:13" hidden="1">
      <c r="A2628" s="11">
        <v>2723</v>
      </c>
      <c r="K2628" s="13" t="e">
        <f>VLOOKUP(I2628,#REF!,2,0)</f>
        <v>#REF!</v>
      </c>
      <c r="L2628" s="17" t="e">
        <f>VLOOKUP(I2628,#REF!,6,0)</f>
        <v>#REF!</v>
      </c>
      <c r="M2628" s="30" t="e">
        <f t="shared" si="87"/>
        <v>#REF!</v>
      </c>
    </row>
    <row r="2629" spans="1:13" hidden="1">
      <c r="A2629" s="11">
        <v>2724</v>
      </c>
      <c r="K2629" s="13" t="e">
        <f>VLOOKUP(I2629,#REF!,2,0)</f>
        <v>#REF!</v>
      </c>
      <c r="L2629" s="17" t="e">
        <f>VLOOKUP(I2629,#REF!,6,0)</f>
        <v>#REF!</v>
      </c>
      <c r="M2629" s="30" t="e">
        <f t="shared" si="87"/>
        <v>#REF!</v>
      </c>
    </row>
    <row r="2630" spans="1:13" hidden="1">
      <c r="A2630" s="11">
        <v>2725</v>
      </c>
      <c r="K2630" s="13" t="e">
        <f>VLOOKUP(I2630,#REF!,2,0)</f>
        <v>#REF!</v>
      </c>
      <c r="L2630" s="17" t="e">
        <f>VLOOKUP(I2630,#REF!,6,0)</f>
        <v>#REF!</v>
      </c>
      <c r="M2630" s="30" t="e">
        <f t="shared" si="87"/>
        <v>#REF!</v>
      </c>
    </row>
    <row r="2631" spans="1:13" hidden="1">
      <c r="A2631" s="11">
        <v>2726</v>
      </c>
      <c r="K2631" s="13" t="e">
        <f>VLOOKUP(I2631,#REF!,2,0)</f>
        <v>#REF!</v>
      </c>
      <c r="L2631" s="17" t="e">
        <f>VLOOKUP(I2631,#REF!,6,0)</f>
        <v>#REF!</v>
      </c>
      <c r="M2631" s="30" t="e">
        <f t="shared" si="87"/>
        <v>#REF!</v>
      </c>
    </row>
    <row r="2632" spans="1:13" hidden="1">
      <c r="A2632" s="11">
        <v>2727</v>
      </c>
      <c r="K2632" s="13" t="e">
        <f>VLOOKUP(I2632,#REF!,2,0)</f>
        <v>#REF!</v>
      </c>
      <c r="L2632" s="17" t="e">
        <f>VLOOKUP(I2632,#REF!,6,0)</f>
        <v>#REF!</v>
      </c>
      <c r="M2632" s="30" t="e">
        <f t="shared" si="87"/>
        <v>#REF!</v>
      </c>
    </row>
    <row r="2633" spans="1:13" hidden="1">
      <c r="A2633" s="11">
        <v>2728</v>
      </c>
      <c r="K2633" s="13" t="e">
        <f>VLOOKUP(I2633,#REF!,2,0)</f>
        <v>#REF!</v>
      </c>
      <c r="L2633" s="17" t="e">
        <f>VLOOKUP(I2633,#REF!,6,0)</f>
        <v>#REF!</v>
      </c>
      <c r="M2633" s="30" t="e">
        <f t="shared" si="87"/>
        <v>#REF!</v>
      </c>
    </row>
    <row r="2634" spans="1:13" hidden="1">
      <c r="A2634" s="11">
        <v>2729</v>
      </c>
      <c r="K2634" s="13" t="e">
        <f>VLOOKUP(I2634,#REF!,2,0)</f>
        <v>#REF!</v>
      </c>
      <c r="L2634" s="17" t="e">
        <f>VLOOKUP(I2634,#REF!,6,0)</f>
        <v>#REF!</v>
      </c>
      <c r="M2634" s="30" t="e">
        <f t="shared" si="87"/>
        <v>#REF!</v>
      </c>
    </row>
    <row r="2635" spans="1:13" hidden="1">
      <c r="A2635" s="11">
        <v>2730</v>
      </c>
      <c r="K2635" s="13" t="e">
        <f>VLOOKUP(I2635,#REF!,2,0)</f>
        <v>#REF!</v>
      </c>
      <c r="L2635" s="17" t="e">
        <f>VLOOKUP(I2635,#REF!,6,0)</f>
        <v>#REF!</v>
      </c>
      <c r="M2635" s="30" t="e">
        <f t="shared" si="87"/>
        <v>#REF!</v>
      </c>
    </row>
    <row r="2636" spans="1:13" hidden="1">
      <c r="A2636" s="11">
        <v>2731</v>
      </c>
      <c r="K2636" s="13" t="e">
        <f>VLOOKUP(I2636,#REF!,2,0)</f>
        <v>#REF!</v>
      </c>
      <c r="L2636" s="17" t="e">
        <f>VLOOKUP(I2636,#REF!,6,0)</f>
        <v>#REF!</v>
      </c>
      <c r="M2636" s="30" t="e">
        <f t="shared" si="87"/>
        <v>#REF!</v>
      </c>
    </row>
    <row r="2637" spans="1:13" hidden="1">
      <c r="A2637" s="11">
        <v>2732</v>
      </c>
      <c r="K2637" s="13" t="e">
        <f>VLOOKUP(I2637,#REF!,2,0)</f>
        <v>#REF!</v>
      </c>
      <c r="L2637" s="17" t="e">
        <f>VLOOKUP(I2637,#REF!,6,0)</f>
        <v>#REF!</v>
      </c>
      <c r="M2637" s="30" t="e">
        <f t="shared" si="87"/>
        <v>#REF!</v>
      </c>
    </row>
    <row r="2638" spans="1:13" hidden="1">
      <c r="A2638" s="11">
        <v>2733</v>
      </c>
      <c r="K2638" s="13" t="e">
        <f>VLOOKUP(I2638,#REF!,2,0)</f>
        <v>#REF!</v>
      </c>
      <c r="L2638" s="17" t="e">
        <f>VLOOKUP(I2638,#REF!,6,0)</f>
        <v>#REF!</v>
      </c>
      <c r="M2638" s="30" t="e">
        <f t="shared" si="87"/>
        <v>#REF!</v>
      </c>
    </row>
    <row r="2639" spans="1:13" hidden="1">
      <c r="A2639" s="11">
        <v>2734</v>
      </c>
      <c r="K2639" s="13" t="e">
        <f>VLOOKUP(I2639,#REF!,2,0)</f>
        <v>#REF!</v>
      </c>
      <c r="L2639" s="17" t="e">
        <f>VLOOKUP(I2639,#REF!,6,0)</f>
        <v>#REF!</v>
      </c>
      <c r="M2639" s="30" t="e">
        <f t="shared" si="87"/>
        <v>#REF!</v>
      </c>
    </row>
    <row r="2640" spans="1:13" hidden="1">
      <c r="A2640" s="11">
        <v>2735</v>
      </c>
      <c r="K2640" s="13" t="e">
        <f>VLOOKUP(I2640,#REF!,2,0)</f>
        <v>#REF!</v>
      </c>
      <c r="L2640" s="17" t="e">
        <f>VLOOKUP(I2640,#REF!,6,0)</f>
        <v>#REF!</v>
      </c>
      <c r="M2640" s="30" t="e">
        <f t="shared" si="87"/>
        <v>#REF!</v>
      </c>
    </row>
    <row r="2641" spans="1:13" hidden="1">
      <c r="A2641" s="11">
        <v>2736</v>
      </c>
      <c r="K2641" s="13" t="e">
        <f>VLOOKUP(I2641,#REF!,2,0)</f>
        <v>#REF!</v>
      </c>
      <c r="L2641" s="17" t="e">
        <f>VLOOKUP(I2641,#REF!,6,0)</f>
        <v>#REF!</v>
      </c>
      <c r="M2641" s="30" t="e">
        <f t="shared" si="87"/>
        <v>#REF!</v>
      </c>
    </row>
    <row r="2642" spans="1:13" hidden="1">
      <c r="A2642" s="11">
        <v>2737</v>
      </c>
      <c r="K2642" s="13" t="e">
        <f>VLOOKUP(I2642,#REF!,2,0)</f>
        <v>#REF!</v>
      </c>
      <c r="L2642" s="17" t="e">
        <f>VLOOKUP(I2642,#REF!,6,0)</f>
        <v>#REF!</v>
      </c>
      <c r="M2642" s="30" t="e">
        <f t="shared" si="87"/>
        <v>#REF!</v>
      </c>
    </row>
    <row r="2643" spans="1:13" hidden="1">
      <c r="A2643" s="11">
        <v>2738</v>
      </c>
      <c r="K2643" s="13" t="e">
        <f>VLOOKUP(I2643,#REF!,2,0)</f>
        <v>#REF!</v>
      </c>
      <c r="L2643" s="17" t="e">
        <f>VLOOKUP(I2643,#REF!,6,0)</f>
        <v>#REF!</v>
      </c>
      <c r="M2643" s="30" t="e">
        <f t="shared" si="87"/>
        <v>#REF!</v>
      </c>
    </row>
    <row r="2644" spans="1:13" hidden="1">
      <c r="A2644" s="11">
        <v>2739</v>
      </c>
      <c r="K2644" s="13" t="e">
        <f>VLOOKUP(I2644,#REF!,2,0)</f>
        <v>#REF!</v>
      </c>
      <c r="L2644" s="17" t="e">
        <f>VLOOKUP(I2644,#REF!,6,0)</f>
        <v>#REF!</v>
      </c>
      <c r="M2644" s="30" t="e">
        <f t="shared" si="87"/>
        <v>#REF!</v>
      </c>
    </row>
    <row r="2645" spans="1:13" hidden="1">
      <c r="A2645" s="11">
        <v>2740</v>
      </c>
      <c r="K2645" s="13" t="e">
        <f>VLOOKUP(I2645,#REF!,2,0)</f>
        <v>#REF!</v>
      </c>
      <c r="L2645" s="17" t="e">
        <f>VLOOKUP(I2645,#REF!,6,0)</f>
        <v>#REF!</v>
      </c>
      <c r="M2645" s="30" t="e">
        <f t="shared" ref="M2645:M2705" si="88">J2645*L2645</f>
        <v>#REF!</v>
      </c>
    </row>
    <row r="2646" spans="1:13" hidden="1">
      <c r="A2646" s="11">
        <v>2741</v>
      </c>
      <c r="K2646" s="13" t="e">
        <f>VLOOKUP(I2646,#REF!,2,0)</f>
        <v>#REF!</v>
      </c>
      <c r="L2646" s="17" t="e">
        <f>VLOOKUP(I2646,#REF!,6,0)</f>
        <v>#REF!</v>
      </c>
      <c r="M2646" s="30" t="e">
        <f t="shared" si="88"/>
        <v>#REF!</v>
      </c>
    </row>
    <row r="2647" spans="1:13" hidden="1">
      <c r="A2647" s="11">
        <v>2742</v>
      </c>
      <c r="K2647" s="13" t="e">
        <f>VLOOKUP(I2647,#REF!,2,0)</f>
        <v>#REF!</v>
      </c>
      <c r="L2647" s="17" t="e">
        <f>VLOOKUP(I2647,#REF!,6,0)</f>
        <v>#REF!</v>
      </c>
      <c r="M2647" s="30" t="e">
        <f t="shared" si="88"/>
        <v>#REF!</v>
      </c>
    </row>
    <row r="2648" spans="1:13" hidden="1">
      <c r="A2648" s="11">
        <v>2743</v>
      </c>
      <c r="K2648" s="13" t="e">
        <f>VLOOKUP(I2648,#REF!,2,0)</f>
        <v>#REF!</v>
      </c>
      <c r="L2648" s="17" t="e">
        <f>VLOOKUP(I2648,#REF!,6,0)</f>
        <v>#REF!</v>
      </c>
      <c r="M2648" s="30" t="e">
        <f t="shared" si="88"/>
        <v>#REF!</v>
      </c>
    </row>
    <row r="2649" spans="1:13" hidden="1">
      <c r="A2649" s="11">
        <v>2744</v>
      </c>
      <c r="K2649" s="13" t="e">
        <f>VLOOKUP(I2649,#REF!,2,0)</f>
        <v>#REF!</v>
      </c>
      <c r="L2649" s="17" t="e">
        <f>VLOOKUP(I2649,#REF!,6,0)</f>
        <v>#REF!</v>
      </c>
      <c r="M2649" s="30" t="e">
        <f t="shared" si="88"/>
        <v>#REF!</v>
      </c>
    </row>
    <row r="2650" spans="1:13" hidden="1">
      <c r="A2650" s="11">
        <v>2745</v>
      </c>
      <c r="K2650" s="13" t="e">
        <f>VLOOKUP(I2650,#REF!,2,0)</f>
        <v>#REF!</v>
      </c>
      <c r="L2650" s="17" t="e">
        <f>VLOOKUP(I2650,#REF!,6,0)</f>
        <v>#REF!</v>
      </c>
      <c r="M2650" s="30" t="e">
        <f t="shared" si="88"/>
        <v>#REF!</v>
      </c>
    </row>
    <row r="2651" spans="1:13" hidden="1">
      <c r="A2651" s="11">
        <v>2746</v>
      </c>
      <c r="K2651" s="13" t="e">
        <f>VLOOKUP(I2651,#REF!,2,0)</f>
        <v>#REF!</v>
      </c>
      <c r="L2651" s="17" t="e">
        <f>VLOOKUP(I2651,#REF!,6,0)</f>
        <v>#REF!</v>
      </c>
      <c r="M2651" s="30" t="e">
        <f t="shared" si="88"/>
        <v>#REF!</v>
      </c>
    </row>
    <row r="2652" spans="1:13" hidden="1">
      <c r="A2652" s="11">
        <v>2747</v>
      </c>
      <c r="K2652" s="13" t="e">
        <f>VLOOKUP(I2652,#REF!,2,0)</f>
        <v>#REF!</v>
      </c>
      <c r="L2652" s="17" t="e">
        <f>VLOOKUP(I2652,#REF!,6,0)</f>
        <v>#REF!</v>
      </c>
      <c r="M2652" s="30" t="e">
        <f t="shared" si="88"/>
        <v>#REF!</v>
      </c>
    </row>
    <row r="2653" spans="1:13" hidden="1">
      <c r="A2653" s="11">
        <v>2748</v>
      </c>
      <c r="K2653" s="13" t="e">
        <f>VLOOKUP(I2653,#REF!,2,0)</f>
        <v>#REF!</v>
      </c>
      <c r="L2653" s="17" t="e">
        <f>VLOOKUP(I2653,#REF!,6,0)</f>
        <v>#REF!</v>
      </c>
      <c r="M2653" s="30" t="e">
        <f t="shared" si="88"/>
        <v>#REF!</v>
      </c>
    </row>
    <row r="2654" spans="1:13" hidden="1">
      <c r="A2654" s="11">
        <v>2749</v>
      </c>
      <c r="K2654" s="13" t="e">
        <f>VLOOKUP(I2654,#REF!,2,0)</f>
        <v>#REF!</v>
      </c>
      <c r="L2654" s="17" t="e">
        <f>VLOOKUP(I2654,#REF!,6,0)</f>
        <v>#REF!</v>
      </c>
      <c r="M2654" s="30" t="e">
        <f t="shared" si="88"/>
        <v>#REF!</v>
      </c>
    </row>
    <row r="2655" spans="1:13" hidden="1">
      <c r="A2655" s="11">
        <v>2750</v>
      </c>
      <c r="K2655" s="13" t="e">
        <f>VLOOKUP(I2655,#REF!,2,0)</f>
        <v>#REF!</v>
      </c>
      <c r="L2655" s="17" t="e">
        <f>VLOOKUP(I2655,#REF!,6,0)</f>
        <v>#REF!</v>
      </c>
      <c r="M2655" s="30" t="e">
        <f t="shared" si="88"/>
        <v>#REF!</v>
      </c>
    </row>
    <row r="2656" spans="1:13" hidden="1">
      <c r="A2656" s="11">
        <v>2751</v>
      </c>
      <c r="K2656" s="13" t="e">
        <f>VLOOKUP(I2656,#REF!,2,0)</f>
        <v>#REF!</v>
      </c>
      <c r="L2656" s="17" t="e">
        <f>VLOOKUP(I2656,#REF!,6,0)</f>
        <v>#REF!</v>
      </c>
      <c r="M2656" s="30" t="e">
        <f t="shared" si="88"/>
        <v>#REF!</v>
      </c>
    </row>
    <row r="2657" spans="1:14" hidden="1">
      <c r="A2657" s="11">
        <v>2752</v>
      </c>
      <c r="K2657" s="13" t="e">
        <f>VLOOKUP(I2657,#REF!,2,0)</f>
        <v>#REF!</v>
      </c>
      <c r="L2657" s="17" t="e">
        <f>VLOOKUP(I2657,#REF!,6,0)</f>
        <v>#REF!</v>
      </c>
      <c r="M2657" s="30" t="e">
        <f t="shared" si="88"/>
        <v>#REF!</v>
      </c>
    </row>
    <row r="2658" spans="1:14" hidden="1">
      <c r="A2658" s="11">
        <v>2753</v>
      </c>
      <c r="K2658" s="13" t="e">
        <f>VLOOKUP(I2658,#REF!,2,0)</f>
        <v>#REF!</v>
      </c>
      <c r="L2658" s="17" t="e">
        <f>VLOOKUP(I2658,#REF!,6,0)</f>
        <v>#REF!</v>
      </c>
      <c r="M2658" s="30" t="e">
        <f t="shared" si="88"/>
        <v>#REF!</v>
      </c>
    </row>
    <row r="2659" spans="1:14" hidden="1">
      <c r="A2659" s="11">
        <v>2754</v>
      </c>
      <c r="K2659" s="13" t="e">
        <f>VLOOKUP(I2659,#REF!,2,0)</f>
        <v>#REF!</v>
      </c>
      <c r="L2659" s="17" t="e">
        <f>VLOOKUP(I2659,#REF!,6,0)</f>
        <v>#REF!</v>
      </c>
      <c r="M2659" s="30" t="e">
        <f t="shared" si="88"/>
        <v>#REF!</v>
      </c>
    </row>
    <row r="2660" spans="1:14" hidden="1">
      <c r="A2660" s="11">
        <v>2755</v>
      </c>
      <c r="K2660" s="13" t="e">
        <f>VLOOKUP(I2660,#REF!,2,0)</f>
        <v>#REF!</v>
      </c>
      <c r="L2660" s="17" t="e">
        <f>VLOOKUP(I2660,#REF!,6,0)</f>
        <v>#REF!</v>
      </c>
      <c r="M2660" s="30" t="e">
        <f t="shared" si="88"/>
        <v>#REF!</v>
      </c>
    </row>
    <row r="2661" spans="1:14" hidden="1">
      <c r="A2661" s="11">
        <v>2756</v>
      </c>
      <c r="K2661" s="13" t="e">
        <f>VLOOKUP(I2661,#REF!,2,0)</f>
        <v>#REF!</v>
      </c>
      <c r="L2661" s="17" t="e">
        <f>VLOOKUP(I2661,#REF!,6,0)</f>
        <v>#REF!</v>
      </c>
      <c r="M2661" s="30" t="e">
        <f t="shared" si="88"/>
        <v>#REF!</v>
      </c>
    </row>
    <row r="2662" spans="1:14" hidden="1">
      <c r="A2662" s="11">
        <v>2757</v>
      </c>
      <c r="K2662" s="13" t="e">
        <f>VLOOKUP(I2662,#REF!,2,0)</f>
        <v>#REF!</v>
      </c>
      <c r="L2662" s="17" t="e">
        <f>VLOOKUP(I2662,#REF!,6,0)</f>
        <v>#REF!</v>
      </c>
      <c r="M2662" s="30" t="e">
        <f t="shared" si="88"/>
        <v>#REF!</v>
      </c>
      <c r="N2662" s="11"/>
    </row>
    <row r="2663" spans="1:14" hidden="1">
      <c r="A2663" s="11">
        <v>2758</v>
      </c>
      <c r="K2663" s="13" t="e">
        <f>VLOOKUP(I2663,#REF!,2,0)</f>
        <v>#REF!</v>
      </c>
      <c r="L2663" s="17" t="e">
        <f>VLOOKUP(I2663,#REF!,6,0)</f>
        <v>#REF!</v>
      </c>
      <c r="M2663" s="30" t="e">
        <f t="shared" si="88"/>
        <v>#REF!</v>
      </c>
      <c r="N2663" s="11"/>
    </row>
    <row r="2664" spans="1:14" hidden="1">
      <c r="A2664" s="11">
        <v>2759</v>
      </c>
      <c r="K2664" s="13" t="e">
        <f>VLOOKUP(I2664,#REF!,2,0)</f>
        <v>#REF!</v>
      </c>
      <c r="L2664" s="17" t="e">
        <f>VLOOKUP(I2664,#REF!,6,0)</f>
        <v>#REF!</v>
      </c>
      <c r="M2664" s="30" t="e">
        <f t="shared" si="88"/>
        <v>#REF!</v>
      </c>
      <c r="N2664" s="11"/>
    </row>
    <row r="2665" spans="1:14" hidden="1">
      <c r="A2665" s="11">
        <v>2760</v>
      </c>
      <c r="K2665" s="13" t="e">
        <f>VLOOKUP(I2665,#REF!,2,0)</f>
        <v>#REF!</v>
      </c>
      <c r="L2665" s="17" t="e">
        <f>VLOOKUP(I2665,#REF!,6,0)</f>
        <v>#REF!</v>
      </c>
      <c r="M2665" s="30" t="e">
        <f t="shared" si="88"/>
        <v>#REF!</v>
      </c>
      <c r="N2665" s="11"/>
    </row>
    <row r="2666" spans="1:14" hidden="1">
      <c r="A2666" s="11">
        <v>2761</v>
      </c>
      <c r="K2666" s="13" t="e">
        <f>VLOOKUP(I2666,#REF!,2,0)</f>
        <v>#REF!</v>
      </c>
      <c r="L2666" s="17" t="e">
        <f>VLOOKUP(I2666,#REF!,6,0)</f>
        <v>#REF!</v>
      </c>
      <c r="M2666" s="30" t="e">
        <f t="shared" si="88"/>
        <v>#REF!</v>
      </c>
      <c r="N2666" s="11"/>
    </row>
    <row r="2667" spans="1:14" hidden="1">
      <c r="A2667" s="11">
        <v>2762</v>
      </c>
      <c r="K2667" s="13" t="e">
        <f>VLOOKUP(I2667,#REF!,2,0)</f>
        <v>#REF!</v>
      </c>
      <c r="L2667" s="17" t="e">
        <f>VLOOKUP(I2667,#REF!,6,0)</f>
        <v>#REF!</v>
      </c>
      <c r="M2667" s="30" t="e">
        <f t="shared" si="88"/>
        <v>#REF!</v>
      </c>
      <c r="N2667" s="11"/>
    </row>
    <row r="2668" spans="1:14" hidden="1">
      <c r="A2668" s="11">
        <v>2763</v>
      </c>
      <c r="K2668" s="13" t="e">
        <f>VLOOKUP(I2668,#REF!,2,0)</f>
        <v>#REF!</v>
      </c>
      <c r="L2668" s="17" t="e">
        <f>VLOOKUP(I2668,#REF!,6,0)</f>
        <v>#REF!</v>
      </c>
      <c r="M2668" s="30" t="e">
        <f t="shared" si="88"/>
        <v>#REF!</v>
      </c>
      <c r="N2668" s="11"/>
    </row>
    <row r="2669" spans="1:14" hidden="1">
      <c r="A2669" s="11">
        <v>2764</v>
      </c>
      <c r="K2669" s="13" t="e">
        <f>VLOOKUP(I2669,#REF!,2,0)</f>
        <v>#REF!</v>
      </c>
      <c r="L2669" s="17" t="e">
        <f>VLOOKUP(I2669,#REF!,6,0)</f>
        <v>#REF!</v>
      </c>
      <c r="M2669" s="30" t="e">
        <f t="shared" si="88"/>
        <v>#REF!</v>
      </c>
      <c r="N2669" s="11"/>
    </row>
    <row r="2670" spans="1:14" hidden="1">
      <c r="A2670" s="11">
        <v>2765</v>
      </c>
      <c r="K2670" s="13" t="e">
        <f>VLOOKUP(I2670,#REF!,2,0)</f>
        <v>#REF!</v>
      </c>
      <c r="L2670" s="17" t="e">
        <f>VLOOKUP(I2670,#REF!,6,0)</f>
        <v>#REF!</v>
      </c>
      <c r="M2670" s="30" t="e">
        <f t="shared" si="88"/>
        <v>#REF!</v>
      </c>
      <c r="N2670" s="11"/>
    </row>
    <row r="2671" spans="1:14" hidden="1">
      <c r="A2671" s="11">
        <v>2766</v>
      </c>
      <c r="K2671" s="13" t="e">
        <f>VLOOKUP(I2671,#REF!,2,0)</f>
        <v>#REF!</v>
      </c>
      <c r="L2671" s="17" t="e">
        <f>VLOOKUP(I2671,#REF!,6,0)</f>
        <v>#REF!</v>
      </c>
      <c r="M2671" s="30" t="e">
        <f t="shared" si="88"/>
        <v>#REF!</v>
      </c>
      <c r="N2671" s="11"/>
    </row>
    <row r="2672" spans="1:14" hidden="1">
      <c r="A2672" s="11">
        <v>2767</v>
      </c>
      <c r="K2672" s="13" t="e">
        <f>VLOOKUP(I2672,#REF!,2,0)</f>
        <v>#REF!</v>
      </c>
      <c r="L2672" s="17" t="e">
        <f>VLOOKUP(I2672,#REF!,6,0)</f>
        <v>#REF!</v>
      </c>
      <c r="M2672" s="30" t="e">
        <f t="shared" si="88"/>
        <v>#REF!</v>
      </c>
      <c r="N2672" s="11"/>
    </row>
    <row r="2673" spans="1:14" hidden="1">
      <c r="A2673" s="11">
        <v>2768</v>
      </c>
      <c r="K2673" s="13" t="e">
        <f>VLOOKUP(I2673,#REF!,2,0)</f>
        <v>#REF!</v>
      </c>
      <c r="L2673" s="17" t="e">
        <f>VLOOKUP(I2673,#REF!,6,0)</f>
        <v>#REF!</v>
      </c>
      <c r="M2673" s="30" t="e">
        <f t="shared" si="88"/>
        <v>#REF!</v>
      </c>
      <c r="N2673" s="11"/>
    </row>
    <row r="2674" spans="1:14" hidden="1">
      <c r="A2674" s="11">
        <v>2769</v>
      </c>
      <c r="K2674" s="13" t="e">
        <f>VLOOKUP(I2674,#REF!,2,0)</f>
        <v>#REF!</v>
      </c>
      <c r="L2674" s="17" t="e">
        <f>VLOOKUP(I2674,#REF!,6,0)</f>
        <v>#REF!</v>
      </c>
      <c r="M2674" s="30" t="e">
        <f t="shared" si="88"/>
        <v>#REF!</v>
      </c>
      <c r="N2674" s="11"/>
    </row>
    <row r="2675" spans="1:14" hidden="1">
      <c r="A2675" s="11">
        <v>2770</v>
      </c>
      <c r="K2675" s="13" t="e">
        <f>VLOOKUP(I2675,#REF!,2,0)</f>
        <v>#REF!</v>
      </c>
      <c r="L2675" s="17" t="e">
        <f>VLOOKUP(I2675,#REF!,6,0)</f>
        <v>#REF!</v>
      </c>
      <c r="M2675" s="30" t="e">
        <f t="shared" si="88"/>
        <v>#REF!</v>
      </c>
      <c r="N2675" s="11"/>
    </row>
    <row r="2676" spans="1:14" hidden="1">
      <c r="A2676" s="11">
        <v>2771</v>
      </c>
      <c r="K2676" s="13" t="e">
        <f>VLOOKUP(I2676,#REF!,2,0)</f>
        <v>#REF!</v>
      </c>
      <c r="L2676" s="17" t="e">
        <f>VLOOKUP(I2676,#REF!,6,0)</f>
        <v>#REF!</v>
      </c>
      <c r="M2676" s="30" t="e">
        <f t="shared" si="88"/>
        <v>#REF!</v>
      </c>
      <c r="N2676" s="11"/>
    </row>
    <row r="2677" spans="1:14" hidden="1">
      <c r="A2677" s="11">
        <v>2772</v>
      </c>
      <c r="K2677" s="13" t="e">
        <f>VLOOKUP(I2677,#REF!,2,0)</f>
        <v>#REF!</v>
      </c>
      <c r="L2677" s="17" t="e">
        <f>VLOOKUP(I2677,#REF!,6,0)</f>
        <v>#REF!</v>
      </c>
      <c r="M2677" s="30" t="e">
        <f t="shared" si="88"/>
        <v>#REF!</v>
      </c>
      <c r="N2677" s="11"/>
    </row>
    <row r="2678" spans="1:14" hidden="1">
      <c r="A2678" s="11">
        <v>2773</v>
      </c>
      <c r="K2678" s="13" t="e">
        <f>VLOOKUP(I2678,#REF!,2,0)</f>
        <v>#REF!</v>
      </c>
      <c r="L2678" s="17" t="e">
        <f>VLOOKUP(I2678,#REF!,6,0)</f>
        <v>#REF!</v>
      </c>
      <c r="M2678" s="30" t="e">
        <f t="shared" si="88"/>
        <v>#REF!</v>
      </c>
      <c r="N2678" s="11"/>
    </row>
    <row r="2679" spans="1:14" hidden="1">
      <c r="A2679" s="11">
        <v>2774</v>
      </c>
      <c r="K2679" s="13" t="e">
        <f>VLOOKUP(I2679,#REF!,2,0)</f>
        <v>#REF!</v>
      </c>
      <c r="L2679" s="17" t="e">
        <f>VLOOKUP(I2679,#REF!,6,0)</f>
        <v>#REF!</v>
      </c>
      <c r="M2679" s="30" t="e">
        <f t="shared" si="88"/>
        <v>#REF!</v>
      </c>
      <c r="N2679" s="11"/>
    </row>
    <row r="2680" spans="1:14" hidden="1">
      <c r="A2680" s="11">
        <v>2775</v>
      </c>
      <c r="K2680" s="13" t="e">
        <f>VLOOKUP(I2680,#REF!,2,0)</f>
        <v>#REF!</v>
      </c>
      <c r="L2680" s="17" t="e">
        <f>VLOOKUP(I2680,#REF!,6,0)</f>
        <v>#REF!</v>
      </c>
      <c r="M2680" s="30" t="e">
        <f t="shared" si="88"/>
        <v>#REF!</v>
      </c>
      <c r="N2680" s="11"/>
    </row>
    <row r="2681" spans="1:14" hidden="1">
      <c r="A2681" s="11">
        <v>2776</v>
      </c>
      <c r="K2681" s="13" t="e">
        <f>VLOOKUP(I2681,#REF!,2,0)</f>
        <v>#REF!</v>
      </c>
      <c r="L2681" s="17" t="e">
        <f>VLOOKUP(I2681,#REF!,6,0)</f>
        <v>#REF!</v>
      </c>
      <c r="M2681" s="30" t="e">
        <f t="shared" si="88"/>
        <v>#REF!</v>
      </c>
      <c r="N2681" s="11"/>
    </row>
    <row r="2682" spans="1:14" hidden="1">
      <c r="A2682" s="11">
        <v>2777</v>
      </c>
      <c r="K2682" s="13" t="e">
        <f>VLOOKUP(I2682,#REF!,2,0)</f>
        <v>#REF!</v>
      </c>
      <c r="L2682" s="17" t="e">
        <f>VLOOKUP(I2682,#REF!,6,0)</f>
        <v>#REF!</v>
      </c>
      <c r="M2682" s="30" t="e">
        <f t="shared" si="88"/>
        <v>#REF!</v>
      </c>
      <c r="N2682" s="11"/>
    </row>
    <row r="2683" spans="1:14" hidden="1">
      <c r="A2683" s="11">
        <v>2778</v>
      </c>
      <c r="K2683" s="13" t="e">
        <f>VLOOKUP(I2683,#REF!,2,0)</f>
        <v>#REF!</v>
      </c>
      <c r="L2683" s="17" t="e">
        <f>VLOOKUP(I2683,#REF!,6,0)</f>
        <v>#REF!</v>
      </c>
      <c r="M2683" s="30" t="e">
        <f t="shared" si="88"/>
        <v>#REF!</v>
      </c>
      <c r="N2683" s="11"/>
    </row>
    <row r="2684" spans="1:14" hidden="1">
      <c r="A2684" s="11">
        <v>2779</v>
      </c>
      <c r="K2684" s="13" t="e">
        <f>VLOOKUP(I2684,#REF!,2,0)</f>
        <v>#REF!</v>
      </c>
      <c r="L2684" s="17" t="e">
        <f>VLOOKUP(I2684,#REF!,6,0)</f>
        <v>#REF!</v>
      </c>
      <c r="M2684" s="30" t="e">
        <f t="shared" si="88"/>
        <v>#REF!</v>
      </c>
      <c r="N2684" s="11"/>
    </row>
    <row r="2685" spans="1:14" hidden="1">
      <c r="A2685" s="11">
        <v>2780</v>
      </c>
      <c r="K2685" s="13" t="e">
        <f>VLOOKUP(I2685,#REF!,2,0)</f>
        <v>#REF!</v>
      </c>
      <c r="L2685" s="17" t="e">
        <f>VLOOKUP(I2685,#REF!,6,0)</f>
        <v>#REF!</v>
      </c>
      <c r="M2685" s="30" t="e">
        <f t="shared" si="88"/>
        <v>#REF!</v>
      </c>
      <c r="N2685" s="11"/>
    </row>
    <row r="2686" spans="1:14" hidden="1">
      <c r="A2686" s="11">
        <v>2781</v>
      </c>
      <c r="K2686" s="13" t="e">
        <f>VLOOKUP(I2686,#REF!,2,0)</f>
        <v>#REF!</v>
      </c>
      <c r="L2686" s="17" t="e">
        <f>VLOOKUP(I2686,#REF!,6,0)</f>
        <v>#REF!</v>
      </c>
      <c r="M2686" s="30" t="e">
        <f t="shared" si="88"/>
        <v>#REF!</v>
      </c>
      <c r="N2686" s="11"/>
    </row>
    <row r="2687" spans="1:14" hidden="1">
      <c r="A2687" s="11">
        <v>2782</v>
      </c>
      <c r="K2687" s="13" t="e">
        <f>VLOOKUP(I2687,#REF!,2,0)</f>
        <v>#REF!</v>
      </c>
      <c r="L2687" s="17" t="e">
        <f>VLOOKUP(I2687,#REF!,6,0)</f>
        <v>#REF!</v>
      </c>
      <c r="M2687" s="30" t="e">
        <f t="shared" si="88"/>
        <v>#REF!</v>
      </c>
      <c r="N2687" s="11"/>
    </row>
    <row r="2688" spans="1:14" hidden="1">
      <c r="A2688" s="11">
        <v>2783</v>
      </c>
      <c r="K2688" s="13" t="e">
        <f>VLOOKUP(I2688,#REF!,2,0)</f>
        <v>#REF!</v>
      </c>
      <c r="L2688" s="17" t="e">
        <f>VLOOKUP(I2688,#REF!,6,0)</f>
        <v>#REF!</v>
      </c>
      <c r="M2688" s="30" t="e">
        <f t="shared" si="88"/>
        <v>#REF!</v>
      </c>
      <c r="N2688" s="11"/>
    </row>
    <row r="2689" spans="1:14" hidden="1">
      <c r="A2689" s="11">
        <v>2784</v>
      </c>
      <c r="K2689" s="13" t="e">
        <f>VLOOKUP(I2689,#REF!,2,0)</f>
        <v>#REF!</v>
      </c>
      <c r="L2689" s="17" t="e">
        <f>VLOOKUP(I2689,#REF!,6,0)</f>
        <v>#REF!</v>
      </c>
      <c r="M2689" s="30" t="e">
        <f t="shared" si="88"/>
        <v>#REF!</v>
      </c>
      <c r="N2689" s="11"/>
    </row>
    <row r="2690" spans="1:14" hidden="1">
      <c r="A2690" s="11">
        <v>2785</v>
      </c>
      <c r="K2690" s="13" t="e">
        <f>VLOOKUP(I2690,#REF!,2,0)</f>
        <v>#REF!</v>
      </c>
      <c r="L2690" s="17" t="e">
        <f>VLOOKUP(I2690,#REF!,6,0)</f>
        <v>#REF!</v>
      </c>
      <c r="M2690" s="30" t="e">
        <f t="shared" si="88"/>
        <v>#REF!</v>
      </c>
      <c r="N2690" s="11"/>
    </row>
    <row r="2691" spans="1:14" hidden="1">
      <c r="A2691" s="11">
        <v>2786</v>
      </c>
      <c r="K2691" s="13" t="e">
        <f>VLOOKUP(I2691,#REF!,2,0)</f>
        <v>#REF!</v>
      </c>
      <c r="L2691" s="17" t="e">
        <f>VLOOKUP(I2691,#REF!,6,0)</f>
        <v>#REF!</v>
      </c>
      <c r="M2691" s="30" t="e">
        <f t="shared" si="88"/>
        <v>#REF!</v>
      </c>
      <c r="N2691" s="11"/>
    </row>
    <row r="2692" spans="1:14" hidden="1">
      <c r="A2692" s="11">
        <v>2787</v>
      </c>
      <c r="K2692" s="13" t="e">
        <f>VLOOKUP(I2692,#REF!,2,0)</f>
        <v>#REF!</v>
      </c>
      <c r="L2692" s="17" t="e">
        <f>VLOOKUP(I2692,#REF!,6,0)</f>
        <v>#REF!</v>
      </c>
      <c r="M2692" s="30" t="e">
        <f t="shared" si="88"/>
        <v>#REF!</v>
      </c>
      <c r="N2692" s="11"/>
    </row>
    <row r="2693" spans="1:14" hidden="1">
      <c r="A2693" s="11">
        <v>2788</v>
      </c>
      <c r="K2693" s="13" t="e">
        <f>VLOOKUP(I2693,#REF!,2,0)</f>
        <v>#REF!</v>
      </c>
      <c r="L2693" s="17" t="e">
        <f>VLOOKUP(I2693,#REF!,6,0)</f>
        <v>#REF!</v>
      </c>
      <c r="M2693" s="30" t="e">
        <f t="shared" si="88"/>
        <v>#REF!</v>
      </c>
      <c r="N2693" s="11"/>
    </row>
    <row r="2694" spans="1:14" hidden="1">
      <c r="A2694" s="11">
        <v>2789</v>
      </c>
      <c r="K2694" s="13" t="e">
        <f>VLOOKUP(I2694,#REF!,2,0)</f>
        <v>#REF!</v>
      </c>
      <c r="L2694" s="17" t="e">
        <f>VLOOKUP(I2694,#REF!,6,0)</f>
        <v>#REF!</v>
      </c>
      <c r="M2694" s="30" t="e">
        <f t="shared" si="88"/>
        <v>#REF!</v>
      </c>
      <c r="N2694" s="11"/>
    </row>
    <row r="2695" spans="1:14" hidden="1">
      <c r="A2695" s="11">
        <v>2790</v>
      </c>
      <c r="K2695" s="13" t="e">
        <f>VLOOKUP(I2695,#REF!,2,0)</f>
        <v>#REF!</v>
      </c>
      <c r="L2695" s="17" t="e">
        <f>VLOOKUP(I2695,#REF!,6,0)</f>
        <v>#REF!</v>
      </c>
      <c r="M2695" s="30" t="e">
        <f t="shared" si="88"/>
        <v>#REF!</v>
      </c>
      <c r="N2695" s="11"/>
    </row>
    <row r="2696" spans="1:14" hidden="1">
      <c r="A2696" s="11">
        <v>2791</v>
      </c>
      <c r="K2696" s="13" t="e">
        <f>VLOOKUP(I2696,#REF!,2,0)</f>
        <v>#REF!</v>
      </c>
      <c r="L2696" s="17" t="e">
        <f>VLOOKUP(I2696,#REF!,6,0)</f>
        <v>#REF!</v>
      </c>
      <c r="M2696" s="30" t="e">
        <f t="shared" si="88"/>
        <v>#REF!</v>
      </c>
      <c r="N2696" s="11"/>
    </row>
    <row r="2697" spans="1:14" hidden="1">
      <c r="A2697" s="11">
        <v>2792</v>
      </c>
      <c r="K2697" s="13" t="e">
        <f>VLOOKUP(I2697,#REF!,2,0)</f>
        <v>#REF!</v>
      </c>
      <c r="L2697" s="17" t="e">
        <f>VLOOKUP(I2697,#REF!,6,0)</f>
        <v>#REF!</v>
      </c>
      <c r="M2697" s="30" t="e">
        <f t="shared" si="88"/>
        <v>#REF!</v>
      </c>
      <c r="N2697" s="11"/>
    </row>
    <row r="2698" spans="1:14" hidden="1">
      <c r="A2698" s="11">
        <v>2793</v>
      </c>
      <c r="K2698" s="13" t="e">
        <f>VLOOKUP(I2698,#REF!,2,0)</f>
        <v>#REF!</v>
      </c>
      <c r="L2698" s="17" t="e">
        <f>VLOOKUP(I2698,#REF!,6,0)</f>
        <v>#REF!</v>
      </c>
      <c r="M2698" s="30" t="e">
        <f t="shared" si="88"/>
        <v>#REF!</v>
      </c>
      <c r="N2698" s="11"/>
    </row>
    <row r="2699" spans="1:14" hidden="1">
      <c r="A2699" s="11">
        <v>2794</v>
      </c>
      <c r="K2699" s="13" t="e">
        <f>VLOOKUP(I2699,#REF!,2,0)</f>
        <v>#REF!</v>
      </c>
      <c r="L2699" s="17" t="e">
        <f>VLOOKUP(I2699,#REF!,6,0)</f>
        <v>#REF!</v>
      </c>
      <c r="M2699" s="30" t="e">
        <f t="shared" si="88"/>
        <v>#REF!</v>
      </c>
      <c r="N2699" s="11"/>
    </row>
    <row r="2700" spans="1:14" hidden="1">
      <c r="A2700" s="11">
        <v>2795</v>
      </c>
      <c r="K2700" s="13" t="e">
        <f>VLOOKUP(I2700,#REF!,2,0)</f>
        <v>#REF!</v>
      </c>
      <c r="L2700" s="17" t="e">
        <f>VLOOKUP(I2700,#REF!,6,0)</f>
        <v>#REF!</v>
      </c>
      <c r="M2700" s="30" t="e">
        <f t="shared" si="88"/>
        <v>#REF!</v>
      </c>
      <c r="N2700" s="11"/>
    </row>
    <row r="2701" spans="1:14" hidden="1">
      <c r="A2701" s="11">
        <v>2796</v>
      </c>
      <c r="K2701" s="13" t="e">
        <f>VLOOKUP(I2701,#REF!,2,0)</f>
        <v>#REF!</v>
      </c>
      <c r="L2701" s="17" t="e">
        <f>VLOOKUP(I2701,#REF!,6,0)</f>
        <v>#REF!</v>
      </c>
      <c r="M2701" s="30" t="e">
        <f t="shared" si="88"/>
        <v>#REF!</v>
      </c>
      <c r="N2701" s="11"/>
    </row>
    <row r="2702" spans="1:14" hidden="1">
      <c r="A2702" s="11">
        <v>2797</v>
      </c>
      <c r="K2702" s="13" t="e">
        <f>VLOOKUP(I2702,#REF!,2,0)</f>
        <v>#REF!</v>
      </c>
      <c r="L2702" s="17" t="e">
        <f>VLOOKUP(I2702,#REF!,6,0)</f>
        <v>#REF!</v>
      </c>
      <c r="M2702" s="30" t="e">
        <f t="shared" si="88"/>
        <v>#REF!</v>
      </c>
      <c r="N2702" s="11"/>
    </row>
    <row r="2703" spans="1:14" hidden="1">
      <c r="A2703" s="11">
        <v>2798</v>
      </c>
      <c r="K2703" s="13" t="e">
        <f>VLOOKUP(I2703,#REF!,2,0)</f>
        <v>#REF!</v>
      </c>
      <c r="L2703" s="17" t="e">
        <f>VLOOKUP(I2703,#REF!,6,0)</f>
        <v>#REF!</v>
      </c>
      <c r="M2703" s="30" t="e">
        <f t="shared" si="88"/>
        <v>#REF!</v>
      </c>
      <c r="N2703" s="11"/>
    </row>
    <row r="2704" spans="1:14" hidden="1">
      <c r="A2704" s="11">
        <v>2799</v>
      </c>
      <c r="K2704" s="13" t="e">
        <f>VLOOKUP(I2704,#REF!,2,0)</f>
        <v>#REF!</v>
      </c>
      <c r="L2704" s="17" t="e">
        <f>VLOOKUP(I2704,#REF!,6,0)</f>
        <v>#REF!</v>
      </c>
      <c r="M2704" s="30" t="e">
        <f t="shared" si="88"/>
        <v>#REF!</v>
      </c>
      <c r="N2704" s="11"/>
    </row>
    <row r="2705" spans="1:14" hidden="1">
      <c r="A2705" s="11">
        <v>2800</v>
      </c>
      <c r="K2705" s="13" t="e">
        <f>VLOOKUP(I2705,#REF!,2,0)</f>
        <v>#REF!</v>
      </c>
      <c r="L2705" s="17" t="e">
        <f>VLOOKUP(I2705,#REF!,6,0)</f>
        <v>#REF!</v>
      </c>
      <c r="M2705" s="30" t="e">
        <f t="shared" si="88"/>
        <v>#REF!</v>
      </c>
      <c r="N2705" s="11"/>
    </row>
    <row r="2706" spans="1:14" hidden="1">
      <c r="A2706" s="11">
        <v>2801</v>
      </c>
      <c r="K2706" s="13" t="e">
        <f>VLOOKUP(I2706,#REF!,2,0)</f>
        <v>#REF!</v>
      </c>
      <c r="L2706" s="17" t="e">
        <f>VLOOKUP(I2706,#REF!,6,0)</f>
        <v>#REF!</v>
      </c>
      <c r="M2706" s="30" t="e">
        <f t="shared" ref="M2706:M2769" si="89">J2706*L2706</f>
        <v>#REF!</v>
      </c>
      <c r="N2706" s="11"/>
    </row>
    <row r="2707" spans="1:14" hidden="1">
      <c r="A2707" s="11">
        <v>2802</v>
      </c>
      <c r="K2707" s="13" t="e">
        <f>VLOOKUP(I2707,#REF!,2,0)</f>
        <v>#REF!</v>
      </c>
      <c r="L2707" s="17" t="e">
        <f>VLOOKUP(I2707,#REF!,6,0)</f>
        <v>#REF!</v>
      </c>
      <c r="M2707" s="30" t="e">
        <f t="shared" si="89"/>
        <v>#REF!</v>
      </c>
      <c r="N2707" s="11"/>
    </row>
    <row r="2708" spans="1:14" hidden="1">
      <c r="A2708" s="11">
        <v>2803</v>
      </c>
      <c r="K2708" s="13" t="e">
        <f>VLOOKUP(I2708,#REF!,2,0)</f>
        <v>#REF!</v>
      </c>
      <c r="L2708" s="17" t="e">
        <f>VLOOKUP(I2708,#REF!,6,0)</f>
        <v>#REF!</v>
      </c>
      <c r="M2708" s="30" t="e">
        <f t="shared" si="89"/>
        <v>#REF!</v>
      </c>
      <c r="N2708" s="11"/>
    </row>
    <row r="2709" spans="1:14" hidden="1">
      <c r="A2709" s="11">
        <v>2804</v>
      </c>
      <c r="K2709" s="13" t="e">
        <f>VLOOKUP(I2709,#REF!,2,0)</f>
        <v>#REF!</v>
      </c>
      <c r="L2709" s="17" t="e">
        <f>VLOOKUP(I2709,#REF!,6,0)</f>
        <v>#REF!</v>
      </c>
      <c r="M2709" s="30" t="e">
        <f t="shared" si="89"/>
        <v>#REF!</v>
      </c>
      <c r="N2709" s="11"/>
    </row>
    <row r="2710" spans="1:14" hidden="1">
      <c r="A2710" s="11">
        <v>2805</v>
      </c>
      <c r="K2710" s="13" t="e">
        <f>VLOOKUP(I2710,#REF!,2,0)</f>
        <v>#REF!</v>
      </c>
      <c r="L2710" s="17" t="e">
        <f>VLOOKUP(I2710,#REF!,6,0)</f>
        <v>#REF!</v>
      </c>
      <c r="M2710" s="30" t="e">
        <f t="shared" si="89"/>
        <v>#REF!</v>
      </c>
      <c r="N2710" s="11"/>
    </row>
    <row r="2711" spans="1:14" hidden="1">
      <c r="A2711" s="11">
        <v>2806</v>
      </c>
      <c r="K2711" s="13" t="e">
        <f>VLOOKUP(I2711,#REF!,2,0)</f>
        <v>#REF!</v>
      </c>
      <c r="L2711" s="17" t="e">
        <f>VLOOKUP(I2711,#REF!,6,0)</f>
        <v>#REF!</v>
      </c>
      <c r="M2711" s="30" t="e">
        <f t="shared" si="89"/>
        <v>#REF!</v>
      </c>
      <c r="N2711" s="11"/>
    </row>
    <row r="2712" spans="1:14" hidden="1">
      <c r="A2712" s="11">
        <v>2807</v>
      </c>
      <c r="K2712" s="13" t="e">
        <f>VLOOKUP(I2712,#REF!,2,0)</f>
        <v>#REF!</v>
      </c>
      <c r="L2712" s="17" t="e">
        <f>VLOOKUP(I2712,#REF!,6,0)</f>
        <v>#REF!</v>
      </c>
      <c r="M2712" s="30" t="e">
        <f t="shared" si="89"/>
        <v>#REF!</v>
      </c>
      <c r="N2712" s="11"/>
    </row>
    <row r="2713" spans="1:14" hidden="1">
      <c r="A2713" s="11">
        <v>2808</v>
      </c>
      <c r="K2713" s="13" t="e">
        <f>VLOOKUP(I2713,#REF!,2,0)</f>
        <v>#REF!</v>
      </c>
      <c r="L2713" s="17" t="e">
        <f>VLOOKUP(I2713,#REF!,6,0)</f>
        <v>#REF!</v>
      </c>
      <c r="M2713" s="30" t="e">
        <f t="shared" si="89"/>
        <v>#REF!</v>
      </c>
      <c r="N2713" s="11"/>
    </row>
    <row r="2714" spans="1:14" hidden="1">
      <c r="A2714" s="11">
        <v>2809</v>
      </c>
      <c r="K2714" s="13" t="e">
        <f>VLOOKUP(I2714,#REF!,2,0)</f>
        <v>#REF!</v>
      </c>
      <c r="L2714" s="17" t="e">
        <f>VLOOKUP(I2714,#REF!,6,0)</f>
        <v>#REF!</v>
      </c>
      <c r="M2714" s="30" t="e">
        <f t="shared" si="89"/>
        <v>#REF!</v>
      </c>
      <c r="N2714" s="11"/>
    </row>
    <row r="2715" spans="1:14" hidden="1">
      <c r="A2715" s="11">
        <v>2810</v>
      </c>
      <c r="K2715" s="13" t="e">
        <f>VLOOKUP(I2715,#REF!,2,0)</f>
        <v>#REF!</v>
      </c>
      <c r="L2715" s="17" t="e">
        <f>VLOOKUP(I2715,#REF!,6,0)</f>
        <v>#REF!</v>
      </c>
      <c r="M2715" s="30" t="e">
        <f t="shared" si="89"/>
        <v>#REF!</v>
      </c>
      <c r="N2715" s="11"/>
    </row>
    <row r="2716" spans="1:14" hidden="1">
      <c r="A2716" s="11">
        <v>2811</v>
      </c>
      <c r="K2716" s="13" t="e">
        <f>VLOOKUP(I2716,#REF!,2,0)</f>
        <v>#REF!</v>
      </c>
      <c r="L2716" s="17" t="e">
        <f>VLOOKUP(I2716,#REF!,6,0)</f>
        <v>#REF!</v>
      </c>
      <c r="M2716" s="30" t="e">
        <f t="shared" si="89"/>
        <v>#REF!</v>
      </c>
      <c r="N2716" s="11"/>
    </row>
    <row r="2717" spans="1:14" hidden="1">
      <c r="A2717" s="11">
        <v>2812</v>
      </c>
      <c r="K2717" s="13" t="e">
        <f>VLOOKUP(I2717,#REF!,2,0)</f>
        <v>#REF!</v>
      </c>
      <c r="L2717" s="17" t="e">
        <f>VLOOKUP(I2717,#REF!,6,0)</f>
        <v>#REF!</v>
      </c>
      <c r="M2717" s="30" t="e">
        <f t="shared" si="89"/>
        <v>#REF!</v>
      </c>
      <c r="N2717" s="11"/>
    </row>
    <row r="2718" spans="1:14" hidden="1">
      <c r="A2718" s="11">
        <v>2813</v>
      </c>
      <c r="K2718" s="13" t="e">
        <f>VLOOKUP(I2718,#REF!,2,0)</f>
        <v>#REF!</v>
      </c>
      <c r="L2718" s="17" t="e">
        <f>VLOOKUP(I2718,#REF!,6,0)</f>
        <v>#REF!</v>
      </c>
      <c r="M2718" s="30" t="e">
        <f t="shared" si="89"/>
        <v>#REF!</v>
      </c>
      <c r="N2718" s="11"/>
    </row>
    <row r="2719" spans="1:14" hidden="1">
      <c r="A2719" s="11">
        <v>2814</v>
      </c>
      <c r="K2719" s="13" t="e">
        <f>VLOOKUP(I2719,#REF!,2,0)</f>
        <v>#REF!</v>
      </c>
      <c r="L2719" s="17" t="e">
        <f>VLOOKUP(I2719,#REF!,6,0)</f>
        <v>#REF!</v>
      </c>
      <c r="M2719" s="30" t="e">
        <f t="shared" si="89"/>
        <v>#REF!</v>
      </c>
      <c r="N2719" s="11"/>
    </row>
    <row r="2720" spans="1:14" hidden="1">
      <c r="A2720" s="11">
        <v>2815</v>
      </c>
      <c r="K2720" s="13" t="e">
        <f>VLOOKUP(I2720,#REF!,2,0)</f>
        <v>#REF!</v>
      </c>
      <c r="L2720" s="17" t="e">
        <f>VLOOKUP(I2720,#REF!,6,0)</f>
        <v>#REF!</v>
      </c>
      <c r="M2720" s="30" t="e">
        <f t="shared" si="89"/>
        <v>#REF!</v>
      </c>
      <c r="N2720" s="11"/>
    </row>
    <row r="2721" spans="1:14" hidden="1">
      <c r="A2721" s="11">
        <v>2816</v>
      </c>
      <c r="K2721" s="13" t="e">
        <f>VLOOKUP(I2721,#REF!,2,0)</f>
        <v>#REF!</v>
      </c>
      <c r="L2721" s="17" t="e">
        <f>VLOOKUP(I2721,#REF!,6,0)</f>
        <v>#REF!</v>
      </c>
      <c r="M2721" s="30" t="e">
        <f t="shared" si="89"/>
        <v>#REF!</v>
      </c>
      <c r="N2721" s="11"/>
    </row>
    <row r="2722" spans="1:14" hidden="1">
      <c r="A2722" s="11">
        <v>2817</v>
      </c>
      <c r="K2722" s="13" t="e">
        <f>VLOOKUP(I2722,#REF!,2,0)</f>
        <v>#REF!</v>
      </c>
      <c r="L2722" s="17" t="e">
        <f>VLOOKUP(I2722,#REF!,6,0)</f>
        <v>#REF!</v>
      </c>
      <c r="M2722" s="30" t="e">
        <f t="shared" si="89"/>
        <v>#REF!</v>
      </c>
      <c r="N2722" s="11"/>
    </row>
    <row r="2723" spans="1:14" hidden="1">
      <c r="A2723" s="11">
        <v>2818</v>
      </c>
      <c r="K2723" s="13" t="e">
        <f>VLOOKUP(I2723,#REF!,2,0)</f>
        <v>#REF!</v>
      </c>
      <c r="L2723" s="17" t="e">
        <f>VLOOKUP(I2723,#REF!,6,0)</f>
        <v>#REF!</v>
      </c>
      <c r="M2723" s="30" t="e">
        <f t="shared" si="89"/>
        <v>#REF!</v>
      </c>
      <c r="N2723" s="11"/>
    </row>
    <row r="2724" spans="1:14" hidden="1">
      <c r="A2724" s="11">
        <v>2819</v>
      </c>
      <c r="K2724" s="13" t="e">
        <f>VLOOKUP(I2724,#REF!,2,0)</f>
        <v>#REF!</v>
      </c>
      <c r="L2724" s="17" t="e">
        <f>VLOOKUP(I2724,#REF!,6,0)</f>
        <v>#REF!</v>
      </c>
      <c r="M2724" s="30" t="e">
        <f t="shared" si="89"/>
        <v>#REF!</v>
      </c>
      <c r="N2724" s="11"/>
    </row>
    <row r="2725" spans="1:14" hidden="1">
      <c r="A2725" s="11">
        <v>2820</v>
      </c>
      <c r="K2725" s="13" t="e">
        <f>VLOOKUP(I2725,#REF!,2,0)</f>
        <v>#REF!</v>
      </c>
      <c r="L2725" s="17" t="e">
        <f>VLOOKUP(I2725,#REF!,6,0)</f>
        <v>#REF!</v>
      </c>
      <c r="M2725" s="30" t="e">
        <f t="shared" si="89"/>
        <v>#REF!</v>
      </c>
      <c r="N2725" s="11"/>
    </row>
    <row r="2726" spans="1:14" hidden="1">
      <c r="A2726" s="11">
        <v>2821</v>
      </c>
      <c r="K2726" s="13" t="e">
        <f>VLOOKUP(I2726,#REF!,2,0)</f>
        <v>#REF!</v>
      </c>
      <c r="L2726" s="17" t="e">
        <f>VLOOKUP(I2726,#REF!,6,0)</f>
        <v>#REF!</v>
      </c>
      <c r="M2726" s="30" t="e">
        <f t="shared" si="89"/>
        <v>#REF!</v>
      </c>
      <c r="N2726" s="11"/>
    </row>
    <row r="2727" spans="1:14" hidden="1">
      <c r="A2727" s="11">
        <v>2822</v>
      </c>
      <c r="K2727" s="13" t="e">
        <f>VLOOKUP(I2727,#REF!,2,0)</f>
        <v>#REF!</v>
      </c>
      <c r="L2727" s="17" t="e">
        <f>VLOOKUP(I2727,#REF!,6,0)</f>
        <v>#REF!</v>
      </c>
      <c r="M2727" s="30" t="e">
        <f t="shared" si="89"/>
        <v>#REF!</v>
      </c>
      <c r="N2727" s="11"/>
    </row>
    <row r="2728" spans="1:14" hidden="1">
      <c r="A2728" s="11">
        <v>2823</v>
      </c>
      <c r="K2728" s="13" t="e">
        <f>VLOOKUP(I2728,#REF!,2,0)</f>
        <v>#REF!</v>
      </c>
      <c r="L2728" s="17" t="e">
        <f>VLOOKUP(I2728,#REF!,6,0)</f>
        <v>#REF!</v>
      </c>
      <c r="M2728" s="30" t="e">
        <f t="shared" si="89"/>
        <v>#REF!</v>
      </c>
      <c r="N2728" s="11"/>
    </row>
    <row r="2729" spans="1:14" hidden="1">
      <c r="A2729" s="11">
        <v>2824</v>
      </c>
      <c r="K2729" s="13" t="e">
        <f>VLOOKUP(I2729,#REF!,2,0)</f>
        <v>#REF!</v>
      </c>
      <c r="L2729" s="17" t="e">
        <f>VLOOKUP(I2729,#REF!,6,0)</f>
        <v>#REF!</v>
      </c>
      <c r="M2729" s="30" t="e">
        <f t="shared" si="89"/>
        <v>#REF!</v>
      </c>
      <c r="N2729" s="11"/>
    </row>
    <row r="2730" spans="1:14" hidden="1">
      <c r="A2730" s="11">
        <v>2825</v>
      </c>
      <c r="K2730" s="13" t="e">
        <f>VLOOKUP(I2730,#REF!,2,0)</f>
        <v>#REF!</v>
      </c>
      <c r="L2730" s="17" t="e">
        <f>VLOOKUP(I2730,#REF!,6,0)</f>
        <v>#REF!</v>
      </c>
      <c r="M2730" s="30" t="e">
        <f t="shared" si="89"/>
        <v>#REF!</v>
      </c>
      <c r="N2730" s="11"/>
    </row>
    <row r="2731" spans="1:14" hidden="1">
      <c r="A2731" s="11">
        <v>2826</v>
      </c>
      <c r="K2731" s="13" t="e">
        <f>VLOOKUP(I2731,#REF!,2,0)</f>
        <v>#REF!</v>
      </c>
      <c r="L2731" s="17" t="e">
        <f>VLOOKUP(I2731,#REF!,6,0)</f>
        <v>#REF!</v>
      </c>
      <c r="M2731" s="30" t="e">
        <f t="shared" si="89"/>
        <v>#REF!</v>
      </c>
      <c r="N2731" s="11"/>
    </row>
    <row r="2732" spans="1:14" hidden="1">
      <c r="A2732" s="11">
        <v>2827</v>
      </c>
      <c r="K2732" s="13" t="e">
        <f>VLOOKUP(I2732,#REF!,2,0)</f>
        <v>#REF!</v>
      </c>
      <c r="L2732" s="17" t="e">
        <f>VLOOKUP(I2732,#REF!,6,0)</f>
        <v>#REF!</v>
      </c>
      <c r="M2732" s="30" t="e">
        <f t="shared" si="89"/>
        <v>#REF!</v>
      </c>
      <c r="N2732" s="11"/>
    </row>
    <row r="2733" spans="1:14" hidden="1">
      <c r="A2733" s="11">
        <v>2828</v>
      </c>
      <c r="K2733" s="13" t="e">
        <f>VLOOKUP(I2733,#REF!,2,0)</f>
        <v>#REF!</v>
      </c>
      <c r="L2733" s="17" t="e">
        <f>VLOOKUP(I2733,#REF!,6,0)</f>
        <v>#REF!</v>
      </c>
      <c r="M2733" s="30" t="e">
        <f t="shared" si="89"/>
        <v>#REF!</v>
      </c>
      <c r="N2733" s="11"/>
    </row>
    <row r="2734" spans="1:14" hidden="1">
      <c r="A2734" s="11">
        <v>2829</v>
      </c>
      <c r="K2734" s="13" t="e">
        <f>VLOOKUP(I2734,#REF!,2,0)</f>
        <v>#REF!</v>
      </c>
      <c r="L2734" s="17" t="e">
        <f>VLOOKUP(I2734,#REF!,6,0)</f>
        <v>#REF!</v>
      </c>
      <c r="M2734" s="30" t="e">
        <f t="shared" si="89"/>
        <v>#REF!</v>
      </c>
      <c r="N2734" s="11"/>
    </row>
    <row r="2735" spans="1:14" hidden="1">
      <c r="A2735" s="11">
        <v>2830</v>
      </c>
      <c r="K2735" s="13" t="e">
        <f>VLOOKUP(I2735,#REF!,2,0)</f>
        <v>#REF!</v>
      </c>
      <c r="L2735" s="17" t="e">
        <f>VLOOKUP(I2735,#REF!,6,0)</f>
        <v>#REF!</v>
      </c>
      <c r="M2735" s="30" t="e">
        <f t="shared" si="89"/>
        <v>#REF!</v>
      </c>
      <c r="N2735" s="11"/>
    </row>
    <row r="2736" spans="1:14" hidden="1">
      <c r="A2736" s="11">
        <v>2831</v>
      </c>
      <c r="K2736" s="13" t="e">
        <f>VLOOKUP(I2736,#REF!,2,0)</f>
        <v>#REF!</v>
      </c>
      <c r="L2736" s="17" t="e">
        <f>VLOOKUP(I2736,#REF!,6,0)</f>
        <v>#REF!</v>
      </c>
      <c r="M2736" s="30" t="e">
        <f t="shared" si="89"/>
        <v>#REF!</v>
      </c>
      <c r="N2736" s="11"/>
    </row>
    <row r="2737" spans="1:14" hidden="1">
      <c r="A2737" s="11">
        <v>2832</v>
      </c>
      <c r="K2737" s="13" t="e">
        <f>VLOOKUP(I2737,#REF!,2,0)</f>
        <v>#REF!</v>
      </c>
      <c r="L2737" s="17" t="e">
        <f>VLOOKUP(I2737,#REF!,6,0)</f>
        <v>#REF!</v>
      </c>
      <c r="M2737" s="30" t="e">
        <f t="shared" si="89"/>
        <v>#REF!</v>
      </c>
      <c r="N2737" s="11"/>
    </row>
    <row r="2738" spans="1:14" hidden="1">
      <c r="A2738" s="11">
        <v>2833</v>
      </c>
      <c r="K2738" s="13" t="e">
        <f>VLOOKUP(I2738,#REF!,2,0)</f>
        <v>#REF!</v>
      </c>
      <c r="L2738" s="17" t="e">
        <f>VLOOKUP(I2738,#REF!,6,0)</f>
        <v>#REF!</v>
      </c>
      <c r="M2738" s="30" t="e">
        <f t="shared" si="89"/>
        <v>#REF!</v>
      </c>
      <c r="N2738" s="11"/>
    </row>
    <row r="2739" spans="1:14" hidden="1">
      <c r="A2739" s="11">
        <v>2834</v>
      </c>
      <c r="K2739" s="13" t="e">
        <f>VLOOKUP(I2739,#REF!,2,0)</f>
        <v>#REF!</v>
      </c>
      <c r="L2739" s="17" t="e">
        <f>VLOOKUP(I2739,#REF!,6,0)</f>
        <v>#REF!</v>
      </c>
      <c r="M2739" s="30" t="e">
        <f t="shared" si="89"/>
        <v>#REF!</v>
      </c>
      <c r="N2739" s="11"/>
    </row>
    <row r="2740" spans="1:14" hidden="1">
      <c r="A2740" s="11">
        <v>2835</v>
      </c>
      <c r="K2740" s="13" t="e">
        <f>VLOOKUP(I2740,#REF!,2,0)</f>
        <v>#REF!</v>
      </c>
      <c r="L2740" s="17" t="e">
        <f>VLOOKUP(I2740,#REF!,6,0)</f>
        <v>#REF!</v>
      </c>
      <c r="M2740" s="30" t="e">
        <f t="shared" si="89"/>
        <v>#REF!</v>
      </c>
      <c r="N2740" s="11"/>
    </row>
    <row r="2741" spans="1:14" hidden="1">
      <c r="A2741" s="11">
        <v>2836</v>
      </c>
      <c r="K2741" s="13" t="e">
        <f>VLOOKUP(I2741,#REF!,2,0)</f>
        <v>#REF!</v>
      </c>
      <c r="L2741" s="17" t="e">
        <f>VLOOKUP(I2741,#REF!,6,0)</f>
        <v>#REF!</v>
      </c>
      <c r="M2741" s="30" t="e">
        <f t="shared" si="89"/>
        <v>#REF!</v>
      </c>
      <c r="N2741" s="11"/>
    </row>
    <row r="2742" spans="1:14" hidden="1">
      <c r="A2742" s="11">
        <v>2837</v>
      </c>
      <c r="K2742" s="13" t="e">
        <f>VLOOKUP(I2742,#REF!,2,0)</f>
        <v>#REF!</v>
      </c>
      <c r="L2742" s="17" t="e">
        <f>VLOOKUP(I2742,#REF!,6,0)</f>
        <v>#REF!</v>
      </c>
      <c r="M2742" s="30" t="e">
        <f t="shared" si="89"/>
        <v>#REF!</v>
      </c>
      <c r="N2742" s="11"/>
    </row>
    <row r="2743" spans="1:14" hidden="1">
      <c r="A2743" s="11">
        <v>2838</v>
      </c>
      <c r="K2743" s="13" t="e">
        <f>VLOOKUP(I2743,#REF!,2,0)</f>
        <v>#REF!</v>
      </c>
      <c r="L2743" s="17" t="e">
        <f>VLOOKUP(I2743,#REF!,6,0)</f>
        <v>#REF!</v>
      </c>
      <c r="M2743" s="30" t="e">
        <f t="shared" si="89"/>
        <v>#REF!</v>
      </c>
      <c r="N2743" s="11"/>
    </row>
    <row r="2744" spans="1:14" hidden="1">
      <c r="A2744" s="11">
        <v>2839</v>
      </c>
      <c r="K2744" s="13" t="e">
        <f>VLOOKUP(I2744,#REF!,2,0)</f>
        <v>#REF!</v>
      </c>
      <c r="L2744" s="17" t="e">
        <f>VLOOKUP(I2744,#REF!,6,0)</f>
        <v>#REF!</v>
      </c>
      <c r="M2744" s="30" t="e">
        <f t="shared" si="89"/>
        <v>#REF!</v>
      </c>
      <c r="N2744" s="11"/>
    </row>
    <row r="2745" spans="1:14" hidden="1">
      <c r="A2745" s="11">
        <v>2840</v>
      </c>
      <c r="K2745" s="13" t="e">
        <f>VLOOKUP(I2745,#REF!,2,0)</f>
        <v>#REF!</v>
      </c>
      <c r="L2745" s="17" t="e">
        <f>VLOOKUP(I2745,#REF!,6,0)</f>
        <v>#REF!</v>
      </c>
      <c r="M2745" s="30" t="e">
        <f t="shared" si="89"/>
        <v>#REF!</v>
      </c>
      <c r="N2745" s="11"/>
    </row>
    <row r="2746" spans="1:14" hidden="1">
      <c r="A2746" s="11">
        <v>2841</v>
      </c>
      <c r="K2746" s="13" t="e">
        <f>VLOOKUP(I2746,#REF!,2,0)</f>
        <v>#REF!</v>
      </c>
      <c r="L2746" s="17" t="e">
        <f>VLOOKUP(I2746,#REF!,6,0)</f>
        <v>#REF!</v>
      </c>
      <c r="M2746" s="30" t="e">
        <f t="shared" si="89"/>
        <v>#REF!</v>
      </c>
      <c r="N2746" s="11"/>
    </row>
    <row r="2747" spans="1:14" hidden="1">
      <c r="A2747" s="11">
        <v>2842</v>
      </c>
      <c r="K2747" s="13" t="e">
        <f>VLOOKUP(I2747,#REF!,2,0)</f>
        <v>#REF!</v>
      </c>
      <c r="L2747" s="17" t="e">
        <f>VLOOKUP(I2747,#REF!,6,0)</f>
        <v>#REF!</v>
      </c>
      <c r="M2747" s="30" t="e">
        <f t="shared" si="89"/>
        <v>#REF!</v>
      </c>
      <c r="N2747" s="11"/>
    </row>
    <row r="2748" spans="1:14" hidden="1">
      <c r="A2748" s="11">
        <v>2843</v>
      </c>
      <c r="K2748" s="13" t="e">
        <f>VLOOKUP(I2748,#REF!,2,0)</f>
        <v>#REF!</v>
      </c>
      <c r="L2748" s="17" t="e">
        <f>VLOOKUP(I2748,#REF!,6,0)</f>
        <v>#REF!</v>
      </c>
      <c r="M2748" s="30" t="e">
        <f t="shared" si="89"/>
        <v>#REF!</v>
      </c>
      <c r="N2748" s="11"/>
    </row>
    <row r="2749" spans="1:14" hidden="1">
      <c r="A2749" s="11">
        <v>2844</v>
      </c>
      <c r="K2749" s="13" t="e">
        <f>VLOOKUP(I2749,#REF!,2,0)</f>
        <v>#REF!</v>
      </c>
      <c r="L2749" s="17" t="e">
        <f>VLOOKUP(I2749,#REF!,6,0)</f>
        <v>#REF!</v>
      </c>
      <c r="M2749" s="30" t="e">
        <f t="shared" si="89"/>
        <v>#REF!</v>
      </c>
      <c r="N2749" s="11"/>
    </row>
    <row r="2750" spans="1:14" hidden="1">
      <c r="A2750" s="11">
        <v>2845</v>
      </c>
      <c r="K2750" s="13" t="e">
        <f>VLOOKUP(I2750,#REF!,2,0)</f>
        <v>#REF!</v>
      </c>
      <c r="L2750" s="17" t="e">
        <f>VLOOKUP(I2750,#REF!,6,0)</f>
        <v>#REF!</v>
      </c>
      <c r="M2750" s="30" t="e">
        <f t="shared" si="89"/>
        <v>#REF!</v>
      </c>
      <c r="N2750" s="11"/>
    </row>
    <row r="2751" spans="1:14" hidden="1">
      <c r="A2751" s="11">
        <v>2846</v>
      </c>
      <c r="K2751" s="13" t="e">
        <f>VLOOKUP(I2751,#REF!,2,0)</f>
        <v>#REF!</v>
      </c>
      <c r="L2751" s="17" t="e">
        <f>VLOOKUP(I2751,#REF!,6,0)</f>
        <v>#REF!</v>
      </c>
      <c r="M2751" s="30" t="e">
        <f t="shared" si="89"/>
        <v>#REF!</v>
      </c>
      <c r="N2751" s="11"/>
    </row>
    <row r="2752" spans="1:14" hidden="1">
      <c r="A2752" s="11">
        <v>2847</v>
      </c>
      <c r="K2752" s="13" t="e">
        <f>VLOOKUP(I2752,#REF!,2,0)</f>
        <v>#REF!</v>
      </c>
      <c r="L2752" s="17" t="e">
        <f>VLOOKUP(I2752,#REF!,6,0)</f>
        <v>#REF!</v>
      </c>
      <c r="M2752" s="30" t="e">
        <f t="shared" si="89"/>
        <v>#REF!</v>
      </c>
      <c r="N2752" s="11"/>
    </row>
    <row r="2753" spans="1:14" hidden="1">
      <c r="A2753" s="11">
        <v>2848</v>
      </c>
      <c r="K2753" s="13" t="e">
        <f>VLOOKUP(I2753,#REF!,2,0)</f>
        <v>#REF!</v>
      </c>
      <c r="L2753" s="17" t="e">
        <f>VLOOKUP(I2753,#REF!,6,0)</f>
        <v>#REF!</v>
      </c>
      <c r="M2753" s="30" t="e">
        <f t="shared" si="89"/>
        <v>#REF!</v>
      </c>
      <c r="N2753" s="11"/>
    </row>
    <row r="2754" spans="1:14" hidden="1">
      <c r="A2754" s="11">
        <v>2849</v>
      </c>
      <c r="K2754" s="13" t="e">
        <f>VLOOKUP(I2754,#REF!,2,0)</f>
        <v>#REF!</v>
      </c>
      <c r="L2754" s="17" t="e">
        <f>VLOOKUP(I2754,#REF!,6,0)</f>
        <v>#REF!</v>
      </c>
      <c r="M2754" s="30" t="e">
        <f t="shared" si="89"/>
        <v>#REF!</v>
      </c>
      <c r="N2754" s="11"/>
    </row>
    <row r="2755" spans="1:14" hidden="1">
      <c r="A2755" s="11">
        <v>2850</v>
      </c>
      <c r="K2755" s="13" t="e">
        <f>VLOOKUP(I2755,#REF!,2,0)</f>
        <v>#REF!</v>
      </c>
      <c r="L2755" s="17" t="e">
        <f>VLOOKUP(I2755,#REF!,6,0)</f>
        <v>#REF!</v>
      </c>
      <c r="M2755" s="30" t="e">
        <f t="shared" si="89"/>
        <v>#REF!</v>
      </c>
      <c r="N2755" s="11"/>
    </row>
    <row r="2756" spans="1:14" hidden="1">
      <c r="A2756" s="11">
        <v>2851</v>
      </c>
      <c r="K2756" s="13" t="e">
        <f>VLOOKUP(I2756,#REF!,2,0)</f>
        <v>#REF!</v>
      </c>
      <c r="L2756" s="17" t="e">
        <f>VLOOKUP(I2756,#REF!,6,0)</f>
        <v>#REF!</v>
      </c>
      <c r="M2756" s="30" t="e">
        <f t="shared" si="89"/>
        <v>#REF!</v>
      </c>
      <c r="N2756" s="11"/>
    </row>
    <row r="2757" spans="1:14" hidden="1">
      <c r="A2757" s="11">
        <v>2852</v>
      </c>
      <c r="K2757" s="13" t="e">
        <f>VLOOKUP(I2757,#REF!,2,0)</f>
        <v>#REF!</v>
      </c>
      <c r="L2757" s="17" t="e">
        <f>VLOOKUP(I2757,#REF!,6,0)</f>
        <v>#REF!</v>
      </c>
      <c r="M2757" s="30" t="e">
        <f t="shared" si="89"/>
        <v>#REF!</v>
      </c>
      <c r="N2757" s="11"/>
    </row>
    <row r="2758" spans="1:14" hidden="1">
      <c r="A2758" s="11">
        <v>2853</v>
      </c>
      <c r="K2758" s="13" t="e">
        <f>VLOOKUP(I2758,#REF!,2,0)</f>
        <v>#REF!</v>
      </c>
      <c r="L2758" s="17" t="e">
        <f>VLOOKUP(I2758,#REF!,6,0)</f>
        <v>#REF!</v>
      </c>
      <c r="M2758" s="30" t="e">
        <f t="shared" si="89"/>
        <v>#REF!</v>
      </c>
      <c r="N2758" s="11"/>
    </row>
    <row r="2759" spans="1:14" hidden="1">
      <c r="A2759" s="11">
        <v>2854</v>
      </c>
      <c r="K2759" s="13" t="e">
        <f>VLOOKUP(I2759,#REF!,2,0)</f>
        <v>#REF!</v>
      </c>
      <c r="L2759" s="17" t="e">
        <f>VLOOKUP(I2759,#REF!,6,0)</f>
        <v>#REF!</v>
      </c>
      <c r="M2759" s="30" t="e">
        <f t="shared" si="89"/>
        <v>#REF!</v>
      </c>
      <c r="N2759" s="11"/>
    </row>
    <row r="2760" spans="1:14" hidden="1">
      <c r="A2760" s="11">
        <v>2855</v>
      </c>
      <c r="K2760" s="13" t="e">
        <f>VLOOKUP(I2760,#REF!,2,0)</f>
        <v>#REF!</v>
      </c>
      <c r="L2760" s="17" t="e">
        <f>VLOOKUP(I2760,#REF!,6,0)</f>
        <v>#REF!</v>
      </c>
      <c r="M2760" s="30" t="e">
        <f t="shared" si="89"/>
        <v>#REF!</v>
      </c>
      <c r="N2760" s="11"/>
    </row>
    <row r="2761" spans="1:14" hidden="1">
      <c r="A2761" s="11">
        <v>2856</v>
      </c>
      <c r="K2761" s="13" t="e">
        <f>VLOOKUP(I2761,#REF!,2,0)</f>
        <v>#REF!</v>
      </c>
      <c r="L2761" s="17" t="e">
        <f>VLOOKUP(I2761,#REF!,6,0)</f>
        <v>#REF!</v>
      </c>
      <c r="M2761" s="30" t="e">
        <f t="shared" si="89"/>
        <v>#REF!</v>
      </c>
      <c r="N2761" s="11"/>
    </row>
    <row r="2762" spans="1:14" hidden="1">
      <c r="A2762" s="11">
        <v>2857</v>
      </c>
      <c r="K2762" s="13" t="e">
        <f>VLOOKUP(I2762,#REF!,2,0)</f>
        <v>#REF!</v>
      </c>
      <c r="L2762" s="17" t="e">
        <f>VLOOKUP(I2762,#REF!,6,0)</f>
        <v>#REF!</v>
      </c>
      <c r="M2762" s="30" t="e">
        <f t="shared" si="89"/>
        <v>#REF!</v>
      </c>
      <c r="N2762" s="11"/>
    </row>
    <row r="2763" spans="1:14" hidden="1">
      <c r="A2763" s="11">
        <v>2858</v>
      </c>
      <c r="K2763" s="13" t="e">
        <f>VLOOKUP(I2763,#REF!,2,0)</f>
        <v>#REF!</v>
      </c>
      <c r="L2763" s="17" t="e">
        <f>VLOOKUP(I2763,#REF!,6,0)</f>
        <v>#REF!</v>
      </c>
      <c r="M2763" s="30" t="e">
        <f t="shared" si="89"/>
        <v>#REF!</v>
      </c>
      <c r="N2763" s="11"/>
    </row>
    <row r="2764" spans="1:14" hidden="1">
      <c r="A2764" s="11">
        <v>2859</v>
      </c>
      <c r="K2764" s="13" t="e">
        <f>VLOOKUP(I2764,#REF!,2,0)</f>
        <v>#REF!</v>
      </c>
      <c r="L2764" s="17" t="e">
        <f>VLOOKUP(I2764,#REF!,6,0)</f>
        <v>#REF!</v>
      </c>
      <c r="M2764" s="30" t="e">
        <f t="shared" si="89"/>
        <v>#REF!</v>
      </c>
      <c r="N2764" s="11"/>
    </row>
    <row r="2765" spans="1:14" hidden="1">
      <c r="A2765" s="11">
        <v>2860</v>
      </c>
      <c r="K2765" s="13" t="e">
        <f>VLOOKUP(I2765,#REF!,2,0)</f>
        <v>#REF!</v>
      </c>
      <c r="L2765" s="17" t="e">
        <f>VLOOKUP(I2765,#REF!,6,0)</f>
        <v>#REF!</v>
      </c>
      <c r="M2765" s="30" t="e">
        <f t="shared" si="89"/>
        <v>#REF!</v>
      </c>
      <c r="N2765" s="11"/>
    </row>
    <row r="2766" spans="1:14" hidden="1">
      <c r="A2766" s="11">
        <v>2861</v>
      </c>
      <c r="K2766" s="13" t="e">
        <f>VLOOKUP(I2766,#REF!,2,0)</f>
        <v>#REF!</v>
      </c>
      <c r="L2766" s="17" t="e">
        <f>VLOOKUP(I2766,#REF!,6,0)</f>
        <v>#REF!</v>
      </c>
      <c r="M2766" s="30" t="e">
        <f t="shared" si="89"/>
        <v>#REF!</v>
      </c>
      <c r="N2766" s="11"/>
    </row>
    <row r="2767" spans="1:14" hidden="1">
      <c r="A2767" s="11">
        <v>2862</v>
      </c>
      <c r="K2767" s="13" t="e">
        <f>VLOOKUP(I2767,#REF!,2,0)</f>
        <v>#REF!</v>
      </c>
      <c r="L2767" s="17" t="e">
        <f>VLOOKUP(I2767,#REF!,6,0)</f>
        <v>#REF!</v>
      </c>
      <c r="M2767" s="30" t="e">
        <f t="shared" si="89"/>
        <v>#REF!</v>
      </c>
      <c r="N2767" s="11"/>
    </row>
    <row r="2768" spans="1:14" hidden="1">
      <c r="A2768" s="11">
        <v>2863</v>
      </c>
      <c r="K2768" s="13" t="e">
        <f>VLOOKUP(I2768,#REF!,2,0)</f>
        <v>#REF!</v>
      </c>
      <c r="L2768" s="17" t="e">
        <f>VLOOKUP(I2768,#REF!,6,0)</f>
        <v>#REF!</v>
      </c>
      <c r="M2768" s="30" t="e">
        <f t="shared" si="89"/>
        <v>#REF!</v>
      </c>
      <c r="N2768" s="11"/>
    </row>
    <row r="2769" spans="1:14" hidden="1">
      <c r="A2769" s="11">
        <v>2864</v>
      </c>
      <c r="K2769" s="13" t="e">
        <f>VLOOKUP(I2769,#REF!,2,0)</f>
        <v>#REF!</v>
      </c>
      <c r="L2769" s="17" t="e">
        <f>VLOOKUP(I2769,#REF!,6,0)</f>
        <v>#REF!</v>
      </c>
      <c r="M2769" s="30" t="e">
        <f t="shared" si="89"/>
        <v>#REF!</v>
      </c>
      <c r="N2769" s="11"/>
    </row>
    <row r="2770" spans="1:14" hidden="1">
      <c r="A2770" s="11">
        <v>2865</v>
      </c>
      <c r="K2770" s="13" t="e">
        <f>VLOOKUP(I2770,#REF!,2,0)</f>
        <v>#REF!</v>
      </c>
      <c r="L2770" s="17" t="e">
        <f>VLOOKUP(I2770,#REF!,6,0)</f>
        <v>#REF!</v>
      </c>
      <c r="M2770" s="30" t="e">
        <f t="shared" ref="M2770:M2833" si="90">J2770*L2770</f>
        <v>#REF!</v>
      </c>
      <c r="N2770" s="11"/>
    </row>
    <row r="2771" spans="1:14" hidden="1">
      <c r="A2771" s="11">
        <v>2866</v>
      </c>
      <c r="K2771" s="13" t="e">
        <f>VLOOKUP(I2771,#REF!,2,0)</f>
        <v>#REF!</v>
      </c>
      <c r="L2771" s="17" t="e">
        <f>VLOOKUP(I2771,#REF!,6,0)</f>
        <v>#REF!</v>
      </c>
      <c r="M2771" s="30" t="e">
        <f t="shared" si="90"/>
        <v>#REF!</v>
      </c>
      <c r="N2771" s="11"/>
    </row>
    <row r="2772" spans="1:14" hidden="1">
      <c r="A2772" s="11">
        <v>2867</v>
      </c>
      <c r="K2772" s="13" t="e">
        <f>VLOOKUP(I2772,#REF!,2,0)</f>
        <v>#REF!</v>
      </c>
      <c r="L2772" s="17" t="e">
        <f>VLOOKUP(I2772,#REF!,6,0)</f>
        <v>#REF!</v>
      </c>
      <c r="M2772" s="30" t="e">
        <f t="shared" si="90"/>
        <v>#REF!</v>
      </c>
      <c r="N2772" s="11"/>
    </row>
    <row r="2773" spans="1:14" hidden="1">
      <c r="A2773" s="11">
        <v>2868</v>
      </c>
      <c r="K2773" s="13" t="e">
        <f>VLOOKUP(I2773,#REF!,2,0)</f>
        <v>#REF!</v>
      </c>
      <c r="L2773" s="17" t="e">
        <f>VLOOKUP(I2773,#REF!,6,0)</f>
        <v>#REF!</v>
      </c>
      <c r="M2773" s="30" t="e">
        <f t="shared" si="90"/>
        <v>#REF!</v>
      </c>
      <c r="N2773" s="11"/>
    </row>
    <row r="2774" spans="1:14" hidden="1">
      <c r="A2774" s="11">
        <v>2869</v>
      </c>
      <c r="K2774" s="13" t="e">
        <f>VLOOKUP(I2774,#REF!,2,0)</f>
        <v>#REF!</v>
      </c>
      <c r="L2774" s="17" t="e">
        <f>VLOOKUP(I2774,#REF!,6,0)</f>
        <v>#REF!</v>
      </c>
      <c r="M2774" s="30" t="e">
        <f t="shared" si="90"/>
        <v>#REF!</v>
      </c>
      <c r="N2774" s="11"/>
    </row>
    <row r="2775" spans="1:14" hidden="1">
      <c r="A2775" s="11">
        <v>2870</v>
      </c>
      <c r="K2775" s="13" t="e">
        <f>VLOOKUP(I2775,#REF!,2,0)</f>
        <v>#REF!</v>
      </c>
      <c r="L2775" s="17" t="e">
        <f>VLOOKUP(I2775,#REF!,6,0)</f>
        <v>#REF!</v>
      </c>
      <c r="M2775" s="30" t="e">
        <f t="shared" si="90"/>
        <v>#REF!</v>
      </c>
      <c r="N2775" s="11"/>
    </row>
    <row r="2776" spans="1:14" hidden="1">
      <c r="A2776" s="11">
        <v>2871</v>
      </c>
      <c r="K2776" s="13" t="e">
        <f>VLOOKUP(I2776,#REF!,2,0)</f>
        <v>#REF!</v>
      </c>
      <c r="L2776" s="17" t="e">
        <f>VLOOKUP(I2776,#REF!,6,0)</f>
        <v>#REF!</v>
      </c>
      <c r="M2776" s="30" t="e">
        <f t="shared" si="90"/>
        <v>#REF!</v>
      </c>
      <c r="N2776" s="11"/>
    </row>
    <row r="2777" spans="1:14" hidden="1">
      <c r="A2777" s="11">
        <v>2872</v>
      </c>
      <c r="K2777" s="13" t="e">
        <f>VLOOKUP(I2777,#REF!,2,0)</f>
        <v>#REF!</v>
      </c>
      <c r="L2777" s="17" t="e">
        <f>VLOOKUP(I2777,#REF!,6,0)</f>
        <v>#REF!</v>
      </c>
      <c r="M2777" s="30" t="e">
        <f t="shared" si="90"/>
        <v>#REF!</v>
      </c>
      <c r="N2777" s="11"/>
    </row>
    <row r="2778" spans="1:14" hidden="1">
      <c r="A2778" s="11">
        <v>2873</v>
      </c>
      <c r="K2778" s="13" t="e">
        <f>VLOOKUP(I2778,#REF!,2,0)</f>
        <v>#REF!</v>
      </c>
      <c r="L2778" s="17" t="e">
        <f>VLOOKUP(I2778,#REF!,6,0)</f>
        <v>#REF!</v>
      </c>
      <c r="M2778" s="30" t="e">
        <f t="shared" si="90"/>
        <v>#REF!</v>
      </c>
      <c r="N2778" s="11"/>
    </row>
    <row r="2779" spans="1:14" hidden="1">
      <c r="A2779" s="11">
        <v>2874</v>
      </c>
      <c r="K2779" s="13" t="e">
        <f>VLOOKUP(I2779,#REF!,2,0)</f>
        <v>#REF!</v>
      </c>
      <c r="L2779" s="17" t="e">
        <f>VLOOKUP(I2779,#REF!,6,0)</f>
        <v>#REF!</v>
      </c>
      <c r="M2779" s="30" t="e">
        <f t="shared" si="90"/>
        <v>#REF!</v>
      </c>
      <c r="N2779" s="11"/>
    </row>
    <row r="2780" spans="1:14" hidden="1">
      <c r="A2780" s="11">
        <v>2875</v>
      </c>
      <c r="K2780" s="13" t="e">
        <f>VLOOKUP(I2780,#REF!,2,0)</f>
        <v>#REF!</v>
      </c>
      <c r="L2780" s="17" t="e">
        <f>VLOOKUP(I2780,#REF!,6,0)</f>
        <v>#REF!</v>
      </c>
      <c r="M2780" s="30" t="e">
        <f t="shared" si="90"/>
        <v>#REF!</v>
      </c>
      <c r="N2780" s="11"/>
    </row>
    <row r="2781" spans="1:14" hidden="1">
      <c r="A2781" s="11">
        <v>2876</v>
      </c>
      <c r="K2781" s="13" t="e">
        <f>VLOOKUP(I2781,#REF!,2,0)</f>
        <v>#REF!</v>
      </c>
      <c r="L2781" s="17" t="e">
        <f>VLOOKUP(I2781,#REF!,6,0)</f>
        <v>#REF!</v>
      </c>
      <c r="M2781" s="30" t="e">
        <f t="shared" si="90"/>
        <v>#REF!</v>
      </c>
      <c r="N2781" s="11"/>
    </row>
    <row r="2782" spans="1:14" hidden="1">
      <c r="A2782" s="11">
        <v>2877</v>
      </c>
      <c r="K2782" s="13" t="e">
        <f>VLOOKUP(I2782,#REF!,2,0)</f>
        <v>#REF!</v>
      </c>
      <c r="L2782" s="17" t="e">
        <f>VLOOKUP(I2782,#REF!,6,0)</f>
        <v>#REF!</v>
      </c>
      <c r="M2782" s="30" t="e">
        <f t="shared" si="90"/>
        <v>#REF!</v>
      </c>
      <c r="N2782" s="11"/>
    </row>
    <row r="2783" spans="1:14" hidden="1">
      <c r="A2783" s="11">
        <v>2878</v>
      </c>
      <c r="K2783" s="13" t="e">
        <f>VLOOKUP(I2783,#REF!,2,0)</f>
        <v>#REF!</v>
      </c>
      <c r="L2783" s="17" t="e">
        <f>VLOOKUP(I2783,#REF!,6,0)</f>
        <v>#REF!</v>
      </c>
      <c r="M2783" s="30" t="e">
        <f t="shared" si="90"/>
        <v>#REF!</v>
      </c>
      <c r="N2783" s="11"/>
    </row>
    <row r="2784" spans="1:14" hidden="1">
      <c r="A2784" s="11">
        <v>2879</v>
      </c>
      <c r="K2784" s="13" t="e">
        <f>VLOOKUP(I2784,#REF!,2,0)</f>
        <v>#REF!</v>
      </c>
      <c r="L2784" s="17" t="e">
        <f>VLOOKUP(I2784,#REF!,6,0)</f>
        <v>#REF!</v>
      </c>
      <c r="M2784" s="30" t="e">
        <f t="shared" si="90"/>
        <v>#REF!</v>
      </c>
      <c r="N2784" s="11"/>
    </row>
    <row r="2785" spans="1:14" hidden="1">
      <c r="A2785" s="11">
        <v>2880</v>
      </c>
      <c r="K2785" s="13" t="e">
        <f>VLOOKUP(I2785,#REF!,2,0)</f>
        <v>#REF!</v>
      </c>
      <c r="L2785" s="17" t="e">
        <f>VLOOKUP(I2785,#REF!,6,0)</f>
        <v>#REF!</v>
      </c>
      <c r="M2785" s="30" t="e">
        <f t="shared" si="90"/>
        <v>#REF!</v>
      </c>
      <c r="N2785" s="11"/>
    </row>
    <row r="2786" spans="1:14" hidden="1">
      <c r="A2786" s="11">
        <v>2881</v>
      </c>
      <c r="K2786" s="13" t="e">
        <f>VLOOKUP(I2786,#REF!,2,0)</f>
        <v>#REF!</v>
      </c>
      <c r="L2786" s="17" t="e">
        <f>VLOOKUP(I2786,#REF!,6,0)</f>
        <v>#REF!</v>
      </c>
      <c r="M2786" s="30" t="e">
        <f t="shared" si="90"/>
        <v>#REF!</v>
      </c>
      <c r="N2786" s="11"/>
    </row>
    <row r="2787" spans="1:14" hidden="1">
      <c r="A2787" s="11">
        <v>2882</v>
      </c>
      <c r="K2787" s="13" t="e">
        <f>VLOOKUP(I2787,#REF!,2,0)</f>
        <v>#REF!</v>
      </c>
      <c r="L2787" s="17" t="e">
        <f>VLOOKUP(I2787,#REF!,6,0)</f>
        <v>#REF!</v>
      </c>
      <c r="M2787" s="30" t="e">
        <f t="shared" si="90"/>
        <v>#REF!</v>
      </c>
      <c r="N2787" s="11"/>
    </row>
    <row r="2788" spans="1:14" hidden="1">
      <c r="A2788" s="11">
        <v>2883</v>
      </c>
      <c r="K2788" s="13" t="e">
        <f>VLOOKUP(I2788,#REF!,2,0)</f>
        <v>#REF!</v>
      </c>
      <c r="L2788" s="17" t="e">
        <f>VLOOKUP(I2788,#REF!,6,0)</f>
        <v>#REF!</v>
      </c>
      <c r="M2788" s="30" t="e">
        <f t="shared" si="90"/>
        <v>#REF!</v>
      </c>
      <c r="N2788" s="11"/>
    </row>
    <row r="2789" spans="1:14" hidden="1">
      <c r="A2789" s="11">
        <v>2884</v>
      </c>
      <c r="K2789" s="13" t="e">
        <f>VLOOKUP(I2789,#REF!,2,0)</f>
        <v>#REF!</v>
      </c>
      <c r="L2789" s="17" t="e">
        <f>VLOOKUP(I2789,#REF!,6,0)</f>
        <v>#REF!</v>
      </c>
      <c r="M2789" s="30" t="e">
        <f t="shared" si="90"/>
        <v>#REF!</v>
      </c>
      <c r="N2789" s="11"/>
    </row>
    <row r="2790" spans="1:14" hidden="1">
      <c r="A2790" s="11">
        <v>2885</v>
      </c>
      <c r="K2790" s="13" t="e">
        <f>VLOOKUP(I2790,#REF!,2,0)</f>
        <v>#REF!</v>
      </c>
      <c r="L2790" s="17" t="e">
        <f>VLOOKUP(I2790,#REF!,6,0)</f>
        <v>#REF!</v>
      </c>
      <c r="M2790" s="30" t="e">
        <f t="shared" si="90"/>
        <v>#REF!</v>
      </c>
      <c r="N2790" s="11"/>
    </row>
    <row r="2791" spans="1:14" hidden="1">
      <c r="A2791" s="11">
        <v>2886</v>
      </c>
      <c r="K2791" s="13" t="e">
        <f>VLOOKUP(I2791,#REF!,2,0)</f>
        <v>#REF!</v>
      </c>
      <c r="L2791" s="17" t="e">
        <f>VLOOKUP(I2791,#REF!,6,0)</f>
        <v>#REF!</v>
      </c>
      <c r="M2791" s="30" t="e">
        <f t="shared" si="90"/>
        <v>#REF!</v>
      </c>
      <c r="N2791" s="11"/>
    </row>
    <row r="2792" spans="1:14" hidden="1">
      <c r="A2792" s="11">
        <v>2887</v>
      </c>
      <c r="K2792" s="13" t="e">
        <f>VLOOKUP(I2792,#REF!,2,0)</f>
        <v>#REF!</v>
      </c>
      <c r="L2792" s="17" t="e">
        <f>VLOOKUP(I2792,#REF!,6,0)</f>
        <v>#REF!</v>
      </c>
      <c r="M2792" s="30" t="e">
        <f t="shared" si="90"/>
        <v>#REF!</v>
      </c>
      <c r="N2792" s="11"/>
    </row>
    <row r="2793" spans="1:14" hidden="1">
      <c r="A2793" s="11">
        <v>2888</v>
      </c>
      <c r="K2793" s="13" t="e">
        <f>VLOOKUP(I2793,#REF!,2,0)</f>
        <v>#REF!</v>
      </c>
      <c r="L2793" s="17" t="e">
        <f>VLOOKUP(I2793,#REF!,6,0)</f>
        <v>#REF!</v>
      </c>
      <c r="M2793" s="30" t="e">
        <f t="shared" si="90"/>
        <v>#REF!</v>
      </c>
      <c r="N2793" s="11"/>
    </row>
    <row r="2794" spans="1:14" hidden="1">
      <c r="A2794" s="11">
        <v>2889</v>
      </c>
      <c r="K2794" s="13" t="e">
        <f>VLOOKUP(I2794,#REF!,2,0)</f>
        <v>#REF!</v>
      </c>
      <c r="L2794" s="17" t="e">
        <f>VLOOKUP(I2794,#REF!,6,0)</f>
        <v>#REF!</v>
      </c>
      <c r="M2794" s="30" t="e">
        <f t="shared" si="90"/>
        <v>#REF!</v>
      </c>
      <c r="N2794" s="11"/>
    </row>
    <row r="2795" spans="1:14" hidden="1">
      <c r="A2795" s="11">
        <v>2890</v>
      </c>
      <c r="K2795" s="13" t="e">
        <f>VLOOKUP(I2795,#REF!,2,0)</f>
        <v>#REF!</v>
      </c>
      <c r="L2795" s="17" t="e">
        <f>VLOOKUP(I2795,#REF!,6,0)</f>
        <v>#REF!</v>
      </c>
      <c r="M2795" s="30" t="e">
        <f t="shared" si="90"/>
        <v>#REF!</v>
      </c>
      <c r="N2795" s="11"/>
    </row>
    <row r="2796" spans="1:14" hidden="1">
      <c r="A2796" s="11">
        <v>2891</v>
      </c>
      <c r="K2796" s="13" t="e">
        <f>VLOOKUP(I2796,#REF!,2,0)</f>
        <v>#REF!</v>
      </c>
      <c r="L2796" s="17" t="e">
        <f>VLOOKUP(I2796,#REF!,6,0)</f>
        <v>#REF!</v>
      </c>
      <c r="M2796" s="30" t="e">
        <f t="shared" si="90"/>
        <v>#REF!</v>
      </c>
      <c r="N2796" s="11"/>
    </row>
    <row r="2797" spans="1:14" hidden="1">
      <c r="A2797" s="11">
        <v>2892</v>
      </c>
      <c r="K2797" s="13" t="e">
        <f>VLOOKUP(I2797,#REF!,2,0)</f>
        <v>#REF!</v>
      </c>
      <c r="L2797" s="17" t="e">
        <f>VLOOKUP(I2797,#REF!,6,0)</f>
        <v>#REF!</v>
      </c>
      <c r="M2797" s="30" t="e">
        <f t="shared" si="90"/>
        <v>#REF!</v>
      </c>
      <c r="N2797" s="11"/>
    </row>
    <row r="2798" spans="1:14" hidden="1">
      <c r="A2798" s="11">
        <v>2893</v>
      </c>
      <c r="K2798" s="13" t="e">
        <f>VLOOKUP(I2798,#REF!,2,0)</f>
        <v>#REF!</v>
      </c>
      <c r="L2798" s="17" t="e">
        <f>VLOOKUP(I2798,#REF!,6,0)</f>
        <v>#REF!</v>
      </c>
      <c r="M2798" s="30" t="e">
        <f t="shared" si="90"/>
        <v>#REF!</v>
      </c>
      <c r="N2798" s="11"/>
    </row>
    <row r="2799" spans="1:14" hidden="1">
      <c r="A2799" s="11">
        <v>2894</v>
      </c>
      <c r="K2799" s="13" t="e">
        <f>VLOOKUP(I2799,#REF!,2,0)</f>
        <v>#REF!</v>
      </c>
      <c r="L2799" s="17" t="e">
        <f>VLOOKUP(I2799,#REF!,6,0)</f>
        <v>#REF!</v>
      </c>
      <c r="M2799" s="30" t="e">
        <f t="shared" si="90"/>
        <v>#REF!</v>
      </c>
      <c r="N2799" s="11"/>
    </row>
    <row r="2800" spans="1:14" hidden="1">
      <c r="A2800" s="11">
        <v>2895</v>
      </c>
      <c r="K2800" s="13" t="e">
        <f>VLOOKUP(I2800,#REF!,2,0)</f>
        <v>#REF!</v>
      </c>
      <c r="L2800" s="17" t="e">
        <f>VLOOKUP(I2800,#REF!,6,0)</f>
        <v>#REF!</v>
      </c>
      <c r="M2800" s="30" t="e">
        <f t="shared" si="90"/>
        <v>#REF!</v>
      </c>
      <c r="N2800" s="11"/>
    </row>
    <row r="2801" spans="1:14" hidden="1">
      <c r="A2801" s="11">
        <v>2896</v>
      </c>
      <c r="K2801" s="13" t="e">
        <f>VLOOKUP(I2801,#REF!,2,0)</f>
        <v>#REF!</v>
      </c>
      <c r="L2801" s="17" t="e">
        <f>VLOOKUP(I2801,#REF!,6,0)</f>
        <v>#REF!</v>
      </c>
      <c r="M2801" s="30" t="e">
        <f t="shared" si="90"/>
        <v>#REF!</v>
      </c>
      <c r="N2801" s="11"/>
    </row>
    <row r="2802" spans="1:14" hidden="1">
      <c r="A2802" s="11">
        <v>2897</v>
      </c>
      <c r="K2802" s="13" t="e">
        <f>VLOOKUP(I2802,#REF!,2,0)</f>
        <v>#REF!</v>
      </c>
      <c r="L2802" s="17" t="e">
        <f>VLOOKUP(I2802,#REF!,6,0)</f>
        <v>#REF!</v>
      </c>
      <c r="M2802" s="30" t="e">
        <f t="shared" si="90"/>
        <v>#REF!</v>
      </c>
      <c r="N2802" s="11"/>
    </row>
    <row r="2803" spans="1:14" hidden="1">
      <c r="A2803" s="11">
        <v>2898</v>
      </c>
      <c r="K2803" s="13" t="e">
        <f>VLOOKUP(I2803,#REF!,2,0)</f>
        <v>#REF!</v>
      </c>
      <c r="L2803" s="17" t="e">
        <f>VLOOKUP(I2803,#REF!,6,0)</f>
        <v>#REF!</v>
      </c>
      <c r="M2803" s="30" t="e">
        <f t="shared" si="90"/>
        <v>#REF!</v>
      </c>
      <c r="N2803" s="11"/>
    </row>
    <row r="2804" spans="1:14" hidden="1">
      <c r="A2804" s="11">
        <v>2899</v>
      </c>
      <c r="K2804" s="13" t="e">
        <f>VLOOKUP(I2804,#REF!,2,0)</f>
        <v>#REF!</v>
      </c>
      <c r="L2804" s="17" t="e">
        <f>VLOOKUP(I2804,#REF!,6,0)</f>
        <v>#REF!</v>
      </c>
      <c r="M2804" s="30" t="e">
        <f t="shared" si="90"/>
        <v>#REF!</v>
      </c>
      <c r="N2804" s="11"/>
    </row>
    <row r="2805" spans="1:14" hidden="1">
      <c r="A2805" s="11">
        <v>2900</v>
      </c>
      <c r="K2805" s="13" t="e">
        <f>VLOOKUP(I2805,#REF!,2,0)</f>
        <v>#REF!</v>
      </c>
      <c r="L2805" s="17" t="e">
        <f>VLOOKUP(I2805,#REF!,6,0)</f>
        <v>#REF!</v>
      </c>
      <c r="M2805" s="30" t="e">
        <f t="shared" si="90"/>
        <v>#REF!</v>
      </c>
      <c r="N2805" s="11"/>
    </row>
    <row r="2806" spans="1:14" hidden="1">
      <c r="A2806" s="11">
        <v>2901</v>
      </c>
      <c r="K2806" s="13" t="e">
        <f>VLOOKUP(I2806,#REF!,2,0)</f>
        <v>#REF!</v>
      </c>
      <c r="L2806" s="17" t="e">
        <f>VLOOKUP(I2806,#REF!,6,0)</f>
        <v>#REF!</v>
      </c>
      <c r="M2806" s="30" t="e">
        <f t="shared" si="90"/>
        <v>#REF!</v>
      </c>
      <c r="N2806" s="11"/>
    </row>
    <row r="2807" spans="1:14" hidden="1">
      <c r="A2807" s="11">
        <v>2902</v>
      </c>
      <c r="K2807" s="13" t="e">
        <f>VLOOKUP(I2807,#REF!,2,0)</f>
        <v>#REF!</v>
      </c>
      <c r="L2807" s="17" t="e">
        <f>VLOOKUP(I2807,#REF!,6,0)</f>
        <v>#REF!</v>
      </c>
      <c r="M2807" s="30" t="e">
        <f t="shared" si="90"/>
        <v>#REF!</v>
      </c>
      <c r="N2807" s="11"/>
    </row>
    <row r="2808" spans="1:14" hidden="1">
      <c r="A2808" s="11">
        <v>2903</v>
      </c>
      <c r="K2808" s="13" t="e">
        <f>VLOOKUP(I2808,#REF!,2,0)</f>
        <v>#REF!</v>
      </c>
      <c r="L2808" s="17" t="e">
        <f>VLOOKUP(I2808,#REF!,6,0)</f>
        <v>#REF!</v>
      </c>
      <c r="M2808" s="30" t="e">
        <f t="shared" si="90"/>
        <v>#REF!</v>
      </c>
      <c r="N2808" s="11"/>
    </row>
    <row r="2809" spans="1:14" hidden="1">
      <c r="A2809" s="11">
        <v>2904</v>
      </c>
      <c r="K2809" s="13" t="e">
        <f>VLOOKUP(I2809,#REF!,2,0)</f>
        <v>#REF!</v>
      </c>
      <c r="L2809" s="17" t="e">
        <f>VLOOKUP(I2809,#REF!,6,0)</f>
        <v>#REF!</v>
      </c>
      <c r="M2809" s="30" t="e">
        <f t="shared" si="90"/>
        <v>#REF!</v>
      </c>
      <c r="N2809" s="11"/>
    </row>
    <row r="2810" spans="1:14" hidden="1">
      <c r="A2810" s="11">
        <v>2905</v>
      </c>
      <c r="K2810" s="13" t="e">
        <f>VLOOKUP(I2810,#REF!,2,0)</f>
        <v>#REF!</v>
      </c>
      <c r="L2810" s="17" t="e">
        <f>VLOOKUP(I2810,#REF!,6,0)</f>
        <v>#REF!</v>
      </c>
      <c r="M2810" s="30" t="e">
        <f t="shared" si="90"/>
        <v>#REF!</v>
      </c>
      <c r="N2810" s="11"/>
    </row>
    <row r="2811" spans="1:14" hidden="1">
      <c r="A2811" s="11">
        <v>2906</v>
      </c>
      <c r="K2811" s="13" t="e">
        <f>VLOOKUP(I2811,#REF!,2,0)</f>
        <v>#REF!</v>
      </c>
      <c r="L2811" s="17" t="e">
        <f>VLOOKUP(I2811,#REF!,6,0)</f>
        <v>#REF!</v>
      </c>
      <c r="M2811" s="30" t="e">
        <f t="shared" si="90"/>
        <v>#REF!</v>
      </c>
      <c r="N2811" s="11"/>
    </row>
    <row r="2812" spans="1:14" hidden="1">
      <c r="A2812" s="11">
        <v>2907</v>
      </c>
      <c r="K2812" s="13" t="e">
        <f>VLOOKUP(I2812,#REF!,2,0)</f>
        <v>#REF!</v>
      </c>
      <c r="L2812" s="17" t="e">
        <f>VLOOKUP(I2812,#REF!,6,0)</f>
        <v>#REF!</v>
      </c>
      <c r="M2812" s="30" t="e">
        <f t="shared" si="90"/>
        <v>#REF!</v>
      </c>
      <c r="N2812" s="11"/>
    </row>
    <row r="2813" spans="1:14" hidden="1">
      <c r="A2813" s="11">
        <v>2908</v>
      </c>
      <c r="K2813" s="13" t="e">
        <f>VLOOKUP(I2813,#REF!,2,0)</f>
        <v>#REF!</v>
      </c>
      <c r="L2813" s="17" t="e">
        <f>VLOOKUP(I2813,#REF!,6,0)</f>
        <v>#REF!</v>
      </c>
      <c r="M2813" s="30" t="e">
        <f t="shared" si="90"/>
        <v>#REF!</v>
      </c>
      <c r="N2813" s="11"/>
    </row>
    <row r="2814" spans="1:14" hidden="1">
      <c r="A2814" s="11">
        <v>2909</v>
      </c>
      <c r="K2814" s="13" t="e">
        <f>VLOOKUP(I2814,#REF!,2,0)</f>
        <v>#REF!</v>
      </c>
      <c r="L2814" s="17" t="e">
        <f>VLOOKUP(I2814,#REF!,6,0)</f>
        <v>#REF!</v>
      </c>
      <c r="M2814" s="30" t="e">
        <f t="shared" si="90"/>
        <v>#REF!</v>
      </c>
      <c r="N2814" s="11"/>
    </row>
    <row r="2815" spans="1:14" hidden="1">
      <c r="A2815" s="11">
        <v>2910</v>
      </c>
      <c r="K2815" s="13" t="e">
        <f>VLOOKUP(I2815,#REF!,2,0)</f>
        <v>#REF!</v>
      </c>
      <c r="L2815" s="17" t="e">
        <f>VLOOKUP(I2815,#REF!,6,0)</f>
        <v>#REF!</v>
      </c>
      <c r="M2815" s="30" t="e">
        <f t="shared" si="90"/>
        <v>#REF!</v>
      </c>
      <c r="N2815" s="11"/>
    </row>
    <row r="2816" spans="1:14" hidden="1">
      <c r="A2816" s="11">
        <v>2911</v>
      </c>
      <c r="K2816" s="13" t="e">
        <f>VLOOKUP(I2816,#REF!,2,0)</f>
        <v>#REF!</v>
      </c>
      <c r="L2816" s="17" t="e">
        <f>VLOOKUP(I2816,#REF!,6,0)</f>
        <v>#REF!</v>
      </c>
      <c r="M2816" s="30" t="e">
        <f t="shared" si="90"/>
        <v>#REF!</v>
      </c>
      <c r="N2816" s="11"/>
    </row>
    <row r="2817" spans="1:14" hidden="1">
      <c r="A2817" s="11">
        <v>2912</v>
      </c>
      <c r="K2817" s="13" t="e">
        <f>VLOOKUP(I2817,#REF!,2,0)</f>
        <v>#REF!</v>
      </c>
      <c r="L2817" s="17" t="e">
        <f>VLOOKUP(I2817,#REF!,6,0)</f>
        <v>#REF!</v>
      </c>
      <c r="M2817" s="30" t="e">
        <f t="shared" si="90"/>
        <v>#REF!</v>
      </c>
      <c r="N2817" s="11"/>
    </row>
    <row r="2818" spans="1:14" hidden="1">
      <c r="A2818" s="11">
        <v>2913</v>
      </c>
      <c r="K2818" s="13" t="e">
        <f>VLOOKUP(I2818,#REF!,2,0)</f>
        <v>#REF!</v>
      </c>
      <c r="L2818" s="17" t="e">
        <f>VLOOKUP(I2818,#REF!,6,0)</f>
        <v>#REF!</v>
      </c>
      <c r="M2818" s="30" t="e">
        <f t="shared" si="90"/>
        <v>#REF!</v>
      </c>
      <c r="N2818" s="11"/>
    </row>
    <row r="2819" spans="1:14" hidden="1">
      <c r="A2819" s="11">
        <v>2914</v>
      </c>
      <c r="K2819" s="13" t="e">
        <f>VLOOKUP(I2819,#REF!,2,0)</f>
        <v>#REF!</v>
      </c>
      <c r="L2819" s="17" t="e">
        <f>VLOOKUP(I2819,#REF!,6,0)</f>
        <v>#REF!</v>
      </c>
      <c r="M2819" s="30" t="e">
        <f t="shared" si="90"/>
        <v>#REF!</v>
      </c>
      <c r="N2819" s="11"/>
    </row>
    <row r="2820" spans="1:14" hidden="1">
      <c r="A2820" s="11">
        <v>2915</v>
      </c>
      <c r="K2820" s="13" t="e">
        <f>VLOOKUP(I2820,#REF!,2,0)</f>
        <v>#REF!</v>
      </c>
      <c r="L2820" s="17" t="e">
        <f>VLOOKUP(I2820,#REF!,6,0)</f>
        <v>#REF!</v>
      </c>
      <c r="M2820" s="30" t="e">
        <f t="shared" si="90"/>
        <v>#REF!</v>
      </c>
      <c r="N2820" s="11"/>
    </row>
    <row r="2821" spans="1:14" hidden="1">
      <c r="A2821" s="11">
        <v>2916</v>
      </c>
      <c r="K2821" s="13" t="e">
        <f>VLOOKUP(I2821,#REF!,2,0)</f>
        <v>#REF!</v>
      </c>
      <c r="L2821" s="17" t="e">
        <f>VLOOKUP(I2821,#REF!,6,0)</f>
        <v>#REF!</v>
      </c>
      <c r="M2821" s="30" t="e">
        <f t="shared" si="90"/>
        <v>#REF!</v>
      </c>
      <c r="N2821" s="11"/>
    </row>
    <row r="2822" spans="1:14" hidden="1">
      <c r="A2822" s="11">
        <v>2917</v>
      </c>
      <c r="K2822" s="13" t="e">
        <f>VLOOKUP(I2822,#REF!,2,0)</f>
        <v>#REF!</v>
      </c>
      <c r="L2822" s="17" t="e">
        <f>VLOOKUP(I2822,#REF!,6,0)</f>
        <v>#REF!</v>
      </c>
      <c r="M2822" s="30" t="e">
        <f t="shared" si="90"/>
        <v>#REF!</v>
      </c>
      <c r="N2822" s="11"/>
    </row>
    <row r="2823" spans="1:14" hidden="1">
      <c r="A2823" s="11">
        <v>2918</v>
      </c>
      <c r="K2823" s="13" t="e">
        <f>VLOOKUP(I2823,#REF!,2,0)</f>
        <v>#REF!</v>
      </c>
      <c r="L2823" s="17" t="e">
        <f>VLOOKUP(I2823,#REF!,6,0)</f>
        <v>#REF!</v>
      </c>
      <c r="M2823" s="30" t="e">
        <f t="shared" si="90"/>
        <v>#REF!</v>
      </c>
      <c r="N2823" s="11"/>
    </row>
    <row r="2824" spans="1:14" hidden="1">
      <c r="A2824" s="11">
        <v>2919</v>
      </c>
      <c r="K2824" s="13" t="e">
        <f>VLOOKUP(I2824,#REF!,2,0)</f>
        <v>#REF!</v>
      </c>
      <c r="L2824" s="17" t="e">
        <f>VLOOKUP(I2824,#REF!,6,0)</f>
        <v>#REF!</v>
      </c>
      <c r="M2824" s="30" t="e">
        <f t="shared" si="90"/>
        <v>#REF!</v>
      </c>
      <c r="N2824" s="11"/>
    </row>
    <row r="2825" spans="1:14" hidden="1">
      <c r="A2825" s="11">
        <v>2920</v>
      </c>
      <c r="K2825" s="13" t="e">
        <f>VLOOKUP(I2825,#REF!,2,0)</f>
        <v>#REF!</v>
      </c>
      <c r="L2825" s="17" t="e">
        <f>VLOOKUP(I2825,#REF!,6,0)</f>
        <v>#REF!</v>
      </c>
      <c r="M2825" s="30" t="e">
        <f t="shared" si="90"/>
        <v>#REF!</v>
      </c>
      <c r="N2825" s="11"/>
    </row>
    <row r="2826" spans="1:14" hidden="1">
      <c r="A2826" s="11">
        <v>2921</v>
      </c>
      <c r="K2826" s="13" t="e">
        <f>VLOOKUP(I2826,#REF!,2,0)</f>
        <v>#REF!</v>
      </c>
      <c r="L2826" s="17" t="e">
        <f>VLOOKUP(I2826,#REF!,6,0)</f>
        <v>#REF!</v>
      </c>
      <c r="M2826" s="30" t="e">
        <f t="shared" si="90"/>
        <v>#REF!</v>
      </c>
      <c r="N2826" s="11"/>
    </row>
    <row r="2827" spans="1:14" hidden="1">
      <c r="A2827" s="11">
        <v>2922</v>
      </c>
      <c r="K2827" s="13" t="e">
        <f>VLOOKUP(I2827,#REF!,2,0)</f>
        <v>#REF!</v>
      </c>
      <c r="L2827" s="17" t="e">
        <f>VLOOKUP(I2827,#REF!,6,0)</f>
        <v>#REF!</v>
      </c>
      <c r="M2827" s="30" t="e">
        <f t="shared" si="90"/>
        <v>#REF!</v>
      </c>
      <c r="N2827" s="11"/>
    </row>
    <row r="2828" spans="1:14" hidden="1">
      <c r="A2828" s="11">
        <v>2923</v>
      </c>
      <c r="K2828" s="13" t="e">
        <f>VLOOKUP(I2828,#REF!,2,0)</f>
        <v>#REF!</v>
      </c>
      <c r="L2828" s="17" t="e">
        <f>VLOOKUP(I2828,#REF!,6,0)</f>
        <v>#REF!</v>
      </c>
      <c r="M2828" s="30" t="e">
        <f t="shared" si="90"/>
        <v>#REF!</v>
      </c>
      <c r="N2828" s="11"/>
    </row>
    <row r="2829" spans="1:14" hidden="1">
      <c r="A2829" s="11">
        <v>2924</v>
      </c>
      <c r="K2829" s="13" t="e">
        <f>VLOOKUP(I2829,#REF!,2,0)</f>
        <v>#REF!</v>
      </c>
      <c r="L2829" s="17" t="e">
        <f>VLOOKUP(I2829,#REF!,6,0)</f>
        <v>#REF!</v>
      </c>
      <c r="M2829" s="30" t="e">
        <f t="shared" si="90"/>
        <v>#REF!</v>
      </c>
      <c r="N2829" s="11"/>
    </row>
    <row r="2830" spans="1:14" hidden="1">
      <c r="A2830" s="11">
        <v>2925</v>
      </c>
      <c r="K2830" s="13" t="e">
        <f>VLOOKUP(I2830,#REF!,2,0)</f>
        <v>#REF!</v>
      </c>
      <c r="L2830" s="17" t="e">
        <f>VLOOKUP(I2830,#REF!,6,0)</f>
        <v>#REF!</v>
      </c>
      <c r="M2830" s="30" t="e">
        <f t="shared" si="90"/>
        <v>#REF!</v>
      </c>
      <c r="N2830" s="11"/>
    </row>
    <row r="2831" spans="1:14" hidden="1">
      <c r="A2831" s="11">
        <v>2926</v>
      </c>
      <c r="K2831" s="13" t="e">
        <f>VLOOKUP(I2831,#REF!,2,0)</f>
        <v>#REF!</v>
      </c>
      <c r="L2831" s="17" t="e">
        <f>VLOOKUP(I2831,#REF!,6,0)</f>
        <v>#REF!</v>
      </c>
      <c r="M2831" s="30" t="e">
        <f t="shared" si="90"/>
        <v>#REF!</v>
      </c>
      <c r="N2831" s="11"/>
    </row>
    <row r="2832" spans="1:14" hidden="1">
      <c r="A2832" s="11">
        <v>2927</v>
      </c>
      <c r="K2832" s="13" t="e">
        <f>VLOOKUP(I2832,#REF!,2,0)</f>
        <v>#REF!</v>
      </c>
      <c r="L2832" s="17" t="e">
        <f>VLOOKUP(I2832,#REF!,6,0)</f>
        <v>#REF!</v>
      </c>
      <c r="M2832" s="30" t="e">
        <f t="shared" si="90"/>
        <v>#REF!</v>
      </c>
      <c r="N2832" s="11"/>
    </row>
    <row r="2833" spans="1:14" hidden="1">
      <c r="A2833" s="11">
        <v>2928</v>
      </c>
      <c r="K2833" s="13" t="e">
        <f>VLOOKUP(I2833,#REF!,2,0)</f>
        <v>#REF!</v>
      </c>
      <c r="L2833" s="17" t="e">
        <f>VLOOKUP(I2833,#REF!,6,0)</f>
        <v>#REF!</v>
      </c>
      <c r="M2833" s="30" t="e">
        <f t="shared" si="90"/>
        <v>#REF!</v>
      </c>
      <c r="N2833" s="11"/>
    </row>
    <row r="2834" spans="1:14" hidden="1">
      <c r="A2834" s="11">
        <v>2929</v>
      </c>
      <c r="K2834" s="13" t="e">
        <f>VLOOKUP(I2834,#REF!,2,0)</f>
        <v>#REF!</v>
      </c>
      <c r="L2834" s="17" t="e">
        <f>VLOOKUP(I2834,#REF!,6,0)</f>
        <v>#REF!</v>
      </c>
      <c r="M2834" s="30" t="e">
        <f t="shared" ref="M2834:M2897" si="91">J2834*L2834</f>
        <v>#REF!</v>
      </c>
      <c r="N2834" s="11"/>
    </row>
    <row r="2835" spans="1:14" hidden="1">
      <c r="A2835" s="11">
        <v>2930</v>
      </c>
      <c r="K2835" s="13" t="e">
        <f>VLOOKUP(I2835,#REF!,2,0)</f>
        <v>#REF!</v>
      </c>
      <c r="L2835" s="17" t="e">
        <f>VLOOKUP(I2835,#REF!,6,0)</f>
        <v>#REF!</v>
      </c>
      <c r="M2835" s="30" t="e">
        <f t="shared" si="91"/>
        <v>#REF!</v>
      </c>
      <c r="N2835" s="11"/>
    </row>
    <row r="2836" spans="1:14" hidden="1">
      <c r="A2836" s="11">
        <v>2931</v>
      </c>
      <c r="K2836" s="13" t="e">
        <f>VLOOKUP(I2836,#REF!,2,0)</f>
        <v>#REF!</v>
      </c>
      <c r="L2836" s="17" t="e">
        <f>VLOOKUP(I2836,#REF!,6,0)</f>
        <v>#REF!</v>
      </c>
      <c r="M2836" s="30" t="e">
        <f t="shared" si="91"/>
        <v>#REF!</v>
      </c>
      <c r="N2836" s="11"/>
    </row>
    <row r="2837" spans="1:14" hidden="1">
      <c r="A2837" s="11">
        <v>2932</v>
      </c>
      <c r="K2837" s="13" t="e">
        <f>VLOOKUP(I2837,#REF!,2,0)</f>
        <v>#REF!</v>
      </c>
      <c r="L2837" s="17" t="e">
        <f>VLOOKUP(I2837,#REF!,6,0)</f>
        <v>#REF!</v>
      </c>
      <c r="M2837" s="30" t="e">
        <f t="shared" si="91"/>
        <v>#REF!</v>
      </c>
      <c r="N2837" s="11"/>
    </row>
    <row r="2838" spans="1:14" hidden="1">
      <c r="A2838" s="11">
        <v>2933</v>
      </c>
      <c r="K2838" s="13" t="e">
        <f>VLOOKUP(I2838,#REF!,2,0)</f>
        <v>#REF!</v>
      </c>
      <c r="L2838" s="17" t="e">
        <f>VLOOKUP(I2838,#REF!,6,0)</f>
        <v>#REF!</v>
      </c>
      <c r="M2838" s="30" t="e">
        <f t="shared" si="91"/>
        <v>#REF!</v>
      </c>
      <c r="N2838" s="11"/>
    </row>
    <row r="2839" spans="1:14" hidden="1">
      <c r="A2839" s="11">
        <v>2934</v>
      </c>
      <c r="K2839" s="13" t="e">
        <f>VLOOKUP(I2839,#REF!,2,0)</f>
        <v>#REF!</v>
      </c>
      <c r="L2839" s="17" t="e">
        <f>VLOOKUP(I2839,#REF!,6,0)</f>
        <v>#REF!</v>
      </c>
      <c r="M2839" s="30" t="e">
        <f t="shared" si="91"/>
        <v>#REF!</v>
      </c>
      <c r="N2839" s="11"/>
    </row>
    <row r="2840" spans="1:14" hidden="1">
      <c r="A2840" s="11">
        <v>2935</v>
      </c>
      <c r="K2840" s="13" t="e">
        <f>VLOOKUP(I2840,#REF!,2,0)</f>
        <v>#REF!</v>
      </c>
      <c r="L2840" s="17" t="e">
        <f>VLOOKUP(I2840,#REF!,6,0)</f>
        <v>#REF!</v>
      </c>
      <c r="M2840" s="30" t="e">
        <f t="shared" si="91"/>
        <v>#REF!</v>
      </c>
      <c r="N2840" s="11"/>
    </row>
    <row r="2841" spans="1:14" hidden="1">
      <c r="A2841" s="11">
        <v>2936</v>
      </c>
      <c r="K2841" s="13" t="e">
        <f>VLOOKUP(I2841,#REF!,2,0)</f>
        <v>#REF!</v>
      </c>
      <c r="L2841" s="17" t="e">
        <f>VLOOKUP(I2841,#REF!,6,0)</f>
        <v>#REF!</v>
      </c>
      <c r="M2841" s="30" t="e">
        <f t="shared" si="91"/>
        <v>#REF!</v>
      </c>
      <c r="N2841" s="11"/>
    </row>
    <row r="2842" spans="1:14" hidden="1">
      <c r="A2842" s="11">
        <v>2937</v>
      </c>
      <c r="K2842" s="13" t="e">
        <f>VLOOKUP(I2842,#REF!,2,0)</f>
        <v>#REF!</v>
      </c>
      <c r="L2842" s="17" t="e">
        <f>VLOOKUP(I2842,#REF!,6,0)</f>
        <v>#REF!</v>
      </c>
      <c r="M2842" s="30" t="e">
        <f t="shared" si="91"/>
        <v>#REF!</v>
      </c>
      <c r="N2842" s="11"/>
    </row>
    <row r="2843" spans="1:14" hidden="1">
      <c r="A2843" s="11">
        <v>2938</v>
      </c>
      <c r="K2843" s="13" t="e">
        <f>VLOOKUP(I2843,#REF!,2,0)</f>
        <v>#REF!</v>
      </c>
      <c r="L2843" s="17" t="e">
        <f>VLOOKUP(I2843,#REF!,6,0)</f>
        <v>#REF!</v>
      </c>
      <c r="M2843" s="30" t="e">
        <f t="shared" si="91"/>
        <v>#REF!</v>
      </c>
      <c r="N2843" s="11"/>
    </row>
    <row r="2844" spans="1:14" hidden="1">
      <c r="A2844" s="11">
        <v>2939</v>
      </c>
      <c r="K2844" s="13" t="e">
        <f>VLOOKUP(I2844,#REF!,2,0)</f>
        <v>#REF!</v>
      </c>
      <c r="L2844" s="17" t="e">
        <f>VLOOKUP(I2844,#REF!,6,0)</f>
        <v>#REF!</v>
      </c>
      <c r="M2844" s="30" t="e">
        <f t="shared" si="91"/>
        <v>#REF!</v>
      </c>
      <c r="N2844" s="11"/>
    </row>
    <row r="2845" spans="1:14" hidden="1">
      <c r="A2845" s="11">
        <v>2940</v>
      </c>
      <c r="K2845" s="13" t="e">
        <f>VLOOKUP(I2845,#REF!,2,0)</f>
        <v>#REF!</v>
      </c>
      <c r="L2845" s="17" t="e">
        <f>VLOOKUP(I2845,#REF!,6,0)</f>
        <v>#REF!</v>
      </c>
      <c r="M2845" s="30" t="e">
        <f t="shared" si="91"/>
        <v>#REF!</v>
      </c>
      <c r="N2845" s="11"/>
    </row>
    <row r="2846" spans="1:14" hidden="1">
      <c r="A2846" s="11">
        <v>2941</v>
      </c>
      <c r="K2846" s="13" t="e">
        <f>VLOOKUP(I2846,#REF!,2,0)</f>
        <v>#REF!</v>
      </c>
      <c r="L2846" s="17" t="e">
        <f>VLOOKUP(I2846,#REF!,6,0)</f>
        <v>#REF!</v>
      </c>
      <c r="M2846" s="30" t="e">
        <f t="shared" si="91"/>
        <v>#REF!</v>
      </c>
      <c r="N2846" s="11"/>
    </row>
    <row r="2847" spans="1:14" hidden="1">
      <c r="A2847" s="11">
        <v>2942</v>
      </c>
      <c r="K2847" s="13" t="e">
        <f>VLOOKUP(I2847,#REF!,2,0)</f>
        <v>#REF!</v>
      </c>
      <c r="L2847" s="17" t="e">
        <f>VLOOKUP(I2847,#REF!,6,0)</f>
        <v>#REF!</v>
      </c>
      <c r="M2847" s="30" t="e">
        <f t="shared" si="91"/>
        <v>#REF!</v>
      </c>
      <c r="N2847" s="11"/>
    </row>
    <row r="2848" spans="1:14" hidden="1">
      <c r="A2848" s="11">
        <v>2943</v>
      </c>
      <c r="K2848" s="13" t="e">
        <f>VLOOKUP(I2848,#REF!,2,0)</f>
        <v>#REF!</v>
      </c>
      <c r="L2848" s="17" t="e">
        <f>VLOOKUP(I2848,#REF!,6,0)</f>
        <v>#REF!</v>
      </c>
      <c r="M2848" s="30" t="e">
        <f t="shared" si="91"/>
        <v>#REF!</v>
      </c>
      <c r="N2848" s="11"/>
    </row>
    <row r="2849" spans="1:14" hidden="1">
      <c r="A2849" s="11">
        <v>2944</v>
      </c>
      <c r="K2849" s="13" t="e">
        <f>VLOOKUP(I2849,#REF!,2,0)</f>
        <v>#REF!</v>
      </c>
      <c r="L2849" s="17" t="e">
        <f>VLOOKUP(I2849,#REF!,6,0)</f>
        <v>#REF!</v>
      </c>
      <c r="M2849" s="30" t="e">
        <f t="shared" si="91"/>
        <v>#REF!</v>
      </c>
      <c r="N2849" s="11"/>
    </row>
    <row r="2850" spans="1:14" hidden="1">
      <c r="A2850" s="11">
        <v>2945</v>
      </c>
      <c r="K2850" s="13" t="e">
        <f>VLOOKUP(I2850,#REF!,2,0)</f>
        <v>#REF!</v>
      </c>
      <c r="L2850" s="17" t="e">
        <f>VLOOKUP(I2850,#REF!,6,0)</f>
        <v>#REF!</v>
      </c>
      <c r="M2850" s="30" t="e">
        <f t="shared" si="91"/>
        <v>#REF!</v>
      </c>
      <c r="N2850" s="11"/>
    </row>
    <row r="2851" spans="1:14" hidden="1">
      <c r="A2851" s="11">
        <v>2946</v>
      </c>
      <c r="K2851" s="13" t="e">
        <f>VLOOKUP(I2851,#REF!,2,0)</f>
        <v>#REF!</v>
      </c>
      <c r="L2851" s="17" t="e">
        <f>VLOOKUP(I2851,#REF!,6,0)</f>
        <v>#REF!</v>
      </c>
      <c r="M2851" s="30" t="e">
        <f t="shared" si="91"/>
        <v>#REF!</v>
      </c>
      <c r="N2851" s="11"/>
    </row>
    <row r="2852" spans="1:14" hidden="1">
      <c r="A2852" s="11">
        <v>2947</v>
      </c>
      <c r="K2852" s="13" t="e">
        <f>VLOOKUP(I2852,#REF!,2,0)</f>
        <v>#REF!</v>
      </c>
      <c r="L2852" s="17" t="e">
        <f>VLOOKUP(I2852,#REF!,6,0)</f>
        <v>#REF!</v>
      </c>
      <c r="M2852" s="30" t="e">
        <f t="shared" si="91"/>
        <v>#REF!</v>
      </c>
      <c r="N2852" s="11"/>
    </row>
    <row r="2853" spans="1:14" hidden="1">
      <c r="A2853" s="11">
        <v>2948</v>
      </c>
      <c r="K2853" s="13" t="e">
        <f>VLOOKUP(I2853,#REF!,2,0)</f>
        <v>#REF!</v>
      </c>
      <c r="L2853" s="17" t="e">
        <f>VLOOKUP(I2853,#REF!,6,0)</f>
        <v>#REF!</v>
      </c>
      <c r="M2853" s="30" t="e">
        <f t="shared" si="91"/>
        <v>#REF!</v>
      </c>
      <c r="N2853" s="11"/>
    </row>
    <row r="2854" spans="1:14" hidden="1">
      <c r="A2854" s="11">
        <v>2949</v>
      </c>
      <c r="K2854" s="13" t="e">
        <f>VLOOKUP(I2854,#REF!,2,0)</f>
        <v>#REF!</v>
      </c>
      <c r="L2854" s="17" t="e">
        <f>VLOOKUP(I2854,#REF!,6,0)</f>
        <v>#REF!</v>
      </c>
      <c r="M2854" s="30" t="e">
        <f t="shared" si="91"/>
        <v>#REF!</v>
      </c>
      <c r="N2854" s="11"/>
    </row>
    <row r="2855" spans="1:14" hidden="1">
      <c r="A2855" s="11">
        <v>2950</v>
      </c>
      <c r="K2855" s="13" t="e">
        <f>VLOOKUP(I2855,#REF!,2,0)</f>
        <v>#REF!</v>
      </c>
      <c r="L2855" s="17" t="e">
        <f>VLOOKUP(I2855,#REF!,6,0)</f>
        <v>#REF!</v>
      </c>
      <c r="M2855" s="30" t="e">
        <f t="shared" si="91"/>
        <v>#REF!</v>
      </c>
      <c r="N2855" s="11"/>
    </row>
    <row r="2856" spans="1:14" hidden="1">
      <c r="A2856" s="11">
        <v>2951</v>
      </c>
      <c r="K2856" s="13" t="e">
        <f>VLOOKUP(I2856,#REF!,2,0)</f>
        <v>#REF!</v>
      </c>
      <c r="L2856" s="17" t="e">
        <f>VLOOKUP(I2856,#REF!,6,0)</f>
        <v>#REF!</v>
      </c>
      <c r="M2856" s="30" t="e">
        <f t="shared" si="91"/>
        <v>#REF!</v>
      </c>
      <c r="N2856" s="11"/>
    </row>
    <row r="2857" spans="1:14" hidden="1">
      <c r="A2857" s="11">
        <v>2952</v>
      </c>
      <c r="K2857" s="13" t="e">
        <f>VLOOKUP(I2857,#REF!,2,0)</f>
        <v>#REF!</v>
      </c>
      <c r="L2857" s="17" t="e">
        <f>VLOOKUP(I2857,#REF!,6,0)</f>
        <v>#REF!</v>
      </c>
      <c r="M2857" s="30" t="e">
        <f t="shared" si="91"/>
        <v>#REF!</v>
      </c>
      <c r="N2857" s="11"/>
    </row>
    <row r="2858" spans="1:14" hidden="1">
      <c r="A2858" s="11">
        <v>2953</v>
      </c>
      <c r="K2858" s="13" t="e">
        <f>VLOOKUP(I2858,#REF!,2,0)</f>
        <v>#REF!</v>
      </c>
      <c r="L2858" s="17" t="e">
        <f>VLOOKUP(I2858,#REF!,6,0)</f>
        <v>#REF!</v>
      </c>
      <c r="M2858" s="30" t="e">
        <f t="shared" si="91"/>
        <v>#REF!</v>
      </c>
      <c r="N2858" s="11"/>
    </row>
    <row r="2859" spans="1:14" hidden="1">
      <c r="A2859" s="11">
        <v>2954</v>
      </c>
      <c r="K2859" s="13" t="e">
        <f>VLOOKUP(I2859,#REF!,2,0)</f>
        <v>#REF!</v>
      </c>
      <c r="L2859" s="17" t="e">
        <f>VLOOKUP(I2859,#REF!,6,0)</f>
        <v>#REF!</v>
      </c>
      <c r="M2859" s="30" t="e">
        <f t="shared" si="91"/>
        <v>#REF!</v>
      </c>
      <c r="N2859" s="11"/>
    </row>
    <row r="2860" spans="1:14" hidden="1">
      <c r="A2860" s="11">
        <v>2955</v>
      </c>
      <c r="K2860" s="13" t="e">
        <f>VLOOKUP(I2860,#REF!,2,0)</f>
        <v>#REF!</v>
      </c>
      <c r="L2860" s="17" t="e">
        <f>VLOOKUP(I2860,#REF!,6,0)</f>
        <v>#REF!</v>
      </c>
      <c r="M2860" s="30" t="e">
        <f t="shared" si="91"/>
        <v>#REF!</v>
      </c>
      <c r="N2860" s="11"/>
    </row>
    <row r="2861" spans="1:14" hidden="1">
      <c r="A2861" s="11">
        <v>2956</v>
      </c>
      <c r="K2861" s="13" t="e">
        <f>VLOOKUP(I2861,#REF!,2,0)</f>
        <v>#REF!</v>
      </c>
      <c r="L2861" s="17" t="e">
        <f>VLOOKUP(I2861,#REF!,6,0)</f>
        <v>#REF!</v>
      </c>
      <c r="M2861" s="30" t="e">
        <f t="shared" si="91"/>
        <v>#REF!</v>
      </c>
      <c r="N2861" s="11"/>
    </row>
    <row r="2862" spans="1:14" hidden="1">
      <c r="A2862" s="11">
        <v>2957</v>
      </c>
      <c r="K2862" s="13" t="e">
        <f>VLOOKUP(I2862,#REF!,2,0)</f>
        <v>#REF!</v>
      </c>
      <c r="L2862" s="17" t="e">
        <f>VLOOKUP(I2862,#REF!,6,0)</f>
        <v>#REF!</v>
      </c>
      <c r="M2862" s="30" t="e">
        <f t="shared" si="91"/>
        <v>#REF!</v>
      </c>
      <c r="N2862" s="11"/>
    </row>
    <row r="2863" spans="1:14" hidden="1">
      <c r="A2863" s="11">
        <v>2958</v>
      </c>
      <c r="K2863" s="13" t="e">
        <f>VLOOKUP(I2863,#REF!,2,0)</f>
        <v>#REF!</v>
      </c>
      <c r="L2863" s="17" t="e">
        <f>VLOOKUP(I2863,#REF!,6,0)</f>
        <v>#REF!</v>
      </c>
      <c r="M2863" s="30" t="e">
        <f t="shared" si="91"/>
        <v>#REF!</v>
      </c>
      <c r="N2863" s="11"/>
    </row>
    <row r="2864" spans="1:14" hidden="1">
      <c r="A2864" s="11">
        <v>2959</v>
      </c>
      <c r="K2864" s="13" t="e">
        <f>VLOOKUP(I2864,#REF!,2,0)</f>
        <v>#REF!</v>
      </c>
      <c r="L2864" s="17" t="e">
        <f>VLOOKUP(I2864,#REF!,6,0)</f>
        <v>#REF!</v>
      </c>
      <c r="M2864" s="30" t="e">
        <f t="shared" si="91"/>
        <v>#REF!</v>
      </c>
      <c r="N2864" s="11"/>
    </row>
    <row r="2865" spans="1:14" hidden="1">
      <c r="A2865" s="11">
        <v>2960</v>
      </c>
      <c r="K2865" s="13" t="e">
        <f>VLOOKUP(I2865,#REF!,2,0)</f>
        <v>#REF!</v>
      </c>
      <c r="L2865" s="17" t="e">
        <f>VLOOKUP(I2865,#REF!,6,0)</f>
        <v>#REF!</v>
      </c>
      <c r="M2865" s="30" t="e">
        <f t="shared" si="91"/>
        <v>#REF!</v>
      </c>
      <c r="N2865" s="11"/>
    </row>
    <row r="2866" spans="1:14" hidden="1">
      <c r="A2866" s="11">
        <v>2961</v>
      </c>
      <c r="K2866" s="13" t="e">
        <f>VLOOKUP(I2866,#REF!,2,0)</f>
        <v>#REF!</v>
      </c>
      <c r="L2866" s="17" t="e">
        <f>VLOOKUP(I2866,#REF!,6,0)</f>
        <v>#REF!</v>
      </c>
      <c r="M2866" s="30" t="e">
        <f t="shared" si="91"/>
        <v>#REF!</v>
      </c>
      <c r="N2866" s="11"/>
    </row>
    <row r="2867" spans="1:14" hidden="1">
      <c r="A2867" s="11">
        <v>2962</v>
      </c>
      <c r="K2867" s="13" t="e">
        <f>VLOOKUP(I2867,#REF!,2,0)</f>
        <v>#REF!</v>
      </c>
      <c r="L2867" s="17" t="e">
        <f>VLOOKUP(I2867,#REF!,6,0)</f>
        <v>#REF!</v>
      </c>
      <c r="M2867" s="30" t="e">
        <f t="shared" si="91"/>
        <v>#REF!</v>
      </c>
      <c r="N2867" s="11"/>
    </row>
    <row r="2868" spans="1:14" hidden="1">
      <c r="A2868" s="11">
        <v>2963</v>
      </c>
      <c r="K2868" s="13" t="e">
        <f>VLOOKUP(I2868,#REF!,2,0)</f>
        <v>#REF!</v>
      </c>
      <c r="L2868" s="17" t="e">
        <f>VLOOKUP(I2868,#REF!,6,0)</f>
        <v>#REF!</v>
      </c>
      <c r="M2868" s="30" t="e">
        <f t="shared" si="91"/>
        <v>#REF!</v>
      </c>
      <c r="N2868" s="11"/>
    </row>
    <row r="2869" spans="1:14" hidden="1">
      <c r="A2869" s="11">
        <v>2964</v>
      </c>
      <c r="K2869" s="13" t="e">
        <f>VLOOKUP(I2869,#REF!,2,0)</f>
        <v>#REF!</v>
      </c>
      <c r="L2869" s="17" t="e">
        <f>VLOOKUP(I2869,#REF!,6,0)</f>
        <v>#REF!</v>
      </c>
      <c r="M2869" s="30" t="e">
        <f t="shared" si="91"/>
        <v>#REF!</v>
      </c>
      <c r="N2869" s="11"/>
    </row>
    <row r="2870" spans="1:14" hidden="1">
      <c r="A2870" s="11">
        <v>2965</v>
      </c>
      <c r="K2870" s="13" t="e">
        <f>VLOOKUP(I2870,#REF!,2,0)</f>
        <v>#REF!</v>
      </c>
      <c r="L2870" s="17" t="e">
        <f>VLOOKUP(I2870,#REF!,6,0)</f>
        <v>#REF!</v>
      </c>
      <c r="M2870" s="30" t="e">
        <f t="shared" si="91"/>
        <v>#REF!</v>
      </c>
      <c r="N2870" s="11"/>
    </row>
    <row r="2871" spans="1:14" hidden="1">
      <c r="A2871" s="11">
        <v>2966</v>
      </c>
      <c r="K2871" s="13" t="e">
        <f>VLOOKUP(I2871,#REF!,2,0)</f>
        <v>#REF!</v>
      </c>
      <c r="L2871" s="17" t="e">
        <f>VLOOKUP(I2871,#REF!,6,0)</f>
        <v>#REF!</v>
      </c>
      <c r="M2871" s="30" t="e">
        <f t="shared" si="91"/>
        <v>#REF!</v>
      </c>
      <c r="N2871" s="11"/>
    </row>
    <row r="2872" spans="1:14" hidden="1">
      <c r="A2872" s="11">
        <v>2967</v>
      </c>
      <c r="K2872" s="13" t="e">
        <f>VLOOKUP(I2872,#REF!,2,0)</f>
        <v>#REF!</v>
      </c>
      <c r="L2872" s="17" t="e">
        <f>VLOOKUP(I2872,#REF!,6,0)</f>
        <v>#REF!</v>
      </c>
      <c r="M2872" s="30" t="e">
        <f t="shared" si="91"/>
        <v>#REF!</v>
      </c>
      <c r="N2872" s="11"/>
    </row>
    <row r="2873" spans="1:14" hidden="1">
      <c r="A2873" s="11">
        <v>2968</v>
      </c>
      <c r="K2873" s="13" t="e">
        <f>VLOOKUP(I2873,#REF!,2,0)</f>
        <v>#REF!</v>
      </c>
      <c r="L2873" s="17" t="e">
        <f>VLOOKUP(I2873,#REF!,6,0)</f>
        <v>#REF!</v>
      </c>
      <c r="M2873" s="30" t="e">
        <f t="shared" si="91"/>
        <v>#REF!</v>
      </c>
      <c r="N2873" s="11"/>
    </row>
    <row r="2874" spans="1:14" hidden="1">
      <c r="A2874" s="11">
        <v>2969</v>
      </c>
      <c r="K2874" s="13" t="e">
        <f>VLOOKUP(I2874,#REF!,2,0)</f>
        <v>#REF!</v>
      </c>
      <c r="L2874" s="17" t="e">
        <f>VLOOKUP(I2874,#REF!,6,0)</f>
        <v>#REF!</v>
      </c>
      <c r="M2874" s="30" t="e">
        <f t="shared" si="91"/>
        <v>#REF!</v>
      </c>
      <c r="N2874" s="11"/>
    </row>
    <row r="2875" spans="1:14" hidden="1">
      <c r="A2875" s="11">
        <v>2970</v>
      </c>
      <c r="K2875" s="13" t="e">
        <f>VLOOKUP(I2875,#REF!,2,0)</f>
        <v>#REF!</v>
      </c>
      <c r="L2875" s="17" t="e">
        <f>VLOOKUP(I2875,#REF!,6,0)</f>
        <v>#REF!</v>
      </c>
      <c r="M2875" s="30" t="e">
        <f t="shared" si="91"/>
        <v>#REF!</v>
      </c>
      <c r="N2875" s="11"/>
    </row>
    <row r="2876" spans="1:14" hidden="1">
      <c r="A2876" s="11">
        <v>2971</v>
      </c>
      <c r="K2876" s="13" t="e">
        <f>VLOOKUP(I2876,#REF!,2,0)</f>
        <v>#REF!</v>
      </c>
      <c r="L2876" s="17" t="e">
        <f>VLOOKUP(I2876,#REF!,6,0)</f>
        <v>#REF!</v>
      </c>
      <c r="M2876" s="30" t="e">
        <f t="shared" si="91"/>
        <v>#REF!</v>
      </c>
      <c r="N2876" s="11"/>
    </row>
    <row r="2877" spans="1:14" hidden="1">
      <c r="A2877" s="11">
        <v>2972</v>
      </c>
      <c r="K2877" s="13" t="e">
        <f>VLOOKUP(I2877,#REF!,2,0)</f>
        <v>#REF!</v>
      </c>
      <c r="L2877" s="17" t="e">
        <f>VLOOKUP(I2877,#REF!,6,0)</f>
        <v>#REF!</v>
      </c>
      <c r="M2877" s="30" t="e">
        <f t="shared" si="91"/>
        <v>#REF!</v>
      </c>
      <c r="N2877" s="11"/>
    </row>
    <row r="2878" spans="1:14" hidden="1">
      <c r="A2878" s="11">
        <v>2973</v>
      </c>
      <c r="K2878" s="13" t="e">
        <f>VLOOKUP(I2878,#REF!,2,0)</f>
        <v>#REF!</v>
      </c>
      <c r="L2878" s="17" t="e">
        <f>VLOOKUP(I2878,#REF!,6,0)</f>
        <v>#REF!</v>
      </c>
      <c r="M2878" s="30" t="e">
        <f t="shared" si="91"/>
        <v>#REF!</v>
      </c>
      <c r="N2878" s="11"/>
    </row>
    <row r="2879" spans="1:14" hidden="1">
      <c r="A2879" s="11">
        <v>2974</v>
      </c>
      <c r="K2879" s="13" t="e">
        <f>VLOOKUP(I2879,#REF!,2,0)</f>
        <v>#REF!</v>
      </c>
      <c r="L2879" s="17" t="e">
        <f>VLOOKUP(I2879,#REF!,6,0)</f>
        <v>#REF!</v>
      </c>
      <c r="M2879" s="30" t="e">
        <f t="shared" si="91"/>
        <v>#REF!</v>
      </c>
      <c r="N2879" s="11"/>
    </row>
    <row r="2880" spans="1:14" hidden="1">
      <c r="A2880" s="11">
        <v>2975</v>
      </c>
      <c r="K2880" s="13" t="e">
        <f>VLOOKUP(I2880,#REF!,2,0)</f>
        <v>#REF!</v>
      </c>
      <c r="L2880" s="17" t="e">
        <f>VLOOKUP(I2880,#REF!,6,0)</f>
        <v>#REF!</v>
      </c>
      <c r="M2880" s="30" t="e">
        <f t="shared" si="91"/>
        <v>#REF!</v>
      </c>
      <c r="N2880" s="11"/>
    </row>
    <row r="2881" spans="1:14" hidden="1">
      <c r="A2881" s="11">
        <v>2976</v>
      </c>
      <c r="K2881" s="13" t="e">
        <f>VLOOKUP(I2881,#REF!,2,0)</f>
        <v>#REF!</v>
      </c>
      <c r="L2881" s="17" t="e">
        <f>VLOOKUP(I2881,#REF!,6,0)</f>
        <v>#REF!</v>
      </c>
      <c r="M2881" s="30" t="e">
        <f t="shared" si="91"/>
        <v>#REF!</v>
      </c>
      <c r="N2881" s="11"/>
    </row>
    <row r="2882" spans="1:14" hidden="1">
      <c r="A2882" s="11">
        <v>2977</v>
      </c>
      <c r="K2882" s="13" t="e">
        <f>VLOOKUP(I2882,#REF!,2,0)</f>
        <v>#REF!</v>
      </c>
      <c r="L2882" s="17" t="e">
        <f>VLOOKUP(I2882,#REF!,6,0)</f>
        <v>#REF!</v>
      </c>
      <c r="M2882" s="30" t="e">
        <f t="shared" si="91"/>
        <v>#REF!</v>
      </c>
      <c r="N2882" s="11"/>
    </row>
    <row r="2883" spans="1:14" hidden="1">
      <c r="A2883" s="11">
        <v>2978</v>
      </c>
      <c r="K2883" s="13" t="e">
        <f>VLOOKUP(I2883,#REF!,2,0)</f>
        <v>#REF!</v>
      </c>
      <c r="L2883" s="17" t="e">
        <f>VLOOKUP(I2883,#REF!,6,0)</f>
        <v>#REF!</v>
      </c>
      <c r="M2883" s="30" t="e">
        <f t="shared" si="91"/>
        <v>#REF!</v>
      </c>
      <c r="N2883" s="11"/>
    </row>
    <row r="2884" spans="1:14" hidden="1">
      <c r="A2884" s="11">
        <v>2979</v>
      </c>
      <c r="K2884" s="13" t="e">
        <f>VLOOKUP(I2884,#REF!,2,0)</f>
        <v>#REF!</v>
      </c>
      <c r="L2884" s="17" t="e">
        <f>VLOOKUP(I2884,#REF!,6,0)</f>
        <v>#REF!</v>
      </c>
      <c r="M2884" s="30" t="e">
        <f t="shared" si="91"/>
        <v>#REF!</v>
      </c>
      <c r="N2884" s="11"/>
    </row>
    <row r="2885" spans="1:14" hidden="1">
      <c r="A2885" s="11">
        <v>2980</v>
      </c>
      <c r="K2885" s="13" t="e">
        <f>VLOOKUP(I2885,#REF!,2,0)</f>
        <v>#REF!</v>
      </c>
      <c r="L2885" s="17" t="e">
        <f>VLOOKUP(I2885,#REF!,6,0)</f>
        <v>#REF!</v>
      </c>
      <c r="M2885" s="30" t="e">
        <f t="shared" si="91"/>
        <v>#REF!</v>
      </c>
      <c r="N2885" s="11"/>
    </row>
    <row r="2886" spans="1:14" hidden="1">
      <c r="A2886" s="11">
        <v>2981</v>
      </c>
      <c r="K2886" s="13" t="e">
        <f>VLOOKUP(I2886,#REF!,2,0)</f>
        <v>#REF!</v>
      </c>
      <c r="L2886" s="17" t="e">
        <f>VLOOKUP(I2886,#REF!,6,0)</f>
        <v>#REF!</v>
      </c>
      <c r="M2886" s="30" t="e">
        <f t="shared" si="91"/>
        <v>#REF!</v>
      </c>
      <c r="N2886" s="11"/>
    </row>
    <row r="2887" spans="1:14" hidden="1">
      <c r="A2887" s="11">
        <v>2982</v>
      </c>
      <c r="K2887" s="13" t="e">
        <f>VLOOKUP(I2887,#REF!,2,0)</f>
        <v>#REF!</v>
      </c>
      <c r="L2887" s="17" t="e">
        <f>VLOOKUP(I2887,#REF!,6,0)</f>
        <v>#REF!</v>
      </c>
      <c r="M2887" s="30" t="e">
        <f t="shared" si="91"/>
        <v>#REF!</v>
      </c>
      <c r="N2887" s="11"/>
    </row>
    <row r="2888" spans="1:14" hidden="1">
      <c r="A2888" s="11">
        <v>2983</v>
      </c>
      <c r="K2888" s="13" t="e">
        <f>VLOOKUP(I2888,#REF!,2,0)</f>
        <v>#REF!</v>
      </c>
      <c r="L2888" s="17" t="e">
        <f>VLOOKUP(I2888,#REF!,6,0)</f>
        <v>#REF!</v>
      </c>
      <c r="M2888" s="30" t="e">
        <f t="shared" si="91"/>
        <v>#REF!</v>
      </c>
      <c r="N2888" s="11"/>
    </row>
    <row r="2889" spans="1:14" hidden="1">
      <c r="A2889" s="11">
        <v>2984</v>
      </c>
      <c r="K2889" s="13" t="e">
        <f>VLOOKUP(I2889,#REF!,2,0)</f>
        <v>#REF!</v>
      </c>
      <c r="L2889" s="17" t="e">
        <f>VLOOKUP(I2889,#REF!,6,0)</f>
        <v>#REF!</v>
      </c>
      <c r="M2889" s="30" t="e">
        <f t="shared" si="91"/>
        <v>#REF!</v>
      </c>
      <c r="N2889" s="11"/>
    </row>
    <row r="2890" spans="1:14" hidden="1">
      <c r="A2890" s="11">
        <v>2985</v>
      </c>
      <c r="K2890" s="13" t="e">
        <f>VLOOKUP(I2890,#REF!,2,0)</f>
        <v>#REF!</v>
      </c>
      <c r="L2890" s="17" t="e">
        <f>VLOOKUP(I2890,#REF!,6,0)</f>
        <v>#REF!</v>
      </c>
      <c r="M2890" s="30" t="e">
        <f t="shared" si="91"/>
        <v>#REF!</v>
      </c>
      <c r="N2890" s="11"/>
    </row>
    <row r="2891" spans="1:14" hidden="1">
      <c r="A2891" s="11">
        <v>2986</v>
      </c>
      <c r="K2891" s="13" t="e">
        <f>VLOOKUP(I2891,#REF!,2,0)</f>
        <v>#REF!</v>
      </c>
      <c r="L2891" s="17" t="e">
        <f>VLOOKUP(I2891,#REF!,6,0)</f>
        <v>#REF!</v>
      </c>
      <c r="M2891" s="30" t="e">
        <f t="shared" si="91"/>
        <v>#REF!</v>
      </c>
      <c r="N2891" s="11"/>
    </row>
    <row r="2892" spans="1:14" hidden="1">
      <c r="A2892" s="11">
        <v>2987</v>
      </c>
      <c r="K2892" s="13" t="e">
        <f>VLOOKUP(I2892,#REF!,2,0)</f>
        <v>#REF!</v>
      </c>
      <c r="L2892" s="17" t="e">
        <f>VLOOKUP(I2892,#REF!,6,0)</f>
        <v>#REF!</v>
      </c>
      <c r="M2892" s="30" t="e">
        <f t="shared" si="91"/>
        <v>#REF!</v>
      </c>
      <c r="N2892" s="11"/>
    </row>
    <row r="2893" spans="1:14" hidden="1">
      <c r="A2893" s="11">
        <v>2988</v>
      </c>
      <c r="K2893" s="13" t="e">
        <f>VLOOKUP(I2893,#REF!,2,0)</f>
        <v>#REF!</v>
      </c>
      <c r="L2893" s="17" t="e">
        <f>VLOOKUP(I2893,#REF!,6,0)</f>
        <v>#REF!</v>
      </c>
      <c r="M2893" s="30" t="e">
        <f t="shared" si="91"/>
        <v>#REF!</v>
      </c>
      <c r="N2893" s="11"/>
    </row>
    <row r="2894" spans="1:14" hidden="1">
      <c r="A2894" s="11">
        <v>2989</v>
      </c>
      <c r="K2894" s="13" t="e">
        <f>VLOOKUP(I2894,#REF!,2,0)</f>
        <v>#REF!</v>
      </c>
      <c r="L2894" s="17" t="e">
        <f>VLOOKUP(I2894,#REF!,6,0)</f>
        <v>#REF!</v>
      </c>
      <c r="M2894" s="30" t="e">
        <f t="shared" si="91"/>
        <v>#REF!</v>
      </c>
      <c r="N2894" s="11"/>
    </row>
    <row r="2895" spans="1:14" hidden="1">
      <c r="A2895" s="11">
        <v>2990</v>
      </c>
      <c r="K2895" s="13" t="e">
        <f>VLOOKUP(I2895,#REF!,2,0)</f>
        <v>#REF!</v>
      </c>
      <c r="L2895" s="17" t="e">
        <f>VLOOKUP(I2895,#REF!,6,0)</f>
        <v>#REF!</v>
      </c>
      <c r="M2895" s="30" t="e">
        <f t="shared" si="91"/>
        <v>#REF!</v>
      </c>
      <c r="N2895" s="11"/>
    </row>
    <row r="2896" spans="1:14" hidden="1">
      <c r="A2896" s="11">
        <v>2991</v>
      </c>
      <c r="K2896" s="13" t="e">
        <f>VLOOKUP(I2896,#REF!,2,0)</f>
        <v>#REF!</v>
      </c>
      <c r="L2896" s="17" t="e">
        <f>VLOOKUP(I2896,#REF!,6,0)</f>
        <v>#REF!</v>
      </c>
      <c r="M2896" s="30" t="e">
        <f t="shared" si="91"/>
        <v>#REF!</v>
      </c>
      <c r="N2896" s="11"/>
    </row>
    <row r="2897" spans="1:14" hidden="1">
      <c r="A2897" s="11">
        <v>2992</v>
      </c>
      <c r="K2897" s="13" t="e">
        <f>VLOOKUP(I2897,#REF!,2,0)</f>
        <v>#REF!</v>
      </c>
      <c r="L2897" s="17" t="e">
        <f>VLOOKUP(I2897,#REF!,6,0)</f>
        <v>#REF!</v>
      </c>
      <c r="M2897" s="30" t="e">
        <f t="shared" si="91"/>
        <v>#REF!</v>
      </c>
      <c r="N2897" s="11"/>
    </row>
    <row r="2898" spans="1:14" hidden="1">
      <c r="A2898" s="11">
        <v>2993</v>
      </c>
      <c r="K2898" s="13" t="e">
        <f>VLOOKUP(I2898,#REF!,2,0)</f>
        <v>#REF!</v>
      </c>
      <c r="L2898" s="17" t="e">
        <f>VLOOKUP(I2898,#REF!,6,0)</f>
        <v>#REF!</v>
      </c>
      <c r="M2898" s="30" t="e">
        <f t="shared" ref="M2898:M2961" si="92">J2898*L2898</f>
        <v>#REF!</v>
      </c>
      <c r="N2898" s="11"/>
    </row>
    <row r="2899" spans="1:14" hidden="1">
      <c r="A2899" s="11">
        <v>2994</v>
      </c>
      <c r="K2899" s="13" t="e">
        <f>VLOOKUP(I2899,#REF!,2,0)</f>
        <v>#REF!</v>
      </c>
      <c r="L2899" s="17" t="e">
        <f>VLOOKUP(I2899,#REF!,6,0)</f>
        <v>#REF!</v>
      </c>
      <c r="M2899" s="30" t="e">
        <f t="shared" si="92"/>
        <v>#REF!</v>
      </c>
      <c r="N2899" s="11"/>
    </row>
    <row r="2900" spans="1:14" hidden="1">
      <c r="A2900" s="11">
        <v>2995</v>
      </c>
      <c r="K2900" s="13" t="e">
        <f>VLOOKUP(I2900,#REF!,2,0)</f>
        <v>#REF!</v>
      </c>
      <c r="L2900" s="17" t="e">
        <f>VLOOKUP(I2900,#REF!,6,0)</f>
        <v>#REF!</v>
      </c>
      <c r="M2900" s="30" t="e">
        <f t="shared" si="92"/>
        <v>#REF!</v>
      </c>
      <c r="N2900" s="11"/>
    </row>
    <row r="2901" spans="1:14" hidden="1">
      <c r="A2901" s="11">
        <v>2996</v>
      </c>
      <c r="K2901" s="13" t="e">
        <f>VLOOKUP(I2901,#REF!,2,0)</f>
        <v>#REF!</v>
      </c>
      <c r="L2901" s="17" t="e">
        <f>VLOOKUP(I2901,#REF!,6,0)</f>
        <v>#REF!</v>
      </c>
      <c r="M2901" s="30" t="e">
        <f t="shared" si="92"/>
        <v>#REF!</v>
      </c>
      <c r="N2901" s="11"/>
    </row>
    <row r="2902" spans="1:14" hidden="1">
      <c r="A2902" s="11">
        <v>2997</v>
      </c>
      <c r="K2902" s="13" t="e">
        <f>VLOOKUP(I2902,#REF!,2,0)</f>
        <v>#REF!</v>
      </c>
      <c r="L2902" s="17" t="e">
        <f>VLOOKUP(I2902,#REF!,6,0)</f>
        <v>#REF!</v>
      </c>
      <c r="M2902" s="30" t="e">
        <f t="shared" si="92"/>
        <v>#REF!</v>
      </c>
      <c r="N2902" s="11"/>
    </row>
    <row r="2903" spans="1:14" hidden="1">
      <c r="A2903" s="11">
        <v>2998</v>
      </c>
      <c r="K2903" s="13" t="e">
        <f>VLOOKUP(I2903,#REF!,2,0)</f>
        <v>#REF!</v>
      </c>
      <c r="L2903" s="17" t="e">
        <f>VLOOKUP(I2903,#REF!,6,0)</f>
        <v>#REF!</v>
      </c>
      <c r="M2903" s="30" t="e">
        <f t="shared" si="92"/>
        <v>#REF!</v>
      </c>
      <c r="N2903" s="11"/>
    </row>
    <row r="2904" spans="1:14" hidden="1">
      <c r="A2904" s="11">
        <v>2999</v>
      </c>
      <c r="K2904" s="13" t="e">
        <f>VLOOKUP(I2904,#REF!,2,0)</f>
        <v>#REF!</v>
      </c>
      <c r="L2904" s="17" t="e">
        <f>VLOOKUP(I2904,#REF!,6,0)</f>
        <v>#REF!</v>
      </c>
      <c r="M2904" s="30" t="e">
        <f t="shared" si="92"/>
        <v>#REF!</v>
      </c>
      <c r="N2904" s="11"/>
    </row>
    <row r="2905" spans="1:14" hidden="1">
      <c r="A2905" s="11">
        <v>3000</v>
      </c>
      <c r="K2905" s="13" t="e">
        <f>VLOOKUP(I2905,#REF!,2,0)</f>
        <v>#REF!</v>
      </c>
      <c r="L2905" s="17" t="e">
        <f>VLOOKUP(I2905,#REF!,6,0)</f>
        <v>#REF!</v>
      </c>
      <c r="M2905" s="30" t="e">
        <f t="shared" si="92"/>
        <v>#REF!</v>
      </c>
      <c r="N2905" s="11"/>
    </row>
    <row r="2906" spans="1:14" hidden="1">
      <c r="A2906" s="11">
        <v>3001</v>
      </c>
      <c r="K2906" s="13" t="e">
        <f>VLOOKUP(I2906,#REF!,2,0)</f>
        <v>#REF!</v>
      </c>
      <c r="L2906" s="17" t="e">
        <f>VLOOKUP(I2906,#REF!,6,0)</f>
        <v>#REF!</v>
      </c>
      <c r="M2906" s="30" t="e">
        <f t="shared" si="92"/>
        <v>#REF!</v>
      </c>
      <c r="N2906" s="11"/>
    </row>
    <row r="2907" spans="1:14" hidden="1">
      <c r="A2907" s="11">
        <v>3002</v>
      </c>
      <c r="K2907" s="13" t="e">
        <f>VLOOKUP(I2907,#REF!,2,0)</f>
        <v>#REF!</v>
      </c>
      <c r="L2907" s="17" t="e">
        <f>VLOOKUP(I2907,#REF!,6,0)</f>
        <v>#REF!</v>
      </c>
      <c r="M2907" s="30" t="e">
        <f t="shared" si="92"/>
        <v>#REF!</v>
      </c>
      <c r="N2907" s="11"/>
    </row>
    <row r="2908" spans="1:14" hidden="1">
      <c r="A2908" s="11">
        <v>3003</v>
      </c>
      <c r="K2908" s="13" t="e">
        <f>VLOOKUP(I2908,#REF!,2,0)</f>
        <v>#REF!</v>
      </c>
      <c r="L2908" s="17" t="e">
        <f>VLOOKUP(I2908,#REF!,6,0)</f>
        <v>#REF!</v>
      </c>
      <c r="M2908" s="30" t="e">
        <f t="shared" si="92"/>
        <v>#REF!</v>
      </c>
      <c r="N2908" s="11"/>
    </row>
    <row r="2909" spans="1:14" hidden="1">
      <c r="A2909" s="11">
        <v>3004</v>
      </c>
      <c r="K2909" s="13" t="e">
        <f>VLOOKUP(I2909,#REF!,2,0)</f>
        <v>#REF!</v>
      </c>
      <c r="L2909" s="17" t="e">
        <f>VLOOKUP(I2909,#REF!,6,0)</f>
        <v>#REF!</v>
      </c>
      <c r="M2909" s="30" t="e">
        <f t="shared" si="92"/>
        <v>#REF!</v>
      </c>
      <c r="N2909" s="11"/>
    </row>
    <row r="2910" spans="1:14" hidden="1">
      <c r="A2910" s="11">
        <v>3005</v>
      </c>
      <c r="K2910" s="13" t="e">
        <f>VLOOKUP(I2910,#REF!,2,0)</f>
        <v>#REF!</v>
      </c>
      <c r="L2910" s="17" t="e">
        <f>VLOOKUP(I2910,#REF!,6,0)</f>
        <v>#REF!</v>
      </c>
      <c r="M2910" s="30" t="e">
        <f t="shared" si="92"/>
        <v>#REF!</v>
      </c>
      <c r="N2910" s="11"/>
    </row>
    <row r="2911" spans="1:14" hidden="1">
      <c r="A2911" s="11">
        <v>3006</v>
      </c>
      <c r="K2911" s="13" t="e">
        <f>VLOOKUP(I2911,#REF!,2,0)</f>
        <v>#REF!</v>
      </c>
      <c r="L2911" s="17" t="e">
        <f>VLOOKUP(I2911,#REF!,6,0)</f>
        <v>#REF!</v>
      </c>
      <c r="M2911" s="30" t="e">
        <f t="shared" si="92"/>
        <v>#REF!</v>
      </c>
      <c r="N2911" s="11"/>
    </row>
    <row r="2912" spans="1:14" hidden="1">
      <c r="A2912" s="11">
        <v>3007</v>
      </c>
      <c r="K2912" s="13" t="e">
        <f>VLOOKUP(I2912,#REF!,2,0)</f>
        <v>#REF!</v>
      </c>
      <c r="L2912" s="17" t="e">
        <f>VLOOKUP(I2912,#REF!,6,0)</f>
        <v>#REF!</v>
      </c>
      <c r="M2912" s="30" t="e">
        <f t="shared" si="92"/>
        <v>#REF!</v>
      </c>
      <c r="N2912" s="11"/>
    </row>
    <row r="2913" spans="1:14" hidden="1">
      <c r="A2913" s="11">
        <v>3008</v>
      </c>
      <c r="K2913" s="13" t="e">
        <f>VLOOKUP(I2913,#REF!,2,0)</f>
        <v>#REF!</v>
      </c>
      <c r="L2913" s="17" t="e">
        <f>VLOOKUP(I2913,#REF!,6,0)</f>
        <v>#REF!</v>
      </c>
      <c r="M2913" s="30" t="e">
        <f t="shared" si="92"/>
        <v>#REF!</v>
      </c>
      <c r="N2913" s="11"/>
    </row>
    <row r="2914" spans="1:14" hidden="1">
      <c r="A2914" s="11">
        <v>3009</v>
      </c>
      <c r="K2914" s="13" t="e">
        <f>VLOOKUP(I2914,#REF!,2,0)</f>
        <v>#REF!</v>
      </c>
      <c r="L2914" s="17" t="e">
        <f>VLOOKUP(I2914,#REF!,6,0)</f>
        <v>#REF!</v>
      </c>
      <c r="M2914" s="30" t="e">
        <f t="shared" si="92"/>
        <v>#REF!</v>
      </c>
      <c r="N2914" s="11"/>
    </row>
    <row r="2915" spans="1:14" hidden="1">
      <c r="A2915" s="11">
        <v>3010</v>
      </c>
      <c r="K2915" s="13" t="e">
        <f>VLOOKUP(I2915,#REF!,2,0)</f>
        <v>#REF!</v>
      </c>
      <c r="L2915" s="17" t="e">
        <f>VLOOKUP(I2915,#REF!,6,0)</f>
        <v>#REF!</v>
      </c>
      <c r="M2915" s="30" t="e">
        <f t="shared" si="92"/>
        <v>#REF!</v>
      </c>
      <c r="N2915" s="11"/>
    </row>
    <row r="2916" spans="1:14" hidden="1">
      <c r="A2916" s="11">
        <v>3011</v>
      </c>
      <c r="K2916" s="13" t="e">
        <f>VLOOKUP(I2916,#REF!,2,0)</f>
        <v>#REF!</v>
      </c>
      <c r="L2916" s="17" t="e">
        <f>VLOOKUP(I2916,#REF!,6,0)</f>
        <v>#REF!</v>
      </c>
      <c r="M2916" s="30" t="e">
        <f t="shared" si="92"/>
        <v>#REF!</v>
      </c>
      <c r="N2916" s="11"/>
    </row>
    <row r="2917" spans="1:14" hidden="1">
      <c r="A2917" s="11">
        <v>3012</v>
      </c>
      <c r="K2917" s="13" t="e">
        <f>VLOOKUP(I2917,#REF!,2,0)</f>
        <v>#REF!</v>
      </c>
      <c r="L2917" s="17" t="e">
        <f>VLOOKUP(I2917,#REF!,6,0)</f>
        <v>#REF!</v>
      </c>
      <c r="M2917" s="30" t="e">
        <f t="shared" si="92"/>
        <v>#REF!</v>
      </c>
      <c r="N2917" s="11"/>
    </row>
    <row r="2918" spans="1:14" hidden="1">
      <c r="A2918" s="11">
        <v>3013</v>
      </c>
      <c r="K2918" s="13" t="e">
        <f>VLOOKUP(I2918,#REF!,2,0)</f>
        <v>#REF!</v>
      </c>
      <c r="L2918" s="17" t="e">
        <f>VLOOKUP(I2918,#REF!,6,0)</f>
        <v>#REF!</v>
      </c>
      <c r="M2918" s="30" t="e">
        <f t="shared" si="92"/>
        <v>#REF!</v>
      </c>
      <c r="N2918" s="11"/>
    </row>
    <row r="2919" spans="1:14" hidden="1">
      <c r="A2919" s="11">
        <v>3014</v>
      </c>
      <c r="K2919" s="13" t="e">
        <f>VLOOKUP(I2919,#REF!,2,0)</f>
        <v>#REF!</v>
      </c>
      <c r="L2919" s="17" t="e">
        <f>VLOOKUP(I2919,#REF!,6,0)</f>
        <v>#REF!</v>
      </c>
      <c r="M2919" s="30" t="e">
        <f t="shared" si="92"/>
        <v>#REF!</v>
      </c>
      <c r="N2919" s="11"/>
    </row>
    <row r="2920" spans="1:14" hidden="1">
      <c r="A2920" s="11">
        <v>3015</v>
      </c>
      <c r="K2920" s="13" t="e">
        <f>VLOOKUP(I2920,#REF!,2,0)</f>
        <v>#REF!</v>
      </c>
      <c r="L2920" s="17" t="e">
        <f>VLOOKUP(I2920,#REF!,6,0)</f>
        <v>#REF!</v>
      </c>
      <c r="M2920" s="30" t="e">
        <f t="shared" si="92"/>
        <v>#REF!</v>
      </c>
      <c r="N2920" s="11"/>
    </row>
    <row r="2921" spans="1:14" hidden="1">
      <c r="A2921" s="11">
        <v>3016</v>
      </c>
      <c r="K2921" s="13" t="e">
        <f>VLOOKUP(I2921,#REF!,2,0)</f>
        <v>#REF!</v>
      </c>
      <c r="L2921" s="17" t="e">
        <f>VLOOKUP(I2921,#REF!,6,0)</f>
        <v>#REF!</v>
      </c>
      <c r="M2921" s="30" t="e">
        <f t="shared" si="92"/>
        <v>#REF!</v>
      </c>
      <c r="N2921" s="11"/>
    </row>
    <row r="2922" spans="1:14" hidden="1">
      <c r="A2922" s="11">
        <v>3017</v>
      </c>
      <c r="K2922" s="13" t="e">
        <f>VLOOKUP(I2922,#REF!,2,0)</f>
        <v>#REF!</v>
      </c>
      <c r="L2922" s="17" t="e">
        <f>VLOOKUP(I2922,#REF!,6,0)</f>
        <v>#REF!</v>
      </c>
      <c r="M2922" s="30" t="e">
        <f t="shared" si="92"/>
        <v>#REF!</v>
      </c>
      <c r="N2922" s="11"/>
    </row>
    <row r="2923" spans="1:14" hidden="1">
      <c r="A2923" s="11">
        <v>3018</v>
      </c>
      <c r="K2923" s="13" t="e">
        <f>VLOOKUP(I2923,#REF!,2,0)</f>
        <v>#REF!</v>
      </c>
      <c r="L2923" s="17" t="e">
        <f>VLOOKUP(I2923,#REF!,6,0)</f>
        <v>#REF!</v>
      </c>
      <c r="M2923" s="30" t="e">
        <f t="shared" si="92"/>
        <v>#REF!</v>
      </c>
      <c r="N2923" s="11"/>
    </row>
    <row r="2924" spans="1:14" hidden="1">
      <c r="A2924" s="11">
        <v>3019</v>
      </c>
      <c r="K2924" s="13" t="e">
        <f>VLOOKUP(I2924,#REF!,2,0)</f>
        <v>#REF!</v>
      </c>
      <c r="L2924" s="17" t="e">
        <f>VLOOKUP(I2924,#REF!,6,0)</f>
        <v>#REF!</v>
      </c>
      <c r="M2924" s="30" t="e">
        <f t="shared" si="92"/>
        <v>#REF!</v>
      </c>
      <c r="N2924" s="11"/>
    </row>
    <row r="2925" spans="1:14" hidden="1">
      <c r="A2925" s="11">
        <v>3020</v>
      </c>
      <c r="K2925" s="13" t="e">
        <f>VLOOKUP(I2925,#REF!,2,0)</f>
        <v>#REF!</v>
      </c>
      <c r="L2925" s="17" t="e">
        <f>VLOOKUP(I2925,#REF!,6,0)</f>
        <v>#REF!</v>
      </c>
      <c r="M2925" s="30" t="e">
        <f t="shared" si="92"/>
        <v>#REF!</v>
      </c>
      <c r="N2925" s="11"/>
    </row>
    <row r="2926" spans="1:14" hidden="1">
      <c r="A2926" s="11">
        <v>3021</v>
      </c>
      <c r="K2926" s="13" t="e">
        <f>VLOOKUP(I2926,#REF!,2,0)</f>
        <v>#REF!</v>
      </c>
      <c r="L2926" s="17" t="e">
        <f>VLOOKUP(I2926,#REF!,6,0)</f>
        <v>#REF!</v>
      </c>
      <c r="M2926" s="30" t="e">
        <f t="shared" si="92"/>
        <v>#REF!</v>
      </c>
      <c r="N2926" s="11"/>
    </row>
    <row r="2927" spans="1:14" hidden="1">
      <c r="A2927" s="11">
        <v>3022</v>
      </c>
      <c r="K2927" s="13" t="e">
        <f>VLOOKUP(I2927,#REF!,2,0)</f>
        <v>#REF!</v>
      </c>
      <c r="L2927" s="17" t="e">
        <f>VLOOKUP(I2927,#REF!,6,0)</f>
        <v>#REF!</v>
      </c>
      <c r="M2927" s="30" t="e">
        <f t="shared" si="92"/>
        <v>#REF!</v>
      </c>
      <c r="N2927" s="11"/>
    </row>
    <row r="2928" spans="1:14" hidden="1">
      <c r="A2928" s="11">
        <v>3023</v>
      </c>
      <c r="K2928" s="13" t="e">
        <f>VLOOKUP(I2928,#REF!,2,0)</f>
        <v>#REF!</v>
      </c>
      <c r="L2928" s="17" t="e">
        <f>VLOOKUP(I2928,#REF!,6,0)</f>
        <v>#REF!</v>
      </c>
      <c r="M2928" s="30" t="e">
        <f t="shared" si="92"/>
        <v>#REF!</v>
      </c>
      <c r="N2928" s="11"/>
    </row>
    <row r="2929" spans="1:14" hidden="1">
      <c r="A2929" s="11">
        <v>3024</v>
      </c>
      <c r="K2929" s="13" t="e">
        <f>VLOOKUP(I2929,#REF!,2,0)</f>
        <v>#REF!</v>
      </c>
      <c r="L2929" s="17" t="e">
        <f>VLOOKUP(I2929,#REF!,6,0)</f>
        <v>#REF!</v>
      </c>
      <c r="M2929" s="30" t="e">
        <f t="shared" si="92"/>
        <v>#REF!</v>
      </c>
      <c r="N2929" s="11"/>
    </row>
    <row r="2930" spans="1:14" hidden="1">
      <c r="A2930" s="11">
        <v>3025</v>
      </c>
      <c r="K2930" s="13" t="e">
        <f>VLOOKUP(I2930,#REF!,2,0)</f>
        <v>#REF!</v>
      </c>
      <c r="L2930" s="17" t="e">
        <f>VLOOKUP(I2930,#REF!,6,0)</f>
        <v>#REF!</v>
      </c>
      <c r="M2930" s="30" t="e">
        <f t="shared" si="92"/>
        <v>#REF!</v>
      </c>
      <c r="N2930" s="11"/>
    </row>
    <row r="2931" spans="1:14" hidden="1">
      <c r="A2931" s="11">
        <v>3026</v>
      </c>
      <c r="K2931" s="13" t="e">
        <f>VLOOKUP(I2931,#REF!,2,0)</f>
        <v>#REF!</v>
      </c>
      <c r="L2931" s="17" t="e">
        <f>VLOOKUP(I2931,#REF!,6,0)</f>
        <v>#REF!</v>
      </c>
      <c r="M2931" s="30" t="e">
        <f t="shared" si="92"/>
        <v>#REF!</v>
      </c>
      <c r="N2931" s="11"/>
    </row>
    <row r="2932" spans="1:14" hidden="1">
      <c r="A2932" s="11">
        <v>3027</v>
      </c>
      <c r="K2932" s="13" t="e">
        <f>VLOOKUP(I2932,#REF!,2,0)</f>
        <v>#REF!</v>
      </c>
      <c r="L2932" s="17" t="e">
        <f>VLOOKUP(I2932,#REF!,6,0)</f>
        <v>#REF!</v>
      </c>
      <c r="M2932" s="30" t="e">
        <f t="shared" si="92"/>
        <v>#REF!</v>
      </c>
      <c r="N2932" s="11"/>
    </row>
    <row r="2933" spans="1:14" hidden="1">
      <c r="A2933" s="11">
        <v>3028</v>
      </c>
      <c r="K2933" s="13" t="e">
        <f>VLOOKUP(I2933,#REF!,2,0)</f>
        <v>#REF!</v>
      </c>
      <c r="L2933" s="17" t="e">
        <f>VLOOKUP(I2933,#REF!,6,0)</f>
        <v>#REF!</v>
      </c>
      <c r="M2933" s="30" t="e">
        <f t="shared" si="92"/>
        <v>#REF!</v>
      </c>
      <c r="N2933" s="11"/>
    </row>
    <row r="2934" spans="1:14" hidden="1">
      <c r="A2934" s="11">
        <v>3029</v>
      </c>
      <c r="K2934" s="13" t="e">
        <f>VLOOKUP(I2934,#REF!,2,0)</f>
        <v>#REF!</v>
      </c>
      <c r="L2934" s="17" t="e">
        <f>VLOOKUP(I2934,#REF!,6,0)</f>
        <v>#REF!</v>
      </c>
      <c r="M2934" s="30" t="e">
        <f t="shared" si="92"/>
        <v>#REF!</v>
      </c>
      <c r="N2934" s="11"/>
    </row>
    <row r="2935" spans="1:14" hidden="1">
      <c r="A2935" s="11">
        <v>3030</v>
      </c>
      <c r="K2935" s="13" t="e">
        <f>VLOOKUP(I2935,#REF!,2,0)</f>
        <v>#REF!</v>
      </c>
      <c r="L2935" s="17" t="e">
        <f>VLOOKUP(I2935,#REF!,6,0)</f>
        <v>#REF!</v>
      </c>
      <c r="M2935" s="30" t="e">
        <f t="shared" si="92"/>
        <v>#REF!</v>
      </c>
      <c r="N2935" s="11"/>
    </row>
    <row r="2936" spans="1:14" hidden="1">
      <c r="A2936" s="11">
        <v>3031</v>
      </c>
      <c r="K2936" s="13" t="e">
        <f>VLOOKUP(I2936,#REF!,2,0)</f>
        <v>#REF!</v>
      </c>
      <c r="L2936" s="17" t="e">
        <f>VLOOKUP(I2936,#REF!,6,0)</f>
        <v>#REF!</v>
      </c>
      <c r="M2936" s="30" t="e">
        <f t="shared" si="92"/>
        <v>#REF!</v>
      </c>
      <c r="N2936" s="11"/>
    </row>
    <row r="2937" spans="1:14" hidden="1">
      <c r="A2937" s="11">
        <v>3032</v>
      </c>
      <c r="K2937" s="13" t="e">
        <f>VLOOKUP(I2937,#REF!,2,0)</f>
        <v>#REF!</v>
      </c>
      <c r="L2937" s="17" t="e">
        <f>VLOOKUP(I2937,#REF!,6,0)</f>
        <v>#REF!</v>
      </c>
      <c r="M2937" s="30" t="e">
        <f t="shared" si="92"/>
        <v>#REF!</v>
      </c>
      <c r="N2937" s="11"/>
    </row>
    <row r="2938" spans="1:14" hidden="1">
      <c r="A2938" s="11">
        <v>3033</v>
      </c>
      <c r="K2938" s="13" t="e">
        <f>VLOOKUP(I2938,#REF!,2,0)</f>
        <v>#REF!</v>
      </c>
      <c r="L2938" s="17" t="e">
        <f>VLOOKUP(I2938,#REF!,6,0)</f>
        <v>#REF!</v>
      </c>
      <c r="M2938" s="30" t="e">
        <f t="shared" si="92"/>
        <v>#REF!</v>
      </c>
      <c r="N2938" s="11"/>
    </row>
    <row r="2939" spans="1:14" hidden="1">
      <c r="A2939" s="11">
        <v>3034</v>
      </c>
      <c r="K2939" s="13" t="e">
        <f>VLOOKUP(I2939,#REF!,2,0)</f>
        <v>#REF!</v>
      </c>
      <c r="L2939" s="17" t="e">
        <f>VLOOKUP(I2939,#REF!,6,0)</f>
        <v>#REF!</v>
      </c>
      <c r="M2939" s="30" t="e">
        <f t="shared" si="92"/>
        <v>#REF!</v>
      </c>
      <c r="N2939" s="11"/>
    </row>
    <row r="2940" spans="1:14" hidden="1">
      <c r="A2940" s="11">
        <v>3035</v>
      </c>
      <c r="K2940" s="13" t="e">
        <f>VLOOKUP(I2940,#REF!,2,0)</f>
        <v>#REF!</v>
      </c>
      <c r="L2940" s="17" t="e">
        <f>VLOOKUP(I2940,#REF!,6,0)</f>
        <v>#REF!</v>
      </c>
      <c r="M2940" s="30" t="e">
        <f t="shared" si="92"/>
        <v>#REF!</v>
      </c>
      <c r="N2940" s="11"/>
    </row>
    <row r="2941" spans="1:14" hidden="1">
      <c r="A2941" s="11">
        <v>3036</v>
      </c>
      <c r="K2941" s="13" t="e">
        <f>VLOOKUP(I2941,#REF!,2,0)</f>
        <v>#REF!</v>
      </c>
      <c r="L2941" s="17" t="e">
        <f>VLOOKUP(I2941,#REF!,6,0)</f>
        <v>#REF!</v>
      </c>
      <c r="M2941" s="30" t="e">
        <f t="shared" si="92"/>
        <v>#REF!</v>
      </c>
      <c r="N2941" s="11"/>
    </row>
    <row r="2942" spans="1:14" hidden="1">
      <c r="A2942" s="11">
        <v>3037</v>
      </c>
      <c r="K2942" s="13" t="e">
        <f>VLOOKUP(I2942,#REF!,2,0)</f>
        <v>#REF!</v>
      </c>
      <c r="L2942" s="17" t="e">
        <f>VLOOKUP(I2942,#REF!,6,0)</f>
        <v>#REF!</v>
      </c>
      <c r="M2942" s="30" t="e">
        <f t="shared" si="92"/>
        <v>#REF!</v>
      </c>
      <c r="N2942" s="11"/>
    </row>
    <row r="2943" spans="1:14" hidden="1">
      <c r="A2943" s="11">
        <v>3038</v>
      </c>
      <c r="K2943" s="13" t="e">
        <f>VLOOKUP(I2943,#REF!,2,0)</f>
        <v>#REF!</v>
      </c>
      <c r="L2943" s="17" t="e">
        <f>VLOOKUP(I2943,#REF!,6,0)</f>
        <v>#REF!</v>
      </c>
      <c r="M2943" s="30" t="e">
        <f t="shared" si="92"/>
        <v>#REF!</v>
      </c>
      <c r="N2943" s="11"/>
    </row>
    <row r="2944" spans="1:14" hidden="1">
      <c r="A2944" s="11">
        <v>3039</v>
      </c>
      <c r="K2944" s="13" t="e">
        <f>VLOOKUP(I2944,#REF!,2,0)</f>
        <v>#REF!</v>
      </c>
      <c r="L2944" s="17" t="e">
        <f>VLOOKUP(I2944,#REF!,6,0)</f>
        <v>#REF!</v>
      </c>
      <c r="M2944" s="30" t="e">
        <f t="shared" si="92"/>
        <v>#REF!</v>
      </c>
      <c r="N2944" s="11"/>
    </row>
    <row r="2945" spans="1:14" hidden="1">
      <c r="A2945" s="11">
        <v>3040</v>
      </c>
      <c r="K2945" s="13" t="e">
        <f>VLOOKUP(I2945,#REF!,2,0)</f>
        <v>#REF!</v>
      </c>
      <c r="L2945" s="17" t="e">
        <f>VLOOKUP(I2945,#REF!,6,0)</f>
        <v>#REF!</v>
      </c>
      <c r="M2945" s="30" t="e">
        <f t="shared" si="92"/>
        <v>#REF!</v>
      </c>
      <c r="N2945" s="11"/>
    </row>
    <row r="2946" spans="1:14" hidden="1">
      <c r="A2946" s="11">
        <v>3041</v>
      </c>
      <c r="K2946" s="13" t="e">
        <f>VLOOKUP(I2946,#REF!,2,0)</f>
        <v>#REF!</v>
      </c>
      <c r="L2946" s="17" t="e">
        <f>VLOOKUP(I2946,#REF!,6,0)</f>
        <v>#REF!</v>
      </c>
      <c r="M2946" s="30" t="e">
        <f t="shared" si="92"/>
        <v>#REF!</v>
      </c>
      <c r="N2946" s="11"/>
    </row>
    <row r="2947" spans="1:14" hidden="1">
      <c r="A2947" s="11">
        <v>3042</v>
      </c>
      <c r="K2947" s="13" t="e">
        <f>VLOOKUP(I2947,#REF!,2,0)</f>
        <v>#REF!</v>
      </c>
      <c r="L2947" s="17" t="e">
        <f>VLOOKUP(I2947,#REF!,6,0)</f>
        <v>#REF!</v>
      </c>
      <c r="M2947" s="30" t="e">
        <f t="shared" si="92"/>
        <v>#REF!</v>
      </c>
      <c r="N2947" s="11"/>
    </row>
    <row r="2948" spans="1:14" hidden="1">
      <c r="A2948" s="11">
        <v>3043</v>
      </c>
      <c r="K2948" s="13" t="e">
        <f>VLOOKUP(I2948,#REF!,2,0)</f>
        <v>#REF!</v>
      </c>
      <c r="L2948" s="17" t="e">
        <f>VLOOKUP(I2948,#REF!,6,0)</f>
        <v>#REF!</v>
      </c>
      <c r="M2948" s="30" t="e">
        <f t="shared" si="92"/>
        <v>#REF!</v>
      </c>
      <c r="N2948" s="11"/>
    </row>
    <row r="2949" spans="1:14" hidden="1">
      <c r="A2949" s="11">
        <v>3044</v>
      </c>
      <c r="K2949" s="13" t="e">
        <f>VLOOKUP(I2949,#REF!,2,0)</f>
        <v>#REF!</v>
      </c>
      <c r="L2949" s="17" t="e">
        <f>VLOOKUP(I2949,#REF!,6,0)</f>
        <v>#REF!</v>
      </c>
      <c r="M2949" s="30" t="e">
        <f t="shared" si="92"/>
        <v>#REF!</v>
      </c>
      <c r="N2949" s="11"/>
    </row>
    <row r="2950" spans="1:14" hidden="1">
      <c r="A2950" s="11">
        <v>3045</v>
      </c>
      <c r="K2950" s="13" t="e">
        <f>VLOOKUP(I2950,#REF!,2,0)</f>
        <v>#REF!</v>
      </c>
      <c r="L2950" s="17" t="e">
        <f>VLOOKUP(I2950,#REF!,6,0)</f>
        <v>#REF!</v>
      </c>
      <c r="M2950" s="30" t="e">
        <f t="shared" si="92"/>
        <v>#REF!</v>
      </c>
      <c r="N2950" s="11"/>
    </row>
    <row r="2951" spans="1:14" hidden="1">
      <c r="A2951" s="11">
        <v>3046</v>
      </c>
      <c r="K2951" s="13" t="e">
        <f>VLOOKUP(I2951,#REF!,2,0)</f>
        <v>#REF!</v>
      </c>
      <c r="L2951" s="17" t="e">
        <f>VLOOKUP(I2951,#REF!,6,0)</f>
        <v>#REF!</v>
      </c>
      <c r="M2951" s="30" t="e">
        <f t="shared" si="92"/>
        <v>#REF!</v>
      </c>
      <c r="N2951" s="11"/>
    </row>
    <row r="2952" spans="1:14" hidden="1">
      <c r="A2952" s="11">
        <v>3047</v>
      </c>
      <c r="K2952" s="13" t="e">
        <f>VLOOKUP(I2952,#REF!,2,0)</f>
        <v>#REF!</v>
      </c>
      <c r="L2952" s="17" t="e">
        <f>VLOOKUP(I2952,#REF!,6,0)</f>
        <v>#REF!</v>
      </c>
      <c r="M2952" s="30" t="e">
        <f t="shared" si="92"/>
        <v>#REF!</v>
      </c>
      <c r="N2952" s="11"/>
    </row>
    <row r="2953" spans="1:14" hidden="1">
      <c r="A2953" s="11">
        <v>3048</v>
      </c>
      <c r="K2953" s="13" t="e">
        <f>VLOOKUP(I2953,#REF!,2,0)</f>
        <v>#REF!</v>
      </c>
      <c r="L2953" s="17" t="e">
        <f>VLOOKUP(I2953,#REF!,6,0)</f>
        <v>#REF!</v>
      </c>
      <c r="M2953" s="30" t="e">
        <f t="shared" si="92"/>
        <v>#REF!</v>
      </c>
      <c r="N2953" s="11"/>
    </row>
    <row r="2954" spans="1:14" hidden="1">
      <c r="A2954" s="11">
        <v>3049</v>
      </c>
      <c r="K2954" s="13" t="e">
        <f>VLOOKUP(I2954,#REF!,2,0)</f>
        <v>#REF!</v>
      </c>
      <c r="L2954" s="17" t="e">
        <f>VLOOKUP(I2954,#REF!,6,0)</f>
        <v>#REF!</v>
      </c>
      <c r="M2954" s="30" t="e">
        <f t="shared" si="92"/>
        <v>#REF!</v>
      </c>
      <c r="N2954" s="11"/>
    </row>
    <row r="2955" spans="1:14" hidden="1">
      <c r="A2955" s="11">
        <v>3050</v>
      </c>
      <c r="K2955" s="13" t="e">
        <f>VLOOKUP(I2955,#REF!,2,0)</f>
        <v>#REF!</v>
      </c>
      <c r="L2955" s="17" t="e">
        <f>VLOOKUP(I2955,#REF!,6,0)</f>
        <v>#REF!</v>
      </c>
      <c r="M2955" s="30" t="e">
        <f t="shared" si="92"/>
        <v>#REF!</v>
      </c>
      <c r="N2955" s="11"/>
    </row>
    <row r="2956" spans="1:14" hidden="1">
      <c r="A2956" s="11">
        <v>3051</v>
      </c>
      <c r="K2956" s="13" t="e">
        <f>VLOOKUP(I2956,#REF!,2,0)</f>
        <v>#REF!</v>
      </c>
      <c r="L2956" s="17" t="e">
        <f>VLOOKUP(I2956,#REF!,6,0)</f>
        <v>#REF!</v>
      </c>
      <c r="M2956" s="30" t="e">
        <f t="shared" si="92"/>
        <v>#REF!</v>
      </c>
      <c r="N2956" s="11"/>
    </row>
    <row r="2957" spans="1:14" hidden="1">
      <c r="A2957" s="11">
        <v>3052</v>
      </c>
      <c r="K2957" s="13" t="e">
        <f>VLOOKUP(I2957,#REF!,2,0)</f>
        <v>#REF!</v>
      </c>
      <c r="L2957" s="17" t="e">
        <f>VLOOKUP(I2957,#REF!,6,0)</f>
        <v>#REF!</v>
      </c>
      <c r="M2957" s="30" t="e">
        <f t="shared" si="92"/>
        <v>#REF!</v>
      </c>
      <c r="N2957" s="11"/>
    </row>
    <row r="2958" spans="1:14" hidden="1">
      <c r="A2958" s="11">
        <v>3053</v>
      </c>
      <c r="K2958" s="13" t="e">
        <f>VLOOKUP(I2958,#REF!,2,0)</f>
        <v>#REF!</v>
      </c>
      <c r="L2958" s="17" t="e">
        <f>VLOOKUP(I2958,#REF!,6,0)</f>
        <v>#REF!</v>
      </c>
      <c r="M2958" s="30" t="e">
        <f t="shared" si="92"/>
        <v>#REF!</v>
      </c>
      <c r="N2958" s="11"/>
    </row>
    <row r="2959" spans="1:14" hidden="1">
      <c r="A2959" s="11">
        <v>3054</v>
      </c>
      <c r="K2959" s="13" t="e">
        <f>VLOOKUP(I2959,#REF!,2,0)</f>
        <v>#REF!</v>
      </c>
      <c r="L2959" s="17" t="e">
        <f>VLOOKUP(I2959,#REF!,6,0)</f>
        <v>#REF!</v>
      </c>
      <c r="M2959" s="30" t="e">
        <f t="shared" si="92"/>
        <v>#REF!</v>
      </c>
      <c r="N2959" s="11"/>
    </row>
    <row r="2960" spans="1:14" hidden="1">
      <c r="A2960" s="11">
        <v>3055</v>
      </c>
      <c r="K2960" s="13" t="e">
        <f>VLOOKUP(I2960,#REF!,2,0)</f>
        <v>#REF!</v>
      </c>
      <c r="L2960" s="17" t="e">
        <f>VLOOKUP(I2960,#REF!,6,0)</f>
        <v>#REF!</v>
      </c>
      <c r="M2960" s="30" t="e">
        <f t="shared" si="92"/>
        <v>#REF!</v>
      </c>
      <c r="N2960" s="11"/>
    </row>
    <row r="2961" spans="1:15" hidden="1">
      <c r="A2961" s="11">
        <v>3056</v>
      </c>
      <c r="K2961" s="13" t="e">
        <f>VLOOKUP(I2961,#REF!,2,0)</f>
        <v>#REF!</v>
      </c>
      <c r="L2961" s="17" t="e">
        <f>VLOOKUP(I2961,#REF!,6,0)</f>
        <v>#REF!</v>
      </c>
      <c r="M2961" s="30" t="e">
        <f t="shared" si="92"/>
        <v>#REF!</v>
      </c>
      <c r="N2961" s="11"/>
    </row>
    <row r="2962" spans="1:15" hidden="1">
      <c r="A2962" s="11">
        <v>3057</v>
      </c>
      <c r="K2962" s="13" t="e">
        <f>VLOOKUP(I2962,#REF!,2,0)</f>
        <v>#REF!</v>
      </c>
      <c r="L2962" s="17" t="e">
        <f>VLOOKUP(I2962,#REF!,6,0)</f>
        <v>#REF!</v>
      </c>
      <c r="M2962" s="30" t="e">
        <f t="shared" ref="M2962:M3026" si="93">J2962*L2962</f>
        <v>#REF!</v>
      </c>
      <c r="N2962" s="11"/>
    </row>
    <row r="2963" spans="1:15" hidden="1">
      <c r="A2963" s="11">
        <v>3058</v>
      </c>
      <c r="K2963" s="13" t="e">
        <f>VLOOKUP(I2963,#REF!,2,0)</f>
        <v>#REF!</v>
      </c>
      <c r="L2963" s="17" t="e">
        <f>VLOOKUP(I2963,#REF!,6,0)</f>
        <v>#REF!</v>
      </c>
      <c r="M2963" s="30" t="e">
        <f t="shared" si="93"/>
        <v>#REF!</v>
      </c>
      <c r="N2963" s="11"/>
    </row>
    <row r="2964" spans="1:15" hidden="1">
      <c r="A2964" s="11">
        <v>3059</v>
      </c>
      <c r="K2964" s="13" t="e">
        <f>VLOOKUP(I2964,#REF!,2,0)</f>
        <v>#REF!</v>
      </c>
      <c r="L2964" s="17" t="e">
        <f>VLOOKUP(I2964,#REF!,6,0)</f>
        <v>#REF!</v>
      </c>
      <c r="M2964" s="30" t="e">
        <f t="shared" si="93"/>
        <v>#REF!</v>
      </c>
      <c r="N2964" s="11"/>
    </row>
    <row r="2965" spans="1:15" hidden="1">
      <c r="B2965" s="173"/>
      <c r="C2965" s="175"/>
      <c r="D2965" s="194"/>
      <c r="I2965" s="172"/>
      <c r="J2965" s="172"/>
      <c r="K2965" s="174" t="e">
        <f>VLOOKUP(I2965,#REF!,2,0)</f>
        <v>#REF!</v>
      </c>
      <c r="L2965" s="176" t="e">
        <f>VLOOKUP(I2965,#REF!,6,0)</f>
        <v>#REF!</v>
      </c>
      <c r="M2965" s="195" t="e">
        <f>J2965*L2965</f>
        <v>#REF!</v>
      </c>
      <c r="N2965" s="172"/>
      <c r="O2965" s="178"/>
    </row>
    <row r="2966" spans="1:15" hidden="1">
      <c r="A2966" s="11">
        <v>3060</v>
      </c>
      <c r="K2966" s="13" t="e">
        <f>VLOOKUP(I2966,#REF!,2,0)</f>
        <v>#REF!</v>
      </c>
      <c r="L2966" s="17" t="e">
        <f>VLOOKUP(I2966,#REF!,6,0)</f>
        <v>#REF!</v>
      </c>
      <c r="M2966" s="30" t="e">
        <f t="shared" si="93"/>
        <v>#REF!</v>
      </c>
      <c r="N2966" s="11"/>
    </row>
    <row r="2967" spans="1:15" hidden="1">
      <c r="A2967" s="11">
        <v>3061</v>
      </c>
      <c r="K2967" s="13" t="e">
        <f>VLOOKUP(I2967,#REF!,2,0)</f>
        <v>#REF!</v>
      </c>
      <c r="L2967" s="17" t="e">
        <f>VLOOKUP(I2967,#REF!,6,0)</f>
        <v>#REF!</v>
      </c>
      <c r="M2967" s="30" t="e">
        <f t="shared" si="93"/>
        <v>#REF!</v>
      </c>
      <c r="N2967" s="11"/>
    </row>
    <row r="2968" spans="1:15" hidden="1">
      <c r="A2968" s="11">
        <v>3062</v>
      </c>
      <c r="K2968" s="13" t="e">
        <f>VLOOKUP(I2968,#REF!,2,0)</f>
        <v>#REF!</v>
      </c>
      <c r="L2968" s="17" t="e">
        <f>VLOOKUP(I2968,#REF!,6,0)</f>
        <v>#REF!</v>
      </c>
      <c r="M2968" s="30" t="e">
        <f t="shared" si="93"/>
        <v>#REF!</v>
      </c>
      <c r="N2968" s="11"/>
    </row>
    <row r="2969" spans="1:15" hidden="1">
      <c r="A2969" s="11">
        <v>3063</v>
      </c>
      <c r="K2969" s="13" t="e">
        <f>VLOOKUP(I2969,#REF!,2,0)</f>
        <v>#REF!</v>
      </c>
      <c r="L2969" s="17" t="e">
        <f>VLOOKUP(I2969,#REF!,6,0)</f>
        <v>#REF!</v>
      </c>
      <c r="M2969" s="30" t="e">
        <f t="shared" si="93"/>
        <v>#REF!</v>
      </c>
      <c r="N2969" s="11"/>
    </row>
    <row r="2970" spans="1:15" hidden="1">
      <c r="A2970" s="11">
        <v>3064</v>
      </c>
      <c r="K2970" s="13" t="e">
        <f>VLOOKUP(I2970,#REF!,2,0)</f>
        <v>#REF!</v>
      </c>
      <c r="L2970" s="17" t="e">
        <f>VLOOKUP(I2970,#REF!,6,0)</f>
        <v>#REF!</v>
      </c>
      <c r="M2970" s="30" t="e">
        <f t="shared" si="93"/>
        <v>#REF!</v>
      </c>
      <c r="N2970" s="11"/>
    </row>
    <row r="2971" spans="1:15" hidden="1">
      <c r="A2971" s="11">
        <v>3065</v>
      </c>
      <c r="K2971" s="13" t="e">
        <f>VLOOKUP(I2971,#REF!,2,0)</f>
        <v>#REF!</v>
      </c>
      <c r="L2971" s="17" t="e">
        <f>VLOOKUP(I2971,#REF!,6,0)</f>
        <v>#REF!</v>
      </c>
      <c r="M2971" s="30" t="e">
        <f t="shared" si="93"/>
        <v>#REF!</v>
      </c>
      <c r="N2971" s="11"/>
    </row>
    <row r="2972" spans="1:15" hidden="1">
      <c r="A2972" s="11">
        <v>3066</v>
      </c>
      <c r="K2972" s="13" t="e">
        <f>VLOOKUP(I2972,#REF!,2,0)</f>
        <v>#REF!</v>
      </c>
      <c r="L2972" s="17" t="e">
        <f>VLOOKUP(I2972,#REF!,6,0)</f>
        <v>#REF!</v>
      </c>
      <c r="M2972" s="30" t="e">
        <f t="shared" si="93"/>
        <v>#REF!</v>
      </c>
      <c r="N2972" s="11"/>
    </row>
    <row r="2973" spans="1:15" hidden="1">
      <c r="A2973" s="11">
        <v>3067</v>
      </c>
      <c r="K2973" s="13" t="e">
        <f>VLOOKUP(I2973,#REF!,2,0)</f>
        <v>#REF!</v>
      </c>
      <c r="L2973" s="17" t="e">
        <f>VLOOKUP(I2973,#REF!,6,0)</f>
        <v>#REF!</v>
      </c>
      <c r="M2973" s="30" t="e">
        <f t="shared" si="93"/>
        <v>#REF!</v>
      </c>
      <c r="N2973" s="11"/>
    </row>
    <row r="2974" spans="1:15" hidden="1">
      <c r="A2974" s="11">
        <v>3068</v>
      </c>
      <c r="K2974" s="13" t="e">
        <f>VLOOKUP(I2974,#REF!,2,0)</f>
        <v>#REF!</v>
      </c>
      <c r="L2974" s="17" t="e">
        <f>VLOOKUP(I2974,#REF!,6,0)</f>
        <v>#REF!</v>
      </c>
      <c r="M2974" s="30" t="e">
        <f t="shared" si="93"/>
        <v>#REF!</v>
      </c>
      <c r="N2974" s="11"/>
    </row>
    <row r="2975" spans="1:15" hidden="1">
      <c r="A2975" s="11">
        <v>3069</v>
      </c>
      <c r="K2975" s="13" t="e">
        <f>VLOOKUP(I2975,#REF!,2,0)</f>
        <v>#REF!</v>
      </c>
      <c r="L2975" s="17" t="e">
        <f>VLOOKUP(I2975,#REF!,6,0)</f>
        <v>#REF!</v>
      </c>
      <c r="M2975" s="30" t="e">
        <f t="shared" si="93"/>
        <v>#REF!</v>
      </c>
      <c r="N2975" s="11"/>
    </row>
    <row r="2976" spans="1:15" hidden="1">
      <c r="A2976" s="11">
        <v>3070</v>
      </c>
      <c r="K2976" s="13" t="e">
        <f>VLOOKUP(I2976,#REF!,2,0)</f>
        <v>#REF!</v>
      </c>
      <c r="L2976" s="17" t="e">
        <f>VLOOKUP(I2976,#REF!,6,0)</f>
        <v>#REF!</v>
      </c>
      <c r="M2976" s="30" t="e">
        <f t="shared" si="93"/>
        <v>#REF!</v>
      </c>
      <c r="N2976" s="11"/>
    </row>
    <row r="2977" spans="1:14" hidden="1">
      <c r="A2977" s="11">
        <v>3071</v>
      </c>
      <c r="K2977" s="13" t="e">
        <f>VLOOKUP(I2977,#REF!,2,0)</f>
        <v>#REF!</v>
      </c>
      <c r="L2977" s="17" t="e">
        <f>VLOOKUP(I2977,#REF!,6,0)</f>
        <v>#REF!</v>
      </c>
      <c r="M2977" s="30" t="e">
        <f t="shared" si="93"/>
        <v>#REF!</v>
      </c>
      <c r="N2977" s="11"/>
    </row>
    <row r="2978" spans="1:14" hidden="1">
      <c r="A2978" s="11">
        <v>3072</v>
      </c>
      <c r="K2978" s="13" t="e">
        <f>VLOOKUP(I2978,#REF!,2,0)</f>
        <v>#REF!</v>
      </c>
      <c r="L2978" s="17" t="e">
        <f>VLOOKUP(I2978,#REF!,6,0)</f>
        <v>#REF!</v>
      </c>
      <c r="M2978" s="30" t="e">
        <f t="shared" si="93"/>
        <v>#REF!</v>
      </c>
      <c r="N2978" s="11"/>
    </row>
    <row r="2979" spans="1:14" hidden="1">
      <c r="A2979" s="11">
        <v>3073</v>
      </c>
      <c r="K2979" s="13" t="e">
        <f>VLOOKUP(I2979,#REF!,2,0)</f>
        <v>#REF!</v>
      </c>
      <c r="L2979" s="17" t="e">
        <f>VLOOKUP(I2979,#REF!,6,0)</f>
        <v>#REF!</v>
      </c>
      <c r="M2979" s="30" t="e">
        <f t="shared" si="93"/>
        <v>#REF!</v>
      </c>
      <c r="N2979" s="11"/>
    </row>
    <row r="2980" spans="1:14" hidden="1">
      <c r="A2980" s="11">
        <v>3074</v>
      </c>
      <c r="K2980" s="13" t="e">
        <f>VLOOKUP(I2980,#REF!,2,0)</f>
        <v>#REF!</v>
      </c>
      <c r="L2980" s="17" t="e">
        <f>VLOOKUP(I2980,#REF!,6,0)</f>
        <v>#REF!</v>
      </c>
      <c r="M2980" s="30" t="e">
        <f t="shared" si="93"/>
        <v>#REF!</v>
      </c>
      <c r="N2980" s="11"/>
    </row>
    <row r="2981" spans="1:14" hidden="1">
      <c r="A2981" s="11">
        <v>3075</v>
      </c>
      <c r="K2981" s="13" t="e">
        <f>VLOOKUP(I2981,#REF!,2,0)</f>
        <v>#REF!</v>
      </c>
      <c r="L2981" s="17" t="e">
        <f>VLOOKUP(I2981,#REF!,6,0)</f>
        <v>#REF!</v>
      </c>
      <c r="M2981" s="30" t="e">
        <f t="shared" si="93"/>
        <v>#REF!</v>
      </c>
      <c r="N2981" s="11"/>
    </row>
    <row r="2982" spans="1:14" hidden="1">
      <c r="A2982" s="11">
        <v>3076</v>
      </c>
      <c r="K2982" s="13" t="e">
        <f>VLOOKUP(I2982,#REF!,2,0)</f>
        <v>#REF!</v>
      </c>
      <c r="L2982" s="17" t="e">
        <f>VLOOKUP(I2982,#REF!,6,0)</f>
        <v>#REF!</v>
      </c>
      <c r="M2982" s="30" t="e">
        <f t="shared" si="93"/>
        <v>#REF!</v>
      </c>
      <c r="N2982" s="11"/>
    </row>
    <row r="2983" spans="1:14" hidden="1">
      <c r="A2983" s="11">
        <v>3077</v>
      </c>
      <c r="K2983" s="13" t="e">
        <f>VLOOKUP(I2983,#REF!,2,0)</f>
        <v>#REF!</v>
      </c>
      <c r="L2983" s="17" t="e">
        <f>VLOOKUP(I2983,#REF!,6,0)</f>
        <v>#REF!</v>
      </c>
      <c r="M2983" s="30" t="e">
        <f t="shared" si="93"/>
        <v>#REF!</v>
      </c>
      <c r="N2983" s="11"/>
    </row>
    <row r="2984" spans="1:14" hidden="1">
      <c r="A2984" s="11">
        <v>3078</v>
      </c>
      <c r="K2984" s="13" t="e">
        <f>VLOOKUP(I2984,#REF!,2,0)</f>
        <v>#REF!</v>
      </c>
      <c r="L2984" s="17" t="e">
        <f>VLOOKUP(I2984,#REF!,6,0)</f>
        <v>#REF!</v>
      </c>
      <c r="M2984" s="30" t="e">
        <f t="shared" si="93"/>
        <v>#REF!</v>
      </c>
      <c r="N2984" s="11"/>
    </row>
    <row r="2985" spans="1:14" hidden="1">
      <c r="A2985" s="11">
        <v>3079</v>
      </c>
      <c r="K2985" s="13" t="e">
        <f>VLOOKUP(I2985,#REF!,2,0)</f>
        <v>#REF!</v>
      </c>
      <c r="L2985" s="17" t="e">
        <f>VLOOKUP(I2985,#REF!,6,0)</f>
        <v>#REF!</v>
      </c>
      <c r="M2985" s="30" t="e">
        <f t="shared" si="93"/>
        <v>#REF!</v>
      </c>
      <c r="N2985" s="11"/>
    </row>
    <row r="2986" spans="1:14" hidden="1">
      <c r="A2986" s="11">
        <v>3080</v>
      </c>
      <c r="K2986" s="13" t="e">
        <f>VLOOKUP(I2986,#REF!,2,0)</f>
        <v>#REF!</v>
      </c>
      <c r="L2986" s="17" t="e">
        <f>VLOOKUP(I2986,#REF!,6,0)</f>
        <v>#REF!</v>
      </c>
      <c r="M2986" s="30" t="e">
        <f t="shared" si="93"/>
        <v>#REF!</v>
      </c>
      <c r="N2986" s="11"/>
    </row>
    <row r="2987" spans="1:14" hidden="1">
      <c r="A2987" s="11">
        <v>3081</v>
      </c>
      <c r="K2987" s="13" t="e">
        <f>VLOOKUP(I2987,#REF!,2,0)</f>
        <v>#REF!</v>
      </c>
      <c r="L2987" s="17" t="e">
        <f>VLOOKUP(I2987,#REF!,6,0)</f>
        <v>#REF!</v>
      </c>
      <c r="M2987" s="30" t="e">
        <f t="shared" si="93"/>
        <v>#REF!</v>
      </c>
      <c r="N2987" s="11"/>
    </row>
    <row r="2988" spans="1:14" hidden="1">
      <c r="A2988" s="11">
        <v>3082</v>
      </c>
      <c r="K2988" s="13" t="e">
        <f>VLOOKUP(I2988,#REF!,2,0)</f>
        <v>#REF!</v>
      </c>
      <c r="L2988" s="17" t="e">
        <f>VLOOKUP(I2988,#REF!,6,0)</f>
        <v>#REF!</v>
      </c>
      <c r="M2988" s="30" t="e">
        <f t="shared" si="93"/>
        <v>#REF!</v>
      </c>
      <c r="N2988" s="11"/>
    </row>
    <row r="2989" spans="1:14" hidden="1">
      <c r="A2989" s="11">
        <v>3083</v>
      </c>
      <c r="K2989" s="13" t="e">
        <f>VLOOKUP(I2989,#REF!,2,0)</f>
        <v>#REF!</v>
      </c>
      <c r="L2989" s="17" t="e">
        <f>VLOOKUP(I2989,#REF!,6,0)</f>
        <v>#REF!</v>
      </c>
      <c r="M2989" s="30" t="e">
        <f t="shared" si="93"/>
        <v>#REF!</v>
      </c>
      <c r="N2989" s="11"/>
    </row>
    <row r="2990" spans="1:14" hidden="1">
      <c r="A2990" s="11">
        <v>3084</v>
      </c>
      <c r="K2990" s="13" t="e">
        <f>VLOOKUP(I2990,#REF!,2,0)</f>
        <v>#REF!</v>
      </c>
      <c r="L2990" s="17" t="e">
        <f>VLOOKUP(I2990,#REF!,6,0)</f>
        <v>#REF!</v>
      </c>
      <c r="M2990" s="30" t="e">
        <f t="shared" si="93"/>
        <v>#REF!</v>
      </c>
      <c r="N2990" s="11"/>
    </row>
    <row r="2991" spans="1:14" hidden="1">
      <c r="A2991" s="11">
        <v>3085</v>
      </c>
      <c r="K2991" s="13" t="e">
        <f>VLOOKUP(I2991,#REF!,2,0)</f>
        <v>#REF!</v>
      </c>
      <c r="L2991" s="17" t="e">
        <f>VLOOKUP(I2991,#REF!,6,0)</f>
        <v>#REF!</v>
      </c>
      <c r="M2991" s="30" t="e">
        <f t="shared" si="93"/>
        <v>#REF!</v>
      </c>
      <c r="N2991" s="11"/>
    </row>
    <row r="2992" spans="1:14" hidden="1">
      <c r="A2992" s="11">
        <v>3086</v>
      </c>
      <c r="K2992" s="13" t="e">
        <f>VLOOKUP(I2992,#REF!,2,0)</f>
        <v>#REF!</v>
      </c>
      <c r="L2992" s="17" t="e">
        <f>VLOOKUP(I2992,#REF!,6,0)</f>
        <v>#REF!</v>
      </c>
      <c r="M2992" s="30" t="e">
        <f t="shared" si="93"/>
        <v>#REF!</v>
      </c>
      <c r="N2992" s="11"/>
    </row>
    <row r="2993" spans="1:14" hidden="1">
      <c r="A2993" s="11">
        <v>3087</v>
      </c>
      <c r="K2993" s="13" t="e">
        <f>VLOOKUP(I2993,#REF!,2,0)</f>
        <v>#REF!</v>
      </c>
      <c r="L2993" s="17" t="e">
        <f>VLOOKUP(I2993,#REF!,6,0)</f>
        <v>#REF!</v>
      </c>
      <c r="M2993" s="30" t="e">
        <f t="shared" si="93"/>
        <v>#REF!</v>
      </c>
      <c r="N2993" s="11"/>
    </row>
    <row r="2994" spans="1:14" hidden="1">
      <c r="A2994" s="11">
        <v>3088</v>
      </c>
      <c r="K2994" s="13" t="e">
        <f>VLOOKUP(I2994,#REF!,2,0)</f>
        <v>#REF!</v>
      </c>
      <c r="L2994" s="17" t="e">
        <f>VLOOKUP(I2994,#REF!,6,0)</f>
        <v>#REF!</v>
      </c>
      <c r="M2994" s="30" t="e">
        <f t="shared" si="93"/>
        <v>#REF!</v>
      </c>
      <c r="N2994" s="11"/>
    </row>
    <row r="2995" spans="1:14" hidden="1">
      <c r="A2995" s="11">
        <v>3089</v>
      </c>
      <c r="K2995" s="13" t="e">
        <f>VLOOKUP(I2995,#REF!,2,0)</f>
        <v>#REF!</v>
      </c>
      <c r="L2995" s="17" t="e">
        <f>VLOOKUP(I2995,#REF!,6,0)</f>
        <v>#REF!</v>
      </c>
      <c r="M2995" s="30" t="e">
        <f t="shared" si="93"/>
        <v>#REF!</v>
      </c>
      <c r="N2995" s="11"/>
    </row>
    <row r="2996" spans="1:14" hidden="1">
      <c r="A2996" s="11">
        <v>3090</v>
      </c>
      <c r="K2996" s="13" t="e">
        <f>VLOOKUP(I2996,#REF!,2,0)</f>
        <v>#REF!</v>
      </c>
      <c r="L2996" s="17" t="e">
        <f>VLOOKUP(I2996,#REF!,6,0)</f>
        <v>#REF!</v>
      </c>
      <c r="M2996" s="30" t="e">
        <f t="shared" si="93"/>
        <v>#REF!</v>
      </c>
      <c r="N2996" s="11"/>
    </row>
    <row r="2997" spans="1:14" hidden="1">
      <c r="A2997" s="11">
        <v>3091</v>
      </c>
      <c r="K2997" s="13" t="e">
        <f>VLOOKUP(I2997,#REF!,2,0)</f>
        <v>#REF!</v>
      </c>
      <c r="L2997" s="17" t="e">
        <f>VLOOKUP(I2997,#REF!,6,0)</f>
        <v>#REF!</v>
      </c>
      <c r="M2997" s="30" t="e">
        <f t="shared" si="93"/>
        <v>#REF!</v>
      </c>
      <c r="N2997" s="11"/>
    </row>
    <row r="2998" spans="1:14" hidden="1">
      <c r="A2998" s="11">
        <v>3092</v>
      </c>
      <c r="K2998" s="13" t="e">
        <f>VLOOKUP(I2998,#REF!,2,0)</f>
        <v>#REF!</v>
      </c>
      <c r="L2998" s="17" t="e">
        <f>VLOOKUP(I2998,#REF!,6,0)</f>
        <v>#REF!</v>
      </c>
      <c r="M2998" s="30" t="e">
        <f t="shared" si="93"/>
        <v>#REF!</v>
      </c>
      <c r="N2998" s="11"/>
    </row>
    <row r="2999" spans="1:14" hidden="1">
      <c r="A2999" s="11">
        <v>3093</v>
      </c>
      <c r="K2999" s="13" t="e">
        <f>VLOOKUP(I2999,#REF!,2,0)</f>
        <v>#REF!</v>
      </c>
      <c r="L2999" s="17" t="e">
        <f>VLOOKUP(I2999,#REF!,6,0)</f>
        <v>#REF!</v>
      </c>
      <c r="M2999" s="30" t="e">
        <f t="shared" si="93"/>
        <v>#REF!</v>
      </c>
      <c r="N2999" s="11"/>
    </row>
    <row r="3000" spans="1:14" hidden="1">
      <c r="A3000" s="11">
        <v>3094</v>
      </c>
      <c r="K3000" s="13" t="e">
        <f>VLOOKUP(I3000,#REF!,2,0)</f>
        <v>#REF!</v>
      </c>
      <c r="L3000" s="17" t="e">
        <f>VLOOKUP(I3000,#REF!,6,0)</f>
        <v>#REF!</v>
      </c>
      <c r="M3000" s="30" t="e">
        <f t="shared" si="93"/>
        <v>#REF!</v>
      </c>
      <c r="N3000" s="11"/>
    </row>
    <row r="3001" spans="1:14" hidden="1">
      <c r="A3001" s="11">
        <v>3095</v>
      </c>
      <c r="K3001" s="13" t="e">
        <f>VLOOKUP(I3001,#REF!,2,0)</f>
        <v>#REF!</v>
      </c>
      <c r="L3001" s="17" t="e">
        <f>VLOOKUP(I3001,#REF!,6,0)</f>
        <v>#REF!</v>
      </c>
      <c r="M3001" s="30" t="e">
        <f t="shared" si="93"/>
        <v>#REF!</v>
      </c>
      <c r="N3001" s="11"/>
    </row>
    <row r="3002" spans="1:14" hidden="1">
      <c r="A3002" s="11">
        <v>3096</v>
      </c>
      <c r="K3002" s="13" t="e">
        <f>VLOOKUP(I3002,#REF!,2,0)</f>
        <v>#REF!</v>
      </c>
      <c r="L3002" s="17" t="e">
        <f>VLOOKUP(I3002,#REF!,6,0)</f>
        <v>#REF!</v>
      </c>
      <c r="M3002" s="30" t="e">
        <f t="shared" si="93"/>
        <v>#REF!</v>
      </c>
      <c r="N3002" s="11"/>
    </row>
    <row r="3003" spans="1:14" hidden="1">
      <c r="A3003" s="11">
        <v>3097</v>
      </c>
      <c r="K3003" s="13" t="e">
        <f>VLOOKUP(I3003,#REF!,2,0)</f>
        <v>#REF!</v>
      </c>
      <c r="L3003" s="17" t="e">
        <f>VLOOKUP(I3003,#REF!,6,0)</f>
        <v>#REF!</v>
      </c>
      <c r="M3003" s="30" t="e">
        <f t="shared" si="93"/>
        <v>#REF!</v>
      </c>
      <c r="N3003" s="11"/>
    </row>
    <row r="3004" spans="1:14" hidden="1">
      <c r="A3004" s="11">
        <v>3098</v>
      </c>
      <c r="K3004" s="13" t="e">
        <f>VLOOKUP(I3004,#REF!,2,0)</f>
        <v>#REF!</v>
      </c>
      <c r="L3004" s="17" t="e">
        <f>VLOOKUP(I3004,#REF!,6,0)</f>
        <v>#REF!</v>
      </c>
      <c r="M3004" s="30" t="e">
        <f t="shared" si="93"/>
        <v>#REF!</v>
      </c>
      <c r="N3004" s="11"/>
    </row>
    <row r="3005" spans="1:14" hidden="1">
      <c r="A3005" s="11">
        <v>3099</v>
      </c>
      <c r="K3005" s="13" t="e">
        <f>VLOOKUP(I3005,#REF!,2,0)</f>
        <v>#REF!</v>
      </c>
      <c r="L3005" s="17" t="e">
        <f>VLOOKUP(I3005,#REF!,6,0)</f>
        <v>#REF!</v>
      </c>
      <c r="M3005" s="30" t="e">
        <f t="shared" si="93"/>
        <v>#REF!</v>
      </c>
      <c r="N3005" s="11"/>
    </row>
    <row r="3006" spans="1:14" hidden="1">
      <c r="A3006" s="11">
        <v>3100</v>
      </c>
      <c r="K3006" s="13" t="e">
        <f>VLOOKUP(I3006,#REF!,2,0)</f>
        <v>#REF!</v>
      </c>
      <c r="L3006" s="17" t="e">
        <f>VLOOKUP(I3006,#REF!,6,0)</f>
        <v>#REF!</v>
      </c>
      <c r="M3006" s="30" t="e">
        <f t="shared" si="93"/>
        <v>#REF!</v>
      </c>
      <c r="N3006" s="11"/>
    </row>
    <row r="3007" spans="1:14" hidden="1">
      <c r="A3007" s="11">
        <v>3101</v>
      </c>
      <c r="K3007" s="13" t="e">
        <f>VLOOKUP(I3007,#REF!,2,0)</f>
        <v>#REF!</v>
      </c>
      <c r="L3007" s="17" t="e">
        <f>VLOOKUP(I3007,#REF!,6,0)</f>
        <v>#REF!</v>
      </c>
      <c r="M3007" s="30" t="e">
        <f t="shared" si="93"/>
        <v>#REF!</v>
      </c>
      <c r="N3007" s="11"/>
    </row>
    <row r="3008" spans="1:14" hidden="1">
      <c r="A3008" s="11">
        <v>3102</v>
      </c>
      <c r="K3008" s="13" t="e">
        <f>VLOOKUP(I3008,#REF!,2,0)</f>
        <v>#REF!</v>
      </c>
      <c r="L3008" s="17" t="e">
        <f>VLOOKUP(I3008,#REF!,6,0)</f>
        <v>#REF!</v>
      </c>
      <c r="M3008" s="30" t="e">
        <f t="shared" si="93"/>
        <v>#REF!</v>
      </c>
      <c r="N3008" s="11"/>
    </row>
    <row r="3009" spans="1:14" hidden="1">
      <c r="A3009" s="11">
        <v>3103</v>
      </c>
      <c r="K3009" s="13" t="e">
        <f>VLOOKUP(I3009,#REF!,2,0)</f>
        <v>#REF!</v>
      </c>
      <c r="L3009" s="17" t="e">
        <f>VLOOKUP(I3009,#REF!,6,0)</f>
        <v>#REF!</v>
      </c>
      <c r="M3009" s="30" t="e">
        <f t="shared" si="93"/>
        <v>#REF!</v>
      </c>
      <c r="N3009" s="11"/>
    </row>
    <row r="3010" spans="1:14" hidden="1">
      <c r="A3010" s="11">
        <v>3104</v>
      </c>
      <c r="K3010" s="13" t="e">
        <f>VLOOKUP(I3010,#REF!,2,0)</f>
        <v>#REF!</v>
      </c>
      <c r="L3010" s="17" t="e">
        <f>VLOOKUP(I3010,#REF!,6,0)</f>
        <v>#REF!</v>
      </c>
      <c r="M3010" s="30" t="e">
        <f t="shared" si="93"/>
        <v>#REF!</v>
      </c>
      <c r="N3010" s="11"/>
    </row>
    <row r="3011" spans="1:14" hidden="1">
      <c r="A3011" s="11">
        <v>3105</v>
      </c>
      <c r="K3011" s="13" t="e">
        <f>VLOOKUP(I3011,#REF!,2,0)</f>
        <v>#REF!</v>
      </c>
      <c r="L3011" s="17" t="e">
        <f>VLOOKUP(I3011,#REF!,6,0)</f>
        <v>#REF!</v>
      </c>
      <c r="M3011" s="30" t="e">
        <f t="shared" si="93"/>
        <v>#REF!</v>
      </c>
      <c r="N3011" s="11"/>
    </row>
    <row r="3012" spans="1:14" hidden="1">
      <c r="A3012" s="11">
        <v>3106</v>
      </c>
      <c r="K3012" s="13" t="e">
        <f>VLOOKUP(I3012,#REF!,2,0)</f>
        <v>#REF!</v>
      </c>
      <c r="L3012" s="17" t="e">
        <f>VLOOKUP(I3012,#REF!,6,0)</f>
        <v>#REF!</v>
      </c>
      <c r="M3012" s="30" t="e">
        <f t="shared" si="93"/>
        <v>#REF!</v>
      </c>
      <c r="N3012" s="11"/>
    </row>
    <row r="3013" spans="1:14" hidden="1">
      <c r="A3013" s="11">
        <v>3107</v>
      </c>
      <c r="K3013" s="13" t="e">
        <f>VLOOKUP(I3013,#REF!,2,0)</f>
        <v>#REF!</v>
      </c>
      <c r="L3013" s="17" t="e">
        <f>VLOOKUP(I3013,#REF!,6,0)</f>
        <v>#REF!</v>
      </c>
      <c r="M3013" s="30" t="e">
        <f t="shared" si="93"/>
        <v>#REF!</v>
      </c>
      <c r="N3013" s="11"/>
    </row>
    <row r="3014" spans="1:14" hidden="1">
      <c r="A3014" s="11">
        <v>3108</v>
      </c>
      <c r="K3014" s="13" t="e">
        <f>VLOOKUP(I3014,#REF!,2,0)</f>
        <v>#REF!</v>
      </c>
      <c r="L3014" s="17" t="e">
        <f>VLOOKUP(I3014,#REF!,6,0)</f>
        <v>#REF!</v>
      </c>
      <c r="M3014" s="30" t="e">
        <f t="shared" si="93"/>
        <v>#REF!</v>
      </c>
      <c r="N3014" s="11"/>
    </row>
    <row r="3015" spans="1:14" hidden="1">
      <c r="A3015" s="11">
        <v>3109</v>
      </c>
      <c r="K3015" s="13" t="e">
        <f>VLOOKUP(I3015,#REF!,2,0)</f>
        <v>#REF!</v>
      </c>
      <c r="L3015" s="17" t="e">
        <f>VLOOKUP(I3015,#REF!,6,0)</f>
        <v>#REF!</v>
      </c>
      <c r="M3015" s="30" t="e">
        <f t="shared" si="93"/>
        <v>#REF!</v>
      </c>
      <c r="N3015" s="11"/>
    </row>
    <row r="3016" spans="1:14" hidden="1">
      <c r="A3016" s="11">
        <v>3110</v>
      </c>
      <c r="K3016" s="13" t="e">
        <f>VLOOKUP(I3016,#REF!,2,0)</f>
        <v>#REF!</v>
      </c>
      <c r="L3016" s="17" t="e">
        <f>VLOOKUP(I3016,#REF!,6,0)</f>
        <v>#REF!</v>
      </c>
      <c r="M3016" s="30" t="e">
        <f t="shared" si="93"/>
        <v>#REF!</v>
      </c>
      <c r="N3016" s="11"/>
    </row>
    <row r="3017" spans="1:14" hidden="1">
      <c r="A3017" s="11">
        <v>3111</v>
      </c>
      <c r="K3017" s="13" t="e">
        <f>VLOOKUP(I3017,#REF!,2,0)</f>
        <v>#REF!</v>
      </c>
      <c r="L3017" s="17" t="e">
        <f>VLOOKUP(I3017,#REF!,6,0)</f>
        <v>#REF!</v>
      </c>
      <c r="M3017" s="30" t="e">
        <f t="shared" si="93"/>
        <v>#REF!</v>
      </c>
      <c r="N3017" s="11"/>
    </row>
    <row r="3018" spans="1:14" hidden="1">
      <c r="A3018" s="11">
        <v>3112</v>
      </c>
      <c r="K3018" s="13" t="e">
        <f>VLOOKUP(I3018,#REF!,2,0)</f>
        <v>#REF!</v>
      </c>
      <c r="L3018" s="17" t="e">
        <f>VLOOKUP(I3018,#REF!,6,0)</f>
        <v>#REF!</v>
      </c>
      <c r="M3018" s="30" t="e">
        <f t="shared" si="93"/>
        <v>#REF!</v>
      </c>
      <c r="N3018" s="11"/>
    </row>
    <row r="3019" spans="1:14" hidden="1">
      <c r="A3019" s="11">
        <v>3113</v>
      </c>
      <c r="K3019" s="13" t="e">
        <f>VLOOKUP(I3019,#REF!,2,0)</f>
        <v>#REF!</v>
      </c>
      <c r="L3019" s="17" t="e">
        <f>VLOOKUP(I3019,#REF!,6,0)</f>
        <v>#REF!</v>
      </c>
      <c r="M3019" s="30" t="e">
        <f t="shared" si="93"/>
        <v>#REF!</v>
      </c>
      <c r="N3019" s="11"/>
    </row>
    <row r="3020" spans="1:14" hidden="1">
      <c r="A3020" s="11">
        <v>3114</v>
      </c>
      <c r="K3020" s="13" t="e">
        <f>VLOOKUP(I3020,#REF!,2,0)</f>
        <v>#REF!</v>
      </c>
      <c r="L3020" s="17" t="e">
        <f>VLOOKUP(I3020,#REF!,6,0)</f>
        <v>#REF!</v>
      </c>
      <c r="M3020" s="30" t="e">
        <f t="shared" si="93"/>
        <v>#REF!</v>
      </c>
      <c r="N3020" s="11"/>
    </row>
    <row r="3021" spans="1:14" hidden="1">
      <c r="A3021" s="11">
        <v>3115</v>
      </c>
      <c r="K3021" s="13" t="e">
        <f>VLOOKUP(I3021,#REF!,2,0)</f>
        <v>#REF!</v>
      </c>
      <c r="L3021" s="17" t="e">
        <f>VLOOKUP(I3021,#REF!,6,0)</f>
        <v>#REF!</v>
      </c>
      <c r="M3021" s="30" t="e">
        <f t="shared" si="93"/>
        <v>#REF!</v>
      </c>
      <c r="N3021" s="11"/>
    </row>
    <row r="3022" spans="1:14" hidden="1">
      <c r="A3022" s="11">
        <v>3116</v>
      </c>
      <c r="K3022" s="13" t="e">
        <f>VLOOKUP(I3022,#REF!,2,0)</f>
        <v>#REF!</v>
      </c>
      <c r="L3022" s="17" t="e">
        <f>VLOOKUP(I3022,#REF!,6,0)</f>
        <v>#REF!</v>
      </c>
      <c r="M3022" s="30" t="e">
        <f t="shared" si="93"/>
        <v>#REF!</v>
      </c>
      <c r="N3022" s="11"/>
    </row>
    <row r="3023" spans="1:14" hidden="1">
      <c r="A3023" s="11">
        <v>3117</v>
      </c>
      <c r="K3023" s="13" t="e">
        <f>VLOOKUP(I3023,#REF!,2,0)</f>
        <v>#REF!</v>
      </c>
      <c r="L3023" s="17" t="e">
        <f>VLOOKUP(I3023,#REF!,6,0)</f>
        <v>#REF!</v>
      </c>
      <c r="M3023" s="30" t="e">
        <f t="shared" si="93"/>
        <v>#REF!</v>
      </c>
      <c r="N3023" s="11"/>
    </row>
    <row r="3024" spans="1:14" hidden="1">
      <c r="A3024" s="11">
        <v>3118</v>
      </c>
      <c r="K3024" s="13" t="e">
        <f>VLOOKUP(I3024,#REF!,2,0)</f>
        <v>#REF!</v>
      </c>
      <c r="L3024" s="17" t="e">
        <f>VLOOKUP(I3024,#REF!,6,0)</f>
        <v>#REF!</v>
      </c>
      <c r="M3024" s="30" t="e">
        <f t="shared" si="93"/>
        <v>#REF!</v>
      </c>
      <c r="N3024" s="11"/>
    </row>
    <row r="3025" spans="1:14" hidden="1">
      <c r="A3025" s="11">
        <v>3119</v>
      </c>
      <c r="K3025" s="13" t="e">
        <f>VLOOKUP(I3025,#REF!,2,0)</f>
        <v>#REF!</v>
      </c>
      <c r="L3025" s="17" t="e">
        <f>VLOOKUP(I3025,#REF!,6,0)</f>
        <v>#REF!</v>
      </c>
      <c r="M3025" s="30" t="e">
        <f t="shared" si="93"/>
        <v>#REF!</v>
      </c>
      <c r="N3025" s="11"/>
    </row>
    <row r="3026" spans="1:14" hidden="1">
      <c r="A3026" s="11">
        <v>3120</v>
      </c>
      <c r="K3026" s="13" t="e">
        <f>VLOOKUP(I3026,#REF!,2,0)</f>
        <v>#REF!</v>
      </c>
      <c r="L3026" s="17" t="e">
        <f>VLOOKUP(I3026,#REF!,6,0)</f>
        <v>#REF!</v>
      </c>
      <c r="M3026" s="30" t="e">
        <f t="shared" si="93"/>
        <v>#REF!</v>
      </c>
      <c r="N3026" s="11"/>
    </row>
    <row r="3027" spans="1:14" hidden="1">
      <c r="A3027" s="11">
        <v>3121</v>
      </c>
      <c r="K3027" s="13" t="e">
        <f>VLOOKUP(I3027,#REF!,2,0)</f>
        <v>#REF!</v>
      </c>
      <c r="L3027" s="17" t="e">
        <f>VLOOKUP(I3027,#REF!,6,0)</f>
        <v>#REF!</v>
      </c>
      <c r="M3027" s="30" t="e">
        <f t="shared" ref="M3027:M3088" si="94">J3027*L3027</f>
        <v>#REF!</v>
      </c>
      <c r="N3027" s="11"/>
    </row>
    <row r="3028" spans="1:14" hidden="1">
      <c r="A3028" s="11">
        <v>3122</v>
      </c>
      <c r="K3028" s="13" t="e">
        <f>VLOOKUP(I3028,#REF!,2,0)</f>
        <v>#REF!</v>
      </c>
      <c r="L3028" s="17" t="e">
        <f>VLOOKUP(I3028,#REF!,6,0)</f>
        <v>#REF!</v>
      </c>
      <c r="M3028" s="30" t="e">
        <f t="shared" si="94"/>
        <v>#REF!</v>
      </c>
      <c r="N3028" s="11"/>
    </row>
    <row r="3029" spans="1:14" hidden="1">
      <c r="A3029" s="11">
        <v>3123</v>
      </c>
      <c r="K3029" s="13" t="e">
        <f>VLOOKUP(I3029,#REF!,2,0)</f>
        <v>#REF!</v>
      </c>
      <c r="L3029" s="17" t="e">
        <f>VLOOKUP(I3029,#REF!,6,0)</f>
        <v>#REF!</v>
      </c>
      <c r="M3029" s="30" t="e">
        <f t="shared" si="94"/>
        <v>#REF!</v>
      </c>
      <c r="N3029" s="11"/>
    </row>
    <row r="3030" spans="1:14" hidden="1">
      <c r="A3030" s="11">
        <v>3124</v>
      </c>
      <c r="K3030" s="13" t="e">
        <f>VLOOKUP(I3030,#REF!,2,0)</f>
        <v>#REF!</v>
      </c>
      <c r="L3030" s="17" t="e">
        <f>VLOOKUP(I3030,#REF!,6,0)</f>
        <v>#REF!</v>
      </c>
      <c r="M3030" s="30" t="e">
        <f t="shared" si="94"/>
        <v>#REF!</v>
      </c>
      <c r="N3030" s="11"/>
    </row>
    <row r="3031" spans="1:14" hidden="1">
      <c r="A3031" s="11">
        <v>3125</v>
      </c>
      <c r="K3031" s="13" t="e">
        <f>VLOOKUP(I3031,#REF!,2,0)</f>
        <v>#REF!</v>
      </c>
      <c r="L3031" s="17" t="e">
        <f>VLOOKUP(I3031,#REF!,6,0)</f>
        <v>#REF!</v>
      </c>
      <c r="M3031" s="30" t="e">
        <f t="shared" si="94"/>
        <v>#REF!</v>
      </c>
      <c r="N3031" s="11"/>
    </row>
    <row r="3032" spans="1:14" hidden="1">
      <c r="A3032" s="11">
        <v>3126</v>
      </c>
      <c r="K3032" s="13" t="e">
        <f>VLOOKUP(I3032,#REF!,2,0)</f>
        <v>#REF!</v>
      </c>
      <c r="L3032" s="17" t="e">
        <f>VLOOKUP(I3032,#REF!,6,0)</f>
        <v>#REF!</v>
      </c>
      <c r="M3032" s="30" t="e">
        <f t="shared" si="94"/>
        <v>#REF!</v>
      </c>
      <c r="N3032" s="11"/>
    </row>
    <row r="3033" spans="1:14" hidden="1">
      <c r="A3033" s="11">
        <v>3127</v>
      </c>
      <c r="K3033" s="13" t="e">
        <f>VLOOKUP(I3033,#REF!,2,0)</f>
        <v>#REF!</v>
      </c>
      <c r="L3033" s="17" t="e">
        <f>VLOOKUP(I3033,#REF!,6,0)</f>
        <v>#REF!</v>
      </c>
      <c r="M3033" s="30" t="e">
        <f t="shared" si="94"/>
        <v>#REF!</v>
      </c>
      <c r="N3033" s="11"/>
    </row>
    <row r="3034" spans="1:14" hidden="1">
      <c r="A3034" s="11">
        <v>3128</v>
      </c>
      <c r="K3034" s="13" t="e">
        <f>VLOOKUP(I3034,#REF!,2,0)</f>
        <v>#REF!</v>
      </c>
      <c r="L3034" s="17" t="e">
        <f>VLOOKUP(I3034,#REF!,6,0)</f>
        <v>#REF!</v>
      </c>
      <c r="M3034" s="30" t="e">
        <f t="shared" si="94"/>
        <v>#REF!</v>
      </c>
      <c r="N3034" s="11"/>
    </row>
    <row r="3035" spans="1:14" hidden="1">
      <c r="A3035" s="11">
        <v>3129</v>
      </c>
      <c r="K3035" s="13" t="e">
        <f>VLOOKUP(I3035,#REF!,2,0)</f>
        <v>#REF!</v>
      </c>
      <c r="L3035" s="17" t="e">
        <f>VLOOKUP(I3035,#REF!,6,0)</f>
        <v>#REF!</v>
      </c>
      <c r="M3035" s="30" t="e">
        <f t="shared" si="94"/>
        <v>#REF!</v>
      </c>
      <c r="N3035" s="11"/>
    </row>
    <row r="3036" spans="1:14" hidden="1">
      <c r="A3036" s="11">
        <v>3130</v>
      </c>
      <c r="K3036" s="13" t="e">
        <f>VLOOKUP(I3036,#REF!,2,0)</f>
        <v>#REF!</v>
      </c>
      <c r="L3036" s="17" t="e">
        <f>VLOOKUP(I3036,#REF!,6,0)</f>
        <v>#REF!</v>
      </c>
      <c r="M3036" s="30" t="e">
        <f t="shared" si="94"/>
        <v>#REF!</v>
      </c>
      <c r="N3036" s="11"/>
    </row>
    <row r="3037" spans="1:14" hidden="1">
      <c r="A3037" s="11">
        <v>3131</v>
      </c>
      <c r="K3037" s="13" t="e">
        <f>VLOOKUP(I3037,#REF!,2,0)</f>
        <v>#REF!</v>
      </c>
      <c r="L3037" s="17" t="e">
        <f>VLOOKUP(I3037,#REF!,6,0)</f>
        <v>#REF!</v>
      </c>
      <c r="M3037" s="30" t="e">
        <f t="shared" si="94"/>
        <v>#REF!</v>
      </c>
      <c r="N3037" s="11"/>
    </row>
    <row r="3038" spans="1:14" hidden="1">
      <c r="A3038" s="11">
        <v>3132</v>
      </c>
      <c r="K3038" s="13" t="e">
        <f>VLOOKUP(I3038,#REF!,2,0)</f>
        <v>#REF!</v>
      </c>
      <c r="L3038" s="17" t="e">
        <f>VLOOKUP(I3038,#REF!,6,0)</f>
        <v>#REF!</v>
      </c>
      <c r="M3038" s="30" t="e">
        <f t="shared" si="94"/>
        <v>#REF!</v>
      </c>
      <c r="N3038" s="11"/>
    </row>
    <row r="3039" spans="1:14" hidden="1">
      <c r="A3039" s="11">
        <v>3133</v>
      </c>
      <c r="K3039" s="13" t="e">
        <f>VLOOKUP(I3039,#REF!,2,0)</f>
        <v>#REF!</v>
      </c>
      <c r="L3039" s="17" t="e">
        <f>VLOOKUP(I3039,#REF!,6,0)</f>
        <v>#REF!</v>
      </c>
      <c r="M3039" s="30" t="e">
        <f t="shared" si="94"/>
        <v>#REF!</v>
      </c>
      <c r="N3039" s="11"/>
    </row>
    <row r="3040" spans="1:14" hidden="1">
      <c r="A3040" s="11">
        <v>3134</v>
      </c>
      <c r="K3040" s="13" t="e">
        <f>VLOOKUP(I3040,#REF!,2,0)</f>
        <v>#REF!</v>
      </c>
      <c r="L3040" s="17" t="e">
        <f>VLOOKUP(I3040,#REF!,6,0)</f>
        <v>#REF!</v>
      </c>
      <c r="M3040" s="30" t="e">
        <f t="shared" si="94"/>
        <v>#REF!</v>
      </c>
      <c r="N3040" s="11"/>
    </row>
    <row r="3041" spans="1:14" hidden="1">
      <c r="A3041" s="11">
        <v>3135</v>
      </c>
      <c r="K3041" s="13" t="e">
        <f>VLOOKUP(I3041,#REF!,2,0)</f>
        <v>#REF!</v>
      </c>
      <c r="L3041" s="17" t="e">
        <f>VLOOKUP(I3041,#REF!,6,0)</f>
        <v>#REF!</v>
      </c>
      <c r="M3041" s="30" t="e">
        <f t="shared" si="94"/>
        <v>#REF!</v>
      </c>
      <c r="N3041" s="11"/>
    </row>
    <row r="3042" spans="1:14" hidden="1">
      <c r="A3042" s="11">
        <v>3136</v>
      </c>
      <c r="K3042" s="13" t="e">
        <f>VLOOKUP(I3042,#REF!,2,0)</f>
        <v>#REF!</v>
      </c>
      <c r="L3042" s="17" t="e">
        <f>VLOOKUP(I3042,#REF!,6,0)</f>
        <v>#REF!</v>
      </c>
      <c r="M3042" s="30" t="e">
        <f t="shared" si="94"/>
        <v>#REF!</v>
      </c>
      <c r="N3042" s="11"/>
    </row>
    <row r="3043" spans="1:14" hidden="1">
      <c r="A3043" s="11">
        <v>3137</v>
      </c>
      <c r="K3043" s="13" t="e">
        <f>VLOOKUP(I3043,#REF!,2,0)</f>
        <v>#REF!</v>
      </c>
      <c r="L3043" s="17" t="e">
        <f>VLOOKUP(I3043,#REF!,6,0)</f>
        <v>#REF!</v>
      </c>
      <c r="M3043" s="30" t="e">
        <f t="shared" si="94"/>
        <v>#REF!</v>
      </c>
      <c r="N3043" s="11"/>
    </row>
    <row r="3044" spans="1:14" hidden="1">
      <c r="A3044" s="11">
        <v>3138</v>
      </c>
      <c r="K3044" s="13" t="e">
        <f>VLOOKUP(I3044,#REF!,2,0)</f>
        <v>#REF!</v>
      </c>
      <c r="L3044" s="17" t="e">
        <f>VLOOKUP(I3044,#REF!,6,0)</f>
        <v>#REF!</v>
      </c>
      <c r="M3044" s="30" t="e">
        <f t="shared" si="94"/>
        <v>#REF!</v>
      </c>
      <c r="N3044" s="11"/>
    </row>
    <row r="3045" spans="1:14" hidden="1">
      <c r="A3045" s="11">
        <v>3139</v>
      </c>
      <c r="K3045" s="13" t="e">
        <f>VLOOKUP(I3045,#REF!,2,0)</f>
        <v>#REF!</v>
      </c>
      <c r="L3045" s="17" t="e">
        <f>VLOOKUP(I3045,#REF!,6,0)</f>
        <v>#REF!</v>
      </c>
      <c r="M3045" s="30" t="e">
        <f t="shared" si="94"/>
        <v>#REF!</v>
      </c>
      <c r="N3045" s="11"/>
    </row>
    <row r="3046" spans="1:14" hidden="1">
      <c r="A3046" s="11">
        <v>3140</v>
      </c>
      <c r="K3046" s="13" t="e">
        <f>VLOOKUP(I3046,#REF!,2,0)</f>
        <v>#REF!</v>
      </c>
      <c r="L3046" s="17" t="e">
        <f>VLOOKUP(I3046,#REF!,6,0)</f>
        <v>#REF!</v>
      </c>
      <c r="M3046" s="30" t="e">
        <f t="shared" si="94"/>
        <v>#REF!</v>
      </c>
      <c r="N3046" s="11"/>
    </row>
    <row r="3047" spans="1:14" hidden="1">
      <c r="A3047" s="11">
        <v>3141</v>
      </c>
      <c r="K3047" s="13" t="e">
        <f>VLOOKUP(I3047,#REF!,2,0)</f>
        <v>#REF!</v>
      </c>
      <c r="L3047" s="17" t="e">
        <f>VLOOKUP(I3047,#REF!,6,0)</f>
        <v>#REF!</v>
      </c>
      <c r="M3047" s="30" t="e">
        <f t="shared" si="94"/>
        <v>#REF!</v>
      </c>
      <c r="N3047" s="11"/>
    </row>
    <row r="3048" spans="1:14" hidden="1">
      <c r="A3048" s="11">
        <v>3142</v>
      </c>
      <c r="K3048" s="13" t="e">
        <f>VLOOKUP(I3048,#REF!,2,0)</f>
        <v>#REF!</v>
      </c>
      <c r="L3048" s="17" t="e">
        <f>VLOOKUP(I3048,#REF!,6,0)</f>
        <v>#REF!</v>
      </c>
      <c r="M3048" s="30" t="e">
        <f t="shared" si="94"/>
        <v>#REF!</v>
      </c>
      <c r="N3048" s="11"/>
    </row>
    <row r="3049" spans="1:14" hidden="1">
      <c r="A3049" s="11">
        <v>3143</v>
      </c>
      <c r="K3049" s="13" t="e">
        <f>VLOOKUP(I3049,#REF!,2,0)</f>
        <v>#REF!</v>
      </c>
      <c r="L3049" s="17" t="e">
        <f>VLOOKUP(I3049,#REF!,6,0)</f>
        <v>#REF!</v>
      </c>
      <c r="M3049" s="30" t="e">
        <f t="shared" si="94"/>
        <v>#REF!</v>
      </c>
      <c r="N3049" s="11"/>
    </row>
    <row r="3050" spans="1:14" hidden="1">
      <c r="A3050" s="11">
        <v>3144</v>
      </c>
      <c r="K3050" s="13" t="e">
        <f>VLOOKUP(I3050,#REF!,2,0)</f>
        <v>#REF!</v>
      </c>
      <c r="L3050" s="17" t="e">
        <f>VLOOKUP(I3050,#REF!,6,0)</f>
        <v>#REF!</v>
      </c>
      <c r="M3050" s="30" t="e">
        <f t="shared" si="94"/>
        <v>#REF!</v>
      </c>
      <c r="N3050" s="11"/>
    </row>
    <row r="3051" spans="1:14" hidden="1">
      <c r="A3051" s="11">
        <v>3145</v>
      </c>
      <c r="K3051" s="13" t="e">
        <f>VLOOKUP(I3051,#REF!,2,0)</f>
        <v>#REF!</v>
      </c>
      <c r="L3051" s="17" t="e">
        <f>VLOOKUP(I3051,#REF!,6,0)</f>
        <v>#REF!</v>
      </c>
      <c r="M3051" s="30" t="e">
        <f t="shared" si="94"/>
        <v>#REF!</v>
      </c>
      <c r="N3051" s="11"/>
    </row>
    <row r="3052" spans="1:14" hidden="1">
      <c r="A3052" s="11">
        <v>3146</v>
      </c>
      <c r="K3052" s="13" t="e">
        <f>VLOOKUP(I3052,#REF!,2,0)</f>
        <v>#REF!</v>
      </c>
      <c r="L3052" s="17" t="e">
        <f>VLOOKUP(I3052,#REF!,6,0)</f>
        <v>#REF!</v>
      </c>
      <c r="M3052" s="30" t="e">
        <f t="shared" si="94"/>
        <v>#REF!</v>
      </c>
      <c r="N3052" s="11"/>
    </row>
    <row r="3053" spans="1:14" hidden="1">
      <c r="A3053" s="11">
        <v>3147</v>
      </c>
      <c r="K3053" s="13" t="e">
        <f>VLOOKUP(I3053,#REF!,2,0)</f>
        <v>#REF!</v>
      </c>
      <c r="L3053" s="17" t="e">
        <f>VLOOKUP(I3053,#REF!,6,0)</f>
        <v>#REF!</v>
      </c>
      <c r="M3053" s="30" t="e">
        <f t="shared" si="94"/>
        <v>#REF!</v>
      </c>
      <c r="N3053" s="11"/>
    </row>
    <row r="3054" spans="1:14" hidden="1">
      <c r="A3054" s="11">
        <v>3148</v>
      </c>
      <c r="K3054" s="13" t="e">
        <f>VLOOKUP(I3054,#REF!,2,0)</f>
        <v>#REF!</v>
      </c>
      <c r="L3054" s="17" t="e">
        <f>VLOOKUP(I3054,#REF!,6,0)</f>
        <v>#REF!</v>
      </c>
      <c r="M3054" s="30" t="e">
        <f t="shared" si="94"/>
        <v>#REF!</v>
      </c>
      <c r="N3054" s="11"/>
    </row>
    <row r="3055" spans="1:14" hidden="1">
      <c r="A3055" s="11">
        <v>3149</v>
      </c>
      <c r="K3055" s="13" t="e">
        <f>VLOOKUP(I3055,#REF!,2,0)</f>
        <v>#REF!</v>
      </c>
      <c r="L3055" s="17" t="e">
        <f>VLOOKUP(I3055,#REF!,6,0)</f>
        <v>#REF!</v>
      </c>
      <c r="M3055" s="30" t="e">
        <f t="shared" si="94"/>
        <v>#REF!</v>
      </c>
      <c r="N3055" s="11"/>
    </row>
    <row r="3056" spans="1:14" hidden="1">
      <c r="A3056" s="11">
        <v>3150</v>
      </c>
      <c r="K3056" s="13" t="e">
        <f>VLOOKUP(I3056,#REF!,2,0)</f>
        <v>#REF!</v>
      </c>
      <c r="L3056" s="17" t="e">
        <f>VLOOKUP(I3056,#REF!,6,0)</f>
        <v>#REF!</v>
      </c>
      <c r="M3056" s="30" t="e">
        <f t="shared" si="94"/>
        <v>#REF!</v>
      </c>
      <c r="N3056" s="11"/>
    </row>
    <row r="3057" spans="1:16" hidden="1">
      <c r="A3057" s="11">
        <v>3151</v>
      </c>
      <c r="K3057" s="13" t="e">
        <f>VLOOKUP(I3057,#REF!,2,0)</f>
        <v>#REF!</v>
      </c>
      <c r="L3057" s="17" t="e">
        <f>VLOOKUP(I3057,#REF!,6,0)</f>
        <v>#REF!</v>
      </c>
      <c r="M3057" s="30" t="e">
        <f t="shared" si="94"/>
        <v>#REF!</v>
      </c>
      <c r="N3057" s="11"/>
    </row>
    <row r="3058" spans="1:16" hidden="1">
      <c r="A3058" s="11">
        <v>3152</v>
      </c>
      <c r="K3058" s="13" t="e">
        <f>VLOOKUP(I3058,#REF!,2,0)</f>
        <v>#REF!</v>
      </c>
      <c r="L3058" s="17" t="e">
        <f>VLOOKUP(I3058,#REF!,6,0)</f>
        <v>#REF!</v>
      </c>
      <c r="M3058" s="30" t="e">
        <f t="shared" si="94"/>
        <v>#REF!</v>
      </c>
      <c r="N3058" s="11"/>
    </row>
    <row r="3059" spans="1:16" hidden="1">
      <c r="A3059" s="11">
        <v>3153</v>
      </c>
      <c r="K3059" s="13" t="e">
        <f>VLOOKUP(I3059,#REF!,2,0)</f>
        <v>#REF!</v>
      </c>
      <c r="L3059" s="17" t="e">
        <f>VLOOKUP(I3059,#REF!,6,0)</f>
        <v>#REF!</v>
      </c>
      <c r="M3059" s="30" t="e">
        <f t="shared" si="94"/>
        <v>#REF!</v>
      </c>
      <c r="N3059" s="11"/>
    </row>
    <row r="3060" spans="1:16" hidden="1">
      <c r="A3060" s="11">
        <v>3154</v>
      </c>
      <c r="K3060" s="13" t="e">
        <f>VLOOKUP(I3060,#REF!,2,0)</f>
        <v>#REF!</v>
      </c>
      <c r="L3060" s="17" t="e">
        <f>VLOOKUP(I3060,#REF!,6,0)</f>
        <v>#REF!</v>
      </c>
      <c r="M3060" s="30" t="e">
        <f t="shared" si="94"/>
        <v>#REF!</v>
      </c>
      <c r="N3060" s="11"/>
    </row>
    <row r="3061" spans="1:16" s="178" customFormat="1" hidden="1">
      <c r="A3061" s="172">
        <v>3155</v>
      </c>
      <c r="B3061" s="173"/>
      <c r="C3061" s="175"/>
      <c r="D3061" s="194"/>
      <c r="E3061" s="15"/>
      <c r="F3061" s="19"/>
      <c r="G3061" s="19"/>
      <c r="H3061" s="11"/>
      <c r="I3061" s="172"/>
      <c r="J3061" s="172"/>
      <c r="K3061" s="174" t="e">
        <f>VLOOKUP(I3061,#REF!,2,0)</f>
        <v>#REF!</v>
      </c>
      <c r="L3061" s="176" t="e">
        <f>VLOOKUP(I3061,#REF!,6,0)</f>
        <v>#REF!</v>
      </c>
      <c r="M3061" s="195" t="e">
        <f t="shared" si="94"/>
        <v>#REF!</v>
      </c>
      <c r="N3061" s="172"/>
      <c r="P3061" s="197"/>
    </row>
    <row r="3062" spans="1:16" s="178" customFormat="1" hidden="1">
      <c r="A3062" s="172">
        <v>3156</v>
      </c>
      <c r="B3062" s="173"/>
      <c r="C3062" s="175"/>
      <c r="D3062" s="194"/>
      <c r="E3062" s="15"/>
      <c r="F3062" s="19"/>
      <c r="G3062" s="19"/>
      <c r="H3062" s="11"/>
      <c r="I3062" s="172"/>
      <c r="J3062" s="172"/>
      <c r="K3062" s="174" t="e">
        <f>VLOOKUP(I3062,#REF!,2,0)</f>
        <v>#REF!</v>
      </c>
      <c r="L3062" s="176" t="e">
        <f>VLOOKUP(I3062,#REF!,6,0)</f>
        <v>#REF!</v>
      </c>
      <c r="M3062" s="195" t="e">
        <f t="shared" si="94"/>
        <v>#REF!</v>
      </c>
      <c r="N3062" s="172"/>
      <c r="P3062" s="197"/>
    </row>
    <row r="3063" spans="1:16" hidden="1">
      <c r="A3063" s="11">
        <v>3157</v>
      </c>
      <c r="K3063" s="13" t="e">
        <f>VLOOKUP(I3063,#REF!,2,0)</f>
        <v>#REF!</v>
      </c>
      <c r="L3063" s="17" t="e">
        <f>VLOOKUP(I3063,#REF!,6,0)</f>
        <v>#REF!</v>
      </c>
      <c r="M3063" s="30" t="e">
        <f t="shared" si="94"/>
        <v>#REF!</v>
      </c>
      <c r="N3063" s="11"/>
    </row>
    <row r="3064" spans="1:16" hidden="1">
      <c r="A3064" s="11">
        <v>3158</v>
      </c>
      <c r="K3064" s="13" t="e">
        <f>VLOOKUP(I3064,#REF!,2,0)</f>
        <v>#REF!</v>
      </c>
      <c r="L3064" s="17" t="e">
        <f>VLOOKUP(I3064,#REF!,6,0)</f>
        <v>#REF!</v>
      </c>
      <c r="M3064" s="30" t="e">
        <f t="shared" si="94"/>
        <v>#REF!</v>
      </c>
      <c r="N3064" s="11"/>
    </row>
    <row r="3065" spans="1:16" hidden="1">
      <c r="A3065" s="11">
        <v>3159</v>
      </c>
      <c r="K3065" s="13" t="e">
        <f>VLOOKUP(I3065,#REF!,2,0)</f>
        <v>#REF!</v>
      </c>
      <c r="L3065" s="17" t="e">
        <f>VLOOKUP(I3065,#REF!,6,0)</f>
        <v>#REF!</v>
      </c>
      <c r="M3065" s="30" t="e">
        <f t="shared" si="94"/>
        <v>#REF!</v>
      </c>
      <c r="N3065" s="11"/>
    </row>
    <row r="3066" spans="1:16" hidden="1">
      <c r="A3066" s="11">
        <v>3160</v>
      </c>
      <c r="K3066" s="13" t="e">
        <f>VLOOKUP(I3066,#REF!,2,0)</f>
        <v>#REF!</v>
      </c>
      <c r="L3066" s="17" t="e">
        <f>VLOOKUP(I3066,#REF!,6,0)</f>
        <v>#REF!</v>
      </c>
      <c r="M3066" s="30" t="e">
        <f t="shared" si="94"/>
        <v>#REF!</v>
      </c>
      <c r="N3066" s="11"/>
    </row>
    <row r="3067" spans="1:16" hidden="1">
      <c r="A3067" s="11">
        <v>3161</v>
      </c>
      <c r="K3067" s="13" t="e">
        <f>VLOOKUP(I3067,#REF!,2,0)</f>
        <v>#REF!</v>
      </c>
      <c r="L3067" s="17" t="e">
        <f>VLOOKUP(I3067,#REF!,6,0)</f>
        <v>#REF!</v>
      </c>
      <c r="M3067" s="30" t="e">
        <f t="shared" si="94"/>
        <v>#REF!</v>
      </c>
      <c r="N3067" s="11"/>
    </row>
    <row r="3068" spans="1:16" hidden="1">
      <c r="A3068" s="11">
        <v>3162</v>
      </c>
      <c r="K3068" s="13" t="e">
        <f>VLOOKUP(I3068,#REF!,2,0)</f>
        <v>#REF!</v>
      </c>
      <c r="L3068" s="17" t="e">
        <f>VLOOKUP(I3068,#REF!,6,0)</f>
        <v>#REF!</v>
      </c>
      <c r="M3068" s="30" t="e">
        <f t="shared" si="94"/>
        <v>#REF!</v>
      </c>
      <c r="N3068" s="11"/>
    </row>
    <row r="3069" spans="1:16" hidden="1">
      <c r="A3069" s="11">
        <v>3163</v>
      </c>
      <c r="K3069" s="13" t="e">
        <f>VLOOKUP(I3069,#REF!,2,0)</f>
        <v>#REF!</v>
      </c>
      <c r="L3069" s="17" t="e">
        <f>VLOOKUP(I3069,#REF!,6,0)</f>
        <v>#REF!</v>
      </c>
      <c r="M3069" s="30" t="e">
        <f t="shared" si="94"/>
        <v>#REF!</v>
      </c>
      <c r="N3069" s="11"/>
    </row>
    <row r="3070" spans="1:16" hidden="1">
      <c r="A3070" s="11">
        <v>3164</v>
      </c>
      <c r="K3070" s="13" t="e">
        <f>VLOOKUP(I3070,#REF!,2,0)</f>
        <v>#REF!</v>
      </c>
      <c r="L3070" s="17" t="e">
        <f>VLOOKUP(I3070,#REF!,6,0)</f>
        <v>#REF!</v>
      </c>
      <c r="M3070" s="30" t="e">
        <f t="shared" si="94"/>
        <v>#REF!</v>
      </c>
      <c r="N3070" s="11"/>
    </row>
    <row r="3071" spans="1:16" hidden="1">
      <c r="A3071" s="11">
        <v>3165</v>
      </c>
      <c r="K3071" s="13" t="e">
        <f>VLOOKUP(I3071,#REF!,2,0)</f>
        <v>#REF!</v>
      </c>
      <c r="L3071" s="17" t="e">
        <f>VLOOKUP(I3071,#REF!,6,0)</f>
        <v>#REF!</v>
      </c>
      <c r="M3071" s="30" t="e">
        <f t="shared" si="94"/>
        <v>#REF!</v>
      </c>
      <c r="N3071" s="11"/>
    </row>
    <row r="3072" spans="1:16" hidden="1">
      <c r="A3072" s="11">
        <v>3166</v>
      </c>
      <c r="K3072" s="13" t="e">
        <f>VLOOKUP(I3072,#REF!,2,0)</f>
        <v>#REF!</v>
      </c>
      <c r="L3072" s="17" t="e">
        <f>VLOOKUP(I3072,#REF!,6,0)</f>
        <v>#REF!</v>
      </c>
      <c r="M3072" s="30" t="e">
        <f t="shared" si="94"/>
        <v>#REF!</v>
      </c>
      <c r="N3072" s="11"/>
    </row>
    <row r="3073" spans="1:14" hidden="1">
      <c r="A3073" s="11">
        <v>3167</v>
      </c>
      <c r="K3073" s="13" t="e">
        <f>VLOOKUP(I3073,#REF!,2,0)</f>
        <v>#REF!</v>
      </c>
      <c r="L3073" s="17" t="e">
        <f>VLOOKUP(I3073,#REF!,6,0)</f>
        <v>#REF!</v>
      </c>
      <c r="M3073" s="30" t="e">
        <f t="shared" si="94"/>
        <v>#REF!</v>
      </c>
      <c r="N3073" s="11"/>
    </row>
    <row r="3074" spans="1:14" hidden="1">
      <c r="A3074" s="11">
        <v>3168</v>
      </c>
      <c r="K3074" s="13" t="e">
        <f>VLOOKUP(I3074,#REF!,2,0)</f>
        <v>#REF!</v>
      </c>
      <c r="L3074" s="17" t="e">
        <f>VLOOKUP(I3074,#REF!,6,0)</f>
        <v>#REF!</v>
      </c>
      <c r="M3074" s="30" t="e">
        <f t="shared" si="94"/>
        <v>#REF!</v>
      </c>
      <c r="N3074" s="11"/>
    </row>
    <row r="3075" spans="1:14" hidden="1">
      <c r="A3075" s="11">
        <v>3169</v>
      </c>
      <c r="K3075" s="13" t="e">
        <f>VLOOKUP(I3075,#REF!,2,0)</f>
        <v>#REF!</v>
      </c>
      <c r="L3075" s="17" t="e">
        <f>VLOOKUP(I3075,#REF!,6,0)</f>
        <v>#REF!</v>
      </c>
      <c r="M3075" s="30" t="e">
        <f t="shared" si="94"/>
        <v>#REF!</v>
      </c>
      <c r="N3075" s="11"/>
    </row>
    <row r="3076" spans="1:14" hidden="1">
      <c r="A3076" s="11">
        <v>3170</v>
      </c>
      <c r="K3076" s="13" t="e">
        <f>VLOOKUP(I3076,#REF!,2,0)</f>
        <v>#REF!</v>
      </c>
      <c r="L3076" s="17" t="e">
        <f>VLOOKUP(I3076,#REF!,6,0)</f>
        <v>#REF!</v>
      </c>
      <c r="M3076" s="30" t="e">
        <f t="shared" si="94"/>
        <v>#REF!</v>
      </c>
      <c r="N3076" s="11"/>
    </row>
    <row r="3077" spans="1:14" hidden="1">
      <c r="A3077" s="11">
        <v>3171</v>
      </c>
      <c r="K3077" s="13" t="e">
        <f>VLOOKUP(I3077,#REF!,2,0)</f>
        <v>#REF!</v>
      </c>
      <c r="L3077" s="17" t="e">
        <f>VLOOKUP(I3077,#REF!,6,0)</f>
        <v>#REF!</v>
      </c>
      <c r="M3077" s="30" t="e">
        <f t="shared" si="94"/>
        <v>#REF!</v>
      </c>
      <c r="N3077" s="11"/>
    </row>
    <row r="3078" spans="1:14" hidden="1">
      <c r="A3078" s="11">
        <v>3172</v>
      </c>
      <c r="K3078" s="13" t="e">
        <f>VLOOKUP(I3078,#REF!,2,0)</f>
        <v>#REF!</v>
      </c>
      <c r="L3078" s="17" t="e">
        <f>VLOOKUP(I3078,#REF!,6,0)</f>
        <v>#REF!</v>
      </c>
      <c r="M3078" s="30" t="e">
        <f t="shared" si="94"/>
        <v>#REF!</v>
      </c>
      <c r="N3078" s="11"/>
    </row>
    <row r="3079" spans="1:14" hidden="1">
      <c r="A3079" s="11">
        <v>3173</v>
      </c>
      <c r="K3079" s="13" t="e">
        <f>VLOOKUP(I3079,#REF!,2,0)</f>
        <v>#REF!</v>
      </c>
      <c r="L3079" s="17" t="e">
        <f>VLOOKUP(I3079,#REF!,6,0)</f>
        <v>#REF!</v>
      </c>
      <c r="M3079" s="30" t="e">
        <f t="shared" si="94"/>
        <v>#REF!</v>
      </c>
      <c r="N3079" s="11"/>
    </row>
    <row r="3080" spans="1:14" hidden="1">
      <c r="A3080" s="11">
        <v>3174</v>
      </c>
      <c r="K3080" s="13" t="e">
        <f>VLOOKUP(I3080,#REF!,2,0)</f>
        <v>#REF!</v>
      </c>
      <c r="L3080" s="17" t="e">
        <f>VLOOKUP(I3080,#REF!,6,0)</f>
        <v>#REF!</v>
      </c>
      <c r="M3080" s="30" t="e">
        <f t="shared" si="94"/>
        <v>#REF!</v>
      </c>
      <c r="N3080" s="11"/>
    </row>
    <row r="3081" spans="1:14" hidden="1">
      <c r="A3081" s="11">
        <v>3175</v>
      </c>
      <c r="K3081" s="13" t="e">
        <f>VLOOKUP(I3081,#REF!,2,0)</f>
        <v>#REF!</v>
      </c>
      <c r="L3081" s="17" t="e">
        <f>VLOOKUP(I3081,#REF!,6,0)</f>
        <v>#REF!</v>
      </c>
      <c r="M3081" s="30" t="e">
        <f t="shared" si="94"/>
        <v>#REF!</v>
      </c>
      <c r="N3081" s="11"/>
    </row>
    <row r="3082" spans="1:14" hidden="1">
      <c r="A3082" s="11">
        <v>3176</v>
      </c>
      <c r="K3082" s="13" t="e">
        <f>VLOOKUP(I3082,#REF!,2,0)</f>
        <v>#REF!</v>
      </c>
      <c r="L3082" s="17" t="e">
        <f>VLOOKUP(I3082,#REF!,6,0)</f>
        <v>#REF!</v>
      </c>
      <c r="M3082" s="30" t="e">
        <f t="shared" si="94"/>
        <v>#REF!</v>
      </c>
      <c r="N3082" s="11"/>
    </row>
    <row r="3083" spans="1:14" hidden="1">
      <c r="A3083" s="11">
        <v>3177</v>
      </c>
      <c r="K3083" s="13" t="e">
        <f>VLOOKUP(I3083,#REF!,2,0)</f>
        <v>#REF!</v>
      </c>
      <c r="L3083" s="17" t="e">
        <f>VLOOKUP(I3083,#REF!,6,0)</f>
        <v>#REF!</v>
      </c>
      <c r="M3083" s="30" t="e">
        <f t="shared" si="94"/>
        <v>#REF!</v>
      </c>
      <c r="N3083" s="11"/>
    </row>
    <row r="3084" spans="1:14" hidden="1">
      <c r="A3084" s="11">
        <v>3178</v>
      </c>
      <c r="K3084" s="13" t="e">
        <f>VLOOKUP(I3084,#REF!,2,0)</f>
        <v>#REF!</v>
      </c>
      <c r="L3084" s="17" t="e">
        <f>VLOOKUP(I3084,#REF!,6,0)</f>
        <v>#REF!</v>
      </c>
      <c r="M3084" s="30" t="e">
        <f t="shared" si="94"/>
        <v>#REF!</v>
      </c>
      <c r="N3084" s="11"/>
    </row>
    <row r="3085" spans="1:14" hidden="1">
      <c r="A3085" s="11">
        <v>3179</v>
      </c>
      <c r="K3085" s="13" t="e">
        <f>VLOOKUP(I3085,#REF!,2,0)</f>
        <v>#REF!</v>
      </c>
      <c r="L3085" s="17" t="e">
        <f>VLOOKUP(I3085,#REF!,6,0)</f>
        <v>#REF!</v>
      </c>
      <c r="M3085" s="30" t="e">
        <f t="shared" si="94"/>
        <v>#REF!</v>
      </c>
      <c r="N3085" s="11"/>
    </row>
    <row r="3086" spans="1:14" hidden="1">
      <c r="A3086" s="11">
        <v>3180</v>
      </c>
      <c r="K3086" s="13" t="e">
        <f>VLOOKUP(I3086,#REF!,2,0)</f>
        <v>#REF!</v>
      </c>
      <c r="L3086" s="17" t="e">
        <f>VLOOKUP(I3086,#REF!,6,0)</f>
        <v>#REF!</v>
      </c>
      <c r="M3086" s="30" t="e">
        <f t="shared" si="94"/>
        <v>#REF!</v>
      </c>
      <c r="N3086" s="11"/>
    </row>
    <row r="3087" spans="1:14" hidden="1">
      <c r="A3087" s="11">
        <v>3181</v>
      </c>
      <c r="K3087" s="13" t="e">
        <f>VLOOKUP(I3087,#REF!,2,0)</f>
        <v>#REF!</v>
      </c>
      <c r="L3087" s="17" t="e">
        <f>VLOOKUP(I3087,#REF!,6,0)</f>
        <v>#REF!</v>
      </c>
      <c r="M3087" s="30" t="e">
        <f t="shared" si="94"/>
        <v>#REF!</v>
      </c>
      <c r="N3087" s="11"/>
    </row>
    <row r="3088" spans="1:14" hidden="1">
      <c r="A3088" s="11">
        <v>3182</v>
      </c>
      <c r="K3088" s="13" t="e">
        <f>VLOOKUP(I3088,#REF!,2,0)</f>
        <v>#REF!</v>
      </c>
      <c r="L3088" s="17" t="e">
        <f>VLOOKUP(I3088,#REF!,6,0)</f>
        <v>#REF!</v>
      </c>
      <c r="M3088" s="30" t="e">
        <f t="shared" si="94"/>
        <v>#REF!</v>
      </c>
      <c r="N3088" s="11"/>
    </row>
    <row r="3089" spans="1:13" hidden="1">
      <c r="A3089" s="11">
        <v>3185</v>
      </c>
      <c r="K3089" s="13" t="e">
        <f>VLOOKUP(I3089,#REF!,2,0)</f>
        <v>#REF!</v>
      </c>
      <c r="L3089" s="17" t="e">
        <f>VLOOKUP(I3089,#REF!,6,0)</f>
        <v>#REF!</v>
      </c>
      <c r="M3089" s="30" t="e">
        <f t="shared" ref="M3089:M3152" si="95">J3089*L3089</f>
        <v>#REF!</v>
      </c>
    </row>
    <row r="3090" spans="1:13" hidden="1">
      <c r="A3090" s="11">
        <v>3186</v>
      </c>
      <c r="K3090" s="13" t="e">
        <f>VLOOKUP(I3090,#REF!,2,0)</f>
        <v>#REF!</v>
      </c>
      <c r="L3090" s="17" t="e">
        <f>VLOOKUP(I3090,#REF!,6,0)</f>
        <v>#REF!</v>
      </c>
      <c r="M3090" s="30" t="e">
        <f t="shared" si="95"/>
        <v>#REF!</v>
      </c>
    </row>
    <row r="3091" spans="1:13" hidden="1">
      <c r="A3091" s="11">
        <v>3187</v>
      </c>
      <c r="K3091" s="13" t="e">
        <f>VLOOKUP(I3091,#REF!,2,0)</f>
        <v>#REF!</v>
      </c>
      <c r="L3091" s="17" t="e">
        <f>VLOOKUP(I3091,#REF!,6,0)</f>
        <v>#REF!</v>
      </c>
      <c r="M3091" s="30" t="e">
        <f t="shared" si="95"/>
        <v>#REF!</v>
      </c>
    </row>
    <row r="3092" spans="1:13" hidden="1">
      <c r="A3092" s="11">
        <v>3188</v>
      </c>
      <c r="K3092" s="13" t="e">
        <f>VLOOKUP(I3092,#REF!,2,0)</f>
        <v>#REF!</v>
      </c>
      <c r="L3092" s="17" t="e">
        <f>VLOOKUP(I3092,#REF!,6,0)</f>
        <v>#REF!</v>
      </c>
      <c r="M3092" s="30" t="e">
        <f t="shared" si="95"/>
        <v>#REF!</v>
      </c>
    </row>
    <row r="3093" spans="1:13" hidden="1">
      <c r="A3093" s="11">
        <v>3189</v>
      </c>
      <c r="K3093" s="13" t="e">
        <f>VLOOKUP(I3093,#REF!,2,0)</f>
        <v>#REF!</v>
      </c>
      <c r="L3093" s="17" t="e">
        <f>VLOOKUP(I3093,#REF!,6,0)</f>
        <v>#REF!</v>
      </c>
      <c r="M3093" s="30" t="e">
        <f t="shared" si="95"/>
        <v>#REF!</v>
      </c>
    </row>
    <row r="3094" spans="1:13" hidden="1">
      <c r="A3094" s="11">
        <v>3190</v>
      </c>
      <c r="K3094" s="13" t="e">
        <f>VLOOKUP(I3094,#REF!,2,0)</f>
        <v>#REF!</v>
      </c>
      <c r="L3094" s="17" t="e">
        <f>VLOOKUP(I3094,#REF!,6,0)</f>
        <v>#REF!</v>
      </c>
      <c r="M3094" s="30" t="e">
        <f t="shared" si="95"/>
        <v>#REF!</v>
      </c>
    </row>
    <row r="3095" spans="1:13" hidden="1">
      <c r="A3095" s="11">
        <v>3191</v>
      </c>
      <c r="K3095" s="13" t="e">
        <f>VLOOKUP(I3095,#REF!,2,0)</f>
        <v>#REF!</v>
      </c>
      <c r="L3095" s="17" t="e">
        <f>VLOOKUP(I3095,#REF!,6,0)</f>
        <v>#REF!</v>
      </c>
      <c r="M3095" s="30" t="e">
        <f t="shared" si="95"/>
        <v>#REF!</v>
      </c>
    </row>
    <row r="3096" spans="1:13" hidden="1">
      <c r="A3096" s="11">
        <v>3192</v>
      </c>
      <c r="K3096" s="13" t="e">
        <f>VLOOKUP(I3096,#REF!,2,0)</f>
        <v>#REF!</v>
      </c>
      <c r="L3096" s="17" t="e">
        <f>VLOOKUP(I3096,#REF!,6,0)</f>
        <v>#REF!</v>
      </c>
      <c r="M3096" s="30" t="e">
        <f t="shared" si="95"/>
        <v>#REF!</v>
      </c>
    </row>
    <row r="3097" spans="1:13" hidden="1">
      <c r="A3097" s="11">
        <v>3193</v>
      </c>
      <c r="K3097" s="13" t="e">
        <f>VLOOKUP(I3097,#REF!,2,0)</f>
        <v>#REF!</v>
      </c>
      <c r="L3097" s="17" t="e">
        <f>VLOOKUP(I3097,#REF!,6,0)</f>
        <v>#REF!</v>
      </c>
      <c r="M3097" s="30" t="e">
        <f t="shared" si="95"/>
        <v>#REF!</v>
      </c>
    </row>
    <row r="3098" spans="1:13" hidden="1">
      <c r="A3098" s="11">
        <v>3194</v>
      </c>
      <c r="K3098" s="13" t="e">
        <f>VLOOKUP(I3098,#REF!,2,0)</f>
        <v>#REF!</v>
      </c>
      <c r="L3098" s="17" t="e">
        <f>VLOOKUP(I3098,#REF!,6,0)</f>
        <v>#REF!</v>
      </c>
      <c r="M3098" s="30" t="e">
        <f t="shared" si="95"/>
        <v>#REF!</v>
      </c>
    </row>
    <row r="3099" spans="1:13" hidden="1">
      <c r="A3099" s="11">
        <v>3195</v>
      </c>
      <c r="K3099" s="13" t="e">
        <f>VLOOKUP(I3099,#REF!,2,0)</f>
        <v>#REF!</v>
      </c>
      <c r="L3099" s="17" t="e">
        <f>VLOOKUP(I3099,#REF!,6,0)</f>
        <v>#REF!</v>
      </c>
      <c r="M3099" s="30" t="e">
        <f t="shared" si="95"/>
        <v>#REF!</v>
      </c>
    </row>
    <row r="3100" spans="1:13" hidden="1">
      <c r="A3100" s="11">
        <v>3196</v>
      </c>
      <c r="K3100" s="13" t="e">
        <f>VLOOKUP(I3100,#REF!,2,0)</f>
        <v>#REF!</v>
      </c>
      <c r="L3100" s="17" t="e">
        <f>VLOOKUP(I3100,#REF!,6,0)</f>
        <v>#REF!</v>
      </c>
      <c r="M3100" s="30" t="e">
        <f t="shared" si="95"/>
        <v>#REF!</v>
      </c>
    </row>
    <row r="3101" spans="1:13" hidden="1">
      <c r="A3101" s="11">
        <v>3197</v>
      </c>
      <c r="K3101" s="13" t="e">
        <f>VLOOKUP(I3101,#REF!,2,0)</f>
        <v>#REF!</v>
      </c>
      <c r="L3101" s="17" t="e">
        <f>VLOOKUP(I3101,#REF!,6,0)</f>
        <v>#REF!</v>
      </c>
      <c r="M3101" s="30" t="e">
        <f t="shared" si="95"/>
        <v>#REF!</v>
      </c>
    </row>
    <row r="3102" spans="1:13" hidden="1">
      <c r="A3102" s="11">
        <v>3198</v>
      </c>
      <c r="K3102" s="13" t="e">
        <f>VLOOKUP(I3102,#REF!,2,0)</f>
        <v>#REF!</v>
      </c>
      <c r="L3102" s="17" t="e">
        <f>VLOOKUP(I3102,#REF!,6,0)</f>
        <v>#REF!</v>
      </c>
      <c r="M3102" s="30" t="e">
        <f t="shared" si="95"/>
        <v>#REF!</v>
      </c>
    </row>
    <row r="3103" spans="1:13" hidden="1">
      <c r="A3103" s="11">
        <v>3199</v>
      </c>
      <c r="K3103" s="13" t="e">
        <f>VLOOKUP(I3103,#REF!,2,0)</f>
        <v>#REF!</v>
      </c>
      <c r="L3103" s="17" t="e">
        <f>VLOOKUP(I3103,#REF!,6,0)</f>
        <v>#REF!</v>
      </c>
      <c r="M3103" s="30" t="e">
        <f t="shared" si="95"/>
        <v>#REF!</v>
      </c>
    </row>
    <row r="3104" spans="1:13" hidden="1">
      <c r="A3104" s="11">
        <v>3200</v>
      </c>
      <c r="K3104" s="13" t="e">
        <f>VLOOKUP(I3104,#REF!,2,0)</f>
        <v>#REF!</v>
      </c>
      <c r="L3104" s="17" t="e">
        <f>VLOOKUP(I3104,#REF!,6,0)</f>
        <v>#REF!</v>
      </c>
      <c r="M3104" s="30" t="e">
        <f t="shared" si="95"/>
        <v>#REF!</v>
      </c>
    </row>
    <row r="3105" spans="1:13" hidden="1">
      <c r="A3105" s="11">
        <v>3201</v>
      </c>
      <c r="K3105" s="13" t="e">
        <f>VLOOKUP(I3105,#REF!,2,0)</f>
        <v>#REF!</v>
      </c>
      <c r="L3105" s="17" t="e">
        <f>VLOOKUP(I3105,#REF!,6,0)</f>
        <v>#REF!</v>
      </c>
      <c r="M3105" s="30" t="e">
        <f t="shared" si="95"/>
        <v>#REF!</v>
      </c>
    </row>
    <row r="3106" spans="1:13" hidden="1">
      <c r="A3106" s="11">
        <v>3202</v>
      </c>
      <c r="K3106" s="13" t="e">
        <f>VLOOKUP(I3106,#REF!,2,0)</f>
        <v>#REF!</v>
      </c>
      <c r="L3106" s="17" t="e">
        <f>VLOOKUP(I3106,#REF!,6,0)</f>
        <v>#REF!</v>
      </c>
      <c r="M3106" s="30" t="e">
        <f t="shared" si="95"/>
        <v>#REF!</v>
      </c>
    </row>
    <row r="3107" spans="1:13" hidden="1">
      <c r="A3107" s="11">
        <v>3203</v>
      </c>
      <c r="K3107" s="13" t="e">
        <f>VLOOKUP(I3107,#REF!,2,0)</f>
        <v>#REF!</v>
      </c>
      <c r="L3107" s="17" t="e">
        <f>VLOOKUP(I3107,#REF!,6,0)</f>
        <v>#REF!</v>
      </c>
      <c r="M3107" s="30" t="e">
        <f t="shared" si="95"/>
        <v>#REF!</v>
      </c>
    </row>
    <row r="3108" spans="1:13" hidden="1">
      <c r="A3108" s="11">
        <v>3204</v>
      </c>
      <c r="K3108" s="13" t="e">
        <f>VLOOKUP(I3108,#REF!,2,0)</f>
        <v>#REF!</v>
      </c>
      <c r="L3108" s="17" t="e">
        <f>VLOOKUP(I3108,#REF!,6,0)</f>
        <v>#REF!</v>
      </c>
      <c r="M3108" s="30" t="e">
        <f t="shared" si="95"/>
        <v>#REF!</v>
      </c>
    </row>
    <row r="3109" spans="1:13" hidden="1">
      <c r="A3109" s="11">
        <v>3205</v>
      </c>
      <c r="K3109" s="13" t="e">
        <f>VLOOKUP(I3109,#REF!,2,0)</f>
        <v>#REF!</v>
      </c>
      <c r="L3109" s="17" t="e">
        <f>VLOOKUP(I3109,#REF!,6,0)</f>
        <v>#REF!</v>
      </c>
      <c r="M3109" s="30" t="e">
        <f t="shared" si="95"/>
        <v>#REF!</v>
      </c>
    </row>
    <row r="3110" spans="1:13" hidden="1">
      <c r="A3110" s="11">
        <v>3206</v>
      </c>
      <c r="K3110" s="13" t="e">
        <f>VLOOKUP(I3110,#REF!,2,0)</f>
        <v>#REF!</v>
      </c>
      <c r="L3110" s="17" t="e">
        <f>VLOOKUP(I3110,#REF!,6,0)</f>
        <v>#REF!</v>
      </c>
      <c r="M3110" s="30" t="e">
        <f t="shared" si="95"/>
        <v>#REF!</v>
      </c>
    </row>
    <row r="3111" spans="1:13" hidden="1">
      <c r="A3111" s="11">
        <v>3207</v>
      </c>
      <c r="K3111" s="13" t="e">
        <f>VLOOKUP(I3111,#REF!,2,0)</f>
        <v>#REF!</v>
      </c>
      <c r="L3111" s="17" t="e">
        <f>VLOOKUP(I3111,#REF!,6,0)</f>
        <v>#REF!</v>
      </c>
      <c r="M3111" s="30" t="e">
        <f t="shared" si="95"/>
        <v>#REF!</v>
      </c>
    </row>
    <row r="3112" spans="1:13" hidden="1">
      <c r="A3112" s="11">
        <v>3208</v>
      </c>
      <c r="K3112" s="13" t="e">
        <f>VLOOKUP(I3112,#REF!,2,0)</f>
        <v>#REF!</v>
      </c>
      <c r="L3112" s="17" t="e">
        <f>VLOOKUP(I3112,#REF!,6,0)</f>
        <v>#REF!</v>
      </c>
      <c r="M3112" s="30" t="e">
        <f t="shared" si="95"/>
        <v>#REF!</v>
      </c>
    </row>
    <row r="3113" spans="1:13" hidden="1">
      <c r="A3113" s="11">
        <v>3209</v>
      </c>
      <c r="K3113" s="13" t="e">
        <f>VLOOKUP(I3113,#REF!,2,0)</f>
        <v>#REF!</v>
      </c>
      <c r="L3113" s="17" t="e">
        <f>VLOOKUP(I3113,#REF!,6,0)</f>
        <v>#REF!</v>
      </c>
      <c r="M3113" s="30" t="e">
        <f t="shared" si="95"/>
        <v>#REF!</v>
      </c>
    </row>
    <row r="3114" spans="1:13" hidden="1">
      <c r="A3114" s="11">
        <v>3210</v>
      </c>
      <c r="K3114" s="13" t="e">
        <f>VLOOKUP(I3114,#REF!,2,0)</f>
        <v>#REF!</v>
      </c>
      <c r="L3114" s="17" t="e">
        <f>VLOOKUP(I3114,#REF!,6,0)</f>
        <v>#REF!</v>
      </c>
      <c r="M3114" s="30" t="e">
        <f t="shared" si="95"/>
        <v>#REF!</v>
      </c>
    </row>
    <row r="3115" spans="1:13" hidden="1">
      <c r="A3115" s="11">
        <v>3211</v>
      </c>
      <c r="K3115" s="13" t="e">
        <f>VLOOKUP(I3115,#REF!,2,0)</f>
        <v>#REF!</v>
      </c>
      <c r="L3115" s="17" t="e">
        <f>VLOOKUP(I3115,#REF!,6,0)</f>
        <v>#REF!</v>
      </c>
      <c r="M3115" s="30" t="e">
        <f t="shared" si="95"/>
        <v>#REF!</v>
      </c>
    </row>
    <row r="3116" spans="1:13" hidden="1">
      <c r="A3116" s="11">
        <v>3212</v>
      </c>
      <c r="K3116" s="13" t="e">
        <f>VLOOKUP(I3116,#REF!,2,0)</f>
        <v>#REF!</v>
      </c>
      <c r="L3116" s="17" t="e">
        <f>VLOOKUP(I3116,#REF!,6,0)</f>
        <v>#REF!</v>
      </c>
      <c r="M3116" s="30" t="e">
        <f t="shared" si="95"/>
        <v>#REF!</v>
      </c>
    </row>
    <row r="3117" spans="1:13" hidden="1">
      <c r="A3117" s="11">
        <v>3213</v>
      </c>
      <c r="K3117" s="13" t="e">
        <f>VLOOKUP(I3117,#REF!,2,0)</f>
        <v>#REF!</v>
      </c>
      <c r="L3117" s="17" t="e">
        <f>VLOOKUP(I3117,#REF!,6,0)</f>
        <v>#REF!</v>
      </c>
      <c r="M3117" s="30" t="e">
        <f t="shared" si="95"/>
        <v>#REF!</v>
      </c>
    </row>
    <row r="3118" spans="1:13" hidden="1">
      <c r="A3118" s="11">
        <v>3214</v>
      </c>
      <c r="K3118" s="13" t="e">
        <f>VLOOKUP(I3118,#REF!,2,0)</f>
        <v>#REF!</v>
      </c>
      <c r="L3118" s="17" t="e">
        <f>VLOOKUP(I3118,#REF!,6,0)</f>
        <v>#REF!</v>
      </c>
      <c r="M3118" s="30" t="e">
        <f t="shared" si="95"/>
        <v>#REF!</v>
      </c>
    </row>
    <row r="3119" spans="1:13" hidden="1">
      <c r="A3119" s="11">
        <v>3215</v>
      </c>
      <c r="K3119" s="13" t="e">
        <f>VLOOKUP(I3119,#REF!,2,0)</f>
        <v>#REF!</v>
      </c>
      <c r="L3119" s="17" t="e">
        <f>VLOOKUP(I3119,#REF!,6,0)</f>
        <v>#REF!</v>
      </c>
      <c r="M3119" s="30" t="e">
        <f t="shared" si="95"/>
        <v>#REF!</v>
      </c>
    </row>
    <row r="3120" spans="1:13" hidden="1">
      <c r="A3120" s="11">
        <v>3216</v>
      </c>
      <c r="K3120" s="13" t="e">
        <f>VLOOKUP(I3120,#REF!,2,0)</f>
        <v>#REF!</v>
      </c>
      <c r="L3120" s="17" t="e">
        <f>VLOOKUP(I3120,#REF!,6,0)</f>
        <v>#REF!</v>
      </c>
      <c r="M3120" s="30" t="e">
        <f t="shared" si="95"/>
        <v>#REF!</v>
      </c>
    </row>
    <row r="3121" spans="1:13" hidden="1">
      <c r="A3121" s="11">
        <v>3217</v>
      </c>
      <c r="K3121" s="13" t="e">
        <f>VLOOKUP(I3121,#REF!,2,0)</f>
        <v>#REF!</v>
      </c>
      <c r="L3121" s="17" t="e">
        <f>VLOOKUP(I3121,#REF!,6,0)</f>
        <v>#REF!</v>
      </c>
      <c r="M3121" s="30" t="e">
        <f t="shared" si="95"/>
        <v>#REF!</v>
      </c>
    </row>
    <row r="3122" spans="1:13" hidden="1">
      <c r="A3122" s="11">
        <v>3218</v>
      </c>
      <c r="K3122" s="13" t="e">
        <f>VLOOKUP(I3122,#REF!,2,0)</f>
        <v>#REF!</v>
      </c>
      <c r="L3122" s="17" t="e">
        <f>VLOOKUP(I3122,#REF!,6,0)</f>
        <v>#REF!</v>
      </c>
      <c r="M3122" s="30" t="e">
        <f t="shared" si="95"/>
        <v>#REF!</v>
      </c>
    </row>
    <row r="3123" spans="1:13" hidden="1">
      <c r="A3123" s="11">
        <v>3219</v>
      </c>
      <c r="K3123" s="13" t="e">
        <f>VLOOKUP(I3123,#REF!,2,0)</f>
        <v>#REF!</v>
      </c>
      <c r="L3123" s="17" t="e">
        <f>VLOOKUP(I3123,#REF!,6,0)</f>
        <v>#REF!</v>
      </c>
      <c r="M3123" s="30" t="e">
        <f t="shared" si="95"/>
        <v>#REF!</v>
      </c>
    </row>
    <row r="3124" spans="1:13" hidden="1">
      <c r="A3124" s="11">
        <v>3220</v>
      </c>
      <c r="K3124" s="13" t="e">
        <f>VLOOKUP(I3124,#REF!,2,0)</f>
        <v>#REF!</v>
      </c>
      <c r="L3124" s="17" t="e">
        <f>VLOOKUP(I3124,#REF!,6,0)</f>
        <v>#REF!</v>
      </c>
      <c r="M3124" s="30" t="e">
        <f t="shared" si="95"/>
        <v>#REF!</v>
      </c>
    </row>
    <row r="3125" spans="1:13" hidden="1">
      <c r="A3125" s="11">
        <v>3221</v>
      </c>
      <c r="K3125" s="13" t="e">
        <f>VLOOKUP(I3125,#REF!,2,0)</f>
        <v>#REF!</v>
      </c>
      <c r="L3125" s="17" t="e">
        <f>VLOOKUP(I3125,#REF!,6,0)</f>
        <v>#REF!</v>
      </c>
      <c r="M3125" s="30" t="e">
        <f t="shared" si="95"/>
        <v>#REF!</v>
      </c>
    </row>
    <row r="3126" spans="1:13" hidden="1">
      <c r="A3126" s="11">
        <v>3222</v>
      </c>
      <c r="K3126" s="13" t="e">
        <f>VLOOKUP(I3126,#REF!,2,0)</f>
        <v>#REF!</v>
      </c>
      <c r="L3126" s="17" t="e">
        <f>VLOOKUP(I3126,#REF!,6,0)</f>
        <v>#REF!</v>
      </c>
      <c r="M3126" s="30" t="e">
        <f t="shared" si="95"/>
        <v>#REF!</v>
      </c>
    </row>
    <row r="3127" spans="1:13" hidden="1">
      <c r="A3127" s="11">
        <v>3223</v>
      </c>
      <c r="K3127" s="13" t="e">
        <f>VLOOKUP(I3127,#REF!,2,0)</f>
        <v>#REF!</v>
      </c>
      <c r="L3127" s="17" t="e">
        <f>VLOOKUP(I3127,#REF!,6,0)</f>
        <v>#REF!</v>
      </c>
      <c r="M3127" s="30" t="e">
        <f t="shared" si="95"/>
        <v>#REF!</v>
      </c>
    </row>
    <row r="3128" spans="1:13" hidden="1">
      <c r="A3128" s="11">
        <v>3224</v>
      </c>
      <c r="K3128" s="13" t="e">
        <f>VLOOKUP(I3128,#REF!,2,0)</f>
        <v>#REF!</v>
      </c>
      <c r="L3128" s="17" t="e">
        <f>VLOOKUP(I3128,#REF!,6,0)</f>
        <v>#REF!</v>
      </c>
      <c r="M3128" s="30" t="e">
        <f t="shared" si="95"/>
        <v>#REF!</v>
      </c>
    </row>
    <row r="3129" spans="1:13" hidden="1">
      <c r="A3129" s="11">
        <v>3225</v>
      </c>
      <c r="K3129" s="13" t="e">
        <f>VLOOKUP(I3129,#REF!,2,0)</f>
        <v>#REF!</v>
      </c>
      <c r="L3129" s="17" t="e">
        <f>VLOOKUP(I3129,#REF!,6,0)</f>
        <v>#REF!</v>
      </c>
      <c r="M3129" s="30" t="e">
        <f t="shared" si="95"/>
        <v>#REF!</v>
      </c>
    </row>
    <row r="3130" spans="1:13" hidden="1">
      <c r="A3130" s="11">
        <v>3226</v>
      </c>
      <c r="K3130" s="13" t="e">
        <f>VLOOKUP(I3130,#REF!,2,0)</f>
        <v>#REF!</v>
      </c>
      <c r="L3130" s="17" t="e">
        <f>VLOOKUP(I3130,#REF!,6,0)</f>
        <v>#REF!</v>
      </c>
      <c r="M3130" s="30" t="e">
        <f t="shared" si="95"/>
        <v>#REF!</v>
      </c>
    </row>
    <row r="3131" spans="1:13" hidden="1">
      <c r="A3131" s="11">
        <v>3227</v>
      </c>
      <c r="K3131" s="13" t="e">
        <f>VLOOKUP(I3131,#REF!,2,0)</f>
        <v>#REF!</v>
      </c>
      <c r="L3131" s="17" t="e">
        <f>VLOOKUP(I3131,#REF!,6,0)</f>
        <v>#REF!</v>
      </c>
      <c r="M3131" s="30" t="e">
        <f t="shared" si="95"/>
        <v>#REF!</v>
      </c>
    </row>
    <row r="3132" spans="1:13" hidden="1">
      <c r="A3132" s="11">
        <v>3228</v>
      </c>
      <c r="K3132" s="13" t="e">
        <f>VLOOKUP(I3132,#REF!,2,0)</f>
        <v>#REF!</v>
      </c>
      <c r="L3132" s="17" t="e">
        <f>VLOOKUP(I3132,#REF!,6,0)</f>
        <v>#REF!</v>
      </c>
      <c r="M3132" s="30" t="e">
        <f t="shared" si="95"/>
        <v>#REF!</v>
      </c>
    </row>
    <row r="3133" spans="1:13" hidden="1">
      <c r="A3133" s="11">
        <v>3229</v>
      </c>
      <c r="K3133" s="13" t="e">
        <f>VLOOKUP(I3133,#REF!,2,0)</f>
        <v>#REF!</v>
      </c>
      <c r="L3133" s="17" t="e">
        <f>VLOOKUP(I3133,#REF!,6,0)</f>
        <v>#REF!</v>
      </c>
      <c r="M3133" s="30" t="e">
        <f t="shared" si="95"/>
        <v>#REF!</v>
      </c>
    </row>
    <row r="3134" spans="1:13" hidden="1">
      <c r="A3134" s="11">
        <v>3230</v>
      </c>
      <c r="K3134" s="13" t="e">
        <f>VLOOKUP(I3134,#REF!,2,0)</f>
        <v>#REF!</v>
      </c>
      <c r="L3134" s="17" t="e">
        <f>VLOOKUP(I3134,#REF!,6,0)</f>
        <v>#REF!</v>
      </c>
      <c r="M3134" s="30" t="e">
        <f t="shared" si="95"/>
        <v>#REF!</v>
      </c>
    </row>
    <row r="3135" spans="1:13" hidden="1">
      <c r="A3135" s="11">
        <v>3231</v>
      </c>
      <c r="K3135" s="13" t="e">
        <f>VLOOKUP(I3135,#REF!,2,0)</f>
        <v>#REF!</v>
      </c>
      <c r="L3135" s="17" t="e">
        <f>VLOOKUP(I3135,#REF!,6,0)</f>
        <v>#REF!</v>
      </c>
      <c r="M3135" s="30" t="e">
        <f t="shared" si="95"/>
        <v>#REF!</v>
      </c>
    </row>
    <row r="3136" spans="1:13" hidden="1">
      <c r="A3136" s="11">
        <v>3232</v>
      </c>
      <c r="K3136" s="13" t="e">
        <f>VLOOKUP(I3136,#REF!,2,0)</f>
        <v>#REF!</v>
      </c>
      <c r="L3136" s="17" t="e">
        <f>VLOOKUP(I3136,#REF!,6,0)</f>
        <v>#REF!</v>
      </c>
      <c r="M3136" s="30" t="e">
        <f t="shared" si="95"/>
        <v>#REF!</v>
      </c>
    </row>
    <row r="3137" spans="1:13" hidden="1">
      <c r="A3137" s="11">
        <v>3233</v>
      </c>
      <c r="K3137" s="13" t="e">
        <f>VLOOKUP(I3137,#REF!,2,0)</f>
        <v>#REF!</v>
      </c>
      <c r="L3137" s="17" t="e">
        <f>VLOOKUP(I3137,#REF!,6,0)</f>
        <v>#REF!</v>
      </c>
      <c r="M3137" s="30" t="e">
        <f t="shared" si="95"/>
        <v>#REF!</v>
      </c>
    </row>
    <row r="3138" spans="1:13" hidden="1">
      <c r="A3138" s="11">
        <v>3234</v>
      </c>
      <c r="K3138" s="13" t="e">
        <f>VLOOKUP(I3138,#REF!,2,0)</f>
        <v>#REF!</v>
      </c>
      <c r="L3138" s="17" t="e">
        <f>VLOOKUP(I3138,#REF!,6,0)</f>
        <v>#REF!</v>
      </c>
      <c r="M3138" s="30" t="e">
        <f t="shared" si="95"/>
        <v>#REF!</v>
      </c>
    </row>
    <row r="3139" spans="1:13" hidden="1">
      <c r="A3139" s="11">
        <v>3235</v>
      </c>
      <c r="K3139" s="13" t="e">
        <f>VLOOKUP(I3139,#REF!,2,0)</f>
        <v>#REF!</v>
      </c>
      <c r="L3139" s="17" t="e">
        <f>VLOOKUP(I3139,#REF!,6,0)</f>
        <v>#REF!</v>
      </c>
      <c r="M3139" s="30" t="e">
        <f t="shared" si="95"/>
        <v>#REF!</v>
      </c>
    </row>
    <row r="3140" spans="1:13" hidden="1">
      <c r="A3140" s="11">
        <v>3236</v>
      </c>
      <c r="K3140" s="13" t="e">
        <f>VLOOKUP(I3140,#REF!,2,0)</f>
        <v>#REF!</v>
      </c>
      <c r="L3140" s="17" t="e">
        <f>VLOOKUP(I3140,#REF!,6,0)</f>
        <v>#REF!</v>
      </c>
      <c r="M3140" s="30" t="e">
        <f t="shared" si="95"/>
        <v>#REF!</v>
      </c>
    </row>
    <row r="3141" spans="1:13" hidden="1">
      <c r="A3141" s="11">
        <v>3237</v>
      </c>
      <c r="K3141" s="13" t="e">
        <f>VLOOKUP(I3141,#REF!,2,0)</f>
        <v>#REF!</v>
      </c>
      <c r="L3141" s="17" t="e">
        <f>VLOOKUP(I3141,#REF!,6,0)</f>
        <v>#REF!</v>
      </c>
      <c r="M3141" s="30" t="e">
        <f t="shared" si="95"/>
        <v>#REF!</v>
      </c>
    </row>
    <row r="3142" spans="1:13" hidden="1">
      <c r="A3142" s="11">
        <v>3238</v>
      </c>
      <c r="K3142" s="13" t="e">
        <f>VLOOKUP(I3142,#REF!,2,0)</f>
        <v>#REF!</v>
      </c>
      <c r="L3142" s="17" t="e">
        <f>VLOOKUP(I3142,#REF!,6,0)</f>
        <v>#REF!</v>
      </c>
      <c r="M3142" s="30" t="e">
        <f t="shared" si="95"/>
        <v>#REF!</v>
      </c>
    </row>
    <row r="3143" spans="1:13" hidden="1">
      <c r="A3143" s="11">
        <v>3239</v>
      </c>
      <c r="K3143" s="13" t="e">
        <f>VLOOKUP(I3143,#REF!,2,0)</f>
        <v>#REF!</v>
      </c>
      <c r="L3143" s="17" t="e">
        <f>VLOOKUP(I3143,#REF!,6,0)</f>
        <v>#REF!</v>
      </c>
      <c r="M3143" s="30" t="e">
        <f t="shared" si="95"/>
        <v>#REF!</v>
      </c>
    </row>
    <row r="3144" spans="1:13" hidden="1">
      <c r="A3144" s="11">
        <v>3240</v>
      </c>
      <c r="K3144" s="13" t="e">
        <f>VLOOKUP(I3144,#REF!,2,0)</f>
        <v>#REF!</v>
      </c>
      <c r="L3144" s="17" t="e">
        <f>VLOOKUP(I3144,#REF!,6,0)</f>
        <v>#REF!</v>
      </c>
      <c r="M3144" s="30" t="e">
        <f t="shared" si="95"/>
        <v>#REF!</v>
      </c>
    </row>
    <row r="3145" spans="1:13" hidden="1">
      <c r="A3145" s="11">
        <v>3241</v>
      </c>
      <c r="K3145" s="13" t="e">
        <f>VLOOKUP(I3145,#REF!,2,0)</f>
        <v>#REF!</v>
      </c>
      <c r="L3145" s="17" t="e">
        <f>VLOOKUP(I3145,#REF!,6,0)</f>
        <v>#REF!</v>
      </c>
      <c r="M3145" s="30" t="e">
        <f t="shared" si="95"/>
        <v>#REF!</v>
      </c>
    </row>
    <row r="3146" spans="1:13" hidden="1">
      <c r="A3146" s="11">
        <v>3242</v>
      </c>
      <c r="K3146" s="13" t="e">
        <f>VLOOKUP(I3146,#REF!,2,0)</f>
        <v>#REF!</v>
      </c>
      <c r="L3146" s="17" t="e">
        <f>VLOOKUP(I3146,#REF!,6,0)</f>
        <v>#REF!</v>
      </c>
      <c r="M3146" s="30" t="e">
        <f t="shared" si="95"/>
        <v>#REF!</v>
      </c>
    </row>
    <row r="3147" spans="1:13" hidden="1">
      <c r="A3147" s="11">
        <v>3243</v>
      </c>
      <c r="K3147" s="13" t="e">
        <f>VLOOKUP(I3147,#REF!,2,0)</f>
        <v>#REF!</v>
      </c>
      <c r="L3147" s="17" t="e">
        <f>VLOOKUP(I3147,#REF!,6,0)</f>
        <v>#REF!</v>
      </c>
      <c r="M3147" s="30" t="e">
        <f t="shared" si="95"/>
        <v>#REF!</v>
      </c>
    </row>
    <row r="3148" spans="1:13" hidden="1">
      <c r="A3148" s="11">
        <v>3244</v>
      </c>
      <c r="K3148" s="13" t="e">
        <f>VLOOKUP(I3148,#REF!,2,0)</f>
        <v>#REF!</v>
      </c>
      <c r="L3148" s="17" t="e">
        <f>VLOOKUP(I3148,#REF!,6,0)</f>
        <v>#REF!</v>
      </c>
      <c r="M3148" s="30" t="e">
        <f t="shared" si="95"/>
        <v>#REF!</v>
      </c>
    </row>
    <row r="3149" spans="1:13" hidden="1">
      <c r="A3149" s="11">
        <v>3245</v>
      </c>
      <c r="K3149" s="13" t="e">
        <f>VLOOKUP(I3149,#REF!,2,0)</f>
        <v>#REF!</v>
      </c>
      <c r="L3149" s="17" t="e">
        <f>VLOOKUP(I3149,#REF!,6,0)</f>
        <v>#REF!</v>
      </c>
      <c r="M3149" s="30" t="e">
        <f t="shared" si="95"/>
        <v>#REF!</v>
      </c>
    </row>
    <row r="3150" spans="1:13" hidden="1">
      <c r="A3150" s="11">
        <v>3246</v>
      </c>
      <c r="K3150" s="13" t="e">
        <f>VLOOKUP(I3150,#REF!,2,0)</f>
        <v>#REF!</v>
      </c>
      <c r="L3150" s="17" t="e">
        <f>VLOOKUP(I3150,#REF!,6,0)</f>
        <v>#REF!</v>
      </c>
      <c r="M3150" s="30" t="e">
        <f t="shared" si="95"/>
        <v>#REF!</v>
      </c>
    </row>
    <row r="3151" spans="1:13" hidden="1">
      <c r="A3151" s="11">
        <v>3247</v>
      </c>
      <c r="K3151" s="13" t="e">
        <f>VLOOKUP(I3151,#REF!,2,0)</f>
        <v>#REF!</v>
      </c>
      <c r="L3151" s="17" t="e">
        <f>VLOOKUP(I3151,#REF!,6,0)</f>
        <v>#REF!</v>
      </c>
      <c r="M3151" s="30" t="e">
        <f t="shared" si="95"/>
        <v>#REF!</v>
      </c>
    </row>
    <row r="3152" spans="1:13" hidden="1">
      <c r="A3152" s="11">
        <v>3248</v>
      </c>
      <c r="K3152" s="13" t="e">
        <f>VLOOKUP(I3152,#REF!,2,0)</f>
        <v>#REF!</v>
      </c>
      <c r="L3152" s="17" t="e">
        <f>VLOOKUP(I3152,#REF!,6,0)</f>
        <v>#REF!</v>
      </c>
      <c r="M3152" s="30" t="e">
        <f t="shared" si="95"/>
        <v>#REF!</v>
      </c>
    </row>
    <row r="3153" spans="1:13" hidden="1">
      <c r="A3153" s="11">
        <v>3249</v>
      </c>
      <c r="K3153" s="13" t="e">
        <f>VLOOKUP(I3153,#REF!,2,0)</f>
        <v>#REF!</v>
      </c>
      <c r="L3153" s="17" t="e">
        <f>VLOOKUP(I3153,#REF!,6,0)</f>
        <v>#REF!</v>
      </c>
      <c r="M3153" s="30" t="e">
        <f t="shared" ref="M3153:M3222" si="96">J3153*L3153</f>
        <v>#REF!</v>
      </c>
    </row>
    <row r="3154" spans="1:13" hidden="1">
      <c r="A3154" s="11">
        <v>3250</v>
      </c>
      <c r="K3154" s="13" t="e">
        <f>VLOOKUP(I3154,#REF!,2,0)</f>
        <v>#REF!</v>
      </c>
      <c r="L3154" s="17" t="e">
        <f>VLOOKUP(I3154,#REF!,6,0)</f>
        <v>#REF!</v>
      </c>
      <c r="M3154" s="30" t="e">
        <f t="shared" si="96"/>
        <v>#REF!</v>
      </c>
    </row>
    <row r="3155" spans="1:13" hidden="1">
      <c r="A3155" s="11">
        <v>3251</v>
      </c>
      <c r="K3155" s="13" t="e">
        <f>VLOOKUP(I3155,#REF!,2,0)</f>
        <v>#REF!</v>
      </c>
      <c r="L3155" s="17" t="e">
        <f>VLOOKUP(I3155,#REF!,6,0)</f>
        <v>#REF!</v>
      </c>
      <c r="M3155" s="30" t="e">
        <f t="shared" si="96"/>
        <v>#REF!</v>
      </c>
    </row>
    <row r="3156" spans="1:13" hidden="1">
      <c r="A3156" s="11">
        <v>3252</v>
      </c>
      <c r="K3156" s="13" t="e">
        <f>VLOOKUP(I3156,#REF!,2,0)</f>
        <v>#REF!</v>
      </c>
      <c r="L3156" s="17" t="e">
        <f>VLOOKUP(I3156,#REF!,6,0)</f>
        <v>#REF!</v>
      </c>
      <c r="M3156" s="30" t="e">
        <f t="shared" si="96"/>
        <v>#REF!</v>
      </c>
    </row>
    <row r="3157" spans="1:13" hidden="1">
      <c r="A3157" s="11">
        <v>3253</v>
      </c>
      <c r="K3157" s="13" t="e">
        <f>VLOOKUP(I3157,#REF!,2,0)</f>
        <v>#REF!</v>
      </c>
      <c r="L3157" s="17" t="e">
        <f>VLOOKUP(I3157,#REF!,6,0)</f>
        <v>#REF!</v>
      </c>
      <c r="M3157" s="30" t="e">
        <f t="shared" si="96"/>
        <v>#REF!</v>
      </c>
    </row>
    <row r="3158" spans="1:13" hidden="1">
      <c r="A3158" s="11">
        <v>3254</v>
      </c>
      <c r="K3158" s="13" t="e">
        <f>VLOOKUP(I3158,#REF!,2,0)</f>
        <v>#REF!</v>
      </c>
      <c r="L3158" s="17" t="e">
        <f>VLOOKUP(I3158,#REF!,6,0)</f>
        <v>#REF!</v>
      </c>
      <c r="M3158" s="30" t="e">
        <f t="shared" si="96"/>
        <v>#REF!</v>
      </c>
    </row>
    <row r="3159" spans="1:13" hidden="1">
      <c r="A3159" s="11">
        <v>3255</v>
      </c>
      <c r="K3159" s="13" t="e">
        <f>VLOOKUP(I3159,#REF!,2,0)</f>
        <v>#REF!</v>
      </c>
      <c r="L3159" s="17" t="e">
        <f>VLOOKUP(I3159,#REF!,6,0)</f>
        <v>#REF!</v>
      </c>
      <c r="M3159" s="30" t="e">
        <f t="shared" si="96"/>
        <v>#REF!</v>
      </c>
    </row>
    <row r="3160" spans="1:13" hidden="1">
      <c r="A3160" s="11">
        <v>3256</v>
      </c>
      <c r="K3160" s="13" t="e">
        <f>VLOOKUP(I3160,#REF!,2,0)</f>
        <v>#REF!</v>
      </c>
      <c r="L3160" s="17" t="e">
        <f>VLOOKUP(I3160,#REF!,6,0)</f>
        <v>#REF!</v>
      </c>
      <c r="M3160" s="30" t="e">
        <f t="shared" si="96"/>
        <v>#REF!</v>
      </c>
    </row>
    <row r="3161" spans="1:13" hidden="1">
      <c r="A3161" s="11">
        <v>3257</v>
      </c>
      <c r="K3161" s="13" t="e">
        <f>VLOOKUP(I3161,#REF!,2,0)</f>
        <v>#REF!</v>
      </c>
      <c r="L3161" s="17" t="e">
        <f>VLOOKUP(I3161,#REF!,6,0)</f>
        <v>#REF!</v>
      </c>
      <c r="M3161" s="30" t="e">
        <f t="shared" si="96"/>
        <v>#REF!</v>
      </c>
    </row>
    <row r="3162" spans="1:13" hidden="1">
      <c r="A3162" s="11">
        <v>3258</v>
      </c>
      <c r="K3162" s="13" t="e">
        <f>VLOOKUP(I3162,#REF!,2,0)</f>
        <v>#REF!</v>
      </c>
      <c r="L3162" s="17" t="e">
        <f>VLOOKUP(I3162,#REF!,6,0)</f>
        <v>#REF!</v>
      </c>
      <c r="M3162" s="30" t="e">
        <f t="shared" si="96"/>
        <v>#REF!</v>
      </c>
    </row>
    <row r="3163" spans="1:13" hidden="1">
      <c r="A3163" s="11">
        <v>3259</v>
      </c>
      <c r="K3163" s="13" t="e">
        <f>VLOOKUP(I3163,#REF!,2,0)</f>
        <v>#REF!</v>
      </c>
      <c r="L3163" s="17" t="e">
        <f>VLOOKUP(I3163,#REF!,6,0)</f>
        <v>#REF!</v>
      </c>
      <c r="M3163" s="30" t="e">
        <f t="shared" si="96"/>
        <v>#REF!</v>
      </c>
    </row>
    <row r="3164" spans="1:13" hidden="1">
      <c r="A3164" s="11">
        <v>3260</v>
      </c>
      <c r="K3164" s="13" t="e">
        <f>VLOOKUP(I3164,#REF!,2,0)</f>
        <v>#REF!</v>
      </c>
      <c r="L3164" s="17" t="e">
        <f>VLOOKUP(I3164,#REF!,6,0)</f>
        <v>#REF!</v>
      </c>
      <c r="M3164" s="30" t="e">
        <f t="shared" ref="M3164:M3174" si="97">J3164*L3164</f>
        <v>#REF!</v>
      </c>
    </row>
    <row r="3165" spans="1:13" hidden="1">
      <c r="A3165" s="11">
        <v>3261</v>
      </c>
      <c r="K3165" s="13" t="e">
        <f>VLOOKUP(I3165,#REF!,2,0)</f>
        <v>#REF!</v>
      </c>
      <c r="L3165" s="17" t="e">
        <f>VLOOKUP(I3165,#REF!,6,0)</f>
        <v>#REF!</v>
      </c>
      <c r="M3165" s="30" t="e">
        <f t="shared" si="97"/>
        <v>#REF!</v>
      </c>
    </row>
    <row r="3166" spans="1:13" hidden="1">
      <c r="A3166" s="11">
        <v>3262</v>
      </c>
      <c r="K3166" s="13" t="e">
        <f>VLOOKUP(I3166,#REF!,2,0)</f>
        <v>#REF!</v>
      </c>
      <c r="L3166" s="17" t="e">
        <f>VLOOKUP(I3166,#REF!,6,0)</f>
        <v>#REF!</v>
      </c>
      <c r="M3166" s="30" t="e">
        <f t="shared" si="97"/>
        <v>#REF!</v>
      </c>
    </row>
    <row r="3167" spans="1:13" hidden="1">
      <c r="A3167" s="11">
        <v>3263</v>
      </c>
      <c r="K3167" s="13" t="e">
        <f>VLOOKUP(I3167,#REF!,2,0)</f>
        <v>#REF!</v>
      </c>
      <c r="L3167" s="17" t="e">
        <f>VLOOKUP(I3167,#REF!,6,0)</f>
        <v>#REF!</v>
      </c>
      <c r="M3167" s="30" t="e">
        <f t="shared" si="97"/>
        <v>#REF!</v>
      </c>
    </row>
    <row r="3168" spans="1:13" hidden="1">
      <c r="A3168" s="11">
        <v>3264</v>
      </c>
      <c r="K3168" s="13" t="e">
        <f>VLOOKUP(I3168,#REF!,2,0)</f>
        <v>#REF!</v>
      </c>
      <c r="L3168" s="17" t="e">
        <f>VLOOKUP(I3168,#REF!,6,0)</f>
        <v>#REF!</v>
      </c>
      <c r="M3168" s="30" t="e">
        <f t="shared" si="97"/>
        <v>#REF!</v>
      </c>
    </row>
    <row r="3169" spans="1:13" hidden="1">
      <c r="A3169" s="11">
        <v>3265</v>
      </c>
      <c r="K3169" s="13" t="e">
        <f>VLOOKUP(I3169,#REF!,2,0)</f>
        <v>#REF!</v>
      </c>
      <c r="L3169" s="17" t="e">
        <f>VLOOKUP(I3169,#REF!,6,0)</f>
        <v>#REF!</v>
      </c>
      <c r="M3169" s="30" t="e">
        <f t="shared" si="97"/>
        <v>#REF!</v>
      </c>
    </row>
    <row r="3170" spans="1:13" hidden="1">
      <c r="A3170" s="11">
        <v>3266</v>
      </c>
      <c r="K3170" s="13" t="e">
        <f>VLOOKUP(I3170,#REF!,2,0)</f>
        <v>#REF!</v>
      </c>
      <c r="L3170" s="17" t="e">
        <f>VLOOKUP(I3170,#REF!,6,0)</f>
        <v>#REF!</v>
      </c>
      <c r="M3170" s="30" t="e">
        <f t="shared" si="97"/>
        <v>#REF!</v>
      </c>
    </row>
    <row r="3171" spans="1:13" hidden="1">
      <c r="A3171" s="11">
        <v>3267</v>
      </c>
      <c r="K3171" s="13" t="e">
        <f>VLOOKUP(I3171,#REF!,2,0)</f>
        <v>#REF!</v>
      </c>
      <c r="L3171" s="17" t="e">
        <f>VLOOKUP(I3171,#REF!,6,0)</f>
        <v>#REF!</v>
      </c>
      <c r="M3171" s="30" t="e">
        <f t="shared" si="97"/>
        <v>#REF!</v>
      </c>
    </row>
    <row r="3172" spans="1:13" hidden="1">
      <c r="A3172" s="11">
        <v>3268</v>
      </c>
      <c r="K3172" s="13" t="e">
        <f>VLOOKUP(I3172,#REF!,2,0)</f>
        <v>#REF!</v>
      </c>
      <c r="L3172" s="17" t="e">
        <f>VLOOKUP(I3172,#REF!,6,0)</f>
        <v>#REF!</v>
      </c>
      <c r="M3172" s="30" t="e">
        <f t="shared" si="97"/>
        <v>#REF!</v>
      </c>
    </row>
    <row r="3173" spans="1:13" hidden="1">
      <c r="A3173" s="11">
        <v>3269</v>
      </c>
      <c r="K3173" s="13" t="e">
        <f>VLOOKUP(I3173,#REF!,2,0)</f>
        <v>#REF!</v>
      </c>
      <c r="L3173" s="17" t="e">
        <f>VLOOKUP(I3173,#REF!,6,0)</f>
        <v>#REF!</v>
      </c>
      <c r="M3173" s="30" t="e">
        <f t="shared" si="97"/>
        <v>#REF!</v>
      </c>
    </row>
    <row r="3174" spans="1:13" hidden="1">
      <c r="A3174" s="11">
        <v>3270</v>
      </c>
      <c r="K3174" s="13" t="e">
        <f>VLOOKUP(I3174,#REF!,2,0)</f>
        <v>#REF!</v>
      </c>
      <c r="L3174" s="17" t="e">
        <f>VLOOKUP(I3174,#REF!,6,0)</f>
        <v>#REF!</v>
      </c>
      <c r="M3174" s="30" t="e">
        <f t="shared" si="97"/>
        <v>#REF!</v>
      </c>
    </row>
    <row r="3175" spans="1:13" hidden="1">
      <c r="A3175" s="11">
        <v>3271</v>
      </c>
      <c r="K3175" s="13" t="e">
        <f>VLOOKUP(I3175,#REF!,2,0)</f>
        <v>#REF!</v>
      </c>
      <c r="L3175" s="17" t="e">
        <f>VLOOKUP(I3175,#REF!,6,0)</f>
        <v>#REF!</v>
      </c>
      <c r="M3175" s="30" t="e">
        <f t="shared" si="96"/>
        <v>#REF!</v>
      </c>
    </row>
    <row r="3176" spans="1:13" hidden="1">
      <c r="A3176" s="11">
        <v>3272</v>
      </c>
      <c r="K3176" s="13" t="e">
        <f>VLOOKUP(I3176,#REF!,2,0)</f>
        <v>#REF!</v>
      </c>
      <c r="L3176" s="17" t="e">
        <f>VLOOKUP(I3176,#REF!,6,0)</f>
        <v>#REF!</v>
      </c>
      <c r="M3176" s="30" t="e">
        <f t="shared" si="96"/>
        <v>#REF!</v>
      </c>
    </row>
    <row r="3177" spans="1:13" hidden="1">
      <c r="A3177" s="11">
        <v>3273</v>
      </c>
      <c r="K3177" s="13" t="e">
        <f>VLOOKUP(I3177,#REF!,2,0)</f>
        <v>#REF!</v>
      </c>
      <c r="L3177" s="17" t="e">
        <f>VLOOKUP(I3177,#REF!,6,0)</f>
        <v>#REF!</v>
      </c>
      <c r="M3177" s="30" t="e">
        <f t="shared" si="96"/>
        <v>#REF!</v>
      </c>
    </row>
    <row r="3178" spans="1:13" hidden="1">
      <c r="A3178" s="11">
        <v>3274</v>
      </c>
      <c r="K3178" s="13" t="e">
        <f>VLOOKUP(I3178,#REF!,2,0)</f>
        <v>#REF!</v>
      </c>
      <c r="L3178" s="17" t="e">
        <f>VLOOKUP(I3178,#REF!,6,0)</f>
        <v>#REF!</v>
      </c>
      <c r="M3178" s="30" t="e">
        <f t="shared" si="96"/>
        <v>#REF!</v>
      </c>
    </row>
    <row r="3179" spans="1:13" hidden="1">
      <c r="A3179" s="11">
        <v>3275</v>
      </c>
      <c r="K3179" s="13" t="e">
        <f>VLOOKUP(I3179,#REF!,2,0)</f>
        <v>#REF!</v>
      </c>
      <c r="L3179" s="17" t="e">
        <f>VLOOKUP(I3179,#REF!,6,0)</f>
        <v>#REF!</v>
      </c>
      <c r="M3179" s="30" t="e">
        <f t="shared" si="96"/>
        <v>#REF!</v>
      </c>
    </row>
    <row r="3180" spans="1:13" hidden="1">
      <c r="A3180" s="11">
        <v>3276</v>
      </c>
      <c r="K3180" s="13" t="e">
        <f>VLOOKUP(I3180,#REF!,2,0)</f>
        <v>#REF!</v>
      </c>
      <c r="L3180" s="17" t="e">
        <f>VLOOKUP(I3180,#REF!,6,0)</f>
        <v>#REF!</v>
      </c>
      <c r="M3180" s="30" t="e">
        <f t="shared" si="96"/>
        <v>#REF!</v>
      </c>
    </row>
    <row r="3181" spans="1:13" hidden="1">
      <c r="A3181" s="11">
        <v>3277</v>
      </c>
      <c r="K3181" s="13" t="e">
        <f>VLOOKUP(I3181,#REF!,2,0)</f>
        <v>#REF!</v>
      </c>
      <c r="L3181" s="17" t="e">
        <f>VLOOKUP(I3181,#REF!,6,0)</f>
        <v>#REF!</v>
      </c>
      <c r="M3181" s="30" t="e">
        <f t="shared" si="96"/>
        <v>#REF!</v>
      </c>
    </row>
    <row r="3182" spans="1:13" hidden="1">
      <c r="A3182" s="11">
        <v>3278</v>
      </c>
      <c r="K3182" s="13" t="e">
        <f>VLOOKUP(I3182,#REF!,2,0)</f>
        <v>#REF!</v>
      </c>
      <c r="L3182" s="17" t="e">
        <f>VLOOKUP(I3182,#REF!,6,0)</f>
        <v>#REF!</v>
      </c>
      <c r="M3182" s="30" t="e">
        <f t="shared" si="96"/>
        <v>#REF!</v>
      </c>
    </row>
    <row r="3183" spans="1:13" hidden="1">
      <c r="A3183" s="11">
        <v>3279</v>
      </c>
      <c r="K3183" s="13" t="e">
        <f>VLOOKUP(I3183,#REF!,2,0)</f>
        <v>#REF!</v>
      </c>
      <c r="L3183" s="17" t="e">
        <f>VLOOKUP(I3183,#REF!,6,0)</f>
        <v>#REF!</v>
      </c>
      <c r="M3183" s="30" t="e">
        <f t="shared" si="96"/>
        <v>#REF!</v>
      </c>
    </row>
    <row r="3184" spans="1:13" hidden="1">
      <c r="A3184" s="11">
        <v>3280</v>
      </c>
      <c r="K3184" s="13" t="e">
        <f>VLOOKUP(I3184,#REF!,2,0)</f>
        <v>#REF!</v>
      </c>
      <c r="L3184" s="17" t="e">
        <f>VLOOKUP(I3184,#REF!,6,0)</f>
        <v>#REF!</v>
      </c>
      <c r="M3184" s="30" t="e">
        <f t="shared" si="96"/>
        <v>#REF!</v>
      </c>
    </row>
    <row r="3185" spans="1:13" hidden="1">
      <c r="A3185" s="11">
        <v>3281</v>
      </c>
      <c r="K3185" s="13" t="e">
        <f>VLOOKUP(I3185,#REF!,2,0)</f>
        <v>#REF!</v>
      </c>
      <c r="L3185" s="17" t="e">
        <f>VLOOKUP(I3185,#REF!,6,0)</f>
        <v>#REF!</v>
      </c>
      <c r="M3185" s="30" t="e">
        <f t="shared" si="96"/>
        <v>#REF!</v>
      </c>
    </row>
    <row r="3186" spans="1:13" hidden="1">
      <c r="A3186" s="11">
        <v>3282</v>
      </c>
      <c r="K3186" s="13" t="e">
        <f>VLOOKUP(I3186,#REF!,2,0)</f>
        <v>#REF!</v>
      </c>
      <c r="L3186" s="17" t="e">
        <f>VLOOKUP(I3186,#REF!,6,0)</f>
        <v>#REF!</v>
      </c>
      <c r="M3186" s="30" t="e">
        <f t="shared" si="96"/>
        <v>#REF!</v>
      </c>
    </row>
    <row r="3187" spans="1:13" hidden="1">
      <c r="A3187" s="11">
        <v>3283</v>
      </c>
      <c r="K3187" s="13" t="e">
        <f>VLOOKUP(I3187,#REF!,2,0)</f>
        <v>#REF!</v>
      </c>
      <c r="L3187" s="17" t="e">
        <f>VLOOKUP(I3187,#REF!,6,0)</f>
        <v>#REF!</v>
      </c>
      <c r="M3187" s="30" t="e">
        <f t="shared" si="96"/>
        <v>#REF!</v>
      </c>
    </row>
    <row r="3188" spans="1:13" hidden="1">
      <c r="A3188" s="11">
        <v>3284</v>
      </c>
      <c r="K3188" s="13" t="e">
        <f>VLOOKUP(I3188,#REF!,2,0)</f>
        <v>#REF!</v>
      </c>
      <c r="L3188" s="17" t="e">
        <f>VLOOKUP(I3188,#REF!,6,0)</f>
        <v>#REF!</v>
      </c>
      <c r="M3188" s="30" t="e">
        <f t="shared" si="96"/>
        <v>#REF!</v>
      </c>
    </row>
    <row r="3189" spans="1:13" hidden="1">
      <c r="A3189" s="11">
        <v>3285</v>
      </c>
      <c r="K3189" s="13" t="e">
        <f>VLOOKUP(I3189,#REF!,2,0)</f>
        <v>#REF!</v>
      </c>
      <c r="L3189" s="17" t="e">
        <f>VLOOKUP(I3189,#REF!,6,0)</f>
        <v>#REF!</v>
      </c>
      <c r="M3189" s="30" t="e">
        <f t="shared" si="96"/>
        <v>#REF!</v>
      </c>
    </row>
    <row r="3190" spans="1:13" hidden="1">
      <c r="A3190" s="11">
        <v>3286</v>
      </c>
      <c r="K3190" s="13" t="e">
        <f>VLOOKUP(I3190,#REF!,2,0)</f>
        <v>#REF!</v>
      </c>
      <c r="L3190" s="17" t="e">
        <f>VLOOKUP(I3190,#REF!,6,0)</f>
        <v>#REF!</v>
      </c>
      <c r="M3190" s="30" t="e">
        <f t="shared" si="96"/>
        <v>#REF!</v>
      </c>
    </row>
    <row r="3191" spans="1:13" hidden="1">
      <c r="A3191" s="11">
        <v>3287</v>
      </c>
      <c r="K3191" s="13" t="e">
        <f>VLOOKUP(I3191,#REF!,2,0)</f>
        <v>#REF!</v>
      </c>
      <c r="L3191" s="17" t="e">
        <f>VLOOKUP(I3191,#REF!,6,0)</f>
        <v>#REF!</v>
      </c>
      <c r="M3191" s="30" t="e">
        <f t="shared" si="96"/>
        <v>#REF!</v>
      </c>
    </row>
    <row r="3192" spans="1:13" hidden="1">
      <c r="A3192" s="11">
        <v>3288</v>
      </c>
      <c r="K3192" s="13" t="e">
        <f>VLOOKUP(I3192,#REF!,2,0)</f>
        <v>#REF!</v>
      </c>
      <c r="L3192" s="17" t="e">
        <f>VLOOKUP(I3192,#REF!,6,0)</f>
        <v>#REF!</v>
      </c>
      <c r="M3192" s="30" t="e">
        <f t="shared" si="96"/>
        <v>#REF!</v>
      </c>
    </row>
    <row r="3193" spans="1:13" hidden="1">
      <c r="A3193" s="11">
        <v>3289</v>
      </c>
      <c r="K3193" s="13" t="e">
        <f>VLOOKUP(I3193,#REF!,2,0)</f>
        <v>#REF!</v>
      </c>
      <c r="L3193" s="17" t="e">
        <f>VLOOKUP(I3193,#REF!,6,0)</f>
        <v>#REF!</v>
      </c>
      <c r="M3193" s="30" t="e">
        <f t="shared" si="96"/>
        <v>#REF!</v>
      </c>
    </row>
    <row r="3194" spans="1:13" hidden="1">
      <c r="A3194" s="11">
        <v>3290</v>
      </c>
      <c r="K3194" s="13" t="e">
        <f>VLOOKUP(I3194,#REF!,2,0)</f>
        <v>#REF!</v>
      </c>
      <c r="L3194" s="17" t="e">
        <f>VLOOKUP(I3194,#REF!,6,0)</f>
        <v>#REF!</v>
      </c>
      <c r="M3194" s="30" t="e">
        <f t="shared" si="96"/>
        <v>#REF!</v>
      </c>
    </row>
    <row r="3195" spans="1:13" hidden="1">
      <c r="A3195" s="11">
        <v>3291</v>
      </c>
      <c r="K3195" s="13" t="e">
        <f>VLOOKUP(I3195,#REF!,2,0)</f>
        <v>#REF!</v>
      </c>
      <c r="L3195" s="17" t="e">
        <f>VLOOKUP(I3195,#REF!,6,0)</f>
        <v>#REF!</v>
      </c>
      <c r="M3195" s="30" t="e">
        <f t="shared" si="96"/>
        <v>#REF!</v>
      </c>
    </row>
    <row r="3196" spans="1:13" hidden="1">
      <c r="A3196" s="11">
        <v>3292</v>
      </c>
      <c r="K3196" s="13" t="e">
        <f>VLOOKUP(I3196,#REF!,2,0)</f>
        <v>#REF!</v>
      </c>
      <c r="L3196" s="17" t="e">
        <f>VLOOKUP(I3196,#REF!,6,0)</f>
        <v>#REF!</v>
      </c>
      <c r="M3196" s="30" t="e">
        <f t="shared" si="96"/>
        <v>#REF!</v>
      </c>
    </row>
    <row r="3197" spans="1:13" hidden="1">
      <c r="A3197" s="11">
        <v>3293</v>
      </c>
      <c r="K3197" s="13" t="e">
        <f>VLOOKUP(I3197,#REF!,2,0)</f>
        <v>#REF!</v>
      </c>
      <c r="L3197" s="17" t="e">
        <f>VLOOKUP(I3197,#REF!,6,0)</f>
        <v>#REF!</v>
      </c>
      <c r="M3197" s="30" t="e">
        <f t="shared" si="96"/>
        <v>#REF!</v>
      </c>
    </row>
    <row r="3198" spans="1:13" hidden="1">
      <c r="A3198" s="11">
        <v>3294</v>
      </c>
      <c r="K3198" s="13" t="e">
        <f>VLOOKUP(I3198,#REF!,2,0)</f>
        <v>#REF!</v>
      </c>
      <c r="L3198" s="17" t="e">
        <f>VLOOKUP(I3198,#REF!,6,0)</f>
        <v>#REF!</v>
      </c>
      <c r="M3198" s="30" t="e">
        <f t="shared" si="96"/>
        <v>#REF!</v>
      </c>
    </row>
    <row r="3199" spans="1:13" hidden="1">
      <c r="A3199" s="11">
        <v>3295</v>
      </c>
      <c r="K3199" s="13" t="e">
        <f>VLOOKUP(I3199,#REF!,2,0)</f>
        <v>#REF!</v>
      </c>
      <c r="L3199" s="17" t="e">
        <f>VLOOKUP(I3199,#REF!,6,0)</f>
        <v>#REF!</v>
      </c>
      <c r="M3199" s="30" t="e">
        <f t="shared" si="96"/>
        <v>#REF!</v>
      </c>
    </row>
    <row r="3200" spans="1:13" hidden="1">
      <c r="A3200" s="11">
        <v>3296</v>
      </c>
      <c r="K3200" s="13" t="e">
        <f>VLOOKUP(I3200,#REF!,2,0)</f>
        <v>#REF!</v>
      </c>
      <c r="L3200" s="17" t="e">
        <f>VLOOKUP(I3200,#REF!,6,0)</f>
        <v>#REF!</v>
      </c>
      <c r="M3200" s="30" t="e">
        <f t="shared" si="96"/>
        <v>#REF!</v>
      </c>
    </row>
    <row r="3201" spans="1:13" hidden="1">
      <c r="A3201" s="11">
        <v>3297</v>
      </c>
      <c r="K3201" s="13" t="e">
        <f>VLOOKUP(I3201,#REF!,2,0)</f>
        <v>#REF!</v>
      </c>
      <c r="L3201" s="17" t="e">
        <f>VLOOKUP(I3201,#REF!,6,0)</f>
        <v>#REF!</v>
      </c>
      <c r="M3201" s="30" t="e">
        <f t="shared" si="96"/>
        <v>#REF!</v>
      </c>
    </row>
    <row r="3202" spans="1:13" hidden="1">
      <c r="A3202" s="11">
        <v>3298</v>
      </c>
      <c r="K3202" s="13" t="e">
        <f>VLOOKUP(I3202,#REF!,2,0)</f>
        <v>#REF!</v>
      </c>
      <c r="L3202" s="17" t="e">
        <f>VLOOKUP(I3202,#REF!,6,0)</f>
        <v>#REF!</v>
      </c>
      <c r="M3202" s="30" t="e">
        <f t="shared" si="96"/>
        <v>#REF!</v>
      </c>
    </row>
    <row r="3203" spans="1:13" hidden="1">
      <c r="A3203" s="11">
        <v>3299</v>
      </c>
      <c r="K3203" s="13" t="e">
        <f>VLOOKUP(I3203,#REF!,2,0)</f>
        <v>#REF!</v>
      </c>
      <c r="L3203" s="17" t="e">
        <f>VLOOKUP(I3203,#REF!,6,0)</f>
        <v>#REF!</v>
      </c>
      <c r="M3203" s="30" t="e">
        <f t="shared" si="96"/>
        <v>#REF!</v>
      </c>
    </row>
    <row r="3204" spans="1:13" hidden="1">
      <c r="A3204" s="11">
        <v>3300</v>
      </c>
      <c r="K3204" s="13" t="e">
        <f>VLOOKUP(I3204,#REF!,2,0)</f>
        <v>#REF!</v>
      </c>
      <c r="L3204" s="17" t="e">
        <f>VLOOKUP(I3204,#REF!,6,0)</f>
        <v>#REF!</v>
      </c>
      <c r="M3204" s="30" t="e">
        <f t="shared" si="96"/>
        <v>#REF!</v>
      </c>
    </row>
    <row r="3205" spans="1:13" hidden="1">
      <c r="A3205" s="11">
        <v>3301</v>
      </c>
      <c r="K3205" s="13" t="e">
        <f>VLOOKUP(I3205,#REF!,2,0)</f>
        <v>#REF!</v>
      </c>
      <c r="L3205" s="17" t="e">
        <f>VLOOKUP(I3205,#REF!,6,0)</f>
        <v>#REF!</v>
      </c>
      <c r="M3205" s="30" t="e">
        <f t="shared" si="96"/>
        <v>#REF!</v>
      </c>
    </row>
    <row r="3206" spans="1:13" hidden="1">
      <c r="A3206" s="11">
        <v>3302</v>
      </c>
      <c r="K3206" s="13" t="e">
        <f>VLOOKUP(I3206,#REF!,2,0)</f>
        <v>#REF!</v>
      </c>
      <c r="L3206" s="17" t="e">
        <f>VLOOKUP(I3206,#REF!,6,0)</f>
        <v>#REF!</v>
      </c>
      <c r="M3206" s="30" t="e">
        <f t="shared" si="96"/>
        <v>#REF!</v>
      </c>
    </row>
    <row r="3207" spans="1:13" hidden="1">
      <c r="A3207" s="11">
        <v>3303</v>
      </c>
      <c r="K3207" s="13" t="e">
        <f>VLOOKUP(I3207,#REF!,2,0)</f>
        <v>#REF!</v>
      </c>
      <c r="L3207" s="17" t="e">
        <f>VLOOKUP(I3207,#REF!,6,0)</f>
        <v>#REF!</v>
      </c>
      <c r="M3207" s="30" t="e">
        <f t="shared" si="96"/>
        <v>#REF!</v>
      </c>
    </row>
    <row r="3208" spans="1:13" hidden="1">
      <c r="A3208" s="11">
        <v>3304</v>
      </c>
      <c r="K3208" s="13" t="e">
        <f>VLOOKUP(I3208,#REF!,2,0)</f>
        <v>#REF!</v>
      </c>
      <c r="L3208" s="17" t="e">
        <f>VLOOKUP(I3208,#REF!,6,0)</f>
        <v>#REF!</v>
      </c>
      <c r="M3208" s="30" t="e">
        <f t="shared" si="96"/>
        <v>#REF!</v>
      </c>
    </row>
    <row r="3209" spans="1:13" hidden="1">
      <c r="A3209" s="11">
        <v>3305</v>
      </c>
      <c r="K3209" s="13" t="e">
        <f>VLOOKUP(I3209,#REF!,2,0)</f>
        <v>#REF!</v>
      </c>
      <c r="L3209" s="17" t="e">
        <f>VLOOKUP(I3209,#REF!,6,0)</f>
        <v>#REF!</v>
      </c>
      <c r="M3209" s="30" t="e">
        <f t="shared" si="96"/>
        <v>#REF!</v>
      </c>
    </row>
    <row r="3210" spans="1:13" hidden="1">
      <c r="A3210" s="11">
        <v>3306</v>
      </c>
      <c r="K3210" s="13" t="e">
        <f>VLOOKUP(I3210,#REF!,2,0)</f>
        <v>#REF!</v>
      </c>
      <c r="L3210" s="17" t="e">
        <f>VLOOKUP(I3210,#REF!,6,0)</f>
        <v>#REF!</v>
      </c>
      <c r="M3210" s="30" t="e">
        <f t="shared" si="96"/>
        <v>#REF!</v>
      </c>
    </row>
    <row r="3211" spans="1:13" hidden="1">
      <c r="A3211" s="11">
        <v>3307</v>
      </c>
      <c r="K3211" s="13" t="e">
        <f>VLOOKUP(I3211,#REF!,2,0)</f>
        <v>#REF!</v>
      </c>
      <c r="L3211" s="17" t="e">
        <f>VLOOKUP(I3211,#REF!,6,0)</f>
        <v>#REF!</v>
      </c>
      <c r="M3211" s="30" t="e">
        <f t="shared" si="96"/>
        <v>#REF!</v>
      </c>
    </row>
    <row r="3212" spans="1:13" hidden="1">
      <c r="A3212" s="11">
        <v>3307</v>
      </c>
      <c r="K3212" s="13" t="e">
        <f>VLOOKUP(I3212,#REF!,2,0)</f>
        <v>#REF!</v>
      </c>
      <c r="L3212" s="17" t="e">
        <f>VLOOKUP(I3212,#REF!,6,0)</f>
        <v>#REF!</v>
      </c>
      <c r="M3212" s="30" t="e">
        <f>J3212*L3212</f>
        <v>#REF!</v>
      </c>
    </row>
    <row r="3213" spans="1:13" hidden="1">
      <c r="A3213" s="11">
        <v>3307</v>
      </c>
      <c r="K3213" s="13" t="e">
        <f>VLOOKUP(I3213,#REF!,2,0)</f>
        <v>#REF!</v>
      </c>
      <c r="L3213" s="17" t="e">
        <f>VLOOKUP(I3213,#REF!,6,0)</f>
        <v>#REF!</v>
      </c>
      <c r="M3213" s="30" t="e">
        <f>J3213*L3213</f>
        <v>#REF!</v>
      </c>
    </row>
    <row r="3214" spans="1:13" hidden="1">
      <c r="A3214" s="11">
        <v>3308</v>
      </c>
      <c r="K3214" s="13" t="e">
        <f>VLOOKUP(I3214,#REF!,2,0)</f>
        <v>#REF!</v>
      </c>
      <c r="L3214" s="17" t="e">
        <f>VLOOKUP(I3214,#REF!,6,0)</f>
        <v>#REF!</v>
      </c>
      <c r="M3214" s="30" t="e">
        <f t="shared" si="96"/>
        <v>#REF!</v>
      </c>
    </row>
    <row r="3215" spans="1:13" hidden="1">
      <c r="A3215" s="11">
        <v>3309</v>
      </c>
      <c r="K3215" s="13" t="e">
        <f>VLOOKUP(I3215,#REF!,2,0)</f>
        <v>#REF!</v>
      </c>
      <c r="L3215" s="17" t="e">
        <f>VLOOKUP(I3215,#REF!,6,0)</f>
        <v>#REF!</v>
      </c>
      <c r="M3215" s="30" t="e">
        <f t="shared" si="96"/>
        <v>#REF!</v>
      </c>
    </row>
    <row r="3216" spans="1:13" hidden="1">
      <c r="A3216" s="11">
        <v>3310</v>
      </c>
      <c r="K3216" s="13" t="e">
        <f>VLOOKUP(I3216,#REF!,2,0)</f>
        <v>#REF!</v>
      </c>
      <c r="L3216" s="17" t="e">
        <f>VLOOKUP(I3216,#REF!,6,0)</f>
        <v>#REF!</v>
      </c>
      <c r="M3216" s="30" t="e">
        <f t="shared" si="96"/>
        <v>#REF!</v>
      </c>
    </row>
    <row r="3217" spans="1:13" hidden="1">
      <c r="A3217" s="11">
        <v>3311</v>
      </c>
      <c r="K3217" s="13" t="e">
        <f>VLOOKUP(I3217,#REF!,2,0)</f>
        <v>#REF!</v>
      </c>
      <c r="L3217" s="17" t="e">
        <f>VLOOKUP(I3217,#REF!,6,0)</f>
        <v>#REF!</v>
      </c>
      <c r="M3217" s="30" t="e">
        <f t="shared" si="96"/>
        <v>#REF!</v>
      </c>
    </row>
    <row r="3218" spans="1:13" hidden="1">
      <c r="A3218" s="11">
        <v>3319</v>
      </c>
      <c r="K3218" s="13" t="e">
        <f>VLOOKUP(I3218,#REF!,2,0)</f>
        <v>#REF!</v>
      </c>
      <c r="L3218" s="17" t="e">
        <f>VLOOKUP(I3218,#REF!,6,0)</f>
        <v>#REF!</v>
      </c>
      <c r="M3218" s="30" t="e">
        <f t="shared" si="96"/>
        <v>#REF!</v>
      </c>
    </row>
    <row r="3219" spans="1:13" hidden="1">
      <c r="A3219" s="11">
        <v>3320</v>
      </c>
      <c r="K3219" s="13" t="e">
        <f>VLOOKUP(I3219,#REF!,2,0)</f>
        <v>#REF!</v>
      </c>
      <c r="L3219" s="17" t="e">
        <f>VLOOKUP(I3219,#REF!,6,0)</f>
        <v>#REF!</v>
      </c>
      <c r="M3219" s="30" t="e">
        <f t="shared" si="96"/>
        <v>#REF!</v>
      </c>
    </row>
    <row r="3220" spans="1:13" hidden="1">
      <c r="A3220" s="11">
        <v>3321</v>
      </c>
      <c r="K3220" s="13" t="e">
        <f>VLOOKUP(I3220,#REF!,2,0)</f>
        <v>#REF!</v>
      </c>
      <c r="L3220" s="17" t="e">
        <f>VLOOKUP(I3220,#REF!,6,0)</f>
        <v>#REF!</v>
      </c>
      <c r="M3220" s="30" t="e">
        <f t="shared" si="96"/>
        <v>#REF!</v>
      </c>
    </row>
    <row r="3221" spans="1:13" hidden="1">
      <c r="A3221" s="11">
        <v>3322</v>
      </c>
      <c r="K3221" s="13" t="e">
        <f>VLOOKUP(I3221,#REF!,2,0)</f>
        <v>#REF!</v>
      </c>
      <c r="L3221" s="17" t="e">
        <f>VLOOKUP(I3221,#REF!,6,0)</f>
        <v>#REF!</v>
      </c>
      <c r="M3221" s="30" t="e">
        <f t="shared" si="96"/>
        <v>#REF!</v>
      </c>
    </row>
    <row r="3222" spans="1:13" hidden="1">
      <c r="A3222" s="11">
        <v>3323</v>
      </c>
      <c r="K3222" s="13" t="e">
        <f>VLOOKUP(I3222,#REF!,2,0)</f>
        <v>#REF!</v>
      </c>
      <c r="L3222" s="17" t="e">
        <f>VLOOKUP(I3222,#REF!,6,0)</f>
        <v>#REF!</v>
      </c>
      <c r="M3222" s="30" t="e">
        <f t="shared" si="96"/>
        <v>#REF!</v>
      </c>
    </row>
    <row r="3223" spans="1:13" hidden="1">
      <c r="A3223" s="11">
        <v>3324</v>
      </c>
      <c r="K3223" s="13" t="e">
        <f>VLOOKUP(I3223,#REF!,2,0)</f>
        <v>#REF!</v>
      </c>
      <c r="L3223" s="17" t="e">
        <f>VLOOKUP(I3223,#REF!,6,0)</f>
        <v>#REF!</v>
      </c>
      <c r="M3223" s="30" t="e">
        <f t="shared" ref="M3223:M3239" si="98">J3223*L3223</f>
        <v>#REF!</v>
      </c>
    </row>
    <row r="3224" spans="1:13" hidden="1">
      <c r="A3224" s="11">
        <v>3325</v>
      </c>
      <c r="K3224" s="13" t="e">
        <f>VLOOKUP(I3224,#REF!,2,0)</f>
        <v>#REF!</v>
      </c>
      <c r="L3224" s="17" t="e">
        <f>VLOOKUP(I3224,#REF!,6,0)</f>
        <v>#REF!</v>
      </c>
      <c r="M3224" s="30" t="e">
        <f t="shared" si="98"/>
        <v>#REF!</v>
      </c>
    </row>
    <row r="3225" spans="1:13" hidden="1">
      <c r="A3225" s="11">
        <v>3326</v>
      </c>
      <c r="K3225" s="13" t="e">
        <f>VLOOKUP(I3225,#REF!,2,0)</f>
        <v>#REF!</v>
      </c>
      <c r="L3225" s="17" t="e">
        <f>VLOOKUP(I3225,#REF!,6,0)</f>
        <v>#REF!</v>
      </c>
      <c r="M3225" s="30" t="e">
        <f t="shared" si="98"/>
        <v>#REF!</v>
      </c>
    </row>
    <row r="3226" spans="1:13" hidden="1">
      <c r="A3226" s="11">
        <v>3327</v>
      </c>
      <c r="K3226" s="13" t="e">
        <f>VLOOKUP(I3226,#REF!,2,0)</f>
        <v>#REF!</v>
      </c>
      <c r="L3226" s="17" t="e">
        <f>VLOOKUP(I3226,#REF!,6,0)</f>
        <v>#REF!</v>
      </c>
      <c r="M3226" s="30" t="e">
        <f t="shared" si="98"/>
        <v>#REF!</v>
      </c>
    </row>
    <row r="3227" spans="1:13" hidden="1">
      <c r="A3227" s="11">
        <v>3328</v>
      </c>
      <c r="K3227" s="13" t="e">
        <f>VLOOKUP(I3227,#REF!,2,0)</f>
        <v>#REF!</v>
      </c>
      <c r="L3227" s="17" t="e">
        <f>VLOOKUP(I3227,#REF!,6,0)</f>
        <v>#REF!</v>
      </c>
      <c r="M3227" s="30" t="e">
        <f t="shared" si="98"/>
        <v>#REF!</v>
      </c>
    </row>
    <row r="3228" spans="1:13" hidden="1">
      <c r="A3228" s="11">
        <v>3329</v>
      </c>
      <c r="K3228" s="13" t="e">
        <f>VLOOKUP(I3228,#REF!,2,0)</f>
        <v>#REF!</v>
      </c>
      <c r="L3228" s="17" t="e">
        <f>VLOOKUP(I3228,#REF!,6,0)</f>
        <v>#REF!</v>
      </c>
      <c r="M3228" s="30" t="e">
        <f t="shared" si="98"/>
        <v>#REF!</v>
      </c>
    </row>
    <row r="3229" spans="1:13" hidden="1">
      <c r="A3229" s="11">
        <v>3330</v>
      </c>
      <c r="K3229" s="13" t="e">
        <f>VLOOKUP(I3229,#REF!,2,0)</f>
        <v>#REF!</v>
      </c>
      <c r="L3229" s="17" t="e">
        <f>VLOOKUP(I3229,#REF!,6,0)</f>
        <v>#REF!</v>
      </c>
      <c r="M3229" s="30" t="e">
        <f t="shared" si="98"/>
        <v>#REF!</v>
      </c>
    </row>
    <row r="3230" spans="1:13" hidden="1">
      <c r="A3230" s="11">
        <v>3331</v>
      </c>
      <c r="K3230" s="13" t="e">
        <f>VLOOKUP(I3230,#REF!,2,0)</f>
        <v>#REF!</v>
      </c>
      <c r="L3230" s="17" t="e">
        <f>VLOOKUP(I3230,#REF!,6,0)</f>
        <v>#REF!</v>
      </c>
      <c r="M3230" s="30" t="e">
        <f t="shared" si="98"/>
        <v>#REF!</v>
      </c>
    </row>
    <row r="3231" spans="1:13" hidden="1">
      <c r="A3231" s="11">
        <v>3332</v>
      </c>
      <c r="K3231" s="13" t="e">
        <f>VLOOKUP(I3231,#REF!,2,0)</f>
        <v>#REF!</v>
      </c>
      <c r="L3231" s="17" t="e">
        <f>VLOOKUP(I3231,#REF!,6,0)</f>
        <v>#REF!</v>
      </c>
      <c r="M3231" s="30" t="e">
        <f t="shared" si="98"/>
        <v>#REF!</v>
      </c>
    </row>
    <row r="3232" spans="1:13" hidden="1">
      <c r="A3232" s="11">
        <v>3333</v>
      </c>
      <c r="K3232" s="13" t="e">
        <f>VLOOKUP(I3232,#REF!,2,0)</f>
        <v>#REF!</v>
      </c>
      <c r="L3232" s="17" t="e">
        <f>VLOOKUP(I3232,#REF!,6,0)</f>
        <v>#REF!</v>
      </c>
      <c r="M3232" s="30" t="e">
        <f t="shared" si="98"/>
        <v>#REF!</v>
      </c>
    </row>
    <row r="3233" spans="1:13" hidden="1">
      <c r="A3233" s="11">
        <v>3334</v>
      </c>
      <c r="K3233" s="13" t="e">
        <f>VLOOKUP(I3233,#REF!,2,0)</f>
        <v>#REF!</v>
      </c>
      <c r="L3233" s="17" t="e">
        <f>VLOOKUP(I3233,#REF!,6,0)</f>
        <v>#REF!</v>
      </c>
      <c r="M3233" s="30" t="e">
        <f t="shared" si="98"/>
        <v>#REF!</v>
      </c>
    </row>
    <row r="3234" spans="1:13" hidden="1">
      <c r="A3234" s="11">
        <v>3335</v>
      </c>
      <c r="K3234" s="13" t="e">
        <f>VLOOKUP(I3234,#REF!,2,0)</f>
        <v>#REF!</v>
      </c>
      <c r="L3234" s="17" t="e">
        <f>VLOOKUP(I3234,#REF!,6,0)</f>
        <v>#REF!</v>
      </c>
      <c r="M3234" s="30" t="e">
        <f t="shared" si="98"/>
        <v>#REF!</v>
      </c>
    </row>
    <row r="3235" spans="1:13" hidden="1">
      <c r="A3235" s="11">
        <v>3339</v>
      </c>
      <c r="K3235" s="13" t="e">
        <f>VLOOKUP(I3235,#REF!,2,0)</f>
        <v>#REF!</v>
      </c>
      <c r="L3235" s="17" t="e">
        <f>VLOOKUP(I3235,#REF!,6,0)</f>
        <v>#REF!</v>
      </c>
      <c r="M3235" s="30" t="e">
        <f t="shared" si="98"/>
        <v>#REF!</v>
      </c>
    </row>
    <row r="3236" spans="1:13" hidden="1">
      <c r="A3236" s="11">
        <v>3340</v>
      </c>
      <c r="K3236" s="13" t="e">
        <f>VLOOKUP(I3236,#REF!,2,0)</f>
        <v>#REF!</v>
      </c>
      <c r="L3236" s="17" t="e">
        <f>VLOOKUP(I3236,#REF!,6,0)</f>
        <v>#REF!</v>
      </c>
      <c r="M3236" s="30" t="e">
        <f t="shared" si="98"/>
        <v>#REF!</v>
      </c>
    </row>
    <row r="3237" spans="1:13" hidden="1">
      <c r="A3237" s="11">
        <v>3341</v>
      </c>
      <c r="K3237" s="13" t="e">
        <f>VLOOKUP(I3237,#REF!,2,0)</f>
        <v>#REF!</v>
      </c>
      <c r="L3237" s="17" t="e">
        <f>VLOOKUP(I3237,#REF!,6,0)</f>
        <v>#REF!</v>
      </c>
      <c r="M3237" s="30" t="e">
        <f t="shared" si="98"/>
        <v>#REF!</v>
      </c>
    </row>
    <row r="3238" spans="1:13" hidden="1">
      <c r="A3238" s="11">
        <v>3342</v>
      </c>
      <c r="K3238" s="13" t="e">
        <f>VLOOKUP(I3238,#REF!,2,0)</f>
        <v>#REF!</v>
      </c>
      <c r="L3238" s="17" t="e">
        <f>VLOOKUP(I3238,#REF!,6,0)</f>
        <v>#REF!</v>
      </c>
      <c r="M3238" s="30" t="e">
        <f t="shared" si="98"/>
        <v>#REF!</v>
      </c>
    </row>
    <row r="3239" spans="1:13" hidden="1">
      <c r="A3239" s="11">
        <v>3343</v>
      </c>
      <c r="K3239" s="13" t="e">
        <f>VLOOKUP(I3239,#REF!,2,0)</f>
        <v>#REF!</v>
      </c>
      <c r="L3239" s="17" t="e">
        <f>VLOOKUP(I3239,#REF!,6,0)</f>
        <v>#REF!</v>
      </c>
      <c r="M3239" s="30" t="e">
        <f t="shared" si="98"/>
        <v>#REF!</v>
      </c>
    </row>
    <row r="3240" spans="1:13" hidden="1">
      <c r="A3240" s="11">
        <v>3344</v>
      </c>
      <c r="K3240" s="13" t="e">
        <f>VLOOKUP(I3240,#REF!,2,0)</f>
        <v>#REF!</v>
      </c>
      <c r="L3240" s="17" t="e">
        <f>VLOOKUP(I3240,#REF!,6,0)</f>
        <v>#REF!</v>
      </c>
      <c r="M3240" s="30" t="e">
        <f t="shared" ref="M3240:M3303" si="99">J3240*L3240</f>
        <v>#REF!</v>
      </c>
    </row>
    <row r="3241" spans="1:13" hidden="1">
      <c r="A3241" s="11">
        <v>3345</v>
      </c>
      <c r="K3241" s="13" t="e">
        <f>VLOOKUP(I3241,#REF!,2,0)</f>
        <v>#REF!</v>
      </c>
      <c r="L3241" s="17" t="e">
        <f>VLOOKUP(I3241,#REF!,6,0)</f>
        <v>#REF!</v>
      </c>
      <c r="M3241" s="30" t="e">
        <f t="shared" si="99"/>
        <v>#REF!</v>
      </c>
    </row>
    <row r="3242" spans="1:13" hidden="1">
      <c r="A3242" s="11">
        <v>3346</v>
      </c>
      <c r="K3242" s="13" t="e">
        <f>VLOOKUP(I3242,#REF!,2,0)</f>
        <v>#REF!</v>
      </c>
      <c r="L3242" s="17" t="e">
        <f>VLOOKUP(I3242,#REF!,6,0)</f>
        <v>#REF!</v>
      </c>
      <c r="M3242" s="30" t="e">
        <f t="shared" si="99"/>
        <v>#REF!</v>
      </c>
    </row>
    <row r="3243" spans="1:13" hidden="1">
      <c r="A3243" s="11">
        <v>3347</v>
      </c>
      <c r="K3243" s="13" t="e">
        <f>VLOOKUP(I3243,#REF!,2,0)</f>
        <v>#REF!</v>
      </c>
      <c r="L3243" s="17" t="e">
        <f>VLOOKUP(I3243,#REF!,6,0)</f>
        <v>#REF!</v>
      </c>
      <c r="M3243" s="30" t="e">
        <f t="shared" si="99"/>
        <v>#REF!</v>
      </c>
    </row>
    <row r="3244" spans="1:13" hidden="1">
      <c r="A3244" s="11">
        <v>3348</v>
      </c>
      <c r="K3244" s="13" t="e">
        <f>VLOOKUP(I3244,#REF!,2,0)</f>
        <v>#REF!</v>
      </c>
      <c r="L3244" s="17" t="e">
        <f>VLOOKUP(I3244,#REF!,6,0)</f>
        <v>#REF!</v>
      </c>
      <c r="M3244" s="30" t="e">
        <f t="shared" si="99"/>
        <v>#REF!</v>
      </c>
    </row>
    <row r="3245" spans="1:13" hidden="1">
      <c r="A3245" s="11">
        <v>3349</v>
      </c>
      <c r="K3245" s="13" t="e">
        <f>VLOOKUP(I3245,#REF!,2,0)</f>
        <v>#REF!</v>
      </c>
      <c r="L3245" s="17" t="e">
        <f>VLOOKUP(I3245,#REF!,6,0)</f>
        <v>#REF!</v>
      </c>
      <c r="M3245" s="30" t="e">
        <f t="shared" si="99"/>
        <v>#REF!</v>
      </c>
    </row>
    <row r="3246" spans="1:13" hidden="1">
      <c r="A3246" s="11">
        <v>3350</v>
      </c>
      <c r="K3246" s="13" t="e">
        <f>VLOOKUP(I3246,#REF!,2,0)</f>
        <v>#REF!</v>
      </c>
      <c r="L3246" s="17" t="e">
        <f>VLOOKUP(I3246,#REF!,6,0)</f>
        <v>#REF!</v>
      </c>
      <c r="M3246" s="30" t="e">
        <f t="shared" si="99"/>
        <v>#REF!</v>
      </c>
    </row>
    <row r="3247" spans="1:13" hidden="1">
      <c r="A3247" s="11">
        <v>3351</v>
      </c>
      <c r="K3247" s="13" t="e">
        <f>VLOOKUP(I3247,#REF!,2,0)</f>
        <v>#REF!</v>
      </c>
      <c r="L3247" s="17" t="e">
        <f>VLOOKUP(I3247,#REF!,6,0)</f>
        <v>#REF!</v>
      </c>
      <c r="M3247" s="30" t="e">
        <f t="shared" si="99"/>
        <v>#REF!</v>
      </c>
    </row>
    <row r="3248" spans="1:13" hidden="1">
      <c r="A3248" s="11">
        <v>3352</v>
      </c>
      <c r="K3248" s="13" t="e">
        <f>VLOOKUP(I3248,#REF!,2,0)</f>
        <v>#REF!</v>
      </c>
      <c r="L3248" s="17" t="e">
        <f>VLOOKUP(I3248,#REF!,6,0)</f>
        <v>#REF!</v>
      </c>
      <c r="M3248" s="30" t="e">
        <f t="shared" si="99"/>
        <v>#REF!</v>
      </c>
    </row>
    <row r="3249" spans="1:13" hidden="1">
      <c r="A3249" s="11">
        <v>3353</v>
      </c>
      <c r="K3249" s="13" t="e">
        <f>VLOOKUP(I3249,#REF!,2,0)</f>
        <v>#REF!</v>
      </c>
      <c r="L3249" s="17" t="e">
        <f>VLOOKUP(I3249,#REF!,6,0)</f>
        <v>#REF!</v>
      </c>
      <c r="M3249" s="30" t="e">
        <f t="shared" si="99"/>
        <v>#REF!</v>
      </c>
    </row>
    <row r="3250" spans="1:13" hidden="1">
      <c r="A3250" s="11">
        <v>3354</v>
      </c>
      <c r="K3250" s="13" t="e">
        <f>VLOOKUP(I3250,#REF!,2,0)</f>
        <v>#REF!</v>
      </c>
      <c r="L3250" s="17" t="e">
        <f>VLOOKUP(I3250,#REF!,6,0)</f>
        <v>#REF!</v>
      </c>
      <c r="M3250" s="30" t="e">
        <f t="shared" si="99"/>
        <v>#REF!</v>
      </c>
    </row>
    <row r="3251" spans="1:13" hidden="1">
      <c r="A3251" s="11">
        <v>3355</v>
      </c>
      <c r="K3251" s="13" t="e">
        <f>VLOOKUP(I3251,#REF!,2,0)</f>
        <v>#REF!</v>
      </c>
      <c r="L3251" s="17" t="e">
        <f>VLOOKUP(I3251,#REF!,6,0)</f>
        <v>#REF!</v>
      </c>
      <c r="M3251" s="30" t="e">
        <f t="shared" si="99"/>
        <v>#REF!</v>
      </c>
    </row>
    <row r="3252" spans="1:13" hidden="1">
      <c r="A3252" s="11">
        <v>3356</v>
      </c>
      <c r="K3252" s="13" t="e">
        <f>VLOOKUP(I3252,#REF!,2,0)</f>
        <v>#REF!</v>
      </c>
      <c r="L3252" s="17" t="e">
        <f>VLOOKUP(I3252,#REF!,6,0)</f>
        <v>#REF!</v>
      </c>
      <c r="M3252" s="30" t="e">
        <f t="shared" si="99"/>
        <v>#REF!</v>
      </c>
    </row>
    <row r="3253" spans="1:13" hidden="1">
      <c r="A3253" s="11">
        <v>3357</v>
      </c>
      <c r="K3253" s="13" t="e">
        <f>VLOOKUP(I3253,#REF!,2,0)</f>
        <v>#REF!</v>
      </c>
      <c r="L3253" s="17" t="e">
        <f>VLOOKUP(I3253,#REF!,6,0)</f>
        <v>#REF!</v>
      </c>
      <c r="M3253" s="30" t="e">
        <f t="shared" si="99"/>
        <v>#REF!</v>
      </c>
    </row>
    <row r="3254" spans="1:13" hidden="1">
      <c r="A3254" s="11">
        <v>3358</v>
      </c>
      <c r="K3254" s="13" t="e">
        <f>VLOOKUP(I3254,#REF!,2,0)</f>
        <v>#REF!</v>
      </c>
      <c r="L3254" s="17" t="e">
        <f>VLOOKUP(I3254,#REF!,6,0)</f>
        <v>#REF!</v>
      </c>
      <c r="M3254" s="30" t="e">
        <f t="shared" si="99"/>
        <v>#REF!</v>
      </c>
    </row>
    <row r="3255" spans="1:13" hidden="1">
      <c r="A3255" s="11">
        <v>3359</v>
      </c>
      <c r="K3255" s="13" t="e">
        <f>VLOOKUP(I3255,#REF!,2,0)</f>
        <v>#REF!</v>
      </c>
      <c r="L3255" s="17" t="e">
        <f>VLOOKUP(I3255,#REF!,6,0)</f>
        <v>#REF!</v>
      </c>
      <c r="M3255" s="30" t="e">
        <f t="shared" si="99"/>
        <v>#REF!</v>
      </c>
    </row>
    <row r="3256" spans="1:13" hidden="1">
      <c r="A3256" s="11">
        <v>3360</v>
      </c>
      <c r="K3256" s="13" t="e">
        <f>VLOOKUP(I3256,#REF!,2,0)</f>
        <v>#REF!</v>
      </c>
      <c r="L3256" s="17" t="e">
        <f>VLOOKUP(I3256,#REF!,6,0)</f>
        <v>#REF!</v>
      </c>
      <c r="M3256" s="30" t="e">
        <f t="shared" si="99"/>
        <v>#REF!</v>
      </c>
    </row>
    <row r="3257" spans="1:13" hidden="1">
      <c r="A3257" s="11">
        <v>3361</v>
      </c>
      <c r="K3257" s="13" t="e">
        <f>VLOOKUP(I3257,#REF!,2,0)</f>
        <v>#REF!</v>
      </c>
      <c r="L3257" s="17" t="e">
        <f>VLOOKUP(I3257,#REF!,6,0)</f>
        <v>#REF!</v>
      </c>
      <c r="M3257" s="30" t="e">
        <f t="shared" si="99"/>
        <v>#REF!</v>
      </c>
    </row>
    <row r="3258" spans="1:13" hidden="1">
      <c r="A3258" s="11">
        <v>3362</v>
      </c>
      <c r="K3258" s="13" t="e">
        <f>VLOOKUP(I3258,#REF!,2,0)</f>
        <v>#REF!</v>
      </c>
      <c r="L3258" s="17" t="e">
        <f>VLOOKUP(I3258,#REF!,6,0)</f>
        <v>#REF!</v>
      </c>
      <c r="M3258" s="30" t="e">
        <f t="shared" si="99"/>
        <v>#REF!</v>
      </c>
    </row>
    <row r="3259" spans="1:13" hidden="1">
      <c r="A3259" s="11">
        <v>3363</v>
      </c>
      <c r="K3259" s="13" t="e">
        <f>VLOOKUP(I3259,#REF!,2,0)</f>
        <v>#REF!</v>
      </c>
      <c r="L3259" s="17" t="e">
        <f>VLOOKUP(I3259,#REF!,6,0)</f>
        <v>#REF!</v>
      </c>
      <c r="M3259" s="30" t="e">
        <f t="shared" si="99"/>
        <v>#REF!</v>
      </c>
    </row>
    <row r="3260" spans="1:13" hidden="1">
      <c r="A3260" s="11">
        <v>3364</v>
      </c>
      <c r="K3260" s="13" t="e">
        <f>VLOOKUP(I3260,#REF!,2,0)</f>
        <v>#REF!</v>
      </c>
      <c r="L3260" s="17" t="e">
        <f>VLOOKUP(I3260,#REF!,6,0)</f>
        <v>#REF!</v>
      </c>
      <c r="M3260" s="30" t="e">
        <f t="shared" si="99"/>
        <v>#REF!</v>
      </c>
    </row>
    <row r="3261" spans="1:13" hidden="1">
      <c r="A3261" s="11">
        <v>3365</v>
      </c>
      <c r="K3261" s="13" t="e">
        <f>VLOOKUP(I3261,#REF!,2,0)</f>
        <v>#REF!</v>
      </c>
      <c r="L3261" s="17" t="e">
        <f>VLOOKUP(I3261,#REF!,6,0)</f>
        <v>#REF!</v>
      </c>
      <c r="M3261" s="30" t="e">
        <f t="shared" si="99"/>
        <v>#REF!</v>
      </c>
    </row>
    <row r="3262" spans="1:13" hidden="1">
      <c r="A3262" s="11">
        <v>3366</v>
      </c>
      <c r="K3262" s="13" t="e">
        <f>VLOOKUP(I3262,#REF!,2,0)</f>
        <v>#REF!</v>
      </c>
      <c r="L3262" s="17" t="e">
        <f>VLOOKUP(I3262,#REF!,6,0)</f>
        <v>#REF!</v>
      </c>
      <c r="M3262" s="30" t="e">
        <f t="shared" si="99"/>
        <v>#REF!</v>
      </c>
    </row>
    <row r="3263" spans="1:13" hidden="1">
      <c r="A3263" s="11">
        <v>3367</v>
      </c>
      <c r="K3263" s="13" t="e">
        <f>VLOOKUP(I3263,#REF!,2,0)</f>
        <v>#REF!</v>
      </c>
      <c r="L3263" s="17" t="e">
        <f>VLOOKUP(I3263,#REF!,6,0)</f>
        <v>#REF!</v>
      </c>
      <c r="M3263" s="30" t="e">
        <f t="shared" si="99"/>
        <v>#REF!</v>
      </c>
    </row>
    <row r="3264" spans="1:13" hidden="1">
      <c r="A3264" s="11">
        <v>3368</v>
      </c>
      <c r="K3264" s="13" t="e">
        <f>VLOOKUP(I3264,#REF!,2,0)</f>
        <v>#REF!</v>
      </c>
      <c r="L3264" s="17" t="e">
        <f>VLOOKUP(I3264,#REF!,6,0)</f>
        <v>#REF!</v>
      </c>
      <c r="M3264" s="30" t="e">
        <f t="shared" si="99"/>
        <v>#REF!</v>
      </c>
    </row>
    <row r="3265" spans="1:13" hidden="1">
      <c r="A3265" s="11">
        <v>3369</v>
      </c>
      <c r="K3265" s="13" t="e">
        <f>VLOOKUP(I3265,#REF!,2,0)</f>
        <v>#REF!</v>
      </c>
      <c r="L3265" s="17" t="e">
        <f>VLOOKUP(I3265,#REF!,6,0)</f>
        <v>#REF!</v>
      </c>
      <c r="M3265" s="30" t="e">
        <f t="shared" si="99"/>
        <v>#REF!</v>
      </c>
    </row>
    <row r="3266" spans="1:13" hidden="1">
      <c r="A3266" s="11">
        <v>3370</v>
      </c>
      <c r="K3266" s="13" t="e">
        <f>VLOOKUP(I3266,#REF!,2,0)</f>
        <v>#REF!</v>
      </c>
      <c r="L3266" s="17" t="e">
        <f>VLOOKUP(I3266,#REF!,6,0)</f>
        <v>#REF!</v>
      </c>
      <c r="M3266" s="30" t="e">
        <f t="shared" si="99"/>
        <v>#REF!</v>
      </c>
    </row>
    <row r="3267" spans="1:13" hidden="1">
      <c r="A3267" s="11">
        <v>3371</v>
      </c>
      <c r="K3267" s="13" t="e">
        <f>VLOOKUP(I3267,#REF!,2,0)</f>
        <v>#REF!</v>
      </c>
      <c r="L3267" s="17" t="e">
        <f>VLOOKUP(I3267,#REF!,6,0)</f>
        <v>#REF!</v>
      </c>
      <c r="M3267" s="30" t="e">
        <f t="shared" si="99"/>
        <v>#REF!</v>
      </c>
    </row>
    <row r="3268" spans="1:13" hidden="1">
      <c r="A3268" s="11">
        <v>3372</v>
      </c>
      <c r="K3268" s="13" t="e">
        <f>VLOOKUP(I3268,#REF!,2,0)</f>
        <v>#REF!</v>
      </c>
      <c r="L3268" s="17" t="e">
        <f>VLOOKUP(I3268,#REF!,6,0)</f>
        <v>#REF!</v>
      </c>
      <c r="M3268" s="30" t="e">
        <f t="shared" si="99"/>
        <v>#REF!</v>
      </c>
    </row>
    <row r="3269" spans="1:13" hidden="1">
      <c r="A3269" s="11">
        <v>3373</v>
      </c>
      <c r="K3269" s="13" t="e">
        <f>VLOOKUP(I3269,#REF!,2,0)</f>
        <v>#REF!</v>
      </c>
      <c r="L3269" s="17" t="e">
        <f>VLOOKUP(I3269,#REF!,6,0)</f>
        <v>#REF!</v>
      </c>
      <c r="M3269" s="30" t="e">
        <f t="shared" si="99"/>
        <v>#REF!</v>
      </c>
    </row>
    <row r="3270" spans="1:13" hidden="1">
      <c r="A3270" s="11">
        <v>3374</v>
      </c>
      <c r="K3270" s="13" t="e">
        <f>VLOOKUP(I3270,#REF!,2,0)</f>
        <v>#REF!</v>
      </c>
      <c r="L3270" s="17" t="e">
        <f>VLOOKUP(I3270,#REF!,6,0)</f>
        <v>#REF!</v>
      </c>
      <c r="M3270" s="30" t="e">
        <f t="shared" si="99"/>
        <v>#REF!</v>
      </c>
    </row>
    <row r="3271" spans="1:13" hidden="1">
      <c r="A3271" s="11">
        <v>3375</v>
      </c>
      <c r="K3271" s="13" t="e">
        <f>VLOOKUP(I3271,#REF!,2,0)</f>
        <v>#REF!</v>
      </c>
      <c r="L3271" s="17" t="e">
        <f>VLOOKUP(I3271,#REF!,6,0)</f>
        <v>#REF!</v>
      </c>
      <c r="M3271" s="30" t="e">
        <f t="shared" si="99"/>
        <v>#REF!</v>
      </c>
    </row>
    <row r="3272" spans="1:13" hidden="1">
      <c r="A3272" s="11">
        <v>3376</v>
      </c>
      <c r="K3272" s="13" t="e">
        <f>VLOOKUP(I3272,#REF!,2,0)</f>
        <v>#REF!</v>
      </c>
      <c r="L3272" s="17" t="e">
        <f>VLOOKUP(I3272,#REF!,6,0)</f>
        <v>#REF!</v>
      </c>
      <c r="M3272" s="30" t="e">
        <f t="shared" si="99"/>
        <v>#REF!</v>
      </c>
    </row>
    <row r="3273" spans="1:13" hidden="1">
      <c r="A3273" s="11">
        <v>3377</v>
      </c>
      <c r="K3273" s="13" t="e">
        <f>VLOOKUP(I3273,#REF!,2,0)</f>
        <v>#REF!</v>
      </c>
      <c r="L3273" s="17" t="e">
        <f>VLOOKUP(I3273,#REF!,6,0)</f>
        <v>#REF!</v>
      </c>
      <c r="M3273" s="30" t="e">
        <f t="shared" si="99"/>
        <v>#REF!</v>
      </c>
    </row>
    <row r="3274" spans="1:13" hidden="1">
      <c r="A3274" s="11">
        <v>3378</v>
      </c>
      <c r="K3274" s="13" t="e">
        <f>VLOOKUP(I3274,#REF!,2,0)</f>
        <v>#REF!</v>
      </c>
      <c r="L3274" s="17" t="e">
        <f>VLOOKUP(I3274,#REF!,6,0)</f>
        <v>#REF!</v>
      </c>
      <c r="M3274" s="30" t="e">
        <f t="shared" si="99"/>
        <v>#REF!</v>
      </c>
    </row>
    <row r="3275" spans="1:13" hidden="1">
      <c r="A3275" s="11">
        <v>3379</v>
      </c>
      <c r="K3275" s="13" t="e">
        <f>VLOOKUP(I3275,#REF!,2,0)</f>
        <v>#REF!</v>
      </c>
      <c r="L3275" s="17" t="e">
        <f>VLOOKUP(I3275,#REF!,6,0)</f>
        <v>#REF!</v>
      </c>
      <c r="M3275" s="30" t="e">
        <f t="shared" si="99"/>
        <v>#REF!</v>
      </c>
    </row>
    <row r="3276" spans="1:13" hidden="1">
      <c r="A3276" s="11">
        <v>3380</v>
      </c>
      <c r="K3276" s="13" t="e">
        <f>VLOOKUP(I3276,#REF!,2,0)</f>
        <v>#REF!</v>
      </c>
      <c r="L3276" s="17" t="e">
        <f>VLOOKUP(I3276,#REF!,6,0)</f>
        <v>#REF!</v>
      </c>
      <c r="M3276" s="30" t="e">
        <f t="shared" si="99"/>
        <v>#REF!</v>
      </c>
    </row>
    <row r="3277" spans="1:13" hidden="1">
      <c r="A3277" s="11">
        <v>3381</v>
      </c>
      <c r="K3277" s="13" t="e">
        <f>VLOOKUP(I3277,#REF!,2,0)</f>
        <v>#REF!</v>
      </c>
      <c r="L3277" s="17" t="e">
        <f>VLOOKUP(I3277,#REF!,6,0)</f>
        <v>#REF!</v>
      </c>
      <c r="M3277" s="30" t="e">
        <f t="shared" si="99"/>
        <v>#REF!</v>
      </c>
    </row>
    <row r="3278" spans="1:13" hidden="1">
      <c r="A3278" s="11">
        <v>3382</v>
      </c>
      <c r="K3278" s="13" t="e">
        <f>VLOOKUP(I3278,#REF!,2,0)</f>
        <v>#REF!</v>
      </c>
      <c r="L3278" s="17" t="e">
        <f>VLOOKUP(I3278,#REF!,6,0)</f>
        <v>#REF!</v>
      </c>
      <c r="M3278" s="30" t="e">
        <f t="shared" si="99"/>
        <v>#REF!</v>
      </c>
    </row>
    <row r="3279" spans="1:13" hidden="1">
      <c r="A3279" s="11">
        <v>3383</v>
      </c>
      <c r="K3279" s="13" t="e">
        <f>VLOOKUP(I3279,#REF!,2,0)</f>
        <v>#REF!</v>
      </c>
      <c r="L3279" s="17" t="e">
        <f>VLOOKUP(I3279,#REF!,6,0)</f>
        <v>#REF!</v>
      </c>
      <c r="M3279" s="30" t="e">
        <f t="shared" si="99"/>
        <v>#REF!</v>
      </c>
    </row>
    <row r="3280" spans="1:13" hidden="1">
      <c r="A3280" s="11">
        <v>3384</v>
      </c>
      <c r="K3280" s="13" t="e">
        <f>VLOOKUP(I3280,#REF!,2,0)</f>
        <v>#REF!</v>
      </c>
      <c r="L3280" s="17" t="e">
        <f>VLOOKUP(I3280,#REF!,6,0)</f>
        <v>#REF!</v>
      </c>
      <c r="M3280" s="30" t="e">
        <f t="shared" si="99"/>
        <v>#REF!</v>
      </c>
    </row>
    <row r="3281" spans="1:13" hidden="1">
      <c r="A3281" s="11">
        <v>3385</v>
      </c>
      <c r="K3281" s="13" t="e">
        <f>VLOOKUP(I3281,#REF!,2,0)</f>
        <v>#REF!</v>
      </c>
      <c r="L3281" s="17" t="e">
        <f>VLOOKUP(I3281,#REF!,6,0)</f>
        <v>#REF!</v>
      </c>
      <c r="M3281" s="30" t="e">
        <f t="shared" si="99"/>
        <v>#REF!</v>
      </c>
    </row>
    <row r="3282" spans="1:13" hidden="1">
      <c r="A3282" s="11">
        <v>3386</v>
      </c>
      <c r="K3282" s="13" t="e">
        <f>VLOOKUP(I3282,#REF!,2,0)</f>
        <v>#REF!</v>
      </c>
      <c r="L3282" s="17" t="e">
        <f>VLOOKUP(I3282,#REF!,6,0)</f>
        <v>#REF!</v>
      </c>
      <c r="M3282" s="30" t="e">
        <f t="shared" si="99"/>
        <v>#REF!</v>
      </c>
    </row>
    <row r="3283" spans="1:13" hidden="1">
      <c r="A3283" s="11">
        <v>3387</v>
      </c>
      <c r="K3283" s="13" t="e">
        <f>VLOOKUP(I3283,#REF!,2,0)</f>
        <v>#REF!</v>
      </c>
      <c r="L3283" s="17" t="e">
        <f>VLOOKUP(I3283,#REF!,6,0)</f>
        <v>#REF!</v>
      </c>
      <c r="M3283" s="30" t="e">
        <f t="shared" si="99"/>
        <v>#REF!</v>
      </c>
    </row>
    <row r="3284" spans="1:13" hidden="1">
      <c r="A3284" s="11">
        <v>3388</v>
      </c>
      <c r="K3284" s="13" t="e">
        <f>VLOOKUP(I3284,#REF!,2,0)</f>
        <v>#REF!</v>
      </c>
      <c r="L3284" s="17" t="e">
        <f>VLOOKUP(I3284,#REF!,6,0)</f>
        <v>#REF!</v>
      </c>
      <c r="M3284" s="30" t="e">
        <f t="shared" si="99"/>
        <v>#REF!</v>
      </c>
    </row>
    <row r="3285" spans="1:13" hidden="1">
      <c r="A3285" s="11">
        <v>3389</v>
      </c>
      <c r="K3285" s="13" t="e">
        <f>VLOOKUP(I3285,#REF!,2,0)</f>
        <v>#REF!</v>
      </c>
      <c r="L3285" s="17" t="e">
        <f>VLOOKUP(I3285,#REF!,6,0)</f>
        <v>#REF!</v>
      </c>
      <c r="M3285" s="30" t="e">
        <f t="shared" si="99"/>
        <v>#REF!</v>
      </c>
    </row>
    <row r="3286" spans="1:13" hidden="1">
      <c r="A3286" s="11">
        <v>3390</v>
      </c>
      <c r="K3286" s="13" t="e">
        <f>VLOOKUP(I3286,#REF!,2,0)</f>
        <v>#REF!</v>
      </c>
      <c r="L3286" s="17" t="e">
        <f>VLOOKUP(I3286,#REF!,6,0)</f>
        <v>#REF!</v>
      </c>
      <c r="M3286" s="30" t="e">
        <f t="shared" si="99"/>
        <v>#REF!</v>
      </c>
    </row>
    <row r="3287" spans="1:13" hidden="1">
      <c r="A3287" s="11">
        <v>3391</v>
      </c>
      <c r="K3287" s="13" t="e">
        <f>VLOOKUP(I3287,#REF!,2,0)</f>
        <v>#REF!</v>
      </c>
      <c r="L3287" s="17" t="e">
        <f>VLOOKUP(I3287,#REF!,6,0)</f>
        <v>#REF!</v>
      </c>
      <c r="M3287" s="30" t="e">
        <f t="shared" si="99"/>
        <v>#REF!</v>
      </c>
    </row>
    <row r="3288" spans="1:13" hidden="1">
      <c r="A3288" s="11">
        <v>3392</v>
      </c>
      <c r="K3288" s="13" t="e">
        <f>VLOOKUP(I3288,#REF!,2,0)</f>
        <v>#REF!</v>
      </c>
      <c r="L3288" s="17" t="e">
        <f>VLOOKUP(I3288,#REF!,6,0)</f>
        <v>#REF!</v>
      </c>
      <c r="M3288" s="30" t="e">
        <f t="shared" si="99"/>
        <v>#REF!</v>
      </c>
    </row>
    <row r="3289" spans="1:13" hidden="1">
      <c r="A3289" s="11">
        <v>3393</v>
      </c>
      <c r="K3289" s="13" t="e">
        <f>VLOOKUP(I3289,#REF!,2,0)</f>
        <v>#REF!</v>
      </c>
      <c r="L3289" s="17" t="e">
        <f>VLOOKUP(I3289,#REF!,6,0)</f>
        <v>#REF!</v>
      </c>
      <c r="M3289" s="30" t="e">
        <f t="shared" si="99"/>
        <v>#REF!</v>
      </c>
    </row>
    <row r="3290" spans="1:13" hidden="1">
      <c r="A3290" s="11">
        <v>3394</v>
      </c>
      <c r="K3290" s="13" t="e">
        <f>VLOOKUP(I3290,#REF!,2,0)</f>
        <v>#REF!</v>
      </c>
      <c r="L3290" s="17" t="e">
        <f>VLOOKUP(I3290,#REF!,6,0)</f>
        <v>#REF!</v>
      </c>
      <c r="M3290" s="30" t="e">
        <f t="shared" si="99"/>
        <v>#REF!</v>
      </c>
    </row>
    <row r="3291" spans="1:13" hidden="1">
      <c r="A3291" s="11">
        <v>3395</v>
      </c>
      <c r="K3291" s="13" t="e">
        <f>VLOOKUP(I3291,#REF!,2,0)</f>
        <v>#REF!</v>
      </c>
      <c r="L3291" s="17" t="e">
        <f>VLOOKUP(I3291,#REF!,6,0)</f>
        <v>#REF!</v>
      </c>
      <c r="M3291" s="30" t="e">
        <f t="shared" si="99"/>
        <v>#REF!</v>
      </c>
    </row>
    <row r="3292" spans="1:13" hidden="1">
      <c r="A3292" s="11">
        <v>3396</v>
      </c>
      <c r="K3292" s="13" t="e">
        <f>VLOOKUP(I3292,#REF!,2,0)</f>
        <v>#REF!</v>
      </c>
      <c r="L3292" s="17" t="e">
        <f>VLOOKUP(I3292,#REF!,6,0)</f>
        <v>#REF!</v>
      </c>
      <c r="M3292" s="30" t="e">
        <f t="shared" si="99"/>
        <v>#REF!</v>
      </c>
    </row>
    <row r="3293" spans="1:13" hidden="1">
      <c r="A3293" s="11">
        <v>3397</v>
      </c>
      <c r="K3293" s="13" t="e">
        <f>VLOOKUP(I3293,#REF!,2,0)</f>
        <v>#REF!</v>
      </c>
      <c r="L3293" s="17" t="e">
        <f>VLOOKUP(I3293,#REF!,6,0)</f>
        <v>#REF!</v>
      </c>
      <c r="M3293" s="30" t="e">
        <f t="shared" si="99"/>
        <v>#REF!</v>
      </c>
    </row>
    <row r="3294" spans="1:13" hidden="1">
      <c r="A3294" s="11">
        <v>3398</v>
      </c>
      <c r="K3294" s="13" t="e">
        <f>VLOOKUP(I3294,#REF!,2,0)</f>
        <v>#REF!</v>
      </c>
      <c r="L3294" s="17" t="e">
        <f>VLOOKUP(I3294,#REF!,6,0)</f>
        <v>#REF!</v>
      </c>
      <c r="M3294" s="30" t="e">
        <f t="shared" si="99"/>
        <v>#REF!</v>
      </c>
    </row>
    <row r="3295" spans="1:13" hidden="1">
      <c r="A3295" s="11">
        <v>3399</v>
      </c>
      <c r="K3295" s="13" t="e">
        <f>VLOOKUP(I3295,#REF!,2,0)</f>
        <v>#REF!</v>
      </c>
      <c r="L3295" s="17" t="e">
        <f>VLOOKUP(I3295,#REF!,6,0)</f>
        <v>#REF!</v>
      </c>
      <c r="M3295" s="30" t="e">
        <f t="shared" si="99"/>
        <v>#REF!</v>
      </c>
    </row>
    <row r="3296" spans="1:13" hidden="1">
      <c r="A3296" s="11">
        <v>3400</v>
      </c>
      <c r="K3296" s="13" t="e">
        <f>VLOOKUP(I3296,#REF!,2,0)</f>
        <v>#REF!</v>
      </c>
      <c r="L3296" s="17" t="e">
        <f>VLOOKUP(I3296,#REF!,6,0)</f>
        <v>#REF!</v>
      </c>
      <c r="M3296" s="30" t="e">
        <f t="shared" si="99"/>
        <v>#REF!</v>
      </c>
    </row>
    <row r="3297" spans="1:13" hidden="1">
      <c r="A3297" s="11">
        <v>3401</v>
      </c>
      <c r="K3297" s="13" t="e">
        <f>VLOOKUP(I3297,#REF!,2,0)</f>
        <v>#REF!</v>
      </c>
      <c r="L3297" s="17" t="e">
        <f>VLOOKUP(I3297,#REF!,6,0)</f>
        <v>#REF!</v>
      </c>
      <c r="M3297" s="30" t="e">
        <f t="shared" si="99"/>
        <v>#REF!</v>
      </c>
    </row>
    <row r="3298" spans="1:13" hidden="1">
      <c r="A3298" s="11">
        <v>3402</v>
      </c>
      <c r="K3298" s="13" t="e">
        <f>VLOOKUP(I3298,#REF!,2,0)</f>
        <v>#REF!</v>
      </c>
      <c r="L3298" s="17" t="e">
        <f>VLOOKUP(I3298,#REF!,6,0)</f>
        <v>#REF!</v>
      </c>
      <c r="M3298" s="30" t="e">
        <f t="shared" si="99"/>
        <v>#REF!</v>
      </c>
    </row>
    <row r="3299" spans="1:13" hidden="1">
      <c r="A3299" s="11">
        <v>3403</v>
      </c>
      <c r="K3299" s="13" t="e">
        <f>VLOOKUP(I3299,#REF!,2,0)</f>
        <v>#REF!</v>
      </c>
      <c r="L3299" s="17" t="e">
        <f>VLOOKUP(I3299,#REF!,6,0)</f>
        <v>#REF!</v>
      </c>
      <c r="M3299" s="30" t="e">
        <f t="shared" si="99"/>
        <v>#REF!</v>
      </c>
    </row>
    <row r="3300" spans="1:13" hidden="1">
      <c r="A3300" s="11">
        <v>3404</v>
      </c>
      <c r="K3300" s="13" t="e">
        <f>VLOOKUP(I3300,#REF!,2,0)</f>
        <v>#REF!</v>
      </c>
      <c r="L3300" s="17" t="e">
        <f>VLOOKUP(I3300,#REF!,6,0)</f>
        <v>#REF!</v>
      </c>
      <c r="M3300" s="30" t="e">
        <f t="shared" si="99"/>
        <v>#REF!</v>
      </c>
    </row>
    <row r="3301" spans="1:13" hidden="1">
      <c r="A3301" s="11">
        <v>3405</v>
      </c>
      <c r="K3301" s="13" t="e">
        <f>VLOOKUP(I3301,#REF!,2,0)</f>
        <v>#REF!</v>
      </c>
      <c r="L3301" s="17" t="e">
        <f>VLOOKUP(I3301,#REF!,6,0)</f>
        <v>#REF!</v>
      </c>
      <c r="M3301" s="30" t="e">
        <f t="shared" si="99"/>
        <v>#REF!</v>
      </c>
    </row>
    <row r="3302" spans="1:13" hidden="1">
      <c r="A3302" s="11">
        <v>3406</v>
      </c>
      <c r="K3302" s="13" t="e">
        <f>VLOOKUP(I3302,#REF!,2,0)</f>
        <v>#REF!</v>
      </c>
      <c r="L3302" s="17" t="e">
        <f>VLOOKUP(I3302,#REF!,6,0)</f>
        <v>#REF!</v>
      </c>
      <c r="M3302" s="30" t="e">
        <f t="shared" si="99"/>
        <v>#REF!</v>
      </c>
    </row>
    <row r="3303" spans="1:13" hidden="1">
      <c r="A3303" s="11">
        <v>3407</v>
      </c>
      <c r="K3303" s="13" t="e">
        <f>VLOOKUP(I3303,#REF!,2,0)</f>
        <v>#REF!</v>
      </c>
      <c r="L3303" s="17" t="e">
        <f>VLOOKUP(I3303,#REF!,6,0)</f>
        <v>#REF!</v>
      </c>
      <c r="M3303" s="30" t="e">
        <f t="shared" si="99"/>
        <v>#REF!</v>
      </c>
    </row>
    <row r="3304" spans="1:13" hidden="1">
      <c r="A3304" s="11">
        <v>3408</v>
      </c>
      <c r="K3304" s="13" t="e">
        <f>VLOOKUP(I3304,#REF!,2,0)</f>
        <v>#REF!</v>
      </c>
      <c r="L3304" s="17" t="e">
        <f>VLOOKUP(I3304,#REF!,6,0)</f>
        <v>#REF!</v>
      </c>
      <c r="M3304" s="30" t="e">
        <f t="shared" ref="M3304:M3367" si="100">J3304*L3304</f>
        <v>#REF!</v>
      </c>
    </row>
    <row r="3305" spans="1:13" hidden="1">
      <c r="A3305" s="11">
        <v>3409</v>
      </c>
      <c r="K3305" s="13" t="e">
        <f>VLOOKUP(I3305,#REF!,2,0)</f>
        <v>#REF!</v>
      </c>
      <c r="L3305" s="17" t="e">
        <f>VLOOKUP(I3305,#REF!,6,0)</f>
        <v>#REF!</v>
      </c>
      <c r="M3305" s="30" t="e">
        <f t="shared" si="100"/>
        <v>#REF!</v>
      </c>
    </row>
    <row r="3306" spans="1:13" hidden="1">
      <c r="A3306" s="11">
        <v>3410</v>
      </c>
      <c r="K3306" s="13" t="e">
        <f>VLOOKUP(I3306,#REF!,2,0)</f>
        <v>#REF!</v>
      </c>
      <c r="L3306" s="17" t="e">
        <f>VLOOKUP(I3306,#REF!,6,0)</f>
        <v>#REF!</v>
      </c>
      <c r="M3306" s="30" t="e">
        <f t="shared" si="100"/>
        <v>#REF!</v>
      </c>
    </row>
    <row r="3307" spans="1:13" hidden="1">
      <c r="A3307" s="11">
        <v>3411</v>
      </c>
      <c r="K3307" s="13" t="e">
        <f>VLOOKUP(I3307,#REF!,2,0)</f>
        <v>#REF!</v>
      </c>
      <c r="L3307" s="17" t="e">
        <f>VLOOKUP(I3307,#REF!,6,0)</f>
        <v>#REF!</v>
      </c>
      <c r="M3307" s="30" t="e">
        <f t="shared" si="100"/>
        <v>#REF!</v>
      </c>
    </row>
    <row r="3308" spans="1:13" hidden="1">
      <c r="A3308" s="11">
        <v>3412</v>
      </c>
      <c r="K3308" s="13" t="e">
        <f>VLOOKUP(I3308,#REF!,2,0)</f>
        <v>#REF!</v>
      </c>
      <c r="L3308" s="17" t="e">
        <f>VLOOKUP(I3308,#REF!,6,0)</f>
        <v>#REF!</v>
      </c>
      <c r="M3308" s="30" t="e">
        <f t="shared" si="100"/>
        <v>#REF!</v>
      </c>
    </row>
    <row r="3309" spans="1:13" hidden="1">
      <c r="A3309" s="11">
        <v>3413</v>
      </c>
      <c r="K3309" s="13" t="e">
        <f>VLOOKUP(I3309,#REF!,2,0)</f>
        <v>#REF!</v>
      </c>
      <c r="L3309" s="17" t="e">
        <f>VLOOKUP(I3309,#REF!,6,0)</f>
        <v>#REF!</v>
      </c>
      <c r="M3309" s="30" t="e">
        <f t="shared" si="100"/>
        <v>#REF!</v>
      </c>
    </row>
    <row r="3310" spans="1:13" hidden="1">
      <c r="A3310" s="11">
        <v>3414</v>
      </c>
      <c r="K3310" s="13" t="e">
        <f>VLOOKUP(I3310,#REF!,2,0)</f>
        <v>#REF!</v>
      </c>
      <c r="L3310" s="17" t="e">
        <f>VLOOKUP(I3310,#REF!,6,0)</f>
        <v>#REF!</v>
      </c>
      <c r="M3310" s="30" t="e">
        <f t="shared" si="100"/>
        <v>#REF!</v>
      </c>
    </row>
    <row r="3311" spans="1:13" hidden="1">
      <c r="A3311" s="11">
        <v>3415</v>
      </c>
      <c r="K3311" s="13" t="e">
        <f>VLOOKUP(I3311,#REF!,2,0)</f>
        <v>#REF!</v>
      </c>
      <c r="L3311" s="17" t="e">
        <f>VLOOKUP(I3311,#REF!,6,0)</f>
        <v>#REF!</v>
      </c>
      <c r="M3311" s="30" t="e">
        <f t="shared" si="100"/>
        <v>#REF!</v>
      </c>
    </row>
    <row r="3312" spans="1:13" hidden="1">
      <c r="A3312" s="11">
        <v>3416</v>
      </c>
      <c r="K3312" s="13" t="e">
        <f>VLOOKUP(I3312,#REF!,2,0)</f>
        <v>#REF!</v>
      </c>
      <c r="L3312" s="17" t="e">
        <f>VLOOKUP(I3312,#REF!,6,0)</f>
        <v>#REF!</v>
      </c>
      <c r="M3312" s="30" t="e">
        <f t="shared" si="100"/>
        <v>#REF!</v>
      </c>
    </row>
    <row r="3313" spans="1:13" hidden="1">
      <c r="A3313" s="11">
        <v>3417</v>
      </c>
      <c r="K3313" s="13" t="e">
        <f>VLOOKUP(I3313,#REF!,2,0)</f>
        <v>#REF!</v>
      </c>
      <c r="L3313" s="17" t="e">
        <f>VLOOKUP(I3313,#REF!,6,0)</f>
        <v>#REF!</v>
      </c>
      <c r="M3313" s="30" t="e">
        <f t="shared" si="100"/>
        <v>#REF!</v>
      </c>
    </row>
    <row r="3314" spans="1:13" hidden="1">
      <c r="A3314" s="11">
        <v>3418</v>
      </c>
      <c r="K3314" s="13" t="e">
        <f>VLOOKUP(I3314,#REF!,2,0)</f>
        <v>#REF!</v>
      </c>
      <c r="L3314" s="17" t="e">
        <f>VLOOKUP(I3314,#REF!,6,0)</f>
        <v>#REF!</v>
      </c>
      <c r="M3314" s="30" t="e">
        <f t="shared" si="100"/>
        <v>#REF!</v>
      </c>
    </row>
    <row r="3315" spans="1:13" hidden="1">
      <c r="A3315" s="11">
        <v>3419</v>
      </c>
      <c r="K3315" s="13" t="e">
        <f>VLOOKUP(I3315,#REF!,2,0)</f>
        <v>#REF!</v>
      </c>
      <c r="L3315" s="17" t="e">
        <f>VLOOKUP(I3315,#REF!,6,0)</f>
        <v>#REF!</v>
      </c>
      <c r="M3315" s="30" t="e">
        <f t="shared" si="100"/>
        <v>#REF!</v>
      </c>
    </row>
    <row r="3316" spans="1:13" hidden="1">
      <c r="A3316" s="11">
        <v>3420</v>
      </c>
      <c r="K3316" s="13" t="e">
        <f>VLOOKUP(I3316,#REF!,2,0)</f>
        <v>#REF!</v>
      </c>
      <c r="L3316" s="17" t="e">
        <f>VLOOKUP(I3316,#REF!,6,0)</f>
        <v>#REF!</v>
      </c>
      <c r="M3316" s="30" t="e">
        <f t="shared" si="100"/>
        <v>#REF!</v>
      </c>
    </row>
    <row r="3317" spans="1:13" hidden="1">
      <c r="A3317" s="11">
        <v>3421</v>
      </c>
      <c r="K3317" s="13" t="e">
        <f>VLOOKUP(I3317,#REF!,2,0)</f>
        <v>#REF!</v>
      </c>
      <c r="L3317" s="17" t="e">
        <f>VLOOKUP(I3317,#REF!,6,0)</f>
        <v>#REF!</v>
      </c>
      <c r="M3317" s="30" t="e">
        <f t="shared" si="100"/>
        <v>#REF!</v>
      </c>
    </row>
    <row r="3318" spans="1:13" hidden="1">
      <c r="A3318" s="11">
        <v>3422</v>
      </c>
      <c r="K3318" s="13" t="e">
        <f>VLOOKUP(I3318,#REF!,2,0)</f>
        <v>#REF!</v>
      </c>
      <c r="L3318" s="17" t="e">
        <f>VLOOKUP(I3318,#REF!,6,0)</f>
        <v>#REF!</v>
      </c>
      <c r="M3318" s="30" t="e">
        <f t="shared" si="100"/>
        <v>#REF!</v>
      </c>
    </row>
    <row r="3319" spans="1:13" hidden="1">
      <c r="A3319" s="11">
        <v>3423</v>
      </c>
      <c r="K3319" s="13" t="e">
        <f>VLOOKUP(I3319,#REF!,2,0)</f>
        <v>#REF!</v>
      </c>
      <c r="L3319" s="17" t="e">
        <f>VLOOKUP(I3319,#REF!,6,0)</f>
        <v>#REF!</v>
      </c>
      <c r="M3319" s="30" t="e">
        <f t="shared" si="100"/>
        <v>#REF!</v>
      </c>
    </row>
    <row r="3320" spans="1:13" hidden="1">
      <c r="A3320" s="11">
        <v>3424</v>
      </c>
      <c r="K3320" s="13" t="e">
        <f>VLOOKUP(I3320,#REF!,2,0)</f>
        <v>#REF!</v>
      </c>
      <c r="L3320" s="17" t="e">
        <f>VLOOKUP(I3320,#REF!,6,0)</f>
        <v>#REF!</v>
      </c>
      <c r="M3320" s="30" t="e">
        <f t="shared" si="100"/>
        <v>#REF!</v>
      </c>
    </row>
    <row r="3321" spans="1:13" hidden="1">
      <c r="A3321" s="11">
        <v>3425</v>
      </c>
      <c r="K3321" s="13" t="e">
        <f>VLOOKUP(I3321,#REF!,2,0)</f>
        <v>#REF!</v>
      </c>
      <c r="L3321" s="17" t="e">
        <f>VLOOKUP(I3321,#REF!,6,0)</f>
        <v>#REF!</v>
      </c>
      <c r="M3321" s="30" t="e">
        <f t="shared" si="100"/>
        <v>#REF!</v>
      </c>
    </row>
    <row r="3322" spans="1:13" hidden="1">
      <c r="A3322" s="11">
        <v>3426</v>
      </c>
      <c r="K3322" s="13" t="e">
        <f>VLOOKUP(I3322,#REF!,2,0)</f>
        <v>#REF!</v>
      </c>
      <c r="L3322" s="17" t="e">
        <f>VLOOKUP(I3322,#REF!,6,0)</f>
        <v>#REF!</v>
      </c>
      <c r="M3322" s="30" t="e">
        <f t="shared" si="100"/>
        <v>#REF!</v>
      </c>
    </row>
    <row r="3323" spans="1:13" hidden="1">
      <c r="A3323" s="11">
        <v>3427</v>
      </c>
      <c r="K3323" s="13" t="e">
        <f>VLOOKUP(I3323,#REF!,2,0)</f>
        <v>#REF!</v>
      </c>
      <c r="L3323" s="17" t="e">
        <f>VLOOKUP(I3323,#REF!,6,0)</f>
        <v>#REF!</v>
      </c>
      <c r="M3323" s="30" t="e">
        <f t="shared" si="100"/>
        <v>#REF!</v>
      </c>
    </row>
    <row r="3324" spans="1:13" hidden="1">
      <c r="A3324" s="11">
        <v>3428</v>
      </c>
      <c r="K3324" s="13" t="e">
        <f>VLOOKUP(I3324,#REF!,2,0)</f>
        <v>#REF!</v>
      </c>
      <c r="L3324" s="17" t="e">
        <f>VLOOKUP(I3324,#REF!,6,0)</f>
        <v>#REF!</v>
      </c>
      <c r="M3324" s="30" t="e">
        <f t="shared" si="100"/>
        <v>#REF!</v>
      </c>
    </row>
    <row r="3325" spans="1:13" hidden="1">
      <c r="A3325" s="11">
        <v>3429</v>
      </c>
      <c r="K3325" s="13" t="e">
        <f>VLOOKUP(I3325,#REF!,2,0)</f>
        <v>#REF!</v>
      </c>
      <c r="L3325" s="17" t="e">
        <f>VLOOKUP(I3325,#REF!,6,0)</f>
        <v>#REF!</v>
      </c>
      <c r="M3325" s="30" t="e">
        <f t="shared" si="100"/>
        <v>#REF!</v>
      </c>
    </row>
    <row r="3326" spans="1:13" hidden="1">
      <c r="A3326" s="11">
        <v>3430</v>
      </c>
      <c r="K3326" s="13" t="e">
        <f>VLOOKUP(I3326,#REF!,2,0)</f>
        <v>#REF!</v>
      </c>
      <c r="L3326" s="17" t="e">
        <f>VLOOKUP(I3326,#REF!,6,0)</f>
        <v>#REF!</v>
      </c>
      <c r="M3326" s="30" t="e">
        <f t="shared" si="100"/>
        <v>#REF!</v>
      </c>
    </row>
    <row r="3327" spans="1:13" hidden="1">
      <c r="A3327" s="11">
        <v>3431</v>
      </c>
      <c r="K3327" s="13" t="e">
        <f>VLOOKUP(I3327,#REF!,2,0)</f>
        <v>#REF!</v>
      </c>
      <c r="L3327" s="17" t="e">
        <f>VLOOKUP(I3327,#REF!,6,0)</f>
        <v>#REF!</v>
      </c>
      <c r="M3327" s="30" t="e">
        <f t="shared" si="100"/>
        <v>#REF!</v>
      </c>
    </row>
    <row r="3328" spans="1:13" hidden="1">
      <c r="A3328" s="11">
        <v>3432</v>
      </c>
      <c r="K3328" s="13" t="e">
        <f>VLOOKUP(I3328,#REF!,2,0)</f>
        <v>#REF!</v>
      </c>
      <c r="L3328" s="17" t="e">
        <f>VLOOKUP(I3328,#REF!,6,0)</f>
        <v>#REF!</v>
      </c>
      <c r="M3328" s="30" t="e">
        <f t="shared" si="100"/>
        <v>#REF!</v>
      </c>
    </row>
    <row r="3329" spans="1:13" hidden="1">
      <c r="A3329" s="11">
        <v>3433</v>
      </c>
      <c r="K3329" s="13" t="e">
        <f>VLOOKUP(I3329,#REF!,2,0)</f>
        <v>#REF!</v>
      </c>
      <c r="L3329" s="17" t="e">
        <f>VLOOKUP(I3329,#REF!,6,0)</f>
        <v>#REF!</v>
      </c>
      <c r="M3329" s="30" t="e">
        <f t="shared" si="100"/>
        <v>#REF!</v>
      </c>
    </row>
    <row r="3330" spans="1:13" hidden="1">
      <c r="A3330" s="11">
        <v>3434</v>
      </c>
      <c r="K3330" s="13" t="e">
        <f>VLOOKUP(I3330,#REF!,2,0)</f>
        <v>#REF!</v>
      </c>
      <c r="L3330" s="17" t="e">
        <f>VLOOKUP(I3330,#REF!,6,0)</f>
        <v>#REF!</v>
      </c>
      <c r="M3330" s="30" t="e">
        <f t="shared" si="100"/>
        <v>#REF!</v>
      </c>
    </row>
    <row r="3331" spans="1:13" hidden="1">
      <c r="A3331" s="11">
        <v>3435</v>
      </c>
      <c r="K3331" s="13" t="e">
        <f>VLOOKUP(I3331,#REF!,2,0)</f>
        <v>#REF!</v>
      </c>
      <c r="L3331" s="17" t="e">
        <f>VLOOKUP(I3331,#REF!,6,0)</f>
        <v>#REF!</v>
      </c>
      <c r="M3331" s="30" t="e">
        <f t="shared" si="100"/>
        <v>#REF!</v>
      </c>
    </row>
    <row r="3332" spans="1:13" hidden="1">
      <c r="A3332" s="11">
        <v>3436</v>
      </c>
      <c r="K3332" s="13" t="e">
        <f>VLOOKUP(I3332,#REF!,2,0)</f>
        <v>#REF!</v>
      </c>
      <c r="L3332" s="17" t="e">
        <f>VLOOKUP(I3332,#REF!,6,0)</f>
        <v>#REF!</v>
      </c>
      <c r="M3332" s="30" t="e">
        <f t="shared" si="100"/>
        <v>#REF!</v>
      </c>
    </row>
    <row r="3333" spans="1:13" hidden="1">
      <c r="A3333" s="11">
        <v>3437</v>
      </c>
      <c r="K3333" s="13" t="e">
        <f>VLOOKUP(I3333,#REF!,2,0)</f>
        <v>#REF!</v>
      </c>
      <c r="L3333" s="17" t="e">
        <f>VLOOKUP(I3333,#REF!,6,0)</f>
        <v>#REF!</v>
      </c>
      <c r="M3333" s="30" t="e">
        <f t="shared" si="100"/>
        <v>#REF!</v>
      </c>
    </row>
    <row r="3334" spans="1:13" hidden="1">
      <c r="A3334" s="11">
        <v>3438</v>
      </c>
      <c r="K3334" s="13" t="e">
        <f>VLOOKUP(I3334,#REF!,2,0)</f>
        <v>#REF!</v>
      </c>
      <c r="L3334" s="17" t="e">
        <f>VLOOKUP(I3334,#REF!,6,0)</f>
        <v>#REF!</v>
      </c>
      <c r="M3334" s="30" t="e">
        <f t="shared" si="100"/>
        <v>#REF!</v>
      </c>
    </row>
    <row r="3335" spans="1:13" hidden="1">
      <c r="A3335" s="11">
        <v>3439</v>
      </c>
      <c r="K3335" s="13" t="e">
        <f>VLOOKUP(I3335,#REF!,2,0)</f>
        <v>#REF!</v>
      </c>
      <c r="L3335" s="17" t="e">
        <f>VLOOKUP(I3335,#REF!,6,0)</f>
        <v>#REF!</v>
      </c>
      <c r="M3335" s="30" t="e">
        <f t="shared" si="100"/>
        <v>#REF!</v>
      </c>
    </row>
    <row r="3336" spans="1:13" hidden="1">
      <c r="A3336" s="11">
        <v>3440</v>
      </c>
      <c r="K3336" s="13" t="e">
        <f>VLOOKUP(I3336,#REF!,2,0)</f>
        <v>#REF!</v>
      </c>
      <c r="L3336" s="17" t="e">
        <f>VLOOKUP(I3336,#REF!,6,0)</f>
        <v>#REF!</v>
      </c>
      <c r="M3336" s="30" t="e">
        <f t="shared" si="100"/>
        <v>#REF!</v>
      </c>
    </row>
    <row r="3337" spans="1:13" hidden="1">
      <c r="A3337" s="11">
        <v>3441</v>
      </c>
      <c r="K3337" s="13" t="e">
        <f>VLOOKUP(I3337,#REF!,2,0)</f>
        <v>#REF!</v>
      </c>
      <c r="L3337" s="17" t="e">
        <f>VLOOKUP(I3337,#REF!,6,0)</f>
        <v>#REF!</v>
      </c>
      <c r="M3337" s="30" t="e">
        <f t="shared" si="100"/>
        <v>#REF!</v>
      </c>
    </row>
    <row r="3338" spans="1:13" hidden="1">
      <c r="A3338" s="11">
        <v>3442</v>
      </c>
      <c r="K3338" s="13" t="e">
        <f>VLOOKUP(I3338,#REF!,2,0)</f>
        <v>#REF!</v>
      </c>
      <c r="L3338" s="17" t="e">
        <f>VLOOKUP(I3338,#REF!,6,0)</f>
        <v>#REF!</v>
      </c>
      <c r="M3338" s="30" t="e">
        <f t="shared" si="100"/>
        <v>#REF!</v>
      </c>
    </row>
    <row r="3339" spans="1:13" hidden="1">
      <c r="A3339" s="11">
        <v>3443</v>
      </c>
      <c r="K3339" s="13" t="e">
        <f>VLOOKUP(I3339,#REF!,2,0)</f>
        <v>#REF!</v>
      </c>
      <c r="L3339" s="17" t="e">
        <f>VLOOKUP(I3339,#REF!,6,0)</f>
        <v>#REF!</v>
      </c>
      <c r="M3339" s="30" t="e">
        <f t="shared" si="100"/>
        <v>#REF!</v>
      </c>
    </row>
    <row r="3340" spans="1:13" hidden="1">
      <c r="A3340" s="11">
        <v>3444</v>
      </c>
      <c r="K3340" s="13" t="e">
        <f>VLOOKUP(I3340,#REF!,2,0)</f>
        <v>#REF!</v>
      </c>
      <c r="L3340" s="17" t="e">
        <f>VLOOKUP(I3340,#REF!,6,0)</f>
        <v>#REF!</v>
      </c>
      <c r="M3340" s="30" t="e">
        <f t="shared" si="100"/>
        <v>#REF!</v>
      </c>
    </row>
    <row r="3341" spans="1:13" hidden="1">
      <c r="A3341" s="11">
        <v>3445</v>
      </c>
      <c r="K3341" s="13" t="e">
        <f>VLOOKUP(I3341,#REF!,2,0)</f>
        <v>#REF!</v>
      </c>
      <c r="L3341" s="17" t="e">
        <f>VLOOKUP(I3341,#REF!,6,0)</f>
        <v>#REF!</v>
      </c>
      <c r="M3341" s="30" t="e">
        <f t="shared" si="100"/>
        <v>#REF!</v>
      </c>
    </row>
    <row r="3342" spans="1:13" hidden="1">
      <c r="A3342" s="11">
        <v>3446</v>
      </c>
      <c r="K3342" s="13" t="e">
        <f>VLOOKUP(I3342,#REF!,2,0)</f>
        <v>#REF!</v>
      </c>
      <c r="L3342" s="17" t="e">
        <f>VLOOKUP(I3342,#REF!,6,0)</f>
        <v>#REF!</v>
      </c>
      <c r="M3342" s="30" t="e">
        <f t="shared" si="100"/>
        <v>#REF!</v>
      </c>
    </row>
    <row r="3343" spans="1:13" hidden="1">
      <c r="A3343" s="11">
        <v>3447</v>
      </c>
      <c r="K3343" s="13" t="e">
        <f>VLOOKUP(I3343,#REF!,2,0)</f>
        <v>#REF!</v>
      </c>
      <c r="L3343" s="17" t="e">
        <f>VLOOKUP(I3343,#REF!,6,0)</f>
        <v>#REF!</v>
      </c>
      <c r="M3343" s="30" t="e">
        <f t="shared" si="100"/>
        <v>#REF!</v>
      </c>
    </row>
    <row r="3344" spans="1:13" hidden="1">
      <c r="A3344" s="11">
        <v>3448</v>
      </c>
      <c r="K3344" s="13" t="e">
        <f>VLOOKUP(I3344,#REF!,2,0)</f>
        <v>#REF!</v>
      </c>
      <c r="L3344" s="17" t="e">
        <f>VLOOKUP(I3344,#REF!,6,0)</f>
        <v>#REF!</v>
      </c>
      <c r="M3344" s="30" t="e">
        <f t="shared" si="100"/>
        <v>#REF!</v>
      </c>
    </row>
    <row r="3345" spans="1:13" hidden="1">
      <c r="A3345" s="11">
        <v>3449</v>
      </c>
      <c r="K3345" s="13" t="e">
        <f>VLOOKUP(I3345,#REF!,2,0)</f>
        <v>#REF!</v>
      </c>
      <c r="L3345" s="17" t="e">
        <f>VLOOKUP(I3345,#REF!,6,0)</f>
        <v>#REF!</v>
      </c>
      <c r="M3345" s="30" t="e">
        <f t="shared" si="100"/>
        <v>#REF!</v>
      </c>
    </row>
    <row r="3346" spans="1:13" hidden="1">
      <c r="A3346" s="11">
        <v>3450</v>
      </c>
      <c r="K3346" s="13" t="e">
        <f>VLOOKUP(I3346,#REF!,2,0)</f>
        <v>#REF!</v>
      </c>
      <c r="L3346" s="17" t="e">
        <f>VLOOKUP(I3346,#REF!,6,0)</f>
        <v>#REF!</v>
      </c>
      <c r="M3346" s="30" t="e">
        <f t="shared" si="100"/>
        <v>#REF!</v>
      </c>
    </row>
    <row r="3347" spans="1:13" hidden="1">
      <c r="A3347" s="11">
        <v>3451</v>
      </c>
      <c r="K3347" s="13" t="e">
        <f>VLOOKUP(I3347,#REF!,2,0)</f>
        <v>#REF!</v>
      </c>
      <c r="L3347" s="17" t="e">
        <f>VLOOKUP(I3347,#REF!,6,0)</f>
        <v>#REF!</v>
      </c>
      <c r="M3347" s="30" t="e">
        <f t="shared" si="100"/>
        <v>#REF!</v>
      </c>
    </row>
    <row r="3348" spans="1:13" hidden="1">
      <c r="A3348" s="11">
        <v>3452</v>
      </c>
      <c r="K3348" s="13" t="e">
        <f>VLOOKUP(I3348,#REF!,2,0)</f>
        <v>#REF!</v>
      </c>
      <c r="L3348" s="17" t="e">
        <f>VLOOKUP(I3348,#REF!,6,0)</f>
        <v>#REF!</v>
      </c>
      <c r="M3348" s="30" t="e">
        <f t="shared" si="100"/>
        <v>#REF!</v>
      </c>
    </row>
    <row r="3349" spans="1:13" hidden="1">
      <c r="A3349" s="11">
        <v>3453</v>
      </c>
      <c r="K3349" s="13" t="e">
        <f>VLOOKUP(I3349,#REF!,2,0)</f>
        <v>#REF!</v>
      </c>
      <c r="L3349" s="17" t="e">
        <f>VLOOKUP(I3349,#REF!,6,0)</f>
        <v>#REF!</v>
      </c>
      <c r="M3349" s="30" t="e">
        <f t="shared" si="100"/>
        <v>#REF!</v>
      </c>
    </row>
    <row r="3350" spans="1:13" hidden="1">
      <c r="A3350" s="11">
        <v>3454</v>
      </c>
      <c r="K3350" s="13" t="e">
        <f>VLOOKUP(I3350,#REF!,2,0)</f>
        <v>#REF!</v>
      </c>
      <c r="L3350" s="17" t="e">
        <f>VLOOKUP(I3350,#REF!,6,0)</f>
        <v>#REF!</v>
      </c>
      <c r="M3350" s="30" t="e">
        <f t="shared" si="100"/>
        <v>#REF!</v>
      </c>
    </row>
    <row r="3351" spans="1:13" hidden="1">
      <c r="A3351" s="11">
        <v>3455</v>
      </c>
      <c r="K3351" s="13" t="e">
        <f>VLOOKUP(I3351,#REF!,2,0)</f>
        <v>#REF!</v>
      </c>
      <c r="L3351" s="17" t="e">
        <f>VLOOKUP(I3351,#REF!,6,0)</f>
        <v>#REF!</v>
      </c>
      <c r="M3351" s="30" t="e">
        <f t="shared" si="100"/>
        <v>#REF!</v>
      </c>
    </row>
    <row r="3352" spans="1:13" hidden="1">
      <c r="A3352" s="11">
        <v>3456</v>
      </c>
      <c r="K3352" s="13" t="e">
        <f>VLOOKUP(I3352,#REF!,2,0)</f>
        <v>#REF!</v>
      </c>
      <c r="L3352" s="17" t="e">
        <f>VLOOKUP(I3352,#REF!,6,0)</f>
        <v>#REF!</v>
      </c>
      <c r="M3352" s="30" t="e">
        <f t="shared" si="100"/>
        <v>#REF!</v>
      </c>
    </row>
    <row r="3353" spans="1:13" hidden="1">
      <c r="A3353" s="11">
        <v>3457</v>
      </c>
      <c r="K3353" s="13" t="e">
        <f>VLOOKUP(I3353,#REF!,2,0)</f>
        <v>#REF!</v>
      </c>
      <c r="L3353" s="17" t="e">
        <f>VLOOKUP(I3353,#REF!,6,0)</f>
        <v>#REF!</v>
      </c>
      <c r="M3353" s="30" t="e">
        <f t="shared" si="100"/>
        <v>#REF!</v>
      </c>
    </row>
    <row r="3354" spans="1:13" hidden="1">
      <c r="A3354" s="11">
        <v>3458</v>
      </c>
      <c r="K3354" s="13" t="e">
        <f>VLOOKUP(I3354,#REF!,2,0)</f>
        <v>#REF!</v>
      </c>
      <c r="L3354" s="17" t="e">
        <f>VLOOKUP(I3354,#REF!,6,0)</f>
        <v>#REF!</v>
      </c>
      <c r="M3354" s="30" t="e">
        <f t="shared" si="100"/>
        <v>#REF!</v>
      </c>
    </row>
    <row r="3355" spans="1:13" hidden="1">
      <c r="A3355" s="11">
        <v>3459</v>
      </c>
      <c r="K3355" s="13" t="e">
        <f>VLOOKUP(I3355,#REF!,2,0)</f>
        <v>#REF!</v>
      </c>
      <c r="L3355" s="17" t="e">
        <f>VLOOKUP(I3355,#REF!,6,0)</f>
        <v>#REF!</v>
      </c>
      <c r="M3355" s="30" t="e">
        <f t="shared" si="100"/>
        <v>#REF!</v>
      </c>
    </row>
    <row r="3356" spans="1:13" hidden="1">
      <c r="A3356" s="11">
        <v>3460</v>
      </c>
      <c r="K3356" s="13" t="e">
        <f>VLOOKUP(I3356,#REF!,2,0)</f>
        <v>#REF!</v>
      </c>
      <c r="L3356" s="17" t="e">
        <f>VLOOKUP(I3356,#REF!,6,0)</f>
        <v>#REF!</v>
      </c>
      <c r="M3356" s="30" t="e">
        <f t="shared" si="100"/>
        <v>#REF!</v>
      </c>
    </row>
    <row r="3357" spans="1:13" hidden="1">
      <c r="A3357" s="11">
        <v>3461</v>
      </c>
      <c r="K3357" s="13" t="e">
        <f>VLOOKUP(I3357,#REF!,2,0)</f>
        <v>#REF!</v>
      </c>
      <c r="L3357" s="17" t="e">
        <f>VLOOKUP(I3357,#REF!,6,0)</f>
        <v>#REF!</v>
      </c>
      <c r="M3357" s="30" t="e">
        <f t="shared" si="100"/>
        <v>#REF!</v>
      </c>
    </row>
    <row r="3358" spans="1:13" hidden="1">
      <c r="A3358" s="11">
        <v>3462</v>
      </c>
      <c r="K3358" s="13" t="e">
        <f>VLOOKUP(I3358,#REF!,2,0)</f>
        <v>#REF!</v>
      </c>
      <c r="L3358" s="17" t="e">
        <f>VLOOKUP(I3358,#REF!,6,0)</f>
        <v>#REF!</v>
      </c>
      <c r="M3358" s="30" t="e">
        <f t="shared" si="100"/>
        <v>#REF!</v>
      </c>
    </row>
    <row r="3359" spans="1:13" hidden="1">
      <c r="A3359" s="11">
        <v>3463</v>
      </c>
      <c r="K3359" s="13" t="e">
        <f>VLOOKUP(I3359,#REF!,2,0)</f>
        <v>#REF!</v>
      </c>
      <c r="L3359" s="17" t="e">
        <f>VLOOKUP(I3359,#REF!,6,0)</f>
        <v>#REF!</v>
      </c>
      <c r="M3359" s="30" t="e">
        <f t="shared" si="100"/>
        <v>#REF!</v>
      </c>
    </row>
    <row r="3360" spans="1:13" hidden="1">
      <c r="A3360" s="11">
        <v>3464</v>
      </c>
      <c r="K3360" s="13" t="e">
        <f>VLOOKUP(I3360,#REF!,2,0)</f>
        <v>#REF!</v>
      </c>
      <c r="L3360" s="17" t="e">
        <f>VLOOKUP(I3360,#REF!,6,0)</f>
        <v>#REF!</v>
      </c>
      <c r="M3360" s="30" t="e">
        <f t="shared" si="100"/>
        <v>#REF!</v>
      </c>
    </row>
    <row r="3361" spans="1:13" hidden="1">
      <c r="A3361" s="11">
        <v>3465</v>
      </c>
      <c r="K3361" s="13" t="e">
        <f>VLOOKUP(I3361,#REF!,2,0)</f>
        <v>#REF!</v>
      </c>
      <c r="L3361" s="17" t="e">
        <f>VLOOKUP(I3361,#REF!,6,0)</f>
        <v>#REF!</v>
      </c>
      <c r="M3361" s="30" t="e">
        <f t="shared" si="100"/>
        <v>#REF!</v>
      </c>
    </row>
    <row r="3362" spans="1:13" hidden="1">
      <c r="A3362" s="11">
        <v>3466</v>
      </c>
      <c r="K3362" s="13" t="e">
        <f>VLOOKUP(I3362,#REF!,2,0)</f>
        <v>#REF!</v>
      </c>
      <c r="L3362" s="17" t="e">
        <f>VLOOKUP(I3362,#REF!,6,0)</f>
        <v>#REF!</v>
      </c>
      <c r="M3362" s="30" t="e">
        <f t="shared" si="100"/>
        <v>#REF!</v>
      </c>
    </row>
    <row r="3363" spans="1:13" hidden="1">
      <c r="A3363" s="11">
        <v>3467</v>
      </c>
      <c r="K3363" s="13" t="e">
        <f>VLOOKUP(I3363,#REF!,2,0)</f>
        <v>#REF!</v>
      </c>
      <c r="L3363" s="17" t="e">
        <f>VLOOKUP(I3363,#REF!,6,0)</f>
        <v>#REF!</v>
      </c>
      <c r="M3363" s="30" t="e">
        <f t="shared" si="100"/>
        <v>#REF!</v>
      </c>
    </row>
    <row r="3364" spans="1:13" hidden="1">
      <c r="A3364" s="11">
        <v>3468</v>
      </c>
      <c r="K3364" s="13" t="e">
        <f>VLOOKUP(I3364,#REF!,2,0)</f>
        <v>#REF!</v>
      </c>
      <c r="L3364" s="17" t="e">
        <f>VLOOKUP(I3364,#REF!,6,0)</f>
        <v>#REF!</v>
      </c>
      <c r="M3364" s="30" t="e">
        <f t="shared" si="100"/>
        <v>#REF!</v>
      </c>
    </row>
    <row r="3365" spans="1:13" hidden="1">
      <c r="A3365" s="11">
        <v>3469</v>
      </c>
      <c r="K3365" s="13" t="e">
        <f>VLOOKUP(I3365,#REF!,2,0)</f>
        <v>#REF!</v>
      </c>
      <c r="L3365" s="17" t="e">
        <f>VLOOKUP(I3365,#REF!,6,0)</f>
        <v>#REF!</v>
      </c>
      <c r="M3365" s="30" t="e">
        <f t="shared" si="100"/>
        <v>#REF!</v>
      </c>
    </row>
    <row r="3366" spans="1:13" hidden="1">
      <c r="A3366" s="11">
        <v>3470</v>
      </c>
      <c r="K3366" s="13" t="e">
        <f>VLOOKUP(I3366,#REF!,2,0)</f>
        <v>#REF!</v>
      </c>
      <c r="L3366" s="17" t="e">
        <f>VLOOKUP(I3366,#REF!,6,0)</f>
        <v>#REF!</v>
      </c>
      <c r="M3366" s="30" t="e">
        <f t="shared" si="100"/>
        <v>#REF!</v>
      </c>
    </row>
    <row r="3367" spans="1:13" hidden="1">
      <c r="A3367" s="11">
        <v>3471</v>
      </c>
      <c r="K3367" s="13" t="e">
        <f>VLOOKUP(I3367,#REF!,2,0)</f>
        <v>#REF!</v>
      </c>
      <c r="L3367" s="17" t="e">
        <f>VLOOKUP(I3367,#REF!,6,0)</f>
        <v>#REF!</v>
      </c>
      <c r="M3367" s="30" t="e">
        <f t="shared" si="100"/>
        <v>#REF!</v>
      </c>
    </row>
    <row r="3368" spans="1:13" hidden="1">
      <c r="A3368" s="11">
        <v>3472</v>
      </c>
      <c r="K3368" s="13" t="e">
        <f>VLOOKUP(I3368,#REF!,2,0)</f>
        <v>#REF!</v>
      </c>
      <c r="L3368" s="17" t="e">
        <f>VLOOKUP(I3368,#REF!,6,0)</f>
        <v>#REF!</v>
      </c>
      <c r="M3368" s="30" t="e">
        <f t="shared" ref="M3368:M3431" si="101">J3368*L3368</f>
        <v>#REF!</v>
      </c>
    </row>
    <row r="3369" spans="1:13" hidden="1">
      <c r="A3369" s="11">
        <v>3473</v>
      </c>
      <c r="K3369" s="13" t="e">
        <f>VLOOKUP(I3369,#REF!,2,0)</f>
        <v>#REF!</v>
      </c>
      <c r="L3369" s="17" t="e">
        <f>VLOOKUP(I3369,#REF!,6,0)</f>
        <v>#REF!</v>
      </c>
      <c r="M3369" s="30" t="e">
        <f t="shared" si="101"/>
        <v>#REF!</v>
      </c>
    </row>
    <row r="3370" spans="1:13" hidden="1">
      <c r="A3370" s="11">
        <v>3474</v>
      </c>
      <c r="K3370" s="13" t="e">
        <f>VLOOKUP(I3370,#REF!,2,0)</f>
        <v>#REF!</v>
      </c>
      <c r="L3370" s="17" t="e">
        <f>VLOOKUP(I3370,#REF!,6,0)</f>
        <v>#REF!</v>
      </c>
      <c r="M3370" s="30" t="e">
        <f t="shared" si="101"/>
        <v>#REF!</v>
      </c>
    </row>
    <row r="3371" spans="1:13" hidden="1">
      <c r="A3371" s="11">
        <v>3475</v>
      </c>
      <c r="K3371" s="13" t="e">
        <f>VLOOKUP(I3371,#REF!,2,0)</f>
        <v>#REF!</v>
      </c>
      <c r="L3371" s="17" t="e">
        <f>VLOOKUP(I3371,#REF!,6,0)</f>
        <v>#REF!</v>
      </c>
      <c r="M3371" s="30" t="e">
        <f t="shared" si="101"/>
        <v>#REF!</v>
      </c>
    </row>
    <row r="3372" spans="1:13" hidden="1">
      <c r="A3372" s="11">
        <v>3476</v>
      </c>
      <c r="K3372" s="13" t="e">
        <f>VLOOKUP(I3372,#REF!,2,0)</f>
        <v>#REF!</v>
      </c>
      <c r="L3372" s="17" t="e">
        <f>VLOOKUP(I3372,#REF!,6,0)</f>
        <v>#REF!</v>
      </c>
      <c r="M3372" s="30" t="e">
        <f t="shared" si="101"/>
        <v>#REF!</v>
      </c>
    </row>
    <row r="3373" spans="1:13" hidden="1">
      <c r="A3373" s="11">
        <v>3477</v>
      </c>
      <c r="K3373" s="13" t="e">
        <f>VLOOKUP(I3373,#REF!,2,0)</f>
        <v>#REF!</v>
      </c>
      <c r="L3373" s="17" t="e">
        <f>VLOOKUP(I3373,#REF!,6,0)</f>
        <v>#REF!</v>
      </c>
      <c r="M3373" s="30" t="e">
        <f t="shared" si="101"/>
        <v>#REF!</v>
      </c>
    </row>
    <row r="3374" spans="1:13" hidden="1">
      <c r="A3374" s="11">
        <v>3478</v>
      </c>
      <c r="K3374" s="13" t="e">
        <f>VLOOKUP(I3374,#REF!,2,0)</f>
        <v>#REF!</v>
      </c>
      <c r="L3374" s="17" t="e">
        <f>VLOOKUP(I3374,#REF!,6,0)</f>
        <v>#REF!</v>
      </c>
      <c r="M3374" s="30" t="e">
        <f t="shared" si="101"/>
        <v>#REF!</v>
      </c>
    </row>
    <row r="3375" spans="1:13" hidden="1">
      <c r="A3375" s="11">
        <v>3479</v>
      </c>
      <c r="K3375" s="13" t="e">
        <f>VLOOKUP(I3375,#REF!,2,0)</f>
        <v>#REF!</v>
      </c>
      <c r="L3375" s="17" t="e">
        <f>VLOOKUP(I3375,#REF!,6,0)</f>
        <v>#REF!</v>
      </c>
      <c r="M3375" s="30" t="e">
        <f t="shared" si="101"/>
        <v>#REF!</v>
      </c>
    </row>
    <row r="3376" spans="1:13" hidden="1">
      <c r="A3376" s="11">
        <v>3480</v>
      </c>
      <c r="K3376" s="13" t="e">
        <f>VLOOKUP(I3376,#REF!,2,0)</f>
        <v>#REF!</v>
      </c>
      <c r="L3376" s="17" t="e">
        <f>VLOOKUP(I3376,#REF!,6,0)</f>
        <v>#REF!</v>
      </c>
      <c r="M3376" s="30" t="e">
        <f t="shared" si="101"/>
        <v>#REF!</v>
      </c>
    </row>
    <row r="3377" spans="1:13" hidden="1">
      <c r="A3377" s="11">
        <v>3481</v>
      </c>
      <c r="K3377" s="13" t="e">
        <f>VLOOKUP(I3377,#REF!,2,0)</f>
        <v>#REF!</v>
      </c>
      <c r="L3377" s="17" t="e">
        <f>VLOOKUP(I3377,#REF!,6,0)</f>
        <v>#REF!</v>
      </c>
      <c r="M3377" s="30" t="e">
        <f t="shared" si="101"/>
        <v>#REF!</v>
      </c>
    </row>
    <row r="3378" spans="1:13" hidden="1">
      <c r="A3378" s="11">
        <v>3482</v>
      </c>
      <c r="K3378" s="13" t="e">
        <f>VLOOKUP(I3378,#REF!,2,0)</f>
        <v>#REF!</v>
      </c>
      <c r="L3378" s="17" t="e">
        <f>VLOOKUP(I3378,#REF!,6,0)</f>
        <v>#REF!</v>
      </c>
      <c r="M3378" s="30" t="e">
        <f t="shared" si="101"/>
        <v>#REF!</v>
      </c>
    </row>
    <row r="3379" spans="1:13" hidden="1">
      <c r="A3379" s="11">
        <v>3483</v>
      </c>
      <c r="K3379" s="13" t="e">
        <f>VLOOKUP(I3379,#REF!,2,0)</f>
        <v>#REF!</v>
      </c>
      <c r="L3379" s="17" t="e">
        <f>VLOOKUP(I3379,#REF!,6,0)</f>
        <v>#REF!</v>
      </c>
      <c r="M3379" s="30" t="e">
        <f t="shared" si="101"/>
        <v>#REF!</v>
      </c>
    </row>
    <row r="3380" spans="1:13" hidden="1">
      <c r="A3380" s="11">
        <v>3484</v>
      </c>
      <c r="K3380" s="13" t="e">
        <f>VLOOKUP(I3380,#REF!,2,0)</f>
        <v>#REF!</v>
      </c>
      <c r="L3380" s="17" t="e">
        <f>VLOOKUP(I3380,#REF!,6,0)</f>
        <v>#REF!</v>
      </c>
      <c r="M3380" s="30" t="e">
        <f t="shared" si="101"/>
        <v>#REF!</v>
      </c>
    </row>
    <row r="3381" spans="1:13" hidden="1">
      <c r="A3381" s="11">
        <v>3485</v>
      </c>
      <c r="K3381" s="13" t="e">
        <f>VLOOKUP(I3381,#REF!,2,0)</f>
        <v>#REF!</v>
      </c>
      <c r="L3381" s="17" t="e">
        <f>VLOOKUP(I3381,#REF!,6,0)</f>
        <v>#REF!</v>
      </c>
      <c r="M3381" s="30" t="e">
        <f t="shared" si="101"/>
        <v>#REF!</v>
      </c>
    </row>
    <row r="3382" spans="1:13" hidden="1">
      <c r="A3382" s="11">
        <v>3486</v>
      </c>
      <c r="K3382" s="13" t="e">
        <f>VLOOKUP(I3382,#REF!,2,0)</f>
        <v>#REF!</v>
      </c>
      <c r="L3382" s="17" t="e">
        <f>VLOOKUP(I3382,#REF!,6,0)</f>
        <v>#REF!</v>
      </c>
      <c r="M3382" s="30" t="e">
        <f t="shared" si="101"/>
        <v>#REF!</v>
      </c>
    </row>
    <row r="3383" spans="1:13" hidden="1">
      <c r="A3383" s="11">
        <v>3487</v>
      </c>
      <c r="K3383" s="13" t="e">
        <f>VLOOKUP(I3383,#REF!,2,0)</f>
        <v>#REF!</v>
      </c>
      <c r="L3383" s="17" t="e">
        <f>VLOOKUP(I3383,#REF!,6,0)</f>
        <v>#REF!</v>
      </c>
      <c r="M3383" s="30" t="e">
        <f t="shared" si="101"/>
        <v>#REF!</v>
      </c>
    </row>
    <row r="3384" spans="1:13" hidden="1">
      <c r="A3384" s="11">
        <v>3488</v>
      </c>
      <c r="K3384" s="13" t="e">
        <f>VLOOKUP(I3384,#REF!,2,0)</f>
        <v>#REF!</v>
      </c>
      <c r="L3384" s="17" t="e">
        <f>VLOOKUP(I3384,#REF!,6,0)</f>
        <v>#REF!</v>
      </c>
      <c r="M3384" s="30" t="e">
        <f t="shared" si="101"/>
        <v>#REF!</v>
      </c>
    </row>
    <row r="3385" spans="1:13" hidden="1">
      <c r="A3385" s="11">
        <v>3489</v>
      </c>
      <c r="K3385" s="13" t="e">
        <f>VLOOKUP(I3385,#REF!,2,0)</f>
        <v>#REF!</v>
      </c>
      <c r="L3385" s="17" t="e">
        <f>VLOOKUP(I3385,#REF!,6,0)</f>
        <v>#REF!</v>
      </c>
      <c r="M3385" s="30" t="e">
        <f t="shared" si="101"/>
        <v>#REF!</v>
      </c>
    </row>
    <row r="3386" spans="1:13" hidden="1">
      <c r="A3386" s="11">
        <v>3490</v>
      </c>
      <c r="K3386" s="13" t="e">
        <f>VLOOKUP(I3386,#REF!,2,0)</f>
        <v>#REF!</v>
      </c>
      <c r="L3386" s="17" t="e">
        <f>VLOOKUP(I3386,#REF!,6,0)</f>
        <v>#REF!</v>
      </c>
      <c r="M3386" s="30" t="e">
        <f t="shared" si="101"/>
        <v>#REF!</v>
      </c>
    </row>
    <row r="3387" spans="1:13" hidden="1">
      <c r="A3387" s="11">
        <v>3491</v>
      </c>
      <c r="K3387" s="13" t="e">
        <f>VLOOKUP(I3387,#REF!,2,0)</f>
        <v>#REF!</v>
      </c>
      <c r="L3387" s="17" t="e">
        <f>VLOOKUP(I3387,#REF!,6,0)</f>
        <v>#REF!</v>
      </c>
      <c r="M3387" s="30" t="e">
        <f t="shared" si="101"/>
        <v>#REF!</v>
      </c>
    </row>
    <row r="3388" spans="1:13" hidden="1">
      <c r="A3388" s="11">
        <v>3492</v>
      </c>
      <c r="K3388" s="13" t="e">
        <f>VLOOKUP(I3388,#REF!,2,0)</f>
        <v>#REF!</v>
      </c>
      <c r="L3388" s="17" t="e">
        <f>VLOOKUP(I3388,#REF!,6,0)</f>
        <v>#REF!</v>
      </c>
      <c r="M3388" s="30" t="e">
        <f t="shared" si="101"/>
        <v>#REF!</v>
      </c>
    </row>
    <row r="3389" spans="1:13" hidden="1">
      <c r="A3389" s="11">
        <v>3493</v>
      </c>
      <c r="K3389" s="13" t="e">
        <f>VLOOKUP(I3389,#REF!,2,0)</f>
        <v>#REF!</v>
      </c>
      <c r="L3389" s="17" t="e">
        <f>VLOOKUP(I3389,#REF!,6,0)</f>
        <v>#REF!</v>
      </c>
      <c r="M3389" s="30" t="e">
        <f t="shared" si="101"/>
        <v>#REF!</v>
      </c>
    </row>
    <row r="3390" spans="1:13" hidden="1">
      <c r="A3390" s="11">
        <v>3494</v>
      </c>
      <c r="K3390" s="13" t="e">
        <f>VLOOKUP(I3390,#REF!,2,0)</f>
        <v>#REF!</v>
      </c>
      <c r="L3390" s="17" t="e">
        <f>VLOOKUP(I3390,#REF!,6,0)</f>
        <v>#REF!</v>
      </c>
      <c r="M3390" s="30" t="e">
        <f t="shared" si="101"/>
        <v>#REF!</v>
      </c>
    </row>
    <row r="3391" spans="1:13" hidden="1">
      <c r="A3391" s="11">
        <v>3495</v>
      </c>
      <c r="K3391" s="13" t="e">
        <f>VLOOKUP(I3391,#REF!,2,0)</f>
        <v>#REF!</v>
      </c>
      <c r="L3391" s="17" t="e">
        <f>VLOOKUP(I3391,#REF!,6,0)</f>
        <v>#REF!</v>
      </c>
      <c r="M3391" s="30" t="e">
        <f t="shared" si="101"/>
        <v>#REF!</v>
      </c>
    </row>
    <row r="3392" spans="1:13" hidden="1">
      <c r="A3392" s="11">
        <v>3496</v>
      </c>
      <c r="K3392" s="13" t="e">
        <f>VLOOKUP(I3392,#REF!,2,0)</f>
        <v>#REF!</v>
      </c>
      <c r="L3392" s="17" t="e">
        <f>VLOOKUP(I3392,#REF!,6,0)</f>
        <v>#REF!</v>
      </c>
      <c r="M3392" s="30" t="e">
        <f t="shared" si="101"/>
        <v>#REF!</v>
      </c>
    </row>
    <row r="3393" spans="1:13" hidden="1">
      <c r="A3393" s="11">
        <v>3497</v>
      </c>
      <c r="K3393" s="13" t="e">
        <f>VLOOKUP(I3393,#REF!,2,0)</f>
        <v>#REF!</v>
      </c>
      <c r="L3393" s="17" t="e">
        <f>VLOOKUP(I3393,#REF!,6,0)</f>
        <v>#REF!</v>
      </c>
      <c r="M3393" s="30" t="e">
        <f t="shared" si="101"/>
        <v>#REF!</v>
      </c>
    </row>
    <row r="3394" spans="1:13" hidden="1">
      <c r="A3394" s="11">
        <v>3498</v>
      </c>
      <c r="K3394" s="13" t="e">
        <f>VLOOKUP(I3394,#REF!,2,0)</f>
        <v>#REF!</v>
      </c>
      <c r="L3394" s="17" t="e">
        <f>VLOOKUP(I3394,#REF!,6,0)</f>
        <v>#REF!</v>
      </c>
      <c r="M3394" s="30" t="e">
        <f t="shared" si="101"/>
        <v>#REF!</v>
      </c>
    </row>
    <row r="3395" spans="1:13" hidden="1">
      <c r="A3395" s="11">
        <v>3499</v>
      </c>
      <c r="K3395" s="13" t="e">
        <f>VLOOKUP(I3395,#REF!,2,0)</f>
        <v>#REF!</v>
      </c>
      <c r="L3395" s="17" t="e">
        <f>VLOOKUP(I3395,#REF!,6,0)</f>
        <v>#REF!</v>
      </c>
      <c r="M3395" s="30" t="e">
        <f t="shared" si="101"/>
        <v>#REF!</v>
      </c>
    </row>
    <row r="3396" spans="1:13" hidden="1">
      <c r="A3396" s="11">
        <v>3500</v>
      </c>
      <c r="K3396" s="13" t="e">
        <f>VLOOKUP(I3396,#REF!,2,0)</f>
        <v>#REF!</v>
      </c>
      <c r="L3396" s="17" t="e">
        <f>VLOOKUP(I3396,#REF!,6,0)</f>
        <v>#REF!</v>
      </c>
      <c r="M3396" s="30" t="e">
        <f t="shared" si="101"/>
        <v>#REF!</v>
      </c>
    </row>
    <row r="3397" spans="1:13" hidden="1">
      <c r="A3397" s="11">
        <v>3501</v>
      </c>
      <c r="K3397" s="13" t="e">
        <f>VLOOKUP(I3397,#REF!,2,0)</f>
        <v>#REF!</v>
      </c>
      <c r="L3397" s="17" t="e">
        <f>VLOOKUP(I3397,#REF!,6,0)</f>
        <v>#REF!</v>
      </c>
      <c r="M3397" s="30" t="e">
        <f t="shared" si="101"/>
        <v>#REF!</v>
      </c>
    </row>
    <row r="3398" spans="1:13" hidden="1">
      <c r="A3398" s="11">
        <v>3502</v>
      </c>
      <c r="K3398" s="13" t="e">
        <f>VLOOKUP(I3398,#REF!,2,0)</f>
        <v>#REF!</v>
      </c>
      <c r="L3398" s="17" t="e">
        <f>VLOOKUP(I3398,#REF!,6,0)</f>
        <v>#REF!</v>
      </c>
      <c r="M3398" s="30" t="e">
        <f t="shared" si="101"/>
        <v>#REF!</v>
      </c>
    </row>
    <row r="3399" spans="1:13" hidden="1">
      <c r="A3399" s="11">
        <v>3503</v>
      </c>
      <c r="K3399" s="13" t="e">
        <f>VLOOKUP(I3399,#REF!,2,0)</f>
        <v>#REF!</v>
      </c>
      <c r="L3399" s="17" t="e">
        <f>VLOOKUP(I3399,#REF!,6,0)</f>
        <v>#REF!</v>
      </c>
      <c r="M3399" s="30" t="e">
        <f t="shared" si="101"/>
        <v>#REF!</v>
      </c>
    </row>
    <row r="3400" spans="1:13" hidden="1">
      <c r="A3400" s="11">
        <v>3504</v>
      </c>
      <c r="K3400" s="13" t="e">
        <f>VLOOKUP(I3400,#REF!,2,0)</f>
        <v>#REF!</v>
      </c>
      <c r="L3400" s="17" t="e">
        <f>VLOOKUP(I3400,#REF!,6,0)</f>
        <v>#REF!</v>
      </c>
      <c r="M3400" s="30" t="e">
        <f t="shared" si="101"/>
        <v>#REF!</v>
      </c>
    </row>
    <row r="3401" spans="1:13" hidden="1">
      <c r="A3401" s="11">
        <v>3505</v>
      </c>
      <c r="K3401" s="13" t="e">
        <f>VLOOKUP(I3401,#REF!,2,0)</f>
        <v>#REF!</v>
      </c>
      <c r="L3401" s="17" t="e">
        <f>VLOOKUP(I3401,#REF!,6,0)</f>
        <v>#REF!</v>
      </c>
      <c r="M3401" s="30" t="e">
        <f t="shared" si="101"/>
        <v>#REF!</v>
      </c>
    </row>
    <row r="3402" spans="1:13" hidden="1">
      <c r="A3402" s="11">
        <v>3506</v>
      </c>
      <c r="K3402" s="13" t="e">
        <f>VLOOKUP(I3402,#REF!,2,0)</f>
        <v>#REF!</v>
      </c>
      <c r="L3402" s="17" t="e">
        <f>VLOOKUP(I3402,#REF!,6,0)</f>
        <v>#REF!</v>
      </c>
      <c r="M3402" s="30" t="e">
        <f t="shared" si="101"/>
        <v>#REF!</v>
      </c>
    </row>
    <row r="3403" spans="1:13" hidden="1">
      <c r="A3403" s="11">
        <v>3507</v>
      </c>
      <c r="K3403" s="13" t="e">
        <f>VLOOKUP(I3403,#REF!,2,0)</f>
        <v>#REF!</v>
      </c>
      <c r="L3403" s="17" t="e">
        <f>VLOOKUP(I3403,#REF!,6,0)</f>
        <v>#REF!</v>
      </c>
      <c r="M3403" s="30" t="e">
        <f t="shared" si="101"/>
        <v>#REF!</v>
      </c>
    </row>
    <row r="3404" spans="1:13" hidden="1">
      <c r="A3404" s="11">
        <v>3508</v>
      </c>
      <c r="K3404" s="13" t="e">
        <f>VLOOKUP(I3404,#REF!,2,0)</f>
        <v>#REF!</v>
      </c>
      <c r="L3404" s="17" t="e">
        <f>VLOOKUP(I3404,#REF!,6,0)</f>
        <v>#REF!</v>
      </c>
      <c r="M3404" s="30" t="e">
        <f t="shared" si="101"/>
        <v>#REF!</v>
      </c>
    </row>
    <row r="3405" spans="1:13" hidden="1">
      <c r="A3405" s="11">
        <v>3509</v>
      </c>
      <c r="K3405" s="13" t="e">
        <f>VLOOKUP(I3405,#REF!,2,0)</f>
        <v>#REF!</v>
      </c>
      <c r="L3405" s="17" t="e">
        <f>VLOOKUP(I3405,#REF!,6,0)</f>
        <v>#REF!</v>
      </c>
      <c r="M3405" s="30" t="e">
        <f t="shared" si="101"/>
        <v>#REF!</v>
      </c>
    </row>
    <row r="3406" spans="1:13" hidden="1">
      <c r="A3406" s="11">
        <v>3510</v>
      </c>
      <c r="K3406" s="13" t="e">
        <f>VLOOKUP(I3406,#REF!,2,0)</f>
        <v>#REF!</v>
      </c>
      <c r="L3406" s="17" t="e">
        <f>VLOOKUP(I3406,#REF!,6,0)</f>
        <v>#REF!</v>
      </c>
      <c r="M3406" s="30" t="e">
        <f t="shared" si="101"/>
        <v>#REF!</v>
      </c>
    </row>
    <row r="3407" spans="1:13" hidden="1">
      <c r="A3407" s="11">
        <v>3511</v>
      </c>
      <c r="K3407" s="13" t="e">
        <f>VLOOKUP(I3407,#REF!,2,0)</f>
        <v>#REF!</v>
      </c>
      <c r="L3407" s="17" t="e">
        <f>VLOOKUP(I3407,#REF!,6,0)</f>
        <v>#REF!</v>
      </c>
      <c r="M3407" s="30" t="e">
        <f t="shared" si="101"/>
        <v>#REF!</v>
      </c>
    </row>
    <row r="3408" spans="1:13" hidden="1">
      <c r="A3408" s="11">
        <v>3512</v>
      </c>
      <c r="K3408" s="13" t="e">
        <f>VLOOKUP(I3408,#REF!,2,0)</f>
        <v>#REF!</v>
      </c>
      <c r="L3408" s="17" t="e">
        <f>VLOOKUP(I3408,#REF!,6,0)</f>
        <v>#REF!</v>
      </c>
      <c r="M3408" s="30" t="e">
        <f t="shared" si="101"/>
        <v>#REF!</v>
      </c>
    </row>
    <row r="3409" spans="1:13" hidden="1">
      <c r="A3409" s="11">
        <v>3513</v>
      </c>
      <c r="K3409" s="13" t="e">
        <f>VLOOKUP(I3409,#REF!,2,0)</f>
        <v>#REF!</v>
      </c>
      <c r="L3409" s="17" t="e">
        <f>VLOOKUP(I3409,#REF!,6,0)</f>
        <v>#REF!</v>
      </c>
      <c r="M3409" s="30" t="e">
        <f t="shared" si="101"/>
        <v>#REF!</v>
      </c>
    </row>
    <row r="3410" spans="1:13" hidden="1">
      <c r="A3410" s="11">
        <v>3514</v>
      </c>
      <c r="K3410" s="13" t="e">
        <f>VLOOKUP(I3410,#REF!,2,0)</f>
        <v>#REF!</v>
      </c>
      <c r="L3410" s="17" t="e">
        <f>VLOOKUP(I3410,#REF!,6,0)</f>
        <v>#REF!</v>
      </c>
      <c r="M3410" s="30" t="e">
        <f t="shared" si="101"/>
        <v>#REF!</v>
      </c>
    </row>
    <row r="3411" spans="1:13" hidden="1">
      <c r="A3411" s="11">
        <v>3515</v>
      </c>
      <c r="K3411" s="13" t="e">
        <f>VLOOKUP(I3411,#REF!,2,0)</f>
        <v>#REF!</v>
      </c>
      <c r="L3411" s="17" t="e">
        <f>VLOOKUP(I3411,#REF!,6,0)</f>
        <v>#REF!</v>
      </c>
      <c r="M3411" s="30" t="e">
        <f t="shared" si="101"/>
        <v>#REF!</v>
      </c>
    </row>
    <row r="3412" spans="1:13" hidden="1">
      <c r="A3412" s="11">
        <v>3516</v>
      </c>
      <c r="K3412" s="13" t="e">
        <f>VLOOKUP(I3412,#REF!,2,0)</f>
        <v>#REF!</v>
      </c>
      <c r="L3412" s="17" t="e">
        <f>VLOOKUP(I3412,#REF!,6,0)</f>
        <v>#REF!</v>
      </c>
      <c r="M3412" s="30" t="e">
        <f t="shared" si="101"/>
        <v>#REF!</v>
      </c>
    </row>
    <row r="3413" spans="1:13" hidden="1">
      <c r="A3413" s="11">
        <v>3517</v>
      </c>
      <c r="K3413" s="13" t="e">
        <f>VLOOKUP(I3413,#REF!,2,0)</f>
        <v>#REF!</v>
      </c>
      <c r="L3413" s="17" t="e">
        <f>VLOOKUP(I3413,#REF!,6,0)</f>
        <v>#REF!</v>
      </c>
      <c r="M3413" s="30" t="e">
        <f t="shared" si="101"/>
        <v>#REF!</v>
      </c>
    </row>
    <row r="3414" spans="1:13" hidden="1">
      <c r="A3414" s="11">
        <v>3518</v>
      </c>
      <c r="K3414" s="13" t="e">
        <f>VLOOKUP(I3414,#REF!,2,0)</f>
        <v>#REF!</v>
      </c>
      <c r="L3414" s="17" t="e">
        <f>VLOOKUP(I3414,#REF!,6,0)</f>
        <v>#REF!</v>
      </c>
      <c r="M3414" s="30" t="e">
        <f t="shared" si="101"/>
        <v>#REF!</v>
      </c>
    </row>
    <row r="3415" spans="1:13" hidden="1">
      <c r="A3415" s="11">
        <v>3519</v>
      </c>
      <c r="K3415" s="13" t="e">
        <f>VLOOKUP(I3415,#REF!,2,0)</f>
        <v>#REF!</v>
      </c>
      <c r="L3415" s="17" t="e">
        <f>VLOOKUP(I3415,#REF!,6,0)</f>
        <v>#REF!</v>
      </c>
      <c r="M3415" s="30" t="e">
        <f t="shared" si="101"/>
        <v>#REF!</v>
      </c>
    </row>
    <row r="3416" spans="1:13" hidden="1">
      <c r="A3416" s="11">
        <v>3520</v>
      </c>
      <c r="K3416" s="13" t="e">
        <f>VLOOKUP(I3416,#REF!,2,0)</f>
        <v>#REF!</v>
      </c>
      <c r="L3416" s="17" t="e">
        <f>VLOOKUP(I3416,#REF!,6,0)</f>
        <v>#REF!</v>
      </c>
      <c r="M3416" s="30" t="e">
        <f t="shared" si="101"/>
        <v>#REF!</v>
      </c>
    </row>
    <row r="3417" spans="1:13" hidden="1">
      <c r="A3417" s="11">
        <v>3521</v>
      </c>
      <c r="K3417" s="13" t="e">
        <f>VLOOKUP(I3417,#REF!,2,0)</f>
        <v>#REF!</v>
      </c>
      <c r="L3417" s="17" t="e">
        <f>VLOOKUP(I3417,#REF!,6,0)</f>
        <v>#REF!</v>
      </c>
      <c r="M3417" s="30" t="e">
        <f t="shared" si="101"/>
        <v>#REF!</v>
      </c>
    </row>
    <row r="3418" spans="1:13" hidden="1">
      <c r="A3418" s="11">
        <v>3522</v>
      </c>
      <c r="K3418" s="13" t="e">
        <f>VLOOKUP(I3418,#REF!,2,0)</f>
        <v>#REF!</v>
      </c>
      <c r="L3418" s="17" t="e">
        <f>VLOOKUP(I3418,#REF!,6,0)</f>
        <v>#REF!</v>
      </c>
      <c r="M3418" s="30" t="e">
        <f t="shared" si="101"/>
        <v>#REF!</v>
      </c>
    </row>
    <row r="3419" spans="1:13" hidden="1">
      <c r="A3419" s="11">
        <v>3523</v>
      </c>
      <c r="K3419" s="13" t="e">
        <f>VLOOKUP(I3419,#REF!,2,0)</f>
        <v>#REF!</v>
      </c>
      <c r="L3419" s="17" t="e">
        <f>VLOOKUP(I3419,#REF!,6,0)</f>
        <v>#REF!</v>
      </c>
      <c r="M3419" s="30" t="e">
        <f t="shared" si="101"/>
        <v>#REF!</v>
      </c>
    </row>
    <row r="3420" spans="1:13" hidden="1">
      <c r="A3420" s="11">
        <v>3524</v>
      </c>
      <c r="K3420" s="13" t="e">
        <f>VLOOKUP(I3420,#REF!,2,0)</f>
        <v>#REF!</v>
      </c>
      <c r="L3420" s="17" t="e">
        <f>VLOOKUP(I3420,#REF!,6,0)</f>
        <v>#REF!</v>
      </c>
      <c r="M3420" s="30" t="e">
        <f t="shared" si="101"/>
        <v>#REF!</v>
      </c>
    </row>
    <row r="3421" spans="1:13" hidden="1">
      <c r="A3421" s="11">
        <v>3525</v>
      </c>
      <c r="K3421" s="13" t="e">
        <f>VLOOKUP(I3421,#REF!,2,0)</f>
        <v>#REF!</v>
      </c>
      <c r="L3421" s="17" t="e">
        <f>VLOOKUP(I3421,#REF!,6,0)</f>
        <v>#REF!</v>
      </c>
      <c r="M3421" s="30" t="e">
        <f t="shared" si="101"/>
        <v>#REF!</v>
      </c>
    </row>
    <row r="3422" spans="1:13" hidden="1">
      <c r="A3422" s="11">
        <v>3526</v>
      </c>
      <c r="K3422" s="13" t="e">
        <f>VLOOKUP(I3422,#REF!,2,0)</f>
        <v>#REF!</v>
      </c>
      <c r="L3422" s="17" t="e">
        <f>VLOOKUP(I3422,#REF!,6,0)</f>
        <v>#REF!</v>
      </c>
      <c r="M3422" s="30" t="e">
        <f t="shared" si="101"/>
        <v>#REF!</v>
      </c>
    </row>
    <row r="3423" spans="1:13" hidden="1">
      <c r="A3423" s="11">
        <v>3527</v>
      </c>
      <c r="K3423" s="13" t="e">
        <f>VLOOKUP(I3423,#REF!,2,0)</f>
        <v>#REF!</v>
      </c>
      <c r="L3423" s="17" t="e">
        <f>VLOOKUP(I3423,#REF!,6,0)</f>
        <v>#REF!</v>
      </c>
      <c r="M3423" s="30" t="e">
        <f t="shared" si="101"/>
        <v>#REF!</v>
      </c>
    </row>
    <row r="3424" spans="1:13" hidden="1">
      <c r="A3424" s="11">
        <v>3528</v>
      </c>
      <c r="K3424" s="13" t="e">
        <f>VLOOKUP(I3424,#REF!,2,0)</f>
        <v>#REF!</v>
      </c>
      <c r="L3424" s="17" t="e">
        <f>VLOOKUP(I3424,#REF!,6,0)</f>
        <v>#REF!</v>
      </c>
      <c r="M3424" s="30" t="e">
        <f t="shared" si="101"/>
        <v>#REF!</v>
      </c>
    </row>
    <row r="3425" spans="1:13" hidden="1">
      <c r="A3425" s="11">
        <v>3529</v>
      </c>
      <c r="K3425" s="13" t="e">
        <f>VLOOKUP(I3425,#REF!,2,0)</f>
        <v>#REF!</v>
      </c>
      <c r="L3425" s="17" t="e">
        <f>VLOOKUP(I3425,#REF!,6,0)</f>
        <v>#REF!</v>
      </c>
      <c r="M3425" s="30" t="e">
        <f t="shared" si="101"/>
        <v>#REF!</v>
      </c>
    </row>
    <row r="3426" spans="1:13" hidden="1">
      <c r="A3426" s="11">
        <v>3530</v>
      </c>
      <c r="K3426" s="13" t="e">
        <f>VLOOKUP(I3426,#REF!,2,0)</f>
        <v>#REF!</v>
      </c>
      <c r="L3426" s="17" t="e">
        <f>VLOOKUP(I3426,#REF!,6,0)</f>
        <v>#REF!</v>
      </c>
      <c r="M3426" s="30" t="e">
        <f t="shared" si="101"/>
        <v>#REF!</v>
      </c>
    </row>
    <row r="3427" spans="1:13" hidden="1">
      <c r="A3427" s="11">
        <v>3531</v>
      </c>
      <c r="K3427" s="13" t="e">
        <f>VLOOKUP(I3427,#REF!,2,0)</f>
        <v>#REF!</v>
      </c>
      <c r="L3427" s="17" t="e">
        <f>VLOOKUP(I3427,#REF!,6,0)</f>
        <v>#REF!</v>
      </c>
      <c r="M3427" s="30" t="e">
        <f t="shared" si="101"/>
        <v>#REF!</v>
      </c>
    </row>
    <row r="3428" spans="1:13" hidden="1">
      <c r="A3428" s="11">
        <v>3532</v>
      </c>
      <c r="K3428" s="13" t="e">
        <f>VLOOKUP(I3428,#REF!,2,0)</f>
        <v>#REF!</v>
      </c>
      <c r="L3428" s="17" t="e">
        <f>VLOOKUP(I3428,#REF!,6,0)</f>
        <v>#REF!</v>
      </c>
      <c r="M3428" s="30" t="e">
        <f t="shared" si="101"/>
        <v>#REF!</v>
      </c>
    </row>
    <row r="3429" spans="1:13" hidden="1">
      <c r="A3429" s="11">
        <v>3533</v>
      </c>
      <c r="K3429" s="13" t="e">
        <f>VLOOKUP(I3429,#REF!,2,0)</f>
        <v>#REF!</v>
      </c>
      <c r="L3429" s="17" t="e">
        <f>VLOOKUP(I3429,#REF!,6,0)</f>
        <v>#REF!</v>
      </c>
      <c r="M3429" s="30" t="e">
        <f t="shared" si="101"/>
        <v>#REF!</v>
      </c>
    </row>
    <row r="3430" spans="1:13" hidden="1">
      <c r="A3430" s="11">
        <v>3534</v>
      </c>
      <c r="K3430" s="13" t="e">
        <f>VLOOKUP(I3430,#REF!,2,0)</f>
        <v>#REF!</v>
      </c>
      <c r="L3430" s="17" t="e">
        <f>VLOOKUP(I3430,#REF!,6,0)</f>
        <v>#REF!</v>
      </c>
      <c r="M3430" s="30" t="e">
        <f t="shared" si="101"/>
        <v>#REF!</v>
      </c>
    </row>
    <row r="3431" spans="1:13" hidden="1">
      <c r="A3431" s="11">
        <v>3535</v>
      </c>
      <c r="K3431" s="13" t="e">
        <f>VLOOKUP(I3431,#REF!,2,0)</f>
        <v>#REF!</v>
      </c>
      <c r="L3431" s="17" t="e">
        <f>VLOOKUP(I3431,#REF!,6,0)</f>
        <v>#REF!</v>
      </c>
      <c r="M3431" s="30" t="e">
        <f t="shared" si="101"/>
        <v>#REF!</v>
      </c>
    </row>
    <row r="3432" spans="1:13" hidden="1">
      <c r="A3432" s="11">
        <v>3536</v>
      </c>
      <c r="K3432" s="13" t="e">
        <f>VLOOKUP(I3432,#REF!,2,0)</f>
        <v>#REF!</v>
      </c>
      <c r="L3432" s="17" t="e">
        <f>VLOOKUP(I3432,#REF!,6,0)</f>
        <v>#REF!</v>
      </c>
      <c r="M3432" s="30" t="e">
        <f t="shared" ref="M3432:M3495" si="102">J3432*L3432</f>
        <v>#REF!</v>
      </c>
    </row>
    <row r="3433" spans="1:13" hidden="1">
      <c r="A3433" s="11">
        <v>3537</v>
      </c>
      <c r="K3433" s="13" t="e">
        <f>VLOOKUP(I3433,#REF!,2,0)</f>
        <v>#REF!</v>
      </c>
      <c r="L3433" s="17" t="e">
        <f>VLOOKUP(I3433,#REF!,6,0)</f>
        <v>#REF!</v>
      </c>
      <c r="M3433" s="30" t="e">
        <f t="shared" si="102"/>
        <v>#REF!</v>
      </c>
    </row>
    <row r="3434" spans="1:13" hidden="1">
      <c r="A3434" s="11">
        <v>3538</v>
      </c>
      <c r="K3434" s="13" t="e">
        <f>VLOOKUP(I3434,#REF!,2,0)</f>
        <v>#REF!</v>
      </c>
      <c r="L3434" s="17" t="e">
        <f>VLOOKUP(I3434,#REF!,6,0)</f>
        <v>#REF!</v>
      </c>
      <c r="M3434" s="30" t="e">
        <f t="shared" si="102"/>
        <v>#REF!</v>
      </c>
    </row>
    <row r="3435" spans="1:13" hidden="1">
      <c r="A3435" s="11">
        <v>3539</v>
      </c>
      <c r="K3435" s="13" t="e">
        <f>VLOOKUP(I3435,#REF!,2,0)</f>
        <v>#REF!</v>
      </c>
      <c r="L3435" s="17" t="e">
        <f>VLOOKUP(I3435,#REF!,6,0)</f>
        <v>#REF!</v>
      </c>
      <c r="M3435" s="30" t="e">
        <f t="shared" si="102"/>
        <v>#REF!</v>
      </c>
    </row>
    <row r="3436" spans="1:13" hidden="1">
      <c r="A3436" s="11">
        <v>3540</v>
      </c>
      <c r="K3436" s="13" t="e">
        <f>VLOOKUP(I3436,#REF!,2,0)</f>
        <v>#REF!</v>
      </c>
      <c r="L3436" s="17" t="e">
        <f>VLOOKUP(I3436,#REF!,6,0)</f>
        <v>#REF!</v>
      </c>
      <c r="M3436" s="30" t="e">
        <f t="shared" si="102"/>
        <v>#REF!</v>
      </c>
    </row>
    <row r="3437" spans="1:13" hidden="1">
      <c r="A3437" s="11">
        <v>3541</v>
      </c>
      <c r="K3437" s="13" t="e">
        <f>VLOOKUP(I3437,#REF!,2,0)</f>
        <v>#REF!</v>
      </c>
      <c r="L3437" s="17" t="e">
        <f>VLOOKUP(I3437,#REF!,6,0)</f>
        <v>#REF!</v>
      </c>
      <c r="M3437" s="30" t="e">
        <f t="shared" si="102"/>
        <v>#REF!</v>
      </c>
    </row>
    <row r="3438" spans="1:13" hidden="1">
      <c r="A3438" s="11">
        <v>3542</v>
      </c>
      <c r="K3438" s="13" t="e">
        <f>VLOOKUP(I3438,#REF!,2,0)</f>
        <v>#REF!</v>
      </c>
      <c r="L3438" s="17" t="e">
        <f>VLOOKUP(I3438,#REF!,6,0)</f>
        <v>#REF!</v>
      </c>
      <c r="M3438" s="30" t="e">
        <f t="shared" si="102"/>
        <v>#REF!</v>
      </c>
    </row>
    <row r="3439" spans="1:13" hidden="1">
      <c r="A3439" s="11">
        <v>3543</v>
      </c>
      <c r="K3439" s="13" t="e">
        <f>VLOOKUP(I3439,#REF!,2,0)</f>
        <v>#REF!</v>
      </c>
      <c r="L3439" s="17" t="e">
        <f>VLOOKUP(I3439,#REF!,6,0)</f>
        <v>#REF!</v>
      </c>
      <c r="M3439" s="30" t="e">
        <f t="shared" si="102"/>
        <v>#REF!</v>
      </c>
    </row>
    <row r="3440" spans="1:13" hidden="1">
      <c r="A3440" s="11">
        <v>3544</v>
      </c>
      <c r="K3440" s="13" t="e">
        <f>VLOOKUP(I3440,#REF!,2,0)</f>
        <v>#REF!</v>
      </c>
      <c r="L3440" s="17" t="e">
        <f>VLOOKUP(I3440,#REF!,6,0)</f>
        <v>#REF!</v>
      </c>
      <c r="M3440" s="30" t="e">
        <f t="shared" si="102"/>
        <v>#REF!</v>
      </c>
    </row>
    <row r="3441" spans="1:13" hidden="1">
      <c r="A3441" s="11">
        <v>3545</v>
      </c>
      <c r="K3441" s="13" t="e">
        <f>VLOOKUP(I3441,#REF!,2,0)</f>
        <v>#REF!</v>
      </c>
      <c r="L3441" s="17" t="e">
        <f>VLOOKUP(I3441,#REF!,6,0)</f>
        <v>#REF!</v>
      </c>
      <c r="M3441" s="30" t="e">
        <f t="shared" si="102"/>
        <v>#REF!</v>
      </c>
    </row>
    <row r="3442" spans="1:13" hidden="1">
      <c r="A3442" s="11">
        <v>3546</v>
      </c>
      <c r="K3442" s="13" t="e">
        <f>VLOOKUP(I3442,#REF!,2,0)</f>
        <v>#REF!</v>
      </c>
      <c r="L3442" s="17" t="e">
        <f>VLOOKUP(I3442,#REF!,6,0)</f>
        <v>#REF!</v>
      </c>
      <c r="M3442" s="30" t="e">
        <f t="shared" si="102"/>
        <v>#REF!</v>
      </c>
    </row>
    <row r="3443" spans="1:13" hidden="1">
      <c r="A3443" s="11">
        <v>3547</v>
      </c>
      <c r="K3443" s="13" t="e">
        <f>VLOOKUP(I3443,#REF!,2,0)</f>
        <v>#REF!</v>
      </c>
      <c r="L3443" s="17" t="e">
        <f>VLOOKUP(I3443,#REF!,6,0)</f>
        <v>#REF!</v>
      </c>
      <c r="M3443" s="30" t="e">
        <f t="shared" si="102"/>
        <v>#REF!</v>
      </c>
    </row>
    <row r="3444" spans="1:13" hidden="1">
      <c r="A3444" s="11">
        <v>3548</v>
      </c>
      <c r="K3444" s="13" t="e">
        <f>VLOOKUP(I3444,#REF!,2,0)</f>
        <v>#REF!</v>
      </c>
      <c r="L3444" s="17" t="e">
        <f>VLOOKUP(I3444,#REF!,6,0)</f>
        <v>#REF!</v>
      </c>
      <c r="M3444" s="30" t="e">
        <f t="shared" si="102"/>
        <v>#REF!</v>
      </c>
    </row>
    <row r="3445" spans="1:13" hidden="1">
      <c r="A3445" s="11">
        <v>3549</v>
      </c>
      <c r="K3445" s="13" t="e">
        <f>VLOOKUP(I3445,#REF!,2,0)</f>
        <v>#REF!</v>
      </c>
      <c r="L3445" s="17" t="e">
        <f>VLOOKUP(I3445,#REF!,6,0)</f>
        <v>#REF!</v>
      </c>
      <c r="M3445" s="30" t="e">
        <f t="shared" si="102"/>
        <v>#REF!</v>
      </c>
    </row>
    <row r="3446" spans="1:13" hidden="1">
      <c r="A3446" s="11">
        <v>3550</v>
      </c>
      <c r="K3446" s="13" t="e">
        <f>VLOOKUP(I3446,#REF!,2,0)</f>
        <v>#REF!</v>
      </c>
      <c r="L3446" s="17" t="e">
        <f>VLOOKUP(I3446,#REF!,6,0)</f>
        <v>#REF!</v>
      </c>
      <c r="M3446" s="30" t="e">
        <f t="shared" si="102"/>
        <v>#REF!</v>
      </c>
    </row>
    <row r="3447" spans="1:13" hidden="1">
      <c r="A3447" s="11">
        <v>3551</v>
      </c>
      <c r="K3447" s="13" t="e">
        <f>VLOOKUP(I3447,#REF!,2,0)</f>
        <v>#REF!</v>
      </c>
      <c r="L3447" s="17" t="e">
        <f>VLOOKUP(I3447,#REF!,6,0)</f>
        <v>#REF!</v>
      </c>
      <c r="M3447" s="30" t="e">
        <f t="shared" si="102"/>
        <v>#REF!</v>
      </c>
    </row>
    <row r="3448" spans="1:13" hidden="1">
      <c r="A3448" s="11">
        <v>3552</v>
      </c>
      <c r="K3448" s="13" t="e">
        <f>VLOOKUP(I3448,#REF!,2,0)</f>
        <v>#REF!</v>
      </c>
      <c r="L3448" s="17" t="e">
        <f>VLOOKUP(I3448,#REF!,6,0)</f>
        <v>#REF!</v>
      </c>
      <c r="M3448" s="30" t="e">
        <f t="shared" si="102"/>
        <v>#REF!</v>
      </c>
    </row>
    <row r="3449" spans="1:13" hidden="1">
      <c r="A3449" s="11">
        <v>3553</v>
      </c>
      <c r="K3449" s="13" t="e">
        <f>VLOOKUP(I3449,#REF!,2,0)</f>
        <v>#REF!</v>
      </c>
      <c r="L3449" s="17" t="e">
        <f>VLOOKUP(I3449,#REF!,6,0)</f>
        <v>#REF!</v>
      </c>
      <c r="M3449" s="30" t="e">
        <f t="shared" si="102"/>
        <v>#REF!</v>
      </c>
    </row>
    <row r="3450" spans="1:13" hidden="1">
      <c r="A3450" s="11">
        <v>3554</v>
      </c>
      <c r="K3450" s="13" t="e">
        <f>VLOOKUP(I3450,#REF!,2,0)</f>
        <v>#REF!</v>
      </c>
      <c r="L3450" s="17" t="e">
        <f>VLOOKUP(I3450,#REF!,6,0)</f>
        <v>#REF!</v>
      </c>
      <c r="M3450" s="30" t="e">
        <f t="shared" si="102"/>
        <v>#REF!</v>
      </c>
    </row>
    <row r="3451" spans="1:13" hidden="1">
      <c r="A3451" s="11">
        <v>3555</v>
      </c>
      <c r="K3451" s="13" t="e">
        <f>VLOOKUP(I3451,#REF!,2,0)</f>
        <v>#REF!</v>
      </c>
      <c r="L3451" s="17" t="e">
        <f>VLOOKUP(I3451,#REF!,6,0)</f>
        <v>#REF!</v>
      </c>
      <c r="M3451" s="30" t="e">
        <f t="shared" si="102"/>
        <v>#REF!</v>
      </c>
    </row>
    <row r="3452" spans="1:13" hidden="1">
      <c r="A3452" s="11">
        <v>3556</v>
      </c>
      <c r="K3452" s="13" t="e">
        <f>VLOOKUP(I3452,#REF!,2,0)</f>
        <v>#REF!</v>
      </c>
      <c r="L3452" s="17" t="e">
        <f>VLOOKUP(I3452,#REF!,6,0)</f>
        <v>#REF!</v>
      </c>
      <c r="M3452" s="30" t="e">
        <f t="shared" si="102"/>
        <v>#REF!</v>
      </c>
    </row>
    <row r="3453" spans="1:13" hidden="1">
      <c r="A3453" s="11">
        <v>3557</v>
      </c>
      <c r="K3453" s="13" t="e">
        <f>VLOOKUP(I3453,#REF!,2,0)</f>
        <v>#REF!</v>
      </c>
      <c r="L3453" s="17" t="e">
        <f>VLOOKUP(I3453,#REF!,6,0)</f>
        <v>#REF!</v>
      </c>
      <c r="M3453" s="30" t="e">
        <f t="shared" si="102"/>
        <v>#REF!</v>
      </c>
    </row>
    <row r="3454" spans="1:13" hidden="1">
      <c r="A3454" s="11">
        <v>3558</v>
      </c>
      <c r="K3454" s="13" t="e">
        <f>VLOOKUP(I3454,#REF!,2,0)</f>
        <v>#REF!</v>
      </c>
      <c r="L3454" s="17" t="e">
        <f>VLOOKUP(I3454,#REF!,6,0)</f>
        <v>#REF!</v>
      </c>
      <c r="M3454" s="30" t="e">
        <f t="shared" si="102"/>
        <v>#REF!</v>
      </c>
    </row>
    <row r="3455" spans="1:13" hidden="1">
      <c r="A3455" s="11">
        <v>3559</v>
      </c>
      <c r="K3455" s="13" t="e">
        <f>VLOOKUP(I3455,#REF!,2,0)</f>
        <v>#REF!</v>
      </c>
      <c r="L3455" s="17" t="e">
        <f>VLOOKUP(I3455,#REF!,6,0)</f>
        <v>#REF!</v>
      </c>
      <c r="M3455" s="30" t="e">
        <f t="shared" si="102"/>
        <v>#REF!</v>
      </c>
    </row>
    <row r="3456" spans="1:13" hidden="1">
      <c r="A3456" s="11">
        <v>3560</v>
      </c>
      <c r="K3456" s="13" t="e">
        <f>VLOOKUP(I3456,#REF!,2,0)</f>
        <v>#REF!</v>
      </c>
      <c r="L3456" s="17" t="e">
        <f>VLOOKUP(I3456,#REF!,6,0)</f>
        <v>#REF!</v>
      </c>
      <c r="M3456" s="30" t="e">
        <f t="shared" si="102"/>
        <v>#REF!</v>
      </c>
    </row>
    <row r="3457" spans="1:13" hidden="1">
      <c r="A3457" s="11">
        <v>3561</v>
      </c>
      <c r="K3457" s="13" t="e">
        <f>VLOOKUP(I3457,#REF!,2,0)</f>
        <v>#REF!</v>
      </c>
      <c r="L3457" s="17" t="e">
        <f>VLOOKUP(I3457,#REF!,6,0)</f>
        <v>#REF!</v>
      </c>
      <c r="M3457" s="30" t="e">
        <f t="shared" si="102"/>
        <v>#REF!</v>
      </c>
    </row>
    <row r="3458" spans="1:13" hidden="1">
      <c r="A3458" s="11">
        <v>3562</v>
      </c>
      <c r="K3458" s="13" t="e">
        <f>VLOOKUP(I3458,#REF!,2,0)</f>
        <v>#REF!</v>
      </c>
      <c r="L3458" s="17" t="e">
        <f>VLOOKUP(I3458,#REF!,6,0)</f>
        <v>#REF!</v>
      </c>
      <c r="M3458" s="30" t="e">
        <f t="shared" si="102"/>
        <v>#REF!</v>
      </c>
    </row>
    <row r="3459" spans="1:13" hidden="1">
      <c r="A3459" s="11">
        <v>3563</v>
      </c>
      <c r="K3459" s="13" t="e">
        <f>VLOOKUP(I3459,#REF!,2,0)</f>
        <v>#REF!</v>
      </c>
      <c r="L3459" s="17" t="e">
        <f>VLOOKUP(I3459,#REF!,6,0)</f>
        <v>#REF!</v>
      </c>
      <c r="M3459" s="30" t="e">
        <f t="shared" si="102"/>
        <v>#REF!</v>
      </c>
    </row>
    <row r="3460" spans="1:13" hidden="1">
      <c r="A3460" s="11">
        <v>3564</v>
      </c>
      <c r="K3460" s="13" t="e">
        <f>VLOOKUP(I3460,#REF!,2,0)</f>
        <v>#REF!</v>
      </c>
      <c r="L3460" s="17" t="e">
        <f>VLOOKUP(I3460,#REF!,6,0)</f>
        <v>#REF!</v>
      </c>
      <c r="M3460" s="30" t="e">
        <f t="shared" si="102"/>
        <v>#REF!</v>
      </c>
    </row>
    <row r="3461" spans="1:13" hidden="1">
      <c r="A3461" s="11">
        <v>3565</v>
      </c>
      <c r="K3461" s="13" t="e">
        <f>VLOOKUP(I3461,#REF!,2,0)</f>
        <v>#REF!</v>
      </c>
      <c r="L3461" s="17" t="e">
        <f>VLOOKUP(I3461,#REF!,6,0)</f>
        <v>#REF!</v>
      </c>
      <c r="M3461" s="30" t="e">
        <f t="shared" si="102"/>
        <v>#REF!</v>
      </c>
    </row>
    <row r="3462" spans="1:13" hidden="1">
      <c r="A3462" s="11">
        <v>3566</v>
      </c>
      <c r="K3462" s="13" t="e">
        <f>VLOOKUP(I3462,#REF!,2,0)</f>
        <v>#REF!</v>
      </c>
      <c r="L3462" s="17" t="e">
        <f>VLOOKUP(I3462,#REF!,6,0)</f>
        <v>#REF!</v>
      </c>
      <c r="M3462" s="30" t="e">
        <f t="shared" si="102"/>
        <v>#REF!</v>
      </c>
    </row>
    <row r="3463" spans="1:13" hidden="1">
      <c r="K3463" s="13" t="e">
        <f>VLOOKUP(I3463,#REF!,2,0)</f>
        <v>#REF!</v>
      </c>
      <c r="L3463" s="17" t="e">
        <f>VLOOKUP(I3463,#REF!,6,0)</f>
        <v>#REF!</v>
      </c>
      <c r="M3463" s="30" t="e">
        <f t="shared" si="102"/>
        <v>#REF!</v>
      </c>
    </row>
    <row r="3464" spans="1:13" hidden="1">
      <c r="K3464" s="13" t="e">
        <f>VLOOKUP(I3464,#REF!,2,0)</f>
        <v>#REF!</v>
      </c>
      <c r="L3464" s="17" t="e">
        <f>VLOOKUP(I3464,#REF!,6,0)</f>
        <v>#REF!</v>
      </c>
      <c r="M3464" s="30" t="e">
        <f t="shared" si="102"/>
        <v>#REF!</v>
      </c>
    </row>
    <row r="3465" spans="1:13" hidden="1">
      <c r="K3465" s="13" t="e">
        <f>VLOOKUP(I3465,#REF!,2,0)</f>
        <v>#REF!</v>
      </c>
      <c r="L3465" s="17" t="e">
        <f>VLOOKUP(I3465,#REF!,6,0)</f>
        <v>#REF!</v>
      </c>
      <c r="M3465" s="30" t="e">
        <f t="shared" si="102"/>
        <v>#REF!</v>
      </c>
    </row>
    <row r="3466" spans="1:13" hidden="1">
      <c r="K3466" s="13" t="e">
        <f>VLOOKUP(I3466,#REF!,2,0)</f>
        <v>#REF!</v>
      </c>
      <c r="L3466" s="17" t="e">
        <f>VLOOKUP(I3466,#REF!,6,0)</f>
        <v>#REF!</v>
      </c>
      <c r="M3466" s="30" t="e">
        <f t="shared" si="102"/>
        <v>#REF!</v>
      </c>
    </row>
    <row r="3467" spans="1:13" hidden="1">
      <c r="K3467" s="13" t="e">
        <f>VLOOKUP(I3467,#REF!,2,0)</f>
        <v>#REF!</v>
      </c>
      <c r="L3467" s="17" t="e">
        <f>VLOOKUP(I3467,#REF!,6,0)</f>
        <v>#REF!</v>
      </c>
      <c r="M3467" s="30" t="e">
        <f t="shared" si="102"/>
        <v>#REF!</v>
      </c>
    </row>
    <row r="3468" spans="1:13" hidden="1">
      <c r="K3468" s="13" t="e">
        <f>VLOOKUP(I3468,#REF!,2,0)</f>
        <v>#REF!</v>
      </c>
      <c r="L3468" s="17" t="e">
        <f>VLOOKUP(I3468,#REF!,6,0)</f>
        <v>#REF!</v>
      </c>
      <c r="M3468" s="30" t="e">
        <f t="shared" si="102"/>
        <v>#REF!</v>
      </c>
    </row>
    <row r="3469" spans="1:13" hidden="1">
      <c r="K3469" s="13" t="e">
        <f>VLOOKUP(I3469,#REF!,2,0)</f>
        <v>#REF!</v>
      </c>
      <c r="L3469" s="17" t="e">
        <f>VLOOKUP(I3469,#REF!,6,0)</f>
        <v>#REF!</v>
      </c>
      <c r="M3469" s="30" t="e">
        <f t="shared" si="102"/>
        <v>#REF!</v>
      </c>
    </row>
    <row r="3470" spans="1:13" hidden="1">
      <c r="K3470" s="13" t="e">
        <f>VLOOKUP(I3470,#REF!,2,0)</f>
        <v>#REF!</v>
      </c>
      <c r="L3470" s="17" t="e">
        <f>VLOOKUP(I3470,#REF!,6,0)</f>
        <v>#REF!</v>
      </c>
      <c r="M3470" s="30" t="e">
        <f t="shared" si="102"/>
        <v>#REF!</v>
      </c>
    </row>
    <row r="3471" spans="1:13" hidden="1">
      <c r="K3471" s="13" t="e">
        <f>VLOOKUP(I3471,#REF!,2,0)</f>
        <v>#REF!</v>
      </c>
      <c r="L3471" s="17" t="e">
        <f>VLOOKUP(I3471,#REF!,6,0)</f>
        <v>#REF!</v>
      </c>
      <c r="M3471" s="30" t="e">
        <f t="shared" si="102"/>
        <v>#REF!</v>
      </c>
    </row>
    <row r="3472" spans="1:13" hidden="1">
      <c r="K3472" s="13" t="e">
        <f>VLOOKUP(I3472,#REF!,2,0)</f>
        <v>#REF!</v>
      </c>
      <c r="L3472" s="17" t="e">
        <f>VLOOKUP(I3472,#REF!,6,0)</f>
        <v>#REF!</v>
      </c>
      <c r="M3472" s="30" t="e">
        <f t="shared" si="102"/>
        <v>#REF!</v>
      </c>
    </row>
    <row r="3473" spans="11:13" hidden="1">
      <c r="K3473" s="13" t="e">
        <f>VLOOKUP(I3473,#REF!,2,0)</f>
        <v>#REF!</v>
      </c>
      <c r="L3473" s="17" t="e">
        <f>VLOOKUP(I3473,#REF!,6,0)</f>
        <v>#REF!</v>
      </c>
      <c r="M3473" s="30" t="e">
        <f t="shared" si="102"/>
        <v>#REF!</v>
      </c>
    </row>
    <row r="3474" spans="11:13" hidden="1">
      <c r="K3474" s="13" t="e">
        <f>VLOOKUP(I3474,#REF!,2,0)</f>
        <v>#REF!</v>
      </c>
      <c r="L3474" s="17" t="e">
        <f>VLOOKUP(I3474,#REF!,6,0)</f>
        <v>#REF!</v>
      </c>
      <c r="M3474" s="30" t="e">
        <f t="shared" si="102"/>
        <v>#REF!</v>
      </c>
    </row>
    <row r="3475" spans="11:13" hidden="1">
      <c r="K3475" s="13" t="e">
        <f>VLOOKUP(I3475,#REF!,2,0)</f>
        <v>#REF!</v>
      </c>
      <c r="L3475" s="17" t="e">
        <f>VLOOKUP(I3475,#REF!,6,0)</f>
        <v>#REF!</v>
      </c>
      <c r="M3475" s="30" t="e">
        <f t="shared" si="102"/>
        <v>#REF!</v>
      </c>
    </row>
    <row r="3476" spans="11:13" hidden="1">
      <c r="K3476" s="13" t="e">
        <f>VLOOKUP(I3476,#REF!,2,0)</f>
        <v>#REF!</v>
      </c>
      <c r="L3476" s="17" t="e">
        <f>VLOOKUP(I3476,#REF!,6,0)</f>
        <v>#REF!</v>
      </c>
      <c r="M3476" s="30" t="e">
        <f t="shared" si="102"/>
        <v>#REF!</v>
      </c>
    </row>
    <row r="3477" spans="11:13" hidden="1">
      <c r="K3477" s="13" t="e">
        <f>VLOOKUP(I3477,#REF!,2,0)</f>
        <v>#REF!</v>
      </c>
      <c r="L3477" s="17" t="e">
        <f>VLOOKUP(I3477,#REF!,6,0)</f>
        <v>#REF!</v>
      </c>
      <c r="M3477" s="30" t="e">
        <f t="shared" si="102"/>
        <v>#REF!</v>
      </c>
    </row>
    <row r="3478" spans="11:13" hidden="1">
      <c r="K3478" s="13" t="e">
        <f>VLOOKUP(I3478,#REF!,2,0)</f>
        <v>#REF!</v>
      </c>
      <c r="L3478" s="17" t="e">
        <f>VLOOKUP(I3478,#REF!,6,0)</f>
        <v>#REF!</v>
      </c>
      <c r="M3478" s="30" t="e">
        <f t="shared" si="102"/>
        <v>#REF!</v>
      </c>
    </row>
    <row r="3479" spans="11:13" hidden="1">
      <c r="K3479" s="13" t="e">
        <f>VLOOKUP(I3479,#REF!,2,0)</f>
        <v>#REF!</v>
      </c>
      <c r="L3479" s="17" t="e">
        <f>VLOOKUP(I3479,#REF!,6,0)</f>
        <v>#REF!</v>
      </c>
      <c r="M3479" s="30" t="e">
        <f t="shared" si="102"/>
        <v>#REF!</v>
      </c>
    </row>
    <row r="3480" spans="11:13" hidden="1">
      <c r="K3480" s="13" t="e">
        <f>VLOOKUP(I3480,#REF!,2,0)</f>
        <v>#REF!</v>
      </c>
      <c r="L3480" s="17" t="e">
        <f>VLOOKUP(I3480,#REF!,6,0)</f>
        <v>#REF!</v>
      </c>
      <c r="M3480" s="30" t="e">
        <f t="shared" si="102"/>
        <v>#REF!</v>
      </c>
    </row>
    <row r="3481" spans="11:13" hidden="1">
      <c r="K3481" s="13" t="e">
        <f>VLOOKUP(I3481,#REF!,2,0)</f>
        <v>#REF!</v>
      </c>
      <c r="L3481" s="17" t="e">
        <f>VLOOKUP(I3481,#REF!,6,0)</f>
        <v>#REF!</v>
      </c>
      <c r="M3481" s="30" t="e">
        <f t="shared" si="102"/>
        <v>#REF!</v>
      </c>
    </row>
    <row r="3482" spans="11:13" hidden="1">
      <c r="K3482" s="13" t="e">
        <f>VLOOKUP(I3482,#REF!,2,0)</f>
        <v>#REF!</v>
      </c>
      <c r="L3482" s="17" t="e">
        <f>VLOOKUP(I3482,#REF!,6,0)</f>
        <v>#REF!</v>
      </c>
      <c r="M3482" s="30" t="e">
        <f t="shared" si="102"/>
        <v>#REF!</v>
      </c>
    </row>
    <row r="3483" spans="11:13" hidden="1">
      <c r="K3483" s="13" t="e">
        <f>VLOOKUP(I3483,#REF!,2,0)</f>
        <v>#REF!</v>
      </c>
      <c r="L3483" s="17" t="e">
        <f>VLOOKUP(I3483,#REF!,6,0)</f>
        <v>#REF!</v>
      </c>
      <c r="M3483" s="30" t="e">
        <f t="shared" si="102"/>
        <v>#REF!</v>
      </c>
    </row>
    <row r="3484" spans="11:13" hidden="1">
      <c r="K3484" s="13" t="e">
        <f>VLOOKUP(I3484,#REF!,2,0)</f>
        <v>#REF!</v>
      </c>
      <c r="L3484" s="17" t="e">
        <f>VLOOKUP(I3484,#REF!,6,0)</f>
        <v>#REF!</v>
      </c>
      <c r="M3484" s="30" t="e">
        <f t="shared" si="102"/>
        <v>#REF!</v>
      </c>
    </row>
    <row r="3485" spans="11:13" hidden="1">
      <c r="K3485" s="13" t="e">
        <f>VLOOKUP(I3485,#REF!,2,0)</f>
        <v>#REF!</v>
      </c>
      <c r="L3485" s="17" t="e">
        <f>VLOOKUP(I3485,#REF!,6,0)</f>
        <v>#REF!</v>
      </c>
      <c r="M3485" s="30" t="e">
        <f t="shared" si="102"/>
        <v>#REF!</v>
      </c>
    </row>
    <row r="3486" spans="11:13" hidden="1">
      <c r="K3486" s="13" t="e">
        <f>VLOOKUP(I3486,#REF!,2,0)</f>
        <v>#REF!</v>
      </c>
      <c r="L3486" s="17" t="e">
        <f>VLOOKUP(I3486,#REF!,6,0)</f>
        <v>#REF!</v>
      </c>
      <c r="M3486" s="30" t="e">
        <f t="shared" si="102"/>
        <v>#REF!</v>
      </c>
    </row>
    <row r="3487" spans="11:13" hidden="1">
      <c r="K3487" s="13" t="e">
        <f>VLOOKUP(I3487,#REF!,2,0)</f>
        <v>#REF!</v>
      </c>
      <c r="L3487" s="17" t="e">
        <f>VLOOKUP(I3487,#REF!,6,0)</f>
        <v>#REF!</v>
      </c>
      <c r="M3487" s="30" t="e">
        <f t="shared" si="102"/>
        <v>#REF!</v>
      </c>
    </row>
    <row r="3488" spans="11:13" hidden="1">
      <c r="K3488" s="13" t="e">
        <f>VLOOKUP(I3488,#REF!,2,0)</f>
        <v>#REF!</v>
      </c>
      <c r="L3488" s="17" t="e">
        <f>VLOOKUP(I3488,#REF!,6,0)</f>
        <v>#REF!</v>
      </c>
      <c r="M3488" s="30" t="e">
        <f t="shared" si="102"/>
        <v>#REF!</v>
      </c>
    </row>
    <row r="3489" spans="11:13" hidden="1">
      <c r="K3489" s="13" t="e">
        <f>VLOOKUP(I3489,#REF!,2,0)</f>
        <v>#REF!</v>
      </c>
      <c r="L3489" s="17" t="e">
        <f>VLOOKUP(I3489,#REF!,6,0)</f>
        <v>#REF!</v>
      </c>
      <c r="M3489" s="30" t="e">
        <f t="shared" si="102"/>
        <v>#REF!</v>
      </c>
    </row>
    <row r="3490" spans="11:13" hidden="1">
      <c r="K3490" s="13" t="e">
        <f>VLOOKUP(I3490,#REF!,2,0)</f>
        <v>#REF!</v>
      </c>
      <c r="L3490" s="17" t="e">
        <f>VLOOKUP(I3490,#REF!,6,0)</f>
        <v>#REF!</v>
      </c>
      <c r="M3490" s="30" t="e">
        <f t="shared" si="102"/>
        <v>#REF!</v>
      </c>
    </row>
    <row r="3491" spans="11:13" hidden="1">
      <c r="K3491" s="13" t="e">
        <f>VLOOKUP(I3491,#REF!,2,0)</f>
        <v>#REF!</v>
      </c>
      <c r="L3491" s="17" t="e">
        <f>VLOOKUP(I3491,#REF!,6,0)</f>
        <v>#REF!</v>
      </c>
      <c r="M3491" s="30" t="e">
        <f t="shared" si="102"/>
        <v>#REF!</v>
      </c>
    </row>
    <row r="3492" spans="11:13" hidden="1">
      <c r="K3492" s="13" t="e">
        <f>VLOOKUP(I3492,#REF!,2,0)</f>
        <v>#REF!</v>
      </c>
      <c r="L3492" s="17" t="e">
        <f>VLOOKUP(I3492,#REF!,6,0)</f>
        <v>#REF!</v>
      </c>
      <c r="M3492" s="30" t="e">
        <f t="shared" si="102"/>
        <v>#REF!</v>
      </c>
    </row>
    <row r="3493" spans="11:13" hidden="1">
      <c r="K3493" s="13" t="e">
        <f>VLOOKUP(I3493,#REF!,2,0)</f>
        <v>#REF!</v>
      </c>
      <c r="L3493" s="17" t="e">
        <f>VLOOKUP(I3493,#REF!,6,0)</f>
        <v>#REF!</v>
      </c>
      <c r="M3493" s="30" t="e">
        <f t="shared" si="102"/>
        <v>#REF!</v>
      </c>
    </row>
    <row r="3494" spans="11:13" hidden="1">
      <c r="K3494" s="13" t="e">
        <f>VLOOKUP(I3494,#REF!,2,0)</f>
        <v>#REF!</v>
      </c>
      <c r="L3494" s="17" t="e">
        <f>VLOOKUP(I3494,#REF!,6,0)</f>
        <v>#REF!</v>
      </c>
      <c r="M3494" s="30" t="e">
        <f t="shared" si="102"/>
        <v>#REF!</v>
      </c>
    </row>
    <row r="3495" spans="11:13" hidden="1">
      <c r="K3495" s="13" t="e">
        <f>VLOOKUP(I3495,#REF!,2,0)</f>
        <v>#REF!</v>
      </c>
      <c r="L3495" s="17" t="e">
        <f>VLOOKUP(I3495,#REF!,6,0)</f>
        <v>#REF!</v>
      </c>
      <c r="M3495" s="30" t="e">
        <f t="shared" si="102"/>
        <v>#REF!</v>
      </c>
    </row>
    <row r="3496" spans="11:13" hidden="1">
      <c r="K3496" s="13" t="e">
        <f>VLOOKUP(I3496,#REF!,2,0)</f>
        <v>#REF!</v>
      </c>
      <c r="L3496" s="17" t="e">
        <f>VLOOKUP(I3496,#REF!,6,0)</f>
        <v>#REF!</v>
      </c>
      <c r="M3496" s="30" t="e">
        <f t="shared" ref="M3496:M3559" si="103">J3496*L3496</f>
        <v>#REF!</v>
      </c>
    </row>
    <row r="3497" spans="11:13" hidden="1">
      <c r="K3497" s="13" t="e">
        <f>VLOOKUP(I3497,#REF!,2,0)</f>
        <v>#REF!</v>
      </c>
      <c r="L3497" s="17" t="e">
        <f>VLOOKUP(I3497,#REF!,6,0)</f>
        <v>#REF!</v>
      </c>
      <c r="M3497" s="30" t="e">
        <f t="shared" si="103"/>
        <v>#REF!</v>
      </c>
    </row>
    <row r="3498" spans="11:13" hidden="1">
      <c r="K3498" s="13" t="e">
        <f>VLOOKUP(I3498,#REF!,2,0)</f>
        <v>#REF!</v>
      </c>
      <c r="L3498" s="17" t="e">
        <f>VLOOKUP(I3498,#REF!,6,0)</f>
        <v>#REF!</v>
      </c>
      <c r="M3498" s="30" t="e">
        <f t="shared" si="103"/>
        <v>#REF!</v>
      </c>
    </row>
    <row r="3499" spans="11:13" hidden="1">
      <c r="K3499" s="13" t="e">
        <f>VLOOKUP(I3499,#REF!,2,0)</f>
        <v>#REF!</v>
      </c>
      <c r="L3499" s="17" t="e">
        <f>VLOOKUP(I3499,#REF!,6,0)</f>
        <v>#REF!</v>
      </c>
      <c r="M3499" s="30" t="e">
        <f t="shared" si="103"/>
        <v>#REF!</v>
      </c>
    </row>
    <row r="3500" spans="11:13" hidden="1">
      <c r="K3500" s="13" t="e">
        <f>VLOOKUP(I3500,#REF!,2,0)</f>
        <v>#REF!</v>
      </c>
      <c r="L3500" s="17" t="e">
        <f>VLOOKUP(I3500,#REF!,6,0)</f>
        <v>#REF!</v>
      </c>
      <c r="M3500" s="30" t="e">
        <f t="shared" si="103"/>
        <v>#REF!</v>
      </c>
    </row>
    <row r="3501" spans="11:13" hidden="1">
      <c r="K3501" s="13" t="e">
        <f>VLOOKUP(I3501,#REF!,2,0)</f>
        <v>#REF!</v>
      </c>
      <c r="L3501" s="17" t="e">
        <f>VLOOKUP(I3501,#REF!,6,0)</f>
        <v>#REF!</v>
      </c>
      <c r="M3501" s="30" t="e">
        <f t="shared" si="103"/>
        <v>#REF!</v>
      </c>
    </row>
    <row r="3502" spans="11:13" hidden="1">
      <c r="K3502" s="13" t="e">
        <f>VLOOKUP(I3502,#REF!,2,0)</f>
        <v>#REF!</v>
      </c>
      <c r="L3502" s="17" t="e">
        <f>VLOOKUP(I3502,#REF!,6,0)</f>
        <v>#REF!</v>
      </c>
      <c r="M3502" s="30" t="e">
        <f t="shared" si="103"/>
        <v>#REF!</v>
      </c>
    </row>
    <row r="3503" spans="11:13" hidden="1">
      <c r="K3503" s="13" t="e">
        <f>VLOOKUP(I3503,#REF!,2,0)</f>
        <v>#REF!</v>
      </c>
      <c r="L3503" s="17" t="e">
        <f>VLOOKUP(I3503,#REF!,6,0)</f>
        <v>#REF!</v>
      </c>
      <c r="M3503" s="30" t="e">
        <f t="shared" si="103"/>
        <v>#REF!</v>
      </c>
    </row>
    <row r="3504" spans="11:13" hidden="1">
      <c r="K3504" s="13" t="e">
        <f>VLOOKUP(I3504,#REF!,2,0)</f>
        <v>#REF!</v>
      </c>
      <c r="L3504" s="17" t="e">
        <f>VLOOKUP(I3504,#REF!,6,0)</f>
        <v>#REF!</v>
      </c>
      <c r="M3504" s="30" t="e">
        <f t="shared" si="103"/>
        <v>#REF!</v>
      </c>
    </row>
    <row r="3505" spans="11:13" hidden="1">
      <c r="K3505" s="13" t="e">
        <f>VLOOKUP(I3505,#REF!,2,0)</f>
        <v>#REF!</v>
      </c>
      <c r="L3505" s="17" t="e">
        <f>VLOOKUP(I3505,#REF!,6,0)</f>
        <v>#REF!</v>
      </c>
      <c r="M3505" s="30" t="e">
        <f t="shared" si="103"/>
        <v>#REF!</v>
      </c>
    </row>
    <row r="3506" spans="11:13" hidden="1">
      <c r="K3506" s="13" t="e">
        <f>VLOOKUP(I3506,#REF!,2,0)</f>
        <v>#REF!</v>
      </c>
      <c r="L3506" s="17" t="e">
        <f>VLOOKUP(I3506,#REF!,6,0)</f>
        <v>#REF!</v>
      </c>
      <c r="M3506" s="30" t="e">
        <f t="shared" si="103"/>
        <v>#REF!</v>
      </c>
    </row>
    <row r="3507" spans="11:13" hidden="1">
      <c r="K3507" s="13" t="e">
        <f>VLOOKUP(I3507,#REF!,2,0)</f>
        <v>#REF!</v>
      </c>
      <c r="L3507" s="17" t="e">
        <f>VLOOKUP(I3507,#REF!,6,0)</f>
        <v>#REF!</v>
      </c>
      <c r="M3507" s="30" t="e">
        <f t="shared" si="103"/>
        <v>#REF!</v>
      </c>
    </row>
    <row r="3508" spans="11:13" hidden="1">
      <c r="K3508" s="13" t="e">
        <f>VLOOKUP(I3508,#REF!,2,0)</f>
        <v>#REF!</v>
      </c>
      <c r="L3508" s="17" t="e">
        <f>VLOOKUP(I3508,#REF!,6,0)</f>
        <v>#REF!</v>
      </c>
      <c r="M3508" s="30" t="e">
        <f t="shared" si="103"/>
        <v>#REF!</v>
      </c>
    </row>
    <row r="3509" spans="11:13" hidden="1">
      <c r="K3509" s="13" t="e">
        <f>VLOOKUP(I3509,#REF!,2,0)</f>
        <v>#REF!</v>
      </c>
      <c r="L3509" s="17" t="e">
        <f>VLOOKUP(I3509,#REF!,6,0)</f>
        <v>#REF!</v>
      </c>
      <c r="M3509" s="30" t="e">
        <f t="shared" si="103"/>
        <v>#REF!</v>
      </c>
    </row>
    <row r="3510" spans="11:13" hidden="1">
      <c r="K3510" s="13" t="e">
        <f>VLOOKUP(I3510,#REF!,2,0)</f>
        <v>#REF!</v>
      </c>
      <c r="L3510" s="17" t="e">
        <f>VLOOKUP(I3510,#REF!,6,0)</f>
        <v>#REF!</v>
      </c>
      <c r="M3510" s="30" t="e">
        <f t="shared" si="103"/>
        <v>#REF!</v>
      </c>
    </row>
    <row r="3511" spans="11:13" hidden="1">
      <c r="K3511" s="13" t="e">
        <f>VLOOKUP(I3511,#REF!,2,0)</f>
        <v>#REF!</v>
      </c>
      <c r="L3511" s="17" t="e">
        <f>VLOOKUP(I3511,#REF!,6,0)</f>
        <v>#REF!</v>
      </c>
      <c r="M3511" s="30" t="e">
        <f t="shared" si="103"/>
        <v>#REF!</v>
      </c>
    </row>
    <row r="3512" spans="11:13" hidden="1">
      <c r="K3512" s="13" t="e">
        <f>VLOOKUP(I3512,#REF!,2,0)</f>
        <v>#REF!</v>
      </c>
      <c r="L3512" s="17" t="e">
        <f>VLOOKUP(I3512,#REF!,6,0)</f>
        <v>#REF!</v>
      </c>
      <c r="M3512" s="30" t="e">
        <f t="shared" si="103"/>
        <v>#REF!</v>
      </c>
    </row>
    <row r="3513" spans="11:13" hidden="1">
      <c r="K3513" s="13" t="e">
        <f>VLOOKUP(I3513,#REF!,2,0)</f>
        <v>#REF!</v>
      </c>
      <c r="L3513" s="17" t="e">
        <f>VLOOKUP(I3513,#REF!,6,0)</f>
        <v>#REF!</v>
      </c>
      <c r="M3513" s="30" t="e">
        <f t="shared" si="103"/>
        <v>#REF!</v>
      </c>
    </row>
    <row r="3514" spans="11:13" hidden="1">
      <c r="K3514" s="13" t="e">
        <f>VLOOKUP(I3514,#REF!,2,0)</f>
        <v>#REF!</v>
      </c>
      <c r="L3514" s="17" t="e">
        <f>VLOOKUP(I3514,#REF!,6,0)</f>
        <v>#REF!</v>
      </c>
      <c r="M3514" s="30" t="e">
        <f t="shared" si="103"/>
        <v>#REF!</v>
      </c>
    </row>
    <row r="3515" spans="11:13" hidden="1">
      <c r="K3515" s="13" t="e">
        <f>VLOOKUP(I3515,#REF!,2,0)</f>
        <v>#REF!</v>
      </c>
      <c r="L3515" s="17" t="e">
        <f>VLOOKUP(I3515,#REF!,6,0)</f>
        <v>#REF!</v>
      </c>
      <c r="M3515" s="30" t="e">
        <f t="shared" si="103"/>
        <v>#REF!</v>
      </c>
    </row>
    <row r="3516" spans="11:13" hidden="1">
      <c r="K3516" s="13" t="e">
        <f>VLOOKUP(I3516,#REF!,2,0)</f>
        <v>#REF!</v>
      </c>
      <c r="L3516" s="17" t="e">
        <f>VLOOKUP(I3516,#REF!,6,0)</f>
        <v>#REF!</v>
      </c>
      <c r="M3516" s="30" t="e">
        <f t="shared" si="103"/>
        <v>#REF!</v>
      </c>
    </row>
    <row r="3517" spans="11:13" hidden="1">
      <c r="K3517" s="13" t="e">
        <f>VLOOKUP(I3517,#REF!,2,0)</f>
        <v>#REF!</v>
      </c>
      <c r="L3517" s="17" t="e">
        <f>VLOOKUP(I3517,#REF!,6,0)</f>
        <v>#REF!</v>
      </c>
      <c r="M3517" s="30" t="e">
        <f t="shared" si="103"/>
        <v>#REF!</v>
      </c>
    </row>
    <row r="3518" spans="11:13" hidden="1">
      <c r="K3518" s="13" t="e">
        <f>VLOOKUP(I3518,#REF!,2,0)</f>
        <v>#REF!</v>
      </c>
      <c r="L3518" s="17" t="e">
        <f>VLOOKUP(I3518,#REF!,6,0)</f>
        <v>#REF!</v>
      </c>
      <c r="M3518" s="30" t="e">
        <f t="shared" si="103"/>
        <v>#REF!</v>
      </c>
    </row>
    <row r="3519" spans="11:13" hidden="1">
      <c r="K3519" s="13" t="e">
        <f>VLOOKUP(I3519,#REF!,2,0)</f>
        <v>#REF!</v>
      </c>
      <c r="L3519" s="17" t="e">
        <f>VLOOKUP(I3519,#REF!,6,0)</f>
        <v>#REF!</v>
      </c>
      <c r="M3519" s="30" t="e">
        <f t="shared" si="103"/>
        <v>#REF!</v>
      </c>
    </row>
    <row r="3520" spans="11:13" hidden="1">
      <c r="K3520" s="13" t="e">
        <f>VLOOKUP(I3520,#REF!,2,0)</f>
        <v>#REF!</v>
      </c>
      <c r="L3520" s="17" t="e">
        <f>VLOOKUP(I3520,#REF!,6,0)</f>
        <v>#REF!</v>
      </c>
      <c r="M3520" s="30" t="e">
        <f t="shared" si="103"/>
        <v>#REF!</v>
      </c>
    </row>
    <row r="3521" spans="11:13" hidden="1">
      <c r="K3521" s="13" t="e">
        <f>VLOOKUP(I3521,#REF!,2,0)</f>
        <v>#REF!</v>
      </c>
      <c r="L3521" s="17" t="e">
        <f>VLOOKUP(I3521,#REF!,6,0)</f>
        <v>#REF!</v>
      </c>
      <c r="M3521" s="30" t="e">
        <f t="shared" si="103"/>
        <v>#REF!</v>
      </c>
    </row>
    <row r="3522" spans="11:13" hidden="1">
      <c r="K3522" s="13" t="e">
        <f>VLOOKUP(I3522,#REF!,2,0)</f>
        <v>#REF!</v>
      </c>
      <c r="L3522" s="17" t="e">
        <f>VLOOKUP(I3522,#REF!,6,0)</f>
        <v>#REF!</v>
      </c>
      <c r="M3522" s="30" t="e">
        <f t="shared" si="103"/>
        <v>#REF!</v>
      </c>
    </row>
    <row r="3523" spans="11:13" hidden="1">
      <c r="K3523" s="13" t="e">
        <f>VLOOKUP(I3523,#REF!,2,0)</f>
        <v>#REF!</v>
      </c>
      <c r="L3523" s="17" t="e">
        <f>VLOOKUP(I3523,#REF!,6,0)</f>
        <v>#REF!</v>
      </c>
      <c r="M3523" s="30" t="e">
        <f t="shared" si="103"/>
        <v>#REF!</v>
      </c>
    </row>
    <row r="3524" spans="11:13" hidden="1">
      <c r="K3524" s="13" t="e">
        <f>VLOOKUP(I3524,#REF!,2,0)</f>
        <v>#REF!</v>
      </c>
      <c r="L3524" s="17" t="e">
        <f>VLOOKUP(I3524,#REF!,6,0)</f>
        <v>#REF!</v>
      </c>
      <c r="M3524" s="30" t="e">
        <f t="shared" si="103"/>
        <v>#REF!</v>
      </c>
    </row>
    <row r="3525" spans="11:13" hidden="1">
      <c r="K3525" s="13" t="e">
        <f>VLOOKUP(I3525,#REF!,2,0)</f>
        <v>#REF!</v>
      </c>
      <c r="L3525" s="17" t="e">
        <f>VLOOKUP(I3525,#REF!,6,0)</f>
        <v>#REF!</v>
      </c>
      <c r="M3525" s="30" t="e">
        <f t="shared" si="103"/>
        <v>#REF!</v>
      </c>
    </row>
    <row r="3526" spans="11:13" hidden="1">
      <c r="K3526" s="13" t="e">
        <f>VLOOKUP(I3526,#REF!,2,0)</f>
        <v>#REF!</v>
      </c>
      <c r="L3526" s="17" t="e">
        <f>VLOOKUP(I3526,#REF!,6,0)</f>
        <v>#REF!</v>
      </c>
      <c r="M3526" s="30" t="e">
        <f t="shared" si="103"/>
        <v>#REF!</v>
      </c>
    </row>
    <row r="3527" spans="11:13" hidden="1">
      <c r="K3527" s="13" t="e">
        <f>VLOOKUP(I3527,#REF!,2,0)</f>
        <v>#REF!</v>
      </c>
      <c r="L3527" s="17" t="e">
        <f>VLOOKUP(I3527,#REF!,6,0)</f>
        <v>#REF!</v>
      </c>
      <c r="M3527" s="30" t="e">
        <f t="shared" si="103"/>
        <v>#REF!</v>
      </c>
    </row>
    <row r="3528" spans="11:13" hidden="1">
      <c r="K3528" s="13" t="e">
        <f>VLOOKUP(I3528,#REF!,2,0)</f>
        <v>#REF!</v>
      </c>
      <c r="L3528" s="17" t="e">
        <f>VLOOKUP(I3528,#REF!,6,0)</f>
        <v>#REF!</v>
      </c>
      <c r="M3528" s="30" t="e">
        <f t="shared" si="103"/>
        <v>#REF!</v>
      </c>
    </row>
    <row r="3529" spans="11:13" hidden="1">
      <c r="K3529" s="13" t="e">
        <f>VLOOKUP(I3529,#REF!,2,0)</f>
        <v>#REF!</v>
      </c>
      <c r="L3529" s="17" t="e">
        <f>VLOOKUP(I3529,#REF!,6,0)</f>
        <v>#REF!</v>
      </c>
      <c r="M3529" s="30" t="e">
        <f t="shared" si="103"/>
        <v>#REF!</v>
      </c>
    </row>
    <row r="3530" spans="11:13" hidden="1">
      <c r="K3530" s="13" t="e">
        <f>VLOOKUP(I3530,#REF!,2,0)</f>
        <v>#REF!</v>
      </c>
      <c r="L3530" s="17" t="e">
        <f>VLOOKUP(I3530,#REF!,6,0)</f>
        <v>#REF!</v>
      </c>
      <c r="M3530" s="30" t="e">
        <f t="shared" si="103"/>
        <v>#REF!</v>
      </c>
    </row>
    <row r="3531" spans="11:13" hidden="1">
      <c r="K3531" s="13" t="e">
        <f>VLOOKUP(I3531,#REF!,2,0)</f>
        <v>#REF!</v>
      </c>
      <c r="L3531" s="17" t="e">
        <f>VLOOKUP(I3531,#REF!,6,0)</f>
        <v>#REF!</v>
      </c>
      <c r="M3531" s="30" t="e">
        <f t="shared" si="103"/>
        <v>#REF!</v>
      </c>
    </row>
    <row r="3532" spans="11:13" hidden="1">
      <c r="K3532" s="13" t="e">
        <f>VLOOKUP(I3532,#REF!,2,0)</f>
        <v>#REF!</v>
      </c>
      <c r="L3532" s="17" t="e">
        <f>VLOOKUP(I3532,#REF!,6,0)</f>
        <v>#REF!</v>
      </c>
      <c r="M3532" s="30" t="e">
        <f t="shared" si="103"/>
        <v>#REF!</v>
      </c>
    </row>
    <row r="3533" spans="11:13" hidden="1">
      <c r="K3533" s="13" t="e">
        <f>VLOOKUP(I3533,#REF!,2,0)</f>
        <v>#REF!</v>
      </c>
      <c r="L3533" s="17" t="e">
        <f>VLOOKUP(I3533,#REF!,6,0)</f>
        <v>#REF!</v>
      </c>
      <c r="M3533" s="30" t="e">
        <f t="shared" si="103"/>
        <v>#REF!</v>
      </c>
    </row>
    <row r="3534" spans="11:13" hidden="1">
      <c r="K3534" s="13" t="e">
        <f>VLOOKUP(I3534,#REF!,2,0)</f>
        <v>#REF!</v>
      </c>
      <c r="L3534" s="17" t="e">
        <f>VLOOKUP(I3534,#REF!,6,0)</f>
        <v>#REF!</v>
      </c>
      <c r="M3534" s="30" t="e">
        <f t="shared" si="103"/>
        <v>#REF!</v>
      </c>
    </row>
    <row r="3535" spans="11:13" hidden="1">
      <c r="K3535" s="13" t="e">
        <f>VLOOKUP(I3535,#REF!,2,0)</f>
        <v>#REF!</v>
      </c>
      <c r="L3535" s="17" t="e">
        <f>VLOOKUP(I3535,#REF!,6,0)</f>
        <v>#REF!</v>
      </c>
      <c r="M3535" s="30" t="e">
        <f t="shared" si="103"/>
        <v>#REF!</v>
      </c>
    </row>
    <row r="3536" spans="11:13" hidden="1">
      <c r="K3536" s="13" t="e">
        <f>VLOOKUP(I3536,#REF!,2,0)</f>
        <v>#REF!</v>
      </c>
      <c r="L3536" s="17" t="e">
        <f>VLOOKUP(I3536,#REF!,6,0)</f>
        <v>#REF!</v>
      </c>
      <c r="M3536" s="30" t="e">
        <f t="shared" si="103"/>
        <v>#REF!</v>
      </c>
    </row>
    <row r="3537" spans="11:13" hidden="1">
      <c r="K3537" s="13" t="e">
        <f>VLOOKUP(I3537,#REF!,2,0)</f>
        <v>#REF!</v>
      </c>
      <c r="L3537" s="17" t="e">
        <f>VLOOKUP(I3537,#REF!,6,0)</f>
        <v>#REF!</v>
      </c>
      <c r="M3537" s="30" t="e">
        <f t="shared" si="103"/>
        <v>#REF!</v>
      </c>
    </row>
    <row r="3538" spans="11:13" hidden="1">
      <c r="K3538" s="13" t="e">
        <f>VLOOKUP(I3538,#REF!,2,0)</f>
        <v>#REF!</v>
      </c>
      <c r="L3538" s="17" t="e">
        <f>VLOOKUP(I3538,#REF!,6,0)</f>
        <v>#REF!</v>
      </c>
      <c r="M3538" s="30" t="e">
        <f t="shared" si="103"/>
        <v>#REF!</v>
      </c>
    </row>
    <row r="3539" spans="11:13" hidden="1">
      <c r="K3539" s="13" t="e">
        <f>VLOOKUP(I3539,#REF!,2,0)</f>
        <v>#REF!</v>
      </c>
      <c r="L3539" s="17" t="e">
        <f>VLOOKUP(I3539,#REF!,6,0)</f>
        <v>#REF!</v>
      </c>
      <c r="M3539" s="30" t="e">
        <f t="shared" si="103"/>
        <v>#REF!</v>
      </c>
    </row>
    <row r="3540" spans="11:13" hidden="1">
      <c r="K3540" s="13" t="e">
        <f>VLOOKUP(I3540,#REF!,2,0)</f>
        <v>#REF!</v>
      </c>
      <c r="L3540" s="17" t="e">
        <f>VLOOKUP(I3540,#REF!,6,0)</f>
        <v>#REF!</v>
      </c>
      <c r="M3540" s="30" t="e">
        <f t="shared" si="103"/>
        <v>#REF!</v>
      </c>
    </row>
    <row r="3541" spans="11:13" hidden="1">
      <c r="K3541" s="13" t="e">
        <f>VLOOKUP(I3541,#REF!,2,0)</f>
        <v>#REF!</v>
      </c>
      <c r="L3541" s="17" t="e">
        <f>VLOOKUP(I3541,#REF!,6,0)</f>
        <v>#REF!</v>
      </c>
      <c r="M3541" s="30" t="e">
        <f t="shared" si="103"/>
        <v>#REF!</v>
      </c>
    </row>
    <row r="3542" spans="11:13" hidden="1">
      <c r="K3542" s="13" t="e">
        <f>VLOOKUP(I3542,#REF!,2,0)</f>
        <v>#REF!</v>
      </c>
      <c r="L3542" s="17" t="e">
        <f>VLOOKUP(I3542,#REF!,6,0)</f>
        <v>#REF!</v>
      </c>
      <c r="M3542" s="30" t="e">
        <f t="shared" si="103"/>
        <v>#REF!</v>
      </c>
    </row>
    <row r="3543" spans="11:13" hidden="1">
      <c r="K3543" s="13" t="e">
        <f>VLOOKUP(I3543,#REF!,2,0)</f>
        <v>#REF!</v>
      </c>
      <c r="L3543" s="17" t="e">
        <f>VLOOKUP(I3543,#REF!,6,0)</f>
        <v>#REF!</v>
      </c>
      <c r="M3543" s="30" t="e">
        <f t="shared" si="103"/>
        <v>#REF!</v>
      </c>
    </row>
    <row r="3544" spans="11:13" hidden="1">
      <c r="K3544" s="13" t="e">
        <f>VLOOKUP(I3544,#REF!,2,0)</f>
        <v>#REF!</v>
      </c>
      <c r="L3544" s="17" t="e">
        <f>VLOOKUP(I3544,#REF!,6,0)</f>
        <v>#REF!</v>
      </c>
      <c r="M3544" s="30" t="e">
        <f t="shared" si="103"/>
        <v>#REF!</v>
      </c>
    </row>
    <row r="3545" spans="11:13" hidden="1">
      <c r="K3545" s="13" t="e">
        <f>VLOOKUP(I3545,#REF!,2,0)</f>
        <v>#REF!</v>
      </c>
      <c r="L3545" s="17" t="e">
        <f>VLOOKUP(I3545,#REF!,6,0)</f>
        <v>#REF!</v>
      </c>
      <c r="M3545" s="30" t="e">
        <f t="shared" si="103"/>
        <v>#REF!</v>
      </c>
    </row>
    <row r="3546" spans="11:13" hidden="1">
      <c r="K3546" s="13" t="e">
        <f>VLOOKUP(I3546,#REF!,2,0)</f>
        <v>#REF!</v>
      </c>
      <c r="L3546" s="17" t="e">
        <f>VLOOKUP(I3546,#REF!,6,0)</f>
        <v>#REF!</v>
      </c>
      <c r="M3546" s="30" t="e">
        <f t="shared" si="103"/>
        <v>#REF!</v>
      </c>
    </row>
    <row r="3547" spans="11:13" hidden="1">
      <c r="K3547" s="13" t="e">
        <f>VLOOKUP(I3547,#REF!,2,0)</f>
        <v>#REF!</v>
      </c>
      <c r="L3547" s="17" t="e">
        <f>VLOOKUP(I3547,#REF!,6,0)</f>
        <v>#REF!</v>
      </c>
      <c r="M3547" s="30" t="e">
        <f t="shared" si="103"/>
        <v>#REF!</v>
      </c>
    </row>
    <row r="3548" spans="11:13" hidden="1">
      <c r="K3548" s="13" t="e">
        <f>VLOOKUP(I3548,#REF!,2,0)</f>
        <v>#REF!</v>
      </c>
      <c r="L3548" s="17" t="e">
        <f>VLOOKUP(I3548,#REF!,6,0)</f>
        <v>#REF!</v>
      </c>
      <c r="M3548" s="30" t="e">
        <f t="shared" si="103"/>
        <v>#REF!</v>
      </c>
    </row>
    <row r="3549" spans="11:13" hidden="1">
      <c r="K3549" s="13" t="e">
        <f>VLOOKUP(I3549,#REF!,2,0)</f>
        <v>#REF!</v>
      </c>
      <c r="L3549" s="17" t="e">
        <f>VLOOKUP(I3549,#REF!,6,0)</f>
        <v>#REF!</v>
      </c>
      <c r="M3549" s="30" t="e">
        <f t="shared" si="103"/>
        <v>#REF!</v>
      </c>
    </row>
    <row r="3550" spans="11:13" hidden="1">
      <c r="K3550" s="13" t="e">
        <f>VLOOKUP(I3550,#REF!,2,0)</f>
        <v>#REF!</v>
      </c>
      <c r="L3550" s="17" t="e">
        <f>VLOOKUP(I3550,#REF!,6,0)</f>
        <v>#REF!</v>
      </c>
      <c r="M3550" s="30" t="e">
        <f t="shared" si="103"/>
        <v>#REF!</v>
      </c>
    </row>
    <row r="3551" spans="11:13" hidden="1">
      <c r="K3551" s="13" t="e">
        <f>VLOOKUP(I3551,#REF!,2,0)</f>
        <v>#REF!</v>
      </c>
      <c r="L3551" s="17" t="e">
        <f>VLOOKUP(I3551,#REF!,6,0)</f>
        <v>#REF!</v>
      </c>
      <c r="M3551" s="30" t="e">
        <f t="shared" si="103"/>
        <v>#REF!</v>
      </c>
    </row>
    <row r="3552" spans="11:13" hidden="1">
      <c r="K3552" s="13" t="e">
        <f>VLOOKUP(I3552,#REF!,2,0)</f>
        <v>#REF!</v>
      </c>
      <c r="L3552" s="17" t="e">
        <f>VLOOKUP(I3552,#REF!,6,0)</f>
        <v>#REF!</v>
      </c>
      <c r="M3552" s="30" t="e">
        <f t="shared" si="103"/>
        <v>#REF!</v>
      </c>
    </row>
    <row r="3553" spans="11:13" hidden="1">
      <c r="K3553" s="13" t="e">
        <f>VLOOKUP(I3553,#REF!,2,0)</f>
        <v>#REF!</v>
      </c>
      <c r="L3553" s="17" t="e">
        <f>VLOOKUP(I3553,#REF!,6,0)</f>
        <v>#REF!</v>
      </c>
      <c r="M3553" s="30" t="e">
        <f t="shared" si="103"/>
        <v>#REF!</v>
      </c>
    </row>
    <row r="3554" spans="11:13" hidden="1">
      <c r="K3554" s="13" t="e">
        <f>VLOOKUP(I3554,#REF!,2,0)</f>
        <v>#REF!</v>
      </c>
      <c r="L3554" s="17" t="e">
        <f>VLOOKUP(I3554,#REF!,6,0)</f>
        <v>#REF!</v>
      </c>
      <c r="M3554" s="30" t="e">
        <f t="shared" si="103"/>
        <v>#REF!</v>
      </c>
    </row>
    <row r="3555" spans="11:13" hidden="1">
      <c r="K3555" s="13" t="e">
        <f>VLOOKUP(I3555,#REF!,2,0)</f>
        <v>#REF!</v>
      </c>
      <c r="L3555" s="17" t="e">
        <f>VLOOKUP(I3555,#REF!,6,0)</f>
        <v>#REF!</v>
      </c>
      <c r="M3555" s="30" t="e">
        <f t="shared" si="103"/>
        <v>#REF!</v>
      </c>
    </row>
    <row r="3556" spans="11:13" hidden="1">
      <c r="K3556" s="13" t="e">
        <f>VLOOKUP(I3556,#REF!,2,0)</f>
        <v>#REF!</v>
      </c>
      <c r="L3556" s="17" t="e">
        <f>VLOOKUP(I3556,#REF!,6,0)</f>
        <v>#REF!</v>
      </c>
      <c r="M3556" s="30" t="e">
        <f t="shared" si="103"/>
        <v>#REF!</v>
      </c>
    </row>
    <row r="3557" spans="11:13" hidden="1">
      <c r="K3557" s="13" t="e">
        <f>VLOOKUP(I3557,#REF!,2,0)</f>
        <v>#REF!</v>
      </c>
      <c r="L3557" s="17" t="e">
        <f>VLOOKUP(I3557,#REF!,6,0)</f>
        <v>#REF!</v>
      </c>
      <c r="M3557" s="30" t="e">
        <f t="shared" si="103"/>
        <v>#REF!</v>
      </c>
    </row>
    <row r="3558" spans="11:13" hidden="1">
      <c r="K3558" s="13" t="e">
        <f>VLOOKUP(I3558,#REF!,2,0)</f>
        <v>#REF!</v>
      </c>
      <c r="L3558" s="17" t="e">
        <f>VLOOKUP(I3558,#REF!,6,0)</f>
        <v>#REF!</v>
      </c>
      <c r="M3558" s="30" t="e">
        <f t="shared" si="103"/>
        <v>#REF!</v>
      </c>
    </row>
    <row r="3559" spans="11:13" hidden="1">
      <c r="K3559" s="13" t="e">
        <f>VLOOKUP(I3559,#REF!,2,0)</f>
        <v>#REF!</v>
      </c>
      <c r="L3559" s="17" t="e">
        <f>VLOOKUP(I3559,#REF!,6,0)</f>
        <v>#REF!</v>
      </c>
      <c r="M3559" s="30" t="e">
        <f t="shared" si="103"/>
        <v>#REF!</v>
      </c>
    </row>
    <row r="3560" spans="11:13" hidden="1">
      <c r="K3560" s="13" t="e">
        <f>VLOOKUP(I3560,#REF!,2,0)</f>
        <v>#REF!</v>
      </c>
      <c r="L3560" s="17" t="e">
        <f>VLOOKUP(I3560,#REF!,6,0)</f>
        <v>#REF!</v>
      </c>
      <c r="M3560" s="30" t="e">
        <f t="shared" ref="M3560:M3623" si="104">J3560*L3560</f>
        <v>#REF!</v>
      </c>
    </row>
    <row r="3561" spans="11:13" hidden="1">
      <c r="K3561" s="13" t="e">
        <f>VLOOKUP(I3561,#REF!,2,0)</f>
        <v>#REF!</v>
      </c>
      <c r="L3561" s="17" t="e">
        <f>VLOOKUP(I3561,#REF!,6,0)</f>
        <v>#REF!</v>
      </c>
      <c r="M3561" s="30" t="e">
        <f t="shared" si="104"/>
        <v>#REF!</v>
      </c>
    </row>
    <row r="3562" spans="11:13" hidden="1">
      <c r="K3562" s="13" t="e">
        <f>VLOOKUP(I3562,#REF!,2,0)</f>
        <v>#REF!</v>
      </c>
      <c r="L3562" s="17" t="e">
        <f>VLOOKUP(I3562,#REF!,6,0)</f>
        <v>#REF!</v>
      </c>
      <c r="M3562" s="30" t="e">
        <f t="shared" si="104"/>
        <v>#REF!</v>
      </c>
    </row>
    <row r="3563" spans="11:13" hidden="1">
      <c r="K3563" s="13" t="e">
        <f>VLOOKUP(I3563,#REF!,2,0)</f>
        <v>#REF!</v>
      </c>
      <c r="L3563" s="17" t="e">
        <f>VLOOKUP(I3563,#REF!,6,0)</f>
        <v>#REF!</v>
      </c>
      <c r="M3563" s="30" t="e">
        <f t="shared" si="104"/>
        <v>#REF!</v>
      </c>
    </row>
    <row r="3564" spans="11:13" hidden="1">
      <c r="K3564" s="13" t="e">
        <f>VLOOKUP(I3564,#REF!,2,0)</f>
        <v>#REF!</v>
      </c>
      <c r="L3564" s="17" t="e">
        <f>VLOOKUP(I3564,#REF!,6,0)</f>
        <v>#REF!</v>
      </c>
      <c r="M3564" s="30" t="e">
        <f t="shared" si="104"/>
        <v>#REF!</v>
      </c>
    </row>
    <row r="3565" spans="11:13" hidden="1">
      <c r="K3565" s="13" t="e">
        <f>VLOOKUP(I3565,#REF!,2,0)</f>
        <v>#REF!</v>
      </c>
      <c r="L3565" s="17" t="e">
        <f>VLOOKUP(I3565,#REF!,6,0)</f>
        <v>#REF!</v>
      </c>
      <c r="M3565" s="30" t="e">
        <f t="shared" si="104"/>
        <v>#REF!</v>
      </c>
    </row>
    <row r="3566" spans="11:13" hidden="1">
      <c r="K3566" s="13" t="e">
        <f>VLOOKUP(I3566,#REF!,2,0)</f>
        <v>#REF!</v>
      </c>
      <c r="L3566" s="17" t="e">
        <f>VLOOKUP(I3566,#REF!,6,0)</f>
        <v>#REF!</v>
      </c>
      <c r="M3566" s="30" t="e">
        <f t="shared" si="104"/>
        <v>#REF!</v>
      </c>
    </row>
    <row r="3567" spans="11:13" hidden="1">
      <c r="K3567" s="13" t="e">
        <f>VLOOKUP(I3567,#REF!,2,0)</f>
        <v>#REF!</v>
      </c>
      <c r="L3567" s="17" t="e">
        <f>VLOOKUP(I3567,#REF!,6,0)</f>
        <v>#REF!</v>
      </c>
      <c r="M3567" s="30" t="e">
        <f t="shared" si="104"/>
        <v>#REF!</v>
      </c>
    </row>
    <row r="3568" spans="11:13" hidden="1">
      <c r="K3568" s="13" t="e">
        <f>VLOOKUP(I3568,#REF!,2,0)</f>
        <v>#REF!</v>
      </c>
      <c r="L3568" s="17" t="e">
        <f>VLOOKUP(I3568,#REF!,6,0)</f>
        <v>#REF!</v>
      </c>
      <c r="M3568" s="30" t="e">
        <f t="shared" si="104"/>
        <v>#REF!</v>
      </c>
    </row>
    <row r="3569" spans="11:13" hidden="1">
      <c r="K3569" s="13" t="e">
        <f>VLOOKUP(I3569,#REF!,2,0)</f>
        <v>#REF!</v>
      </c>
      <c r="L3569" s="17" t="e">
        <f>VLOOKUP(I3569,#REF!,6,0)</f>
        <v>#REF!</v>
      </c>
      <c r="M3569" s="30" t="e">
        <f t="shared" si="104"/>
        <v>#REF!</v>
      </c>
    </row>
    <row r="3570" spans="11:13" hidden="1">
      <c r="K3570" s="13" t="e">
        <f>VLOOKUP(I3570,#REF!,2,0)</f>
        <v>#REF!</v>
      </c>
      <c r="L3570" s="17" t="e">
        <f>VLOOKUP(I3570,#REF!,6,0)</f>
        <v>#REF!</v>
      </c>
      <c r="M3570" s="30" t="e">
        <f t="shared" si="104"/>
        <v>#REF!</v>
      </c>
    </row>
    <row r="3571" spans="11:13" hidden="1">
      <c r="K3571" s="13" t="e">
        <f>VLOOKUP(I3571,#REF!,2,0)</f>
        <v>#REF!</v>
      </c>
      <c r="L3571" s="17" t="e">
        <f>VLOOKUP(I3571,#REF!,6,0)</f>
        <v>#REF!</v>
      </c>
      <c r="M3571" s="30" t="e">
        <f t="shared" si="104"/>
        <v>#REF!</v>
      </c>
    </row>
    <row r="3572" spans="11:13" hidden="1">
      <c r="K3572" s="13" t="e">
        <f>VLOOKUP(I3572,#REF!,2,0)</f>
        <v>#REF!</v>
      </c>
      <c r="L3572" s="17" t="e">
        <f>VLOOKUP(I3572,#REF!,6,0)</f>
        <v>#REF!</v>
      </c>
      <c r="M3572" s="30" t="e">
        <f t="shared" si="104"/>
        <v>#REF!</v>
      </c>
    </row>
    <row r="3573" spans="11:13" hidden="1">
      <c r="K3573" s="13" t="e">
        <f>VLOOKUP(I3573,#REF!,2,0)</f>
        <v>#REF!</v>
      </c>
      <c r="L3573" s="17" t="e">
        <f>VLOOKUP(I3573,#REF!,6,0)</f>
        <v>#REF!</v>
      </c>
      <c r="M3573" s="30" t="e">
        <f t="shared" si="104"/>
        <v>#REF!</v>
      </c>
    </row>
    <row r="3574" spans="11:13" hidden="1">
      <c r="K3574" s="13" t="e">
        <f>VLOOKUP(I3574,#REF!,2,0)</f>
        <v>#REF!</v>
      </c>
      <c r="L3574" s="17" t="e">
        <f>VLOOKUP(I3574,#REF!,6,0)</f>
        <v>#REF!</v>
      </c>
      <c r="M3574" s="30" t="e">
        <f t="shared" si="104"/>
        <v>#REF!</v>
      </c>
    </row>
    <row r="3575" spans="11:13" hidden="1">
      <c r="K3575" s="13" t="e">
        <f>VLOOKUP(I3575,#REF!,2,0)</f>
        <v>#REF!</v>
      </c>
      <c r="L3575" s="17" t="e">
        <f>VLOOKUP(I3575,#REF!,6,0)</f>
        <v>#REF!</v>
      </c>
      <c r="M3575" s="30" t="e">
        <f t="shared" si="104"/>
        <v>#REF!</v>
      </c>
    </row>
    <row r="3576" spans="11:13" hidden="1">
      <c r="K3576" s="13" t="e">
        <f>VLOOKUP(I3576,#REF!,2,0)</f>
        <v>#REF!</v>
      </c>
      <c r="L3576" s="17" t="e">
        <f>VLOOKUP(I3576,#REF!,6,0)</f>
        <v>#REF!</v>
      </c>
      <c r="M3576" s="30" t="e">
        <f t="shared" si="104"/>
        <v>#REF!</v>
      </c>
    </row>
    <row r="3577" spans="11:13" hidden="1">
      <c r="K3577" s="13" t="e">
        <f>VLOOKUP(I3577,#REF!,2,0)</f>
        <v>#REF!</v>
      </c>
      <c r="L3577" s="17" t="e">
        <f>VLOOKUP(I3577,#REF!,6,0)</f>
        <v>#REF!</v>
      </c>
      <c r="M3577" s="30" t="e">
        <f t="shared" si="104"/>
        <v>#REF!</v>
      </c>
    </row>
    <row r="3578" spans="11:13" hidden="1">
      <c r="K3578" s="13" t="e">
        <f>VLOOKUP(I3578,#REF!,2,0)</f>
        <v>#REF!</v>
      </c>
      <c r="L3578" s="17" t="e">
        <f>VLOOKUP(I3578,#REF!,6,0)</f>
        <v>#REF!</v>
      </c>
      <c r="M3578" s="30" t="e">
        <f t="shared" si="104"/>
        <v>#REF!</v>
      </c>
    </row>
    <row r="3579" spans="11:13" hidden="1">
      <c r="K3579" s="13" t="e">
        <f>VLOOKUP(I3579,#REF!,2,0)</f>
        <v>#REF!</v>
      </c>
      <c r="L3579" s="17" t="e">
        <f>VLOOKUP(I3579,#REF!,6,0)</f>
        <v>#REF!</v>
      </c>
      <c r="M3579" s="30" t="e">
        <f t="shared" si="104"/>
        <v>#REF!</v>
      </c>
    </row>
    <row r="3580" spans="11:13" hidden="1">
      <c r="K3580" s="13" t="e">
        <f>VLOOKUP(I3580,#REF!,2,0)</f>
        <v>#REF!</v>
      </c>
      <c r="L3580" s="17" t="e">
        <f>VLOOKUP(I3580,#REF!,6,0)</f>
        <v>#REF!</v>
      </c>
      <c r="M3580" s="30" t="e">
        <f t="shared" si="104"/>
        <v>#REF!</v>
      </c>
    </row>
    <row r="3581" spans="11:13" hidden="1">
      <c r="K3581" s="13" t="e">
        <f>VLOOKUP(I3581,#REF!,2,0)</f>
        <v>#REF!</v>
      </c>
      <c r="L3581" s="17" t="e">
        <f>VLOOKUP(I3581,#REF!,6,0)</f>
        <v>#REF!</v>
      </c>
      <c r="M3581" s="30" t="e">
        <f t="shared" si="104"/>
        <v>#REF!</v>
      </c>
    </row>
    <row r="3582" spans="11:13" hidden="1">
      <c r="K3582" s="13" t="e">
        <f>VLOOKUP(I3582,#REF!,2,0)</f>
        <v>#REF!</v>
      </c>
      <c r="L3582" s="17" t="e">
        <f>VLOOKUP(I3582,#REF!,6,0)</f>
        <v>#REF!</v>
      </c>
      <c r="M3582" s="30" t="e">
        <f t="shared" si="104"/>
        <v>#REF!</v>
      </c>
    </row>
    <row r="3583" spans="11:13" hidden="1">
      <c r="K3583" s="13" t="e">
        <f>VLOOKUP(I3583,#REF!,2,0)</f>
        <v>#REF!</v>
      </c>
      <c r="L3583" s="17" t="e">
        <f>VLOOKUP(I3583,#REF!,6,0)</f>
        <v>#REF!</v>
      </c>
      <c r="M3583" s="30" t="e">
        <f t="shared" si="104"/>
        <v>#REF!</v>
      </c>
    </row>
    <row r="3584" spans="11:13" hidden="1">
      <c r="K3584" s="13" t="e">
        <f>VLOOKUP(I3584,#REF!,2,0)</f>
        <v>#REF!</v>
      </c>
      <c r="L3584" s="17" t="e">
        <f>VLOOKUP(I3584,#REF!,6,0)</f>
        <v>#REF!</v>
      </c>
      <c r="M3584" s="30" t="e">
        <f t="shared" si="104"/>
        <v>#REF!</v>
      </c>
    </row>
    <row r="3585" spans="11:13" hidden="1">
      <c r="K3585" s="13" t="e">
        <f>VLOOKUP(I3585,#REF!,2,0)</f>
        <v>#REF!</v>
      </c>
      <c r="L3585" s="17" t="e">
        <f>VLOOKUP(I3585,#REF!,6,0)</f>
        <v>#REF!</v>
      </c>
      <c r="M3585" s="30" t="e">
        <f t="shared" si="104"/>
        <v>#REF!</v>
      </c>
    </row>
    <row r="3586" spans="11:13" hidden="1">
      <c r="K3586" s="13" t="e">
        <f>VLOOKUP(I3586,#REF!,2,0)</f>
        <v>#REF!</v>
      </c>
      <c r="L3586" s="17" t="e">
        <f>VLOOKUP(I3586,#REF!,6,0)</f>
        <v>#REF!</v>
      </c>
      <c r="M3586" s="30" t="e">
        <f t="shared" si="104"/>
        <v>#REF!</v>
      </c>
    </row>
    <row r="3587" spans="11:13" hidden="1">
      <c r="K3587" s="13" t="e">
        <f>VLOOKUP(I3587,#REF!,2,0)</f>
        <v>#REF!</v>
      </c>
      <c r="L3587" s="17" t="e">
        <f>VLOOKUP(I3587,#REF!,6,0)</f>
        <v>#REF!</v>
      </c>
      <c r="M3587" s="30" t="e">
        <f t="shared" si="104"/>
        <v>#REF!</v>
      </c>
    </row>
    <row r="3588" spans="11:13" hidden="1">
      <c r="K3588" s="13" t="e">
        <f>VLOOKUP(I3588,#REF!,2,0)</f>
        <v>#REF!</v>
      </c>
      <c r="L3588" s="17" t="e">
        <f>VLOOKUP(I3588,#REF!,6,0)</f>
        <v>#REF!</v>
      </c>
      <c r="M3588" s="30" t="e">
        <f t="shared" si="104"/>
        <v>#REF!</v>
      </c>
    </row>
    <row r="3589" spans="11:13" hidden="1">
      <c r="K3589" s="13" t="e">
        <f>VLOOKUP(I3589,#REF!,2,0)</f>
        <v>#REF!</v>
      </c>
      <c r="L3589" s="17" t="e">
        <f>VLOOKUP(I3589,#REF!,6,0)</f>
        <v>#REF!</v>
      </c>
      <c r="M3589" s="30" t="e">
        <f t="shared" si="104"/>
        <v>#REF!</v>
      </c>
    </row>
    <row r="3590" spans="11:13" hidden="1">
      <c r="K3590" s="13" t="e">
        <f>VLOOKUP(I3590,#REF!,2,0)</f>
        <v>#REF!</v>
      </c>
      <c r="L3590" s="17" t="e">
        <f>VLOOKUP(I3590,#REF!,6,0)</f>
        <v>#REF!</v>
      </c>
      <c r="M3590" s="30" t="e">
        <f t="shared" si="104"/>
        <v>#REF!</v>
      </c>
    </row>
    <row r="3591" spans="11:13" hidden="1">
      <c r="K3591" s="13" t="e">
        <f>VLOOKUP(I3591,#REF!,2,0)</f>
        <v>#REF!</v>
      </c>
      <c r="L3591" s="17" t="e">
        <f>VLOOKUP(I3591,#REF!,6,0)</f>
        <v>#REF!</v>
      </c>
      <c r="M3591" s="30" t="e">
        <f t="shared" si="104"/>
        <v>#REF!</v>
      </c>
    </row>
    <row r="3592" spans="11:13" hidden="1">
      <c r="K3592" s="13" t="e">
        <f>VLOOKUP(I3592,#REF!,2,0)</f>
        <v>#REF!</v>
      </c>
      <c r="L3592" s="17" t="e">
        <f>VLOOKUP(I3592,#REF!,6,0)</f>
        <v>#REF!</v>
      </c>
      <c r="M3592" s="30" t="e">
        <f t="shared" si="104"/>
        <v>#REF!</v>
      </c>
    </row>
    <row r="3593" spans="11:13" hidden="1">
      <c r="K3593" s="13" t="e">
        <f>VLOOKUP(I3593,#REF!,2,0)</f>
        <v>#REF!</v>
      </c>
      <c r="L3593" s="17" t="e">
        <f>VLOOKUP(I3593,#REF!,6,0)</f>
        <v>#REF!</v>
      </c>
      <c r="M3593" s="30" t="e">
        <f t="shared" si="104"/>
        <v>#REF!</v>
      </c>
    </row>
    <row r="3594" spans="11:13" hidden="1">
      <c r="K3594" s="13" t="e">
        <f>VLOOKUP(I3594,#REF!,2,0)</f>
        <v>#REF!</v>
      </c>
      <c r="L3594" s="17" t="e">
        <f>VLOOKUP(I3594,#REF!,6,0)</f>
        <v>#REF!</v>
      </c>
      <c r="M3594" s="30" t="e">
        <f t="shared" si="104"/>
        <v>#REF!</v>
      </c>
    </row>
    <row r="3595" spans="11:13" hidden="1">
      <c r="K3595" s="13" t="e">
        <f>VLOOKUP(I3595,#REF!,2,0)</f>
        <v>#REF!</v>
      </c>
      <c r="L3595" s="17" t="e">
        <f>VLOOKUP(I3595,#REF!,6,0)</f>
        <v>#REF!</v>
      </c>
      <c r="M3595" s="30" t="e">
        <f t="shared" si="104"/>
        <v>#REF!</v>
      </c>
    </row>
    <row r="3596" spans="11:13" hidden="1">
      <c r="K3596" s="13" t="e">
        <f>VLOOKUP(I3596,#REF!,2,0)</f>
        <v>#REF!</v>
      </c>
      <c r="L3596" s="17" t="e">
        <f>VLOOKUP(I3596,#REF!,6,0)</f>
        <v>#REF!</v>
      </c>
      <c r="M3596" s="30" t="e">
        <f t="shared" si="104"/>
        <v>#REF!</v>
      </c>
    </row>
    <row r="3597" spans="11:13" hidden="1">
      <c r="K3597" s="13" t="e">
        <f>VLOOKUP(I3597,#REF!,2,0)</f>
        <v>#REF!</v>
      </c>
      <c r="L3597" s="17" t="e">
        <f>VLOOKUP(I3597,#REF!,6,0)</f>
        <v>#REF!</v>
      </c>
      <c r="M3597" s="30" t="e">
        <f t="shared" si="104"/>
        <v>#REF!</v>
      </c>
    </row>
    <row r="3598" spans="11:13" hidden="1">
      <c r="K3598" s="13" t="e">
        <f>VLOOKUP(I3598,#REF!,2,0)</f>
        <v>#REF!</v>
      </c>
      <c r="L3598" s="17" t="e">
        <f>VLOOKUP(I3598,#REF!,6,0)</f>
        <v>#REF!</v>
      </c>
      <c r="M3598" s="30" t="e">
        <f t="shared" si="104"/>
        <v>#REF!</v>
      </c>
    </row>
    <row r="3599" spans="11:13" hidden="1">
      <c r="K3599" s="13" t="e">
        <f>VLOOKUP(I3599,#REF!,2,0)</f>
        <v>#REF!</v>
      </c>
      <c r="L3599" s="17" t="e">
        <f>VLOOKUP(I3599,#REF!,6,0)</f>
        <v>#REF!</v>
      </c>
      <c r="M3599" s="30" t="e">
        <f t="shared" si="104"/>
        <v>#REF!</v>
      </c>
    </row>
    <row r="3600" spans="11:13" hidden="1">
      <c r="K3600" s="13" t="e">
        <f>VLOOKUP(I3600,#REF!,2,0)</f>
        <v>#REF!</v>
      </c>
      <c r="L3600" s="17" t="e">
        <f>VLOOKUP(I3600,#REF!,6,0)</f>
        <v>#REF!</v>
      </c>
      <c r="M3600" s="30" t="e">
        <f t="shared" si="104"/>
        <v>#REF!</v>
      </c>
    </row>
    <row r="3601" spans="11:13" hidden="1">
      <c r="K3601" s="13" t="e">
        <f>VLOOKUP(I3601,#REF!,2,0)</f>
        <v>#REF!</v>
      </c>
      <c r="L3601" s="17" t="e">
        <f>VLOOKUP(I3601,#REF!,6,0)</f>
        <v>#REF!</v>
      </c>
      <c r="M3601" s="30" t="e">
        <f t="shared" si="104"/>
        <v>#REF!</v>
      </c>
    </row>
    <row r="3602" spans="11:13" hidden="1">
      <c r="K3602" s="13" t="e">
        <f>VLOOKUP(I3602,#REF!,2,0)</f>
        <v>#REF!</v>
      </c>
      <c r="L3602" s="17" t="e">
        <f>VLOOKUP(I3602,#REF!,6,0)</f>
        <v>#REF!</v>
      </c>
      <c r="M3602" s="30" t="e">
        <f t="shared" si="104"/>
        <v>#REF!</v>
      </c>
    </row>
    <row r="3603" spans="11:13" hidden="1">
      <c r="K3603" s="13" t="e">
        <f>VLOOKUP(I3603,#REF!,2,0)</f>
        <v>#REF!</v>
      </c>
      <c r="L3603" s="17" t="e">
        <f>VLOOKUP(I3603,#REF!,6,0)</f>
        <v>#REF!</v>
      </c>
      <c r="M3603" s="30" t="e">
        <f t="shared" si="104"/>
        <v>#REF!</v>
      </c>
    </row>
    <row r="3604" spans="11:13" hidden="1">
      <c r="K3604" s="13" t="e">
        <f>VLOOKUP(I3604,#REF!,2,0)</f>
        <v>#REF!</v>
      </c>
      <c r="L3604" s="17" t="e">
        <f>VLOOKUP(I3604,#REF!,6,0)</f>
        <v>#REF!</v>
      </c>
      <c r="M3604" s="30" t="e">
        <f t="shared" si="104"/>
        <v>#REF!</v>
      </c>
    </row>
    <row r="3605" spans="11:13" hidden="1">
      <c r="K3605" s="13" t="e">
        <f>VLOOKUP(I3605,#REF!,2,0)</f>
        <v>#REF!</v>
      </c>
      <c r="L3605" s="17" t="e">
        <f>VLOOKUP(I3605,#REF!,6,0)</f>
        <v>#REF!</v>
      </c>
      <c r="M3605" s="30" t="e">
        <f t="shared" si="104"/>
        <v>#REF!</v>
      </c>
    </row>
    <row r="3606" spans="11:13" hidden="1">
      <c r="K3606" s="13" t="e">
        <f>VLOOKUP(I3606,#REF!,2,0)</f>
        <v>#REF!</v>
      </c>
      <c r="L3606" s="17" t="e">
        <f>VLOOKUP(I3606,#REF!,6,0)</f>
        <v>#REF!</v>
      </c>
      <c r="M3606" s="30" t="e">
        <f t="shared" si="104"/>
        <v>#REF!</v>
      </c>
    </row>
    <row r="3607" spans="11:13" hidden="1">
      <c r="K3607" s="13" t="e">
        <f>VLOOKUP(I3607,#REF!,2,0)</f>
        <v>#REF!</v>
      </c>
      <c r="L3607" s="17" t="e">
        <f>VLOOKUP(I3607,#REF!,6,0)</f>
        <v>#REF!</v>
      </c>
      <c r="M3607" s="30" t="e">
        <f t="shared" si="104"/>
        <v>#REF!</v>
      </c>
    </row>
    <row r="3608" spans="11:13" hidden="1">
      <c r="K3608" s="13" t="e">
        <f>VLOOKUP(I3608,#REF!,2,0)</f>
        <v>#REF!</v>
      </c>
      <c r="L3608" s="17" t="e">
        <f>VLOOKUP(I3608,#REF!,6,0)</f>
        <v>#REF!</v>
      </c>
      <c r="M3608" s="30" t="e">
        <f t="shared" si="104"/>
        <v>#REF!</v>
      </c>
    </row>
    <row r="3609" spans="11:13" hidden="1">
      <c r="K3609" s="13" t="e">
        <f>VLOOKUP(I3609,#REF!,2,0)</f>
        <v>#REF!</v>
      </c>
      <c r="L3609" s="17" t="e">
        <f>VLOOKUP(I3609,#REF!,6,0)</f>
        <v>#REF!</v>
      </c>
      <c r="M3609" s="30" t="e">
        <f t="shared" si="104"/>
        <v>#REF!</v>
      </c>
    </row>
    <row r="3610" spans="11:13" hidden="1">
      <c r="K3610" s="13" t="e">
        <f>VLOOKUP(I3610,#REF!,2,0)</f>
        <v>#REF!</v>
      </c>
      <c r="L3610" s="17" t="e">
        <f>VLOOKUP(I3610,#REF!,6,0)</f>
        <v>#REF!</v>
      </c>
      <c r="M3610" s="30" t="e">
        <f t="shared" si="104"/>
        <v>#REF!</v>
      </c>
    </row>
    <row r="3611" spans="11:13" hidden="1">
      <c r="K3611" s="13" t="e">
        <f>VLOOKUP(I3611,#REF!,2,0)</f>
        <v>#REF!</v>
      </c>
      <c r="L3611" s="17" t="e">
        <f>VLOOKUP(I3611,#REF!,6,0)</f>
        <v>#REF!</v>
      </c>
      <c r="M3611" s="30" t="e">
        <f t="shared" si="104"/>
        <v>#REF!</v>
      </c>
    </row>
    <row r="3612" spans="11:13" hidden="1">
      <c r="K3612" s="13" t="e">
        <f>VLOOKUP(I3612,#REF!,2,0)</f>
        <v>#REF!</v>
      </c>
      <c r="L3612" s="17" t="e">
        <f>VLOOKUP(I3612,#REF!,6,0)</f>
        <v>#REF!</v>
      </c>
      <c r="M3612" s="30" t="e">
        <f t="shared" si="104"/>
        <v>#REF!</v>
      </c>
    </row>
    <row r="3613" spans="11:13" hidden="1">
      <c r="K3613" s="13" t="e">
        <f>VLOOKUP(I3613,#REF!,2,0)</f>
        <v>#REF!</v>
      </c>
      <c r="L3613" s="17" t="e">
        <f>VLOOKUP(I3613,#REF!,6,0)</f>
        <v>#REF!</v>
      </c>
      <c r="M3613" s="30" t="e">
        <f t="shared" si="104"/>
        <v>#REF!</v>
      </c>
    </row>
    <row r="3614" spans="11:13" hidden="1">
      <c r="K3614" s="13" t="e">
        <f>VLOOKUP(I3614,#REF!,2,0)</f>
        <v>#REF!</v>
      </c>
      <c r="L3614" s="17" t="e">
        <f>VLOOKUP(I3614,#REF!,6,0)</f>
        <v>#REF!</v>
      </c>
      <c r="M3614" s="30" t="e">
        <f t="shared" si="104"/>
        <v>#REF!</v>
      </c>
    </row>
    <row r="3615" spans="11:13" hidden="1">
      <c r="K3615" s="13" t="e">
        <f>VLOOKUP(I3615,#REF!,2,0)</f>
        <v>#REF!</v>
      </c>
      <c r="L3615" s="17" t="e">
        <f>VLOOKUP(I3615,#REF!,6,0)</f>
        <v>#REF!</v>
      </c>
      <c r="M3615" s="30" t="e">
        <f t="shared" si="104"/>
        <v>#REF!</v>
      </c>
    </row>
    <row r="3616" spans="11:13" hidden="1">
      <c r="K3616" s="13" t="e">
        <f>VLOOKUP(I3616,#REF!,2,0)</f>
        <v>#REF!</v>
      </c>
      <c r="L3616" s="17" t="e">
        <f>VLOOKUP(I3616,#REF!,6,0)</f>
        <v>#REF!</v>
      </c>
      <c r="M3616" s="30" t="e">
        <f t="shared" si="104"/>
        <v>#REF!</v>
      </c>
    </row>
    <row r="3617" spans="11:13" hidden="1">
      <c r="K3617" s="13" t="e">
        <f>VLOOKUP(I3617,#REF!,2,0)</f>
        <v>#REF!</v>
      </c>
      <c r="L3617" s="17" t="e">
        <f>VLOOKUP(I3617,#REF!,6,0)</f>
        <v>#REF!</v>
      </c>
      <c r="M3617" s="30" t="e">
        <f t="shared" si="104"/>
        <v>#REF!</v>
      </c>
    </row>
    <row r="3618" spans="11:13" hidden="1">
      <c r="K3618" s="13" t="e">
        <f>VLOOKUP(I3618,#REF!,2,0)</f>
        <v>#REF!</v>
      </c>
      <c r="L3618" s="17" t="e">
        <f>VLOOKUP(I3618,#REF!,6,0)</f>
        <v>#REF!</v>
      </c>
      <c r="M3618" s="30" t="e">
        <f t="shared" si="104"/>
        <v>#REF!</v>
      </c>
    </row>
    <row r="3619" spans="11:13" hidden="1">
      <c r="K3619" s="13" t="e">
        <f>VLOOKUP(I3619,#REF!,2,0)</f>
        <v>#REF!</v>
      </c>
      <c r="L3619" s="17" t="e">
        <f>VLOOKUP(I3619,#REF!,6,0)</f>
        <v>#REF!</v>
      </c>
      <c r="M3619" s="30" t="e">
        <f t="shared" si="104"/>
        <v>#REF!</v>
      </c>
    </row>
    <row r="3620" spans="11:13" hidden="1">
      <c r="K3620" s="13" t="e">
        <f>VLOOKUP(I3620,#REF!,2,0)</f>
        <v>#REF!</v>
      </c>
      <c r="L3620" s="17" t="e">
        <f>VLOOKUP(I3620,#REF!,6,0)</f>
        <v>#REF!</v>
      </c>
      <c r="M3620" s="30" t="e">
        <f t="shared" si="104"/>
        <v>#REF!</v>
      </c>
    </row>
    <row r="3621" spans="11:13" hidden="1">
      <c r="K3621" s="13" t="e">
        <f>VLOOKUP(I3621,#REF!,2,0)</f>
        <v>#REF!</v>
      </c>
      <c r="L3621" s="17" t="e">
        <f>VLOOKUP(I3621,#REF!,6,0)</f>
        <v>#REF!</v>
      </c>
      <c r="M3621" s="30" t="e">
        <f t="shared" si="104"/>
        <v>#REF!</v>
      </c>
    </row>
    <row r="3622" spans="11:13" hidden="1">
      <c r="K3622" s="13" t="e">
        <f>VLOOKUP(I3622,#REF!,2,0)</f>
        <v>#REF!</v>
      </c>
      <c r="L3622" s="17" t="e">
        <f>VLOOKUP(I3622,#REF!,6,0)</f>
        <v>#REF!</v>
      </c>
      <c r="M3622" s="30" t="e">
        <f t="shared" si="104"/>
        <v>#REF!</v>
      </c>
    </row>
    <row r="3623" spans="11:13" hidden="1">
      <c r="K3623" s="13" t="e">
        <f>VLOOKUP(I3623,#REF!,2,0)</f>
        <v>#REF!</v>
      </c>
      <c r="L3623" s="17" t="e">
        <f>VLOOKUP(I3623,#REF!,6,0)</f>
        <v>#REF!</v>
      </c>
      <c r="M3623" s="30" t="e">
        <f t="shared" si="104"/>
        <v>#REF!</v>
      </c>
    </row>
    <row r="3624" spans="11:13" hidden="1">
      <c r="K3624" s="13" t="e">
        <f>VLOOKUP(I3624,#REF!,2,0)</f>
        <v>#REF!</v>
      </c>
      <c r="L3624" s="17" t="e">
        <f>VLOOKUP(I3624,#REF!,6,0)</f>
        <v>#REF!</v>
      </c>
      <c r="M3624" s="30" t="e">
        <f t="shared" ref="M3624:M3687" si="105">J3624*L3624</f>
        <v>#REF!</v>
      </c>
    </row>
    <row r="3625" spans="11:13" hidden="1">
      <c r="K3625" s="13" t="e">
        <f>VLOOKUP(I3625,#REF!,2,0)</f>
        <v>#REF!</v>
      </c>
      <c r="L3625" s="17" t="e">
        <f>VLOOKUP(I3625,#REF!,6,0)</f>
        <v>#REF!</v>
      </c>
      <c r="M3625" s="30" t="e">
        <f t="shared" si="105"/>
        <v>#REF!</v>
      </c>
    </row>
    <row r="3626" spans="11:13" hidden="1">
      <c r="K3626" s="13" t="e">
        <f>VLOOKUP(I3626,#REF!,2,0)</f>
        <v>#REF!</v>
      </c>
      <c r="L3626" s="17" t="e">
        <f>VLOOKUP(I3626,#REF!,6,0)</f>
        <v>#REF!</v>
      </c>
      <c r="M3626" s="30" t="e">
        <f t="shared" si="105"/>
        <v>#REF!</v>
      </c>
    </row>
    <row r="3627" spans="11:13" hidden="1">
      <c r="K3627" s="13" t="e">
        <f>VLOOKUP(I3627,#REF!,2,0)</f>
        <v>#REF!</v>
      </c>
      <c r="L3627" s="17" t="e">
        <f>VLOOKUP(I3627,#REF!,6,0)</f>
        <v>#REF!</v>
      </c>
      <c r="M3627" s="30" t="e">
        <f t="shared" si="105"/>
        <v>#REF!</v>
      </c>
    </row>
    <row r="3628" spans="11:13" hidden="1">
      <c r="K3628" s="13" t="e">
        <f>VLOOKUP(I3628,#REF!,2,0)</f>
        <v>#REF!</v>
      </c>
      <c r="L3628" s="17" t="e">
        <f>VLOOKUP(I3628,#REF!,6,0)</f>
        <v>#REF!</v>
      </c>
      <c r="M3628" s="30" t="e">
        <f t="shared" si="105"/>
        <v>#REF!</v>
      </c>
    </row>
    <row r="3629" spans="11:13" hidden="1">
      <c r="K3629" s="13" t="e">
        <f>VLOOKUP(I3629,#REF!,2,0)</f>
        <v>#REF!</v>
      </c>
      <c r="L3629" s="17" t="e">
        <f>VLOOKUP(I3629,#REF!,6,0)</f>
        <v>#REF!</v>
      </c>
      <c r="M3629" s="30" t="e">
        <f t="shared" si="105"/>
        <v>#REF!</v>
      </c>
    </row>
    <row r="3630" spans="11:13" hidden="1">
      <c r="K3630" s="13" t="e">
        <f>VLOOKUP(I3630,#REF!,2,0)</f>
        <v>#REF!</v>
      </c>
      <c r="L3630" s="17" t="e">
        <f>VLOOKUP(I3630,#REF!,6,0)</f>
        <v>#REF!</v>
      </c>
      <c r="M3630" s="30" t="e">
        <f t="shared" si="105"/>
        <v>#REF!</v>
      </c>
    </row>
    <row r="3631" spans="11:13" hidden="1">
      <c r="K3631" s="13" t="e">
        <f>VLOOKUP(I3631,#REF!,2,0)</f>
        <v>#REF!</v>
      </c>
      <c r="L3631" s="17" t="e">
        <f>VLOOKUP(I3631,#REF!,6,0)</f>
        <v>#REF!</v>
      </c>
      <c r="M3631" s="30" t="e">
        <f t="shared" si="105"/>
        <v>#REF!</v>
      </c>
    </row>
    <row r="3632" spans="11:13" hidden="1">
      <c r="K3632" s="13" t="e">
        <f>VLOOKUP(I3632,#REF!,2,0)</f>
        <v>#REF!</v>
      </c>
      <c r="L3632" s="17" t="e">
        <f>VLOOKUP(I3632,#REF!,6,0)</f>
        <v>#REF!</v>
      </c>
      <c r="M3632" s="30" t="e">
        <f t="shared" si="105"/>
        <v>#REF!</v>
      </c>
    </row>
    <row r="3633" spans="11:13" hidden="1">
      <c r="K3633" s="13" t="e">
        <f>VLOOKUP(I3633,#REF!,2,0)</f>
        <v>#REF!</v>
      </c>
      <c r="L3633" s="17" t="e">
        <f>VLOOKUP(I3633,#REF!,6,0)</f>
        <v>#REF!</v>
      </c>
      <c r="M3633" s="30" t="e">
        <f t="shared" si="105"/>
        <v>#REF!</v>
      </c>
    </row>
    <row r="3634" spans="11:13" hidden="1">
      <c r="K3634" s="13" t="e">
        <f>VLOOKUP(I3634,#REF!,2,0)</f>
        <v>#REF!</v>
      </c>
      <c r="L3634" s="17" t="e">
        <f>VLOOKUP(I3634,#REF!,6,0)</f>
        <v>#REF!</v>
      </c>
      <c r="M3634" s="30" t="e">
        <f t="shared" si="105"/>
        <v>#REF!</v>
      </c>
    </row>
    <row r="3635" spans="11:13" hidden="1">
      <c r="K3635" s="13" t="e">
        <f>VLOOKUP(I3635,#REF!,2,0)</f>
        <v>#REF!</v>
      </c>
      <c r="L3635" s="17" t="e">
        <f>VLOOKUP(I3635,#REF!,6,0)</f>
        <v>#REF!</v>
      </c>
      <c r="M3635" s="30" t="e">
        <f t="shared" si="105"/>
        <v>#REF!</v>
      </c>
    </row>
    <row r="3636" spans="11:13" hidden="1">
      <c r="K3636" s="13" t="e">
        <f>VLOOKUP(I3636,#REF!,2,0)</f>
        <v>#REF!</v>
      </c>
      <c r="L3636" s="17" t="e">
        <f>VLOOKUP(I3636,#REF!,6,0)</f>
        <v>#REF!</v>
      </c>
      <c r="M3636" s="30" t="e">
        <f t="shared" si="105"/>
        <v>#REF!</v>
      </c>
    </row>
    <row r="3637" spans="11:13" hidden="1">
      <c r="K3637" s="13" t="e">
        <f>VLOOKUP(I3637,#REF!,2,0)</f>
        <v>#REF!</v>
      </c>
      <c r="L3637" s="17" t="e">
        <f>VLOOKUP(I3637,#REF!,6,0)</f>
        <v>#REF!</v>
      </c>
      <c r="M3637" s="30" t="e">
        <f t="shared" si="105"/>
        <v>#REF!</v>
      </c>
    </row>
    <row r="3638" spans="11:13" hidden="1">
      <c r="K3638" s="13" t="e">
        <f>VLOOKUP(I3638,#REF!,2,0)</f>
        <v>#REF!</v>
      </c>
      <c r="L3638" s="17" t="e">
        <f>VLOOKUP(I3638,#REF!,6,0)</f>
        <v>#REF!</v>
      </c>
      <c r="M3638" s="30" t="e">
        <f t="shared" si="105"/>
        <v>#REF!</v>
      </c>
    </row>
    <row r="3639" spans="11:13" hidden="1">
      <c r="K3639" s="13" t="e">
        <f>VLOOKUP(I3639,#REF!,2,0)</f>
        <v>#REF!</v>
      </c>
      <c r="L3639" s="17" t="e">
        <f>VLOOKUP(I3639,#REF!,6,0)</f>
        <v>#REF!</v>
      </c>
      <c r="M3639" s="30" t="e">
        <f t="shared" si="105"/>
        <v>#REF!</v>
      </c>
    </row>
    <row r="3640" spans="11:13" hidden="1">
      <c r="K3640" s="13" t="e">
        <f>VLOOKUP(I3640,#REF!,2,0)</f>
        <v>#REF!</v>
      </c>
      <c r="L3640" s="17" t="e">
        <f>VLOOKUP(I3640,#REF!,6,0)</f>
        <v>#REF!</v>
      </c>
      <c r="M3640" s="30" t="e">
        <f t="shared" si="105"/>
        <v>#REF!</v>
      </c>
    </row>
    <row r="3641" spans="11:13" hidden="1">
      <c r="K3641" s="13" t="e">
        <f>VLOOKUP(I3641,#REF!,2,0)</f>
        <v>#REF!</v>
      </c>
      <c r="L3641" s="17" t="e">
        <f>VLOOKUP(I3641,#REF!,6,0)</f>
        <v>#REF!</v>
      </c>
      <c r="M3641" s="30" t="e">
        <f t="shared" si="105"/>
        <v>#REF!</v>
      </c>
    </row>
    <row r="3642" spans="11:13" hidden="1">
      <c r="K3642" s="13" t="e">
        <f>VLOOKUP(I3642,#REF!,2,0)</f>
        <v>#REF!</v>
      </c>
      <c r="L3642" s="17" t="e">
        <f>VLOOKUP(I3642,#REF!,6,0)</f>
        <v>#REF!</v>
      </c>
      <c r="M3642" s="30" t="e">
        <f t="shared" si="105"/>
        <v>#REF!</v>
      </c>
    </row>
    <row r="3643" spans="11:13" hidden="1">
      <c r="K3643" s="13" t="e">
        <f>VLOOKUP(I3643,#REF!,2,0)</f>
        <v>#REF!</v>
      </c>
      <c r="L3643" s="17" t="e">
        <f>VLOOKUP(I3643,#REF!,6,0)</f>
        <v>#REF!</v>
      </c>
      <c r="M3643" s="30" t="e">
        <f t="shared" si="105"/>
        <v>#REF!</v>
      </c>
    </row>
    <row r="3644" spans="11:13" hidden="1">
      <c r="K3644" s="13" t="e">
        <f>VLOOKUP(I3644,#REF!,2,0)</f>
        <v>#REF!</v>
      </c>
      <c r="L3644" s="17" t="e">
        <f>VLOOKUP(I3644,#REF!,6,0)</f>
        <v>#REF!</v>
      </c>
      <c r="M3644" s="30" t="e">
        <f t="shared" si="105"/>
        <v>#REF!</v>
      </c>
    </row>
    <row r="3645" spans="11:13" hidden="1">
      <c r="K3645" s="13" t="e">
        <f>VLOOKUP(I3645,#REF!,2,0)</f>
        <v>#REF!</v>
      </c>
      <c r="L3645" s="17" t="e">
        <f>VLOOKUP(I3645,#REF!,6,0)</f>
        <v>#REF!</v>
      </c>
      <c r="M3645" s="30" t="e">
        <f t="shared" si="105"/>
        <v>#REF!</v>
      </c>
    </row>
    <row r="3646" spans="11:13" hidden="1">
      <c r="K3646" s="13" t="e">
        <f>VLOOKUP(I3646,#REF!,2,0)</f>
        <v>#REF!</v>
      </c>
      <c r="L3646" s="17" t="e">
        <f>VLOOKUP(I3646,#REF!,6,0)</f>
        <v>#REF!</v>
      </c>
      <c r="M3646" s="30" t="e">
        <f t="shared" si="105"/>
        <v>#REF!</v>
      </c>
    </row>
    <row r="3647" spans="11:13" hidden="1">
      <c r="K3647" s="13" t="e">
        <f>VLOOKUP(I3647,#REF!,2,0)</f>
        <v>#REF!</v>
      </c>
      <c r="L3647" s="17" t="e">
        <f>VLOOKUP(I3647,#REF!,6,0)</f>
        <v>#REF!</v>
      </c>
      <c r="M3647" s="30" t="e">
        <f t="shared" si="105"/>
        <v>#REF!</v>
      </c>
    </row>
    <row r="3648" spans="11:13" hidden="1">
      <c r="K3648" s="13" t="e">
        <f>VLOOKUP(I3648,#REF!,2,0)</f>
        <v>#REF!</v>
      </c>
      <c r="L3648" s="17" t="e">
        <f>VLOOKUP(I3648,#REF!,6,0)</f>
        <v>#REF!</v>
      </c>
      <c r="M3648" s="30" t="e">
        <f t="shared" si="105"/>
        <v>#REF!</v>
      </c>
    </row>
    <row r="3649" spans="11:13" hidden="1">
      <c r="K3649" s="13" t="e">
        <f>VLOOKUP(I3649,#REF!,2,0)</f>
        <v>#REF!</v>
      </c>
      <c r="L3649" s="17" t="e">
        <f>VLOOKUP(I3649,#REF!,6,0)</f>
        <v>#REF!</v>
      </c>
      <c r="M3649" s="30" t="e">
        <f t="shared" si="105"/>
        <v>#REF!</v>
      </c>
    </row>
    <row r="3650" spans="11:13" hidden="1">
      <c r="K3650" s="13" t="e">
        <f>VLOOKUP(I3650,#REF!,2,0)</f>
        <v>#REF!</v>
      </c>
      <c r="L3650" s="17" t="e">
        <f>VLOOKUP(I3650,#REF!,6,0)</f>
        <v>#REF!</v>
      </c>
      <c r="M3650" s="30" t="e">
        <f t="shared" si="105"/>
        <v>#REF!</v>
      </c>
    </row>
    <row r="3651" spans="11:13" hidden="1">
      <c r="K3651" s="13" t="e">
        <f>VLOOKUP(I3651,#REF!,2,0)</f>
        <v>#REF!</v>
      </c>
      <c r="L3651" s="17" t="e">
        <f>VLOOKUP(I3651,#REF!,6,0)</f>
        <v>#REF!</v>
      </c>
      <c r="M3651" s="30" t="e">
        <f t="shared" si="105"/>
        <v>#REF!</v>
      </c>
    </row>
    <row r="3652" spans="11:13" hidden="1">
      <c r="K3652" s="13" t="e">
        <f>VLOOKUP(I3652,#REF!,2,0)</f>
        <v>#REF!</v>
      </c>
      <c r="L3652" s="17" t="e">
        <f>VLOOKUP(I3652,#REF!,6,0)</f>
        <v>#REF!</v>
      </c>
      <c r="M3652" s="30" t="e">
        <f t="shared" si="105"/>
        <v>#REF!</v>
      </c>
    </row>
    <row r="3653" spans="11:13" hidden="1">
      <c r="K3653" s="13" t="e">
        <f>VLOOKUP(I3653,#REF!,2,0)</f>
        <v>#REF!</v>
      </c>
      <c r="L3653" s="17" t="e">
        <f>VLOOKUP(I3653,#REF!,6,0)</f>
        <v>#REF!</v>
      </c>
      <c r="M3653" s="30" t="e">
        <f t="shared" si="105"/>
        <v>#REF!</v>
      </c>
    </row>
    <row r="3654" spans="11:13" hidden="1">
      <c r="K3654" s="13" t="e">
        <f>VLOOKUP(I3654,#REF!,2,0)</f>
        <v>#REF!</v>
      </c>
      <c r="L3654" s="17" t="e">
        <f>VLOOKUP(I3654,#REF!,6,0)</f>
        <v>#REF!</v>
      </c>
      <c r="M3654" s="30" t="e">
        <f t="shared" si="105"/>
        <v>#REF!</v>
      </c>
    </row>
    <row r="3655" spans="11:13" hidden="1">
      <c r="K3655" s="13" t="e">
        <f>VLOOKUP(I3655,#REF!,2,0)</f>
        <v>#REF!</v>
      </c>
      <c r="L3655" s="17" t="e">
        <f>VLOOKUP(I3655,#REF!,6,0)</f>
        <v>#REF!</v>
      </c>
      <c r="M3655" s="30" t="e">
        <f t="shared" si="105"/>
        <v>#REF!</v>
      </c>
    </row>
    <row r="3656" spans="11:13" hidden="1">
      <c r="K3656" s="13" t="e">
        <f>VLOOKUP(I3656,#REF!,2,0)</f>
        <v>#REF!</v>
      </c>
      <c r="L3656" s="17" t="e">
        <f>VLOOKUP(I3656,#REF!,6,0)</f>
        <v>#REF!</v>
      </c>
      <c r="M3656" s="30" t="e">
        <f t="shared" si="105"/>
        <v>#REF!</v>
      </c>
    </row>
    <row r="3657" spans="11:13" hidden="1">
      <c r="K3657" s="13" t="e">
        <f>VLOOKUP(I3657,#REF!,2,0)</f>
        <v>#REF!</v>
      </c>
      <c r="L3657" s="17" t="e">
        <f>VLOOKUP(I3657,#REF!,6,0)</f>
        <v>#REF!</v>
      </c>
      <c r="M3657" s="30" t="e">
        <f t="shared" si="105"/>
        <v>#REF!</v>
      </c>
    </row>
    <row r="3658" spans="11:13" hidden="1">
      <c r="K3658" s="13" t="e">
        <f>VLOOKUP(I3658,#REF!,2,0)</f>
        <v>#REF!</v>
      </c>
      <c r="L3658" s="17" t="e">
        <f>VLOOKUP(I3658,#REF!,6,0)</f>
        <v>#REF!</v>
      </c>
      <c r="M3658" s="30" t="e">
        <f t="shared" si="105"/>
        <v>#REF!</v>
      </c>
    </row>
    <row r="3659" spans="11:13" hidden="1">
      <c r="K3659" s="13" t="e">
        <f>VLOOKUP(I3659,#REF!,2,0)</f>
        <v>#REF!</v>
      </c>
      <c r="L3659" s="17" t="e">
        <f>VLOOKUP(I3659,#REF!,6,0)</f>
        <v>#REF!</v>
      </c>
      <c r="M3659" s="30" t="e">
        <f t="shared" si="105"/>
        <v>#REF!</v>
      </c>
    </row>
    <row r="3660" spans="11:13" hidden="1">
      <c r="K3660" s="13" t="e">
        <f>VLOOKUP(I3660,#REF!,2,0)</f>
        <v>#REF!</v>
      </c>
      <c r="L3660" s="17" t="e">
        <f>VLOOKUP(I3660,#REF!,6,0)</f>
        <v>#REF!</v>
      </c>
      <c r="M3660" s="30" t="e">
        <f t="shared" si="105"/>
        <v>#REF!</v>
      </c>
    </row>
    <row r="3661" spans="11:13" hidden="1">
      <c r="K3661" s="13" t="e">
        <f>VLOOKUP(I3661,#REF!,2,0)</f>
        <v>#REF!</v>
      </c>
      <c r="L3661" s="17" t="e">
        <f>VLOOKUP(I3661,#REF!,6,0)</f>
        <v>#REF!</v>
      </c>
      <c r="M3661" s="30" t="e">
        <f t="shared" si="105"/>
        <v>#REF!</v>
      </c>
    </row>
    <row r="3662" spans="11:13" hidden="1">
      <c r="K3662" s="13" t="e">
        <f>VLOOKUP(I3662,#REF!,2,0)</f>
        <v>#REF!</v>
      </c>
      <c r="L3662" s="17" t="e">
        <f>VLOOKUP(I3662,#REF!,6,0)</f>
        <v>#REF!</v>
      </c>
      <c r="M3662" s="30" t="e">
        <f t="shared" si="105"/>
        <v>#REF!</v>
      </c>
    </row>
    <row r="3663" spans="11:13" hidden="1">
      <c r="K3663" s="13" t="e">
        <f>VLOOKUP(I3663,#REF!,2,0)</f>
        <v>#REF!</v>
      </c>
      <c r="L3663" s="17" t="e">
        <f>VLOOKUP(I3663,#REF!,6,0)</f>
        <v>#REF!</v>
      </c>
      <c r="M3663" s="30" t="e">
        <f t="shared" si="105"/>
        <v>#REF!</v>
      </c>
    </row>
    <row r="3664" spans="11:13" hidden="1">
      <c r="K3664" s="13" t="e">
        <f>VLOOKUP(I3664,#REF!,2,0)</f>
        <v>#REF!</v>
      </c>
      <c r="L3664" s="17" t="e">
        <f>VLOOKUP(I3664,#REF!,6,0)</f>
        <v>#REF!</v>
      </c>
      <c r="M3664" s="30" t="e">
        <f t="shared" si="105"/>
        <v>#REF!</v>
      </c>
    </row>
    <row r="3665" spans="11:13" hidden="1">
      <c r="K3665" s="13" t="e">
        <f>VLOOKUP(I3665,#REF!,2,0)</f>
        <v>#REF!</v>
      </c>
      <c r="L3665" s="17" t="e">
        <f>VLOOKUP(I3665,#REF!,6,0)</f>
        <v>#REF!</v>
      </c>
      <c r="M3665" s="30" t="e">
        <f t="shared" si="105"/>
        <v>#REF!</v>
      </c>
    </row>
    <row r="3666" spans="11:13" hidden="1">
      <c r="K3666" s="13" t="e">
        <f>VLOOKUP(I3666,#REF!,2,0)</f>
        <v>#REF!</v>
      </c>
      <c r="L3666" s="17" t="e">
        <f>VLOOKUP(I3666,#REF!,6,0)</f>
        <v>#REF!</v>
      </c>
      <c r="M3666" s="30" t="e">
        <f t="shared" si="105"/>
        <v>#REF!</v>
      </c>
    </row>
    <row r="3667" spans="11:13" hidden="1">
      <c r="K3667" s="13" t="e">
        <f>VLOOKUP(I3667,#REF!,2,0)</f>
        <v>#REF!</v>
      </c>
      <c r="L3667" s="17" t="e">
        <f>VLOOKUP(I3667,#REF!,6,0)</f>
        <v>#REF!</v>
      </c>
      <c r="M3667" s="30" t="e">
        <f t="shared" si="105"/>
        <v>#REF!</v>
      </c>
    </row>
    <row r="3668" spans="11:13" hidden="1">
      <c r="K3668" s="13" t="e">
        <f>VLOOKUP(I3668,#REF!,2,0)</f>
        <v>#REF!</v>
      </c>
      <c r="L3668" s="17" t="e">
        <f>VLOOKUP(I3668,#REF!,6,0)</f>
        <v>#REF!</v>
      </c>
      <c r="M3668" s="30" t="e">
        <f t="shared" si="105"/>
        <v>#REF!</v>
      </c>
    </row>
    <row r="3669" spans="11:13" hidden="1">
      <c r="K3669" s="13" t="e">
        <f>VLOOKUP(I3669,#REF!,2,0)</f>
        <v>#REF!</v>
      </c>
      <c r="L3669" s="17" t="e">
        <f>VLOOKUP(I3669,#REF!,6,0)</f>
        <v>#REF!</v>
      </c>
      <c r="M3669" s="30" t="e">
        <f t="shared" si="105"/>
        <v>#REF!</v>
      </c>
    </row>
    <row r="3670" spans="11:13" hidden="1">
      <c r="K3670" s="13" t="e">
        <f>VLOOKUP(I3670,#REF!,2,0)</f>
        <v>#REF!</v>
      </c>
      <c r="L3670" s="17" t="e">
        <f>VLOOKUP(I3670,#REF!,6,0)</f>
        <v>#REF!</v>
      </c>
      <c r="M3670" s="30" t="e">
        <f t="shared" si="105"/>
        <v>#REF!</v>
      </c>
    </row>
    <row r="3671" spans="11:13" hidden="1">
      <c r="K3671" s="13" t="e">
        <f>VLOOKUP(I3671,#REF!,2,0)</f>
        <v>#REF!</v>
      </c>
      <c r="L3671" s="17" t="e">
        <f>VLOOKUP(I3671,#REF!,6,0)</f>
        <v>#REF!</v>
      </c>
      <c r="M3671" s="30" t="e">
        <f t="shared" si="105"/>
        <v>#REF!</v>
      </c>
    </row>
    <row r="3672" spans="11:13" hidden="1">
      <c r="K3672" s="13" t="e">
        <f>VLOOKUP(I3672,#REF!,2,0)</f>
        <v>#REF!</v>
      </c>
      <c r="L3672" s="17" t="e">
        <f>VLOOKUP(I3672,#REF!,6,0)</f>
        <v>#REF!</v>
      </c>
      <c r="M3672" s="30" t="e">
        <f t="shared" si="105"/>
        <v>#REF!</v>
      </c>
    </row>
    <row r="3673" spans="11:13" hidden="1">
      <c r="K3673" s="13" t="e">
        <f>VLOOKUP(I3673,#REF!,2,0)</f>
        <v>#REF!</v>
      </c>
      <c r="L3673" s="17" t="e">
        <f>VLOOKUP(I3673,#REF!,6,0)</f>
        <v>#REF!</v>
      </c>
      <c r="M3673" s="30" t="e">
        <f t="shared" si="105"/>
        <v>#REF!</v>
      </c>
    </row>
    <row r="3674" spans="11:13" hidden="1">
      <c r="K3674" s="13" t="e">
        <f>VLOOKUP(I3674,#REF!,2,0)</f>
        <v>#REF!</v>
      </c>
      <c r="L3674" s="17" t="e">
        <f>VLOOKUP(I3674,#REF!,6,0)</f>
        <v>#REF!</v>
      </c>
      <c r="M3674" s="30" t="e">
        <f t="shared" si="105"/>
        <v>#REF!</v>
      </c>
    </row>
    <row r="3675" spans="11:13" hidden="1">
      <c r="K3675" s="13" t="e">
        <f>VLOOKUP(I3675,#REF!,2,0)</f>
        <v>#REF!</v>
      </c>
      <c r="L3675" s="17" t="e">
        <f>VLOOKUP(I3675,#REF!,6,0)</f>
        <v>#REF!</v>
      </c>
      <c r="M3675" s="30" t="e">
        <f t="shared" si="105"/>
        <v>#REF!</v>
      </c>
    </row>
    <row r="3676" spans="11:13" hidden="1">
      <c r="K3676" s="13" t="e">
        <f>VLOOKUP(I3676,#REF!,2,0)</f>
        <v>#REF!</v>
      </c>
      <c r="L3676" s="17" t="e">
        <f>VLOOKUP(I3676,#REF!,6,0)</f>
        <v>#REF!</v>
      </c>
      <c r="M3676" s="30" t="e">
        <f t="shared" si="105"/>
        <v>#REF!</v>
      </c>
    </row>
    <row r="3677" spans="11:13" hidden="1">
      <c r="K3677" s="13" t="e">
        <f>VLOOKUP(I3677,#REF!,2,0)</f>
        <v>#REF!</v>
      </c>
      <c r="L3677" s="17" t="e">
        <f>VLOOKUP(I3677,#REF!,6,0)</f>
        <v>#REF!</v>
      </c>
      <c r="M3677" s="30" t="e">
        <f t="shared" si="105"/>
        <v>#REF!</v>
      </c>
    </row>
    <row r="3678" spans="11:13" hidden="1">
      <c r="K3678" s="13" t="e">
        <f>VLOOKUP(I3678,#REF!,2,0)</f>
        <v>#REF!</v>
      </c>
      <c r="L3678" s="17" t="e">
        <f>VLOOKUP(I3678,#REF!,6,0)</f>
        <v>#REF!</v>
      </c>
      <c r="M3678" s="30" t="e">
        <f t="shared" si="105"/>
        <v>#REF!</v>
      </c>
    </row>
    <row r="3679" spans="11:13" hidden="1">
      <c r="K3679" s="13" t="e">
        <f>VLOOKUP(I3679,#REF!,2,0)</f>
        <v>#REF!</v>
      </c>
      <c r="L3679" s="17" t="e">
        <f>VLOOKUP(I3679,#REF!,6,0)</f>
        <v>#REF!</v>
      </c>
      <c r="M3679" s="30" t="e">
        <f t="shared" si="105"/>
        <v>#REF!</v>
      </c>
    </row>
    <row r="3680" spans="11:13" hidden="1">
      <c r="K3680" s="13" t="e">
        <f>VLOOKUP(I3680,#REF!,2,0)</f>
        <v>#REF!</v>
      </c>
      <c r="L3680" s="17" t="e">
        <f>VLOOKUP(I3680,#REF!,6,0)</f>
        <v>#REF!</v>
      </c>
      <c r="M3680" s="30" t="e">
        <f t="shared" si="105"/>
        <v>#REF!</v>
      </c>
    </row>
    <row r="3681" spans="11:13" hidden="1">
      <c r="K3681" s="13" t="e">
        <f>VLOOKUP(I3681,#REF!,2,0)</f>
        <v>#REF!</v>
      </c>
      <c r="L3681" s="17" t="e">
        <f>VLOOKUP(I3681,#REF!,6,0)</f>
        <v>#REF!</v>
      </c>
      <c r="M3681" s="30" t="e">
        <f t="shared" si="105"/>
        <v>#REF!</v>
      </c>
    </row>
    <row r="3682" spans="11:13" hidden="1">
      <c r="K3682" s="13" t="e">
        <f>VLOOKUP(I3682,#REF!,2,0)</f>
        <v>#REF!</v>
      </c>
      <c r="L3682" s="17" t="e">
        <f>VLOOKUP(I3682,#REF!,6,0)</f>
        <v>#REF!</v>
      </c>
      <c r="M3682" s="30" t="e">
        <f t="shared" si="105"/>
        <v>#REF!</v>
      </c>
    </row>
    <row r="3683" spans="11:13" hidden="1">
      <c r="K3683" s="13" t="e">
        <f>VLOOKUP(I3683,#REF!,2,0)</f>
        <v>#REF!</v>
      </c>
      <c r="L3683" s="17" t="e">
        <f>VLOOKUP(I3683,#REF!,6,0)</f>
        <v>#REF!</v>
      </c>
      <c r="M3683" s="30" t="e">
        <f t="shared" si="105"/>
        <v>#REF!</v>
      </c>
    </row>
    <row r="3684" spans="11:13" hidden="1">
      <c r="K3684" s="13" t="e">
        <f>VLOOKUP(I3684,#REF!,2,0)</f>
        <v>#REF!</v>
      </c>
      <c r="L3684" s="17" t="e">
        <f>VLOOKUP(I3684,#REF!,6,0)</f>
        <v>#REF!</v>
      </c>
      <c r="M3684" s="30" t="e">
        <f t="shared" si="105"/>
        <v>#REF!</v>
      </c>
    </row>
    <row r="3685" spans="11:13" hidden="1">
      <c r="K3685" s="13" t="e">
        <f>VLOOKUP(I3685,#REF!,2,0)</f>
        <v>#REF!</v>
      </c>
      <c r="L3685" s="17" t="e">
        <f>VLOOKUP(I3685,#REF!,6,0)</f>
        <v>#REF!</v>
      </c>
      <c r="M3685" s="30" t="e">
        <f t="shared" si="105"/>
        <v>#REF!</v>
      </c>
    </row>
    <row r="3686" spans="11:13" hidden="1">
      <c r="K3686" s="13" t="e">
        <f>VLOOKUP(I3686,#REF!,2,0)</f>
        <v>#REF!</v>
      </c>
      <c r="L3686" s="17" t="e">
        <f>VLOOKUP(I3686,#REF!,6,0)</f>
        <v>#REF!</v>
      </c>
      <c r="M3686" s="30" t="e">
        <f t="shared" si="105"/>
        <v>#REF!</v>
      </c>
    </row>
    <row r="3687" spans="11:13" hidden="1">
      <c r="K3687" s="13" t="e">
        <f>VLOOKUP(I3687,#REF!,2,0)</f>
        <v>#REF!</v>
      </c>
      <c r="L3687" s="17" t="e">
        <f>VLOOKUP(I3687,#REF!,6,0)</f>
        <v>#REF!</v>
      </c>
      <c r="M3687" s="30" t="e">
        <f t="shared" si="105"/>
        <v>#REF!</v>
      </c>
    </row>
    <row r="3688" spans="11:13" hidden="1">
      <c r="K3688" s="13" t="e">
        <f>VLOOKUP(I3688,#REF!,2,0)</f>
        <v>#REF!</v>
      </c>
      <c r="L3688" s="17" t="e">
        <f>VLOOKUP(I3688,#REF!,6,0)</f>
        <v>#REF!</v>
      </c>
      <c r="M3688" s="30" t="e">
        <f t="shared" ref="M3688:M3751" si="106">J3688*L3688</f>
        <v>#REF!</v>
      </c>
    </row>
    <row r="3689" spans="11:13" hidden="1">
      <c r="K3689" s="13" t="e">
        <f>VLOOKUP(I3689,#REF!,2,0)</f>
        <v>#REF!</v>
      </c>
      <c r="L3689" s="17" t="e">
        <f>VLOOKUP(I3689,#REF!,6,0)</f>
        <v>#REF!</v>
      </c>
      <c r="M3689" s="30" t="e">
        <f t="shared" si="106"/>
        <v>#REF!</v>
      </c>
    </row>
    <row r="3690" spans="11:13" hidden="1">
      <c r="K3690" s="13" t="e">
        <f>VLOOKUP(I3690,#REF!,2,0)</f>
        <v>#REF!</v>
      </c>
      <c r="L3690" s="17" t="e">
        <f>VLOOKUP(I3690,#REF!,6,0)</f>
        <v>#REF!</v>
      </c>
      <c r="M3690" s="30" t="e">
        <f t="shared" si="106"/>
        <v>#REF!</v>
      </c>
    </row>
    <row r="3691" spans="11:13" hidden="1">
      <c r="K3691" s="13" t="e">
        <f>VLOOKUP(I3691,#REF!,2,0)</f>
        <v>#REF!</v>
      </c>
      <c r="L3691" s="17" t="e">
        <f>VLOOKUP(I3691,#REF!,6,0)</f>
        <v>#REF!</v>
      </c>
      <c r="M3691" s="30" t="e">
        <f t="shared" si="106"/>
        <v>#REF!</v>
      </c>
    </row>
    <row r="3692" spans="11:13" hidden="1">
      <c r="K3692" s="13" t="e">
        <f>VLOOKUP(I3692,#REF!,2,0)</f>
        <v>#REF!</v>
      </c>
      <c r="L3692" s="17" t="e">
        <f>VLOOKUP(I3692,#REF!,6,0)</f>
        <v>#REF!</v>
      </c>
      <c r="M3692" s="30" t="e">
        <f t="shared" si="106"/>
        <v>#REF!</v>
      </c>
    </row>
    <row r="3693" spans="11:13" hidden="1">
      <c r="K3693" s="13" t="e">
        <f>VLOOKUP(I3693,#REF!,2,0)</f>
        <v>#REF!</v>
      </c>
      <c r="L3693" s="17" t="e">
        <f>VLOOKUP(I3693,#REF!,6,0)</f>
        <v>#REF!</v>
      </c>
      <c r="M3693" s="30" t="e">
        <f t="shared" si="106"/>
        <v>#REF!</v>
      </c>
    </row>
    <row r="3694" spans="11:13" hidden="1">
      <c r="K3694" s="13" t="e">
        <f>VLOOKUP(I3694,#REF!,2,0)</f>
        <v>#REF!</v>
      </c>
      <c r="L3694" s="17" t="e">
        <f>VLOOKUP(I3694,#REF!,6,0)</f>
        <v>#REF!</v>
      </c>
      <c r="M3694" s="30" t="e">
        <f t="shared" si="106"/>
        <v>#REF!</v>
      </c>
    </row>
    <row r="3695" spans="11:13" hidden="1">
      <c r="K3695" s="13" t="e">
        <f>VLOOKUP(I3695,#REF!,2,0)</f>
        <v>#REF!</v>
      </c>
      <c r="L3695" s="17" t="e">
        <f>VLOOKUP(I3695,#REF!,6,0)</f>
        <v>#REF!</v>
      </c>
      <c r="M3695" s="30" t="e">
        <f t="shared" si="106"/>
        <v>#REF!</v>
      </c>
    </row>
    <row r="3696" spans="11:13" hidden="1">
      <c r="K3696" s="13" t="e">
        <f>VLOOKUP(I3696,#REF!,2,0)</f>
        <v>#REF!</v>
      </c>
      <c r="L3696" s="17" t="e">
        <f>VLOOKUP(I3696,#REF!,6,0)</f>
        <v>#REF!</v>
      </c>
      <c r="M3696" s="30" t="e">
        <f t="shared" si="106"/>
        <v>#REF!</v>
      </c>
    </row>
    <row r="3697" spans="11:13" hidden="1">
      <c r="K3697" s="13" t="e">
        <f>VLOOKUP(I3697,#REF!,2,0)</f>
        <v>#REF!</v>
      </c>
      <c r="L3697" s="17" t="e">
        <f>VLOOKUP(I3697,#REF!,6,0)</f>
        <v>#REF!</v>
      </c>
      <c r="M3697" s="30" t="e">
        <f t="shared" si="106"/>
        <v>#REF!</v>
      </c>
    </row>
    <row r="3698" spans="11:13" hidden="1">
      <c r="K3698" s="13" t="e">
        <f>VLOOKUP(I3698,#REF!,2,0)</f>
        <v>#REF!</v>
      </c>
      <c r="L3698" s="17" t="e">
        <f>VLOOKUP(I3698,#REF!,6,0)</f>
        <v>#REF!</v>
      </c>
      <c r="M3698" s="30" t="e">
        <f t="shared" si="106"/>
        <v>#REF!</v>
      </c>
    </row>
    <row r="3699" spans="11:13" hidden="1">
      <c r="K3699" s="13" t="e">
        <f>VLOOKUP(I3699,#REF!,2,0)</f>
        <v>#REF!</v>
      </c>
      <c r="L3699" s="17" t="e">
        <f>VLOOKUP(I3699,#REF!,6,0)</f>
        <v>#REF!</v>
      </c>
      <c r="M3699" s="30" t="e">
        <f t="shared" si="106"/>
        <v>#REF!</v>
      </c>
    </row>
    <row r="3700" spans="11:13" hidden="1">
      <c r="K3700" s="13" t="e">
        <f>VLOOKUP(I3700,#REF!,2,0)</f>
        <v>#REF!</v>
      </c>
      <c r="L3700" s="17" t="e">
        <f>VLOOKUP(I3700,#REF!,6,0)</f>
        <v>#REF!</v>
      </c>
      <c r="M3700" s="30" t="e">
        <f t="shared" si="106"/>
        <v>#REF!</v>
      </c>
    </row>
    <row r="3701" spans="11:13" hidden="1">
      <c r="K3701" s="13" t="e">
        <f>VLOOKUP(I3701,#REF!,2,0)</f>
        <v>#REF!</v>
      </c>
      <c r="L3701" s="17" t="e">
        <f>VLOOKUP(I3701,#REF!,6,0)</f>
        <v>#REF!</v>
      </c>
      <c r="M3701" s="30" t="e">
        <f t="shared" si="106"/>
        <v>#REF!</v>
      </c>
    </row>
    <row r="3702" spans="11:13" hidden="1">
      <c r="K3702" s="13" t="e">
        <f>VLOOKUP(I3702,#REF!,2,0)</f>
        <v>#REF!</v>
      </c>
      <c r="L3702" s="17" t="e">
        <f>VLOOKUP(I3702,#REF!,6,0)</f>
        <v>#REF!</v>
      </c>
      <c r="M3702" s="30" t="e">
        <f t="shared" si="106"/>
        <v>#REF!</v>
      </c>
    </row>
    <row r="3703" spans="11:13" hidden="1">
      <c r="K3703" s="13" t="e">
        <f>VLOOKUP(I3703,#REF!,2,0)</f>
        <v>#REF!</v>
      </c>
      <c r="L3703" s="17" t="e">
        <f>VLOOKUP(I3703,#REF!,6,0)</f>
        <v>#REF!</v>
      </c>
      <c r="M3703" s="30" t="e">
        <f t="shared" si="106"/>
        <v>#REF!</v>
      </c>
    </row>
    <row r="3704" spans="11:13" hidden="1">
      <c r="K3704" s="13" t="e">
        <f>VLOOKUP(I3704,#REF!,2,0)</f>
        <v>#REF!</v>
      </c>
      <c r="L3704" s="17" t="e">
        <f>VLOOKUP(I3704,#REF!,6,0)</f>
        <v>#REF!</v>
      </c>
      <c r="M3704" s="30" t="e">
        <f t="shared" si="106"/>
        <v>#REF!</v>
      </c>
    </row>
    <row r="3705" spans="11:13" hidden="1">
      <c r="K3705" s="13" t="e">
        <f>VLOOKUP(I3705,#REF!,2,0)</f>
        <v>#REF!</v>
      </c>
      <c r="L3705" s="17" t="e">
        <f>VLOOKUP(I3705,#REF!,6,0)</f>
        <v>#REF!</v>
      </c>
      <c r="M3705" s="30" t="e">
        <f t="shared" si="106"/>
        <v>#REF!</v>
      </c>
    </row>
    <row r="3706" spans="11:13" hidden="1">
      <c r="K3706" s="13" t="e">
        <f>VLOOKUP(I3706,#REF!,2,0)</f>
        <v>#REF!</v>
      </c>
      <c r="L3706" s="17" t="e">
        <f>VLOOKUP(I3706,#REF!,6,0)</f>
        <v>#REF!</v>
      </c>
      <c r="M3706" s="30" t="e">
        <f t="shared" si="106"/>
        <v>#REF!</v>
      </c>
    </row>
    <row r="3707" spans="11:13" hidden="1">
      <c r="K3707" s="13" t="e">
        <f>VLOOKUP(I3707,#REF!,2,0)</f>
        <v>#REF!</v>
      </c>
      <c r="L3707" s="17" t="e">
        <f>VLOOKUP(I3707,#REF!,6,0)</f>
        <v>#REF!</v>
      </c>
      <c r="M3707" s="30" t="e">
        <f t="shared" si="106"/>
        <v>#REF!</v>
      </c>
    </row>
    <row r="3708" spans="11:13" hidden="1">
      <c r="K3708" s="13" t="e">
        <f>VLOOKUP(I3708,#REF!,2,0)</f>
        <v>#REF!</v>
      </c>
      <c r="L3708" s="17" t="e">
        <f>VLOOKUP(I3708,#REF!,6,0)</f>
        <v>#REF!</v>
      </c>
      <c r="M3708" s="30" t="e">
        <f t="shared" si="106"/>
        <v>#REF!</v>
      </c>
    </row>
    <row r="3709" spans="11:13" hidden="1">
      <c r="K3709" s="13" t="e">
        <f>VLOOKUP(I3709,#REF!,2,0)</f>
        <v>#REF!</v>
      </c>
      <c r="L3709" s="17" t="e">
        <f>VLOOKUP(I3709,#REF!,6,0)</f>
        <v>#REF!</v>
      </c>
      <c r="M3709" s="30" t="e">
        <f t="shared" si="106"/>
        <v>#REF!</v>
      </c>
    </row>
    <row r="3710" spans="11:13" hidden="1">
      <c r="K3710" s="13" t="e">
        <f>VLOOKUP(I3710,#REF!,2,0)</f>
        <v>#REF!</v>
      </c>
      <c r="L3710" s="17" t="e">
        <f>VLOOKUP(I3710,#REF!,6,0)</f>
        <v>#REF!</v>
      </c>
      <c r="M3710" s="30" t="e">
        <f t="shared" si="106"/>
        <v>#REF!</v>
      </c>
    </row>
    <row r="3711" spans="11:13" hidden="1">
      <c r="K3711" s="13" t="e">
        <f>VLOOKUP(I3711,#REF!,2,0)</f>
        <v>#REF!</v>
      </c>
      <c r="L3711" s="17" t="e">
        <f>VLOOKUP(I3711,#REF!,6,0)</f>
        <v>#REF!</v>
      </c>
      <c r="M3711" s="30" t="e">
        <f t="shared" si="106"/>
        <v>#REF!</v>
      </c>
    </row>
    <row r="3712" spans="11:13" hidden="1">
      <c r="K3712" s="13" t="e">
        <f>VLOOKUP(I3712,#REF!,2,0)</f>
        <v>#REF!</v>
      </c>
      <c r="L3712" s="17" t="e">
        <f>VLOOKUP(I3712,#REF!,6,0)</f>
        <v>#REF!</v>
      </c>
      <c r="M3712" s="30" t="e">
        <f t="shared" si="106"/>
        <v>#REF!</v>
      </c>
    </row>
    <row r="3713" spans="11:13" hidden="1">
      <c r="K3713" s="13" t="e">
        <f>VLOOKUP(I3713,#REF!,2,0)</f>
        <v>#REF!</v>
      </c>
      <c r="L3713" s="17" t="e">
        <f>VLOOKUP(I3713,#REF!,6,0)</f>
        <v>#REF!</v>
      </c>
      <c r="M3713" s="30" t="e">
        <f t="shared" si="106"/>
        <v>#REF!</v>
      </c>
    </row>
    <row r="3714" spans="11:13" hidden="1">
      <c r="K3714" s="13" t="e">
        <f>VLOOKUP(I3714,#REF!,2,0)</f>
        <v>#REF!</v>
      </c>
      <c r="L3714" s="17" t="e">
        <f>VLOOKUP(I3714,#REF!,6,0)</f>
        <v>#REF!</v>
      </c>
      <c r="M3714" s="30" t="e">
        <f t="shared" si="106"/>
        <v>#REF!</v>
      </c>
    </row>
    <row r="3715" spans="11:13" hidden="1">
      <c r="K3715" s="13" t="e">
        <f>VLOOKUP(I3715,#REF!,2,0)</f>
        <v>#REF!</v>
      </c>
      <c r="L3715" s="17" t="e">
        <f>VLOOKUP(I3715,#REF!,6,0)</f>
        <v>#REF!</v>
      </c>
      <c r="M3715" s="30" t="e">
        <f t="shared" si="106"/>
        <v>#REF!</v>
      </c>
    </row>
    <row r="3716" spans="11:13" hidden="1">
      <c r="K3716" s="13" t="e">
        <f>VLOOKUP(I3716,#REF!,2,0)</f>
        <v>#REF!</v>
      </c>
      <c r="L3716" s="17" t="e">
        <f>VLOOKUP(I3716,#REF!,6,0)</f>
        <v>#REF!</v>
      </c>
      <c r="M3716" s="30" t="e">
        <f t="shared" si="106"/>
        <v>#REF!</v>
      </c>
    </row>
    <row r="3717" spans="11:13" hidden="1">
      <c r="K3717" s="13" t="e">
        <f>VLOOKUP(I3717,#REF!,2,0)</f>
        <v>#REF!</v>
      </c>
      <c r="L3717" s="17" t="e">
        <f>VLOOKUP(I3717,#REF!,6,0)</f>
        <v>#REF!</v>
      </c>
      <c r="M3717" s="30" t="e">
        <f t="shared" si="106"/>
        <v>#REF!</v>
      </c>
    </row>
    <row r="3718" spans="11:13" hidden="1">
      <c r="K3718" s="13" t="e">
        <f>VLOOKUP(I3718,#REF!,2,0)</f>
        <v>#REF!</v>
      </c>
      <c r="L3718" s="17" t="e">
        <f>VLOOKUP(I3718,#REF!,6,0)</f>
        <v>#REF!</v>
      </c>
      <c r="M3718" s="30" t="e">
        <f t="shared" si="106"/>
        <v>#REF!</v>
      </c>
    </row>
    <row r="3719" spans="11:13" hidden="1">
      <c r="K3719" s="13" t="e">
        <f>VLOOKUP(I3719,#REF!,2,0)</f>
        <v>#REF!</v>
      </c>
      <c r="L3719" s="17" t="e">
        <f>VLOOKUP(I3719,#REF!,6,0)</f>
        <v>#REF!</v>
      </c>
      <c r="M3719" s="30" t="e">
        <f t="shared" si="106"/>
        <v>#REF!</v>
      </c>
    </row>
    <row r="3720" spans="11:13" hidden="1">
      <c r="K3720" s="13" t="e">
        <f>VLOOKUP(I3720,#REF!,2,0)</f>
        <v>#REF!</v>
      </c>
      <c r="L3720" s="17" t="e">
        <f>VLOOKUP(I3720,#REF!,6,0)</f>
        <v>#REF!</v>
      </c>
      <c r="M3720" s="30" t="e">
        <f t="shared" si="106"/>
        <v>#REF!</v>
      </c>
    </row>
    <row r="3721" spans="11:13" hidden="1">
      <c r="K3721" s="13" t="e">
        <f>VLOOKUP(I3721,#REF!,2,0)</f>
        <v>#REF!</v>
      </c>
      <c r="L3721" s="17" t="e">
        <f>VLOOKUP(I3721,#REF!,6,0)</f>
        <v>#REF!</v>
      </c>
      <c r="M3721" s="30" t="e">
        <f t="shared" si="106"/>
        <v>#REF!</v>
      </c>
    </row>
    <row r="3722" spans="11:13" hidden="1">
      <c r="K3722" s="13" t="e">
        <f>VLOOKUP(I3722,#REF!,2,0)</f>
        <v>#REF!</v>
      </c>
      <c r="L3722" s="17" t="e">
        <f>VLOOKUP(I3722,#REF!,6,0)</f>
        <v>#REF!</v>
      </c>
      <c r="M3722" s="30" t="e">
        <f t="shared" si="106"/>
        <v>#REF!</v>
      </c>
    </row>
    <row r="3723" spans="11:13" hidden="1">
      <c r="K3723" s="13" t="e">
        <f>VLOOKUP(I3723,#REF!,2,0)</f>
        <v>#REF!</v>
      </c>
      <c r="L3723" s="17" t="e">
        <f>VLOOKUP(I3723,#REF!,6,0)</f>
        <v>#REF!</v>
      </c>
      <c r="M3723" s="30" t="e">
        <f t="shared" si="106"/>
        <v>#REF!</v>
      </c>
    </row>
    <row r="3724" spans="11:13" hidden="1">
      <c r="K3724" s="13" t="e">
        <f>VLOOKUP(I3724,#REF!,2,0)</f>
        <v>#REF!</v>
      </c>
      <c r="L3724" s="17" t="e">
        <f>VLOOKUP(I3724,#REF!,6,0)</f>
        <v>#REF!</v>
      </c>
      <c r="M3724" s="30" t="e">
        <f t="shared" si="106"/>
        <v>#REF!</v>
      </c>
    </row>
    <row r="3725" spans="11:13" hidden="1">
      <c r="K3725" s="13" t="e">
        <f>VLOOKUP(I3725,#REF!,2,0)</f>
        <v>#REF!</v>
      </c>
      <c r="L3725" s="17" t="e">
        <f>VLOOKUP(I3725,#REF!,6,0)</f>
        <v>#REF!</v>
      </c>
      <c r="M3725" s="30" t="e">
        <f t="shared" si="106"/>
        <v>#REF!</v>
      </c>
    </row>
    <row r="3726" spans="11:13" hidden="1">
      <c r="K3726" s="13" t="e">
        <f>VLOOKUP(I3726,#REF!,2,0)</f>
        <v>#REF!</v>
      </c>
      <c r="L3726" s="17" t="e">
        <f>VLOOKUP(I3726,#REF!,6,0)</f>
        <v>#REF!</v>
      </c>
      <c r="M3726" s="30" t="e">
        <f t="shared" si="106"/>
        <v>#REF!</v>
      </c>
    </row>
    <row r="3727" spans="11:13" hidden="1">
      <c r="K3727" s="13" t="e">
        <f>VLOOKUP(I3727,#REF!,2,0)</f>
        <v>#REF!</v>
      </c>
      <c r="L3727" s="17" t="e">
        <f>VLOOKUP(I3727,#REF!,6,0)</f>
        <v>#REF!</v>
      </c>
      <c r="M3727" s="30" t="e">
        <f t="shared" si="106"/>
        <v>#REF!</v>
      </c>
    </row>
    <row r="3728" spans="11:13" hidden="1">
      <c r="K3728" s="13" t="e">
        <f>VLOOKUP(I3728,#REF!,2,0)</f>
        <v>#REF!</v>
      </c>
      <c r="L3728" s="17" t="e">
        <f>VLOOKUP(I3728,#REF!,6,0)</f>
        <v>#REF!</v>
      </c>
      <c r="M3728" s="30" t="e">
        <f t="shared" si="106"/>
        <v>#REF!</v>
      </c>
    </row>
    <row r="3729" spans="11:13" hidden="1">
      <c r="K3729" s="13" t="e">
        <f>VLOOKUP(I3729,#REF!,2,0)</f>
        <v>#REF!</v>
      </c>
      <c r="L3729" s="17" t="e">
        <f>VLOOKUP(I3729,#REF!,6,0)</f>
        <v>#REF!</v>
      </c>
      <c r="M3729" s="30" t="e">
        <f t="shared" si="106"/>
        <v>#REF!</v>
      </c>
    </row>
    <row r="3730" spans="11:13" hidden="1">
      <c r="K3730" s="13" t="e">
        <f>VLOOKUP(I3730,#REF!,2,0)</f>
        <v>#REF!</v>
      </c>
      <c r="L3730" s="17" t="e">
        <f>VLOOKUP(I3730,#REF!,6,0)</f>
        <v>#REF!</v>
      </c>
      <c r="M3730" s="30" t="e">
        <f t="shared" si="106"/>
        <v>#REF!</v>
      </c>
    </row>
    <row r="3731" spans="11:13" hidden="1">
      <c r="K3731" s="13" t="e">
        <f>VLOOKUP(I3731,#REF!,2,0)</f>
        <v>#REF!</v>
      </c>
      <c r="L3731" s="17" t="e">
        <f>VLOOKUP(I3731,#REF!,6,0)</f>
        <v>#REF!</v>
      </c>
      <c r="M3731" s="30" t="e">
        <f t="shared" si="106"/>
        <v>#REF!</v>
      </c>
    </row>
    <row r="3732" spans="11:13" hidden="1">
      <c r="K3732" s="13" t="e">
        <f>VLOOKUP(I3732,#REF!,2,0)</f>
        <v>#REF!</v>
      </c>
      <c r="L3732" s="17" t="e">
        <f>VLOOKUP(I3732,#REF!,6,0)</f>
        <v>#REF!</v>
      </c>
      <c r="M3732" s="30" t="e">
        <f t="shared" si="106"/>
        <v>#REF!</v>
      </c>
    </row>
    <row r="3733" spans="11:13" hidden="1">
      <c r="K3733" s="13" t="e">
        <f>VLOOKUP(I3733,#REF!,2,0)</f>
        <v>#REF!</v>
      </c>
      <c r="L3733" s="17" t="e">
        <f>VLOOKUP(I3733,#REF!,6,0)</f>
        <v>#REF!</v>
      </c>
      <c r="M3733" s="30" t="e">
        <f t="shared" si="106"/>
        <v>#REF!</v>
      </c>
    </row>
    <row r="3734" spans="11:13" hidden="1">
      <c r="K3734" s="13" t="e">
        <f>VLOOKUP(I3734,#REF!,2,0)</f>
        <v>#REF!</v>
      </c>
      <c r="L3734" s="17" t="e">
        <f>VLOOKUP(I3734,#REF!,6,0)</f>
        <v>#REF!</v>
      </c>
      <c r="M3734" s="30" t="e">
        <f t="shared" si="106"/>
        <v>#REF!</v>
      </c>
    </row>
    <row r="3735" spans="11:13" hidden="1">
      <c r="K3735" s="13" t="e">
        <f>VLOOKUP(I3735,#REF!,2,0)</f>
        <v>#REF!</v>
      </c>
      <c r="L3735" s="17" t="e">
        <f>VLOOKUP(I3735,#REF!,6,0)</f>
        <v>#REF!</v>
      </c>
      <c r="M3735" s="30" t="e">
        <f t="shared" si="106"/>
        <v>#REF!</v>
      </c>
    </row>
    <row r="3736" spans="11:13" hidden="1">
      <c r="K3736" s="13" t="e">
        <f>VLOOKUP(I3736,#REF!,2,0)</f>
        <v>#REF!</v>
      </c>
      <c r="L3736" s="17" t="e">
        <f>VLOOKUP(I3736,#REF!,6,0)</f>
        <v>#REF!</v>
      </c>
      <c r="M3736" s="30" t="e">
        <f t="shared" si="106"/>
        <v>#REF!</v>
      </c>
    </row>
    <row r="3737" spans="11:13" hidden="1">
      <c r="K3737" s="13" t="e">
        <f>VLOOKUP(I3737,#REF!,2,0)</f>
        <v>#REF!</v>
      </c>
      <c r="L3737" s="17" t="e">
        <f>VLOOKUP(I3737,#REF!,6,0)</f>
        <v>#REF!</v>
      </c>
      <c r="M3737" s="30" t="e">
        <f t="shared" si="106"/>
        <v>#REF!</v>
      </c>
    </row>
    <row r="3738" spans="11:13" hidden="1">
      <c r="K3738" s="13" t="e">
        <f>VLOOKUP(I3738,#REF!,2,0)</f>
        <v>#REF!</v>
      </c>
      <c r="L3738" s="17" t="e">
        <f>VLOOKUP(I3738,#REF!,6,0)</f>
        <v>#REF!</v>
      </c>
      <c r="M3738" s="30" t="e">
        <f t="shared" si="106"/>
        <v>#REF!</v>
      </c>
    </row>
    <row r="3739" spans="11:13" hidden="1">
      <c r="K3739" s="13" t="e">
        <f>VLOOKUP(I3739,#REF!,2,0)</f>
        <v>#REF!</v>
      </c>
      <c r="L3739" s="17" t="e">
        <f>VLOOKUP(I3739,#REF!,6,0)</f>
        <v>#REF!</v>
      </c>
      <c r="M3739" s="30" t="e">
        <f t="shared" si="106"/>
        <v>#REF!</v>
      </c>
    </row>
    <row r="3740" spans="11:13" hidden="1">
      <c r="K3740" s="13" t="e">
        <f>VLOOKUP(I3740,#REF!,2,0)</f>
        <v>#REF!</v>
      </c>
      <c r="L3740" s="17" t="e">
        <f>VLOOKUP(I3740,#REF!,6,0)</f>
        <v>#REF!</v>
      </c>
      <c r="M3740" s="30" t="e">
        <f t="shared" si="106"/>
        <v>#REF!</v>
      </c>
    </row>
    <row r="3741" spans="11:13" hidden="1">
      <c r="K3741" s="13" t="e">
        <f>VLOOKUP(I3741,#REF!,2,0)</f>
        <v>#REF!</v>
      </c>
      <c r="L3741" s="17" t="e">
        <f>VLOOKUP(I3741,#REF!,6,0)</f>
        <v>#REF!</v>
      </c>
      <c r="M3741" s="30" t="e">
        <f t="shared" si="106"/>
        <v>#REF!</v>
      </c>
    </row>
    <row r="3742" spans="11:13" hidden="1">
      <c r="K3742" s="13" t="e">
        <f>VLOOKUP(I3742,#REF!,2,0)</f>
        <v>#REF!</v>
      </c>
      <c r="L3742" s="17" t="e">
        <f>VLOOKUP(I3742,#REF!,6,0)</f>
        <v>#REF!</v>
      </c>
      <c r="M3742" s="30" t="e">
        <f t="shared" si="106"/>
        <v>#REF!</v>
      </c>
    </row>
    <row r="3743" spans="11:13" hidden="1">
      <c r="K3743" s="13" t="e">
        <f>VLOOKUP(I3743,#REF!,2,0)</f>
        <v>#REF!</v>
      </c>
      <c r="L3743" s="17" t="e">
        <f>VLOOKUP(I3743,#REF!,6,0)</f>
        <v>#REF!</v>
      </c>
      <c r="M3743" s="30" t="e">
        <f t="shared" si="106"/>
        <v>#REF!</v>
      </c>
    </row>
    <row r="3744" spans="11:13" hidden="1">
      <c r="K3744" s="13" t="e">
        <f>VLOOKUP(I3744,#REF!,2,0)</f>
        <v>#REF!</v>
      </c>
      <c r="L3744" s="17" t="e">
        <f>VLOOKUP(I3744,#REF!,6,0)</f>
        <v>#REF!</v>
      </c>
      <c r="M3744" s="30" t="e">
        <f t="shared" si="106"/>
        <v>#REF!</v>
      </c>
    </row>
    <row r="3745" spans="11:13" hidden="1">
      <c r="K3745" s="13" t="e">
        <f>VLOOKUP(I3745,#REF!,2,0)</f>
        <v>#REF!</v>
      </c>
      <c r="L3745" s="17" t="e">
        <f>VLOOKUP(I3745,#REF!,6,0)</f>
        <v>#REF!</v>
      </c>
      <c r="M3745" s="30" t="e">
        <f t="shared" si="106"/>
        <v>#REF!</v>
      </c>
    </row>
    <row r="3746" spans="11:13" hidden="1">
      <c r="K3746" s="13" t="e">
        <f>VLOOKUP(I3746,#REF!,2,0)</f>
        <v>#REF!</v>
      </c>
      <c r="L3746" s="17" t="e">
        <f>VLOOKUP(I3746,#REF!,6,0)</f>
        <v>#REF!</v>
      </c>
      <c r="M3746" s="30" t="e">
        <f t="shared" si="106"/>
        <v>#REF!</v>
      </c>
    </row>
    <row r="3747" spans="11:13" hidden="1">
      <c r="K3747" s="13" t="e">
        <f>VLOOKUP(I3747,#REF!,2,0)</f>
        <v>#REF!</v>
      </c>
      <c r="L3747" s="17" t="e">
        <f>VLOOKUP(I3747,#REF!,6,0)</f>
        <v>#REF!</v>
      </c>
      <c r="M3747" s="30" t="e">
        <f t="shared" si="106"/>
        <v>#REF!</v>
      </c>
    </row>
    <row r="3748" spans="11:13" hidden="1">
      <c r="K3748" s="13" t="e">
        <f>VLOOKUP(I3748,#REF!,2,0)</f>
        <v>#REF!</v>
      </c>
      <c r="L3748" s="17" t="e">
        <f>VLOOKUP(I3748,#REF!,6,0)</f>
        <v>#REF!</v>
      </c>
      <c r="M3748" s="30" t="e">
        <f t="shared" si="106"/>
        <v>#REF!</v>
      </c>
    </row>
    <row r="3749" spans="11:13" hidden="1">
      <c r="K3749" s="13" t="e">
        <f>VLOOKUP(I3749,#REF!,2,0)</f>
        <v>#REF!</v>
      </c>
      <c r="L3749" s="17" t="e">
        <f>VLOOKUP(I3749,#REF!,6,0)</f>
        <v>#REF!</v>
      </c>
      <c r="M3749" s="30" t="e">
        <f t="shared" si="106"/>
        <v>#REF!</v>
      </c>
    </row>
    <row r="3750" spans="11:13" hidden="1">
      <c r="K3750" s="13" t="e">
        <f>VLOOKUP(I3750,#REF!,2,0)</f>
        <v>#REF!</v>
      </c>
      <c r="L3750" s="17" t="e">
        <f>VLOOKUP(I3750,#REF!,6,0)</f>
        <v>#REF!</v>
      </c>
      <c r="M3750" s="30" t="e">
        <f t="shared" si="106"/>
        <v>#REF!</v>
      </c>
    </row>
    <row r="3751" spans="11:13" hidden="1">
      <c r="K3751" s="13" t="e">
        <f>VLOOKUP(I3751,#REF!,2,0)</f>
        <v>#REF!</v>
      </c>
      <c r="L3751" s="17" t="e">
        <f>VLOOKUP(I3751,#REF!,6,0)</f>
        <v>#REF!</v>
      </c>
      <c r="M3751" s="30" t="e">
        <f t="shared" si="106"/>
        <v>#REF!</v>
      </c>
    </row>
    <row r="3752" spans="11:13" hidden="1">
      <c r="K3752" s="13" t="e">
        <f>VLOOKUP(I3752,#REF!,2,0)</f>
        <v>#REF!</v>
      </c>
      <c r="L3752" s="17" t="e">
        <f>VLOOKUP(I3752,#REF!,6,0)</f>
        <v>#REF!</v>
      </c>
      <c r="M3752" s="30" t="e">
        <f t="shared" ref="M3752:M3815" si="107">J3752*L3752</f>
        <v>#REF!</v>
      </c>
    </row>
    <row r="3753" spans="11:13" hidden="1">
      <c r="K3753" s="13" t="e">
        <f>VLOOKUP(I3753,#REF!,2,0)</f>
        <v>#REF!</v>
      </c>
      <c r="L3753" s="17" t="e">
        <f>VLOOKUP(I3753,#REF!,6,0)</f>
        <v>#REF!</v>
      </c>
      <c r="M3753" s="30" t="e">
        <f t="shared" si="107"/>
        <v>#REF!</v>
      </c>
    </row>
    <row r="3754" spans="11:13" hidden="1">
      <c r="K3754" s="13" t="e">
        <f>VLOOKUP(I3754,#REF!,2,0)</f>
        <v>#REF!</v>
      </c>
      <c r="L3754" s="17" t="e">
        <f>VLOOKUP(I3754,#REF!,6,0)</f>
        <v>#REF!</v>
      </c>
      <c r="M3754" s="30" t="e">
        <f t="shared" si="107"/>
        <v>#REF!</v>
      </c>
    </row>
    <row r="3755" spans="11:13" hidden="1">
      <c r="K3755" s="13" t="e">
        <f>VLOOKUP(I3755,#REF!,2,0)</f>
        <v>#REF!</v>
      </c>
      <c r="L3755" s="17" t="e">
        <f>VLOOKUP(I3755,#REF!,6,0)</f>
        <v>#REF!</v>
      </c>
      <c r="M3755" s="30" t="e">
        <f t="shared" si="107"/>
        <v>#REF!</v>
      </c>
    </row>
    <row r="3756" spans="11:13" hidden="1">
      <c r="K3756" s="13" t="e">
        <f>VLOOKUP(I3756,#REF!,2,0)</f>
        <v>#REF!</v>
      </c>
      <c r="L3756" s="17" t="e">
        <f>VLOOKUP(I3756,#REF!,6,0)</f>
        <v>#REF!</v>
      </c>
      <c r="M3756" s="30" t="e">
        <f t="shared" si="107"/>
        <v>#REF!</v>
      </c>
    </row>
    <row r="3757" spans="11:13" hidden="1">
      <c r="K3757" s="13" t="e">
        <f>VLOOKUP(I3757,#REF!,2,0)</f>
        <v>#REF!</v>
      </c>
      <c r="L3757" s="17" t="e">
        <f>VLOOKUP(I3757,#REF!,6,0)</f>
        <v>#REF!</v>
      </c>
      <c r="M3757" s="30" t="e">
        <f t="shared" si="107"/>
        <v>#REF!</v>
      </c>
    </row>
    <row r="3758" spans="11:13" hidden="1">
      <c r="K3758" s="13" t="e">
        <f>VLOOKUP(I3758,#REF!,2,0)</f>
        <v>#REF!</v>
      </c>
      <c r="L3758" s="17" t="e">
        <f>VLOOKUP(I3758,#REF!,6,0)</f>
        <v>#REF!</v>
      </c>
      <c r="M3758" s="30" t="e">
        <f t="shared" si="107"/>
        <v>#REF!</v>
      </c>
    </row>
    <row r="3759" spans="11:13" hidden="1">
      <c r="K3759" s="13" t="e">
        <f>VLOOKUP(I3759,#REF!,2,0)</f>
        <v>#REF!</v>
      </c>
      <c r="L3759" s="17" t="e">
        <f>VLOOKUP(I3759,#REF!,6,0)</f>
        <v>#REF!</v>
      </c>
      <c r="M3759" s="30" t="e">
        <f t="shared" si="107"/>
        <v>#REF!</v>
      </c>
    </row>
    <row r="3760" spans="11:13" hidden="1">
      <c r="K3760" s="13" t="e">
        <f>VLOOKUP(I3760,#REF!,2,0)</f>
        <v>#REF!</v>
      </c>
      <c r="L3760" s="17" t="e">
        <f>VLOOKUP(I3760,#REF!,6,0)</f>
        <v>#REF!</v>
      </c>
      <c r="M3760" s="30" t="e">
        <f t="shared" si="107"/>
        <v>#REF!</v>
      </c>
    </row>
    <row r="3761" spans="11:13" hidden="1">
      <c r="K3761" s="13" t="e">
        <f>VLOOKUP(I3761,#REF!,2,0)</f>
        <v>#REF!</v>
      </c>
      <c r="L3761" s="17" t="e">
        <f>VLOOKUP(I3761,#REF!,6,0)</f>
        <v>#REF!</v>
      </c>
      <c r="M3761" s="30" t="e">
        <f t="shared" si="107"/>
        <v>#REF!</v>
      </c>
    </row>
    <row r="3762" spans="11:13" hidden="1">
      <c r="K3762" s="13" t="e">
        <f>VLOOKUP(I3762,#REF!,2,0)</f>
        <v>#REF!</v>
      </c>
      <c r="L3762" s="17" t="e">
        <f>VLOOKUP(I3762,#REF!,6,0)</f>
        <v>#REF!</v>
      </c>
      <c r="M3762" s="30" t="e">
        <f t="shared" si="107"/>
        <v>#REF!</v>
      </c>
    </row>
    <row r="3763" spans="11:13" hidden="1">
      <c r="K3763" s="13" t="e">
        <f>VLOOKUP(I3763,#REF!,2,0)</f>
        <v>#REF!</v>
      </c>
      <c r="L3763" s="17" t="e">
        <f>VLOOKUP(I3763,#REF!,6,0)</f>
        <v>#REF!</v>
      </c>
      <c r="M3763" s="30" t="e">
        <f t="shared" si="107"/>
        <v>#REF!</v>
      </c>
    </row>
    <row r="3764" spans="11:13" hidden="1">
      <c r="K3764" s="13" t="e">
        <f>VLOOKUP(I3764,#REF!,2,0)</f>
        <v>#REF!</v>
      </c>
      <c r="L3764" s="17" t="e">
        <f>VLOOKUP(I3764,#REF!,6,0)</f>
        <v>#REF!</v>
      </c>
      <c r="M3764" s="30" t="e">
        <f t="shared" si="107"/>
        <v>#REF!</v>
      </c>
    </row>
    <row r="3765" spans="11:13" hidden="1">
      <c r="K3765" s="13" t="e">
        <f>VLOOKUP(I3765,#REF!,2,0)</f>
        <v>#REF!</v>
      </c>
      <c r="L3765" s="17" t="e">
        <f>VLOOKUP(I3765,#REF!,6,0)</f>
        <v>#REF!</v>
      </c>
      <c r="M3765" s="30" t="e">
        <f t="shared" si="107"/>
        <v>#REF!</v>
      </c>
    </row>
    <row r="3766" spans="11:13" hidden="1">
      <c r="K3766" s="13" t="e">
        <f>VLOOKUP(I3766,#REF!,2,0)</f>
        <v>#REF!</v>
      </c>
      <c r="L3766" s="17" t="e">
        <f>VLOOKUP(I3766,#REF!,6,0)</f>
        <v>#REF!</v>
      </c>
      <c r="M3766" s="30" t="e">
        <f t="shared" si="107"/>
        <v>#REF!</v>
      </c>
    </row>
    <row r="3767" spans="11:13" hidden="1">
      <c r="K3767" s="13" t="e">
        <f>VLOOKUP(I3767,#REF!,2,0)</f>
        <v>#REF!</v>
      </c>
      <c r="L3767" s="17" t="e">
        <f>VLOOKUP(I3767,#REF!,6,0)</f>
        <v>#REF!</v>
      </c>
      <c r="M3767" s="30" t="e">
        <f t="shared" si="107"/>
        <v>#REF!</v>
      </c>
    </row>
    <row r="3768" spans="11:13" hidden="1">
      <c r="K3768" s="13" t="e">
        <f>VLOOKUP(I3768,#REF!,2,0)</f>
        <v>#REF!</v>
      </c>
      <c r="L3768" s="17" t="e">
        <f>VLOOKUP(I3768,#REF!,6,0)</f>
        <v>#REF!</v>
      </c>
      <c r="M3768" s="30" t="e">
        <f t="shared" si="107"/>
        <v>#REF!</v>
      </c>
    </row>
    <row r="3769" spans="11:13" hidden="1">
      <c r="K3769" s="13" t="e">
        <f>VLOOKUP(I3769,#REF!,2,0)</f>
        <v>#REF!</v>
      </c>
      <c r="L3769" s="17" t="e">
        <f>VLOOKUP(I3769,#REF!,6,0)</f>
        <v>#REF!</v>
      </c>
      <c r="M3769" s="30" t="e">
        <f t="shared" si="107"/>
        <v>#REF!</v>
      </c>
    </row>
    <row r="3770" spans="11:13" hidden="1">
      <c r="K3770" s="13" t="e">
        <f>VLOOKUP(I3770,#REF!,2,0)</f>
        <v>#REF!</v>
      </c>
      <c r="L3770" s="17" t="e">
        <f>VLOOKUP(I3770,#REF!,6,0)</f>
        <v>#REF!</v>
      </c>
      <c r="M3770" s="30" t="e">
        <f t="shared" si="107"/>
        <v>#REF!</v>
      </c>
    </row>
    <row r="3771" spans="11:13" hidden="1">
      <c r="K3771" s="13" t="e">
        <f>VLOOKUP(I3771,#REF!,2,0)</f>
        <v>#REF!</v>
      </c>
      <c r="L3771" s="17" t="e">
        <f>VLOOKUP(I3771,#REF!,6,0)</f>
        <v>#REF!</v>
      </c>
      <c r="M3771" s="30" t="e">
        <f t="shared" si="107"/>
        <v>#REF!</v>
      </c>
    </row>
    <row r="3772" spans="11:13" hidden="1">
      <c r="K3772" s="13" t="e">
        <f>VLOOKUP(I3772,#REF!,2,0)</f>
        <v>#REF!</v>
      </c>
      <c r="L3772" s="17" t="e">
        <f>VLOOKUP(I3772,#REF!,6,0)</f>
        <v>#REF!</v>
      </c>
      <c r="M3772" s="30" t="e">
        <f t="shared" si="107"/>
        <v>#REF!</v>
      </c>
    </row>
    <row r="3773" spans="11:13" hidden="1">
      <c r="K3773" s="13" t="e">
        <f>VLOOKUP(I3773,#REF!,2,0)</f>
        <v>#REF!</v>
      </c>
      <c r="L3773" s="17" t="e">
        <f>VLOOKUP(I3773,#REF!,6,0)</f>
        <v>#REF!</v>
      </c>
      <c r="M3773" s="30" t="e">
        <f t="shared" si="107"/>
        <v>#REF!</v>
      </c>
    </row>
    <row r="3774" spans="11:13" hidden="1">
      <c r="K3774" s="13" t="e">
        <f>VLOOKUP(I3774,#REF!,2,0)</f>
        <v>#REF!</v>
      </c>
      <c r="L3774" s="17" t="e">
        <f>VLOOKUP(I3774,#REF!,6,0)</f>
        <v>#REF!</v>
      </c>
      <c r="M3774" s="30" t="e">
        <f t="shared" si="107"/>
        <v>#REF!</v>
      </c>
    </row>
    <row r="3775" spans="11:13" hidden="1">
      <c r="K3775" s="13" t="e">
        <f>VLOOKUP(I3775,#REF!,2,0)</f>
        <v>#REF!</v>
      </c>
      <c r="L3775" s="17" t="e">
        <f>VLOOKUP(I3775,#REF!,6,0)</f>
        <v>#REF!</v>
      </c>
      <c r="M3775" s="30" t="e">
        <f t="shared" si="107"/>
        <v>#REF!</v>
      </c>
    </row>
    <row r="3776" spans="11:13" hidden="1">
      <c r="K3776" s="13" t="e">
        <f>VLOOKUP(I3776,#REF!,2,0)</f>
        <v>#REF!</v>
      </c>
      <c r="L3776" s="17" t="e">
        <f>VLOOKUP(I3776,#REF!,6,0)</f>
        <v>#REF!</v>
      </c>
      <c r="M3776" s="30" t="e">
        <f t="shared" si="107"/>
        <v>#REF!</v>
      </c>
    </row>
    <row r="3777" spans="11:13" hidden="1">
      <c r="K3777" s="13" t="e">
        <f>VLOOKUP(I3777,#REF!,2,0)</f>
        <v>#REF!</v>
      </c>
      <c r="L3777" s="17" t="e">
        <f>VLOOKUP(I3777,#REF!,6,0)</f>
        <v>#REF!</v>
      </c>
      <c r="M3777" s="30" t="e">
        <f t="shared" si="107"/>
        <v>#REF!</v>
      </c>
    </row>
    <row r="3778" spans="11:13" hidden="1">
      <c r="K3778" s="13" t="e">
        <f>VLOOKUP(I3778,#REF!,2,0)</f>
        <v>#REF!</v>
      </c>
      <c r="L3778" s="17" t="e">
        <f>VLOOKUP(I3778,#REF!,6,0)</f>
        <v>#REF!</v>
      </c>
      <c r="M3778" s="30" t="e">
        <f t="shared" si="107"/>
        <v>#REF!</v>
      </c>
    </row>
    <row r="3779" spans="11:13" hidden="1">
      <c r="K3779" s="13" t="e">
        <f>VLOOKUP(I3779,#REF!,2,0)</f>
        <v>#REF!</v>
      </c>
      <c r="L3779" s="17" t="e">
        <f>VLOOKUP(I3779,#REF!,6,0)</f>
        <v>#REF!</v>
      </c>
      <c r="M3779" s="30" t="e">
        <f t="shared" si="107"/>
        <v>#REF!</v>
      </c>
    </row>
    <row r="3780" spans="11:13" hidden="1">
      <c r="K3780" s="13" t="e">
        <f>VLOOKUP(I3780,#REF!,2,0)</f>
        <v>#REF!</v>
      </c>
      <c r="L3780" s="17" t="e">
        <f>VLOOKUP(I3780,#REF!,6,0)</f>
        <v>#REF!</v>
      </c>
      <c r="M3780" s="30" t="e">
        <f t="shared" si="107"/>
        <v>#REF!</v>
      </c>
    </row>
    <row r="3781" spans="11:13" hidden="1">
      <c r="K3781" s="13" t="e">
        <f>VLOOKUP(I3781,#REF!,2,0)</f>
        <v>#REF!</v>
      </c>
      <c r="L3781" s="17" t="e">
        <f>VLOOKUP(I3781,#REF!,6,0)</f>
        <v>#REF!</v>
      </c>
      <c r="M3781" s="30" t="e">
        <f t="shared" si="107"/>
        <v>#REF!</v>
      </c>
    </row>
    <row r="3782" spans="11:13" hidden="1">
      <c r="K3782" s="13" t="e">
        <f>VLOOKUP(I3782,#REF!,2,0)</f>
        <v>#REF!</v>
      </c>
      <c r="L3782" s="17" t="e">
        <f>VLOOKUP(I3782,#REF!,6,0)</f>
        <v>#REF!</v>
      </c>
      <c r="M3782" s="30" t="e">
        <f t="shared" si="107"/>
        <v>#REF!</v>
      </c>
    </row>
    <row r="3783" spans="11:13" hidden="1">
      <c r="K3783" s="13" t="e">
        <f>VLOOKUP(I3783,#REF!,2,0)</f>
        <v>#REF!</v>
      </c>
      <c r="L3783" s="17" t="e">
        <f>VLOOKUP(I3783,#REF!,6,0)</f>
        <v>#REF!</v>
      </c>
      <c r="M3783" s="30" t="e">
        <f t="shared" si="107"/>
        <v>#REF!</v>
      </c>
    </row>
    <row r="3784" spans="11:13" hidden="1">
      <c r="K3784" s="13" t="e">
        <f>VLOOKUP(I3784,#REF!,2,0)</f>
        <v>#REF!</v>
      </c>
      <c r="L3784" s="17" t="e">
        <f>VLOOKUP(I3784,#REF!,6,0)</f>
        <v>#REF!</v>
      </c>
      <c r="M3784" s="30" t="e">
        <f t="shared" si="107"/>
        <v>#REF!</v>
      </c>
    </row>
    <row r="3785" spans="11:13" hidden="1">
      <c r="K3785" s="13" t="e">
        <f>VLOOKUP(I3785,#REF!,2,0)</f>
        <v>#REF!</v>
      </c>
      <c r="L3785" s="17" t="e">
        <f>VLOOKUP(I3785,#REF!,6,0)</f>
        <v>#REF!</v>
      </c>
      <c r="M3785" s="30" t="e">
        <f t="shared" si="107"/>
        <v>#REF!</v>
      </c>
    </row>
    <row r="3786" spans="11:13" hidden="1">
      <c r="K3786" s="13" t="e">
        <f>VLOOKUP(I3786,#REF!,2,0)</f>
        <v>#REF!</v>
      </c>
      <c r="L3786" s="17" t="e">
        <f>VLOOKUP(I3786,#REF!,6,0)</f>
        <v>#REF!</v>
      </c>
      <c r="M3786" s="30" t="e">
        <f t="shared" si="107"/>
        <v>#REF!</v>
      </c>
    </row>
    <row r="3787" spans="11:13" hidden="1">
      <c r="K3787" s="13" t="e">
        <f>VLOOKUP(I3787,#REF!,2,0)</f>
        <v>#REF!</v>
      </c>
      <c r="L3787" s="17" t="e">
        <f>VLOOKUP(I3787,#REF!,6,0)</f>
        <v>#REF!</v>
      </c>
      <c r="M3787" s="30" t="e">
        <f t="shared" si="107"/>
        <v>#REF!</v>
      </c>
    </row>
    <row r="3788" spans="11:13" hidden="1">
      <c r="K3788" s="13" t="e">
        <f>VLOOKUP(I3788,#REF!,2,0)</f>
        <v>#REF!</v>
      </c>
      <c r="L3788" s="17" t="e">
        <f>VLOOKUP(I3788,#REF!,6,0)</f>
        <v>#REF!</v>
      </c>
      <c r="M3788" s="30" t="e">
        <f t="shared" si="107"/>
        <v>#REF!</v>
      </c>
    </row>
    <row r="3789" spans="11:13" hidden="1">
      <c r="K3789" s="13" t="e">
        <f>VLOOKUP(I3789,#REF!,2,0)</f>
        <v>#REF!</v>
      </c>
      <c r="L3789" s="17" t="e">
        <f>VLOOKUP(I3789,#REF!,6,0)</f>
        <v>#REF!</v>
      </c>
      <c r="M3789" s="30" t="e">
        <f t="shared" si="107"/>
        <v>#REF!</v>
      </c>
    </row>
    <row r="3790" spans="11:13" hidden="1">
      <c r="K3790" s="13" t="e">
        <f>VLOOKUP(I3790,#REF!,2,0)</f>
        <v>#REF!</v>
      </c>
      <c r="L3790" s="17" t="e">
        <f>VLOOKUP(I3790,#REF!,6,0)</f>
        <v>#REF!</v>
      </c>
      <c r="M3790" s="30" t="e">
        <f t="shared" si="107"/>
        <v>#REF!</v>
      </c>
    </row>
    <row r="3791" spans="11:13" hidden="1">
      <c r="K3791" s="13" t="e">
        <f>VLOOKUP(I3791,#REF!,2,0)</f>
        <v>#REF!</v>
      </c>
      <c r="L3791" s="17" t="e">
        <f>VLOOKUP(I3791,#REF!,6,0)</f>
        <v>#REF!</v>
      </c>
      <c r="M3791" s="30" t="e">
        <f t="shared" si="107"/>
        <v>#REF!</v>
      </c>
    </row>
    <row r="3792" spans="11:13" hidden="1">
      <c r="K3792" s="13" t="e">
        <f>VLOOKUP(I3792,#REF!,2,0)</f>
        <v>#REF!</v>
      </c>
      <c r="L3792" s="17" t="e">
        <f>VLOOKUP(I3792,#REF!,6,0)</f>
        <v>#REF!</v>
      </c>
      <c r="M3792" s="30" t="e">
        <f t="shared" si="107"/>
        <v>#REF!</v>
      </c>
    </row>
    <row r="3793" spans="11:13" hidden="1">
      <c r="K3793" s="13" t="e">
        <f>VLOOKUP(I3793,#REF!,2,0)</f>
        <v>#REF!</v>
      </c>
      <c r="L3793" s="17" t="e">
        <f>VLOOKUP(I3793,#REF!,6,0)</f>
        <v>#REF!</v>
      </c>
      <c r="M3793" s="30" t="e">
        <f t="shared" si="107"/>
        <v>#REF!</v>
      </c>
    </row>
    <row r="3794" spans="11:13" hidden="1">
      <c r="K3794" s="13" t="e">
        <f>VLOOKUP(I3794,#REF!,2,0)</f>
        <v>#REF!</v>
      </c>
      <c r="L3794" s="17" t="e">
        <f>VLOOKUP(I3794,#REF!,6,0)</f>
        <v>#REF!</v>
      </c>
      <c r="M3794" s="30" t="e">
        <f t="shared" si="107"/>
        <v>#REF!</v>
      </c>
    </row>
    <row r="3795" spans="11:13" hidden="1">
      <c r="K3795" s="13" t="e">
        <f>VLOOKUP(I3795,#REF!,2,0)</f>
        <v>#REF!</v>
      </c>
      <c r="L3795" s="17" t="e">
        <f>VLOOKUP(I3795,#REF!,6,0)</f>
        <v>#REF!</v>
      </c>
      <c r="M3795" s="30" t="e">
        <f t="shared" si="107"/>
        <v>#REF!</v>
      </c>
    </row>
    <row r="3796" spans="11:13" hidden="1">
      <c r="K3796" s="13" t="e">
        <f>VLOOKUP(I3796,#REF!,2,0)</f>
        <v>#REF!</v>
      </c>
      <c r="L3796" s="17" t="e">
        <f>VLOOKUP(I3796,#REF!,6,0)</f>
        <v>#REF!</v>
      </c>
      <c r="M3796" s="30" t="e">
        <f t="shared" si="107"/>
        <v>#REF!</v>
      </c>
    </row>
    <row r="3797" spans="11:13" hidden="1">
      <c r="K3797" s="13" t="e">
        <f>VLOOKUP(I3797,#REF!,2,0)</f>
        <v>#REF!</v>
      </c>
      <c r="L3797" s="17" t="e">
        <f>VLOOKUP(I3797,#REF!,6,0)</f>
        <v>#REF!</v>
      </c>
      <c r="M3797" s="30" t="e">
        <f t="shared" si="107"/>
        <v>#REF!</v>
      </c>
    </row>
    <row r="3798" spans="11:13" hidden="1">
      <c r="K3798" s="13" t="e">
        <f>VLOOKUP(I3798,#REF!,2,0)</f>
        <v>#REF!</v>
      </c>
      <c r="L3798" s="17" t="e">
        <f>VLOOKUP(I3798,#REF!,6,0)</f>
        <v>#REF!</v>
      </c>
      <c r="M3798" s="30" t="e">
        <f t="shared" si="107"/>
        <v>#REF!</v>
      </c>
    </row>
    <row r="3799" spans="11:13" hidden="1">
      <c r="K3799" s="13" t="e">
        <f>VLOOKUP(I3799,#REF!,2,0)</f>
        <v>#REF!</v>
      </c>
      <c r="L3799" s="17" t="e">
        <f>VLOOKUP(I3799,#REF!,6,0)</f>
        <v>#REF!</v>
      </c>
      <c r="M3799" s="30" t="e">
        <f t="shared" si="107"/>
        <v>#REF!</v>
      </c>
    </row>
    <row r="3800" spans="11:13" hidden="1">
      <c r="K3800" s="13" t="e">
        <f>VLOOKUP(I3800,#REF!,2,0)</f>
        <v>#REF!</v>
      </c>
      <c r="L3800" s="17" t="e">
        <f>VLOOKUP(I3800,#REF!,6,0)</f>
        <v>#REF!</v>
      </c>
      <c r="M3800" s="30" t="e">
        <f t="shared" si="107"/>
        <v>#REF!</v>
      </c>
    </row>
    <row r="3801" spans="11:13" hidden="1">
      <c r="K3801" s="13" t="e">
        <f>VLOOKUP(I3801,#REF!,2,0)</f>
        <v>#REF!</v>
      </c>
      <c r="L3801" s="17" t="e">
        <f>VLOOKUP(I3801,#REF!,6,0)</f>
        <v>#REF!</v>
      </c>
      <c r="M3801" s="30" t="e">
        <f t="shared" si="107"/>
        <v>#REF!</v>
      </c>
    </row>
    <row r="3802" spans="11:13" hidden="1">
      <c r="K3802" s="13" t="e">
        <f>VLOOKUP(I3802,#REF!,2,0)</f>
        <v>#REF!</v>
      </c>
      <c r="L3802" s="17" t="e">
        <f>VLOOKUP(I3802,#REF!,6,0)</f>
        <v>#REF!</v>
      </c>
      <c r="M3802" s="30" t="e">
        <f t="shared" si="107"/>
        <v>#REF!</v>
      </c>
    </row>
    <row r="3803" spans="11:13" hidden="1">
      <c r="K3803" s="13" t="e">
        <f>VLOOKUP(I3803,#REF!,2,0)</f>
        <v>#REF!</v>
      </c>
      <c r="L3803" s="17" t="e">
        <f>VLOOKUP(I3803,#REF!,6,0)</f>
        <v>#REF!</v>
      </c>
      <c r="M3803" s="30" t="e">
        <f t="shared" si="107"/>
        <v>#REF!</v>
      </c>
    </row>
    <row r="3804" spans="11:13" hidden="1">
      <c r="K3804" s="13" t="e">
        <f>VLOOKUP(I3804,#REF!,2,0)</f>
        <v>#REF!</v>
      </c>
      <c r="L3804" s="17" t="e">
        <f>VLOOKUP(I3804,#REF!,6,0)</f>
        <v>#REF!</v>
      </c>
      <c r="M3804" s="30" t="e">
        <f t="shared" si="107"/>
        <v>#REF!</v>
      </c>
    </row>
    <row r="3805" spans="11:13" hidden="1">
      <c r="K3805" s="13" t="e">
        <f>VLOOKUP(I3805,#REF!,2,0)</f>
        <v>#REF!</v>
      </c>
      <c r="L3805" s="17" t="e">
        <f>VLOOKUP(I3805,#REF!,6,0)</f>
        <v>#REF!</v>
      </c>
      <c r="M3805" s="30" t="e">
        <f t="shared" si="107"/>
        <v>#REF!</v>
      </c>
    </row>
    <row r="3806" spans="11:13" hidden="1">
      <c r="K3806" s="13" t="e">
        <f>VLOOKUP(I3806,#REF!,2,0)</f>
        <v>#REF!</v>
      </c>
      <c r="L3806" s="17" t="e">
        <f>VLOOKUP(I3806,#REF!,6,0)</f>
        <v>#REF!</v>
      </c>
      <c r="M3806" s="30" t="e">
        <f t="shared" si="107"/>
        <v>#REF!</v>
      </c>
    </row>
    <row r="3807" spans="11:13" hidden="1">
      <c r="K3807" s="13" t="e">
        <f>VLOOKUP(I3807,#REF!,2,0)</f>
        <v>#REF!</v>
      </c>
      <c r="L3807" s="17" t="e">
        <f>VLOOKUP(I3807,#REF!,6,0)</f>
        <v>#REF!</v>
      </c>
      <c r="M3807" s="30" t="e">
        <f t="shared" si="107"/>
        <v>#REF!</v>
      </c>
    </row>
    <row r="3808" spans="11:13" hidden="1">
      <c r="K3808" s="13" t="e">
        <f>VLOOKUP(I3808,#REF!,2,0)</f>
        <v>#REF!</v>
      </c>
      <c r="L3808" s="17" t="e">
        <f>VLOOKUP(I3808,#REF!,6,0)</f>
        <v>#REF!</v>
      </c>
      <c r="M3808" s="30" t="e">
        <f t="shared" si="107"/>
        <v>#REF!</v>
      </c>
    </row>
    <row r="3809" spans="11:13" hidden="1">
      <c r="K3809" s="13" t="e">
        <f>VLOOKUP(I3809,#REF!,2,0)</f>
        <v>#REF!</v>
      </c>
      <c r="L3809" s="17" t="e">
        <f>VLOOKUP(I3809,#REF!,6,0)</f>
        <v>#REF!</v>
      </c>
      <c r="M3809" s="30" t="e">
        <f t="shared" si="107"/>
        <v>#REF!</v>
      </c>
    </row>
    <row r="3810" spans="11:13" hidden="1">
      <c r="K3810" s="13" t="e">
        <f>VLOOKUP(I3810,#REF!,2,0)</f>
        <v>#REF!</v>
      </c>
      <c r="L3810" s="17" t="e">
        <f>VLOOKUP(I3810,#REF!,6,0)</f>
        <v>#REF!</v>
      </c>
      <c r="M3810" s="30" t="e">
        <f t="shared" si="107"/>
        <v>#REF!</v>
      </c>
    </row>
    <row r="3811" spans="11:13" hidden="1">
      <c r="K3811" s="13" t="e">
        <f>VLOOKUP(I3811,#REF!,2,0)</f>
        <v>#REF!</v>
      </c>
      <c r="L3811" s="17" t="e">
        <f>VLOOKUP(I3811,#REF!,6,0)</f>
        <v>#REF!</v>
      </c>
      <c r="M3811" s="30" t="e">
        <f t="shared" si="107"/>
        <v>#REF!</v>
      </c>
    </row>
    <row r="3812" spans="11:13" hidden="1">
      <c r="K3812" s="13" t="e">
        <f>VLOOKUP(I3812,#REF!,2,0)</f>
        <v>#REF!</v>
      </c>
      <c r="L3812" s="17" t="e">
        <f>VLOOKUP(I3812,#REF!,6,0)</f>
        <v>#REF!</v>
      </c>
      <c r="M3812" s="30" t="e">
        <f t="shared" si="107"/>
        <v>#REF!</v>
      </c>
    </row>
    <row r="3813" spans="11:13" hidden="1">
      <c r="K3813" s="13" t="e">
        <f>VLOOKUP(I3813,#REF!,2,0)</f>
        <v>#REF!</v>
      </c>
      <c r="L3813" s="17" t="e">
        <f>VLOOKUP(I3813,#REF!,6,0)</f>
        <v>#REF!</v>
      </c>
      <c r="M3813" s="30" t="e">
        <f t="shared" si="107"/>
        <v>#REF!</v>
      </c>
    </row>
    <row r="3814" spans="11:13" hidden="1">
      <c r="K3814" s="13" t="e">
        <f>VLOOKUP(I3814,#REF!,2,0)</f>
        <v>#REF!</v>
      </c>
      <c r="L3814" s="17" t="e">
        <f>VLOOKUP(I3814,#REF!,6,0)</f>
        <v>#REF!</v>
      </c>
      <c r="M3814" s="30" t="e">
        <f t="shared" si="107"/>
        <v>#REF!</v>
      </c>
    </row>
    <row r="3815" spans="11:13" hidden="1">
      <c r="K3815" s="13" t="e">
        <f>VLOOKUP(I3815,#REF!,2,0)</f>
        <v>#REF!</v>
      </c>
      <c r="L3815" s="17" t="e">
        <f>VLOOKUP(I3815,#REF!,6,0)</f>
        <v>#REF!</v>
      </c>
      <c r="M3815" s="30" t="e">
        <f t="shared" si="107"/>
        <v>#REF!</v>
      </c>
    </row>
    <row r="3816" spans="11:13" hidden="1">
      <c r="K3816" s="13" t="e">
        <f>VLOOKUP(I3816,#REF!,2,0)</f>
        <v>#REF!</v>
      </c>
      <c r="L3816" s="17" t="e">
        <f>VLOOKUP(I3816,#REF!,6,0)</f>
        <v>#REF!</v>
      </c>
      <c r="M3816" s="30" t="e">
        <f t="shared" ref="M3816:M3879" si="108">J3816*L3816</f>
        <v>#REF!</v>
      </c>
    </row>
    <row r="3817" spans="11:13" hidden="1">
      <c r="K3817" s="13" t="e">
        <f>VLOOKUP(I3817,#REF!,2,0)</f>
        <v>#REF!</v>
      </c>
      <c r="L3817" s="17" t="e">
        <f>VLOOKUP(I3817,#REF!,6,0)</f>
        <v>#REF!</v>
      </c>
      <c r="M3817" s="30" t="e">
        <f t="shared" si="108"/>
        <v>#REF!</v>
      </c>
    </row>
    <row r="3818" spans="11:13" hidden="1">
      <c r="K3818" s="13" t="e">
        <f>VLOOKUP(I3818,#REF!,2,0)</f>
        <v>#REF!</v>
      </c>
      <c r="L3818" s="17" t="e">
        <f>VLOOKUP(I3818,#REF!,6,0)</f>
        <v>#REF!</v>
      </c>
      <c r="M3818" s="30" t="e">
        <f t="shared" si="108"/>
        <v>#REF!</v>
      </c>
    </row>
    <row r="3819" spans="11:13" hidden="1">
      <c r="K3819" s="13" t="e">
        <f>VLOOKUP(I3819,#REF!,2,0)</f>
        <v>#REF!</v>
      </c>
      <c r="L3819" s="17" t="e">
        <f>VLOOKUP(I3819,#REF!,6,0)</f>
        <v>#REF!</v>
      </c>
      <c r="M3819" s="30" t="e">
        <f t="shared" si="108"/>
        <v>#REF!</v>
      </c>
    </row>
    <row r="3820" spans="11:13" hidden="1">
      <c r="K3820" s="13" t="e">
        <f>VLOOKUP(I3820,#REF!,2,0)</f>
        <v>#REF!</v>
      </c>
      <c r="L3820" s="17" t="e">
        <f>VLOOKUP(I3820,#REF!,6,0)</f>
        <v>#REF!</v>
      </c>
      <c r="M3820" s="30" t="e">
        <f t="shared" si="108"/>
        <v>#REF!</v>
      </c>
    </row>
    <row r="3821" spans="11:13" hidden="1">
      <c r="K3821" s="13" t="e">
        <f>VLOOKUP(I3821,#REF!,2,0)</f>
        <v>#REF!</v>
      </c>
      <c r="L3821" s="17" t="e">
        <f>VLOOKUP(I3821,#REF!,6,0)</f>
        <v>#REF!</v>
      </c>
      <c r="M3821" s="30" t="e">
        <f t="shared" si="108"/>
        <v>#REF!</v>
      </c>
    </row>
    <row r="3822" spans="11:13" hidden="1">
      <c r="K3822" s="13" t="e">
        <f>VLOOKUP(I3822,#REF!,2,0)</f>
        <v>#REF!</v>
      </c>
      <c r="L3822" s="17" t="e">
        <f>VLOOKUP(I3822,#REF!,6,0)</f>
        <v>#REF!</v>
      </c>
      <c r="M3822" s="30" t="e">
        <f t="shared" si="108"/>
        <v>#REF!</v>
      </c>
    </row>
    <row r="3823" spans="11:13" hidden="1">
      <c r="K3823" s="13" t="e">
        <f>VLOOKUP(I3823,#REF!,2,0)</f>
        <v>#REF!</v>
      </c>
      <c r="L3823" s="17" t="e">
        <f>VLOOKUP(I3823,#REF!,6,0)</f>
        <v>#REF!</v>
      </c>
      <c r="M3823" s="30" t="e">
        <f t="shared" si="108"/>
        <v>#REF!</v>
      </c>
    </row>
    <row r="3824" spans="11:13" hidden="1">
      <c r="K3824" s="13" t="e">
        <f>VLOOKUP(I3824,#REF!,2,0)</f>
        <v>#REF!</v>
      </c>
      <c r="L3824" s="17" t="e">
        <f>VLOOKUP(I3824,#REF!,6,0)</f>
        <v>#REF!</v>
      </c>
      <c r="M3824" s="30" t="e">
        <f t="shared" si="108"/>
        <v>#REF!</v>
      </c>
    </row>
    <row r="3825" spans="11:13" hidden="1">
      <c r="K3825" s="13" t="e">
        <f>VLOOKUP(I3825,#REF!,2,0)</f>
        <v>#REF!</v>
      </c>
      <c r="L3825" s="17" t="e">
        <f>VLOOKUP(I3825,#REF!,6,0)</f>
        <v>#REF!</v>
      </c>
      <c r="M3825" s="30" t="e">
        <f t="shared" si="108"/>
        <v>#REF!</v>
      </c>
    </row>
    <row r="3826" spans="11:13" hidden="1">
      <c r="K3826" s="13" t="e">
        <f>VLOOKUP(I3826,#REF!,2,0)</f>
        <v>#REF!</v>
      </c>
      <c r="L3826" s="17" t="e">
        <f>VLOOKUP(I3826,#REF!,6,0)</f>
        <v>#REF!</v>
      </c>
      <c r="M3826" s="30" t="e">
        <f t="shared" si="108"/>
        <v>#REF!</v>
      </c>
    </row>
    <row r="3827" spans="11:13" hidden="1">
      <c r="K3827" s="13" t="e">
        <f>VLOOKUP(I3827,#REF!,2,0)</f>
        <v>#REF!</v>
      </c>
      <c r="L3827" s="17" t="e">
        <f>VLOOKUP(I3827,#REF!,6,0)</f>
        <v>#REF!</v>
      </c>
      <c r="M3827" s="30" t="e">
        <f t="shared" si="108"/>
        <v>#REF!</v>
      </c>
    </row>
    <row r="3828" spans="11:13" hidden="1">
      <c r="K3828" s="13" t="e">
        <f>VLOOKUP(I3828,#REF!,2,0)</f>
        <v>#REF!</v>
      </c>
      <c r="L3828" s="17" t="e">
        <f>VLOOKUP(I3828,#REF!,6,0)</f>
        <v>#REF!</v>
      </c>
      <c r="M3828" s="30" t="e">
        <f t="shared" si="108"/>
        <v>#REF!</v>
      </c>
    </row>
    <row r="3829" spans="11:13" hidden="1">
      <c r="K3829" s="13" t="e">
        <f>VLOOKUP(I3829,#REF!,2,0)</f>
        <v>#REF!</v>
      </c>
      <c r="L3829" s="17" t="e">
        <f>VLOOKUP(I3829,#REF!,6,0)</f>
        <v>#REF!</v>
      </c>
      <c r="M3829" s="30" t="e">
        <f t="shared" si="108"/>
        <v>#REF!</v>
      </c>
    </row>
    <row r="3830" spans="11:13" hidden="1">
      <c r="K3830" s="13" t="e">
        <f>VLOOKUP(I3830,#REF!,2,0)</f>
        <v>#REF!</v>
      </c>
      <c r="L3830" s="17" t="e">
        <f>VLOOKUP(I3830,#REF!,6,0)</f>
        <v>#REF!</v>
      </c>
      <c r="M3830" s="30" t="e">
        <f t="shared" si="108"/>
        <v>#REF!</v>
      </c>
    </row>
    <row r="3831" spans="11:13" hidden="1">
      <c r="K3831" s="13" t="e">
        <f>VLOOKUP(I3831,#REF!,2,0)</f>
        <v>#REF!</v>
      </c>
      <c r="L3831" s="17" t="e">
        <f>VLOOKUP(I3831,#REF!,6,0)</f>
        <v>#REF!</v>
      </c>
      <c r="M3831" s="30" t="e">
        <f t="shared" si="108"/>
        <v>#REF!</v>
      </c>
    </row>
    <row r="3832" spans="11:13" hidden="1">
      <c r="K3832" s="13" t="e">
        <f>VLOOKUP(I3832,#REF!,2,0)</f>
        <v>#REF!</v>
      </c>
      <c r="L3832" s="17" t="e">
        <f>VLOOKUP(I3832,#REF!,6,0)</f>
        <v>#REF!</v>
      </c>
      <c r="M3832" s="30" t="e">
        <f t="shared" si="108"/>
        <v>#REF!</v>
      </c>
    </row>
    <row r="3833" spans="11:13" hidden="1">
      <c r="K3833" s="13" t="e">
        <f>VLOOKUP(I3833,#REF!,2,0)</f>
        <v>#REF!</v>
      </c>
      <c r="L3833" s="17" t="e">
        <f>VLOOKUP(I3833,#REF!,6,0)</f>
        <v>#REF!</v>
      </c>
      <c r="M3833" s="30" t="e">
        <f t="shared" si="108"/>
        <v>#REF!</v>
      </c>
    </row>
    <row r="3834" spans="11:13" hidden="1">
      <c r="K3834" s="13" t="e">
        <f>VLOOKUP(I3834,#REF!,2,0)</f>
        <v>#REF!</v>
      </c>
      <c r="L3834" s="17" t="e">
        <f>VLOOKUP(I3834,#REF!,6,0)</f>
        <v>#REF!</v>
      </c>
      <c r="M3834" s="30" t="e">
        <f t="shared" si="108"/>
        <v>#REF!</v>
      </c>
    </row>
    <row r="3835" spans="11:13" hidden="1">
      <c r="K3835" s="13" t="e">
        <f>VLOOKUP(I3835,#REF!,2,0)</f>
        <v>#REF!</v>
      </c>
      <c r="L3835" s="17" t="e">
        <f>VLOOKUP(I3835,#REF!,6,0)</f>
        <v>#REF!</v>
      </c>
      <c r="M3835" s="30" t="e">
        <f t="shared" si="108"/>
        <v>#REF!</v>
      </c>
    </row>
    <row r="3836" spans="11:13" hidden="1">
      <c r="K3836" s="13" t="e">
        <f>VLOOKUP(I3836,#REF!,2,0)</f>
        <v>#REF!</v>
      </c>
      <c r="L3836" s="17" t="e">
        <f>VLOOKUP(I3836,#REF!,6,0)</f>
        <v>#REF!</v>
      </c>
      <c r="M3836" s="30" t="e">
        <f t="shared" si="108"/>
        <v>#REF!</v>
      </c>
    </row>
    <row r="3837" spans="11:13" hidden="1">
      <c r="K3837" s="13" t="e">
        <f>VLOOKUP(I3837,#REF!,2,0)</f>
        <v>#REF!</v>
      </c>
      <c r="L3837" s="17" t="e">
        <f>VLOOKUP(I3837,#REF!,6,0)</f>
        <v>#REF!</v>
      </c>
      <c r="M3837" s="30" t="e">
        <f t="shared" si="108"/>
        <v>#REF!</v>
      </c>
    </row>
    <row r="3838" spans="11:13" hidden="1">
      <c r="K3838" s="13" t="e">
        <f>VLOOKUP(I3838,#REF!,2,0)</f>
        <v>#REF!</v>
      </c>
      <c r="L3838" s="17" t="e">
        <f>VLOOKUP(I3838,#REF!,6,0)</f>
        <v>#REF!</v>
      </c>
      <c r="M3838" s="30" t="e">
        <f t="shared" si="108"/>
        <v>#REF!</v>
      </c>
    </row>
    <row r="3839" spans="11:13" hidden="1">
      <c r="K3839" s="13" t="e">
        <f>VLOOKUP(I3839,#REF!,2,0)</f>
        <v>#REF!</v>
      </c>
      <c r="L3839" s="17" t="e">
        <f>VLOOKUP(I3839,#REF!,6,0)</f>
        <v>#REF!</v>
      </c>
      <c r="M3839" s="30" t="e">
        <f t="shared" si="108"/>
        <v>#REF!</v>
      </c>
    </row>
    <row r="3840" spans="11:13" hidden="1">
      <c r="K3840" s="13" t="e">
        <f>VLOOKUP(I3840,#REF!,2,0)</f>
        <v>#REF!</v>
      </c>
      <c r="L3840" s="17" t="e">
        <f>VLOOKUP(I3840,#REF!,6,0)</f>
        <v>#REF!</v>
      </c>
      <c r="M3840" s="30" t="e">
        <f t="shared" si="108"/>
        <v>#REF!</v>
      </c>
    </row>
    <row r="3841" spans="11:13" hidden="1">
      <c r="K3841" s="13" t="e">
        <f>VLOOKUP(I3841,#REF!,2,0)</f>
        <v>#REF!</v>
      </c>
      <c r="L3841" s="17" t="e">
        <f>VLOOKUP(I3841,#REF!,6,0)</f>
        <v>#REF!</v>
      </c>
      <c r="M3841" s="30" t="e">
        <f t="shared" si="108"/>
        <v>#REF!</v>
      </c>
    </row>
    <row r="3842" spans="11:13" hidden="1">
      <c r="K3842" s="13" t="e">
        <f>VLOOKUP(I3842,#REF!,2,0)</f>
        <v>#REF!</v>
      </c>
      <c r="L3842" s="17" t="e">
        <f>VLOOKUP(I3842,#REF!,6,0)</f>
        <v>#REF!</v>
      </c>
      <c r="M3842" s="30" t="e">
        <f t="shared" si="108"/>
        <v>#REF!</v>
      </c>
    </row>
    <row r="3843" spans="11:13" hidden="1">
      <c r="K3843" s="13" t="e">
        <f>VLOOKUP(I3843,#REF!,2,0)</f>
        <v>#REF!</v>
      </c>
      <c r="L3843" s="17" t="e">
        <f>VLOOKUP(I3843,#REF!,6,0)</f>
        <v>#REF!</v>
      </c>
      <c r="M3843" s="30" t="e">
        <f t="shared" si="108"/>
        <v>#REF!</v>
      </c>
    </row>
    <row r="3844" spans="11:13" hidden="1">
      <c r="K3844" s="13" t="e">
        <f>VLOOKUP(I3844,#REF!,2,0)</f>
        <v>#REF!</v>
      </c>
      <c r="L3844" s="17" t="e">
        <f>VLOOKUP(I3844,#REF!,6,0)</f>
        <v>#REF!</v>
      </c>
      <c r="M3844" s="30" t="e">
        <f t="shared" si="108"/>
        <v>#REF!</v>
      </c>
    </row>
    <row r="3845" spans="11:13" hidden="1">
      <c r="K3845" s="13" t="e">
        <f>VLOOKUP(I3845,#REF!,2,0)</f>
        <v>#REF!</v>
      </c>
      <c r="L3845" s="17" t="e">
        <f>VLOOKUP(I3845,#REF!,6,0)</f>
        <v>#REF!</v>
      </c>
      <c r="M3845" s="30" t="e">
        <f t="shared" si="108"/>
        <v>#REF!</v>
      </c>
    </row>
    <row r="3846" spans="11:13" hidden="1">
      <c r="K3846" s="13" t="e">
        <f>VLOOKUP(I3846,#REF!,2,0)</f>
        <v>#REF!</v>
      </c>
      <c r="L3846" s="17" t="e">
        <f>VLOOKUP(I3846,#REF!,6,0)</f>
        <v>#REF!</v>
      </c>
      <c r="M3846" s="30" t="e">
        <f t="shared" si="108"/>
        <v>#REF!</v>
      </c>
    </row>
    <row r="3847" spans="11:13" hidden="1">
      <c r="K3847" s="13" t="e">
        <f>VLOOKUP(I3847,#REF!,2,0)</f>
        <v>#REF!</v>
      </c>
      <c r="L3847" s="17" t="e">
        <f>VLOOKUP(I3847,#REF!,6,0)</f>
        <v>#REF!</v>
      </c>
      <c r="M3847" s="30" t="e">
        <f t="shared" si="108"/>
        <v>#REF!</v>
      </c>
    </row>
    <row r="3848" spans="11:13" hidden="1">
      <c r="K3848" s="13" t="e">
        <f>VLOOKUP(I3848,#REF!,2,0)</f>
        <v>#REF!</v>
      </c>
      <c r="L3848" s="17" t="e">
        <f>VLOOKUP(I3848,#REF!,6,0)</f>
        <v>#REF!</v>
      </c>
      <c r="M3848" s="30" t="e">
        <f t="shared" si="108"/>
        <v>#REF!</v>
      </c>
    </row>
    <row r="3849" spans="11:13" hidden="1">
      <c r="K3849" s="13" t="e">
        <f>VLOOKUP(I3849,#REF!,2,0)</f>
        <v>#REF!</v>
      </c>
      <c r="L3849" s="17" t="e">
        <f>VLOOKUP(I3849,#REF!,6,0)</f>
        <v>#REF!</v>
      </c>
      <c r="M3849" s="30" t="e">
        <f t="shared" si="108"/>
        <v>#REF!</v>
      </c>
    </row>
    <row r="3850" spans="11:13" hidden="1">
      <c r="K3850" s="13" t="e">
        <f>VLOOKUP(I3850,#REF!,2,0)</f>
        <v>#REF!</v>
      </c>
      <c r="L3850" s="17" t="e">
        <f>VLOOKUP(I3850,#REF!,6,0)</f>
        <v>#REF!</v>
      </c>
      <c r="M3850" s="30" t="e">
        <f t="shared" si="108"/>
        <v>#REF!</v>
      </c>
    </row>
    <row r="3851" spans="11:13" hidden="1">
      <c r="K3851" s="13" t="e">
        <f>VLOOKUP(I3851,#REF!,2,0)</f>
        <v>#REF!</v>
      </c>
      <c r="L3851" s="17" t="e">
        <f>VLOOKUP(I3851,#REF!,6,0)</f>
        <v>#REF!</v>
      </c>
      <c r="M3851" s="30" t="e">
        <f t="shared" si="108"/>
        <v>#REF!</v>
      </c>
    </row>
    <row r="3852" spans="11:13" hidden="1">
      <c r="K3852" s="13" t="e">
        <f>VLOOKUP(I3852,#REF!,2,0)</f>
        <v>#REF!</v>
      </c>
      <c r="L3852" s="17" t="e">
        <f>VLOOKUP(I3852,#REF!,6,0)</f>
        <v>#REF!</v>
      </c>
      <c r="M3852" s="30" t="e">
        <f t="shared" si="108"/>
        <v>#REF!</v>
      </c>
    </row>
    <row r="3853" spans="11:13" hidden="1">
      <c r="K3853" s="13" t="e">
        <f>VLOOKUP(I3853,#REF!,2,0)</f>
        <v>#REF!</v>
      </c>
      <c r="L3853" s="17" t="e">
        <f>VLOOKUP(I3853,#REF!,6,0)</f>
        <v>#REF!</v>
      </c>
      <c r="M3853" s="30" t="e">
        <f t="shared" si="108"/>
        <v>#REF!</v>
      </c>
    </row>
    <row r="3854" spans="11:13" hidden="1">
      <c r="K3854" s="13" t="e">
        <f>VLOOKUP(I3854,#REF!,2,0)</f>
        <v>#REF!</v>
      </c>
      <c r="L3854" s="17" t="e">
        <f>VLOOKUP(I3854,#REF!,6,0)</f>
        <v>#REF!</v>
      </c>
      <c r="M3854" s="30" t="e">
        <f t="shared" si="108"/>
        <v>#REF!</v>
      </c>
    </row>
    <row r="3855" spans="11:13" hidden="1">
      <c r="K3855" s="13" t="e">
        <f>VLOOKUP(I3855,#REF!,2,0)</f>
        <v>#REF!</v>
      </c>
      <c r="L3855" s="17" t="e">
        <f>VLOOKUP(I3855,#REF!,6,0)</f>
        <v>#REF!</v>
      </c>
      <c r="M3855" s="30" t="e">
        <f t="shared" si="108"/>
        <v>#REF!</v>
      </c>
    </row>
    <row r="3856" spans="11:13" hidden="1">
      <c r="K3856" s="13" t="e">
        <f>VLOOKUP(I3856,#REF!,2,0)</f>
        <v>#REF!</v>
      </c>
      <c r="L3856" s="17" t="e">
        <f>VLOOKUP(I3856,#REF!,6,0)</f>
        <v>#REF!</v>
      </c>
      <c r="M3856" s="30" t="e">
        <f t="shared" si="108"/>
        <v>#REF!</v>
      </c>
    </row>
    <row r="3857" spans="11:13" hidden="1">
      <c r="K3857" s="13" t="e">
        <f>VLOOKUP(I3857,#REF!,2,0)</f>
        <v>#REF!</v>
      </c>
      <c r="L3857" s="17" t="e">
        <f>VLOOKUP(I3857,#REF!,6,0)</f>
        <v>#REF!</v>
      </c>
      <c r="M3857" s="30" t="e">
        <f t="shared" si="108"/>
        <v>#REF!</v>
      </c>
    </row>
    <row r="3858" spans="11:13" hidden="1">
      <c r="K3858" s="13" t="e">
        <f>VLOOKUP(I3858,#REF!,2,0)</f>
        <v>#REF!</v>
      </c>
      <c r="L3858" s="17" t="e">
        <f>VLOOKUP(I3858,#REF!,6,0)</f>
        <v>#REF!</v>
      </c>
      <c r="M3858" s="30" t="e">
        <f t="shared" si="108"/>
        <v>#REF!</v>
      </c>
    </row>
    <row r="3859" spans="11:13" hidden="1">
      <c r="K3859" s="13" t="e">
        <f>VLOOKUP(I3859,#REF!,2,0)</f>
        <v>#REF!</v>
      </c>
      <c r="L3859" s="17" t="e">
        <f>VLOOKUP(I3859,#REF!,6,0)</f>
        <v>#REF!</v>
      </c>
      <c r="M3859" s="30" t="e">
        <f t="shared" si="108"/>
        <v>#REF!</v>
      </c>
    </row>
    <row r="3860" spans="11:13" hidden="1">
      <c r="K3860" s="13" t="e">
        <f>VLOOKUP(I3860,#REF!,2,0)</f>
        <v>#REF!</v>
      </c>
      <c r="L3860" s="17" t="e">
        <f>VLOOKUP(I3860,#REF!,6,0)</f>
        <v>#REF!</v>
      </c>
      <c r="M3860" s="30" t="e">
        <f t="shared" si="108"/>
        <v>#REF!</v>
      </c>
    </row>
    <row r="3861" spans="11:13" hidden="1">
      <c r="K3861" s="13" t="e">
        <f>VLOOKUP(I3861,#REF!,2,0)</f>
        <v>#REF!</v>
      </c>
      <c r="L3861" s="17" t="e">
        <f>VLOOKUP(I3861,#REF!,6,0)</f>
        <v>#REF!</v>
      </c>
      <c r="M3861" s="30" t="e">
        <f t="shared" si="108"/>
        <v>#REF!</v>
      </c>
    </row>
    <row r="3862" spans="11:13" hidden="1">
      <c r="K3862" s="13" t="e">
        <f>VLOOKUP(I3862,#REF!,2,0)</f>
        <v>#REF!</v>
      </c>
      <c r="L3862" s="17" t="e">
        <f>VLOOKUP(I3862,#REF!,6,0)</f>
        <v>#REF!</v>
      </c>
      <c r="M3862" s="30" t="e">
        <f t="shared" si="108"/>
        <v>#REF!</v>
      </c>
    </row>
    <row r="3863" spans="11:13" hidden="1">
      <c r="K3863" s="13" t="e">
        <f>VLOOKUP(I3863,#REF!,2,0)</f>
        <v>#REF!</v>
      </c>
      <c r="L3863" s="17" t="e">
        <f>VLOOKUP(I3863,#REF!,6,0)</f>
        <v>#REF!</v>
      </c>
      <c r="M3863" s="30" t="e">
        <f t="shared" si="108"/>
        <v>#REF!</v>
      </c>
    </row>
    <row r="3864" spans="11:13" hidden="1">
      <c r="K3864" s="13" t="e">
        <f>VLOOKUP(I3864,#REF!,2,0)</f>
        <v>#REF!</v>
      </c>
      <c r="L3864" s="17" t="e">
        <f>VLOOKUP(I3864,#REF!,6,0)</f>
        <v>#REF!</v>
      </c>
      <c r="M3864" s="30" t="e">
        <f t="shared" si="108"/>
        <v>#REF!</v>
      </c>
    </row>
    <row r="3865" spans="11:13" hidden="1">
      <c r="K3865" s="13" t="e">
        <f>VLOOKUP(I3865,#REF!,2,0)</f>
        <v>#REF!</v>
      </c>
      <c r="L3865" s="17" t="e">
        <f>VLOOKUP(I3865,#REF!,6,0)</f>
        <v>#REF!</v>
      </c>
      <c r="M3865" s="30" t="e">
        <f t="shared" si="108"/>
        <v>#REF!</v>
      </c>
    </row>
    <row r="3866" spans="11:13" hidden="1">
      <c r="K3866" s="13" t="e">
        <f>VLOOKUP(I3866,#REF!,2,0)</f>
        <v>#REF!</v>
      </c>
      <c r="L3866" s="17" t="e">
        <f>VLOOKUP(I3866,#REF!,6,0)</f>
        <v>#REF!</v>
      </c>
      <c r="M3866" s="30" t="e">
        <f t="shared" si="108"/>
        <v>#REF!</v>
      </c>
    </row>
    <row r="3867" spans="11:13" hidden="1">
      <c r="K3867" s="13" t="e">
        <f>VLOOKUP(I3867,#REF!,2,0)</f>
        <v>#REF!</v>
      </c>
      <c r="L3867" s="17" t="e">
        <f>VLOOKUP(I3867,#REF!,6,0)</f>
        <v>#REF!</v>
      </c>
      <c r="M3867" s="30" t="e">
        <f t="shared" si="108"/>
        <v>#REF!</v>
      </c>
    </row>
    <row r="3868" spans="11:13" hidden="1">
      <c r="K3868" s="13" t="e">
        <f>VLOOKUP(I3868,#REF!,2,0)</f>
        <v>#REF!</v>
      </c>
      <c r="L3868" s="17" t="e">
        <f>VLOOKUP(I3868,#REF!,6,0)</f>
        <v>#REF!</v>
      </c>
      <c r="M3868" s="30" t="e">
        <f t="shared" si="108"/>
        <v>#REF!</v>
      </c>
    </row>
    <row r="3869" spans="11:13" hidden="1">
      <c r="K3869" s="13" t="e">
        <f>VLOOKUP(I3869,#REF!,2,0)</f>
        <v>#REF!</v>
      </c>
      <c r="L3869" s="17" t="e">
        <f>VLOOKUP(I3869,#REF!,6,0)</f>
        <v>#REF!</v>
      </c>
      <c r="M3869" s="30" t="e">
        <f t="shared" si="108"/>
        <v>#REF!</v>
      </c>
    </row>
    <row r="3870" spans="11:13" hidden="1">
      <c r="K3870" s="13" t="e">
        <f>VLOOKUP(I3870,#REF!,2,0)</f>
        <v>#REF!</v>
      </c>
      <c r="L3870" s="17" t="e">
        <f>VLOOKUP(I3870,#REF!,6,0)</f>
        <v>#REF!</v>
      </c>
      <c r="M3870" s="30" t="e">
        <f t="shared" si="108"/>
        <v>#REF!</v>
      </c>
    </row>
    <row r="3871" spans="11:13" hidden="1">
      <c r="K3871" s="13" t="e">
        <f>VLOOKUP(I3871,#REF!,2,0)</f>
        <v>#REF!</v>
      </c>
      <c r="L3871" s="17" t="e">
        <f>VLOOKUP(I3871,#REF!,6,0)</f>
        <v>#REF!</v>
      </c>
      <c r="M3871" s="30" t="e">
        <f t="shared" si="108"/>
        <v>#REF!</v>
      </c>
    </row>
    <row r="3872" spans="11:13" hidden="1">
      <c r="K3872" s="13" t="e">
        <f>VLOOKUP(I3872,#REF!,2,0)</f>
        <v>#REF!</v>
      </c>
      <c r="L3872" s="17" t="e">
        <f>VLOOKUP(I3872,#REF!,6,0)</f>
        <v>#REF!</v>
      </c>
      <c r="M3872" s="30" t="e">
        <f t="shared" si="108"/>
        <v>#REF!</v>
      </c>
    </row>
    <row r="3873" spans="11:13" hidden="1">
      <c r="K3873" s="13" t="e">
        <f>VLOOKUP(I3873,#REF!,2,0)</f>
        <v>#REF!</v>
      </c>
      <c r="L3873" s="17" t="e">
        <f>VLOOKUP(I3873,#REF!,6,0)</f>
        <v>#REF!</v>
      </c>
      <c r="M3873" s="30" t="e">
        <f t="shared" si="108"/>
        <v>#REF!</v>
      </c>
    </row>
    <row r="3874" spans="11:13" hidden="1">
      <c r="K3874" s="13" t="e">
        <f>VLOOKUP(I3874,#REF!,2,0)</f>
        <v>#REF!</v>
      </c>
      <c r="L3874" s="17" t="e">
        <f>VLOOKUP(I3874,#REF!,6,0)</f>
        <v>#REF!</v>
      </c>
      <c r="M3874" s="30" t="e">
        <f t="shared" si="108"/>
        <v>#REF!</v>
      </c>
    </row>
    <row r="3875" spans="11:13" hidden="1">
      <c r="K3875" s="13" t="e">
        <f>VLOOKUP(I3875,#REF!,2,0)</f>
        <v>#REF!</v>
      </c>
      <c r="L3875" s="17" t="e">
        <f>VLOOKUP(I3875,#REF!,6,0)</f>
        <v>#REF!</v>
      </c>
      <c r="M3875" s="30" t="e">
        <f t="shared" si="108"/>
        <v>#REF!</v>
      </c>
    </row>
    <row r="3876" spans="11:13" hidden="1">
      <c r="K3876" s="13" t="e">
        <f>VLOOKUP(I3876,#REF!,2,0)</f>
        <v>#REF!</v>
      </c>
      <c r="L3876" s="17" t="e">
        <f>VLOOKUP(I3876,#REF!,6,0)</f>
        <v>#REF!</v>
      </c>
      <c r="M3876" s="30" t="e">
        <f t="shared" si="108"/>
        <v>#REF!</v>
      </c>
    </row>
    <row r="3877" spans="11:13" hidden="1">
      <c r="K3877" s="13" t="e">
        <f>VLOOKUP(I3877,#REF!,2,0)</f>
        <v>#REF!</v>
      </c>
      <c r="L3877" s="17" t="e">
        <f>VLOOKUP(I3877,#REF!,6,0)</f>
        <v>#REF!</v>
      </c>
      <c r="M3877" s="30" t="e">
        <f t="shared" si="108"/>
        <v>#REF!</v>
      </c>
    </row>
    <row r="3878" spans="11:13" hidden="1">
      <c r="K3878" s="13" t="e">
        <f>VLOOKUP(I3878,#REF!,2,0)</f>
        <v>#REF!</v>
      </c>
      <c r="L3878" s="17" t="e">
        <f>VLOOKUP(I3878,#REF!,6,0)</f>
        <v>#REF!</v>
      </c>
      <c r="M3878" s="30" t="e">
        <f t="shared" si="108"/>
        <v>#REF!</v>
      </c>
    </row>
    <row r="3879" spans="11:13" hidden="1">
      <c r="K3879" s="13" t="e">
        <f>VLOOKUP(I3879,#REF!,2,0)</f>
        <v>#REF!</v>
      </c>
      <c r="L3879" s="17" t="e">
        <f>VLOOKUP(I3879,#REF!,6,0)</f>
        <v>#REF!</v>
      </c>
      <c r="M3879" s="30" t="e">
        <f t="shared" si="108"/>
        <v>#REF!</v>
      </c>
    </row>
    <row r="3880" spans="11:13" hidden="1">
      <c r="K3880" s="13" t="e">
        <f>VLOOKUP(I3880,#REF!,2,0)</f>
        <v>#REF!</v>
      </c>
      <c r="L3880" s="17" t="e">
        <f>VLOOKUP(I3880,#REF!,6,0)</f>
        <v>#REF!</v>
      </c>
      <c r="M3880" s="30" t="e">
        <f t="shared" ref="M3880:M3943" si="109">J3880*L3880</f>
        <v>#REF!</v>
      </c>
    </row>
    <row r="3881" spans="11:13" hidden="1">
      <c r="K3881" s="13" t="e">
        <f>VLOOKUP(I3881,#REF!,2,0)</f>
        <v>#REF!</v>
      </c>
      <c r="L3881" s="17" t="e">
        <f>VLOOKUP(I3881,#REF!,6,0)</f>
        <v>#REF!</v>
      </c>
      <c r="M3881" s="30" t="e">
        <f t="shared" si="109"/>
        <v>#REF!</v>
      </c>
    </row>
    <row r="3882" spans="11:13" hidden="1">
      <c r="K3882" s="13" t="e">
        <f>VLOOKUP(I3882,#REF!,2,0)</f>
        <v>#REF!</v>
      </c>
      <c r="L3882" s="17" t="e">
        <f>VLOOKUP(I3882,#REF!,6,0)</f>
        <v>#REF!</v>
      </c>
      <c r="M3882" s="30" t="e">
        <f t="shared" si="109"/>
        <v>#REF!</v>
      </c>
    </row>
    <row r="3883" spans="11:13" hidden="1">
      <c r="K3883" s="13" t="e">
        <f>VLOOKUP(I3883,#REF!,2,0)</f>
        <v>#REF!</v>
      </c>
      <c r="L3883" s="17" t="e">
        <f>VLOOKUP(I3883,#REF!,6,0)</f>
        <v>#REF!</v>
      </c>
      <c r="M3883" s="30" t="e">
        <f t="shared" si="109"/>
        <v>#REF!</v>
      </c>
    </row>
    <row r="3884" spans="11:13" hidden="1">
      <c r="K3884" s="13" t="e">
        <f>VLOOKUP(I3884,#REF!,2,0)</f>
        <v>#REF!</v>
      </c>
      <c r="L3884" s="17" t="e">
        <f>VLOOKUP(I3884,#REF!,6,0)</f>
        <v>#REF!</v>
      </c>
      <c r="M3884" s="30" t="e">
        <f t="shared" si="109"/>
        <v>#REF!</v>
      </c>
    </row>
    <row r="3885" spans="11:13" hidden="1">
      <c r="K3885" s="13" t="e">
        <f>VLOOKUP(I3885,#REF!,2,0)</f>
        <v>#REF!</v>
      </c>
      <c r="L3885" s="17" t="e">
        <f>VLOOKUP(I3885,#REF!,6,0)</f>
        <v>#REF!</v>
      </c>
      <c r="M3885" s="30" t="e">
        <f t="shared" si="109"/>
        <v>#REF!</v>
      </c>
    </row>
    <row r="3886" spans="11:13" hidden="1">
      <c r="K3886" s="13" t="e">
        <f>VLOOKUP(I3886,#REF!,2,0)</f>
        <v>#REF!</v>
      </c>
      <c r="L3886" s="17" t="e">
        <f>VLOOKUP(I3886,#REF!,6,0)</f>
        <v>#REF!</v>
      </c>
      <c r="M3886" s="30" t="e">
        <f t="shared" si="109"/>
        <v>#REF!</v>
      </c>
    </row>
    <row r="3887" spans="11:13" hidden="1">
      <c r="K3887" s="13" t="e">
        <f>VLOOKUP(I3887,#REF!,2,0)</f>
        <v>#REF!</v>
      </c>
      <c r="L3887" s="17" t="e">
        <f>VLOOKUP(I3887,#REF!,6,0)</f>
        <v>#REF!</v>
      </c>
      <c r="M3887" s="30" t="e">
        <f t="shared" si="109"/>
        <v>#REF!</v>
      </c>
    </row>
    <row r="3888" spans="11:13" hidden="1">
      <c r="K3888" s="13" t="e">
        <f>VLOOKUP(I3888,#REF!,2,0)</f>
        <v>#REF!</v>
      </c>
      <c r="L3888" s="17" t="e">
        <f>VLOOKUP(I3888,#REF!,6,0)</f>
        <v>#REF!</v>
      </c>
      <c r="M3888" s="30" t="e">
        <f t="shared" si="109"/>
        <v>#REF!</v>
      </c>
    </row>
    <row r="3889" spans="11:13" hidden="1">
      <c r="K3889" s="13" t="e">
        <f>VLOOKUP(I3889,#REF!,2,0)</f>
        <v>#REF!</v>
      </c>
      <c r="L3889" s="17" t="e">
        <f>VLOOKUP(I3889,#REF!,6,0)</f>
        <v>#REF!</v>
      </c>
      <c r="M3889" s="30" t="e">
        <f t="shared" si="109"/>
        <v>#REF!</v>
      </c>
    </row>
    <row r="3890" spans="11:13" hidden="1">
      <c r="K3890" s="13" t="e">
        <f>VLOOKUP(I3890,#REF!,2,0)</f>
        <v>#REF!</v>
      </c>
      <c r="L3890" s="17" t="e">
        <f>VLOOKUP(I3890,#REF!,6,0)</f>
        <v>#REF!</v>
      </c>
      <c r="M3890" s="30" t="e">
        <f t="shared" si="109"/>
        <v>#REF!</v>
      </c>
    </row>
    <row r="3891" spans="11:13" hidden="1">
      <c r="K3891" s="13" t="e">
        <f>VLOOKUP(I3891,#REF!,2,0)</f>
        <v>#REF!</v>
      </c>
      <c r="L3891" s="17" t="e">
        <f>VLOOKUP(I3891,#REF!,6,0)</f>
        <v>#REF!</v>
      </c>
      <c r="M3891" s="30" t="e">
        <f t="shared" si="109"/>
        <v>#REF!</v>
      </c>
    </row>
    <row r="3892" spans="11:13" hidden="1">
      <c r="K3892" s="13" t="e">
        <f>VLOOKUP(I3892,#REF!,2,0)</f>
        <v>#REF!</v>
      </c>
      <c r="L3892" s="17" t="e">
        <f>VLOOKUP(I3892,#REF!,6,0)</f>
        <v>#REF!</v>
      </c>
      <c r="M3892" s="30" t="e">
        <f t="shared" si="109"/>
        <v>#REF!</v>
      </c>
    </row>
    <row r="3893" spans="11:13" hidden="1">
      <c r="K3893" s="13" t="e">
        <f>VLOOKUP(I3893,#REF!,2,0)</f>
        <v>#REF!</v>
      </c>
      <c r="L3893" s="17" t="e">
        <f>VLOOKUP(I3893,#REF!,6,0)</f>
        <v>#REF!</v>
      </c>
      <c r="M3893" s="30" t="e">
        <f t="shared" si="109"/>
        <v>#REF!</v>
      </c>
    </row>
    <row r="3894" spans="11:13" hidden="1">
      <c r="K3894" s="13" t="e">
        <f>VLOOKUP(I3894,#REF!,2,0)</f>
        <v>#REF!</v>
      </c>
      <c r="L3894" s="17" t="e">
        <f>VLOOKUP(I3894,#REF!,6,0)</f>
        <v>#REF!</v>
      </c>
      <c r="M3894" s="30" t="e">
        <f t="shared" si="109"/>
        <v>#REF!</v>
      </c>
    </row>
    <row r="3895" spans="11:13" hidden="1">
      <c r="K3895" s="13" t="e">
        <f>VLOOKUP(I3895,#REF!,2,0)</f>
        <v>#REF!</v>
      </c>
      <c r="L3895" s="17" t="e">
        <f>VLOOKUP(I3895,#REF!,6,0)</f>
        <v>#REF!</v>
      </c>
      <c r="M3895" s="30" t="e">
        <f t="shared" si="109"/>
        <v>#REF!</v>
      </c>
    </row>
    <row r="3896" spans="11:13" hidden="1">
      <c r="K3896" s="13" t="e">
        <f>VLOOKUP(I3896,#REF!,2,0)</f>
        <v>#REF!</v>
      </c>
      <c r="L3896" s="17" t="e">
        <f>VLOOKUP(I3896,#REF!,6,0)</f>
        <v>#REF!</v>
      </c>
      <c r="M3896" s="30" t="e">
        <f t="shared" si="109"/>
        <v>#REF!</v>
      </c>
    </row>
    <row r="3897" spans="11:13" hidden="1">
      <c r="K3897" s="13" t="e">
        <f>VLOOKUP(I3897,#REF!,2,0)</f>
        <v>#REF!</v>
      </c>
      <c r="L3897" s="17" t="e">
        <f>VLOOKUP(I3897,#REF!,6,0)</f>
        <v>#REF!</v>
      </c>
      <c r="M3897" s="30" t="e">
        <f t="shared" si="109"/>
        <v>#REF!</v>
      </c>
    </row>
    <row r="3898" spans="11:13" hidden="1">
      <c r="K3898" s="13" t="e">
        <f>VLOOKUP(I3898,#REF!,2,0)</f>
        <v>#REF!</v>
      </c>
      <c r="L3898" s="17" t="e">
        <f>VLOOKUP(I3898,#REF!,6,0)</f>
        <v>#REF!</v>
      </c>
      <c r="M3898" s="30" t="e">
        <f t="shared" si="109"/>
        <v>#REF!</v>
      </c>
    </row>
    <row r="3899" spans="11:13" hidden="1">
      <c r="K3899" s="13" t="e">
        <f>VLOOKUP(I3899,#REF!,2,0)</f>
        <v>#REF!</v>
      </c>
      <c r="L3899" s="17" t="e">
        <f>VLOOKUP(I3899,#REF!,6,0)</f>
        <v>#REF!</v>
      </c>
      <c r="M3899" s="30" t="e">
        <f t="shared" si="109"/>
        <v>#REF!</v>
      </c>
    </row>
    <row r="3900" spans="11:13" hidden="1">
      <c r="K3900" s="13" t="e">
        <f>VLOOKUP(I3900,#REF!,2,0)</f>
        <v>#REF!</v>
      </c>
      <c r="L3900" s="17" t="e">
        <f>VLOOKUP(I3900,#REF!,6,0)</f>
        <v>#REF!</v>
      </c>
      <c r="M3900" s="30" t="e">
        <f t="shared" si="109"/>
        <v>#REF!</v>
      </c>
    </row>
    <row r="3901" spans="11:13" hidden="1">
      <c r="K3901" s="13" t="e">
        <f>VLOOKUP(I3901,#REF!,2,0)</f>
        <v>#REF!</v>
      </c>
      <c r="L3901" s="17" t="e">
        <f>VLOOKUP(I3901,#REF!,6,0)</f>
        <v>#REF!</v>
      </c>
      <c r="M3901" s="30" t="e">
        <f t="shared" si="109"/>
        <v>#REF!</v>
      </c>
    </row>
    <row r="3902" spans="11:13" hidden="1">
      <c r="K3902" s="13" t="e">
        <f>VLOOKUP(I3902,#REF!,2,0)</f>
        <v>#REF!</v>
      </c>
      <c r="L3902" s="17" t="e">
        <f>VLOOKUP(I3902,#REF!,6,0)</f>
        <v>#REF!</v>
      </c>
      <c r="M3902" s="30" t="e">
        <f t="shared" si="109"/>
        <v>#REF!</v>
      </c>
    </row>
    <row r="3903" spans="11:13" hidden="1">
      <c r="K3903" s="13" t="e">
        <f>VLOOKUP(I3903,#REF!,2,0)</f>
        <v>#REF!</v>
      </c>
      <c r="L3903" s="17" t="e">
        <f>VLOOKUP(I3903,#REF!,6,0)</f>
        <v>#REF!</v>
      </c>
      <c r="M3903" s="30" t="e">
        <f t="shared" si="109"/>
        <v>#REF!</v>
      </c>
    </row>
    <row r="3904" spans="11:13" hidden="1">
      <c r="K3904" s="13" t="e">
        <f>VLOOKUP(I3904,#REF!,2,0)</f>
        <v>#REF!</v>
      </c>
      <c r="L3904" s="17" t="e">
        <f>VLOOKUP(I3904,#REF!,6,0)</f>
        <v>#REF!</v>
      </c>
      <c r="M3904" s="30" t="e">
        <f t="shared" si="109"/>
        <v>#REF!</v>
      </c>
    </row>
    <row r="3905" spans="11:13" hidden="1">
      <c r="K3905" s="13" t="e">
        <f>VLOOKUP(I3905,#REF!,2,0)</f>
        <v>#REF!</v>
      </c>
      <c r="L3905" s="17" t="e">
        <f>VLOOKUP(I3905,#REF!,6,0)</f>
        <v>#REF!</v>
      </c>
      <c r="M3905" s="30" t="e">
        <f t="shared" si="109"/>
        <v>#REF!</v>
      </c>
    </row>
    <row r="3906" spans="11:13" hidden="1">
      <c r="K3906" s="13" t="e">
        <f>VLOOKUP(I3906,#REF!,2,0)</f>
        <v>#REF!</v>
      </c>
      <c r="L3906" s="17" t="e">
        <f>VLOOKUP(I3906,#REF!,6,0)</f>
        <v>#REF!</v>
      </c>
      <c r="M3906" s="30" t="e">
        <f t="shared" si="109"/>
        <v>#REF!</v>
      </c>
    </row>
    <row r="3907" spans="11:13" hidden="1">
      <c r="K3907" s="13" t="e">
        <f>VLOOKUP(I3907,#REF!,2,0)</f>
        <v>#REF!</v>
      </c>
      <c r="L3907" s="17" t="e">
        <f>VLOOKUP(I3907,#REF!,6,0)</f>
        <v>#REF!</v>
      </c>
      <c r="M3907" s="30" t="e">
        <f t="shared" si="109"/>
        <v>#REF!</v>
      </c>
    </row>
    <row r="3908" spans="11:13" hidden="1">
      <c r="K3908" s="13" t="e">
        <f>VLOOKUP(I3908,#REF!,2,0)</f>
        <v>#REF!</v>
      </c>
      <c r="L3908" s="17" t="e">
        <f>VLOOKUP(I3908,#REF!,6,0)</f>
        <v>#REF!</v>
      </c>
      <c r="M3908" s="30" t="e">
        <f t="shared" si="109"/>
        <v>#REF!</v>
      </c>
    </row>
    <row r="3909" spans="11:13" hidden="1">
      <c r="K3909" s="13" t="e">
        <f>VLOOKUP(I3909,#REF!,2,0)</f>
        <v>#REF!</v>
      </c>
      <c r="L3909" s="17" t="e">
        <f>VLOOKUP(I3909,#REF!,6,0)</f>
        <v>#REF!</v>
      </c>
      <c r="M3909" s="30" t="e">
        <f t="shared" si="109"/>
        <v>#REF!</v>
      </c>
    </row>
    <row r="3910" spans="11:13" hidden="1">
      <c r="K3910" s="13" t="e">
        <f>VLOOKUP(I3910,#REF!,2,0)</f>
        <v>#REF!</v>
      </c>
      <c r="L3910" s="17" t="e">
        <f>VLOOKUP(I3910,#REF!,6,0)</f>
        <v>#REF!</v>
      </c>
      <c r="M3910" s="30" t="e">
        <f t="shared" si="109"/>
        <v>#REF!</v>
      </c>
    </row>
    <row r="3911" spans="11:13" hidden="1">
      <c r="K3911" s="13" t="e">
        <f>VLOOKUP(I3911,#REF!,2,0)</f>
        <v>#REF!</v>
      </c>
      <c r="L3911" s="17" t="e">
        <f>VLOOKUP(I3911,#REF!,6,0)</f>
        <v>#REF!</v>
      </c>
      <c r="M3911" s="30" t="e">
        <f t="shared" si="109"/>
        <v>#REF!</v>
      </c>
    </row>
    <row r="3912" spans="11:13" hidden="1">
      <c r="K3912" s="13" t="e">
        <f>VLOOKUP(I3912,#REF!,2,0)</f>
        <v>#REF!</v>
      </c>
      <c r="L3912" s="17" t="e">
        <f>VLOOKUP(I3912,#REF!,6,0)</f>
        <v>#REF!</v>
      </c>
      <c r="M3912" s="30" t="e">
        <f t="shared" si="109"/>
        <v>#REF!</v>
      </c>
    </row>
    <row r="3913" spans="11:13" hidden="1">
      <c r="K3913" s="13" t="e">
        <f>VLOOKUP(I3913,#REF!,2,0)</f>
        <v>#REF!</v>
      </c>
      <c r="L3913" s="17" t="e">
        <f>VLOOKUP(I3913,#REF!,6,0)</f>
        <v>#REF!</v>
      </c>
      <c r="M3913" s="30" t="e">
        <f t="shared" si="109"/>
        <v>#REF!</v>
      </c>
    </row>
    <row r="3914" spans="11:13" hidden="1">
      <c r="K3914" s="13" t="e">
        <f>VLOOKUP(I3914,#REF!,2,0)</f>
        <v>#REF!</v>
      </c>
      <c r="L3914" s="17" t="e">
        <f>VLOOKUP(I3914,#REF!,6,0)</f>
        <v>#REF!</v>
      </c>
      <c r="M3914" s="30" t="e">
        <f t="shared" si="109"/>
        <v>#REF!</v>
      </c>
    </row>
    <row r="3915" spans="11:13" hidden="1">
      <c r="K3915" s="13" t="e">
        <f>VLOOKUP(I3915,#REF!,2,0)</f>
        <v>#REF!</v>
      </c>
      <c r="L3915" s="17" t="e">
        <f>VLOOKUP(I3915,#REF!,6,0)</f>
        <v>#REF!</v>
      </c>
      <c r="M3915" s="30" t="e">
        <f t="shared" si="109"/>
        <v>#REF!</v>
      </c>
    </row>
    <row r="3916" spans="11:13" hidden="1">
      <c r="K3916" s="13" t="e">
        <f>VLOOKUP(I3916,#REF!,2,0)</f>
        <v>#REF!</v>
      </c>
      <c r="L3916" s="17" t="e">
        <f>VLOOKUP(I3916,#REF!,6,0)</f>
        <v>#REF!</v>
      </c>
      <c r="M3916" s="30" t="e">
        <f t="shared" si="109"/>
        <v>#REF!</v>
      </c>
    </row>
    <row r="3917" spans="11:13" hidden="1">
      <c r="K3917" s="13" t="e">
        <f>VLOOKUP(I3917,#REF!,2,0)</f>
        <v>#REF!</v>
      </c>
      <c r="L3917" s="17" t="e">
        <f>VLOOKUP(I3917,#REF!,6,0)</f>
        <v>#REF!</v>
      </c>
      <c r="M3917" s="30" t="e">
        <f t="shared" si="109"/>
        <v>#REF!</v>
      </c>
    </row>
    <row r="3918" spans="11:13" hidden="1">
      <c r="K3918" s="13" t="e">
        <f>VLOOKUP(I3918,#REF!,2,0)</f>
        <v>#REF!</v>
      </c>
      <c r="L3918" s="17" t="e">
        <f>VLOOKUP(I3918,#REF!,6,0)</f>
        <v>#REF!</v>
      </c>
      <c r="M3918" s="30" t="e">
        <f t="shared" si="109"/>
        <v>#REF!</v>
      </c>
    </row>
    <row r="3919" spans="11:13" hidden="1">
      <c r="K3919" s="13" t="e">
        <f>VLOOKUP(I3919,#REF!,2,0)</f>
        <v>#REF!</v>
      </c>
      <c r="L3919" s="17" t="e">
        <f>VLOOKUP(I3919,#REF!,6,0)</f>
        <v>#REF!</v>
      </c>
      <c r="M3919" s="30" t="e">
        <f t="shared" si="109"/>
        <v>#REF!</v>
      </c>
    </row>
    <row r="3920" spans="11:13" hidden="1">
      <c r="K3920" s="13" t="e">
        <f>VLOOKUP(I3920,#REF!,2,0)</f>
        <v>#REF!</v>
      </c>
      <c r="L3920" s="17" t="e">
        <f>VLOOKUP(I3920,#REF!,6,0)</f>
        <v>#REF!</v>
      </c>
      <c r="M3920" s="30" t="e">
        <f t="shared" si="109"/>
        <v>#REF!</v>
      </c>
    </row>
    <row r="3921" spans="11:13" hidden="1">
      <c r="K3921" s="13" t="e">
        <f>VLOOKUP(I3921,#REF!,2,0)</f>
        <v>#REF!</v>
      </c>
      <c r="L3921" s="17" t="e">
        <f>VLOOKUP(I3921,#REF!,6,0)</f>
        <v>#REF!</v>
      </c>
      <c r="M3921" s="30" t="e">
        <f t="shared" si="109"/>
        <v>#REF!</v>
      </c>
    </row>
    <row r="3922" spans="11:13" hidden="1">
      <c r="K3922" s="13" t="e">
        <f>VLOOKUP(I3922,#REF!,2,0)</f>
        <v>#REF!</v>
      </c>
      <c r="L3922" s="17" t="e">
        <f>VLOOKUP(I3922,#REF!,6,0)</f>
        <v>#REF!</v>
      </c>
      <c r="M3922" s="30" t="e">
        <f t="shared" si="109"/>
        <v>#REF!</v>
      </c>
    </row>
    <row r="3923" spans="11:13" hidden="1">
      <c r="K3923" s="13" t="e">
        <f>VLOOKUP(I3923,#REF!,2,0)</f>
        <v>#REF!</v>
      </c>
      <c r="L3923" s="17" t="e">
        <f>VLOOKUP(I3923,#REF!,6,0)</f>
        <v>#REF!</v>
      </c>
      <c r="M3923" s="30" t="e">
        <f t="shared" si="109"/>
        <v>#REF!</v>
      </c>
    </row>
    <row r="3924" spans="11:13" hidden="1">
      <c r="K3924" s="13" t="e">
        <f>VLOOKUP(I3924,#REF!,2,0)</f>
        <v>#REF!</v>
      </c>
      <c r="L3924" s="17" t="e">
        <f>VLOOKUP(I3924,#REF!,6,0)</f>
        <v>#REF!</v>
      </c>
      <c r="M3924" s="30" t="e">
        <f t="shared" si="109"/>
        <v>#REF!</v>
      </c>
    </row>
    <row r="3925" spans="11:13" hidden="1">
      <c r="K3925" s="13" t="e">
        <f>VLOOKUP(I3925,#REF!,2,0)</f>
        <v>#REF!</v>
      </c>
      <c r="L3925" s="17" t="e">
        <f>VLOOKUP(I3925,#REF!,6,0)</f>
        <v>#REF!</v>
      </c>
      <c r="M3925" s="30" t="e">
        <f t="shared" si="109"/>
        <v>#REF!</v>
      </c>
    </row>
    <row r="3926" spans="11:13" hidden="1">
      <c r="K3926" s="13" t="e">
        <f>VLOOKUP(I3926,#REF!,2,0)</f>
        <v>#REF!</v>
      </c>
      <c r="L3926" s="17" t="e">
        <f>VLOOKUP(I3926,#REF!,6,0)</f>
        <v>#REF!</v>
      </c>
      <c r="M3926" s="30" t="e">
        <f t="shared" si="109"/>
        <v>#REF!</v>
      </c>
    </row>
    <row r="3927" spans="11:13" hidden="1">
      <c r="K3927" s="13" t="e">
        <f>VLOOKUP(I3927,#REF!,2,0)</f>
        <v>#REF!</v>
      </c>
      <c r="L3927" s="17" t="e">
        <f>VLOOKUP(I3927,#REF!,6,0)</f>
        <v>#REF!</v>
      </c>
      <c r="M3927" s="30" t="e">
        <f t="shared" si="109"/>
        <v>#REF!</v>
      </c>
    </row>
    <row r="3928" spans="11:13" hidden="1">
      <c r="K3928" s="13" t="e">
        <f>VLOOKUP(I3928,#REF!,2,0)</f>
        <v>#REF!</v>
      </c>
      <c r="L3928" s="17" t="e">
        <f>VLOOKUP(I3928,#REF!,6,0)</f>
        <v>#REF!</v>
      </c>
      <c r="M3928" s="30" t="e">
        <f t="shared" si="109"/>
        <v>#REF!</v>
      </c>
    </row>
    <row r="3929" spans="11:13" hidden="1">
      <c r="K3929" s="13" t="e">
        <f>VLOOKUP(I3929,#REF!,2,0)</f>
        <v>#REF!</v>
      </c>
      <c r="L3929" s="17" t="e">
        <f>VLOOKUP(I3929,#REF!,6,0)</f>
        <v>#REF!</v>
      </c>
      <c r="M3929" s="30" t="e">
        <f t="shared" si="109"/>
        <v>#REF!</v>
      </c>
    </row>
    <row r="3930" spans="11:13" hidden="1">
      <c r="K3930" s="13" t="e">
        <f>VLOOKUP(I3930,#REF!,2,0)</f>
        <v>#REF!</v>
      </c>
      <c r="L3930" s="17" t="e">
        <f>VLOOKUP(I3930,#REF!,6,0)</f>
        <v>#REF!</v>
      </c>
      <c r="M3930" s="30" t="e">
        <f t="shared" si="109"/>
        <v>#REF!</v>
      </c>
    </row>
    <row r="3931" spans="11:13" hidden="1">
      <c r="K3931" s="13" t="e">
        <f>VLOOKUP(I3931,#REF!,2,0)</f>
        <v>#REF!</v>
      </c>
      <c r="L3931" s="17" t="e">
        <f>VLOOKUP(I3931,#REF!,6,0)</f>
        <v>#REF!</v>
      </c>
      <c r="M3931" s="30" t="e">
        <f t="shared" si="109"/>
        <v>#REF!</v>
      </c>
    </row>
    <row r="3932" spans="11:13" hidden="1">
      <c r="K3932" s="13" t="e">
        <f>VLOOKUP(I3932,#REF!,2,0)</f>
        <v>#REF!</v>
      </c>
      <c r="L3932" s="17" t="e">
        <f>VLOOKUP(I3932,#REF!,6,0)</f>
        <v>#REF!</v>
      </c>
      <c r="M3932" s="30" t="e">
        <f t="shared" si="109"/>
        <v>#REF!</v>
      </c>
    </row>
    <row r="3933" spans="11:13" hidden="1">
      <c r="K3933" s="13" t="e">
        <f>VLOOKUP(I3933,#REF!,2,0)</f>
        <v>#REF!</v>
      </c>
      <c r="L3933" s="17" t="e">
        <f>VLOOKUP(I3933,#REF!,6,0)</f>
        <v>#REF!</v>
      </c>
      <c r="M3933" s="30" t="e">
        <f t="shared" si="109"/>
        <v>#REF!</v>
      </c>
    </row>
    <row r="3934" spans="11:13" hidden="1">
      <c r="K3934" s="13" t="e">
        <f>VLOOKUP(I3934,#REF!,2,0)</f>
        <v>#REF!</v>
      </c>
      <c r="L3934" s="17" t="e">
        <f>VLOOKUP(I3934,#REF!,6,0)</f>
        <v>#REF!</v>
      </c>
      <c r="M3934" s="30" t="e">
        <f t="shared" si="109"/>
        <v>#REF!</v>
      </c>
    </row>
    <row r="3935" spans="11:13" hidden="1">
      <c r="K3935" s="13" t="e">
        <f>VLOOKUP(I3935,#REF!,2,0)</f>
        <v>#REF!</v>
      </c>
      <c r="L3935" s="17" t="e">
        <f>VLOOKUP(I3935,#REF!,6,0)</f>
        <v>#REF!</v>
      </c>
      <c r="M3935" s="30" t="e">
        <f t="shared" si="109"/>
        <v>#REF!</v>
      </c>
    </row>
    <row r="3936" spans="11:13" hidden="1">
      <c r="K3936" s="13" t="e">
        <f>VLOOKUP(I3936,#REF!,2,0)</f>
        <v>#REF!</v>
      </c>
      <c r="L3936" s="17" t="e">
        <f>VLOOKUP(I3936,#REF!,6,0)</f>
        <v>#REF!</v>
      </c>
      <c r="M3936" s="30" t="e">
        <f t="shared" si="109"/>
        <v>#REF!</v>
      </c>
    </row>
    <row r="3937" spans="11:13" hidden="1">
      <c r="K3937" s="13" t="e">
        <f>VLOOKUP(I3937,#REF!,2,0)</f>
        <v>#REF!</v>
      </c>
      <c r="L3937" s="17" t="e">
        <f>VLOOKUP(I3937,#REF!,6,0)</f>
        <v>#REF!</v>
      </c>
      <c r="M3937" s="30" t="e">
        <f t="shared" si="109"/>
        <v>#REF!</v>
      </c>
    </row>
    <row r="3938" spans="11:13" hidden="1">
      <c r="K3938" s="13" t="e">
        <f>VLOOKUP(I3938,#REF!,2,0)</f>
        <v>#REF!</v>
      </c>
      <c r="L3938" s="17" t="e">
        <f>VLOOKUP(I3938,#REF!,6,0)</f>
        <v>#REF!</v>
      </c>
      <c r="M3938" s="30" t="e">
        <f t="shared" si="109"/>
        <v>#REF!</v>
      </c>
    </row>
    <row r="3939" spans="11:13" hidden="1">
      <c r="K3939" s="13" t="e">
        <f>VLOOKUP(I3939,#REF!,2,0)</f>
        <v>#REF!</v>
      </c>
      <c r="L3939" s="17" t="e">
        <f>VLOOKUP(I3939,#REF!,6,0)</f>
        <v>#REF!</v>
      </c>
      <c r="M3939" s="30" t="e">
        <f t="shared" si="109"/>
        <v>#REF!</v>
      </c>
    </row>
    <row r="3940" spans="11:13" hidden="1">
      <c r="K3940" s="13" t="e">
        <f>VLOOKUP(I3940,#REF!,2,0)</f>
        <v>#REF!</v>
      </c>
      <c r="L3940" s="17" t="e">
        <f>VLOOKUP(I3940,#REF!,6,0)</f>
        <v>#REF!</v>
      </c>
      <c r="M3940" s="30" t="e">
        <f t="shared" si="109"/>
        <v>#REF!</v>
      </c>
    </row>
    <row r="3941" spans="11:13" hidden="1">
      <c r="K3941" s="13" t="e">
        <f>VLOOKUP(I3941,#REF!,2,0)</f>
        <v>#REF!</v>
      </c>
      <c r="L3941" s="17" t="e">
        <f>VLOOKUP(I3941,#REF!,6,0)</f>
        <v>#REF!</v>
      </c>
      <c r="M3941" s="30" t="e">
        <f t="shared" si="109"/>
        <v>#REF!</v>
      </c>
    </row>
    <row r="3942" spans="11:13" hidden="1">
      <c r="K3942" s="13" t="e">
        <f>VLOOKUP(I3942,#REF!,2,0)</f>
        <v>#REF!</v>
      </c>
      <c r="L3942" s="17" t="e">
        <f>VLOOKUP(I3942,#REF!,6,0)</f>
        <v>#REF!</v>
      </c>
      <c r="M3942" s="30" t="e">
        <f t="shared" si="109"/>
        <v>#REF!</v>
      </c>
    </row>
    <row r="3943" spans="11:13" hidden="1">
      <c r="K3943" s="13" t="e">
        <f>VLOOKUP(I3943,#REF!,2,0)</f>
        <v>#REF!</v>
      </c>
      <c r="L3943" s="17" t="e">
        <f>VLOOKUP(I3943,#REF!,6,0)</f>
        <v>#REF!</v>
      </c>
      <c r="M3943" s="30" t="e">
        <f t="shared" si="109"/>
        <v>#REF!</v>
      </c>
    </row>
    <row r="3944" spans="11:13" hidden="1">
      <c r="K3944" s="13" t="e">
        <f>VLOOKUP(I3944,#REF!,2,0)</f>
        <v>#REF!</v>
      </c>
      <c r="L3944" s="17" t="e">
        <f>VLOOKUP(I3944,#REF!,6,0)</f>
        <v>#REF!</v>
      </c>
      <c r="M3944" s="30" t="e">
        <f t="shared" ref="M3944:M4007" si="110">J3944*L3944</f>
        <v>#REF!</v>
      </c>
    </row>
    <row r="3945" spans="11:13" hidden="1">
      <c r="K3945" s="13" t="e">
        <f>VLOOKUP(I3945,#REF!,2,0)</f>
        <v>#REF!</v>
      </c>
      <c r="L3945" s="17" t="e">
        <f>VLOOKUP(I3945,#REF!,6,0)</f>
        <v>#REF!</v>
      </c>
      <c r="M3945" s="30" t="e">
        <f t="shared" si="110"/>
        <v>#REF!</v>
      </c>
    </row>
    <row r="3946" spans="11:13" hidden="1">
      <c r="K3946" s="13" t="e">
        <f>VLOOKUP(I3946,#REF!,2,0)</f>
        <v>#REF!</v>
      </c>
      <c r="L3946" s="17" t="e">
        <f>VLOOKUP(I3946,#REF!,6,0)</f>
        <v>#REF!</v>
      </c>
      <c r="M3946" s="30" t="e">
        <f t="shared" si="110"/>
        <v>#REF!</v>
      </c>
    </row>
    <row r="3947" spans="11:13" hidden="1">
      <c r="K3947" s="13" t="e">
        <f>VLOOKUP(I3947,#REF!,2,0)</f>
        <v>#REF!</v>
      </c>
      <c r="L3947" s="17" t="e">
        <f>VLOOKUP(I3947,#REF!,6,0)</f>
        <v>#REF!</v>
      </c>
      <c r="M3947" s="30" t="e">
        <f t="shared" si="110"/>
        <v>#REF!</v>
      </c>
    </row>
    <row r="3948" spans="11:13" hidden="1">
      <c r="K3948" s="13" t="e">
        <f>VLOOKUP(I3948,#REF!,2,0)</f>
        <v>#REF!</v>
      </c>
      <c r="L3948" s="17" t="e">
        <f>VLOOKUP(I3948,#REF!,6,0)</f>
        <v>#REF!</v>
      </c>
      <c r="M3948" s="30" t="e">
        <f t="shared" si="110"/>
        <v>#REF!</v>
      </c>
    </row>
    <row r="3949" spans="11:13" hidden="1">
      <c r="K3949" s="13" t="e">
        <f>VLOOKUP(I3949,#REF!,2,0)</f>
        <v>#REF!</v>
      </c>
      <c r="L3949" s="17" t="e">
        <f>VLOOKUP(I3949,#REF!,6,0)</f>
        <v>#REF!</v>
      </c>
      <c r="M3949" s="30" t="e">
        <f t="shared" si="110"/>
        <v>#REF!</v>
      </c>
    </row>
    <row r="3950" spans="11:13" hidden="1">
      <c r="K3950" s="13" t="e">
        <f>VLOOKUP(I3950,#REF!,2,0)</f>
        <v>#REF!</v>
      </c>
      <c r="L3950" s="17" t="e">
        <f>VLOOKUP(I3950,#REF!,6,0)</f>
        <v>#REF!</v>
      </c>
      <c r="M3950" s="30" t="e">
        <f t="shared" si="110"/>
        <v>#REF!</v>
      </c>
    </row>
    <row r="3951" spans="11:13" hidden="1">
      <c r="K3951" s="13" t="e">
        <f>VLOOKUP(I3951,#REF!,2,0)</f>
        <v>#REF!</v>
      </c>
      <c r="L3951" s="17" t="e">
        <f>VLOOKUP(I3951,#REF!,6,0)</f>
        <v>#REF!</v>
      </c>
      <c r="M3951" s="30" t="e">
        <f t="shared" si="110"/>
        <v>#REF!</v>
      </c>
    </row>
    <row r="3952" spans="11:13" hidden="1">
      <c r="K3952" s="13" t="e">
        <f>VLOOKUP(I3952,#REF!,2,0)</f>
        <v>#REF!</v>
      </c>
      <c r="L3952" s="17" t="e">
        <f>VLOOKUP(I3952,#REF!,6,0)</f>
        <v>#REF!</v>
      </c>
      <c r="M3952" s="30" t="e">
        <f t="shared" si="110"/>
        <v>#REF!</v>
      </c>
    </row>
    <row r="3953" spans="11:13" hidden="1">
      <c r="K3953" s="13" t="e">
        <f>VLOOKUP(I3953,#REF!,2,0)</f>
        <v>#REF!</v>
      </c>
      <c r="L3953" s="17" t="e">
        <f>VLOOKUP(I3953,#REF!,6,0)</f>
        <v>#REF!</v>
      </c>
      <c r="M3953" s="30" t="e">
        <f t="shared" si="110"/>
        <v>#REF!</v>
      </c>
    </row>
    <row r="3954" spans="11:13" hidden="1">
      <c r="K3954" s="13" t="e">
        <f>VLOOKUP(I3954,#REF!,2,0)</f>
        <v>#REF!</v>
      </c>
      <c r="L3954" s="17" t="e">
        <f>VLOOKUP(I3954,#REF!,6,0)</f>
        <v>#REF!</v>
      </c>
      <c r="M3954" s="30" t="e">
        <f t="shared" si="110"/>
        <v>#REF!</v>
      </c>
    </row>
    <row r="3955" spans="11:13" hidden="1">
      <c r="K3955" s="13" t="e">
        <f>VLOOKUP(I3955,#REF!,2,0)</f>
        <v>#REF!</v>
      </c>
      <c r="L3955" s="17" t="e">
        <f>VLOOKUP(I3955,#REF!,6,0)</f>
        <v>#REF!</v>
      </c>
      <c r="M3955" s="30" t="e">
        <f t="shared" si="110"/>
        <v>#REF!</v>
      </c>
    </row>
    <row r="3956" spans="11:13" hidden="1">
      <c r="K3956" s="13" t="e">
        <f>VLOOKUP(I3956,#REF!,2,0)</f>
        <v>#REF!</v>
      </c>
      <c r="L3956" s="17" t="e">
        <f>VLOOKUP(I3956,#REF!,6,0)</f>
        <v>#REF!</v>
      </c>
      <c r="M3956" s="30" t="e">
        <f t="shared" si="110"/>
        <v>#REF!</v>
      </c>
    </row>
    <row r="3957" spans="11:13" hidden="1">
      <c r="K3957" s="13" t="e">
        <f>VLOOKUP(I3957,#REF!,2,0)</f>
        <v>#REF!</v>
      </c>
      <c r="L3957" s="17" t="e">
        <f>VLOOKUP(I3957,#REF!,6,0)</f>
        <v>#REF!</v>
      </c>
      <c r="M3957" s="30" t="e">
        <f t="shared" si="110"/>
        <v>#REF!</v>
      </c>
    </row>
    <row r="3958" spans="11:13" hidden="1">
      <c r="K3958" s="13" t="e">
        <f>VLOOKUP(I3958,#REF!,2,0)</f>
        <v>#REF!</v>
      </c>
      <c r="L3958" s="17" t="e">
        <f>VLOOKUP(I3958,#REF!,6,0)</f>
        <v>#REF!</v>
      </c>
      <c r="M3958" s="30" t="e">
        <f t="shared" si="110"/>
        <v>#REF!</v>
      </c>
    </row>
    <row r="3959" spans="11:13" hidden="1">
      <c r="K3959" s="13" t="e">
        <f>VLOOKUP(I3959,#REF!,2,0)</f>
        <v>#REF!</v>
      </c>
      <c r="L3959" s="17" t="e">
        <f>VLOOKUP(I3959,#REF!,6,0)</f>
        <v>#REF!</v>
      </c>
      <c r="M3959" s="30" t="e">
        <f t="shared" si="110"/>
        <v>#REF!</v>
      </c>
    </row>
    <row r="3960" spans="11:13" hidden="1">
      <c r="K3960" s="13" t="e">
        <f>VLOOKUP(I3960,#REF!,2,0)</f>
        <v>#REF!</v>
      </c>
      <c r="L3960" s="17" t="e">
        <f>VLOOKUP(I3960,#REF!,6,0)</f>
        <v>#REF!</v>
      </c>
      <c r="M3960" s="30" t="e">
        <f t="shared" si="110"/>
        <v>#REF!</v>
      </c>
    </row>
    <row r="3961" spans="11:13" hidden="1">
      <c r="K3961" s="13" t="e">
        <f>VLOOKUP(I3961,#REF!,2,0)</f>
        <v>#REF!</v>
      </c>
      <c r="L3961" s="17" t="e">
        <f>VLOOKUP(I3961,#REF!,6,0)</f>
        <v>#REF!</v>
      </c>
      <c r="M3961" s="30" t="e">
        <f t="shared" si="110"/>
        <v>#REF!</v>
      </c>
    </row>
    <row r="3962" spans="11:13" hidden="1">
      <c r="K3962" s="13" t="e">
        <f>VLOOKUP(I3962,#REF!,2,0)</f>
        <v>#REF!</v>
      </c>
      <c r="L3962" s="17" t="e">
        <f>VLOOKUP(I3962,#REF!,6,0)</f>
        <v>#REF!</v>
      </c>
      <c r="M3962" s="30" t="e">
        <f t="shared" si="110"/>
        <v>#REF!</v>
      </c>
    </row>
    <row r="3963" spans="11:13" hidden="1">
      <c r="K3963" s="13" t="e">
        <f>VLOOKUP(I3963,#REF!,2,0)</f>
        <v>#REF!</v>
      </c>
      <c r="L3963" s="17" t="e">
        <f>VLOOKUP(I3963,#REF!,6,0)</f>
        <v>#REF!</v>
      </c>
      <c r="M3963" s="30" t="e">
        <f t="shared" si="110"/>
        <v>#REF!</v>
      </c>
    </row>
    <row r="3964" spans="11:13" hidden="1">
      <c r="K3964" s="13" t="e">
        <f>VLOOKUP(I3964,#REF!,2,0)</f>
        <v>#REF!</v>
      </c>
      <c r="L3964" s="17" t="e">
        <f>VLOOKUP(I3964,#REF!,6,0)</f>
        <v>#REF!</v>
      </c>
      <c r="M3964" s="30" t="e">
        <f t="shared" si="110"/>
        <v>#REF!</v>
      </c>
    </row>
    <row r="3965" spans="11:13" hidden="1">
      <c r="K3965" s="13" t="e">
        <f>VLOOKUP(I3965,#REF!,2,0)</f>
        <v>#REF!</v>
      </c>
      <c r="L3965" s="17" t="e">
        <f>VLOOKUP(I3965,#REF!,6,0)</f>
        <v>#REF!</v>
      </c>
      <c r="M3965" s="30" t="e">
        <f t="shared" si="110"/>
        <v>#REF!</v>
      </c>
    </row>
    <row r="3966" spans="11:13" hidden="1">
      <c r="K3966" s="13" t="e">
        <f>VLOOKUP(I3966,#REF!,2,0)</f>
        <v>#REF!</v>
      </c>
      <c r="L3966" s="17" t="e">
        <f>VLOOKUP(I3966,#REF!,6,0)</f>
        <v>#REF!</v>
      </c>
      <c r="M3966" s="30" t="e">
        <f t="shared" si="110"/>
        <v>#REF!</v>
      </c>
    </row>
    <row r="3967" spans="11:13" hidden="1">
      <c r="K3967" s="13" t="e">
        <f>VLOOKUP(I3967,#REF!,2,0)</f>
        <v>#REF!</v>
      </c>
      <c r="L3967" s="17" t="e">
        <f>VLOOKUP(I3967,#REF!,6,0)</f>
        <v>#REF!</v>
      </c>
      <c r="M3967" s="30" t="e">
        <f t="shared" si="110"/>
        <v>#REF!</v>
      </c>
    </row>
    <row r="3968" spans="11:13" hidden="1">
      <c r="K3968" s="13" t="e">
        <f>VLOOKUP(I3968,#REF!,2,0)</f>
        <v>#REF!</v>
      </c>
      <c r="L3968" s="17" t="e">
        <f>VLOOKUP(I3968,#REF!,6,0)</f>
        <v>#REF!</v>
      </c>
      <c r="M3968" s="30" t="e">
        <f t="shared" si="110"/>
        <v>#REF!</v>
      </c>
    </row>
    <row r="3969" spans="11:13" hidden="1">
      <c r="K3969" s="13" t="e">
        <f>VLOOKUP(I3969,#REF!,2,0)</f>
        <v>#REF!</v>
      </c>
      <c r="L3969" s="17" t="e">
        <f>VLOOKUP(I3969,#REF!,6,0)</f>
        <v>#REF!</v>
      </c>
      <c r="M3969" s="30" t="e">
        <f t="shared" si="110"/>
        <v>#REF!</v>
      </c>
    </row>
    <row r="3970" spans="11:13" hidden="1">
      <c r="K3970" s="13" t="e">
        <f>VLOOKUP(I3970,#REF!,2,0)</f>
        <v>#REF!</v>
      </c>
      <c r="L3970" s="17" t="e">
        <f>VLOOKUP(I3970,#REF!,6,0)</f>
        <v>#REF!</v>
      </c>
      <c r="M3970" s="30" t="e">
        <f t="shared" si="110"/>
        <v>#REF!</v>
      </c>
    </row>
    <row r="3971" spans="11:13" hidden="1">
      <c r="K3971" s="13" t="e">
        <f>VLOOKUP(I3971,#REF!,2,0)</f>
        <v>#REF!</v>
      </c>
      <c r="L3971" s="17" t="e">
        <f>VLOOKUP(I3971,#REF!,6,0)</f>
        <v>#REF!</v>
      </c>
      <c r="M3971" s="30" t="e">
        <f t="shared" si="110"/>
        <v>#REF!</v>
      </c>
    </row>
    <row r="3972" spans="11:13" hidden="1">
      <c r="K3972" s="13" t="e">
        <f>VLOOKUP(I3972,#REF!,2,0)</f>
        <v>#REF!</v>
      </c>
      <c r="L3972" s="17" t="e">
        <f>VLOOKUP(I3972,#REF!,6,0)</f>
        <v>#REF!</v>
      </c>
      <c r="M3972" s="30" t="e">
        <f t="shared" si="110"/>
        <v>#REF!</v>
      </c>
    </row>
    <row r="3973" spans="11:13" hidden="1">
      <c r="K3973" s="13" t="e">
        <f>VLOOKUP(I3973,#REF!,2,0)</f>
        <v>#REF!</v>
      </c>
      <c r="L3973" s="17" t="e">
        <f>VLOOKUP(I3973,#REF!,6,0)</f>
        <v>#REF!</v>
      </c>
      <c r="M3973" s="30" t="e">
        <f t="shared" si="110"/>
        <v>#REF!</v>
      </c>
    </row>
    <row r="3974" spans="11:13" hidden="1">
      <c r="K3974" s="13" t="e">
        <f>VLOOKUP(I3974,#REF!,2,0)</f>
        <v>#REF!</v>
      </c>
      <c r="L3974" s="17" t="e">
        <f>VLOOKUP(I3974,#REF!,6,0)</f>
        <v>#REF!</v>
      </c>
      <c r="M3974" s="30" t="e">
        <f t="shared" si="110"/>
        <v>#REF!</v>
      </c>
    </row>
    <row r="3975" spans="11:13" hidden="1">
      <c r="K3975" s="13" t="e">
        <f>VLOOKUP(I3975,#REF!,2,0)</f>
        <v>#REF!</v>
      </c>
      <c r="L3975" s="17" t="e">
        <f>VLOOKUP(I3975,#REF!,6,0)</f>
        <v>#REF!</v>
      </c>
      <c r="M3975" s="30" t="e">
        <f t="shared" si="110"/>
        <v>#REF!</v>
      </c>
    </row>
    <row r="3976" spans="11:13" hidden="1">
      <c r="K3976" s="13" t="e">
        <f>VLOOKUP(I3976,#REF!,2,0)</f>
        <v>#REF!</v>
      </c>
      <c r="L3976" s="17" t="e">
        <f>VLOOKUP(I3976,#REF!,6,0)</f>
        <v>#REF!</v>
      </c>
      <c r="M3976" s="30" t="e">
        <f t="shared" si="110"/>
        <v>#REF!</v>
      </c>
    </row>
    <row r="3977" spans="11:13" hidden="1">
      <c r="K3977" s="13" t="e">
        <f>VLOOKUP(I3977,#REF!,2,0)</f>
        <v>#REF!</v>
      </c>
      <c r="L3977" s="17" t="e">
        <f>VLOOKUP(I3977,#REF!,6,0)</f>
        <v>#REF!</v>
      </c>
      <c r="M3977" s="30" t="e">
        <f t="shared" si="110"/>
        <v>#REF!</v>
      </c>
    </row>
    <row r="3978" spans="11:13" hidden="1">
      <c r="K3978" s="13" t="e">
        <f>VLOOKUP(I3978,#REF!,2,0)</f>
        <v>#REF!</v>
      </c>
      <c r="L3978" s="17" t="e">
        <f>VLOOKUP(I3978,#REF!,6,0)</f>
        <v>#REF!</v>
      </c>
      <c r="M3978" s="30" t="e">
        <f t="shared" si="110"/>
        <v>#REF!</v>
      </c>
    </row>
    <row r="3979" spans="11:13" hidden="1">
      <c r="K3979" s="13" t="e">
        <f>VLOOKUP(I3979,#REF!,2,0)</f>
        <v>#REF!</v>
      </c>
      <c r="L3979" s="17" t="e">
        <f>VLOOKUP(I3979,#REF!,6,0)</f>
        <v>#REF!</v>
      </c>
      <c r="M3979" s="30" t="e">
        <f t="shared" si="110"/>
        <v>#REF!</v>
      </c>
    </row>
    <row r="3980" spans="11:13" hidden="1">
      <c r="K3980" s="13" t="e">
        <f>VLOOKUP(I3980,#REF!,2,0)</f>
        <v>#REF!</v>
      </c>
      <c r="L3980" s="17" t="e">
        <f>VLOOKUP(I3980,#REF!,6,0)</f>
        <v>#REF!</v>
      </c>
      <c r="M3980" s="30" t="e">
        <f t="shared" si="110"/>
        <v>#REF!</v>
      </c>
    </row>
    <row r="3981" spans="11:13" hidden="1">
      <c r="K3981" s="13" t="e">
        <f>VLOOKUP(I3981,#REF!,2,0)</f>
        <v>#REF!</v>
      </c>
      <c r="L3981" s="17" t="e">
        <f>VLOOKUP(I3981,#REF!,6,0)</f>
        <v>#REF!</v>
      </c>
      <c r="M3981" s="30" t="e">
        <f t="shared" si="110"/>
        <v>#REF!</v>
      </c>
    </row>
    <row r="3982" spans="11:13" hidden="1">
      <c r="K3982" s="13" t="e">
        <f>VLOOKUP(I3982,#REF!,2,0)</f>
        <v>#REF!</v>
      </c>
      <c r="L3982" s="17" t="e">
        <f>VLOOKUP(I3982,#REF!,6,0)</f>
        <v>#REF!</v>
      </c>
      <c r="M3982" s="30" t="e">
        <f t="shared" si="110"/>
        <v>#REF!</v>
      </c>
    </row>
    <row r="3983" spans="11:13" hidden="1">
      <c r="K3983" s="13" t="e">
        <f>VLOOKUP(I3983,#REF!,2,0)</f>
        <v>#REF!</v>
      </c>
      <c r="L3983" s="17" t="e">
        <f>VLOOKUP(I3983,#REF!,6,0)</f>
        <v>#REF!</v>
      </c>
      <c r="M3983" s="30" t="e">
        <f t="shared" si="110"/>
        <v>#REF!</v>
      </c>
    </row>
    <row r="3984" spans="11:13" hidden="1">
      <c r="K3984" s="13" t="e">
        <f>VLOOKUP(I3984,#REF!,2,0)</f>
        <v>#REF!</v>
      </c>
      <c r="L3984" s="17" t="e">
        <f>VLOOKUP(I3984,#REF!,6,0)</f>
        <v>#REF!</v>
      </c>
      <c r="M3984" s="30" t="e">
        <f t="shared" si="110"/>
        <v>#REF!</v>
      </c>
    </row>
    <row r="3985" spans="11:13" hidden="1">
      <c r="K3985" s="13" t="e">
        <f>VLOOKUP(I3985,#REF!,2,0)</f>
        <v>#REF!</v>
      </c>
      <c r="L3985" s="17" t="e">
        <f>VLOOKUP(I3985,#REF!,6,0)</f>
        <v>#REF!</v>
      </c>
      <c r="M3985" s="30" t="e">
        <f t="shared" si="110"/>
        <v>#REF!</v>
      </c>
    </row>
    <row r="3986" spans="11:13" hidden="1">
      <c r="K3986" s="13" t="e">
        <f>VLOOKUP(I3986,#REF!,2,0)</f>
        <v>#REF!</v>
      </c>
      <c r="L3986" s="17" t="e">
        <f>VLOOKUP(I3986,#REF!,6,0)</f>
        <v>#REF!</v>
      </c>
      <c r="M3986" s="30" t="e">
        <f t="shared" si="110"/>
        <v>#REF!</v>
      </c>
    </row>
    <row r="3987" spans="11:13" hidden="1">
      <c r="K3987" s="13" t="e">
        <f>VLOOKUP(I3987,#REF!,2,0)</f>
        <v>#REF!</v>
      </c>
      <c r="L3987" s="17" t="e">
        <f>VLOOKUP(I3987,#REF!,6,0)</f>
        <v>#REF!</v>
      </c>
      <c r="M3987" s="30" t="e">
        <f t="shared" si="110"/>
        <v>#REF!</v>
      </c>
    </row>
    <row r="3988" spans="11:13" hidden="1">
      <c r="K3988" s="13" t="e">
        <f>VLOOKUP(I3988,#REF!,2,0)</f>
        <v>#REF!</v>
      </c>
      <c r="L3988" s="17" t="e">
        <f>VLOOKUP(I3988,#REF!,6,0)</f>
        <v>#REF!</v>
      </c>
      <c r="M3988" s="30" t="e">
        <f t="shared" si="110"/>
        <v>#REF!</v>
      </c>
    </row>
    <row r="3989" spans="11:13" hidden="1">
      <c r="K3989" s="13" t="e">
        <f>VLOOKUP(I3989,#REF!,2,0)</f>
        <v>#REF!</v>
      </c>
      <c r="L3989" s="17" t="e">
        <f>VLOOKUP(I3989,#REF!,6,0)</f>
        <v>#REF!</v>
      </c>
      <c r="M3989" s="30" t="e">
        <f t="shared" si="110"/>
        <v>#REF!</v>
      </c>
    </row>
    <row r="3990" spans="11:13" hidden="1">
      <c r="K3990" s="13" t="e">
        <f>VLOOKUP(I3990,#REF!,2,0)</f>
        <v>#REF!</v>
      </c>
      <c r="L3990" s="17" t="e">
        <f>VLOOKUP(I3990,#REF!,6,0)</f>
        <v>#REF!</v>
      </c>
      <c r="M3990" s="30" t="e">
        <f t="shared" si="110"/>
        <v>#REF!</v>
      </c>
    </row>
    <row r="3991" spans="11:13" hidden="1">
      <c r="K3991" s="13" t="e">
        <f>VLOOKUP(I3991,#REF!,2,0)</f>
        <v>#REF!</v>
      </c>
      <c r="L3991" s="17" t="e">
        <f>VLOOKUP(I3991,#REF!,6,0)</f>
        <v>#REF!</v>
      </c>
      <c r="M3991" s="30" t="e">
        <f t="shared" si="110"/>
        <v>#REF!</v>
      </c>
    </row>
    <row r="3992" spans="11:13" hidden="1">
      <c r="K3992" s="13" t="e">
        <f>VLOOKUP(I3992,#REF!,2,0)</f>
        <v>#REF!</v>
      </c>
      <c r="L3992" s="17" t="e">
        <f>VLOOKUP(I3992,#REF!,6,0)</f>
        <v>#REF!</v>
      </c>
      <c r="M3992" s="30" t="e">
        <f t="shared" si="110"/>
        <v>#REF!</v>
      </c>
    </row>
    <row r="3993" spans="11:13" hidden="1">
      <c r="K3993" s="13" t="e">
        <f>VLOOKUP(I3993,#REF!,2,0)</f>
        <v>#REF!</v>
      </c>
      <c r="L3993" s="17" t="e">
        <f>VLOOKUP(I3993,#REF!,6,0)</f>
        <v>#REF!</v>
      </c>
      <c r="M3993" s="30" t="e">
        <f t="shared" si="110"/>
        <v>#REF!</v>
      </c>
    </row>
    <row r="3994" spans="11:13" hidden="1">
      <c r="K3994" s="13" t="e">
        <f>VLOOKUP(I3994,#REF!,2,0)</f>
        <v>#REF!</v>
      </c>
      <c r="L3994" s="17" t="e">
        <f>VLOOKUP(I3994,#REF!,6,0)</f>
        <v>#REF!</v>
      </c>
      <c r="M3994" s="30" t="e">
        <f t="shared" si="110"/>
        <v>#REF!</v>
      </c>
    </row>
    <row r="3995" spans="11:13" hidden="1">
      <c r="K3995" s="13" t="e">
        <f>VLOOKUP(I3995,#REF!,2,0)</f>
        <v>#REF!</v>
      </c>
      <c r="L3995" s="17" t="e">
        <f>VLOOKUP(I3995,#REF!,6,0)</f>
        <v>#REF!</v>
      </c>
      <c r="M3995" s="30" t="e">
        <f t="shared" si="110"/>
        <v>#REF!</v>
      </c>
    </row>
    <row r="3996" spans="11:13" hidden="1">
      <c r="K3996" s="13" t="e">
        <f>VLOOKUP(I3996,#REF!,2,0)</f>
        <v>#REF!</v>
      </c>
      <c r="L3996" s="17" t="e">
        <f>VLOOKUP(I3996,#REF!,6,0)</f>
        <v>#REF!</v>
      </c>
      <c r="M3996" s="30" t="e">
        <f t="shared" si="110"/>
        <v>#REF!</v>
      </c>
    </row>
    <row r="3997" spans="11:13" hidden="1">
      <c r="K3997" s="13" t="e">
        <f>VLOOKUP(I3997,#REF!,2,0)</f>
        <v>#REF!</v>
      </c>
      <c r="L3997" s="17" t="e">
        <f>VLOOKUP(I3997,#REF!,6,0)</f>
        <v>#REF!</v>
      </c>
      <c r="M3997" s="30" t="e">
        <f t="shared" si="110"/>
        <v>#REF!</v>
      </c>
    </row>
    <row r="3998" spans="11:13" hidden="1">
      <c r="K3998" s="13" t="e">
        <f>VLOOKUP(I3998,#REF!,2,0)</f>
        <v>#REF!</v>
      </c>
      <c r="L3998" s="17" t="e">
        <f>VLOOKUP(I3998,#REF!,6,0)</f>
        <v>#REF!</v>
      </c>
      <c r="M3998" s="30" t="e">
        <f t="shared" si="110"/>
        <v>#REF!</v>
      </c>
    </row>
    <row r="3999" spans="11:13" hidden="1">
      <c r="K3999" s="13" t="e">
        <f>VLOOKUP(I3999,#REF!,2,0)</f>
        <v>#REF!</v>
      </c>
      <c r="L3999" s="17" t="e">
        <f>VLOOKUP(I3999,#REF!,6,0)</f>
        <v>#REF!</v>
      </c>
      <c r="M3999" s="30" t="e">
        <f t="shared" si="110"/>
        <v>#REF!</v>
      </c>
    </row>
    <row r="4000" spans="11:13" hidden="1">
      <c r="K4000" s="13" t="e">
        <f>VLOOKUP(I4000,#REF!,2,0)</f>
        <v>#REF!</v>
      </c>
      <c r="L4000" s="17" t="e">
        <f>VLOOKUP(I4000,#REF!,6,0)</f>
        <v>#REF!</v>
      </c>
      <c r="M4000" s="30" t="e">
        <f t="shared" si="110"/>
        <v>#REF!</v>
      </c>
    </row>
    <row r="4001" spans="11:13" hidden="1">
      <c r="K4001" s="13" t="e">
        <f>VLOOKUP(I4001,#REF!,2,0)</f>
        <v>#REF!</v>
      </c>
      <c r="L4001" s="17" t="e">
        <f>VLOOKUP(I4001,#REF!,6,0)</f>
        <v>#REF!</v>
      </c>
      <c r="M4001" s="30" t="e">
        <f t="shared" si="110"/>
        <v>#REF!</v>
      </c>
    </row>
    <row r="4002" spans="11:13" hidden="1">
      <c r="K4002" s="13" t="e">
        <f>VLOOKUP(I4002,#REF!,2,0)</f>
        <v>#REF!</v>
      </c>
      <c r="L4002" s="17" t="e">
        <f>VLOOKUP(I4002,#REF!,6,0)</f>
        <v>#REF!</v>
      </c>
      <c r="M4002" s="30" t="e">
        <f t="shared" si="110"/>
        <v>#REF!</v>
      </c>
    </row>
    <row r="4003" spans="11:13" hidden="1">
      <c r="K4003" s="13" t="e">
        <f>VLOOKUP(I4003,#REF!,2,0)</f>
        <v>#REF!</v>
      </c>
      <c r="L4003" s="17" t="e">
        <f>VLOOKUP(I4003,#REF!,6,0)</f>
        <v>#REF!</v>
      </c>
      <c r="M4003" s="30" t="e">
        <f t="shared" si="110"/>
        <v>#REF!</v>
      </c>
    </row>
    <row r="4004" spans="11:13" hidden="1">
      <c r="K4004" s="13" t="e">
        <f>VLOOKUP(I4004,#REF!,2,0)</f>
        <v>#REF!</v>
      </c>
      <c r="L4004" s="17" t="e">
        <f>VLOOKUP(I4004,#REF!,6,0)</f>
        <v>#REF!</v>
      </c>
      <c r="M4004" s="30" t="e">
        <f t="shared" si="110"/>
        <v>#REF!</v>
      </c>
    </row>
    <row r="4005" spans="11:13" hidden="1">
      <c r="K4005" s="13" t="e">
        <f>VLOOKUP(I4005,#REF!,2,0)</f>
        <v>#REF!</v>
      </c>
      <c r="L4005" s="17" t="e">
        <f>VLOOKUP(I4005,#REF!,6,0)</f>
        <v>#REF!</v>
      </c>
      <c r="M4005" s="30" t="e">
        <f t="shared" si="110"/>
        <v>#REF!</v>
      </c>
    </row>
    <row r="4006" spans="11:13" hidden="1">
      <c r="K4006" s="13" t="e">
        <f>VLOOKUP(I4006,#REF!,2,0)</f>
        <v>#REF!</v>
      </c>
      <c r="L4006" s="17" t="e">
        <f>VLOOKUP(I4006,#REF!,6,0)</f>
        <v>#REF!</v>
      </c>
      <c r="M4006" s="30" t="e">
        <f t="shared" si="110"/>
        <v>#REF!</v>
      </c>
    </row>
    <row r="4007" spans="11:13" hidden="1">
      <c r="K4007" s="13" t="e">
        <f>VLOOKUP(I4007,#REF!,2,0)</f>
        <v>#REF!</v>
      </c>
      <c r="L4007" s="17" t="e">
        <f>VLOOKUP(I4007,#REF!,6,0)</f>
        <v>#REF!</v>
      </c>
      <c r="M4007" s="30" t="e">
        <f t="shared" si="110"/>
        <v>#REF!</v>
      </c>
    </row>
    <row r="4008" spans="11:13" hidden="1">
      <c r="K4008" s="13" t="e">
        <f>VLOOKUP(I4008,#REF!,2,0)</f>
        <v>#REF!</v>
      </c>
      <c r="L4008" s="17" t="e">
        <f>VLOOKUP(I4008,#REF!,6,0)</f>
        <v>#REF!</v>
      </c>
      <c r="M4008" s="30" t="e">
        <f t="shared" ref="M4008:M4071" si="111">J4008*L4008</f>
        <v>#REF!</v>
      </c>
    </row>
    <row r="4009" spans="11:13" hidden="1">
      <c r="K4009" s="13" t="e">
        <f>VLOOKUP(I4009,#REF!,2,0)</f>
        <v>#REF!</v>
      </c>
      <c r="L4009" s="17" t="e">
        <f>VLOOKUP(I4009,#REF!,6,0)</f>
        <v>#REF!</v>
      </c>
      <c r="M4009" s="30" t="e">
        <f t="shared" si="111"/>
        <v>#REF!</v>
      </c>
    </row>
    <row r="4010" spans="11:13" hidden="1">
      <c r="K4010" s="13" t="e">
        <f>VLOOKUP(I4010,#REF!,2,0)</f>
        <v>#REF!</v>
      </c>
      <c r="L4010" s="17" t="e">
        <f>VLOOKUP(I4010,#REF!,6,0)</f>
        <v>#REF!</v>
      </c>
      <c r="M4010" s="30" t="e">
        <f t="shared" si="111"/>
        <v>#REF!</v>
      </c>
    </row>
    <row r="4011" spans="11:13" hidden="1">
      <c r="K4011" s="13" t="e">
        <f>VLOOKUP(I4011,#REF!,2,0)</f>
        <v>#REF!</v>
      </c>
      <c r="L4011" s="17" t="e">
        <f>VLOOKUP(I4011,#REF!,6,0)</f>
        <v>#REF!</v>
      </c>
      <c r="M4011" s="30" t="e">
        <f t="shared" si="111"/>
        <v>#REF!</v>
      </c>
    </row>
    <row r="4012" spans="11:13" hidden="1">
      <c r="K4012" s="13" t="e">
        <f>VLOOKUP(I4012,#REF!,2,0)</f>
        <v>#REF!</v>
      </c>
      <c r="L4012" s="17" t="e">
        <f>VLOOKUP(I4012,#REF!,6,0)</f>
        <v>#REF!</v>
      </c>
      <c r="M4012" s="30" t="e">
        <f t="shared" si="111"/>
        <v>#REF!</v>
      </c>
    </row>
    <row r="4013" spans="11:13" hidden="1">
      <c r="K4013" s="13" t="e">
        <f>VLOOKUP(I4013,#REF!,2,0)</f>
        <v>#REF!</v>
      </c>
      <c r="L4013" s="17" t="e">
        <f>VLOOKUP(I4013,#REF!,6,0)</f>
        <v>#REF!</v>
      </c>
      <c r="M4013" s="30" t="e">
        <f t="shared" si="111"/>
        <v>#REF!</v>
      </c>
    </row>
    <row r="4014" spans="11:13" hidden="1">
      <c r="K4014" s="13" t="e">
        <f>VLOOKUP(I4014,#REF!,2,0)</f>
        <v>#REF!</v>
      </c>
      <c r="L4014" s="17" t="e">
        <f>VLOOKUP(I4014,#REF!,6,0)</f>
        <v>#REF!</v>
      </c>
      <c r="M4014" s="30" t="e">
        <f t="shared" si="111"/>
        <v>#REF!</v>
      </c>
    </row>
    <row r="4015" spans="11:13" hidden="1">
      <c r="K4015" s="13" t="e">
        <f>VLOOKUP(I4015,#REF!,2,0)</f>
        <v>#REF!</v>
      </c>
      <c r="L4015" s="17" t="e">
        <f>VLOOKUP(I4015,#REF!,6,0)</f>
        <v>#REF!</v>
      </c>
      <c r="M4015" s="30" t="e">
        <f t="shared" si="111"/>
        <v>#REF!</v>
      </c>
    </row>
    <row r="4016" spans="11:13" hidden="1">
      <c r="K4016" s="13" t="e">
        <f>VLOOKUP(I4016,#REF!,2,0)</f>
        <v>#REF!</v>
      </c>
      <c r="L4016" s="17" t="e">
        <f>VLOOKUP(I4016,#REF!,6,0)</f>
        <v>#REF!</v>
      </c>
      <c r="M4016" s="30" t="e">
        <f t="shared" si="111"/>
        <v>#REF!</v>
      </c>
    </row>
    <row r="4017" spans="11:13" hidden="1">
      <c r="K4017" s="13" t="e">
        <f>VLOOKUP(I4017,#REF!,2,0)</f>
        <v>#REF!</v>
      </c>
      <c r="L4017" s="17" t="e">
        <f>VLOOKUP(I4017,#REF!,6,0)</f>
        <v>#REF!</v>
      </c>
      <c r="M4017" s="30" t="e">
        <f t="shared" si="111"/>
        <v>#REF!</v>
      </c>
    </row>
    <row r="4018" spans="11:13" hidden="1">
      <c r="K4018" s="13" t="e">
        <f>VLOOKUP(I4018,#REF!,2,0)</f>
        <v>#REF!</v>
      </c>
      <c r="L4018" s="17" t="e">
        <f>VLOOKUP(I4018,#REF!,6,0)</f>
        <v>#REF!</v>
      </c>
      <c r="M4018" s="30" t="e">
        <f t="shared" si="111"/>
        <v>#REF!</v>
      </c>
    </row>
    <row r="4019" spans="11:13" hidden="1">
      <c r="K4019" s="13" t="e">
        <f>VLOOKUP(I4019,#REF!,2,0)</f>
        <v>#REF!</v>
      </c>
      <c r="L4019" s="17" t="e">
        <f>VLOOKUP(I4019,#REF!,6,0)</f>
        <v>#REF!</v>
      </c>
      <c r="M4019" s="30" t="e">
        <f t="shared" si="111"/>
        <v>#REF!</v>
      </c>
    </row>
    <row r="4020" spans="11:13" hidden="1">
      <c r="K4020" s="13" t="e">
        <f>VLOOKUP(I4020,#REF!,2,0)</f>
        <v>#REF!</v>
      </c>
      <c r="L4020" s="17" t="e">
        <f>VLOOKUP(I4020,#REF!,6,0)</f>
        <v>#REF!</v>
      </c>
      <c r="M4020" s="30" t="e">
        <f t="shared" si="111"/>
        <v>#REF!</v>
      </c>
    </row>
    <row r="4021" spans="11:13" hidden="1">
      <c r="K4021" s="13" t="e">
        <f>VLOOKUP(I4021,#REF!,2,0)</f>
        <v>#REF!</v>
      </c>
      <c r="L4021" s="17" t="e">
        <f>VLOOKUP(I4021,#REF!,6,0)</f>
        <v>#REF!</v>
      </c>
      <c r="M4021" s="30" t="e">
        <f t="shared" si="111"/>
        <v>#REF!</v>
      </c>
    </row>
    <row r="4022" spans="11:13" hidden="1">
      <c r="K4022" s="13" t="e">
        <f>VLOOKUP(I4022,#REF!,2,0)</f>
        <v>#REF!</v>
      </c>
      <c r="L4022" s="17" t="e">
        <f>VLOOKUP(I4022,#REF!,6,0)</f>
        <v>#REF!</v>
      </c>
      <c r="M4022" s="30" t="e">
        <f t="shared" si="111"/>
        <v>#REF!</v>
      </c>
    </row>
    <row r="4023" spans="11:13" hidden="1">
      <c r="K4023" s="13" t="e">
        <f>VLOOKUP(I4023,#REF!,2,0)</f>
        <v>#REF!</v>
      </c>
      <c r="L4023" s="17" t="e">
        <f>VLOOKUP(I4023,#REF!,6,0)</f>
        <v>#REF!</v>
      </c>
      <c r="M4023" s="30" t="e">
        <f t="shared" si="111"/>
        <v>#REF!</v>
      </c>
    </row>
    <row r="4024" spans="11:13" hidden="1">
      <c r="K4024" s="13" t="e">
        <f>VLOOKUP(I4024,#REF!,2,0)</f>
        <v>#REF!</v>
      </c>
      <c r="L4024" s="17" t="e">
        <f>VLOOKUP(I4024,#REF!,6,0)</f>
        <v>#REF!</v>
      </c>
      <c r="M4024" s="30" t="e">
        <f t="shared" si="111"/>
        <v>#REF!</v>
      </c>
    </row>
    <row r="4025" spans="11:13" hidden="1">
      <c r="K4025" s="13" t="e">
        <f>VLOOKUP(I4025,#REF!,2,0)</f>
        <v>#REF!</v>
      </c>
      <c r="L4025" s="17" t="e">
        <f>VLOOKUP(I4025,#REF!,6,0)</f>
        <v>#REF!</v>
      </c>
      <c r="M4025" s="30" t="e">
        <f t="shared" si="111"/>
        <v>#REF!</v>
      </c>
    </row>
    <row r="4026" spans="11:13" hidden="1">
      <c r="K4026" s="13" t="e">
        <f>VLOOKUP(I4026,#REF!,2,0)</f>
        <v>#REF!</v>
      </c>
      <c r="L4026" s="17" t="e">
        <f>VLOOKUP(I4026,#REF!,6,0)</f>
        <v>#REF!</v>
      </c>
      <c r="M4026" s="30" t="e">
        <f t="shared" si="111"/>
        <v>#REF!</v>
      </c>
    </row>
    <row r="4027" spans="11:13" hidden="1">
      <c r="K4027" s="13" t="e">
        <f>VLOOKUP(I4027,#REF!,2,0)</f>
        <v>#REF!</v>
      </c>
      <c r="L4027" s="17" t="e">
        <f>VLOOKUP(I4027,#REF!,6,0)</f>
        <v>#REF!</v>
      </c>
      <c r="M4027" s="30" t="e">
        <f t="shared" si="111"/>
        <v>#REF!</v>
      </c>
    </row>
    <row r="4028" spans="11:13" hidden="1">
      <c r="K4028" s="13" t="e">
        <f>VLOOKUP(I4028,#REF!,2,0)</f>
        <v>#REF!</v>
      </c>
      <c r="L4028" s="17" t="e">
        <f>VLOOKUP(I4028,#REF!,6,0)</f>
        <v>#REF!</v>
      </c>
      <c r="M4028" s="30" t="e">
        <f t="shared" si="111"/>
        <v>#REF!</v>
      </c>
    </row>
    <row r="4029" spans="11:13" hidden="1">
      <c r="K4029" s="13" t="e">
        <f>VLOOKUP(I4029,#REF!,2,0)</f>
        <v>#REF!</v>
      </c>
      <c r="L4029" s="17" t="e">
        <f>VLOOKUP(I4029,#REF!,6,0)</f>
        <v>#REF!</v>
      </c>
      <c r="M4029" s="30" t="e">
        <f t="shared" si="111"/>
        <v>#REF!</v>
      </c>
    </row>
    <row r="4030" spans="11:13" hidden="1">
      <c r="K4030" s="13" t="e">
        <f>VLOOKUP(I4030,#REF!,2,0)</f>
        <v>#REF!</v>
      </c>
      <c r="L4030" s="17" t="e">
        <f>VLOOKUP(I4030,#REF!,6,0)</f>
        <v>#REF!</v>
      </c>
      <c r="M4030" s="30" t="e">
        <f t="shared" si="111"/>
        <v>#REF!</v>
      </c>
    </row>
    <row r="4031" spans="11:13" hidden="1">
      <c r="K4031" s="13" t="e">
        <f>VLOOKUP(I4031,#REF!,2,0)</f>
        <v>#REF!</v>
      </c>
      <c r="L4031" s="17" t="e">
        <f>VLOOKUP(I4031,#REF!,6,0)</f>
        <v>#REF!</v>
      </c>
      <c r="M4031" s="30" t="e">
        <f t="shared" si="111"/>
        <v>#REF!</v>
      </c>
    </row>
    <row r="4032" spans="11:13" hidden="1">
      <c r="K4032" s="13" t="e">
        <f>VLOOKUP(I4032,#REF!,2,0)</f>
        <v>#REF!</v>
      </c>
      <c r="L4032" s="17" t="e">
        <f>VLOOKUP(I4032,#REF!,6,0)</f>
        <v>#REF!</v>
      </c>
      <c r="M4032" s="30" t="e">
        <f t="shared" si="111"/>
        <v>#REF!</v>
      </c>
    </row>
    <row r="4033" spans="11:13" hidden="1">
      <c r="K4033" s="13" t="e">
        <f>VLOOKUP(I4033,#REF!,2,0)</f>
        <v>#REF!</v>
      </c>
      <c r="L4033" s="17" t="e">
        <f>VLOOKUP(I4033,#REF!,6,0)</f>
        <v>#REF!</v>
      </c>
      <c r="M4033" s="30" t="e">
        <f t="shared" si="111"/>
        <v>#REF!</v>
      </c>
    </row>
    <row r="4034" spans="11:13" hidden="1">
      <c r="K4034" s="13" t="e">
        <f>VLOOKUP(I4034,#REF!,2,0)</f>
        <v>#REF!</v>
      </c>
      <c r="L4034" s="17" t="e">
        <f>VLOOKUP(I4034,#REF!,6,0)</f>
        <v>#REF!</v>
      </c>
      <c r="M4034" s="30" t="e">
        <f t="shared" si="111"/>
        <v>#REF!</v>
      </c>
    </row>
    <row r="4035" spans="11:13" hidden="1">
      <c r="K4035" s="13" t="e">
        <f>VLOOKUP(I4035,#REF!,2,0)</f>
        <v>#REF!</v>
      </c>
      <c r="L4035" s="17" t="e">
        <f>VLOOKUP(I4035,#REF!,6,0)</f>
        <v>#REF!</v>
      </c>
      <c r="M4035" s="30" t="e">
        <f t="shared" si="111"/>
        <v>#REF!</v>
      </c>
    </row>
    <row r="4036" spans="11:13" hidden="1">
      <c r="K4036" s="13" t="e">
        <f>VLOOKUP(I4036,#REF!,2,0)</f>
        <v>#REF!</v>
      </c>
      <c r="L4036" s="17" t="e">
        <f>VLOOKUP(I4036,#REF!,6,0)</f>
        <v>#REF!</v>
      </c>
      <c r="M4036" s="30" t="e">
        <f t="shared" si="111"/>
        <v>#REF!</v>
      </c>
    </row>
    <row r="4037" spans="11:13" hidden="1">
      <c r="K4037" s="13" t="e">
        <f>VLOOKUP(I4037,#REF!,2,0)</f>
        <v>#REF!</v>
      </c>
      <c r="L4037" s="17" t="e">
        <f>VLOOKUP(I4037,#REF!,6,0)</f>
        <v>#REF!</v>
      </c>
      <c r="M4037" s="30" t="e">
        <f t="shared" si="111"/>
        <v>#REF!</v>
      </c>
    </row>
    <row r="4038" spans="11:13" hidden="1">
      <c r="K4038" s="13" t="e">
        <f>VLOOKUP(I4038,#REF!,2,0)</f>
        <v>#REF!</v>
      </c>
      <c r="L4038" s="17" t="e">
        <f>VLOOKUP(I4038,#REF!,6,0)</f>
        <v>#REF!</v>
      </c>
      <c r="M4038" s="30" t="e">
        <f t="shared" si="111"/>
        <v>#REF!</v>
      </c>
    </row>
    <row r="4039" spans="11:13" hidden="1">
      <c r="K4039" s="13" t="e">
        <f>VLOOKUP(I4039,#REF!,2,0)</f>
        <v>#REF!</v>
      </c>
      <c r="L4039" s="17" t="e">
        <f>VLOOKUP(I4039,#REF!,6,0)</f>
        <v>#REF!</v>
      </c>
      <c r="M4039" s="30" t="e">
        <f t="shared" si="111"/>
        <v>#REF!</v>
      </c>
    </row>
    <row r="4040" spans="11:13" hidden="1">
      <c r="K4040" s="13" t="e">
        <f>VLOOKUP(I4040,#REF!,2,0)</f>
        <v>#REF!</v>
      </c>
      <c r="L4040" s="17" t="e">
        <f>VLOOKUP(I4040,#REF!,6,0)</f>
        <v>#REF!</v>
      </c>
      <c r="M4040" s="30" t="e">
        <f t="shared" si="111"/>
        <v>#REF!</v>
      </c>
    </row>
    <row r="4041" spans="11:13" hidden="1">
      <c r="K4041" s="13" t="e">
        <f>VLOOKUP(I4041,#REF!,2,0)</f>
        <v>#REF!</v>
      </c>
      <c r="L4041" s="17" t="e">
        <f>VLOOKUP(I4041,#REF!,6,0)</f>
        <v>#REF!</v>
      </c>
      <c r="M4041" s="30" t="e">
        <f t="shared" si="111"/>
        <v>#REF!</v>
      </c>
    </row>
    <row r="4042" spans="11:13" hidden="1">
      <c r="K4042" s="13" t="e">
        <f>VLOOKUP(I4042,#REF!,2,0)</f>
        <v>#REF!</v>
      </c>
      <c r="L4042" s="17" t="e">
        <f>VLOOKUP(I4042,#REF!,6,0)</f>
        <v>#REF!</v>
      </c>
      <c r="M4042" s="30" t="e">
        <f t="shared" si="111"/>
        <v>#REF!</v>
      </c>
    </row>
    <row r="4043" spans="11:13" hidden="1">
      <c r="K4043" s="13" t="e">
        <f>VLOOKUP(I4043,#REF!,2,0)</f>
        <v>#REF!</v>
      </c>
      <c r="L4043" s="17" t="e">
        <f>VLOOKUP(I4043,#REF!,6,0)</f>
        <v>#REF!</v>
      </c>
      <c r="M4043" s="30" t="e">
        <f t="shared" si="111"/>
        <v>#REF!</v>
      </c>
    </row>
    <row r="4044" spans="11:13" hidden="1">
      <c r="K4044" s="13" t="e">
        <f>VLOOKUP(I4044,#REF!,2,0)</f>
        <v>#REF!</v>
      </c>
      <c r="L4044" s="17" t="e">
        <f>VLOOKUP(I4044,#REF!,6,0)</f>
        <v>#REF!</v>
      </c>
      <c r="M4044" s="30" t="e">
        <f t="shared" si="111"/>
        <v>#REF!</v>
      </c>
    </row>
    <row r="4045" spans="11:13" hidden="1">
      <c r="K4045" s="13" t="e">
        <f>VLOOKUP(I4045,#REF!,2,0)</f>
        <v>#REF!</v>
      </c>
      <c r="L4045" s="17" t="e">
        <f>VLOOKUP(I4045,#REF!,6,0)</f>
        <v>#REF!</v>
      </c>
      <c r="M4045" s="30" t="e">
        <f t="shared" si="111"/>
        <v>#REF!</v>
      </c>
    </row>
    <row r="4046" spans="11:13" hidden="1">
      <c r="K4046" s="13" t="e">
        <f>VLOOKUP(I4046,#REF!,2,0)</f>
        <v>#REF!</v>
      </c>
      <c r="L4046" s="17" t="e">
        <f>VLOOKUP(I4046,#REF!,6,0)</f>
        <v>#REF!</v>
      </c>
      <c r="M4046" s="30" t="e">
        <f t="shared" si="111"/>
        <v>#REF!</v>
      </c>
    </row>
    <row r="4047" spans="11:13" hidden="1">
      <c r="K4047" s="13" t="e">
        <f>VLOOKUP(I4047,#REF!,2,0)</f>
        <v>#REF!</v>
      </c>
      <c r="L4047" s="17" t="e">
        <f>VLOOKUP(I4047,#REF!,6,0)</f>
        <v>#REF!</v>
      </c>
      <c r="M4047" s="30" t="e">
        <f t="shared" si="111"/>
        <v>#REF!</v>
      </c>
    </row>
    <row r="4048" spans="11:13" hidden="1">
      <c r="K4048" s="13" t="e">
        <f>VLOOKUP(I4048,#REF!,2,0)</f>
        <v>#REF!</v>
      </c>
      <c r="L4048" s="17" t="e">
        <f>VLOOKUP(I4048,#REF!,6,0)</f>
        <v>#REF!</v>
      </c>
      <c r="M4048" s="30" t="e">
        <f t="shared" si="111"/>
        <v>#REF!</v>
      </c>
    </row>
    <row r="4049" spans="11:13" hidden="1">
      <c r="K4049" s="13" t="e">
        <f>VLOOKUP(I4049,#REF!,2,0)</f>
        <v>#REF!</v>
      </c>
      <c r="L4049" s="17" t="e">
        <f>VLOOKUP(I4049,#REF!,6,0)</f>
        <v>#REF!</v>
      </c>
      <c r="M4049" s="30" t="e">
        <f t="shared" si="111"/>
        <v>#REF!</v>
      </c>
    </row>
    <row r="4050" spans="11:13" hidden="1">
      <c r="K4050" s="13" t="e">
        <f>VLOOKUP(I4050,#REF!,2,0)</f>
        <v>#REF!</v>
      </c>
      <c r="L4050" s="17" t="e">
        <f>VLOOKUP(I4050,#REF!,6,0)</f>
        <v>#REF!</v>
      </c>
      <c r="M4050" s="30" t="e">
        <f t="shared" si="111"/>
        <v>#REF!</v>
      </c>
    </row>
    <row r="4051" spans="11:13" hidden="1">
      <c r="K4051" s="13" t="e">
        <f>VLOOKUP(I4051,#REF!,2,0)</f>
        <v>#REF!</v>
      </c>
      <c r="L4051" s="17" t="e">
        <f>VLOOKUP(I4051,#REF!,6,0)</f>
        <v>#REF!</v>
      </c>
      <c r="M4051" s="30" t="e">
        <f t="shared" si="111"/>
        <v>#REF!</v>
      </c>
    </row>
    <row r="4052" spans="11:13" hidden="1">
      <c r="K4052" s="13" t="e">
        <f>VLOOKUP(I4052,#REF!,2,0)</f>
        <v>#REF!</v>
      </c>
      <c r="L4052" s="17" t="e">
        <f>VLOOKUP(I4052,#REF!,6,0)</f>
        <v>#REF!</v>
      </c>
      <c r="M4052" s="30" t="e">
        <f t="shared" si="111"/>
        <v>#REF!</v>
      </c>
    </row>
    <row r="4053" spans="11:13" hidden="1">
      <c r="K4053" s="13" t="e">
        <f>VLOOKUP(I4053,#REF!,2,0)</f>
        <v>#REF!</v>
      </c>
      <c r="L4053" s="17" t="e">
        <f>VLOOKUP(I4053,#REF!,6,0)</f>
        <v>#REF!</v>
      </c>
      <c r="M4053" s="30" t="e">
        <f t="shared" si="111"/>
        <v>#REF!</v>
      </c>
    </row>
    <row r="4054" spans="11:13" hidden="1">
      <c r="K4054" s="13" t="e">
        <f>VLOOKUP(I4054,#REF!,2,0)</f>
        <v>#REF!</v>
      </c>
      <c r="L4054" s="17" t="e">
        <f>VLOOKUP(I4054,#REF!,6,0)</f>
        <v>#REF!</v>
      </c>
      <c r="M4054" s="30" t="e">
        <f t="shared" si="111"/>
        <v>#REF!</v>
      </c>
    </row>
    <row r="4055" spans="11:13" hidden="1">
      <c r="K4055" s="13" t="e">
        <f>VLOOKUP(I4055,#REF!,2,0)</f>
        <v>#REF!</v>
      </c>
      <c r="L4055" s="17" t="e">
        <f>VLOOKUP(I4055,#REF!,6,0)</f>
        <v>#REF!</v>
      </c>
      <c r="M4055" s="30" t="e">
        <f t="shared" si="111"/>
        <v>#REF!</v>
      </c>
    </row>
    <row r="4056" spans="11:13" hidden="1">
      <c r="K4056" s="13" t="e">
        <f>VLOOKUP(I4056,#REF!,2,0)</f>
        <v>#REF!</v>
      </c>
      <c r="L4056" s="17" t="e">
        <f>VLOOKUP(I4056,#REF!,6,0)</f>
        <v>#REF!</v>
      </c>
      <c r="M4056" s="30" t="e">
        <f t="shared" si="111"/>
        <v>#REF!</v>
      </c>
    </row>
    <row r="4057" spans="11:13" hidden="1">
      <c r="K4057" s="13" t="e">
        <f>VLOOKUP(I4057,#REF!,2,0)</f>
        <v>#REF!</v>
      </c>
      <c r="L4057" s="17" t="e">
        <f>VLOOKUP(I4057,#REF!,6,0)</f>
        <v>#REF!</v>
      </c>
      <c r="M4057" s="30" t="e">
        <f t="shared" si="111"/>
        <v>#REF!</v>
      </c>
    </row>
    <row r="4058" spans="11:13" hidden="1">
      <c r="K4058" s="13" t="e">
        <f>VLOOKUP(I4058,#REF!,2,0)</f>
        <v>#REF!</v>
      </c>
      <c r="L4058" s="17" t="e">
        <f>VLOOKUP(I4058,#REF!,6,0)</f>
        <v>#REF!</v>
      </c>
      <c r="M4058" s="30" t="e">
        <f t="shared" si="111"/>
        <v>#REF!</v>
      </c>
    </row>
    <row r="4059" spans="11:13" hidden="1">
      <c r="K4059" s="13" t="e">
        <f>VLOOKUP(I4059,#REF!,2,0)</f>
        <v>#REF!</v>
      </c>
      <c r="L4059" s="17" t="e">
        <f>VLOOKUP(I4059,#REF!,6,0)</f>
        <v>#REF!</v>
      </c>
      <c r="M4059" s="30" t="e">
        <f t="shared" si="111"/>
        <v>#REF!</v>
      </c>
    </row>
    <row r="4060" spans="11:13" hidden="1">
      <c r="K4060" s="13" t="e">
        <f>VLOOKUP(I4060,#REF!,2,0)</f>
        <v>#REF!</v>
      </c>
      <c r="L4060" s="17" t="e">
        <f>VLOOKUP(I4060,#REF!,6,0)</f>
        <v>#REF!</v>
      </c>
      <c r="M4060" s="30" t="e">
        <f t="shared" si="111"/>
        <v>#REF!</v>
      </c>
    </row>
    <row r="4061" spans="11:13" hidden="1">
      <c r="K4061" s="13" t="e">
        <f>VLOOKUP(I4061,#REF!,2,0)</f>
        <v>#REF!</v>
      </c>
      <c r="L4061" s="17" t="e">
        <f>VLOOKUP(I4061,#REF!,6,0)</f>
        <v>#REF!</v>
      </c>
      <c r="M4061" s="30" t="e">
        <f t="shared" si="111"/>
        <v>#REF!</v>
      </c>
    </row>
    <row r="4062" spans="11:13" hidden="1">
      <c r="K4062" s="13" t="e">
        <f>VLOOKUP(I4062,#REF!,2,0)</f>
        <v>#REF!</v>
      </c>
      <c r="L4062" s="17" t="e">
        <f>VLOOKUP(I4062,#REF!,6,0)</f>
        <v>#REF!</v>
      </c>
      <c r="M4062" s="30" t="e">
        <f t="shared" si="111"/>
        <v>#REF!</v>
      </c>
    </row>
    <row r="4063" spans="11:13" hidden="1">
      <c r="K4063" s="13" t="e">
        <f>VLOOKUP(I4063,#REF!,2,0)</f>
        <v>#REF!</v>
      </c>
      <c r="L4063" s="17" t="e">
        <f>VLOOKUP(I4063,#REF!,6,0)</f>
        <v>#REF!</v>
      </c>
      <c r="M4063" s="30" t="e">
        <f t="shared" si="111"/>
        <v>#REF!</v>
      </c>
    </row>
    <row r="4064" spans="11:13" hidden="1">
      <c r="K4064" s="13" t="e">
        <f>VLOOKUP(I4064,#REF!,2,0)</f>
        <v>#REF!</v>
      </c>
      <c r="L4064" s="17" t="e">
        <f>VLOOKUP(I4064,#REF!,6,0)</f>
        <v>#REF!</v>
      </c>
      <c r="M4064" s="30" t="e">
        <f t="shared" si="111"/>
        <v>#REF!</v>
      </c>
    </row>
    <row r="4065" spans="11:13" hidden="1">
      <c r="K4065" s="13" t="e">
        <f>VLOOKUP(I4065,#REF!,2,0)</f>
        <v>#REF!</v>
      </c>
      <c r="L4065" s="17" t="e">
        <f>VLOOKUP(I4065,#REF!,6,0)</f>
        <v>#REF!</v>
      </c>
      <c r="M4065" s="30" t="e">
        <f t="shared" si="111"/>
        <v>#REF!</v>
      </c>
    </row>
    <row r="4066" spans="11:13" hidden="1">
      <c r="K4066" s="13" t="e">
        <f>VLOOKUP(I4066,#REF!,2,0)</f>
        <v>#REF!</v>
      </c>
      <c r="L4066" s="17" t="e">
        <f>VLOOKUP(I4066,#REF!,6,0)</f>
        <v>#REF!</v>
      </c>
      <c r="M4066" s="30" t="e">
        <f t="shared" si="111"/>
        <v>#REF!</v>
      </c>
    </row>
    <row r="4067" spans="11:13" hidden="1">
      <c r="K4067" s="13" t="e">
        <f>VLOOKUP(I4067,#REF!,2,0)</f>
        <v>#REF!</v>
      </c>
      <c r="L4067" s="17" t="e">
        <f>VLOOKUP(I4067,#REF!,6,0)</f>
        <v>#REF!</v>
      </c>
      <c r="M4067" s="30" t="e">
        <f t="shared" si="111"/>
        <v>#REF!</v>
      </c>
    </row>
    <row r="4068" spans="11:13" hidden="1">
      <c r="K4068" s="13" t="e">
        <f>VLOOKUP(I4068,#REF!,2,0)</f>
        <v>#REF!</v>
      </c>
      <c r="L4068" s="17" t="e">
        <f>VLOOKUP(I4068,#REF!,6,0)</f>
        <v>#REF!</v>
      </c>
      <c r="M4068" s="30" t="e">
        <f t="shared" si="111"/>
        <v>#REF!</v>
      </c>
    </row>
    <row r="4069" spans="11:13" hidden="1">
      <c r="K4069" s="13" t="e">
        <f>VLOOKUP(I4069,#REF!,2,0)</f>
        <v>#REF!</v>
      </c>
      <c r="L4069" s="17" t="e">
        <f>VLOOKUP(I4069,#REF!,6,0)</f>
        <v>#REF!</v>
      </c>
      <c r="M4069" s="30" t="e">
        <f t="shared" si="111"/>
        <v>#REF!</v>
      </c>
    </row>
    <row r="4070" spans="11:13" hidden="1">
      <c r="K4070" s="13" t="e">
        <f>VLOOKUP(I4070,#REF!,2,0)</f>
        <v>#REF!</v>
      </c>
      <c r="L4070" s="17" t="e">
        <f>VLOOKUP(I4070,#REF!,6,0)</f>
        <v>#REF!</v>
      </c>
      <c r="M4070" s="30" t="e">
        <f t="shared" si="111"/>
        <v>#REF!</v>
      </c>
    </row>
    <row r="4071" spans="11:13" hidden="1">
      <c r="K4071" s="13" t="e">
        <f>VLOOKUP(I4071,#REF!,2,0)</f>
        <v>#REF!</v>
      </c>
      <c r="L4071" s="17" t="e">
        <f>VLOOKUP(I4071,#REF!,6,0)</f>
        <v>#REF!</v>
      </c>
      <c r="M4071" s="30" t="e">
        <f t="shared" si="111"/>
        <v>#REF!</v>
      </c>
    </row>
    <row r="4072" spans="11:13" hidden="1">
      <c r="K4072" s="13" t="e">
        <f>VLOOKUP(I4072,#REF!,2,0)</f>
        <v>#REF!</v>
      </c>
      <c r="L4072" s="17" t="e">
        <f>VLOOKUP(I4072,#REF!,6,0)</f>
        <v>#REF!</v>
      </c>
      <c r="M4072" s="30" t="e">
        <f t="shared" ref="M4072:M4135" si="112">J4072*L4072</f>
        <v>#REF!</v>
      </c>
    </row>
    <row r="4073" spans="11:13" hidden="1">
      <c r="K4073" s="13" t="e">
        <f>VLOOKUP(I4073,#REF!,2,0)</f>
        <v>#REF!</v>
      </c>
      <c r="L4073" s="17" t="e">
        <f>VLOOKUP(I4073,#REF!,6,0)</f>
        <v>#REF!</v>
      </c>
      <c r="M4073" s="30" t="e">
        <f t="shared" si="112"/>
        <v>#REF!</v>
      </c>
    </row>
    <row r="4074" spans="11:13" hidden="1">
      <c r="K4074" s="13" t="e">
        <f>VLOOKUP(I4074,#REF!,2,0)</f>
        <v>#REF!</v>
      </c>
      <c r="L4074" s="17" t="e">
        <f>VLOOKUP(I4074,#REF!,6,0)</f>
        <v>#REF!</v>
      </c>
      <c r="M4074" s="30" t="e">
        <f t="shared" si="112"/>
        <v>#REF!</v>
      </c>
    </row>
    <row r="4075" spans="11:13" hidden="1">
      <c r="K4075" s="13" t="e">
        <f>VLOOKUP(I4075,#REF!,2,0)</f>
        <v>#REF!</v>
      </c>
      <c r="L4075" s="17" t="e">
        <f>VLOOKUP(I4075,#REF!,6,0)</f>
        <v>#REF!</v>
      </c>
      <c r="M4075" s="30" t="e">
        <f t="shared" si="112"/>
        <v>#REF!</v>
      </c>
    </row>
    <row r="4076" spans="11:13" hidden="1">
      <c r="K4076" s="13" t="e">
        <f>VLOOKUP(I4076,#REF!,2,0)</f>
        <v>#REF!</v>
      </c>
      <c r="L4076" s="17" t="e">
        <f>VLOOKUP(I4076,#REF!,6,0)</f>
        <v>#REF!</v>
      </c>
      <c r="M4076" s="30" t="e">
        <f t="shared" si="112"/>
        <v>#REF!</v>
      </c>
    </row>
    <row r="4077" spans="11:13" hidden="1">
      <c r="K4077" s="13" t="e">
        <f>VLOOKUP(I4077,#REF!,2,0)</f>
        <v>#REF!</v>
      </c>
      <c r="L4077" s="17" t="e">
        <f>VLOOKUP(I4077,#REF!,6,0)</f>
        <v>#REF!</v>
      </c>
      <c r="M4077" s="30" t="e">
        <f t="shared" si="112"/>
        <v>#REF!</v>
      </c>
    </row>
    <row r="4078" spans="11:13" hidden="1">
      <c r="K4078" s="13" t="e">
        <f>VLOOKUP(I4078,#REF!,2,0)</f>
        <v>#REF!</v>
      </c>
      <c r="L4078" s="17" t="e">
        <f>VLOOKUP(I4078,#REF!,6,0)</f>
        <v>#REF!</v>
      </c>
      <c r="M4078" s="30" t="e">
        <f t="shared" si="112"/>
        <v>#REF!</v>
      </c>
    </row>
    <row r="4079" spans="11:13" hidden="1">
      <c r="K4079" s="13" t="e">
        <f>VLOOKUP(I4079,#REF!,2,0)</f>
        <v>#REF!</v>
      </c>
      <c r="L4079" s="17" t="e">
        <f>VLOOKUP(I4079,#REF!,6,0)</f>
        <v>#REF!</v>
      </c>
      <c r="M4079" s="30" t="e">
        <f t="shared" si="112"/>
        <v>#REF!</v>
      </c>
    </row>
    <row r="4080" spans="11:13" hidden="1">
      <c r="K4080" s="13" t="e">
        <f>VLOOKUP(I4080,#REF!,2,0)</f>
        <v>#REF!</v>
      </c>
      <c r="L4080" s="17" t="e">
        <f>VLOOKUP(I4080,#REF!,6,0)</f>
        <v>#REF!</v>
      </c>
      <c r="M4080" s="30" t="e">
        <f t="shared" si="112"/>
        <v>#REF!</v>
      </c>
    </row>
    <row r="4081" spans="11:13" hidden="1">
      <c r="K4081" s="13" t="e">
        <f>VLOOKUP(I4081,#REF!,2,0)</f>
        <v>#REF!</v>
      </c>
      <c r="L4081" s="17" t="e">
        <f>VLOOKUP(I4081,#REF!,6,0)</f>
        <v>#REF!</v>
      </c>
      <c r="M4081" s="30" t="e">
        <f t="shared" si="112"/>
        <v>#REF!</v>
      </c>
    </row>
    <row r="4082" spans="11:13" hidden="1">
      <c r="K4082" s="13" t="e">
        <f>VLOOKUP(I4082,#REF!,2,0)</f>
        <v>#REF!</v>
      </c>
      <c r="L4082" s="17" t="e">
        <f>VLOOKUP(I4082,#REF!,6,0)</f>
        <v>#REF!</v>
      </c>
      <c r="M4082" s="30" t="e">
        <f t="shared" si="112"/>
        <v>#REF!</v>
      </c>
    </row>
    <row r="4083" spans="11:13" hidden="1">
      <c r="K4083" s="13" t="e">
        <f>VLOOKUP(I4083,#REF!,2,0)</f>
        <v>#REF!</v>
      </c>
      <c r="L4083" s="17" t="e">
        <f>VLOOKUP(I4083,#REF!,6,0)</f>
        <v>#REF!</v>
      </c>
      <c r="M4083" s="30" t="e">
        <f t="shared" si="112"/>
        <v>#REF!</v>
      </c>
    </row>
    <row r="4084" spans="11:13" hidden="1">
      <c r="K4084" s="13" t="e">
        <f>VLOOKUP(I4084,#REF!,2,0)</f>
        <v>#REF!</v>
      </c>
      <c r="L4084" s="17" t="e">
        <f>VLOOKUP(I4084,#REF!,6,0)</f>
        <v>#REF!</v>
      </c>
      <c r="M4084" s="30" t="e">
        <f t="shared" si="112"/>
        <v>#REF!</v>
      </c>
    </row>
    <row r="4085" spans="11:13" hidden="1">
      <c r="K4085" s="13" t="e">
        <f>VLOOKUP(I4085,#REF!,2,0)</f>
        <v>#REF!</v>
      </c>
      <c r="L4085" s="17" t="e">
        <f>VLOOKUP(I4085,#REF!,6,0)</f>
        <v>#REF!</v>
      </c>
      <c r="M4085" s="30" t="e">
        <f t="shared" si="112"/>
        <v>#REF!</v>
      </c>
    </row>
    <row r="4086" spans="11:13" hidden="1">
      <c r="K4086" s="13" t="e">
        <f>VLOOKUP(I4086,#REF!,2,0)</f>
        <v>#REF!</v>
      </c>
      <c r="L4086" s="17" t="e">
        <f>VLOOKUP(I4086,#REF!,6,0)</f>
        <v>#REF!</v>
      </c>
      <c r="M4086" s="30" t="e">
        <f t="shared" si="112"/>
        <v>#REF!</v>
      </c>
    </row>
    <row r="4087" spans="11:13" hidden="1">
      <c r="K4087" s="13" t="e">
        <f>VLOOKUP(I4087,#REF!,2,0)</f>
        <v>#REF!</v>
      </c>
      <c r="L4087" s="17" t="e">
        <f>VLOOKUP(I4087,#REF!,6,0)</f>
        <v>#REF!</v>
      </c>
      <c r="M4087" s="30" t="e">
        <f t="shared" si="112"/>
        <v>#REF!</v>
      </c>
    </row>
    <row r="4088" spans="11:13" hidden="1">
      <c r="K4088" s="13" t="e">
        <f>VLOOKUP(I4088,#REF!,2,0)</f>
        <v>#REF!</v>
      </c>
      <c r="L4088" s="17" t="e">
        <f>VLOOKUP(I4088,#REF!,6,0)</f>
        <v>#REF!</v>
      </c>
      <c r="M4088" s="30" t="e">
        <f t="shared" si="112"/>
        <v>#REF!</v>
      </c>
    </row>
    <row r="4089" spans="11:13" hidden="1">
      <c r="K4089" s="13" t="e">
        <f>VLOOKUP(I4089,#REF!,2,0)</f>
        <v>#REF!</v>
      </c>
      <c r="L4089" s="17" t="e">
        <f>VLOOKUP(I4089,#REF!,6,0)</f>
        <v>#REF!</v>
      </c>
      <c r="M4089" s="30" t="e">
        <f t="shared" si="112"/>
        <v>#REF!</v>
      </c>
    </row>
    <row r="4090" spans="11:13" hidden="1">
      <c r="K4090" s="13" t="e">
        <f>VLOOKUP(I4090,#REF!,2,0)</f>
        <v>#REF!</v>
      </c>
      <c r="L4090" s="17" t="e">
        <f>VLOOKUP(I4090,#REF!,6,0)</f>
        <v>#REF!</v>
      </c>
      <c r="M4090" s="30" t="e">
        <f t="shared" si="112"/>
        <v>#REF!</v>
      </c>
    </row>
    <row r="4091" spans="11:13" hidden="1">
      <c r="K4091" s="13" t="e">
        <f>VLOOKUP(I4091,#REF!,2,0)</f>
        <v>#REF!</v>
      </c>
      <c r="L4091" s="17" t="e">
        <f>VLOOKUP(I4091,#REF!,6,0)</f>
        <v>#REF!</v>
      </c>
      <c r="M4091" s="30" t="e">
        <f t="shared" si="112"/>
        <v>#REF!</v>
      </c>
    </row>
    <row r="4092" spans="11:13" hidden="1">
      <c r="K4092" s="13" t="e">
        <f>VLOOKUP(I4092,#REF!,2,0)</f>
        <v>#REF!</v>
      </c>
      <c r="L4092" s="17" t="e">
        <f>VLOOKUP(I4092,#REF!,6,0)</f>
        <v>#REF!</v>
      </c>
      <c r="M4092" s="30" t="e">
        <f t="shared" si="112"/>
        <v>#REF!</v>
      </c>
    </row>
    <row r="4093" spans="11:13" hidden="1">
      <c r="K4093" s="13" t="e">
        <f>VLOOKUP(I4093,#REF!,2,0)</f>
        <v>#REF!</v>
      </c>
      <c r="L4093" s="17" t="e">
        <f>VLOOKUP(I4093,#REF!,6,0)</f>
        <v>#REF!</v>
      </c>
      <c r="M4093" s="30" t="e">
        <f t="shared" si="112"/>
        <v>#REF!</v>
      </c>
    </row>
    <row r="4094" spans="11:13" hidden="1">
      <c r="K4094" s="13" t="e">
        <f>VLOOKUP(I4094,#REF!,2,0)</f>
        <v>#REF!</v>
      </c>
      <c r="L4094" s="17" t="e">
        <f>VLOOKUP(I4094,#REF!,6,0)</f>
        <v>#REF!</v>
      </c>
      <c r="M4094" s="30" t="e">
        <f t="shared" si="112"/>
        <v>#REF!</v>
      </c>
    </row>
    <row r="4095" spans="11:13" hidden="1">
      <c r="K4095" s="13" t="e">
        <f>VLOOKUP(I4095,#REF!,2,0)</f>
        <v>#REF!</v>
      </c>
      <c r="L4095" s="17" t="e">
        <f>VLOOKUP(I4095,#REF!,6,0)</f>
        <v>#REF!</v>
      </c>
      <c r="M4095" s="30" t="e">
        <f t="shared" si="112"/>
        <v>#REF!</v>
      </c>
    </row>
    <row r="4096" spans="11:13" hidden="1">
      <c r="K4096" s="13" t="e">
        <f>VLOOKUP(I4096,#REF!,2,0)</f>
        <v>#REF!</v>
      </c>
      <c r="L4096" s="17" t="e">
        <f>VLOOKUP(I4096,#REF!,6,0)</f>
        <v>#REF!</v>
      </c>
      <c r="M4096" s="30" t="e">
        <f t="shared" si="112"/>
        <v>#REF!</v>
      </c>
    </row>
    <row r="4097" spans="11:13" hidden="1">
      <c r="K4097" s="13" t="e">
        <f>VLOOKUP(I4097,#REF!,2,0)</f>
        <v>#REF!</v>
      </c>
      <c r="L4097" s="17" t="e">
        <f>VLOOKUP(I4097,#REF!,6,0)</f>
        <v>#REF!</v>
      </c>
      <c r="M4097" s="30" t="e">
        <f t="shared" si="112"/>
        <v>#REF!</v>
      </c>
    </row>
    <row r="4098" spans="11:13" hidden="1">
      <c r="K4098" s="13" t="e">
        <f>VLOOKUP(I4098,#REF!,2,0)</f>
        <v>#REF!</v>
      </c>
      <c r="L4098" s="17" t="e">
        <f>VLOOKUP(I4098,#REF!,6,0)</f>
        <v>#REF!</v>
      </c>
      <c r="M4098" s="30" t="e">
        <f t="shared" si="112"/>
        <v>#REF!</v>
      </c>
    </row>
    <row r="4099" spans="11:13" hidden="1">
      <c r="K4099" s="13" t="e">
        <f>VLOOKUP(I4099,#REF!,2,0)</f>
        <v>#REF!</v>
      </c>
      <c r="L4099" s="17" t="e">
        <f>VLOOKUP(I4099,#REF!,6,0)</f>
        <v>#REF!</v>
      </c>
      <c r="M4099" s="30" t="e">
        <f t="shared" si="112"/>
        <v>#REF!</v>
      </c>
    </row>
    <row r="4100" spans="11:13" hidden="1">
      <c r="K4100" s="13" t="e">
        <f>VLOOKUP(I4100,#REF!,2,0)</f>
        <v>#REF!</v>
      </c>
      <c r="L4100" s="17" t="e">
        <f>VLOOKUP(I4100,#REF!,6,0)</f>
        <v>#REF!</v>
      </c>
      <c r="M4100" s="30" t="e">
        <f t="shared" si="112"/>
        <v>#REF!</v>
      </c>
    </row>
    <row r="4101" spans="11:13" hidden="1">
      <c r="K4101" s="13" t="e">
        <f>VLOOKUP(I4101,#REF!,2,0)</f>
        <v>#REF!</v>
      </c>
      <c r="L4101" s="17" t="e">
        <f>VLOOKUP(I4101,#REF!,6,0)</f>
        <v>#REF!</v>
      </c>
      <c r="M4101" s="30" t="e">
        <f t="shared" si="112"/>
        <v>#REF!</v>
      </c>
    </row>
    <row r="4102" spans="11:13" hidden="1">
      <c r="K4102" s="13" t="e">
        <f>VLOOKUP(I4102,#REF!,2,0)</f>
        <v>#REF!</v>
      </c>
      <c r="L4102" s="17" t="e">
        <f>VLOOKUP(I4102,#REF!,6,0)</f>
        <v>#REF!</v>
      </c>
      <c r="M4102" s="30" t="e">
        <f t="shared" si="112"/>
        <v>#REF!</v>
      </c>
    </row>
    <row r="4103" spans="11:13" hidden="1">
      <c r="K4103" s="13" t="e">
        <f>VLOOKUP(I4103,#REF!,2,0)</f>
        <v>#REF!</v>
      </c>
      <c r="L4103" s="17" t="e">
        <f>VLOOKUP(I4103,#REF!,6,0)</f>
        <v>#REF!</v>
      </c>
      <c r="M4103" s="30" t="e">
        <f t="shared" si="112"/>
        <v>#REF!</v>
      </c>
    </row>
    <row r="4104" spans="11:13" hidden="1">
      <c r="K4104" s="13" t="e">
        <f>VLOOKUP(I4104,#REF!,2,0)</f>
        <v>#REF!</v>
      </c>
      <c r="L4104" s="17" t="e">
        <f>VLOOKUP(I4104,#REF!,6,0)</f>
        <v>#REF!</v>
      </c>
      <c r="M4104" s="30" t="e">
        <f t="shared" si="112"/>
        <v>#REF!</v>
      </c>
    </row>
    <row r="4105" spans="11:13" hidden="1">
      <c r="K4105" s="13" t="e">
        <f>VLOOKUP(I4105,#REF!,2,0)</f>
        <v>#REF!</v>
      </c>
      <c r="L4105" s="17" t="e">
        <f>VLOOKUP(I4105,#REF!,6,0)</f>
        <v>#REF!</v>
      </c>
      <c r="M4105" s="30" t="e">
        <f t="shared" si="112"/>
        <v>#REF!</v>
      </c>
    </row>
    <row r="4106" spans="11:13" hidden="1">
      <c r="K4106" s="13" t="e">
        <f>VLOOKUP(I4106,#REF!,2,0)</f>
        <v>#REF!</v>
      </c>
      <c r="L4106" s="17" t="e">
        <f>VLOOKUP(I4106,#REF!,6,0)</f>
        <v>#REF!</v>
      </c>
      <c r="M4106" s="30" t="e">
        <f t="shared" si="112"/>
        <v>#REF!</v>
      </c>
    </row>
    <row r="4107" spans="11:13" hidden="1">
      <c r="K4107" s="13" t="e">
        <f>VLOOKUP(I4107,#REF!,2,0)</f>
        <v>#REF!</v>
      </c>
      <c r="L4107" s="17" t="e">
        <f>VLOOKUP(I4107,#REF!,6,0)</f>
        <v>#REF!</v>
      </c>
      <c r="M4107" s="30" t="e">
        <f t="shared" si="112"/>
        <v>#REF!</v>
      </c>
    </row>
    <row r="4108" spans="11:13" hidden="1">
      <c r="K4108" s="13" t="e">
        <f>VLOOKUP(I4108,#REF!,2,0)</f>
        <v>#REF!</v>
      </c>
      <c r="L4108" s="17" t="e">
        <f>VLOOKUP(I4108,#REF!,6,0)</f>
        <v>#REF!</v>
      </c>
      <c r="M4108" s="30" t="e">
        <f t="shared" si="112"/>
        <v>#REF!</v>
      </c>
    </row>
    <row r="4109" spans="11:13" hidden="1">
      <c r="K4109" s="13" t="e">
        <f>VLOOKUP(I4109,#REF!,2,0)</f>
        <v>#REF!</v>
      </c>
      <c r="L4109" s="17" t="e">
        <f>VLOOKUP(I4109,#REF!,6,0)</f>
        <v>#REF!</v>
      </c>
      <c r="M4109" s="30" t="e">
        <f t="shared" si="112"/>
        <v>#REF!</v>
      </c>
    </row>
    <row r="4110" spans="11:13" hidden="1">
      <c r="K4110" s="13" t="e">
        <f>VLOOKUP(I4110,#REF!,2,0)</f>
        <v>#REF!</v>
      </c>
      <c r="L4110" s="17" t="e">
        <f>VLOOKUP(I4110,#REF!,6,0)</f>
        <v>#REF!</v>
      </c>
      <c r="M4110" s="30" t="e">
        <f t="shared" si="112"/>
        <v>#REF!</v>
      </c>
    </row>
    <row r="4111" spans="11:13" hidden="1">
      <c r="K4111" s="13" t="e">
        <f>VLOOKUP(I4111,#REF!,2,0)</f>
        <v>#REF!</v>
      </c>
      <c r="L4111" s="17" t="e">
        <f>VLOOKUP(I4111,#REF!,6,0)</f>
        <v>#REF!</v>
      </c>
      <c r="M4111" s="30" t="e">
        <f t="shared" si="112"/>
        <v>#REF!</v>
      </c>
    </row>
    <row r="4112" spans="11:13" hidden="1">
      <c r="K4112" s="13" t="e">
        <f>VLOOKUP(I4112,#REF!,2,0)</f>
        <v>#REF!</v>
      </c>
      <c r="L4112" s="17" t="e">
        <f>VLOOKUP(I4112,#REF!,6,0)</f>
        <v>#REF!</v>
      </c>
      <c r="M4112" s="30" t="e">
        <f t="shared" si="112"/>
        <v>#REF!</v>
      </c>
    </row>
    <row r="4113" spans="11:13" hidden="1">
      <c r="K4113" s="13" t="e">
        <f>VLOOKUP(I4113,#REF!,2,0)</f>
        <v>#REF!</v>
      </c>
      <c r="L4113" s="17" t="e">
        <f>VLOOKUP(I4113,#REF!,6,0)</f>
        <v>#REF!</v>
      </c>
      <c r="M4113" s="30" t="e">
        <f t="shared" si="112"/>
        <v>#REF!</v>
      </c>
    </row>
    <row r="4114" spans="11:13" hidden="1">
      <c r="K4114" s="13" t="e">
        <f>VLOOKUP(I4114,#REF!,2,0)</f>
        <v>#REF!</v>
      </c>
      <c r="L4114" s="17" t="e">
        <f>VLOOKUP(I4114,#REF!,6,0)</f>
        <v>#REF!</v>
      </c>
      <c r="M4114" s="30" t="e">
        <f t="shared" si="112"/>
        <v>#REF!</v>
      </c>
    </row>
    <row r="4115" spans="11:13" hidden="1">
      <c r="K4115" s="13" t="e">
        <f>VLOOKUP(I4115,#REF!,2,0)</f>
        <v>#REF!</v>
      </c>
      <c r="L4115" s="17" t="e">
        <f>VLOOKUP(I4115,#REF!,6,0)</f>
        <v>#REF!</v>
      </c>
      <c r="M4115" s="30" t="e">
        <f t="shared" si="112"/>
        <v>#REF!</v>
      </c>
    </row>
    <row r="4116" spans="11:13" hidden="1">
      <c r="K4116" s="13" t="e">
        <f>VLOOKUP(I4116,#REF!,2,0)</f>
        <v>#REF!</v>
      </c>
      <c r="L4116" s="17" t="e">
        <f>VLOOKUP(I4116,#REF!,6,0)</f>
        <v>#REF!</v>
      </c>
      <c r="M4116" s="30" t="e">
        <f t="shared" si="112"/>
        <v>#REF!</v>
      </c>
    </row>
    <row r="4117" spans="11:13" hidden="1">
      <c r="K4117" s="13" t="e">
        <f>VLOOKUP(I4117,#REF!,2,0)</f>
        <v>#REF!</v>
      </c>
      <c r="L4117" s="17" t="e">
        <f>VLOOKUP(I4117,#REF!,6,0)</f>
        <v>#REF!</v>
      </c>
      <c r="M4117" s="30" t="e">
        <f t="shared" si="112"/>
        <v>#REF!</v>
      </c>
    </row>
    <row r="4118" spans="11:13" hidden="1">
      <c r="K4118" s="13" t="e">
        <f>VLOOKUP(I4118,#REF!,2,0)</f>
        <v>#REF!</v>
      </c>
      <c r="L4118" s="17" t="e">
        <f>VLOOKUP(I4118,#REF!,6,0)</f>
        <v>#REF!</v>
      </c>
      <c r="M4118" s="30" t="e">
        <f t="shared" si="112"/>
        <v>#REF!</v>
      </c>
    </row>
    <row r="4119" spans="11:13" hidden="1">
      <c r="K4119" s="13" t="e">
        <f>VLOOKUP(I4119,#REF!,2,0)</f>
        <v>#REF!</v>
      </c>
      <c r="L4119" s="17" t="e">
        <f>VLOOKUP(I4119,#REF!,6,0)</f>
        <v>#REF!</v>
      </c>
      <c r="M4119" s="30" t="e">
        <f t="shared" si="112"/>
        <v>#REF!</v>
      </c>
    </row>
    <row r="4120" spans="11:13" hidden="1">
      <c r="K4120" s="13" t="e">
        <f>VLOOKUP(I4120,#REF!,2,0)</f>
        <v>#REF!</v>
      </c>
      <c r="L4120" s="17" t="e">
        <f>VLOOKUP(I4120,#REF!,6,0)</f>
        <v>#REF!</v>
      </c>
      <c r="M4120" s="30" t="e">
        <f t="shared" si="112"/>
        <v>#REF!</v>
      </c>
    </row>
    <row r="4121" spans="11:13" hidden="1">
      <c r="K4121" s="13" t="e">
        <f>VLOOKUP(I4121,#REF!,2,0)</f>
        <v>#REF!</v>
      </c>
      <c r="L4121" s="17" t="e">
        <f>VLOOKUP(I4121,#REF!,6,0)</f>
        <v>#REF!</v>
      </c>
      <c r="M4121" s="30" t="e">
        <f t="shared" si="112"/>
        <v>#REF!</v>
      </c>
    </row>
    <row r="4122" spans="11:13" hidden="1">
      <c r="K4122" s="13" t="e">
        <f>VLOOKUP(I4122,#REF!,2,0)</f>
        <v>#REF!</v>
      </c>
      <c r="L4122" s="17" t="e">
        <f>VLOOKUP(I4122,#REF!,6,0)</f>
        <v>#REF!</v>
      </c>
      <c r="M4122" s="30" t="e">
        <f t="shared" si="112"/>
        <v>#REF!</v>
      </c>
    </row>
    <row r="4123" spans="11:13" hidden="1">
      <c r="K4123" s="13" t="e">
        <f>VLOOKUP(I4123,#REF!,2,0)</f>
        <v>#REF!</v>
      </c>
      <c r="L4123" s="17" t="e">
        <f>VLOOKUP(I4123,#REF!,6,0)</f>
        <v>#REF!</v>
      </c>
      <c r="M4123" s="30" t="e">
        <f t="shared" si="112"/>
        <v>#REF!</v>
      </c>
    </row>
    <row r="4124" spans="11:13" hidden="1">
      <c r="K4124" s="13" t="e">
        <f>VLOOKUP(I4124,#REF!,2,0)</f>
        <v>#REF!</v>
      </c>
      <c r="L4124" s="17" t="e">
        <f>VLOOKUP(I4124,#REF!,6,0)</f>
        <v>#REF!</v>
      </c>
      <c r="M4124" s="30" t="e">
        <f t="shared" si="112"/>
        <v>#REF!</v>
      </c>
    </row>
    <row r="4125" spans="11:13" hidden="1">
      <c r="K4125" s="13" t="e">
        <f>VLOOKUP(I4125,#REF!,2,0)</f>
        <v>#REF!</v>
      </c>
      <c r="L4125" s="17" t="e">
        <f>VLOOKUP(I4125,#REF!,6,0)</f>
        <v>#REF!</v>
      </c>
      <c r="M4125" s="30" t="e">
        <f t="shared" si="112"/>
        <v>#REF!</v>
      </c>
    </row>
    <row r="4126" spans="11:13" hidden="1">
      <c r="K4126" s="13" t="e">
        <f>VLOOKUP(I4126,#REF!,2,0)</f>
        <v>#REF!</v>
      </c>
      <c r="L4126" s="17" t="e">
        <f>VLOOKUP(I4126,#REF!,6,0)</f>
        <v>#REF!</v>
      </c>
      <c r="M4126" s="30" t="e">
        <f t="shared" si="112"/>
        <v>#REF!</v>
      </c>
    </row>
    <row r="4127" spans="11:13" hidden="1">
      <c r="K4127" s="13" t="e">
        <f>VLOOKUP(I4127,#REF!,2,0)</f>
        <v>#REF!</v>
      </c>
      <c r="L4127" s="17" t="e">
        <f>VLOOKUP(I4127,#REF!,6,0)</f>
        <v>#REF!</v>
      </c>
      <c r="M4127" s="30" t="e">
        <f t="shared" si="112"/>
        <v>#REF!</v>
      </c>
    </row>
    <row r="4128" spans="11:13" hidden="1">
      <c r="K4128" s="13" t="e">
        <f>VLOOKUP(I4128,#REF!,2,0)</f>
        <v>#REF!</v>
      </c>
      <c r="L4128" s="17" t="e">
        <f>VLOOKUP(I4128,#REF!,6,0)</f>
        <v>#REF!</v>
      </c>
      <c r="M4128" s="30" t="e">
        <f t="shared" si="112"/>
        <v>#REF!</v>
      </c>
    </row>
    <row r="4129" spans="11:13" hidden="1">
      <c r="K4129" s="13" t="e">
        <f>VLOOKUP(I4129,#REF!,2,0)</f>
        <v>#REF!</v>
      </c>
      <c r="L4129" s="17" t="e">
        <f>VLOOKUP(I4129,#REF!,6,0)</f>
        <v>#REF!</v>
      </c>
      <c r="M4129" s="30" t="e">
        <f t="shared" si="112"/>
        <v>#REF!</v>
      </c>
    </row>
    <row r="4130" spans="11:13" hidden="1">
      <c r="K4130" s="13" t="e">
        <f>VLOOKUP(I4130,#REF!,2,0)</f>
        <v>#REF!</v>
      </c>
      <c r="L4130" s="17" t="e">
        <f>VLOOKUP(I4130,#REF!,6,0)</f>
        <v>#REF!</v>
      </c>
      <c r="M4130" s="30" t="e">
        <f t="shared" si="112"/>
        <v>#REF!</v>
      </c>
    </row>
    <row r="4131" spans="11:13" hidden="1">
      <c r="K4131" s="13" t="e">
        <f>VLOOKUP(I4131,#REF!,2,0)</f>
        <v>#REF!</v>
      </c>
      <c r="L4131" s="17" t="e">
        <f>VLOOKUP(I4131,#REF!,6,0)</f>
        <v>#REF!</v>
      </c>
      <c r="M4131" s="30" t="e">
        <f t="shared" si="112"/>
        <v>#REF!</v>
      </c>
    </row>
    <row r="4132" spans="11:13" hidden="1">
      <c r="K4132" s="13" t="e">
        <f>VLOOKUP(I4132,#REF!,2,0)</f>
        <v>#REF!</v>
      </c>
      <c r="L4132" s="17" t="e">
        <f>VLOOKUP(I4132,#REF!,6,0)</f>
        <v>#REF!</v>
      </c>
      <c r="M4132" s="30" t="e">
        <f t="shared" si="112"/>
        <v>#REF!</v>
      </c>
    </row>
    <row r="4133" spans="11:13" hidden="1">
      <c r="K4133" s="13" t="e">
        <f>VLOOKUP(I4133,#REF!,2,0)</f>
        <v>#REF!</v>
      </c>
      <c r="L4133" s="17" t="e">
        <f>VLOOKUP(I4133,#REF!,6,0)</f>
        <v>#REF!</v>
      </c>
      <c r="M4133" s="30" t="e">
        <f t="shared" si="112"/>
        <v>#REF!</v>
      </c>
    </row>
    <row r="4134" spans="11:13" hidden="1">
      <c r="K4134" s="13" t="e">
        <f>VLOOKUP(I4134,#REF!,2,0)</f>
        <v>#REF!</v>
      </c>
      <c r="L4134" s="17" t="e">
        <f>VLOOKUP(I4134,#REF!,6,0)</f>
        <v>#REF!</v>
      </c>
      <c r="M4134" s="30" t="e">
        <f t="shared" si="112"/>
        <v>#REF!</v>
      </c>
    </row>
    <row r="4135" spans="11:13" hidden="1">
      <c r="K4135" s="13" t="e">
        <f>VLOOKUP(I4135,#REF!,2,0)</f>
        <v>#REF!</v>
      </c>
      <c r="L4135" s="17" t="e">
        <f>VLOOKUP(I4135,#REF!,6,0)</f>
        <v>#REF!</v>
      </c>
      <c r="M4135" s="30" t="e">
        <f t="shared" si="112"/>
        <v>#REF!</v>
      </c>
    </row>
    <row r="4136" spans="11:13" hidden="1">
      <c r="K4136" s="13" t="e">
        <f>VLOOKUP(I4136,#REF!,2,0)</f>
        <v>#REF!</v>
      </c>
      <c r="L4136" s="17" t="e">
        <f>VLOOKUP(I4136,#REF!,6,0)</f>
        <v>#REF!</v>
      </c>
      <c r="M4136" s="30" t="e">
        <f t="shared" ref="M4136:M4182" si="113">J4136*L4136</f>
        <v>#REF!</v>
      </c>
    </row>
    <row r="4137" spans="11:13" hidden="1">
      <c r="K4137" s="13" t="e">
        <f>VLOOKUP(I4137,#REF!,2,0)</f>
        <v>#REF!</v>
      </c>
      <c r="L4137" s="17" t="e">
        <f>VLOOKUP(I4137,#REF!,6,0)</f>
        <v>#REF!</v>
      </c>
      <c r="M4137" s="30" t="e">
        <f t="shared" si="113"/>
        <v>#REF!</v>
      </c>
    </row>
    <row r="4138" spans="11:13" hidden="1">
      <c r="K4138" s="13" t="e">
        <f>VLOOKUP(I4138,#REF!,2,0)</f>
        <v>#REF!</v>
      </c>
      <c r="L4138" s="17" t="e">
        <f>VLOOKUP(I4138,#REF!,6,0)</f>
        <v>#REF!</v>
      </c>
      <c r="M4138" s="30" t="e">
        <f t="shared" si="113"/>
        <v>#REF!</v>
      </c>
    </row>
    <row r="4139" spans="11:13" hidden="1">
      <c r="K4139" s="13" t="e">
        <f>VLOOKUP(I4139,#REF!,2,0)</f>
        <v>#REF!</v>
      </c>
      <c r="L4139" s="17" t="e">
        <f>VLOOKUP(I4139,#REF!,6,0)</f>
        <v>#REF!</v>
      </c>
      <c r="M4139" s="30" t="e">
        <f t="shared" si="113"/>
        <v>#REF!</v>
      </c>
    </row>
    <row r="4140" spans="11:13" hidden="1">
      <c r="K4140" s="13" t="e">
        <f>VLOOKUP(I4140,#REF!,2,0)</f>
        <v>#REF!</v>
      </c>
      <c r="L4140" s="17" t="e">
        <f>VLOOKUP(I4140,#REF!,6,0)</f>
        <v>#REF!</v>
      </c>
      <c r="M4140" s="30" t="e">
        <f t="shared" si="113"/>
        <v>#REF!</v>
      </c>
    </row>
    <row r="4141" spans="11:13" hidden="1">
      <c r="K4141" s="13" t="e">
        <f>VLOOKUP(I4141,#REF!,2,0)</f>
        <v>#REF!</v>
      </c>
      <c r="L4141" s="17" t="e">
        <f>VLOOKUP(I4141,#REF!,6,0)</f>
        <v>#REF!</v>
      </c>
      <c r="M4141" s="30" t="e">
        <f t="shared" si="113"/>
        <v>#REF!</v>
      </c>
    </row>
    <row r="4142" spans="11:13" hidden="1">
      <c r="K4142" s="13" t="e">
        <f>VLOOKUP(I4142,#REF!,2,0)</f>
        <v>#REF!</v>
      </c>
      <c r="L4142" s="17" t="e">
        <f>VLOOKUP(I4142,#REF!,6,0)</f>
        <v>#REF!</v>
      </c>
      <c r="M4142" s="30" t="e">
        <f t="shared" si="113"/>
        <v>#REF!</v>
      </c>
    </row>
    <row r="4143" spans="11:13" hidden="1">
      <c r="K4143" s="13" t="e">
        <f>VLOOKUP(I4143,#REF!,2,0)</f>
        <v>#REF!</v>
      </c>
      <c r="L4143" s="17" t="e">
        <f>VLOOKUP(I4143,#REF!,6,0)</f>
        <v>#REF!</v>
      </c>
      <c r="M4143" s="30" t="e">
        <f t="shared" si="113"/>
        <v>#REF!</v>
      </c>
    </row>
    <row r="4144" spans="11:13" hidden="1">
      <c r="K4144" s="13" t="e">
        <f>VLOOKUP(I4144,#REF!,2,0)</f>
        <v>#REF!</v>
      </c>
      <c r="L4144" s="17" t="e">
        <f>VLOOKUP(I4144,#REF!,6,0)</f>
        <v>#REF!</v>
      </c>
      <c r="M4144" s="30" t="e">
        <f t="shared" si="113"/>
        <v>#REF!</v>
      </c>
    </row>
    <row r="4145" spans="11:13" hidden="1">
      <c r="K4145" s="13" t="e">
        <f>VLOOKUP(I4145,#REF!,2,0)</f>
        <v>#REF!</v>
      </c>
      <c r="L4145" s="17" t="e">
        <f>VLOOKUP(I4145,#REF!,6,0)</f>
        <v>#REF!</v>
      </c>
      <c r="M4145" s="30" t="e">
        <f t="shared" si="113"/>
        <v>#REF!</v>
      </c>
    </row>
    <row r="4146" spans="11:13" hidden="1">
      <c r="K4146" s="13" t="e">
        <f>VLOOKUP(I4146,#REF!,2,0)</f>
        <v>#REF!</v>
      </c>
      <c r="L4146" s="17" t="e">
        <f>VLOOKUP(I4146,#REF!,6,0)</f>
        <v>#REF!</v>
      </c>
      <c r="M4146" s="30" t="e">
        <f t="shared" si="113"/>
        <v>#REF!</v>
      </c>
    </row>
    <row r="4147" spans="11:13" hidden="1">
      <c r="K4147" s="13" t="e">
        <f>VLOOKUP(I4147,#REF!,2,0)</f>
        <v>#REF!</v>
      </c>
      <c r="L4147" s="17" t="e">
        <f>VLOOKUP(I4147,#REF!,6,0)</f>
        <v>#REF!</v>
      </c>
      <c r="M4147" s="30" t="e">
        <f t="shared" si="113"/>
        <v>#REF!</v>
      </c>
    </row>
    <row r="4148" spans="11:13" hidden="1">
      <c r="K4148" s="13" t="e">
        <f>VLOOKUP(I4148,#REF!,2,0)</f>
        <v>#REF!</v>
      </c>
      <c r="L4148" s="17" t="e">
        <f>VLOOKUP(I4148,#REF!,6,0)</f>
        <v>#REF!</v>
      </c>
      <c r="M4148" s="30" t="e">
        <f t="shared" si="113"/>
        <v>#REF!</v>
      </c>
    </row>
    <row r="4149" spans="11:13" hidden="1">
      <c r="K4149" s="13" t="e">
        <f>VLOOKUP(I4149,#REF!,2,0)</f>
        <v>#REF!</v>
      </c>
      <c r="L4149" s="17" t="e">
        <f>VLOOKUP(I4149,#REF!,6,0)</f>
        <v>#REF!</v>
      </c>
      <c r="M4149" s="30" t="e">
        <f t="shared" si="113"/>
        <v>#REF!</v>
      </c>
    </row>
    <row r="4150" spans="11:13" hidden="1">
      <c r="K4150" s="13" t="e">
        <f>VLOOKUP(I4150,#REF!,2,0)</f>
        <v>#REF!</v>
      </c>
      <c r="L4150" s="17" t="e">
        <f>VLOOKUP(I4150,#REF!,6,0)</f>
        <v>#REF!</v>
      </c>
      <c r="M4150" s="30" t="e">
        <f t="shared" si="113"/>
        <v>#REF!</v>
      </c>
    </row>
    <row r="4151" spans="11:13" hidden="1">
      <c r="K4151" s="13" t="e">
        <f>VLOOKUP(I4151,#REF!,2,0)</f>
        <v>#REF!</v>
      </c>
      <c r="L4151" s="17" t="e">
        <f>VLOOKUP(I4151,#REF!,6,0)</f>
        <v>#REF!</v>
      </c>
      <c r="M4151" s="30" t="e">
        <f t="shared" si="113"/>
        <v>#REF!</v>
      </c>
    </row>
    <row r="4152" spans="11:13" hidden="1">
      <c r="K4152" s="13" t="e">
        <f>VLOOKUP(I4152,#REF!,2,0)</f>
        <v>#REF!</v>
      </c>
      <c r="L4152" s="17" t="e">
        <f>VLOOKUP(I4152,#REF!,6,0)</f>
        <v>#REF!</v>
      </c>
      <c r="M4152" s="30" t="e">
        <f t="shared" si="113"/>
        <v>#REF!</v>
      </c>
    </row>
    <row r="4153" spans="11:13" hidden="1">
      <c r="K4153" s="13" t="e">
        <f>VLOOKUP(I4153,#REF!,2,0)</f>
        <v>#REF!</v>
      </c>
      <c r="L4153" s="17" t="e">
        <f>VLOOKUP(I4153,#REF!,6,0)</f>
        <v>#REF!</v>
      </c>
      <c r="M4153" s="30" t="e">
        <f t="shared" si="113"/>
        <v>#REF!</v>
      </c>
    </row>
    <row r="4154" spans="11:13" hidden="1">
      <c r="K4154" s="13" t="e">
        <f>VLOOKUP(I4154,#REF!,2,0)</f>
        <v>#REF!</v>
      </c>
      <c r="L4154" s="17" t="e">
        <f>VLOOKUP(I4154,#REF!,6,0)</f>
        <v>#REF!</v>
      </c>
      <c r="M4154" s="30" t="e">
        <f t="shared" si="113"/>
        <v>#REF!</v>
      </c>
    </row>
    <row r="4155" spans="11:13" hidden="1">
      <c r="K4155" s="13" t="e">
        <f>VLOOKUP(I4155,#REF!,2,0)</f>
        <v>#REF!</v>
      </c>
      <c r="L4155" s="17" t="e">
        <f>VLOOKUP(I4155,#REF!,6,0)</f>
        <v>#REF!</v>
      </c>
      <c r="M4155" s="30" t="e">
        <f t="shared" si="113"/>
        <v>#REF!</v>
      </c>
    </row>
    <row r="4156" spans="11:13" hidden="1">
      <c r="K4156" s="13" t="e">
        <f>VLOOKUP(I4156,#REF!,2,0)</f>
        <v>#REF!</v>
      </c>
      <c r="L4156" s="17" t="e">
        <f>VLOOKUP(I4156,#REF!,6,0)</f>
        <v>#REF!</v>
      </c>
      <c r="M4156" s="30" t="e">
        <f t="shared" si="113"/>
        <v>#REF!</v>
      </c>
    </row>
    <row r="4157" spans="11:13" hidden="1">
      <c r="K4157" s="13" t="e">
        <f>VLOOKUP(I4157,#REF!,2,0)</f>
        <v>#REF!</v>
      </c>
      <c r="L4157" s="17" t="e">
        <f>VLOOKUP(I4157,#REF!,6,0)</f>
        <v>#REF!</v>
      </c>
      <c r="M4157" s="30" t="e">
        <f t="shared" si="113"/>
        <v>#REF!</v>
      </c>
    </row>
    <row r="4158" spans="11:13" hidden="1">
      <c r="K4158" s="13" t="e">
        <f>VLOOKUP(I4158,#REF!,2,0)</f>
        <v>#REF!</v>
      </c>
      <c r="L4158" s="17" t="e">
        <f>VLOOKUP(I4158,#REF!,6,0)</f>
        <v>#REF!</v>
      </c>
      <c r="M4158" s="30" t="e">
        <f t="shared" si="113"/>
        <v>#REF!</v>
      </c>
    </row>
    <row r="4159" spans="11:13" hidden="1">
      <c r="K4159" s="13" t="e">
        <f>VLOOKUP(I4159,#REF!,2,0)</f>
        <v>#REF!</v>
      </c>
      <c r="L4159" s="17" t="e">
        <f>VLOOKUP(I4159,#REF!,6,0)</f>
        <v>#REF!</v>
      </c>
      <c r="M4159" s="30" t="e">
        <f t="shared" si="113"/>
        <v>#REF!</v>
      </c>
    </row>
    <row r="4160" spans="11:13" hidden="1">
      <c r="K4160" s="13" t="e">
        <f>VLOOKUP(I4160,#REF!,2,0)</f>
        <v>#REF!</v>
      </c>
      <c r="L4160" s="17" t="e">
        <f>VLOOKUP(I4160,#REF!,6,0)</f>
        <v>#REF!</v>
      </c>
      <c r="M4160" s="30" t="e">
        <f t="shared" si="113"/>
        <v>#REF!</v>
      </c>
    </row>
    <row r="4161" spans="11:13" hidden="1">
      <c r="K4161" s="13" t="e">
        <f>VLOOKUP(I4161,#REF!,2,0)</f>
        <v>#REF!</v>
      </c>
      <c r="L4161" s="17" t="e">
        <f>VLOOKUP(I4161,#REF!,6,0)</f>
        <v>#REF!</v>
      </c>
      <c r="M4161" s="30" t="e">
        <f t="shared" si="113"/>
        <v>#REF!</v>
      </c>
    </row>
    <row r="4162" spans="11:13" hidden="1">
      <c r="K4162" s="13" t="e">
        <f>VLOOKUP(I4162,#REF!,2,0)</f>
        <v>#REF!</v>
      </c>
      <c r="L4162" s="17" t="e">
        <f>VLOOKUP(I4162,#REF!,6,0)</f>
        <v>#REF!</v>
      </c>
      <c r="M4162" s="30" t="e">
        <f t="shared" si="113"/>
        <v>#REF!</v>
      </c>
    </row>
    <row r="4163" spans="11:13" hidden="1">
      <c r="K4163" s="13" t="e">
        <f>VLOOKUP(I4163,#REF!,2,0)</f>
        <v>#REF!</v>
      </c>
      <c r="L4163" s="17" t="e">
        <f>VLOOKUP(I4163,#REF!,6,0)</f>
        <v>#REF!</v>
      </c>
      <c r="M4163" s="30" t="e">
        <f t="shared" si="113"/>
        <v>#REF!</v>
      </c>
    </row>
    <row r="4164" spans="11:13" hidden="1">
      <c r="K4164" s="13" t="e">
        <f>VLOOKUP(I4164,#REF!,2,0)</f>
        <v>#REF!</v>
      </c>
      <c r="L4164" s="17" t="e">
        <f>VLOOKUP(I4164,#REF!,6,0)</f>
        <v>#REF!</v>
      </c>
      <c r="M4164" s="30" t="e">
        <f t="shared" si="113"/>
        <v>#REF!</v>
      </c>
    </row>
    <row r="4165" spans="11:13" hidden="1">
      <c r="K4165" s="13" t="e">
        <f>VLOOKUP(I4165,#REF!,2,0)</f>
        <v>#REF!</v>
      </c>
      <c r="L4165" s="17" t="e">
        <f>VLOOKUP(I4165,#REF!,6,0)</f>
        <v>#REF!</v>
      </c>
      <c r="M4165" s="30" t="e">
        <f t="shared" si="113"/>
        <v>#REF!</v>
      </c>
    </row>
    <row r="4166" spans="11:13" hidden="1">
      <c r="K4166" s="13" t="e">
        <f>VLOOKUP(I4166,#REF!,2,0)</f>
        <v>#REF!</v>
      </c>
      <c r="L4166" s="17" t="e">
        <f>VLOOKUP(I4166,#REF!,6,0)</f>
        <v>#REF!</v>
      </c>
      <c r="M4166" s="30" t="e">
        <f t="shared" si="113"/>
        <v>#REF!</v>
      </c>
    </row>
    <row r="4167" spans="11:13" hidden="1">
      <c r="K4167" s="13" t="e">
        <f>VLOOKUP(I4167,#REF!,2,0)</f>
        <v>#REF!</v>
      </c>
      <c r="L4167" s="17" t="e">
        <f>VLOOKUP(I4167,#REF!,6,0)</f>
        <v>#REF!</v>
      </c>
      <c r="M4167" s="30" t="e">
        <f t="shared" si="113"/>
        <v>#REF!</v>
      </c>
    </row>
    <row r="4168" spans="11:13" hidden="1">
      <c r="K4168" s="13" t="e">
        <f>VLOOKUP(I4168,#REF!,2,0)</f>
        <v>#REF!</v>
      </c>
      <c r="L4168" s="17" t="e">
        <f>VLOOKUP(I4168,#REF!,6,0)</f>
        <v>#REF!</v>
      </c>
      <c r="M4168" s="30" t="e">
        <f t="shared" si="113"/>
        <v>#REF!</v>
      </c>
    </row>
    <row r="4169" spans="11:13" hidden="1">
      <c r="K4169" s="13" t="e">
        <f>VLOOKUP(I4169,#REF!,2,0)</f>
        <v>#REF!</v>
      </c>
      <c r="L4169" s="17" t="e">
        <f>VLOOKUP(I4169,#REF!,6,0)</f>
        <v>#REF!</v>
      </c>
      <c r="M4169" s="30" t="e">
        <f t="shared" si="113"/>
        <v>#REF!</v>
      </c>
    </row>
    <row r="4170" spans="11:13" hidden="1">
      <c r="K4170" s="13" t="e">
        <f>VLOOKUP(I4170,#REF!,2,0)</f>
        <v>#REF!</v>
      </c>
      <c r="L4170" s="17" t="e">
        <f>VLOOKUP(I4170,#REF!,6,0)</f>
        <v>#REF!</v>
      </c>
      <c r="M4170" s="30" t="e">
        <f t="shared" si="113"/>
        <v>#REF!</v>
      </c>
    </row>
    <row r="4171" spans="11:13" hidden="1">
      <c r="K4171" s="13" t="e">
        <f>VLOOKUP(I4171,#REF!,2,0)</f>
        <v>#REF!</v>
      </c>
      <c r="L4171" s="17" t="e">
        <f>VLOOKUP(I4171,#REF!,6,0)</f>
        <v>#REF!</v>
      </c>
      <c r="M4171" s="30" t="e">
        <f t="shared" si="113"/>
        <v>#REF!</v>
      </c>
    </row>
    <row r="4172" spans="11:13" hidden="1">
      <c r="K4172" s="13" t="e">
        <f>VLOOKUP(I4172,#REF!,2,0)</f>
        <v>#REF!</v>
      </c>
      <c r="L4172" s="17" t="e">
        <f>VLOOKUP(I4172,#REF!,6,0)</f>
        <v>#REF!</v>
      </c>
      <c r="M4172" s="30" t="e">
        <f t="shared" si="113"/>
        <v>#REF!</v>
      </c>
    </row>
    <row r="4173" spans="11:13" hidden="1">
      <c r="K4173" s="13" t="e">
        <f>VLOOKUP(I4173,#REF!,2,0)</f>
        <v>#REF!</v>
      </c>
      <c r="L4173" s="17" t="e">
        <f>VLOOKUP(I4173,#REF!,6,0)</f>
        <v>#REF!</v>
      </c>
      <c r="M4173" s="30" t="e">
        <f t="shared" si="113"/>
        <v>#REF!</v>
      </c>
    </row>
    <row r="4174" spans="11:13" hidden="1">
      <c r="K4174" s="13" t="e">
        <f>VLOOKUP(I4174,#REF!,2,0)</f>
        <v>#REF!</v>
      </c>
      <c r="L4174" s="17" t="e">
        <f>VLOOKUP(I4174,#REF!,6,0)</f>
        <v>#REF!</v>
      </c>
      <c r="M4174" s="30" t="e">
        <f t="shared" si="113"/>
        <v>#REF!</v>
      </c>
    </row>
    <row r="4175" spans="11:13" hidden="1">
      <c r="K4175" s="13" t="e">
        <f>VLOOKUP(I4175,#REF!,2,0)</f>
        <v>#REF!</v>
      </c>
      <c r="L4175" s="17" t="e">
        <f>VLOOKUP(I4175,#REF!,6,0)</f>
        <v>#REF!</v>
      </c>
      <c r="M4175" s="30" t="e">
        <f t="shared" si="113"/>
        <v>#REF!</v>
      </c>
    </row>
    <row r="4176" spans="11:13" hidden="1">
      <c r="K4176" s="13" t="e">
        <f>VLOOKUP(I4176,#REF!,2,0)</f>
        <v>#REF!</v>
      </c>
      <c r="L4176" s="17" t="e">
        <f>VLOOKUP(I4176,#REF!,6,0)</f>
        <v>#REF!</v>
      </c>
      <c r="M4176" s="30" t="e">
        <f t="shared" si="113"/>
        <v>#REF!</v>
      </c>
    </row>
    <row r="4177" spans="11:13" hidden="1">
      <c r="K4177" s="13" t="e">
        <f>VLOOKUP(I4177,#REF!,2,0)</f>
        <v>#REF!</v>
      </c>
      <c r="L4177" s="17" t="e">
        <f>VLOOKUP(I4177,#REF!,6,0)</f>
        <v>#REF!</v>
      </c>
      <c r="M4177" s="30" t="e">
        <f t="shared" si="113"/>
        <v>#REF!</v>
      </c>
    </row>
    <row r="4178" spans="11:13" hidden="1">
      <c r="K4178" s="13" t="e">
        <f>VLOOKUP(I4178,#REF!,2,0)</f>
        <v>#REF!</v>
      </c>
      <c r="L4178" s="17" t="e">
        <f>VLOOKUP(I4178,#REF!,6,0)</f>
        <v>#REF!</v>
      </c>
      <c r="M4178" s="30" t="e">
        <f t="shared" si="113"/>
        <v>#REF!</v>
      </c>
    </row>
    <row r="4179" spans="11:13" hidden="1">
      <c r="K4179" s="13" t="e">
        <f>VLOOKUP(I4179,#REF!,2,0)</f>
        <v>#REF!</v>
      </c>
      <c r="L4179" s="17" t="e">
        <f>VLOOKUP(I4179,#REF!,6,0)</f>
        <v>#REF!</v>
      </c>
      <c r="M4179" s="30" t="e">
        <f t="shared" si="113"/>
        <v>#REF!</v>
      </c>
    </row>
    <row r="4180" spans="11:13" hidden="1">
      <c r="K4180" s="13" t="e">
        <f>VLOOKUP(I4180,#REF!,2,0)</f>
        <v>#REF!</v>
      </c>
      <c r="L4180" s="17" t="e">
        <f>VLOOKUP(I4180,#REF!,6,0)</f>
        <v>#REF!</v>
      </c>
      <c r="M4180" s="30" t="e">
        <f t="shared" si="113"/>
        <v>#REF!</v>
      </c>
    </row>
    <row r="4181" spans="11:13" hidden="1">
      <c r="K4181" s="13" t="e">
        <f>VLOOKUP(I4181,#REF!,2,0)</f>
        <v>#REF!</v>
      </c>
      <c r="L4181" s="17" t="e">
        <f>VLOOKUP(I4181,#REF!,6,0)</f>
        <v>#REF!</v>
      </c>
      <c r="M4181" s="30" t="e">
        <f t="shared" si="113"/>
        <v>#REF!</v>
      </c>
    </row>
    <row r="4182" spans="11:13" hidden="1">
      <c r="K4182" s="13" t="e">
        <f>VLOOKUP(I4182,#REF!,2,0)</f>
        <v>#REF!</v>
      </c>
      <c r="L4182" s="17" t="e">
        <f>VLOOKUP(I4182,#REF!,6,0)</f>
        <v>#REF!</v>
      </c>
      <c r="M4182" s="30" t="e">
        <f t="shared" si="113"/>
        <v>#REF!</v>
      </c>
    </row>
  </sheetData>
  <autoFilter ref="A25:XFD4182">
    <filterColumn colId="8">
      <filters>
        <filter val="GM"/>
      </filters>
    </filterColumn>
  </autoFilter>
  <customSheetViews>
    <customSheetView guid="{220CBAF2-A142-4834-8AEB-BDD7FBC2A806}" filter="1" showAutoFilter="1" hiddenRows="1" hiddenColumns="1" topLeftCell="A21">
      <pane xSplit="3" ySplit="1153" topLeftCell="D1486" activePane="bottomRight" state="frozen"/>
      <selection pane="bottomRight" activeCell="M22" sqref="M22"/>
      <pageMargins left="0.7" right="0.7" top="0.75" bottom="0.75" header="0.3" footer="0.3"/>
      <autoFilter ref="A22:R2266">
        <filterColumn colId="1">
          <filters blank="1">
            <dateGroupItem year="2022" month="11" day="15" dateTimeGrouping="day"/>
          </filters>
        </filterColumn>
      </autoFilter>
    </customSheetView>
    <customSheetView guid="{1F9A873A-DE10-465E-A024-482F6F64D911}" showAutoFilter="1" hiddenRows="1" hiddenColumns="1" topLeftCell="A21">
      <pane xSplit="3" ySplit="2" topLeftCell="D1578" activePane="bottomRight" state="frozen"/>
      <selection pane="bottomRight" activeCell="B1591" sqref="B1591:B1593"/>
      <pageMargins left="0.7" right="0.7" top="0.75" bottom="0.75" header="0.3" footer="0.3"/>
      <autoFilter ref="A22:R2266"/>
    </customSheetView>
  </customSheetViews>
  <pageMargins left="0.7" right="0.7" top="0.75" bottom="0.75" header="0.3" footer="0.3"/>
  <pageSetup paperSize="9" orientation="portrait"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C000"/>
  </sheetPr>
  <dimension ref="A1:XFC1341"/>
  <sheetViews>
    <sheetView workbookViewId="0">
      <pane xSplit="4" ySplit="2" topLeftCell="H3" activePane="bottomRight" state="frozen"/>
      <selection pane="topRight" activeCell="E1" sqref="E1"/>
      <selection pane="bottomLeft" activeCell="A3" sqref="A3"/>
      <selection pane="bottomRight" activeCell="R12" sqref="R12"/>
    </sheetView>
  </sheetViews>
  <sheetFormatPr defaultColWidth="9.140625" defaultRowHeight="12.75"/>
  <cols>
    <col min="1" max="1" width="4.85546875" style="11" customWidth="1"/>
    <col min="2" max="2" width="10.5703125" style="122" customWidth="1"/>
    <col min="3" max="3" width="5.140625" style="14" customWidth="1"/>
    <col min="4" max="4" width="18.140625" style="26" customWidth="1"/>
    <col min="5" max="5" width="10.28515625" style="14" customWidth="1"/>
    <col min="6" max="6" width="44.7109375" style="15" customWidth="1"/>
    <col min="7" max="7" width="30.5703125" style="19" customWidth="1"/>
    <col min="8" max="8" width="30" style="19" customWidth="1"/>
    <col min="9" max="9" width="14.140625" style="11" customWidth="1"/>
    <col min="10" max="10" width="6.42578125" style="11" customWidth="1"/>
    <col min="11" max="11" width="9.140625" style="11" customWidth="1"/>
    <col min="12" max="12" width="21" style="19" customWidth="1"/>
    <col min="13" max="13" width="11.42578125" style="30" customWidth="1"/>
    <col min="14" max="14" width="15.85546875" style="30" customWidth="1"/>
    <col min="15" max="15" width="11.28515625" style="30" customWidth="1"/>
    <col min="16" max="16" width="19.140625" style="30" customWidth="1"/>
    <col min="17" max="17" width="15.42578125" style="19" customWidth="1"/>
    <col min="18" max="18" width="14.42578125" style="19" customWidth="1"/>
    <col min="19" max="16384" width="9.140625" style="19"/>
  </cols>
  <sheetData>
    <row r="1" spans="1:18">
      <c r="D1" s="31"/>
      <c r="E1" s="31"/>
      <c r="F1" s="32"/>
      <c r="G1" s="31"/>
      <c r="H1" s="31"/>
      <c r="I1" s="31"/>
      <c r="J1" s="31"/>
      <c r="K1" s="33">
        <f>SUBTOTAL(9,K3:K9993)</f>
        <v>237</v>
      </c>
      <c r="L1" s="33"/>
      <c r="M1" s="33"/>
      <c r="N1" s="102">
        <f>SUBTOTAL(9,N3:N452)</f>
        <v>26320746</v>
      </c>
      <c r="O1" s="31"/>
      <c r="P1" s="102">
        <f>SUBTOTAL(9,P3:P418)</f>
        <v>33335169.280000035</v>
      </c>
      <c r="Q1" s="31"/>
      <c r="R1" s="31"/>
    </row>
    <row r="2" spans="1:18" s="10" customFormat="1" ht="25.5">
      <c r="A2" s="5" t="s">
        <v>0</v>
      </c>
      <c r="B2" s="123" t="s">
        <v>1</v>
      </c>
      <c r="C2" s="6" t="s">
        <v>2</v>
      </c>
      <c r="D2" s="7" t="s">
        <v>3</v>
      </c>
      <c r="E2" s="109" t="s">
        <v>4</v>
      </c>
      <c r="F2" s="7" t="s">
        <v>274</v>
      </c>
      <c r="G2" s="104" t="s">
        <v>6</v>
      </c>
      <c r="H2" s="7" t="s">
        <v>7</v>
      </c>
      <c r="I2" s="104" t="s">
        <v>8</v>
      </c>
      <c r="J2" s="7" t="s">
        <v>9</v>
      </c>
      <c r="K2" s="7" t="s">
        <v>10</v>
      </c>
      <c r="L2" s="7" t="s">
        <v>11</v>
      </c>
      <c r="M2" s="9" t="s">
        <v>12</v>
      </c>
      <c r="N2" s="9" t="s">
        <v>13</v>
      </c>
      <c r="O2" s="9" t="s">
        <v>14</v>
      </c>
      <c r="P2" s="9" t="s">
        <v>15</v>
      </c>
      <c r="Q2" s="7" t="s">
        <v>16</v>
      </c>
      <c r="R2" s="7" t="s">
        <v>17</v>
      </c>
    </row>
    <row r="3" spans="1:18">
      <c r="A3" s="11">
        <v>1</v>
      </c>
      <c r="B3" s="12">
        <v>44928</v>
      </c>
      <c r="C3" s="14" t="s">
        <v>69</v>
      </c>
      <c r="D3" s="13" t="e">
        <f>VLOOKUP(C3,#REF!,2,0)</f>
        <v>#REF!</v>
      </c>
      <c r="E3" s="20" t="s">
        <v>129</v>
      </c>
      <c r="F3" s="97" t="s">
        <v>157</v>
      </c>
      <c r="G3" s="13" t="e">
        <f>VLOOKUP(E3,#REF!,2,0)</f>
        <v>#REF!</v>
      </c>
      <c r="H3" s="13" t="str">
        <f>VLOOKUP(E3,'[1]Khách hàng'!$A$4:$F$2144,3,0)</f>
        <v>59 Ngô Tất Tố, P. 21, Quận Bình Thạnh, HCM</v>
      </c>
      <c r="I3" s="36" t="e">
        <f>VLOOKUP(E3,#REF!,5,0)</f>
        <v>#REF!</v>
      </c>
      <c r="J3" s="37" t="s">
        <v>25</v>
      </c>
      <c r="K3" s="37">
        <v>8</v>
      </c>
      <c r="L3" s="13" t="e">
        <f>VLOOKUP(J3,#REF!,2,0)</f>
        <v>#REF!</v>
      </c>
      <c r="M3" s="17">
        <f>VLOOKUP(J3,'[1]Hàng hóa'!$C$5:$G$22,5,0)</f>
        <v>111058</v>
      </c>
      <c r="N3" s="17">
        <f t="shared" ref="N3:N37" si="0">K3*M3</f>
        <v>888464</v>
      </c>
      <c r="O3" s="18">
        <v>0.08</v>
      </c>
      <c r="P3" s="17">
        <f t="shared" ref="P3:P66" si="1">N3*O3+N3</f>
        <v>959541.12</v>
      </c>
      <c r="Q3" s="13" t="e">
        <f>VLOOKUP(I3,'[1]Nhân viên'!$E$20:$F$41,2,0)</f>
        <v>#REF!</v>
      </c>
      <c r="R3" s="21"/>
    </row>
    <row r="4" spans="1:18" hidden="1">
      <c r="A4" s="11">
        <f>A3+1</f>
        <v>2</v>
      </c>
      <c r="B4" s="12">
        <v>44928</v>
      </c>
      <c r="C4" s="14" t="s">
        <v>69</v>
      </c>
      <c r="D4" s="13" t="e">
        <f>VLOOKUP(C4,#REF!,2,0)</f>
        <v>#REF!</v>
      </c>
      <c r="E4" s="20" t="s">
        <v>129</v>
      </c>
      <c r="F4" s="97" t="s">
        <v>157</v>
      </c>
      <c r="G4" s="13" t="e">
        <f>VLOOKUP(E4,#REF!,2,0)</f>
        <v>#REF!</v>
      </c>
      <c r="H4" s="13" t="str">
        <f>VLOOKUP(E4,'[1]Khách hàng'!$A$4:$F$2144,3,0)</f>
        <v>59 Ngô Tất Tố, P. 21, Quận Bình Thạnh, HCM</v>
      </c>
      <c r="I4" s="36" t="e">
        <f>VLOOKUP(E4,#REF!,5,0)</f>
        <v>#REF!</v>
      </c>
      <c r="J4" s="37" t="s">
        <v>21</v>
      </c>
      <c r="K4" s="37">
        <v>3</v>
      </c>
      <c r="L4" s="13" t="e">
        <f>VLOOKUP(J4,#REF!,2,0)</f>
        <v>#REF!</v>
      </c>
      <c r="M4" s="17">
        <f>VLOOKUP(J4,'[1]Hàng hóa'!$C$5:$G$22,5,0)</f>
        <v>55595.454545454544</v>
      </c>
      <c r="N4" s="17">
        <f t="shared" si="0"/>
        <v>166786.36363636365</v>
      </c>
      <c r="O4" s="22">
        <v>0.08</v>
      </c>
      <c r="P4" s="17">
        <f t="shared" si="1"/>
        <v>180129.27272727274</v>
      </c>
      <c r="Q4" s="13" t="e">
        <f>VLOOKUP(I4,'[1]Nhân viên'!$E$20:$F$41,2,0)</f>
        <v>#REF!</v>
      </c>
      <c r="R4" s="21"/>
    </row>
    <row r="5" spans="1:18" hidden="1">
      <c r="A5" s="11">
        <f t="shared" ref="A5:A68" si="2">A4+1</f>
        <v>3</v>
      </c>
      <c r="B5" s="12">
        <v>44928</v>
      </c>
      <c r="C5" s="14" t="s">
        <v>69</v>
      </c>
      <c r="D5" s="13" t="e">
        <f>VLOOKUP(C5,#REF!,2,0)</f>
        <v>#REF!</v>
      </c>
      <c r="E5" s="20" t="s">
        <v>129</v>
      </c>
      <c r="F5" s="97" t="s">
        <v>157</v>
      </c>
      <c r="G5" s="13" t="e">
        <f>VLOOKUP(E5,#REF!,2,0)</f>
        <v>#REF!</v>
      </c>
      <c r="H5" s="13" t="str">
        <f>VLOOKUP(E5,'[1]Khách hàng'!$A$4:$F$2144,3,0)</f>
        <v>59 Ngô Tất Tố, P. 21, Quận Bình Thạnh, HCM</v>
      </c>
      <c r="I5" s="36" t="e">
        <f>VLOOKUP(E5,#REF!,5,0)</f>
        <v>#REF!</v>
      </c>
      <c r="J5" s="37" t="s">
        <v>31</v>
      </c>
      <c r="K5" s="37">
        <v>2</v>
      </c>
      <c r="L5" s="13" t="e">
        <f>VLOOKUP(J5,#REF!,2,0)</f>
        <v>#REF!</v>
      </c>
      <c r="M5" s="17">
        <f>VLOOKUP(J5,'[1]Hàng hóa'!$C$5:$G$22,5,0)</f>
        <v>87787.272727272721</v>
      </c>
      <c r="N5" s="17">
        <f t="shared" si="0"/>
        <v>175574.54545454544</v>
      </c>
      <c r="O5" s="22">
        <v>0.08</v>
      </c>
      <c r="P5" s="17">
        <f t="shared" si="1"/>
        <v>189620.50909090906</v>
      </c>
      <c r="Q5" s="13" t="e">
        <f>VLOOKUP(I5,'[1]Nhân viên'!$E$20:$F$41,2,0)</f>
        <v>#REF!</v>
      </c>
      <c r="R5" s="21"/>
    </row>
    <row r="6" spans="1:18" hidden="1">
      <c r="A6" s="11">
        <f t="shared" si="2"/>
        <v>4</v>
      </c>
      <c r="B6" s="12">
        <v>44928</v>
      </c>
      <c r="C6" s="14" t="s">
        <v>69</v>
      </c>
      <c r="D6" s="13" t="e">
        <f>VLOOKUP(C6,#REF!,2,0)</f>
        <v>#REF!</v>
      </c>
      <c r="E6" s="20" t="s">
        <v>129</v>
      </c>
      <c r="F6" s="97" t="s">
        <v>157</v>
      </c>
      <c r="G6" s="13" t="e">
        <f>VLOOKUP(E6,#REF!,2,0)</f>
        <v>#REF!</v>
      </c>
      <c r="H6" s="13" t="str">
        <f>VLOOKUP(E6,'[1]Khách hàng'!$A$4:$F$2144,3,0)</f>
        <v>59 Ngô Tất Tố, P. 21, Quận Bình Thạnh, HCM</v>
      </c>
      <c r="I6" s="36" t="e">
        <f>VLOOKUP(E6,#REF!,5,0)</f>
        <v>#REF!</v>
      </c>
      <c r="J6" s="37" t="s">
        <v>26</v>
      </c>
      <c r="K6" s="37">
        <v>2</v>
      </c>
      <c r="L6" s="13" t="e">
        <f>VLOOKUP(J6,#REF!,2,0)</f>
        <v>#REF!</v>
      </c>
      <c r="M6" s="17">
        <f>VLOOKUP(J6,'[1]Hàng hóa'!$C$5:$G$22,5,0)</f>
        <v>73431.818181818206</v>
      </c>
      <c r="N6" s="17">
        <f t="shared" si="0"/>
        <v>146863.63636363641</v>
      </c>
      <c r="O6" s="22">
        <v>0.08</v>
      </c>
      <c r="P6" s="17">
        <f t="shared" si="1"/>
        <v>158612.72727272732</v>
      </c>
      <c r="Q6" s="13" t="e">
        <f>VLOOKUP(I6,'[1]Nhân viên'!$E$20:$F$41,2,0)</f>
        <v>#REF!</v>
      </c>
      <c r="R6" s="21"/>
    </row>
    <row r="7" spans="1:18" hidden="1">
      <c r="A7" s="11">
        <f t="shared" si="2"/>
        <v>5</v>
      </c>
      <c r="B7" s="12">
        <v>44929</v>
      </c>
      <c r="C7" s="14" t="s">
        <v>59</v>
      </c>
      <c r="D7" s="13" t="e">
        <f>VLOOKUP(C7,#REF!,2,0)</f>
        <v>#REF!</v>
      </c>
      <c r="E7" s="20" t="s">
        <v>85</v>
      </c>
      <c r="F7" s="97" t="s">
        <v>289</v>
      </c>
      <c r="G7" s="13" t="e">
        <f>VLOOKUP(E7,#REF!,2,0)</f>
        <v>#REF!</v>
      </c>
      <c r="H7" s="13" t="str">
        <f>VLOOKUP(E7,'[1]Khách hàng'!$A$4:$F$2144,3,0)</f>
        <v>H1-06-01 thuộc khu nhà CITIBELLA 1, tại dự án Khu Dân cư Cát Lái, Phường Cát Lái, Quận 2, TP. Hồ Chí Minh Việt Nam</v>
      </c>
      <c r="I7" s="36" t="e">
        <f>VLOOKUP(E7,#REF!,5,0)</f>
        <v>#REF!</v>
      </c>
      <c r="J7" s="37" t="s">
        <v>31</v>
      </c>
      <c r="K7" s="37">
        <v>1</v>
      </c>
      <c r="L7" s="13" t="e">
        <f>VLOOKUP(J7,#REF!,2,0)</f>
        <v>#REF!</v>
      </c>
      <c r="M7" s="17">
        <f>VLOOKUP(J7,'[1]Hàng hóa'!$C$5:$G$22,5,0)</f>
        <v>87787.272727272721</v>
      </c>
      <c r="N7" s="17">
        <f t="shared" si="0"/>
        <v>87787.272727272721</v>
      </c>
      <c r="O7" s="22">
        <v>0.08</v>
      </c>
      <c r="P7" s="17">
        <f t="shared" si="1"/>
        <v>94810.254545454532</v>
      </c>
      <c r="Q7" s="13" t="e">
        <f>VLOOKUP(I7,'[1]Nhân viên'!$E$20:$F$41,2,0)</f>
        <v>#REF!</v>
      </c>
      <c r="R7" s="21"/>
    </row>
    <row r="8" spans="1:18" hidden="1">
      <c r="A8" s="11">
        <f t="shared" si="2"/>
        <v>6</v>
      </c>
      <c r="B8" s="12">
        <v>44929</v>
      </c>
      <c r="C8" s="14" t="s">
        <v>59</v>
      </c>
      <c r="D8" s="13" t="e">
        <f>VLOOKUP(C8,#REF!,2,0)</f>
        <v>#REF!</v>
      </c>
      <c r="E8" s="20" t="s">
        <v>85</v>
      </c>
      <c r="F8" s="97" t="s">
        <v>289</v>
      </c>
      <c r="G8" s="13" t="e">
        <f>VLOOKUP(E8,#REF!,2,0)</f>
        <v>#REF!</v>
      </c>
      <c r="H8" s="13" t="str">
        <f>VLOOKUP(E8,'[1]Khách hàng'!$A$4:$F$2144,3,0)</f>
        <v>H1-06-01 thuộc khu nhà CITIBELLA 1, tại dự án Khu Dân cư Cát Lái, Phường Cát Lái, Quận 2, TP. Hồ Chí Minh Việt Nam</v>
      </c>
      <c r="I8" s="36" t="e">
        <f>VLOOKUP(E8,#REF!,5,0)</f>
        <v>#REF!</v>
      </c>
      <c r="J8" s="37" t="s">
        <v>21</v>
      </c>
      <c r="K8" s="37">
        <v>6</v>
      </c>
      <c r="L8" s="13" t="e">
        <f>VLOOKUP(J8,#REF!,2,0)</f>
        <v>#REF!</v>
      </c>
      <c r="M8" s="17">
        <f>VLOOKUP(J8,'[1]Hàng hóa'!$C$5:$G$22,5,0)</f>
        <v>55595.454545454544</v>
      </c>
      <c r="N8" s="17">
        <f t="shared" si="0"/>
        <v>333572.72727272729</v>
      </c>
      <c r="O8" s="22">
        <v>0.08</v>
      </c>
      <c r="P8" s="17">
        <f t="shared" si="1"/>
        <v>360258.54545454547</v>
      </c>
      <c r="Q8" s="13" t="e">
        <f>VLOOKUP(I8,'[1]Nhân viên'!$E$20:$F$41,2,0)</f>
        <v>#REF!</v>
      </c>
      <c r="R8" s="13"/>
    </row>
    <row r="9" spans="1:18" hidden="1">
      <c r="A9" s="11">
        <f t="shared" si="2"/>
        <v>7</v>
      </c>
      <c r="B9" s="12">
        <v>44929</v>
      </c>
      <c r="C9" s="14" t="s">
        <v>59</v>
      </c>
      <c r="D9" s="13" t="e">
        <f>VLOOKUP(C9,#REF!,2,0)</f>
        <v>#REF!</v>
      </c>
      <c r="E9" s="20" t="s">
        <v>85</v>
      </c>
      <c r="F9" s="16" t="s">
        <v>289</v>
      </c>
      <c r="G9" s="13" t="e">
        <f>VLOOKUP(E9,#REF!,2,0)</f>
        <v>#REF!</v>
      </c>
      <c r="H9" s="13" t="str">
        <f>VLOOKUP(E9,'[1]Khách hàng'!$A$4:$F$2144,3,0)</f>
        <v>H1-06-01 thuộc khu nhà CITIBELLA 1, tại dự án Khu Dân cư Cát Lái, Phường Cát Lái, Quận 2, TP. Hồ Chí Minh Việt Nam</v>
      </c>
      <c r="I9" s="36" t="e">
        <f>VLOOKUP(E9,#REF!,5,0)</f>
        <v>#REF!</v>
      </c>
      <c r="J9" s="37" t="s">
        <v>35</v>
      </c>
      <c r="K9" s="37">
        <v>1</v>
      </c>
      <c r="L9" s="13" t="e">
        <f>VLOOKUP(J9,#REF!,2,0)</f>
        <v>#REF!</v>
      </c>
      <c r="M9" s="17">
        <f>VLOOKUP(J9,'[1]Hàng hóa'!$C$5:$G$22,5,0)</f>
        <v>50181.818181818177</v>
      </c>
      <c r="N9" s="17">
        <f t="shared" si="0"/>
        <v>50181.818181818177</v>
      </c>
      <c r="O9" s="22">
        <v>0.08</v>
      </c>
      <c r="P9" s="17">
        <f t="shared" si="1"/>
        <v>54196.363636363632</v>
      </c>
      <c r="Q9" s="13" t="e">
        <f>VLOOKUP(I9,'[1]Nhân viên'!$E$20:$F$41,2,0)</f>
        <v>#REF!</v>
      </c>
      <c r="R9" s="13"/>
    </row>
    <row r="10" spans="1:18" hidden="1">
      <c r="A10" s="11">
        <f t="shared" si="2"/>
        <v>8</v>
      </c>
      <c r="B10" s="12">
        <v>44929</v>
      </c>
      <c r="C10" s="14" t="s">
        <v>59</v>
      </c>
      <c r="D10" s="13" t="e">
        <f>VLOOKUP(C10,#REF!,2,0)</f>
        <v>#REF!</v>
      </c>
      <c r="E10" s="20" t="s">
        <v>85</v>
      </c>
      <c r="F10" s="16" t="s">
        <v>289</v>
      </c>
      <c r="G10" s="13" t="e">
        <f>VLOOKUP(E10,#REF!,2,0)</f>
        <v>#REF!</v>
      </c>
      <c r="H10" s="13" t="str">
        <f>VLOOKUP(E10,'[1]Khách hàng'!$A$4:$F$2144,3,0)</f>
        <v>H1-06-01 thuộc khu nhà CITIBELLA 1, tại dự án Khu Dân cư Cát Lái, Phường Cát Lái, Quận 2, TP. Hồ Chí Minh Việt Nam</v>
      </c>
      <c r="I10" s="36" t="e">
        <f>VLOOKUP(E10,#REF!,5,0)</f>
        <v>#REF!</v>
      </c>
      <c r="J10" s="37" t="s">
        <v>23</v>
      </c>
      <c r="K10" s="37">
        <v>1</v>
      </c>
      <c r="L10" s="13" t="e">
        <f>VLOOKUP(J10,#REF!,2,0)</f>
        <v>#REF!</v>
      </c>
      <c r="M10" s="17">
        <f>VLOOKUP(J10,'[1]Hàng hóa'!$C$5:$G$22,5,0)</f>
        <v>45999.999999999993</v>
      </c>
      <c r="N10" s="17">
        <f t="shared" si="0"/>
        <v>45999.999999999993</v>
      </c>
      <c r="O10" s="22">
        <v>0.08</v>
      </c>
      <c r="P10" s="17">
        <f t="shared" si="1"/>
        <v>49679.999999999993</v>
      </c>
      <c r="Q10" s="13" t="e">
        <f>VLOOKUP(I10,'[1]Nhân viên'!$E$20:$F$41,2,0)</f>
        <v>#REF!</v>
      </c>
      <c r="R10" s="21"/>
    </row>
    <row r="11" spans="1:18" hidden="1">
      <c r="A11" s="11">
        <f t="shared" si="2"/>
        <v>9</v>
      </c>
      <c r="B11" s="12">
        <v>44929</v>
      </c>
      <c r="C11" s="14" t="s">
        <v>59</v>
      </c>
      <c r="D11" s="13" t="e">
        <f>VLOOKUP(C11,#REF!,2,0)</f>
        <v>#REF!</v>
      </c>
      <c r="E11" s="20" t="s">
        <v>85</v>
      </c>
      <c r="F11" s="16" t="s">
        <v>289</v>
      </c>
      <c r="G11" s="13" t="e">
        <f>VLOOKUP(E11,#REF!,2,0)</f>
        <v>#REF!</v>
      </c>
      <c r="H11" s="13" t="str">
        <f>VLOOKUP(E11,'[1]Khách hàng'!$A$4:$F$2144,3,0)</f>
        <v>H1-06-01 thuộc khu nhà CITIBELLA 1, tại dự án Khu Dân cư Cát Lái, Phường Cát Lái, Quận 2, TP. Hồ Chí Minh Việt Nam</v>
      </c>
      <c r="I11" s="36" t="e">
        <f>VLOOKUP(E11,#REF!,5,0)</f>
        <v>#REF!</v>
      </c>
      <c r="J11" s="37" t="s">
        <v>39</v>
      </c>
      <c r="K11" s="37">
        <v>1</v>
      </c>
      <c r="L11" s="13" t="e">
        <f>VLOOKUP(J11,#REF!,2,0)</f>
        <v>#REF!</v>
      </c>
      <c r="M11" s="17">
        <f>VLOOKUP(J11,'[1]Hàng hóa'!$C$5:$G$22,5,0)</f>
        <v>74250</v>
      </c>
      <c r="N11" s="17">
        <f t="shared" si="0"/>
        <v>74250</v>
      </c>
      <c r="O11" s="22">
        <v>0.08</v>
      </c>
      <c r="P11" s="17">
        <f t="shared" si="1"/>
        <v>80190</v>
      </c>
      <c r="Q11" s="13" t="e">
        <f>VLOOKUP(I11,'[1]Nhân viên'!$E$20:$F$41,2,0)</f>
        <v>#REF!</v>
      </c>
      <c r="R11" s="13"/>
    </row>
    <row r="12" spans="1:18" hidden="1">
      <c r="A12" s="11">
        <f t="shared" si="2"/>
        <v>10</v>
      </c>
      <c r="B12" s="12">
        <v>44929</v>
      </c>
      <c r="C12" s="14" t="s">
        <v>20</v>
      </c>
      <c r="D12" s="13" t="e">
        <f>VLOOKUP(C12,#REF!,2,0)</f>
        <v>#REF!</v>
      </c>
      <c r="E12" s="20" t="s">
        <v>48</v>
      </c>
      <c r="F12" s="16" t="s">
        <v>152</v>
      </c>
      <c r="G12" s="13" t="e">
        <f>VLOOKUP(E12,#REF!,2,0)</f>
        <v>#REF!</v>
      </c>
      <c r="H12" s="13" t="str">
        <f>VLOOKUP(E12,'[1]Khách hàng'!$A$4:$F$2144,3,0)</f>
        <v>82 Lý Phục Man, Phường Bình Thuận, Quận 7, HCM</v>
      </c>
      <c r="I12" s="36" t="e">
        <f>VLOOKUP(E12,#REF!,5,0)</f>
        <v>#REF!</v>
      </c>
      <c r="J12" s="37" t="s">
        <v>23</v>
      </c>
      <c r="K12" s="37">
        <v>2</v>
      </c>
      <c r="L12" s="13" t="e">
        <f>VLOOKUP(J12,#REF!,2,0)</f>
        <v>#REF!</v>
      </c>
      <c r="M12" s="17">
        <f>VLOOKUP(J12,'[1]Hàng hóa'!$C$5:$G$22,5,0)</f>
        <v>45999.999999999993</v>
      </c>
      <c r="N12" s="17">
        <f t="shared" si="0"/>
        <v>91999.999999999985</v>
      </c>
      <c r="O12" s="22">
        <v>0.08</v>
      </c>
      <c r="P12" s="17">
        <f t="shared" si="1"/>
        <v>99359.999999999985</v>
      </c>
      <c r="Q12" s="13" t="e">
        <f>VLOOKUP(I12,'[1]Nhân viên'!$E$20:$F$41,2,0)</f>
        <v>#REF!</v>
      </c>
      <c r="R12" s="13"/>
    </row>
    <row r="13" spans="1:18" hidden="1">
      <c r="A13" s="11">
        <f t="shared" si="2"/>
        <v>11</v>
      </c>
      <c r="B13" s="12">
        <v>44929</v>
      </c>
      <c r="C13" s="14" t="s">
        <v>20</v>
      </c>
      <c r="D13" s="13" t="e">
        <f>VLOOKUP(C13,#REF!,2,0)</f>
        <v>#REF!</v>
      </c>
      <c r="E13" s="20" t="s">
        <v>48</v>
      </c>
      <c r="F13" s="16" t="s">
        <v>152</v>
      </c>
      <c r="G13" s="13" t="e">
        <f>VLOOKUP(E13,#REF!,2,0)</f>
        <v>#REF!</v>
      </c>
      <c r="H13" s="13" t="str">
        <f>VLOOKUP(E13,'[1]Khách hàng'!$A$4:$F$2144,3,0)</f>
        <v>82 Lý Phục Man, Phường Bình Thuận, Quận 7, HCM</v>
      </c>
      <c r="I13" s="36" t="e">
        <f>VLOOKUP(E13,#REF!,5,0)</f>
        <v>#REF!</v>
      </c>
      <c r="J13" s="37" t="s">
        <v>35</v>
      </c>
      <c r="K13" s="37">
        <v>4</v>
      </c>
      <c r="L13" s="13" t="e">
        <f>VLOOKUP(J13,#REF!,2,0)</f>
        <v>#REF!</v>
      </c>
      <c r="M13" s="17">
        <f>VLOOKUP(J13,'[1]Hàng hóa'!$C$5:$G$22,5,0)</f>
        <v>50181.818181818177</v>
      </c>
      <c r="N13" s="17">
        <f t="shared" si="0"/>
        <v>200727.27272727271</v>
      </c>
      <c r="O13" s="22">
        <v>0.08</v>
      </c>
      <c r="P13" s="17">
        <f t="shared" si="1"/>
        <v>216785.45454545453</v>
      </c>
      <c r="Q13" s="13" t="e">
        <f>VLOOKUP(I13,'[1]Nhân viên'!$E$20:$F$41,2,0)</f>
        <v>#REF!</v>
      </c>
      <c r="R13" s="13"/>
    </row>
    <row r="14" spans="1:18" hidden="1">
      <c r="A14" s="11">
        <f t="shared" si="2"/>
        <v>12</v>
      </c>
      <c r="B14" s="12">
        <v>44929</v>
      </c>
      <c r="C14" s="14" t="s">
        <v>20</v>
      </c>
      <c r="D14" s="13" t="e">
        <f>VLOOKUP(C14,#REF!,2,0)</f>
        <v>#REF!</v>
      </c>
      <c r="E14" s="20" t="s">
        <v>48</v>
      </c>
      <c r="F14" s="16" t="s">
        <v>152</v>
      </c>
      <c r="G14" s="13" t="e">
        <f>VLOOKUP(E14,#REF!,2,0)</f>
        <v>#REF!</v>
      </c>
      <c r="H14" s="13" t="str">
        <f>VLOOKUP(E14,'[1]Khách hàng'!$A$4:$F$2144,3,0)</f>
        <v>82 Lý Phục Man, Phường Bình Thuận, Quận 7, HCM</v>
      </c>
      <c r="I14" s="36" t="e">
        <f>VLOOKUP(E14,#REF!,5,0)</f>
        <v>#REF!</v>
      </c>
      <c r="J14" s="36" t="s">
        <v>21</v>
      </c>
      <c r="K14" s="36">
        <v>3</v>
      </c>
      <c r="L14" s="13" t="e">
        <f>VLOOKUP(J14,#REF!,2,0)</f>
        <v>#REF!</v>
      </c>
      <c r="M14" s="17">
        <f>VLOOKUP(J14,'[1]Hàng hóa'!$C$5:$G$22,5,0)</f>
        <v>55595.454545454544</v>
      </c>
      <c r="N14" s="17">
        <f t="shared" si="0"/>
        <v>166786.36363636365</v>
      </c>
      <c r="O14" s="22">
        <v>0.08</v>
      </c>
      <c r="P14" s="17">
        <f t="shared" si="1"/>
        <v>180129.27272727274</v>
      </c>
      <c r="Q14" s="13" t="e">
        <f>VLOOKUP(I14,'[1]Nhân viên'!$E$20:$F$41,2,0)</f>
        <v>#REF!</v>
      </c>
      <c r="R14" s="13"/>
    </row>
    <row r="15" spans="1:18" hidden="1">
      <c r="A15" s="11">
        <f t="shared" si="2"/>
        <v>13</v>
      </c>
      <c r="B15" s="12">
        <v>44929</v>
      </c>
      <c r="C15" s="14" t="s">
        <v>20</v>
      </c>
      <c r="D15" s="13" t="e">
        <f>VLOOKUP(C15,#REF!,2,0)</f>
        <v>#REF!</v>
      </c>
      <c r="E15" s="20" t="s">
        <v>48</v>
      </c>
      <c r="F15" s="113" t="s">
        <v>152</v>
      </c>
      <c r="G15" s="13" t="e">
        <f>VLOOKUP(E15,#REF!,2,0)</f>
        <v>#REF!</v>
      </c>
      <c r="H15" s="13" t="str">
        <f>VLOOKUP(E15,'[1]Khách hàng'!$A$4:$F$2144,3,0)</f>
        <v>82 Lý Phục Man, Phường Bình Thuận, Quận 7, HCM</v>
      </c>
      <c r="I15" s="36" t="e">
        <f>VLOOKUP(E15,#REF!,5,0)</f>
        <v>#REF!</v>
      </c>
      <c r="J15" s="37" t="s">
        <v>31</v>
      </c>
      <c r="K15" s="37">
        <v>2</v>
      </c>
      <c r="L15" s="13" t="e">
        <f>VLOOKUP(J15,#REF!,2,0)</f>
        <v>#REF!</v>
      </c>
      <c r="M15" s="17">
        <f>VLOOKUP(J15,'[1]Hàng hóa'!$C$5:$G$22,5,0)</f>
        <v>87787.272727272721</v>
      </c>
      <c r="N15" s="17">
        <f t="shared" si="0"/>
        <v>175574.54545454544</v>
      </c>
      <c r="O15" s="22">
        <v>0.08</v>
      </c>
      <c r="P15" s="17">
        <f t="shared" si="1"/>
        <v>189620.50909090906</v>
      </c>
      <c r="Q15" s="13" t="e">
        <f>VLOOKUP(I15,'[1]Nhân viên'!$E$20:$F$41,2,0)</f>
        <v>#REF!</v>
      </c>
      <c r="R15" s="13"/>
    </row>
    <row r="16" spans="1:18" hidden="1">
      <c r="A16" s="11">
        <f t="shared" si="2"/>
        <v>14</v>
      </c>
      <c r="B16" s="12">
        <v>44929</v>
      </c>
      <c r="C16" s="14" t="s">
        <v>20</v>
      </c>
      <c r="D16" s="13" t="e">
        <f>VLOOKUP(C16,#REF!,2,0)</f>
        <v>#REF!</v>
      </c>
      <c r="E16" s="20" t="s">
        <v>48</v>
      </c>
      <c r="F16" s="113" t="s">
        <v>152</v>
      </c>
      <c r="G16" s="13" t="e">
        <f>VLOOKUP(E16,#REF!,2,0)</f>
        <v>#REF!</v>
      </c>
      <c r="H16" s="13" t="str">
        <f>VLOOKUP(E16,'[1]Khách hàng'!$A$4:$F$2144,3,0)</f>
        <v>82 Lý Phục Man, Phường Bình Thuận, Quận 7, HCM</v>
      </c>
      <c r="I16" s="36" t="e">
        <f>VLOOKUP(E16,#REF!,5,0)</f>
        <v>#REF!</v>
      </c>
      <c r="J16" s="37" t="s">
        <v>38</v>
      </c>
      <c r="K16" s="37">
        <v>1</v>
      </c>
      <c r="L16" s="13" t="e">
        <f>VLOOKUP(J16,#REF!,2,0)</f>
        <v>#REF!</v>
      </c>
      <c r="M16" s="17">
        <f>VLOOKUP(J16,'[1]Hàng hóa'!$C$5:$G$22,5,0)</f>
        <v>70950</v>
      </c>
      <c r="N16" s="17">
        <f t="shared" si="0"/>
        <v>70950</v>
      </c>
      <c r="O16" s="22">
        <v>0.08</v>
      </c>
      <c r="P16" s="17">
        <f t="shared" si="1"/>
        <v>76626</v>
      </c>
      <c r="Q16" s="13" t="e">
        <f>VLOOKUP(I16,'[1]Nhân viên'!$E$20:$F$41,2,0)</f>
        <v>#REF!</v>
      </c>
      <c r="R16" s="21"/>
    </row>
    <row r="17" spans="1:18" hidden="1">
      <c r="A17" s="11">
        <f t="shared" si="2"/>
        <v>15</v>
      </c>
      <c r="B17" s="12">
        <v>44929</v>
      </c>
      <c r="C17" s="14" t="s">
        <v>20</v>
      </c>
      <c r="D17" s="13" t="e">
        <f>VLOOKUP(C17,#REF!,2,0)</f>
        <v>#REF!</v>
      </c>
      <c r="E17" s="20" t="s">
        <v>48</v>
      </c>
      <c r="F17" s="35" t="s">
        <v>152</v>
      </c>
      <c r="G17" s="13" t="e">
        <f>VLOOKUP(E17,#REF!,2,0)</f>
        <v>#REF!</v>
      </c>
      <c r="H17" s="13" t="str">
        <f>VLOOKUP(E17,'[1]Khách hàng'!$A$4:$F$2144,3,0)</f>
        <v>82 Lý Phục Man, Phường Bình Thuận, Quận 7, HCM</v>
      </c>
      <c r="I17" s="36" t="e">
        <f>VLOOKUP(E17,#REF!,5,0)</f>
        <v>#REF!</v>
      </c>
      <c r="J17" s="37" t="s">
        <v>47</v>
      </c>
      <c r="K17" s="37">
        <v>1</v>
      </c>
      <c r="L17" s="13" t="e">
        <f>VLOOKUP(J17,#REF!,2,0)</f>
        <v>#REF!</v>
      </c>
      <c r="M17" s="17">
        <f>VLOOKUP(J17,'[1]Hàng hóa'!$C$5:$G$22,5,0)</f>
        <v>105399.99999999999</v>
      </c>
      <c r="N17" s="17">
        <f t="shared" si="0"/>
        <v>105399.99999999999</v>
      </c>
      <c r="O17" s="22">
        <v>0.08</v>
      </c>
      <c r="P17" s="17">
        <f t="shared" si="1"/>
        <v>113831.99999999999</v>
      </c>
      <c r="Q17" s="13" t="e">
        <f>VLOOKUP(I17,'[1]Nhân viên'!$E$20:$F$41,2,0)</f>
        <v>#REF!</v>
      </c>
      <c r="R17" s="21"/>
    </row>
    <row r="18" spans="1:18" hidden="1">
      <c r="A18" s="11">
        <f t="shared" si="2"/>
        <v>16</v>
      </c>
      <c r="B18" s="12">
        <v>44929</v>
      </c>
      <c r="C18" s="14" t="s">
        <v>20</v>
      </c>
      <c r="D18" s="13" t="e">
        <f>VLOOKUP(C18,#REF!,2,0)</f>
        <v>#REF!</v>
      </c>
      <c r="E18" s="20" t="s">
        <v>48</v>
      </c>
      <c r="F18" s="35" t="s">
        <v>152</v>
      </c>
      <c r="G18" s="13" t="e">
        <f>VLOOKUP(E18,#REF!,2,0)</f>
        <v>#REF!</v>
      </c>
      <c r="H18" s="13" t="str">
        <f>VLOOKUP(E18,'[1]Khách hàng'!$A$4:$F$2144,3,0)</f>
        <v>82 Lý Phục Man, Phường Bình Thuận, Quận 7, HCM</v>
      </c>
      <c r="I18" s="36" t="e">
        <f>VLOOKUP(E18,#REF!,5,0)</f>
        <v>#REF!</v>
      </c>
      <c r="J18" s="37" t="s">
        <v>37</v>
      </c>
      <c r="K18" s="37">
        <v>1</v>
      </c>
      <c r="L18" s="13" t="e">
        <f>VLOOKUP(J18,#REF!,2,0)</f>
        <v>#REF!</v>
      </c>
      <c r="M18" s="17">
        <f>VLOOKUP(J18,'[1]Hàng hóa'!$C$5:$G$22,5,0)</f>
        <v>90749.999999999985</v>
      </c>
      <c r="N18" s="17">
        <f t="shared" si="0"/>
        <v>90749.999999999985</v>
      </c>
      <c r="O18" s="22">
        <v>0.08</v>
      </c>
      <c r="P18" s="17">
        <f t="shared" si="1"/>
        <v>98009.999999999985</v>
      </c>
      <c r="Q18" s="13" t="e">
        <f>VLOOKUP(I18,'[1]Nhân viên'!$E$20:$F$41,2,0)</f>
        <v>#REF!</v>
      </c>
      <c r="R18" s="21"/>
    </row>
    <row r="19" spans="1:18">
      <c r="A19" s="11">
        <f t="shared" si="2"/>
        <v>17</v>
      </c>
      <c r="B19" s="12">
        <v>44929</v>
      </c>
      <c r="C19" s="14" t="s">
        <v>69</v>
      </c>
      <c r="D19" s="13" t="e">
        <f>VLOOKUP(C19,#REF!,2,0)</f>
        <v>#REF!</v>
      </c>
      <c r="E19" s="20" t="s">
        <v>300</v>
      </c>
      <c r="F19" s="16" t="s">
        <v>343</v>
      </c>
      <c r="G19" s="13" t="e">
        <f>VLOOKUP(E19,#REF!,2,0)</f>
        <v>#REF!</v>
      </c>
      <c r="H19" s="13" t="e">
        <f>VLOOKUP(E19,'[1]Khách hàng'!$A$4:$F$2144,3,0)</f>
        <v>#N/A</v>
      </c>
      <c r="I19" s="36" t="e">
        <f>VLOOKUP(E19,#REF!,5,0)</f>
        <v>#REF!</v>
      </c>
      <c r="J19" s="37" t="s">
        <v>25</v>
      </c>
      <c r="K19" s="37">
        <v>4</v>
      </c>
      <c r="L19" s="13" t="e">
        <f>VLOOKUP(J19,#REF!,2,0)</f>
        <v>#REF!</v>
      </c>
      <c r="M19" s="17">
        <f>VLOOKUP(J19,'[1]Hàng hóa'!$C$5:$G$22,5,0)</f>
        <v>111058</v>
      </c>
      <c r="N19" s="17">
        <f t="shared" si="0"/>
        <v>444232</v>
      </c>
      <c r="O19" s="22">
        <v>0.08</v>
      </c>
      <c r="P19" s="17">
        <f t="shared" si="1"/>
        <v>479770.56</v>
      </c>
      <c r="Q19" s="13" t="e">
        <f>VLOOKUP(I19,'[1]Nhân viên'!$E$20:$F$41,2,0)</f>
        <v>#REF!</v>
      </c>
      <c r="R19" s="21"/>
    </row>
    <row r="20" spans="1:18">
      <c r="A20" s="11">
        <f t="shared" si="2"/>
        <v>18</v>
      </c>
      <c r="B20" s="12">
        <v>44929</v>
      </c>
      <c r="C20" s="14" t="s">
        <v>59</v>
      </c>
      <c r="D20" s="13" t="e">
        <f>VLOOKUP(C20,#REF!,2,0)</f>
        <v>#REF!</v>
      </c>
      <c r="E20" s="20"/>
      <c r="F20" s="16" t="s">
        <v>1108</v>
      </c>
      <c r="G20" s="13" t="e">
        <f>VLOOKUP(E20,#REF!,2,0)</f>
        <v>#REF!</v>
      </c>
      <c r="H20" s="13" t="str">
        <f>VLOOKUP(E20,'[1]Khách hàng'!$A$4:$F$2144,3,0)</f>
        <v>Số 1 đường số 17A, Khu phố 11, Phường Bình Trị Đông B, Quận Bình Tân, TP.HCM.</v>
      </c>
      <c r="I20" s="36" t="e">
        <f>VLOOKUP(E20,#REF!,5,0)</f>
        <v>#REF!</v>
      </c>
      <c r="J20" s="36" t="s">
        <v>25</v>
      </c>
      <c r="K20" s="36">
        <v>3</v>
      </c>
      <c r="L20" s="13" t="e">
        <f>VLOOKUP(J20,#REF!,2,0)</f>
        <v>#REF!</v>
      </c>
      <c r="M20" s="17">
        <f>VLOOKUP(J20,'[1]Hàng hóa'!$C$5:$G$22,5,0)</f>
        <v>111058</v>
      </c>
      <c r="N20" s="17">
        <f t="shared" si="0"/>
        <v>333174</v>
      </c>
      <c r="O20" s="22">
        <v>0.08</v>
      </c>
      <c r="P20" s="17">
        <f t="shared" si="1"/>
        <v>359827.92</v>
      </c>
      <c r="Q20" s="13" t="e">
        <f>VLOOKUP(I20,'[1]Nhân viên'!$E$20:$F$41,2,0)</f>
        <v>#REF!</v>
      </c>
      <c r="R20" s="21"/>
    </row>
    <row r="21" spans="1:18" hidden="1">
      <c r="A21" s="11">
        <f t="shared" si="2"/>
        <v>19</v>
      </c>
      <c r="B21" s="12">
        <v>44929</v>
      </c>
      <c r="C21" s="14" t="s">
        <v>59</v>
      </c>
      <c r="D21" s="13" t="e">
        <f>VLOOKUP(C21,#REF!,2,0)</f>
        <v>#REF!</v>
      </c>
      <c r="E21" s="20"/>
      <c r="F21" s="16" t="s">
        <v>1108</v>
      </c>
      <c r="G21" s="13" t="e">
        <f>VLOOKUP(E21,#REF!,2,0)</f>
        <v>#REF!</v>
      </c>
      <c r="H21" s="13" t="str">
        <f>VLOOKUP(E21,'[1]Khách hàng'!$A$4:$F$2144,3,0)</f>
        <v>Số 1 đường số 17A, Khu phố 11, Phường Bình Trị Đông B, Quận Bình Tân, TP.HCM.</v>
      </c>
      <c r="I21" s="36" t="e">
        <f>VLOOKUP(E21,#REF!,5,0)</f>
        <v>#REF!</v>
      </c>
      <c r="J21" s="36" t="s">
        <v>39</v>
      </c>
      <c r="K21" s="36">
        <v>2</v>
      </c>
      <c r="L21" s="13" t="e">
        <f>VLOOKUP(J21,#REF!,2,0)</f>
        <v>#REF!</v>
      </c>
      <c r="M21" s="17">
        <f>VLOOKUP(J21,'[1]Hàng hóa'!$C$5:$G$22,5,0)</f>
        <v>74250</v>
      </c>
      <c r="N21" s="17">
        <f t="shared" si="0"/>
        <v>148500</v>
      </c>
      <c r="O21" s="22">
        <v>0.08</v>
      </c>
      <c r="P21" s="17">
        <f t="shared" si="1"/>
        <v>160380</v>
      </c>
      <c r="Q21" s="13" t="e">
        <f>VLOOKUP(I21,'[1]Nhân viên'!$E$20:$F$41,2,0)</f>
        <v>#REF!</v>
      </c>
      <c r="R21" s="21"/>
    </row>
    <row r="22" spans="1:18" hidden="1">
      <c r="A22" s="11">
        <f t="shared" si="2"/>
        <v>20</v>
      </c>
      <c r="B22" s="12">
        <v>44929</v>
      </c>
      <c r="C22" s="14" t="s">
        <v>59</v>
      </c>
      <c r="D22" s="13" t="e">
        <f>VLOOKUP(C22,#REF!,2,0)</f>
        <v>#REF!</v>
      </c>
      <c r="E22" s="20" t="s">
        <v>75</v>
      </c>
      <c r="F22" s="16" t="s">
        <v>305</v>
      </c>
      <c r="G22" s="13" t="e">
        <f>VLOOKUP(E22,#REF!,2,0)</f>
        <v>#REF!</v>
      </c>
      <c r="H22" s="13" t="str">
        <f>VLOOKUP(E22,'[1]Khách hàng'!$A$4:$F$2144,3,0)</f>
        <v>909 Nguyễn Duy Trinh, Phường Phú Hữu, Quận 9, TP. Hồ Chí Minh Việt Nam</v>
      </c>
      <c r="I22" s="36" t="e">
        <f>VLOOKUP(E22,#REF!,5,0)</f>
        <v>#REF!</v>
      </c>
      <c r="J22" s="37" t="s">
        <v>37</v>
      </c>
      <c r="K22" s="37">
        <v>2</v>
      </c>
      <c r="L22" s="13" t="e">
        <f>VLOOKUP(J22,#REF!,2,0)</f>
        <v>#REF!</v>
      </c>
      <c r="M22" s="17">
        <f>VLOOKUP(J22,'[1]Hàng hóa'!$C$5:$G$22,5,0)</f>
        <v>90749.999999999985</v>
      </c>
      <c r="N22" s="17">
        <f t="shared" si="0"/>
        <v>181499.99999999997</v>
      </c>
      <c r="O22" s="22">
        <v>0.08</v>
      </c>
      <c r="P22" s="17">
        <f t="shared" si="1"/>
        <v>196019.99999999997</v>
      </c>
      <c r="Q22" s="13" t="e">
        <f>VLOOKUP(I22,'[1]Nhân viên'!$E$20:$F$41,2,0)</f>
        <v>#REF!</v>
      </c>
      <c r="R22" s="21"/>
    </row>
    <row r="23" spans="1:18" hidden="1">
      <c r="A23" s="11">
        <f t="shared" si="2"/>
        <v>21</v>
      </c>
      <c r="B23" s="12">
        <v>44929</v>
      </c>
      <c r="C23" s="14" t="s">
        <v>59</v>
      </c>
      <c r="D23" s="13" t="e">
        <f>VLOOKUP(C23,#REF!,2,0)</f>
        <v>#REF!</v>
      </c>
      <c r="E23" s="20" t="s">
        <v>75</v>
      </c>
      <c r="F23" s="16" t="s">
        <v>305</v>
      </c>
      <c r="G23" s="13" t="e">
        <f>VLOOKUP(E23,#REF!,2,0)</f>
        <v>#REF!</v>
      </c>
      <c r="H23" s="13" t="str">
        <f>VLOOKUP(E23,'[1]Khách hàng'!$A$4:$F$2144,3,0)</f>
        <v>909 Nguyễn Duy Trinh, Phường Phú Hữu, Quận 9, TP. Hồ Chí Minh Việt Nam</v>
      </c>
      <c r="I23" s="36" t="e">
        <f>VLOOKUP(E23,#REF!,5,0)</f>
        <v>#REF!</v>
      </c>
      <c r="J23" s="36" t="s">
        <v>21</v>
      </c>
      <c r="K23" s="36">
        <v>3</v>
      </c>
      <c r="L23" s="13" t="e">
        <f>VLOOKUP(J23,#REF!,2,0)</f>
        <v>#REF!</v>
      </c>
      <c r="M23" s="17">
        <f>VLOOKUP(J23,'[1]Hàng hóa'!$C$5:$G$22,5,0)</f>
        <v>55595.454545454544</v>
      </c>
      <c r="N23" s="17">
        <f t="shared" si="0"/>
        <v>166786.36363636365</v>
      </c>
      <c r="O23" s="22">
        <v>0.08</v>
      </c>
      <c r="P23" s="17">
        <f t="shared" si="1"/>
        <v>180129.27272727274</v>
      </c>
      <c r="Q23" s="13" t="e">
        <f>VLOOKUP(I23,'[1]Nhân viên'!$E$20:$F$41,2,0)</f>
        <v>#REF!</v>
      </c>
      <c r="R23" s="21"/>
    </row>
    <row r="24" spans="1:18" hidden="1">
      <c r="A24" s="11">
        <f t="shared" si="2"/>
        <v>22</v>
      </c>
      <c r="B24" s="12">
        <v>44929</v>
      </c>
      <c r="C24" s="14" t="s">
        <v>59</v>
      </c>
      <c r="D24" s="13" t="e">
        <f>VLOOKUP(C24,#REF!,2,0)</f>
        <v>#REF!</v>
      </c>
      <c r="E24" s="20" t="s">
        <v>75</v>
      </c>
      <c r="F24" s="16" t="s">
        <v>305</v>
      </c>
      <c r="G24" s="13" t="e">
        <f>VLOOKUP(E24,#REF!,2,0)</f>
        <v>#REF!</v>
      </c>
      <c r="H24" s="13" t="str">
        <f>VLOOKUP(E24,'[1]Khách hàng'!$A$4:$F$2144,3,0)</f>
        <v>909 Nguyễn Duy Trinh, Phường Phú Hữu, Quận 9, TP. Hồ Chí Minh Việt Nam</v>
      </c>
      <c r="I24" s="36" t="e">
        <f>VLOOKUP(E24,#REF!,5,0)</f>
        <v>#REF!</v>
      </c>
      <c r="J24" s="36" t="s">
        <v>35</v>
      </c>
      <c r="K24" s="36">
        <v>2</v>
      </c>
      <c r="L24" s="13" t="e">
        <f>VLOOKUP(J24,#REF!,2,0)</f>
        <v>#REF!</v>
      </c>
      <c r="M24" s="17">
        <f>VLOOKUP(J24,'[1]Hàng hóa'!$C$5:$G$22,5,0)</f>
        <v>50181.818181818177</v>
      </c>
      <c r="N24" s="17">
        <f t="shared" si="0"/>
        <v>100363.63636363635</v>
      </c>
      <c r="O24" s="22">
        <v>0.08</v>
      </c>
      <c r="P24" s="17">
        <f t="shared" si="1"/>
        <v>108392.72727272726</v>
      </c>
      <c r="Q24" s="13" t="e">
        <f>VLOOKUP(I24,'[1]Nhân viên'!$E$20:$F$41,2,0)</f>
        <v>#REF!</v>
      </c>
      <c r="R24" s="21"/>
    </row>
    <row r="25" spans="1:18" hidden="1">
      <c r="A25" s="11">
        <f t="shared" si="2"/>
        <v>23</v>
      </c>
      <c r="B25" s="12">
        <v>44929</v>
      </c>
      <c r="C25" s="14" t="s">
        <v>59</v>
      </c>
      <c r="D25" s="13" t="e">
        <f>VLOOKUP(C25,#REF!,2,0)</f>
        <v>#REF!</v>
      </c>
      <c r="E25" s="20" t="s">
        <v>75</v>
      </c>
      <c r="F25" s="35" t="s">
        <v>305</v>
      </c>
      <c r="G25" s="13" t="e">
        <f>VLOOKUP(E25,#REF!,2,0)</f>
        <v>#REF!</v>
      </c>
      <c r="H25" s="13" t="str">
        <f>VLOOKUP(E25,'[1]Khách hàng'!$A$4:$F$2144,3,0)</f>
        <v>909 Nguyễn Duy Trinh, Phường Phú Hữu, Quận 9, TP. Hồ Chí Minh Việt Nam</v>
      </c>
      <c r="I25" s="36" t="e">
        <f>VLOOKUP(E25,#REF!,5,0)</f>
        <v>#REF!</v>
      </c>
      <c r="J25" s="36" t="s">
        <v>31</v>
      </c>
      <c r="K25" s="36">
        <v>2</v>
      </c>
      <c r="L25" s="13" t="e">
        <f>VLOOKUP(J25,#REF!,2,0)</f>
        <v>#REF!</v>
      </c>
      <c r="M25" s="17">
        <f>VLOOKUP(J25,'[1]Hàng hóa'!$C$5:$G$22,5,0)</f>
        <v>87787.272727272721</v>
      </c>
      <c r="N25" s="17">
        <f t="shared" si="0"/>
        <v>175574.54545454544</v>
      </c>
      <c r="O25" s="22">
        <v>0.08</v>
      </c>
      <c r="P25" s="17">
        <f t="shared" si="1"/>
        <v>189620.50909090906</v>
      </c>
      <c r="Q25" s="13" t="e">
        <f>VLOOKUP(I25,'[1]Nhân viên'!$E$20:$F$41,2,0)</f>
        <v>#REF!</v>
      </c>
      <c r="R25" s="21"/>
    </row>
    <row r="26" spans="1:18">
      <c r="A26" s="11">
        <f t="shared" si="2"/>
        <v>24</v>
      </c>
      <c r="B26" s="12">
        <v>44929</v>
      </c>
      <c r="C26" s="14" t="s">
        <v>59</v>
      </c>
      <c r="D26" s="13" t="e">
        <f>VLOOKUP(C26,#REF!,2,0)</f>
        <v>#REF!</v>
      </c>
      <c r="E26" s="20" t="s">
        <v>75</v>
      </c>
      <c r="F26" s="35" t="s">
        <v>305</v>
      </c>
      <c r="G26" s="13" t="e">
        <f>VLOOKUP(E26,#REF!,2,0)</f>
        <v>#REF!</v>
      </c>
      <c r="H26" s="13" t="str">
        <f>VLOOKUP(E26,'[1]Khách hàng'!$A$4:$F$2144,3,0)</f>
        <v>909 Nguyễn Duy Trinh, Phường Phú Hữu, Quận 9, TP. Hồ Chí Minh Việt Nam</v>
      </c>
      <c r="I26" s="36" t="e">
        <f>VLOOKUP(E26,#REF!,5,0)</f>
        <v>#REF!</v>
      </c>
      <c r="J26" s="36" t="s">
        <v>25</v>
      </c>
      <c r="K26" s="36">
        <v>1</v>
      </c>
      <c r="L26" s="13" t="e">
        <f>VLOOKUP(J26,#REF!,2,0)</f>
        <v>#REF!</v>
      </c>
      <c r="M26" s="17">
        <f>VLOOKUP(J26,'[1]Hàng hóa'!$C$5:$G$22,5,0)</f>
        <v>111058</v>
      </c>
      <c r="N26" s="17">
        <f t="shared" si="0"/>
        <v>111058</v>
      </c>
      <c r="O26" s="22">
        <v>0.08</v>
      </c>
      <c r="P26" s="17">
        <f t="shared" si="1"/>
        <v>119942.64</v>
      </c>
      <c r="Q26" s="13" t="e">
        <f>VLOOKUP(I26,'[1]Nhân viên'!$E$20:$F$41,2,0)</f>
        <v>#REF!</v>
      </c>
      <c r="R26" s="21"/>
    </row>
    <row r="27" spans="1:18" hidden="1">
      <c r="A27" s="11">
        <f t="shared" si="2"/>
        <v>25</v>
      </c>
      <c r="B27" s="12">
        <v>44930</v>
      </c>
      <c r="C27" s="14" t="s">
        <v>81</v>
      </c>
      <c r="D27" s="13" t="e">
        <f>VLOOKUP(C27,#REF!,2,0)</f>
        <v>#REF!</v>
      </c>
      <c r="E27" s="20"/>
      <c r="F27" s="114" t="s">
        <v>1111</v>
      </c>
      <c r="G27" s="13" t="e">
        <f>VLOOKUP(E27,#REF!,2,0)</f>
        <v>#REF!</v>
      </c>
      <c r="H27" s="13" t="str">
        <f>VLOOKUP(E27,'[1]Khách hàng'!$A$4:$F$2144,3,0)</f>
        <v>Số 1 đường số 17A, Khu phố 11, Phường Bình Trị Đông B, Quận Bình Tân, TP.HCM.</v>
      </c>
      <c r="I27" s="36" t="e">
        <f>VLOOKUP(E27,#REF!,5,0)</f>
        <v>#REF!</v>
      </c>
      <c r="J27" s="36" t="s">
        <v>39</v>
      </c>
      <c r="K27" s="36">
        <v>1</v>
      </c>
      <c r="L27" s="13" t="e">
        <f>VLOOKUP(J27,#REF!,2,0)</f>
        <v>#REF!</v>
      </c>
      <c r="M27" s="17">
        <f>VLOOKUP(J27,'[1]Hàng hóa'!$C$5:$G$22,5,0)</f>
        <v>74250</v>
      </c>
      <c r="N27" s="17">
        <f t="shared" si="0"/>
        <v>74250</v>
      </c>
      <c r="O27" s="22">
        <v>0.08</v>
      </c>
      <c r="P27" s="17">
        <f t="shared" si="1"/>
        <v>80190</v>
      </c>
      <c r="Q27" s="13" t="e">
        <f>VLOOKUP(I27,'[1]Nhân viên'!$E$20:$F$41,2,0)</f>
        <v>#REF!</v>
      </c>
      <c r="R27" s="21"/>
    </row>
    <row r="28" spans="1:18" hidden="1">
      <c r="A28" s="11">
        <f t="shared" si="2"/>
        <v>26</v>
      </c>
      <c r="B28" s="12">
        <v>44930</v>
      </c>
      <c r="C28" s="14" t="s">
        <v>81</v>
      </c>
      <c r="D28" s="13" t="e">
        <f>VLOOKUP(C28,#REF!,2,0)</f>
        <v>#REF!</v>
      </c>
      <c r="E28" s="34" t="s">
        <v>118</v>
      </c>
      <c r="F28" s="15" t="s">
        <v>155</v>
      </c>
      <c r="G28" s="13" t="e">
        <f>VLOOKUP(E28,#REF!,2,0)</f>
        <v>#REF!</v>
      </c>
      <c r="H28" s="13" t="str">
        <f>VLOOKUP(E28,'[1]Khách hàng'!$A$4:$F$2144,3,0)</f>
        <v>911 A-B Nguyễn Ảnh Thủ, Phường Tân Chánh Hiệp, Quận 12, HCM</v>
      </c>
      <c r="I28" s="36" t="e">
        <f>VLOOKUP(E28,#REF!,5,0)</f>
        <v>#REF!</v>
      </c>
      <c r="J28" s="11" t="s">
        <v>35</v>
      </c>
      <c r="K28" s="11">
        <v>1</v>
      </c>
      <c r="L28" s="13" t="e">
        <f>VLOOKUP(J28,#REF!,2,0)</f>
        <v>#REF!</v>
      </c>
      <c r="M28" s="17">
        <f>VLOOKUP(J28,'[1]Hàng hóa'!$C$5:$G$22,5,0)</f>
        <v>50181.818181818177</v>
      </c>
      <c r="N28" s="17">
        <f t="shared" si="0"/>
        <v>50181.818181818177</v>
      </c>
      <c r="O28" s="22">
        <v>0.08</v>
      </c>
      <c r="P28" s="17">
        <f t="shared" si="1"/>
        <v>54196.363636363632</v>
      </c>
      <c r="Q28" s="13" t="e">
        <f>VLOOKUP(I28,'[1]Nhân viên'!$E$20:$F$41,2,0)</f>
        <v>#REF!</v>
      </c>
      <c r="R28" s="21"/>
    </row>
    <row r="29" spans="1:18">
      <c r="A29" s="11">
        <f t="shared" si="2"/>
        <v>27</v>
      </c>
      <c r="B29" s="12">
        <v>44930</v>
      </c>
      <c r="C29" s="14" t="s">
        <v>81</v>
      </c>
      <c r="D29" s="13" t="e">
        <f>VLOOKUP(C29,#REF!,2,0)</f>
        <v>#REF!</v>
      </c>
      <c r="E29" s="34" t="s">
        <v>118</v>
      </c>
      <c r="F29" s="15" t="s">
        <v>155</v>
      </c>
      <c r="G29" s="13" t="e">
        <f>VLOOKUP(E29,#REF!,2,0)</f>
        <v>#REF!</v>
      </c>
      <c r="H29" s="13" t="str">
        <f>VLOOKUP(E29,'[1]Khách hàng'!$A$4:$F$2144,3,0)</f>
        <v>911 A-B Nguyễn Ảnh Thủ, Phường Tân Chánh Hiệp, Quận 12, HCM</v>
      </c>
      <c r="I29" s="36" t="e">
        <f>VLOOKUP(E29,#REF!,5,0)</f>
        <v>#REF!</v>
      </c>
      <c r="J29" s="11" t="s">
        <v>25</v>
      </c>
      <c r="K29" s="11">
        <v>1</v>
      </c>
      <c r="L29" s="13" t="e">
        <f>VLOOKUP(J29,#REF!,2,0)</f>
        <v>#REF!</v>
      </c>
      <c r="M29" s="17">
        <f>VLOOKUP(J29,'[1]Hàng hóa'!$C$5:$G$22,5,0)</f>
        <v>111058</v>
      </c>
      <c r="N29" s="17">
        <f t="shared" si="0"/>
        <v>111058</v>
      </c>
      <c r="O29" s="22">
        <v>0.08</v>
      </c>
      <c r="P29" s="17">
        <f t="shared" si="1"/>
        <v>119942.64</v>
      </c>
      <c r="Q29" s="13" t="e">
        <f>VLOOKUP(I29,'[1]Nhân viên'!$E$20:$F$41,2,0)</f>
        <v>#REF!</v>
      </c>
      <c r="R29" s="21"/>
    </row>
    <row r="30" spans="1:18" hidden="1">
      <c r="A30" s="11">
        <f t="shared" si="2"/>
        <v>28</v>
      </c>
      <c r="B30" s="12">
        <v>44930</v>
      </c>
      <c r="C30" s="14" t="s">
        <v>81</v>
      </c>
      <c r="D30" s="13" t="e">
        <f>VLOOKUP(C30,#REF!,2,0)</f>
        <v>#REF!</v>
      </c>
      <c r="E30" s="34" t="s">
        <v>115</v>
      </c>
      <c r="F30" s="15" t="s">
        <v>159</v>
      </c>
      <c r="G30" s="13" t="e">
        <f>VLOOKUP(E30,#REF!,2,0)</f>
        <v>#REF!</v>
      </c>
      <c r="H30" s="13" t="str">
        <f>VLOOKUP(E30,'[1]Khách hàng'!$A$4:$F$2144,3,0)</f>
        <v>1206 Lê Đức Thọ, Phường 13, Quận Gò Vấp, HCM</v>
      </c>
      <c r="I30" s="36" t="e">
        <f>VLOOKUP(E30,#REF!,5,0)</f>
        <v>#REF!</v>
      </c>
      <c r="J30" s="11" t="s">
        <v>35</v>
      </c>
      <c r="K30" s="11">
        <v>1</v>
      </c>
      <c r="L30" s="13" t="e">
        <f>VLOOKUP(J30,#REF!,2,0)</f>
        <v>#REF!</v>
      </c>
      <c r="M30" s="17">
        <f>VLOOKUP(J30,'[1]Hàng hóa'!$C$5:$G$22,5,0)</f>
        <v>50181.818181818177</v>
      </c>
      <c r="N30" s="17">
        <f t="shared" si="0"/>
        <v>50181.818181818177</v>
      </c>
      <c r="O30" s="22">
        <v>0.08</v>
      </c>
      <c r="P30" s="17">
        <f t="shared" si="1"/>
        <v>54196.363636363632</v>
      </c>
      <c r="Q30" s="13" t="e">
        <f>VLOOKUP(#REF!,'[1]Nhân viên'!$E$20:$F$41,2,0)</f>
        <v>#REF!</v>
      </c>
      <c r="R30" s="21"/>
    </row>
    <row r="31" spans="1:18" hidden="1">
      <c r="A31" s="11">
        <f t="shared" si="2"/>
        <v>29</v>
      </c>
      <c r="B31" s="12">
        <v>44930</v>
      </c>
      <c r="C31" s="14" t="s">
        <v>81</v>
      </c>
      <c r="D31" s="13" t="e">
        <f>VLOOKUP(C31,#REF!,2,0)</f>
        <v>#REF!</v>
      </c>
      <c r="E31" s="34" t="s">
        <v>115</v>
      </c>
      <c r="F31" s="15" t="s">
        <v>159</v>
      </c>
      <c r="G31" s="13" t="e">
        <f>VLOOKUP(E31,#REF!,2,0)</f>
        <v>#REF!</v>
      </c>
      <c r="H31" s="13" t="str">
        <f>VLOOKUP(E31,'[1]Khách hàng'!$A$4:$F$2144,3,0)</f>
        <v>1206 Lê Đức Thọ, Phường 13, Quận Gò Vấp, HCM</v>
      </c>
      <c r="I31" s="36" t="e">
        <f>VLOOKUP(E31,#REF!,5,0)</f>
        <v>#REF!</v>
      </c>
      <c r="J31" s="11" t="s">
        <v>35</v>
      </c>
      <c r="K31" s="37">
        <v>1</v>
      </c>
      <c r="L31" s="13" t="e">
        <f>VLOOKUP(J31,#REF!,2,0)</f>
        <v>#REF!</v>
      </c>
      <c r="M31" s="17">
        <f>VLOOKUP(J31,'[1]Hàng hóa'!$C$5:$G$22,5,0)</f>
        <v>50181.818181818177</v>
      </c>
      <c r="N31" s="17">
        <f t="shared" si="0"/>
        <v>50181.818181818177</v>
      </c>
      <c r="O31" s="22">
        <v>0.08</v>
      </c>
      <c r="P31" s="17">
        <f t="shared" si="1"/>
        <v>54196.363636363632</v>
      </c>
      <c r="Q31" s="13" t="e">
        <f>VLOOKUP(#REF!,'[1]Nhân viên'!$E$20:$F$41,2,0)</f>
        <v>#REF!</v>
      </c>
      <c r="R31" s="21"/>
    </row>
    <row r="32" spans="1:18">
      <c r="A32" s="11">
        <f t="shared" si="2"/>
        <v>30</v>
      </c>
      <c r="B32" s="12">
        <v>44930</v>
      </c>
      <c r="C32" s="14" t="s">
        <v>81</v>
      </c>
      <c r="D32" s="13" t="e">
        <f>VLOOKUP(C32,#REF!,2,0)</f>
        <v>#REF!</v>
      </c>
      <c r="E32" s="34" t="s">
        <v>115</v>
      </c>
      <c r="F32" s="15" t="s">
        <v>159</v>
      </c>
      <c r="G32" s="13" t="e">
        <f>VLOOKUP(E32,#REF!,2,0)</f>
        <v>#REF!</v>
      </c>
      <c r="H32" s="13" t="str">
        <f>VLOOKUP(E32,'[1]Khách hàng'!$A$4:$F$2144,3,0)</f>
        <v>1206 Lê Đức Thọ, Phường 13, Quận Gò Vấp, HCM</v>
      </c>
      <c r="I32" s="36" t="e">
        <f>VLOOKUP(E32,#REF!,5,0)</f>
        <v>#REF!</v>
      </c>
      <c r="J32" s="37" t="s">
        <v>25</v>
      </c>
      <c r="K32" s="37">
        <v>2</v>
      </c>
      <c r="L32" s="13" t="e">
        <f>VLOOKUP(J32,#REF!,2,0)</f>
        <v>#REF!</v>
      </c>
      <c r="M32" s="17">
        <f>VLOOKUP(J32,'[1]Hàng hóa'!$C$5:$G$22,5,0)</f>
        <v>111058</v>
      </c>
      <c r="N32" s="17">
        <f t="shared" si="0"/>
        <v>222116</v>
      </c>
      <c r="O32" s="22">
        <v>0.08</v>
      </c>
      <c r="P32" s="17">
        <f t="shared" si="1"/>
        <v>239885.28</v>
      </c>
      <c r="Q32" s="13" t="e">
        <f>VLOOKUP(I32,'[1]Nhân viên'!$E$20:$F$41,2,0)</f>
        <v>#REF!</v>
      </c>
      <c r="R32" s="21"/>
    </row>
    <row r="33" spans="1:18">
      <c r="A33" s="11">
        <f t="shared" si="2"/>
        <v>31</v>
      </c>
      <c r="B33" s="12">
        <v>44930</v>
      </c>
      <c r="C33" s="14" t="s">
        <v>71</v>
      </c>
      <c r="D33" s="13" t="e">
        <f>VLOOKUP(C33,#REF!,2,0)</f>
        <v>#REF!</v>
      </c>
      <c r="E33" s="20"/>
      <c r="F33" s="15" t="s">
        <v>1141</v>
      </c>
      <c r="G33" s="13" t="e">
        <f>VLOOKUP(E33,#REF!,2,0)</f>
        <v>#REF!</v>
      </c>
      <c r="H33" s="13" t="str">
        <f>VLOOKUP(E33,'[1]Khách hàng'!$A$4:$F$2144,3,0)</f>
        <v>Số 1 đường số 17A, Khu phố 11, Phường Bình Trị Đông B, Quận Bình Tân, TP.HCM.</v>
      </c>
      <c r="I33" s="36" t="e">
        <f>VLOOKUP(E33,#REF!,5,0)</f>
        <v>#REF!</v>
      </c>
      <c r="J33" s="37" t="s">
        <v>25</v>
      </c>
      <c r="K33" s="37">
        <v>3</v>
      </c>
      <c r="L33" s="13" t="e">
        <f>VLOOKUP(J33,#REF!,2,0)</f>
        <v>#REF!</v>
      </c>
      <c r="M33" s="17">
        <f>VLOOKUP(J33,'[1]Hàng hóa'!$C$5:$G$22,5,0)</f>
        <v>111058</v>
      </c>
      <c r="N33" s="17">
        <f t="shared" si="0"/>
        <v>333174</v>
      </c>
      <c r="O33" s="22">
        <v>0.08</v>
      </c>
      <c r="P33" s="17">
        <f t="shared" si="1"/>
        <v>359827.92</v>
      </c>
      <c r="Q33" s="13" t="e">
        <f>VLOOKUP(I33,'[1]Nhân viên'!$E$20:$F$41,2,0)</f>
        <v>#REF!</v>
      </c>
      <c r="R33" s="21"/>
    </row>
    <row r="34" spans="1:18" hidden="1">
      <c r="A34" s="11">
        <f t="shared" si="2"/>
        <v>32</v>
      </c>
      <c r="B34" s="12">
        <v>44931</v>
      </c>
      <c r="C34" s="14" t="s">
        <v>81</v>
      </c>
      <c r="D34" s="13" t="str">
        <f>VLOOKUP(C34,'[2]Nhân viên'!$B$5:$C$48,2,0)</f>
        <v>Từ Hiếu Thịnh</v>
      </c>
      <c r="E34" s="14" t="s">
        <v>126</v>
      </c>
      <c r="F34" s="15" t="s">
        <v>151</v>
      </c>
      <c r="G34" s="13" t="str">
        <f>VLOOKUP(E34,'[2]Khách hàng'!$B$4:$G$1048576,2,0)</f>
        <v>WM+ HCM 13/134 Trần Văn Hoàng</v>
      </c>
      <c r="H34" s="13" t="str">
        <f>VLOOKUP(E34,'[1]Khách hàng'!$A$4:$F$2144,3,0)</f>
        <v>13/134 Trần Văn Hoàng, P. 9, Quận Tân Bình, HCM</v>
      </c>
      <c r="I34" s="36" t="str">
        <f>VLOOKUP(E34,'[2]Khách hàng'!$B$4:$G$1048576,5,0)</f>
        <v>Tân Bình</v>
      </c>
      <c r="J34" s="11" t="s">
        <v>39</v>
      </c>
      <c r="K34" s="11">
        <v>1</v>
      </c>
      <c r="L34" s="13" t="str">
        <f>VLOOKUP(J34,'[2]Hàng hóa'!$C$5:$J77,2,0)</f>
        <v>Chả cốm 300g</v>
      </c>
      <c r="M34" s="17">
        <f>VLOOKUP(J34,'[1]Hàng hóa'!$C$5:$G$22,5,0)</f>
        <v>74250</v>
      </c>
      <c r="N34" s="17">
        <f t="shared" si="0"/>
        <v>74250</v>
      </c>
      <c r="O34" s="18">
        <v>53.08</v>
      </c>
      <c r="P34" s="17">
        <f t="shared" si="1"/>
        <v>4015440</v>
      </c>
      <c r="Q34" s="13" t="e">
        <f>VLOOKUP(I34,'[1]Nhân viên'!$E$20:$F$41,2,0)</f>
        <v>#N/A</v>
      </c>
    </row>
    <row r="35" spans="1:18" hidden="1">
      <c r="A35" s="11">
        <f t="shared" si="2"/>
        <v>33</v>
      </c>
      <c r="B35" s="12">
        <v>44931</v>
      </c>
      <c r="C35" s="14" t="s">
        <v>81</v>
      </c>
      <c r="D35" s="13" t="str">
        <f>VLOOKUP(C35,'[2]Nhân viên'!$B$5:$C$48,2,0)</f>
        <v>Từ Hiếu Thịnh</v>
      </c>
      <c r="E35" s="14" t="s">
        <v>126</v>
      </c>
      <c r="F35" s="15" t="s">
        <v>151</v>
      </c>
      <c r="G35" s="13" t="str">
        <f>VLOOKUP(E35,'[2]Khách hàng'!$B$4:$G$1048576,2,0)</f>
        <v>WM+ HCM 13/134 Trần Văn Hoàng</v>
      </c>
      <c r="H35" s="13" t="str">
        <f>VLOOKUP(E35,'[1]Khách hàng'!$A$4:$F$2144,3,0)</f>
        <v>13/134 Trần Văn Hoàng, P. 9, Quận Tân Bình, HCM</v>
      </c>
      <c r="I35" s="36" t="str">
        <f>VLOOKUP(E35,'[2]Khách hàng'!$B$4:$G$1048576,5,0)</f>
        <v>Tân Bình</v>
      </c>
      <c r="J35" s="11" t="s">
        <v>41</v>
      </c>
      <c r="K35" s="11">
        <v>1</v>
      </c>
      <c r="L35" s="13" t="str">
        <f>VLOOKUP(J35,'[2]Hàng hóa'!$C$5:$J78,2,0)</f>
        <v>Giò lụa cây 250g</v>
      </c>
      <c r="M35" s="17">
        <f>VLOOKUP(J35,'[1]Hàng hóa'!$C$5:$G$22,5,0)</f>
        <v>59399.999999999993</v>
      </c>
      <c r="N35" s="17">
        <f t="shared" si="0"/>
        <v>59399.999999999993</v>
      </c>
      <c r="O35" s="18">
        <v>54.08</v>
      </c>
      <c r="P35" s="17">
        <f t="shared" si="1"/>
        <v>3271751.9999999995</v>
      </c>
      <c r="Q35" s="13" t="e">
        <f>VLOOKUP(I35,'[1]Nhân viên'!$E$20:$F$41,2,0)</f>
        <v>#N/A</v>
      </c>
    </row>
    <row r="36" spans="1:18">
      <c r="A36" s="11">
        <f t="shared" si="2"/>
        <v>34</v>
      </c>
      <c r="B36" s="12">
        <v>44931</v>
      </c>
      <c r="C36" s="14" t="s">
        <v>81</v>
      </c>
      <c r="D36" s="13" t="str">
        <f>VLOOKUP(C36,'[2]Nhân viên'!$B$5:$C$48,2,0)</f>
        <v>Từ Hiếu Thịnh</v>
      </c>
      <c r="E36" s="14" t="s">
        <v>126</v>
      </c>
      <c r="F36" s="15" t="s">
        <v>151</v>
      </c>
      <c r="G36" s="13" t="str">
        <f>VLOOKUP(E36,'[2]Khách hàng'!$B$4:$G$1048576,2,0)</f>
        <v>WM+ HCM 13/134 Trần Văn Hoàng</v>
      </c>
      <c r="H36" s="13" t="str">
        <f>VLOOKUP(E36,'[1]Khách hàng'!$A$4:$F$2144,3,0)</f>
        <v>13/134 Trần Văn Hoàng, P. 9, Quận Tân Bình, HCM</v>
      </c>
      <c r="I36" s="36" t="str">
        <f>VLOOKUP(E36,'[2]Khách hàng'!$B$4:$G$1048576,5,0)</f>
        <v>Tân Bình</v>
      </c>
      <c r="J36" s="11" t="s">
        <v>25</v>
      </c>
      <c r="K36" s="11">
        <v>1</v>
      </c>
      <c r="L36" s="13" t="str">
        <f>VLOOKUP(J36,'[2]Hàng hóa'!$C$5:$J79,2,0)</f>
        <v>Gà muối 500g</v>
      </c>
      <c r="M36" s="17">
        <f>VLOOKUP(J36,'[1]Hàng hóa'!$C$5:$G$22,5,0)</f>
        <v>111058</v>
      </c>
      <c r="N36" s="17">
        <f t="shared" si="0"/>
        <v>111058</v>
      </c>
      <c r="O36" s="18">
        <v>55.08</v>
      </c>
      <c r="P36" s="17">
        <f t="shared" si="1"/>
        <v>6228132.6399999997</v>
      </c>
      <c r="Q36" s="13" t="e">
        <f>VLOOKUP(I36,'[1]Nhân viên'!$E$20:$F$41,2,0)</f>
        <v>#N/A</v>
      </c>
    </row>
    <row r="37" spans="1:18" hidden="1">
      <c r="A37" s="11">
        <f t="shared" si="2"/>
        <v>35</v>
      </c>
      <c r="B37" s="12">
        <v>44931</v>
      </c>
      <c r="C37" s="14" t="s">
        <v>81</v>
      </c>
      <c r="D37" s="13" t="str">
        <f>VLOOKUP(C37,'[2]Nhân viên'!$B$5:$C$48,2,0)</f>
        <v>Từ Hiếu Thịnh</v>
      </c>
      <c r="E37" s="14" t="s">
        <v>126</v>
      </c>
      <c r="F37" s="15" t="s">
        <v>151</v>
      </c>
      <c r="G37" s="13" t="str">
        <f>VLOOKUP(E37,'[2]Khách hàng'!$B$4:$G$1048576,2,0)</f>
        <v>WM+ HCM 13/134 Trần Văn Hoàng</v>
      </c>
      <c r="H37" s="13" t="str">
        <f>VLOOKUP(E37,'[1]Khách hàng'!$A$4:$F$2144,3,0)</f>
        <v>13/134 Trần Văn Hoàng, P. 9, Quận Tân Bình, HCM</v>
      </c>
      <c r="I37" s="36" t="str">
        <f>VLOOKUP(E37,'[2]Khách hàng'!$B$4:$G$1048576,5,0)</f>
        <v>Tân Bình</v>
      </c>
      <c r="J37" s="11" t="s">
        <v>35</v>
      </c>
      <c r="K37" s="11">
        <v>1</v>
      </c>
      <c r="L37" s="13" t="str">
        <f>VLOOKUP(J37,'[2]Hàng hóa'!$C$5:$J80,2,0)</f>
        <v>Giò tai lưỡi xào 250g</v>
      </c>
      <c r="M37" s="17">
        <f>VLOOKUP(J37,'[1]Hàng hóa'!$C$5:$G$22,5,0)</f>
        <v>50181.818181818177</v>
      </c>
      <c r="N37" s="17">
        <f t="shared" si="0"/>
        <v>50181.818181818177</v>
      </c>
      <c r="O37" s="18">
        <v>56.08</v>
      </c>
      <c r="P37" s="17">
        <f t="shared" si="1"/>
        <v>2864378.1818181816</v>
      </c>
      <c r="Q37" s="13" t="e">
        <f>VLOOKUP(I37,'[1]Nhân viên'!$E$20:$F$41,2,0)</f>
        <v>#N/A</v>
      </c>
    </row>
    <row r="38" spans="1:18" hidden="1">
      <c r="A38" s="11">
        <f t="shared" si="2"/>
        <v>36</v>
      </c>
      <c r="B38" s="12">
        <v>44931</v>
      </c>
      <c r="C38" s="14" t="s">
        <v>69</v>
      </c>
      <c r="D38" s="13" t="e">
        <f>VLOOKUP(C38,#REF!,2,0)</f>
        <v>#REF!</v>
      </c>
      <c r="E38" s="20" t="s">
        <v>121</v>
      </c>
      <c r="F38" s="15" t="s">
        <v>160</v>
      </c>
      <c r="G38" s="13" t="e">
        <f>VLOOKUP(E38,#REF!,2,0)</f>
        <v>#REF!</v>
      </c>
      <c r="H38" s="13" t="str">
        <f>VLOOKUP(E38,'[1]Khách hàng'!$A$4:$F$2144,3,0)</f>
        <v>282 Nguyễn Văn Khối, Phường 9, Quận Gò Vấp, HCM</v>
      </c>
      <c r="I38" s="36" t="e">
        <f>VLOOKUP(E38,#REF!,5,0)</f>
        <v>#REF!</v>
      </c>
      <c r="J38" s="11" t="s">
        <v>31</v>
      </c>
      <c r="K38" s="11">
        <v>3</v>
      </c>
      <c r="L38" s="13" t="e">
        <f>VLOOKUP(J38,#REF!,2,0)</f>
        <v>#REF!</v>
      </c>
      <c r="M38" s="17">
        <f>VLOOKUP(J38,'[1]Hàng hóa'!$C$5:$G$22,5,0)</f>
        <v>87787.272727272721</v>
      </c>
      <c r="N38" s="17">
        <f t="shared" ref="N38:N63" si="3">K38*M38</f>
        <v>263361.81818181818</v>
      </c>
      <c r="O38" s="22">
        <v>0.08</v>
      </c>
      <c r="P38" s="17">
        <f t="shared" si="1"/>
        <v>284430.76363636361</v>
      </c>
      <c r="Q38" s="13" t="e">
        <f>VLOOKUP(I38,'[1]Nhân viên'!$E$20:$F$41,2,0)</f>
        <v>#REF!</v>
      </c>
      <c r="R38" s="24"/>
    </row>
    <row r="39" spans="1:18" hidden="1">
      <c r="A39" s="11">
        <f t="shared" si="2"/>
        <v>37</v>
      </c>
      <c r="B39" s="12">
        <v>44931</v>
      </c>
      <c r="C39" s="14" t="s">
        <v>69</v>
      </c>
      <c r="D39" s="13" t="e">
        <f>VLOOKUP(C39,#REF!,2,0)</f>
        <v>#REF!</v>
      </c>
      <c r="E39" s="20" t="s">
        <v>121</v>
      </c>
      <c r="F39" s="15" t="s">
        <v>160</v>
      </c>
      <c r="G39" s="13" t="e">
        <f>VLOOKUP(E39,#REF!,2,0)</f>
        <v>#REF!</v>
      </c>
      <c r="H39" s="13" t="str">
        <f>VLOOKUP(E39,'[1]Khách hàng'!$A$4:$F$2144,3,0)</f>
        <v>282 Nguyễn Văn Khối, Phường 9, Quận Gò Vấp, HCM</v>
      </c>
      <c r="I39" s="36" t="e">
        <f>VLOOKUP(E39,#REF!,5,0)</f>
        <v>#REF!</v>
      </c>
      <c r="J39" s="11" t="s">
        <v>35</v>
      </c>
      <c r="K39" s="11">
        <v>2</v>
      </c>
      <c r="L39" s="13" t="e">
        <f>VLOOKUP(J39,#REF!,2,0)</f>
        <v>#REF!</v>
      </c>
      <c r="M39" s="17">
        <f>VLOOKUP(J39,'[1]Hàng hóa'!$C$5:$G$22,5,0)</f>
        <v>50181.818181818177</v>
      </c>
      <c r="N39" s="17">
        <f t="shared" si="3"/>
        <v>100363.63636363635</v>
      </c>
      <c r="O39" s="22">
        <v>0.08</v>
      </c>
      <c r="P39" s="17">
        <f t="shared" si="1"/>
        <v>108392.72727272726</v>
      </c>
      <c r="Q39" s="13" t="e">
        <f>VLOOKUP(I39,'[1]Nhân viên'!$E$20:$F$41,2,0)</f>
        <v>#REF!</v>
      </c>
      <c r="R39" s="24"/>
    </row>
    <row r="40" spans="1:18" hidden="1">
      <c r="A40" s="11">
        <f t="shared" si="2"/>
        <v>38</v>
      </c>
      <c r="B40" s="12">
        <v>44931</v>
      </c>
      <c r="C40" s="14" t="s">
        <v>69</v>
      </c>
      <c r="D40" s="13" t="e">
        <f>VLOOKUP(C40,#REF!,2,0)</f>
        <v>#REF!</v>
      </c>
      <c r="E40" s="20" t="s">
        <v>121</v>
      </c>
      <c r="F40" s="15" t="s">
        <v>160</v>
      </c>
      <c r="G40" s="13" t="e">
        <f>VLOOKUP(E40,#REF!,2,0)</f>
        <v>#REF!</v>
      </c>
      <c r="H40" s="13" t="str">
        <f>VLOOKUP(E40,'[1]Khách hàng'!$A$4:$F$2144,3,0)</f>
        <v>282 Nguyễn Văn Khối, Phường 9, Quận Gò Vấp, HCM</v>
      </c>
      <c r="I40" s="36" t="e">
        <f>VLOOKUP(E40,#REF!,5,0)</f>
        <v>#REF!</v>
      </c>
      <c r="J40" s="11" t="s">
        <v>39</v>
      </c>
      <c r="K40" s="11">
        <v>1</v>
      </c>
      <c r="L40" s="13" t="e">
        <f>VLOOKUP(J40,#REF!,2,0)</f>
        <v>#REF!</v>
      </c>
      <c r="M40" s="17">
        <f>VLOOKUP(J40,'[1]Hàng hóa'!$C$5:$G$22,5,0)</f>
        <v>74250</v>
      </c>
      <c r="N40" s="17">
        <f t="shared" si="3"/>
        <v>74250</v>
      </c>
      <c r="O40" s="22">
        <v>0.08</v>
      </c>
      <c r="P40" s="17">
        <f t="shared" si="1"/>
        <v>80190</v>
      </c>
      <c r="Q40" s="13" t="e">
        <f>VLOOKUP(I40,'[1]Nhân viên'!$E$20:$F$41,2,0)</f>
        <v>#REF!</v>
      </c>
      <c r="R40" s="24"/>
    </row>
    <row r="41" spans="1:18">
      <c r="A41" s="11">
        <f t="shared" si="2"/>
        <v>39</v>
      </c>
      <c r="B41" s="12">
        <v>44931</v>
      </c>
      <c r="C41" s="14" t="s">
        <v>81</v>
      </c>
      <c r="D41" s="13" t="e">
        <f>VLOOKUP(C41,#REF!,2,0)</f>
        <v>#REF!</v>
      </c>
      <c r="F41" s="15" t="s">
        <v>1159</v>
      </c>
      <c r="G41" s="13" t="e">
        <f>VLOOKUP(E41,#REF!,2,0)</f>
        <v>#REF!</v>
      </c>
      <c r="H41" s="13" t="str">
        <f>VLOOKUP(E41,'[1]Khách hàng'!$A$4:$F$2144,3,0)</f>
        <v>Số 1 đường số 17A, Khu phố 11, Phường Bình Trị Đông B, Quận Bình Tân, TP.HCM.</v>
      </c>
      <c r="I41" s="36" t="e">
        <f>VLOOKUP(E41,#REF!,5,0)</f>
        <v>#REF!</v>
      </c>
      <c r="J41" s="11" t="s">
        <v>25</v>
      </c>
      <c r="K41" s="11">
        <v>1</v>
      </c>
      <c r="L41" s="13" t="e">
        <f>VLOOKUP(J41,#REF!,2,0)</f>
        <v>#REF!</v>
      </c>
      <c r="M41" s="17">
        <f>VLOOKUP(J41,'[1]Hàng hóa'!$C$5:$G$22,5,0)</f>
        <v>111058</v>
      </c>
      <c r="N41" s="17">
        <f t="shared" si="3"/>
        <v>111058</v>
      </c>
      <c r="O41" s="22">
        <v>0.08</v>
      </c>
      <c r="P41" s="17">
        <f t="shared" si="1"/>
        <v>119942.64</v>
      </c>
      <c r="Q41" s="13" t="e">
        <f>VLOOKUP(I41,'[1]Nhân viên'!$E$20:$F$41,2,0)</f>
        <v>#REF!</v>
      </c>
      <c r="R41" s="24"/>
    </row>
    <row r="42" spans="1:18" hidden="1">
      <c r="A42" s="11">
        <f t="shared" si="2"/>
        <v>40</v>
      </c>
      <c r="B42" s="12">
        <v>44931</v>
      </c>
      <c r="C42" s="14" t="s">
        <v>81</v>
      </c>
      <c r="D42" s="13" t="e">
        <f>VLOOKUP(C42,#REF!,2,0)</f>
        <v>#REF!</v>
      </c>
      <c r="F42" s="15" t="s">
        <v>1160</v>
      </c>
      <c r="G42" s="13" t="e">
        <f>VLOOKUP(E42,#REF!,2,0)</f>
        <v>#REF!</v>
      </c>
      <c r="H42" s="13" t="str">
        <f>VLOOKUP(E42,'[1]Khách hàng'!$A$4:$F$2144,3,0)</f>
        <v>Số 1 đường số 17A, Khu phố 11, Phường Bình Trị Đông B, Quận Bình Tân, TP.HCM.</v>
      </c>
      <c r="I42" s="36" t="e">
        <f>VLOOKUP(E42,#REF!,5,0)</f>
        <v>#REF!</v>
      </c>
      <c r="J42" s="11" t="s">
        <v>534</v>
      </c>
      <c r="K42" s="11">
        <v>3</v>
      </c>
      <c r="L42" s="13" t="e">
        <f>VLOOKUP(J42,#REF!,2,0)</f>
        <v>#REF!</v>
      </c>
      <c r="M42" s="17" t="e">
        <f>VLOOKUP(J42,'[1]Hàng hóa'!$C$5:$G$22,5,0)</f>
        <v>#N/A</v>
      </c>
      <c r="N42" s="17" t="e">
        <f t="shared" si="3"/>
        <v>#N/A</v>
      </c>
      <c r="O42" s="22">
        <v>0.08</v>
      </c>
      <c r="P42" s="17" t="e">
        <f t="shared" si="1"/>
        <v>#N/A</v>
      </c>
      <c r="Q42" s="13" t="e">
        <f>VLOOKUP(I42,'[1]Nhân viên'!$E$20:$F$41,2,0)</f>
        <v>#REF!</v>
      </c>
      <c r="R42" s="24"/>
    </row>
    <row r="43" spans="1:18" hidden="1">
      <c r="A43" s="11">
        <f t="shared" si="2"/>
        <v>41</v>
      </c>
      <c r="B43" s="12">
        <v>44931</v>
      </c>
      <c r="C43" s="14" t="s">
        <v>81</v>
      </c>
      <c r="D43" s="13" t="e">
        <f>VLOOKUP(C43,#REF!,2,0)</f>
        <v>#REF!</v>
      </c>
      <c r="F43" s="15" t="s">
        <v>1160</v>
      </c>
      <c r="G43" s="13" t="e">
        <f>VLOOKUP(E43,#REF!,2,0)</f>
        <v>#REF!</v>
      </c>
      <c r="H43" s="13" t="str">
        <f>VLOOKUP(E43,'[1]Khách hàng'!$A$4:$F$2144,3,0)</f>
        <v>Số 1 đường số 17A, Khu phố 11, Phường Bình Trị Đông B, Quận Bình Tân, TP.HCM.</v>
      </c>
      <c r="I43" s="36" t="e">
        <f>VLOOKUP(E43,#REF!,5,0)</f>
        <v>#REF!</v>
      </c>
      <c r="J43" s="11" t="s">
        <v>534</v>
      </c>
      <c r="K43" s="11">
        <v>6</v>
      </c>
      <c r="L43" s="13" t="e">
        <f>VLOOKUP(J43,#REF!,2,0)</f>
        <v>#REF!</v>
      </c>
      <c r="M43" s="17" t="e">
        <f>VLOOKUP(J43,'[1]Hàng hóa'!$C$5:$G$22,5,0)</f>
        <v>#N/A</v>
      </c>
      <c r="N43" s="17" t="e">
        <f t="shared" si="3"/>
        <v>#N/A</v>
      </c>
      <c r="O43" s="22">
        <v>0.08</v>
      </c>
      <c r="P43" s="17" t="e">
        <f t="shared" si="1"/>
        <v>#N/A</v>
      </c>
      <c r="Q43" s="13" t="e">
        <f>VLOOKUP(I43,'[1]Nhân viên'!$E$20:$F$41,2,0)</f>
        <v>#REF!</v>
      </c>
      <c r="R43" s="24"/>
    </row>
    <row r="44" spans="1:18" hidden="1">
      <c r="A44" s="11">
        <f t="shared" si="2"/>
        <v>42</v>
      </c>
      <c r="B44" s="12">
        <v>44930</v>
      </c>
      <c r="C44" s="14" t="s">
        <v>81</v>
      </c>
      <c r="D44" s="13" t="e">
        <f>VLOOKUP(C44,#REF!,2,0)</f>
        <v>#REF!</v>
      </c>
      <c r="F44" s="15" t="s">
        <v>1160</v>
      </c>
      <c r="G44" s="13" t="e">
        <f>VLOOKUP(E44,#REF!,2,0)</f>
        <v>#REF!</v>
      </c>
      <c r="H44" s="13" t="str">
        <f>VLOOKUP(E44,'[1]Khách hàng'!$A$4:$F$2144,3,0)</f>
        <v>Số 1 đường số 17A, Khu phố 11, Phường Bình Trị Đông B, Quận Bình Tân, TP.HCM.</v>
      </c>
      <c r="I44" s="36" t="e">
        <f>VLOOKUP(E44,#REF!,5,0)</f>
        <v>#REF!</v>
      </c>
      <c r="J44" s="11" t="s">
        <v>26</v>
      </c>
      <c r="K44" s="11">
        <v>3</v>
      </c>
      <c r="L44" s="13" t="e">
        <f>VLOOKUP(J44,#REF!,2,0)</f>
        <v>#REF!</v>
      </c>
      <c r="M44" s="17">
        <f>VLOOKUP(J44,'[1]Hàng hóa'!$C$5:$G$22,5,0)</f>
        <v>73431.818181818206</v>
      </c>
      <c r="N44" s="17">
        <f t="shared" si="3"/>
        <v>220295.45454545462</v>
      </c>
      <c r="O44" s="22">
        <v>0.08</v>
      </c>
      <c r="P44" s="17">
        <f t="shared" si="1"/>
        <v>237919.090909091</v>
      </c>
      <c r="Q44" s="13" t="e">
        <f>VLOOKUP(I44,'[1]Nhân viên'!$E$20:$F$41,2,0)</f>
        <v>#REF!</v>
      </c>
    </row>
    <row r="45" spans="1:18" hidden="1">
      <c r="A45" s="11">
        <f t="shared" si="2"/>
        <v>43</v>
      </c>
      <c r="B45" s="12">
        <v>44930</v>
      </c>
      <c r="C45" s="14" t="s">
        <v>81</v>
      </c>
      <c r="D45" s="13" t="e">
        <f>VLOOKUP(C45,#REF!,2,0)</f>
        <v>#REF!</v>
      </c>
      <c r="F45" s="15" t="s">
        <v>1160</v>
      </c>
      <c r="G45" s="13" t="e">
        <f>VLOOKUP(E45,#REF!,2,0)</f>
        <v>#REF!</v>
      </c>
      <c r="H45" s="13" t="str">
        <f>VLOOKUP(E45,'[1]Khách hàng'!$A$4:$F$2144,3,0)</f>
        <v>Số 1 đường số 17A, Khu phố 11, Phường Bình Trị Đông B, Quận Bình Tân, TP.HCM.</v>
      </c>
      <c r="I45" s="36" t="e">
        <f>VLOOKUP(E45,#REF!,5,0)</f>
        <v>#REF!</v>
      </c>
      <c r="J45" s="11" t="s">
        <v>35</v>
      </c>
      <c r="K45" s="11">
        <v>1</v>
      </c>
      <c r="L45" s="13" t="e">
        <f>VLOOKUP(J45,#REF!,2,0)</f>
        <v>#REF!</v>
      </c>
      <c r="M45" s="17">
        <f>VLOOKUP(J45,'[1]Hàng hóa'!$C$5:$G$22,5,0)</f>
        <v>50181.818181818177</v>
      </c>
      <c r="N45" s="17">
        <f t="shared" si="3"/>
        <v>50181.818181818177</v>
      </c>
      <c r="O45" s="22">
        <v>0.08</v>
      </c>
      <c r="P45" s="17">
        <f t="shared" si="1"/>
        <v>54196.363636363632</v>
      </c>
      <c r="Q45" s="13" t="e">
        <f>VLOOKUP(I45,'[1]Nhân viên'!$E$20:$F$41,2,0)</f>
        <v>#REF!</v>
      </c>
    </row>
    <row r="46" spans="1:18" hidden="1">
      <c r="A46" s="11">
        <f t="shared" si="2"/>
        <v>44</v>
      </c>
      <c r="B46" s="12">
        <v>44930</v>
      </c>
      <c r="C46" s="14" t="s">
        <v>81</v>
      </c>
      <c r="D46" s="13" t="e">
        <f>VLOOKUP(C46,#REF!,2,0)</f>
        <v>#REF!</v>
      </c>
      <c r="E46" s="14" t="s">
        <v>116</v>
      </c>
      <c r="F46" s="28" t="s">
        <v>154</v>
      </c>
      <c r="G46" s="13" t="e">
        <f>VLOOKUP(E46,#REF!,2,0)</f>
        <v>#REF!</v>
      </c>
      <c r="H46" s="13" t="str">
        <f>VLOOKUP(E46,'[1]Khách hàng'!$A$4:$F$2144,3,0)</f>
        <v>37/2B-37/2D Ấp Mỹ Hòa, Xã Trung Chánh, Huyện Hóc Môn, HCM</v>
      </c>
      <c r="I46" s="36" t="e">
        <f>VLOOKUP(E46,#REF!,5,0)</f>
        <v>#REF!</v>
      </c>
      <c r="J46" s="25" t="s">
        <v>31</v>
      </c>
      <c r="K46" s="25">
        <v>5</v>
      </c>
      <c r="L46" s="13" t="e">
        <f>VLOOKUP(J46,#REF!,2,0)</f>
        <v>#REF!</v>
      </c>
      <c r="M46" s="17">
        <f>VLOOKUP(J46,'[1]Hàng hóa'!$C$5:$G$22,5,0)</f>
        <v>87787.272727272721</v>
      </c>
      <c r="N46" s="17">
        <f t="shared" si="3"/>
        <v>438936.36363636359</v>
      </c>
      <c r="O46" s="22">
        <v>0.08</v>
      </c>
      <c r="P46" s="17">
        <f t="shared" si="1"/>
        <v>474051.27272727271</v>
      </c>
      <c r="Q46" s="13" t="e">
        <f>VLOOKUP(I46,'[1]Nhân viên'!$E$20:$F$41,2,0)</f>
        <v>#REF!</v>
      </c>
    </row>
    <row r="47" spans="1:18" hidden="1">
      <c r="A47" s="11">
        <f t="shared" si="2"/>
        <v>45</v>
      </c>
      <c r="B47" s="12">
        <v>44930</v>
      </c>
      <c r="C47" s="14" t="s">
        <v>20</v>
      </c>
      <c r="D47" s="13" t="e">
        <f>VLOOKUP(C47,#REF!,2,0)</f>
        <v>#REF!</v>
      </c>
      <c r="F47" s="28" t="s">
        <v>1163</v>
      </c>
      <c r="G47" s="13" t="e">
        <f>VLOOKUP(E47,#REF!,2,0)</f>
        <v>#REF!</v>
      </c>
      <c r="H47" s="13" t="str">
        <f>VLOOKUP(E47,'[1]Khách hàng'!$A$4:$F$2144,3,0)</f>
        <v>Số 1 đường số 17A, Khu phố 11, Phường Bình Trị Đông B, Quận Bình Tân, TP.HCM.</v>
      </c>
      <c r="I47" s="36" t="e">
        <f>VLOOKUP(E47,#REF!,5,0)</f>
        <v>#REF!</v>
      </c>
      <c r="J47" s="25" t="s">
        <v>21</v>
      </c>
      <c r="K47" s="25">
        <v>1</v>
      </c>
      <c r="L47" s="13" t="e">
        <f>VLOOKUP(J47,#REF!,2,0)</f>
        <v>#REF!</v>
      </c>
      <c r="M47" s="17">
        <f>VLOOKUP(J47,'[1]Hàng hóa'!$C$5:$G$22,5,0)</f>
        <v>55595.454545454544</v>
      </c>
      <c r="N47" s="17">
        <f t="shared" si="3"/>
        <v>55595.454545454544</v>
      </c>
      <c r="O47" s="22">
        <v>0.08</v>
      </c>
      <c r="P47" s="17">
        <f t="shared" si="1"/>
        <v>60043.090909090912</v>
      </c>
      <c r="Q47" s="13" t="e">
        <f>VLOOKUP(I47,'[1]Nhân viên'!$E$20:$F$41,2,0)</f>
        <v>#REF!</v>
      </c>
    </row>
    <row r="48" spans="1:18" hidden="1">
      <c r="A48" s="11">
        <f t="shared" si="2"/>
        <v>46</v>
      </c>
      <c r="B48" s="12">
        <v>44930</v>
      </c>
      <c r="C48" s="14" t="s">
        <v>20</v>
      </c>
      <c r="D48" s="13" t="e">
        <f>VLOOKUP(C48,#REF!,2,0)</f>
        <v>#REF!</v>
      </c>
      <c r="F48" s="28" t="s">
        <v>1163</v>
      </c>
      <c r="G48" s="13" t="e">
        <f>VLOOKUP(E48,#REF!,2,0)</f>
        <v>#REF!</v>
      </c>
      <c r="H48" s="13" t="str">
        <f>VLOOKUP(E48,'[1]Khách hàng'!$A$4:$F$2144,3,0)</f>
        <v>Số 1 đường số 17A, Khu phố 11, Phường Bình Trị Đông B, Quận Bình Tân, TP.HCM.</v>
      </c>
      <c r="I48" s="36" t="e">
        <f>VLOOKUP(E48,#REF!,5,0)</f>
        <v>#REF!</v>
      </c>
      <c r="J48" s="25" t="s">
        <v>31</v>
      </c>
      <c r="K48" s="25">
        <v>1</v>
      </c>
      <c r="L48" s="13" t="e">
        <f>VLOOKUP(J48,#REF!,2,0)</f>
        <v>#REF!</v>
      </c>
      <c r="M48" s="17">
        <f>VLOOKUP(J48,'[1]Hàng hóa'!$C$5:$G$22,5,0)</f>
        <v>87787.272727272721</v>
      </c>
      <c r="N48" s="17">
        <f t="shared" si="3"/>
        <v>87787.272727272721</v>
      </c>
      <c r="O48" s="22">
        <v>0.08</v>
      </c>
      <c r="P48" s="17">
        <f t="shared" si="1"/>
        <v>94810.254545454532</v>
      </c>
      <c r="Q48" s="13" t="e">
        <f>VLOOKUP(I48,'[1]Nhân viên'!$E$20:$F$41,2,0)</f>
        <v>#REF!</v>
      </c>
    </row>
    <row r="49" spans="1:17">
      <c r="A49" s="11">
        <f t="shared" si="2"/>
        <v>47</v>
      </c>
      <c r="B49" s="12">
        <v>44930</v>
      </c>
      <c r="C49" s="14" t="s">
        <v>20</v>
      </c>
      <c r="D49" s="13" t="e">
        <f>VLOOKUP(C49,#REF!,2,0)</f>
        <v>#REF!</v>
      </c>
      <c r="F49" s="28" t="s">
        <v>1163</v>
      </c>
      <c r="G49" s="13" t="e">
        <f>VLOOKUP(E49,#REF!,2,0)</f>
        <v>#REF!</v>
      </c>
      <c r="H49" s="13" t="str">
        <f>VLOOKUP(E49,'[1]Khách hàng'!$A$4:$F$2144,3,0)</f>
        <v>Số 1 đường số 17A, Khu phố 11, Phường Bình Trị Đông B, Quận Bình Tân, TP.HCM.</v>
      </c>
      <c r="I49" s="36" t="e">
        <f>VLOOKUP(E49,#REF!,5,0)</f>
        <v>#REF!</v>
      </c>
      <c r="J49" s="25" t="s">
        <v>25</v>
      </c>
      <c r="K49" s="25">
        <v>1</v>
      </c>
      <c r="L49" s="13" t="e">
        <f>VLOOKUP(J49,#REF!,2,0)</f>
        <v>#REF!</v>
      </c>
      <c r="M49" s="17">
        <f>VLOOKUP(J49,'[1]Hàng hóa'!$C$5:$G$22,5,0)</f>
        <v>111058</v>
      </c>
      <c r="N49" s="17">
        <f t="shared" si="3"/>
        <v>111058</v>
      </c>
      <c r="O49" s="22">
        <v>0.08</v>
      </c>
      <c r="P49" s="17">
        <f t="shared" si="1"/>
        <v>119942.64</v>
      </c>
      <c r="Q49" s="13" t="e">
        <f>VLOOKUP(I49,'[1]Nhân viên'!$E$20:$F$41,2,0)</f>
        <v>#REF!</v>
      </c>
    </row>
    <row r="50" spans="1:17" hidden="1">
      <c r="A50" s="11">
        <f t="shared" si="2"/>
        <v>48</v>
      </c>
      <c r="B50" s="12">
        <v>44930</v>
      </c>
      <c r="C50" s="14" t="s">
        <v>20</v>
      </c>
      <c r="D50" s="13" t="e">
        <f>VLOOKUP(C50,#REF!,2,0)</f>
        <v>#REF!</v>
      </c>
      <c r="F50" s="28" t="s">
        <v>1163</v>
      </c>
      <c r="G50" s="13" t="e">
        <f>VLOOKUP(E50,#REF!,2,0)</f>
        <v>#REF!</v>
      </c>
      <c r="H50" s="13" t="str">
        <f>VLOOKUP(E50,'[1]Khách hàng'!$A$4:$F$2144,3,0)</f>
        <v>Số 1 đường số 17A, Khu phố 11, Phường Bình Trị Đông B, Quận Bình Tân, TP.HCM.</v>
      </c>
      <c r="I50" s="36" t="e">
        <f>VLOOKUP(E50,#REF!,5,0)</f>
        <v>#REF!</v>
      </c>
      <c r="J50" s="25" t="s">
        <v>35</v>
      </c>
      <c r="K50" s="25">
        <v>1</v>
      </c>
      <c r="L50" s="13" t="e">
        <f>VLOOKUP(J50,#REF!,2,0)</f>
        <v>#REF!</v>
      </c>
      <c r="M50" s="17">
        <f>VLOOKUP(J50,'[1]Hàng hóa'!$C$5:$G$22,5,0)</f>
        <v>50181.818181818177</v>
      </c>
      <c r="N50" s="17">
        <f t="shared" si="3"/>
        <v>50181.818181818177</v>
      </c>
      <c r="O50" s="22">
        <v>0.08</v>
      </c>
      <c r="P50" s="17">
        <f t="shared" si="1"/>
        <v>54196.363636363632</v>
      </c>
      <c r="Q50" s="13" t="e">
        <f>VLOOKUP(I50,'[1]Nhân viên'!$E$20:$F$41,2,0)</f>
        <v>#REF!</v>
      </c>
    </row>
    <row r="51" spans="1:17" hidden="1">
      <c r="A51" s="11">
        <f t="shared" si="2"/>
        <v>49</v>
      </c>
      <c r="B51" s="12">
        <v>44930</v>
      </c>
      <c r="C51" s="14" t="s">
        <v>20</v>
      </c>
      <c r="D51" s="13" t="e">
        <f>VLOOKUP(C51,#REF!,2,0)</f>
        <v>#REF!</v>
      </c>
      <c r="E51" s="27"/>
      <c r="F51" s="28" t="s">
        <v>1164</v>
      </c>
      <c r="G51" s="13" t="e">
        <f>VLOOKUP(E51,#REF!,2,0)</f>
        <v>#REF!</v>
      </c>
      <c r="H51" s="13" t="str">
        <f>VLOOKUP(E51,'[1]Khách hàng'!$A$4:$F$2144,3,0)</f>
        <v>Số 1 đường số 17A, Khu phố 11, Phường Bình Trị Đông B, Quận Bình Tân, TP.HCM.</v>
      </c>
      <c r="I51" s="36" t="e">
        <f>VLOOKUP(E51,#REF!,5,0)</f>
        <v>#REF!</v>
      </c>
      <c r="J51" s="25" t="s">
        <v>41</v>
      </c>
      <c r="K51" s="25">
        <v>5</v>
      </c>
      <c r="L51" s="13" t="e">
        <f>VLOOKUP(J51,#REF!,2,0)</f>
        <v>#REF!</v>
      </c>
      <c r="M51" s="17">
        <f>VLOOKUP(J51,'[1]Hàng hóa'!$C$5:$G$22,5,0)</f>
        <v>59399.999999999993</v>
      </c>
      <c r="N51" s="17">
        <f t="shared" si="3"/>
        <v>296999.99999999994</v>
      </c>
      <c r="O51" s="22">
        <v>0.08</v>
      </c>
      <c r="P51" s="17">
        <f t="shared" si="1"/>
        <v>320759.99999999994</v>
      </c>
      <c r="Q51" s="13" t="e">
        <f>VLOOKUP(I51,'[1]Nhân viên'!$E$20:$F$41,2,0)</f>
        <v>#REF!</v>
      </c>
    </row>
    <row r="52" spans="1:17">
      <c r="A52" s="11">
        <f t="shared" si="2"/>
        <v>50</v>
      </c>
      <c r="B52" s="12">
        <v>44930</v>
      </c>
      <c r="C52" s="14" t="s">
        <v>20</v>
      </c>
      <c r="D52" s="13" t="e">
        <f>VLOOKUP(C52,#REF!,2,0)</f>
        <v>#REF!</v>
      </c>
      <c r="E52" s="27"/>
      <c r="F52" s="28" t="s">
        <v>1164</v>
      </c>
      <c r="G52" s="13" t="e">
        <f>VLOOKUP(E52,#REF!,2,0)</f>
        <v>#REF!</v>
      </c>
      <c r="H52" s="13" t="str">
        <f>VLOOKUP(E52,'[1]Khách hàng'!$A$4:$F$2144,3,0)</f>
        <v>Số 1 đường số 17A, Khu phố 11, Phường Bình Trị Đông B, Quận Bình Tân, TP.HCM.</v>
      </c>
      <c r="I52" s="36" t="e">
        <f>VLOOKUP(E52,#REF!,5,0)</f>
        <v>#REF!</v>
      </c>
      <c r="J52" s="25" t="s">
        <v>25</v>
      </c>
      <c r="K52" s="25">
        <v>1</v>
      </c>
      <c r="L52" s="13" t="e">
        <f>VLOOKUP(J52,#REF!,2,0)</f>
        <v>#REF!</v>
      </c>
      <c r="M52" s="17">
        <f>VLOOKUP(J52,'[1]Hàng hóa'!$C$5:$G$22,5,0)</f>
        <v>111058</v>
      </c>
      <c r="N52" s="17">
        <f t="shared" si="3"/>
        <v>111058</v>
      </c>
      <c r="O52" s="22">
        <v>0.08</v>
      </c>
      <c r="P52" s="17">
        <f t="shared" si="1"/>
        <v>119942.64</v>
      </c>
      <c r="Q52" s="13" t="e">
        <f>VLOOKUP(I52,'[1]Nhân viên'!$E$20:$F$41,2,0)</f>
        <v>#REF!</v>
      </c>
    </row>
    <row r="53" spans="1:17" hidden="1">
      <c r="A53" s="11">
        <f t="shared" si="2"/>
        <v>51</v>
      </c>
      <c r="B53" s="12">
        <v>44932</v>
      </c>
      <c r="C53" s="14" t="s">
        <v>59</v>
      </c>
      <c r="D53" s="13" t="e">
        <f>VLOOKUP(C53,#REF!,2,0)</f>
        <v>#REF!</v>
      </c>
      <c r="E53" s="27"/>
      <c r="F53" s="28" t="s">
        <v>1011</v>
      </c>
      <c r="G53" s="13" t="e">
        <f>VLOOKUP(E53,#REF!,2,0)</f>
        <v>#REF!</v>
      </c>
      <c r="H53" s="13" t="str">
        <f>VLOOKUP(E53,'[1]Khách hàng'!$A$4:$F$2144,3,0)</f>
        <v>Số 1 đường số 17A, Khu phố 11, Phường Bình Trị Đông B, Quận Bình Tân, TP.HCM.</v>
      </c>
      <c r="I53" s="36" t="e">
        <f>VLOOKUP(E53,#REF!,5,0)</f>
        <v>#REF!</v>
      </c>
      <c r="J53" s="25" t="s">
        <v>26</v>
      </c>
      <c r="K53" s="25">
        <v>3</v>
      </c>
      <c r="L53" s="13" t="e">
        <f>VLOOKUP(J53,#REF!,2,0)</f>
        <v>#REF!</v>
      </c>
      <c r="M53" s="17">
        <f>VLOOKUP(J53,'[1]Hàng hóa'!$C$5:$G$22,5,0)</f>
        <v>73431.818181818206</v>
      </c>
      <c r="N53" s="17">
        <f t="shared" si="3"/>
        <v>220295.45454545462</v>
      </c>
      <c r="O53" s="22">
        <v>0.08</v>
      </c>
      <c r="P53" s="17">
        <f t="shared" si="1"/>
        <v>237919.090909091</v>
      </c>
      <c r="Q53" s="13" t="e">
        <f>VLOOKUP(I53,'[1]Nhân viên'!$E$20:$F$41,2,0)</f>
        <v>#REF!</v>
      </c>
    </row>
    <row r="54" spans="1:17" hidden="1">
      <c r="A54" s="11">
        <f t="shared" si="2"/>
        <v>52</v>
      </c>
      <c r="B54" s="12">
        <v>44932</v>
      </c>
      <c r="C54" s="14" t="s">
        <v>69</v>
      </c>
      <c r="D54" s="13" t="e">
        <f>VLOOKUP(C54,#REF!,2,0)</f>
        <v>#REF!</v>
      </c>
      <c r="E54" s="27"/>
      <c r="F54" s="28" t="s">
        <v>1184</v>
      </c>
      <c r="G54" s="13" t="e">
        <f>VLOOKUP(E54,#REF!,2,0)</f>
        <v>#REF!</v>
      </c>
      <c r="H54" s="13" t="str">
        <f>VLOOKUP(E54,'[1]Khách hàng'!$A$4:$F$2144,3,0)</f>
        <v>Số 1 đường số 17A, Khu phố 11, Phường Bình Trị Đông B, Quận Bình Tân, TP.HCM.</v>
      </c>
      <c r="I54" s="36" t="e">
        <f>VLOOKUP(E54,#REF!,5,0)</f>
        <v>#REF!</v>
      </c>
      <c r="J54" s="25" t="s">
        <v>43</v>
      </c>
      <c r="K54" s="25">
        <v>1</v>
      </c>
      <c r="L54" s="13" t="e">
        <f>VLOOKUP(J54,#REF!,2,0)</f>
        <v>#REF!</v>
      </c>
      <c r="M54" s="17">
        <f>VLOOKUP(J54,'[1]Hàng hóa'!$C$5:$G$22,5,0)</f>
        <v>61049.999999999993</v>
      </c>
      <c r="N54" s="17">
        <f t="shared" si="3"/>
        <v>61049.999999999993</v>
      </c>
      <c r="O54" s="22">
        <v>0.08</v>
      </c>
      <c r="P54" s="17">
        <f t="shared" si="1"/>
        <v>65933.999999999985</v>
      </c>
      <c r="Q54" s="13" t="e">
        <f>VLOOKUP(I54,'[1]Nhân viên'!$E$20:$F$41,2,0)</f>
        <v>#REF!</v>
      </c>
    </row>
    <row r="55" spans="1:17">
      <c r="A55" s="11">
        <f t="shared" si="2"/>
        <v>53</v>
      </c>
      <c r="B55" s="12">
        <v>44932</v>
      </c>
      <c r="C55" s="14" t="s">
        <v>69</v>
      </c>
      <c r="D55" s="13" t="e">
        <f>VLOOKUP(C55,#REF!,2,0)</f>
        <v>#REF!</v>
      </c>
      <c r="E55" s="27"/>
      <c r="F55" s="28" t="s">
        <v>1184</v>
      </c>
      <c r="G55" s="13" t="e">
        <f>VLOOKUP(E55,#REF!,2,0)</f>
        <v>#REF!</v>
      </c>
      <c r="H55" s="13" t="str">
        <f>VLOOKUP(E55,'[1]Khách hàng'!$A$4:$F$2144,3,0)</f>
        <v>Số 1 đường số 17A, Khu phố 11, Phường Bình Trị Đông B, Quận Bình Tân, TP.HCM.</v>
      </c>
      <c r="I55" s="36" t="e">
        <f>VLOOKUP(E55,#REF!,5,0)</f>
        <v>#REF!</v>
      </c>
      <c r="J55" s="25" t="s">
        <v>25</v>
      </c>
      <c r="K55" s="25">
        <v>2</v>
      </c>
      <c r="L55" s="13" t="e">
        <f>VLOOKUP(J55,#REF!,2,0)</f>
        <v>#REF!</v>
      </c>
      <c r="M55" s="17">
        <f>VLOOKUP(J55,'[1]Hàng hóa'!$C$5:$G$22,5,0)</f>
        <v>111058</v>
      </c>
      <c r="N55" s="17">
        <f t="shared" si="3"/>
        <v>222116</v>
      </c>
      <c r="O55" s="22">
        <v>0.08</v>
      </c>
      <c r="P55" s="17">
        <f t="shared" si="1"/>
        <v>239885.28</v>
      </c>
      <c r="Q55" s="13" t="e">
        <f>VLOOKUP(I55,'[1]Nhân viên'!$E$20:$F$41,2,0)</f>
        <v>#REF!</v>
      </c>
    </row>
    <row r="56" spans="1:17" hidden="1">
      <c r="A56" s="11">
        <f t="shared" si="2"/>
        <v>54</v>
      </c>
      <c r="B56" s="12">
        <v>44932</v>
      </c>
      <c r="C56" s="14" t="s">
        <v>69</v>
      </c>
      <c r="D56" s="13" t="e">
        <f>VLOOKUP(C56,#REF!,2,0)</f>
        <v>#REF!</v>
      </c>
      <c r="E56" s="27"/>
      <c r="F56" s="15" t="s">
        <v>1185</v>
      </c>
      <c r="G56" s="13" t="e">
        <f>VLOOKUP(E56,#REF!,2,0)</f>
        <v>#REF!</v>
      </c>
      <c r="H56" s="13" t="str">
        <f>VLOOKUP(E56,'[1]Khách hàng'!$A$4:$F$2144,3,0)</f>
        <v>Số 1 đường số 17A, Khu phố 11, Phường Bình Trị Đông B, Quận Bình Tân, TP.HCM.</v>
      </c>
      <c r="I56" s="36" t="e">
        <f>VLOOKUP(E56,#REF!,5,0)</f>
        <v>#REF!</v>
      </c>
      <c r="J56" s="11" t="s">
        <v>43</v>
      </c>
      <c r="K56" s="11">
        <v>4</v>
      </c>
      <c r="L56" s="13" t="e">
        <f>VLOOKUP(J56,#REF!,2,0)</f>
        <v>#REF!</v>
      </c>
      <c r="M56" s="17">
        <f>VLOOKUP(J56,'[1]Hàng hóa'!$C$5:$G$22,5,0)</f>
        <v>61049.999999999993</v>
      </c>
      <c r="N56" s="17">
        <f t="shared" si="3"/>
        <v>244199.99999999997</v>
      </c>
      <c r="O56" s="22">
        <v>0.08</v>
      </c>
      <c r="P56" s="17">
        <f t="shared" si="1"/>
        <v>263735.99999999994</v>
      </c>
      <c r="Q56" s="13" t="e">
        <f>VLOOKUP(I56,'[1]Nhân viên'!$E$20:$F$41,2,0)</f>
        <v>#REF!</v>
      </c>
    </row>
    <row r="57" spans="1:17">
      <c r="A57" s="11">
        <f t="shared" si="2"/>
        <v>55</v>
      </c>
      <c r="B57" s="12">
        <v>44932</v>
      </c>
      <c r="C57" s="14" t="s">
        <v>69</v>
      </c>
      <c r="D57" s="13" t="e">
        <f>VLOOKUP(C57,#REF!,2,0)</f>
        <v>#REF!</v>
      </c>
      <c r="E57" s="27"/>
      <c r="F57" s="15" t="s">
        <v>1185</v>
      </c>
      <c r="G57" s="13" t="e">
        <f>VLOOKUP(E57,#REF!,2,0)</f>
        <v>#REF!</v>
      </c>
      <c r="H57" s="13" t="str">
        <f>VLOOKUP(E57,'[1]Khách hàng'!$A$4:$F$2144,3,0)</f>
        <v>Số 1 đường số 17A, Khu phố 11, Phường Bình Trị Đông B, Quận Bình Tân, TP.HCM.</v>
      </c>
      <c r="I57" s="36" t="e">
        <f>VLOOKUP(E57,#REF!,5,0)</f>
        <v>#REF!</v>
      </c>
      <c r="J57" s="11" t="s">
        <v>25</v>
      </c>
      <c r="K57" s="11">
        <v>1</v>
      </c>
      <c r="L57" s="13" t="e">
        <f>VLOOKUP(J57,#REF!,2,0)</f>
        <v>#REF!</v>
      </c>
      <c r="M57" s="17">
        <f>VLOOKUP(J57,'[1]Hàng hóa'!$C$5:$G$22,5,0)</f>
        <v>111058</v>
      </c>
      <c r="N57" s="17">
        <f t="shared" si="3"/>
        <v>111058</v>
      </c>
      <c r="O57" s="22">
        <v>0.08</v>
      </c>
      <c r="P57" s="17">
        <f t="shared" si="1"/>
        <v>119942.64</v>
      </c>
      <c r="Q57" s="13" t="e">
        <f>VLOOKUP(I57,'[1]Nhân viên'!$E$20:$F$41,2,0)</f>
        <v>#REF!</v>
      </c>
    </row>
    <row r="58" spans="1:17" hidden="1">
      <c r="A58" s="11">
        <f t="shared" si="2"/>
        <v>56</v>
      </c>
      <c r="B58" s="12">
        <v>44932</v>
      </c>
      <c r="C58" s="14" t="s">
        <v>69</v>
      </c>
      <c r="D58" s="13" t="e">
        <f>VLOOKUP(C58,#REF!,2,0)</f>
        <v>#REF!</v>
      </c>
      <c r="E58" s="27"/>
      <c r="F58" s="15" t="s">
        <v>1185</v>
      </c>
      <c r="G58" s="13" t="e">
        <f>VLOOKUP(E58,#REF!,2,0)</f>
        <v>#REF!</v>
      </c>
      <c r="H58" s="13" t="str">
        <f>VLOOKUP(E58,'[1]Khách hàng'!$A$4:$F$2144,3,0)</f>
        <v>Số 1 đường số 17A, Khu phố 11, Phường Bình Trị Đông B, Quận Bình Tân, TP.HCM.</v>
      </c>
      <c r="I58" s="36" t="e">
        <f>VLOOKUP(E58,#REF!,5,0)</f>
        <v>#REF!</v>
      </c>
      <c r="J58" s="11" t="s">
        <v>38</v>
      </c>
      <c r="K58" s="11">
        <v>1</v>
      </c>
      <c r="L58" s="13" t="e">
        <f>VLOOKUP(J58,#REF!,2,0)</f>
        <v>#REF!</v>
      </c>
      <c r="M58" s="17">
        <f>VLOOKUP(J58,'[1]Hàng hóa'!$C$5:$G$22,5,0)</f>
        <v>70950</v>
      </c>
      <c r="N58" s="17">
        <f t="shared" si="3"/>
        <v>70950</v>
      </c>
      <c r="O58" s="22">
        <v>0.08</v>
      </c>
      <c r="P58" s="17">
        <f t="shared" si="1"/>
        <v>76626</v>
      </c>
      <c r="Q58" s="13" t="e">
        <f>VLOOKUP(I58,'[1]Nhân viên'!$E$20:$F$41,2,0)</f>
        <v>#REF!</v>
      </c>
    </row>
    <row r="59" spans="1:17" hidden="1">
      <c r="A59" s="11">
        <f t="shared" si="2"/>
        <v>57</v>
      </c>
      <c r="B59" s="12">
        <v>44932</v>
      </c>
      <c r="C59" s="14" t="s">
        <v>69</v>
      </c>
      <c r="D59" s="13" t="e">
        <f>VLOOKUP(C59,#REF!,2,0)</f>
        <v>#REF!</v>
      </c>
      <c r="E59" s="27"/>
      <c r="F59" s="15" t="s">
        <v>1185</v>
      </c>
      <c r="G59" s="13" t="e">
        <f>VLOOKUP(E59,#REF!,2,0)</f>
        <v>#REF!</v>
      </c>
      <c r="H59" s="13" t="str">
        <f>VLOOKUP(E59,'[1]Khách hàng'!$A$4:$F$2144,3,0)</f>
        <v>Số 1 đường số 17A, Khu phố 11, Phường Bình Trị Đông B, Quận Bình Tân, TP.HCM.</v>
      </c>
      <c r="I59" s="36" t="e">
        <f>VLOOKUP(E59,#REF!,5,0)</f>
        <v>#REF!</v>
      </c>
      <c r="J59" s="11" t="s">
        <v>35</v>
      </c>
      <c r="K59" s="11">
        <v>3</v>
      </c>
      <c r="L59" s="13" t="e">
        <f>VLOOKUP(J59,#REF!,2,0)</f>
        <v>#REF!</v>
      </c>
      <c r="M59" s="17">
        <f>VLOOKUP(J59,'[1]Hàng hóa'!$C$5:$G$22,5,0)</f>
        <v>50181.818181818177</v>
      </c>
      <c r="N59" s="17">
        <f t="shared" si="3"/>
        <v>150545.45454545453</v>
      </c>
      <c r="O59" s="22">
        <v>0.08</v>
      </c>
      <c r="P59" s="17">
        <f t="shared" si="1"/>
        <v>162589.09090909088</v>
      </c>
      <c r="Q59" s="13" t="e">
        <f>VLOOKUP(I59,'[1]Nhân viên'!$E$20:$F$41,2,0)</f>
        <v>#REF!</v>
      </c>
    </row>
    <row r="60" spans="1:17" hidden="1">
      <c r="A60" s="11">
        <f t="shared" si="2"/>
        <v>58</v>
      </c>
      <c r="B60" s="12">
        <v>44932</v>
      </c>
      <c r="C60" s="14" t="s">
        <v>69</v>
      </c>
      <c r="D60" s="13" t="e">
        <f>VLOOKUP(C60,#REF!,2,0)</f>
        <v>#REF!</v>
      </c>
      <c r="F60" s="15" t="s">
        <v>1185</v>
      </c>
      <c r="G60" s="13" t="e">
        <f>VLOOKUP(E60,#REF!,2,0)</f>
        <v>#REF!</v>
      </c>
      <c r="H60" s="13" t="str">
        <f>VLOOKUP(E60,'[1]Khách hàng'!$A$4:$F$2144,3,0)</f>
        <v>Số 1 đường số 17A, Khu phố 11, Phường Bình Trị Đông B, Quận Bình Tân, TP.HCM.</v>
      </c>
      <c r="I60" s="36" t="e">
        <f>VLOOKUP(E60,#REF!,5,0)</f>
        <v>#REF!</v>
      </c>
      <c r="J60" s="11" t="s">
        <v>41</v>
      </c>
      <c r="K60" s="11">
        <v>2</v>
      </c>
      <c r="L60" s="13" t="e">
        <f>VLOOKUP(J60,#REF!,2,0)</f>
        <v>#REF!</v>
      </c>
      <c r="M60" s="17">
        <f>VLOOKUP(J60,'[1]Hàng hóa'!$C$5:$G$22,5,0)</f>
        <v>59399.999999999993</v>
      </c>
      <c r="N60" s="17">
        <f t="shared" si="3"/>
        <v>118799.99999999999</v>
      </c>
      <c r="O60" s="22">
        <v>0.08</v>
      </c>
      <c r="P60" s="17">
        <f t="shared" si="1"/>
        <v>128303.99999999999</v>
      </c>
      <c r="Q60" s="13" t="e">
        <f>VLOOKUP(I60,'[1]Nhân viên'!$E$20:$F$41,2,0)</f>
        <v>#REF!</v>
      </c>
    </row>
    <row r="61" spans="1:17" hidden="1">
      <c r="A61" s="11">
        <f t="shared" si="2"/>
        <v>59</v>
      </c>
      <c r="B61" s="12">
        <v>44932</v>
      </c>
      <c r="C61" s="14" t="s">
        <v>69</v>
      </c>
      <c r="D61" s="13" t="e">
        <f>VLOOKUP(C61,#REF!,2,0)</f>
        <v>#REF!</v>
      </c>
      <c r="F61" s="15" t="s">
        <v>1186</v>
      </c>
      <c r="G61" s="13" t="e">
        <f>VLOOKUP(E61,#REF!,2,0)</f>
        <v>#REF!</v>
      </c>
      <c r="H61" s="13" t="str">
        <f>VLOOKUP(E61,'[1]Khách hàng'!$A$4:$F$2144,3,0)</f>
        <v>Số 1 đường số 17A, Khu phố 11, Phường Bình Trị Đông B, Quận Bình Tân, TP.HCM.</v>
      </c>
      <c r="I61" s="36" t="e">
        <f>VLOOKUP(E61,#REF!,5,0)</f>
        <v>#REF!</v>
      </c>
      <c r="J61" s="11" t="s">
        <v>41</v>
      </c>
      <c r="K61" s="11">
        <v>3</v>
      </c>
      <c r="L61" s="13" t="e">
        <f>VLOOKUP(J61,#REF!,2,0)</f>
        <v>#REF!</v>
      </c>
      <c r="M61" s="17">
        <f>VLOOKUP(J61,'[1]Hàng hóa'!$C$5:$G$22,5,0)</f>
        <v>59399.999999999993</v>
      </c>
      <c r="N61" s="17">
        <f t="shared" si="3"/>
        <v>178199.99999999997</v>
      </c>
      <c r="O61" s="22">
        <v>0.08</v>
      </c>
      <c r="P61" s="17">
        <f t="shared" si="1"/>
        <v>192455.99999999997</v>
      </c>
      <c r="Q61" s="13" t="e">
        <f>VLOOKUP(I61,'[1]Nhân viên'!$E$20:$F$41,2,0)</f>
        <v>#REF!</v>
      </c>
    </row>
    <row r="62" spans="1:17">
      <c r="A62" s="11">
        <f t="shared" si="2"/>
        <v>60</v>
      </c>
      <c r="B62" s="12">
        <v>44932</v>
      </c>
      <c r="C62" s="14" t="s">
        <v>69</v>
      </c>
      <c r="D62" s="13" t="e">
        <f>VLOOKUP(C62,#REF!,2,0)</f>
        <v>#REF!</v>
      </c>
      <c r="F62" s="15" t="s">
        <v>1186</v>
      </c>
      <c r="G62" s="13" t="e">
        <f>VLOOKUP(E62,#REF!,2,0)</f>
        <v>#REF!</v>
      </c>
      <c r="H62" s="13" t="str">
        <f>VLOOKUP(E62,'[1]Khách hàng'!$A$4:$F$2144,3,0)</f>
        <v>Số 1 đường số 17A, Khu phố 11, Phường Bình Trị Đông B, Quận Bình Tân, TP.HCM.</v>
      </c>
      <c r="I62" s="36" t="e">
        <f>VLOOKUP(E62,#REF!,5,0)</f>
        <v>#REF!</v>
      </c>
      <c r="J62" s="11" t="s">
        <v>25</v>
      </c>
      <c r="K62" s="11">
        <v>3</v>
      </c>
      <c r="L62" s="13" t="e">
        <f>VLOOKUP(J62,#REF!,2,0)</f>
        <v>#REF!</v>
      </c>
      <c r="M62" s="17">
        <f>VLOOKUP(J62,'[1]Hàng hóa'!$C$5:$G$22,5,0)</f>
        <v>111058</v>
      </c>
      <c r="N62" s="17">
        <f t="shared" si="3"/>
        <v>333174</v>
      </c>
      <c r="O62" s="22">
        <v>0.08</v>
      </c>
      <c r="P62" s="17">
        <f t="shared" si="1"/>
        <v>359827.92</v>
      </c>
      <c r="Q62" s="13" t="e">
        <f>VLOOKUP(I62,'[1]Nhân viên'!$E$20:$F$41,2,0)</f>
        <v>#REF!</v>
      </c>
    </row>
    <row r="63" spans="1:17" hidden="1">
      <c r="A63" s="11">
        <f t="shared" si="2"/>
        <v>61</v>
      </c>
      <c r="B63" s="12">
        <v>44932</v>
      </c>
      <c r="C63" s="14" t="s">
        <v>69</v>
      </c>
      <c r="D63" s="13" t="e">
        <f>VLOOKUP(C63,#REF!,2,0)</f>
        <v>#REF!</v>
      </c>
      <c r="F63" s="15" t="s">
        <v>1186</v>
      </c>
      <c r="G63" s="13" t="e">
        <f>VLOOKUP(E63,#REF!,2,0)</f>
        <v>#REF!</v>
      </c>
      <c r="H63" s="13" t="str">
        <f>VLOOKUP(E63,'[1]Khách hàng'!$A$4:$F$2144,3,0)</f>
        <v>Số 1 đường số 17A, Khu phố 11, Phường Bình Trị Đông B, Quận Bình Tân, TP.HCM.</v>
      </c>
      <c r="I63" s="36" t="e">
        <f>VLOOKUP(E63,#REF!,5,0)</f>
        <v>#REF!</v>
      </c>
      <c r="J63" s="11" t="s">
        <v>35</v>
      </c>
      <c r="K63" s="11">
        <v>2</v>
      </c>
      <c r="L63" s="13" t="e">
        <f>VLOOKUP(J63,#REF!,2,0)</f>
        <v>#REF!</v>
      </c>
      <c r="M63" s="17">
        <f>VLOOKUP(J63,'[1]Hàng hóa'!$C$5:$G$22,5,0)</f>
        <v>50181.818181818177</v>
      </c>
      <c r="N63" s="17">
        <f t="shared" si="3"/>
        <v>100363.63636363635</v>
      </c>
      <c r="O63" s="22">
        <v>0.08</v>
      </c>
      <c r="P63" s="17">
        <f t="shared" si="1"/>
        <v>108392.72727272726</v>
      </c>
      <c r="Q63" s="13" t="e">
        <f>VLOOKUP(I63,'[1]Nhân viên'!$E$20:$F$41,2,0)</f>
        <v>#REF!</v>
      </c>
    </row>
    <row r="64" spans="1:17">
      <c r="A64" s="11">
        <f t="shared" si="2"/>
        <v>62</v>
      </c>
      <c r="B64" s="12">
        <v>44932</v>
      </c>
      <c r="C64" s="14" t="s">
        <v>59</v>
      </c>
      <c r="D64" s="13" t="e">
        <f>VLOOKUP(C64,#REF!,2,0)</f>
        <v>#REF!</v>
      </c>
      <c r="F64" s="15" t="s">
        <v>1109</v>
      </c>
      <c r="G64" s="13" t="e">
        <f>VLOOKUP(E64,#REF!,2,0)</f>
        <v>#REF!</v>
      </c>
      <c r="H64" s="13" t="str">
        <f>VLOOKUP(E64,'[1]Khách hàng'!$A$4:$F$2144,3,0)</f>
        <v>Số 1 đường số 17A, Khu phố 11, Phường Bình Trị Đông B, Quận Bình Tân, TP.HCM.</v>
      </c>
      <c r="I64" s="36" t="e">
        <f>VLOOKUP(E64,#REF!,5,0)</f>
        <v>#REF!</v>
      </c>
      <c r="J64" s="11" t="s">
        <v>25</v>
      </c>
      <c r="K64" s="11">
        <v>3</v>
      </c>
      <c r="L64" s="13" t="e">
        <f>VLOOKUP(J64,#REF!,2,0)</f>
        <v>#REF!</v>
      </c>
      <c r="M64" s="17">
        <f>VLOOKUP(J64,'[1]Hàng hóa'!$C$5:$G$22,5,0)</f>
        <v>111058</v>
      </c>
      <c r="N64" s="17">
        <f>'[1]Đổi hàng'!K23*M64</f>
        <v>333174</v>
      </c>
      <c r="O64" s="22">
        <v>0.08</v>
      </c>
      <c r="P64" s="17">
        <f t="shared" si="1"/>
        <v>359827.92</v>
      </c>
      <c r="Q64" s="13" t="e">
        <f>VLOOKUP('[1]Đổi hàng'!I23,'[1]Nhân viên'!$E$20:$F$41,2,0)</f>
        <v>#N/A</v>
      </c>
    </row>
    <row r="65" spans="1:18" hidden="1">
      <c r="A65" s="11">
        <f t="shared" si="2"/>
        <v>63</v>
      </c>
      <c r="B65" s="12">
        <v>44932</v>
      </c>
      <c r="C65" s="14" t="s">
        <v>59</v>
      </c>
      <c r="D65" s="13" t="e">
        <f>VLOOKUP(C65,#REF!,2,0)</f>
        <v>#REF!</v>
      </c>
      <c r="F65" s="15" t="s">
        <v>1109</v>
      </c>
      <c r="G65" s="13" t="e">
        <f>VLOOKUP(E65,#REF!,2,0)</f>
        <v>#REF!</v>
      </c>
      <c r="H65" s="13" t="str">
        <f>VLOOKUP(E65,'[1]Khách hàng'!$A$4:$F$2144,3,0)</f>
        <v>Số 1 đường số 17A, Khu phố 11, Phường Bình Trị Đông B, Quận Bình Tân, TP.HCM.</v>
      </c>
      <c r="I65" s="36" t="e">
        <f>VLOOKUP(E65,#REF!,5,0)</f>
        <v>#REF!</v>
      </c>
      <c r="J65" s="11" t="s">
        <v>37</v>
      </c>
      <c r="K65" s="11">
        <v>2</v>
      </c>
      <c r="L65" s="13" t="e">
        <f>VLOOKUP(J65,#REF!,2,0)</f>
        <v>#REF!</v>
      </c>
      <c r="M65" s="17">
        <f>VLOOKUP(J65,'[1]Hàng hóa'!$C$5:$G$22,5,0)</f>
        <v>90749.999999999985</v>
      </c>
      <c r="N65" s="17">
        <f t="shared" ref="N65:N128" si="4">K65*M65</f>
        <v>181499.99999999997</v>
      </c>
      <c r="O65" s="22">
        <v>0.08</v>
      </c>
      <c r="P65" s="17">
        <f t="shared" si="1"/>
        <v>196019.99999999997</v>
      </c>
      <c r="Q65" s="13" t="e">
        <f>VLOOKUP(I65,'[1]Nhân viên'!$E$20:$F$41,2,0)</f>
        <v>#REF!</v>
      </c>
    </row>
    <row r="66" spans="1:18" hidden="1">
      <c r="A66" s="11">
        <f t="shared" si="2"/>
        <v>64</v>
      </c>
      <c r="B66" s="12">
        <v>44932</v>
      </c>
      <c r="C66" s="14" t="s">
        <v>59</v>
      </c>
      <c r="D66" s="13" t="e">
        <f>VLOOKUP(C66,#REF!,2,0)</f>
        <v>#REF!</v>
      </c>
      <c r="F66" s="15" t="s">
        <v>1109</v>
      </c>
      <c r="G66" s="13" t="e">
        <f>VLOOKUP(E66,#REF!,2,0)</f>
        <v>#REF!</v>
      </c>
      <c r="H66" s="13" t="str">
        <f>VLOOKUP(E66,'[1]Khách hàng'!$A$4:$F$2144,3,0)</f>
        <v>Số 1 đường số 17A, Khu phố 11, Phường Bình Trị Đông B, Quận Bình Tân, TP.HCM.</v>
      </c>
      <c r="I66" s="36" t="e">
        <f>VLOOKUP(E66,#REF!,5,0)</f>
        <v>#REF!</v>
      </c>
      <c r="J66" s="11" t="s">
        <v>26</v>
      </c>
      <c r="K66" s="11">
        <v>1</v>
      </c>
      <c r="L66" s="13" t="e">
        <f>VLOOKUP(J66,#REF!,2,0)</f>
        <v>#REF!</v>
      </c>
      <c r="M66" s="17">
        <f>VLOOKUP(J66,'[1]Hàng hóa'!$C$5:$G$22,5,0)</f>
        <v>73431.818181818206</v>
      </c>
      <c r="N66" s="17">
        <f t="shared" si="4"/>
        <v>73431.818181818206</v>
      </c>
      <c r="O66" s="22">
        <v>0.08</v>
      </c>
      <c r="P66" s="17">
        <f t="shared" si="1"/>
        <v>79306.363636363661</v>
      </c>
      <c r="Q66" s="13" t="e">
        <f>VLOOKUP(I66,'[1]Nhân viên'!$E$20:$F$41,2,0)</f>
        <v>#REF!</v>
      </c>
    </row>
    <row r="67" spans="1:18" hidden="1">
      <c r="A67" s="11">
        <f t="shared" si="2"/>
        <v>65</v>
      </c>
      <c r="B67" s="12">
        <v>44932</v>
      </c>
      <c r="C67" s="14" t="s">
        <v>71</v>
      </c>
      <c r="D67" s="13" t="e">
        <f>VLOOKUP(C67,#REF!,2,0)</f>
        <v>#REF!</v>
      </c>
      <c r="E67" s="14" t="s">
        <v>409</v>
      </c>
      <c r="G67" s="13" t="e">
        <f>VLOOKUP(E67,#REF!,2,0)</f>
        <v>#REF!</v>
      </c>
      <c r="H67" s="13" t="e">
        <f>VLOOKUP(E67,'[1]Khách hàng'!$A$4:$F$2144,3,0)</f>
        <v>#N/A</v>
      </c>
      <c r="I67" s="36" t="e">
        <f>VLOOKUP(E67,#REF!,5,0)</f>
        <v>#REF!</v>
      </c>
      <c r="J67" s="11" t="s">
        <v>31</v>
      </c>
      <c r="K67" s="11">
        <v>3</v>
      </c>
      <c r="L67" s="13" t="e">
        <f>VLOOKUP(J67,#REF!,2,0)</f>
        <v>#REF!</v>
      </c>
      <c r="M67" s="17">
        <f>VLOOKUP(J67,'[1]Hàng hóa'!$C$5:$G$22,5,0)</f>
        <v>87787.272727272721</v>
      </c>
      <c r="N67" s="17">
        <f t="shared" si="4"/>
        <v>263361.81818181818</v>
      </c>
      <c r="O67" s="22">
        <v>0.08</v>
      </c>
      <c r="P67" s="17">
        <f t="shared" ref="P67:P130" si="5">N67*O67+N67</f>
        <v>284430.76363636361</v>
      </c>
      <c r="Q67" s="13" t="e">
        <f>VLOOKUP(I67,'[1]Nhân viên'!$E$20:$F$41,2,0)</f>
        <v>#REF!</v>
      </c>
    </row>
    <row r="68" spans="1:18" hidden="1">
      <c r="A68" s="11">
        <f t="shared" si="2"/>
        <v>66</v>
      </c>
      <c r="B68" s="12">
        <v>44932</v>
      </c>
      <c r="C68" s="14" t="s">
        <v>71</v>
      </c>
      <c r="D68" s="13" t="e">
        <f>VLOOKUP(C68,#REF!,2,0)</f>
        <v>#REF!</v>
      </c>
      <c r="E68" s="14" t="s">
        <v>409</v>
      </c>
      <c r="G68" s="13" t="e">
        <f>VLOOKUP(E68,#REF!,2,0)</f>
        <v>#REF!</v>
      </c>
      <c r="H68" s="13" t="e">
        <f>VLOOKUP(E68,'[1]Khách hàng'!$A$4:$F$2144,3,0)</f>
        <v>#N/A</v>
      </c>
      <c r="I68" s="36" t="e">
        <f>VLOOKUP(E68,#REF!,5,0)</f>
        <v>#REF!</v>
      </c>
      <c r="J68" s="11" t="s">
        <v>21</v>
      </c>
      <c r="K68" s="11">
        <v>2</v>
      </c>
      <c r="L68" s="13" t="e">
        <f>VLOOKUP(J68,#REF!,2,0)</f>
        <v>#REF!</v>
      </c>
      <c r="M68" s="17">
        <f>VLOOKUP(J68,'[1]Hàng hóa'!$C$5:$G$22,5,0)</f>
        <v>55595.454545454544</v>
      </c>
      <c r="N68" s="17">
        <f t="shared" si="4"/>
        <v>111190.90909090909</v>
      </c>
      <c r="O68" s="22">
        <v>0.08</v>
      </c>
      <c r="P68" s="17">
        <f t="shared" si="5"/>
        <v>120086.18181818182</v>
      </c>
      <c r="Q68" s="13" t="e">
        <f>VLOOKUP(I68,'[1]Nhân viên'!$E$20:$F$41,2,0)</f>
        <v>#REF!</v>
      </c>
    </row>
    <row r="69" spans="1:18" hidden="1">
      <c r="A69" s="11">
        <f t="shared" ref="A69:A132" si="6">A68+1</f>
        <v>67</v>
      </c>
      <c r="B69" s="12">
        <v>44932</v>
      </c>
      <c r="C69" s="14" t="s">
        <v>71</v>
      </c>
      <c r="D69" s="13" t="e">
        <f>VLOOKUP(C69,#REF!,2,0)</f>
        <v>#REF!</v>
      </c>
      <c r="E69" s="14" t="s">
        <v>409</v>
      </c>
      <c r="G69" s="13" t="e">
        <f>VLOOKUP(E69,#REF!,2,0)</f>
        <v>#REF!</v>
      </c>
      <c r="H69" s="13" t="e">
        <f>VLOOKUP(E69,'[1]Khách hàng'!$A$4:$F$2144,3,0)</f>
        <v>#N/A</v>
      </c>
      <c r="I69" s="36" t="e">
        <f>VLOOKUP(E69,#REF!,5,0)</f>
        <v>#REF!</v>
      </c>
      <c r="J69" s="11" t="s">
        <v>35</v>
      </c>
      <c r="K69" s="11">
        <v>1</v>
      </c>
      <c r="L69" s="13" t="e">
        <f>VLOOKUP(J69,#REF!,2,0)</f>
        <v>#REF!</v>
      </c>
      <c r="M69" s="17">
        <f>VLOOKUP(J69,'[1]Hàng hóa'!$C$5:$G$22,5,0)</f>
        <v>50181.818181818177</v>
      </c>
      <c r="N69" s="17">
        <f t="shared" si="4"/>
        <v>50181.818181818177</v>
      </c>
      <c r="O69" s="22">
        <v>0.08</v>
      </c>
      <c r="P69" s="17">
        <f t="shared" si="5"/>
        <v>54196.363636363632</v>
      </c>
      <c r="Q69" s="13" t="e">
        <f>VLOOKUP(I69,'[1]Nhân viên'!$E$20:$F$41,2,0)</f>
        <v>#REF!</v>
      </c>
    </row>
    <row r="70" spans="1:18">
      <c r="A70" s="11">
        <f t="shared" si="6"/>
        <v>68</v>
      </c>
      <c r="B70" s="12">
        <v>44932</v>
      </c>
      <c r="C70" s="14" t="s">
        <v>71</v>
      </c>
      <c r="D70" s="13" t="e">
        <f>VLOOKUP(C70,#REF!,2,0)</f>
        <v>#REF!</v>
      </c>
      <c r="E70" s="14" t="s">
        <v>418</v>
      </c>
      <c r="G70" s="13" t="e">
        <f>VLOOKUP(E70,#REF!,2,0)</f>
        <v>#REF!</v>
      </c>
      <c r="H70" s="13" t="e">
        <f>VLOOKUP(E70,'[1]Khách hàng'!$A$4:$F$2144,3,0)</f>
        <v>#N/A</v>
      </c>
      <c r="I70" s="36" t="e">
        <f>VLOOKUP(E70,#REF!,5,0)</f>
        <v>#REF!</v>
      </c>
      <c r="J70" s="11" t="s">
        <v>25</v>
      </c>
      <c r="K70" s="11">
        <v>1</v>
      </c>
      <c r="L70" s="13" t="e">
        <f>VLOOKUP(J70,#REF!,2,0)</f>
        <v>#REF!</v>
      </c>
      <c r="M70" s="17">
        <f>VLOOKUP(J70,'[1]Hàng hóa'!$C$5:$G$22,5,0)</f>
        <v>111058</v>
      </c>
      <c r="N70" s="17">
        <f t="shared" si="4"/>
        <v>111058</v>
      </c>
      <c r="O70" s="22">
        <v>0.08</v>
      </c>
      <c r="P70" s="17">
        <f t="shared" si="5"/>
        <v>119942.64</v>
      </c>
      <c r="Q70" s="13" t="e">
        <f>VLOOKUP(I70,'[1]Nhân viên'!$E$20:$F$41,2,0)</f>
        <v>#REF!</v>
      </c>
    </row>
    <row r="71" spans="1:18" hidden="1">
      <c r="A71" s="11">
        <f t="shared" si="6"/>
        <v>69</v>
      </c>
      <c r="B71" s="12">
        <v>44932</v>
      </c>
      <c r="C71" s="14" t="s">
        <v>71</v>
      </c>
      <c r="D71" s="13" t="e">
        <f>VLOOKUP(C71,#REF!,2,0)</f>
        <v>#REF!</v>
      </c>
      <c r="E71" s="14" t="s">
        <v>418</v>
      </c>
      <c r="G71" s="13" t="e">
        <f>VLOOKUP(E71,#REF!,2,0)</f>
        <v>#REF!</v>
      </c>
      <c r="H71" s="13" t="e">
        <f>VLOOKUP(E71,'[1]Khách hàng'!$A$4:$F$2144,3,0)</f>
        <v>#N/A</v>
      </c>
      <c r="I71" s="36" t="e">
        <f>VLOOKUP(E71,#REF!,5,0)</f>
        <v>#REF!</v>
      </c>
      <c r="J71" s="11" t="s">
        <v>23</v>
      </c>
      <c r="K71" s="11">
        <v>10</v>
      </c>
      <c r="L71" s="13" t="e">
        <f>VLOOKUP(J71,#REF!,2,0)</f>
        <v>#REF!</v>
      </c>
      <c r="M71" s="17">
        <f>VLOOKUP(J71,'[1]Hàng hóa'!$C$5:$G$22,5,0)</f>
        <v>45999.999999999993</v>
      </c>
      <c r="N71" s="17">
        <f t="shared" si="4"/>
        <v>459999.99999999994</v>
      </c>
      <c r="O71" s="22">
        <v>0.08</v>
      </c>
      <c r="P71" s="17">
        <f t="shared" si="5"/>
        <v>496799.99999999994</v>
      </c>
      <c r="Q71" s="13" t="e">
        <f>VLOOKUP(I71,'[1]Nhân viên'!$E$20:$F$41,2,0)</f>
        <v>#REF!</v>
      </c>
    </row>
    <row r="72" spans="1:18" hidden="1">
      <c r="A72" s="11">
        <f t="shared" si="6"/>
        <v>70</v>
      </c>
      <c r="B72" s="12">
        <v>44932</v>
      </c>
      <c r="C72" s="14" t="s">
        <v>71</v>
      </c>
      <c r="D72" s="13" t="e">
        <f>VLOOKUP(C72,#REF!,2,0)</f>
        <v>#REF!</v>
      </c>
      <c r="E72" s="14" t="s">
        <v>244</v>
      </c>
      <c r="G72" s="13" t="e">
        <f>VLOOKUP(E72,#REF!,2,0)</f>
        <v>#REF!</v>
      </c>
      <c r="H72" s="13" t="e">
        <f>VLOOKUP(E72,'[1]Khách hàng'!$A$4:$F$2144,3,0)</f>
        <v>#N/A</v>
      </c>
      <c r="I72" s="36" t="e">
        <f>VLOOKUP(E72,#REF!,5,0)</f>
        <v>#REF!</v>
      </c>
      <c r="J72" s="11" t="s">
        <v>37</v>
      </c>
      <c r="K72" s="11">
        <v>1</v>
      </c>
      <c r="L72" s="13" t="e">
        <f>VLOOKUP(J72,#REF!,2,0)</f>
        <v>#REF!</v>
      </c>
      <c r="M72" s="17">
        <f>VLOOKUP(J72,'[1]Hàng hóa'!$C$5:$G$22,5,0)</f>
        <v>90749.999999999985</v>
      </c>
      <c r="N72" s="17">
        <f t="shared" si="4"/>
        <v>90749.999999999985</v>
      </c>
      <c r="O72" s="22">
        <v>0.08</v>
      </c>
      <c r="P72" s="17">
        <f t="shared" si="5"/>
        <v>98009.999999999985</v>
      </c>
      <c r="Q72" s="13" t="e">
        <f>VLOOKUP(I72,'[1]Nhân viên'!$E$20:$F$41,2,0)</f>
        <v>#REF!</v>
      </c>
    </row>
    <row r="73" spans="1:18" hidden="1">
      <c r="A73" s="11">
        <f t="shared" si="6"/>
        <v>71</v>
      </c>
      <c r="B73" s="12">
        <v>44932</v>
      </c>
      <c r="C73" s="11">
        <v>10</v>
      </c>
      <c r="D73" s="13" t="e">
        <f>VLOOKUP(C73,#REF!,2,0)</f>
        <v>#REF!</v>
      </c>
      <c r="F73" s="15" t="s">
        <v>1191</v>
      </c>
      <c r="G73" s="13" t="e">
        <f>VLOOKUP(E73,#REF!,2,0)</f>
        <v>#REF!</v>
      </c>
      <c r="H73" s="13" t="str">
        <f>VLOOKUP(E73,'[1]Khách hàng'!$A$4:$F$2144,3,0)</f>
        <v>Số 1 đường số 17A, Khu phố 11, Phường Bình Trị Đông B, Quận Bình Tân, TP.HCM.</v>
      </c>
      <c r="I73" s="36" t="e">
        <f>VLOOKUP(E73,#REF!,5,0)</f>
        <v>#REF!</v>
      </c>
      <c r="J73" s="11" t="s">
        <v>534</v>
      </c>
      <c r="K73" s="11">
        <v>1</v>
      </c>
      <c r="L73" s="13" t="e">
        <f>VLOOKUP(J73,#REF!,2,0)</f>
        <v>#REF!</v>
      </c>
      <c r="M73" s="17" t="e">
        <f>VLOOKUP(J73,'[1]Hàng hóa'!$C$5:$G$22,5,0)</f>
        <v>#N/A</v>
      </c>
      <c r="N73" s="17" t="e">
        <f t="shared" si="4"/>
        <v>#N/A</v>
      </c>
      <c r="O73" s="22">
        <v>0.08</v>
      </c>
      <c r="P73" s="17" t="e">
        <f t="shared" si="5"/>
        <v>#N/A</v>
      </c>
      <c r="Q73" s="13" t="e">
        <f>VLOOKUP(I73,'[1]Nhân viên'!$E$20:$F$41,2,0)</f>
        <v>#REF!</v>
      </c>
      <c r="R73" s="24"/>
    </row>
    <row r="74" spans="1:18" hidden="1">
      <c r="A74" s="11">
        <f t="shared" si="6"/>
        <v>72</v>
      </c>
      <c r="B74" s="12">
        <v>44932</v>
      </c>
      <c r="C74" s="14" t="s">
        <v>71</v>
      </c>
      <c r="D74" s="13" t="e">
        <f>VLOOKUP(C74,#REF!,2,0)</f>
        <v>#REF!</v>
      </c>
      <c r="F74" s="15" t="s">
        <v>1189</v>
      </c>
      <c r="G74" s="13" t="e">
        <f>VLOOKUP(E74,#REF!,2,0)</f>
        <v>#REF!</v>
      </c>
      <c r="H74" s="13" t="str">
        <f>VLOOKUP(E74,'[1]Khách hàng'!$A$4:$F$2144,3,0)</f>
        <v>Số 1 đường số 17A, Khu phố 11, Phường Bình Trị Đông B, Quận Bình Tân, TP.HCM.</v>
      </c>
      <c r="I74" s="36" t="e">
        <f>VLOOKUP(E74,#REF!,5,0)</f>
        <v>#REF!</v>
      </c>
      <c r="J74" s="11" t="s">
        <v>43</v>
      </c>
      <c r="K74" s="11">
        <v>4</v>
      </c>
      <c r="L74" s="13" t="e">
        <f>VLOOKUP(J74,#REF!,2,0)</f>
        <v>#REF!</v>
      </c>
      <c r="M74" s="17">
        <f>VLOOKUP(J74,'[1]Hàng hóa'!$C$5:$G$22,5,0)</f>
        <v>61049.999999999993</v>
      </c>
      <c r="N74" s="17">
        <f t="shared" si="4"/>
        <v>244199.99999999997</v>
      </c>
      <c r="O74" s="22">
        <v>0.08</v>
      </c>
      <c r="P74" s="17">
        <f t="shared" si="5"/>
        <v>263735.99999999994</v>
      </c>
      <c r="Q74" s="13" t="e">
        <f>VLOOKUP(I74,'[1]Nhân viên'!$E$20:$F$41,2,0)</f>
        <v>#REF!</v>
      </c>
      <c r="R74" s="24"/>
    </row>
    <row r="75" spans="1:18" hidden="1">
      <c r="A75" s="11">
        <f t="shared" si="6"/>
        <v>73</v>
      </c>
      <c r="B75" s="12">
        <v>44932</v>
      </c>
      <c r="C75" s="14" t="s">
        <v>71</v>
      </c>
      <c r="D75" s="13" t="e">
        <f>VLOOKUP(C75,#REF!,2,0)</f>
        <v>#REF!</v>
      </c>
      <c r="F75" s="15" t="s">
        <v>1189</v>
      </c>
      <c r="G75" s="13" t="e">
        <f>VLOOKUP(E75,#REF!,2,0)</f>
        <v>#REF!</v>
      </c>
      <c r="H75" s="13" t="str">
        <f>VLOOKUP(E75,'[1]Khách hàng'!$A$4:$F$2144,3,0)</f>
        <v>Số 1 đường số 17A, Khu phố 11, Phường Bình Trị Đông B, Quận Bình Tân, TP.HCM.</v>
      </c>
      <c r="I75" s="36" t="e">
        <f>VLOOKUP(E75,#REF!,5,0)</f>
        <v>#REF!</v>
      </c>
      <c r="J75" s="11" t="s">
        <v>21</v>
      </c>
      <c r="K75" s="11">
        <v>1</v>
      </c>
      <c r="L75" s="13" t="e">
        <f>VLOOKUP(J75,#REF!,2,0)</f>
        <v>#REF!</v>
      </c>
      <c r="M75" s="17">
        <f>VLOOKUP(J75,'[1]Hàng hóa'!$C$5:$G$22,5,0)</f>
        <v>55595.454545454544</v>
      </c>
      <c r="N75" s="17">
        <f t="shared" si="4"/>
        <v>55595.454545454544</v>
      </c>
      <c r="O75" s="22">
        <v>0.08</v>
      </c>
      <c r="P75" s="17">
        <f t="shared" si="5"/>
        <v>60043.090909090912</v>
      </c>
      <c r="Q75" s="13" t="e">
        <f>VLOOKUP(I75,'[1]Nhân viên'!$E$20:$F$41,2,0)</f>
        <v>#REF!</v>
      </c>
      <c r="R75" s="24"/>
    </row>
    <row r="76" spans="1:18">
      <c r="A76" s="11">
        <f t="shared" si="6"/>
        <v>74</v>
      </c>
      <c r="B76" s="12">
        <v>44932</v>
      </c>
      <c r="C76" s="14" t="s">
        <v>71</v>
      </c>
      <c r="D76" s="13" t="e">
        <f>VLOOKUP(C76,#REF!,2,0)</f>
        <v>#REF!</v>
      </c>
      <c r="F76" s="15" t="s">
        <v>1189</v>
      </c>
      <c r="G76" s="13" t="e">
        <f>VLOOKUP(E76,#REF!,2,0)</f>
        <v>#REF!</v>
      </c>
      <c r="H76" s="13" t="str">
        <f>VLOOKUP(E76,'[1]Khách hàng'!$A$4:$F$2144,3,0)</f>
        <v>Số 1 đường số 17A, Khu phố 11, Phường Bình Trị Đông B, Quận Bình Tân, TP.HCM.</v>
      </c>
      <c r="I76" s="36" t="e">
        <f>VLOOKUP(E76,#REF!,5,0)</f>
        <v>#REF!</v>
      </c>
      <c r="J76" s="11" t="s">
        <v>25</v>
      </c>
      <c r="K76" s="11">
        <v>1</v>
      </c>
      <c r="L76" s="13" t="e">
        <f>VLOOKUP(J76,#REF!,2,0)</f>
        <v>#REF!</v>
      </c>
      <c r="M76" s="17">
        <f>VLOOKUP(J76,'[1]Hàng hóa'!$C$5:$G$22,5,0)</f>
        <v>111058</v>
      </c>
      <c r="N76" s="17">
        <f t="shared" si="4"/>
        <v>111058</v>
      </c>
      <c r="O76" s="22">
        <v>0.08</v>
      </c>
      <c r="P76" s="17">
        <f t="shared" si="5"/>
        <v>119942.64</v>
      </c>
      <c r="Q76" s="13" t="e">
        <f>VLOOKUP(I76,'[1]Nhân viên'!$E$20:$F$41,2,0)</f>
        <v>#REF!</v>
      </c>
      <c r="R76" s="24"/>
    </row>
    <row r="77" spans="1:18" hidden="1">
      <c r="A77" s="11">
        <f t="shared" si="6"/>
        <v>75</v>
      </c>
      <c r="B77" s="12">
        <v>44932</v>
      </c>
      <c r="C77" s="14" t="s">
        <v>71</v>
      </c>
      <c r="D77" s="13" t="e">
        <f>VLOOKUP(C77,#REF!,2,0)</f>
        <v>#REF!</v>
      </c>
      <c r="F77" s="15" t="s">
        <v>1190</v>
      </c>
      <c r="G77" s="13" t="e">
        <f>VLOOKUP(E77,#REF!,2,0)</f>
        <v>#REF!</v>
      </c>
      <c r="H77" s="13" t="str">
        <f>VLOOKUP(E77,'[1]Khách hàng'!$A$4:$F$2144,3,0)</f>
        <v>Số 1 đường số 17A, Khu phố 11, Phường Bình Trị Đông B, Quận Bình Tân, TP.HCM.</v>
      </c>
      <c r="I77" s="36" t="e">
        <f>VLOOKUP(E77,#REF!,5,0)</f>
        <v>#REF!</v>
      </c>
      <c r="J77" s="11" t="s">
        <v>26</v>
      </c>
      <c r="K77" s="11">
        <v>1</v>
      </c>
      <c r="L77" s="13" t="e">
        <f>VLOOKUP(J77,#REF!,2,0)</f>
        <v>#REF!</v>
      </c>
      <c r="M77" s="17">
        <f>VLOOKUP(J77,'[1]Hàng hóa'!$C$5:$G$22,5,0)</f>
        <v>73431.818181818206</v>
      </c>
      <c r="N77" s="17">
        <f t="shared" si="4"/>
        <v>73431.818181818206</v>
      </c>
      <c r="O77" s="22">
        <v>0.08</v>
      </c>
      <c r="P77" s="17">
        <f t="shared" si="5"/>
        <v>79306.363636363661</v>
      </c>
      <c r="Q77" s="13" t="e">
        <f>VLOOKUP(I77,'[1]Nhân viên'!$E$20:$F$41,2,0)</f>
        <v>#REF!</v>
      </c>
      <c r="R77" s="24"/>
    </row>
    <row r="78" spans="1:18">
      <c r="A78" s="11">
        <f t="shared" si="6"/>
        <v>76</v>
      </c>
      <c r="B78" s="12">
        <v>44932</v>
      </c>
      <c r="C78" s="14" t="s">
        <v>71</v>
      </c>
      <c r="D78" s="13" t="e">
        <f>VLOOKUP(C78,#REF!,2,0)</f>
        <v>#REF!</v>
      </c>
      <c r="F78" s="15" t="s">
        <v>1190</v>
      </c>
      <c r="G78" s="13" t="e">
        <f>VLOOKUP(E78,#REF!,2,0)</f>
        <v>#REF!</v>
      </c>
      <c r="H78" s="13" t="str">
        <f>VLOOKUP(E78,'[1]Khách hàng'!$A$4:$F$2144,3,0)</f>
        <v>Số 1 đường số 17A, Khu phố 11, Phường Bình Trị Đông B, Quận Bình Tân, TP.HCM.</v>
      </c>
      <c r="I78" s="36" t="e">
        <f>VLOOKUP(E78,#REF!,5,0)</f>
        <v>#REF!</v>
      </c>
      <c r="J78" s="11" t="s">
        <v>25</v>
      </c>
      <c r="K78" s="11">
        <v>5</v>
      </c>
      <c r="L78" s="13" t="e">
        <f>VLOOKUP(J78,#REF!,2,0)</f>
        <v>#REF!</v>
      </c>
      <c r="M78" s="17">
        <f>VLOOKUP(J78,'[1]Hàng hóa'!$C$5:$G$22,5,0)</f>
        <v>111058</v>
      </c>
      <c r="N78" s="17">
        <f t="shared" si="4"/>
        <v>555290</v>
      </c>
      <c r="O78" s="22">
        <v>0.08</v>
      </c>
      <c r="P78" s="17">
        <f t="shared" si="5"/>
        <v>599713.19999999995</v>
      </c>
      <c r="Q78" s="13" t="e">
        <f>VLOOKUP(I78,'[1]Nhân viên'!$E$20:$F$41,2,0)</f>
        <v>#REF!</v>
      </c>
      <c r="R78" s="24"/>
    </row>
    <row r="79" spans="1:18" hidden="1">
      <c r="A79" s="11">
        <f t="shared" si="6"/>
        <v>77</v>
      </c>
      <c r="B79" s="12">
        <v>44932</v>
      </c>
      <c r="C79" s="14">
        <v>11</v>
      </c>
      <c r="D79" s="13" t="e">
        <f>VLOOKUP(C79,#REF!,2,0)</f>
        <v>#REF!</v>
      </c>
      <c r="F79" s="15" t="s">
        <v>1192</v>
      </c>
      <c r="G79" s="13" t="e">
        <f>VLOOKUP(E79,#REF!,2,0)</f>
        <v>#REF!</v>
      </c>
      <c r="H79" s="13" t="str">
        <f>VLOOKUP(E79,'[1]Khách hàng'!$A$4:$F$2144,3,0)</f>
        <v>Số 1 đường số 17A, Khu phố 11, Phường Bình Trị Đông B, Quận Bình Tân, TP.HCM.</v>
      </c>
      <c r="I79" s="36" t="e">
        <f>VLOOKUP(E79,#REF!,5,0)</f>
        <v>#REF!</v>
      </c>
      <c r="J79" s="11" t="s">
        <v>70</v>
      </c>
      <c r="K79" s="11">
        <v>8</v>
      </c>
      <c r="L79" s="13" t="e">
        <f>VLOOKUP(J79,#REF!,2,0)</f>
        <v>#REF!</v>
      </c>
      <c r="M79" s="17">
        <f>VLOOKUP(J79,'[1]Hàng hóa'!$C$5:$G$22,5,0)</f>
        <v>101989.0909090909</v>
      </c>
      <c r="N79" s="17">
        <f t="shared" si="4"/>
        <v>815912.72727272718</v>
      </c>
      <c r="O79" s="22">
        <v>0.08</v>
      </c>
      <c r="P79" s="17">
        <f t="shared" si="5"/>
        <v>881185.74545454537</v>
      </c>
      <c r="Q79" s="13" t="e">
        <f>VLOOKUP(I79,'[1]Nhân viên'!$E$20:$F$41,2,0)</f>
        <v>#REF!</v>
      </c>
    </row>
    <row r="80" spans="1:18" hidden="1">
      <c r="A80" s="11">
        <f t="shared" si="6"/>
        <v>78</v>
      </c>
      <c r="B80" s="12">
        <v>44932</v>
      </c>
      <c r="C80" s="14">
        <v>11</v>
      </c>
      <c r="D80" s="13" t="e">
        <f>VLOOKUP(C80,#REF!,2,0)</f>
        <v>#REF!</v>
      </c>
      <c r="F80" s="15" t="s">
        <v>1192</v>
      </c>
      <c r="G80" s="13" t="e">
        <f>VLOOKUP(E80,#REF!,2,0)</f>
        <v>#REF!</v>
      </c>
      <c r="H80" s="13" t="str">
        <f>VLOOKUP(E80,'[1]Khách hàng'!$A$4:$F$2144,3,0)</f>
        <v>Số 1 đường số 17A, Khu phố 11, Phường Bình Trị Đông B, Quận Bình Tân, TP.HCM.</v>
      </c>
      <c r="I80" s="36" t="e">
        <f>VLOOKUP(E80,#REF!,5,0)</f>
        <v>#REF!</v>
      </c>
      <c r="J80" s="11" t="s">
        <v>43</v>
      </c>
      <c r="K80" s="11">
        <v>2</v>
      </c>
      <c r="L80" s="13" t="e">
        <f>VLOOKUP(J80,#REF!,2,0)</f>
        <v>#REF!</v>
      </c>
      <c r="M80" s="17">
        <f>VLOOKUP(J80,'[1]Hàng hóa'!$C$5:$G$22,5,0)</f>
        <v>61049.999999999993</v>
      </c>
      <c r="N80" s="17">
        <f t="shared" si="4"/>
        <v>122099.99999999999</v>
      </c>
      <c r="O80" s="22">
        <v>0.08</v>
      </c>
      <c r="P80" s="17">
        <f t="shared" si="5"/>
        <v>131867.99999999997</v>
      </c>
      <c r="Q80" s="13" t="e">
        <f>VLOOKUP(I80,'[1]Nhân viên'!$E$20:$F$41,2,0)</f>
        <v>#REF!</v>
      </c>
    </row>
    <row r="81" spans="1:18" hidden="1">
      <c r="A81" s="11">
        <f t="shared" si="6"/>
        <v>79</v>
      </c>
      <c r="B81" s="12">
        <v>44932</v>
      </c>
      <c r="C81" s="14">
        <v>11</v>
      </c>
      <c r="D81" s="13" t="e">
        <f>VLOOKUP(C81,#REF!,2,0)</f>
        <v>#REF!</v>
      </c>
      <c r="F81" s="15" t="s">
        <v>1192</v>
      </c>
      <c r="G81" s="13" t="e">
        <f>VLOOKUP(E81,#REF!,2,0)</f>
        <v>#REF!</v>
      </c>
      <c r="H81" s="13" t="str">
        <f>VLOOKUP(E81,'[1]Khách hàng'!$A$4:$F$2144,3,0)</f>
        <v>Số 1 đường số 17A, Khu phố 11, Phường Bình Trị Đông B, Quận Bình Tân, TP.HCM.</v>
      </c>
      <c r="I81" s="36" t="e">
        <f>VLOOKUP(E81,#REF!,5,0)</f>
        <v>#REF!</v>
      </c>
      <c r="J81" s="11" t="s">
        <v>41</v>
      </c>
      <c r="K81" s="11">
        <v>3</v>
      </c>
      <c r="L81" s="13" t="e">
        <f>VLOOKUP(J81,#REF!,2,0)</f>
        <v>#REF!</v>
      </c>
      <c r="M81" s="17">
        <f>VLOOKUP(J81,'[1]Hàng hóa'!$C$5:$G$22,5,0)</f>
        <v>59399.999999999993</v>
      </c>
      <c r="N81" s="17">
        <f t="shared" si="4"/>
        <v>178199.99999999997</v>
      </c>
      <c r="O81" s="22">
        <v>0.08</v>
      </c>
      <c r="P81" s="17">
        <f t="shared" si="5"/>
        <v>192455.99999999997</v>
      </c>
      <c r="Q81" s="13" t="e">
        <f>VLOOKUP(I81,'[1]Nhân viên'!$E$20:$F$41,2,0)</f>
        <v>#REF!</v>
      </c>
    </row>
    <row r="82" spans="1:18">
      <c r="A82" s="11">
        <f t="shared" si="6"/>
        <v>80</v>
      </c>
      <c r="B82" s="12">
        <v>44932</v>
      </c>
      <c r="C82" s="14">
        <v>11</v>
      </c>
      <c r="D82" s="13" t="e">
        <f>VLOOKUP(C82,#REF!,2,0)</f>
        <v>#REF!</v>
      </c>
      <c r="F82" s="15" t="s">
        <v>285</v>
      </c>
      <c r="G82" s="13" t="e">
        <f>VLOOKUP(E82,#REF!,2,0)</f>
        <v>#REF!</v>
      </c>
      <c r="H82" s="13" t="str">
        <f>VLOOKUP(E82,'[1]Khách hàng'!$A$4:$F$2144,3,0)</f>
        <v>Số 1 đường số 17A, Khu phố 11, Phường Bình Trị Đông B, Quận Bình Tân, TP.HCM.</v>
      </c>
      <c r="I82" s="36" t="e">
        <f>VLOOKUP(E82,#REF!,5,0)</f>
        <v>#REF!</v>
      </c>
      <c r="J82" s="11" t="s">
        <v>25</v>
      </c>
      <c r="K82" s="11">
        <v>1</v>
      </c>
      <c r="L82" s="13" t="e">
        <f>VLOOKUP(J82,#REF!,2,0)</f>
        <v>#REF!</v>
      </c>
      <c r="M82" s="17">
        <f>VLOOKUP(J82,'[1]Hàng hóa'!$C$5:$G$22,5,0)</f>
        <v>111058</v>
      </c>
      <c r="N82" s="17">
        <f t="shared" si="4"/>
        <v>111058</v>
      </c>
      <c r="O82" s="22">
        <v>0.08</v>
      </c>
      <c r="P82" s="17">
        <f t="shared" si="5"/>
        <v>119942.64</v>
      </c>
      <c r="Q82" s="13" t="e">
        <f>VLOOKUP(I82,'[1]Nhân viên'!$E$20:$F$41,2,0)</f>
        <v>#REF!</v>
      </c>
      <c r="R82" s="24"/>
    </row>
    <row r="83" spans="1:18" hidden="1">
      <c r="A83" s="11">
        <f t="shared" si="6"/>
        <v>81</v>
      </c>
      <c r="B83" s="12">
        <v>44932</v>
      </c>
      <c r="C83" s="14">
        <v>11</v>
      </c>
      <c r="D83" s="13" t="e">
        <f>VLOOKUP(C83,#REF!,2,0)</f>
        <v>#REF!</v>
      </c>
      <c r="F83" s="15" t="s">
        <v>285</v>
      </c>
      <c r="G83" s="13" t="e">
        <f>VLOOKUP(E83,#REF!,2,0)</f>
        <v>#REF!</v>
      </c>
      <c r="H83" s="13" t="str">
        <f>VLOOKUP(E83,'[1]Khách hàng'!$A$4:$F$2144,3,0)</f>
        <v>Số 1 đường số 17A, Khu phố 11, Phường Bình Trị Đông B, Quận Bình Tân, TP.HCM.</v>
      </c>
      <c r="I83" s="36" t="e">
        <f>VLOOKUP(E83,#REF!,5,0)</f>
        <v>#REF!</v>
      </c>
      <c r="J83" s="11" t="s">
        <v>52</v>
      </c>
      <c r="K83" s="11">
        <v>2</v>
      </c>
      <c r="L83" s="13" t="e">
        <f>VLOOKUP(J83,#REF!,2,0)</f>
        <v>#REF!</v>
      </c>
      <c r="M83" s="17">
        <f>VLOOKUP(J83,'[1]Hàng hóa'!$C$5:$G$22,5,0)</f>
        <v>119066.36363636363</v>
      </c>
      <c r="N83" s="17">
        <f t="shared" si="4"/>
        <v>238132.72727272726</v>
      </c>
      <c r="O83" s="22">
        <v>0.08</v>
      </c>
      <c r="P83" s="17">
        <f t="shared" si="5"/>
        <v>257183.34545454546</v>
      </c>
      <c r="Q83" s="13" t="e">
        <f>VLOOKUP(I83,'[1]Nhân viên'!$E$20:$F$41,2,0)</f>
        <v>#REF!</v>
      </c>
      <c r="R83" s="24"/>
    </row>
    <row r="84" spans="1:18" hidden="1">
      <c r="A84" s="11">
        <f t="shared" si="6"/>
        <v>82</v>
      </c>
      <c r="B84" s="12">
        <v>44932</v>
      </c>
      <c r="C84" s="14">
        <v>11</v>
      </c>
      <c r="D84" s="13" t="e">
        <f>VLOOKUP(C84,#REF!,2,0)</f>
        <v>#REF!</v>
      </c>
      <c r="F84" s="15" t="s">
        <v>1193</v>
      </c>
      <c r="G84" s="13" t="e">
        <f>VLOOKUP(E84,#REF!,2,0)</f>
        <v>#REF!</v>
      </c>
      <c r="H84" s="13" t="str">
        <f>VLOOKUP(E84,'[1]Khách hàng'!$A$4:$F$2144,3,0)</f>
        <v>Số 1 đường số 17A, Khu phố 11, Phường Bình Trị Đông B, Quận Bình Tân, TP.HCM.</v>
      </c>
      <c r="I84" s="36" t="e">
        <f>VLOOKUP(E84,#REF!,5,0)</f>
        <v>#REF!</v>
      </c>
      <c r="J84" s="25" t="s">
        <v>26</v>
      </c>
      <c r="K84" s="25">
        <v>3</v>
      </c>
      <c r="L84" s="13" t="e">
        <f>VLOOKUP(J84,#REF!,2,0)</f>
        <v>#REF!</v>
      </c>
      <c r="M84" s="17">
        <f>VLOOKUP(J84,'[1]Hàng hóa'!$C$5:$G$22,5,0)</f>
        <v>73431.818181818206</v>
      </c>
      <c r="N84" s="17">
        <f t="shared" si="4"/>
        <v>220295.45454545462</v>
      </c>
      <c r="O84" s="22">
        <v>0.08</v>
      </c>
      <c r="P84" s="17">
        <f t="shared" si="5"/>
        <v>237919.090909091</v>
      </c>
      <c r="Q84" s="13" t="e">
        <f>VLOOKUP(I84,'[1]Nhân viên'!$E$20:$F$41,2,0)</f>
        <v>#REF!</v>
      </c>
      <c r="R84" s="24"/>
    </row>
    <row r="85" spans="1:18" hidden="1">
      <c r="A85" s="11">
        <f t="shared" si="6"/>
        <v>83</v>
      </c>
      <c r="B85" s="12">
        <v>44932</v>
      </c>
      <c r="C85" s="14" t="s">
        <v>51</v>
      </c>
      <c r="D85" s="13" t="e">
        <f>VLOOKUP(C85,#REF!,2,0)</f>
        <v>#REF!</v>
      </c>
      <c r="F85" s="15" t="s">
        <v>1071</v>
      </c>
      <c r="G85" s="13" t="e">
        <f>VLOOKUP(E85,#REF!,2,0)</f>
        <v>#REF!</v>
      </c>
      <c r="H85" s="13" t="str">
        <f>VLOOKUP(E85,'[1]Khách hàng'!$A$4:$F$2144,3,0)</f>
        <v>Số 1 đường số 17A, Khu phố 11, Phường Bình Trị Đông B, Quận Bình Tân, TP.HCM.</v>
      </c>
      <c r="I85" s="36" t="e">
        <f>VLOOKUP(E85,#REF!,5,0)</f>
        <v>#REF!</v>
      </c>
      <c r="J85" s="25" t="s">
        <v>35</v>
      </c>
      <c r="K85" s="25">
        <v>1</v>
      </c>
      <c r="L85" s="13" t="e">
        <f>VLOOKUP(J85,#REF!,2,0)</f>
        <v>#REF!</v>
      </c>
      <c r="M85" s="17">
        <f>VLOOKUP(J85,'[1]Hàng hóa'!$C$5:$G$22,5,0)</f>
        <v>50181.818181818177</v>
      </c>
      <c r="N85" s="17">
        <f t="shared" si="4"/>
        <v>50181.818181818177</v>
      </c>
      <c r="O85" s="22">
        <v>0.08</v>
      </c>
      <c r="P85" s="17">
        <f t="shared" si="5"/>
        <v>54196.363636363632</v>
      </c>
      <c r="Q85" s="13" t="e">
        <f>VLOOKUP(I85,'[1]Nhân viên'!$E$20:$F$41,2,0)</f>
        <v>#REF!</v>
      </c>
      <c r="R85" s="24"/>
    </row>
    <row r="86" spans="1:18">
      <c r="A86" s="11">
        <f t="shared" si="6"/>
        <v>84</v>
      </c>
      <c r="B86" s="12">
        <v>44932</v>
      </c>
      <c r="C86" s="14" t="s">
        <v>51</v>
      </c>
      <c r="D86" s="13" t="e">
        <f>VLOOKUP(C86,#REF!,2,0)</f>
        <v>#REF!</v>
      </c>
      <c r="G86" s="13" t="e">
        <f>VLOOKUP(E86,#REF!,2,0)</f>
        <v>#REF!</v>
      </c>
      <c r="H86" s="13" t="str">
        <f>VLOOKUP(E86,'[1]Khách hàng'!$A$4:$F$2144,3,0)</f>
        <v>Số 1 đường số 17A, Khu phố 11, Phường Bình Trị Đông B, Quận Bình Tân, TP.HCM.</v>
      </c>
      <c r="I86" s="36" t="e">
        <f>VLOOKUP(E86,#REF!,5,0)</f>
        <v>#REF!</v>
      </c>
      <c r="J86" s="25" t="s">
        <v>25</v>
      </c>
      <c r="K86" s="25">
        <v>4</v>
      </c>
      <c r="L86" s="13" t="e">
        <f>VLOOKUP(J86,#REF!,2,0)</f>
        <v>#REF!</v>
      </c>
      <c r="M86" s="17">
        <f>VLOOKUP(J86,'[1]Hàng hóa'!$C$5:$G$22,5,0)</f>
        <v>111058</v>
      </c>
      <c r="N86" s="17">
        <f t="shared" si="4"/>
        <v>444232</v>
      </c>
      <c r="O86" s="22">
        <v>0.08</v>
      </c>
      <c r="P86" s="17">
        <f t="shared" si="5"/>
        <v>479770.56</v>
      </c>
      <c r="Q86" s="13" t="e">
        <f>VLOOKUP(I86,'[1]Nhân viên'!$E$20:$F$41,2,0)</f>
        <v>#REF!</v>
      </c>
      <c r="R86" s="24"/>
    </row>
    <row r="87" spans="1:18" hidden="1">
      <c r="A87" s="11">
        <f t="shared" si="6"/>
        <v>85</v>
      </c>
      <c r="B87" s="12">
        <v>44933</v>
      </c>
      <c r="C87" s="14" t="s">
        <v>59</v>
      </c>
      <c r="D87" s="13" t="e">
        <f>VLOOKUP(C87,#REF!,2,0)</f>
        <v>#REF!</v>
      </c>
      <c r="E87" s="14" t="s">
        <v>142</v>
      </c>
      <c r="G87" s="13" t="e">
        <f>VLOOKUP(E87,#REF!,2,0)</f>
        <v>#REF!</v>
      </c>
      <c r="H87" s="13" t="str">
        <f>VLOOKUP(E87,'[1]Khách hàng'!$A$4:$F$2144,3,0)</f>
        <v>244 Điện Biên Phủ, P.17, Q.Bình Thạnh, HCM</v>
      </c>
      <c r="I87" s="36" t="e">
        <f>VLOOKUP(E87,#REF!,5,0)</f>
        <v>#REF!</v>
      </c>
      <c r="J87" s="11" t="s">
        <v>31</v>
      </c>
      <c r="K87" s="11">
        <v>6</v>
      </c>
      <c r="L87" s="13" t="e">
        <f>VLOOKUP(J87,#REF!,2,0)</f>
        <v>#REF!</v>
      </c>
      <c r="M87" s="17">
        <f>VLOOKUP(J87,'[1]Hàng hóa'!$C$5:$G$22,5,0)</f>
        <v>87787.272727272721</v>
      </c>
      <c r="N87" s="17">
        <f t="shared" si="4"/>
        <v>526723.63636363635</v>
      </c>
      <c r="O87" s="22">
        <v>0.08</v>
      </c>
      <c r="P87" s="17">
        <f t="shared" si="5"/>
        <v>568861.52727272722</v>
      </c>
      <c r="Q87" s="13" t="e">
        <f>VLOOKUP(I87,'[1]Nhân viên'!$E$20:$F$41,2,0)</f>
        <v>#REF!</v>
      </c>
    </row>
    <row r="88" spans="1:18">
      <c r="A88" s="11">
        <f t="shared" si="6"/>
        <v>86</v>
      </c>
      <c r="B88" s="12">
        <v>44933</v>
      </c>
      <c r="C88" s="14" t="s">
        <v>59</v>
      </c>
      <c r="D88" s="13" t="e">
        <f>VLOOKUP(C88,#REF!,2,0)</f>
        <v>#REF!</v>
      </c>
      <c r="E88" s="14" t="s">
        <v>142</v>
      </c>
      <c r="G88" s="13" t="e">
        <f>VLOOKUP(E88,#REF!,2,0)</f>
        <v>#REF!</v>
      </c>
      <c r="H88" s="13" t="str">
        <f>VLOOKUP(E88,'[1]Khách hàng'!$A$4:$F$2144,3,0)</f>
        <v>244 Điện Biên Phủ, P.17, Q.Bình Thạnh, HCM</v>
      </c>
      <c r="I88" s="36" t="e">
        <f>VLOOKUP(E88,#REF!,5,0)</f>
        <v>#REF!</v>
      </c>
      <c r="J88" s="11" t="s">
        <v>25</v>
      </c>
      <c r="K88" s="11">
        <v>2</v>
      </c>
      <c r="L88" s="13" t="e">
        <f>VLOOKUP(J88,#REF!,2,0)</f>
        <v>#REF!</v>
      </c>
      <c r="M88" s="17">
        <f>VLOOKUP(J88,'[1]Hàng hóa'!$C$5:$G$22,5,0)</f>
        <v>111058</v>
      </c>
      <c r="N88" s="17">
        <f t="shared" si="4"/>
        <v>222116</v>
      </c>
      <c r="O88" s="22">
        <v>0.08</v>
      </c>
      <c r="P88" s="17">
        <f t="shared" si="5"/>
        <v>239885.28</v>
      </c>
      <c r="Q88" s="13" t="e">
        <f>VLOOKUP(I88,'[1]Nhân viên'!$E$20:$F$41,2,0)</f>
        <v>#REF!</v>
      </c>
    </row>
    <row r="89" spans="1:18" hidden="1">
      <c r="A89" s="11">
        <f t="shared" si="6"/>
        <v>87</v>
      </c>
      <c r="B89" s="12">
        <v>44933</v>
      </c>
      <c r="C89" s="14" t="s">
        <v>59</v>
      </c>
      <c r="D89" s="13" t="e">
        <f>VLOOKUP(C89,#REF!,2,0)</f>
        <v>#REF!</v>
      </c>
      <c r="E89" s="14" t="s">
        <v>142</v>
      </c>
      <c r="G89" s="13" t="e">
        <f>VLOOKUP(E89,#REF!,2,0)</f>
        <v>#REF!</v>
      </c>
      <c r="H89" s="13" t="str">
        <f>VLOOKUP(E89,'[1]Khách hàng'!$A$4:$F$2144,3,0)</f>
        <v>244 Điện Biên Phủ, P.17, Q.Bình Thạnh, HCM</v>
      </c>
      <c r="I89" s="36" t="e">
        <f>VLOOKUP(E89,#REF!,5,0)</f>
        <v>#REF!</v>
      </c>
      <c r="J89" s="11" t="s">
        <v>38</v>
      </c>
      <c r="K89" s="11">
        <v>1</v>
      </c>
      <c r="L89" s="13" t="e">
        <f>VLOOKUP(J89,#REF!,2,0)</f>
        <v>#REF!</v>
      </c>
      <c r="M89" s="17">
        <f>VLOOKUP(J89,'[1]Hàng hóa'!$C$5:$G$22,5,0)</f>
        <v>70950</v>
      </c>
      <c r="N89" s="17">
        <f t="shared" si="4"/>
        <v>70950</v>
      </c>
      <c r="O89" s="22">
        <v>0.08</v>
      </c>
      <c r="P89" s="17">
        <f t="shared" si="5"/>
        <v>76626</v>
      </c>
      <c r="Q89" s="13" t="e">
        <f>VLOOKUP(I89,'[1]Nhân viên'!$E$20:$F$41,2,0)</f>
        <v>#REF!</v>
      </c>
    </row>
    <row r="90" spans="1:18" hidden="1">
      <c r="A90" s="11">
        <f t="shared" si="6"/>
        <v>88</v>
      </c>
      <c r="B90" s="12">
        <v>44933</v>
      </c>
      <c r="C90" s="14" t="s">
        <v>51</v>
      </c>
      <c r="D90" s="13" t="e">
        <f>VLOOKUP(C90,#REF!,2,0)</f>
        <v>#REF!</v>
      </c>
      <c r="E90" s="14" t="s">
        <v>120</v>
      </c>
      <c r="G90" s="13" t="e">
        <f>VLOOKUP(E90,#REF!,2,0)</f>
        <v>#REF!</v>
      </c>
      <c r="H90" s="13" t="str">
        <f>VLOOKUP(E90,'[1]Khách hàng'!$A$4:$F$2144,3,0)</f>
        <v>04 Hoàng Thiều Hoa, P Hiệp Tân, Quận Tân Phú, HCM</v>
      </c>
      <c r="I90" s="36" t="e">
        <f>VLOOKUP(E90,#REF!,5,0)</f>
        <v>#REF!</v>
      </c>
      <c r="J90" s="11" t="s">
        <v>41</v>
      </c>
      <c r="K90" s="11">
        <v>1</v>
      </c>
      <c r="L90" s="13" t="e">
        <f>VLOOKUP(J90,#REF!,2,0)</f>
        <v>#REF!</v>
      </c>
      <c r="M90" s="17">
        <f>VLOOKUP(J90,'[1]Hàng hóa'!$C$5:$G$22,5,0)</f>
        <v>59399.999999999993</v>
      </c>
      <c r="N90" s="17">
        <f t="shared" si="4"/>
        <v>59399.999999999993</v>
      </c>
      <c r="O90" s="22">
        <v>0.08</v>
      </c>
      <c r="P90" s="17">
        <f t="shared" si="5"/>
        <v>64151.999999999993</v>
      </c>
      <c r="Q90" s="13" t="e">
        <f>VLOOKUP(I90,'[1]Nhân viên'!$E$20:$F$41,2,0)</f>
        <v>#REF!</v>
      </c>
    </row>
    <row r="91" spans="1:18" hidden="1">
      <c r="A91" s="11">
        <f t="shared" si="6"/>
        <v>89</v>
      </c>
      <c r="B91" s="12">
        <v>44933</v>
      </c>
      <c r="C91" s="14" t="s">
        <v>51</v>
      </c>
      <c r="D91" s="13" t="e">
        <f>VLOOKUP(C91,#REF!,2,0)</f>
        <v>#REF!</v>
      </c>
      <c r="E91" s="14" t="s">
        <v>120</v>
      </c>
      <c r="G91" s="13" t="e">
        <f>VLOOKUP(E91,#REF!,2,0)</f>
        <v>#REF!</v>
      </c>
      <c r="H91" s="13" t="str">
        <f>VLOOKUP(E91,'[1]Khách hàng'!$A$4:$F$2144,3,0)</f>
        <v>04 Hoàng Thiều Hoa, P Hiệp Tân, Quận Tân Phú, HCM</v>
      </c>
      <c r="I91" s="36" t="e">
        <f>VLOOKUP(E91,#REF!,5,0)</f>
        <v>#REF!</v>
      </c>
      <c r="J91" s="11" t="s">
        <v>35</v>
      </c>
      <c r="K91" s="11">
        <v>1</v>
      </c>
      <c r="L91" s="13" t="e">
        <f>VLOOKUP(J91,#REF!,2,0)</f>
        <v>#REF!</v>
      </c>
      <c r="M91" s="17">
        <f>VLOOKUP(J91,'[1]Hàng hóa'!$C$5:$G$22,5,0)</f>
        <v>50181.818181818177</v>
      </c>
      <c r="N91" s="17">
        <f t="shared" si="4"/>
        <v>50181.818181818177</v>
      </c>
      <c r="O91" s="22">
        <v>0.08</v>
      </c>
      <c r="P91" s="17">
        <f t="shared" si="5"/>
        <v>54196.363636363632</v>
      </c>
      <c r="Q91" s="13" t="e">
        <f>VLOOKUP(I91,'[1]Nhân viên'!$E$20:$F$41,2,0)</f>
        <v>#REF!</v>
      </c>
    </row>
    <row r="92" spans="1:18" hidden="1">
      <c r="A92" s="11">
        <f t="shared" si="6"/>
        <v>90</v>
      </c>
      <c r="B92" s="12">
        <v>44933</v>
      </c>
      <c r="C92" s="14" t="s">
        <v>71</v>
      </c>
      <c r="D92" s="13" t="e">
        <f>VLOOKUP(C92,#REF!,2,0)</f>
        <v>#REF!</v>
      </c>
      <c r="E92" s="14" t="s">
        <v>130</v>
      </c>
      <c r="G92" s="13" t="e">
        <f>VLOOKUP(E92,#REF!,2,0)</f>
        <v>#REF!</v>
      </c>
      <c r="H92" s="13" t="str">
        <f>VLOOKUP(E92,'[1]Khách hàng'!$A$4:$F$2144,3,0)</f>
        <v>34 Chương Dương, P. Linh Chiểu, Quận Thủ Đức, HCM</v>
      </c>
      <c r="I92" s="36" t="e">
        <f>VLOOKUP(E92,#REF!,5,0)</f>
        <v>#REF!</v>
      </c>
      <c r="J92" s="11" t="s">
        <v>38</v>
      </c>
      <c r="K92" s="11">
        <v>2</v>
      </c>
      <c r="L92" s="13" t="e">
        <f>VLOOKUP(J92,#REF!,2,0)</f>
        <v>#REF!</v>
      </c>
      <c r="M92" s="17">
        <f>VLOOKUP(J92,'[1]Hàng hóa'!$C$5:$G$22,5,0)</f>
        <v>70950</v>
      </c>
      <c r="N92" s="17">
        <f t="shared" si="4"/>
        <v>141900</v>
      </c>
      <c r="O92" s="22">
        <v>0.08</v>
      </c>
      <c r="P92" s="17">
        <f t="shared" si="5"/>
        <v>153252</v>
      </c>
      <c r="Q92" s="13" t="e">
        <f>VLOOKUP(I92,'[1]Nhân viên'!$E$20:$F$41,2,0)</f>
        <v>#REF!</v>
      </c>
    </row>
    <row r="93" spans="1:18" hidden="1">
      <c r="A93" s="11">
        <f t="shared" si="6"/>
        <v>91</v>
      </c>
      <c r="B93" s="12">
        <v>44933</v>
      </c>
      <c r="C93" s="14" t="s">
        <v>71</v>
      </c>
      <c r="D93" s="13" t="e">
        <f>VLOOKUP(C93,#REF!,2,0)</f>
        <v>#REF!</v>
      </c>
      <c r="E93" s="14" t="s">
        <v>130</v>
      </c>
      <c r="G93" s="13" t="e">
        <f>VLOOKUP(E93,#REF!,2,0)</f>
        <v>#REF!</v>
      </c>
      <c r="H93" s="13" t="str">
        <f>VLOOKUP(E93,'[1]Khách hàng'!$A$4:$F$2144,3,0)</f>
        <v>34 Chương Dương, P. Linh Chiểu, Quận Thủ Đức, HCM</v>
      </c>
      <c r="I93" s="36" t="e">
        <f>VLOOKUP(E93,#REF!,5,0)</f>
        <v>#REF!</v>
      </c>
      <c r="J93" s="11" t="s">
        <v>47</v>
      </c>
      <c r="K93" s="11">
        <v>3</v>
      </c>
      <c r="L93" s="13" t="e">
        <f>VLOOKUP(J93,#REF!,2,0)</f>
        <v>#REF!</v>
      </c>
      <c r="M93" s="17">
        <f>VLOOKUP(J93,'[1]Hàng hóa'!$C$5:$G$22,5,0)</f>
        <v>105399.99999999999</v>
      </c>
      <c r="N93" s="17">
        <f t="shared" si="4"/>
        <v>316199.99999999994</v>
      </c>
      <c r="O93" s="22">
        <v>0.08</v>
      </c>
      <c r="P93" s="17">
        <f t="shared" si="5"/>
        <v>341495.99999999994</v>
      </c>
      <c r="Q93" s="13" t="e">
        <f>VLOOKUP(I93,'[1]Nhân viên'!$E$20:$F$41,2,0)</f>
        <v>#REF!</v>
      </c>
    </row>
    <row r="94" spans="1:18" hidden="1">
      <c r="A94" s="11">
        <f t="shared" si="6"/>
        <v>92</v>
      </c>
      <c r="B94" s="12">
        <v>44933</v>
      </c>
      <c r="C94" s="14" t="s">
        <v>71</v>
      </c>
      <c r="D94" s="13" t="e">
        <f>VLOOKUP(C94,#REF!,2,0)</f>
        <v>#REF!</v>
      </c>
      <c r="E94" s="14" t="s">
        <v>130</v>
      </c>
      <c r="G94" s="13" t="e">
        <f>VLOOKUP(E94,#REF!,2,0)</f>
        <v>#REF!</v>
      </c>
      <c r="H94" s="13" t="str">
        <f>VLOOKUP(E94,'[1]Khách hàng'!$A$4:$F$2144,3,0)</f>
        <v>34 Chương Dương, P. Linh Chiểu, Quận Thủ Đức, HCM</v>
      </c>
      <c r="I94" s="36" t="e">
        <f>VLOOKUP(E94,#REF!,5,0)</f>
        <v>#REF!</v>
      </c>
      <c r="J94" s="11" t="s">
        <v>37</v>
      </c>
      <c r="K94" s="11">
        <v>2</v>
      </c>
      <c r="L94" s="13" t="e">
        <f>VLOOKUP(J94,#REF!,2,0)</f>
        <v>#REF!</v>
      </c>
      <c r="M94" s="17">
        <f>VLOOKUP(J94,'[1]Hàng hóa'!$C$5:$G$22,5,0)</f>
        <v>90749.999999999985</v>
      </c>
      <c r="N94" s="17">
        <f t="shared" si="4"/>
        <v>181499.99999999997</v>
      </c>
      <c r="O94" s="22">
        <v>0.08</v>
      </c>
      <c r="P94" s="17">
        <f t="shared" si="5"/>
        <v>196019.99999999997</v>
      </c>
      <c r="Q94" s="13" t="e">
        <f>VLOOKUP(I94,'[1]Nhân viên'!$E$20:$F$41,2,0)</f>
        <v>#REF!</v>
      </c>
    </row>
    <row r="95" spans="1:18" hidden="1">
      <c r="A95" s="11">
        <f t="shared" si="6"/>
        <v>93</v>
      </c>
      <c r="B95" s="12">
        <v>44933</v>
      </c>
      <c r="C95" s="14" t="s">
        <v>71</v>
      </c>
      <c r="D95" s="13" t="e">
        <f>VLOOKUP(C95,#REF!,2,0)</f>
        <v>#REF!</v>
      </c>
      <c r="E95" s="14" t="s">
        <v>130</v>
      </c>
      <c r="F95" s="28"/>
      <c r="G95" s="13" t="e">
        <f>VLOOKUP(E95,#REF!,2,0)</f>
        <v>#REF!</v>
      </c>
      <c r="H95" s="13" t="str">
        <f>VLOOKUP(E95,'[1]Khách hàng'!$A$4:$F$2144,3,0)</f>
        <v>34 Chương Dương, P. Linh Chiểu, Quận Thủ Đức, HCM</v>
      </c>
      <c r="I95" s="36" t="e">
        <f>VLOOKUP(E95,#REF!,5,0)</f>
        <v>#REF!</v>
      </c>
      <c r="J95" s="25" t="s">
        <v>23</v>
      </c>
      <c r="K95" s="25">
        <v>1</v>
      </c>
      <c r="L95" s="13" t="e">
        <f>VLOOKUP(J95,#REF!,2,0)</f>
        <v>#REF!</v>
      </c>
      <c r="M95" s="17">
        <f>VLOOKUP(J95,'[1]Hàng hóa'!$C$5:$G$22,5,0)</f>
        <v>45999.999999999993</v>
      </c>
      <c r="N95" s="17">
        <f t="shared" si="4"/>
        <v>45999.999999999993</v>
      </c>
      <c r="O95" s="22">
        <v>0.08</v>
      </c>
      <c r="P95" s="17">
        <f t="shared" si="5"/>
        <v>49679.999999999993</v>
      </c>
      <c r="Q95" s="13" t="e">
        <f>VLOOKUP(I95,'[1]Nhân viên'!$E$20:$F$41,2,0)</f>
        <v>#REF!</v>
      </c>
    </row>
    <row r="96" spans="1:18" hidden="1">
      <c r="A96" s="11">
        <f t="shared" si="6"/>
        <v>94</v>
      </c>
      <c r="B96" s="12">
        <v>44933</v>
      </c>
      <c r="C96" s="11">
        <v>10</v>
      </c>
      <c r="D96" s="13" t="e">
        <f>VLOOKUP(C96,#REF!,2,0)</f>
        <v>#REF!</v>
      </c>
      <c r="E96" s="14" t="s">
        <v>117</v>
      </c>
      <c r="G96" s="13" t="s">
        <v>147</v>
      </c>
      <c r="H96" s="13" t="str">
        <f>VLOOKUP(E96,'[1]Khách hàng'!$A$4:$F$2144,3,0)</f>
        <v>68 Hồ Văn Long, KP1, Phường Bình Hưng Hòa B, Quận Bình Tân, HCM</v>
      </c>
      <c r="I96" s="36" t="e">
        <f>VLOOKUP(E96,#REF!,5,0)</f>
        <v>#REF!</v>
      </c>
      <c r="J96" s="11" t="s">
        <v>31</v>
      </c>
      <c r="K96" s="11">
        <v>2</v>
      </c>
      <c r="L96" s="13" t="e">
        <f>VLOOKUP(J96,#REF!,2,0)</f>
        <v>#REF!</v>
      </c>
      <c r="M96" s="17">
        <f>VLOOKUP(J96,'[1]Hàng hóa'!$C$5:$G$22,5,0)</f>
        <v>87787.272727272721</v>
      </c>
      <c r="N96" s="17">
        <f t="shared" si="4"/>
        <v>175574.54545454544</v>
      </c>
      <c r="O96" s="22">
        <v>0.08</v>
      </c>
      <c r="P96" s="17">
        <f t="shared" si="5"/>
        <v>189620.50909090906</v>
      </c>
      <c r="Q96" s="13" t="e">
        <f>VLOOKUP(I96,'[1]Nhân viên'!$E$20:$F$41,2,0)</f>
        <v>#REF!</v>
      </c>
    </row>
    <row r="97" spans="1:18">
      <c r="A97" s="11">
        <f t="shared" si="6"/>
        <v>95</v>
      </c>
      <c r="B97" s="12">
        <v>44933</v>
      </c>
      <c r="C97" s="11">
        <v>10</v>
      </c>
      <c r="D97" s="13" t="e">
        <f>VLOOKUP(C97,#REF!,2,0)</f>
        <v>#REF!</v>
      </c>
      <c r="E97" s="14" t="s">
        <v>117</v>
      </c>
      <c r="G97" s="13" t="s">
        <v>147</v>
      </c>
      <c r="H97" s="13" t="str">
        <f>VLOOKUP(E97,'[1]Khách hàng'!$A$4:$F$2144,3,0)</f>
        <v>68 Hồ Văn Long, KP1, Phường Bình Hưng Hòa B, Quận Bình Tân, HCM</v>
      </c>
      <c r="I97" s="36" t="e">
        <f>VLOOKUP(E97,#REF!,5,0)</f>
        <v>#REF!</v>
      </c>
      <c r="J97" s="11" t="s">
        <v>25</v>
      </c>
      <c r="K97" s="11">
        <v>1</v>
      </c>
      <c r="L97" s="13" t="e">
        <f>VLOOKUP(J97,#REF!,2,0)</f>
        <v>#REF!</v>
      </c>
      <c r="M97" s="17">
        <f>VLOOKUP(J97,'[1]Hàng hóa'!$C$5:$G$22,5,0)</f>
        <v>111058</v>
      </c>
      <c r="N97" s="17">
        <f t="shared" si="4"/>
        <v>111058</v>
      </c>
      <c r="O97" s="22">
        <v>0.08</v>
      </c>
      <c r="P97" s="17">
        <f t="shared" si="5"/>
        <v>119942.64</v>
      </c>
      <c r="Q97" s="13" t="e">
        <f>VLOOKUP(I97,'[1]Nhân viên'!$E$20:$F$41,2,0)</f>
        <v>#REF!</v>
      </c>
    </row>
    <row r="98" spans="1:18" hidden="1">
      <c r="A98" s="11">
        <f t="shared" si="6"/>
        <v>96</v>
      </c>
      <c r="B98" s="12">
        <v>44933</v>
      </c>
      <c r="C98" s="11">
        <v>10</v>
      </c>
      <c r="D98" s="13" t="e">
        <f>VLOOKUP(C98,#REF!,2,0)</f>
        <v>#REF!</v>
      </c>
      <c r="E98" s="14" t="s">
        <v>127</v>
      </c>
      <c r="G98" s="13" t="s">
        <v>171</v>
      </c>
      <c r="H98" s="13" t="str">
        <f>VLOOKUP(E98,'[1]Khách hàng'!$A$4:$F$2144,3,0)</f>
        <v>94 đường số 4, kp 3, p Bình Hưng Hòa A, Quận Bình Tân, HCM</v>
      </c>
      <c r="I98" s="36" t="e">
        <f>VLOOKUP(E98,#REF!,5,0)</f>
        <v>#REF!</v>
      </c>
      <c r="J98" s="11" t="s">
        <v>31</v>
      </c>
      <c r="K98" s="11">
        <v>6</v>
      </c>
      <c r="L98" s="13" t="e">
        <f>VLOOKUP(J98,#REF!,2,0)</f>
        <v>#REF!</v>
      </c>
      <c r="M98" s="17">
        <f>VLOOKUP(J98,'[1]Hàng hóa'!$C$5:$G$22,5,0)</f>
        <v>87787.272727272721</v>
      </c>
      <c r="N98" s="17">
        <f t="shared" si="4"/>
        <v>526723.63636363635</v>
      </c>
      <c r="O98" s="22">
        <v>0.08</v>
      </c>
      <c r="P98" s="17">
        <f t="shared" si="5"/>
        <v>568861.52727272722</v>
      </c>
      <c r="Q98" s="13" t="e">
        <f>VLOOKUP(I98,'[1]Nhân viên'!$E$20:$F$41,2,0)</f>
        <v>#REF!</v>
      </c>
    </row>
    <row r="99" spans="1:18" hidden="1">
      <c r="A99" s="11">
        <f t="shared" si="6"/>
        <v>97</v>
      </c>
      <c r="B99" s="12">
        <v>44933</v>
      </c>
      <c r="C99" s="11">
        <v>10</v>
      </c>
      <c r="D99" s="13" t="e">
        <f>VLOOKUP(C99,#REF!,2,0)</f>
        <v>#REF!</v>
      </c>
      <c r="E99" s="14" t="s">
        <v>127</v>
      </c>
      <c r="G99" s="13" t="s">
        <v>171</v>
      </c>
      <c r="H99" s="13" t="str">
        <f>VLOOKUP(E99,'[1]Khách hàng'!$A$4:$F$2144,3,0)</f>
        <v>94 đường số 4, kp 3, p Bình Hưng Hòa A, Quận Bình Tân, HCM</v>
      </c>
      <c r="I99" s="36" t="e">
        <f>VLOOKUP(E99,#REF!,5,0)</f>
        <v>#REF!</v>
      </c>
      <c r="J99" s="11" t="s">
        <v>21</v>
      </c>
      <c r="K99" s="11">
        <v>4</v>
      </c>
      <c r="L99" s="13" t="e">
        <f>VLOOKUP(J99,#REF!,2,0)</f>
        <v>#REF!</v>
      </c>
      <c r="M99" s="17">
        <f>VLOOKUP(J99,'[1]Hàng hóa'!$C$5:$G$22,5,0)</f>
        <v>55595.454545454544</v>
      </c>
      <c r="N99" s="17">
        <f t="shared" si="4"/>
        <v>222381.81818181818</v>
      </c>
      <c r="O99" s="22">
        <v>0.08</v>
      </c>
      <c r="P99" s="17">
        <f t="shared" si="5"/>
        <v>240172.36363636365</v>
      </c>
      <c r="Q99" s="13" t="e">
        <f>VLOOKUP(I99,'[1]Nhân viên'!$E$20:$F$41,2,0)</f>
        <v>#REF!</v>
      </c>
    </row>
    <row r="100" spans="1:18" hidden="1">
      <c r="A100" s="11">
        <f t="shared" si="6"/>
        <v>98</v>
      </c>
      <c r="B100" s="12">
        <v>44933</v>
      </c>
      <c r="C100" s="11">
        <v>10</v>
      </c>
      <c r="D100" s="13" t="e">
        <f>VLOOKUP(C100,#REF!,2,0)</f>
        <v>#REF!</v>
      </c>
      <c r="E100" s="14" t="s">
        <v>127</v>
      </c>
      <c r="G100" s="13" t="s">
        <v>171</v>
      </c>
      <c r="H100" s="13" t="str">
        <f>VLOOKUP(E100,'[1]Khách hàng'!$A$4:$F$2144,3,0)</f>
        <v>94 đường số 4, kp 3, p Bình Hưng Hòa A, Quận Bình Tân, HCM</v>
      </c>
      <c r="I100" s="36" t="e">
        <f>VLOOKUP(E100,#REF!,5,0)</f>
        <v>#REF!</v>
      </c>
      <c r="J100" s="11" t="s">
        <v>41</v>
      </c>
      <c r="K100" s="11">
        <v>2</v>
      </c>
      <c r="L100" s="13" t="e">
        <f>VLOOKUP(J100,#REF!,2,0)</f>
        <v>#REF!</v>
      </c>
      <c r="M100" s="17">
        <f>VLOOKUP(J100,'[1]Hàng hóa'!$C$5:$G$22,5,0)</f>
        <v>59399.999999999993</v>
      </c>
      <c r="N100" s="17">
        <f t="shared" si="4"/>
        <v>118799.99999999999</v>
      </c>
      <c r="O100" s="22">
        <v>0.08</v>
      </c>
      <c r="P100" s="17">
        <f t="shared" si="5"/>
        <v>128303.99999999999</v>
      </c>
      <c r="Q100" s="13" t="e">
        <f>VLOOKUP(I100,'[1]Nhân viên'!$E$20:$F$41,2,0)</f>
        <v>#REF!</v>
      </c>
    </row>
    <row r="101" spans="1:18" hidden="1">
      <c r="A101" s="11">
        <f t="shared" si="6"/>
        <v>99</v>
      </c>
      <c r="B101" s="12">
        <v>44933</v>
      </c>
      <c r="C101" s="11">
        <v>10</v>
      </c>
      <c r="D101" s="13" t="e">
        <f>VLOOKUP(C101,#REF!,2,0)</f>
        <v>#REF!</v>
      </c>
      <c r="E101" s="14" t="s">
        <v>127</v>
      </c>
      <c r="G101" s="13" t="s">
        <v>171</v>
      </c>
      <c r="H101" s="13" t="str">
        <f>VLOOKUP(E101,'[1]Khách hàng'!$A$4:$F$2144,3,0)</f>
        <v>94 đường số 4, kp 3, p Bình Hưng Hòa A, Quận Bình Tân, HCM</v>
      </c>
      <c r="I101" s="36" t="e">
        <f>VLOOKUP(E101,#REF!,5,0)</f>
        <v>#REF!</v>
      </c>
      <c r="J101" s="11" t="s">
        <v>35</v>
      </c>
      <c r="K101" s="11">
        <v>4</v>
      </c>
      <c r="L101" s="13" t="e">
        <f>VLOOKUP(J101,#REF!,2,0)</f>
        <v>#REF!</v>
      </c>
      <c r="M101" s="17">
        <f>VLOOKUP(J101,'[1]Hàng hóa'!$C$5:$G$22,5,0)</f>
        <v>50181.818181818177</v>
      </c>
      <c r="N101" s="17">
        <f t="shared" si="4"/>
        <v>200727.27272727271</v>
      </c>
      <c r="O101" s="22">
        <v>0.08</v>
      </c>
      <c r="P101" s="17">
        <f t="shared" si="5"/>
        <v>216785.45454545453</v>
      </c>
      <c r="Q101" s="13" t="e">
        <f>VLOOKUP(I101,'[1]Nhân viên'!$E$20:$F$41,2,0)</f>
        <v>#REF!</v>
      </c>
    </row>
    <row r="102" spans="1:18" hidden="1">
      <c r="A102" s="11">
        <f t="shared" si="6"/>
        <v>100</v>
      </c>
      <c r="B102" s="12">
        <v>44933</v>
      </c>
      <c r="C102" s="11">
        <v>10</v>
      </c>
      <c r="D102" s="13" t="e">
        <f>VLOOKUP(C102,#REF!,2,0)</f>
        <v>#REF!</v>
      </c>
      <c r="E102" s="14" t="s">
        <v>117</v>
      </c>
      <c r="G102" s="13" t="s">
        <v>147</v>
      </c>
      <c r="H102" s="13" t="str">
        <f>VLOOKUP(E102,'[1]Khách hàng'!$A$4:$F$2144,3,0)</f>
        <v>68 Hồ Văn Long, KP1, Phường Bình Hưng Hòa B, Quận Bình Tân, HCM</v>
      </c>
      <c r="I102" s="36" t="e">
        <f>VLOOKUP(E102,#REF!,5,0)</f>
        <v>#REF!</v>
      </c>
      <c r="J102" s="11" t="s">
        <v>31</v>
      </c>
      <c r="K102" s="11">
        <v>4</v>
      </c>
      <c r="L102" s="13" t="e">
        <f>VLOOKUP(J102,#REF!,2,0)</f>
        <v>#REF!</v>
      </c>
      <c r="M102" s="17">
        <f>VLOOKUP(J102,'[1]Hàng hóa'!$C$5:$G$22,5,0)</f>
        <v>87787.272727272721</v>
      </c>
      <c r="N102" s="17">
        <f t="shared" si="4"/>
        <v>351149.09090909088</v>
      </c>
      <c r="O102" s="22">
        <v>0.08</v>
      </c>
      <c r="P102" s="17">
        <f t="shared" si="5"/>
        <v>379241.01818181813</v>
      </c>
      <c r="Q102" s="13" t="e">
        <f>VLOOKUP(I102,'[1]Nhân viên'!$E$20:$F$41,2,0)</f>
        <v>#REF!</v>
      </c>
    </row>
    <row r="103" spans="1:18" hidden="1">
      <c r="A103" s="11">
        <f t="shared" si="6"/>
        <v>101</v>
      </c>
      <c r="B103" s="12">
        <v>44933</v>
      </c>
      <c r="C103" s="11">
        <v>10</v>
      </c>
      <c r="D103" s="13" t="e">
        <f>VLOOKUP(C103,#REF!,2,0)</f>
        <v>#REF!</v>
      </c>
      <c r="E103" s="14" t="s">
        <v>119</v>
      </c>
      <c r="G103" s="13" t="s">
        <v>170</v>
      </c>
      <c r="H103" s="13" t="str">
        <f>VLOOKUP(E103,'[1]Khách hàng'!$A$4:$F$2144,3,0)</f>
        <v>82 đường số 9, KP3, P.Bình Hưng Hòa, Quận Bình Tân, HCM</v>
      </c>
      <c r="I103" s="36" t="e">
        <f>VLOOKUP(E103,#REF!,5,0)</f>
        <v>#REF!</v>
      </c>
      <c r="J103" s="11" t="s">
        <v>26</v>
      </c>
      <c r="K103" s="11">
        <v>1</v>
      </c>
      <c r="L103" s="13" t="e">
        <f>VLOOKUP(J103,#REF!,2,0)</f>
        <v>#REF!</v>
      </c>
      <c r="M103" s="17">
        <f>VLOOKUP(J103,'[1]Hàng hóa'!$C$5:$G$22,5,0)</f>
        <v>73431.818181818206</v>
      </c>
      <c r="N103" s="17">
        <f t="shared" si="4"/>
        <v>73431.818181818206</v>
      </c>
      <c r="O103" s="22">
        <v>0.08</v>
      </c>
      <c r="P103" s="17">
        <f t="shared" si="5"/>
        <v>79306.363636363661</v>
      </c>
      <c r="Q103" s="13" t="e">
        <f>VLOOKUP(I103,'[1]Nhân viên'!$E$20:$F$41,2,0)</f>
        <v>#REF!</v>
      </c>
    </row>
    <row r="104" spans="1:18" hidden="1">
      <c r="A104" s="11">
        <f t="shared" si="6"/>
        <v>102</v>
      </c>
      <c r="B104" s="12">
        <v>44933</v>
      </c>
      <c r="C104" s="11">
        <v>10</v>
      </c>
      <c r="D104" s="13" t="e">
        <f>VLOOKUP(C104,#REF!,2,0)</f>
        <v>#REF!</v>
      </c>
      <c r="E104" s="14" t="s">
        <v>119</v>
      </c>
      <c r="G104" s="13" t="s">
        <v>170</v>
      </c>
      <c r="H104" s="13" t="str">
        <f>VLOOKUP(E104,'[1]Khách hàng'!$A$4:$F$2144,3,0)</f>
        <v>82 đường số 9, KP3, P.Bình Hưng Hòa, Quận Bình Tân, HCM</v>
      </c>
      <c r="I104" s="36" t="e">
        <f>VLOOKUP(E104,#REF!,5,0)</f>
        <v>#REF!</v>
      </c>
      <c r="J104" s="11" t="s">
        <v>23</v>
      </c>
      <c r="K104" s="11">
        <v>2</v>
      </c>
      <c r="L104" s="13" t="e">
        <f>VLOOKUP(J104,#REF!,2,0)</f>
        <v>#REF!</v>
      </c>
      <c r="M104" s="17">
        <f>VLOOKUP(J104,'[1]Hàng hóa'!$C$5:$G$22,5,0)</f>
        <v>45999.999999999993</v>
      </c>
      <c r="N104" s="17">
        <f t="shared" si="4"/>
        <v>91999.999999999985</v>
      </c>
      <c r="O104" s="22">
        <v>0.08</v>
      </c>
      <c r="P104" s="17">
        <f t="shared" si="5"/>
        <v>99359.999999999985</v>
      </c>
      <c r="Q104" s="13" t="e">
        <f>VLOOKUP(I104,'[1]Nhân viên'!$E$20:$F$41,2,0)</f>
        <v>#REF!</v>
      </c>
    </row>
    <row r="105" spans="1:18" hidden="1">
      <c r="A105" s="11">
        <f t="shared" si="6"/>
        <v>103</v>
      </c>
      <c r="B105" s="12">
        <v>44933</v>
      </c>
      <c r="C105" s="11">
        <v>10</v>
      </c>
      <c r="D105" s="13" t="e">
        <f>VLOOKUP(C105,#REF!,2,0)</f>
        <v>#REF!</v>
      </c>
      <c r="E105" s="14" t="s">
        <v>119</v>
      </c>
      <c r="G105" s="13" t="s">
        <v>170</v>
      </c>
      <c r="H105" s="13" t="str">
        <f>VLOOKUP(E105,'[1]Khách hàng'!$A$4:$F$2144,3,0)</f>
        <v>82 đường số 9, KP3, P.Bình Hưng Hòa, Quận Bình Tân, HCM</v>
      </c>
      <c r="I105" s="36" t="e">
        <f>VLOOKUP(E105,#REF!,5,0)</f>
        <v>#REF!</v>
      </c>
      <c r="J105" s="11" t="s">
        <v>35</v>
      </c>
      <c r="K105" s="11">
        <v>1</v>
      </c>
      <c r="L105" s="13" t="e">
        <f>VLOOKUP(J105,#REF!,2,0)</f>
        <v>#REF!</v>
      </c>
      <c r="M105" s="17">
        <f>VLOOKUP(J105,'[1]Hàng hóa'!$C$5:$G$22,5,0)</f>
        <v>50181.818181818177</v>
      </c>
      <c r="N105" s="17">
        <f t="shared" si="4"/>
        <v>50181.818181818177</v>
      </c>
      <c r="O105" s="22">
        <v>0.08</v>
      </c>
      <c r="P105" s="17">
        <f t="shared" si="5"/>
        <v>54196.363636363632</v>
      </c>
      <c r="Q105" s="13" t="e">
        <f>VLOOKUP(I105,'[1]Nhân viên'!$E$20:$F$41,2,0)</f>
        <v>#REF!</v>
      </c>
    </row>
    <row r="106" spans="1:18" hidden="1">
      <c r="A106" s="11">
        <f t="shared" si="6"/>
        <v>104</v>
      </c>
      <c r="B106" s="12">
        <v>44933</v>
      </c>
      <c r="C106" s="11">
        <v>10</v>
      </c>
      <c r="D106" s="13" t="e">
        <f>VLOOKUP(C106,#REF!,2,0)</f>
        <v>#REF!</v>
      </c>
      <c r="E106" s="14" t="s">
        <v>119</v>
      </c>
      <c r="G106" s="13" t="s">
        <v>170</v>
      </c>
      <c r="H106" s="13" t="str">
        <f>VLOOKUP(E106,'[1]Khách hàng'!$A$4:$F$2144,3,0)</f>
        <v>82 đường số 9, KP3, P.Bình Hưng Hòa, Quận Bình Tân, HCM</v>
      </c>
      <c r="I106" s="36" t="e">
        <f>VLOOKUP(E106,#REF!,5,0)</f>
        <v>#REF!</v>
      </c>
      <c r="J106" s="11" t="s">
        <v>21</v>
      </c>
      <c r="K106" s="11">
        <v>1</v>
      </c>
      <c r="L106" s="13" t="e">
        <f>VLOOKUP(J106,#REF!,2,0)</f>
        <v>#REF!</v>
      </c>
      <c r="M106" s="17">
        <f>VLOOKUP(J106,'[1]Hàng hóa'!$C$5:$G$22,5,0)</f>
        <v>55595.454545454544</v>
      </c>
      <c r="N106" s="17">
        <f t="shared" si="4"/>
        <v>55595.454545454544</v>
      </c>
      <c r="O106" s="22">
        <v>0.08</v>
      </c>
      <c r="P106" s="17">
        <f t="shared" si="5"/>
        <v>60043.090909090912</v>
      </c>
      <c r="Q106" s="13" t="e">
        <f>VLOOKUP(I106,'[1]Nhân viên'!$E$20:$F$41,2,0)</f>
        <v>#REF!</v>
      </c>
    </row>
    <row r="107" spans="1:18" hidden="1">
      <c r="A107" s="11">
        <f t="shared" si="6"/>
        <v>105</v>
      </c>
      <c r="B107" s="12">
        <v>44933</v>
      </c>
      <c r="C107" s="11">
        <v>10</v>
      </c>
      <c r="D107" s="13" t="e">
        <f>VLOOKUP(C107,#REF!,2,0)</f>
        <v>#REF!</v>
      </c>
      <c r="E107" s="14" t="s">
        <v>359</v>
      </c>
      <c r="G107" s="13" t="s">
        <v>518</v>
      </c>
      <c r="H107" s="13" t="str">
        <f>VLOOKUP(E107,'[1]Khách hàng'!$A$4:$F$2144,3,0)</f>
        <v>39 Đườg Ấp Chiến Lược, KP4, P. Bình Hưng Hòa A, Q. Bình Tân, HCM</v>
      </c>
      <c r="I107" s="36" t="e">
        <f>VLOOKUP(E107,#REF!,5,0)</f>
        <v>#REF!</v>
      </c>
      <c r="J107" s="11" t="s">
        <v>35</v>
      </c>
      <c r="K107" s="11">
        <v>1</v>
      </c>
      <c r="L107" s="13" t="e">
        <f>VLOOKUP(J107,#REF!,2,0)</f>
        <v>#REF!</v>
      </c>
      <c r="M107" s="17">
        <f>VLOOKUP(J107,'[1]Hàng hóa'!$C$5:$G$22,5,0)</f>
        <v>50181.818181818177</v>
      </c>
      <c r="N107" s="17">
        <f t="shared" si="4"/>
        <v>50181.818181818177</v>
      </c>
      <c r="O107" s="22">
        <v>0.08</v>
      </c>
      <c r="P107" s="17">
        <f t="shared" si="5"/>
        <v>54196.363636363632</v>
      </c>
      <c r="Q107" s="13" t="e">
        <f>VLOOKUP(I107,'[1]Nhân viên'!$E$20:$F$41,2,0)</f>
        <v>#REF!</v>
      </c>
    </row>
    <row r="108" spans="1:18" hidden="1">
      <c r="A108" s="11">
        <f t="shared" si="6"/>
        <v>106</v>
      </c>
      <c r="B108" s="12">
        <v>44933</v>
      </c>
      <c r="C108" s="11">
        <v>10</v>
      </c>
      <c r="D108" s="13" t="e">
        <f>VLOOKUP(C108,#REF!,2,0)</f>
        <v>#REF!</v>
      </c>
      <c r="E108" s="14" t="s">
        <v>359</v>
      </c>
      <c r="G108" s="13" t="s">
        <v>518</v>
      </c>
      <c r="H108" s="13" t="str">
        <f>VLOOKUP(E108,'[1]Khách hàng'!$A$4:$F$2144,3,0)</f>
        <v>39 Đườg Ấp Chiến Lược, KP4, P. Bình Hưng Hòa A, Q. Bình Tân, HCM</v>
      </c>
      <c r="I108" s="36" t="e">
        <f>VLOOKUP(E108,#REF!,5,0)</f>
        <v>#REF!</v>
      </c>
      <c r="J108" s="11" t="s">
        <v>41</v>
      </c>
      <c r="K108" s="11">
        <v>1</v>
      </c>
      <c r="L108" s="13" t="e">
        <f>VLOOKUP(J108,#REF!,2,0)</f>
        <v>#REF!</v>
      </c>
      <c r="M108" s="17">
        <f>VLOOKUP(J108,'[1]Hàng hóa'!$C$5:$G$22,5,0)</f>
        <v>59399.999999999993</v>
      </c>
      <c r="N108" s="17">
        <f t="shared" si="4"/>
        <v>59399.999999999993</v>
      </c>
      <c r="O108" s="22">
        <v>0.08</v>
      </c>
      <c r="P108" s="17">
        <f t="shared" si="5"/>
        <v>64151.999999999993</v>
      </c>
      <c r="Q108" s="13" t="e">
        <f>VLOOKUP(I108,'[1]Nhân viên'!$E$20:$F$41,2,0)</f>
        <v>#REF!</v>
      </c>
    </row>
    <row r="109" spans="1:18" hidden="1">
      <c r="A109" s="11">
        <f t="shared" si="6"/>
        <v>107</v>
      </c>
      <c r="B109" s="12">
        <v>44933</v>
      </c>
      <c r="C109" s="11">
        <v>10</v>
      </c>
      <c r="D109" s="13" t="e">
        <f>VLOOKUP(C109,#REF!,2,0)</f>
        <v>#REF!</v>
      </c>
      <c r="E109" s="14" t="s">
        <v>359</v>
      </c>
      <c r="G109" s="13" t="s">
        <v>518</v>
      </c>
      <c r="H109" s="13" t="str">
        <f>VLOOKUP(E109,'[1]Khách hàng'!$A$4:$F$2144,3,0)</f>
        <v>39 Đườg Ấp Chiến Lược, KP4, P. Bình Hưng Hòa A, Q. Bình Tân, HCM</v>
      </c>
      <c r="I109" s="36" t="e">
        <f>VLOOKUP(E109,#REF!,5,0)</f>
        <v>#REF!</v>
      </c>
      <c r="J109" s="11" t="s">
        <v>21</v>
      </c>
      <c r="K109" s="11">
        <v>10</v>
      </c>
      <c r="L109" s="13" t="e">
        <f>VLOOKUP(J109,#REF!,2,0)</f>
        <v>#REF!</v>
      </c>
      <c r="M109" s="17">
        <f>VLOOKUP(J109,'[1]Hàng hóa'!$C$5:$G$22,5,0)</f>
        <v>55595.454545454544</v>
      </c>
      <c r="N109" s="17">
        <f t="shared" si="4"/>
        <v>555954.54545454541</v>
      </c>
      <c r="O109" s="22">
        <v>0.08</v>
      </c>
      <c r="P109" s="17">
        <f t="shared" si="5"/>
        <v>600430.90909090906</v>
      </c>
      <c r="Q109" s="13" t="e">
        <f>VLOOKUP(I109,'[1]Nhân viên'!$E$20:$F$41,2,0)</f>
        <v>#REF!</v>
      </c>
    </row>
    <row r="110" spans="1:18">
      <c r="A110" s="11">
        <f t="shared" si="6"/>
        <v>108</v>
      </c>
      <c r="B110" s="12">
        <v>44933</v>
      </c>
      <c r="C110" s="11">
        <v>10</v>
      </c>
      <c r="D110" s="13" t="e">
        <f>VLOOKUP(C110,#REF!,2,0)</f>
        <v>#REF!</v>
      </c>
      <c r="E110" s="14" t="s">
        <v>359</v>
      </c>
      <c r="G110" s="13" t="s">
        <v>518</v>
      </c>
      <c r="H110" s="13" t="str">
        <f>VLOOKUP(E110,'[1]Khách hàng'!$A$4:$F$2144,3,0)</f>
        <v>39 Đườg Ấp Chiến Lược, KP4, P. Bình Hưng Hòa A, Q. Bình Tân, HCM</v>
      </c>
      <c r="I110" s="36" t="e">
        <f>VLOOKUP(E110,#REF!,5,0)</f>
        <v>#REF!</v>
      </c>
      <c r="J110" s="11" t="s">
        <v>25</v>
      </c>
      <c r="K110" s="11">
        <v>1</v>
      </c>
      <c r="L110" s="13" t="e">
        <f>VLOOKUP(J110,#REF!,2,0)</f>
        <v>#REF!</v>
      </c>
      <c r="M110" s="17">
        <f>VLOOKUP(J110,'[1]Hàng hóa'!$C$5:$G$22,5,0)</f>
        <v>111058</v>
      </c>
      <c r="N110" s="17">
        <f t="shared" si="4"/>
        <v>111058</v>
      </c>
      <c r="O110" s="22">
        <v>0.08</v>
      </c>
      <c r="P110" s="17">
        <f t="shared" si="5"/>
        <v>119942.64</v>
      </c>
      <c r="Q110" s="13" t="e">
        <f>VLOOKUP(I110,'[1]Nhân viên'!$E$20:$F$41,2,0)</f>
        <v>#REF!</v>
      </c>
    </row>
    <row r="111" spans="1:18" hidden="1">
      <c r="A111" s="11">
        <f t="shared" si="6"/>
        <v>109</v>
      </c>
      <c r="B111" s="12">
        <v>44933</v>
      </c>
      <c r="C111" s="14" t="s">
        <v>183</v>
      </c>
      <c r="D111" s="13" t="e">
        <f>VLOOKUP(C111,#REF!,2,0)</f>
        <v>#REF!</v>
      </c>
      <c r="E111" s="14" t="s">
        <v>72</v>
      </c>
      <c r="G111" s="13" t="s">
        <v>287</v>
      </c>
      <c r="H111" s="13" t="str">
        <f>VLOOKUP(E111,'[1]Khách hàng'!$A$4:$F$2144,3,0)</f>
        <v>162, Linh Đông, Khu Phố 4, P. Linh Đông, Quận Thủ Đức, TP. Hồ Chí Minh Việt Nam</v>
      </c>
      <c r="I111" s="36" t="e">
        <f>VLOOKUP(E111,#REF!,5,0)</f>
        <v>#REF!</v>
      </c>
      <c r="J111" s="11" t="s">
        <v>31</v>
      </c>
      <c r="K111" s="11">
        <v>7</v>
      </c>
      <c r="L111" s="13" t="e">
        <f>VLOOKUP(J111,#REF!,2,0)</f>
        <v>#REF!</v>
      </c>
      <c r="M111" s="17">
        <f>VLOOKUP(J111,'[1]Hàng hóa'!$C$5:$G$22,5,0)</f>
        <v>87787.272727272721</v>
      </c>
      <c r="N111" s="17">
        <f t="shared" si="4"/>
        <v>614510.90909090906</v>
      </c>
      <c r="O111" s="22">
        <v>0.08</v>
      </c>
      <c r="P111" s="17">
        <f t="shared" si="5"/>
        <v>663671.78181818174</v>
      </c>
      <c r="Q111" s="13" t="e">
        <f>VLOOKUP(I111,'[1]Nhân viên'!$E$20:$F$41,2,0)</f>
        <v>#REF!</v>
      </c>
      <c r="R111" s="24"/>
    </row>
    <row r="112" spans="1:18" hidden="1">
      <c r="A112" s="11">
        <f t="shared" si="6"/>
        <v>110</v>
      </c>
      <c r="B112" s="12">
        <v>44933</v>
      </c>
      <c r="C112" s="14" t="s">
        <v>183</v>
      </c>
      <c r="D112" s="13" t="e">
        <f>VLOOKUP(C112,#REF!,2,0)</f>
        <v>#REF!</v>
      </c>
      <c r="E112" s="14" t="s">
        <v>72</v>
      </c>
      <c r="G112" s="13" t="s">
        <v>287</v>
      </c>
      <c r="H112" s="13" t="str">
        <f>VLOOKUP(E112,'[1]Khách hàng'!$A$4:$F$2144,3,0)</f>
        <v>162, Linh Đông, Khu Phố 4, P. Linh Đông, Quận Thủ Đức, TP. Hồ Chí Minh Việt Nam</v>
      </c>
      <c r="I112" s="36" t="e">
        <f>VLOOKUP(E112,#REF!,5,0)</f>
        <v>#REF!</v>
      </c>
      <c r="J112" s="11" t="s">
        <v>26</v>
      </c>
      <c r="K112" s="11">
        <v>1</v>
      </c>
      <c r="L112" s="13" t="e">
        <f>VLOOKUP(J112,#REF!,2,0)</f>
        <v>#REF!</v>
      </c>
      <c r="M112" s="17">
        <f>VLOOKUP(J112,'[1]Hàng hóa'!$C$5:$G$22,5,0)</f>
        <v>73431.818181818206</v>
      </c>
      <c r="N112" s="17">
        <f t="shared" si="4"/>
        <v>73431.818181818206</v>
      </c>
      <c r="O112" s="22">
        <v>0.08</v>
      </c>
      <c r="P112" s="17">
        <f t="shared" si="5"/>
        <v>79306.363636363661</v>
      </c>
      <c r="Q112" s="13" t="e">
        <f>VLOOKUP(I112,'[1]Nhân viên'!$E$20:$F$41,2,0)</f>
        <v>#REF!</v>
      </c>
      <c r="R112" s="24"/>
    </row>
    <row r="113" spans="1:18">
      <c r="A113" s="11">
        <f t="shared" si="6"/>
        <v>111</v>
      </c>
      <c r="B113" s="12">
        <v>44933</v>
      </c>
      <c r="C113" s="14" t="s">
        <v>183</v>
      </c>
      <c r="D113" s="13" t="e">
        <f>VLOOKUP(C113,#REF!,2,0)</f>
        <v>#REF!</v>
      </c>
      <c r="E113" s="14" t="s">
        <v>72</v>
      </c>
      <c r="G113" s="13" t="s">
        <v>287</v>
      </c>
      <c r="H113" s="13" t="str">
        <f>VLOOKUP(E113,'[1]Khách hàng'!$A$4:$F$2144,3,0)</f>
        <v>162, Linh Đông, Khu Phố 4, P. Linh Đông, Quận Thủ Đức, TP. Hồ Chí Minh Việt Nam</v>
      </c>
      <c r="I113" s="36" t="e">
        <f>VLOOKUP(E113,#REF!,5,0)</f>
        <v>#REF!</v>
      </c>
      <c r="J113" s="11" t="s">
        <v>25</v>
      </c>
      <c r="K113" s="11">
        <v>3</v>
      </c>
      <c r="L113" s="13" t="e">
        <f>VLOOKUP(J113,#REF!,2,0)</f>
        <v>#REF!</v>
      </c>
      <c r="M113" s="17">
        <f>VLOOKUP(J113,'[1]Hàng hóa'!$C$5:$G$22,5,0)</f>
        <v>111058</v>
      </c>
      <c r="N113" s="17">
        <f t="shared" si="4"/>
        <v>333174</v>
      </c>
      <c r="O113" s="22">
        <v>0.08</v>
      </c>
      <c r="P113" s="17">
        <f t="shared" si="5"/>
        <v>359827.92</v>
      </c>
      <c r="Q113" s="13" t="e">
        <f>VLOOKUP(I113,'[1]Nhân viên'!$E$20:$F$41,2,0)</f>
        <v>#REF!</v>
      </c>
      <c r="R113" s="24"/>
    </row>
    <row r="114" spans="1:18" hidden="1">
      <c r="A114" s="11">
        <f t="shared" si="6"/>
        <v>112</v>
      </c>
      <c r="B114" s="12">
        <v>44933</v>
      </c>
      <c r="C114" s="14" t="s">
        <v>183</v>
      </c>
      <c r="D114" s="13" t="e">
        <f>VLOOKUP(C114,#REF!,2,0)</f>
        <v>#REF!</v>
      </c>
      <c r="E114" s="14" t="s">
        <v>72</v>
      </c>
      <c r="F114" s="125"/>
      <c r="G114" s="13" t="s">
        <v>287</v>
      </c>
      <c r="H114" s="13" t="str">
        <f>VLOOKUP(E114,'[1]Khách hàng'!$A$4:$F$2144,3,0)</f>
        <v>162, Linh Đông, Khu Phố 4, P. Linh Đông, Quận Thủ Đức, TP. Hồ Chí Minh Việt Nam</v>
      </c>
      <c r="I114" s="36" t="e">
        <f>VLOOKUP(E114,#REF!,5,0)</f>
        <v>#REF!</v>
      </c>
      <c r="J114" s="11" t="s">
        <v>21</v>
      </c>
      <c r="K114" s="11">
        <v>8</v>
      </c>
      <c r="L114" s="13" t="e">
        <f>VLOOKUP(J114,#REF!,2,0)</f>
        <v>#REF!</v>
      </c>
      <c r="M114" s="17">
        <f>VLOOKUP(J114,'[1]Hàng hóa'!$C$5:$G$22,5,0)</f>
        <v>55595.454545454544</v>
      </c>
      <c r="N114" s="17">
        <f t="shared" si="4"/>
        <v>444763.63636363635</v>
      </c>
      <c r="O114" s="22">
        <v>0.08</v>
      </c>
      <c r="P114" s="17">
        <f t="shared" si="5"/>
        <v>480344.72727272729</v>
      </c>
      <c r="Q114" s="13" t="e">
        <f>VLOOKUP(I114,'[1]Nhân viên'!$E$20:$F$41,2,0)</f>
        <v>#REF!</v>
      </c>
    </row>
    <row r="115" spans="1:18" hidden="1">
      <c r="A115" s="11">
        <f t="shared" si="6"/>
        <v>113</v>
      </c>
      <c r="B115" s="12">
        <v>44933</v>
      </c>
      <c r="C115" s="14" t="s">
        <v>183</v>
      </c>
      <c r="D115" s="13" t="e">
        <f>VLOOKUP(C115,#REF!,2,0)</f>
        <v>#REF!</v>
      </c>
      <c r="E115" s="27"/>
      <c r="F115" s="15" t="s">
        <v>1232</v>
      </c>
      <c r="G115" s="13" t="e">
        <v>#N/A</v>
      </c>
      <c r="H115" s="13" t="str">
        <f>VLOOKUP(E115,'[1]Khách hàng'!$A$4:$F$2144,3,0)</f>
        <v>Số 1 đường số 17A, Khu phố 11, Phường Bình Trị Đông B, Quận Bình Tân, TP.HCM.</v>
      </c>
      <c r="I115" s="36" t="e">
        <f>VLOOKUP(E115,#REF!,5,0)</f>
        <v>#REF!</v>
      </c>
      <c r="J115" s="11" t="s">
        <v>534</v>
      </c>
      <c r="K115" s="11">
        <v>3</v>
      </c>
      <c r="L115" s="13" t="e">
        <f>VLOOKUP(J115,#REF!,2,0)</f>
        <v>#REF!</v>
      </c>
      <c r="M115" s="17" t="e">
        <f>VLOOKUP(J115,'[1]Hàng hóa'!$C$5:$G$22,5,0)</f>
        <v>#N/A</v>
      </c>
      <c r="N115" s="17" t="e">
        <f t="shared" si="4"/>
        <v>#N/A</v>
      </c>
      <c r="O115" s="22">
        <v>0.08</v>
      </c>
      <c r="P115" s="17" t="e">
        <f t="shared" si="5"/>
        <v>#N/A</v>
      </c>
      <c r="Q115" s="13" t="e">
        <f>VLOOKUP(I115,'[1]Nhân viên'!$E$20:$F$41,2,0)</f>
        <v>#REF!</v>
      </c>
    </row>
    <row r="116" spans="1:18">
      <c r="A116" s="11">
        <f t="shared" si="6"/>
        <v>114</v>
      </c>
      <c r="B116" s="12">
        <v>44933</v>
      </c>
      <c r="C116" s="14" t="s">
        <v>183</v>
      </c>
      <c r="D116" s="13" t="e">
        <f>VLOOKUP(C116,#REF!,2,0)</f>
        <v>#REF!</v>
      </c>
      <c r="E116" s="27"/>
      <c r="F116" s="15" t="s">
        <v>1232</v>
      </c>
      <c r="G116" s="13" t="e">
        <v>#N/A</v>
      </c>
      <c r="H116" s="13" t="str">
        <f>VLOOKUP(E116,'[1]Khách hàng'!$A$4:$F$2144,3,0)</f>
        <v>Số 1 đường số 17A, Khu phố 11, Phường Bình Trị Đông B, Quận Bình Tân, TP.HCM.</v>
      </c>
      <c r="I116" s="36" t="e">
        <f>VLOOKUP(E116,#REF!,5,0)</f>
        <v>#REF!</v>
      </c>
      <c r="J116" s="11" t="s">
        <v>25</v>
      </c>
      <c r="K116" s="11">
        <v>1</v>
      </c>
      <c r="L116" s="13" t="e">
        <f>VLOOKUP(J116,#REF!,2,0)</f>
        <v>#REF!</v>
      </c>
      <c r="M116" s="17">
        <f>VLOOKUP(J116,'[1]Hàng hóa'!$C$5:$G$22,5,0)</f>
        <v>111058</v>
      </c>
      <c r="N116" s="17">
        <f t="shared" si="4"/>
        <v>111058</v>
      </c>
      <c r="O116" s="22">
        <v>0.08</v>
      </c>
      <c r="P116" s="17">
        <f t="shared" si="5"/>
        <v>119942.64</v>
      </c>
      <c r="Q116" s="13" t="e">
        <f>VLOOKUP(I116,'[1]Nhân viên'!$E$20:$F$41,2,0)</f>
        <v>#REF!</v>
      </c>
    </row>
    <row r="117" spans="1:18" hidden="1">
      <c r="A117" s="11">
        <f t="shared" si="6"/>
        <v>115</v>
      </c>
      <c r="B117" s="12">
        <v>44933</v>
      </c>
      <c r="C117" s="14" t="s">
        <v>183</v>
      </c>
      <c r="D117" s="13" t="e">
        <f>VLOOKUP(C117,#REF!,2,0)</f>
        <v>#REF!</v>
      </c>
      <c r="E117" s="27" t="s">
        <v>303</v>
      </c>
      <c r="G117" s="13" t="s">
        <v>306</v>
      </c>
      <c r="H117" s="13" t="str">
        <f>VLOOKUP(E117,'[1]Khách hàng'!$A$4:$F$2144,3,0)</f>
        <v>4S Linh Đông, P. Linh Đông, Quận Thủ Đức, HCM</v>
      </c>
      <c r="I117" s="36" t="e">
        <f>VLOOKUP(E117,#REF!,5,0)</f>
        <v>#REF!</v>
      </c>
      <c r="J117" s="11" t="s">
        <v>21</v>
      </c>
      <c r="K117" s="11">
        <v>1</v>
      </c>
      <c r="L117" s="13" t="e">
        <f>VLOOKUP(J117,#REF!,2,0)</f>
        <v>#REF!</v>
      </c>
      <c r="M117" s="17">
        <f>VLOOKUP(J117,'[1]Hàng hóa'!$C$5:$G$22,5,0)</f>
        <v>55595.454545454544</v>
      </c>
      <c r="N117" s="17">
        <f t="shared" si="4"/>
        <v>55595.454545454544</v>
      </c>
      <c r="O117" s="22">
        <v>0.08</v>
      </c>
      <c r="P117" s="17">
        <f t="shared" si="5"/>
        <v>60043.090909090912</v>
      </c>
      <c r="Q117" s="13" t="e">
        <f>VLOOKUP(I117,'[1]Nhân viên'!$E$20:$F$41,2,0)</f>
        <v>#REF!</v>
      </c>
    </row>
    <row r="118" spans="1:18" hidden="1">
      <c r="A118" s="11">
        <f t="shared" si="6"/>
        <v>116</v>
      </c>
      <c r="B118" s="12">
        <v>44933</v>
      </c>
      <c r="C118" s="14" t="s">
        <v>183</v>
      </c>
      <c r="D118" s="13" t="e">
        <f>VLOOKUP(C118,#REF!,2,0)</f>
        <v>#REF!</v>
      </c>
      <c r="E118" s="14" t="s">
        <v>133</v>
      </c>
      <c r="G118" s="13" t="s">
        <v>296</v>
      </c>
      <c r="H118" s="13" t="str">
        <f>VLOOKUP(E118,'[1]Khách hàng'!$A$4:$F$2144,3,0)</f>
        <v>25 đường số 17, KP5, Phường Linh Trung, Quận Thủ Đức, TP. Hồ Chí Minh Việt Nam</v>
      </c>
      <c r="I118" s="36" t="e">
        <f>VLOOKUP(E118,#REF!,5,0)</f>
        <v>#REF!</v>
      </c>
      <c r="J118" s="11" t="s">
        <v>41</v>
      </c>
      <c r="K118" s="11">
        <v>5</v>
      </c>
      <c r="L118" s="13" t="e">
        <f>VLOOKUP(J118,#REF!,2,0)</f>
        <v>#REF!</v>
      </c>
      <c r="M118" s="17">
        <f>VLOOKUP(J118,'[1]Hàng hóa'!$C$5:$G$22,5,0)</f>
        <v>59399.999999999993</v>
      </c>
      <c r="N118" s="17">
        <f t="shared" si="4"/>
        <v>296999.99999999994</v>
      </c>
      <c r="O118" s="22">
        <v>0.08</v>
      </c>
      <c r="P118" s="17">
        <f t="shared" si="5"/>
        <v>320759.99999999994</v>
      </c>
      <c r="Q118" s="13" t="e">
        <f>VLOOKUP(I118,'[1]Nhân viên'!$E$20:$F$41,2,0)</f>
        <v>#REF!</v>
      </c>
    </row>
    <row r="119" spans="1:18" hidden="1">
      <c r="A119" s="11">
        <f t="shared" si="6"/>
        <v>117</v>
      </c>
      <c r="B119" s="12">
        <v>44933</v>
      </c>
      <c r="C119" s="14" t="s">
        <v>183</v>
      </c>
      <c r="D119" s="13" t="e">
        <f>VLOOKUP(C119,#REF!,2,0)</f>
        <v>#REF!</v>
      </c>
      <c r="E119" s="14" t="s">
        <v>133</v>
      </c>
      <c r="G119" s="13" t="e">
        <f>VLOOKUP(E119,#REF!,2,0)</f>
        <v>#REF!</v>
      </c>
      <c r="H119" s="13" t="str">
        <f>VLOOKUP(E119,'[1]Khách hàng'!$A$4:$F$2144,3,0)</f>
        <v>25 đường số 17, KP5, Phường Linh Trung, Quận Thủ Đức, TP. Hồ Chí Minh Việt Nam</v>
      </c>
      <c r="I119" s="36" t="e">
        <f>VLOOKUP(E119,#REF!,5,0)</f>
        <v>#REF!</v>
      </c>
      <c r="J119" s="11" t="s">
        <v>38</v>
      </c>
      <c r="K119" s="11">
        <v>2</v>
      </c>
      <c r="L119" s="13" t="e">
        <f>VLOOKUP(J119,#REF!,2,0)</f>
        <v>#REF!</v>
      </c>
      <c r="M119" s="17">
        <f>VLOOKUP(J119,'[1]Hàng hóa'!$C$5:$G$22,5,0)</f>
        <v>70950</v>
      </c>
      <c r="N119" s="17">
        <f t="shared" si="4"/>
        <v>141900</v>
      </c>
      <c r="O119" s="22">
        <v>0.08</v>
      </c>
      <c r="P119" s="17">
        <f t="shared" si="5"/>
        <v>153252</v>
      </c>
      <c r="Q119" s="13" t="e">
        <f>VLOOKUP(I119,'[1]Nhân viên'!$E$20:$F$41,2,0)</f>
        <v>#REF!</v>
      </c>
    </row>
    <row r="120" spans="1:18" hidden="1">
      <c r="A120" s="11">
        <f t="shared" si="6"/>
        <v>118</v>
      </c>
      <c r="B120" s="12">
        <v>44933</v>
      </c>
      <c r="C120" s="14" t="s">
        <v>51</v>
      </c>
      <c r="D120" s="13" t="e">
        <f>VLOOKUP(C120,#REF!,2,0)</f>
        <v>#REF!</v>
      </c>
      <c r="E120" s="14" t="s">
        <v>53</v>
      </c>
      <c r="G120" s="13" t="e">
        <f>VLOOKUP(E120,#REF!,2,0)</f>
        <v>#REF!</v>
      </c>
      <c r="H120" s="13" t="str">
        <f>VLOOKUP(E120,'[1]Khách hàng'!$A$4:$F$2144,3,0)</f>
        <v>702 Lũy Bán Bích, Phường Tân Thành, Quận Tân Phú, HCM</v>
      </c>
      <c r="I120" s="36" t="e">
        <f>VLOOKUP(E120,#REF!,5,0)</f>
        <v>#REF!</v>
      </c>
      <c r="J120" s="11" t="s">
        <v>21</v>
      </c>
      <c r="K120" s="11">
        <v>1</v>
      </c>
      <c r="L120" s="13" t="e">
        <f>VLOOKUP(J120,#REF!,2,0)</f>
        <v>#REF!</v>
      </c>
      <c r="M120" s="17">
        <f>VLOOKUP(J120,'[1]Hàng hóa'!$C$5:$G$22,5,0)</f>
        <v>55595.454545454544</v>
      </c>
      <c r="N120" s="17">
        <f t="shared" si="4"/>
        <v>55595.454545454544</v>
      </c>
      <c r="O120" s="22">
        <v>0.08</v>
      </c>
      <c r="P120" s="17">
        <f t="shared" si="5"/>
        <v>60043.090909090912</v>
      </c>
      <c r="Q120" s="13" t="e">
        <f>VLOOKUP(I120,'[1]Nhân viên'!$E$20:$F$41,2,0)</f>
        <v>#REF!</v>
      </c>
    </row>
    <row r="121" spans="1:18" hidden="1">
      <c r="A121" s="11">
        <f t="shared" si="6"/>
        <v>119</v>
      </c>
      <c r="B121" s="12">
        <v>44933</v>
      </c>
      <c r="C121" s="14" t="s">
        <v>81</v>
      </c>
      <c r="D121" s="13" t="e">
        <f>VLOOKUP(C121,#REF!,2,0)</f>
        <v>#REF!</v>
      </c>
      <c r="F121" s="15" t="s">
        <v>1244</v>
      </c>
      <c r="G121" s="13" t="e">
        <f>VLOOKUP(E121,#REF!,2,0)</f>
        <v>#REF!</v>
      </c>
      <c r="H121" s="13" t="str">
        <f>VLOOKUP(E121,'[1]Khách hàng'!$A$4:$F$2144,3,0)</f>
        <v>Số 1 đường số 17A, Khu phố 11, Phường Bình Trị Đông B, Quận Bình Tân, TP.HCM.</v>
      </c>
      <c r="I121" s="36" t="e">
        <f>VLOOKUP(E121,#REF!,5,0)</f>
        <v>#REF!</v>
      </c>
      <c r="J121" s="11" t="s">
        <v>26</v>
      </c>
      <c r="K121" s="11">
        <v>1</v>
      </c>
      <c r="L121" s="13" t="e">
        <f>VLOOKUP(J121,#REF!,2,0)</f>
        <v>#REF!</v>
      </c>
      <c r="M121" s="17">
        <f>VLOOKUP(J121,'[1]Hàng hóa'!$C$5:$G$22,5,0)</f>
        <v>73431.818181818206</v>
      </c>
      <c r="N121" s="17">
        <f t="shared" si="4"/>
        <v>73431.818181818206</v>
      </c>
      <c r="O121" s="22">
        <v>0.08</v>
      </c>
      <c r="P121" s="17">
        <f t="shared" si="5"/>
        <v>79306.363636363661</v>
      </c>
      <c r="Q121" s="13" t="e">
        <f>VLOOKUP(I121,'[1]Nhân viên'!$E$20:$F$41,2,0)</f>
        <v>#REF!</v>
      </c>
    </row>
    <row r="122" spans="1:18">
      <c r="A122" s="11">
        <f t="shared" si="6"/>
        <v>120</v>
      </c>
      <c r="B122" s="12">
        <v>44933</v>
      </c>
      <c r="C122" s="14" t="s">
        <v>71</v>
      </c>
      <c r="D122" s="13" t="e">
        <f>VLOOKUP(C122,#REF!,2,0)</f>
        <v>#REF!</v>
      </c>
      <c r="F122" s="15" t="s">
        <v>1244</v>
      </c>
      <c r="G122" s="13" t="e">
        <f>VLOOKUP(E122,#REF!,2,0)</f>
        <v>#REF!</v>
      </c>
      <c r="H122" s="13" t="str">
        <f>VLOOKUP(E122,'[1]Khách hàng'!$A$4:$F$2144,3,0)</f>
        <v>Số 1 đường số 17A, Khu phố 11, Phường Bình Trị Đông B, Quận Bình Tân, TP.HCM.</v>
      </c>
      <c r="I122" s="36" t="e">
        <f>VLOOKUP(E122,#REF!,5,0)</f>
        <v>#REF!</v>
      </c>
      <c r="J122" s="11" t="s">
        <v>25</v>
      </c>
      <c r="K122" s="11">
        <v>2</v>
      </c>
      <c r="L122" s="13" t="e">
        <f>VLOOKUP(J122,#REF!,2,0)</f>
        <v>#REF!</v>
      </c>
      <c r="M122" s="17">
        <f>VLOOKUP(J122,'[1]Hàng hóa'!$C$5:$G$22,5,0)</f>
        <v>111058</v>
      </c>
      <c r="N122" s="17">
        <f t="shared" si="4"/>
        <v>222116</v>
      </c>
      <c r="O122" s="22">
        <v>0.08</v>
      </c>
      <c r="P122" s="17">
        <f t="shared" si="5"/>
        <v>239885.28</v>
      </c>
      <c r="Q122" s="13" t="e">
        <f>VLOOKUP(I122,'[1]Nhân viên'!$E$20:$F$41,2,0)</f>
        <v>#REF!</v>
      </c>
    </row>
    <row r="123" spans="1:18">
      <c r="A123" s="11">
        <f t="shared" si="6"/>
        <v>121</v>
      </c>
      <c r="B123" s="12">
        <v>44933</v>
      </c>
      <c r="C123" s="14" t="s">
        <v>71</v>
      </c>
      <c r="D123" s="13" t="e">
        <f>VLOOKUP(C123,#REF!,2,0)</f>
        <v>#REF!</v>
      </c>
      <c r="E123" s="14" t="s">
        <v>408</v>
      </c>
      <c r="G123" s="13" t="e">
        <f>VLOOKUP(E123,#REF!,2,0)</f>
        <v>#REF!</v>
      </c>
      <c r="H123" s="13" t="str">
        <f>VLOOKUP(E123,'[1]Khách hàng'!$A$4:$F$2144,3,0)</f>
        <v>Chung cư Linh Đông, 65 Linh Đông, Phường Linh Đông, Quận Thủ Đức, TP. Hồ Chí Minh Việt Nam</v>
      </c>
      <c r="I123" s="36" t="e">
        <f>VLOOKUP(E123,#REF!,5,0)</f>
        <v>#REF!</v>
      </c>
      <c r="J123" s="11" t="s">
        <v>25</v>
      </c>
      <c r="K123" s="11">
        <v>3</v>
      </c>
      <c r="L123" s="13" t="e">
        <f>VLOOKUP(J123,#REF!,2,0)</f>
        <v>#REF!</v>
      </c>
      <c r="M123" s="17">
        <f>VLOOKUP(J123,'[1]Hàng hóa'!$C$5:$G$22,5,0)</f>
        <v>111058</v>
      </c>
      <c r="N123" s="17">
        <f t="shared" si="4"/>
        <v>333174</v>
      </c>
      <c r="O123" s="22">
        <v>0.08</v>
      </c>
      <c r="P123" s="17">
        <f t="shared" si="5"/>
        <v>359827.92</v>
      </c>
      <c r="Q123" s="13" t="e">
        <f>VLOOKUP(I123,'[1]Nhân viên'!$E$20:$F$41,2,0)</f>
        <v>#REF!</v>
      </c>
    </row>
    <row r="124" spans="1:18" hidden="1">
      <c r="A124" s="11">
        <f t="shared" si="6"/>
        <v>122</v>
      </c>
      <c r="B124" s="12">
        <v>44933</v>
      </c>
      <c r="C124" s="14" t="s">
        <v>71</v>
      </c>
      <c r="D124" s="13" t="e">
        <f>VLOOKUP(C124,#REF!,2,0)</f>
        <v>#REF!</v>
      </c>
      <c r="E124" s="14" t="s">
        <v>72</v>
      </c>
      <c r="G124" s="13" t="e">
        <f>VLOOKUP(E124,#REF!,2,0)</f>
        <v>#REF!</v>
      </c>
      <c r="H124" s="13" t="str">
        <f>VLOOKUP(E124,'[1]Khách hàng'!$A$4:$F$2144,3,0)</f>
        <v>162, Linh Đông, Khu Phố 4, P. Linh Đông, Quận Thủ Đức, TP. Hồ Chí Minh Việt Nam</v>
      </c>
      <c r="I124" s="36" t="e">
        <f>VLOOKUP(E124,#REF!,5,0)</f>
        <v>#REF!</v>
      </c>
      <c r="J124" s="11" t="s">
        <v>41</v>
      </c>
      <c r="K124" s="11">
        <v>2</v>
      </c>
      <c r="L124" s="13" t="e">
        <f>VLOOKUP(J124,#REF!,2,0)</f>
        <v>#REF!</v>
      </c>
      <c r="M124" s="17">
        <f>VLOOKUP(J124,'[1]Hàng hóa'!$C$5:$G$22,5,0)</f>
        <v>59399.999999999993</v>
      </c>
      <c r="N124" s="17">
        <f t="shared" si="4"/>
        <v>118799.99999999999</v>
      </c>
      <c r="O124" s="22">
        <v>0.08</v>
      </c>
      <c r="P124" s="17">
        <f t="shared" si="5"/>
        <v>128303.99999999999</v>
      </c>
      <c r="Q124" s="13" t="e">
        <f>VLOOKUP(I124,'[1]Nhân viên'!$E$20:$F$41,2,0)</f>
        <v>#REF!</v>
      </c>
    </row>
    <row r="125" spans="1:18" hidden="1">
      <c r="A125" s="11">
        <f t="shared" si="6"/>
        <v>123</v>
      </c>
      <c r="B125" s="12">
        <v>44933</v>
      </c>
      <c r="C125" s="14" t="s">
        <v>71</v>
      </c>
      <c r="D125" s="13" t="e">
        <f>VLOOKUP(C125,#REF!,2,0)</f>
        <v>#REF!</v>
      </c>
      <c r="E125" s="14" t="s">
        <v>72</v>
      </c>
      <c r="G125" s="13" t="e">
        <f>VLOOKUP(E125,#REF!,2,0)</f>
        <v>#REF!</v>
      </c>
      <c r="H125" s="13" t="str">
        <f>VLOOKUP(E125,'[1]Khách hàng'!$A$4:$F$2144,3,0)</f>
        <v>162, Linh Đông, Khu Phố 4, P. Linh Đông, Quận Thủ Đức, TP. Hồ Chí Minh Việt Nam</v>
      </c>
      <c r="I125" s="36" t="e">
        <f>VLOOKUP(E125,#REF!,5,0)</f>
        <v>#REF!</v>
      </c>
      <c r="J125" s="11" t="s">
        <v>39</v>
      </c>
      <c r="K125" s="11">
        <v>2</v>
      </c>
      <c r="L125" s="13" t="e">
        <f>VLOOKUP(J125,#REF!,2,0)</f>
        <v>#REF!</v>
      </c>
      <c r="M125" s="17">
        <f>VLOOKUP(J125,'[1]Hàng hóa'!$C$5:$G$22,5,0)</f>
        <v>74250</v>
      </c>
      <c r="N125" s="17">
        <f t="shared" si="4"/>
        <v>148500</v>
      </c>
      <c r="O125" s="22">
        <v>0.08</v>
      </c>
      <c r="P125" s="17">
        <f t="shared" si="5"/>
        <v>160380</v>
      </c>
      <c r="Q125" s="13" t="e">
        <f>VLOOKUP(I125,'[1]Nhân viên'!$E$20:$F$41,2,0)</f>
        <v>#REF!</v>
      </c>
    </row>
    <row r="126" spans="1:18" hidden="1">
      <c r="A126" s="11">
        <f t="shared" si="6"/>
        <v>124</v>
      </c>
      <c r="B126" s="12">
        <v>44933</v>
      </c>
      <c r="C126" s="14" t="s">
        <v>71</v>
      </c>
      <c r="D126" s="13" t="e">
        <f>VLOOKUP(C126,#REF!,2,0)</f>
        <v>#REF!</v>
      </c>
      <c r="E126" s="14" t="s">
        <v>72</v>
      </c>
      <c r="G126" s="13" t="e">
        <f>VLOOKUP(E126,#REF!,2,0)</f>
        <v>#REF!</v>
      </c>
      <c r="H126" s="13" t="str">
        <f>VLOOKUP(E126,'[1]Khách hàng'!$A$4:$F$2144,3,0)</f>
        <v>162, Linh Đông, Khu Phố 4, P. Linh Đông, Quận Thủ Đức, TP. Hồ Chí Minh Việt Nam</v>
      </c>
      <c r="I126" s="36" t="e">
        <f>VLOOKUP(E126,#REF!,5,0)</f>
        <v>#REF!</v>
      </c>
      <c r="J126" s="11" t="s">
        <v>35</v>
      </c>
      <c r="K126" s="11">
        <v>3</v>
      </c>
      <c r="L126" s="13" t="e">
        <f>VLOOKUP(J126,#REF!,2,0)</f>
        <v>#REF!</v>
      </c>
      <c r="M126" s="17">
        <f>VLOOKUP(J126,'[1]Hàng hóa'!$C$5:$G$22,5,0)</f>
        <v>50181.818181818177</v>
      </c>
      <c r="N126" s="17">
        <f t="shared" si="4"/>
        <v>150545.45454545453</v>
      </c>
      <c r="O126" s="22">
        <v>0.08</v>
      </c>
      <c r="P126" s="17">
        <f t="shared" si="5"/>
        <v>162589.09090909088</v>
      </c>
      <c r="Q126" s="13" t="e">
        <f>VLOOKUP(I126,'[1]Nhân viên'!$E$20:$F$41,2,0)</f>
        <v>#REF!</v>
      </c>
    </row>
    <row r="127" spans="1:18" hidden="1">
      <c r="A127" s="11">
        <f t="shared" si="6"/>
        <v>125</v>
      </c>
      <c r="B127" s="12">
        <v>44933</v>
      </c>
      <c r="C127" s="14" t="s">
        <v>71</v>
      </c>
      <c r="D127" s="13" t="e">
        <f>VLOOKUP(C127,#REF!,2,0)</f>
        <v>#REF!</v>
      </c>
      <c r="E127" s="14" t="s">
        <v>72</v>
      </c>
      <c r="G127" s="13" t="e">
        <f>VLOOKUP(E127,#REF!,2,0)</f>
        <v>#REF!</v>
      </c>
      <c r="H127" s="13" t="str">
        <f>VLOOKUP(E127,'[1]Khách hàng'!$A$4:$F$2144,3,0)</f>
        <v>162, Linh Đông, Khu Phố 4, P. Linh Đông, Quận Thủ Đức, TP. Hồ Chí Minh Việt Nam</v>
      </c>
      <c r="I127" s="36" t="e">
        <f>VLOOKUP(E127,#REF!,5,0)</f>
        <v>#REF!</v>
      </c>
      <c r="J127" s="11" t="s">
        <v>23</v>
      </c>
      <c r="K127" s="11">
        <v>8</v>
      </c>
      <c r="L127" s="13" t="e">
        <f>VLOOKUP(J127,#REF!,2,0)</f>
        <v>#REF!</v>
      </c>
      <c r="M127" s="17">
        <f>VLOOKUP(J127,'[1]Hàng hóa'!$C$5:$G$22,5,0)</f>
        <v>45999.999999999993</v>
      </c>
      <c r="N127" s="17">
        <f t="shared" si="4"/>
        <v>367999.99999999994</v>
      </c>
      <c r="O127" s="22">
        <v>0.08</v>
      </c>
      <c r="P127" s="17">
        <f t="shared" si="5"/>
        <v>397439.99999999994</v>
      </c>
      <c r="Q127" s="13" t="e">
        <f>VLOOKUP(I127,'[1]Nhân viên'!$E$20:$F$41,2,0)</f>
        <v>#REF!</v>
      </c>
    </row>
    <row r="128" spans="1:18">
      <c r="A128" s="11">
        <f t="shared" si="6"/>
        <v>126</v>
      </c>
      <c r="B128" s="12">
        <v>44933</v>
      </c>
      <c r="C128" s="14" t="s">
        <v>71</v>
      </c>
      <c r="D128" s="13" t="e">
        <f>VLOOKUP(C128,#REF!,2,0)</f>
        <v>#REF!</v>
      </c>
      <c r="F128" s="15" t="s">
        <v>1245</v>
      </c>
      <c r="G128" s="13" t="e">
        <f>VLOOKUP(E128,#REF!,2,0)</f>
        <v>#REF!</v>
      </c>
      <c r="H128" s="13" t="str">
        <f>VLOOKUP(E128,'[1]Khách hàng'!$A$4:$F$2144,3,0)</f>
        <v>Số 1 đường số 17A, Khu phố 11, Phường Bình Trị Đông B, Quận Bình Tân, TP.HCM.</v>
      </c>
      <c r="I128" s="36" t="e">
        <f>VLOOKUP(E128,#REF!,5,0)</f>
        <v>#REF!</v>
      </c>
      <c r="J128" s="11" t="s">
        <v>25</v>
      </c>
      <c r="K128" s="11">
        <v>3</v>
      </c>
      <c r="L128" s="13" t="e">
        <f>VLOOKUP(J128,#REF!,2,0)</f>
        <v>#REF!</v>
      </c>
      <c r="M128" s="17">
        <f>VLOOKUP(J128,'[1]Hàng hóa'!$C$5:$G$22,5,0)</f>
        <v>111058</v>
      </c>
      <c r="N128" s="17">
        <f t="shared" si="4"/>
        <v>333174</v>
      </c>
      <c r="O128" s="22">
        <v>0.08</v>
      </c>
      <c r="P128" s="17">
        <f t="shared" si="5"/>
        <v>359827.92</v>
      </c>
      <c r="Q128" s="13" t="e">
        <f>VLOOKUP(I128,'[1]Nhân viên'!$E$20:$F$41,2,0)</f>
        <v>#REF!</v>
      </c>
    </row>
    <row r="129" spans="1:18" hidden="1">
      <c r="A129" s="11">
        <f t="shared" si="6"/>
        <v>127</v>
      </c>
      <c r="B129" s="12">
        <v>44933</v>
      </c>
      <c r="C129" s="14" t="s">
        <v>71</v>
      </c>
      <c r="D129" s="13" t="e">
        <f>VLOOKUP(C129,#REF!,2,0)</f>
        <v>#REF!</v>
      </c>
      <c r="F129" s="15" t="s">
        <v>1245</v>
      </c>
      <c r="G129" s="13" t="e">
        <f>VLOOKUP(E129,#REF!,2,0)</f>
        <v>#REF!</v>
      </c>
      <c r="H129" s="13" t="str">
        <f>VLOOKUP(E129,'[1]Khách hàng'!$A$4:$F$2144,3,0)</f>
        <v>Số 1 đường số 17A, Khu phố 11, Phường Bình Trị Đông B, Quận Bình Tân, TP.HCM.</v>
      </c>
      <c r="I129" s="36" t="e">
        <f>VLOOKUP(E129,#REF!,5,0)</f>
        <v>#REF!</v>
      </c>
      <c r="J129" s="11" t="s">
        <v>534</v>
      </c>
      <c r="K129" s="11">
        <v>1</v>
      </c>
      <c r="L129" s="13" t="e">
        <f>VLOOKUP(J129,#REF!,2,0)</f>
        <v>#REF!</v>
      </c>
      <c r="M129" s="17" t="e">
        <f>VLOOKUP(J129,'[1]Hàng hóa'!$C$5:$G$22,5,0)</f>
        <v>#N/A</v>
      </c>
      <c r="N129" s="17" t="e">
        <f t="shared" ref="N129:N192" si="7">K129*M129</f>
        <v>#N/A</v>
      </c>
      <c r="O129" s="22">
        <v>0.08</v>
      </c>
      <c r="P129" s="17" t="e">
        <f t="shared" si="5"/>
        <v>#N/A</v>
      </c>
      <c r="Q129" s="13" t="e">
        <f>VLOOKUP(I129,'[1]Nhân viên'!$E$20:$F$41,2,0)</f>
        <v>#REF!</v>
      </c>
    </row>
    <row r="130" spans="1:18" hidden="1">
      <c r="A130" s="11">
        <f t="shared" si="6"/>
        <v>128</v>
      </c>
      <c r="B130" s="12">
        <v>44933</v>
      </c>
      <c r="C130" s="14" t="s">
        <v>185</v>
      </c>
      <c r="D130" s="13" t="e">
        <f>VLOOKUP(C130,#REF!,2,0)</f>
        <v>#REF!</v>
      </c>
      <c r="F130" s="15" t="s">
        <v>1349</v>
      </c>
      <c r="G130" s="13" t="e">
        <f>VLOOKUP(E130,#REF!,2,0)</f>
        <v>#REF!</v>
      </c>
      <c r="H130" s="13" t="str">
        <f>VLOOKUP(E130,'[1]Khách hàng'!$A$4:$F$2144,3,0)</f>
        <v>Số 1 đường số 17A, Khu phố 11, Phường Bình Trị Đông B, Quận Bình Tân, TP.HCM.</v>
      </c>
      <c r="I130" s="36" t="e">
        <f>VLOOKUP(E130,#REF!,5,0)</f>
        <v>#REF!</v>
      </c>
      <c r="J130" s="11" t="s">
        <v>70</v>
      </c>
      <c r="K130" s="11">
        <v>9</v>
      </c>
      <c r="L130" s="13" t="e">
        <f>VLOOKUP(J130,#REF!,2,0)</f>
        <v>#REF!</v>
      </c>
      <c r="M130" s="17">
        <f>VLOOKUP(J130,'[1]Hàng hóa'!$C$5:$G$22,5,0)</f>
        <v>101989.0909090909</v>
      </c>
      <c r="N130" s="17">
        <f t="shared" si="7"/>
        <v>917901.81818181812</v>
      </c>
      <c r="O130" s="22">
        <v>0.08</v>
      </c>
      <c r="P130" s="17">
        <f t="shared" si="5"/>
        <v>991333.96363636362</v>
      </c>
      <c r="Q130" s="13" t="e">
        <f>VLOOKUP(I130,'[1]Nhân viên'!$E$20:$F$41,2,0)</f>
        <v>#REF!</v>
      </c>
    </row>
    <row r="131" spans="1:18" hidden="1">
      <c r="A131" s="11">
        <f t="shared" si="6"/>
        <v>129</v>
      </c>
      <c r="B131" s="12">
        <v>44933</v>
      </c>
      <c r="C131" s="14" t="s">
        <v>185</v>
      </c>
      <c r="D131" s="13" t="e">
        <f>VLOOKUP(C131,#REF!,2,0)</f>
        <v>#REF!</v>
      </c>
      <c r="F131" s="15" t="s">
        <v>1349</v>
      </c>
      <c r="G131" s="13" t="e">
        <f>VLOOKUP(E131,#REF!,2,0)</f>
        <v>#REF!</v>
      </c>
      <c r="H131" s="13" t="str">
        <f>VLOOKUP(E131,'[1]Khách hàng'!$A$4:$F$2144,3,0)</f>
        <v>Số 1 đường số 17A, Khu phố 11, Phường Bình Trị Đông B, Quận Bình Tân, TP.HCM.</v>
      </c>
      <c r="I131" s="36" t="e">
        <f>VLOOKUP(E131,#REF!,5,0)</f>
        <v>#REF!</v>
      </c>
      <c r="J131" s="11" t="s">
        <v>41</v>
      </c>
      <c r="K131" s="11">
        <v>7</v>
      </c>
      <c r="L131" s="13" t="e">
        <f>VLOOKUP(J131,#REF!,2,0)</f>
        <v>#REF!</v>
      </c>
      <c r="M131" s="17">
        <f>VLOOKUP(J131,'[1]Hàng hóa'!$C$5:$G$22,5,0)</f>
        <v>59399.999999999993</v>
      </c>
      <c r="N131" s="17">
        <f t="shared" si="7"/>
        <v>415799.99999999994</v>
      </c>
      <c r="O131" s="22">
        <v>0.08</v>
      </c>
      <c r="P131" s="17">
        <f t="shared" ref="P131:P194" si="8">N131*O131+N131</f>
        <v>449063.99999999994</v>
      </c>
      <c r="Q131" s="13" t="e">
        <f>VLOOKUP(I131,'[1]Nhân viên'!$E$20:$F$41,2,0)</f>
        <v>#REF!</v>
      </c>
    </row>
    <row r="132" spans="1:18">
      <c r="A132" s="11">
        <f t="shared" si="6"/>
        <v>130</v>
      </c>
      <c r="B132" s="12">
        <v>44933</v>
      </c>
      <c r="C132" s="14" t="s">
        <v>185</v>
      </c>
      <c r="D132" s="13" t="e">
        <f>VLOOKUP(C132,#REF!,2,0)</f>
        <v>#REF!</v>
      </c>
      <c r="F132" s="15" t="s">
        <v>1349</v>
      </c>
      <c r="G132" s="13" t="e">
        <f>VLOOKUP(E132,#REF!,2,0)</f>
        <v>#REF!</v>
      </c>
      <c r="H132" s="13" t="str">
        <f>VLOOKUP(E132,'[1]Khách hàng'!$A$4:$F$2144,3,0)</f>
        <v>Số 1 đường số 17A, Khu phố 11, Phường Bình Trị Đông B, Quận Bình Tân, TP.HCM.</v>
      </c>
      <c r="I132" s="36" t="e">
        <f>VLOOKUP(E132,#REF!,5,0)</f>
        <v>#REF!</v>
      </c>
      <c r="J132" s="11" t="s">
        <v>25</v>
      </c>
      <c r="K132" s="11">
        <v>1</v>
      </c>
      <c r="L132" s="13" t="e">
        <f>VLOOKUP(J132,#REF!,2,0)</f>
        <v>#REF!</v>
      </c>
      <c r="M132" s="17">
        <f>VLOOKUP(J132,'[1]Hàng hóa'!$C$5:$G$22,5,0)</f>
        <v>111058</v>
      </c>
      <c r="N132" s="17">
        <f t="shared" si="7"/>
        <v>111058</v>
      </c>
      <c r="O132" s="22">
        <v>0.08</v>
      </c>
      <c r="P132" s="17">
        <f t="shared" si="8"/>
        <v>119942.64</v>
      </c>
      <c r="Q132" s="13" t="e">
        <f>VLOOKUP(I132,'[1]Nhân viên'!$E$20:$F$41,2,0)</f>
        <v>#REF!</v>
      </c>
    </row>
    <row r="133" spans="1:18" hidden="1">
      <c r="A133" s="11">
        <f t="shared" ref="A133:A196" si="9">A132+1</f>
        <v>131</v>
      </c>
      <c r="B133" s="12">
        <v>44933</v>
      </c>
      <c r="C133" s="14" t="s">
        <v>185</v>
      </c>
      <c r="D133" s="13" t="e">
        <f>VLOOKUP(C133,#REF!,2,0)</f>
        <v>#REF!</v>
      </c>
      <c r="F133" s="15" t="s">
        <v>1349</v>
      </c>
      <c r="G133" s="13" t="e">
        <f>VLOOKUP(E133,#REF!,2,0)</f>
        <v>#REF!</v>
      </c>
      <c r="H133" s="13" t="str">
        <f>VLOOKUP(E133,'[1]Khách hàng'!$A$4:$F$2144,3,0)</f>
        <v>Số 1 đường số 17A, Khu phố 11, Phường Bình Trị Đông B, Quận Bình Tân, TP.HCM.</v>
      </c>
      <c r="I133" s="36" t="e">
        <f>VLOOKUP(E133,#REF!,5,0)</f>
        <v>#REF!</v>
      </c>
      <c r="J133" s="11" t="s">
        <v>39</v>
      </c>
      <c r="K133" s="11">
        <v>2</v>
      </c>
      <c r="L133" s="13" t="e">
        <f>VLOOKUP(J133,#REF!,2,0)</f>
        <v>#REF!</v>
      </c>
      <c r="M133" s="17">
        <f>VLOOKUP(J133,'[1]Hàng hóa'!$C$5:$G$22,5,0)</f>
        <v>74250</v>
      </c>
      <c r="N133" s="17">
        <f t="shared" si="7"/>
        <v>148500</v>
      </c>
      <c r="O133" s="22">
        <v>0.08</v>
      </c>
      <c r="P133" s="17">
        <f t="shared" si="8"/>
        <v>160380</v>
      </c>
      <c r="Q133" s="13" t="e">
        <f>VLOOKUP(I133,'[1]Nhân viên'!$E$20:$F$41,2,0)</f>
        <v>#REF!</v>
      </c>
    </row>
    <row r="134" spans="1:18" hidden="1">
      <c r="A134" s="11">
        <f t="shared" si="9"/>
        <v>132</v>
      </c>
      <c r="B134" s="12">
        <v>44933</v>
      </c>
      <c r="C134" s="14" t="s">
        <v>185</v>
      </c>
      <c r="D134" s="13" t="e">
        <f>VLOOKUP(C134,#REF!,2,0)</f>
        <v>#REF!</v>
      </c>
      <c r="F134" s="15" t="s">
        <v>1349</v>
      </c>
      <c r="G134" s="13" t="e">
        <f>VLOOKUP(E134,#REF!,2,0)</f>
        <v>#REF!</v>
      </c>
      <c r="H134" s="13" t="str">
        <f>VLOOKUP(E134,'[1]Khách hàng'!$A$4:$F$2144,3,0)</f>
        <v>Số 1 đường số 17A, Khu phố 11, Phường Bình Trị Đông B, Quận Bình Tân, TP.HCM.</v>
      </c>
      <c r="I134" s="36" t="e">
        <f>VLOOKUP(E134,#REF!,5,0)</f>
        <v>#REF!</v>
      </c>
      <c r="J134" s="11" t="s">
        <v>35</v>
      </c>
      <c r="K134" s="11">
        <v>1</v>
      </c>
      <c r="L134" s="13" t="e">
        <f>VLOOKUP(J134,#REF!,2,0)</f>
        <v>#REF!</v>
      </c>
      <c r="M134" s="17">
        <f>VLOOKUP(J134,'[1]Hàng hóa'!$C$5:$G$22,5,0)</f>
        <v>50181.818181818177</v>
      </c>
      <c r="N134" s="17">
        <f t="shared" si="7"/>
        <v>50181.818181818177</v>
      </c>
      <c r="O134" s="22">
        <v>0.08</v>
      </c>
      <c r="P134" s="17">
        <f t="shared" si="8"/>
        <v>54196.363636363632</v>
      </c>
      <c r="Q134" s="13" t="e">
        <f>VLOOKUP(I134,'[1]Nhân viên'!$E$20:$F$41,2,0)</f>
        <v>#REF!</v>
      </c>
    </row>
    <row r="135" spans="1:18">
      <c r="A135" s="11">
        <f t="shared" si="9"/>
        <v>133</v>
      </c>
      <c r="B135" s="12">
        <v>44933</v>
      </c>
      <c r="C135" s="14" t="s">
        <v>69</v>
      </c>
      <c r="D135" s="13" t="e">
        <f>VLOOKUP(C135,#REF!,2,0)</f>
        <v>#REF!</v>
      </c>
      <c r="F135" s="113" t="s">
        <v>1374</v>
      </c>
      <c r="G135" s="13" t="e">
        <f>VLOOKUP(E135,#REF!,2,0)</f>
        <v>#REF!</v>
      </c>
      <c r="H135" s="13" t="str">
        <f>VLOOKUP(E135,'[1]Khách hàng'!$A$4:$F$2144,3,0)</f>
        <v>Số 1 đường số 17A, Khu phố 11, Phường Bình Trị Đông B, Quận Bình Tân, TP.HCM.</v>
      </c>
      <c r="I135" s="36" t="e">
        <f>VLOOKUP(E135,#REF!,5,0)</f>
        <v>#REF!</v>
      </c>
      <c r="J135" s="11" t="s">
        <v>25</v>
      </c>
      <c r="K135" s="11">
        <v>6</v>
      </c>
      <c r="L135" s="13" t="e">
        <f>VLOOKUP(J135,#REF!,2,0)</f>
        <v>#REF!</v>
      </c>
      <c r="M135" s="17">
        <f>VLOOKUP(J135,'[1]Hàng hóa'!$C$5:$G$22,5,0)</f>
        <v>111058</v>
      </c>
      <c r="N135" s="17">
        <f t="shared" si="7"/>
        <v>666348</v>
      </c>
      <c r="O135" s="22">
        <v>0.08</v>
      </c>
      <c r="P135" s="17">
        <f t="shared" si="8"/>
        <v>719655.84</v>
      </c>
      <c r="Q135" s="13" t="e">
        <f>VLOOKUP(I135,'[1]Nhân viên'!$E$20:$F$41,2,0)</f>
        <v>#REF!</v>
      </c>
    </row>
    <row r="136" spans="1:18" hidden="1">
      <c r="A136" s="11">
        <f t="shared" si="9"/>
        <v>134</v>
      </c>
      <c r="B136" s="12">
        <v>44933</v>
      </c>
      <c r="C136" s="14" t="s">
        <v>69</v>
      </c>
      <c r="D136" s="13" t="e">
        <f>VLOOKUP(C136,#REF!,2,0)</f>
        <v>#REF!</v>
      </c>
      <c r="F136" s="113" t="s">
        <v>1374</v>
      </c>
      <c r="G136" s="13" t="e">
        <f>VLOOKUP(E136,#REF!,2,0)</f>
        <v>#REF!</v>
      </c>
      <c r="H136" s="13" t="str">
        <f>VLOOKUP(E136,'[1]Khách hàng'!$A$4:$F$2144,3,0)</f>
        <v>Số 1 đường số 17A, Khu phố 11, Phường Bình Trị Đông B, Quận Bình Tân, TP.HCM.</v>
      </c>
      <c r="I136" s="36" t="e">
        <f>VLOOKUP(E136,#REF!,5,0)</f>
        <v>#REF!</v>
      </c>
      <c r="J136" s="11" t="s">
        <v>23</v>
      </c>
      <c r="K136" s="11">
        <v>1</v>
      </c>
      <c r="L136" s="13" t="e">
        <f>VLOOKUP(J136,#REF!,2,0)</f>
        <v>#REF!</v>
      </c>
      <c r="M136" s="17">
        <f>VLOOKUP(J136,'[1]Hàng hóa'!$C$5:$G$22,5,0)</f>
        <v>45999.999999999993</v>
      </c>
      <c r="N136" s="17">
        <f t="shared" si="7"/>
        <v>45999.999999999993</v>
      </c>
      <c r="O136" s="22">
        <v>0.08</v>
      </c>
      <c r="P136" s="17">
        <f t="shared" si="8"/>
        <v>49679.999999999993</v>
      </c>
      <c r="Q136" s="13" t="e">
        <f>VLOOKUP(I136,'[1]Nhân viên'!$E$20:$F$41,2,0)</f>
        <v>#REF!</v>
      </c>
    </row>
    <row r="137" spans="1:18" hidden="1">
      <c r="A137" s="11">
        <f t="shared" si="9"/>
        <v>135</v>
      </c>
      <c r="B137" s="12">
        <v>44935</v>
      </c>
      <c r="C137" s="14" t="s">
        <v>81</v>
      </c>
      <c r="D137" s="13" t="e">
        <f>VLOOKUP(C137,#REF!,2,0)</f>
        <v>#REF!</v>
      </c>
      <c r="E137" s="14" t="s">
        <v>82</v>
      </c>
      <c r="F137" s="15" t="s">
        <v>156</v>
      </c>
      <c r="G137" s="13" t="e">
        <f>VLOOKUP(E137,#REF!,2,0)</f>
        <v>#REF!</v>
      </c>
      <c r="H137" s="13" t="str">
        <f>VLOOKUP(E137,'[1]Khách hàng'!$A$4:$F$2144,3,0)</f>
        <v>38 Đường TTN02, Khu Phố 7, Phường Tân Thới Nhất, Quận 12, HCM</v>
      </c>
      <c r="I137" s="36" t="e">
        <f>VLOOKUP(E137,#REF!,5,0)</f>
        <v>#REF!</v>
      </c>
      <c r="J137" s="11" t="s">
        <v>23</v>
      </c>
      <c r="K137" s="11">
        <v>4</v>
      </c>
      <c r="L137" s="13" t="e">
        <f>VLOOKUP(J137,#REF!,2,0)</f>
        <v>#REF!</v>
      </c>
      <c r="M137" s="17">
        <f>VLOOKUP(J137,'[1]Hàng hóa'!$C$5:$G$22,5,0)</f>
        <v>45999.999999999993</v>
      </c>
      <c r="N137" s="17">
        <f t="shared" si="7"/>
        <v>183999.99999999997</v>
      </c>
      <c r="O137" s="22">
        <v>0.08</v>
      </c>
      <c r="P137" s="17">
        <f t="shared" si="8"/>
        <v>198719.99999999997</v>
      </c>
      <c r="Q137" s="13" t="e">
        <f>VLOOKUP(I137,'[1]Nhân viên'!$E$20:$F$41,2,0)</f>
        <v>#REF!</v>
      </c>
    </row>
    <row r="138" spans="1:18" hidden="1">
      <c r="A138" s="11">
        <f t="shared" si="9"/>
        <v>136</v>
      </c>
      <c r="B138" s="12">
        <v>44935</v>
      </c>
      <c r="C138" s="14" t="s">
        <v>81</v>
      </c>
      <c r="D138" s="13" t="e">
        <f>VLOOKUP(C138,#REF!,2,0)</f>
        <v>#REF!</v>
      </c>
      <c r="E138" s="14" t="s">
        <v>82</v>
      </c>
      <c r="F138" s="15" t="s">
        <v>156</v>
      </c>
      <c r="G138" s="13" t="e">
        <f>VLOOKUP(E138,#REF!,2,0)</f>
        <v>#REF!</v>
      </c>
      <c r="H138" s="13" t="str">
        <f>VLOOKUP(E138,'[1]Khách hàng'!$A$4:$F$2144,3,0)</f>
        <v>38 Đường TTN02, Khu Phố 7, Phường Tân Thới Nhất, Quận 12, HCM</v>
      </c>
      <c r="I138" s="36" t="e">
        <f>VLOOKUP(E138,#REF!,5,0)</f>
        <v>#REF!</v>
      </c>
      <c r="J138" s="11" t="s">
        <v>21</v>
      </c>
      <c r="K138" s="11">
        <v>3</v>
      </c>
      <c r="L138" s="13" t="e">
        <f>VLOOKUP(J138,#REF!,2,0)</f>
        <v>#REF!</v>
      </c>
      <c r="M138" s="17">
        <f>VLOOKUP(J138,'[1]Hàng hóa'!$C$5:$G$22,5,0)</f>
        <v>55595.454545454544</v>
      </c>
      <c r="N138" s="17">
        <f t="shared" si="7"/>
        <v>166786.36363636365</v>
      </c>
      <c r="O138" s="22">
        <v>0.08</v>
      </c>
      <c r="P138" s="17">
        <f t="shared" si="8"/>
        <v>180129.27272727274</v>
      </c>
      <c r="Q138" s="13" t="e">
        <f>VLOOKUP(I138,'[1]Nhân viên'!$E$20:$F$41,2,0)</f>
        <v>#REF!</v>
      </c>
    </row>
    <row r="139" spans="1:18" hidden="1">
      <c r="A139" s="11">
        <f t="shared" si="9"/>
        <v>137</v>
      </c>
      <c r="B139" s="12">
        <v>44935</v>
      </c>
      <c r="C139" s="14" t="s">
        <v>81</v>
      </c>
      <c r="D139" s="13" t="e">
        <f>VLOOKUP(C139,#REF!,2,0)</f>
        <v>#REF!</v>
      </c>
      <c r="E139" s="14" t="s">
        <v>82</v>
      </c>
      <c r="F139" s="15" t="s">
        <v>156</v>
      </c>
      <c r="G139" s="13" t="e">
        <f>VLOOKUP(E139,#REF!,2,0)</f>
        <v>#REF!</v>
      </c>
      <c r="H139" s="13" t="str">
        <f>VLOOKUP(E139,'[1]Khách hàng'!$A$4:$F$2144,3,0)</f>
        <v>38 Đường TTN02, Khu Phố 7, Phường Tân Thới Nhất, Quận 12, HCM</v>
      </c>
      <c r="I139" s="36" t="e">
        <f>VLOOKUP(E139,#REF!,5,0)</f>
        <v>#REF!</v>
      </c>
      <c r="J139" s="11" t="s">
        <v>35</v>
      </c>
      <c r="K139" s="11">
        <v>3</v>
      </c>
      <c r="L139" s="13" t="e">
        <f>VLOOKUP(J139,#REF!,2,0)</f>
        <v>#REF!</v>
      </c>
      <c r="M139" s="17">
        <f>VLOOKUP(J139,'[1]Hàng hóa'!$C$5:$G$22,5,0)</f>
        <v>50181.818181818177</v>
      </c>
      <c r="N139" s="17">
        <f t="shared" si="7"/>
        <v>150545.45454545453</v>
      </c>
      <c r="O139" s="22">
        <v>0.08</v>
      </c>
      <c r="P139" s="17">
        <f t="shared" si="8"/>
        <v>162589.09090909088</v>
      </c>
      <c r="Q139" s="13" t="e">
        <f>VLOOKUP(I139,'[1]Nhân viên'!$E$20:$F$41,2,0)</f>
        <v>#REF!</v>
      </c>
    </row>
    <row r="140" spans="1:18" hidden="1">
      <c r="A140" s="11">
        <f t="shared" si="9"/>
        <v>138</v>
      </c>
      <c r="B140" s="12">
        <v>44935</v>
      </c>
      <c r="C140" s="14" t="s">
        <v>81</v>
      </c>
      <c r="D140" s="13" t="e">
        <f>VLOOKUP(C140,#REF!,2,0)</f>
        <v>#REF!</v>
      </c>
      <c r="E140" s="14" t="s">
        <v>82</v>
      </c>
      <c r="F140" s="15" t="s">
        <v>156</v>
      </c>
      <c r="G140" s="13" t="e">
        <f>VLOOKUP(E140,#REF!,2,0)</f>
        <v>#REF!</v>
      </c>
      <c r="H140" s="13" t="str">
        <f>VLOOKUP(E140,'[1]Khách hàng'!$A$4:$F$2144,3,0)</f>
        <v>38 Đường TTN02, Khu Phố 7, Phường Tân Thới Nhất, Quận 12, HCM</v>
      </c>
      <c r="I140" s="36" t="e">
        <f>VLOOKUP(E140,#REF!,5,0)</f>
        <v>#REF!</v>
      </c>
      <c r="J140" s="11" t="s">
        <v>41</v>
      </c>
      <c r="K140" s="11">
        <v>2</v>
      </c>
      <c r="L140" s="13" t="e">
        <f>VLOOKUP(J140,#REF!,2,0)</f>
        <v>#REF!</v>
      </c>
      <c r="M140" s="17">
        <f>VLOOKUP(J140,'[1]Hàng hóa'!$C$5:$G$22,5,0)</f>
        <v>59399.999999999993</v>
      </c>
      <c r="N140" s="17">
        <f t="shared" si="7"/>
        <v>118799.99999999999</v>
      </c>
      <c r="O140" s="22">
        <v>0.08</v>
      </c>
      <c r="P140" s="17">
        <f t="shared" si="8"/>
        <v>128303.99999999999</v>
      </c>
      <c r="Q140" s="13" t="e">
        <f>VLOOKUP(I140,'[1]Nhân viên'!$E$20:$F$41,2,0)</f>
        <v>#REF!</v>
      </c>
    </row>
    <row r="141" spans="1:18" hidden="1">
      <c r="A141" s="11">
        <f t="shared" si="9"/>
        <v>139</v>
      </c>
      <c r="B141" s="12">
        <v>44935</v>
      </c>
      <c r="C141" s="14" t="s">
        <v>81</v>
      </c>
      <c r="D141" s="13" t="e">
        <f>VLOOKUP(C141,#REF!,2,0)</f>
        <v>#REF!</v>
      </c>
      <c r="E141" s="14" t="s">
        <v>135</v>
      </c>
      <c r="F141" s="15" t="s">
        <v>158</v>
      </c>
      <c r="G141" s="13" t="e">
        <f>VLOOKUP(E141,#REF!,2,0)</f>
        <v>#REF!</v>
      </c>
      <c r="H141" s="13" t="str">
        <f>VLOOKUP(E141,'[1]Khách hàng'!$A$4:$F$2144,3,0)</f>
        <v>Nhà tại thửa 614, TBĐ số 09, Khu phố 6, Phường Trung Mỹ Tây, Quận 12, HCM</v>
      </c>
      <c r="I141" s="36" t="e">
        <f>VLOOKUP(E141,#REF!,5,0)</f>
        <v>#REF!</v>
      </c>
      <c r="J141" s="11" t="s">
        <v>41</v>
      </c>
      <c r="K141" s="11">
        <v>3</v>
      </c>
      <c r="L141" s="13" t="e">
        <f>VLOOKUP(J141,#REF!,2,0)</f>
        <v>#REF!</v>
      </c>
      <c r="M141" s="17">
        <f>VLOOKUP(J141,'[1]Hàng hóa'!$C$5:$G$22,5,0)</f>
        <v>59399.999999999993</v>
      </c>
      <c r="N141" s="17">
        <f t="shared" si="7"/>
        <v>178199.99999999997</v>
      </c>
      <c r="O141" s="22">
        <v>0.08</v>
      </c>
      <c r="P141" s="17">
        <f t="shared" si="8"/>
        <v>192455.99999999997</v>
      </c>
      <c r="Q141" s="13" t="e">
        <f>VLOOKUP(I141,'[1]Nhân viên'!$E$20:$F$41,2,0)</f>
        <v>#REF!</v>
      </c>
    </row>
    <row r="142" spans="1:18" hidden="1">
      <c r="A142" s="11">
        <f t="shared" si="9"/>
        <v>140</v>
      </c>
      <c r="B142" s="12">
        <v>44935</v>
      </c>
      <c r="C142" s="14" t="s">
        <v>81</v>
      </c>
      <c r="D142" s="13" t="e">
        <f>VLOOKUP(C142,#REF!,2,0)</f>
        <v>#REF!</v>
      </c>
      <c r="E142" s="14" t="s">
        <v>135</v>
      </c>
      <c r="F142" s="15" t="s">
        <v>158</v>
      </c>
      <c r="G142" s="13" t="e">
        <f>VLOOKUP(E142,#REF!,2,0)</f>
        <v>#REF!</v>
      </c>
      <c r="H142" s="13" t="str">
        <f>VLOOKUP(E142,'[1]Khách hàng'!$A$4:$F$2144,3,0)</f>
        <v>Nhà tại thửa 614, TBĐ số 09, Khu phố 6, Phường Trung Mỹ Tây, Quận 12, HCM</v>
      </c>
      <c r="I142" s="36" t="e">
        <f>VLOOKUP(E142,#REF!,5,0)</f>
        <v>#REF!</v>
      </c>
      <c r="J142" s="11" t="s">
        <v>23</v>
      </c>
      <c r="K142" s="11">
        <v>1</v>
      </c>
      <c r="L142" s="13" t="e">
        <f>VLOOKUP(J142,#REF!,2,0)</f>
        <v>#REF!</v>
      </c>
      <c r="M142" s="17">
        <f>VLOOKUP(J142,'[1]Hàng hóa'!$C$5:$G$22,5,0)</f>
        <v>45999.999999999993</v>
      </c>
      <c r="N142" s="17">
        <f t="shared" si="7"/>
        <v>45999.999999999993</v>
      </c>
      <c r="O142" s="22">
        <v>0.08</v>
      </c>
      <c r="P142" s="17">
        <f t="shared" si="8"/>
        <v>49679.999999999993</v>
      </c>
      <c r="Q142" s="13" t="e">
        <f>VLOOKUP(I142,'[1]Nhân viên'!$E$20:$F$41,2,0)</f>
        <v>#REF!</v>
      </c>
    </row>
    <row r="143" spans="1:18" hidden="1">
      <c r="A143" s="11">
        <f t="shared" si="9"/>
        <v>141</v>
      </c>
      <c r="B143" s="12">
        <v>44935</v>
      </c>
      <c r="C143" s="14" t="s">
        <v>81</v>
      </c>
      <c r="D143" s="13" t="e">
        <f>VLOOKUP(C143,#REF!,2,0)</f>
        <v>#REF!</v>
      </c>
      <c r="E143" s="14" t="s">
        <v>135</v>
      </c>
      <c r="F143" s="15" t="s">
        <v>158</v>
      </c>
      <c r="G143" s="13" t="e">
        <f>VLOOKUP(E143,#REF!,2,0)</f>
        <v>#REF!</v>
      </c>
      <c r="H143" s="13" t="str">
        <f>VLOOKUP(E143,'[1]Khách hàng'!$A$4:$F$2144,3,0)</f>
        <v>Nhà tại thửa 614, TBĐ số 09, Khu phố 6, Phường Trung Mỹ Tây, Quận 12, HCM</v>
      </c>
      <c r="I143" s="36" t="e">
        <f>VLOOKUP(E143,#REF!,5,0)</f>
        <v>#REF!</v>
      </c>
      <c r="J143" s="11" t="s">
        <v>41</v>
      </c>
      <c r="K143" s="11">
        <v>2</v>
      </c>
      <c r="L143" s="13" t="e">
        <f>VLOOKUP(J143,#REF!,2,0)</f>
        <v>#REF!</v>
      </c>
      <c r="M143" s="17">
        <f>VLOOKUP(J143,'[1]Hàng hóa'!$C$5:$G$22,5,0)</f>
        <v>59399.999999999993</v>
      </c>
      <c r="N143" s="17">
        <f t="shared" si="7"/>
        <v>118799.99999999999</v>
      </c>
      <c r="O143" s="22">
        <v>0.08</v>
      </c>
      <c r="P143" s="17">
        <f t="shared" si="8"/>
        <v>128303.99999999999</v>
      </c>
      <c r="Q143" s="13" t="e">
        <f>VLOOKUP(I143,'[1]Nhân viên'!$E$20:$F$41,2,0)</f>
        <v>#REF!</v>
      </c>
    </row>
    <row r="144" spans="1:18" hidden="1">
      <c r="A144" s="11">
        <f t="shared" si="9"/>
        <v>142</v>
      </c>
      <c r="B144" s="12">
        <v>44935</v>
      </c>
      <c r="C144" s="14" t="s">
        <v>81</v>
      </c>
      <c r="D144" s="13" t="e">
        <f>VLOOKUP(C144,#REF!,2,0)</f>
        <v>#REF!</v>
      </c>
      <c r="E144" s="14" t="s">
        <v>135</v>
      </c>
      <c r="F144" s="15" t="s">
        <v>158</v>
      </c>
      <c r="G144" s="13" t="e">
        <f>VLOOKUP(E144,#REF!,2,0)</f>
        <v>#REF!</v>
      </c>
      <c r="H144" s="13" t="str">
        <f>VLOOKUP(E144,'[1]Khách hàng'!$A$4:$F$2144,3,0)</f>
        <v>Nhà tại thửa 614, TBĐ số 09, Khu phố 6, Phường Trung Mỹ Tây, Quận 12, HCM</v>
      </c>
      <c r="I144" s="36" t="e">
        <f>VLOOKUP(E144,#REF!,5,0)</f>
        <v>#REF!</v>
      </c>
      <c r="J144" s="25" t="s">
        <v>21</v>
      </c>
      <c r="K144" s="25">
        <v>2</v>
      </c>
      <c r="L144" s="13" t="e">
        <f>VLOOKUP(J144,#REF!,2,0)</f>
        <v>#REF!</v>
      </c>
      <c r="M144" s="17">
        <f>VLOOKUP(J144,'[1]Hàng hóa'!$C$5:$G$22,5,0)</f>
        <v>55595.454545454544</v>
      </c>
      <c r="N144" s="17">
        <f t="shared" si="7"/>
        <v>111190.90909090909</v>
      </c>
      <c r="O144" s="22">
        <v>0.08</v>
      </c>
      <c r="P144" s="17">
        <f t="shared" si="8"/>
        <v>120086.18181818182</v>
      </c>
      <c r="Q144" s="13" t="e">
        <f>VLOOKUP(I144,'[1]Nhân viên'!$E$20:$F$41,2,0)</f>
        <v>#REF!</v>
      </c>
      <c r="R144" s="24"/>
    </row>
    <row r="145" spans="1:17" hidden="1">
      <c r="A145" s="11">
        <f t="shared" si="9"/>
        <v>143</v>
      </c>
      <c r="B145" s="12">
        <v>44935</v>
      </c>
      <c r="C145" s="14" t="s">
        <v>81</v>
      </c>
      <c r="D145" s="13" t="e">
        <f>VLOOKUP(C145,#REF!,2,0)</f>
        <v>#REF!</v>
      </c>
      <c r="E145" s="14" t="s">
        <v>135</v>
      </c>
      <c r="F145" s="15" t="s">
        <v>158</v>
      </c>
      <c r="G145" s="13" t="e">
        <f>VLOOKUP(E145,#REF!,2,0)</f>
        <v>#REF!</v>
      </c>
      <c r="H145" s="13" t="str">
        <f>VLOOKUP(E145,'[1]Khách hàng'!$A$4:$F$2144,3,0)</f>
        <v>Nhà tại thửa 614, TBĐ số 09, Khu phố 6, Phường Trung Mỹ Tây, Quận 12, HCM</v>
      </c>
      <c r="I145" s="36" t="e">
        <f>VLOOKUP(E145,#REF!,5,0)</f>
        <v>#REF!</v>
      </c>
      <c r="J145" s="11" t="s">
        <v>31</v>
      </c>
      <c r="K145" s="11">
        <v>6</v>
      </c>
      <c r="L145" s="13" t="e">
        <f>VLOOKUP(J145,#REF!,2,0)</f>
        <v>#REF!</v>
      </c>
      <c r="M145" s="17">
        <f>VLOOKUP(J145,'[1]Hàng hóa'!$C$5:$G$22,5,0)</f>
        <v>87787.272727272721</v>
      </c>
      <c r="N145" s="17">
        <f t="shared" si="7"/>
        <v>526723.63636363635</v>
      </c>
      <c r="O145" s="22">
        <v>0.08</v>
      </c>
      <c r="P145" s="17">
        <f t="shared" si="8"/>
        <v>568861.52727272722</v>
      </c>
      <c r="Q145" s="13" t="e">
        <f>VLOOKUP(I145,'[1]Nhân viên'!$E$20:$F$41,2,0)</f>
        <v>#REF!</v>
      </c>
    </row>
    <row r="146" spans="1:17" hidden="1">
      <c r="A146" s="11">
        <f t="shared" si="9"/>
        <v>144</v>
      </c>
      <c r="B146" s="12">
        <v>44935</v>
      </c>
      <c r="C146" s="14" t="s">
        <v>51</v>
      </c>
      <c r="D146" s="13" t="e">
        <f>VLOOKUP(C146,#REF!,2,0)</f>
        <v>#REF!</v>
      </c>
      <c r="E146" s="14" t="s">
        <v>262</v>
      </c>
      <c r="F146" s="15" t="s">
        <v>263</v>
      </c>
      <c r="G146" s="13" t="e">
        <f>VLOOKUP(E146,#REF!,2,0)</f>
        <v>#REF!</v>
      </c>
      <c r="H146" s="13" t="e">
        <f>VLOOKUP(E146,'[1]Khách hàng'!$A$4:$F$2144,3,0)</f>
        <v>#N/A</v>
      </c>
      <c r="I146" s="36" t="e">
        <f>VLOOKUP(E146,#REF!,5,0)</f>
        <v>#REF!</v>
      </c>
      <c r="J146" s="11" t="s">
        <v>21</v>
      </c>
      <c r="K146" s="11">
        <v>3</v>
      </c>
      <c r="L146" s="13" t="e">
        <f>VLOOKUP(J146,#REF!,2,0)</f>
        <v>#REF!</v>
      </c>
      <c r="M146" s="17">
        <f>VLOOKUP(J146,'[1]Hàng hóa'!$C$5:$G$22,5,0)</f>
        <v>55595.454545454544</v>
      </c>
      <c r="N146" s="17">
        <f t="shared" si="7"/>
        <v>166786.36363636365</v>
      </c>
      <c r="O146" s="22">
        <v>0.08</v>
      </c>
      <c r="P146" s="17">
        <f t="shared" si="8"/>
        <v>180129.27272727274</v>
      </c>
      <c r="Q146" s="13" t="e">
        <f>VLOOKUP(I146,'[1]Nhân viên'!$E$20:$F$41,2,0)</f>
        <v>#REF!</v>
      </c>
    </row>
    <row r="147" spans="1:17" hidden="1">
      <c r="A147" s="11">
        <f t="shared" si="9"/>
        <v>145</v>
      </c>
      <c r="B147" s="12">
        <v>44935</v>
      </c>
      <c r="C147" s="14" t="s">
        <v>51</v>
      </c>
      <c r="D147" s="13" t="e">
        <f>VLOOKUP(C147,#REF!,2,0)</f>
        <v>#REF!</v>
      </c>
      <c r="E147" s="14" t="s">
        <v>262</v>
      </c>
      <c r="F147" s="15" t="s">
        <v>263</v>
      </c>
      <c r="G147" s="13" t="e">
        <f>VLOOKUP(E147,#REF!,2,0)</f>
        <v>#REF!</v>
      </c>
      <c r="H147" s="13" t="e">
        <f>VLOOKUP(E147,'[1]Khách hàng'!$A$4:$F$2144,3,0)</f>
        <v>#N/A</v>
      </c>
      <c r="I147" s="36" t="e">
        <f>VLOOKUP(E147,#REF!,5,0)</f>
        <v>#REF!</v>
      </c>
      <c r="J147" s="11" t="s">
        <v>41</v>
      </c>
      <c r="K147" s="11">
        <v>1</v>
      </c>
      <c r="L147" s="13" t="e">
        <f>VLOOKUP(J147,#REF!,2,0)</f>
        <v>#REF!</v>
      </c>
      <c r="M147" s="17">
        <f>VLOOKUP(J147,'[1]Hàng hóa'!$C$5:$G$22,5,0)</f>
        <v>59399.999999999993</v>
      </c>
      <c r="N147" s="17">
        <f t="shared" si="7"/>
        <v>59399.999999999993</v>
      </c>
      <c r="O147" s="22">
        <v>0.08</v>
      </c>
      <c r="P147" s="17">
        <f t="shared" si="8"/>
        <v>64151.999999999993</v>
      </c>
      <c r="Q147" s="13" t="e">
        <f>VLOOKUP(I147,'[1]Nhân viên'!$E$20:$F$41,2,0)</f>
        <v>#REF!</v>
      </c>
    </row>
    <row r="148" spans="1:17" hidden="1">
      <c r="A148" s="11">
        <f t="shared" si="9"/>
        <v>146</v>
      </c>
      <c r="B148" s="12">
        <v>44935</v>
      </c>
      <c r="C148" s="14" t="s">
        <v>51</v>
      </c>
      <c r="D148" s="13" t="e">
        <f>VLOOKUP(C148,#REF!,2,0)</f>
        <v>#REF!</v>
      </c>
      <c r="E148" s="14" t="s">
        <v>262</v>
      </c>
      <c r="F148" s="15" t="s">
        <v>263</v>
      </c>
      <c r="G148" s="13" t="e">
        <f>VLOOKUP(E148,#REF!,2,0)</f>
        <v>#REF!</v>
      </c>
      <c r="H148" s="13" t="e">
        <f>VLOOKUP(E148,'[1]Khách hàng'!$A$4:$F$2144,3,0)</f>
        <v>#N/A</v>
      </c>
      <c r="I148" s="36" t="e">
        <f>VLOOKUP(E148,#REF!,5,0)</f>
        <v>#REF!</v>
      </c>
      <c r="J148" s="11" t="s">
        <v>39</v>
      </c>
      <c r="K148" s="11">
        <v>3</v>
      </c>
      <c r="L148" s="13" t="e">
        <f>VLOOKUP(J148,#REF!,2,0)</f>
        <v>#REF!</v>
      </c>
      <c r="M148" s="17">
        <f>VLOOKUP(J148,'[1]Hàng hóa'!$C$5:$G$22,5,0)</f>
        <v>74250</v>
      </c>
      <c r="N148" s="17">
        <f t="shared" si="7"/>
        <v>222750</v>
      </c>
      <c r="O148" s="22">
        <v>0.08</v>
      </c>
      <c r="P148" s="17">
        <f t="shared" si="8"/>
        <v>240570</v>
      </c>
      <c r="Q148" s="13" t="e">
        <f>VLOOKUP(I148,'[1]Nhân viên'!$E$20:$F$41,2,0)</f>
        <v>#REF!</v>
      </c>
    </row>
    <row r="149" spans="1:17" hidden="1">
      <c r="A149" s="11">
        <f t="shared" si="9"/>
        <v>147</v>
      </c>
      <c r="B149" s="12">
        <v>44935</v>
      </c>
      <c r="C149" s="14" t="s">
        <v>51</v>
      </c>
      <c r="D149" s="13" t="e">
        <f>VLOOKUP(C149,#REF!,2,0)</f>
        <v>#REF!</v>
      </c>
      <c r="E149" s="14" t="s">
        <v>262</v>
      </c>
      <c r="F149" s="15" t="s">
        <v>263</v>
      </c>
      <c r="G149" s="13" t="e">
        <f>VLOOKUP(E149,#REF!,2,0)</f>
        <v>#REF!</v>
      </c>
      <c r="H149" s="13" t="e">
        <f>VLOOKUP(E149,'[1]Khách hàng'!$A$4:$F$2144,3,0)</f>
        <v>#N/A</v>
      </c>
      <c r="I149" s="36" t="e">
        <f>VLOOKUP(E149,#REF!,5,0)</f>
        <v>#REF!</v>
      </c>
      <c r="J149" s="11" t="s">
        <v>35</v>
      </c>
      <c r="K149" s="11">
        <v>2</v>
      </c>
      <c r="L149" s="13" t="e">
        <f>VLOOKUP(J149,#REF!,2,0)</f>
        <v>#REF!</v>
      </c>
      <c r="M149" s="17">
        <f>VLOOKUP(J149,'[1]Hàng hóa'!$C$5:$G$22,5,0)</f>
        <v>50181.818181818177</v>
      </c>
      <c r="N149" s="17">
        <f t="shared" si="7"/>
        <v>100363.63636363635</v>
      </c>
      <c r="O149" s="22">
        <v>0.08</v>
      </c>
      <c r="P149" s="17">
        <f t="shared" si="8"/>
        <v>108392.72727272726</v>
      </c>
      <c r="Q149" s="13" t="e">
        <f>VLOOKUP(I149,'[1]Nhân viên'!$E$20:$F$41,2,0)</f>
        <v>#REF!</v>
      </c>
    </row>
    <row r="150" spans="1:17" hidden="1">
      <c r="A150" s="11">
        <f t="shared" si="9"/>
        <v>148</v>
      </c>
      <c r="B150" s="12">
        <v>44935</v>
      </c>
      <c r="C150" s="14" t="s">
        <v>51</v>
      </c>
      <c r="D150" s="13" t="e">
        <f>VLOOKUP(C150,#REF!,2,0)</f>
        <v>#REF!</v>
      </c>
      <c r="E150" s="14" t="s">
        <v>262</v>
      </c>
      <c r="F150" s="93" t="s">
        <v>263</v>
      </c>
      <c r="G150" s="13" t="e">
        <f>VLOOKUP(E150,#REF!,2,0)</f>
        <v>#REF!</v>
      </c>
      <c r="H150" s="13" t="e">
        <f>VLOOKUP(E150,'[1]Khách hàng'!$A$4:$F$2144,3,0)</f>
        <v>#N/A</v>
      </c>
      <c r="I150" s="36" t="e">
        <f>VLOOKUP(E150,#REF!,5,0)</f>
        <v>#REF!</v>
      </c>
      <c r="J150" s="11" t="s">
        <v>23</v>
      </c>
      <c r="K150" s="11">
        <v>2</v>
      </c>
      <c r="L150" s="13" t="e">
        <f>VLOOKUP(J150,#REF!,2,0)</f>
        <v>#REF!</v>
      </c>
      <c r="M150" s="17">
        <f>VLOOKUP(J150,'[1]Hàng hóa'!$C$5:$G$22,5,0)</f>
        <v>45999.999999999993</v>
      </c>
      <c r="N150" s="17">
        <f t="shared" si="7"/>
        <v>91999.999999999985</v>
      </c>
      <c r="O150" s="22">
        <v>0.08</v>
      </c>
      <c r="P150" s="17">
        <f t="shared" si="8"/>
        <v>99359.999999999985</v>
      </c>
      <c r="Q150" s="13" t="e">
        <f>VLOOKUP(I150,'[1]Nhân viên'!$E$20:$F$41,2,0)</f>
        <v>#REF!</v>
      </c>
    </row>
    <row r="151" spans="1:17" hidden="1">
      <c r="A151" s="11">
        <f t="shared" si="9"/>
        <v>149</v>
      </c>
      <c r="B151" s="12">
        <v>44935</v>
      </c>
      <c r="C151" s="14" t="s">
        <v>51</v>
      </c>
      <c r="D151" s="13" t="e">
        <f>VLOOKUP(C151,#REF!,2,0)</f>
        <v>#REF!</v>
      </c>
      <c r="E151" s="14" t="s">
        <v>262</v>
      </c>
      <c r="F151" s="93" t="s">
        <v>263</v>
      </c>
      <c r="G151" s="13" t="e">
        <f>VLOOKUP(E151,#REF!,2,0)</f>
        <v>#REF!</v>
      </c>
      <c r="H151" s="13" t="e">
        <f>VLOOKUP(E151,'[1]Khách hàng'!$A$4:$F$2144,3,0)</f>
        <v>#N/A</v>
      </c>
      <c r="I151" s="36" t="e">
        <f>VLOOKUP(E151,#REF!,5,0)</f>
        <v>#REF!</v>
      </c>
      <c r="J151" s="11" t="s">
        <v>39</v>
      </c>
      <c r="K151" s="11">
        <v>2</v>
      </c>
      <c r="L151" s="13" t="e">
        <f>VLOOKUP(J151,#REF!,2,0)</f>
        <v>#REF!</v>
      </c>
      <c r="M151" s="17">
        <f>VLOOKUP(J151,'[1]Hàng hóa'!$C$5:$G$22,5,0)</f>
        <v>74250</v>
      </c>
      <c r="N151" s="17">
        <f t="shared" si="7"/>
        <v>148500</v>
      </c>
      <c r="O151" s="22">
        <v>0.08</v>
      </c>
      <c r="P151" s="17">
        <f t="shared" si="8"/>
        <v>160380</v>
      </c>
      <c r="Q151" s="13" t="e">
        <f>VLOOKUP(I151,'[1]Nhân viên'!$E$20:$F$41,2,0)</f>
        <v>#REF!</v>
      </c>
    </row>
    <row r="152" spans="1:17" hidden="1">
      <c r="A152" s="11">
        <f t="shared" si="9"/>
        <v>150</v>
      </c>
      <c r="B152" s="12">
        <v>44935</v>
      </c>
      <c r="C152" s="14" t="s">
        <v>51</v>
      </c>
      <c r="D152" s="13" t="e">
        <f>VLOOKUP(C152,#REF!,2,0)</f>
        <v>#REF!</v>
      </c>
      <c r="E152" s="14" t="s">
        <v>262</v>
      </c>
      <c r="F152" s="93" t="s">
        <v>263</v>
      </c>
      <c r="G152" s="13" t="e">
        <f>VLOOKUP(E152,#REF!,2,0)</f>
        <v>#REF!</v>
      </c>
      <c r="H152" s="13" t="e">
        <f>VLOOKUP(E152,'[1]Khách hàng'!$A$4:$F$2144,3,0)</f>
        <v>#N/A</v>
      </c>
      <c r="I152" s="36" t="e">
        <f>VLOOKUP(E152,#REF!,5,0)</f>
        <v>#REF!</v>
      </c>
      <c r="J152" s="11" t="s">
        <v>35</v>
      </c>
      <c r="K152" s="11">
        <v>3</v>
      </c>
      <c r="L152" s="13" t="e">
        <f>VLOOKUP(J152,#REF!,2,0)</f>
        <v>#REF!</v>
      </c>
      <c r="M152" s="17">
        <f>VLOOKUP(J152,'[1]Hàng hóa'!$C$5:$G$22,5,0)</f>
        <v>50181.818181818177</v>
      </c>
      <c r="N152" s="17">
        <f t="shared" si="7"/>
        <v>150545.45454545453</v>
      </c>
      <c r="O152" s="22">
        <v>0.08</v>
      </c>
      <c r="P152" s="17">
        <f t="shared" si="8"/>
        <v>162589.09090909088</v>
      </c>
      <c r="Q152" s="13" t="e">
        <f>VLOOKUP(I152,'[1]Nhân viên'!$E$20:$F$41,2,0)</f>
        <v>#REF!</v>
      </c>
    </row>
    <row r="153" spans="1:17" hidden="1">
      <c r="A153" s="11">
        <f t="shared" si="9"/>
        <v>151</v>
      </c>
      <c r="B153" s="12">
        <v>44935</v>
      </c>
      <c r="C153" s="14" t="s">
        <v>51</v>
      </c>
      <c r="D153" s="13" t="e">
        <f>VLOOKUP(C153,#REF!,2,0)</f>
        <v>#REF!</v>
      </c>
      <c r="E153" s="14" t="s">
        <v>262</v>
      </c>
      <c r="F153" s="93" t="s">
        <v>263</v>
      </c>
      <c r="G153" s="13" t="e">
        <f>VLOOKUP(E153,#REF!,2,0)</f>
        <v>#REF!</v>
      </c>
      <c r="H153" s="13" t="e">
        <f>VLOOKUP(E153,'[1]Khách hàng'!$A$4:$F$2144,3,0)</f>
        <v>#N/A</v>
      </c>
      <c r="I153" s="36" t="e">
        <f>VLOOKUP(E153,#REF!,5,0)</f>
        <v>#REF!</v>
      </c>
      <c r="J153" s="11" t="s">
        <v>35</v>
      </c>
      <c r="K153" s="11">
        <v>2</v>
      </c>
      <c r="L153" s="13" t="e">
        <f>VLOOKUP(J153,#REF!,2,0)</f>
        <v>#REF!</v>
      </c>
      <c r="M153" s="17">
        <f>VLOOKUP(J153,'[1]Hàng hóa'!$C$5:$G$22,5,0)</f>
        <v>50181.818181818177</v>
      </c>
      <c r="N153" s="17">
        <f t="shared" si="7"/>
        <v>100363.63636363635</v>
      </c>
      <c r="O153" s="22">
        <v>0.08</v>
      </c>
      <c r="P153" s="17">
        <f t="shared" si="8"/>
        <v>108392.72727272726</v>
      </c>
      <c r="Q153" s="13" t="e">
        <f>VLOOKUP(I153,'[1]Nhân viên'!$E$20:$F$41,2,0)</f>
        <v>#REF!</v>
      </c>
    </row>
    <row r="154" spans="1:17" hidden="1">
      <c r="A154" s="11">
        <f t="shared" si="9"/>
        <v>152</v>
      </c>
      <c r="B154" s="12">
        <v>44935</v>
      </c>
      <c r="C154" s="14" t="s">
        <v>51</v>
      </c>
      <c r="D154" s="13" t="e">
        <f>VLOOKUP(C154,#REF!,2,0)</f>
        <v>#REF!</v>
      </c>
      <c r="E154" s="14" t="s">
        <v>262</v>
      </c>
      <c r="F154" s="93" t="s">
        <v>263</v>
      </c>
      <c r="G154" s="13" t="e">
        <f>VLOOKUP(E154,#REF!,2,0)</f>
        <v>#REF!</v>
      </c>
      <c r="H154" s="13" t="e">
        <f>VLOOKUP(E154,'[1]Khách hàng'!$A$4:$F$2144,3,0)</f>
        <v>#N/A</v>
      </c>
      <c r="I154" s="36" t="e">
        <f>VLOOKUP(E154,#REF!,5,0)</f>
        <v>#REF!</v>
      </c>
      <c r="J154" s="11" t="s">
        <v>23</v>
      </c>
      <c r="K154" s="11">
        <v>4</v>
      </c>
      <c r="L154" s="13" t="e">
        <f>VLOOKUP(J154,#REF!,2,0)</f>
        <v>#REF!</v>
      </c>
      <c r="M154" s="17">
        <f>VLOOKUP(J154,'[1]Hàng hóa'!$C$5:$G$22,5,0)</f>
        <v>45999.999999999993</v>
      </c>
      <c r="N154" s="17">
        <f t="shared" si="7"/>
        <v>183999.99999999997</v>
      </c>
      <c r="O154" s="22">
        <v>0.08</v>
      </c>
      <c r="P154" s="17">
        <f t="shared" si="8"/>
        <v>198719.99999999997</v>
      </c>
      <c r="Q154" s="13" t="e">
        <f>VLOOKUP(I154,'[1]Nhân viên'!$E$20:$F$41,2,0)</f>
        <v>#REF!</v>
      </c>
    </row>
    <row r="155" spans="1:17" hidden="1">
      <c r="A155" s="11">
        <f t="shared" si="9"/>
        <v>153</v>
      </c>
      <c r="B155" s="12">
        <v>44935</v>
      </c>
      <c r="C155" s="14" t="s">
        <v>51</v>
      </c>
      <c r="D155" s="13" t="e">
        <f>VLOOKUP(C155,#REF!,2,0)</f>
        <v>#REF!</v>
      </c>
      <c r="E155" s="14" t="s">
        <v>262</v>
      </c>
      <c r="F155" s="93" t="s">
        <v>263</v>
      </c>
      <c r="G155" s="13" t="e">
        <f>VLOOKUP(E155,#REF!,2,0)</f>
        <v>#REF!</v>
      </c>
      <c r="H155" s="13" t="e">
        <f>VLOOKUP(E155,'[1]Khách hàng'!$A$4:$F$2144,3,0)</f>
        <v>#N/A</v>
      </c>
      <c r="I155" s="36" t="e">
        <f>VLOOKUP(E155,#REF!,5,0)</f>
        <v>#REF!</v>
      </c>
      <c r="J155" s="11" t="s">
        <v>31</v>
      </c>
      <c r="K155" s="11">
        <v>3</v>
      </c>
      <c r="L155" s="13" t="e">
        <f>VLOOKUP(J155,#REF!,2,0)</f>
        <v>#REF!</v>
      </c>
      <c r="M155" s="17">
        <f>VLOOKUP(J155,'[1]Hàng hóa'!$C$5:$G$22,5,0)</f>
        <v>87787.272727272721</v>
      </c>
      <c r="N155" s="17">
        <f t="shared" si="7"/>
        <v>263361.81818181818</v>
      </c>
      <c r="O155" s="22">
        <v>0.08</v>
      </c>
      <c r="P155" s="17">
        <f t="shared" si="8"/>
        <v>284430.76363636361</v>
      </c>
      <c r="Q155" s="13" t="e">
        <f>VLOOKUP(I155,'[1]Nhân viên'!$E$20:$F$41,2,0)</f>
        <v>#REF!</v>
      </c>
    </row>
    <row r="156" spans="1:17" hidden="1">
      <c r="A156" s="11">
        <f t="shared" si="9"/>
        <v>154</v>
      </c>
      <c r="B156" s="12">
        <v>44935</v>
      </c>
      <c r="C156" s="14" t="s">
        <v>51</v>
      </c>
      <c r="D156" s="13" t="e">
        <f>VLOOKUP(C156,#REF!,2,0)</f>
        <v>#REF!</v>
      </c>
      <c r="E156" s="14" t="s">
        <v>262</v>
      </c>
      <c r="F156" s="93" t="s">
        <v>263</v>
      </c>
      <c r="G156" s="13" t="e">
        <f>VLOOKUP(E156,#REF!,2,0)</f>
        <v>#REF!</v>
      </c>
      <c r="H156" s="13" t="e">
        <f>VLOOKUP(E156,'[1]Khách hàng'!$A$4:$F$2144,3,0)</f>
        <v>#N/A</v>
      </c>
      <c r="I156" s="36" t="e">
        <f>VLOOKUP(E156,#REF!,5,0)</f>
        <v>#REF!</v>
      </c>
      <c r="J156" s="11" t="s">
        <v>21</v>
      </c>
      <c r="K156" s="11">
        <v>1</v>
      </c>
      <c r="L156" s="13" t="e">
        <f>VLOOKUP(J156,#REF!,2,0)</f>
        <v>#REF!</v>
      </c>
      <c r="M156" s="17">
        <f>VLOOKUP(J156,'[1]Hàng hóa'!$C$5:$G$22,5,0)</f>
        <v>55595.454545454544</v>
      </c>
      <c r="N156" s="17">
        <f t="shared" si="7"/>
        <v>55595.454545454544</v>
      </c>
      <c r="O156" s="22">
        <v>0.08</v>
      </c>
      <c r="P156" s="17">
        <f t="shared" si="8"/>
        <v>60043.090909090912</v>
      </c>
      <c r="Q156" s="13" t="e">
        <f>VLOOKUP(I156,'[1]Nhân viên'!$E$20:$F$41,2,0)</f>
        <v>#REF!</v>
      </c>
    </row>
    <row r="157" spans="1:17">
      <c r="A157" s="11">
        <f t="shared" si="9"/>
        <v>155</v>
      </c>
      <c r="B157" s="12">
        <v>44935</v>
      </c>
      <c r="C157" s="14" t="s">
        <v>59</v>
      </c>
      <c r="D157" s="13" t="e">
        <f>VLOOKUP(C157,#REF!,2,0)</f>
        <v>#REF!</v>
      </c>
      <c r="F157" s="15" t="s">
        <v>1385</v>
      </c>
      <c r="G157" s="13" t="e">
        <f>VLOOKUP(E157,#REF!,2,0)</f>
        <v>#REF!</v>
      </c>
      <c r="H157" s="13" t="str">
        <f>VLOOKUP(E157,'[1]Khách hàng'!$A$4:$F$2144,3,0)</f>
        <v>Số 1 đường số 17A, Khu phố 11, Phường Bình Trị Đông B, Quận Bình Tân, TP.HCM.</v>
      </c>
      <c r="I157" s="36" t="e">
        <f>VLOOKUP(E157,#REF!,5,0)</f>
        <v>#REF!</v>
      </c>
      <c r="J157" s="11" t="s">
        <v>25</v>
      </c>
      <c r="K157" s="11">
        <v>4</v>
      </c>
      <c r="L157" s="13" t="e">
        <f>VLOOKUP(J157,#REF!,2,0)</f>
        <v>#REF!</v>
      </c>
      <c r="M157" s="17">
        <f>VLOOKUP(J157,'[1]Hàng hóa'!$C$5:$G$22,5,0)</f>
        <v>111058</v>
      </c>
      <c r="N157" s="17">
        <f t="shared" si="7"/>
        <v>444232</v>
      </c>
      <c r="O157" s="22">
        <v>0.08</v>
      </c>
      <c r="P157" s="17">
        <f t="shared" si="8"/>
        <v>479770.56</v>
      </c>
      <c r="Q157" s="13" t="e">
        <f>VLOOKUP(I157,'[1]Nhân viên'!$E$20:$F$41,2,0)</f>
        <v>#REF!</v>
      </c>
    </row>
    <row r="158" spans="1:17" hidden="1">
      <c r="A158" s="11">
        <f t="shared" si="9"/>
        <v>156</v>
      </c>
      <c r="B158" s="12">
        <v>44935</v>
      </c>
      <c r="C158" s="14" t="s">
        <v>59</v>
      </c>
      <c r="D158" s="13" t="e">
        <f>VLOOKUP(C158,#REF!,2,0)</f>
        <v>#REF!</v>
      </c>
      <c r="F158" s="15" t="s">
        <v>1385</v>
      </c>
      <c r="G158" s="13" t="e">
        <f>VLOOKUP(E158,#REF!,2,0)</f>
        <v>#REF!</v>
      </c>
      <c r="H158" s="13" t="str">
        <f>VLOOKUP(E158,'[1]Khách hàng'!$A$4:$F$2144,3,0)</f>
        <v>Số 1 đường số 17A, Khu phố 11, Phường Bình Trị Đông B, Quận Bình Tân, TP.HCM.</v>
      </c>
      <c r="I158" s="36" t="e">
        <f>VLOOKUP(E158,#REF!,5,0)</f>
        <v>#REF!</v>
      </c>
      <c r="J158" s="11" t="s">
        <v>35</v>
      </c>
      <c r="K158" s="11">
        <v>2</v>
      </c>
      <c r="L158" s="13" t="e">
        <f>VLOOKUP(J158,#REF!,2,0)</f>
        <v>#REF!</v>
      </c>
      <c r="M158" s="17">
        <f>VLOOKUP(J158,'[1]Hàng hóa'!$C$5:$G$22,5,0)</f>
        <v>50181.818181818177</v>
      </c>
      <c r="N158" s="17">
        <f t="shared" si="7"/>
        <v>100363.63636363635</v>
      </c>
      <c r="O158" s="22">
        <v>0.08</v>
      </c>
      <c r="P158" s="17">
        <f t="shared" si="8"/>
        <v>108392.72727272726</v>
      </c>
      <c r="Q158" s="13" t="e">
        <f>VLOOKUP(I158,'[1]Nhân viên'!$E$20:$F$41,2,0)</f>
        <v>#REF!</v>
      </c>
    </row>
    <row r="159" spans="1:17">
      <c r="A159" s="11">
        <f t="shared" si="9"/>
        <v>157</v>
      </c>
      <c r="B159" s="12">
        <v>44935</v>
      </c>
      <c r="C159" s="14" t="s">
        <v>59</v>
      </c>
      <c r="D159" s="13" t="e">
        <f>VLOOKUP(C159,#REF!,2,0)</f>
        <v>#REF!</v>
      </c>
      <c r="F159" s="15" t="s">
        <v>1386</v>
      </c>
      <c r="G159" s="13" t="e">
        <f>VLOOKUP(E159,#REF!,2,0)</f>
        <v>#REF!</v>
      </c>
      <c r="H159" s="13" t="str">
        <f>VLOOKUP(E159,'[1]Khách hàng'!$A$4:$F$2144,3,0)</f>
        <v>Số 1 đường số 17A, Khu phố 11, Phường Bình Trị Đông B, Quận Bình Tân, TP.HCM.</v>
      </c>
      <c r="I159" s="36" t="e">
        <f>VLOOKUP(E159,#REF!,5,0)</f>
        <v>#REF!</v>
      </c>
      <c r="J159" s="11" t="s">
        <v>25</v>
      </c>
      <c r="K159" s="11">
        <v>2</v>
      </c>
      <c r="L159" s="13" t="e">
        <f>VLOOKUP(J159,#REF!,2,0)</f>
        <v>#REF!</v>
      </c>
      <c r="M159" s="17">
        <f>VLOOKUP(J159,'[1]Hàng hóa'!$C$5:$G$22,5,0)</f>
        <v>111058</v>
      </c>
      <c r="N159" s="17">
        <f t="shared" si="7"/>
        <v>222116</v>
      </c>
      <c r="O159" s="22">
        <v>0.08</v>
      </c>
      <c r="P159" s="17">
        <f t="shared" si="8"/>
        <v>239885.28</v>
      </c>
      <c r="Q159" s="13" t="e">
        <f>VLOOKUP(I159,'[1]Nhân viên'!$E$20:$F$41,2,0)</f>
        <v>#REF!</v>
      </c>
    </row>
    <row r="160" spans="1:17" hidden="1">
      <c r="A160" s="11">
        <f t="shared" si="9"/>
        <v>158</v>
      </c>
      <c r="B160" s="12">
        <v>44935</v>
      </c>
      <c r="C160" s="14" t="s">
        <v>59</v>
      </c>
      <c r="D160" s="13" t="e">
        <f>VLOOKUP(C160,#REF!,2,0)</f>
        <v>#REF!</v>
      </c>
      <c r="F160" s="15" t="s">
        <v>1386</v>
      </c>
      <c r="G160" s="13" t="e">
        <f>VLOOKUP(E160,#REF!,2,0)</f>
        <v>#REF!</v>
      </c>
      <c r="H160" s="13" t="str">
        <f>VLOOKUP(E160,'[1]Khách hàng'!$A$4:$F$2144,3,0)</f>
        <v>Số 1 đường số 17A, Khu phố 11, Phường Bình Trị Đông B, Quận Bình Tân, TP.HCM.</v>
      </c>
      <c r="I160" s="36" t="e">
        <f>VLOOKUP(E160,#REF!,5,0)</f>
        <v>#REF!</v>
      </c>
      <c r="J160" s="11" t="s">
        <v>35</v>
      </c>
      <c r="K160" s="11">
        <v>3</v>
      </c>
      <c r="L160" s="13" t="e">
        <f>VLOOKUP(J160,#REF!,2,0)</f>
        <v>#REF!</v>
      </c>
      <c r="M160" s="17">
        <f>VLOOKUP(J160,'[1]Hàng hóa'!$C$5:$G$22,5,0)</f>
        <v>50181.818181818177</v>
      </c>
      <c r="N160" s="17">
        <f t="shared" si="7"/>
        <v>150545.45454545453</v>
      </c>
      <c r="O160" s="22">
        <v>0.08</v>
      </c>
      <c r="P160" s="17">
        <f t="shared" si="8"/>
        <v>162589.09090909088</v>
      </c>
      <c r="Q160" s="13" t="e">
        <f>VLOOKUP(I160,'[1]Nhân viên'!$E$20:$F$41,2,0)</f>
        <v>#REF!</v>
      </c>
    </row>
    <row r="161" spans="1:17" hidden="1">
      <c r="A161" s="11">
        <f t="shared" si="9"/>
        <v>159</v>
      </c>
      <c r="B161" s="12">
        <v>44935</v>
      </c>
      <c r="C161" s="14" t="s">
        <v>59</v>
      </c>
      <c r="D161" s="13" t="e">
        <f>VLOOKUP(C161,#REF!,2,0)</f>
        <v>#REF!</v>
      </c>
      <c r="F161" s="15" t="s">
        <v>1386</v>
      </c>
      <c r="G161" s="13" t="e">
        <f>VLOOKUP(E161,#REF!,2,0)</f>
        <v>#REF!</v>
      </c>
      <c r="H161" s="13" t="str">
        <f>VLOOKUP(E161,'[1]Khách hàng'!$A$4:$F$2144,3,0)</f>
        <v>Số 1 đường số 17A, Khu phố 11, Phường Bình Trị Đông B, Quận Bình Tân, TP.HCM.</v>
      </c>
      <c r="I161" s="36" t="e">
        <f>VLOOKUP(E161,#REF!,5,0)</f>
        <v>#REF!</v>
      </c>
      <c r="J161" s="11" t="s">
        <v>26</v>
      </c>
      <c r="K161" s="11">
        <v>6</v>
      </c>
      <c r="L161" s="13" t="e">
        <f>VLOOKUP(J161,#REF!,2,0)</f>
        <v>#REF!</v>
      </c>
      <c r="M161" s="17">
        <f>VLOOKUP(J161,'[1]Hàng hóa'!$C$5:$G$22,5,0)</f>
        <v>73431.818181818206</v>
      </c>
      <c r="N161" s="17">
        <f t="shared" si="7"/>
        <v>440590.90909090923</v>
      </c>
      <c r="O161" s="22">
        <v>0.08</v>
      </c>
      <c r="P161" s="17">
        <f t="shared" si="8"/>
        <v>475838.181818182</v>
      </c>
      <c r="Q161" s="13" t="e">
        <f>VLOOKUP(I161,'[1]Nhân viên'!$E$20:$F$41,2,0)</f>
        <v>#REF!</v>
      </c>
    </row>
    <row r="162" spans="1:17" hidden="1">
      <c r="A162" s="11">
        <f t="shared" si="9"/>
        <v>160</v>
      </c>
      <c r="B162" s="12">
        <v>44935</v>
      </c>
      <c r="C162" s="14" t="s">
        <v>20</v>
      </c>
      <c r="D162" s="13" t="e">
        <f>VLOOKUP(C162,#REF!,2,0)</f>
        <v>#REF!</v>
      </c>
      <c r="E162" s="14" t="s">
        <v>49</v>
      </c>
      <c r="F162" s="15" t="s">
        <v>153</v>
      </c>
      <c r="G162" s="13" t="e">
        <f>VLOOKUP(E162,#REF!,2,0)</f>
        <v>#REF!</v>
      </c>
      <c r="H162" s="13" t="str">
        <f>VLOOKUP(E162,'[1]Khách hàng'!$A$4:$F$2144,3,0)</f>
        <v>A01-05, tầng 1, CC The Golden Star, 72 Nguyễn Thị Thập, P.Bình Thuận, Q.7, HCM</v>
      </c>
      <c r="I162" s="36" t="e">
        <f>VLOOKUP(E162,#REF!,5,0)</f>
        <v>#REF!</v>
      </c>
      <c r="J162" s="11" t="s">
        <v>23</v>
      </c>
      <c r="K162" s="11">
        <v>1</v>
      </c>
      <c r="L162" s="13" t="e">
        <f>VLOOKUP(J162,#REF!,2,0)</f>
        <v>#REF!</v>
      </c>
      <c r="M162" s="17">
        <f>VLOOKUP(J162,'[1]Hàng hóa'!$C$5:$G$22,5,0)</f>
        <v>45999.999999999993</v>
      </c>
      <c r="N162" s="17">
        <f t="shared" si="7"/>
        <v>45999.999999999993</v>
      </c>
      <c r="O162" s="22">
        <v>0.08</v>
      </c>
      <c r="P162" s="17">
        <f t="shared" si="8"/>
        <v>49679.999999999993</v>
      </c>
      <c r="Q162" s="13" t="e">
        <f>VLOOKUP(I162,'[1]Nhân viên'!$E$20:$F$41,2,0)</f>
        <v>#REF!</v>
      </c>
    </row>
    <row r="163" spans="1:17" hidden="1">
      <c r="A163" s="11">
        <f t="shared" si="9"/>
        <v>161</v>
      </c>
      <c r="B163" s="12">
        <v>44935</v>
      </c>
      <c r="C163" s="14" t="s">
        <v>20</v>
      </c>
      <c r="D163" s="13" t="e">
        <f>VLOOKUP(C163,#REF!,2,0)</f>
        <v>#REF!</v>
      </c>
      <c r="E163" s="14" t="s">
        <v>49</v>
      </c>
      <c r="F163" s="126" t="s">
        <v>153</v>
      </c>
      <c r="G163" s="13" t="e">
        <f>VLOOKUP(E163,#REF!,2,0)</f>
        <v>#REF!</v>
      </c>
      <c r="H163" s="13" t="str">
        <f>VLOOKUP(E163,'[1]Khách hàng'!$A$4:$F$2144,3,0)</f>
        <v>A01-05, tầng 1, CC The Golden Star, 72 Nguyễn Thị Thập, P.Bình Thuận, Q.7, HCM</v>
      </c>
      <c r="I163" s="36" t="e">
        <f>VLOOKUP(E163,#REF!,5,0)</f>
        <v>#REF!</v>
      </c>
      <c r="J163" s="11" t="s">
        <v>39</v>
      </c>
      <c r="K163" s="11">
        <v>3</v>
      </c>
      <c r="L163" s="13" t="e">
        <f>VLOOKUP(J163,#REF!,2,0)</f>
        <v>#REF!</v>
      </c>
      <c r="M163" s="17">
        <f>VLOOKUP(J163,'[1]Hàng hóa'!$C$5:$G$22,5,0)</f>
        <v>74250</v>
      </c>
      <c r="N163" s="17">
        <f t="shared" si="7"/>
        <v>222750</v>
      </c>
      <c r="O163" s="22">
        <v>0.08</v>
      </c>
      <c r="P163" s="17">
        <f t="shared" si="8"/>
        <v>240570</v>
      </c>
      <c r="Q163" s="13" t="e">
        <f>VLOOKUP(I163,'[1]Nhân viên'!$E$20:$F$41,2,0)</f>
        <v>#REF!</v>
      </c>
    </row>
    <row r="164" spans="1:17">
      <c r="A164" s="11">
        <f t="shared" si="9"/>
        <v>162</v>
      </c>
      <c r="B164" s="12">
        <v>44935</v>
      </c>
      <c r="C164" s="14" t="s">
        <v>20</v>
      </c>
      <c r="D164" s="13" t="e">
        <f>VLOOKUP(C164,#REF!,2,0)</f>
        <v>#REF!</v>
      </c>
      <c r="E164" s="14" t="s">
        <v>49</v>
      </c>
      <c r="F164" s="126" t="s">
        <v>153</v>
      </c>
      <c r="G164" s="13" t="e">
        <f>VLOOKUP(E164,#REF!,2,0)</f>
        <v>#REF!</v>
      </c>
      <c r="H164" s="13" t="str">
        <f>VLOOKUP(E164,'[1]Khách hàng'!$A$4:$F$2144,3,0)</f>
        <v>A01-05, tầng 1, CC The Golden Star, 72 Nguyễn Thị Thập, P.Bình Thuận, Q.7, HCM</v>
      </c>
      <c r="I164" s="36" t="e">
        <f>VLOOKUP(E164,#REF!,5,0)</f>
        <v>#REF!</v>
      </c>
      <c r="J164" s="11" t="s">
        <v>25</v>
      </c>
      <c r="K164" s="11">
        <v>1</v>
      </c>
      <c r="L164" s="13" t="e">
        <f>VLOOKUP(J164,#REF!,2,0)</f>
        <v>#REF!</v>
      </c>
      <c r="M164" s="17">
        <f>VLOOKUP(J164,'[1]Hàng hóa'!$C$5:$G$22,5,0)</f>
        <v>111058</v>
      </c>
      <c r="N164" s="17">
        <f t="shared" si="7"/>
        <v>111058</v>
      </c>
      <c r="O164" s="22">
        <v>0.08</v>
      </c>
      <c r="P164" s="17">
        <f t="shared" si="8"/>
        <v>119942.64</v>
      </c>
      <c r="Q164" s="13" t="e">
        <f>VLOOKUP(I164,'[1]Nhân viên'!$E$20:$F$41,2,0)</f>
        <v>#REF!</v>
      </c>
    </row>
    <row r="165" spans="1:17" hidden="1">
      <c r="A165" s="11">
        <f t="shared" si="9"/>
        <v>163</v>
      </c>
      <c r="B165" s="12">
        <v>44935</v>
      </c>
      <c r="C165" s="14" t="s">
        <v>20</v>
      </c>
      <c r="D165" s="13" t="e">
        <f>VLOOKUP(C165,#REF!,2,0)</f>
        <v>#REF!</v>
      </c>
      <c r="E165" s="14" t="s">
        <v>122</v>
      </c>
      <c r="F165" s="15" t="s">
        <v>148</v>
      </c>
      <c r="G165" s="13" t="e">
        <f>VLOOKUP(E165,#REF!,2,0)</f>
        <v>#REF!</v>
      </c>
      <c r="H165" s="13" t="str">
        <f>VLOOKUP(E165,'[1]Khách hàng'!$A$4:$F$2144,3,0)</f>
        <v>209/48 Tôn Thất Thuyết, P. 3, Quận 4, HCM</v>
      </c>
      <c r="I165" s="36" t="e">
        <f>VLOOKUP(E165,#REF!,5,0)</f>
        <v>#REF!</v>
      </c>
      <c r="J165" s="11" t="s">
        <v>31</v>
      </c>
      <c r="K165" s="11">
        <v>4</v>
      </c>
      <c r="L165" s="13" t="e">
        <f>VLOOKUP(J165,#REF!,2,0)</f>
        <v>#REF!</v>
      </c>
      <c r="M165" s="17">
        <f>VLOOKUP(J165,'[1]Hàng hóa'!$C$5:$G$22,5,0)</f>
        <v>87787.272727272721</v>
      </c>
      <c r="N165" s="17">
        <f t="shared" si="7"/>
        <v>351149.09090909088</v>
      </c>
      <c r="O165" s="22">
        <v>0.08</v>
      </c>
      <c r="P165" s="17">
        <f t="shared" si="8"/>
        <v>379241.01818181813</v>
      </c>
      <c r="Q165" s="13" t="e">
        <f>VLOOKUP(I165,'[1]Nhân viên'!$E$20:$F$41,2,0)</f>
        <v>#REF!</v>
      </c>
    </row>
    <row r="166" spans="1:17" hidden="1">
      <c r="A166" s="11">
        <f t="shared" si="9"/>
        <v>164</v>
      </c>
      <c r="B166" s="12">
        <v>44935</v>
      </c>
      <c r="C166" s="14" t="s">
        <v>20</v>
      </c>
      <c r="D166" s="13" t="e">
        <f>VLOOKUP(C166,#REF!,2,0)</f>
        <v>#REF!</v>
      </c>
      <c r="F166" s="15" t="s">
        <v>1393</v>
      </c>
      <c r="G166" s="13" t="e">
        <f>VLOOKUP(E166,#REF!,2,0)</f>
        <v>#REF!</v>
      </c>
      <c r="H166" s="13" t="str">
        <f>VLOOKUP(E166,'[1]Khách hàng'!$A$4:$F$2144,3,0)</f>
        <v>Số 1 đường số 17A, Khu phố 11, Phường Bình Trị Đông B, Quận Bình Tân, TP.HCM.</v>
      </c>
      <c r="I166" s="36" t="e">
        <f>VLOOKUP(E166,#REF!,5,0)</f>
        <v>#REF!</v>
      </c>
      <c r="J166" s="11" t="s">
        <v>41</v>
      </c>
      <c r="K166" s="11">
        <v>8</v>
      </c>
      <c r="L166" s="13" t="e">
        <f>VLOOKUP(J166,#REF!,2,0)</f>
        <v>#REF!</v>
      </c>
      <c r="M166" s="17">
        <f>VLOOKUP(J166,'[1]Hàng hóa'!$C$5:$G$22,5,0)</f>
        <v>59399.999999999993</v>
      </c>
      <c r="N166" s="17">
        <f t="shared" si="7"/>
        <v>475199.99999999994</v>
      </c>
      <c r="O166" s="22">
        <v>0.08</v>
      </c>
      <c r="P166" s="17">
        <f t="shared" si="8"/>
        <v>513215.99999999994</v>
      </c>
      <c r="Q166" s="13" t="e">
        <f>VLOOKUP(I166,'[1]Nhân viên'!$E$20:$F$41,2,0)</f>
        <v>#REF!</v>
      </c>
    </row>
    <row r="167" spans="1:17" hidden="1">
      <c r="A167" s="11">
        <f t="shared" si="9"/>
        <v>165</v>
      </c>
      <c r="B167" s="12">
        <v>44935</v>
      </c>
      <c r="C167" s="14" t="s">
        <v>20</v>
      </c>
      <c r="D167" s="13" t="e">
        <f>VLOOKUP(C167,#REF!,2,0)</f>
        <v>#REF!</v>
      </c>
      <c r="F167" s="15" t="s">
        <v>1393</v>
      </c>
      <c r="G167" s="13" t="e">
        <f>VLOOKUP(E167,#REF!,2,0)</f>
        <v>#REF!</v>
      </c>
      <c r="H167" s="13" t="str">
        <f>VLOOKUP(E167,'[1]Khách hàng'!$A$4:$F$2144,3,0)</f>
        <v>Số 1 đường số 17A, Khu phố 11, Phường Bình Trị Đông B, Quận Bình Tân, TP.HCM.</v>
      </c>
      <c r="I167" s="36" t="e">
        <f>VLOOKUP(E167,#REF!,5,0)</f>
        <v>#REF!</v>
      </c>
      <c r="J167" s="11" t="s">
        <v>43</v>
      </c>
      <c r="K167" s="11">
        <v>5</v>
      </c>
      <c r="L167" s="13" t="e">
        <f>VLOOKUP(J167,#REF!,2,0)</f>
        <v>#REF!</v>
      </c>
      <c r="M167" s="17">
        <f>VLOOKUP(J167,'[1]Hàng hóa'!$C$5:$G$22,5,0)</f>
        <v>61049.999999999993</v>
      </c>
      <c r="N167" s="17">
        <f t="shared" si="7"/>
        <v>305249.99999999994</v>
      </c>
      <c r="O167" s="22">
        <v>0.08</v>
      </c>
      <c r="P167" s="17">
        <f t="shared" si="8"/>
        <v>329669.99999999994</v>
      </c>
      <c r="Q167" s="13" t="e">
        <f>VLOOKUP(#REF!,'[1]Nhân viên'!$E$20:$F$41,2,0)</f>
        <v>#REF!</v>
      </c>
    </row>
    <row r="168" spans="1:17">
      <c r="A168" s="11">
        <f t="shared" si="9"/>
        <v>166</v>
      </c>
      <c r="B168" s="12">
        <v>44935</v>
      </c>
      <c r="C168" s="14" t="s">
        <v>20</v>
      </c>
      <c r="D168" s="13" t="e">
        <f>VLOOKUP(C168,#REF!,2,0)</f>
        <v>#REF!</v>
      </c>
      <c r="F168" s="15" t="s">
        <v>1393</v>
      </c>
      <c r="G168" s="13" t="e">
        <f>VLOOKUP(E168,#REF!,2,0)</f>
        <v>#REF!</v>
      </c>
      <c r="H168" s="13" t="str">
        <f>VLOOKUP(E168,'[1]Khách hàng'!$A$4:$F$2144,3,0)</f>
        <v>Số 1 đường số 17A, Khu phố 11, Phường Bình Trị Đông B, Quận Bình Tân, TP.HCM.</v>
      </c>
      <c r="I168" s="36" t="e">
        <f>VLOOKUP(E168,#REF!,5,0)</f>
        <v>#REF!</v>
      </c>
      <c r="J168" s="11" t="s">
        <v>25</v>
      </c>
      <c r="K168" s="11">
        <v>1</v>
      </c>
      <c r="L168" s="13" t="e">
        <f>VLOOKUP(J168,#REF!,2,0)</f>
        <v>#REF!</v>
      </c>
      <c r="M168" s="17">
        <f>VLOOKUP(J168,'[1]Hàng hóa'!$C$5:$G$22,5,0)</f>
        <v>111058</v>
      </c>
      <c r="N168" s="17">
        <f t="shared" si="7"/>
        <v>111058</v>
      </c>
      <c r="O168" s="22">
        <v>0.08</v>
      </c>
      <c r="P168" s="17">
        <f t="shared" si="8"/>
        <v>119942.64</v>
      </c>
      <c r="Q168" s="13" t="e">
        <f>VLOOKUP(I168,'[1]Nhân viên'!$E$20:$F$41,2,0)</f>
        <v>#REF!</v>
      </c>
    </row>
    <row r="169" spans="1:17" hidden="1">
      <c r="A169" s="11">
        <f t="shared" si="9"/>
        <v>167</v>
      </c>
      <c r="B169" s="12">
        <v>44935</v>
      </c>
      <c r="C169" s="14" t="s">
        <v>20</v>
      </c>
      <c r="D169" s="13" t="e">
        <f>VLOOKUP(C169,#REF!,2,0)</f>
        <v>#REF!</v>
      </c>
      <c r="E169" s="14" t="s">
        <v>140</v>
      </c>
      <c r="F169" s="15" t="s">
        <v>1418</v>
      </c>
      <c r="G169" s="13" t="e">
        <f>VLOOKUP(E169,#REF!,2,0)</f>
        <v>#REF!</v>
      </c>
      <c r="H169" s="13" t="str">
        <f>VLOOKUP(E169,'[1]Khách hàng'!$A$4:$F$2144,3,0)</f>
        <v>Shop 58 - 60 - 62, Block B3 - Chung cư The Park Residence, 12 Nguyễn Hữu Thọ, P.Phước Kiển, H.Nhà Bè, HCM</v>
      </c>
      <c r="I169" s="36" t="e">
        <f>VLOOKUP(E169,#REF!,5,0)</f>
        <v>#REF!</v>
      </c>
      <c r="J169" s="11" t="s">
        <v>31</v>
      </c>
      <c r="K169" s="11">
        <v>4</v>
      </c>
      <c r="L169" s="13" t="e">
        <f>VLOOKUP(J169,#REF!,2,0)</f>
        <v>#REF!</v>
      </c>
      <c r="M169" s="17">
        <f>VLOOKUP(J169,'[1]Hàng hóa'!$C$5:$G$22,5,0)</f>
        <v>87787.272727272721</v>
      </c>
      <c r="N169" s="17">
        <f t="shared" si="7"/>
        <v>351149.09090909088</v>
      </c>
      <c r="O169" s="22">
        <v>0.08</v>
      </c>
      <c r="P169" s="17">
        <f t="shared" si="8"/>
        <v>379241.01818181813</v>
      </c>
      <c r="Q169" s="13" t="e">
        <f>VLOOKUP(I169,'[1]Nhân viên'!$E$20:$F$41,2,0)</f>
        <v>#REF!</v>
      </c>
    </row>
    <row r="170" spans="1:17" hidden="1">
      <c r="A170" s="11">
        <f t="shared" si="9"/>
        <v>168</v>
      </c>
      <c r="B170" s="12">
        <v>44935</v>
      </c>
      <c r="C170" s="14" t="s">
        <v>20</v>
      </c>
      <c r="D170" s="13" t="e">
        <f>VLOOKUP(C170,#REF!,2,0)</f>
        <v>#REF!</v>
      </c>
      <c r="E170" s="14" t="s">
        <v>140</v>
      </c>
      <c r="F170" s="15" t="s">
        <v>1418</v>
      </c>
      <c r="G170" s="13" t="e">
        <f>VLOOKUP(E170,#REF!,2,0)</f>
        <v>#REF!</v>
      </c>
      <c r="H170" s="13" t="str">
        <f>VLOOKUP(E170,'[1]Khách hàng'!$A$4:$F$2144,3,0)</f>
        <v>Shop 58 - 60 - 62, Block B3 - Chung cư The Park Residence, 12 Nguyễn Hữu Thọ, P.Phước Kiển, H.Nhà Bè, HCM</v>
      </c>
      <c r="I170" s="36" t="e">
        <f>VLOOKUP(E170,#REF!,5,0)</f>
        <v>#REF!</v>
      </c>
      <c r="J170" s="11" t="s">
        <v>35</v>
      </c>
      <c r="K170" s="11">
        <v>1</v>
      </c>
      <c r="L170" s="13" t="e">
        <f>VLOOKUP(J170,#REF!,2,0)</f>
        <v>#REF!</v>
      </c>
      <c r="M170" s="17">
        <f>VLOOKUP(J170,'[1]Hàng hóa'!$C$5:$G$22,5,0)</f>
        <v>50181.818181818177</v>
      </c>
      <c r="N170" s="17">
        <f t="shared" si="7"/>
        <v>50181.818181818177</v>
      </c>
      <c r="O170" s="22">
        <v>0.08</v>
      </c>
      <c r="P170" s="17">
        <f t="shared" si="8"/>
        <v>54196.363636363632</v>
      </c>
      <c r="Q170" s="13" t="e">
        <f>VLOOKUP(I170,'[1]Nhân viên'!$E$20:$F$41,2,0)</f>
        <v>#REF!</v>
      </c>
    </row>
    <row r="171" spans="1:17" hidden="1">
      <c r="A171" s="11">
        <f t="shared" si="9"/>
        <v>169</v>
      </c>
      <c r="B171" s="12">
        <v>44935</v>
      </c>
      <c r="C171" s="14" t="s">
        <v>20</v>
      </c>
      <c r="D171" s="13" t="e">
        <f>VLOOKUP(C171,#REF!,2,0)</f>
        <v>#REF!</v>
      </c>
      <c r="E171" s="14" t="s">
        <v>113</v>
      </c>
      <c r="F171" s="15" t="s">
        <v>146</v>
      </c>
      <c r="G171" s="13" t="e">
        <f>VLOOKUP(E171,#REF!,2,0)</f>
        <v>#REF!</v>
      </c>
      <c r="H171" s="13" t="str">
        <f>VLOOKUP(E171,'[1]Khách hàng'!$A$4:$F$2144,3,0)</f>
        <v>A01-08, tầng 1, block A, Khu căn hộ, Hoàng Anh Thanh Bình, đường số 17, P.Tân Hưng, Q.7, HCM</v>
      </c>
      <c r="I171" s="36" t="e">
        <f>VLOOKUP(E171,#REF!,5,0)</f>
        <v>#REF!</v>
      </c>
      <c r="J171" s="11" t="s">
        <v>26</v>
      </c>
      <c r="K171" s="11">
        <v>1</v>
      </c>
      <c r="L171" s="13" t="e">
        <f>VLOOKUP(J171,#REF!,2,0)</f>
        <v>#REF!</v>
      </c>
      <c r="M171" s="17">
        <f>VLOOKUP(J171,'[1]Hàng hóa'!$C$5:$G$22,5,0)</f>
        <v>73431.818181818206</v>
      </c>
      <c r="N171" s="17">
        <f t="shared" si="7"/>
        <v>73431.818181818206</v>
      </c>
      <c r="O171" s="22">
        <v>0.08</v>
      </c>
      <c r="P171" s="17">
        <f t="shared" si="8"/>
        <v>79306.363636363661</v>
      </c>
      <c r="Q171" s="13" t="e">
        <f>VLOOKUP(I171,'[1]Nhân viên'!$E$20:$F$41,2,0)</f>
        <v>#REF!</v>
      </c>
    </row>
    <row r="172" spans="1:17" hidden="1">
      <c r="A172" s="11">
        <f t="shared" si="9"/>
        <v>170</v>
      </c>
      <c r="B172" s="12">
        <v>44935</v>
      </c>
      <c r="C172" s="14" t="s">
        <v>20</v>
      </c>
      <c r="D172" s="13" t="e">
        <f>VLOOKUP(C172,#REF!,2,0)</f>
        <v>#REF!</v>
      </c>
      <c r="E172" s="14" t="s">
        <v>113</v>
      </c>
      <c r="F172" s="15" t="s">
        <v>146</v>
      </c>
      <c r="G172" s="13" t="e">
        <f>VLOOKUP(E172,#REF!,2,0)</f>
        <v>#REF!</v>
      </c>
      <c r="H172" s="13" t="str">
        <f>VLOOKUP(E172,'[1]Khách hàng'!$A$4:$F$2144,3,0)</f>
        <v>A01-08, tầng 1, block A, Khu căn hộ, Hoàng Anh Thanh Bình, đường số 17, P.Tân Hưng, Q.7, HCM</v>
      </c>
      <c r="I172" s="36" t="e">
        <f>VLOOKUP(E172,#REF!,5,0)</f>
        <v>#REF!</v>
      </c>
      <c r="J172" s="11" t="s">
        <v>31</v>
      </c>
      <c r="K172" s="11">
        <v>2</v>
      </c>
      <c r="L172" s="13" t="e">
        <f>VLOOKUP(J172,#REF!,2,0)</f>
        <v>#REF!</v>
      </c>
      <c r="M172" s="17">
        <f>VLOOKUP(J172,'[1]Hàng hóa'!$C$5:$G$22,5,0)</f>
        <v>87787.272727272721</v>
      </c>
      <c r="N172" s="17">
        <f t="shared" si="7"/>
        <v>175574.54545454544</v>
      </c>
      <c r="O172" s="22">
        <v>0.08</v>
      </c>
      <c r="P172" s="17">
        <f t="shared" si="8"/>
        <v>189620.50909090906</v>
      </c>
      <c r="Q172" s="13" t="e">
        <f>VLOOKUP(I172,'[1]Nhân viên'!$E$20:$F$41,2,0)</f>
        <v>#REF!</v>
      </c>
    </row>
    <row r="173" spans="1:17">
      <c r="A173" s="11">
        <f t="shared" si="9"/>
        <v>171</v>
      </c>
      <c r="B173" s="12">
        <v>44935</v>
      </c>
      <c r="C173" s="14" t="s">
        <v>20</v>
      </c>
      <c r="D173" s="13" t="e">
        <f>VLOOKUP(C173,#REF!,2,0)</f>
        <v>#REF!</v>
      </c>
      <c r="E173" s="14" t="s">
        <v>113</v>
      </c>
      <c r="F173" s="15" t="s">
        <v>146</v>
      </c>
      <c r="G173" s="13" t="e">
        <f>VLOOKUP(E173,#REF!,2,0)</f>
        <v>#REF!</v>
      </c>
      <c r="H173" s="13" t="str">
        <f>VLOOKUP(E173,'[1]Khách hàng'!$A$4:$F$2144,3,0)</f>
        <v>A01-08, tầng 1, block A, Khu căn hộ, Hoàng Anh Thanh Bình, đường số 17, P.Tân Hưng, Q.7, HCM</v>
      </c>
      <c r="I173" s="36" t="e">
        <f>VLOOKUP(E173,#REF!,5,0)</f>
        <v>#REF!</v>
      </c>
      <c r="J173" s="11" t="s">
        <v>25</v>
      </c>
      <c r="K173" s="11">
        <v>11</v>
      </c>
      <c r="L173" s="13" t="e">
        <f>VLOOKUP(J173,#REF!,2,0)</f>
        <v>#REF!</v>
      </c>
      <c r="M173" s="17">
        <f>VLOOKUP(J173,'[1]Hàng hóa'!$C$5:$G$22,5,0)</f>
        <v>111058</v>
      </c>
      <c r="N173" s="17">
        <f t="shared" si="7"/>
        <v>1221638</v>
      </c>
      <c r="O173" s="22">
        <v>0.08</v>
      </c>
      <c r="P173" s="17">
        <f t="shared" si="8"/>
        <v>1319369.04</v>
      </c>
      <c r="Q173" s="13" t="e">
        <f>VLOOKUP(I173,'[1]Nhân viên'!$E$20:$F$41,2,0)</f>
        <v>#REF!</v>
      </c>
    </row>
    <row r="174" spans="1:17" hidden="1">
      <c r="A174" s="11">
        <f t="shared" si="9"/>
        <v>172</v>
      </c>
      <c r="B174" s="12">
        <v>44936</v>
      </c>
      <c r="C174" s="14" t="s">
        <v>71</v>
      </c>
      <c r="D174" s="13" t="e">
        <f>VLOOKUP(C174,#REF!,2,0)</f>
        <v>#REF!</v>
      </c>
      <c r="E174" s="14" t="s">
        <v>373</v>
      </c>
      <c r="F174" s="15" t="s">
        <v>1420</v>
      </c>
      <c r="G174" s="13" t="e">
        <f>VLOOKUP(E174,#REF!,2,0)</f>
        <v>#REF!</v>
      </c>
      <c r="H174" s="13" t="e">
        <f>VLOOKUP(E174,'[1]Khách hàng'!$A$4:$F$2144,3,0)</f>
        <v>#N/A</v>
      </c>
      <c r="I174" s="36" t="e">
        <f>VLOOKUP(E174,#REF!,5,0)</f>
        <v>#REF!</v>
      </c>
      <c r="J174" s="11" t="s">
        <v>31</v>
      </c>
      <c r="K174" s="11">
        <v>4</v>
      </c>
      <c r="L174" s="13" t="e">
        <f>VLOOKUP(J174,#REF!,2,0)</f>
        <v>#REF!</v>
      </c>
      <c r="M174" s="17">
        <f>VLOOKUP(J174,'[1]Hàng hóa'!$C$5:$G$22,5,0)</f>
        <v>87787.272727272721</v>
      </c>
      <c r="N174" s="17">
        <f t="shared" si="7"/>
        <v>351149.09090909088</v>
      </c>
      <c r="O174" s="22">
        <v>0.08</v>
      </c>
      <c r="P174" s="17">
        <f t="shared" si="8"/>
        <v>379241.01818181813</v>
      </c>
      <c r="Q174" s="13" t="e">
        <f>VLOOKUP(I174,'[1]Nhân viên'!$E$20:$F$41,2,0)</f>
        <v>#REF!</v>
      </c>
    </row>
    <row r="175" spans="1:17" hidden="1">
      <c r="A175" s="11">
        <f t="shared" si="9"/>
        <v>173</v>
      </c>
      <c r="B175" s="12">
        <v>44936</v>
      </c>
      <c r="C175" s="14" t="s">
        <v>71</v>
      </c>
      <c r="D175" s="13" t="e">
        <f>VLOOKUP(C175,#REF!,2,0)</f>
        <v>#REF!</v>
      </c>
      <c r="E175" s="14" t="s">
        <v>373</v>
      </c>
      <c r="F175" s="15" t="s">
        <v>1420</v>
      </c>
      <c r="G175" s="13" t="e">
        <f>VLOOKUP(E175,#REF!,2,0)</f>
        <v>#REF!</v>
      </c>
      <c r="H175" s="13" t="e">
        <f>VLOOKUP(E175,'[1]Khách hàng'!$A$4:$F$2144,3,0)</f>
        <v>#N/A</v>
      </c>
      <c r="I175" s="36" t="e">
        <f>VLOOKUP(E175,#REF!,5,0)</f>
        <v>#REF!</v>
      </c>
      <c r="J175" s="11" t="s">
        <v>21</v>
      </c>
      <c r="K175" s="11">
        <v>2</v>
      </c>
      <c r="L175" s="13" t="e">
        <f>VLOOKUP(J175,#REF!,2,0)</f>
        <v>#REF!</v>
      </c>
      <c r="M175" s="17">
        <f>VLOOKUP(J175,'[1]Hàng hóa'!$C$5:$G$22,5,0)</f>
        <v>55595.454545454544</v>
      </c>
      <c r="N175" s="17">
        <f t="shared" si="7"/>
        <v>111190.90909090909</v>
      </c>
      <c r="O175" s="22">
        <v>0.08</v>
      </c>
      <c r="P175" s="17">
        <f t="shared" si="8"/>
        <v>120086.18181818182</v>
      </c>
      <c r="Q175" s="13" t="e">
        <f>VLOOKUP(I175,'[1]Nhân viên'!$E$20:$F$41,2,0)</f>
        <v>#REF!</v>
      </c>
    </row>
    <row r="176" spans="1:17">
      <c r="A176" s="11">
        <f t="shared" si="9"/>
        <v>174</v>
      </c>
      <c r="B176" s="12">
        <v>44936</v>
      </c>
      <c r="C176" s="14" t="s">
        <v>71</v>
      </c>
      <c r="D176" s="13" t="e">
        <f>VLOOKUP(C176,#REF!,2,0)</f>
        <v>#REF!</v>
      </c>
      <c r="E176" s="14" t="s">
        <v>373</v>
      </c>
      <c r="F176" s="15" t="s">
        <v>1421</v>
      </c>
      <c r="G176" s="13" t="e">
        <f>VLOOKUP(E176,#REF!,2,0)</f>
        <v>#REF!</v>
      </c>
      <c r="H176" s="13" t="e">
        <f>VLOOKUP(E176,'[1]Khách hàng'!$A$4:$F$2144,3,0)</f>
        <v>#N/A</v>
      </c>
      <c r="I176" s="36" t="e">
        <f>VLOOKUP(E176,#REF!,5,0)</f>
        <v>#REF!</v>
      </c>
      <c r="J176" s="11" t="s">
        <v>25</v>
      </c>
      <c r="K176" s="11">
        <v>3</v>
      </c>
      <c r="L176" s="13" t="e">
        <f>VLOOKUP(J176,#REF!,2,0)</f>
        <v>#REF!</v>
      </c>
      <c r="M176" s="17">
        <f>VLOOKUP(J176,'[1]Hàng hóa'!$C$5:$G$22,5,0)</f>
        <v>111058</v>
      </c>
      <c r="N176" s="17">
        <f t="shared" si="7"/>
        <v>333174</v>
      </c>
      <c r="O176" s="22">
        <v>0.08</v>
      </c>
      <c r="P176" s="17">
        <f t="shared" si="8"/>
        <v>359827.92</v>
      </c>
      <c r="Q176" s="13" t="e">
        <f>VLOOKUP(I176,'[1]Nhân viên'!$E$20:$F$41,2,0)</f>
        <v>#REF!</v>
      </c>
    </row>
    <row r="177" spans="1:17" hidden="1">
      <c r="A177" s="11">
        <f t="shared" si="9"/>
        <v>175</v>
      </c>
      <c r="B177" s="12">
        <v>44936</v>
      </c>
      <c r="C177" s="14" t="s">
        <v>71</v>
      </c>
      <c r="D177" s="13" t="e">
        <f>VLOOKUP(C177,#REF!,2,0)</f>
        <v>#REF!</v>
      </c>
      <c r="E177" s="14" t="s">
        <v>373</v>
      </c>
      <c r="F177" s="15" t="s">
        <v>1421</v>
      </c>
      <c r="G177" s="13" t="e">
        <f>VLOOKUP(E177,#REF!,2,0)</f>
        <v>#REF!</v>
      </c>
      <c r="H177" s="13" t="e">
        <f>VLOOKUP(E177,'[1]Khách hàng'!$A$4:$F$2144,3,0)</f>
        <v>#N/A</v>
      </c>
      <c r="I177" s="36" t="e">
        <f>VLOOKUP(E177,#REF!,5,0)</f>
        <v>#REF!</v>
      </c>
      <c r="J177" s="11" t="s">
        <v>21</v>
      </c>
      <c r="K177" s="11">
        <v>1</v>
      </c>
      <c r="L177" s="13" t="e">
        <f>VLOOKUP(J177,#REF!,2,0)</f>
        <v>#REF!</v>
      </c>
      <c r="M177" s="17">
        <f>VLOOKUP(J177,'[1]Hàng hóa'!$C$5:$G$22,5,0)</f>
        <v>55595.454545454544</v>
      </c>
      <c r="N177" s="17">
        <f t="shared" si="7"/>
        <v>55595.454545454544</v>
      </c>
      <c r="O177" s="22">
        <v>0.08</v>
      </c>
      <c r="P177" s="17">
        <f t="shared" si="8"/>
        <v>60043.090909090912</v>
      </c>
      <c r="Q177" s="13" t="e">
        <f>VLOOKUP(I177,'[1]Nhân viên'!$E$20:$F$41,2,0)</f>
        <v>#REF!</v>
      </c>
    </row>
    <row r="178" spans="1:17" hidden="1">
      <c r="A178" s="11">
        <f t="shared" si="9"/>
        <v>176</v>
      </c>
      <c r="B178" s="12">
        <v>44936</v>
      </c>
      <c r="C178" s="14" t="s">
        <v>71</v>
      </c>
      <c r="D178" s="13" t="e">
        <f>VLOOKUP(C178,#REF!,2,0)</f>
        <v>#REF!</v>
      </c>
      <c r="E178" s="14" t="s">
        <v>373</v>
      </c>
      <c r="F178" s="15" t="s">
        <v>1421</v>
      </c>
      <c r="G178" s="13" t="e">
        <f>VLOOKUP(E178,#REF!,2,0)</f>
        <v>#REF!</v>
      </c>
      <c r="H178" s="13" t="e">
        <f>VLOOKUP(E178,'[1]Khách hàng'!$A$4:$F$2144,3,0)</f>
        <v>#N/A</v>
      </c>
      <c r="I178" s="36" t="e">
        <f>VLOOKUP(E178,#REF!,5,0)</f>
        <v>#REF!</v>
      </c>
      <c r="J178" s="11" t="s">
        <v>41</v>
      </c>
      <c r="K178" s="11">
        <v>3</v>
      </c>
      <c r="L178" s="13" t="e">
        <f>VLOOKUP(J178,#REF!,2,0)</f>
        <v>#REF!</v>
      </c>
      <c r="M178" s="17">
        <f>VLOOKUP(J178,'[1]Hàng hóa'!$C$5:$G$22,5,0)</f>
        <v>59399.999999999993</v>
      </c>
      <c r="N178" s="17">
        <f t="shared" si="7"/>
        <v>178199.99999999997</v>
      </c>
      <c r="O178" s="22">
        <v>0.08</v>
      </c>
      <c r="P178" s="17">
        <f t="shared" si="8"/>
        <v>192455.99999999997</v>
      </c>
      <c r="Q178" s="13" t="e">
        <f>VLOOKUP(I178,'[1]Nhân viên'!$E$20:$F$41,2,0)</f>
        <v>#REF!</v>
      </c>
    </row>
    <row r="179" spans="1:17" hidden="1">
      <c r="A179" s="11">
        <f t="shared" si="9"/>
        <v>177</v>
      </c>
      <c r="B179" s="12">
        <v>44936</v>
      </c>
      <c r="C179" s="14" t="s">
        <v>71</v>
      </c>
      <c r="D179" s="13" t="e">
        <f>VLOOKUP(C179,#REF!,2,0)</f>
        <v>#REF!</v>
      </c>
      <c r="E179" s="14" t="s">
        <v>373</v>
      </c>
      <c r="F179" s="15" t="s">
        <v>1421</v>
      </c>
      <c r="G179" s="13" t="e">
        <f>VLOOKUP(E179,#REF!,2,0)</f>
        <v>#REF!</v>
      </c>
      <c r="H179" s="13" t="e">
        <f>VLOOKUP(E179,'[1]Khách hàng'!$A$4:$F$2144,3,0)</f>
        <v>#N/A</v>
      </c>
      <c r="I179" s="36" t="e">
        <f>VLOOKUP(E179,#REF!,5,0)</f>
        <v>#REF!</v>
      </c>
      <c r="J179" s="11" t="s">
        <v>35</v>
      </c>
      <c r="K179" s="11">
        <v>1</v>
      </c>
      <c r="L179" s="13" t="e">
        <f>VLOOKUP(J179,#REF!,2,0)</f>
        <v>#REF!</v>
      </c>
      <c r="M179" s="17">
        <f>VLOOKUP(J179,'[1]Hàng hóa'!$C$5:$G$22,5,0)</f>
        <v>50181.818181818177</v>
      </c>
      <c r="N179" s="17">
        <f t="shared" si="7"/>
        <v>50181.818181818177</v>
      </c>
      <c r="O179" s="22">
        <v>0.08</v>
      </c>
      <c r="P179" s="17">
        <f t="shared" si="8"/>
        <v>54196.363636363632</v>
      </c>
      <c r="Q179" s="13" t="e">
        <f>VLOOKUP(I179,'[1]Nhân viên'!$E$20:$F$41,2,0)</f>
        <v>#REF!</v>
      </c>
    </row>
    <row r="180" spans="1:17" hidden="1">
      <c r="A180" s="11">
        <f t="shared" si="9"/>
        <v>178</v>
      </c>
      <c r="B180" s="12">
        <v>44936</v>
      </c>
      <c r="C180" s="14" t="s">
        <v>71</v>
      </c>
      <c r="D180" s="13" t="e">
        <f>VLOOKUP(C180,#REF!,2,0)</f>
        <v>#REF!</v>
      </c>
      <c r="E180" s="14" t="s">
        <v>373</v>
      </c>
      <c r="F180" s="15" t="s">
        <v>1421</v>
      </c>
      <c r="G180" s="13" t="e">
        <f>VLOOKUP(E180,#REF!,2,0)</f>
        <v>#REF!</v>
      </c>
      <c r="H180" s="13" t="e">
        <f>VLOOKUP(E180,'[1]Khách hàng'!$A$4:$F$2144,3,0)</f>
        <v>#N/A</v>
      </c>
      <c r="I180" s="36" t="e">
        <f>VLOOKUP(E180,#REF!,5,0)</f>
        <v>#REF!</v>
      </c>
      <c r="J180" s="11" t="s">
        <v>26</v>
      </c>
      <c r="K180" s="11">
        <v>2</v>
      </c>
      <c r="L180" s="13" t="e">
        <f>VLOOKUP(J180,#REF!,2,0)</f>
        <v>#REF!</v>
      </c>
      <c r="M180" s="17">
        <f>VLOOKUP(J180,'[1]Hàng hóa'!$C$5:$G$22,5,0)</f>
        <v>73431.818181818206</v>
      </c>
      <c r="N180" s="17">
        <f t="shared" si="7"/>
        <v>146863.63636363641</v>
      </c>
      <c r="O180" s="22">
        <v>0.08</v>
      </c>
      <c r="P180" s="17">
        <f t="shared" si="8"/>
        <v>158612.72727272732</v>
      </c>
      <c r="Q180" s="13" t="e">
        <f>VLOOKUP(I180,'[1]Nhân viên'!$E$20:$F$41,2,0)</f>
        <v>#REF!</v>
      </c>
    </row>
    <row r="181" spans="1:17" hidden="1">
      <c r="A181" s="11">
        <f t="shared" si="9"/>
        <v>179</v>
      </c>
      <c r="B181" s="12">
        <v>44936</v>
      </c>
      <c r="C181" s="14" t="s">
        <v>71</v>
      </c>
      <c r="D181" s="13" t="e">
        <f>VLOOKUP(C181,#REF!,2,0)</f>
        <v>#REF!</v>
      </c>
      <c r="E181" s="14" t="s">
        <v>373</v>
      </c>
      <c r="F181" s="15" t="s">
        <v>1421</v>
      </c>
      <c r="G181" s="13" t="e">
        <f>VLOOKUP(E181,#REF!,2,0)</f>
        <v>#REF!</v>
      </c>
      <c r="H181" s="13" t="e">
        <f>VLOOKUP(E181,'[1]Khách hàng'!$A$4:$F$2144,3,0)</f>
        <v>#N/A</v>
      </c>
      <c r="I181" s="36" t="e">
        <f>VLOOKUP(E181,#REF!,5,0)</f>
        <v>#REF!</v>
      </c>
      <c r="J181" s="11" t="s">
        <v>23</v>
      </c>
      <c r="K181" s="11">
        <v>5</v>
      </c>
      <c r="L181" s="13" t="e">
        <f>VLOOKUP(J181,#REF!,2,0)</f>
        <v>#REF!</v>
      </c>
      <c r="M181" s="17">
        <f>VLOOKUP(J181,'[1]Hàng hóa'!$C$5:$G$22,5,0)</f>
        <v>45999.999999999993</v>
      </c>
      <c r="N181" s="17">
        <f t="shared" si="7"/>
        <v>229999.99999999997</v>
      </c>
      <c r="O181" s="22">
        <v>0.08</v>
      </c>
      <c r="P181" s="17">
        <f t="shared" si="8"/>
        <v>248399.99999999997</v>
      </c>
      <c r="Q181" s="13" t="e">
        <f>VLOOKUP(I181,'[1]Nhân viên'!$E$20:$F$41,2,0)</f>
        <v>#REF!</v>
      </c>
    </row>
    <row r="182" spans="1:17" hidden="1">
      <c r="A182" s="11">
        <f t="shared" si="9"/>
        <v>180</v>
      </c>
      <c r="B182" s="12">
        <v>44936</v>
      </c>
      <c r="C182" s="14" t="s">
        <v>69</v>
      </c>
      <c r="D182" s="13" t="e">
        <f>VLOOKUP(C182,#REF!,2,0)</f>
        <v>#REF!</v>
      </c>
      <c r="E182" s="14" t="s">
        <v>302</v>
      </c>
      <c r="F182" s="15" t="s">
        <v>1422</v>
      </c>
      <c r="G182" s="13" t="e">
        <f>VLOOKUP(E182,#REF!,2,0)</f>
        <v>#REF!</v>
      </c>
      <c r="H182" s="13" t="e">
        <f>VLOOKUP(E182,'[1]Khách hàng'!$A$4:$F$2144,3,0)</f>
        <v>#N/A</v>
      </c>
      <c r="I182" s="36" t="e">
        <f>VLOOKUP(E182,#REF!,5,0)</f>
        <v>#REF!</v>
      </c>
      <c r="J182" s="11" t="s">
        <v>26</v>
      </c>
      <c r="K182" s="11">
        <v>1</v>
      </c>
      <c r="L182" s="13" t="e">
        <f>VLOOKUP(J182,#REF!,2,0)</f>
        <v>#REF!</v>
      </c>
      <c r="M182" s="17">
        <f>VLOOKUP(J182,'[1]Hàng hóa'!$C$5:$G$22,5,0)</f>
        <v>73431.818181818206</v>
      </c>
      <c r="N182" s="17">
        <f t="shared" si="7"/>
        <v>73431.818181818206</v>
      </c>
      <c r="O182" s="22">
        <v>0.08</v>
      </c>
      <c r="P182" s="17">
        <f t="shared" si="8"/>
        <v>79306.363636363661</v>
      </c>
      <c r="Q182" s="13" t="e">
        <f>VLOOKUP(I182,'[1]Nhân viên'!$E$20:$F$41,2,0)</f>
        <v>#REF!</v>
      </c>
    </row>
    <row r="183" spans="1:17" hidden="1">
      <c r="A183" s="11">
        <f t="shared" si="9"/>
        <v>181</v>
      </c>
      <c r="B183" s="12">
        <v>44936</v>
      </c>
      <c r="C183" s="14" t="s">
        <v>69</v>
      </c>
      <c r="D183" s="13" t="e">
        <f>VLOOKUP(C183,#REF!,2,0)</f>
        <v>#REF!</v>
      </c>
      <c r="E183" s="14" t="s">
        <v>302</v>
      </c>
      <c r="F183" s="15" t="s">
        <v>1422</v>
      </c>
      <c r="G183" s="13" t="e">
        <f>VLOOKUP(E183,#REF!,2,0)</f>
        <v>#REF!</v>
      </c>
      <c r="H183" s="13" t="e">
        <f>VLOOKUP(E183,'[1]Khách hàng'!$A$4:$F$2144,3,0)</f>
        <v>#N/A</v>
      </c>
      <c r="I183" s="36" t="e">
        <f>VLOOKUP(E183,#REF!,5,0)</f>
        <v>#REF!</v>
      </c>
      <c r="J183" s="11" t="s">
        <v>35</v>
      </c>
      <c r="K183" s="11">
        <v>3</v>
      </c>
      <c r="L183" s="13" t="e">
        <f>VLOOKUP(J183,#REF!,2,0)</f>
        <v>#REF!</v>
      </c>
      <c r="M183" s="17">
        <f>VLOOKUP(J183,'[1]Hàng hóa'!$C$5:$G$22,5,0)</f>
        <v>50181.818181818177</v>
      </c>
      <c r="N183" s="17">
        <f t="shared" si="7"/>
        <v>150545.45454545453</v>
      </c>
      <c r="O183" s="22">
        <v>0.08</v>
      </c>
      <c r="P183" s="17">
        <f t="shared" si="8"/>
        <v>162589.09090909088</v>
      </c>
      <c r="Q183" s="13" t="e">
        <f>VLOOKUP(I183,'[1]Nhân viên'!$E$20:$F$41,2,0)</f>
        <v>#REF!</v>
      </c>
    </row>
    <row r="184" spans="1:17">
      <c r="A184" s="11">
        <f t="shared" si="9"/>
        <v>182</v>
      </c>
      <c r="B184" s="12">
        <v>44936</v>
      </c>
      <c r="C184" s="14" t="s">
        <v>69</v>
      </c>
      <c r="D184" s="13" t="e">
        <f>VLOOKUP(C184,#REF!,2,0)</f>
        <v>#REF!</v>
      </c>
      <c r="E184" s="14" t="s">
        <v>302</v>
      </c>
      <c r="F184" s="15" t="s">
        <v>1422</v>
      </c>
      <c r="G184" s="13" t="e">
        <f>VLOOKUP(E184,#REF!,2,0)</f>
        <v>#REF!</v>
      </c>
      <c r="H184" s="13" t="e">
        <f>VLOOKUP(E184,'[1]Khách hàng'!$A$4:$F$2144,3,0)</f>
        <v>#N/A</v>
      </c>
      <c r="I184" s="36" t="e">
        <f>VLOOKUP(E184,#REF!,5,0)</f>
        <v>#REF!</v>
      </c>
      <c r="J184" s="11" t="s">
        <v>25</v>
      </c>
      <c r="K184" s="11">
        <v>3</v>
      </c>
      <c r="L184" s="13" t="e">
        <f>VLOOKUP(J184,#REF!,2,0)</f>
        <v>#REF!</v>
      </c>
      <c r="M184" s="17">
        <f>VLOOKUP(J184,'[1]Hàng hóa'!$C$5:$G$22,5,0)</f>
        <v>111058</v>
      </c>
      <c r="N184" s="17">
        <f t="shared" si="7"/>
        <v>333174</v>
      </c>
      <c r="O184" s="22">
        <v>0.08</v>
      </c>
      <c r="P184" s="17">
        <f t="shared" si="8"/>
        <v>359827.92</v>
      </c>
      <c r="Q184" s="13" t="e">
        <f>VLOOKUP(I184,'[1]Nhân viên'!$E$20:$F$41,2,0)</f>
        <v>#REF!</v>
      </c>
    </row>
    <row r="185" spans="1:17">
      <c r="A185" s="11">
        <f t="shared" si="9"/>
        <v>183</v>
      </c>
      <c r="B185" s="12">
        <v>44936</v>
      </c>
      <c r="C185" s="14" t="s">
        <v>69</v>
      </c>
      <c r="D185" s="13" t="e">
        <f>VLOOKUP(C185,#REF!,2,0)</f>
        <v>#REF!</v>
      </c>
      <c r="E185" s="14" t="s">
        <v>1423</v>
      </c>
      <c r="F185" s="15" t="s">
        <v>1424</v>
      </c>
      <c r="G185" s="13" t="e">
        <f>VLOOKUP(E185,#REF!,2,0)</f>
        <v>#REF!</v>
      </c>
      <c r="H185" s="13" t="e">
        <f>VLOOKUP(E185,'[1]Khách hàng'!$A$4:$F$2144,3,0)</f>
        <v>#N/A</v>
      </c>
      <c r="I185" s="36" t="e">
        <f>VLOOKUP(E185,#REF!,5,0)</f>
        <v>#REF!</v>
      </c>
      <c r="J185" s="11" t="s">
        <v>25</v>
      </c>
      <c r="K185" s="11">
        <v>8</v>
      </c>
      <c r="L185" s="13" t="e">
        <f>VLOOKUP(J185,#REF!,2,0)</f>
        <v>#REF!</v>
      </c>
      <c r="M185" s="17">
        <f>VLOOKUP(J185,'[1]Hàng hóa'!$C$5:$G$22,5,0)</f>
        <v>111058</v>
      </c>
      <c r="N185" s="17">
        <f t="shared" si="7"/>
        <v>888464</v>
      </c>
      <c r="O185" s="22">
        <v>0.08</v>
      </c>
      <c r="P185" s="17">
        <f t="shared" si="8"/>
        <v>959541.12</v>
      </c>
      <c r="Q185" s="13" t="e">
        <f>VLOOKUP(I185,'[1]Nhân viên'!$E$20:$F$41,2,0)</f>
        <v>#REF!</v>
      </c>
    </row>
    <row r="186" spans="1:17" hidden="1">
      <c r="A186" s="11">
        <f t="shared" si="9"/>
        <v>184</v>
      </c>
      <c r="B186" s="12">
        <v>44936</v>
      </c>
      <c r="C186" s="14" t="s">
        <v>69</v>
      </c>
      <c r="D186" s="13" t="e">
        <f>VLOOKUP(C186,#REF!,2,0)</f>
        <v>#REF!</v>
      </c>
      <c r="E186" s="14" t="s">
        <v>1423</v>
      </c>
      <c r="F186" s="15" t="s">
        <v>1424</v>
      </c>
      <c r="G186" s="13" t="e">
        <f>VLOOKUP(E186,#REF!,2,0)</f>
        <v>#REF!</v>
      </c>
      <c r="H186" s="13" t="e">
        <f>VLOOKUP(E186,'[1]Khách hàng'!$A$4:$F$2144,3,0)</f>
        <v>#N/A</v>
      </c>
      <c r="I186" s="36" t="e">
        <f>VLOOKUP(E186,#REF!,5,0)</f>
        <v>#REF!</v>
      </c>
      <c r="J186" s="11" t="s">
        <v>21</v>
      </c>
      <c r="K186" s="11">
        <v>6</v>
      </c>
      <c r="L186" s="13" t="e">
        <f>VLOOKUP(J186,#REF!,2,0)</f>
        <v>#REF!</v>
      </c>
      <c r="M186" s="17">
        <f>VLOOKUP(J186,'[1]Hàng hóa'!$C$5:$G$22,5,0)</f>
        <v>55595.454545454544</v>
      </c>
      <c r="N186" s="17">
        <f t="shared" si="7"/>
        <v>333572.72727272729</v>
      </c>
      <c r="O186" s="22">
        <v>0.08</v>
      </c>
      <c r="P186" s="17">
        <f t="shared" si="8"/>
        <v>360258.54545454547</v>
      </c>
      <c r="Q186" s="13" t="e">
        <f>VLOOKUP(I186,'[1]Nhân viên'!$E$20:$F$41,2,0)</f>
        <v>#REF!</v>
      </c>
    </row>
    <row r="187" spans="1:17" hidden="1">
      <c r="A187" s="11">
        <f t="shared" si="9"/>
        <v>185</v>
      </c>
      <c r="B187" s="12">
        <v>44936</v>
      </c>
      <c r="C187" s="14" t="s">
        <v>69</v>
      </c>
      <c r="D187" s="13" t="e">
        <f>VLOOKUP(C187,#REF!,2,0)</f>
        <v>#REF!</v>
      </c>
      <c r="E187" s="14" t="s">
        <v>1423</v>
      </c>
      <c r="F187" s="15" t="s">
        <v>1424</v>
      </c>
      <c r="G187" s="13" t="e">
        <f>VLOOKUP(E187,#REF!,2,0)</f>
        <v>#REF!</v>
      </c>
      <c r="H187" s="13" t="e">
        <f>VLOOKUP(E187,'[1]Khách hàng'!$A$4:$F$2144,3,0)</f>
        <v>#N/A</v>
      </c>
      <c r="I187" s="36" t="e">
        <f>VLOOKUP(E187,#REF!,5,0)</f>
        <v>#REF!</v>
      </c>
      <c r="J187" s="11" t="s">
        <v>26</v>
      </c>
      <c r="K187" s="11">
        <v>3</v>
      </c>
      <c r="L187" s="13" t="e">
        <f>VLOOKUP(J187,#REF!,2,0)</f>
        <v>#REF!</v>
      </c>
      <c r="M187" s="17">
        <f>VLOOKUP(J187,'[1]Hàng hóa'!$C$5:$G$22,5,0)</f>
        <v>73431.818181818206</v>
      </c>
      <c r="N187" s="17">
        <f t="shared" si="7"/>
        <v>220295.45454545462</v>
      </c>
      <c r="O187" s="22">
        <v>0.08</v>
      </c>
      <c r="P187" s="17">
        <f t="shared" si="8"/>
        <v>237919.090909091</v>
      </c>
      <c r="Q187" s="13" t="e">
        <f>VLOOKUP(I187,'[1]Nhân viên'!$E$20:$F$41,2,0)</f>
        <v>#REF!</v>
      </c>
    </row>
    <row r="188" spans="1:17" hidden="1">
      <c r="A188" s="11">
        <f t="shared" si="9"/>
        <v>186</v>
      </c>
      <c r="B188" s="12">
        <v>44936</v>
      </c>
      <c r="C188" s="14" t="s">
        <v>69</v>
      </c>
      <c r="D188" s="13" t="e">
        <f>VLOOKUP(C188,#REF!,2,0)</f>
        <v>#REF!</v>
      </c>
      <c r="E188" s="14" t="s">
        <v>1423</v>
      </c>
      <c r="F188" s="15" t="s">
        <v>1424</v>
      </c>
      <c r="G188" s="13" t="e">
        <f>VLOOKUP(E188,#REF!,2,0)</f>
        <v>#REF!</v>
      </c>
      <c r="H188" s="13" t="e">
        <f>VLOOKUP(E188,'[1]Khách hàng'!$A$4:$F$2144,3,0)</f>
        <v>#N/A</v>
      </c>
      <c r="I188" s="36" t="e">
        <f>VLOOKUP(E188,#REF!,5,0)</f>
        <v>#REF!</v>
      </c>
      <c r="J188" s="11" t="s">
        <v>41</v>
      </c>
      <c r="K188" s="11">
        <v>3</v>
      </c>
      <c r="L188" s="13" t="e">
        <f>VLOOKUP(J188,#REF!,2,0)</f>
        <v>#REF!</v>
      </c>
      <c r="M188" s="17">
        <f>VLOOKUP(J188,'[1]Hàng hóa'!$C$5:$G$22,5,0)</f>
        <v>59399.999999999993</v>
      </c>
      <c r="N188" s="17">
        <f t="shared" si="7"/>
        <v>178199.99999999997</v>
      </c>
      <c r="O188" s="22">
        <v>0.08</v>
      </c>
      <c r="P188" s="17">
        <f t="shared" si="8"/>
        <v>192455.99999999997</v>
      </c>
      <c r="Q188" s="13" t="e">
        <f>VLOOKUP(I188,'[1]Nhân viên'!$E$20:$F$41,2,0)</f>
        <v>#REF!</v>
      </c>
    </row>
    <row r="189" spans="1:17" hidden="1">
      <c r="A189" s="11">
        <f t="shared" si="9"/>
        <v>187</v>
      </c>
      <c r="B189" s="12">
        <v>44937</v>
      </c>
      <c r="C189" s="14" t="s">
        <v>69</v>
      </c>
      <c r="D189" s="13" t="e">
        <f>VLOOKUP(C189,#REF!,2,0)</f>
        <v>#REF!</v>
      </c>
      <c r="E189" s="14" t="s">
        <v>381</v>
      </c>
      <c r="F189" s="15" t="s">
        <v>512</v>
      </c>
      <c r="G189" s="13" t="e">
        <f>VLOOKUP(E189,#REF!,2,0)</f>
        <v>#REF!</v>
      </c>
      <c r="H189" s="13" t="e">
        <f>VLOOKUP(E189,'[1]Khách hàng'!$A$4:$F$2144,3,0)</f>
        <v>#N/A</v>
      </c>
      <c r="I189" s="36" t="e">
        <f>VLOOKUP(E189,#REF!,5,0)</f>
        <v>#REF!</v>
      </c>
      <c r="J189" s="11" t="s">
        <v>31</v>
      </c>
      <c r="K189" s="11">
        <v>6</v>
      </c>
      <c r="L189" s="13" t="e">
        <f>VLOOKUP(J189,#REF!,2,0)</f>
        <v>#REF!</v>
      </c>
      <c r="M189" s="17">
        <f>VLOOKUP(J189,'[1]Hàng hóa'!$C$5:$G$22,5,0)</f>
        <v>87787.272727272721</v>
      </c>
      <c r="N189" s="17">
        <f t="shared" si="7"/>
        <v>526723.63636363635</v>
      </c>
      <c r="O189" s="22">
        <v>0.08</v>
      </c>
      <c r="P189" s="17">
        <f t="shared" si="8"/>
        <v>568861.52727272722</v>
      </c>
      <c r="Q189" s="13" t="e">
        <f>VLOOKUP(I189,'[1]Nhân viên'!$E$20:$F$41,2,0)</f>
        <v>#REF!</v>
      </c>
    </row>
    <row r="190" spans="1:17">
      <c r="A190" s="11">
        <f t="shared" si="9"/>
        <v>188</v>
      </c>
      <c r="B190" s="12">
        <v>44937</v>
      </c>
      <c r="C190" s="14" t="s">
        <v>69</v>
      </c>
      <c r="D190" s="13" t="e">
        <f>VLOOKUP(C190,#REF!,2,0)</f>
        <v>#REF!</v>
      </c>
      <c r="E190" s="14" t="s">
        <v>381</v>
      </c>
      <c r="F190" s="15" t="s">
        <v>512</v>
      </c>
      <c r="G190" s="13" t="e">
        <f>VLOOKUP(E190,#REF!,2,0)</f>
        <v>#REF!</v>
      </c>
      <c r="H190" s="13" t="e">
        <f>VLOOKUP(E190,'[1]Khách hàng'!$A$4:$F$2144,3,0)</f>
        <v>#N/A</v>
      </c>
      <c r="I190" s="36" t="e">
        <f>VLOOKUP(E190,#REF!,5,0)</f>
        <v>#REF!</v>
      </c>
      <c r="J190" s="11" t="s">
        <v>25</v>
      </c>
      <c r="K190" s="11">
        <v>3</v>
      </c>
      <c r="L190" s="13" t="e">
        <f>VLOOKUP(J190,#REF!,2,0)</f>
        <v>#REF!</v>
      </c>
      <c r="M190" s="17">
        <f>VLOOKUP(J190,'[1]Hàng hóa'!$C$5:$G$22,5,0)</f>
        <v>111058</v>
      </c>
      <c r="N190" s="17">
        <f t="shared" si="7"/>
        <v>333174</v>
      </c>
      <c r="O190" s="22">
        <v>0.08</v>
      </c>
      <c r="P190" s="17">
        <f t="shared" si="8"/>
        <v>359827.92</v>
      </c>
      <c r="Q190" s="13" t="e">
        <f>VLOOKUP(I190,'[1]Nhân viên'!$E$20:$F$41,2,0)</f>
        <v>#REF!</v>
      </c>
    </row>
    <row r="191" spans="1:17" hidden="1">
      <c r="A191" s="11">
        <f t="shared" si="9"/>
        <v>189</v>
      </c>
      <c r="B191" s="12">
        <v>44937</v>
      </c>
      <c r="C191" s="14" t="s">
        <v>69</v>
      </c>
      <c r="D191" s="13" t="e">
        <f>VLOOKUP(C191,#REF!,2,0)</f>
        <v>#REF!</v>
      </c>
      <c r="E191" s="14" t="s">
        <v>381</v>
      </c>
      <c r="F191" s="15" t="s">
        <v>512</v>
      </c>
      <c r="G191" s="13" t="e">
        <f>VLOOKUP(E191,#REF!,2,0)</f>
        <v>#REF!</v>
      </c>
      <c r="H191" s="13" t="e">
        <f>VLOOKUP(E191,'[1]Khách hàng'!$A$4:$F$2144,3,0)</f>
        <v>#N/A</v>
      </c>
      <c r="I191" s="36" t="e">
        <f>VLOOKUP(E191,#REF!,5,0)</f>
        <v>#REF!</v>
      </c>
      <c r="J191" s="11" t="s">
        <v>21</v>
      </c>
      <c r="K191" s="11">
        <v>2</v>
      </c>
      <c r="L191" s="13" t="e">
        <f>VLOOKUP(J191,#REF!,2,0)</f>
        <v>#REF!</v>
      </c>
      <c r="M191" s="17">
        <f>VLOOKUP(J191,'[1]Hàng hóa'!$C$5:$G$22,5,0)</f>
        <v>55595.454545454544</v>
      </c>
      <c r="N191" s="17">
        <f t="shared" si="7"/>
        <v>111190.90909090909</v>
      </c>
      <c r="O191" s="22">
        <v>0.08</v>
      </c>
      <c r="P191" s="17">
        <f t="shared" si="8"/>
        <v>120086.18181818182</v>
      </c>
      <c r="Q191" s="13" t="e">
        <f>VLOOKUP(I191,'[1]Nhân viên'!$E$20:$F$41,2,0)</f>
        <v>#REF!</v>
      </c>
    </row>
    <row r="192" spans="1:17" hidden="1">
      <c r="A192" s="11">
        <f t="shared" si="9"/>
        <v>190</v>
      </c>
      <c r="B192" s="12">
        <v>44937</v>
      </c>
      <c r="C192" s="14" t="s">
        <v>69</v>
      </c>
      <c r="D192" s="13" t="e">
        <f>VLOOKUP(C192,#REF!,2,0)</f>
        <v>#REF!</v>
      </c>
      <c r="E192" s="14" t="s">
        <v>527</v>
      </c>
      <c r="F192" s="15" t="s">
        <v>357</v>
      </c>
      <c r="G192" s="13" t="e">
        <f>VLOOKUP(E192,#REF!,2,0)</f>
        <v>#REF!</v>
      </c>
      <c r="H192" s="13" t="e">
        <f>VLOOKUP(E192,'[1]Khách hàng'!$A$4:$F$2144,3,0)</f>
        <v>#N/A</v>
      </c>
      <c r="I192" s="36" t="e">
        <f>VLOOKUP(E192,#REF!,5,0)</f>
        <v>#REF!</v>
      </c>
      <c r="J192" s="11" t="s">
        <v>23</v>
      </c>
      <c r="K192" s="11">
        <v>5</v>
      </c>
      <c r="L192" s="13" t="e">
        <f>VLOOKUP(J192,#REF!,2,0)</f>
        <v>#REF!</v>
      </c>
      <c r="M192" s="17">
        <f>VLOOKUP(J192,'[1]Hàng hóa'!$C$5:$G$22,5,0)</f>
        <v>45999.999999999993</v>
      </c>
      <c r="N192" s="17">
        <f t="shared" si="7"/>
        <v>229999.99999999997</v>
      </c>
      <c r="O192" s="22">
        <v>0.08</v>
      </c>
      <c r="P192" s="17">
        <f t="shared" si="8"/>
        <v>248399.99999999997</v>
      </c>
      <c r="Q192" s="13" t="e">
        <f>VLOOKUP(I192,'[1]Nhân viên'!$E$20:$F$41,2,0)</f>
        <v>#REF!</v>
      </c>
    </row>
    <row r="193" spans="1:17" hidden="1">
      <c r="A193" s="11">
        <f t="shared" si="9"/>
        <v>191</v>
      </c>
      <c r="B193" s="12">
        <v>44937</v>
      </c>
      <c r="C193" s="14" t="s">
        <v>69</v>
      </c>
      <c r="D193" s="13" t="e">
        <f>VLOOKUP(C193,#REF!,2,0)</f>
        <v>#REF!</v>
      </c>
      <c r="E193" s="14" t="s">
        <v>527</v>
      </c>
      <c r="F193" s="15" t="s">
        <v>357</v>
      </c>
      <c r="G193" s="13" t="e">
        <f>VLOOKUP(E193,#REF!,2,0)</f>
        <v>#REF!</v>
      </c>
      <c r="H193" s="13" t="e">
        <f>VLOOKUP(E193,'[1]Khách hàng'!$A$4:$F$2144,3,0)</f>
        <v>#N/A</v>
      </c>
      <c r="I193" s="36" t="e">
        <f>VLOOKUP(E193,#REF!,5,0)</f>
        <v>#REF!</v>
      </c>
      <c r="J193" s="11" t="s">
        <v>31</v>
      </c>
      <c r="K193" s="11">
        <v>2</v>
      </c>
      <c r="L193" s="13" t="e">
        <f>VLOOKUP(J193,#REF!,2,0)</f>
        <v>#REF!</v>
      </c>
      <c r="M193" s="17">
        <f>VLOOKUP(J193,'[1]Hàng hóa'!$C$5:$G$22,5,0)</f>
        <v>87787.272727272721</v>
      </c>
      <c r="N193" s="17">
        <f t="shared" ref="N193:N256" si="10">K193*M193</f>
        <v>175574.54545454544</v>
      </c>
      <c r="O193" s="22">
        <v>0.08</v>
      </c>
      <c r="P193" s="17">
        <f t="shared" si="8"/>
        <v>189620.50909090906</v>
      </c>
      <c r="Q193" s="13" t="e">
        <f>VLOOKUP(I193,'[1]Nhân viên'!$E$20:$F$41,2,0)</f>
        <v>#REF!</v>
      </c>
    </row>
    <row r="194" spans="1:17" hidden="1">
      <c r="A194" s="11">
        <f t="shared" si="9"/>
        <v>192</v>
      </c>
      <c r="B194" s="12">
        <v>44937</v>
      </c>
      <c r="C194" s="14" t="s">
        <v>69</v>
      </c>
      <c r="D194" s="13" t="e">
        <f>VLOOKUP(C194,#REF!,2,0)</f>
        <v>#REF!</v>
      </c>
      <c r="E194" s="14" t="s">
        <v>527</v>
      </c>
      <c r="F194" s="15" t="s">
        <v>357</v>
      </c>
      <c r="G194" s="13" t="e">
        <f>VLOOKUP(E194,#REF!,2,0)</f>
        <v>#REF!</v>
      </c>
      <c r="H194" s="13" t="e">
        <f>VLOOKUP(E194,'[1]Khách hàng'!$A$4:$F$2144,3,0)</f>
        <v>#N/A</v>
      </c>
      <c r="I194" s="36" t="e">
        <f>VLOOKUP(E194,#REF!,5,0)</f>
        <v>#REF!</v>
      </c>
      <c r="J194" s="11" t="s">
        <v>31</v>
      </c>
      <c r="K194" s="11">
        <v>1</v>
      </c>
      <c r="L194" s="13" t="e">
        <f>VLOOKUP(J194,#REF!,2,0)</f>
        <v>#REF!</v>
      </c>
      <c r="M194" s="17">
        <f>VLOOKUP(J194,'[1]Hàng hóa'!$C$5:$G$22,5,0)</f>
        <v>87787.272727272721</v>
      </c>
      <c r="N194" s="17">
        <f t="shared" si="10"/>
        <v>87787.272727272721</v>
      </c>
      <c r="O194" s="22">
        <v>0.08</v>
      </c>
      <c r="P194" s="17">
        <f t="shared" si="8"/>
        <v>94810.254545454532</v>
      </c>
      <c r="Q194" s="13" t="e">
        <f>VLOOKUP(I194,'[1]Nhân viên'!$E$20:$F$41,2,0)</f>
        <v>#REF!</v>
      </c>
    </row>
    <row r="195" spans="1:17">
      <c r="A195" s="11">
        <f t="shared" si="9"/>
        <v>193</v>
      </c>
      <c r="B195" s="12">
        <v>44937</v>
      </c>
      <c r="C195" s="14" t="s">
        <v>69</v>
      </c>
      <c r="D195" s="13" t="e">
        <f>VLOOKUP(C195,#REF!,2,0)</f>
        <v>#REF!</v>
      </c>
      <c r="E195" s="14" t="s">
        <v>527</v>
      </c>
      <c r="F195" s="15" t="s">
        <v>357</v>
      </c>
      <c r="G195" s="13" t="e">
        <f>VLOOKUP(E195,#REF!,2,0)</f>
        <v>#REF!</v>
      </c>
      <c r="H195" s="13" t="e">
        <f>VLOOKUP(E195,'[1]Khách hàng'!$A$4:$F$2144,3,0)</f>
        <v>#N/A</v>
      </c>
      <c r="I195" s="36" t="e">
        <f>VLOOKUP(E195,#REF!,5,0)</f>
        <v>#REF!</v>
      </c>
      <c r="J195" s="11" t="s">
        <v>25</v>
      </c>
      <c r="K195" s="11">
        <v>1</v>
      </c>
      <c r="L195" s="13" t="e">
        <f>VLOOKUP(J195,#REF!,2,0)</f>
        <v>#REF!</v>
      </c>
      <c r="M195" s="17">
        <f>VLOOKUP(J195,'[1]Hàng hóa'!$C$5:$G$22,5,0)</f>
        <v>111058</v>
      </c>
      <c r="N195" s="17">
        <f t="shared" si="10"/>
        <v>111058</v>
      </c>
      <c r="O195" s="22">
        <v>0.08</v>
      </c>
      <c r="P195" s="17">
        <f t="shared" ref="P195:P258" si="11">N195*O195+N195</f>
        <v>119942.64</v>
      </c>
      <c r="Q195" s="13" t="e">
        <f>VLOOKUP(I195,'[1]Nhân viên'!$E$20:$F$41,2,0)</f>
        <v>#REF!</v>
      </c>
    </row>
    <row r="196" spans="1:17" hidden="1">
      <c r="A196" s="11">
        <f t="shared" si="9"/>
        <v>194</v>
      </c>
      <c r="B196" s="12">
        <v>44937</v>
      </c>
      <c r="C196" s="14" t="s">
        <v>69</v>
      </c>
      <c r="D196" s="13" t="e">
        <f>VLOOKUP(C196,#REF!,2,0)</f>
        <v>#REF!</v>
      </c>
      <c r="E196" s="14" t="s">
        <v>527</v>
      </c>
      <c r="F196" s="15" t="s">
        <v>357</v>
      </c>
      <c r="G196" s="13" t="e">
        <f>VLOOKUP(E196,#REF!,2,0)</f>
        <v>#REF!</v>
      </c>
      <c r="H196" s="13" t="e">
        <f>VLOOKUP(E196,'[1]Khách hàng'!$A$4:$F$2144,3,0)</f>
        <v>#N/A</v>
      </c>
      <c r="I196" s="36" t="e">
        <f>VLOOKUP(E196,#REF!,5,0)</f>
        <v>#REF!</v>
      </c>
      <c r="J196" s="11" t="s">
        <v>35</v>
      </c>
      <c r="K196" s="11">
        <v>1</v>
      </c>
      <c r="L196" s="13" t="e">
        <f>VLOOKUP(J196,#REF!,2,0)</f>
        <v>#REF!</v>
      </c>
      <c r="M196" s="17">
        <f>VLOOKUP(J196,'[1]Hàng hóa'!$C$5:$G$22,5,0)</f>
        <v>50181.818181818177</v>
      </c>
      <c r="N196" s="17">
        <f t="shared" si="10"/>
        <v>50181.818181818177</v>
      </c>
      <c r="O196" s="22">
        <v>0.08</v>
      </c>
      <c r="P196" s="17">
        <f t="shared" si="11"/>
        <v>54196.363636363632</v>
      </c>
      <c r="Q196" s="13" t="e">
        <f>VLOOKUP(I196,'[1]Nhân viên'!$E$20:$F$41,2,0)</f>
        <v>#REF!</v>
      </c>
    </row>
    <row r="197" spans="1:17" hidden="1">
      <c r="A197" s="11">
        <f t="shared" ref="A197:A260" si="12">A196+1</f>
        <v>195</v>
      </c>
      <c r="B197" s="12">
        <v>44938</v>
      </c>
      <c r="C197" s="14" t="s">
        <v>183</v>
      </c>
      <c r="D197" s="13" t="e">
        <f>VLOOKUP(C197,#REF!,2,0)</f>
        <v>#REF!</v>
      </c>
      <c r="E197" s="14" t="s">
        <v>136</v>
      </c>
      <c r="F197" s="15" t="s">
        <v>167</v>
      </c>
      <c r="G197" s="13" t="e">
        <f>VLOOKUP(E197,#REF!,2,0)</f>
        <v>#REF!</v>
      </c>
      <c r="H197" s="13" t="str">
        <f>VLOOKUP(E197,'[1]Khách hàng'!$A$4:$F$2144,3,0)</f>
        <v>Lô TM 1.02, Tầng 1, CC Newton Residence, 38 Trương Quốc Dung, Phường 8, Quận Phú Nhuận, TP. Hồ Chí Minh</v>
      </c>
      <c r="I197" s="36" t="e">
        <f>VLOOKUP(E197,#REF!,5,0)</f>
        <v>#REF!</v>
      </c>
      <c r="J197" s="11" t="s">
        <v>31</v>
      </c>
      <c r="K197" s="11">
        <v>1</v>
      </c>
      <c r="L197" s="13" t="e">
        <f>VLOOKUP(J197,#REF!,2,0)</f>
        <v>#REF!</v>
      </c>
      <c r="M197" s="17">
        <f>VLOOKUP(J197,'[1]Hàng hóa'!$C$5:$G$22,5,0)</f>
        <v>87787.272727272721</v>
      </c>
      <c r="N197" s="17">
        <f t="shared" si="10"/>
        <v>87787.272727272721</v>
      </c>
      <c r="O197" s="22">
        <v>0.08</v>
      </c>
      <c r="P197" s="17">
        <f t="shared" si="11"/>
        <v>94810.254545454532</v>
      </c>
      <c r="Q197" s="13" t="e">
        <f>VLOOKUP(I197,'[1]Nhân viên'!$E$20:$F$41,2,0)</f>
        <v>#REF!</v>
      </c>
    </row>
    <row r="198" spans="1:17">
      <c r="A198" s="11">
        <f t="shared" si="12"/>
        <v>196</v>
      </c>
      <c r="B198" s="12">
        <v>44938</v>
      </c>
      <c r="C198" s="14" t="s">
        <v>183</v>
      </c>
      <c r="D198" s="13" t="e">
        <f>VLOOKUP(C198,#REF!,2,0)</f>
        <v>#REF!</v>
      </c>
      <c r="E198" s="14" t="s">
        <v>136</v>
      </c>
      <c r="F198" s="15" t="s">
        <v>167</v>
      </c>
      <c r="G198" s="13" t="e">
        <f>VLOOKUP(E198,#REF!,2,0)</f>
        <v>#REF!</v>
      </c>
      <c r="H198" s="13" t="str">
        <f>VLOOKUP(E198,'[1]Khách hàng'!$A$4:$F$2144,3,0)</f>
        <v>Lô TM 1.02, Tầng 1, CC Newton Residence, 38 Trương Quốc Dung, Phường 8, Quận Phú Nhuận, TP. Hồ Chí Minh</v>
      </c>
      <c r="I198" s="36" t="e">
        <f>VLOOKUP(E198,#REF!,5,0)</f>
        <v>#REF!</v>
      </c>
      <c r="J198" s="11" t="s">
        <v>25</v>
      </c>
      <c r="K198" s="11">
        <v>3</v>
      </c>
      <c r="L198" s="13" t="e">
        <f>VLOOKUP(J198,#REF!,2,0)</f>
        <v>#REF!</v>
      </c>
      <c r="M198" s="17">
        <f>VLOOKUP(J198,'[1]Hàng hóa'!$C$5:$G$22,5,0)</f>
        <v>111058</v>
      </c>
      <c r="N198" s="17">
        <f t="shared" si="10"/>
        <v>333174</v>
      </c>
      <c r="O198" s="22">
        <v>0.08</v>
      </c>
      <c r="P198" s="17">
        <f t="shared" si="11"/>
        <v>359827.92</v>
      </c>
      <c r="Q198" s="13" t="e">
        <f>VLOOKUP(I198,'[1]Nhân viên'!$E$20:$F$41,2,0)</f>
        <v>#REF!</v>
      </c>
    </row>
    <row r="199" spans="1:17" hidden="1">
      <c r="A199" s="11">
        <f t="shared" si="12"/>
        <v>197</v>
      </c>
      <c r="B199" s="12">
        <v>44938</v>
      </c>
      <c r="C199" s="14" t="s">
        <v>183</v>
      </c>
      <c r="D199" s="13" t="e">
        <f>VLOOKUP(C199,#REF!,2,0)</f>
        <v>#REF!</v>
      </c>
      <c r="E199" s="14" t="s">
        <v>84</v>
      </c>
      <c r="F199" s="15" t="s">
        <v>165</v>
      </c>
      <c r="G199" s="13" t="e">
        <f>VLOOKUP(E199,#REF!,2,0)</f>
        <v>#REF!</v>
      </c>
      <c r="H199" s="13" t="str">
        <f>VLOOKUP(E199,'[1]Khách hàng'!$A$4:$F$2144,3,0)</f>
        <v>137-137/1 Trần Hữu Trang, Phường 10, Quận Phú Nhuận, HCM</v>
      </c>
      <c r="I199" s="36" t="e">
        <f>VLOOKUP(E199,#REF!,5,0)</f>
        <v>#REF!</v>
      </c>
      <c r="J199" s="11" t="s">
        <v>31</v>
      </c>
      <c r="K199" s="11">
        <v>7</v>
      </c>
      <c r="L199" s="13" t="e">
        <f>VLOOKUP(J199,#REF!,2,0)</f>
        <v>#REF!</v>
      </c>
      <c r="M199" s="17">
        <f>VLOOKUP(J199,'[1]Hàng hóa'!$C$5:$G$22,5,0)</f>
        <v>87787.272727272721</v>
      </c>
      <c r="N199" s="17">
        <f t="shared" si="10"/>
        <v>614510.90909090906</v>
      </c>
      <c r="O199" s="22">
        <v>0.08</v>
      </c>
      <c r="P199" s="17">
        <f t="shared" si="11"/>
        <v>663671.78181818174</v>
      </c>
      <c r="Q199" s="13" t="e">
        <f>VLOOKUP(I199,'[1]Nhân viên'!$E$20:$F$41,2,0)</f>
        <v>#REF!</v>
      </c>
    </row>
    <row r="200" spans="1:17" hidden="1">
      <c r="A200" s="11">
        <f t="shared" si="12"/>
        <v>198</v>
      </c>
      <c r="B200" s="12">
        <v>44938</v>
      </c>
      <c r="C200" s="14" t="s">
        <v>183</v>
      </c>
      <c r="D200" s="13" t="e">
        <f>VLOOKUP(C200,#REF!,2,0)</f>
        <v>#REF!</v>
      </c>
      <c r="E200" s="14" t="s">
        <v>84</v>
      </c>
      <c r="F200" s="15" t="s">
        <v>165</v>
      </c>
      <c r="G200" s="13" t="e">
        <f>VLOOKUP(E200,#REF!,2,0)</f>
        <v>#REF!</v>
      </c>
      <c r="H200" s="13" t="str">
        <f>VLOOKUP(E200,'[1]Khách hàng'!$A$4:$F$2144,3,0)</f>
        <v>137-137/1 Trần Hữu Trang, Phường 10, Quận Phú Nhuận, HCM</v>
      </c>
      <c r="I200" s="36" t="e">
        <f>VLOOKUP(E200,#REF!,5,0)</f>
        <v>#REF!</v>
      </c>
      <c r="J200" s="11" t="s">
        <v>26</v>
      </c>
      <c r="K200" s="11">
        <v>3</v>
      </c>
      <c r="L200" s="13" t="e">
        <f>VLOOKUP(J200,#REF!,2,0)</f>
        <v>#REF!</v>
      </c>
      <c r="M200" s="17">
        <f>VLOOKUP(J200,'[1]Hàng hóa'!$C$5:$G$22,5,0)</f>
        <v>73431.818181818206</v>
      </c>
      <c r="N200" s="17">
        <f t="shared" si="10"/>
        <v>220295.45454545462</v>
      </c>
      <c r="O200" s="22">
        <v>0.08</v>
      </c>
      <c r="P200" s="17">
        <f t="shared" si="11"/>
        <v>237919.090909091</v>
      </c>
      <c r="Q200" s="13" t="e">
        <f>VLOOKUP(I200,'[1]Nhân viên'!$E$20:$F$41,2,0)</f>
        <v>#REF!</v>
      </c>
    </row>
    <row r="201" spans="1:17">
      <c r="A201" s="11">
        <f t="shared" si="12"/>
        <v>199</v>
      </c>
      <c r="B201" s="12">
        <v>44938</v>
      </c>
      <c r="C201" s="14" t="s">
        <v>183</v>
      </c>
      <c r="D201" s="13" t="e">
        <f>VLOOKUP(C201,#REF!,2,0)</f>
        <v>#REF!</v>
      </c>
      <c r="E201" s="14" t="s">
        <v>84</v>
      </c>
      <c r="F201" s="15" t="s">
        <v>165</v>
      </c>
      <c r="G201" s="13" t="e">
        <f>VLOOKUP(E201,#REF!,2,0)</f>
        <v>#REF!</v>
      </c>
      <c r="H201" s="13" t="str">
        <f>VLOOKUP(E201,'[1]Khách hàng'!$A$4:$F$2144,3,0)</f>
        <v>137-137/1 Trần Hữu Trang, Phường 10, Quận Phú Nhuận, HCM</v>
      </c>
      <c r="I201" s="36" t="e">
        <f>VLOOKUP(E201,#REF!,5,0)</f>
        <v>#REF!</v>
      </c>
      <c r="J201" s="11" t="s">
        <v>25</v>
      </c>
      <c r="K201" s="11">
        <v>4</v>
      </c>
      <c r="L201" s="13" t="e">
        <f>VLOOKUP(J201,#REF!,2,0)</f>
        <v>#REF!</v>
      </c>
      <c r="M201" s="17">
        <f>VLOOKUP(J201,'[1]Hàng hóa'!$C$5:$G$22,5,0)</f>
        <v>111058</v>
      </c>
      <c r="N201" s="17">
        <f t="shared" si="10"/>
        <v>444232</v>
      </c>
      <c r="O201" s="22">
        <v>0.08</v>
      </c>
      <c r="P201" s="17">
        <f t="shared" si="11"/>
        <v>479770.56</v>
      </c>
      <c r="Q201" s="13" t="e">
        <f>VLOOKUP(I201,'[1]Nhân viên'!$E$20:$F$41,2,0)</f>
        <v>#REF!</v>
      </c>
    </row>
    <row r="202" spans="1:17" hidden="1">
      <c r="A202" s="11">
        <f t="shared" si="12"/>
        <v>200</v>
      </c>
      <c r="B202" s="12">
        <v>44938</v>
      </c>
      <c r="C202" s="14" t="s">
        <v>183</v>
      </c>
      <c r="D202" s="13" t="e">
        <f>VLOOKUP(C202,#REF!,2,0)</f>
        <v>#REF!</v>
      </c>
      <c r="E202" s="14" t="s">
        <v>84</v>
      </c>
      <c r="F202" s="15" t="s">
        <v>165</v>
      </c>
      <c r="G202" s="13" t="e">
        <f>VLOOKUP(E202,#REF!,2,0)</f>
        <v>#REF!</v>
      </c>
      <c r="H202" s="13" t="str">
        <f>VLOOKUP(E202,'[1]Khách hàng'!$A$4:$F$2144,3,0)</f>
        <v>137-137/1 Trần Hữu Trang, Phường 10, Quận Phú Nhuận, HCM</v>
      </c>
      <c r="I202" s="36" t="e">
        <f>VLOOKUP(E202,#REF!,5,0)</f>
        <v>#REF!</v>
      </c>
      <c r="J202" s="11" t="s">
        <v>21</v>
      </c>
      <c r="K202" s="11">
        <v>6</v>
      </c>
      <c r="L202" s="13" t="e">
        <f>VLOOKUP(J202,#REF!,2,0)</f>
        <v>#REF!</v>
      </c>
      <c r="M202" s="17">
        <f>VLOOKUP(J202,'[1]Hàng hóa'!$C$5:$G$22,5,0)</f>
        <v>55595.454545454544</v>
      </c>
      <c r="N202" s="17">
        <f t="shared" si="10"/>
        <v>333572.72727272729</v>
      </c>
      <c r="O202" s="22">
        <v>0.08</v>
      </c>
      <c r="P202" s="17">
        <f t="shared" si="11"/>
        <v>360258.54545454547</v>
      </c>
      <c r="Q202" s="13" t="e">
        <f>VLOOKUP(I202,'[1]Nhân viên'!$E$20:$F$41,2,0)</f>
        <v>#REF!</v>
      </c>
    </row>
    <row r="203" spans="1:17" hidden="1">
      <c r="A203" s="11">
        <f t="shared" si="12"/>
        <v>201</v>
      </c>
      <c r="B203" s="12">
        <v>44938</v>
      </c>
      <c r="C203" s="14" t="s">
        <v>183</v>
      </c>
      <c r="D203" s="13" t="e">
        <f>VLOOKUP(C203,#REF!,2,0)</f>
        <v>#REF!</v>
      </c>
      <c r="E203" s="14" t="s">
        <v>84</v>
      </c>
      <c r="F203" s="15" t="s">
        <v>165</v>
      </c>
      <c r="G203" s="13" t="e">
        <f>VLOOKUP(E203,#REF!,2,0)</f>
        <v>#REF!</v>
      </c>
      <c r="H203" s="13" t="str">
        <f>VLOOKUP(E203,'[1]Khách hàng'!$A$4:$F$2144,3,0)</f>
        <v>137-137/1 Trần Hữu Trang, Phường 10, Quận Phú Nhuận, HCM</v>
      </c>
      <c r="I203" s="36" t="e">
        <f>VLOOKUP(E203,#REF!,5,0)</f>
        <v>#REF!</v>
      </c>
      <c r="J203" s="11" t="s">
        <v>35</v>
      </c>
      <c r="K203" s="11">
        <v>2</v>
      </c>
      <c r="L203" s="13" t="e">
        <f>VLOOKUP(J203,#REF!,2,0)</f>
        <v>#REF!</v>
      </c>
      <c r="M203" s="17">
        <f>VLOOKUP(J203,'[1]Hàng hóa'!$C$5:$G$22,5,0)</f>
        <v>50181.818181818177</v>
      </c>
      <c r="N203" s="17">
        <f t="shared" si="10"/>
        <v>100363.63636363635</v>
      </c>
      <c r="O203" s="22">
        <v>0.08</v>
      </c>
      <c r="P203" s="17">
        <f t="shared" si="11"/>
        <v>108392.72727272726</v>
      </c>
      <c r="Q203" s="13" t="e">
        <f>VLOOKUP(I203,'[1]Nhân viên'!$E$20:$F$41,2,0)</f>
        <v>#REF!</v>
      </c>
    </row>
    <row r="204" spans="1:17" hidden="1">
      <c r="A204" s="11">
        <f t="shared" si="12"/>
        <v>202</v>
      </c>
      <c r="B204" s="12">
        <v>44938</v>
      </c>
      <c r="C204" s="14" t="s">
        <v>183</v>
      </c>
      <c r="D204" s="13" t="e">
        <f>VLOOKUP(C204,#REF!,2,0)</f>
        <v>#REF!</v>
      </c>
      <c r="E204" s="14" t="s">
        <v>84</v>
      </c>
      <c r="F204" s="15" t="s">
        <v>165</v>
      </c>
      <c r="G204" s="13" t="e">
        <f>VLOOKUP(E204,#REF!,2,0)</f>
        <v>#REF!</v>
      </c>
      <c r="H204" s="13" t="str">
        <f>VLOOKUP(E204,'[1]Khách hàng'!$A$4:$F$2144,3,0)</f>
        <v>137-137/1 Trần Hữu Trang, Phường 10, Quận Phú Nhuận, HCM</v>
      </c>
      <c r="I204" s="36" t="e">
        <f>VLOOKUP(E204,#REF!,5,0)</f>
        <v>#REF!</v>
      </c>
      <c r="J204" s="11" t="s">
        <v>23</v>
      </c>
      <c r="K204" s="11">
        <v>3</v>
      </c>
      <c r="L204" s="13" t="e">
        <f>VLOOKUP(J204,#REF!,2,0)</f>
        <v>#REF!</v>
      </c>
      <c r="M204" s="17">
        <f>VLOOKUP(J204,'[1]Hàng hóa'!$C$5:$G$22,5,0)</f>
        <v>45999.999999999993</v>
      </c>
      <c r="N204" s="17">
        <f t="shared" si="10"/>
        <v>137999.99999999997</v>
      </c>
      <c r="O204" s="22">
        <v>0.08</v>
      </c>
      <c r="P204" s="17">
        <f t="shared" si="11"/>
        <v>149039.99999999997</v>
      </c>
      <c r="Q204" s="13" t="e">
        <f>VLOOKUP(I204,'[1]Nhân viên'!$E$20:$F$41,2,0)</f>
        <v>#REF!</v>
      </c>
    </row>
    <row r="205" spans="1:17" hidden="1">
      <c r="A205" s="11">
        <f t="shared" si="12"/>
        <v>203</v>
      </c>
      <c r="B205" s="12">
        <v>44938</v>
      </c>
      <c r="C205" s="14" t="s">
        <v>183</v>
      </c>
      <c r="D205" s="13" t="e">
        <f>VLOOKUP(C205,#REF!,2,0)</f>
        <v>#REF!</v>
      </c>
      <c r="E205" s="14" t="s">
        <v>79</v>
      </c>
      <c r="F205" s="15" t="s">
        <v>173</v>
      </c>
      <c r="G205" s="13" t="e">
        <f>VLOOKUP(E205,#REF!,2,0)</f>
        <v>#REF!</v>
      </c>
      <c r="H205" s="13" t="str">
        <f>VLOOKUP(E205,'[1]Khách hàng'!$A$4:$F$2144,3,0)</f>
        <v>136 Nguyễn Công Hoan, Phường 7, Quận Phú Nhuận, TP. Hồ Chí Minh Việt Nam</v>
      </c>
      <c r="I205" s="36" t="e">
        <f>VLOOKUP(E205,#REF!,5,0)</f>
        <v>#REF!</v>
      </c>
      <c r="J205" s="11" t="s">
        <v>38</v>
      </c>
      <c r="K205" s="11">
        <v>3</v>
      </c>
      <c r="L205" s="13" t="e">
        <f>VLOOKUP(J205,#REF!,2,0)</f>
        <v>#REF!</v>
      </c>
      <c r="M205" s="17">
        <f>VLOOKUP(J205,'[1]Hàng hóa'!$C$5:$G$22,5,0)</f>
        <v>70950</v>
      </c>
      <c r="N205" s="17">
        <f t="shared" si="10"/>
        <v>212850</v>
      </c>
      <c r="O205" s="22">
        <v>0.08</v>
      </c>
      <c r="P205" s="17">
        <f t="shared" si="11"/>
        <v>229878</v>
      </c>
      <c r="Q205" s="13" t="e">
        <f>VLOOKUP(I205,'[1]Nhân viên'!$E$20:$F$41,2,0)</f>
        <v>#REF!</v>
      </c>
    </row>
    <row r="206" spans="1:17">
      <c r="A206" s="11">
        <f t="shared" si="12"/>
        <v>204</v>
      </c>
      <c r="B206" s="12">
        <v>44938</v>
      </c>
      <c r="C206" s="14" t="s">
        <v>183</v>
      </c>
      <c r="D206" s="13" t="e">
        <f>VLOOKUP(C206,#REF!,2,0)</f>
        <v>#REF!</v>
      </c>
      <c r="E206" s="14" t="s">
        <v>79</v>
      </c>
      <c r="F206" s="15" t="s">
        <v>173</v>
      </c>
      <c r="G206" s="13" t="e">
        <f>VLOOKUP(E206,#REF!,2,0)</f>
        <v>#REF!</v>
      </c>
      <c r="H206" s="13" t="str">
        <f>VLOOKUP(E206,'[1]Khách hàng'!$A$4:$F$2144,3,0)</f>
        <v>136 Nguyễn Công Hoan, Phường 7, Quận Phú Nhuận, TP. Hồ Chí Minh Việt Nam</v>
      </c>
      <c r="I206" s="36" t="e">
        <f>VLOOKUP(E206,#REF!,5,0)</f>
        <v>#REF!</v>
      </c>
      <c r="J206" s="11" t="s">
        <v>25</v>
      </c>
      <c r="K206" s="11">
        <v>2</v>
      </c>
      <c r="L206" s="13" t="e">
        <f>VLOOKUP(J206,#REF!,2,0)</f>
        <v>#REF!</v>
      </c>
      <c r="M206" s="17">
        <f>VLOOKUP(J206,'[1]Hàng hóa'!$C$5:$G$22,5,0)</f>
        <v>111058</v>
      </c>
      <c r="N206" s="17">
        <f t="shared" si="10"/>
        <v>222116</v>
      </c>
      <c r="O206" s="22">
        <v>0.08</v>
      </c>
      <c r="P206" s="17">
        <f t="shared" si="11"/>
        <v>239885.28</v>
      </c>
      <c r="Q206" s="13" t="e">
        <f>VLOOKUP(I206,'[1]Nhân viên'!$E$20:$F$41,2,0)</f>
        <v>#REF!</v>
      </c>
    </row>
    <row r="207" spans="1:17" hidden="1">
      <c r="A207" s="11">
        <f t="shared" si="12"/>
        <v>205</v>
      </c>
      <c r="B207" s="12">
        <v>44938</v>
      </c>
      <c r="C207" s="14" t="s">
        <v>183</v>
      </c>
      <c r="D207" s="13" t="e">
        <f>VLOOKUP(C207,#REF!,2,0)</f>
        <v>#REF!</v>
      </c>
      <c r="E207" s="14" t="s">
        <v>79</v>
      </c>
      <c r="F207" s="15" t="s">
        <v>173</v>
      </c>
      <c r="G207" s="13" t="e">
        <f>VLOOKUP(E207,#REF!,2,0)</f>
        <v>#REF!</v>
      </c>
      <c r="H207" s="13" t="str">
        <f>VLOOKUP(E207,'[1]Khách hàng'!$A$4:$F$2144,3,0)</f>
        <v>136 Nguyễn Công Hoan, Phường 7, Quận Phú Nhuận, TP. Hồ Chí Minh Việt Nam</v>
      </c>
      <c r="I207" s="36" t="e">
        <f>VLOOKUP(E207,#REF!,5,0)</f>
        <v>#REF!</v>
      </c>
      <c r="J207" s="11" t="s">
        <v>21</v>
      </c>
      <c r="K207" s="11">
        <v>2</v>
      </c>
      <c r="L207" s="13" t="e">
        <f>VLOOKUP(J207,#REF!,2,0)</f>
        <v>#REF!</v>
      </c>
      <c r="M207" s="17">
        <f>VLOOKUP(J207,'[1]Hàng hóa'!$C$5:$G$22,5,0)</f>
        <v>55595.454545454544</v>
      </c>
      <c r="N207" s="17">
        <f t="shared" si="10"/>
        <v>111190.90909090909</v>
      </c>
      <c r="O207" s="22">
        <v>0.08</v>
      </c>
      <c r="P207" s="17">
        <f t="shared" si="11"/>
        <v>120086.18181818182</v>
      </c>
      <c r="Q207" s="13" t="e">
        <f>VLOOKUP(I207,'[1]Nhân viên'!$E$20:$F$41,2,0)</f>
        <v>#REF!</v>
      </c>
    </row>
    <row r="208" spans="1:17">
      <c r="A208" s="11">
        <f t="shared" si="12"/>
        <v>206</v>
      </c>
      <c r="B208" s="12">
        <v>44938</v>
      </c>
      <c r="C208" s="14" t="s">
        <v>183</v>
      </c>
      <c r="D208" s="13" t="e">
        <f>VLOOKUP(C208,#REF!,2,0)</f>
        <v>#REF!</v>
      </c>
      <c r="E208" s="14" t="s">
        <v>78</v>
      </c>
      <c r="F208" s="15" t="s">
        <v>181</v>
      </c>
      <c r="G208" s="13" t="e">
        <f>VLOOKUP(E208,#REF!,2,0)</f>
        <v>#REF!</v>
      </c>
      <c r="H208" s="13" t="str">
        <f>VLOOKUP(E208,'[1]Khách hàng'!$A$4:$F$2144,3,0)</f>
        <v>330 Nguyễn Thượng Hiền, P. 05, Q. Phú Nhuận, HCM</v>
      </c>
      <c r="I208" s="36" t="e">
        <f>VLOOKUP(E208,#REF!,5,0)</f>
        <v>#REF!</v>
      </c>
      <c r="J208" s="11" t="s">
        <v>25</v>
      </c>
      <c r="K208" s="11">
        <v>4</v>
      </c>
      <c r="L208" s="13" t="e">
        <f>VLOOKUP(J208,#REF!,2,0)</f>
        <v>#REF!</v>
      </c>
      <c r="M208" s="17">
        <f>VLOOKUP(J208,'[1]Hàng hóa'!$C$5:$G$22,5,0)</f>
        <v>111058</v>
      </c>
      <c r="N208" s="17">
        <f t="shared" si="10"/>
        <v>444232</v>
      </c>
      <c r="O208" s="22">
        <v>0.08</v>
      </c>
      <c r="P208" s="17">
        <f t="shared" si="11"/>
        <v>479770.56</v>
      </c>
      <c r="Q208" s="13" t="e">
        <f>VLOOKUP(I208,'[1]Nhân viên'!$E$20:$F$41,2,0)</f>
        <v>#REF!</v>
      </c>
    </row>
    <row r="209" spans="1:17" hidden="1">
      <c r="A209" s="11">
        <f t="shared" si="12"/>
        <v>207</v>
      </c>
      <c r="B209" s="12">
        <v>44938</v>
      </c>
      <c r="C209" s="14" t="s">
        <v>183</v>
      </c>
      <c r="D209" s="13" t="e">
        <f>VLOOKUP(C209,#REF!,2,0)</f>
        <v>#REF!</v>
      </c>
      <c r="E209" s="14" t="s">
        <v>78</v>
      </c>
      <c r="F209" s="15" t="s">
        <v>181</v>
      </c>
      <c r="G209" s="13" t="e">
        <f>VLOOKUP(E209,#REF!,2,0)</f>
        <v>#REF!</v>
      </c>
      <c r="H209" s="13" t="str">
        <f>VLOOKUP(E209,'[1]Khách hàng'!$A$4:$F$2144,3,0)</f>
        <v>330 Nguyễn Thượng Hiền, P. 05, Q. Phú Nhuận, HCM</v>
      </c>
      <c r="I209" s="36" t="e">
        <f>VLOOKUP(E209,#REF!,5,0)</f>
        <v>#REF!</v>
      </c>
      <c r="J209" s="11" t="s">
        <v>31</v>
      </c>
      <c r="K209" s="11">
        <v>1</v>
      </c>
      <c r="L209" s="13" t="e">
        <f>VLOOKUP(J209,#REF!,2,0)</f>
        <v>#REF!</v>
      </c>
      <c r="M209" s="17">
        <f>VLOOKUP(J209,'[1]Hàng hóa'!$C$5:$G$22,5,0)</f>
        <v>87787.272727272721</v>
      </c>
      <c r="N209" s="17">
        <f t="shared" si="10"/>
        <v>87787.272727272721</v>
      </c>
      <c r="O209" s="22">
        <v>0.08</v>
      </c>
      <c r="P209" s="17">
        <f t="shared" si="11"/>
        <v>94810.254545454532</v>
      </c>
      <c r="Q209" s="13" t="e">
        <f>VLOOKUP(I209,'[1]Nhân viên'!$E$20:$F$41,2,0)</f>
        <v>#REF!</v>
      </c>
    </row>
    <row r="210" spans="1:17" hidden="1">
      <c r="A210" s="11">
        <f t="shared" si="12"/>
        <v>208</v>
      </c>
      <c r="B210" s="12">
        <v>44938</v>
      </c>
      <c r="C210" s="14" t="s">
        <v>183</v>
      </c>
      <c r="D210" s="13" t="e">
        <f>VLOOKUP(C210,#REF!,2,0)</f>
        <v>#REF!</v>
      </c>
      <c r="E210" s="14" t="s">
        <v>78</v>
      </c>
      <c r="F210" s="15" t="s">
        <v>181</v>
      </c>
      <c r="G210" s="13" t="e">
        <f>VLOOKUP(E210,#REF!,2,0)</f>
        <v>#REF!</v>
      </c>
      <c r="H210" s="13" t="str">
        <f>VLOOKUP(E210,'[1]Khách hàng'!$A$4:$F$2144,3,0)</f>
        <v>330 Nguyễn Thượng Hiền, P. 05, Q. Phú Nhuận, HCM</v>
      </c>
      <c r="I210" s="36" t="e">
        <f>VLOOKUP(E210,#REF!,5,0)</f>
        <v>#REF!</v>
      </c>
      <c r="J210" s="11" t="s">
        <v>21</v>
      </c>
      <c r="K210" s="11">
        <v>3</v>
      </c>
      <c r="L210" s="13" t="e">
        <f>VLOOKUP(J210,#REF!,2,0)</f>
        <v>#REF!</v>
      </c>
      <c r="M210" s="17">
        <f>VLOOKUP(J210,'[1]Hàng hóa'!$C$5:$G$22,5,0)</f>
        <v>55595.454545454544</v>
      </c>
      <c r="N210" s="17">
        <f t="shared" si="10"/>
        <v>166786.36363636365</v>
      </c>
      <c r="O210" s="22">
        <v>0.08</v>
      </c>
      <c r="P210" s="17">
        <f t="shared" si="11"/>
        <v>180129.27272727274</v>
      </c>
      <c r="Q210" s="13" t="e">
        <f>VLOOKUP(#REF!,'[1]Nhân viên'!$E$20:$F$41,2,0)</f>
        <v>#REF!</v>
      </c>
    </row>
    <row r="211" spans="1:17" hidden="1">
      <c r="A211" s="11">
        <f t="shared" si="12"/>
        <v>209</v>
      </c>
      <c r="B211" s="12">
        <v>44938</v>
      </c>
      <c r="C211" s="14" t="s">
        <v>183</v>
      </c>
      <c r="D211" s="13" t="e">
        <f>VLOOKUP(C211,#REF!,2,0)</f>
        <v>#REF!</v>
      </c>
      <c r="E211" s="14" t="s">
        <v>78</v>
      </c>
      <c r="F211" s="15" t="s">
        <v>181</v>
      </c>
      <c r="G211" s="13" t="e">
        <f>VLOOKUP(E211,#REF!,2,0)</f>
        <v>#REF!</v>
      </c>
      <c r="H211" s="13" t="str">
        <f>VLOOKUP(E211,'[1]Khách hàng'!$A$4:$F$2144,3,0)</f>
        <v>330 Nguyễn Thượng Hiền, P. 05, Q. Phú Nhuận, HCM</v>
      </c>
      <c r="I211" s="36" t="e">
        <f>VLOOKUP(E211,#REF!,5,0)</f>
        <v>#REF!</v>
      </c>
      <c r="J211" s="11" t="s">
        <v>31</v>
      </c>
      <c r="K211" s="11">
        <v>1</v>
      </c>
      <c r="L211" s="13" t="e">
        <f>VLOOKUP(J211,#REF!,2,0)</f>
        <v>#REF!</v>
      </c>
      <c r="M211" s="17">
        <f>VLOOKUP(J211,'[1]Hàng hóa'!$C$5:$G$22,5,0)</f>
        <v>87787.272727272721</v>
      </c>
      <c r="N211" s="17">
        <f t="shared" si="10"/>
        <v>87787.272727272721</v>
      </c>
      <c r="O211" s="22">
        <v>0.08</v>
      </c>
      <c r="P211" s="17">
        <f t="shared" si="11"/>
        <v>94810.254545454532</v>
      </c>
      <c r="Q211" s="13" t="e">
        <f>VLOOKUP(#REF!,'[1]Nhân viên'!$E$20:$F$41,2,0)</f>
        <v>#REF!</v>
      </c>
    </row>
    <row r="212" spans="1:17">
      <c r="A212" s="11">
        <f t="shared" si="12"/>
        <v>210</v>
      </c>
      <c r="B212" s="12">
        <v>44938</v>
      </c>
      <c r="C212" s="14" t="s">
        <v>183</v>
      </c>
      <c r="D212" s="13" t="e">
        <f>VLOOKUP(C212,#REF!,2,0)</f>
        <v>#REF!</v>
      </c>
      <c r="E212" s="14" t="s">
        <v>64</v>
      </c>
      <c r="F212" s="15" t="s">
        <v>298</v>
      </c>
      <c r="G212" s="13" t="e">
        <f>VLOOKUP(E212,#REF!,2,0)</f>
        <v>#REF!</v>
      </c>
      <c r="H212" s="13" t="str">
        <f>VLOOKUP(E212,'[1]Khách hàng'!$A$4:$F$2144,3,0)</f>
        <v>Tòa S1.06 Khu A– DA Khu Phước Thiện, 512 Nguyễn Xiển, KP. Long Hòa, P. Long Thạnh Mỹ, TP. Thủ Đức TP. Hồ Chí Minh Việt Nam</v>
      </c>
      <c r="I212" s="36" t="e">
        <f>VLOOKUP(E212,#REF!,5,0)</f>
        <v>#REF!</v>
      </c>
      <c r="J212" s="11" t="s">
        <v>25</v>
      </c>
      <c r="K212" s="11">
        <v>2</v>
      </c>
      <c r="L212" s="13" t="e">
        <f>VLOOKUP(J212,#REF!,2,0)</f>
        <v>#REF!</v>
      </c>
      <c r="M212" s="17">
        <f>VLOOKUP(J212,'[1]Hàng hóa'!$C$5:$G$22,5,0)</f>
        <v>111058</v>
      </c>
      <c r="N212" s="17">
        <f t="shared" si="10"/>
        <v>222116</v>
      </c>
      <c r="O212" s="22">
        <v>0.08</v>
      </c>
      <c r="P212" s="17">
        <f t="shared" si="11"/>
        <v>239885.28</v>
      </c>
      <c r="Q212" s="13" t="e">
        <f>VLOOKUP(#REF!,'[1]Nhân viên'!$E$20:$F$41,2,0)</f>
        <v>#REF!</v>
      </c>
    </row>
    <row r="213" spans="1:17" hidden="1">
      <c r="A213" s="11">
        <f t="shared" si="12"/>
        <v>211</v>
      </c>
      <c r="B213" s="12">
        <v>44938</v>
      </c>
      <c r="C213" s="14" t="s">
        <v>183</v>
      </c>
      <c r="D213" s="13" t="e">
        <f>VLOOKUP(C213,#REF!,2,0)</f>
        <v>#REF!</v>
      </c>
      <c r="E213" s="14" t="s">
        <v>64</v>
      </c>
      <c r="F213" s="113" t="s">
        <v>298</v>
      </c>
      <c r="G213" s="13" t="e">
        <f>VLOOKUP(E213,#REF!,2,0)</f>
        <v>#REF!</v>
      </c>
      <c r="H213" s="13" t="str">
        <f>VLOOKUP(E213,'[1]Khách hàng'!$A$4:$F$2144,3,0)</f>
        <v>Tòa S1.06 Khu A– DA Khu Phước Thiện, 512 Nguyễn Xiển, KP. Long Hòa, P. Long Thạnh Mỹ, TP. Thủ Đức TP. Hồ Chí Minh Việt Nam</v>
      </c>
      <c r="I213" s="36" t="e">
        <f>VLOOKUP(E213,#REF!,5,0)</f>
        <v>#REF!</v>
      </c>
      <c r="J213" s="11" t="s">
        <v>35</v>
      </c>
      <c r="K213" s="11">
        <v>3</v>
      </c>
      <c r="L213" s="13" t="e">
        <f>VLOOKUP(J213,#REF!,2,0)</f>
        <v>#REF!</v>
      </c>
      <c r="M213" s="17">
        <f>VLOOKUP(J213,'[1]Hàng hóa'!$C$5:$G$22,5,0)</f>
        <v>50181.818181818177</v>
      </c>
      <c r="N213" s="17">
        <f t="shared" ref="N213:N225" si="13">K213*M213</f>
        <v>150545.45454545453</v>
      </c>
      <c r="O213" s="22">
        <v>0.08</v>
      </c>
      <c r="P213" s="17">
        <f t="shared" si="11"/>
        <v>162589.09090909088</v>
      </c>
      <c r="Q213" s="13" t="e">
        <f>VLOOKUP(#REF!,'[1]Nhân viên'!$E$20:$F$41,2,0)</f>
        <v>#REF!</v>
      </c>
    </row>
    <row r="214" spans="1:17" hidden="1">
      <c r="A214" s="11">
        <f t="shared" si="12"/>
        <v>212</v>
      </c>
      <c r="B214" s="12">
        <v>44938</v>
      </c>
      <c r="C214" s="14" t="s">
        <v>183</v>
      </c>
      <c r="D214" s="13" t="e">
        <f>VLOOKUP(C214,#REF!,2,0)</f>
        <v>#REF!</v>
      </c>
      <c r="E214" s="14" t="s">
        <v>64</v>
      </c>
      <c r="F214" s="113" t="s">
        <v>298</v>
      </c>
      <c r="G214" s="13" t="e">
        <f>VLOOKUP(E214,#REF!,2,0)</f>
        <v>#REF!</v>
      </c>
      <c r="H214" s="13" t="str">
        <f>VLOOKUP(E214,'[1]Khách hàng'!$A$4:$F$2144,3,0)</f>
        <v>Tòa S1.06 Khu A– DA Khu Phước Thiện, 512 Nguyễn Xiển, KP. Long Hòa, P. Long Thạnh Mỹ, TP. Thủ Đức TP. Hồ Chí Minh Việt Nam</v>
      </c>
      <c r="I214" s="36" t="e">
        <f>VLOOKUP(E214,#REF!,5,0)</f>
        <v>#REF!</v>
      </c>
      <c r="J214" s="11" t="s">
        <v>21</v>
      </c>
      <c r="K214" s="11">
        <v>1</v>
      </c>
      <c r="L214" s="13" t="e">
        <f>VLOOKUP(J214,#REF!,2,0)</f>
        <v>#REF!</v>
      </c>
      <c r="M214" s="17">
        <f>VLOOKUP(J214,'[1]Hàng hóa'!$C$5:$G$22,5,0)</f>
        <v>55595.454545454544</v>
      </c>
      <c r="N214" s="17">
        <f t="shared" si="13"/>
        <v>55595.454545454544</v>
      </c>
      <c r="O214" s="22">
        <v>0.08</v>
      </c>
      <c r="P214" s="17">
        <f t="shared" si="11"/>
        <v>60043.090909090912</v>
      </c>
      <c r="Q214" s="13" t="e">
        <f>VLOOKUP(#REF!,'[1]Nhân viên'!$E$20:$F$41,2,0)</f>
        <v>#REF!</v>
      </c>
    </row>
    <row r="215" spans="1:17" hidden="1">
      <c r="A215" s="11">
        <f t="shared" si="12"/>
        <v>213</v>
      </c>
      <c r="B215" s="12">
        <v>44938</v>
      </c>
      <c r="C215" s="14" t="s">
        <v>183</v>
      </c>
      <c r="D215" s="13" t="e">
        <f>VLOOKUP(C215,#REF!,2,0)</f>
        <v>#REF!</v>
      </c>
      <c r="E215" s="14" t="s">
        <v>64</v>
      </c>
      <c r="F215" s="113" t="s">
        <v>298</v>
      </c>
      <c r="G215" s="13" t="e">
        <f>VLOOKUP(E215,#REF!,2,0)</f>
        <v>#REF!</v>
      </c>
      <c r="H215" s="13" t="str">
        <f>VLOOKUP(E215,'[1]Khách hàng'!$A$4:$F$2144,3,0)</f>
        <v>Tòa S1.06 Khu A– DA Khu Phước Thiện, 512 Nguyễn Xiển, KP. Long Hòa, P. Long Thạnh Mỹ, TP. Thủ Đức TP. Hồ Chí Minh Việt Nam</v>
      </c>
      <c r="I215" s="36" t="e">
        <f>VLOOKUP(E215,#REF!,5,0)</f>
        <v>#REF!</v>
      </c>
      <c r="J215" s="11" t="s">
        <v>31</v>
      </c>
      <c r="K215" s="11">
        <v>1</v>
      </c>
      <c r="L215" s="13" t="e">
        <f>VLOOKUP(J215,#REF!,2,0)</f>
        <v>#REF!</v>
      </c>
      <c r="M215" s="17">
        <f>VLOOKUP(J215,'[1]Hàng hóa'!$C$5:$G$22,5,0)</f>
        <v>87787.272727272721</v>
      </c>
      <c r="N215" s="17">
        <f t="shared" si="13"/>
        <v>87787.272727272721</v>
      </c>
      <c r="O215" s="22">
        <v>0.08</v>
      </c>
      <c r="P215" s="17">
        <f t="shared" si="11"/>
        <v>94810.254545454532</v>
      </c>
      <c r="Q215" s="13" t="e">
        <f>VLOOKUP(#REF!,'[1]Nhân viên'!$E$20:$F$41,2,0)</f>
        <v>#REF!</v>
      </c>
    </row>
    <row r="216" spans="1:17" hidden="1">
      <c r="A216" s="11">
        <f t="shared" si="12"/>
        <v>214</v>
      </c>
      <c r="B216" s="12">
        <v>44938</v>
      </c>
      <c r="C216" s="14" t="s">
        <v>183</v>
      </c>
      <c r="D216" s="13" t="e">
        <f>VLOOKUP(C216,#REF!,2,0)</f>
        <v>#REF!</v>
      </c>
      <c r="E216" s="14" t="s">
        <v>1520</v>
      </c>
      <c r="F216" s="113" t="s">
        <v>1521</v>
      </c>
      <c r="G216" s="13" t="e">
        <f>VLOOKUP(E216,#REF!,2,0)</f>
        <v>#REF!</v>
      </c>
      <c r="H216" s="13" t="e">
        <f>VLOOKUP(E216,'[1]Khách hàng'!$A$4:$F$2144,3,0)</f>
        <v>#N/A</v>
      </c>
      <c r="I216" s="36" t="e">
        <f>VLOOKUP(E216,#REF!,5,0)</f>
        <v>#REF!</v>
      </c>
      <c r="J216" s="11" t="s">
        <v>43</v>
      </c>
      <c r="K216" s="11">
        <v>4</v>
      </c>
      <c r="L216" s="13" t="e">
        <f>VLOOKUP(J216,#REF!,2,0)</f>
        <v>#REF!</v>
      </c>
      <c r="M216" s="17">
        <f>VLOOKUP(J216,'[1]Hàng hóa'!$C$5:$G$22,5,0)</f>
        <v>61049.999999999993</v>
      </c>
      <c r="N216" s="17">
        <f t="shared" si="13"/>
        <v>244199.99999999997</v>
      </c>
      <c r="O216" s="22">
        <v>0.08</v>
      </c>
      <c r="P216" s="17">
        <f t="shared" si="11"/>
        <v>263735.99999999994</v>
      </c>
      <c r="Q216" s="13" t="e">
        <f>VLOOKUP(#REF!,'[1]Nhân viên'!$E$20:$F$41,2,0)</f>
        <v>#REF!</v>
      </c>
    </row>
    <row r="217" spans="1:17" hidden="1">
      <c r="A217" s="11">
        <f t="shared" si="12"/>
        <v>215</v>
      </c>
      <c r="B217" s="12">
        <v>44938</v>
      </c>
      <c r="C217" s="14" t="s">
        <v>183</v>
      </c>
      <c r="D217" s="13" t="e">
        <f>VLOOKUP(C217,#REF!,2,0)</f>
        <v>#REF!</v>
      </c>
      <c r="E217" s="14" t="s">
        <v>1520</v>
      </c>
      <c r="F217" s="113" t="s">
        <v>1521</v>
      </c>
      <c r="G217" s="13" t="e">
        <f>VLOOKUP(E217,#REF!,2,0)</f>
        <v>#REF!</v>
      </c>
      <c r="H217" s="13" t="e">
        <f>VLOOKUP(E217,'[1]Khách hàng'!$A$4:$F$2144,3,0)</f>
        <v>#N/A</v>
      </c>
      <c r="I217" s="36" t="e">
        <f>VLOOKUP(E217,#REF!,5,0)</f>
        <v>#REF!</v>
      </c>
      <c r="J217" s="11" t="s">
        <v>21</v>
      </c>
      <c r="K217" s="11">
        <v>3</v>
      </c>
      <c r="L217" s="13" t="e">
        <f>VLOOKUP(J217,#REF!,2,0)</f>
        <v>#REF!</v>
      </c>
      <c r="M217" s="17">
        <f>VLOOKUP(J217,'[1]Hàng hóa'!$C$5:$G$22,5,0)</f>
        <v>55595.454545454544</v>
      </c>
      <c r="N217" s="17">
        <f t="shared" si="13"/>
        <v>166786.36363636365</v>
      </c>
      <c r="O217" s="22">
        <v>0.08</v>
      </c>
      <c r="P217" s="17">
        <f t="shared" si="11"/>
        <v>180129.27272727274</v>
      </c>
      <c r="Q217" s="13" t="e">
        <f>VLOOKUP(I217,'[1]Nhân viên'!$E$20:$F$41,2,0)</f>
        <v>#REF!</v>
      </c>
    </row>
    <row r="218" spans="1:17">
      <c r="A218" s="11">
        <f t="shared" si="12"/>
        <v>216</v>
      </c>
      <c r="B218" s="12">
        <v>44938</v>
      </c>
      <c r="C218" s="14" t="s">
        <v>183</v>
      </c>
      <c r="D218" s="13" t="e">
        <f>VLOOKUP(C218,#REF!,2,0)</f>
        <v>#REF!</v>
      </c>
      <c r="E218" s="14" t="s">
        <v>1520</v>
      </c>
      <c r="F218" s="113" t="s">
        <v>1521</v>
      </c>
      <c r="G218" s="13" t="e">
        <f>VLOOKUP(E218,#REF!,2,0)</f>
        <v>#REF!</v>
      </c>
      <c r="H218" s="13" t="e">
        <f>VLOOKUP(E218,'[1]Khách hàng'!$A$4:$F$2144,3,0)</f>
        <v>#N/A</v>
      </c>
      <c r="I218" s="36" t="e">
        <f>VLOOKUP(E218,#REF!,5,0)</f>
        <v>#REF!</v>
      </c>
      <c r="J218" s="11" t="s">
        <v>25</v>
      </c>
      <c r="K218" s="11">
        <v>4</v>
      </c>
      <c r="L218" s="13" t="e">
        <f>VLOOKUP(J218,#REF!,2,0)</f>
        <v>#REF!</v>
      </c>
      <c r="M218" s="17">
        <f>VLOOKUP(J218,'[1]Hàng hóa'!$C$5:$G$22,5,0)</f>
        <v>111058</v>
      </c>
      <c r="N218" s="17">
        <f t="shared" si="13"/>
        <v>444232</v>
      </c>
      <c r="O218" s="22">
        <v>0.08</v>
      </c>
      <c r="P218" s="17">
        <f t="shared" si="11"/>
        <v>479770.56</v>
      </c>
      <c r="Q218" s="13" t="e">
        <f>VLOOKUP(I218,'[1]Nhân viên'!$E$20:$F$41,2,0)</f>
        <v>#REF!</v>
      </c>
    </row>
    <row r="219" spans="1:17" hidden="1">
      <c r="A219" s="11">
        <f t="shared" si="12"/>
        <v>217</v>
      </c>
      <c r="B219" s="12">
        <v>44938</v>
      </c>
      <c r="C219" s="14" t="s">
        <v>184</v>
      </c>
      <c r="D219" s="13" t="e">
        <f>VLOOKUP(C219,#REF!,2,0)</f>
        <v>#REF!</v>
      </c>
      <c r="E219" s="14" t="s">
        <v>45</v>
      </c>
      <c r="F219" s="113" t="s">
        <v>180</v>
      </c>
      <c r="G219" s="13" t="e">
        <f>VLOOKUP(E219,#REF!,2,0)</f>
        <v>#REF!</v>
      </c>
      <c r="H219" s="13" t="str">
        <f>VLOOKUP(E219,'[1]Khách hàng'!$A$4:$F$2144,3,0)</f>
        <v>Tầng trệt lô E mã E1-09 Tòa nhà Belleza, Phạm Hữu Lầu, P.Phú Mỹ, Q.7, HCM</v>
      </c>
      <c r="I219" s="36" t="e">
        <f>VLOOKUP(E219,#REF!,5,0)</f>
        <v>#REF!</v>
      </c>
      <c r="J219" s="11" t="s">
        <v>23</v>
      </c>
      <c r="K219" s="11">
        <v>3</v>
      </c>
      <c r="L219" s="13" t="e">
        <f>VLOOKUP(J219,#REF!,2,0)</f>
        <v>#REF!</v>
      </c>
      <c r="M219" s="17">
        <f>VLOOKUP(J219,'[1]Hàng hóa'!$C$5:$G$22,5,0)</f>
        <v>45999.999999999993</v>
      </c>
      <c r="N219" s="17">
        <f t="shared" si="13"/>
        <v>137999.99999999997</v>
      </c>
      <c r="O219" s="22">
        <v>0.08</v>
      </c>
      <c r="P219" s="17">
        <f t="shared" si="11"/>
        <v>149039.99999999997</v>
      </c>
      <c r="Q219" s="13" t="e">
        <f>VLOOKUP(I219,'[1]Nhân viên'!$E$20:$F$41,2,0)</f>
        <v>#REF!</v>
      </c>
    </row>
    <row r="220" spans="1:17" hidden="1">
      <c r="A220" s="11">
        <f t="shared" si="12"/>
        <v>218</v>
      </c>
      <c r="B220" s="12">
        <v>44938</v>
      </c>
      <c r="C220" s="14" t="s">
        <v>184</v>
      </c>
      <c r="D220" s="13" t="e">
        <f>VLOOKUP(C220,#REF!,2,0)</f>
        <v>#REF!</v>
      </c>
      <c r="E220" s="14" t="s">
        <v>45</v>
      </c>
      <c r="F220" s="113" t="s">
        <v>180</v>
      </c>
      <c r="G220" s="13" t="e">
        <f>VLOOKUP(E220,#REF!,2,0)</f>
        <v>#REF!</v>
      </c>
      <c r="H220" s="13" t="str">
        <f>VLOOKUP(E220,'[1]Khách hàng'!$A$4:$F$2144,3,0)</f>
        <v>Tầng trệt lô E mã E1-09 Tòa nhà Belleza, Phạm Hữu Lầu, P.Phú Mỹ, Q.7, HCM</v>
      </c>
      <c r="I220" s="36" t="e">
        <f>VLOOKUP(E220,#REF!,5,0)</f>
        <v>#REF!</v>
      </c>
      <c r="J220" s="11" t="s">
        <v>41</v>
      </c>
      <c r="K220" s="11">
        <v>2</v>
      </c>
      <c r="L220" s="13" t="e">
        <f>VLOOKUP(J220,#REF!,2,0)</f>
        <v>#REF!</v>
      </c>
      <c r="M220" s="17">
        <f>VLOOKUP(J220,'[1]Hàng hóa'!$C$5:$G$22,5,0)</f>
        <v>59399.999999999993</v>
      </c>
      <c r="N220" s="17">
        <f t="shared" si="13"/>
        <v>118799.99999999999</v>
      </c>
      <c r="O220" s="22">
        <v>0.08</v>
      </c>
      <c r="P220" s="17">
        <f t="shared" si="11"/>
        <v>128303.99999999999</v>
      </c>
      <c r="Q220" s="13" t="e">
        <f>VLOOKUP(I220,'[1]Nhân viên'!$E$20:$F$41,2,0)</f>
        <v>#REF!</v>
      </c>
    </row>
    <row r="221" spans="1:17" hidden="1">
      <c r="A221" s="11">
        <f t="shared" si="12"/>
        <v>219</v>
      </c>
      <c r="B221" s="12">
        <v>44938</v>
      </c>
      <c r="C221" s="14" t="s">
        <v>184</v>
      </c>
      <c r="D221" s="13" t="e">
        <f>VLOOKUP(C221,#REF!,2,0)</f>
        <v>#REF!</v>
      </c>
      <c r="E221" s="14" t="s">
        <v>45</v>
      </c>
      <c r="F221" s="113" t="s">
        <v>180</v>
      </c>
      <c r="G221" s="13" t="e">
        <f>VLOOKUP(E221,#REF!,2,0)</f>
        <v>#REF!</v>
      </c>
      <c r="H221" s="13" t="str">
        <f>VLOOKUP(E221,'[1]Khách hàng'!$A$4:$F$2144,3,0)</f>
        <v>Tầng trệt lô E mã E1-09 Tòa nhà Belleza, Phạm Hữu Lầu, P.Phú Mỹ, Q.7, HCM</v>
      </c>
      <c r="I221" s="36" t="e">
        <f>VLOOKUP(E221,#REF!,5,0)</f>
        <v>#REF!</v>
      </c>
      <c r="J221" s="11" t="s">
        <v>38</v>
      </c>
      <c r="K221" s="11">
        <v>1</v>
      </c>
      <c r="L221" s="13" t="e">
        <f>VLOOKUP(J221,#REF!,2,0)</f>
        <v>#REF!</v>
      </c>
      <c r="M221" s="17">
        <f>VLOOKUP(J221,'[1]Hàng hóa'!$C$5:$G$22,5,0)</f>
        <v>70950</v>
      </c>
      <c r="N221" s="17">
        <f t="shared" si="13"/>
        <v>70950</v>
      </c>
      <c r="O221" s="22">
        <v>0.08</v>
      </c>
      <c r="P221" s="17">
        <f t="shared" si="11"/>
        <v>76626</v>
      </c>
      <c r="Q221" s="13" t="e">
        <f>VLOOKUP(I221,'[1]Nhân viên'!$E$20:$F$41,2,0)</f>
        <v>#REF!</v>
      </c>
    </row>
    <row r="222" spans="1:17" hidden="1">
      <c r="A222" s="11">
        <f t="shared" si="12"/>
        <v>220</v>
      </c>
      <c r="B222" s="12">
        <v>44938</v>
      </c>
      <c r="C222" s="14" t="s">
        <v>184</v>
      </c>
      <c r="D222" s="13" t="e">
        <f>VLOOKUP(C222,#REF!,2,0)</f>
        <v>#REF!</v>
      </c>
      <c r="E222" s="14" t="s">
        <v>45</v>
      </c>
      <c r="F222" s="113" t="s">
        <v>180</v>
      </c>
      <c r="G222" s="13" t="e">
        <f>VLOOKUP(E222,#REF!,2,0)</f>
        <v>#REF!</v>
      </c>
      <c r="H222" s="13" t="str">
        <f>VLOOKUP(E222,'[1]Khách hàng'!$A$4:$F$2144,3,0)</f>
        <v>Tầng trệt lô E mã E1-09 Tòa nhà Belleza, Phạm Hữu Lầu, P.Phú Mỹ, Q.7, HCM</v>
      </c>
      <c r="I222" s="36" t="e">
        <f>VLOOKUP(E222,#REF!,5,0)</f>
        <v>#REF!</v>
      </c>
      <c r="J222" s="11" t="s">
        <v>39</v>
      </c>
      <c r="K222" s="11">
        <v>2</v>
      </c>
      <c r="L222" s="13" t="e">
        <f>VLOOKUP(J222,#REF!,2,0)</f>
        <v>#REF!</v>
      </c>
      <c r="M222" s="17">
        <f>VLOOKUP(J222,'[1]Hàng hóa'!$C$5:$G$22,5,0)</f>
        <v>74250</v>
      </c>
      <c r="N222" s="17">
        <f t="shared" si="13"/>
        <v>148500</v>
      </c>
      <c r="O222" s="22">
        <v>0.08</v>
      </c>
      <c r="P222" s="17">
        <f t="shared" si="11"/>
        <v>160380</v>
      </c>
      <c r="Q222" s="13" t="e">
        <f>VLOOKUP(I222,'[1]Nhân viên'!$E$20:$F$41,2,0)</f>
        <v>#REF!</v>
      </c>
    </row>
    <row r="223" spans="1:17" hidden="1">
      <c r="A223" s="11">
        <f t="shared" si="12"/>
        <v>221</v>
      </c>
      <c r="B223" s="12">
        <v>44938</v>
      </c>
      <c r="C223" s="14" t="s">
        <v>184</v>
      </c>
      <c r="D223" s="13" t="e">
        <f>VLOOKUP(C223,#REF!,2,0)</f>
        <v>#REF!</v>
      </c>
      <c r="E223" s="14" t="s">
        <v>45</v>
      </c>
      <c r="F223" s="113" t="s">
        <v>180</v>
      </c>
      <c r="G223" s="13" t="e">
        <f>VLOOKUP(E223,#REF!,2,0)</f>
        <v>#REF!</v>
      </c>
      <c r="H223" s="13" t="str">
        <f>VLOOKUP(E223,'[1]Khách hàng'!$A$4:$F$2144,3,0)</f>
        <v>Tầng trệt lô E mã E1-09 Tòa nhà Belleza, Phạm Hữu Lầu, P.Phú Mỹ, Q.7, HCM</v>
      </c>
      <c r="I223" s="36" t="e">
        <f>VLOOKUP(E223,#REF!,5,0)</f>
        <v>#REF!</v>
      </c>
      <c r="J223" s="11" t="s">
        <v>31</v>
      </c>
      <c r="K223" s="11">
        <v>3</v>
      </c>
      <c r="L223" s="13" t="e">
        <f>VLOOKUP(J223,#REF!,2,0)</f>
        <v>#REF!</v>
      </c>
      <c r="M223" s="17">
        <f>VLOOKUP(J223,'[1]Hàng hóa'!$C$5:$G$22,5,0)</f>
        <v>87787.272727272721</v>
      </c>
      <c r="N223" s="17">
        <f t="shared" si="13"/>
        <v>263361.81818181818</v>
      </c>
      <c r="O223" s="22">
        <v>0.08</v>
      </c>
      <c r="P223" s="17">
        <f t="shared" si="11"/>
        <v>284430.76363636361</v>
      </c>
      <c r="Q223" s="13" t="e">
        <f>VLOOKUP(I223,'[1]Nhân viên'!$E$20:$F$41,2,0)</f>
        <v>#REF!</v>
      </c>
    </row>
    <row r="224" spans="1:17" hidden="1">
      <c r="A224" s="11">
        <f t="shared" si="12"/>
        <v>222</v>
      </c>
      <c r="B224" s="12">
        <v>44938</v>
      </c>
      <c r="C224" s="14" t="s">
        <v>184</v>
      </c>
      <c r="D224" s="13" t="e">
        <f>VLOOKUP(C224,#REF!,2,0)</f>
        <v>#REF!</v>
      </c>
      <c r="E224" s="14" t="s">
        <v>45</v>
      </c>
      <c r="F224" s="113" t="s">
        <v>180</v>
      </c>
      <c r="G224" s="13" t="e">
        <f>VLOOKUP(E224,#REF!,2,0)</f>
        <v>#REF!</v>
      </c>
      <c r="H224" s="13" t="str">
        <f>VLOOKUP(E224,'[1]Khách hàng'!$A$4:$F$2144,3,0)</f>
        <v>Tầng trệt lô E mã E1-09 Tòa nhà Belleza, Phạm Hữu Lầu, P.Phú Mỹ, Q.7, HCM</v>
      </c>
      <c r="I224" s="36" t="e">
        <f>VLOOKUP(E224,#REF!,5,0)</f>
        <v>#REF!</v>
      </c>
      <c r="J224" s="11" t="s">
        <v>35</v>
      </c>
      <c r="K224" s="11">
        <v>5</v>
      </c>
      <c r="L224" s="13" t="e">
        <f>VLOOKUP(J224,#REF!,2,0)</f>
        <v>#REF!</v>
      </c>
      <c r="M224" s="17">
        <f>VLOOKUP(J224,'[1]Hàng hóa'!$C$5:$G$22,5,0)</f>
        <v>50181.818181818177</v>
      </c>
      <c r="N224" s="17">
        <f t="shared" si="13"/>
        <v>250909.09090909088</v>
      </c>
      <c r="O224" s="22">
        <v>0.08</v>
      </c>
      <c r="P224" s="17">
        <f t="shared" si="11"/>
        <v>270981.81818181818</v>
      </c>
      <c r="Q224" s="13" t="e">
        <f>VLOOKUP(I224,'[1]Nhân viên'!$E$20:$F$41,2,0)</f>
        <v>#REF!</v>
      </c>
    </row>
    <row r="225" spans="1:17" hidden="1">
      <c r="A225" s="11">
        <f t="shared" si="12"/>
        <v>223</v>
      </c>
      <c r="B225" s="12">
        <v>44938</v>
      </c>
      <c r="C225" s="14" t="s">
        <v>184</v>
      </c>
      <c r="D225" s="13" t="e">
        <f>VLOOKUP(C225,#REF!,2,0)</f>
        <v>#REF!</v>
      </c>
      <c r="E225" s="14" t="s">
        <v>87</v>
      </c>
      <c r="F225" s="113" t="s">
        <v>177</v>
      </c>
      <c r="G225" s="13" t="e">
        <f>VLOOKUP(E225,#REF!,2,0)</f>
        <v>#REF!</v>
      </c>
      <c r="H225" s="13" t="str">
        <f>VLOOKUP(E225,'[1]Khách hàng'!$A$4:$F$2144,3,0)</f>
        <v>Tòa HR1, Eco Green Sài Gòn, Đường Nguyễn Văn Linh, P. Bình Thuận và P. Tân Thuận Tây, Q.7, HCM</v>
      </c>
      <c r="I225" s="36" t="e">
        <f>VLOOKUP(E225,#REF!,5,0)</f>
        <v>#REF!</v>
      </c>
      <c r="J225" s="11" t="s">
        <v>31</v>
      </c>
      <c r="K225" s="11">
        <v>1</v>
      </c>
      <c r="L225" s="13" t="e">
        <f>VLOOKUP(J225,#REF!,2,0)</f>
        <v>#REF!</v>
      </c>
      <c r="M225" s="17">
        <f>VLOOKUP(J225,'[1]Hàng hóa'!$C$5:$G$22,5,0)</f>
        <v>87787.272727272721</v>
      </c>
      <c r="N225" s="17">
        <f t="shared" si="13"/>
        <v>87787.272727272721</v>
      </c>
      <c r="O225" s="22">
        <v>0.08</v>
      </c>
      <c r="P225" s="17">
        <f t="shared" si="11"/>
        <v>94810.254545454532</v>
      </c>
      <c r="Q225" s="13" t="e">
        <f>VLOOKUP(I225,'[1]Nhân viên'!$E$20:$F$41,2,0)</f>
        <v>#REF!</v>
      </c>
    </row>
    <row r="226" spans="1:17" hidden="1">
      <c r="A226" s="11">
        <f t="shared" si="12"/>
        <v>224</v>
      </c>
      <c r="B226" s="12">
        <v>44938</v>
      </c>
      <c r="C226" s="14" t="s">
        <v>184</v>
      </c>
      <c r="D226" s="13" t="e">
        <f>VLOOKUP(C226,#REF!,2,0)</f>
        <v>#REF!</v>
      </c>
      <c r="E226" s="14" t="s">
        <v>87</v>
      </c>
      <c r="F226" s="15" t="s">
        <v>177</v>
      </c>
      <c r="G226" s="13" t="e">
        <f>VLOOKUP(E226,#REF!,2,0)</f>
        <v>#REF!</v>
      </c>
      <c r="H226" s="13" t="str">
        <f>VLOOKUP(E226,'[1]Khách hàng'!$A$4:$F$2144,3,0)</f>
        <v>Tòa HR1, Eco Green Sài Gòn, Đường Nguyễn Văn Linh, P. Bình Thuận và P. Tân Thuận Tây, Q.7, HCM</v>
      </c>
      <c r="I226" s="36" t="e">
        <f>VLOOKUP(E226,#REF!,5,0)</f>
        <v>#REF!</v>
      </c>
      <c r="J226" s="11" t="s">
        <v>21</v>
      </c>
      <c r="K226" s="11">
        <v>2</v>
      </c>
      <c r="L226" s="13" t="e">
        <f>VLOOKUP(J226,#REF!,2,0)</f>
        <v>#REF!</v>
      </c>
      <c r="M226" s="17">
        <f>VLOOKUP(J226,'[1]Hàng hóa'!$C$5:$G$22,5,0)</f>
        <v>55595.454545454544</v>
      </c>
      <c r="N226" s="17">
        <f t="shared" si="10"/>
        <v>111190.90909090909</v>
      </c>
      <c r="O226" s="22">
        <v>0.08</v>
      </c>
      <c r="P226" s="17">
        <f t="shared" si="11"/>
        <v>120086.18181818182</v>
      </c>
      <c r="Q226" s="13" t="e">
        <f>VLOOKUP(I226,'[1]Nhân viên'!$E$20:$F$41,2,0)</f>
        <v>#REF!</v>
      </c>
    </row>
    <row r="227" spans="1:17" hidden="1">
      <c r="A227" s="11">
        <f t="shared" si="12"/>
        <v>225</v>
      </c>
      <c r="B227" s="12">
        <v>44938</v>
      </c>
      <c r="C227" s="14" t="s">
        <v>184</v>
      </c>
      <c r="D227" s="13" t="e">
        <f>VLOOKUP(C227,#REF!,2,0)</f>
        <v>#REF!</v>
      </c>
      <c r="E227" s="14" t="s">
        <v>87</v>
      </c>
      <c r="F227" s="15" t="s">
        <v>177</v>
      </c>
      <c r="G227" s="13" t="e">
        <f>VLOOKUP(E227,#REF!,2,0)</f>
        <v>#REF!</v>
      </c>
      <c r="H227" s="13" t="str">
        <f>VLOOKUP(E227,'[1]Khách hàng'!$A$4:$F$2144,3,0)</f>
        <v>Tòa HR1, Eco Green Sài Gòn, Đường Nguyễn Văn Linh, P. Bình Thuận và P. Tân Thuận Tây, Q.7, HCM</v>
      </c>
      <c r="I227" s="36" t="e">
        <f>VLOOKUP(E227,#REF!,5,0)</f>
        <v>#REF!</v>
      </c>
      <c r="J227" s="11" t="s">
        <v>47</v>
      </c>
      <c r="K227" s="11">
        <v>1</v>
      </c>
      <c r="L227" s="13" t="e">
        <f>VLOOKUP(J227,#REF!,2,0)</f>
        <v>#REF!</v>
      </c>
      <c r="M227" s="17">
        <f>VLOOKUP(J227,'[1]Hàng hóa'!$C$5:$G$22,5,0)</f>
        <v>105399.99999999999</v>
      </c>
      <c r="N227" s="17">
        <f t="shared" si="10"/>
        <v>105399.99999999999</v>
      </c>
      <c r="O227" s="22">
        <v>0.08</v>
      </c>
      <c r="P227" s="17">
        <f t="shared" si="11"/>
        <v>113831.99999999999</v>
      </c>
      <c r="Q227" s="13" t="e">
        <f>VLOOKUP(I227,'[1]Nhân viên'!$E$20:$F$41,2,0)</f>
        <v>#REF!</v>
      </c>
    </row>
    <row r="228" spans="1:17" hidden="1">
      <c r="A228" s="11">
        <f t="shared" si="12"/>
        <v>226</v>
      </c>
      <c r="B228" s="12">
        <v>44938</v>
      </c>
      <c r="C228" s="14" t="s">
        <v>184</v>
      </c>
      <c r="D228" s="13" t="e">
        <f>VLOOKUP(C228,#REF!,2,0)</f>
        <v>#REF!</v>
      </c>
      <c r="E228" s="14" t="s">
        <v>50</v>
      </c>
      <c r="F228" s="15" t="s">
        <v>172</v>
      </c>
      <c r="G228" s="13" t="e">
        <f>VLOOKUP(E228,#REF!,2,0)</f>
        <v>#REF!</v>
      </c>
      <c r="H228" s="13" t="str">
        <f>VLOOKUP(E228,'[1]Khách hàng'!$A$4:$F$2144,3,0)</f>
        <v>244 Phạm Hữu Lầu, KP 2, Phường Phú Mỹ, Quận 7, HCM</v>
      </c>
      <c r="I228" s="36" t="e">
        <f>VLOOKUP(E228,#REF!,5,0)</f>
        <v>#REF!</v>
      </c>
      <c r="J228" s="11" t="s">
        <v>41</v>
      </c>
      <c r="K228" s="11">
        <v>2</v>
      </c>
      <c r="L228" s="13" t="e">
        <f>VLOOKUP(J228,#REF!,2,0)</f>
        <v>#REF!</v>
      </c>
      <c r="M228" s="17">
        <f>VLOOKUP(J228,'[1]Hàng hóa'!$C$5:$G$22,5,0)</f>
        <v>59399.999999999993</v>
      </c>
      <c r="N228" s="17">
        <f t="shared" si="10"/>
        <v>118799.99999999999</v>
      </c>
      <c r="O228" s="22">
        <v>0.08</v>
      </c>
      <c r="P228" s="17">
        <f t="shared" si="11"/>
        <v>128303.99999999999</v>
      </c>
      <c r="Q228" s="13" t="e">
        <f>VLOOKUP(I228,'[1]Nhân viên'!$E$20:$F$41,2,0)</f>
        <v>#REF!</v>
      </c>
    </row>
    <row r="229" spans="1:17" hidden="1">
      <c r="A229" s="11">
        <f t="shared" si="12"/>
        <v>227</v>
      </c>
      <c r="B229" s="12">
        <v>44938</v>
      </c>
      <c r="C229" s="14" t="s">
        <v>184</v>
      </c>
      <c r="D229" s="13" t="e">
        <f>VLOOKUP(C229,#REF!,2,0)</f>
        <v>#REF!</v>
      </c>
      <c r="E229" s="14" t="s">
        <v>50</v>
      </c>
      <c r="F229" s="15" t="s">
        <v>172</v>
      </c>
      <c r="G229" s="13" t="e">
        <f>VLOOKUP(E229,#REF!,2,0)</f>
        <v>#REF!</v>
      </c>
      <c r="H229" s="13" t="str">
        <f>VLOOKUP(E229,'[1]Khách hàng'!$A$4:$F$2144,3,0)</f>
        <v>244 Phạm Hữu Lầu, KP 2, Phường Phú Mỹ, Quận 7, HCM</v>
      </c>
      <c r="I229" s="36" t="e">
        <f>VLOOKUP(E229,#REF!,5,0)</f>
        <v>#REF!</v>
      </c>
      <c r="J229" s="11" t="s">
        <v>38</v>
      </c>
      <c r="K229" s="11">
        <v>1</v>
      </c>
      <c r="L229" s="13" t="e">
        <f>VLOOKUP(J229,#REF!,2,0)</f>
        <v>#REF!</v>
      </c>
      <c r="M229" s="17">
        <f>VLOOKUP(J229,'[1]Hàng hóa'!$C$5:$G$22,5,0)</f>
        <v>70950</v>
      </c>
      <c r="N229" s="17">
        <f t="shared" si="10"/>
        <v>70950</v>
      </c>
      <c r="O229" s="22">
        <v>0.08</v>
      </c>
      <c r="P229" s="17">
        <f t="shared" si="11"/>
        <v>76626</v>
      </c>
      <c r="Q229" s="13" t="e">
        <f>VLOOKUP(I229,'[1]Nhân viên'!$E$20:$F$41,2,0)</f>
        <v>#REF!</v>
      </c>
    </row>
    <row r="230" spans="1:17" hidden="1">
      <c r="A230" s="11">
        <f t="shared" si="12"/>
        <v>228</v>
      </c>
      <c r="B230" s="12">
        <v>44938</v>
      </c>
      <c r="C230" s="14" t="s">
        <v>184</v>
      </c>
      <c r="D230" s="13" t="e">
        <f>VLOOKUP(C230,#REF!,2,0)</f>
        <v>#REF!</v>
      </c>
      <c r="E230" s="14" t="s">
        <v>50</v>
      </c>
      <c r="F230" s="15" t="s">
        <v>172</v>
      </c>
      <c r="G230" s="13" t="e">
        <f>VLOOKUP(E230,#REF!,2,0)</f>
        <v>#REF!</v>
      </c>
      <c r="H230" s="13" t="str">
        <f>VLOOKUP(E230,'[1]Khách hàng'!$A$4:$F$2144,3,0)</f>
        <v>244 Phạm Hữu Lầu, KP 2, Phường Phú Mỹ, Quận 7, HCM</v>
      </c>
      <c r="I230" s="36" t="e">
        <f>VLOOKUP(E230,#REF!,5,0)</f>
        <v>#REF!</v>
      </c>
      <c r="J230" s="11" t="s">
        <v>31</v>
      </c>
      <c r="K230" s="11">
        <v>6</v>
      </c>
      <c r="L230" s="13" t="e">
        <f>VLOOKUP(J230,#REF!,2,0)</f>
        <v>#REF!</v>
      </c>
      <c r="M230" s="17">
        <f>VLOOKUP(J230,'[1]Hàng hóa'!$C$5:$G$22,5,0)</f>
        <v>87787.272727272721</v>
      </c>
      <c r="N230" s="17">
        <f t="shared" si="10"/>
        <v>526723.63636363635</v>
      </c>
      <c r="O230" s="22">
        <v>0.08</v>
      </c>
      <c r="P230" s="17">
        <f t="shared" si="11"/>
        <v>568861.52727272722</v>
      </c>
      <c r="Q230" s="13" t="e">
        <f>VLOOKUP(I230,'[1]Nhân viên'!$E$20:$F$41,2,0)</f>
        <v>#REF!</v>
      </c>
    </row>
    <row r="231" spans="1:17" hidden="1">
      <c r="A231" s="11">
        <f t="shared" si="12"/>
        <v>229</v>
      </c>
      <c r="B231" s="12">
        <v>44938</v>
      </c>
      <c r="C231" s="14" t="s">
        <v>184</v>
      </c>
      <c r="D231" s="13" t="e">
        <f>VLOOKUP(C231,#REF!,2,0)</f>
        <v>#REF!</v>
      </c>
      <c r="E231" s="14" t="s">
        <v>124</v>
      </c>
      <c r="F231" s="15" t="s">
        <v>149</v>
      </c>
      <c r="G231" s="13" t="e">
        <f>VLOOKUP(E231,#REF!,2,0)</f>
        <v>#REF!</v>
      </c>
      <c r="H231" s="13" t="str">
        <f>VLOOKUP(E231,'[1]Khách hàng'!$A$4:$F$2144,3,0)</f>
        <v>84 Gò Ô Môi, KP2, Phường Phú Thuận, Q7, HCM</v>
      </c>
      <c r="I231" s="36" t="e">
        <f>VLOOKUP(E231,#REF!,5,0)</f>
        <v>#REF!</v>
      </c>
      <c r="J231" s="11" t="s">
        <v>41</v>
      </c>
      <c r="K231" s="11">
        <v>5</v>
      </c>
      <c r="L231" s="13" t="e">
        <f>VLOOKUP(J231,#REF!,2,0)</f>
        <v>#REF!</v>
      </c>
      <c r="M231" s="17">
        <f>VLOOKUP(J231,'[1]Hàng hóa'!$C$5:$G$22,5,0)</f>
        <v>59399.999999999993</v>
      </c>
      <c r="N231" s="17">
        <f t="shared" si="10"/>
        <v>296999.99999999994</v>
      </c>
      <c r="O231" s="22">
        <v>0.08</v>
      </c>
      <c r="P231" s="17">
        <f t="shared" si="11"/>
        <v>320759.99999999994</v>
      </c>
      <c r="Q231" s="13" t="e">
        <f>VLOOKUP(I231,'[1]Nhân viên'!$E$20:$F$41,2,0)</f>
        <v>#REF!</v>
      </c>
    </row>
    <row r="232" spans="1:17" hidden="1">
      <c r="A232" s="11">
        <f t="shared" si="12"/>
        <v>230</v>
      </c>
      <c r="B232" s="12">
        <v>44938</v>
      </c>
      <c r="C232" s="14" t="s">
        <v>184</v>
      </c>
      <c r="D232" s="13" t="e">
        <f>VLOOKUP(C232,#REF!,2,0)</f>
        <v>#REF!</v>
      </c>
      <c r="E232" s="14" t="s">
        <v>124</v>
      </c>
      <c r="F232" s="15" t="s">
        <v>149</v>
      </c>
      <c r="G232" s="13" t="e">
        <f>VLOOKUP(E232,#REF!,2,0)</f>
        <v>#REF!</v>
      </c>
      <c r="H232" s="13" t="str">
        <f>VLOOKUP(E232,'[1]Khách hàng'!$A$4:$F$2144,3,0)</f>
        <v>84 Gò Ô Môi, KP2, Phường Phú Thuận, Q7, HCM</v>
      </c>
      <c r="I232" s="36" t="e">
        <f>VLOOKUP(E232,#REF!,5,0)</f>
        <v>#REF!</v>
      </c>
      <c r="J232" s="11" t="s">
        <v>35</v>
      </c>
      <c r="K232" s="11">
        <v>1</v>
      </c>
      <c r="L232" s="13" t="e">
        <f>VLOOKUP(J232,#REF!,2,0)</f>
        <v>#REF!</v>
      </c>
      <c r="M232" s="17">
        <f>VLOOKUP(J232,'[1]Hàng hóa'!$C$5:$G$22,5,0)</f>
        <v>50181.818181818177</v>
      </c>
      <c r="N232" s="17">
        <f t="shared" si="10"/>
        <v>50181.818181818177</v>
      </c>
      <c r="O232" s="22">
        <v>0.08</v>
      </c>
      <c r="P232" s="17">
        <f t="shared" si="11"/>
        <v>54196.363636363632</v>
      </c>
      <c r="Q232" s="13" t="e">
        <f>VLOOKUP(I232,'[1]Nhân viên'!$E$20:$F$41,2,0)</f>
        <v>#REF!</v>
      </c>
    </row>
    <row r="233" spans="1:17">
      <c r="A233" s="11">
        <f t="shared" si="12"/>
        <v>231</v>
      </c>
      <c r="B233" s="12">
        <v>44938</v>
      </c>
      <c r="C233" s="14" t="s">
        <v>184</v>
      </c>
      <c r="D233" s="13" t="e">
        <f>VLOOKUP(C233,#REF!,2,0)</f>
        <v>#REF!</v>
      </c>
      <c r="E233" s="14" t="s">
        <v>128</v>
      </c>
      <c r="F233" s="15" t="s">
        <v>150</v>
      </c>
      <c r="G233" s="13" t="e">
        <f>VLOOKUP(E233,#REF!,2,0)</f>
        <v>#REF!</v>
      </c>
      <c r="H233" s="13" t="str">
        <f>VLOOKUP(E233,'[1]Khách hàng'!$A$4:$F$2144,3,0)</f>
        <v>Lô B2, tháp M1, Tháp Bắc, Tòa nhà, Jamona City, Đường Đào Trí, P.Phú Thuận, Q.7, HCM</v>
      </c>
      <c r="I233" s="36" t="e">
        <f>VLOOKUP(E233,#REF!,5,0)</f>
        <v>#REF!</v>
      </c>
      <c r="J233" s="11" t="s">
        <v>25</v>
      </c>
      <c r="K233" s="11">
        <v>1</v>
      </c>
      <c r="L233" s="13" t="e">
        <f>VLOOKUP(J233,#REF!,2,0)</f>
        <v>#REF!</v>
      </c>
      <c r="M233" s="17">
        <f>VLOOKUP(J233,'[1]Hàng hóa'!$C$5:$G$22,5,0)</f>
        <v>111058</v>
      </c>
      <c r="N233" s="17">
        <f t="shared" si="10"/>
        <v>111058</v>
      </c>
      <c r="O233" s="22">
        <v>0.08</v>
      </c>
      <c r="P233" s="17">
        <f t="shared" si="11"/>
        <v>119942.64</v>
      </c>
      <c r="Q233" s="13" t="e">
        <f>VLOOKUP(I233,'[1]Nhân viên'!$E$20:$F$41,2,0)</f>
        <v>#REF!</v>
      </c>
    </row>
    <row r="234" spans="1:17" hidden="1">
      <c r="A234" s="11">
        <f t="shared" si="12"/>
        <v>232</v>
      </c>
      <c r="B234" s="12">
        <v>44938</v>
      </c>
      <c r="C234" s="14" t="s">
        <v>184</v>
      </c>
      <c r="D234" s="13" t="e">
        <f>VLOOKUP(C234,#REF!,2,0)</f>
        <v>#REF!</v>
      </c>
      <c r="E234" s="14" t="s">
        <v>128</v>
      </c>
      <c r="F234" s="19" t="s">
        <v>150</v>
      </c>
      <c r="G234" s="13" t="e">
        <f>VLOOKUP(E234,#REF!,2,0)</f>
        <v>#REF!</v>
      </c>
      <c r="H234" s="13" t="str">
        <f>VLOOKUP(E234,'[1]Khách hàng'!$A$4:$F$2144,3,0)</f>
        <v>Lô B2, tháp M1, Tháp Bắc, Tòa nhà, Jamona City, Đường Đào Trí, P.Phú Thuận, Q.7, HCM</v>
      </c>
      <c r="I234" s="36" t="e">
        <f>VLOOKUP(E234,#REF!,5,0)</f>
        <v>#REF!</v>
      </c>
      <c r="J234" s="11" t="s">
        <v>31</v>
      </c>
      <c r="K234" s="11">
        <v>1</v>
      </c>
      <c r="L234" s="13" t="e">
        <f>VLOOKUP(J234,#REF!,2,0)</f>
        <v>#REF!</v>
      </c>
      <c r="M234" s="17">
        <f>VLOOKUP(J234,'[1]Hàng hóa'!$C$5:$G$22,5,0)</f>
        <v>87787.272727272721</v>
      </c>
      <c r="N234" s="17">
        <f t="shared" si="10"/>
        <v>87787.272727272721</v>
      </c>
      <c r="O234" s="18">
        <v>0.08</v>
      </c>
      <c r="P234" s="17">
        <f t="shared" si="11"/>
        <v>94810.254545454532</v>
      </c>
      <c r="Q234" s="13" t="e">
        <f>VLOOKUP(I234,'[1]Nhân viên'!$E$20:$F$41,2,0)</f>
        <v>#REF!</v>
      </c>
    </row>
    <row r="235" spans="1:17" hidden="1">
      <c r="A235" s="11">
        <f t="shared" si="12"/>
        <v>233</v>
      </c>
      <c r="B235" s="12">
        <v>44938</v>
      </c>
      <c r="C235" s="14" t="s">
        <v>184</v>
      </c>
      <c r="D235" s="13" t="e">
        <f>VLOOKUP(C235,#REF!,2,0)</f>
        <v>#REF!</v>
      </c>
      <c r="E235" s="14" t="s">
        <v>128</v>
      </c>
      <c r="F235" s="19" t="s">
        <v>150</v>
      </c>
      <c r="G235" s="13" t="e">
        <f>VLOOKUP(E235,#REF!,2,0)</f>
        <v>#REF!</v>
      </c>
      <c r="H235" s="13" t="str">
        <f>VLOOKUP(E235,'[1]Khách hàng'!$A$4:$F$2144,3,0)</f>
        <v>Lô B2, tháp M1, Tháp Bắc, Tòa nhà, Jamona City, Đường Đào Trí, P.Phú Thuận, Q.7, HCM</v>
      </c>
      <c r="I235" s="36" t="e">
        <f>VLOOKUP(E235,#REF!,5,0)</f>
        <v>#REF!</v>
      </c>
      <c r="J235" s="11" t="s">
        <v>26</v>
      </c>
      <c r="K235" s="11">
        <v>1</v>
      </c>
      <c r="L235" s="13" t="e">
        <f>VLOOKUP(J235,#REF!,2,0)</f>
        <v>#REF!</v>
      </c>
      <c r="M235" s="17">
        <f>VLOOKUP(J235,'[1]Hàng hóa'!$C$5:$G$22,5,0)</f>
        <v>73431.818181818206</v>
      </c>
      <c r="N235" s="17">
        <f t="shared" si="10"/>
        <v>73431.818181818206</v>
      </c>
      <c r="O235" s="18">
        <v>0.08</v>
      </c>
      <c r="P235" s="17">
        <f t="shared" si="11"/>
        <v>79306.363636363661</v>
      </c>
      <c r="Q235" s="13" t="e">
        <f>VLOOKUP(I235,'[1]Nhân viên'!$E$20:$F$41,2,0)</f>
        <v>#REF!</v>
      </c>
    </row>
    <row r="236" spans="1:17" hidden="1">
      <c r="A236" s="11">
        <f t="shared" si="12"/>
        <v>234</v>
      </c>
      <c r="B236" s="12">
        <v>44938</v>
      </c>
      <c r="C236" s="14" t="s">
        <v>184</v>
      </c>
      <c r="D236" s="13" t="e">
        <f>VLOOKUP(C236,#REF!,2,0)</f>
        <v>#REF!</v>
      </c>
      <c r="E236" s="14" t="s">
        <v>128</v>
      </c>
      <c r="F236" s="19" t="s">
        <v>150</v>
      </c>
      <c r="G236" s="13" t="e">
        <f>VLOOKUP(E236,#REF!,2,0)</f>
        <v>#REF!</v>
      </c>
      <c r="H236" s="13" t="str">
        <f>VLOOKUP(E236,'[1]Khách hàng'!$A$4:$F$2144,3,0)</f>
        <v>Lô B2, tháp M1, Tháp Bắc, Tòa nhà, Jamona City, Đường Đào Trí, P.Phú Thuận, Q.7, HCM</v>
      </c>
      <c r="I236" s="36" t="e">
        <f>VLOOKUP(E236,#REF!,5,0)</f>
        <v>#REF!</v>
      </c>
      <c r="J236" s="11" t="s">
        <v>23</v>
      </c>
      <c r="K236" s="11">
        <v>3</v>
      </c>
      <c r="L236" s="13" t="e">
        <f>VLOOKUP(J236,#REF!,2,0)</f>
        <v>#REF!</v>
      </c>
      <c r="M236" s="17">
        <f>VLOOKUP(J236,'[1]Hàng hóa'!$C$5:$G$22,5,0)</f>
        <v>45999.999999999993</v>
      </c>
      <c r="N236" s="17">
        <f t="shared" si="10"/>
        <v>137999.99999999997</v>
      </c>
      <c r="O236" s="18">
        <v>0.08</v>
      </c>
      <c r="P236" s="17">
        <f t="shared" si="11"/>
        <v>149039.99999999997</v>
      </c>
      <c r="Q236" s="13" t="e">
        <f>VLOOKUP(I236,'[1]Nhân viên'!$E$20:$F$41,2,0)</f>
        <v>#REF!</v>
      </c>
    </row>
    <row r="237" spans="1:17" hidden="1">
      <c r="A237" s="11">
        <f t="shared" si="12"/>
        <v>235</v>
      </c>
      <c r="B237" s="12">
        <v>44938</v>
      </c>
      <c r="C237" s="14" t="s">
        <v>184</v>
      </c>
      <c r="D237" s="13" t="e">
        <f>VLOOKUP(C237,#REF!,2,0)</f>
        <v>#REF!</v>
      </c>
      <c r="E237" s="14" t="s">
        <v>128</v>
      </c>
      <c r="F237" s="19" t="s">
        <v>150</v>
      </c>
      <c r="G237" s="13" t="e">
        <f>VLOOKUP(E237,#REF!,2,0)</f>
        <v>#REF!</v>
      </c>
      <c r="H237" s="13" t="str">
        <f>VLOOKUP(E237,'[1]Khách hàng'!$A$4:$F$2144,3,0)</f>
        <v>Lô B2, tháp M1, Tháp Bắc, Tòa nhà, Jamona City, Đường Đào Trí, P.Phú Thuận, Q.7, HCM</v>
      </c>
      <c r="I237" s="36" t="e">
        <f>VLOOKUP(E237,#REF!,5,0)</f>
        <v>#REF!</v>
      </c>
      <c r="J237" s="11" t="s">
        <v>47</v>
      </c>
      <c r="K237" s="11">
        <v>2</v>
      </c>
      <c r="L237" s="13" t="e">
        <f>VLOOKUP(J237,#REF!,2,0)</f>
        <v>#REF!</v>
      </c>
      <c r="M237" s="17">
        <f>VLOOKUP(J237,'[1]Hàng hóa'!$C$5:$G$22,5,0)</f>
        <v>105399.99999999999</v>
      </c>
      <c r="N237" s="17">
        <f t="shared" si="10"/>
        <v>210799.99999999997</v>
      </c>
      <c r="O237" s="18">
        <v>0.08</v>
      </c>
      <c r="P237" s="17">
        <f t="shared" si="11"/>
        <v>227663.99999999997</v>
      </c>
      <c r="Q237" s="13" t="e">
        <f>VLOOKUP(I237,'[1]Nhân viên'!$E$20:$F$41,2,0)</f>
        <v>#REF!</v>
      </c>
    </row>
    <row r="238" spans="1:17" hidden="1">
      <c r="A238" s="11">
        <f t="shared" si="12"/>
        <v>236</v>
      </c>
      <c r="B238" s="12">
        <v>44938</v>
      </c>
      <c r="C238" s="14" t="s">
        <v>184</v>
      </c>
      <c r="D238" s="13" t="e">
        <f>VLOOKUP(C238,#REF!,2,0)</f>
        <v>#REF!</v>
      </c>
      <c r="E238" s="14" t="s">
        <v>128</v>
      </c>
      <c r="F238" s="93" t="s">
        <v>150</v>
      </c>
      <c r="G238" s="13" t="e">
        <f>VLOOKUP(E238,#REF!,2,0)</f>
        <v>#REF!</v>
      </c>
      <c r="H238" s="13" t="str">
        <f>VLOOKUP(E238,'[1]Khách hàng'!$A$4:$F$2144,3,0)</f>
        <v>Lô B2, tháp M1, Tháp Bắc, Tòa nhà, Jamona City, Đường Đào Trí, P.Phú Thuận, Q.7, HCM</v>
      </c>
      <c r="I238" s="36" t="e">
        <f>VLOOKUP(E238,#REF!,5,0)</f>
        <v>#REF!</v>
      </c>
      <c r="J238" s="11" t="s">
        <v>38</v>
      </c>
      <c r="K238" s="11">
        <v>2</v>
      </c>
      <c r="L238" s="13" t="e">
        <f>VLOOKUP(J238,#REF!,2,0)</f>
        <v>#REF!</v>
      </c>
      <c r="M238" s="17">
        <f>VLOOKUP(J238,'[1]Hàng hóa'!$C$5:$G$22,5,0)</f>
        <v>70950</v>
      </c>
      <c r="N238" s="17">
        <f t="shared" si="10"/>
        <v>141900</v>
      </c>
      <c r="O238" s="18">
        <v>0.08</v>
      </c>
      <c r="P238" s="17">
        <f t="shared" si="11"/>
        <v>153252</v>
      </c>
      <c r="Q238" s="13" t="e">
        <f>VLOOKUP(I238,'[1]Nhân viên'!$E$20:$F$41,2,0)</f>
        <v>#REF!</v>
      </c>
    </row>
    <row r="239" spans="1:17" hidden="1">
      <c r="A239" s="11">
        <f t="shared" si="12"/>
        <v>237</v>
      </c>
      <c r="B239" s="12">
        <v>44938</v>
      </c>
      <c r="C239" s="14" t="s">
        <v>184</v>
      </c>
      <c r="D239" s="13" t="e">
        <f>VLOOKUP(C239,#REF!,2,0)</f>
        <v>#REF!</v>
      </c>
      <c r="E239" s="14" t="s">
        <v>407</v>
      </c>
      <c r="F239" s="15" t="s">
        <v>471</v>
      </c>
      <c r="G239" s="13" t="e">
        <f>VLOOKUP(E239,#REF!,2,0)</f>
        <v>#REF!</v>
      </c>
      <c r="H239" s="13" t="str">
        <f>VLOOKUP(E239,'[1]Khách hàng'!$A$4:$F$2144,3,0)</f>
        <v>586 Nguyễn Duy Trinh, Khu Phố 1, Phường Bình Trưng Đông, Quận 2, TP. Hồ Chí Minh Việt Nam</v>
      </c>
      <c r="I239" s="36" t="e">
        <f>VLOOKUP(E239,#REF!,5,0)</f>
        <v>#REF!</v>
      </c>
      <c r="J239" s="11" t="s">
        <v>31</v>
      </c>
      <c r="K239" s="11">
        <v>1</v>
      </c>
      <c r="L239" s="13" t="e">
        <f>VLOOKUP(J239,#REF!,2,0)</f>
        <v>#REF!</v>
      </c>
      <c r="M239" s="17">
        <f>VLOOKUP(J239,'[1]Hàng hóa'!$C$5:$G$22,5,0)</f>
        <v>87787.272727272721</v>
      </c>
      <c r="N239" s="17">
        <f t="shared" si="10"/>
        <v>87787.272727272721</v>
      </c>
      <c r="O239" s="18">
        <v>0.08</v>
      </c>
      <c r="P239" s="17">
        <f t="shared" si="11"/>
        <v>94810.254545454532</v>
      </c>
      <c r="Q239" s="13" t="e">
        <f>VLOOKUP(I239,'[1]Nhân viên'!$E$20:$F$41,2,0)</f>
        <v>#REF!</v>
      </c>
    </row>
    <row r="240" spans="1:17">
      <c r="A240" s="11">
        <f t="shared" si="12"/>
        <v>238</v>
      </c>
      <c r="B240" s="12">
        <v>44938</v>
      </c>
      <c r="C240" s="14" t="s">
        <v>184</v>
      </c>
      <c r="D240" s="13" t="e">
        <f>VLOOKUP(C240,#REF!,2,0)</f>
        <v>#REF!</v>
      </c>
      <c r="E240" s="14" t="s">
        <v>407</v>
      </c>
      <c r="F240" s="15" t="s">
        <v>471</v>
      </c>
      <c r="G240" s="13" t="e">
        <f>VLOOKUP(E240,#REF!,2,0)</f>
        <v>#REF!</v>
      </c>
      <c r="H240" s="13" t="str">
        <f>VLOOKUP(E240,'[1]Khách hàng'!$A$4:$F$2144,3,0)</f>
        <v>586 Nguyễn Duy Trinh, Khu Phố 1, Phường Bình Trưng Đông, Quận 2, TP. Hồ Chí Minh Việt Nam</v>
      </c>
      <c r="I240" s="36" t="e">
        <f>VLOOKUP(E240,#REF!,5,0)</f>
        <v>#REF!</v>
      </c>
      <c r="J240" s="11" t="s">
        <v>25</v>
      </c>
      <c r="K240" s="11">
        <v>4</v>
      </c>
      <c r="L240" s="13" t="e">
        <f>VLOOKUP(J240,#REF!,2,0)</f>
        <v>#REF!</v>
      </c>
      <c r="M240" s="17">
        <f>VLOOKUP(J240,'[1]Hàng hóa'!$C$5:$G$22,5,0)</f>
        <v>111058</v>
      </c>
      <c r="N240" s="17">
        <f t="shared" si="10"/>
        <v>444232</v>
      </c>
      <c r="O240" s="18">
        <v>0.08</v>
      </c>
      <c r="P240" s="17">
        <f t="shared" si="11"/>
        <v>479770.56</v>
      </c>
      <c r="Q240" s="13" t="e">
        <f>VLOOKUP(I240,'[1]Nhân viên'!$E$20:$F$41,2,0)</f>
        <v>#REF!</v>
      </c>
    </row>
    <row r="241" spans="1:17" hidden="1">
      <c r="A241" s="11">
        <f t="shared" si="12"/>
        <v>239</v>
      </c>
      <c r="B241" s="12">
        <v>44938</v>
      </c>
      <c r="C241" s="14" t="s">
        <v>184</v>
      </c>
      <c r="D241" s="13" t="e">
        <f>VLOOKUP(C241,#REF!,2,0)</f>
        <v>#REF!</v>
      </c>
      <c r="E241" s="14" t="s">
        <v>407</v>
      </c>
      <c r="F241" s="15" t="s">
        <v>471</v>
      </c>
      <c r="G241" s="13" t="e">
        <f>VLOOKUP(E241,#REF!,2,0)</f>
        <v>#REF!</v>
      </c>
      <c r="H241" s="13" t="str">
        <f>VLOOKUP(E241,'[1]Khách hàng'!$A$4:$F$2144,3,0)</f>
        <v>586 Nguyễn Duy Trinh, Khu Phố 1, Phường Bình Trưng Đông, Quận 2, TP. Hồ Chí Minh Việt Nam</v>
      </c>
      <c r="I241" s="36" t="e">
        <f>VLOOKUP(E241,#REF!,5,0)</f>
        <v>#REF!</v>
      </c>
      <c r="J241" s="11" t="s">
        <v>26</v>
      </c>
      <c r="K241" s="11">
        <v>3</v>
      </c>
      <c r="L241" s="13" t="e">
        <f>VLOOKUP(J241,#REF!,2,0)</f>
        <v>#REF!</v>
      </c>
      <c r="M241" s="17">
        <f>VLOOKUP(J241,'[1]Hàng hóa'!$C$5:$G$22,5,0)</f>
        <v>73431.818181818206</v>
      </c>
      <c r="N241" s="17">
        <f t="shared" si="10"/>
        <v>220295.45454545462</v>
      </c>
      <c r="O241" s="18">
        <v>0.08</v>
      </c>
      <c r="P241" s="17">
        <f t="shared" si="11"/>
        <v>237919.090909091</v>
      </c>
      <c r="Q241" s="13" t="e">
        <f>VLOOKUP(I241,'[1]Nhân viên'!$E$20:$F$41,2,0)</f>
        <v>#REF!</v>
      </c>
    </row>
    <row r="242" spans="1:17" hidden="1">
      <c r="A242" s="11">
        <f t="shared" si="12"/>
        <v>240</v>
      </c>
      <c r="B242" s="12">
        <v>44938</v>
      </c>
      <c r="C242" s="14" t="s">
        <v>184</v>
      </c>
      <c r="D242" s="13" t="e">
        <f>VLOOKUP(C242,#REF!,2,0)</f>
        <v>#REF!</v>
      </c>
      <c r="E242" s="14" t="s">
        <v>407</v>
      </c>
      <c r="F242" s="15" t="s">
        <v>471</v>
      </c>
      <c r="G242" s="13" t="e">
        <f>VLOOKUP(E242,#REF!,2,0)</f>
        <v>#REF!</v>
      </c>
      <c r="H242" s="13" t="str">
        <f>VLOOKUP(E242,'[1]Khách hàng'!$A$4:$F$2144,3,0)</f>
        <v>586 Nguyễn Duy Trinh, Khu Phố 1, Phường Bình Trưng Đông, Quận 2, TP. Hồ Chí Minh Việt Nam</v>
      </c>
      <c r="I242" s="36" t="e">
        <f>VLOOKUP(E242,#REF!,5,0)</f>
        <v>#REF!</v>
      </c>
      <c r="J242" s="11" t="s">
        <v>31</v>
      </c>
      <c r="K242" s="11">
        <v>2</v>
      </c>
      <c r="L242" s="13" t="e">
        <f>VLOOKUP(J242,#REF!,2,0)</f>
        <v>#REF!</v>
      </c>
      <c r="M242" s="17">
        <f>VLOOKUP(J242,'[1]Hàng hóa'!$C$5:$G$22,5,0)</f>
        <v>87787.272727272721</v>
      </c>
      <c r="N242" s="17">
        <f t="shared" si="10"/>
        <v>175574.54545454544</v>
      </c>
      <c r="O242" s="18">
        <v>0.08</v>
      </c>
      <c r="P242" s="17">
        <f t="shared" si="11"/>
        <v>189620.50909090906</v>
      </c>
      <c r="Q242" s="13" t="e">
        <f>VLOOKUP(I242,'[1]Nhân viên'!$E$20:$F$41,2,0)</f>
        <v>#REF!</v>
      </c>
    </row>
    <row r="243" spans="1:17" hidden="1">
      <c r="A243" s="11">
        <f t="shared" si="12"/>
        <v>241</v>
      </c>
      <c r="B243" s="12">
        <v>44938</v>
      </c>
      <c r="C243" s="14" t="s">
        <v>184</v>
      </c>
      <c r="D243" s="13" t="e">
        <f>VLOOKUP(C243,#REF!,2,0)</f>
        <v>#REF!</v>
      </c>
      <c r="E243" s="14" t="s">
        <v>114</v>
      </c>
      <c r="F243" s="15" t="s">
        <v>290</v>
      </c>
      <c r="G243" s="13" t="e">
        <f>VLOOKUP(E243,#REF!,2,0)</f>
        <v>#REF!</v>
      </c>
      <c r="H243" s="13" t="str">
        <f>VLOOKUP(E243,'[1]Khách hàng'!$A$4:$F$2144,3,0)</f>
        <v>537 Nguyễn Duy Trinh, Phường Bình Trưng Đông, Quận 2, TP. Hồ Chí Minh Việt Nam</v>
      </c>
      <c r="I243" s="36" t="e">
        <f>VLOOKUP(E243,#REF!,5,0)</f>
        <v>#REF!</v>
      </c>
      <c r="J243" s="11" t="s">
        <v>26</v>
      </c>
      <c r="K243" s="11">
        <v>2</v>
      </c>
      <c r="L243" s="13" t="e">
        <f>VLOOKUP(J243,#REF!,2,0)</f>
        <v>#REF!</v>
      </c>
      <c r="M243" s="17">
        <f>VLOOKUP(J243,'[1]Hàng hóa'!$C$5:$G$22,5,0)</f>
        <v>73431.818181818206</v>
      </c>
      <c r="N243" s="17">
        <f t="shared" si="10"/>
        <v>146863.63636363641</v>
      </c>
      <c r="O243" s="18">
        <v>0.08</v>
      </c>
      <c r="P243" s="17">
        <f t="shared" si="11"/>
        <v>158612.72727272732</v>
      </c>
      <c r="Q243" s="13" t="e">
        <f>VLOOKUP(I243,'[1]Nhân viên'!$E$20:$F$41,2,0)</f>
        <v>#REF!</v>
      </c>
    </row>
    <row r="244" spans="1:17" hidden="1">
      <c r="A244" s="11">
        <f t="shared" si="12"/>
        <v>242</v>
      </c>
      <c r="B244" s="12">
        <v>44938</v>
      </c>
      <c r="C244" s="14" t="s">
        <v>184</v>
      </c>
      <c r="D244" s="13" t="e">
        <f>VLOOKUP(C244,#REF!,2,0)</f>
        <v>#REF!</v>
      </c>
      <c r="E244" s="14" t="s">
        <v>114</v>
      </c>
      <c r="F244" s="15" t="s">
        <v>290</v>
      </c>
      <c r="G244" s="13" t="e">
        <f>VLOOKUP(E244,#REF!,2,0)</f>
        <v>#REF!</v>
      </c>
      <c r="H244" s="13" t="str">
        <f>VLOOKUP(E244,'[1]Khách hàng'!$A$4:$F$2144,3,0)</f>
        <v>537 Nguyễn Duy Trinh, Phường Bình Trưng Đông, Quận 2, TP. Hồ Chí Minh Việt Nam</v>
      </c>
      <c r="I244" s="36" t="e">
        <f>VLOOKUP(E244,#REF!,5,0)</f>
        <v>#REF!</v>
      </c>
      <c r="J244" s="11" t="s">
        <v>35</v>
      </c>
      <c r="K244" s="11">
        <v>1</v>
      </c>
      <c r="L244" s="13" t="e">
        <f>VLOOKUP(J244,#REF!,2,0)</f>
        <v>#REF!</v>
      </c>
      <c r="M244" s="17">
        <f>VLOOKUP(J244,'[1]Hàng hóa'!$C$5:$G$22,5,0)</f>
        <v>50181.818181818177</v>
      </c>
      <c r="N244" s="17">
        <f t="shared" si="10"/>
        <v>50181.818181818177</v>
      </c>
      <c r="O244" s="18">
        <v>0.08</v>
      </c>
      <c r="P244" s="17">
        <f t="shared" si="11"/>
        <v>54196.363636363632</v>
      </c>
      <c r="Q244" s="13" t="e">
        <f>VLOOKUP(I244,'[1]Nhân viên'!$E$20:$F$41,2,0)</f>
        <v>#REF!</v>
      </c>
    </row>
    <row r="245" spans="1:17" hidden="1">
      <c r="A245" s="11">
        <f t="shared" si="12"/>
        <v>243</v>
      </c>
      <c r="B245" s="12">
        <v>44938</v>
      </c>
      <c r="C245" s="14" t="s">
        <v>184</v>
      </c>
      <c r="D245" s="13" t="e">
        <f>VLOOKUP(C245,#REF!,2,0)</f>
        <v>#REF!</v>
      </c>
      <c r="E245" s="14" t="s">
        <v>56</v>
      </c>
      <c r="F245" s="15" t="s">
        <v>162</v>
      </c>
      <c r="G245" s="13" t="e">
        <f>VLOOKUP(E245,#REF!,2,0)</f>
        <v>#REF!</v>
      </c>
      <c r="H245" s="13" t="str">
        <f>VLOOKUP(E245,'[1]Khách hàng'!$A$4:$F$2144,3,0)</f>
        <v>15 Hồ Bá Kiện, Phường 15, Quận 10, HCM</v>
      </c>
      <c r="I245" s="36" t="e">
        <f>VLOOKUP(E245,#REF!,5,0)</f>
        <v>#REF!</v>
      </c>
      <c r="J245" s="11" t="s">
        <v>39</v>
      </c>
      <c r="K245" s="11">
        <v>4</v>
      </c>
      <c r="L245" s="13" t="e">
        <f>VLOOKUP(J245,#REF!,2,0)</f>
        <v>#REF!</v>
      </c>
      <c r="M245" s="17">
        <f>VLOOKUP(J245,'[1]Hàng hóa'!$C$5:$G$22,5,0)</f>
        <v>74250</v>
      </c>
      <c r="N245" s="17">
        <f t="shared" si="10"/>
        <v>297000</v>
      </c>
      <c r="O245" s="18">
        <v>0.08</v>
      </c>
      <c r="P245" s="17">
        <f t="shared" si="11"/>
        <v>320760</v>
      </c>
      <c r="Q245" s="13" t="e">
        <f>VLOOKUP(I245,'[1]Nhân viên'!$E$20:$F$41,2,0)</f>
        <v>#REF!</v>
      </c>
    </row>
    <row r="246" spans="1:17" hidden="1">
      <c r="A246" s="11">
        <f t="shared" si="12"/>
        <v>244</v>
      </c>
      <c r="B246" s="12">
        <v>44938</v>
      </c>
      <c r="C246" s="14" t="s">
        <v>184</v>
      </c>
      <c r="D246" s="13" t="e">
        <f>VLOOKUP(C246,#REF!,2,0)</f>
        <v>#REF!</v>
      </c>
      <c r="E246" s="14" t="s">
        <v>56</v>
      </c>
      <c r="F246" s="15" t="s">
        <v>162</v>
      </c>
      <c r="G246" s="13" t="e">
        <f>VLOOKUP(E246,#REF!,2,0)</f>
        <v>#REF!</v>
      </c>
      <c r="H246" s="13" t="str">
        <f>VLOOKUP(E246,'[1]Khách hàng'!$A$4:$F$2144,3,0)</f>
        <v>15 Hồ Bá Kiện, Phường 15, Quận 10, HCM</v>
      </c>
      <c r="I246" s="36" t="e">
        <f>VLOOKUP(E246,#REF!,5,0)</f>
        <v>#REF!</v>
      </c>
      <c r="J246" s="11" t="s">
        <v>23</v>
      </c>
      <c r="K246" s="11">
        <v>1</v>
      </c>
      <c r="L246" s="13" t="e">
        <f>VLOOKUP(J246,#REF!,2,0)</f>
        <v>#REF!</v>
      </c>
      <c r="M246" s="17">
        <f>VLOOKUP(J246,'[1]Hàng hóa'!$C$5:$G$22,5,0)</f>
        <v>45999.999999999993</v>
      </c>
      <c r="N246" s="17">
        <f t="shared" si="10"/>
        <v>45999.999999999993</v>
      </c>
      <c r="O246" s="18">
        <v>0.08</v>
      </c>
      <c r="P246" s="17">
        <f t="shared" si="11"/>
        <v>49679.999999999993</v>
      </c>
      <c r="Q246" s="13" t="e">
        <f>VLOOKUP(I246,'[1]Nhân viên'!$E$20:$F$41,2,0)</f>
        <v>#REF!</v>
      </c>
    </row>
    <row r="247" spans="1:17" hidden="1">
      <c r="A247" s="11">
        <f t="shared" si="12"/>
        <v>245</v>
      </c>
      <c r="B247" s="12">
        <v>44938</v>
      </c>
      <c r="C247" s="14" t="s">
        <v>184</v>
      </c>
      <c r="D247" s="13" t="e">
        <f>VLOOKUP(C247,#REF!,2,0)</f>
        <v>#REF!</v>
      </c>
      <c r="E247" s="14" t="s">
        <v>56</v>
      </c>
      <c r="F247" s="15" t="s">
        <v>162</v>
      </c>
      <c r="G247" s="13" t="e">
        <f>VLOOKUP(E247,#REF!,2,0)</f>
        <v>#REF!</v>
      </c>
      <c r="H247" s="13" t="str">
        <f>VLOOKUP(E247,'[1]Khách hàng'!$A$4:$F$2144,3,0)</f>
        <v>15 Hồ Bá Kiện, Phường 15, Quận 10, HCM</v>
      </c>
      <c r="I247" s="36" t="e">
        <f>VLOOKUP(E247,#REF!,5,0)</f>
        <v>#REF!</v>
      </c>
      <c r="J247" s="11" t="s">
        <v>23</v>
      </c>
      <c r="K247" s="11">
        <v>2</v>
      </c>
      <c r="L247" s="13" t="e">
        <f>VLOOKUP(J247,#REF!,2,0)</f>
        <v>#REF!</v>
      </c>
      <c r="M247" s="17">
        <f>VLOOKUP(J247,'[1]Hàng hóa'!$C$5:$G$22,5,0)</f>
        <v>45999.999999999993</v>
      </c>
      <c r="N247" s="17">
        <f t="shared" si="10"/>
        <v>91999.999999999985</v>
      </c>
      <c r="O247" s="18">
        <v>0.08</v>
      </c>
      <c r="P247" s="17">
        <f t="shared" si="11"/>
        <v>99359.999999999985</v>
      </c>
      <c r="Q247" s="13" t="e">
        <f>VLOOKUP(I247,'[1]Nhân viên'!$E$20:$F$41,2,0)</f>
        <v>#REF!</v>
      </c>
    </row>
    <row r="248" spans="1:17" hidden="1">
      <c r="A248" s="11">
        <f t="shared" si="12"/>
        <v>246</v>
      </c>
      <c r="B248" s="12">
        <v>44938</v>
      </c>
      <c r="C248" s="14" t="s">
        <v>184</v>
      </c>
      <c r="D248" s="13" t="e">
        <f>VLOOKUP(C248,#REF!,2,0)</f>
        <v>#REF!</v>
      </c>
      <c r="E248" s="14" t="s">
        <v>56</v>
      </c>
      <c r="F248" s="15" t="s">
        <v>162</v>
      </c>
      <c r="G248" s="13" t="e">
        <f>VLOOKUP(E248,#REF!,2,0)</f>
        <v>#REF!</v>
      </c>
      <c r="H248" s="13" t="str">
        <f>VLOOKUP(E248,'[1]Khách hàng'!$A$4:$F$2144,3,0)</f>
        <v>15 Hồ Bá Kiện, Phường 15, Quận 10, HCM</v>
      </c>
      <c r="I248" s="36" t="e">
        <f>VLOOKUP(E248,#REF!,5,0)</f>
        <v>#REF!</v>
      </c>
      <c r="J248" s="11" t="s">
        <v>31</v>
      </c>
      <c r="K248" s="11">
        <v>3</v>
      </c>
      <c r="L248" s="13" t="e">
        <f>VLOOKUP(J248,#REF!,2,0)</f>
        <v>#REF!</v>
      </c>
      <c r="M248" s="17">
        <f>VLOOKUP(J248,'[1]Hàng hóa'!$C$5:$G$22,5,0)</f>
        <v>87787.272727272721</v>
      </c>
      <c r="N248" s="17">
        <f t="shared" si="10"/>
        <v>263361.81818181818</v>
      </c>
      <c r="O248" s="18">
        <v>0.08</v>
      </c>
      <c r="P248" s="17">
        <f t="shared" si="11"/>
        <v>284430.76363636361</v>
      </c>
      <c r="Q248" s="13" t="e">
        <f>VLOOKUP(I248,'[1]Nhân viên'!$E$20:$F$41,2,0)</f>
        <v>#REF!</v>
      </c>
    </row>
    <row r="249" spans="1:17">
      <c r="A249" s="11">
        <f t="shared" si="12"/>
        <v>247</v>
      </c>
      <c r="B249" s="12">
        <v>44938</v>
      </c>
      <c r="C249" s="14" t="s">
        <v>184</v>
      </c>
      <c r="D249" s="13" t="e">
        <f>VLOOKUP(C249,#REF!,2,0)</f>
        <v>#REF!</v>
      </c>
      <c r="E249" s="14" t="s">
        <v>1522</v>
      </c>
      <c r="F249" s="15" t="s">
        <v>1523</v>
      </c>
      <c r="G249" s="13" t="e">
        <f>VLOOKUP(E249,#REF!,2,0)</f>
        <v>#REF!</v>
      </c>
      <c r="H249" s="13" t="e">
        <f>VLOOKUP(E249,'[1]Khách hàng'!$A$4:$F$2144,3,0)</f>
        <v>#N/A</v>
      </c>
      <c r="I249" s="36" t="e">
        <f>VLOOKUP(E249,#REF!,5,0)</f>
        <v>#REF!</v>
      </c>
      <c r="J249" s="11" t="s">
        <v>25</v>
      </c>
      <c r="K249" s="11">
        <v>2</v>
      </c>
      <c r="L249" s="13" t="e">
        <f>VLOOKUP(J249,#REF!,2,0)</f>
        <v>#REF!</v>
      </c>
      <c r="M249" s="17">
        <f>VLOOKUP(J249,'[1]Hàng hóa'!$C$5:$G$22,5,0)</f>
        <v>111058</v>
      </c>
      <c r="N249" s="17">
        <f t="shared" si="10"/>
        <v>222116</v>
      </c>
      <c r="O249" s="22">
        <v>0.08</v>
      </c>
      <c r="P249" s="17">
        <f t="shared" si="11"/>
        <v>239885.28</v>
      </c>
      <c r="Q249" s="13" t="e">
        <f>VLOOKUP(I249,'[1]Nhân viên'!$E$20:$F$41,2,0)</f>
        <v>#REF!</v>
      </c>
    </row>
    <row r="250" spans="1:17">
      <c r="A250" s="11">
        <f t="shared" si="12"/>
        <v>248</v>
      </c>
      <c r="B250" s="12">
        <v>44938</v>
      </c>
      <c r="C250" s="14" t="s">
        <v>184</v>
      </c>
      <c r="D250" s="13" t="e">
        <f>VLOOKUP(C250,#REF!,2,0)</f>
        <v>#REF!</v>
      </c>
      <c r="E250" s="14" t="s">
        <v>88</v>
      </c>
      <c r="F250" s="15" t="s">
        <v>294</v>
      </c>
      <c r="G250" s="13" t="e">
        <f>VLOOKUP(E250,#REF!,2,0)</f>
        <v>#REF!</v>
      </c>
      <c r="H250" s="13" t="str">
        <f>VLOOKUP(E250,'[1]Khách hàng'!$A$4:$F$2144,3,0)</f>
        <v>0.01. Tầng trệt tháp 4, Sun Avenue 28 Mai Chí Thọ, Phường An Phú, Quận 2, TP. Hồ Chí Minh Việt Nam</v>
      </c>
      <c r="I250" s="36" t="e">
        <f>VLOOKUP(E250,#REF!,5,0)</f>
        <v>#REF!</v>
      </c>
      <c r="J250" s="11" t="s">
        <v>25</v>
      </c>
      <c r="K250" s="11">
        <v>6</v>
      </c>
      <c r="L250" s="13" t="e">
        <f>VLOOKUP(J250,#REF!,2,0)</f>
        <v>#REF!</v>
      </c>
      <c r="M250" s="17">
        <f>VLOOKUP(J250,'[1]Hàng hóa'!$C$5:$G$22,5,0)</f>
        <v>111058</v>
      </c>
      <c r="N250" s="17">
        <f t="shared" si="10"/>
        <v>666348</v>
      </c>
      <c r="O250" s="22">
        <v>0.08</v>
      </c>
      <c r="P250" s="17">
        <f t="shared" si="11"/>
        <v>719655.84</v>
      </c>
      <c r="Q250" s="13" t="e">
        <f>VLOOKUP(I250,'[1]Nhân viên'!$E$20:$F$41,2,0)</f>
        <v>#REF!</v>
      </c>
    </row>
    <row r="251" spans="1:17" hidden="1">
      <c r="A251" s="11">
        <f t="shared" si="12"/>
        <v>249</v>
      </c>
      <c r="B251" s="12">
        <v>44938</v>
      </c>
      <c r="C251" s="14" t="s">
        <v>184</v>
      </c>
      <c r="D251" s="13" t="e">
        <f>VLOOKUP(C251,#REF!,2,0)</f>
        <v>#REF!</v>
      </c>
      <c r="E251" s="14" t="s">
        <v>1524</v>
      </c>
      <c r="F251" s="15" t="s">
        <v>1525</v>
      </c>
      <c r="G251" s="13" t="e">
        <f>VLOOKUP(E251,#REF!,2,0)</f>
        <v>#REF!</v>
      </c>
      <c r="H251" s="13" t="e">
        <f>VLOOKUP(E251,'[1]Khách hàng'!$A$4:$F$2144,3,0)</f>
        <v>#N/A</v>
      </c>
      <c r="I251" s="36" t="e">
        <f>VLOOKUP(E251,#REF!,5,0)</f>
        <v>#REF!</v>
      </c>
      <c r="J251" s="11" t="s">
        <v>37</v>
      </c>
      <c r="K251" s="11">
        <v>3</v>
      </c>
      <c r="L251" s="13" t="e">
        <f>VLOOKUP(J251,#REF!,2,0)</f>
        <v>#REF!</v>
      </c>
      <c r="M251" s="17">
        <f>VLOOKUP(J251,'[1]Hàng hóa'!$C$5:$G$22,5,0)</f>
        <v>90749.999999999985</v>
      </c>
      <c r="N251" s="17">
        <f t="shared" si="10"/>
        <v>272249.99999999994</v>
      </c>
      <c r="O251" s="22">
        <v>0.08</v>
      </c>
      <c r="P251" s="17">
        <f t="shared" si="11"/>
        <v>294029.99999999994</v>
      </c>
      <c r="Q251" s="13" t="e">
        <f>VLOOKUP(I251,'[1]Nhân viên'!$E$20:$F$41,2,0)</f>
        <v>#REF!</v>
      </c>
    </row>
    <row r="252" spans="1:17">
      <c r="A252" s="11">
        <f t="shared" si="12"/>
        <v>250</v>
      </c>
      <c r="B252" s="12">
        <v>44938</v>
      </c>
      <c r="C252" s="14" t="s">
        <v>184</v>
      </c>
      <c r="D252" s="13" t="e">
        <f>VLOOKUP(C252,#REF!,2,0)</f>
        <v>#REF!</v>
      </c>
      <c r="E252" s="14" t="s">
        <v>1524</v>
      </c>
      <c r="F252" s="15" t="s">
        <v>1525</v>
      </c>
      <c r="G252" s="13" t="e">
        <f>VLOOKUP(E252,#REF!,2,0)</f>
        <v>#REF!</v>
      </c>
      <c r="H252" s="13" t="e">
        <f>VLOOKUP(E252,'[1]Khách hàng'!$A$4:$F$2144,3,0)</f>
        <v>#N/A</v>
      </c>
      <c r="I252" s="36" t="e">
        <f>VLOOKUP(E252,#REF!,5,0)</f>
        <v>#REF!</v>
      </c>
      <c r="J252" s="11" t="s">
        <v>25</v>
      </c>
      <c r="K252" s="11">
        <v>2</v>
      </c>
      <c r="L252" s="13" t="e">
        <f>VLOOKUP(J252,#REF!,2,0)</f>
        <v>#REF!</v>
      </c>
      <c r="M252" s="17">
        <f>VLOOKUP(J252,'[1]Hàng hóa'!$C$5:$G$22,5,0)</f>
        <v>111058</v>
      </c>
      <c r="N252" s="17">
        <f t="shared" si="10"/>
        <v>222116</v>
      </c>
      <c r="O252" s="22">
        <v>0.08</v>
      </c>
      <c r="P252" s="17">
        <f t="shared" si="11"/>
        <v>239885.28</v>
      </c>
      <c r="Q252" s="13" t="e">
        <f>VLOOKUP(I252,'[1]Nhân viên'!$E$20:$F$41,2,0)</f>
        <v>#REF!</v>
      </c>
    </row>
    <row r="253" spans="1:17" hidden="1">
      <c r="A253" s="11">
        <f t="shared" si="12"/>
        <v>251</v>
      </c>
      <c r="B253" s="12">
        <v>44938</v>
      </c>
      <c r="C253" s="14" t="s">
        <v>184</v>
      </c>
      <c r="D253" s="13" t="e">
        <f>VLOOKUP(C253,#REF!,2,0)</f>
        <v>#REF!</v>
      </c>
      <c r="E253" s="14" t="s">
        <v>1524</v>
      </c>
      <c r="F253" s="15" t="s">
        <v>1525</v>
      </c>
      <c r="G253" s="13" t="e">
        <f>VLOOKUP(E253,#REF!,2,0)</f>
        <v>#REF!</v>
      </c>
      <c r="H253" s="13" t="e">
        <f>VLOOKUP(E253,'[1]Khách hàng'!$A$4:$F$2144,3,0)</f>
        <v>#N/A</v>
      </c>
      <c r="I253" s="36" t="e">
        <f>VLOOKUP(E253,#REF!,5,0)</f>
        <v>#REF!</v>
      </c>
      <c r="J253" s="11" t="s">
        <v>70</v>
      </c>
      <c r="K253" s="11">
        <v>1</v>
      </c>
      <c r="L253" s="13" t="e">
        <f>VLOOKUP(J253,#REF!,2,0)</f>
        <v>#REF!</v>
      </c>
      <c r="M253" s="17">
        <f>VLOOKUP(J253,'[1]Hàng hóa'!$C$5:$G$22,5,0)</f>
        <v>101989.0909090909</v>
      </c>
      <c r="N253" s="17">
        <f t="shared" si="10"/>
        <v>101989.0909090909</v>
      </c>
      <c r="O253" s="22">
        <v>0.08</v>
      </c>
      <c r="P253" s="17">
        <f t="shared" si="11"/>
        <v>110148.21818181817</v>
      </c>
      <c r="Q253" s="13" t="e">
        <f>VLOOKUP(I253,'[1]Nhân viên'!$E$20:$F$41,2,0)</f>
        <v>#REF!</v>
      </c>
    </row>
    <row r="254" spans="1:17" hidden="1">
      <c r="A254" s="11">
        <f t="shared" si="12"/>
        <v>252</v>
      </c>
      <c r="B254" s="12">
        <v>44938</v>
      </c>
      <c r="C254" s="14" t="s">
        <v>184</v>
      </c>
      <c r="D254" s="13" t="e">
        <f>VLOOKUP(C254,#REF!,2,0)</f>
        <v>#REF!</v>
      </c>
      <c r="E254" s="14" t="s">
        <v>1524</v>
      </c>
      <c r="F254" s="15" t="s">
        <v>1525</v>
      </c>
      <c r="G254" s="13" t="e">
        <f>VLOOKUP(E254,#REF!,2,0)</f>
        <v>#REF!</v>
      </c>
      <c r="H254" s="13" t="e">
        <f>VLOOKUP(E254,'[1]Khách hàng'!$A$4:$F$2144,3,0)</f>
        <v>#N/A</v>
      </c>
      <c r="I254" s="36" t="e">
        <f>VLOOKUP(E254,#REF!,5,0)</f>
        <v>#REF!</v>
      </c>
      <c r="J254" s="11" t="s">
        <v>23</v>
      </c>
      <c r="K254" s="11">
        <v>3</v>
      </c>
      <c r="L254" s="13" t="e">
        <f>VLOOKUP(J254,#REF!,2,0)</f>
        <v>#REF!</v>
      </c>
      <c r="M254" s="17">
        <f>VLOOKUP(J254,'[1]Hàng hóa'!$C$5:$G$22,5,0)</f>
        <v>45999.999999999993</v>
      </c>
      <c r="N254" s="17">
        <f t="shared" si="10"/>
        <v>137999.99999999997</v>
      </c>
      <c r="O254" s="22">
        <v>0.08</v>
      </c>
      <c r="P254" s="17">
        <f t="shared" si="11"/>
        <v>149039.99999999997</v>
      </c>
      <c r="Q254" s="13" t="e">
        <f>VLOOKUP(I254,'[1]Nhân viên'!$E$20:$F$41,2,0)</f>
        <v>#REF!</v>
      </c>
    </row>
    <row r="255" spans="1:17" hidden="1">
      <c r="A255" s="11">
        <f t="shared" si="12"/>
        <v>253</v>
      </c>
      <c r="B255" s="12">
        <v>44938</v>
      </c>
      <c r="C255" s="14" t="s">
        <v>184</v>
      </c>
      <c r="D255" s="13" t="e">
        <f>VLOOKUP(C255,#REF!,2,0)</f>
        <v>#REF!</v>
      </c>
      <c r="E255" s="14" t="s">
        <v>1524</v>
      </c>
      <c r="F255" s="15" t="s">
        <v>1525</v>
      </c>
      <c r="G255" s="13" t="e">
        <f>VLOOKUP(E255,#REF!,2,0)</f>
        <v>#REF!</v>
      </c>
      <c r="H255" s="13" t="e">
        <f>VLOOKUP(E255,'[1]Khách hàng'!$A$4:$F$2144,3,0)</f>
        <v>#N/A</v>
      </c>
      <c r="I255" s="36" t="e">
        <f>VLOOKUP(E255,#REF!,5,0)</f>
        <v>#REF!</v>
      </c>
      <c r="J255" s="11" t="s">
        <v>43</v>
      </c>
      <c r="K255" s="11">
        <v>3</v>
      </c>
      <c r="L255" s="13" t="e">
        <f>VLOOKUP(J255,#REF!,2,0)</f>
        <v>#REF!</v>
      </c>
      <c r="M255" s="17">
        <f>VLOOKUP(J255,'[1]Hàng hóa'!$C$5:$G$22,5,0)</f>
        <v>61049.999999999993</v>
      </c>
      <c r="N255" s="17">
        <f t="shared" si="10"/>
        <v>183149.99999999997</v>
      </c>
      <c r="O255" s="22">
        <v>0.08</v>
      </c>
      <c r="P255" s="17">
        <f t="shared" si="11"/>
        <v>197801.99999999997</v>
      </c>
      <c r="Q255" s="13" t="e">
        <f>VLOOKUP(I255,'[1]Nhân viên'!$E$20:$F$41,2,0)</f>
        <v>#REF!</v>
      </c>
    </row>
    <row r="256" spans="1:17" hidden="1">
      <c r="A256" s="11">
        <f t="shared" si="12"/>
        <v>254</v>
      </c>
      <c r="B256" s="12">
        <v>44938</v>
      </c>
      <c r="C256" s="14" t="s">
        <v>184</v>
      </c>
      <c r="D256" s="13" t="e">
        <f>VLOOKUP(C256,#REF!,2,0)</f>
        <v>#REF!</v>
      </c>
      <c r="E256" s="14" t="s">
        <v>1524</v>
      </c>
      <c r="F256" s="15" t="s">
        <v>1525</v>
      </c>
      <c r="G256" s="13" t="e">
        <f>VLOOKUP(E256,#REF!,2,0)</f>
        <v>#REF!</v>
      </c>
      <c r="H256" s="13" t="e">
        <f>VLOOKUP(E256,'[1]Khách hàng'!$A$4:$F$2144,3,0)</f>
        <v>#N/A</v>
      </c>
      <c r="I256" s="36" t="e">
        <f>VLOOKUP(E256,#REF!,5,0)</f>
        <v>#REF!</v>
      </c>
      <c r="J256" s="11" t="s">
        <v>534</v>
      </c>
      <c r="K256" s="11">
        <v>1</v>
      </c>
      <c r="L256" s="13" t="e">
        <f>VLOOKUP(J256,#REF!,2,0)</f>
        <v>#REF!</v>
      </c>
      <c r="M256" s="17" t="e">
        <f>VLOOKUP(J256,'[1]Hàng hóa'!$C$5:$G$22,5,0)</f>
        <v>#N/A</v>
      </c>
      <c r="N256" s="17" t="e">
        <f t="shared" si="10"/>
        <v>#N/A</v>
      </c>
      <c r="O256" s="22">
        <v>0.08</v>
      </c>
      <c r="P256" s="17" t="e">
        <f t="shared" si="11"/>
        <v>#N/A</v>
      </c>
      <c r="Q256" s="13" t="e">
        <f>VLOOKUP(I256,'[1]Nhân viên'!$E$20:$F$41,2,0)</f>
        <v>#REF!</v>
      </c>
    </row>
    <row r="257" spans="1:18" hidden="1">
      <c r="A257" s="11">
        <f t="shared" si="12"/>
        <v>255</v>
      </c>
      <c r="B257" s="12">
        <v>44938</v>
      </c>
      <c r="C257" s="14" t="s">
        <v>184</v>
      </c>
      <c r="D257" s="13" t="e">
        <f>VLOOKUP(C257,#REF!,2,0)</f>
        <v>#REF!</v>
      </c>
      <c r="E257" s="14" t="s">
        <v>1524</v>
      </c>
      <c r="F257" s="15" t="s">
        <v>1525</v>
      </c>
      <c r="G257" s="13" t="e">
        <f>VLOOKUP(E257,#REF!,2,0)</f>
        <v>#REF!</v>
      </c>
      <c r="H257" s="13" t="e">
        <f>VLOOKUP(E257,'[1]Khách hàng'!$A$4:$F$2144,3,0)</f>
        <v>#N/A</v>
      </c>
      <c r="I257" s="36" t="e">
        <f>VLOOKUP(E257,#REF!,5,0)</f>
        <v>#REF!</v>
      </c>
      <c r="J257" s="11" t="s">
        <v>530</v>
      </c>
      <c r="K257" s="11">
        <v>1</v>
      </c>
      <c r="L257" s="13" t="e">
        <f>VLOOKUP(J257,#REF!,2,0)</f>
        <v>#REF!</v>
      </c>
      <c r="M257" s="17" t="e">
        <f>VLOOKUP(J257,'[1]Hàng hóa'!$C$5:$G$22,5,0)</f>
        <v>#N/A</v>
      </c>
      <c r="N257" s="17" t="e">
        <f t="shared" ref="N257:N321" si="14">K257*M257</f>
        <v>#N/A</v>
      </c>
      <c r="O257" s="22">
        <v>0.08</v>
      </c>
      <c r="P257" s="17" t="e">
        <f t="shared" si="11"/>
        <v>#N/A</v>
      </c>
      <c r="Q257" s="13" t="e">
        <f>VLOOKUP(I257,'[1]Nhân viên'!$E$20:$F$41,2,0)</f>
        <v>#REF!</v>
      </c>
    </row>
    <row r="258" spans="1:18" hidden="1">
      <c r="A258" s="11">
        <f t="shared" si="12"/>
        <v>256</v>
      </c>
      <c r="B258" s="12">
        <v>44938</v>
      </c>
      <c r="C258" s="14" t="s">
        <v>184</v>
      </c>
      <c r="D258" s="13" t="e">
        <f>VLOOKUP(C258,#REF!,2,0)</f>
        <v>#REF!</v>
      </c>
      <c r="E258" s="14" t="s">
        <v>355</v>
      </c>
      <c r="F258" s="15" t="s">
        <v>472</v>
      </c>
      <c r="G258" s="13" t="e">
        <f>VLOOKUP(E258,#REF!,2,0)</f>
        <v>#REF!</v>
      </c>
      <c r="H258" s="13" t="str">
        <f>VLOOKUP(E258,'[1]Khách hàng'!$A$4:$F$2144,3,0)</f>
        <v>B1.03, Tầng 1+2, Block B, Khu liên hợp cao ốc TTTM-, văn phòng và căn hộ, 177 Xa lộ Hà Nội, phường Thảo Điền, Quận 2, TP. Hồ Chí Minh Việt Nam</v>
      </c>
      <c r="I258" s="36" t="e">
        <f>VLOOKUP(E258,#REF!,5,0)</f>
        <v>#REF!</v>
      </c>
      <c r="J258" s="11" t="s">
        <v>31</v>
      </c>
      <c r="K258" s="11">
        <v>8</v>
      </c>
      <c r="L258" s="13" t="e">
        <f>VLOOKUP(J258,#REF!,2,0)</f>
        <v>#REF!</v>
      </c>
      <c r="M258" s="17">
        <f>VLOOKUP(J258,'[1]Hàng hóa'!$C$5:$G$22,5,0)</f>
        <v>87787.272727272721</v>
      </c>
      <c r="N258" s="17">
        <f t="shared" si="14"/>
        <v>702298.18181818177</v>
      </c>
      <c r="O258" s="22">
        <v>0.08</v>
      </c>
      <c r="P258" s="17">
        <f t="shared" si="11"/>
        <v>758482.03636363626</v>
      </c>
      <c r="Q258" s="13" t="e">
        <f>VLOOKUP(I258,'[1]Nhân viên'!$E$20:$F$41,2,0)</f>
        <v>#REF!</v>
      </c>
    </row>
    <row r="259" spans="1:18" hidden="1">
      <c r="A259" s="11">
        <f t="shared" si="12"/>
        <v>257</v>
      </c>
      <c r="B259" s="12">
        <v>44938</v>
      </c>
      <c r="C259" s="14" t="s">
        <v>184</v>
      </c>
      <c r="D259" s="13" t="e">
        <f>VLOOKUP(C259,#REF!,2,0)</f>
        <v>#REF!</v>
      </c>
      <c r="E259" s="14" t="s">
        <v>355</v>
      </c>
      <c r="F259" s="15" t="s">
        <v>472</v>
      </c>
      <c r="G259" s="13" t="e">
        <f>VLOOKUP(E259,#REF!,2,0)</f>
        <v>#REF!</v>
      </c>
      <c r="H259" s="13" t="str">
        <f>VLOOKUP(E259,'[1]Khách hàng'!$A$4:$F$2144,3,0)</f>
        <v>B1.03, Tầng 1+2, Block B, Khu liên hợp cao ốc TTTM-, văn phòng và căn hộ, 177 Xa lộ Hà Nội, phường Thảo Điền, Quận 2, TP. Hồ Chí Minh Việt Nam</v>
      </c>
      <c r="I259" s="36" t="e">
        <f>VLOOKUP(E259,#REF!,5,0)</f>
        <v>#REF!</v>
      </c>
      <c r="J259" s="11" t="s">
        <v>41</v>
      </c>
      <c r="K259" s="11">
        <v>2</v>
      </c>
      <c r="L259" s="13" t="e">
        <f>VLOOKUP(J259,#REF!,2,0)</f>
        <v>#REF!</v>
      </c>
      <c r="M259" s="17">
        <f>VLOOKUP(J259,'[1]Hàng hóa'!$C$5:$G$22,5,0)</f>
        <v>59399.999999999993</v>
      </c>
      <c r="N259" s="17">
        <f t="shared" si="14"/>
        <v>118799.99999999999</v>
      </c>
      <c r="O259" s="22">
        <v>0.08</v>
      </c>
      <c r="P259" s="17">
        <f t="shared" ref="P259:P323" si="15">N259*O259+N259</f>
        <v>128303.99999999999</v>
      </c>
      <c r="Q259" s="13" t="e">
        <f>VLOOKUP(I259,'[1]Nhân viên'!$E$20:$F$41,2,0)</f>
        <v>#REF!</v>
      </c>
    </row>
    <row r="260" spans="1:18">
      <c r="A260" s="11">
        <f t="shared" si="12"/>
        <v>258</v>
      </c>
      <c r="B260" s="12">
        <v>44938</v>
      </c>
      <c r="C260" s="14" t="s">
        <v>184</v>
      </c>
      <c r="D260" s="13" t="e">
        <f>VLOOKUP(C260,#REF!,2,0)</f>
        <v>#REF!</v>
      </c>
      <c r="E260" s="14" t="s">
        <v>355</v>
      </c>
      <c r="F260" s="15" t="s">
        <v>472</v>
      </c>
      <c r="G260" s="13" t="e">
        <f>VLOOKUP(E260,#REF!,2,0)</f>
        <v>#REF!</v>
      </c>
      <c r="H260" s="13" t="str">
        <f>VLOOKUP(E260,'[1]Khách hàng'!$A$4:$F$2144,3,0)</f>
        <v>B1.03, Tầng 1+2, Block B, Khu liên hợp cao ốc TTTM-, văn phòng và căn hộ, 177 Xa lộ Hà Nội, phường Thảo Điền, Quận 2, TP. Hồ Chí Minh Việt Nam</v>
      </c>
      <c r="I260" s="36" t="e">
        <f>VLOOKUP(E260,#REF!,5,0)</f>
        <v>#REF!</v>
      </c>
      <c r="J260" s="11" t="s">
        <v>25</v>
      </c>
      <c r="K260" s="11">
        <v>2</v>
      </c>
      <c r="L260" s="13" t="e">
        <f>VLOOKUP(J260,#REF!,2,0)</f>
        <v>#REF!</v>
      </c>
      <c r="M260" s="17">
        <f>VLOOKUP(J260,'[1]Hàng hóa'!$C$5:$G$22,5,0)</f>
        <v>111058</v>
      </c>
      <c r="N260" s="17">
        <f t="shared" si="14"/>
        <v>222116</v>
      </c>
      <c r="O260" s="22">
        <v>0.08</v>
      </c>
      <c r="P260" s="17">
        <f t="shared" si="15"/>
        <v>239885.28</v>
      </c>
      <c r="Q260" s="13" t="e">
        <f>VLOOKUP(I260,'[1]Nhân viên'!$E$20:$F$41,2,0)</f>
        <v>#REF!</v>
      </c>
    </row>
    <row r="261" spans="1:18" hidden="1">
      <c r="A261" s="11">
        <f t="shared" ref="A261:A325" si="16">A260+1</f>
        <v>259</v>
      </c>
      <c r="B261" s="12">
        <v>44938</v>
      </c>
      <c r="C261" s="14" t="s">
        <v>184</v>
      </c>
      <c r="D261" s="13" t="e">
        <f>VLOOKUP(C261,#REF!,2,0)</f>
        <v>#REF!</v>
      </c>
      <c r="E261" s="14" t="s">
        <v>304</v>
      </c>
      <c r="F261" s="15" t="s">
        <v>307</v>
      </c>
      <c r="G261" s="13" t="e">
        <f>VLOOKUP(E261,#REF!,2,0)</f>
        <v>#REF!</v>
      </c>
      <c r="H261" s="13" t="str">
        <f>VLOOKUP(E261,'[1]Khách hàng'!$A$4:$F$2144,3,0)</f>
        <v>0.01 Tần Trệt Tháp 2, Sun Avenue, 28 Mai Chí Thọ Phường An Phú, Quận 2, TP. Hồ Chí Minh Việt Nam</v>
      </c>
      <c r="I261" s="36" t="e">
        <f>VLOOKUP(E261,#REF!,5,0)</f>
        <v>#REF!</v>
      </c>
      <c r="J261" s="11" t="s">
        <v>37</v>
      </c>
      <c r="K261" s="11">
        <v>1</v>
      </c>
      <c r="L261" s="13" t="e">
        <f>VLOOKUP(J261,#REF!,2,0)</f>
        <v>#REF!</v>
      </c>
      <c r="M261" s="17">
        <f>VLOOKUP(J261,'[1]Hàng hóa'!$C$5:$G$22,5,0)</f>
        <v>90749.999999999985</v>
      </c>
      <c r="N261" s="17">
        <f t="shared" si="14"/>
        <v>90749.999999999985</v>
      </c>
      <c r="O261" s="22">
        <v>0.08</v>
      </c>
      <c r="P261" s="17">
        <f t="shared" si="15"/>
        <v>98009.999999999985</v>
      </c>
      <c r="Q261" s="13" t="e">
        <f>VLOOKUP(I261,'[1]Nhân viên'!$E$20:$F$41,2,0)</f>
        <v>#REF!</v>
      </c>
    </row>
    <row r="262" spans="1:18" hidden="1">
      <c r="A262" s="11">
        <f t="shared" si="16"/>
        <v>260</v>
      </c>
      <c r="B262" s="12">
        <v>44938</v>
      </c>
      <c r="C262" s="14" t="s">
        <v>184</v>
      </c>
      <c r="D262" s="13" t="e">
        <f>VLOOKUP(C262,#REF!,2,0)</f>
        <v>#REF!</v>
      </c>
      <c r="E262" s="14" t="s">
        <v>304</v>
      </c>
      <c r="F262" s="15" t="s">
        <v>307</v>
      </c>
      <c r="G262" s="13" t="e">
        <f>VLOOKUP(E262,#REF!,2,0)</f>
        <v>#REF!</v>
      </c>
      <c r="H262" s="13" t="str">
        <f>VLOOKUP(E262,'[1]Khách hàng'!$A$4:$F$2144,3,0)</f>
        <v>0.01 Tần Trệt Tháp 2, Sun Avenue, 28 Mai Chí Thọ Phường An Phú, Quận 2, TP. Hồ Chí Minh Việt Nam</v>
      </c>
      <c r="I262" s="36" t="e">
        <f>VLOOKUP(E262,#REF!,5,0)</f>
        <v>#REF!</v>
      </c>
      <c r="J262" s="11" t="s">
        <v>47</v>
      </c>
      <c r="K262" s="11">
        <v>2</v>
      </c>
      <c r="L262" s="13" t="e">
        <f>VLOOKUP(J262,#REF!,2,0)</f>
        <v>#REF!</v>
      </c>
      <c r="M262" s="17">
        <f>VLOOKUP(J262,'[1]Hàng hóa'!$C$5:$G$22,5,0)</f>
        <v>105399.99999999999</v>
      </c>
      <c r="N262" s="17">
        <f t="shared" si="14"/>
        <v>210799.99999999997</v>
      </c>
      <c r="O262" s="22">
        <v>0.08</v>
      </c>
      <c r="P262" s="17">
        <f t="shared" si="15"/>
        <v>227663.99999999997</v>
      </c>
      <c r="Q262" s="13" t="e">
        <f>VLOOKUP(I262,'[1]Nhân viên'!$E$20:$F$41,2,0)</f>
        <v>#REF!</v>
      </c>
    </row>
    <row r="263" spans="1:18" hidden="1">
      <c r="A263" s="11">
        <f t="shared" si="16"/>
        <v>261</v>
      </c>
      <c r="B263" s="12">
        <v>44938</v>
      </c>
      <c r="C263" s="14" t="s">
        <v>184</v>
      </c>
      <c r="D263" s="13" t="e">
        <f>VLOOKUP(C263,#REF!,2,0)</f>
        <v>#REF!</v>
      </c>
      <c r="E263" s="14" t="s">
        <v>304</v>
      </c>
      <c r="F263" s="15" t="s">
        <v>307</v>
      </c>
      <c r="G263" s="13" t="e">
        <f>VLOOKUP(E263,#REF!,2,0)</f>
        <v>#REF!</v>
      </c>
      <c r="H263" s="13" t="str">
        <f>VLOOKUP(E263,'[1]Khách hàng'!$A$4:$F$2144,3,0)</f>
        <v>0.01 Tần Trệt Tháp 2, Sun Avenue, 28 Mai Chí Thọ Phường An Phú, Quận 2, TP. Hồ Chí Minh Việt Nam</v>
      </c>
      <c r="I263" s="36" t="e">
        <f>VLOOKUP(E263,#REF!,5,0)</f>
        <v>#REF!</v>
      </c>
      <c r="J263" s="11" t="s">
        <v>39</v>
      </c>
      <c r="K263" s="11">
        <v>3</v>
      </c>
      <c r="L263" s="13" t="e">
        <f>VLOOKUP(J263,#REF!,2,0)</f>
        <v>#REF!</v>
      </c>
      <c r="M263" s="17">
        <f>VLOOKUP(J263,'[1]Hàng hóa'!$C$5:$G$22,5,0)</f>
        <v>74250</v>
      </c>
      <c r="N263" s="17">
        <f t="shared" si="14"/>
        <v>222750</v>
      </c>
      <c r="O263" s="22">
        <v>0.08</v>
      </c>
      <c r="P263" s="17">
        <f t="shared" si="15"/>
        <v>240570</v>
      </c>
      <c r="Q263" s="13" t="e">
        <f>VLOOKUP(I263,'[1]Nhân viên'!$E$20:$F$41,2,0)</f>
        <v>#REF!</v>
      </c>
    </row>
    <row r="264" spans="1:18" hidden="1">
      <c r="A264" s="11">
        <f t="shared" si="16"/>
        <v>262</v>
      </c>
      <c r="B264" s="12">
        <v>44938</v>
      </c>
      <c r="C264" s="14" t="s">
        <v>184</v>
      </c>
      <c r="D264" s="13" t="e">
        <f>VLOOKUP(C264,#REF!,2,0)</f>
        <v>#REF!</v>
      </c>
      <c r="E264" s="14" t="s">
        <v>304</v>
      </c>
      <c r="F264" s="15" t="s">
        <v>307</v>
      </c>
      <c r="G264" s="13" t="e">
        <f>VLOOKUP(E264,#REF!,2,0)</f>
        <v>#REF!</v>
      </c>
      <c r="H264" s="13" t="str">
        <f>VLOOKUP(E264,'[1]Khách hàng'!$A$4:$F$2144,3,0)</f>
        <v>0.01 Tần Trệt Tháp 2, Sun Avenue, 28 Mai Chí Thọ Phường An Phú, Quận 2, TP. Hồ Chí Minh Việt Nam</v>
      </c>
      <c r="I264" s="36" t="e">
        <f>VLOOKUP(E264,#REF!,5,0)</f>
        <v>#REF!</v>
      </c>
      <c r="J264" s="11" t="s">
        <v>31</v>
      </c>
      <c r="K264" s="11">
        <v>4</v>
      </c>
      <c r="L264" s="13" t="e">
        <f>VLOOKUP(J264,#REF!,2,0)</f>
        <v>#REF!</v>
      </c>
      <c r="M264" s="17">
        <f>VLOOKUP(J264,'[1]Hàng hóa'!$C$5:$G$22,5,0)</f>
        <v>87787.272727272721</v>
      </c>
      <c r="N264" s="17">
        <f t="shared" si="14"/>
        <v>351149.09090909088</v>
      </c>
      <c r="O264" s="22">
        <v>0.08</v>
      </c>
      <c r="P264" s="17">
        <f t="shared" si="15"/>
        <v>379241.01818181813</v>
      </c>
      <c r="Q264" s="13" t="e">
        <f>VLOOKUP(I264,'[1]Nhân viên'!$E$20:$F$41,2,0)</f>
        <v>#REF!</v>
      </c>
    </row>
    <row r="265" spans="1:18">
      <c r="A265" s="11">
        <f t="shared" si="16"/>
        <v>263</v>
      </c>
      <c r="B265" s="12">
        <v>44938</v>
      </c>
      <c r="C265" s="14" t="s">
        <v>184</v>
      </c>
      <c r="D265" s="13" t="e">
        <f>VLOOKUP(C265,#REF!,2,0)</f>
        <v>#REF!</v>
      </c>
      <c r="E265" s="14" t="s">
        <v>137</v>
      </c>
      <c r="F265" s="28" t="s">
        <v>297</v>
      </c>
      <c r="G265" s="13" t="e">
        <f>VLOOKUP(E265,#REF!,2,0)</f>
        <v>#REF!</v>
      </c>
      <c r="H265" s="13" t="str">
        <f>VLOOKUP(E265,'[1]Khách hàng'!$A$4:$F$2144,3,0)</f>
        <v>VE-S06, Tầng Trệt Khu Thương Mại Tòa nhà Venice, KDC New City, 17 Mai Chí Thọ, Phường Bình Khánh, Quận 2, HCM</v>
      </c>
      <c r="I265" s="36" t="e">
        <f>VLOOKUP(E265,#REF!,5,0)</f>
        <v>#REF!</v>
      </c>
      <c r="J265" s="25" t="s">
        <v>25</v>
      </c>
      <c r="K265" s="25">
        <v>2</v>
      </c>
      <c r="L265" s="13" t="e">
        <f>VLOOKUP(J265,#REF!,2,0)</f>
        <v>#REF!</v>
      </c>
      <c r="M265" s="17">
        <f>VLOOKUP(J265,'[1]Hàng hóa'!$C$5:$G$22,5,0)</f>
        <v>111058</v>
      </c>
      <c r="N265" s="17">
        <f t="shared" si="14"/>
        <v>222116</v>
      </c>
      <c r="O265" s="22">
        <v>0.08</v>
      </c>
      <c r="P265" s="17">
        <f t="shared" si="15"/>
        <v>239885.28</v>
      </c>
      <c r="Q265" s="13" t="e">
        <f>VLOOKUP(I265,'[1]Nhân viên'!$E$20:$F$41,2,0)</f>
        <v>#REF!</v>
      </c>
      <c r="R265" s="24"/>
    </row>
    <row r="266" spans="1:18" hidden="1">
      <c r="A266" s="11">
        <f t="shared" si="16"/>
        <v>264</v>
      </c>
      <c r="B266" s="12">
        <v>44938</v>
      </c>
      <c r="C266" s="14" t="s">
        <v>184</v>
      </c>
      <c r="D266" s="13" t="e">
        <f>VLOOKUP(C266,#REF!,2,0)</f>
        <v>#REF!</v>
      </c>
      <c r="E266" s="14" t="s">
        <v>137</v>
      </c>
      <c r="F266" s="15" t="s">
        <v>297</v>
      </c>
      <c r="G266" s="13" t="e">
        <f>VLOOKUP(E266,#REF!,2,0)</f>
        <v>#REF!</v>
      </c>
      <c r="H266" s="13" t="str">
        <f>VLOOKUP(E266,'[1]Khách hàng'!$A$4:$F$2144,3,0)</f>
        <v>VE-S06, Tầng Trệt Khu Thương Mại Tòa nhà Venice, KDC New City, 17 Mai Chí Thọ, Phường Bình Khánh, Quận 2, HCM</v>
      </c>
      <c r="I266" s="36" t="e">
        <f>VLOOKUP(E266,#REF!,5,0)</f>
        <v>#REF!</v>
      </c>
      <c r="J266" s="11" t="s">
        <v>39</v>
      </c>
      <c r="K266" s="11">
        <v>4</v>
      </c>
      <c r="L266" s="13" t="e">
        <f>VLOOKUP(J266,#REF!,2,0)</f>
        <v>#REF!</v>
      </c>
      <c r="M266" s="17">
        <f>VLOOKUP(J266,'[1]Hàng hóa'!$C$5:$G$22,5,0)</f>
        <v>74250</v>
      </c>
      <c r="N266" s="17">
        <f t="shared" si="14"/>
        <v>297000</v>
      </c>
      <c r="O266" s="22">
        <v>0.08</v>
      </c>
      <c r="P266" s="17">
        <f t="shared" si="15"/>
        <v>320760</v>
      </c>
      <c r="Q266" s="13" t="e">
        <f>VLOOKUP(I266,'[1]Nhân viên'!$E$20:$F$41,2,0)</f>
        <v>#REF!</v>
      </c>
    </row>
    <row r="267" spans="1:18" hidden="1">
      <c r="A267" s="11">
        <f t="shared" si="16"/>
        <v>265</v>
      </c>
      <c r="B267" s="12">
        <v>44938</v>
      </c>
      <c r="C267" s="14" t="s">
        <v>184</v>
      </c>
      <c r="D267" s="13" t="e">
        <f>VLOOKUP(C267,#REF!,2,0)</f>
        <v>#REF!</v>
      </c>
      <c r="E267" s="14" t="s">
        <v>137</v>
      </c>
      <c r="F267" s="15" t="s">
        <v>297</v>
      </c>
      <c r="G267" s="13" t="e">
        <f>VLOOKUP(E267,#REF!,2,0)</f>
        <v>#REF!</v>
      </c>
      <c r="H267" s="13" t="str">
        <f>VLOOKUP(E267,'[1]Khách hàng'!$A$4:$F$2144,3,0)</f>
        <v>VE-S06, Tầng Trệt Khu Thương Mại Tòa nhà Venice, KDC New City, 17 Mai Chí Thọ, Phường Bình Khánh, Quận 2, HCM</v>
      </c>
      <c r="I267" s="36" t="e">
        <f>VLOOKUP(E267,#REF!,5,0)</f>
        <v>#REF!</v>
      </c>
      <c r="J267" s="11" t="s">
        <v>37</v>
      </c>
      <c r="K267" s="11">
        <v>2</v>
      </c>
      <c r="L267" s="13" t="e">
        <f>VLOOKUP(J267,#REF!,2,0)</f>
        <v>#REF!</v>
      </c>
      <c r="M267" s="17">
        <f>VLOOKUP(J267,'[1]Hàng hóa'!$C$5:$G$22,5,0)</f>
        <v>90749.999999999985</v>
      </c>
      <c r="N267" s="17">
        <f t="shared" si="14"/>
        <v>181499.99999999997</v>
      </c>
      <c r="O267" s="22">
        <v>0.08</v>
      </c>
      <c r="P267" s="17">
        <f t="shared" si="15"/>
        <v>196019.99999999997</v>
      </c>
      <c r="Q267" s="13" t="e">
        <f>VLOOKUP(I267,'[1]Nhân viên'!$E$20:$F$41,2,0)</f>
        <v>#REF!</v>
      </c>
    </row>
    <row r="268" spans="1:18" hidden="1">
      <c r="A268" s="11">
        <f t="shared" si="16"/>
        <v>266</v>
      </c>
      <c r="B268" s="12">
        <v>44937</v>
      </c>
      <c r="C268" s="14" t="s">
        <v>71</v>
      </c>
      <c r="D268" s="13" t="e">
        <f>VLOOKUP(C268,#REF!,2,0)</f>
        <v>#REF!</v>
      </c>
      <c r="F268" s="15" t="s">
        <v>1562</v>
      </c>
      <c r="G268" s="13" t="e">
        <f>VLOOKUP(E268,#REF!,2,0)</f>
        <v>#REF!</v>
      </c>
      <c r="H268" s="13" t="str">
        <f>VLOOKUP(E268,'[1]Khách hàng'!$A$4:$F$2144,3,0)</f>
        <v>Số 1 đường số 17A, Khu phố 11, Phường Bình Trị Đông B, Quận Bình Tân, TP.HCM.</v>
      </c>
      <c r="I268" s="36" t="e">
        <f>VLOOKUP(E268,#REF!,5,0)</f>
        <v>#REF!</v>
      </c>
      <c r="J268" s="11" t="s">
        <v>26</v>
      </c>
      <c r="K268" s="11">
        <v>1</v>
      </c>
      <c r="L268" s="13" t="e">
        <f>VLOOKUP(J268,#REF!,2,0)</f>
        <v>#REF!</v>
      </c>
      <c r="M268" s="17">
        <f>VLOOKUP(J268,'[1]Hàng hóa'!$C$5:$G$22,5,0)</f>
        <v>73431.818181818206</v>
      </c>
      <c r="N268" s="17">
        <f t="shared" si="14"/>
        <v>73431.818181818206</v>
      </c>
      <c r="O268" s="22">
        <v>0.08</v>
      </c>
      <c r="P268" s="17">
        <f t="shared" si="15"/>
        <v>79306.363636363661</v>
      </c>
      <c r="Q268" s="13" t="e">
        <f>VLOOKUP(I268,'[1]Nhân viên'!$E$20:$F$41,2,0)</f>
        <v>#REF!</v>
      </c>
    </row>
    <row r="269" spans="1:18" hidden="1">
      <c r="A269" s="11">
        <f t="shared" si="16"/>
        <v>267</v>
      </c>
      <c r="B269" s="12">
        <v>44937</v>
      </c>
      <c r="C269" s="14" t="s">
        <v>71</v>
      </c>
      <c r="D269" s="13" t="e">
        <f>VLOOKUP(C269,#REF!,2,0)</f>
        <v>#REF!</v>
      </c>
      <c r="F269" s="15" t="s">
        <v>1562</v>
      </c>
      <c r="G269" s="13" t="e">
        <f>VLOOKUP(E269,#REF!,2,0)</f>
        <v>#REF!</v>
      </c>
      <c r="H269" s="13" t="str">
        <f>VLOOKUP(E269,'[1]Khách hàng'!$A$4:$F$2144,3,0)</f>
        <v>Số 1 đường số 17A, Khu phố 11, Phường Bình Trị Đông B, Quận Bình Tân, TP.HCM.</v>
      </c>
      <c r="I269" s="36" t="e">
        <f>VLOOKUP(E269,#REF!,5,0)</f>
        <v>#REF!</v>
      </c>
      <c r="J269" s="11" t="s">
        <v>38</v>
      </c>
      <c r="K269" s="11">
        <v>1</v>
      </c>
      <c r="L269" s="13" t="e">
        <f>VLOOKUP(J269,#REF!,2,0)</f>
        <v>#REF!</v>
      </c>
      <c r="M269" s="17">
        <f>VLOOKUP(J269,'[1]Hàng hóa'!$C$5:$G$22,5,0)</f>
        <v>70950</v>
      </c>
      <c r="N269" s="17">
        <f t="shared" si="14"/>
        <v>70950</v>
      </c>
      <c r="O269" s="22">
        <v>0.08</v>
      </c>
      <c r="P269" s="17">
        <f t="shared" si="15"/>
        <v>76626</v>
      </c>
      <c r="Q269" s="13" t="e">
        <f>VLOOKUP(I269,'[1]Nhân viên'!$E$20:$F$41,2,0)</f>
        <v>#REF!</v>
      </c>
    </row>
    <row r="270" spans="1:18">
      <c r="A270" s="11">
        <f t="shared" si="16"/>
        <v>268</v>
      </c>
      <c r="B270" s="12">
        <v>44937</v>
      </c>
      <c r="C270" s="14" t="s">
        <v>71</v>
      </c>
      <c r="D270" s="13" t="e">
        <f>VLOOKUP(C270,#REF!,2,0)</f>
        <v>#REF!</v>
      </c>
      <c r="F270" s="113" t="s">
        <v>1531</v>
      </c>
      <c r="G270" s="13" t="e">
        <f>VLOOKUP(E270,#REF!,2,0)</f>
        <v>#REF!</v>
      </c>
      <c r="H270" s="13" t="str">
        <f>VLOOKUP(E270,'[1]Khách hàng'!$A$4:$F$2144,3,0)</f>
        <v>Số 1 đường số 17A, Khu phố 11, Phường Bình Trị Đông B, Quận Bình Tân, TP.HCM.</v>
      </c>
      <c r="I270" s="36" t="e">
        <f>VLOOKUP(E270,#REF!,5,0)</f>
        <v>#REF!</v>
      </c>
      <c r="J270" s="25" t="s">
        <v>25</v>
      </c>
      <c r="K270" s="11">
        <v>1</v>
      </c>
      <c r="L270" s="13" t="e">
        <f>VLOOKUP(J270,#REF!,2,0)</f>
        <v>#REF!</v>
      </c>
      <c r="M270" s="17">
        <f>VLOOKUP(J270,'[1]Hàng hóa'!$C$5:$G$22,5,0)</f>
        <v>111058</v>
      </c>
      <c r="N270" s="17">
        <f t="shared" si="14"/>
        <v>111058</v>
      </c>
      <c r="O270" s="22">
        <v>0.08</v>
      </c>
      <c r="P270" s="17">
        <f t="shared" si="15"/>
        <v>119942.64</v>
      </c>
      <c r="Q270" s="13" t="e">
        <f>VLOOKUP(I270,'[1]Nhân viên'!$E$20:$F$41,2,0)</f>
        <v>#REF!</v>
      </c>
    </row>
    <row r="271" spans="1:18" hidden="1">
      <c r="A271" s="11">
        <f t="shared" si="16"/>
        <v>269</v>
      </c>
      <c r="B271" s="12">
        <v>44937</v>
      </c>
      <c r="C271" s="14" t="s">
        <v>20</v>
      </c>
      <c r="D271" s="13" t="e">
        <f>VLOOKUP(C271,#REF!,2,0)</f>
        <v>#REF!</v>
      </c>
      <c r="F271" s="15" t="s">
        <v>1575</v>
      </c>
      <c r="G271" s="13" t="e">
        <f>VLOOKUP(E271,#REF!,2,0)</f>
        <v>#REF!</v>
      </c>
      <c r="H271" s="13" t="str">
        <f>VLOOKUP(E271,'[1]Khách hàng'!$A$4:$F$2144,3,0)</f>
        <v>Số 1 đường số 17A, Khu phố 11, Phường Bình Trị Đông B, Quận Bình Tân, TP.HCM.</v>
      </c>
      <c r="I271" s="36" t="e">
        <f>VLOOKUP(E271,#REF!,5,0)</f>
        <v>#REF!</v>
      </c>
      <c r="J271" s="11" t="s">
        <v>26</v>
      </c>
      <c r="K271" s="11">
        <v>3</v>
      </c>
      <c r="L271" s="13" t="e">
        <f>VLOOKUP(J271,#REF!,2,0)</f>
        <v>#REF!</v>
      </c>
      <c r="M271" s="17">
        <f>VLOOKUP(J271,'[1]Hàng hóa'!$C$5:$G$22,5,0)</f>
        <v>73431.818181818206</v>
      </c>
      <c r="N271" s="17">
        <f t="shared" si="14"/>
        <v>220295.45454545462</v>
      </c>
      <c r="O271" s="22">
        <v>0.08</v>
      </c>
      <c r="P271" s="17">
        <f t="shared" si="15"/>
        <v>237919.090909091</v>
      </c>
      <c r="Q271" s="13" t="e">
        <f>VLOOKUP(I271,'[1]Nhân viên'!$E$20:$F$41,2,0)</f>
        <v>#REF!</v>
      </c>
    </row>
    <row r="272" spans="1:18" hidden="1">
      <c r="A272" s="11">
        <f t="shared" si="16"/>
        <v>270</v>
      </c>
      <c r="B272" s="12">
        <v>44937</v>
      </c>
      <c r="C272" s="14" t="s">
        <v>20</v>
      </c>
      <c r="D272" s="13" t="e">
        <f>VLOOKUP(C272,#REF!,2,0)</f>
        <v>#REF!</v>
      </c>
      <c r="F272" s="15" t="s">
        <v>1575</v>
      </c>
      <c r="G272" s="13" t="e">
        <f>VLOOKUP(E272,#REF!,2,0)</f>
        <v>#REF!</v>
      </c>
      <c r="H272" s="13" t="str">
        <f>VLOOKUP(E272,'[1]Khách hàng'!$A$4:$F$2144,3,0)</f>
        <v>Số 1 đường số 17A, Khu phố 11, Phường Bình Trị Đông B, Quận Bình Tân, TP.HCM.</v>
      </c>
      <c r="I272" s="36" t="e">
        <f>VLOOKUP(E272,#REF!,5,0)</f>
        <v>#REF!</v>
      </c>
      <c r="J272" s="11" t="s">
        <v>73</v>
      </c>
      <c r="K272" s="11">
        <v>2</v>
      </c>
      <c r="L272" s="13" t="e">
        <f>VLOOKUP(J272,#REF!,2,0)</f>
        <v>#REF!</v>
      </c>
      <c r="M272" s="17">
        <f>VLOOKUP(J272,'[1]Hàng hóa'!$C$5:$G$22,5,0)</f>
        <v>107205.45454545453</v>
      </c>
      <c r="N272" s="17">
        <f t="shared" si="14"/>
        <v>214410.90909090906</v>
      </c>
      <c r="O272" s="22">
        <v>0.08</v>
      </c>
      <c r="P272" s="17">
        <f t="shared" si="15"/>
        <v>231563.7818181818</v>
      </c>
      <c r="Q272" s="13" t="e">
        <f>VLOOKUP(I272,'[1]Nhân viên'!$E$20:$F$41,2,0)</f>
        <v>#REF!</v>
      </c>
    </row>
    <row r="273" spans="1:17">
      <c r="A273" s="11">
        <f t="shared" si="16"/>
        <v>271</v>
      </c>
      <c r="B273" s="12">
        <v>44937</v>
      </c>
      <c r="C273" s="14" t="s">
        <v>20</v>
      </c>
      <c r="D273" s="13" t="e">
        <f>VLOOKUP(C273,#REF!,2,0)</f>
        <v>#REF!</v>
      </c>
      <c r="F273" s="15" t="s">
        <v>1575</v>
      </c>
      <c r="G273" s="13" t="e">
        <f>VLOOKUP(E273,#REF!,2,0)</f>
        <v>#REF!</v>
      </c>
      <c r="H273" s="13" t="str">
        <f>VLOOKUP(E273,'[1]Khách hàng'!$A$4:$F$2144,3,0)</f>
        <v>Số 1 đường số 17A, Khu phố 11, Phường Bình Trị Đông B, Quận Bình Tân, TP.HCM.</v>
      </c>
      <c r="I273" s="36" t="e">
        <f>VLOOKUP(E273,#REF!,5,0)</f>
        <v>#REF!</v>
      </c>
      <c r="J273" s="11" t="s">
        <v>25</v>
      </c>
      <c r="K273" s="11">
        <v>3</v>
      </c>
      <c r="L273" s="13" t="e">
        <f>VLOOKUP(J273,#REF!,2,0)</f>
        <v>#REF!</v>
      </c>
      <c r="M273" s="17">
        <f>VLOOKUP(J273,'[1]Hàng hóa'!$C$5:$G$22,5,0)</f>
        <v>111058</v>
      </c>
      <c r="N273" s="17">
        <f t="shared" si="14"/>
        <v>333174</v>
      </c>
      <c r="O273" s="22">
        <v>0.08</v>
      </c>
      <c r="P273" s="17">
        <f t="shared" si="15"/>
        <v>359827.92</v>
      </c>
      <c r="Q273" s="13" t="e">
        <f>VLOOKUP(I273,'[1]Nhân viên'!$E$20:$F$41,2,0)</f>
        <v>#REF!</v>
      </c>
    </row>
    <row r="274" spans="1:17" hidden="1">
      <c r="A274" s="11">
        <f t="shared" si="16"/>
        <v>272</v>
      </c>
      <c r="B274" s="12">
        <v>44937</v>
      </c>
      <c r="C274" s="14" t="s">
        <v>20</v>
      </c>
      <c r="D274" s="13" t="e">
        <f>VLOOKUP(C274,#REF!,2,0)</f>
        <v>#REF!</v>
      </c>
      <c r="F274" s="15" t="s">
        <v>1575</v>
      </c>
      <c r="G274" s="13" t="e">
        <f>VLOOKUP(E274,#REF!,2,0)</f>
        <v>#REF!</v>
      </c>
      <c r="H274" s="13" t="str">
        <f>VLOOKUP(E274,'[1]Khách hàng'!$A$4:$F$2144,3,0)</f>
        <v>Số 1 đường số 17A, Khu phố 11, Phường Bình Trị Đông B, Quận Bình Tân, TP.HCM.</v>
      </c>
      <c r="I274" s="36" t="e">
        <f>VLOOKUP(E274,#REF!,5,0)</f>
        <v>#REF!</v>
      </c>
      <c r="J274" s="11" t="s">
        <v>31</v>
      </c>
      <c r="K274" s="11">
        <v>7</v>
      </c>
      <c r="L274" s="13" t="e">
        <f>VLOOKUP(J274,#REF!,2,0)</f>
        <v>#REF!</v>
      </c>
      <c r="M274" s="17">
        <f>VLOOKUP(J274,'[1]Hàng hóa'!$C$5:$G$22,5,0)</f>
        <v>87787.272727272721</v>
      </c>
      <c r="N274" s="17">
        <f t="shared" si="14"/>
        <v>614510.90909090906</v>
      </c>
      <c r="O274" s="22">
        <v>0.08</v>
      </c>
      <c r="P274" s="17">
        <f t="shared" si="15"/>
        <v>663671.78181818174</v>
      </c>
      <c r="Q274" s="13" t="e">
        <f>VLOOKUP(I274,'[1]Nhân viên'!$E$20:$F$41,2,0)</f>
        <v>#REF!</v>
      </c>
    </row>
    <row r="275" spans="1:17" hidden="1">
      <c r="A275" s="11">
        <f t="shared" si="16"/>
        <v>273</v>
      </c>
      <c r="B275" s="12">
        <v>44937</v>
      </c>
      <c r="C275" s="14" t="s">
        <v>20</v>
      </c>
      <c r="D275" s="13" t="e">
        <f>VLOOKUP(C275,#REF!,2,0)</f>
        <v>#REF!</v>
      </c>
      <c r="F275" s="15" t="s">
        <v>1575</v>
      </c>
      <c r="G275" s="13" t="e">
        <f>VLOOKUP(E275,#REF!,2,0)</f>
        <v>#REF!</v>
      </c>
      <c r="H275" s="13" t="str">
        <f>VLOOKUP(E275,'[1]Khách hàng'!$A$4:$F$2144,3,0)</f>
        <v>Số 1 đường số 17A, Khu phố 11, Phường Bình Trị Đông B, Quận Bình Tân, TP.HCM.</v>
      </c>
      <c r="I275" s="36" t="e">
        <f>VLOOKUP(E275,#REF!,5,0)</f>
        <v>#REF!</v>
      </c>
      <c r="J275" s="11" t="s">
        <v>52</v>
      </c>
      <c r="K275" s="11">
        <v>2</v>
      </c>
      <c r="L275" s="13" t="e">
        <f>VLOOKUP(J275,#REF!,2,0)</f>
        <v>#REF!</v>
      </c>
      <c r="M275" s="17">
        <f>VLOOKUP(J275,'[1]Hàng hóa'!$C$5:$G$22,5,0)</f>
        <v>119066.36363636363</v>
      </c>
      <c r="N275" s="17">
        <f t="shared" si="14"/>
        <v>238132.72727272726</v>
      </c>
      <c r="O275" s="22">
        <v>0.08</v>
      </c>
      <c r="P275" s="17">
        <f t="shared" si="15"/>
        <v>257183.34545454546</v>
      </c>
      <c r="Q275" s="13" t="e">
        <f>VLOOKUP(I275,'[1]Nhân viên'!$E$20:$F$41,2,0)</f>
        <v>#REF!</v>
      </c>
    </row>
    <row r="276" spans="1:17" hidden="1">
      <c r="A276" s="11">
        <f t="shared" si="16"/>
        <v>274</v>
      </c>
      <c r="B276" s="12">
        <v>44937</v>
      </c>
      <c r="C276" s="14" t="s">
        <v>20</v>
      </c>
      <c r="D276" s="13" t="e">
        <f>VLOOKUP(C276,#REF!,2,0)</f>
        <v>#REF!</v>
      </c>
      <c r="F276" s="15" t="s">
        <v>1575</v>
      </c>
      <c r="G276" s="13" t="e">
        <f>VLOOKUP(E276,#REF!,2,0)</f>
        <v>#REF!</v>
      </c>
      <c r="H276" s="13" t="str">
        <f>VLOOKUP(E276,'[1]Khách hàng'!$A$4:$F$2144,3,0)</f>
        <v>Số 1 đường số 17A, Khu phố 11, Phường Bình Trị Đông B, Quận Bình Tân, TP.HCM.</v>
      </c>
      <c r="I276" s="36" t="e">
        <f>VLOOKUP(E276,#REF!,5,0)</f>
        <v>#REF!</v>
      </c>
      <c r="J276" s="11" t="s">
        <v>21</v>
      </c>
      <c r="K276" s="11">
        <v>5</v>
      </c>
      <c r="L276" s="13" t="e">
        <f>VLOOKUP(J276,#REF!,2,0)</f>
        <v>#REF!</v>
      </c>
      <c r="M276" s="17">
        <f>VLOOKUP(J276,'[1]Hàng hóa'!$C$5:$G$22,5,0)</f>
        <v>55595.454545454544</v>
      </c>
      <c r="N276" s="17">
        <f t="shared" si="14"/>
        <v>277977.27272727271</v>
      </c>
      <c r="O276" s="22">
        <v>0.08</v>
      </c>
      <c r="P276" s="17">
        <f t="shared" si="15"/>
        <v>300215.45454545453</v>
      </c>
      <c r="Q276" s="13" t="e">
        <f>VLOOKUP(I276,'[1]Nhân viên'!$E$20:$F$41,2,0)</f>
        <v>#REF!</v>
      </c>
    </row>
    <row r="277" spans="1:17" hidden="1">
      <c r="A277" s="11">
        <f t="shared" si="16"/>
        <v>275</v>
      </c>
      <c r="B277" s="12">
        <v>44937</v>
      </c>
      <c r="C277" s="14" t="s">
        <v>20</v>
      </c>
      <c r="D277" s="13" t="e">
        <f>VLOOKUP(C277,#REF!,2,0)</f>
        <v>#REF!</v>
      </c>
      <c r="F277" s="15" t="s">
        <v>1575</v>
      </c>
      <c r="G277" s="13" t="e">
        <f>VLOOKUP(E277,#REF!,2,0)</f>
        <v>#REF!</v>
      </c>
      <c r="H277" s="13" t="str">
        <f>VLOOKUP(E277,'[1]Khách hàng'!$A$4:$F$2144,3,0)</f>
        <v>Số 1 đường số 17A, Khu phố 11, Phường Bình Trị Đông B, Quận Bình Tân, TP.HCM.</v>
      </c>
      <c r="I277" s="36" t="e">
        <f>VLOOKUP(E277,#REF!,5,0)</f>
        <v>#REF!</v>
      </c>
      <c r="J277" s="11" t="s">
        <v>35</v>
      </c>
      <c r="K277" s="11">
        <v>2</v>
      </c>
      <c r="L277" s="13" t="e">
        <f>VLOOKUP(J277,#REF!,2,0)</f>
        <v>#REF!</v>
      </c>
      <c r="M277" s="17">
        <f>VLOOKUP(J277,'[1]Hàng hóa'!$C$5:$G$22,5,0)</f>
        <v>50181.818181818177</v>
      </c>
      <c r="N277" s="17">
        <f t="shared" si="14"/>
        <v>100363.63636363635</v>
      </c>
      <c r="O277" s="22">
        <v>0.08</v>
      </c>
      <c r="P277" s="17">
        <f t="shared" si="15"/>
        <v>108392.72727272726</v>
      </c>
      <c r="Q277" s="13" t="e">
        <f>VLOOKUP(I277,'[1]Nhân viên'!$E$20:$F$41,2,0)</f>
        <v>#REF!</v>
      </c>
    </row>
    <row r="278" spans="1:17" hidden="1">
      <c r="A278" s="11">
        <f t="shared" si="16"/>
        <v>276</v>
      </c>
      <c r="B278" s="12">
        <v>44937</v>
      </c>
      <c r="C278" s="14" t="s">
        <v>20</v>
      </c>
      <c r="D278" s="13" t="e">
        <f>VLOOKUP(C278,#REF!,2,0)</f>
        <v>#REF!</v>
      </c>
      <c r="F278" s="15" t="s">
        <v>1575</v>
      </c>
      <c r="G278" s="13" t="e">
        <f>VLOOKUP(E278,#REF!,2,0)</f>
        <v>#REF!</v>
      </c>
      <c r="H278" s="13" t="str">
        <f>VLOOKUP(E278,'[1]Khách hàng'!$A$4:$F$2144,3,0)</f>
        <v>Số 1 đường số 17A, Khu phố 11, Phường Bình Trị Đông B, Quận Bình Tân, TP.HCM.</v>
      </c>
      <c r="I278" s="36" t="e">
        <f>VLOOKUP(E278,#REF!,5,0)</f>
        <v>#REF!</v>
      </c>
      <c r="J278" s="11" t="s">
        <v>23</v>
      </c>
      <c r="K278" s="11">
        <v>8</v>
      </c>
      <c r="L278" s="13" t="e">
        <f>VLOOKUP(J278,#REF!,2,0)</f>
        <v>#REF!</v>
      </c>
      <c r="M278" s="17">
        <f>VLOOKUP(J278,'[1]Hàng hóa'!$C$5:$G$22,5,0)</f>
        <v>45999.999999999993</v>
      </c>
      <c r="N278" s="17">
        <f t="shared" si="14"/>
        <v>367999.99999999994</v>
      </c>
      <c r="O278" s="22">
        <v>0.08</v>
      </c>
      <c r="P278" s="17">
        <f t="shared" si="15"/>
        <v>397439.99999999994</v>
      </c>
      <c r="Q278" s="13" t="e">
        <f>VLOOKUP(I278,'[1]Nhân viên'!$E$20:$F$41,2,0)</f>
        <v>#REF!</v>
      </c>
    </row>
    <row r="279" spans="1:17" hidden="1">
      <c r="A279" s="11">
        <f t="shared" si="16"/>
        <v>277</v>
      </c>
      <c r="B279" s="12">
        <v>44938</v>
      </c>
      <c r="C279" s="14" t="s">
        <v>81</v>
      </c>
      <c r="D279" s="13" t="e">
        <f>VLOOKUP(C279,#REF!,2,0)</f>
        <v>#REF!</v>
      </c>
      <c r="E279" s="14" t="s">
        <v>247</v>
      </c>
      <c r="F279" s="15" t="s">
        <v>250</v>
      </c>
      <c r="G279" s="13" t="e">
        <f>VLOOKUP(E279,#REF!,2,0)</f>
        <v>#REF!</v>
      </c>
      <c r="H279" s="13" t="e">
        <f>VLOOKUP(E279,'[1]Khách hàng'!$A$4:$F$2144,3,0)</f>
        <v>#N/A</v>
      </c>
      <c r="I279" s="36" t="e">
        <f>VLOOKUP(E279,#REF!,5,0)</f>
        <v>#REF!</v>
      </c>
      <c r="J279" s="11" t="s">
        <v>26</v>
      </c>
      <c r="K279" s="11">
        <v>1</v>
      </c>
      <c r="L279" s="13" t="e">
        <f>VLOOKUP(J279,#REF!,2,0)</f>
        <v>#REF!</v>
      </c>
      <c r="M279" s="17">
        <f>VLOOKUP(J279,'[1]Hàng hóa'!$C$5:$G$22,5,0)</f>
        <v>73431.818181818206</v>
      </c>
      <c r="N279" s="17">
        <f t="shared" si="14"/>
        <v>73431.818181818206</v>
      </c>
      <c r="O279" s="22">
        <v>0.08</v>
      </c>
      <c r="P279" s="17">
        <f t="shared" si="15"/>
        <v>79306.363636363661</v>
      </c>
      <c r="Q279" s="13" t="e">
        <f>VLOOKUP(I279,'[1]Nhân viên'!$E$20:$F$41,2,0)</f>
        <v>#REF!</v>
      </c>
    </row>
    <row r="280" spans="1:17" hidden="1">
      <c r="A280" s="11">
        <f t="shared" si="16"/>
        <v>278</v>
      </c>
      <c r="B280" s="12">
        <v>44938</v>
      </c>
      <c r="C280" s="14" t="s">
        <v>81</v>
      </c>
      <c r="D280" s="13" t="e">
        <f>VLOOKUP(C280,#REF!,2,0)</f>
        <v>#REF!</v>
      </c>
      <c r="E280" s="14" t="s">
        <v>247</v>
      </c>
      <c r="F280" s="15" t="s">
        <v>250</v>
      </c>
      <c r="G280" s="13" t="e">
        <f>VLOOKUP(E280,#REF!,2,0)</f>
        <v>#REF!</v>
      </c>
      <c r="H280" s="13" t="e">
        <f>VLOOKUP(E280,'[1]Khách hàng'!$A$4:$F$2144,3,0)</f>
        <v>#N/A</v>
      </c>
      <c r="I280" s="36" t="e">
        <f>VLOOKUP(E280,#REF!,5,0)</f>
        <v>#REF!</v>
      </c>
      <c r="J280" s="11" t="s">
        <v>35</v>
      </c>
      <c r="K280" s="11">
        <v>8</v>
      </c>
      <c r="L280" s="13" t="e">
        <f>VLOOKUP(J280,#REF!,2,0)</f>
        <v>#REF!</v>
      </c>
      <c r="M280" s="17">
        <f>VLOOKUP(J280,'[1]Hàng hóa'!$C$5:$G$22,5,0)</f>
        <v>50181.818181818177</v>
      </c>
      <c r="N280" s="17">
        <f t="shared" si="14"/>
        <v>401454.54545454541</v>
      </c>
      <c r="O280" s="22">
        <v>0.08</v>
      </c>
      <c r="P280" s="17">
        <f t="shared" si="15"/>
        <v>433570.90909090906</v>
      </c>
      <c r="Q280" s="13" t="e">
        <f>VLOOKUP(I280,'[1]Nhân viên'!$E$20:$F$41,2,0)</f>
        <v>#REF!</v>
      </c>
    </row>
    <row r="281" spans="1:17" hidden="1">
      <c r="A281" s="11">
        <f t="shared" si="16"/>
        <v>279</v>
      </c>
      <c r="B281" s="12">
        <v>44938</v>
      </c>
      <c r="C281" s="14" t="s">
        <v>184</v>
      </c>
      <c r="D281" s="13" t="e">
        <f>VLOOKUP(C281,#REF!,2,0)</f>
        <v>#REF!</v>
      </c>
      <c r="E281" s="14" t="s">
        <v>77</v>
      </c>
      <c r="F281" s="15" t="s">
        <v>295</v>
      </c>
      <c r="G281" s="13" t="e">
        <f>VLOOKUP(E281,#REF!,2,0)</f>
        <v>#REF!</v>
      </c>
      <c r="H281" s="13" t="str">
        <f>VLOOKUP(E281,'[1]Khách hàng'!$A$4:$F$2144,3,0)</f>
        <v>T1.04 tầng trệt Khối 04 (LA3) 383-385 Nguyễn Duy Trinh, Phường Bình Trưng Tây, Quận 2, TP. Hồ Chí Minh Việt Nam</v>
      </c>
      <c r="I281" s="36" t="e">
        <f>VLOOKUP(E281,#REF!,5,0)</f>
        <v>#REF!</v>
      </c>
      <c r="J281" s="11" t="s">
        <v>31</v>
      </c>
      <c r="K281" s="11">
        <v>1</v>
      </c>
      <c r="L281" s="13" t="e">
        <f>VLOOKUP(J281,#REF!,2,0)</f>
        <v>#REF!</v>
      </c>
      <c r="M281" s="17">
        <f>VLOOKUP(J281,'[1]Hàng hóa'!$C$5:$G$22,5,0)</f>
        <v>87787.272727272721</v>
      </c>
      <c r="N281" s="17">
        <f t="shared" si="14"/>
        <v>87787.272727272721</v>
      </c>
      <c r="O281" s="22">
        <v>0.08</v>
      </c>
      <c r="P281" s="17">
        <f t="shared" si="15"/>
        <v>94810.254545454532</v>
      </c>
      <c r="Q281" s="13" t="e">
        <f>VLOOKUP(I281,'[1]Nhân viên'!$E$20:$F$41,2,0)</f>
        <v>#REF!</v>
      </c>
    </row>
    <row r="282" spans="1:17" hidden="1">
      <c r="A282" s="11">
        <f t="shared" si="16"/>
        <v>280</v>
      </c>
      <c r="B282" s="12">
        <v>44938</v>
      </c>
      <c r="C282" s="14" t="s">
        <v>184</v>
      </c>
      <c r="D282" s="13" t="e">
        <f>VLOOKUP(C282,#REF!,2,0)</f>
        <v>#REF!</v>
      </c>
      <c r="E282" s="14" t="s">
        <v>77</v>
      </c>
      <c r="F282" s="15" t="s">
        <v>295</v>
      </c>
      <c r="G282" s="13" t="e">
        <f>VLOOKUP(E282,#REF!,2,0)</f>
        <v>#REF!</v>
      </c>
      <c r="H282" s="13" t="str">
        <f>VLOOKUP(E282,'[1]Khách hàng'!$A$4:$F$2144,3,0)</f>
        <v>T1.04 tầng trệt Khối 04 (LA3) 383-385 Nguyễn Duy Trinh, Phường Bình Trưng Tây, Quận 2, TP. Hồ Chí Minh Việt Nam</v>
      </c>
      <c r="I282" s="36" t="e">
        <f>VLOOKUP(E282,#REF!,5,0)</f>
        <v>#REF!</v>
      </c>
      <c r="J282" s="11" t="s">
        <v>68</v>
      </c>
      <c r="K282" s="11">
        <v>2</v>
      </c>
      <c r="L282" s="13" t="e">
        <f>VLOOKUP(J282,#REF!,2,0)</f>
        <v>#REF!</v>
      </c>
      <c r="M282" s="17">
        <f>VLOOKUP(J282,'[1]Hàng hóa'!$C$5:$G$22,5,0)</f>
        <v>94012.499999999985</v>
      </c>
      <c r="N282" s="17">
        <f t="shared" si="14"/>
        <v>188024.99999999997</v>
      </c>
      <c r="O282" s="22">
        <v>0.08</v>
      </c>
      <c r="P282" s="17">
        <f t="shared" si="15"/>
        <v>203066.99999999997</v>
      </c>
      <c r="Q282" s="13" t="e">
        <f>VLOOKUP(I282,'[1]Nhân viên'!$E$20:$F$41,2,0)</f>
        <v>#REF!</v>
      </c>
    </row>
    <row r="283" spans="1:17" hidden="1">
      <c r="A283" s="11">
        <f t="shared" si="16"/>
        <v>281</v>
      </c>
      <c r="B283" s="12">
        <v>44938</v>
      </c>
      <c r="C283" s="14" t="s">
        <v>184</v>
      </c>
      <c r="D283" s="13" t="e">
        <f>VLOOKUP(C283,#REF!,2,0)</f>
        <v>#REF!</v>
      </c>
      <c r="E283" s="14" t="s">
        <v>77</v>
      </c>
      <c r="F283" s="15" t="s">
        <v>295</v>
      </c>
      <c r="G283" s="13" t="e">
        <f>VLOOKUP(E283,#REF!,2,0)</f>
        <v>#REF!</v>
      </c>
      <c r="H283" s="13" t="str">
        <f>VLOOKUP(E283,'[1]Khách hàng'!$A$4:$F$2144,3,0)</f>
        <v>T1.04 tầng trệt Khối 04 (LA3) 383-385 Nguyễn Duy Trinh, Phường Bình Trưng Tây, Quận 2, TP. Hồ Chí Minh Việt Nam</v>
      </c>
      <c r="I283" s="36" t="e">
        <f>VLOOKUP(E283,#REF!,5,0)</f>
        <v>#REF!</v>
      </c>
      <c r="J283" s="11" t="s">
        <v>37</v>
      </c>
      <c r="K283" s="11">
        <v>1</v>
      </c>
      <c r="L283" s="13" t="e">
        <f>VLOOKUP(J283,#REF!,2,0)</f>
        <v>#REF!</v>
      </c>
      <c r="M283" s="17">
        <f>VLOOKUP(J283,'[1]Hàng hóa'!$C$5:$G$22,5,0)</f>
        <v>90749.999999999985</v>
      </c>
      <c r="N283" s="17">
        <f t="shared" si="14"/>
        <v>90749.999999999985</v>
      </c>
      <c r="O283" s="22">
        <v>0.08</v>
      </c>
      <c r="P283" s="17">
        <f t="shared" si="15"/>
        <v>98009.999999999985</v>
      </c>
      <c r="Q283" s="13" t="e">
        <f>VLOOKUP(I283,'[1]Nhân viên'!$E$20:$F$41,2,0)</f>
        <v>#REF!</v>
      </c>
    </row>
    <row r="284" spans="1:17" hidden="1">
      <c r="A284" s="11">
        <f t="shared" si="16"/>
        <v>282</v>
      </c>
      <c r="B284" s="12">
        <v>44938</v>
      </c>
      <c r="C284" s="14" t="s">
        <v>184</v>
      </c>
      <c r="D284" s="13" t="e">
        <f>VLOOKUP(C284,#REF!,2,0)</f>
        <v>#REF!</v>
      </c>
      <c r="E284" s="14" t="s">
        <v>77</v>
      </c>
      <c r="F284" s="15" t="s">
        <v>295</v>
      </c>
      <c r="G284" s="13" t="e">
        <f>VLOOKUP(E284,#REF!,2,0)</f>
        <v>#REF!</v>
      </c>
      <c r="H284" s="13" t="str">
        <f>VLOOKUP(E284,'[1]Khách hàng'!$A$4:$F$2144,3,0)</f>
        <v>T1.04 tầng trệt Khối 04 (LA3) 383-385 Nguyễn Duy Trinh, Phường Bình Trưng Tây, Quận 2, TP. Hồ Chí Minh Việt Nam</v>
      </c>
      <c r="I284" s="36" t="e">
        <f>VLOOKUP(E284,#REF!,5,0)</f>
        <v>#REF!</v>
      </c>
      <c r="J284" s="11" t="s">
        <v>35</v>
      </c>
      <c r="K284" s="11">
        <v>1</v>
      </c>
      <c r="L284" s="13" t="e">
        <f>VLOOKUP(J284,#REF!,2,0)</f>
        <v>#REF!</v>
      </c>
      <c r="M284" s="17">
        <f>VLOOKUP(J284,'[1]Hàng hóa'!$C$5:$G$22,5,0)</f>
        <v>50181.818181818177</v>
      </c>
      <c r="N284" s="17">
        <f t="shared" si="14"/>
        <v>50181.818181818177</v>
      </c>
      <c r="O284" s="22">
        <v>0.08</v>
      </c>
      <c r="P284" s="17">
        <f t="shared" si="15"/>
        <v>54196.363636363632</v>
      </c>
      <c r="Q284" s="13" t="e">
        <f>VLOOKUP(I284,'[1]Nhân viên'!$E$20:$F$41,2,0)</f>
        <v>#REF!</v>
      </c>
    </row>
    <row r="285" spans="1:17" hidden="1">
      <c r="A285" s="11">
        <f t="shared" si="16"/>
        <v>283</v>
      </c>
      <c r="B285" s="12">
        <v>44938</v>
      </c>
      <c r="C285" s="14" t="s">
        <v>184</v>
      </c>
      <c r="D285" s="13" t="e">
        <f>VLOOKUP(C285,#REF!,2,0)</f>
        <v>#REF!</v>
      </c>
      <c r="E285" s="14" t="s">
        <v>77</v>
      </c>
      <c r="F285" s="15" t="s">
        <v>295</v>
      </c>
      <c r="G285" s="13" t="e">
        <f>VLOOKUP(E285,#REF!,2,0)</f>
        <v>#REF!</v>
      </c>
      <c r="H285" s="13" t="str">
        <f>VLOOKUP(E285,'[1]Khách hàng'!$A$4:$F$2144,3,0)</f>
        <v>T1.04 tầng trệt Khối 04 (LA3) 383-385 Nguyễn Duy Trinh, Phường Bình Trưng Tây, Quận 2, TP. Hồ Chí Minh Việt Nam</v>
      </c>
      <c r="I285" s="36" t="e">
        <f>VLOOKUP(E285,#REF!,5,0)</f>
        <v>#REF!</v>
      </c>
      <c r="J285" s="11" t="s">
        <v>39</v>
      </c>
      <c r="K285" s="11">
        <v>4</v>
      </c>
      <c r="L285" s="13" t="e">
        <f>VLOOKUP(J285,#REF!,2,0)</f>
        <v>#REF!</v>
      </c>
      <c r="M285" s="17">
        <f>VLOOKUP(J285,'[1]Hàng hóa'!$C$5:$G$22,5,0)</f>
        <v>74250</v>
      </c>
      <c r="N285" s="17">
        <f t="shared" si="14"/>
        <v>297000</v>
      </c>
      <c r="O285" s="22">
        <v>0.08</v>
      </c>
      <c r="P285" s="17">
        <f t="shared" si="15"/>
        <v>320760</v>
      </c>
      <c r="Q285" s="13" t="e">
        <f>VLOOKUP(I285,'[1]Nhân viên'!$E$20:$F$41,2,0)</f>
        <v>#REF!</v>
      </c>
    </row>
    <row r="286" spans="1:17" hidden="1">
      <c r="A286" s="11">
        <f t="shared" si="16"/>
        <v>284</v>
      </c>
      <c r="B286" s="12">
        <v>44938</v>
      </c>
      <c r="C286" s="14" t="s">
        <v>184</v>
      </c>
      <c r="D286" s="13" t="e">
        <f>VLOOKUP(C286,#REF!,2,0)</f>
        <v>#REF!</v>
      </c>
      <c r="E286" s="14" t="s">
        <v>77</v>
      </c>
      <c r="F286" s="15" t="s">
        <v>295</v>
      </c>
      <c r="G286" s="13" t="e">
        <f>VLOOKUP(E286,#REF!,2,0)</f>
        <v>#REF!</v>
      </c>
      <c r="H286" s="13" t="str">
        <f>VLOOKUP(E286,'[1]Khách hàng'!$A$4:$F$2144,3,0)</f>
        <v>T1.04 tầng trệt Khối 04 (LA3) 383-385 Nguyễn Duy Trinh, Phường Bình Trưng Tây, Quận 2, TP. Hồ Chí Minh Việt Nam</v>
      </c>
      <c r="I286" s="36" t="e">
        <f>VLOOKUP(E286,#REF!,5,0)</f>
        <v>#REF!</v>
      </c>
      <c r="J286" s="11" t="s">
        <v>21</v>
      </c>
      <c r="K286" s="11">
        <v>3</v>
      </c>
      <c r="L286" s="13" t="e">
        <f>VLOOKUP(J286,#REF!,2,0)</f>
        <v>#REF!</v>
      </c>
      <c r="M286" s="17">
        <f>VLOOKUP(J286,'[1]Hàng hóa'!$C$5:$G$22,5,0)</f>
        <v>55595.454545454544</v>
      </c>
      <c r="N286" s="17">
        <f t="shared" si="14"/>
        <v>166786.36363636365</v>
      </c>
      <c r="O286" s="22">
        <v>0.08</v>
      </c>
      <c r="P286" s="17">
        <f t="shared" si="15"/>
        <v>180129.27272727274</v>
      </c>
      <c r="Q286" s="13" t="e">
        <f>VLOOKUP(I286,'[1]Nhân viên'!$E$20:$F$41,2,0)</f>
        <v>#REF!</v>
      </c>
    </row>
    <row r="287" spans="1:17" hidden="1">
      <c r="A287" s="11">
        <f t="shared" si="16"/>
        <v>285</v>
      </c>
      <c r="B287" s="12">
        <v>44938</v>
      </c>
      <c r="C287" s="14" t="s">
        <v>184</v>
      </c>
      <c r="D287" s="13" t="e">
        <f>VLOOKUP(C287,#REF!,2,0)</f>
        <v>#REF!</v>
      </c>
      <c r="F287" s="15" t="s">
        <v>1598</v>
      </c>
      <c r="G287" s="13" t="e">
        <f>VLOOKUP(E287,#REF!,2,0)</f>
        <v>#REF!</v>
      </c>
      <c r="H287" s="13" t="str">
        <f>VLOOKUP(E287,'[1]Khách hàng'!$A$4:$F$2144,3,0)</f>
        <v>Số 1 đường số 17A, Khu phố 11, Phường Bình Trị Đông B, Quận Bình Tân, TP.HCM.</v>
      </c>
      <c r="I287" s="36" t="e">
        <f>VLOOKUP(E287,#REF!,5,0)</f>
        <v>#REF!</v>
      </c>
      <c r="J287" s="11" t="s">
        <v>23</v>
      </c>
      <c r="K287" s="11">
        <v>5</v>
      </c>
      <c r="L287" s="13" t="e">
        <f>VLOOKUP(J287,#REF!,2,0)</f>
        <v>#REF!</v>
      </c>
      <c r="M287" s="17">
        <f>VLOOKUP(J287,'[1]Hàng hóa'!$C$5:$G$22,5,0)</f>
        <v>45999.999999999993</v>
      </c>
      <c r="N287" s="17">
        <f t="shared" si="14"/>
        <v>229999.99999999997</v>
      </c>
      <c r="O287" s="22">
        <v>0.08</v>
      </c>
      <c r="P287" s="17">
        <f t="shared" si="15"/>
        <v>248399.99999999997</v>
      </c>
      <c r="Q287" s="13" t="e">
        <f>VLOOKUP(I287,'[1]Nhân viên'!$E$20:$F$41,2,0)</f>
        <v>#REF!</v>
      </c>
    </row>
    <row r="288" spans="1:17" hidden="1">
      <c r="A288" s="11">
        <f t="shared" si="16"/>
        <v>286</v>
      </c>
      <c r="B288" s="12">
        <v>44938</v>
      </c>
      <c r="C288" s="14" t="s">
        <v>184</v>
      </c>
      <c r="D288" s="13" t="e">
        <f>VLOOKUP(C288,#REF!,2,0)</f>
        <v>#REF!</v>
      </c>
      <c r="F288" s="15" t="s">
        <v>1598</v>
      </c>
      <c r="G288" s="13" t="e">
        <f>VLOOKUP(E288,#REF!,2,0)</f>
        <v>#REF!</v>
      </c>
      <c r="H288" s="13" t="str">
        <f>VLOOKUP(E288,'[1]Khách hàng'!$A$4:$F$2144,3,0)</f>
        <v>Số 1 đường số 17A, Khu phố 11, Phường Bình Trị Đông B, Quận Bình Tân, TP.HCM.</v>
      </c>
      <c r="I288" s="36" t="e">
        <f>VLOOKUP(E288,#REF!,5,0)</f>
        <v>#REF!</v>
      </c>
      <c r="J288" s="11" t="s">
        <v>47</v>
      </c>
      <c r="K288" s="11">
        <v>3</v>
      </c>
      <c r="L288" s="13" t="e">
        <f>VLOOKUP(J288,#REF!,2,0)</f>
        <v>#REF!</v>
      </c>
      <c r="M288" s="17">
        <f>VLOOKUP(J288,'[1]Hàng hóa'!$C$5:$G$22,5,0)</f>
        <v>105399.99999999999</v>
      </c>
      <c r="N288" s="17">
        <f t="shared" si="14"/>
        <v>316199.99999999994</v>
      </c>
      <c r="O288" s="22">
        <v>0.08</v>
      </c>
      <c r="P288" s="17">
        <f t="shared" si="15"/>
        <v>341495.99999999994</v>
      </c>
      <c r="Q288" s="13" t="e">
        <f>VLOOKUP(I288,'[1]Nhân viên'!$E$20:$F$41,2,0)</f>
        <v>#REF!</v>
      </c>
    </row>
    <row r="289" spans="1:17" hidden="1">
      <c r="A289" s="11">
        <f t="shared" si="16"/>
        <v>287</v>
      </c>
      <c r="B289" s="12">
        <v>44938</v>
      </c>
      <c r="C289" s="14" t="s">
        <v>184</v>
      </c>
      <c r="D289" s="13" t="e">
        <f>VLOOKUP(C289,#REF!,2,0)</f>
        <v>#REF!</v>
      </c>
      <c r="F289" s="15" t="s">
        <v>1598</v>
      </c>
      <c r="G289" s="13" t="e">
        <f>VLOOKUP(E289,#REF!,2,0)</f>
        <v>#REF!</v>
      </c>
      <c r="H289" s="13" t="str">
        <f>VLOOKUP(E289,'[1]Khách hàng'!$A$4:$F$2144,3,0)</f>
        <v>Số 1 đường số 17A, Khu phố 11, Phường Bình Trị Đông B, Quận Bình Tân, TP.HCM.</v>
      </c>
      <c r="I289" s="36" t="e">
        <f>VLOOKUP(E289,#REF!,5,0)</f>
        <v>#REF!</v>
      </c>
      <c r="J289" s="11" t="s">
        <v>37</v>
      </c>
      <c r="K289" s="11">
        <v>1</v>
      </c>
      <c r="L289" s="13" t="e">
        <f>VLOOKUP(J289,#REF!,2,0)</f>
        <v>#REF!</v>
      </c>
      <c r="M289" s="17">
        <f>VLOOKUP(J289,'[1]Hàng hóa'!$C$5:$G$22,5,0)</f>
        <v>90749.999999999985</v>
      </c>
      <c r="N289" s="17">
        <f t="shared" si="14"/>
        <v>90749.999999999985</v>
      </c>
      <c r="O289" s="22">
        <v>0.08</v>
      </c>
      <c r="P289" s="17">
        <f t="shared" si="15"/>
        <v>98009.999999999985</v>
      </c>
      <c r="Q289" s="13" t="e">
        <f>VLOOKUP(I289,'[1]Nhân viên'!$E$20:$F$41,2,0)</f>
        <v>#REF!</v>
      </c>
    </row>
    <row r="290" spans="1:17" hidden="1">
      <c r="A290" s="11">
        <f t="shared" si="16"/>
        <v>288</v>
      </c>
      <c r="B290" s="12">
        <v>44938</v>
      </c>
      <c r="C290" s="14" t="s">
        <v>184</v>
      </c>
      <c r="D290" s="13" t="e">
        <f>VLOOKUP(C290,#REF!,2,0)</f>
        <v>#REF!</v>
      </c>
      <c r="F290" s="15" t="s">
        <v>1598</v>
      </c>
      <c r="G290" s="13" t="e">
        <f>VLOOKUP(E290,#REF!,2,0)</f>
        <v>#REF!</v>
      </c>
      <c r="H290" s="13" t="str">
        <f>VLOOKUP(E290,'[1]Khách hàng'!$A$4:$F$2144,3,0)</f>
        <v>Số 1 đường số 17A, Khu phố 11, Phường Bình Trị Đông B, Quận Bình Tân, TP.HCM.</v>
      </c>
      <c r="I290" s="36" t="e">
        <f>VLOOKUP(E290,#REF!,5,0)</f>
        <v>#REF!</v>
      </c>
      <c r="J290" s="11" t="s">
        <v>41</v>
      </c>
      <c r="K290" s="11">
        <v>1</v>
      </c>
      <c r="L290" s="13" t="e">
        <f>VLOOKUP(J290,#REF!,2,0)</f>
        <v>#REF!</v>
      </c>
      <c r="M290" s="17">
        <f>VLOOKUP(J290,'[1]Hàng hóa'!$C$5:$G$22,5,0)</f>
        <v>59399.999999999993</v>
      </c>
      <c r="N290" s="17">
        <f t="shared" si="14"/>
        <v>59399.999999999993</v>
      </c>
      <c r="O290" s="22">
        <v>0.08</v>
      </c>
      <c r="P290" s="17">
        <f t="shared" si="15"/>
        <v>64151.999999999993</v>
      </c>
      <c r="Q290" s="13" t="e">
        <f>VLOOKUP(I290,'[1]Nhân viên'!$E$20:$F$41,2,0)</f>
        <v>#REF!</v>
      </c>
    </row>
    <row r="291" spans="1:17" hidden="1">
      <c r="A291" s="11">
        <f t="shared" si="16"/>
        <v>289</v>
      </c>
      <c r="B291" s="12">
        <v>44939</v>
      </c>
      <c r="C291" s="14" t="s">
        <v>59</v>
      </c>
      <c r="D291" s="13" t="e">
        <f>VLOOKUP(C291,#REF!,2,0)</f>
        <v>#REF!</v>
      </c>
      <c r="F291" s="15" t="s">
        <v>1601</v>
      </c>
      <c r="G291" s="13" t="e">
        <f>VLOOKUP(E291,#REF!,2,0)</f>
        <v>#REF!</v>
      </c>
      <c r="H291" s="13" t="str">
        <f>VLOOKUP(E291,'[1]Khách hàng'!$A$4:$F$2144,3,0)</f>
        <v>Số 1 đường số 17A, Khu phố 11, Phường Bình Trị Đông B, Quận Bình Tân, TP.HCM.</v>
      </c>
      <c r="I291" s="36" t="e">
        <f>VLOOKUP(E291,#REF!,5,0)</f>
        <v>#REF!</v>
      </c>
      <c r="J291" s="11" t="s">
        <v>31</v>
      </c>
      <c r="K291" s="11">
        <v>1</v>
      </c>
      <c r="L291" s="13" t="e">
        <f>VLOOKUP(J291,#REF!,2,0)</f>
        <v>#REF!</v>
      </c>
      <c r="M291" s="17">
        <f>VLOOKUP(J291,'[1]Hàng hóa'!$C$5:$G$22,5,0)</f>
        <v>87787.272727272721</v>
      </c>
      <c r="N291" s="17">
        <f t="shared" si="14"/>
        <v>87787.272727272721</v>
      </c>
      <c r="O291" s="22">
        <v>0.08</v>
      </c>
      <c r="P291" s="17">
        <f t="shared" si="15"/>
        <v>94810.254545454532</v>
      </c>
      <c r="Q291" s="13" t="e">
        <f>VLOOKUP(I291,'[1]Nhân viên'!$E$20:$F$41,2,0)</f>
        <v>#REF!</v>
      </c>
    </row>
    <row r="292" spans="1:17" hidden="1">
      <c r="A292" s="11">
        <f t="shared" si="16"/>
        <v>290</v>
      </c>
      <c r="B292" s="12">
        <v>44939</v>
      </c>
      <c r="C292" s="14" t="s">
        <v>59</v>
      </c>
      <c r="D292" s="13" t="e">
        <f>VLOOKUP(C292,#REF!,2,0)</f>
        <v>#REF!</v>
      </c>
      <c r="F292" s="15" t="s">
        <v>1601</v>
      </c>
      <c r="G292" s="13" t="e">
        <f>VLOOKUP(E292,#REF!,2,0)</f>
        <v>#REF!</v>
      </c>
      <c r="H292" s="13" t="str">
        <f>VLOOKUP(E292,'[1]Khách hàng'!$A$4:$F$2144,3,0)</f>
        <v>Số 1 đường số 17A, Khu phố 11, Phường Bình Trị Đông B, Quận Bình Tân, TP.HCM.</v>
      </c>
      <c r="I292" s="36" t="e">
        <f>VLOOKUP(E292,#REF!,5,0)</f>
        <v>#REF!</v>
      </c>
      <c r="J292" s="11" t="s">
        <v>76</v>
      </c>
      <c r="K292" s="11">
        <v>1</v>
      </c>
      <c r="L292" s="13" t="e">
        <f>VLOOKUP(J292,#REF!,2,0)</f>
        <v>#REF!</v>
      </c>
      <c r="M292" s="17">
        <f>VLOOKUP(J292,'[1]Hàng hóa'!$C$5:$G$22,5,0)</f>
        <v>130921.81818181818</v>
      </c>
      <c r="N292" s="17">
        <f t="shared" si="14"/>
        <v>130921.81818181818</v>
      </c>
      <c r="O292" s="22">
        <v>0.08</v>
      </c>
      <c r="P292" s="17">
        <f t="shared" si="15"/>
        <v>141395.56363636363</v>
      </c>
      <c r="Q292" s="13" t="e">
        <f>VLOOKUP(I292,'[1]Nhân viên'!$E$20:$F$41,2,0)</f>
        <v>#REF!</v>
      </c>
    </row>
    <row r="293" spans="1:17">
      <c r="A293" s="11">
        <f t="shared" si="16"/>
        <v>291</v>
      </c>
      <c r="B293" s="12">
        <v>44939</v>
      </c>
      <c r="C293" s="14" t="s">
        <v>59</v>
      </c>
      <c r="D293" s="13" t="e">
        <f>VLOOKUP(C293,#REF!,2,0)</f>
        <v>#REF!</v>
      </c>
      <c r="F293" s="15" t="s">
        <v>1601</v>
      </c>
      <c r="G293" s="13" t="e">
        <f>VLOOKUP(E293,#REF!,2,0)</f>
        <v>#REF!</v>
      </c>
      <c r="H293" s="13" t="str">
        <f>VLOOKUP(E293,'[1]Khách hàng'!$A$4:$F$2144,3,0)</f>
        <v>Số 1 đường số 17A, Khu phố 11, Phường Bình Trị Đông B, Quận Bình Tân, TP.HCM.</v>
      </c>
      <c r="I293" s="36" t="e">
        <f>VLOOKUP(E293,#REF!,5,0)</f>
        <v>#REF!</v>
      </c>
      <c r="J293" s="11" t="s">
        <v>25</v>
      </c>
      <c r="K293" s="11">
        <v>1</v>
      </c>
      <c r="L293" s="13" t="e">
        <f>VLOOKUP(J293,#REF!,2,0)</f>
        <v>#REF!</v>
      </c>
      <c r="M293" s="17">
        <f>VLOOKUP(J293,'[1]Hàng hóa'!$C$5:$G$22,5,0)</f>
        <v>111058</v>
      </c>
      <c r="N293" s="17">
        <f t="shared" si="14"/>
        <v>111058</v>
      </c>
      <c r="O293" s="22">
        <v>0.08</v>
      </c>
      <c r="P293" s="17">
        <f t="shared" si="15"/>
        <v>119942.64</v>
      </c>
      <c r="Q293" s="13" t="e">
        <f>VLOOKUP(I293,'[1]Nhân viên'!$E$20:$F$41,2,0)</f>
        <v>#REF!</v>
      </c>
    </row>
    <row r="294" spans="1:17">
      <c r="A294" s="11">
        <f t="shared" si="16"/>
        <v>292</v>
      </c>
      <c r="B294" s="12">
        <v>44939</v>
      </c>
      <c r="C294" s="14" t="s">
        <v>59</v>
      </c>
      <c r="D294" s="13" t="e">
        <f>VLOOKUP(C294,#REF!,2,0)</f>
        <v>#REF!</v>
      </c>
      <c r="F294" s="15" t="s">
        <v>1735</v>
      </c>
      <c r="G294" s="13" t="e">
        <f>VLOOKUP(E294,#REF!,2,0)</f>
        <v>#REF!</v>
      </c>
      <c r="H294" s="13" t="str">
        <f>VLOOKUP(E294,'[1]Khách hàng'!$A$4:$F$2144,3,0)</f>
        <v>Số 1 đường số 17A, Khu phố 11, Phường Bình Trị Đông B, Quận Bình Tân, TP.HCM.</v>
      </c>
      <c r="I294" s="36" t="e">
        <f>VLOOKUP(E294,#REF!,5,0)</f>
        <v>#REF!</v>
      </c>
      <c r="J294" s="11" t="s">
        <v>25</v>
      </c>
      <c r="K294" s="11">
        <v>1</v>
      </c>
      <c r="L294" s="13" t="e">
        <f>VLOOKUP(J294,#REF!,2,0)</f>
        <v>#REF!</v>
      </c>
      <c r="M294" s="17">
        <f>VLOOKUP(J294,'[1]Hàng hóa'!$C$5:$G$22,5,0)</f>
        <v>111058</v>
      </c>
      <c r="N294" s="17">
        <f t="shared" ref="N294" si="17">K294*M294</f>
        <v>111058</v>
      </c>
      <c r="O294" s="22">
        <v>0.08</v>
      </c>
      <c r="P294" s="17">
        <f t="shared" ref="P294" si="18">N294*O294+N294</f>
        <v>119942.64</v>
      </c>
      <c r="Q294" s="13" t="e">
        <f>VLOOKUP(I294,'[1]Nhân viên'!$E$20:$F$41,2,0)</f>
        <v>#REF!</v>
      </c>
    </row>
    <row r="295" spans="1:17" hidden="1">
      <c r="A295" s="11">
        <f>A293+1</f>
        <v>292</v>
      </c>
      <c r="B295" s="12">
        <v>44940</v>
      </c>
      <c r="C295" s="14" t="s">
        <v>51</v>
      </c>
      <c r="D295" s="13" t="e">
        <f>VLOOKUP(C295,#REF!,2,0)</f>
        <v>#REF!</v>
      </c>
      <c r="E295" s="14" t="s">
        <v>61</v>
      </c>
      <c r="F295" s="15" t="s">
        <v>179</v>
      </c>
      <c r="G295" s="13" t="e">
        <f>VLOOKUP(E295,#REF!,2,0)</f>
        <v>#REF!</v>
      </c>
      <c r="H295" s="13" t="str">
        <f>VLOOKUP(E295,'[1]Khách hàng'!$A$4:$F$2144,3,0)</f>
        <v>Căn hộ 0.01 và 0.02, Tầng trệt. Khối C, CCCT thuộc DA Natura Poem (CC Imperial Place), số 629 Kinh Dương Vương, P. An Lạc, Q. Bình Tân, HCM</v>
      </c>
      <c r="I295" s="36" t="e">
        <f>VLOOKUP(E295,#REF!,5,0)</f>
        <v>#REF!</v>
      </c>
      <c r="J295" s="11" t="s">
        <v>21</v>
      </c>
      <c r="K295" s="11">
        <v>3</v>
      </c>
      <c r="L295" s="13" t="e">
        <f>VLOOKUP(J295,#REF!,2,0)</f>
        <v>#REF!</v>
      </c>
      <c r="M295" s="17">
        <f>VLOOKUP(J295,'[1]Hàng hóa'!$C$5:$G$22,5,0)</f>
        <v>55595.454545454544</v>
      </c>
      <c r="N295" s="17">
        <f t="shared" si="14"/>
        <v>166786.36363636365</v>
      </c>
      <c r="O295" s="22">
        <v>0.08</v>
      </c>
      <c r="P295" s="17">
        <f t="shared" si="15"/>
        <v>180129.27272727274</v>
      </c>
      <c r="Q295" s="13" t="e">
        <f>VLOOKUP(I295,'[1]Nhân viên'!$E$20:$F$41,2,0)</f>
        <v>#REF!</v>
      </c>
    </row>
    <row r="296" spans="1:17" hidden="1">
      <c r="A296" s="11">
        <f t="shared" si="16"/>
        <v>293</v>
      </c>
      <c r="B296" s="12">
        <v>44940</v>
      </c>
      <c r="C296" s="14" t="s">
        <v>51</v>
      </c>
      <c r="D296" s="13" t="e">
        <f>VLOOKUP(C296,#REF!,2,0)</f>
        <v>#REF!</v>
      </c>
      <c r="E296" s="14" t="s">
        <v>61</v>
      </c>
      <c r="F296" s="15" t="s">
        <v>179</v>
      </c>
      <c r="G296" s="13" t="e">
        <f>VLOOKUP(E296,#REF!,2,0)</f>
        <v>#REF!</v>
      </c>
      <c r="H296" s="13" t="str">
        <f>VLOOKUP(E296,'[1]Khách hàng'!$A$4:$F$2144,3,0)</f>
        <v>Căn hộ 0.01 và 0.02, Tầng trệt. Khối C, CCCT thuộc DA Natura Poem (CC Imperial Place), số 629 Kinh Dương Vương, P. An Lạc, Q. Bình Tân, HCM</v>
      </c>
      <c r="I296" s="36" t="e">
        <f>VLOOKUP(E296,#REF!,5,0)</f>
        <v>#REF!</v>
      </c>
      <c r="J296" s="11" t="s">
        <v>35</v>
      </c>
      <c r="K296" s="11">
        <v>1</v>
      </c>
      <c r="L296" s="13" t="e">
        <f>VLOOKUP(J296,#REF!,2,0)</f>
        <v>#REF!</v>
      </c>
      <c r="M296" s="17">
        <f>VLOOKUP(J296,'[1]Hàng hóa'!$C$5:$G$22,5,0)</f>
        <v>50181.818181818177</v>
      </c>
      <c r="N296" s="17">
        <f t="shared" si="14"/>
        <v>50181.818181818177</v>
      </c>
      <c r="O296" s="22">
        <v>0.08</v>
      </c>
      <c r="P296" s="17">
        <f t="shared" si="15"/>
        <v>54196.363636363632</v>
      </c>
      <c r="Q296" s="13" t="e">
        <f>VLOOKUP(I296,'[1]Nhân viên'!$E$20:$F$41,2,0)</f>
        <v>#REF!</v>
      </c>
    </row>
    <row r="297" spans="1:17" hidden="1">
      <c r="A297" s="11">
        <f t="shared" si="16"/>
        <v>294</v>
      </c>
      <c r="B297" s="12">
        <v>44940</v>
      </c>
      <c r="C297" s="14" t="s">
        <v>51</v>
      </c>
      <c r="D297" s="13" t="e">
        <f>VLOOKUP(C297,#REF!,2,0)</f>
        <v>#REF!</v>
      </c>
      <c r="E297" s="14" t="s">
        <v>61</v>
      </c>
      <c r="F297" s="15" t="s">
        <v>179</v>
      </c>
      <c r="G297" s="13" t="e">
        <f>VLOOKUP(E297,#REF!,2,0)</f>
        <v>#REF!</v>
      </c>
      <c r="H297" s="13" t="str">
        <f>VLOOKUP(E297,'[1]Khách hàng'!$A$4:$F$2144,3,0)</f>
        <v>Căn hộ 0.01 và 0.02, Tầng trệt. Khối C, CCCT thuộc DA Natura Poem (CC Imperial Place), số 629 Kinh Dương Vương, P. An Lạc, Q. Bình Tân, HCM</v>
      </c>
      <c r="I297" s="36" t="e">
        <f>VLOOKUP(E297,#REF!,5,0)</f>
        <v>#REF!</v>
      </c>
      <c r="J297" s="11" t="s">
        <v>31</v>
      </c>
      <c r="K297" s="11">
        <v>9</v>
      </c>
      <c r="L297" s="13" t="e">
        <f>VLOOKUP(J297,#REF!,2,0)</f>
        <v>#REF!</v>
      </c>
      <c r="M297" s="17">
        <f>VLOOKUP(J297,'[1]Hàng hóa'!$C$5:$G$22,5,0)</f>
        <v>87787.272727272721</v>
      </c>
      <c r="N297" s="17">
        <f t="shared" si="14"/>
        <v>790085.45454545447</v>
      </c>
      <c r="O297" s="22">
        <v>0.08</v>
      </c>
      <c r="P297" s="17">
        <f t="shared" si="15"/>
        <v>853292.29090909078</v>
      </c>
      <c r="Q297" s="13" t="e">
        <f>VLOOKUP(I297,'[1]Nhân viên'!$E$20:$F$41,2,0)</f>
        <v>#REF!</v>
      </c>
    </row>
    <row r="298" spans="1:17" hidden="1">
      <c r="A298" s="11">
        <f t="shared" si="16"/>
        <v>295</v>
      </c>
      <c r="B298" s="12">
        <v>44940</v>
      </c>
      <c r="C298" s="14" t="s">
        <v>69</v>
      </c>
      <c r="D298" s="13" t="e">
        <f>VLOOKUP(C298,#REF!,2,0)</f>
        <v>#REF!</v>
      </c>
      <c r="E298" s="14" t="s">
        <v>1731</v>
      </c>
      <c r="F298" s="15" t="s">
        <v>1732</v>
      </c>
      <c r="G298" s="13" t="e">
        <f>VLOOKUP(E298,#REF!,2,0)</f>
        <v>#REF!</v>
      </c>
      <c r="H298" s="13" t="e">
        <f>VLOOKUP(E298,'[1]Khách hàng'!$A$4:$F$2144,3,0)</f>
        <v>#N/A</v>
      </c>
      <c r="I298" s="36" t="e">
        <f>VLOOKUP(E298,#REF!,5,0)</f>
        <v>#REF!</v>
      </c>
      <c r="J298" s="11" t="s">
        <v>31</v>
      </c>
      <c r="K298" s="11">
        <v>4</v>
      </c>
      <c r="L298" s="13" t="e">
        <f>VLOOKUP(J298,#REF!,2,0)</f>
        <v>#REF!</v>
      </c>
      <c r="M298" s="17">
        <f>VLOOKUP(J298,'[1]Hàng hóa'!$C$5:$G$22,5,0)</f>
        <v>87787.272727272721</v>
      </c>
      <c r="N298" s="17">
        <f t="shared" si="14"/>
        <v>351149.09090909088</v>
      </c>
      <c r="O298" s="22">
        <v>0.08</v>
      </c>
      <c r="P298" s="17">
        <f t="shared" si="15"/>
        <v>379241.01818181813</v>
      </c>
      <c r="Q298" s="13" t="e">
        <f>VLOOKUP(I298,'[1]Nhân viên'!$E$20:$F$41,2,0)</f>
        <v>#REF!</v>
      </c>
    </row>
    <row r="299" spans="1:17" hidden="1">
      <c r="A299" s="11">
        <f t="shared" si="16"/>
        <v>296</v>
      </c>
      <c r="B299" s="12">
        <v>44940</v>
      </c>
      <c r="C299" s="14" t="s">
        <v>69</v>
      </c>
      <c r="D299" s="13" t="e">
        <f>VLOOKUP(C299,#REF!,2,0)</f>
        <v>#REF!</v>
      </c>
      <c r="E299" s="14" t="s">
        <v>1731</v>
      </c>
      <c r="F299" s="15" t="s">
        <v>1732</v>
      </c>
      <c r="G299" s="13" t="e">
        <f>VLOOKUP(E299,#REF!,2,0)</f>
        <v>#REF!</v>
      </c>
      <c r="H299" s="13" t="e">
        <f>VLOOKUP(E299,'[1]Khách hàng'!$A$4:$F$2144,3,0)</f>
        <v>#N/A</v>
      </c>
      <c r="I299" s="36" t="e">
        <f>VLOOKUP(E299,#REF!,5,0)</f>
        <v>#REF!</v>
      </c>
      <c r="J299" s="11" t="s">
        <v>38</v>
      </c>
      <c r="K299" s="11">
        <v>1</v>
      </c>
      <c r="L299" s="13" t="e">
        <f>VLOOKUP(J299,#REF!,2,0)</f>
        <v>#REF!</v>
      </c>
      <c r="M299" s="17">
        <f>VLOOKUP(J299,'[1]Hàng hóa'!$C$5:$G$22,5,0)</f>
        <v>70950</v>
      </c>
      <c r="N299" s="17">
        <f t="shared" si="14"/>
        <v>70950</v>
      </c>
      <c r="O299" s="22">
        <v>0.08</v>
      </c>
      <c r="P299" s="17">
        <f t="shared" si="15"/>
        <v>76626</v>
      </c>
      <c r="Q299" s="13" t="e">
        <f>VLOOKUP(I299,'[1]Nhân viên'!$E$20:$F$41,2,0)</f>
        <v>#REF!</v>
      </c>
    </row>
    <row r="300" spans="1:17">
      <c r="A300" s="11">
        <f t="shared" si="16"/>
        <v>297</v>
      </c>
      <c r="B300" s="12">
        <v>44940</v>
      </c>
      <c r="C300" s="14" t="s">
        <v>69</v>
      </c>
      <c r="D300" s="13" t="e">
        <f>VLOOKUP(C300,#REF!,2,0)</f>
        <v>#REF!</v>
      </c>
      <c r="E300" s="14" t="s">
        <v>351</v>
      </c>
      <c r="F300" s="15" t="s">
        <v>506</v>
      </c>
      <c r="G300" s="13" t="e">
        <f>VLOOKUP(E300,#REF!,2,0)</f>
        <v>#REF!</v>
      </c>
      <c r="H300" s="13" t="e">
        <f>VLOOKUP(E300,'[1]Khách hàng'!$A$4:$F$2144,3,0)</f>
        <v>#N/A</v>
      </c>
      <c r="I300" s="36" t="e">
        <f>VLOOKUP(E300,#REF!,5,0)</f>
        <v>#REF!</v>
      </c>
      <c r="J300" s="11" t="s">
        <v>25</v>
      </c>
      <c r="K300" s="11">
        <v>7</v>
      </c>
      <c r="L300" s="13" t="e">
        <f>VLOOKUP(J300,#REF!,2,0)</f>
        <v>#REF!</v>
      </c>
      <c r="M300" s="17">
        <f>VLOOKUP(J300,'[1]Hàng hóa'!$C$5:$G$22,5,0)</f>
        <v>111058</v>
      </c>
      <c r="N300" s="17">
        <f t="shared" si="14"/>
        <v>777406</v>
      </c>
      <c r="O300" s="22">
        <v>0.08</v>
      </c>
      <c r="P300" s="17">
        <f t="shared" si="15"/>
        <v>839598.48</v>
      </c>
      <c r="Q300" s="13" t="e">
        <f>VLOOKUP(I300,'[1]Nhân viên'!$E$20:$F$41,2,0)</f>
        <v>#REF!</v>
      </c>
    </row>
    <row r="301" spans="1:17" hidden="1">
      <c r="A301" s="11">
        <f t="shared" si="16"/>
        <v>298</v>
      </c>
      <c r="B301" s="12">
        <v>44940</v>
      </c>
      <c r="C301" s="14" t="s">
        <v>69</v>
      </c>
      <c r="D301" s="13" t="e">
        <f>VLOOKUP(C301,#REF!,2,0)</f>
        <v>#REF!</v>
      </c>
      <c r="E301" s="14" t="s">
        <v>1733</v>
      </c>
      <c r="F301" s="15" t="s">
        <v>1734</v>
      </c>
      <c r="G301" s="13" t="e">
        <f>VLOOKUP(E301,#REF!,2,0)</f>
        <v>#REF!</v>
      </c>
      <c r="H301" s="13" t="e">
        <f>VLOOKUP(E301,'[1]Khách hàng'!$A$4:$F$2144,3,0)</f>
        <v>#N/A</v>
      </c>
      <c r="I301" s="36" t="e">
        <f>VLOOKUP(E301,#REF!,5,0)</f>
        <v>#REF!</v>
      </c>
      <c r="J301" s="11" t="s">
        <v>23</v>
      </c>
      <c r="K301" s="11">
        <v>4</v>
      </c>
      <c r="L301" s="13" t="e">
        <f>VLOOKUP(J301,#REF!,2,0)</f>
        <v>#REF!</v>
      </c>
      <c r="M301" s="17">
        <f>VLOOKUP(J301,'[1]Hàng hóa'!$C$5:$G$22,5,0)</f>
        <v>45999.999999999993</v>
      </c>
      <c r="N301" s="17">
        <f t="shared" si="14"/>
        <v>183999.99999999997</v>
      </c>
      <c r="O301" s="22">
        <v>0.08</v>
      </c>
      <c r="P301" s="17">
        <f t="shared" si="15"/>
        <v>198719.99999999997</v>
      </c>
      <c r="Q301" s="13" t="e">
        <f>VLOOKUP(I301,'[1]Nhân viên'!$E$20:$F$41,2,0)</f>
        <v>#REF!</v>
      </c>
    </row>
    <row r="302" spans="1:17" hidden="1">
      <c r="A302" s="11">
        <f t="shared" si="16"/>
        <v>299</v>
      </c>
      <c r="B302" s="12">
        <v>44940</v>
      </c>
      <c r="C302" s="14" t="s">
        <v>69</v>
      </c>
      <c r="D302" s="13" t="e">
        <f>VLOOKUP(C302,#REF!,2,0)</f>
        <v>#REF!</v>
      </c>
      <c r="E302" s="14" t="s">
        <v>1733</v>
      </c>
      <c r="F302" s="15" t="s">
        <v>1734</v>
      </c>
      <c r="G302" s="13" t="e">
        <f>VLOOKUP(E302,#REF!,2,0)</f>
        <v>#REF!</v>
      </c>
      <c r="H302" s="13" t="e">
        <f>VLOOKUP(E302,'[1]Khách hàng'!$A$4:$F$2144,3,0)</f>
        <v>#N/A</v>
      </c>
      <c r="I302" s="36" t="e">
        <f>VLOOKUP(E302,#REF!,5,0)</f>
        <v>#REF!</v>
      </c>
      <c r="J302" s="11" t="s">
        <v>41</v>
      </c>
      <c r="K302" s="11">
        <v>3</v>
      </c>
      <c r="L302" s="13" t="e">
        <f>VLOOKUP(J302,#REF!,2,0)</f>
        <v>#REF!</v>
      </c>
      <c r="M302" s="17">
        <f>VLOOKUP(J302,'[1]Hàng hóa'!$C$5:$G$22,5,0)</f>
        <v>59399.999999999993</v>
      </c>
      <c r="N302" s="17">
        <f t="shared" si="14"/>
        <v>178199.99999999997</v>
      </c>
      <c r="O302" s="22">
        <v>0.08</v>
      </c>
      <c r="P302" s="17">
        <f t="shared" si="15"/>
        <v>192455.99999999997</v>
      </c>
      <c r="Q302" s="13" t="e">
        <f>VLOOKUP(I302,'[1]Nhân viên'!$E$20:$F$41,2,0)</f>
        <v>#REF!</v>
      </c>
    </row>
    <row r="303" spans="1:17" hidden="1">
      <c r="A303" s="11">
        <f t="shared" si="16"/>
        <v>300</v>
      </c>
      <c r="B303" s="12">
        <v>44940</v>
      </c>
      <c r="C303" s="14" t="s">
        <v>69</v>
      </c>
      <c r="D303" s="13" t="e">
        <f>VLOOKUP(C303,#REF!,2,0)</f>
        <v>#REF!</v>
      </c>
      <c r="E303" s="14" t="s">
        <v>301</v>
      </c>
      <c r="F303" s="15" t="s">
        <v>344</v>
      </c>
      <c r="G303" s="13" t="e">
        <f>VLOOKUP(E303,#REF!,2,0)</f>
        <v>#REF!</v>
      </c>
      <c r="H303" s="13" t="e">
        <f>VLOOKUP(E303,'[1]Khách hàng'!$A$4:$F$2144,3,0)</f>
        <v>#N/A</v>
      </c>
      <c r="I303" s="36" t="e">
        <f>VLOOKUP(E303,#REF!,5,0)</f>
        <v>#REF!</v>
      </c>
      <c r="J303" s="11" t="s">
        <v>41</v>
      </c>
      <c r="K303" s="11">
        <v>1</v>
      </c>
      <c r="L303" s="13" t="e">
        <f>VLOOKUP(J303,#REF!,2,0)</f>
        <v>#REF!</v>
      </c>
      <c r="M303" s="17">
        <f>VLOOKUP(J303,'[1]Hàng hóa'!$C$5:$G$22,5,0)</f>
        <v>59399.999999999993</v>
      </c>
      <c r="N303" s="17">
        <f t="shared" si="14"/>
        <v>59399.999999999993</v>
      </c>
      <c r="O303" s="22">
        <v>0.08</v>
      </c>
      <c r="P303" s="17">
        <f t="shared" si="15"/>
        <v>64151.999999999993</v>
      </c>
      <c r="Q303" s="13" t="e">
        <f>VLOOKUP(I303,'[1]Nhân viên'!$E$20:$F$41,2,0)</f>
        <v>#REF!</v>
      </c>
    </row>
    <row r="304" spans="1:17" hidden="1">
      <c r="A304" s="11">
        <f t="shared" si="16"/>
        <v>301</v>
      </c>
      <c r="B304" s="12">
        <v>44940</v>
      </c>
      <c r="C304" s="14" t="s">
        <v>69</v>
      </c>
      <c r="D304" s="13" t="e">
        <f>VLOOKUP(C304,#REF!,2,0)</f>
        <v>#REF!</v>
      </c>
      <c r="E304" s="14" t="s">
        <v>301</v>
      </c>
      <c r="F304" s="15" t="s">
        <v>344</v>
      </c>
      <c r="G304" s="13" t="e">
        <f>VLOOKUP(E304,#REF!,2,0)</f>
        <v>#REF!</v>
      </c>
      <c r="H304" s="13" t="e">
        <f>VLOOKUP(E304,'[1]Khách hàng'!$A$4:$F$2144,3,0)</f>
        <v>#N/A</v>
      </c>
      <c r="I304" s="36" t="e">
        <f>VLOOKUP(E304,#REF!,5,0)</f>
        <v>#REF!</v>
      </c>
      <c r="J304" s="11" t="s">
        <v>31</v>
      </c>
      <c r="K304" s="11">
        <v>3</v>
      </c>
      <c r="L304" s="13" t="e">
        <f>VLOOKUP(J304,#REF!,2,0)</f>
        <v>#REF!</v>
      </c>
      <c r="M304" s="17">
        <f>VLOOKUP(J304,'[1]Hàng hóa'!$C$5:$G$22,5,0)</f>
        <v>87787.272727272721</v>
      </c>
      <c r="N304" s="17">
        <f t="shared" si="14"/>
        <v>263361.81818181818</v>
      </c>
      <c r="O304" s="22">
        <v>0.08</v>
      </c>
      <c r="P304" s="17">
        <f t="shared" si="15"/>
        <v>284430.76363636361</v>
      </c>
      <c r="Q304" s="13" t="e">
        <f>VLOOKUP(I304,'[1]Nhân viên'!$E$20:$F$41,2,0)</f>
        <v>#REF!</v>
      </c>
    </row>
    <row r="305" spans="1:17" hidden="1">
      <c r="A305" s="11">
        <f t="shared" si="16"/>
        <v>302</v>
      </c>
      <c r="B305" s="12">
        <v>44940</v>
      </c>
      <c r="C305" s="14" t="s">
        <v>69</v>
      </c>
      <c r="D305" s="13" t="e">
        <f>VLOOKUP(C305,#REF!,2,0)</f>
        <v>#REF!</v>
      </c>
      <c r="E305" s="14" t="s">
        <v>301</v>
      </c>
      <c r="F305" s="15" t="s">
        <v>344</v>
      </c>
      <c r="G305" s="13" t="e">
        <f>VLOOKUP(E305,#REF!,2,0)</f>
        <v>#REF!</v>
      </c>
      <c r="H305" s="13" t="e">
        <f>VLOOKUP(E305,'[1]Khách hàng'!$A$4:$F$2144,3,0)</f>
        <v>#N/A</v>
      </c>
      <c r="I305" s="36" t="e">
        <f>VLOOKUP(E305,#REF!,5,0)</f>
        <v>#REF!</v>
      </c>
      <c r="J305" s="11" t="s">
        <v>39</v>
      </c>
      <c r="K305" s="11">
        <v>3</v>
      </c>
      <c r="L305" s="13" t="e">
        <f>VLOOKUP(J305,#REF!,2,0)</f>
        <v>#REF!</v>
      </c>
      <c r="M305" s="17">
        <f>VLOOKUP(J305,'[1]Hàng hóa'!$C$5:$G$22,5,0)</f>
        <v>74250</v>
      </c>
      <c r="N305" s="17">
        <f t="shared" si="14"/>
        <v>222750</v>
      </c>
      <c r="O305" s="22">
        <v>0.08</v>
      </c>
      <c r="P305" s="17">
        <f t="shared" si="15"/>
        <v>240570</v>
      </c>
      <c r="Q305" s="13" t="e">
        <f>VLOOKUP(I305,'[1]Nhân viên'!$E$20:$F$41,2,0)</f>
        <v>#REF!</v>
      </c>
    </row>
    <row r="306" spans="1:17">
      <c r="A306" s="11">
        <f t="shared" si="16"/>
        <v>303</v>
      </c>
      <c r="B306" s="12">
        <v>44940</v>
      </c>
      <c r="C306" s="14" t="s">
        <v>69</v>
      </c>
      <c r="D306" s="13" t="e">
        <f>VLOOKUP(C306,#REF!,2,0)</f>
        <v>#REF!</v>
      </c>
      <c r="E306" s="14" t="s">
        <v>301</v>
      </c>
      <c r="F306" s="15" t="s">
        <v>344</v>
      </c>
      <c r="G306" s="13" t="e">
        <f>VLOOKUP(E306,#REF!,2,0)</f>
        <v>#REF!</v>
      </c>
      <c r="H306" s="13" t="e">
        <f>VLOOKUP(E306,'[1]Khách hàng'!$A$4:$F$2144,3,0)</f>
        <v>#N/A</v>
      </c>
      <c r="I306" s="36" t="e">
        <f>VLOOKUP(E306,#REF!,5,0)</f>
        <v>#REF!</v>
      </c>
      <c r="J306" s="11" t="s">
        <v>25</v>
      </c>
      <c r="K306" s="11">
        <v>5</v>
      </c>
      <c r="L306" s="13" t="e">
        <f>VLOOKUP(J306,#REF!,2,0)</f>
        <v>#REF!</v>
      </c>
      <c r="M306" s="17">
        <f>VLOOKUP(J306,'[1]Hàng hóa'!$C$5:$G$22,5,0)</f>
        <v>111058</v>
      </c>
      <c r="N306" s="17">
        <f t="shared" si="14"/>
        <v>555290</v>
      </c>
      <c r="O306" s="22">
        <v>0.08</v>
      </c>
      <c r="P306" s="17">
        <f t="shared" si="15"/>
        <v>599713.19999999995</v>
      </c>
      <c r="Q306" s="13" t="e">
        <f>VLOOKUP(I306,'[1]Nhân viên'!$E$20:$F$41,2,0)</f>
        <v>#REF!</v>
      </c>
    </row>
    <row r="307" spans="1:17" hidden="1">
      <c r="A307" s="11">
        <f t="shared" si="16"/>
        <v>304</v>
      </c>
      <c r="B307" s="12">
        <v>44940</v>
      </c>
      <c r="C307" s="14" t="s">
        <v>69</v>
      </c>
      <c r="D307" s="13" t="e">
        <f>VLOOKUP(C307,#REF!,2,0)</f>
        <v>#REF!</v>
      </c>
      <c r="E307" s="14" t="s">
        <v>301</v>
      </c>
      <c r="F307" s="15" t="s">
        <v>344</v>
      </c>
      <c r="G307" s="13" t="e">
        <f>VLOOKUP(E307,#REF!,2,0)</f>
        <v>#REF!</v>
      </c>
      <c r="H307" s="13" t="e">
        <f>VLOOKUP(E307,'[1]Khách hàng'!$A$4:$F$2144,3,0)</f>
        <v>#N/A</v>
      </c>
      <c r="I307" s="36" t="e">
        <f>VLOOKUP(E307,#REF!,5,0)</f>
        <v>#REF!</v>
      </c>
      <c r="J307" s="11" t="s">
        <v>31</v>
      </c>
      <c r="K307" s="11">
        <v>2</v>
      </c>
      <c r="L307" s="13" t="e">
        <f>VLOOKUP(J307,#REF!,2,0)</f>
        <v>#REF!</v>
      </c>
      <c r="M307" s="17">
        <f>VLOOKUP(J307,'[1]Hàng hóa'!$C$5:$G$22,5,0)</f>
        <v>87787.272727272721</v>
      </c>
      <c r="N307" s="17">
        <f t="shared" si="14"/>
        <v>175574.54545454544</v>
      </c>
      <c r="O307" s="22">
        <v>0.08</v>
      </c>
      <c r="P307" s="17">
        <f t="shared" si="15"/>
        <v>189620.50909090906</v>
      </c>
      <c r="Q307" s="13" t="e">
        <f>VLOOKUP(I307,'[1]Nhân viên'!$E$20:$F$41,2,0)</f>
        <v>#REF!</v>
      </c>
    </row>
    <row r="308" spans="1:17" hidden="1">
      <c r="A308" s="11">
        <f t="shared" si="16"/>
        <v>305</v>
      </c>
      <c r="B308" s="12">
        <v>44940</v>
      </c>
      <c r="C308" s="14" t="s">
        <v>69</v>
      </c>
      <c r="D308" s="13" t="e">
        <f>VLOOKUP(C308,#REF!,2,0)</f>
        <v>#REF!</v>
      </c>
      <c r="E308" s="14" t="s">
        <v>301</v>
      </c>
      <c r="F308" s="15" t="s">
        <v>344</v>
      </c>
      <c r="G308" s="13" t="e">
        <f>VLOOKUP(E308,#REF!,2,0)</f>
        <v>#REF!</v>
      </c>
      <c r="H308" s="13" t="e">
        <f>VLOOKUP(E308,'[1]Khách hàng'!$A$4:$F$2144,3,0)</f>
        <v>#N/A</v>
      </c>
      <c r="I308" s="36" t="e">
        <f>VLOOKUP(E308,#REF!,5,0)</f>
        <v>#REF!</v>
      </c>
      <c r="J308" s="11" t="s">
        <v>21</v>
      </c>
      <c r="K308" s="11">
        <v>2</v>
      </c>
      <c r="L308" s="13" t="e">
        <f>VLOOKUP(J308,#REF!,2,0)</f>
        <v>#REF!</v>
      </c>
      <c r="M308" s="17">
        <f>VLOOKUP(J308,'[1]Hàng hóa'!$C$5:$G$22,5,0)</f>
        <v>55595.454545454544</v>
      </c>
      <c r="N308" s="17">
        <f t="shared" si="14"/>
        <v>111190.90909090909</v>
      </c>
      <c r="O308" s="22">
        <v>0.08</v>
      </c>
      <c r="P308" s="17">
        <f t="shared" si="15"/>
        <v>120086.18181818182</v>
      </c>
      <c r="Q308" s="13" t="e">
        <f>VLOOKUP(I308,'[1]Nhân viên'!$E$20:$F$41,2,0)</f>
        <v>#REF!</v>
      </c>
    </row>
    <row r="309" spans="1:17" hidden="1">
      <c r="A309" s="11">
        <f t="shared" si="16"/>
        <v>306</v>
      </c>
      <c r="B309" s="12">
        <v>44939</v>
      </c>
      <c r="C309" s="14" t="s">
        <v>69</v>
      </c>
      <c r="D309" s="13" t="e">
        <f>VLOOKUP(C309,#REF!,2,0)</f>
        <v>#REF!</v>
      </c>
      <c r="E309" s="14" t="s">
        <v>301</v>
      </c>
      <c r="F309" s="15" t="s">
        <v>344</v>
      </c>
      <c r="G309" s="13" t="e">
        <f>VLOOKUP(E309,#REF!,2,0)</f>
        <v>#REF!</v>
      </c>
      <c r="H309" s="13" t="e">
        <f>VLOOKUP(E309,'[1]Khách hàng'!$A$4:$F$2144,3,0)</f>
        <v>#N/A</v>
      </c>
      <c r="I309" s="36" t="e">
        <f>VLOOKUP(E309,#REF!,5,0)</f>
        <v>#REF!</v>
      </c>
      <c r="J309" s="11" t="s">
        <v>23</v>
      </c>
      <c r="K309" s="11">
        <v>1</v>
      </c>
      <c r="L309" s="13" t="e">
        <f>VLOOKUP(J309,#REF!,2,0)</f>
        <v>#REF!</v>
      </c>
      <c r="M309" s="17">
        <f>VLOOKUP(J309,'[1]Hàng hóa'!$C$5:$G$22,5,0)</f>
        <v>45999.999999999993</v>
      </c>
      <c r="N309" s="17">
        <f t="shared" si="14"/>
        <v>45999.999999999993</v>
      </c>
      <c r="O309" s="22">
        <v>0.08</v>
      </c>
      <c r="P309" s="17">
        <f t="shared" si="15"/>
        <v>49679.999999999993</v>
      </c>
      <c r="Q309" s="13" t="e">
        <f>VLOOKUP(I309,'[1]Nhân viên'!$E$20:$F$41,2,0)</f>
        <v>#REF!</v>
      </c>
    </row>
    <row r="310" spans="1:17" hidden="1">
      <c r="A310" s="11">
        <f t="shared" si="16"/>
        <v>307</v>
      </c>
      <c r="B310" s="12">
        <v>44939</v>
      </c>
      <c r="C310" s="14" t="s">
        <v>59</v>
      </c>
      <c r="D310" s="13" t="e">
        <f>VLOOKUP(C310,#REF!,2,0)</f>
        <v>#REF!</v>
      </c>
      <c r="F310" s="15" t="s">
        <v>1736</v>
      </c>
      <c r="G310" s="13" t="e">
        <f>VLOOKUP(E310,#REF!,2,0)</f>
        <v>#REF!</v>
      </c>
      <c r="H310" s="13" t="str">
        <f>VLOOKUP(E310,'[1]Khách hàng'!$A$4:$F$2144,3,0)</f>
        <v>Số 1 đường số 17A, Khu phố 11, Phường Bình Trị Đông B, Quận Bình Tân, TP.HCM.</v>
      </c>
      <c r="I310" s="36" t="e">
        <f>VLOOKUP(E310,#REF!,5,0)</f>
        <v>#REF!</v>
      </c>
      <c r="J310" s="11" t="s">
        <v>23</v>
      </c>
      <c r="K310" s="11">
        <v>2</v>
      </c>
      <c r="L310" s="13" t="e">
        <f>VLOOKUP(J310,#REF!,2,0)</f>
        <v>#REF!</v>
      </c>
      <c r="M310" s="17">
        <f>VLOOKUP(J310,'[1]Hàng hóa'!$C$5:$G$22,5,0)</f>
        <v>45999.999999999993</v>
      </c>
      <c r="N310" s="17">
        <f t="shared" si="14"/>
        <v>91999.999999999985</v>
      </c>
      <c r="O310" s="22">
        <v>0.08</v>
      </c>
      <c r="P310" s="17">
        <f t="shared" si="15"/>
        <v>99359.999999999985</v>
      </c>
      <c r="Q310" s="13" t="e">
        <f>VLOOKUP(I310,'[1]Nhân viên'!$E$20:$F$41,2,0)</f>
        <v>#REF!</v>
      </c>
    </row>
    <row r="311" spans="1:17">
      <c r="A311" s="11">
        <f t="shared" si="16"/>
        <v>308</v>
      </c>
      <c r="B311" s="12">
        <v>44939</v>
      </c>
      <c r="C311" s="14" t="s">
        <v>59</v>
      </c>
      <c r="D311" s="13" t="e">
        <f>VLOOKUP(C311,#REF!,2,0)</f>
        <v>#REF!</v>
      </c>
      <c r="F311" s="15" t="s">
        <v>1736</v>
      </c>
      <c r="G311" s="13" t="e">
        <f>VLOOKUP(E311,#REF!,2,0)</f>
        <v>#REF!</v>
      </c>
      <c r="H311" s="13" t="str">
        <f>VLOOKUP(E311,'[1]Khách hàng'!$A$4:$F$2144,3,0)</f>
        <v>Số 1 đường số 17A, Khu phố 11, Phường Bình Trị Đông B, Quận Bình Tân, TP.HCM.</v>
      </c>
      <c r="I311" s="36" t="e">
        <f>VLOOKUP(E311,#REF!,5,0)</f>
        <v>#REF!</v>
      </c>
      <c r="J311" s="11" t="s">
        <v>25</v>
      </c>
      <c r="K311" s="11">
        <v>1</v>
      </c>
      <c r="L311" s="13" t="e">
        <f>VLOOKUP(J311,#REF!,2,0)</f>
        <v>#REF!</v>
      </c>
      <c r="M311" s="17">
        <f>VLOOKUP(J311,'[1]Hàng hóa'!$C$5:$G$22,5,0)</f>
        <v>111058</v>
      </c>
      <c r="N311" s="17">
        <f t="shared" si="14"/>
        <v>111058</v>
      </c>
      <c r="O311" s="22">
        <v>0.08</v>
      </c>
      <c r="P311" s="17">
        <f t="shared" si="15"/>
        <v>119942.64</v>
      </c>
      <c r="Q311" s="13" t="e">
        <f>VLOOKUP(I311,'[1]Nhân viên'!$E$20:$F$41,2,0)</f>
        <v>#REF!</v>
      </c>
    </row>
    <row r="312" spans="1:17" hidden="1">
      <c r="A312" s="11">
        <f t="shared" si="16"/>
        <v>309</v>
      </c>
      <c r="B312" s="12">
        <v>44940</v>
      </c>
      <c r="C312" s="14" t="s">
        <v>20</v>
      </c>
      <c r="D312" s="13" t="e">
        <f>VLOOKUP(C312,#REF!,2,0)</f>
        <v>#REF!</v>
      </c>
      <c r="E312" s="14" t="s">
        <v>112</v>
      </c>
      <c r="F312" s="213" t="s">
        <v>1739</v>
      </c>
      <c r="G312" s="13" t="e">
        <f>VLOOKUP(E312,#REF!,2,0)</f>
        <v>#REF!</v>
      </c>
      <c r="H312" s="13" t="str">
        <f>VLOOKUP(E312,'[1]Khách hàng'!$A$4:$F$2144,3,0)</f>
        <v>148EF Lý Chính Thắng, P.7, Q.3, HCM</v>
      </c>
      <c r="I312" s="36" t="e">
        <f>VLOOKUP(E312,#REF!,5,0)</f>
        <v>#REF!</v>
      </c>
      <c r="J312" s="11" t="s">
        <v>38</v>
      </c>
      <c r="K312" s="11">
        <v>1</v>
      </c>
      <c r="L312" s="13" t="e">
        <f>VLOOKUP(J312,#REF!,2,0)</f>
        <v>#REF!</v>
      </c>
      <c r="M312" s="17">
        <f>VLOOKUP(J312,'[1]Hàng hóa'!$C$5:$G$22,5,0)</f>
        <v>70950</v>
      </c>
      <c r="N312" s="17">
        <f t="shared" si="14"/>
        <v>70950</v>
      </c>
      <c r="O312" s="22">
        <v>0.08</v>
      </c>
      <c r="P312" s="17">
        <f t="shared" si="15"/>
        <v>76626</v>
      </c>
      <c r="Q312" s="13" t="e">
        <f>VLOOKUP(I312,'[1]Nhân viên'!$E$20:$F$41,2,0)</f>
        <v>#REF!</v>
      </c>
    </row>
    <row r="313" spans="1:17" hidden="1">
      <c r="A313" s="11">
        <f t="shared" si="16"/>
        <v>310</v>
      </c>
      <c r="B313" s="12">
        <v>44940</v>
      </c>
      <c r="C313" s="14" t="s">
        <v>20</v>
      </c>
      <c r="D313" s="13" t="e">
        <f>VLOOKUP(C313,#REF!,2,0)</f>
        <v>#REF!</v>
      </c>
      <c r="E313" s="14" t="s">
        <v>112</v>
      </c>
      <c r="F313" s="213" t="s">
        <v>1739</v>
      </c>
      <c r="G313" s="13" t="e">
        <f>VLOOKUP(E313,#REF!,2,0)</f>
        <v>#REF!</v>
      </c>
      <c r="H313" s="13" t="str">
        <f>VLOOKUP(E313,'[1]Khách hàng'!$A$4:$F$2144,3,0)</f>
        <v>148EF Lý Chính Thắng, P.7, Q.3, HCM</v>
      </c>
      <c r="I313" s="36" t="e">
        <f>VLOOKUP(E313,#REF!,5,0)</f>
        <v>#REF!</v>
      </c>
      <c r="J313" s="11" t="s">
        <v>31</v>
      </c>
      <c r="K313" s="11">
        <v>2</v>
      </c>
      <c r="L313" s="13" t="e">
        <f>VLOOKUP(J313,#REF!,2,0)</f>
        <v>#REF!</v>
      </c>
      <c r="M313" s="17">
        <f>VLOOKUP(J313,'[1]Hàng hóa'!$C$5:$G$22,5,0)</f>
        <v>87787.272727272721</v>
      </c>
      <c r="N313" s="17">
        <f t="shared" si="14"/>
        <v>175574.54545454544</v>
      </c>
      <c r="O313" s="22">
        <v>0.08</v>
      </c>
      <c r="P313" s="17">
        <f t="shared" si="15"/>
        <v>189620.50909090906</v>
      </c>
      <c r="Q313" s="13" t="e">
        <f>VLOOKUP(I313,'[1]Nhân viên'!$E$20:$F$41,2,0)</f>
        <v>#REF!</v>
      </c>
    </row>
    <row r="314" spans="1:17" hidden="1">
      <c r="A314" s="11">
        <f t="shared" si="16"/>
        <v>311</v>
      </c>
      <c r="B314" s="12">
        <v>44940</v>
      </c>
      <c r="C314" s="14" t="s">
        <v>20</v>
      </c>
      <c r="D314" s="13" t="e">
        <f>VLOOKUP(C314,#REF!,2,0)</f>
        <v>#REF!</v>
      </c>
      <c r="E314" s="14" t="s">
        <v>112</v>
      </c>
      <c r="F314" s="213" t="s">
        <v>1740</v>
      </c>
      <c r="G314" s="13" t="e">
        <f>VLOOKUP(E314,#REF!,2,0)</f>
        <v>#REF!</v>
      </c>
      <c r="H314" s="13" t="str">
        <f>VLOOKUP(E314,'[1]Khách hàng'!$A$4:$F$2144,3,0)</f>
        <v>148EF Lý Chính Thắng, P.7, Q.3, HCM</v>
      </c>
      <c r="I314" s="36" t="e">
        <f>VLOOKUP(E314,#REF!,5,0)</f>
        <v>#REF!</v>
      </c>
      <c r="J314" s="11" t="s">
        <v>41</v>
      </c>
      <c r="K314" s="11">
        <v>1</v>
      </c>
      <c r="L314" s="13" t="e">
        <f>VLOOKUP(J314,#REF!,2,0)</f>
        <v>#REF!</v>
      </c>
      <c r="M314" s="17">
        <f>VLOOKUP(J314,'[1]Hàng hóa'!$C$5:$G$22,5,0)</f>
        <v>59399.999999999993</v>
      </c>
      <c r="N314" s="17">
        <f t="shared" si="14"/>
        <v>59399.999999999993</v>
      </c>
      <c r="O314" s="22">
        <v>0.08</v>
      </c>
      <c r="P314" s="17">
        <f t="shared" si="15"/>
        <v>64151.999999999993</v>
      </c>
      <c r="Q314" s="13" t="e">
        <f>VLOOKUP(I314,'[1]Nhân viên'!$E$20:$F$41,2,0)</f>
        <v>#REF!</v>
      </c>
    </row>
    <row r="315" spans="1:17">
      <c r="A315" s="11">
        <f t="shared" si="16"/>
        <v>312</v>
      </c>
      <c r="B315" s="12">
        <v>44940</v>
      </c>
      <c r="C315" s="14" t="s">
        <v>20</v>
      </c>
      <c r="D315" s="13" t="e">
        <f>VLOOKUP(C315,#REF!,2,0)</f>
        <v>#REF!</v>
      </c>
      <c r="E315" s="14" t="s">
        <v>112</v>
      </c>
      <c r="F315" s="213" t="s">
        <v>1740</v>
      </c>
      <c r="G315" s="13" t="e">
        <f>VLOOKUP(E315,#REF!,2,0)</f>
        <v>#REF!</v>
      </c>
      <c r="H315" s="13" t="str">
        <f>VLOOKUP(E315,'[1]Khách hàng'!$A$4:$F$2144,3,0)</f>
        <v>148EF Lý Chính Thắng, P.7, Q.3, HCM</v>
      </c>
      <c r="I315" s="36" t="e">
        <f>VLOOKUP(E315,#REF!,5,0)</f>
        <v>#REF!</v>
      </c>
      <c r="J315" s="11" t="s">
        <v>25</v>
      </c>
      <c r="K315" s="11">
        <v>2</v>
      </c>
      <c r="L315" s="13" t="e">
        <f>VLOOKUP(J315,#REF!,2,0)</f>
        <v>#REF!</v>
      </c>
      <c r="M315" s="17">
        <f>VLOOKUP(J315,'[1]Hàng hóa'!$C$5:$G$22,5,0)</f>
        <v>111058</v>
      </c>
      <c r="N315" s="17">
        <f t="shared" si="14"/>
        <v>222116</v>
      </c>
      <c r="O315" s="22">
        <v>0.08</v>
      </c>
      <c r="P315" s="17">
        <f t="shared" si="15"/>
        <v>239885.28</v>
      </c>
      <c r="Q315" s="13" t="e">
        <f>VLOOKUP(I315,'[1]Nhân viên'!$E$20:$F$41,2,0)</f>
        <v>#REF!</v>
      </c>
    </row>
    <row r="316" spans="1:17" hidden="1">
      <c r="A316" s="11">
        <f t="shared" si="16"/>
        <v>313</v>
      </c>
      <c r="B316" s="12">
        <v>44940</v>
      </c>
      <c r="C316" s="14" t="s">
        <v>59</v>
      </c>
      <c r="D316" s="13" t="e">
        <f>VLOOKUP(C316,#REF!,2,0)</f>
        <v>#REF!</v>
      </c>
      <c r="E316" s="14" t="s">
        <v>141</v>
      </c>
      <c r="F316" s="213" t="s">
        <v>1742</v>
      </c>
      <c r="G316" s="13" t="e">
        <f>VLOOKUP(E316,#REF!,2,0)</f>
        <v>#REF!</v>
      </c>
      <c r="H316" s="13" t="str">
        <f>VLOOKUP(E316,'[1]Khách hàng'!$A$4:$F$2144,3,0)</f>
        <v>24-26 Tân Cảng, P. 25, Q. Bình Thạnh, HCM</v>
      </c>
      <c r="I316" s="36" t="e">
        <f>VLOOKUP(E316,#REF!,5,0)</f>
        <v>#REF!</v>
      </c>
      <c r="J316" s="11" t="s">
        <v>39</v>
      </c>
      <c r="K316" s="11">
        <v>3</v>
      </c>
      <c r="L316" s="13" t="e">
        <f>VLOOKUP(J316,#REF!,2,0)</f>
        <v>#REF!</v>
      </c>
      <c r="M316" s="17">
        <f>VLOOKUP(J316,'[1]Hàng hóa'!$C$5:$G$22,5,0)</f>
        <v>74250</v>
      </c>
      <c r="N316" s="17">
        <f t="shared" si="14"/>
        <v>222750</v>
      </c>
      <c r="O316" s="22">
        <v>0.08</v>
      </c>
      <c r="P316" s="17">
        <f t="shared" si="15"/>
        <v>240570</v>
      </c>
      <c r="Q316" s="13" t="e">
        <f>VLOOKUP(I316,'[1]Nhân viên'!$E$20:$F$41,2,0)</f>
        <v>#REF!</v>
      </c>
    </row>
    <row r="317" spans="1:17" hidden="1">
      <c r="A317" s="11">
        <f t="shared" si="16"/>
        <v>314</v>
      </c>
      <c r="B317" s="12">
        <v>44940</v>
      </c>
      <c r="C317" s="14" t="s">
        <v>59</v>
      </c>
      <c r="D317" s="13" t="e">
        <f>VLOOKUP(C317,#REF!,2,0)</f>
        <v>#REF!</v>
      </c>
      <c r="E317" s="14" t="s">
        <v>141</v>
      </c>
      <c r="F317" s="213" t="s">
        <v>1742</v>
      </c>
      <c r="G317" s="13" t="e">
        <f>VLOOKUP(E317,#REF!,2,0)</f>
        <v>#REF!</v>
      </c>
      <c r="H317" s="13" t="str">
        <f>VLOOKUP(E317,'[1]Khách hàng'!$A$4:$F$2144,3,0)</f>
        <v>24-26 Tân Cảng, P. 25, Q. Bình Thạnh, HCM</v>
      </c>
      <c r="I317" s="36" t="e">
        <f>VLOOKUP(E317,#REF!,5,0)</f>
        <v>#REF!</v>
      </c>
      <c r="J317" s="11" t="s">
        <v>23</v>
      </c>
      <c r="K317" s="11">
        <v>2</v>
      </c>
      <c r="L317" s="13" t="e">
        <f>VLOOKUP(J317,#REF!,2,0)</f>
        <v>#REF!</v>
      </c>
      <c r="M317" s="17">
        <f>VLOOKUP(J317,'[1]Hàng hóa'!$C$5:$G$22,5,0)</f>
        <v>45999.999999999993</v>
      </c>
      <c r="N317" s="17">
        <f t="shared" si="14"/>
        <v>91999.999999999985</v>
      </c>
      <c r="O317" s="22">
        <v>0.08</v>
      </c>
      <c r="P317" s="17">
        <f t="shared" si="15"/>
        <v>99359.999999999985</v>
      </c>
      <c r="Q317" s="13" t="e">
        <f>VLOOKUP(I317,'[1]Nhân viên'!$E$20:$F$41,2,0)</f>
        <v>#REF!</v>
      </c>
    </row>
    <row r="318" spans="1:17" hidden="1">
      <c r="A318" s="11">
        <f t="shared" si="16"/>
        <v>315</v>
      </c>
      <c r="B318" s="12">
        <v>44940</v>
      </c>
      <c r="C318" s="14" t="s">
        <v>59</v>
      </c>
      <c r="D318" s="13" t="e">
        <f>VLOOKUP(C318,#REF!,2,0)</f>
        <v>#REF!</v>
      </c>
      <c r="E318" s="14" t="s">
        <v>141</v>
      </c>
      <c r="F318" s="213" t="s">
        <v>1742</v>
      </c>
      <c r="G318" s="13" t="e">
        <f>VLOOKUP(E318,#REF!,2,0)</f>
        <v>#REF!</v>
      </c>
      <c r="H318" s="13" t="str">
        <f>VLOOKUP(E318,'[1]Khách hàng'!$A$4:$F$2144,3,0)</f>
        <v>24-26 Tân Cảng, P. 25, Q. Bình Thạnh, HCM</v>
      </c>
      <c r="I318" s="36" t="e">
        <f>VLOOKUP(E318,#REF!,5,0)</f>
        <v>#REF!</v>
      </c>
      <c r="J318" s="11" t="s">
        <v>31</v>
      </c>
      <c r="K318" s="11">
        <v>1</v>
      </c>
      <c r="L318" s="13" t="e">
        <f>VLOOKUP(J318,#REF!,2,0)</f>
        <v>#REF!</v>
      </c>
      <c r="M318" s="17">
        <f>VLOOKUP(J318,'[1]Hàng hóa'!$C$5:$G$22,5,0)</f>
        <v>87787.272727272721</v>
      </c>
      <c r="N318" s="17">
        <f t="shared" si="14"/>
        <v>87787.272727272721</v>
      </c>
      <c r="O318" s="22">
        <v>0.08</v>
      </c>
      <c r="P318" s="17">
        <f t="shared" si="15"/>
        <v>94810.254545454532</v>
      </c>
      <c r="Q318" s="13" t="e">
        <f>VLOOKUP(I318,'[1]Nhân viên'!$E$20:$F$41,2,0)</f>
        <v>#REF!</v>
      </c>
    </row>
    <row r="319" spans="1:17" hidden="1">
      <c r="A319" s="11">
        <f t="shared" si="16"/>
        <v>316</v>
      </c>
      <c r="B319" s="12">
        <v>44940</v>
      </c>
      <c r="C319" s="14" t="s">
        <v>54</v>
      </c>
      <c r="D319" s="13" t="e">
        <f>VLOOKUP(C319,#REF!,2,0)</f>
        <v>#REF!</v>
      </c>
      <c r="F319" s="15" t="s">
        <v>1743</v>
      </c>
      <c r="G319" s="13" t="e">
        <f>VLOOKUP(E319,#REF!,2,0)</f>
        <v>#REF!</v>
      </c>
      <c r="H319" s="13" t="str">
        <f>VLOOKUP(E319,'[1]Khách hàng'!$A$4:$F$2144,3,0)</f>
        <v>Số 1 đường số 17A, Khu phố 11, Phường Bình Trị Đông B, Quận Bình Tân, TP.HCM.</v>
      </c>
      <c r="I319" s="36" t="e">
        <f>VLOOKUP(E319,#REF!,5,0)</f>
        <v>#REF!</v>
      </c>
      <c r="J319" s="11" t="s">
        <v>70</v>
      </c>
      <c r="K319" s="11">
        <v>7</v>
      </c>
      <c r="L319" s="13" t="e">
        <f>VLOOKUP(J319,#REF!,2,0)</f>
        <v>#REF!</v>
      </c>
      <c r="M319" s="17">
        <f>VLOOKUP(J319,'[1]Hàng hóa'!$C$5:$G$22,5,0)</f>
        <v>101989.0909090909</v>
      </c>
      <c r="N319" s="17">
        <f t="shared" si="14"/>
        <v>713923.63636363624</v>
      </c>
      <c r="O319" s="22">
        <v>0.08</v>
      </c>
      <c r="P319" s="17">
        <f t="shared" si="15"/>
        <v>771037.52727272711</v>
      </c>
      <c r="Q319" s="13" t="e">
        <f>VLOOKUP(I319,'[1]Nhân viên'!$E$20:$F$41,2,0)</f>
        <v>#REF!</v>
      </c>
    </row>
    <row r="320" spans="1:17" hidden="1">
      <c r="A320" s="11">
        <f t="shared" si="16"/>
        <v>317</v>
      </c>
      <c r="B320" s="12">
        <v>44940</v>
      </c>
      <c r="C320" s="14" t="s">
        <v>54</v>
      </c>
      <c r="D320" s="13" t="e">
        <f>VLOOKUP(C320,#REF!,2,0)</f>
        <v>#REF!</v>
      </c>
      <c r="F320" s="15" t="s">
        <v>1743</v>
      </c>
      <c r="G320" s="13" t="e">
        <f>VLOOKUP(E320,#REF!,2,0)</f>
        <v>#REF!</v>
      </c>
      <c r="H320" s="13" t="str">
        <f>VLOOKUP(E320,'[1]Khách hàng'!$A$4:$F$2144,3,0)</f>
        <v>Số 1 đường số 17A, Khu phố 11, Phường Bình Trị Đông B, Quận Bình Tân, TP.HCM.</v>
      </c>
      <c r="I320" s="36" t="e">
        <f>VLOOKUP(E320,#REF!,5,0)</f>
        <v>#REF!</v>
      </c>
      <c r="J320" s="11" t="s">
        <v>39</v>
      </c>
      <c r="K320" s="11">
        <v>5</v>
      </c>
      <c r="L320" s="13" t="e">
        <f>VLOOKUP(J320,#REF!,2,0)</f>
        <v>#REF!</v>
      </c>
      <c r="M320" s="17">
        <f>VLOOKUP(J320,'[1]Hàng hóa'!$C$5:$G$22,5,0)</f>
        <v>74250</v>
      </c>
      <c r="N320" s="17">
        <f t="shared" si="14"/>
        <v>371250</v>
      </c>
      <c r="O320" s="22">
        <v>0.08</v>
      </c>
      <c r="P320" s="17">
        <f t="shared" si="15"/>
        <v>400950</v>
      </c>
      <c r="Q320" s="13" t="e">
        <f>VLOOKUP(I320,'[1]Nhân viên'!$E$20:$F$41,2,0)</f>
        <v>#REF!</v>
      </c>
    </row>
    <row r="321" spans="1:17" hidden="1">
      <c r="A321" s="11">
        <f t="shared" si="16"/>
        <v>318</v>
      </c>
      <c r="B321" s="12">
        <v>44940</v>
      </c>
      <c r="C321" s="14" t="s">
        <v>81</v>
      </c>
      <c r="D321" s="13" t="e">
        <f>VLOOKUP(C321,#REF!,2,0)</f>
        <v>#REF!</v>
      </c>
      <c r="F321" s="15" t="s">
        <v>1160</v>
      </c>
      <c r="G321" s="13" t="e">
        <f>VLOOKUP(E321,#REF!,2,0)</f>
        <v>#REF!</v>
      </c>
      <c r="H321" s="13" t="str">
        <f>VLOOKUP(E321,'[1]Khách hàng'!$A$4:$F$2144,3,0)</f>
        <v>Số 1 đường số 17A, Khu phố 11, Phường Bình Trị Đông B, Quận Bình Tân, TP.HCM.</v>
      </c>
      <c r="I321" s="36" t="e">
        <f>VLOOKUP(E321,#REF!,5,0)</f>
        <v>#REF!</v>
      </c>
      <c r="J321" s="11" t="s">
        <v>534</v>
      </c>
      <c r="K321" s="11">
        <v>6</v>
      </c>
      <c r="L321" s="13" t="e">
        <f>VLOOKUP(J321,#REF!,2,0)</f>
        <v>#REF!</v>
      </c>
      <c r="M321" s="17" t="e">
        <f>VLOOKUP(J321,'[1]Hàng hóa'!$C$5:$G$22,5,0)</f>
        <v>#N/A</v>
      </c>
      <c r="N321" s="17" t="e">
        <f t="shared" si="14"/>
        <v>#N/A</v>
      </c>
      <c r="O321" s="22">
        <v>0.08</v>
      </c>
      <c r="P321" s="17" t="e">
        <f t="shared" si="15"/>
        <v>#N/A</v>
      </c>
      <c r="Q321" s="13" t="e">
        <f>VLOOKUP(I321,'[1]Nhân viên'!$E$20:$F$41,2,0)</f>
        <v>#REF!</v>
      </c>
    </row>
    <row r="322" spans="1:17" hidden="1">
      <c r="A322" s="11">
        <f t="shared" si="16"/>
        <v>319</v>
      </c>
      <c r="B322" s="12">
        <v>44940</v>
      </c>
      <c r="C322" s="14" t="s">
        <v>81</v>
      </c>
      <c r="D322" s="13" t="e">
        <f>VLOOKUP(C322,#REF!,2,0)</f>
        <v>#REF!</v>
      </c>
      <c r="F322" s="15" t="s">
        <v>1160</v>
      </c>
      <c r="G322" s="13" t="e">
        <f>VLOOKUP(E322,#REF!,2,0)</f>
        <v>#REF!</v>
      </c>
      <c r="H322" s="13" t="str">
        <f>VLOOKUP(E322,'[1]Khách hàng'!$A$4:$F$2144,3,0)</f>
        <v>Số 1 đường số 17A, Khu phố 11, Phường Bình Trị Đông B, Quận Bình Tân, TP.HCM.</v>
      </c>
      <c r="I322" s="36" t="e">
        <f>VLOOKUP(E322,#REF!,5,0)</f>
        <v>#REF!</v>
      </c>
      <c r="J322" s="11" t="s">
        <v>39</v>
      </c>
      <c r="K322" s="11">
        <v>8</v>
      </c>
      <c r="L322" s="13" t="e">
        <f>VLOOKUP(J322,#REF!,2,0)</f>
        <v>#REF!</v>
      </c>
      <c r="M322" s="17">
        <f>VLOOKUP(J322,'[1]Hàng hóa'!$C$5:$G$22,5,0)</f>
        <v>74250</v>
      </c>
      <c r="N322" s="17">
        <f t="shared" ref="N322:N385" si="19">K322*M322</f>
        <v>594000</v>
      </c>
      <c r="O322" s="22">
        <v>0.08</v>
      </c>
      <c r="P322" s="17">
        <f t="shared" si="15"/>
        <v>641520</v>
      </c>
      <c r="Q322" s="13" t="e">
        <f>VLOOKUP(I322,'[1]Nhân viên'!$E$20:$F$41,2,0)</f>
        <v>#REF!</v>
      </c>
    </row>
    <row r="323" spans="1:17">
      <c r="A323" s="11">
        <f t="shared" si="16"/>
        <v>320</v>
      </c>
      <c r="B323" s="12">
        <v>44940</v>
      </c>
      <c r="C323" s="14" t="s">
        <v>81</v>
      </c>
      <c r="D323" s="13" t="e">
        <f>VLOOKUP(C323,#REF!,2,0)</f>
        <v>#REF!</v>
      </c>
      <c r="F323" s="15" t="s">
        <v>1160</v>
      </c>
      <c r="G323" s="13" t="e">
        <f>VLOOKUP(E323,#REF!,2,0)</f>
        <v>#REF!</v>
      </c>
      <c r="H323" s="13" t="str">
        <f>VLOOKUP(E323,'[1]Khách hàng'!$A$4:$F$2144,3,0)</f>
        <v>Số 1 đường số 17A, Khu phố 11, Phường Bình Trị Đông B, Quận Bình Tân, TP.HCM.</v>
      </c>
      <c r="I323" s="36" t="e">
        <f>VLOOKUP(E323,#REF!,5,0)</f>
        <v>#REF!</v>
      </c>
      <c r="J323" s="11" t="s">
        <v>25</v>
      </c>
      <c r="K323" s="11">
        <v>9</v>
      </c>
      <c r="L323" s="13" t="e">
        <f>VLOOKUP(J323,#REF!,2,0)</f>
        <v>#REF!</v>
      </c>
      <c r="M323" s="17">
        <f>VLOOKUP(J323,'[1]Hàng hóa'!$C$5:$G$22,5,0)</f>
        <v>111058</v>
      </c>
      <c r="N323" s="17">
        <f t="shared" si="19"/>
        <v>999522</v>
      </c>
      <c r="O323" s="22">
        <v>0.08</v>
      </c>
      <c r="P323" s="17">
        <f t="shared" si="15"/>
        <v>1079483.76</v>
      </c>
      <c r="Q323" s="13" t="e">
        <f>VLOOKUP(I323,'[1]Nhân viên'!$E$20:$F$41,2,0)</f>
        <v>#REF!</v>
      </c>
    </row>
    <row r="324" spans="1:17" hidden="1">
      <c r="A324" s="11">
        <f t="shared" si="16"/>
        <v>321</v>
      </c>
      <c r="B324" s="12">
        <v>44940</v>
      </c>
      <c r="C324" s="14" t="s">
        <v>81</v>
      </c>
      <c r="D324" s="13" t="e">
        <f>VLOOKUP(C324,#REF!,2,0)</f>
        <v>#REF!</v>
      </c>
      <c r="E324" s="14" t="s">
        <v>66</v>
      </c>
      <c r="G324" s="13" t="e">
        <f>VLOOKUP(E324,#REF!,2,0)</f>
        <v>#REF!</v>
      </c>
      <c r="H324" s="13" t="str">
        <f>VLOOKUP(E324,'[1]Khách hàng'!$A$4:$F$2144,3,0)</f>
        <v>314 đường tỉnh lộ 8, KP4, Thị trấn Củ Chi, Huyện Củ Chi, HCM</v>
      </c>
      <c r="I324" s="36" t="e">
        <f>VLOOKUP(E324,#REF!,5,0)</f>
        <v>#REF!</v>
      </c>
      <c r="J324" s="11" t="s">
        <v>31</v>
      </c>
      <c r="K324" s="11">
        <v>3</v>
      </c>
      <c r="L324" s="13" t="e">
        <f>VLOOKUP(J324,#REF!,2,0)</f>
        <v>#REF!</v>
      </c>
      <c r="M324" s="17">
        <f>VLOOKUP(J324,'[1]Hàng hóa'!$C$5:$G$22,5,0)</f>
        <v>87787.272727272721</v>
      </c>
      <c r="N324" s="17">
        <f t="shared" si="19"/>
        <v>263361.81818181818</v>
      </c>
      <c r="O324" s="22">
        <v>0.08</v>
      </c>
      <c r="P324" s="17">
        <f t="shared" ref="P324:P387" si="20">N324*O324+N324</f>
        <v>284430.76363636361</v>
      </c>
      <c r="Q324" s="13" t="e">
        <f>VLOOKUP(I324,'[1]Nhân viên'!$E$20:$F$41,2,0)</f>
        <v>#REF!</v>
      </c>
    </row>
    <row r="325" spans="1:17" hidden="1">
      <c r="A325" s="11">
        <f t="shared" si="16"/>
        <v>322</v>
      </c>
      <c r="B325" s="12">
        <v>44940</v>
      </c>
      <c r="C325" s="14" t="s">
        <v>81</v>
      </c>
      <c r="D325" s="13" t="e">
        <f>VLOOKUP(C325,#REF!,2,0)</f>
        <v>#REF!</v>
      </c>
      <c r="E325" s="14" t="s">
        <v>66</v>
      </c>
      <c r="G325" s="13" t="e">
        <f>VLOOKUP(E325,#REF!,2,0)</f>
        <v>#REF!</v>
      </c>
      <c r="H325" s="13" t="str">
        <f>VLOOKUP(E325,'[1]Khách hàng'!$A$4:$F$2144,3,0)</f>
        <v>314 đường tỉnh lộ 8, KP4, Thị trấn Củ Chi, Huyện Củ Chi, HCM</v>
      </c>
      <c r="I325" s="36" t="e">
        <f>VLOOKUP(E325,#REF!,5,0)</f>
        <v>#REF!</v>
      </c>
      <c r="J325" s="11" t="s">
        <v>41</v>
      </c>
      <c r="K325" s="11">
        <v>1</v>
      </c>
      <c r="L325" s="13" t="e">
        <f>VLOOKUP(J325,#REF!,2,0)</f>
        <v>#REF!</v>
      </c>
      <c r="M325" s="17">
        <f>VLOOKUP(J325,'[1]Hàng hóa'!$C$5:$G$22,5,0)</f>
        <v>59399.999999999993</v>
      </c>
      <c r="N325" s="17">
        <f t="shared" si="19"/>
        <v>59399.999999999993</v>
      </c>
      <c r="O325" s="22">
        <v>0.08</v>
      </c>
      <c r="P325" s="17">
        <f t="shared" si="20"/>
        <v>64151.999999999993</v>
      </c>
      <c r="Q325" s="13" t="e">
        <f>VLOOKUP(I325,'[1]Nhân viên'!$E$20:$F$41,2,0)</f>
        <v>#REF!</v>
      </c>
    </row>
    <row r="326" spans="1:17" hidden="1">
      <c r="A326" s="11">
        <f t="shared" ref="A326:A389" si="21">A325+1</f>
        <v>323</v>
      </c>
      <c r="B326" s="12">
        <v>44940</v>
      </c>
      <c r="C326" s="14" t="s">
        <v>81</v>
      </c>
      <c r="D326" s="13" t="e">
        <f>VLOOKUP(C326,#REF!,2,0)</f>
        <v>#REF!</v>
      </c>
      <c r="E326" s="14" t="s">
        <v>66</v>
      </c>
      <c r="G326" s="13" t="e">
        <f>VLOOKUP(E326,#REF!,2,0)</f>
        <v>#REF!</v>
      </c>
      <c r="H326" s="13" t="str">
        <f>VLOOKUP(E326,'[1]Khách hàng'!$A$4:$F$2144,3,0)</f>
        <v>314 đường tỉnh lộ 8, KP4, Thị trấn Củ Chi, Huyện Củ Chi, HCM</v>
      </c>
      <c r="I326" s="36" t="e">
        <f>VLOOKUP(E326,#REF!,5,0)</f>
        <v>#REF!</v>
      </c>
      <c r="J326" s="11" t="s">
        <v>26</v>
      </c>
      <c r="K326" s="11">
        <v>1</v>
      </c>
      <c r="L326" s="13" t="e">
        <f>VLOOKUP(J326,#REF!,2,0)</f>
        <v>#REF!</v>
      </c>
      <c r="M326" s="17">
        <f>VLOOKUP(J326,'[1]Hàng hóa'!$C$5:$G$22,5,0)</f>
        <v>73431.818181818206</v>
      </c>
      <c r="N326" s="17">
        <f t="shared" si="19"/>
        <v>73431.818181818206</v>
      </c>
      <c r="O326" s="22">
        <v>0.08</v>
      </c>
      <c r="P326" s="17">
        <f t="shared" si="20"/>
        <v>79306.363636363661</v>
      </c>
      <c r="Q326" s="13" t="e">
        <f>VLOOKUP(I326,'[1]Nhân viên'!$E$20:$F$41,2,0)</f>
        <v>#REF!</v>
      </c>
    </row>
    <row r="327" spans="1:17" hidden="1">
      <c r="A327" s="11">
        <f t="shared" si="21"/>
        <v>324</v>
      </c>
      <c r="B327" s="12">
        <v>44940</v>
      </c>
      <c r="C327" s="14" t="s">
        <v>81</v>
      </c>
      <c r="D327" s="13" t="e">
        <f>VLOOKUP(C327,#REF!,2,0)</f>
        <v>#REF!</v>
      </c>
      <c r="E327" s="14" t="s">
        <v>66</v>
      </c>
      <c r="G327" s="13" t="e">
        <f>VLOOKUP(E327,#REF!,2,0)</f>
        <v>#REF!</v>
      </c>
      <c r="H327" s="13" t="str">
        <f>VLOOKUP(E327,'[1]Khách hàng'!$A$4:$F$2144,3,0)</f>
        <v>314 đường tỉnh lộ 8, KP4, Thị trấn Củ Chi, Huyện Củ Chi, HCM</v>
      </c>
      <c r="I327" s="36" t="e">
        <f>VLOOKUP(E327,#REF!,5,0)</f>
        <v>#REF!</v>
      </c>
      <c r="J327" s="11" t="s">
        <v>21</v>
      </c>
      <c r="K327" s="11">
        <v>1</v>
      </c>
      <c r="L327" s="13" t="e">
        <f>VLOOKUP(J327,#REF!,2,0)</f>
        <v>#REF!</v>
      </c>
      <c r="M327" s="17">
        <f>VLOOKUP(J327,'[1]Hàng hóa'!$C$5:$G$22,5,0)</f>
        <v>55595.454545454544</v>
      </c>
      <c r="N327" s="17">
        <f t="shared" si="19"/>
        <v>55595.454545454544</v>
      </c>
      <c r="O327" s="22">
        <v>0.08</v>
      </c>
      <c r="P327" s="17">
        <f t="shared" si="20"/>
        <v>60043.090909090912</v>
      </c>
      <c r="Q327" s="13" t="e">
        <f>VLOOKUP(I327,'[1]Nhân viên'!$E$20:$F$41,2,0)</f>
        <v>#REF!</v>
      </c>
    </row>
    <row r="328" spans="1:17" hidden="1">
      <c r="A328" s="11">
        <f t="shared" si="21"/>
        <v>325</v>
      </c>
      <c r="B328" s="12">
        <v>44940</v>
      </c>
      <c r="C328" s="14" t="s">
        <v>81</v>
      </c>
      <c r="D328" s="13" t="e">
        <f>VLOOKUP(C328,#REF!,2,0)</f>
        <v>#REF!</v>
      </c>
      <c r="E328" s="14" t="s">
        <v>66</v>
      </c>
      <c r="G328" s="13" t="e">
        <f>VLOOKUP(E328,#REF!,2,0)</f>
        <v>#REF!</v>
      </c>
      <c r="H328" s="13" t="str">
        <f>VLOOKUP(E328,'[1]Khách hàng'!$A$4:$F$2144,3,0)</f>
        <v>314 đường tỉnh lộ 8, KP4, Thị trấn Củ Chi, Huyện Củ Chi, HCM</v>
      </c>
      <c r="I328" s="36" t="e">
        <f>VLOOKUP(E328,#REF!,5,0)</f>
        <v>#REF!</v>
      </c>
      <c r="J328" s="11" t="s">
        <v>35</v>
      </c>
      <c r="K328" s="11">
        <v>1</v>
      </c>
      <c r="L328" s="13" t="e">
        <f>VLOOKUP(J328,#REF!,2,0)</f>
        <v>#REF!</v>
      </c>
      <c r="M328" s="17">
        <f>VLOOKUP(J328,'[1]Hàng hóa'!$C$5:$G$22,5,0)</f>
        <v>50181.818181818177</v>
      </c>
      <c r="N328" s="17">
        <f t="shared" si="19"/>
        <v>50181.818181818177</v>
      </c>
      <c r="O328" s="22">
        <v>0.08</v>
      </c>
      <c r="P328" s="17">
        <f t="shared" si="20"/>
        <v>54196.363636363632</v>
      </c>
      <c r="Q328" s="13" t="e">
        <f>VLOOKUP(I328,'[1]Nhân viên'!$E$20:$F$41,2,0)</f>
        <v>#REF!</v>
      </c>
    </row>
    <row r="329" spans="1:17">
      <c r="A329" s="11">
        <f t="shared" si="21"/>
        <v>326</v>
      </c>
      <c r="B329" s="12">
        <v>44940</v>
      </c>
      <c r="C329" s="14" t="s">
        <v>81</v>
      </c>
      <c r="D329" s="13" t="e">
        <f>VLOOKUP(C329,#REF!,2,0)</f>
        <v>#REF!</v>
      </c>
      <c r="E329" s="14" t="s">
        <v>66</v>
      </c>
      <c r="G329" s="13" t="e">
        <f>VLOOKUP(E329,#REF!,2,0)</f>
        <v>#REF!</v>
      </c>
      <c r="H329" s="13" t="str">
        <f>VLOOKUP(E329,'[1]Khách hàng'!$A$4:$F$2144,3,0)</f>
        <v>314 đường tỉnh lộ 8, KP4, Thị trấn Củ Chi, Huyện Củ Chi, HCM</v>
      </c>
      <c r="I329" s="36" t="e">
        <f>VLOOKUP(E329,#REF!,5,0)</f>
        <v>#REF!</v>
      </c>
      <c r="J329" s="11" t="s">
        <v>25</v>
      </c>
      <c r="K329" s="11">
        <v>2</v>
      </c>
      <c r="L329" s="13" t="e">
        <f>VLOOKUP(J329,#REF!,2,0)</f>
        <v>#REF!</v>
      </c>
      <c r="M329" s="17">
        <f>VLOOKUP(J329,'[1]Hàng hóa'!$C$5:$G$22,5,0)</f>
        <v>111058</v>
      </c>
      <c r="N329" s="17">
        <f t="shared" si="19"/>
        <v>222116</v>
      </c>
      <c r="O329" s="22">
        <v>0.08</v>
      </c>
      <c r="P329" s="17">
        <f t="shared" si="20"/>
        <v>239885.28</v>
      </c>
      <c r="Q329" s="13" t="e">
        <f>VLOOKUP(I329,'[1]Nhân viên'!$E$20:$F$41,2,0)</f>
        <v>#REF!</v>
      </c>
    </row>
    <row r="330" spans="1:17" hidden="1">
      <c r="A330" s="11">
        <f t="shared" si="21"/>
        <v>327</v>
      </c>
      <c r="B330" s="12">
        <v>44940</v>
      </c>
      <c r="C330" s="14" t="s">
        <v>81</v>
      </c>
      <c r="D330" s="13" t="e">
        <f>VLOOKUP(C330,#REF!,2,0)</f>
        <v>#REF!</v>
      </c>
      <c r="E330" s="14" t="s">
        <v>65</v>
      </c>
      <c r="G330" s="13" t="e">
        <f>VLOOKUP(E330,#REF!,2,0)</f>
        <v>#REF!</v>
      </c>
      <c r="H330" s="13" t="str">
        <f>VLOOKUP(E330,'[1]Khách hàng'!$A$4:$F$2144,3,0)</f>
        <v>33/4 ấp Mới 1, Xã Tân Xuân, Huyện Hóc Môn, HCM</v>
      </c>
      <c r="I330" s="36" t="e">
        <f>VLOOKUP(E330,#REF!,5,0)</f>
        <v>#REF!</v>
      </c>
      <c r="J330" s="11" t="s">
        <v>31</v>
      </c>
      <c r="K330" s="11">
        <v>3</v>
      </c>
      <c r="L330" s="13" t="e">
        <f>VLOOKUP(J330,#REF!,2,0)</f>
        <v>#REF!</v>
      </c>
      <c r="M330" s="17">
        <f>VLOOKUP(J330,'[1]Hàng hóa'!$C$5:$G$22,5,0)</f>
        <v>87787.272727272721</v>
      </c>
      <c r="N330" s="17">
        <f t="shared" si="19"/>
        <v>263361.81818181818</v>
      </c>
      <c r="O330" s="22">
        <v>0.08</v>
      </c>
      <c r="P330" s="17">
        <f t="shared" si="20"/>
        <v>284430.76363636361</v>
      </c>
      <c r="Q330" s="13" t="e">
        <f>VLOOKUP(I330,'[1]Nhân viên'!$E$20:$F$41,2,0)</f>
        <v>#REF!</v>
      </c>
    </row>
    <row r="331" spans="1:17" hidden="1">
      <c r="A331" s="11">
        <f t="shared" si="21"/>
        <v>328</v>
      </c>
      <c r="B331" s="12">
        <v>44940</v>
      </c>
      <c r="C331" s="14" t="s">
        <v>81</v>
      </c>
      <c r="D331" s="13" t="e">
        <f>VLOOKUP(C331,#REF!,2,0)</f>
        <v>#REF!</v>
      </c>
      <c r="E331" s="14" t="s">
        <v>65</v>
      </c>
      <c r="G331" s="13" t="e">
        <f>VLOOKUP(E331,#REF!,2,0)</f>
        <v>#REF!</v>
      </c>
      <c r="H331" s="13" t="str">
        <f>VLOOKUP(E331,'[1]Khách hàng'!$A$4:$F$2144,3,0)</f>
        <v>33/4 ấp Mới 1, Xã Tân Xuân, Huyện Hóc Môn, HCM</v>
      </c>
      <c r="I331" s="36" t="e">
        <f>VLOOKUP(E331,#REF!,5,0)</f>
        <v>#REF!</v>
      </c>
      <c r="J331" s="11" t="s">
        <v>26</v>
      </c>
      <c r="K331" s="11">
        <v>2</v>
      </c>
      <c r="L331" s="13" t="e">
        <f>VLOOKUP(J331,#REF!,2,0)</f>
        <v>#REF!</v>
      </c>
      <c r="M331" s="17">
        <f>VLOOKUP(J331,'[1]Hàng hóa'!$C$5:$G$22,5,0)</f>
        <v>73431.818181818206</v>
      </c>
      <c r="N331" s="17">
        <f t="shared" si="19"/>
        <v>146863.63636363641</v>
      </c>
      <c r="O331" s="22">
        <v>0.08</v>
      </c>
      <c r="P331" s="17">
        <f t="shared" si="20"/>
        <v>158612.72727272732</v>
      </c>
      <c r="Q331" s="13" t="e">
        <f>VLOOKUP(I331,'[1]Nhân viên'!$E$20:$F$41,2,0)</f>
        <v>#REF!</v>
      </c>
    </row>
    <row r="332" spans="1:17">
      <c r="A332" s="11">
        <f t="shared" si="21"/>
        <v>329</v>
      </c>
      <c r="B332" s="12">
        <v>44940</v>
      </c>
      <c r="C332" s="14" t="s">
        <v>81</v>
      </c>
      <c r="D332" s="13" t="e">
        <f>VLOOKUP(C332,#REF!,2,0)</f>
        <v>#REF!</v>
      </c>
      <c r="E332" s="14" t="s">
        <v>65</v>
      </c>
      <c r="G332" s="13" t="e">
        <f>VLOOKUP(E332,#REF!,2,0)</f>
        <v>#REF!</v>
      </c>
      <c r="H332" s="13" t="str">
        <f>VLOOKUP(E332,'[1]Khách hàng'!$A$4:$F$2144,3,0)</f>
        <v>33/4 ấp Mới 1, Xã Tân Xuân, Huyện Hóc Môn, HCM</v>
      </c>
      <c r="I332" s="36" t="e">
        <f>VLOOKUP(E332,#REF!,5,0)</f>
        <v>#REF!</v>
      </c>
      <c r="J332" s="11" t="s">
        <v>25</v>
      </c>
      <c r="K332" s="11">
        <v>3</v>
      </c>
      <c r="L332" s="13" t="e">
        <f>VLOOKUP(J332,#REF!,2,0)</f>
        <v>#REF!</v>
      </c>
      <c r="M332" s="17">
        <f>VLOOKUP(J332,'[1]Hàng hóa'!$C$5:$G$22,5,0)</f>
        <v>111058</v>
      </c>
      <c r="N332" s="17">
        <f t="shared" si="19"/>
        <v>333174</v>
      </c>
      <c r="O332" s="22">
        <v>0.08</v>
      </c>
      <c r="P332" s="17">
        <f t="shared" si="20"/>
        <v>359827.92</v>
      </c>
      <c r="Q332" s="13" t="e">
        <f>VLOOKUP(I332,'[1]Nhân viên'!$E$20:$F$41,2,0)</f>
        <v>#REF!</v>
      </c>
    </row>
    <row r="333" spans="1:17" hidden="1">
      <c r="A333" s="11">
        <f t="shared" si="21"/>
        <v>330</v>
      </c>
      <c r="B333" s="12">
        <v>44940</v>
      </c>
      <c r="C333" s="14" t="s">
        <v>81</v>
      </c>
      <c r="D333" s="13" t="e">
        <f>VLOOKUP(C333,#REF!,2,0)</f>
        <v>#REF!</v>
      </c>
      <c r="E333" s="14" t="s">
        <v>65</v>
      </c>
      <c r="G333" s="13" t="e">
        <f>VLOOKUP(E333,#REF!,2,0)</f>
        <v>#REF!</v>
      </c>
      <c r="H333" s="13" t="str">
        <f>VLOOKUP(E333,'[1]Khách hàng'!$A$4:$F$2144,3,0)</f>
        <v>33/4 ấp Mới 1, Xã Tân Xuân, Huyện Hóc Môn, HCM</v>
      </c>
      <c r="I333" s="36" t="e">
        <f>VLOOKUP(E333,#REF!,5,0)</f>
        <v>#REF!</v>
      </c>
      <c r="J333" s="11" t="s">
        <v>38</v>
      </c>
      <c r="K333" s="11">
        <v>3</v>
      </c>
      <c r="L333" s="13" t="e">
        <f>VLOOKUP(J333,#REF!,2,0)</f>
        <v>#REF!</v>
      </c>
      <c r="M333" s="17">
        <f>VLOOKUP(J333,'[1]Hàng hóa'!$C$5:$G$22,5,0)</f>
        <v>70950</v>
      </c>
      <c r="N333" s="17">
        <f t="shared" si="19"/>
        <v>212850</v>
      </c>
      <c r="O333" s="22">
        <v>0.08</v>
      </c>
      <c r="P333" s="17">
        <f t="shared" si="20"/>
        <v>229878</v>
      </c>
      <c r="Q333" s="13" t="e">
        <f>VLOOKUP(I333,'[1]Nhân viên'!$E$20:$F$41,2,0)</f>
        <v>#REF!</v>
      </c>
    </row>
    <row r="334" spans="1:17" hidden="1">
      <c r="A334" s="11">
        <f t="shared" si="21"/>
        <v>331</v>
      </c>
      <c r="B334" s="12">
        <v>44940</v>
      </c>
      <c r="C334" s="14" t="s">
        <v>81</v>
      </c>
      <c r="D334" s="13" t="e">
        <f>VLOOKUP(C334,#REF!,2,0)</f>
        <v>#REF!</v>
      </c>
      <c r="E334" s="14" t="s">
        <v>65</v>
      </c>
      <c r="G334" s="13" t="e">
        <f>VLOOKUP(E334,#REF!,2,0)</f>
        <v>#REF!</v>
      </c>
      <c r="H334" s="13" t="str">
        <f>VLOOKUP(E334,'[1]Khách hàng'!$A$4:$F$2144,3,0)</f>
        <v>33/4 ấp Mới 1, Xã Tân Xuân, Huyện Hóc Môn, HCM</v>
      </c>
      <c r="I334" s="36" t="e">
        <f>VLOOKUP(E334,#REF!,5,0)</f>
        <v>#REF!</v>
      </c>
      <c r="J334" s="11" t="s">
        <v>41</v>
      </c>
      <c r="K334" s="11">
        <v>3</v>
      </c>
      <c r="L334" s="13" t="e">
        <f>VLOOKUP(J334,#REF!,2,0)</f>
        <v>#REF!</v>
      </c>
      <c r="M334" s="17">
        <f>VLOOKUP(J334,'[1]Hàng hóa'!$C$5:$G$22,5,0)</f>
        <v>59399.999999999993</v>
      </c>
      <c r="N334" s="17">
        <f t="shared" si="19"/>
        <v>178199.99999999997</v>
      </c>
      <c r="O334" s="22">
        <v>0.08</v>
      </c>
      <c r="P334" s="17">
        <f t="shared" si="20"/>
        <v>192455.99999999997</v>
      </c>
      <c r="Q334" s="13" t="e">
        <f>VLOOKUP(I334,'[1]Nhân viên'!$E$20:$F$41,2,0)</f>
        <v>#REF!</v>
      </c>
    </row>
    <row r="335" spans="1:17" hidden="1">
      <c r="A335" s="11">
        <f t="shared" si="21"/>
        <v>332</v>
      </c>
      <c r="B335" s="12">
        <v>44940</v>
      </c>
      <c r="C335" s="14" t="s">
        <v>59</v>
      </c>
      <c r="D335" s="13" t="e">
        <f>VLOOKUP(C335,#REF!,2,0)</f>
        <v>#REF!</v>
      </c>
      <c r="E335" s="14" t="s">
        <v>111</v>
      </c>
      <c r="G335" s="13" t="e">
        <f>VLOOKUP(E335,#REF!,2,0)</f>
        <v>#REF!</v>
      </c>
      <c r="H335" s="13" t="str">
        <f>VLOOKUP(E335,'[1]Khách hàng'!$A$4:$F$2144,3,0)</f>
        <v>18 TRƯƠNG GIA MÔ, Phường Thạnh Mỹ Lợi, Quận 2, TP. Hồ Chí Minh Việt Nam</v>
      </c>
      <c r="I335" s="36" t="e">
        <f>VLOOKUP(E335,#REF!,5,0)</f>
        <v>#REF!</v>
      </c>
      <c r="J335" s="11" t="s">
        <v>47</v>
      </c>
      <c r="K335" s="11">
        <v>2</v>
      </c>
      <c r="L335" s="13" t="e">
        <f>VLOOKUP(J335,#REF!,2,0)</f>
        <v>#REF!</v>
      </c>
      <c r="M335" s="17">
        <f>VLOOKUP(J335,'[1]Hàng hóa'!$C$5:$G$22,5,0)</f>
        <v>105399.99999999999</v>
      </c>
      <c r="N335" s="17">
        <f t="shared" si="19"/>
        <v>210799.99999999997</v>
      </c>
      <c r="O335" s="22">
        <v>0.08</v>
      </c>
      <c r="P335" s="17">
        <f t="shared" si="20"/>
        <v>227663.99999999997</v>
      </c>
      <c r="Q335" s="13" t="e">
        <f>VLOOKUP(I335,'[1]Nhân viên'!$E$20:$F$41,2,0)</f>
        <v>#REF!</v>
      </c>
    </row>
    <row r="336" spans="1:17" hidden="1">
      <c r="A336" s="11">
        <f t="shared" si="21"/>
        <v>333</v>
      </c>
      <c r="B336" s="12">
        <v>44940</v>
      </c>
      <c r="C336" s="14" t="s">
        <v>59</v>
      </c>
      <c r="D336" s="13" t="e">
        <f>VLOOKUP(C336,#REF!,2,0)</f>
        <v>#REF!</v>
      </c>
      <c r="E336" s="14" t="s">
        <v>111</v>
      </c>
      <c r="G336" s="13" t="e">
        <f>VLOOKUP(E336,#REF!,2,0)</f>
        <v>#REF!</v>
      </c>
      <c r="H336" s="13" t="str">
        <f>VLOOKUP(E336,'[1]Khách hàng'!$A$4:$F$2144,3,0)</f>
        <v>18 TRƯƠNG GIA MÔ, Phường Thạnh Mỹ Lợi, Quận 2, TP. Hồ Chí Minh Việt Nam</v>
      </c>
      <c r="I336" s="36" t="e">
        <f>VLOOKUP(E336,#REF!,5,0)</f>
        <v>#REF!</v>
      </c>
      <c r="J336" s="11" t="s">
        <v>41</v>
      </c>
      <c r="K336" s="11">
        <v>2</v>
      </c>
      <c r="L336" s="13" t="e">
        <f>VLOOKUP(J336,#REF!,2,0)</f>
        <v>#REF!</v>
      </c>
      <c r="M336" s="17">
        <f>VLOOKUP(J336,'[1]Hàng hóa'!$C$5:$G$22,5,0)</f>
        <v>59399.999999999993</v>
      </c>
      <c r="N336" s="17">
        <f t="shared" si="19"/>
        <v>118799.99999999999</v>
      </c>
      <c r="O336" s="22">
        <v>0.08</v>
      </c>
      <c r="P336" s="17">
        <f t="shared" si="20"/>
        <v>128303.99999999999</v>
      </c>
      <c r="Q336" s="13" t="e">
        <f>VLOOKUP(I336,'[1]Nhân viên'!$E$20:$F$41,2,0)</f>
        <v>#REF!</v>
      </c>
    </row>
    <row r="337" spans="1:17" hidden="1">
      <c r="A337" s="11">
        <f t="shared" si="21"/>
        <v>334</v>
      </c>
      <c r="B337" s="12">
        <v>44940</v>
      </c>
      <c r="C337" s="14" t="s">
        <v>59</v>
      </c>
      <c r="D337" s="13" t="e">
        <f>VLOOKUP(C337,#REF!,2,0)</f>
        <v>#REF!</v>
      </c>
      <c r="E337" s="14" t="s">
        <v>111</v>
      </c>
      <c r="G337" s="13" t="e">
        <f>VLOOKUP(E337,#REF!,2,0)</f>
        <v>#REF!</v>
      </c>
      <c r="H337" s="13" t="str">
        <f>VLOOKUP(E337,'[1]Khách hàng'!$A$4:$F$2144,3,0)</f>
        <v>18 TRƯƠNG GIA MÔ, Phường Thạnh Mỹ Lợi, Quận 2, TP. Hồ Chí Minh Việt Nam</v>
      </c>
      <c r="I337" s="36" t="e">
        <f>VLOOKUP(E337,#REF!,5,0)</f>
        <v>#REF!</v>
      </c>
      <c r="J337" s="11" t="s">
        <v>39</v>
      </c>
      <c r="K337" s="11">
        <v>1</v>
      </c>
      <c r="L337" s="13" t="e">
        <f>VLOOKUP(J337,#REF!,2,0)</f>
        <v>#REF!</v>
      </c>
      <c r="M337" s="17">
        <f>VLOOKUP(J337,'[1]Hàng hóa'!$C$5:$G$22,5,0)</f>
        <v>74250</v>
      </c>
      <c r="N337" s="17">
        <f t="shared" si="19"/>
        <v>74250</v>
      </c>
      <c r="O337" s="22">
        <v>0.08</v>
      </c>
      <c r="P337" s="17">
        <f t="shared" si="20"/>
        <v>80190</v>
      </c>
      <c r="Q337" s="13" t="e">
        <f>VLOOKUP(I337,'[1]Nhân viên'!$E$20:$F$41,2,0)</f>
        <v>#REF!</v>
      </c>
    </row>
    <row r="338" spans="1:17">
      <c r="A338" s="11">
        <f t="shared" si="21"/>
        <v>335</v>
      </c>
      <c r="B338" s="12">
        <v>44940</v>
      </c>
      <c r="C338" s="14" t="s">
        <v>59</v>
      </c>
      <c r="D338" s="13" t="e">
        <f>VLOOKUP(C338,#REF!,2,0)</f>
        <v>#REF!</v>
      </c>
      <c r="E338" s="14" t="s">
        <v>111</v>
      </c>
      <c r="G338" s="13" t="e">
        <f>VLOOKUP(E338,#REF!,2,0)</f>
        <v>#REF!</v>
      </c>
      <c r="H338" s="13" t="str">
        <f>VLOOKUP(E338,'[1]Khách hàng'!$A$4:$F$2144,3,0)</f>
        <v>18 TRƯƠNG GIA MÔ, Phường Thạnh Mỹ Lợi, Quận 2, TP. Hồ Chí Minh Việt Nam</v>
      </c>
      <c r="I338" s="36" t="e">
        <f>VLOOKUP(E338,#REF!,5,0)</f>
        <v>#REF!</v>
      </c>
      <c r="J338" s="11" t="s">
        <v>25</v>
      </c>
      <c r="K338" s="11">
        <v>3</v>
      </c>
      <c r="L338" s="13" t="e">
        <f>VLOOKUP(J338,#REF!,2,0)</f>
        <v>#REF!</v>
      </c>
      <c r="M338" s="17">
        <f>VLOOKUP(J338,'[1]Hàng hóa'!$C$5:$G$22,5,0)</f>
        <v>111058</v>
      </c>
      <c r="N338" s="17">
        <f t="shared" si="19"/>
        <v>333174</v>
      </c>
      <c r="O338" s="22">
        <v>0.08</v>
      </c>
      <c r="P338" s="17">
        <f t="shared" si="20"/>
        <v>359827.92</v>
      </c>
      <c r="Q338" s="13" t="e">
        <f>VLOOKUP(I338,'[1]Nhân viên'!$E$20:$F$41,2,0)</f>
        <v>#REF!</v>
      </c>
    </row>
    <row r="339" spans="1:17" hidden="1">
      <c r="A339" s="11">
        <f t="shared" si="21"/>
        <v>336</v>
      </c>
      <c r="B339" s="12">
        <v>44940</v>
      </c>
      <c r="C339" s="14" t="s">
        <v>59</v>
      </c>
      <c r="D339" s="13" t="e">
        <f>VLOOKUP(C339,#REF!,2,0)</f>
        <v>#REF!</v>
      </c>
      <c r="E339" s="14" t="s">
        <v>111</v>
      </c>
      <c r="G339" s="13" t="e">
        <f>VLOOKUP(E339,#REF!,2,0)</f>
        <v>#REF!</v>
      </c>
      <c r="H339" s="13" t="str">
        <f>VLOOKUP(E339,'[1]Khách hàng'!$A$4:$F$2144,3,0)</f>
        <v>18 TRƯƠNG GIA MÔ, Phường Thạnh Mỹ Lợi, Quận 2, TP. Hồ Chí Minh Việt Nam</v>
      </c>
      <c r="I339" s="36" t="e">
        <f>VLOOKUP(E339,#REF!,5,0)</f>
        <v>#REF!</v>
      </c>
      <c r="J339" s="11" t="s">
        <v>21</v>
      </c>
      <c r="K339" s="11">
        <v>2</v>
      </c>
      <c r="L339" s="13" t="e">
        <f>VLOOKUP(J339,#REF!,2,0)</f>
        <v>#REF!</v>
      </c>
      <c r="M339" s="17">
        <f>VLOOKUP(J339,'[1]Hàng hóa'!$C$5:$G$22,5,0)</f>
        <v>55595.454545454544</v>
      </c>
      <c r="N339" s="17">
        <f t="shared" si="19"/>
        <v>111190.90909090909</v>
      </c>
      <c r="O339" s="22">
        <v>0.08</v>
      </c>
      <c r="P339" s="17">
        <f t="shared" si="20"/>
        <v>120086.18181818182</v>
      </c>
      <c r="Q339" s="13" t="e">
        <f>VLOOKUP(I339,'[1]Nhân viên'!$E$20:$F$41,2,0)</f>
        <v>#REF!</v>
      </c>
    </row>
    <row r="340" spans="1:17" hidden="1">
      <c r="A340" s="11">
        <f t="shared" si="21"/>
        <v>337</v>
      </c>
      <c r="B340" s="12">
        <v>44940</v>
      </c>
      <c r="C340" s="14" t="s">
        <v>59</v>
      </c>
      <c r="D340" s="13" t="e">
        <f>VLOOKUP(C340,#REF!,2,0)</f>
        <v>#REF!</v>
      </c>
      <c r="E340" s="14" t="s">
        <v>111</v>
      </c>
      <c r="G340" s="13" t="e">
        <f>VLOOKUP(E340,#REF!,2,0)</f>
        <v>#REF!</v>
      </c>
      <c r="H340" s="13" t="str">
        <f>VLOOKUP(E340,'[1]Khách hàng'!$A$4:$F$2144,3,0)</f>
        <v>18 TRƯƠNG GIA MÔ, Phường Thạnh Mỹ Lợi, Quận 2, TP. Hồ Chí Minh Việt Nam</v>
      </c>
      <c r="I340" s="36" t="e">
        <f>VLOOKUP(E340,#REF!,5,0)</f>
        <v>#REF!</v>
      </c>
      <c r="J340" s="11" t="s">
        <v>31</v>
      </c>
      <c r="K340" s="11">
        <v>2</v>
      </c>
      <c r="L340" s="13" t="e">
        <f>VLOOKUP(J340,#REF!,2,0)</f>
        <v>#REF!</v>
      </c>
      <c r="M340" s="17">
        <f>VLOOKUP(J340,'[1]Hàng hóa'!$C$5:$G$22,5,0)</f>
        <v>87787.272727272721</v>
      </c>
      <c r="N340" s="17">
        <f t="shared" si="19"/>
        <v>175574.54545454544</v>
      </c>
      <c r="O340" s="22">
        <v>0.08</v>
      </c>
      <c r="P340" s="17">
        <f t="shared" si="20"/>
        <v>189620.50909090906</v>
      </c>
      <c r="Q340" s="13" t="e">
        <f>VLOOKUP(I340,'[1]Nhân viên'!$E$20:$F$41,2,0)</f>
        <v>#REF!</v>
      </c>
    </row>
    <row r="341" spans="1:17">
      <c r="A341" s="11">
        <f t="shared" si="21"/>
        <v>338</v>
      </c>
      <c r="B341" s="12">
        <v>44940</v>
      </c>
      <c r="C341" s="14" t="s">
        <v>59</v>
      </c>
      <c r="D341" s="13" t="e">
        <f>VLOOKUP(C341,#REF!,2,0)</f>
        <v>#REF!</v>
      </c>
      <c r="E341" s="14" t="s">
        <v>131</v>
      </c>
      <c r="G341" s="13" t="e">
        <f>VLOOKUP(E341,#REF!,2,0)</f>
        <v>#REF!</v>
      </c>
      <c r="H341" s="13" t="str">
        <f>VLOOKUP(E341,'[1]Khách hàng'!$A$4:$F$2144,3,0)</f>
        <v>185B Nguyễn Thị Định, Phường An Phú, Quận 2, TP. Hồ Chí Minh Việt Nam</v>
      </c>
      <c r="I341" s="36" t="e">
        <f>VLOOKUP(E341,#REF!,5,0)</f>
        <v>#REF!</v>
      </c>
      <c r="J341" s="11" t="s">
        <v>25</v>
      </c>
      <c r="K341" s="11">
        <v>1</v>
      </c>
      <c r="L341" s="13" t="e">
        <f>VLOOKUP(J341,#REF!,2,0)</f>
        <v>#REF!</v>
      </c>
      <c r="M341" s="17">
        <f>VLOOKUP(J341,'[1]Hàng hóa'!$C$5:$G$22,5,0)</f>
        <v>111058</v>
      </c>
      <c r="N341" s="17">
        <f t="shared" si="19"/>
        <v>111058</v>
      </c>
      <c r="O341" s="22">
        <v>0.08</v>
      </c>
      <c r="P341" s="17">
        <f t="shared" si="20"/>
        <v>119942.64</v>
      </c>
      <c r="Q341" s="13" t="e">
        <f>VLOOKUP(I341,'[1]Nhân viên'!$E$20:$F$41,2,0)</f>
        <v>#REF!</v>
      </c>
    </row>
    <row r="342" spans="1:17" hidden="1">
      <c r="A342" s="11">
        <f t="shared" si="21"/>
        <v>339</v>
      </c>
      <c r="B342" s="12">
        <v>44940</v>
      </c>
      <c r="C342" s="14" t="s">
        <v>59</v>
      </c>
      <c r="D342" s="13" t="e">
        <f>VLOOKUP(C342,#REF!,2,0)</f>
        <v>#REF!</v>
      </c>
      <c r="E342" s="14" t="s">
        <v>131</v>
      </c>
      <c r="G342" s="13" t="e">
        <f>VLOOKUP(E342,#REF!,2,0)</f>
        <v>#REF!</v>
      </c>
      <c r="H342" s="13" t="str">
        <f>VLOOKUP(E342,'[1]Khách hàng'!$A$4:$F$2144,3,0)</f>
        <v>185B Nguyễn Thị Định, Phường An Phú, Quận 2, TP. Hồ Chí Minh Việt Nam</v>
      </c>
      <c r="I342" s="36" t="e">
        <f>VLOOKUP(E342,#REF!,5,0)</f>
        <v>#REF!</v>
      </c>
      <c r="J342" s="11" t="s">
        <v>39</v>
      </c>
      <c r="K342" s="11">
        <v>1</v>
      </c>
      <c r="L342" s="13" t="e">
        <f>VLOOKUP(J342,#REF!,2,0)</f>
        <v>#REF!</v>
      </c>
      <c r="M342" s="17">
        <f>VLOOKUP(J342,'[1]Hàng hóa'!$C$5:$G$22,5,0)</f>
        <v>74250</v>
      </c>
      <c r="N342" s="17">
        <f t="shared" si="19"/>
        <v>74250</v>
      </c>
      <c r="O342" s="22">
        <v>0.08</v>
      </c>
      <c r="P342" s="17">
        <f t="shared" si="20"/>
        <v>80190</v>
      </c>
      <c r="Q342" s="13" t="e">
        <f>VLOOKUP(I342,'[1]Nhân viên'!$E$20:$F$41,2,0)</f>
        <v>#REF!</v>
      </c>
    </row>
    <row r="343" spans="1:17" hidden="1">
      <c r="A343" s="11">
        <f t="shared" si="21"/>
        <v>340</v>
      </c>
      <c r="B343" s="12">
        <v>44940</v>
      </c>
      <c r="C343" s="14" t="s">
        <v>59</v>
      </c>
      <c r="D343" s="13" t="e">
        <f>VLOOKUP(C343,#REF!,2,0)</f>
        <v>#REF!</v>
      </c>
      <c r="E343" s="14" t="s">
        <v>131</v>
      </c>
      <c r="G343" s="13" t="e">
        <f>VLOOKUP(E343,#REF!,2,0)</f>
        <v>#REF!</v>
      </c>
      <c r="H343" s="13" t="str">
        <f>VLOOKUP(E343,'[1]Khách hàng'!$A$4:$F$2144,3,0)</f>
        <v>185B Nguyễn Thị Định, Phường An Phú, Quận 2, TP. Hồ Chí Minh Việt Nam</v>
      </c>
      <c r="I343" s="36" t="e">
        <f>VLOOKUP(E343,#REF!,5,0)</f>
        <v>#REF!</v>
      </c>
      <c r="J343" s="11" t="s">
        <v>41</v>
      </c>
      <c r="K343" s="11">
        <v>2</v>
      </c>
      <c r="L343" s="13" t="e">
        <f>VLOOKUP(J343,#REF!,2,0)</f>
        <v>#REF!</v>
      </c>
      <c r="M343" s="17">
        <f>VLOOKUP(J343,'[1]Hàng hóa'!$C$5:$G$22,5,0)</f>
        <v>59399.999999999993</v>
      </c>
      <c r="N343" s="17">
        <f t="shared" si="19"/>
        <v>118799.99999999999</v>
      </c>
      <c r="O343" s="22">
        <v>0.08</v>
      </c>
      <c r="P343" s="17">
        <f t="shared" si="20"/>
        <v>128303.99999999999</v>
      </c>
      <c r="Q343" s="13" t="e">
        <f>VLOOKUP(I343,'[1]Nhân viên'!$E$20:$F$41,2,0)</f>
        <v>#REF!</v>
      </c>
    </row>
    <row r="344" spans="1:17" hidden="1">
      <c r="A344" s="11">
        <f t="shared" si="21"/>
        <v>341</v>
      </c>
      <c r="B344" s="12">
        <v>44940</v>
      </c>
      <c r="C344" s="14" t="s">
        <v>59</v>
      </c>
      <c r="D344" s="13" t="e">
        <f>VLOOKUP(C344,#REF!,2,0)</f>
        <v>#REF!</v>
      </c>
      <c r="E344" s="14" t="s">
        <v>131</v>
      </c>
      <c r="G344" s="13" t="e">
        <f>VLOOKUP(E344,#REF!,2,0)</f>
        <v>#REF!</v>
      </c>
      <c r="H344" s="13" t="str">
        <f>VLOOKUP(E344,'[1]Khách hàng'!$A$4:$F$2144,3,0)</f>
        <v>185B Nguyễn Thị Định, Phường An Phú, Quận 2, TP. Hồ Chí Minh Việt Nam</v>
      </c>
      <c r="I344" s="36" t="e">
        <f>VLOOKUP(E344,#REF!,5,0)</f>
        <v>#REF!</v>
      </c>
      <c r="J344" s="11" t="s">
        <v>47</v>
      </c>
      <c r="K344" s="11">
        <v>2</v>
      </c>
      <c r="L344" s="13" t="e">
        <f>VLOOKUP(J344,#REF!,2,0)</f>
        <v>#REF!</v>
      </c>
      <c r="M344" s="17">
        <f>VLOOKUP(J344,'[1]Hàng hóa'!$C$5:$G$22,5,0)</f>
        <v>105399.99999999999</v>
      </c>
      <c r="N344" s="17">
        <f t="shared" si="19"/>
        <v>210799.99999999997</v>
      </c>
      <c r="O344" s="22">
        <v>0.08</v>
      </c>
      <c r="P344" s="17">
        <f t="shared" si="20"/>
        <v>227663.99999999997</v>
      </c>
      <c r="Q344" s="13" t="e">
        <f>VLOOKUP(I344,'[1]Nhân viên'!$E$20:$F$41,2,0)</f>
        <v>#REF!</v>
      </c>
    </row>
    <row r="345" spans="1:17" hidden="1">
      <c r="A345" s="11">
        <f t="shared" si="21"/>
        <v>342</v>
      </c>
      <c r="B345" s="12">
        <v>44940</v>
      </c>
      <c r="C345" s="14" t="s">
        <v>59</v>
      </c>
      <c r="D345" s="13" t="e">
        <f>VLOOKUP(C345,#REF!,2,0)</f>
        <v>#REF!</v>
      </c>
      <c r="E345" s="14" t="s">
        <v>131</v>
      </c>
      <c r="G345" s="13" t="e">
        <f>VLOOKUP(E345,#REF!,2,0)</f>
        <v>#REF!</v>
      </c>
      <c r="H345" s="13" t="str">
        <f>VLOOKUP(E345,'[1]Khách hàng'!$A$4:$F$2144,3,0)</f>
        <v>185B Nguyễn Thị Định, Phường An Phú, Quận 2, TP. Hồ Chí Minh Việt Nam</v>
      </c>
      <c r="I345" s="36" t="e">
        <f>VLOOKUP(E345,#REF!,5,0)</f>
        <v>#REF!</v>
      </c>
      <c r="J345" s="11" t="s">
        <v>37</v>
      </c>
      <c r="K345" s="11">
        <v>1</v>
      </c>
      <c r="L345" s="13" t="e">
        <f>VLOOKUP(J345,#REF!,2,0)</f>
        <v>#REF!</v>
      </c>
      <c r="M345" s="17">
        <f>VLOOKUP(J345,'[1]Hàng hóa'!$C$5:$G$22,5,0)</f>
        <v>90749.999999999985</v>
      </c>
      <c r="N345" s="17">
        <f t="shared" si="19"/>
        <v>90749.999999999985</v>
      </c>
      <c r="O345" s="22">
        <v>0.08</v>
      </c>
      <c r="P345" s="17">
        <f t="shared" si="20"/>
        <v>98009.999999999985</v>
      </c>
      <c r="Q345" s="13" t="e">
        <f>VLOOKUP(I345,'[1]Nhân viên'!$E$20:$F$41,2,0)</f>
        <v>#REF!</v>
      </c>
    </row>
    <row r="346" spans="1:17">
      <c r="A346" s="11">
        <f t="shared" si="21"/>
        <v>343</v>
      </c>
      <c r="B346" s="12" t="s">
        <v>1848</v>
      </c>
      <c r="C346" s="14" t="s">
        <v>184</v>
      </c>
      <c r="D346" s="13" t="e">
        <f>VLOOKUP(C346,#REF!,2,0)</f>
        <v>#REF!</v>
      </c>
      <c r="E346" s="14" t="s">
        <v>1849</v>
      </c>
      <c r="F346" s="15" t="s">
        <v>1850</v>
      </c>
      <c r="G346" s="13" t="e">
        <f>VLOOKUP(E346,#REF!,2,0)</f>
        <v>#REF!</v>
      </c>
      <c r="H346" s="13" t="e">
        <f>VLOOKUP(E346,'[1]Khách hàng'!$A$4:$F$2144,3,0)</f>
        <v>#N/A</v>
      </c>
      <c r="I346" s="36" t="e">
        <f>VLOOKUP(E346,#REF!,5,0)</f>
        <v>#REF!</v>
      </c>
      <c r="J346" s="11" t="s">
        <v>25</v>
      </c>
      <c r="K346" s="11">
        <v>11</v>
      </c>
      <c r="L346" s="13" t="e">
        <f>VLOOKUP(J346,#REF!,2,0)</f>
        <v>#REF!</v>
      </c>
      <c r="M346" s="17">
        <f>VLOOKUP(J346,'[1]Hàng hóa'!$C$5:$G$22,5,0)</f>
        <v>111058</v>
      </c>
      <c r="N346" s="17">
        <f t="shared" si="19"/>
        <v>1221638</v>
      </c>
      <c r="O346" s="22">
        <v>0.08</v>
      </c>
      <c r="P346" s="17">
        <f t="shared" si="20"/>
        <v>1319369.04</v>
      </c>
      <c r="Q346" s="13" t="e">
        <f>VLOOKUP(I346,'[1]Nhân viên'!$E$20:$F$41,2,0)</f>
        <v>#REF!</v>
      </c>
    </row>
    <row r="347" spans="1:17" hidden="1">
      <c r="A347" s="11">
        <f t="shared" si="21"/>
        <v>344</v>
      </c>
      <c r="B347" s="12" t="s">
        <v>1848</v>
      </c>
      <c r="C347" s="14" t="s">
        <v>184</v>
      </c>
      <c r="D347" s="13" t="e">
        <f>VLOOKUP(C347,#REF!,2,0)</f>
        <v>#REF!</v>
      </c>
      <c r="E347" s="14" t="s">
        <v>1849</v>
      </c>
      <c r="F347" s="15" t="s">
        <v>1850</v>
      </c>
      <c r="G347" s="13" t="e">
        <f>VLOOKUP(E347,#REF!,2,0)</f>
        <v>#REF!</v>
      </c>
      <c r="H347" s="13" t="e">
        <f>VLOOKUP(E347,'[1]Khách hàng'!$A$4:$F$2144,3,0)</f>
        <v>#N/A</v>
      </c>
      <c r="I347" s="36" t="e">
        <f>VLOOKUP(E347,#REF!,5,0)</f>
        <v>#REF!</v>
      </c>
      <c r="J347" s="11" t="s">
        <v>26</v>
      </c>
      <c r="K347" s="11">
        <v>1</v>
      </c>
      <c r="L347" s="13" t="e">
        <f>VLOOKUP(J347,#REF!,2,0)</f>
        <v>#REF!</v>
      </c>
      <c r="M347" s="17">
        <f>VLOOKUP(J347,'[1]Hàng hóa'!$C$5:$G$22,5,0)</f>
        <v>73431.818181818206</v>
      </c>
      <c r="N347" s="17">
        <f t="shared" si="19"/>
        <v>73431.818181818206</v>
      </c>
      <c r="O347" s="22">
        <v>0.08</v>
      </c>
      <c r="P347" s="17">
        <f t="shared" si="20"/>
        <v>79306.363636363661</v>
      </c>
      <c r="Q347" s="13" t="e">
        <f>VLOOKUP(I347,'[1]Nhân viên'!$E$20:$F$41,2,0)</f>
        <v>#REF!</v>
      </c>
    </row>
    <row r="348" spans="1:17" hidden="1">
      <c r="A348" s="11">
        <f t="shared" si="21"/>
        <v>345</v>
      </c>
      <c r="B348" s="12" t="s">
        <v>1848</v>
      </c>
      <c r="C348" s="14" t="s">
        <v>184</v>
      </c>
      <c r="D348" s="13" t="e">
        <f>VLOOKUP(C348,#REF!,2,0)</f>
        <v>#REF!</v>
      </c>
      <c r="E348" s="14" t="s">
        <v>1849</v>
      </c>
      <c r="F348" s="15" t="s">
        <v>1850</v>
      </c>
      <c r="G348" s="13" t="e">
        <f>VLOOKUP(E348,#REF!,2,0)</f>
        <v>#REF!</v>
      </c>
      <c r="H348" s="13" t="e">
        <f>VLOOKUP(E348,'[1]Khách hàng'!$A$4:$F$2144,3,0)</f>
        <v>#N/A</v>
      </c>
      <c r="I348" s="36" t="e">
        <f>VLOOKUP(E348,#REF!,5,0)</f>
        <v>#REF!</v>
      </c>
      <c r="J348" s="11" t="s">
        <v>35</v>
      </c>
      <c r="K348" s="11">
        <v>2</v>
      </c>
      <c r="L348" s="13" t="e">
        <f>VLOOKUP(J348,#REF!,2,0)</f>
        <v>#REF!</v>
      </c>
      <c r="M348" s="17">
        <f>VLOOKUP(J348,'[1]Hàng hóa'!$C$5:$G$22,5,0)</f>
        <v>50181.818181818177</v>
      </c>
      <c r="N348" s="17">
        <f t="shared" si="19"/>
        <v>100363.63636363635</v>
      </c>
      <c r="O348" s="22">
        <v>0.08</v>
      </c>
      <c r="P348" s="17">
        <f t="shared" si="20"/>
        <v>108392.72727272726</v>
      </c>
      <c r="Q348" s="13" t="e">
        <f>VLOOKUP(I348,'[1]Nhân viên'!$E$20:$F$41,2,0)</f>
        <v>#REF!</v>
      </c>
    </row>
    <row r="349" spans="1:17" hidden="1">
      <c r="A349" s="11">
        <f t="shared" si="21"/>
        <v>346</v>
      </c>
      <c r="B349" s="12" t="s">
        <v>1848</v>
      </c>
      <c r="C349" s="14" t="s">
        <v>184</v>
      </c>
      <c r="D349" s="13" t="e">
        <f>VLOOKUP(C349,#REF!,2,0)</f>
        <v>#REF!</v>
      </c>
      <c r="E349" s="14" t="s">
        <v>1849</v>
      </c>
      <c r="F349" s="15" t="s">
        <v>1850</v>
      </c>
      <c r="G349" s="13" t="e">
        <f>VLOOKUP(E349,#REF!,2,0)</f>
        <v>#REF!</v>
      </c>
      <c r="H349" s="13" t="e">
        <f>VLOOKUP(E349,'[1]Khách hàng'!$A$4:$F$2144,3,0)</f>
        <v>#N/A</v>
      </c>
      <c r="I349" s="36" t="e">
        <f>VLOOKUP(E349,#REF!,5,0)</f>
        <v>#REF!</v>
      </c>
      <c r="J349" s="11" t="s">
        <v>43</v>
      </c>
      <c r="K349" s="11">
        <v>3</v>
      </c>
      <c r="L349" s="13" t="e">
        <f>VLOOKUP(J349,#REF!,2,0)</f>
        <v>#REF!</v>
      </c>
      <c r="M349" s="17">
        <f>VLOOKUP(J349,'[1]Hàng hóa'!$C$5:$G$22,5,0)</f>
        <v>61049.999999999993</v>
      </c>
      <c r="N349" s="17">
        <f t="shared" si="19"/>
        <v>183149.99999999997</v>
      </c>
      <c r="O349" s="22">
        <v>0.08</v>
      </c>
      <c r="P349" s="17">
        <f t="shared" si="20"/>
        <v>197801.99999999997</v>
      </c>
      <c r="Q349" s="13" t="e">
        <f>VLOOKUP(I349,'[1]Nhân viên'!$E$20:$F$41,2,0)</f>
        <v>#REF!</v>
      </c>
    </row>
    <row r="350" spans="1:17" hidden="1">
      <c r="A350" s="11">
        <f t="shared" si="21"/>
        <v>347</v>
      </c>
      <c r="B350" s="12" t="s">
        <v>1848</v>
      </c>
      <c r="C350" s="14" t="s">
        <v>184</v>
      </c>
      <c r="D350" s="13" t="e">
        <f>VLOOKUP(C350,#REF!,2,0)</f>
        <v>#REF!</v>
      </c>
      <c r="E350" s="14" t="s">
        <v>1849</v>
      </c>
      <c r="F350" s="15" t="s">
        <v>1850</v>
      </c>
      <c r="G350" s="13" t="e">
        <f>VLOOKUP(E350,#REF!,2,0)</f>
        <v>#REF!</v>
      </c>
      <c r="H350" s="13" t="e">
        <f>VLOOKUP(E350,'[1]Khách hàng'!$A$4:$F$2144,3,0)</f>
        <v>#N/A</v>
      </c>
      <c r="I350" s="36" t="e">
        <f>VLOOKUP(E350,#REF!,5,0)</f>
        <v>#REF!</v>
      </c>
      <c r="J350" s="11" t="s">
        <v>41</v>
      </c>
      <c r="K350" s="11">
        <v>3</v>
      </c>
      <c r="L350" s="13" t="e">
        <f>VLOOKUP(J350,#REF!,2,0)</f>
        <v>#REF!</v>
      </c>
      <c r="M350" s="17">
        <f>VLOOKUP(J350,'[1]Hàng hóa'!$C$5:$G$22,5,0)</f>
        <v>59399.999999999993</v>
      </c>
      <c r="N350" s="17">
        <f t="shared" si="19"/>
        <v>178199.99999999997</v>
      </c>
      <c r="O350" s="22">
        <v>0.08</v>
      </c>
      <c r="P350" s="17">
        <f t="shared" si="20"/>
        <v>192455.99999999997</v>
      </c>
      <c r="Q350" s="13" t="e">
        <f>VLOOKUP(I350,'[1]Nhân viên'!$E$20:$F$41,2,0)</f>
        <v>#REF!</v>
      </c>
    </row>
    <row r="351" spans="1:17" hidden="1">
      <c r="A351" s="11">
        <f t="shared" si="21"/>
        <v>348</v>
      </c>
      <c r="B351" s="12" t="s">
        <v>1848</v>
      </c>
      <c r="C351" s="14" t="s">
        <v>184</v>
      </c>
      <c r="D351" s="13" t="e">
        <f>VLOOKUP(C351,#REF!,2,0)</f>
        <v>#REF!</v>
      </c>
      <c r="E351" s="14" t="s">
        <v>1849</v>
      </c>
      <c r="F351" s="15" t="s">
        <v>1850</v>
      </c>
      <c r="G351" s="13" t="e">
        <f>VLOOKUP(E351,#REF!,2,0)</f>
        <v>#REF!</v>
      </c>
      <c r="H351" s="13" t="e">
        <f>VLOOKUP(E351,'[1]Khách hàng'!$A$4:$F$2144,3,0)</f>
        <v>#N/A</v>
      </c>
      <c r="I351" s="36" t="e">
        <f>VLOOKUP(E351,#REF!,5,0)</f>
        <v>#REF!</v>
      </c>
      <c r="J351" s="11" t="s">
        <v>534</v>
      </c>
      <c r="K351" s="11">
        <v>2</v>
      </c>
      <c r="L351" s="13" t="e">
        <f>VLOOKUP(J351,#REF!,2,0)</f>
        <v>#REF!</v>
      </c>
      <c r="M351" s="17" t="e">
        <f>VLOOKUP(J351,'[1]Hàng hóa'!$C$5:$G$22,5,0)</f>
        <v>#N/A</v>
      </c>
      <c r="N351" s="17" t="e">
        <f t="shared" si="19"/>
        <v>#N/A</v>
      </c>
      <c r="O351" s="22">
        <v>0.08</v>
      </c>
      <c r="P351" s="17" t="e">
        <f t="shared" si="20"/>
        <v>#N/A</v>
      </c>
      <c r="Q351" s="13" t="e">
        <f>VLOOKUP(I351,'[1]Nhân viên'!$E$20:$F$41,2,0)</f>
        <v>#REF!</v>
      </c>
    </row>
    <row r="352" spans="1:17" hidden="1">
      <c r="A352" s="11">
        <f t="shared" si="21"/>
        <v>349</v>
      </c>
      <c r="B352" s="12" t="s">
        <v>1848</v>
      </c>
      <c r="C352" s="14" t="s">
        <v>184</v>
      </c>
      <c r="D352" s="13" t="e">
        <f>VLOOKUP(C352,#REF!,2,0)</f>
        <v>#REF!</v>
      </c>
      <c r="E352" s="14" t="s">
        <v>57</v>
      </c>
      <c r="F352" s="15" t="s">
        <v>161</v>
      </c>
      <c r="G352" s="13" t="e">
        <f>VLOOKUP(E352,#REF!,2,0)</f>
        <v>#REF!</v>
      </c>
      <c r="H352" s="13" t="str">
        <f>VLOOKUP(E352,'[1]Khách hàng'!$A$4:$F$2144,3,0)</f>
        <v>145 Vĩnh Viễn, Phường 4, Quận 10, HCM</v>
      </c>
      <c r="I352" s="36" t="e">
        <f>VLOOKUP(E352,#REF!,5,0)</f>
        <v>#REF!</v>
      </c>
      <c r="J352" s="11" t="s">
        <v>38</v>
      </c>
      <c r="K352" s="11">
        <v>3</v>
      </c>
      <c r="L352" s="13" t="e">
        <f>VLOOKUP(J352,#REF!,2,0)</f>
        <v>#REF!</v>
      </c>
      <c r="M352" s="17">
        <f>VLOOKUP(J352,'[1]Hàng hóa'!$C$5:$G$22,5,0)</f>
        <v>70950</v>
      </c>
      <c r="N352" s="17">
        <f t="shared" si="19"/>
        <v>212850</v>
      </c>
      <c r="O352" s="22">
        <v>0.08</v>
      </c>
      <c r="P352" s="17">
        <f t="shared" si="20"/>
        <v>229878</v>
      </c>
      <c r="Q352" s="13" t="e">
        <f>VLOOKUP(I352,'[1]Nhân viên'!$E$20:$F$41,2,0)</f>
        <v>#REF!</v>
      </c>
    </row>
    <row r="353" spans="1:17">
      <c r="A353" s="11">
        <f t="shared" si="21"/>
        <v>350</v>
      </c>
      <c r="B353" s="12" t="s">
        <v>1848</v>
      </c>
      <c r="C353" s="14" t="s">
        <v>184</v>
      </c>
      <c r="D353" s="13" t="e">
        <f>VLOOKUP(C353,#REF!,2,0)</f>
        <v>#REF!</v>
      </c>
      <c r="E353" s="14" t="s">
        <v>57</v>
      </c>
      <c r="F353" s="15" t="s">
        <v>161</v>
      </c>
      <c r="G353" s="13" t="e">
        <f>VLOOKUP(E353,#REF!,2,0)</f>
        <v>#REF!</v>
      </c>
      <c r="H353" s="13" t="str">
        <f>VLOOKUP(E353,'[1]Khách hàng'!$A$4:$F$2144,3,0)</f>
        <v>145 Vĩnh Viễn, Phường 4, Quận 10, HCM</v>
      </c>
      <c r="I353" s="36" t="e">
        <f>VLOOKUP(E353,#REF!,5,0)</f>
        <v>#REF!</v>
      </c>
      <c r="J353" s="11" t="s">
        <v>25</v>
      </c>
      <c r="K353" s="11">
        <v>2</v>
      </c>
      <c r="L353" s="13" t="e">
        <f>VLOOKUP(J353,#REF!,2,0)</f>
        <v>#REF!</v>
      </c>
      <c r="M353" s="17">
        <f>VLOOKUP(J353,'[1]Hàng hóa'!$C$5:$G$22,5,0)</f>
        <v>111058</v>
      </c>
      <c r="N353" s="17">
        <f t="shared" si="19"/>
        <v>222116</v>
      </c>
      <c r="O353" s="22">
        <v>0.08</v>
      </c>
      <c r="P353" s="17">
        <f t="shared" si="20"/>
        <v>239885.28</v>
      </c>
      <c r="Q353" s="13" t="e">
        <f>VLOOKUP(I353,'[1]Nhân viên'!$E$20:$F$41,2,0)</f>
        <v>#REF!</v>
      </c>
    </row>
    <row r="354" spans="1:17" hidden="1">
      <c r="A354" s="11">
        <f t="shared" si="21"/>
        <v>351</v>
      </c>
      <c r="B354" s="12" t="s">
        <v>1848</v>
      </c>
      <c r="C354" s="14" t="s">
        <v>59</v>
      </c>
      <c r="D354" s="13" t="e">
        <f>VLOOKUP(C354,#REF!,2,0)</f>
        <v>#REF!</v>
      </c>
      <c r="E354" s="14" t="s">
        <v>60</v>
      </c>
      <c r="F354" s="15" t="s">
        <v>293</v>
      </c>
      <c r="G354" s="13" t="e">
        <f>VLOOKUP(E354,#REF!,2,0)</f>
        <v>#REF!</v>
      </c>
      <c r="H354" s="13" t="str">
        <f>VLOOKUP(E354,'[1]Khách hàng'!$A$4:$F$2144,3,0)</f>
        <v>72 Nguyễn Văn Tăng, KP Chân Phúc Cẩm, Phường Long Thạnh Mỹ, Quận 9, HCM</v>
      </c>
      <c r="I354" s="36" t="e">
        <f>VLOOKUP(E354,#REF!,5,0)</f>
        <v>#REF!</v>
      </c>
      <c r="J354" s="11" t="s">
        <v>23</v>
      </c>
      <c r="K354" s="11">
        <v>1</v>
      </c>
      <c r="L354" s="13" t="e">
        <f>VLOOKUP(J354,#REF!,2,0)</f>
        <v>#REF!</v>
      </c>
      <c r="M354" s="17">
        <f>VLOOKUP(J354,'[1]Hàng hóa'!$C$5:$G$22,5,0)</f>
        <v>45999.999999999993</v>
      </c>
      <c r="N354" s="17">
        <f t="shared" si="19"/>
        <v>45999.999999999993</v>
      </c>
      <c r="O354" s="22">
        <v>0.08</v>
      </c>
      <c r="P354" s="17">
        <f t="shared" si="20"/>
        <v>49679.999999999993</v>
      </c>
      <c r="Q354" s="13" t="e">
        <f>VLOOKUP(I354,'[1]Nhân viên'!$E$20:$F$41,2,0)</f>
        <v>#REF!</v>
      </c>
    </row>
    <row r="355" spans="1:17" hidden="1">
      <c r="A355" s="11">
        <f t="shared" si="21"/>
        <v>352</v>
      </c>
      <c r="B355" s="12" t="s">
        <v>1848</v>
      </c>
      <c r="C355" s="14" t="s">
        <v>59</v>
      </c>
      <c r="D355" s="13" t="e">
        <f>VLOOKUP(C355,#REF!,2,0)</f>
        <v>#REF!</v>
      </c>
      <c r="E355" s="14" t="s">
        <v>60</v>
      </c>
      <c r="F355" s="15" t="s">
        <v>293</v>
      </c>
      <c r="G355" s="13" t="e">
        <f>VLOOKUP(E355,#REF!,2,0)</f>
        <v>#REF!</v>
      </c>
      <c r="H355" s="13" t="str">
        <f>VLOOKUP(E355,'[1]Khách hàng'!$A$4:$F$2144,3,0)</f>
        <v>72 Nguyễn Văn Tăng, KP Chân Phúc Cẩm, Phường Long Thạnh Mỹ, Quận 9, HCM</v>
      </c>
      <c r="I355" s="36" t="e">
        <f>VLOOKUP(E355,#REF!,5,0)</f>
        <v>#REF!</v>
      </c>
      <c r="J355" s="11" t="s">
        <v>31</v>
      </c>
      <c r="K355" s="11">
        <v>2</v>
      </c>
      <c r="L355" s="13" t="e">
        <f>VLOOKUP(J355,#REF!,2,0)</f>
        <v>#REF!</v>
      </c>
      <c r="M355" s="17">
        <f>VLOOKUP(J355,'[1]Hàng hóa'!$C$5:$G$22,5,0)</f>
        <v>87787.272727272721</v>
      </c>
      <c r="N355" s="17">
        <f t="shared" si="19"/>
        <v>175574.54545454544</v>
      </c>
      <c r="O355" s="22">
        <v>0.08</v>
      </c>
      <c r="P355" s="17">
        <f t="shared" si="20"/>
        <v>189620.50909090906</v>
      </c>
      <c r="Q355" s="13" t="e">
        <f>VLOOKUP(I355,'[1]Nhân viên'!$E$20:$F$41,2,0)</f>
        <v>#REF!</v>
      </c>
    </row>
    <row r="356" spans="1:17">
      <c r="A356" s="11">
        <f t="shared" si="21"/>
        <v>353</v>
      </c>
      <c r="B356" s="12" t="s">
        <v>1848</v>
      </c>
      <c r="C356" s="14" t="s">
        <v>59</v>
      </c>
      <c r="D356" s="13" t="e">
        <f>VLOOKUP(C356,#REF!,2,0)</f>
        <v>#REF!</v>
      </c>
      <c r="E356" s="14" t="s">
        <v>60</v>
      </c>
      <c r="F356" s="15" t="s">
        <v>293</v>
      </c>
      <c r="G356" s="13" t="e">
        <f>VLOOKUP(E356,#REF!,2,0)</f>
        <v>#REF!</v>
      </c>
      <c r="H356" s="13" t="str">
        <f>VLOOKUP(E356,'[1]Khách hàng'!$A$4:$F$2144,3,0)</f>
        <v>72 Nguyễn Văn Tăng, KP Chân Phúc Cẩm, Phường Long Thạnh Mỹ, Quận 9, HCM</v>
      </c>
      <c r="I356" s="36" t="e">
        <f>VLOOKUP(E356,#REF!,5,0)</f>
        <v>#REF!</v>
      </c>
      <c r="J356" s="11" t="s">
        <v>25</v>
      </c>
      <c r="K356" s="11">
        <v>1</v>
      </c>
      <c r="L356" s="13" t="e">
        <f>VLOOKUP(J356,#REF!,2,0)</f>
        <v>#REF!</v>
      </c>
      <c r="M356" s="17">
        <f>VLOOKUP(J356,'[1]Hàng hóa'!$C$5:$G$22,5,0)</f>
        <v>111058</v>
      </c>
      <c r="N356" s="17">
        <f t="shared" si="19"/>
        <v>111058</v>
      </c>
      <c r="O356" s="22">
        <v>0.08</v>
      </c>
      <c r="P356" s="17">
        <f t="shared" si="20"/>
        <v>119942.64</v>
      </c>
      <c r="Q356" s="13" t="e">
        <f>VLOOKUP(I356,'[1]Nhân viên'!$E$20:$F$41,2,0)</f>
        <v>#REF!</v>
      </c>
    </row>
    <row r="357" spans="1:17" hidden="1">
      <c r="A357" s="11">
        <f t="shared" si="21"/>
        <v>354</v>
      </c>
      <c r="B357" s="12" t="s">
        <v>1848</v>
      </c>
      <c r="C357" s="14" t="s">
        <v>59</v>
      </c>
      <c r="D357" s="13" t="e">
        <f>VLOOKUP(C357,#REF!,2,0)</f>
        <v>#REF!</v>
      </c>
      <c r="E357" s="14" t="s">
        <v>60</v>
      </c>
      <c r="F357" s="15" t="s">
        <v>293</v>
      </c>
      <c r="G357" s="13" t="e">
        <f>VLOOKUP(E357,#REF!,2,0)</f>
        <v>#REF!</v>
      </c>
      <c r="H357" s="13" t="str">
        <f>VLOOKUP(E357,'[1]Khách hàng'!$A$4:$F$2144,3,0)</f>
        <v>72 Nguyễn Văn Tăng, KP Chân Phúc Cẩm, Phường Long Thạnh Mỹ, Quận 9, HCM</v>
      </c>
      <c r="I357" s="36" t="e">
        <f>VLOOKUP(E357,#REF!,5,0)</f>
        <v>#REF!</v>
      </c>
      <c r="J357" s="11" t="s">
        <v>39</v>
      </c>
      <c r="K357" s="11">
        <v>3</v>
      </c>
      <c r="L357" s="13" t="e">
        <f>VLOOKUP(J357,#REF!,2,0)</f>
        <v>#REF!</v>
      </c>
      <c r="M357" s="17">
        <f>VLOOKUP(J357,'[1]Hàng hóa'!$C$5:$G$22,5,0)</f>
        <v>74250</v>
      </c>
      <c r="N357" s="17">
        <f t="shared" si="19"/>
        <v>222750</v>
      </c>
      <c r="O357" s="22">
        <v>0.08</v>
      </c>
      <c r="P357" s="17">
        <f t="shared" si="20"/>
        <v>240570</v>
      </c>
      <c r="Q357" s="13" t="e">
        <f>VLOOKUP(I357,'[1]Nhân viên'!$E$20:$F$41,2,0)</f>
        <v>#REF!</v>
      </c>
    </row>
    <row r="358" spans="1:17" hidden="1">
      <c r="A358" s="11">
        <f t="shared" si="21"/>
        <v>355</v>
      </c>
      <c r="B358" s="12" t="s">
        <v>1848</v>
      </c>
      <c r="C358" s="14" t="s">
        <v>59</v>
      </c>
      <c r="D358" s="13" t="e">
        <f>VLOOKUP(C358,#REF!,2,0)</f>
        <v>#REF!</v>
      </c>
      <c r="E358" s="14" t="s">
        <v>60</v>
      </c>
      <c r="F358" s="15" t="s">
        <v>293</v>
      </c>
      <c r="G358" s="13" t="e">
        <f>VLOOKUP(E358,#REF!,2,0)</f>
        <v>#REF!</v>
      </c>
      <c r="H358" s="13" t="str">
        <f>VLOOKUP(E358,'[1]Khách hàng'!$A$4:$F$2144,3,0)</f>
        <v>72 Nguyễn Văn Tăng, KP Chân Phúc Cẩm, Phường Long Thạnh Mỹ, Quận 9, HCM</v>
      </c>
      <c r="I358" s="36" t="e">
        <f>VLOOKUP(E358,#REF!,5,0)</f>
        <v>#REF!</v>
      </c>
      <c r="J358" s="11" t="s">
        <v>37</v>
      </c>
      <c r="K358" s="11">
        <v>1</v>
      </c>
      <c r="L358" s="13" t="e">
        <f>VLOOKUP(J358,#REF!,2,0)</f>
        <v>#REF!</v>
      </c>
      <c r="M358" s="17">
        <f>VLOOKUP(J358,'[1]Hàng hóa'!$C$5:$G$22,5,0)</f>
        <v>90749.999999999985</v>
      </c>
      <c r="N358" s="17">
        <f t="shared" si="19"/>
        <v>90749.999999999985</v>
      </c>
      <c r="O358" s="22">
        <v>0.08</v>
      </c>
      <c r="P358" s="17">
        <f t="shared" si="20"/>
        <v>98009.999999999985</v>
      </c>
      <c r="Q358" s="13" t="e">
        <f>VLOOKUP(I358,'[1]Nhân viên'!$E$20:$F$41,2,0)</f>
        <v>#REF!</v>
      </c>
    </row>
    <row r="359" spans="1:17">
      <c r="A359" s="11">
        <f t="shared" si="21"/>
        <v>356</v>
      </c>
      <c r="B359" s="12" t="s">
        <v>1848</v>
      </c>
      <c r="C359" s="14" t="s">
        <v>59</v>
      </c>
      <c r="D359" s="13" t="e">
        <f>VLOOKUP(C359,#REF!,2,0)</f>
        <v>#REF!</v>
      </c>
      <c r="E359" s="14" t="s">
        <v>86</v>
      </c>
      <c r="F359" s="15" t="s">
        <v>292</v>
      </c>
      <c r="G359" s="13" t="e">
        <f>VLOOKUP(E359,#REF!,2,0)</f>
        <v>#REF!</v>
      </c>
      <c r="H359" s="13" t="str">
        <f>VLOOKUP(E359,'[1]Khách hàng'!$A$4:$F$2144,3,0)</f>
        <v>206 Đình Phong Phú, KP3, Phường Tăng Nhơn Phú B, Quận 9, HCM</v>
      </c>
      <c r="I359" s="36" t="e">
        <f>VLOOKUP(E359,#REF!,5,0)</f>
        <v>#REF!</v>
      </c>
      <c r="J359" s="11" t="s">
        <v>25</v>
      </c>
      <c r="K359" s="11">
        <v>1</v>
      </c>
      <c r="L359" s="13" t="e">
        <f>VLOOKUP(J359,#REF!,2,0)</f>
        <v>#REF!</v>
      </c>
      <c r="M359" s="17">
        <f>VLOOKUP(J359,'[1]Hàng hóa'!$C$5:$G$22,5,0)</f>
        <v>111058</v>
      </c>
      <c r="N359" s="17">
        <f t="shared" si="19"/>
        <v>111058</v>
      </c>
      <c r="O359" s="22">
        <v>0.08</v>
      </c>
      <c r="P359" s="17">
        <f t="shared" si="20"/>
        <v>119942.64</v>
      </c>
      <c r="Q359" s="13" t="e">
        <f>VLOOKUP(I359,'[1]Nhân viên'!$E$20:$F$41,2,0)</f>
        <v>#REF!</v>
      </c>
    </row>
    <row r="360" spans="1:17" hidden="1">
      <c r="A360" s="11">
        <f t="shared" si="21"/>
        <v>357</v>
      </c>
      <c r="B360" s="12" t="s">
        <v>1848</v>
      </c>
      <c r="C360" s="14" t="s">
        <v>59</v>
      </c>
      <c r="D360" s="13" t="e">
        <f>VLOOKUP(C360,#REF!,2,0)</f>
        <v>#REF!</v>
      </c>
      <c r="E360" s="14" t="s">
        <v>86</v>
      </c>
      <c r="F360" s="15" t="s">
        <v>292</v>
      </c>
      <c r="G360" s="13" t="e">
        <f>VLOOKUP(E360,#REF!,2,0)</f>
        <v>#REF!</v>
      </c>
      <c r="H360" s="13" t="str">
        <f>VLOOKUP(E360,'[1]Khách hàng'!$A$4:$F$2144,3,0)</f>
        <v>206 Đình Phong Phú, KP3, Phường Tăng Nhơn Phú B, Quận 9, HCM</v>
      </c>
      <c r="I360" s="36" t="e">
        <f>VLOOKUP(E360,#REF!,5,0)</f>
        <v>#REF!</v>
      </c>
      <c r="J360" s="11" t="s">
        <v>35</v>
      </c>
      <c r="K360" s="11">
        <v>4</v>
      </c>
      <c r="L360" s="13" t="e">
        <f>VLOOKUP(J360,#REF!,2,0)</f>
        <v>#REF!</v>
      </c>
      <c r="M360" s="17">
        <f>VLOOKUP(J360,'[1]Hàng hóa'!$C$5:$G$22,5,0)</f>
        <v>50181.818181818177</v>
      </c>
      <c r="N360" s="17">
        <f t="shared" si="19"/>
        <v>200727.27272727271</v>
      </c>
      <c r="O360" s="22">
        <v>0.08</v>
      </c>
      <c r="P360" s="17">
        <f t="shared" si="20"/>
        <v>216785.45454545453</v>
      </c>
      <c r="Q360" s="13" t="e">
        <f>VLOOKUP(I360,'[1]Nhân viên'!$E$20:$F$41,2,0)</f>
        <v>#REF!</v>
      </c>
    </row>
    <row r="361" spans="1:17" hidden="1">
      <c r="A361" s="11">
        <f t="shared" si="21"/>
        <v>358</v>
      </c>
      <c r="B361" s="12" t="s">
        <v>1848</v>
      </c>
      <c r="C361" s="14" t="s">
        <v>59</v>
      </c>
      <c r="D361" s="13" t="e">
        <f>VLOOKUP(C361,#REF!,2,0)</f>
        <v>#REF!</v>
      </c>
      <c r="E361" s="14" t="s">
        <v>86</v>
      </c>
      <c r="F361" s="15" t="s">
        <v>292</v>
      </c>
      <c r="G361" s="13" t="e">
        <f>VLOOKUP(E361,#REF!,2,0)</f>
        <v>#REF!</v>
      </c>
      <c r="H361" s="13" t="str">
        <f>VLOOKUP(E361,'[1]Khách hàng'!$A$4:$F$2144,3,0)</f>
        <v>206 Đình Phong Phú, KP3, Phường Tăng Nhơn Phú B, Quận 9, HCM</v>
      </c>
      <c r="I361" s="36" t="e">
        <f>VLOOKUP(E361,#REF!,5,0)</f>
        <v>#REF!</v>
      </c>
      <c r="J361" s="11" t="s">
        <v>39</v>
      </c>
      <c r="K361" s="11">
        <v>3</v>
      </c>
      <c r="L361" s="13" t="e">
        <f>VLOOKUP(J361,#REF!,2,0)</f>
        <v>#REF!</v>
      </c>
      <c r="M361" s="17">
        <f>VLOOKUP(J361,'[1]Hàng hóa'!$C$5:$G$22,5,0)</f>
        <v>74250</v>
      </c>
      <c r="N361" s="17">
        <f t="shared" si="19"/>
        <v>222750</v>
      </c>
      <c r="O361" s="22">
        <v>0.08</v>
      </c>
      <c r="P361" s="17">
        <f t="shared" si="20"/>
        <v>240570</v>
      </c>
      <c r="Q361" s="13" t="e">
        <f>VLOOKUP(I361,'[1]Nhân viên'!$E$20:$F$41,2,0)</f>
        <v>#REF!</v>
      </c>
    </row>
    <row r="362" spans="1:17" hidden="1">
      <c r="A362" s="11">
        <f t="shared" si="21"/>
        <v>359</v>
      </c>
      <c r="B362" s="12" t="s">
        <v>1848</v>
      </c>
      <c r="C362" s="14" t="s">
        <v>59</v>
      </c>
      <c r="D362" s="13" t="e">
        <f>VLOOKUP(C362,#REF!,2,0)</f>
        <v>#REF!</v>
      </c>
      <c r="E362" s="14" t="s">
        <v>86</v>
      </c>
      <c r="F362" s="15" t="s">
        <v>292</v>
      </c>
      <c r="G362" s="13" t="e">
        <f>VLOOKUP(E362,#REF!,2,0)</f>
        <v>#REF!</v>
      </c>
      <c r="H362" s="13" t="str">
        <f>VLOOKUP(E362,'[1]Khách hàng'!$A$4:$F$2144,3,0)</f>
        <v>206 Đình Phong Phú, KP3, Phường Tăng Nhơn Phú B, Quận 9, HCM</v>
      </c>
      <c r="I362" s="36" t="e">
        <f>VLOOKUP(E362,#REF!,5,0)</f>
        <v>#REF!</v>
      </c>
      <c r="J362" s="11" t="s">
        <v>37</v>
      </c>
      <c r="K362" s="11">
        <v>4</v>
      </c>
      <c r="L362" s="13" t="e">
        <f>VLOOKUP(J362,#REF!,2,0)</f>
        <v>#REF!</v>
      </c>
      <c r="M362" s="17">
        <f>VLOOKUP(J362,'[1]Hàng hóa'!$C$5:$G$22,5,0)</f>
        <v>90749.999999999985</v>
      </c>
      <c r="N362" s="17">
        <f t="shared" si="19"/>
        <v>362999.99999999994</v>
      </c>
      <c r="O362" s="22">
        <v>0.08</v>
      </c>
      <c r="P362" s="17">
        <f t="shared" si="20"/>
        <v>392039.99999999994</v>
      </c>
      <c r="Q362" s="13" t="e">
        <f>VLOOKUP(I362,'[1]Nhân viên'!$E$20:$F$41,2,0)</f>
        <v>#REF!</v>
      </c>
    </row>
    <row r="363" spans="1:17">
      <c r="A363" s="11">
        <f t="shared" si="21"/>
        <v>360</v>
      </c>
      <c r="B363" s="12" t="s">
        <v>1848</v>
      </c>
      <c r="C363" s="14" t="s">
        <v>59</v>
      </c>
      <c r="D363" s="13" t="e">
        <f>VLOOKUP(C363,#REF!,2,0)</f>
        <v>#REF!</v>
      </c>
      <c r="E363" s="14" t="s">
        <v>62</v>
      </c>
      <c r="F363" s="15" t="s">
        <v>288</v>
      </c>
      <c r="G363" s="13" t="e">
        <f>VLOOKUP(E363,#REF!,2,0)</f>
        <v>#REF!</v>
      </c>
      <c r="H363" s="13" t="str">
        <f>VLOOKUP(E363,'[1]Khách hàng'!$A$4:$F$2144,3,0)</f>
        <v>57 Quang Trung, Phường Hiệp Phú, Quận 9, TP. Hồ Chí Minh Việt Nam</v>
      </c>
      <c r="I363" s="36" t="e">
        <f>VLOOKUP(E363,#REF!,5,0)</f>
        <v>#REF!</v>
      </c>
      <c r="J363" s="11" t="s">
        <v>25</v>
      </c>
      <c r="K363" s="11">
        <v>1</v>
      </c>
      <c r="L363" s="13" t="e">
        <f>VLOOKUP(J363,#REF!,2,0)</f>
        <v>#REF!</v>
      </c>
      <c r="M363" s="17">
        <f>VLOOKUP(J363,'[1]Hàng hóa'!$C$5:$G$22,5,0)</f>
        <v>111058</v>
      </c>
      <c r="N363" s="17">
        <f t="shared" si="19"/>
        <v>111058</v>
      </c>
      <c r="O363" s="22">
        <v>0.08</v>
      </c>
      <c r="P363" s="17">
        <f t="shared" si="20"/>
        <v>119942.64</v>
      </c>
      <c r="Q363" s="13" t="e">
        <f>VLOOKUP(I363,'[1]Nhân viên'!$E$20:$F$41,2,0)</f>
        <v>#REF!</v>
      </c>
    </row>
    <row r="364" spans="1:17" hidden="1">
      <c r="A364" s="11">
        <f t="shared" si="21"/>
        <v>361</v>
      </c>
      <c r="B364" s="12" t="s">
        <v>1848</v>
      </c>
      <c r="C364" s="14" t="s">
        <v>59</v>
      </c>
      <c r="D364" s="13" t="e">
        <f>VLOOKUP(C364,#REF!,2,0)</f>
        <v>#REF!</v>
      </c>
      <c r="E364" s="14" t="s">
        <v>62</v>
      </c>
      <c r="F364" s="15" t="s">
        <v>288</v>
      </c>
      <c r="G364" s="13" t="e">
        <f>VLOOKUP(E364,#REF!,2,0)</f>
        <v>#REF!</v>
      </c>
      <c r="H364" s="13" t="str">
        <f>VLOOKUP(E364,'[1]Khách hàng'!$A$4:$F$2144,3,0)</f>
        <v>57 Quang Trung, Phường Hiệp Phú, Quận 9, TP. Hồ Chí Minh Việt Nam</v>
      </c>
      <c r="I364" s="36" t="e">
        <f>VLOOKUP(E364,#REF!,5,0)</f>
        <v>#REF!</v>
      </c>
      <c r="J364" s="11" t="s">
        <v>23</v>
      </c>
      <c r="K364" s="11">
        <v>1</v>
      </c>
      <c r="L364" s="13" t="e">
        <f>VLOOKUP(J364,#REF!,2,0)</f>
        <v>#REF!</v>
      </c>
      <c r="M364" s="17">
        <f>VLOOKUP(J364,'[1]Hàng hóa'!$C$5:$G$22,5,0)</f>
        <v>45999.999999999993</v>
      </c>
      <c r="N364" s="17">
        <f t="shared" si="19"/>
        <v>45999.999999999993</v>
      </c>
      <c r="O364" s="22">
        <v>0.08</v>
      </c>
      <c r="P364" s="17">
        <f t="shared" si="20"/>
        <v>49679.999999999993</v>
      </c>
      <c r="Q364" s="13" t="e">
        <f>VLOOKUP(I364,'[1]Nhân viên'!$E$20:$F$41,2,0)</f>
        <v>#REF!</v>
      </c>
    </row>
    <row r="365" spans="1:17" hidden="1">
      <c r="A365" s="11">
        <f t="shared" si="21"/>
        <v>362</v>
      </c>
      <c r="B365" s="12" t="s">
        <v>1848</v>
      </c>
      <c r="C365" s="14" t="s">
        <v>59</v>
      </c>
      <c r="D365" s="13" t="e">
        <f>VLOOKUP(C365,#REF!,2,0)</f>
        <v>#REF!</v>
      </c>
      <c r="E365" s="14" t="s">
        <v>143</v>
      </c>
      <c r="F365" s="15" t="s">
        <v>182</v>
      </c>
      <c r="G365" s="13" t="e">
        <f>VLOOKUP(E365,#REF!,2,0)</f>
        <v>#REF!</v>
      </c>
      <c r="H365" s="13" t="str">
        <f>VLOOKUP(E365,'[1]Khách hàng'!$A$4:$F$2144,3,0)</f>
        <v>70 Tây Hòa, P. Phước Long A, TP. Thủ Đức, TP. HCM</v>
      </c>
      <c r="I365" s="36" t="e">
        <f>VLOOKUP(E365,#REF!,5,0)</f>
        <v>#REF!</v>
      </c>
      <c r="J365" s="11" t="s">
        <v>41</v>
      </c>
      <c r="K365" s="11">
        <v>1</v>
      </c>
      <c r="L365" s="13" t="e">
        <f>VLOOKUP(J365,#REF!,2,0)</f>
        <v>#REF!</v>
      </c>
      <c r="M365" s="17">
        <f>VLOOKUP(J365,'[1]Hàng hóa'!$C$5:$G$22,5,0)</f>
        <v>59399.999999999993</v>
      </c>
      <c r="N365" s="17">
        <f t="shared" si="19"/>
        <v>59399.999999999993</v>
      </c>
      <c r="O365" s="22">
        <v>0.08</v>
      </c>
      <c r="P365" s="17">
        <f t="shared" si="20"/>
        <v>64151.999999999993</v>
      </c>
      <c r="Q365" s="13" t="e">
        <f>VLOOKUP(I365,'[1]Nhân viên'!$E$20:$F$41,2,0)</f>
        <v>#REF!</v>
      </c>
    </row>
    <row r="366" spans="1:17" hidden="1">
      <c r="A366" s="11">
        <f t="shared" si="21"/>
        <v>363</v>
      </c>
      <c r="B366" s="12" t="s">
        <v>1848</v>
      </c>
      <c r="C366" s="14" t="s">
        <v>59</v>
      </c>
      <c r="D366" s="13" t="e">
        <f>VLOOKUP(C366,#REF!,2,0)</f>
        <v>#REF!</v>
      </c>
      <c r="E366" s="14" t="s">
        <v>143</v>
      </c>
      <c r="F366" s="15" t="s">
        <v>182</v>
      </c>
      <c r="G366" s="13" t="e">
        <f>VLOOKUP(E366,#REF!,2,0)</f>
        <v>#REF!</v>
      </c>
      <c r="H366" s="13" t="str">
        <f>VLOOKUP(E366,'[1]Khách hàng'!$A$4:$F$2144,3,0)</f>
        <v>70 Tây Hòa, P. Phước Long A, TP. Thủ Đức, TP. HCM</v>
      </c>
      <c r="I366" s="36" t="e">
        <f>VLOOKUP(E366,#REF!,5,0)</f>
        <v>#REF!</v>
      </c>
      <c r="J366" s="11" t="s">
        <v>37</v>
      </c>
      <c r="K366" s="11">
        <v>1</v>
      </c>
      <c r="L366" s="13" t="e">
        <f>VLOOKUP(J366,#REF!,2,0)</f>
        <v>#REF!</v>
      </c>
      <c r="M366" s="17">
        <f>VLOOKUP(J366,'[1]Hàng hóa'!$C$5:$G$22,5,0)</f>
        <v>90749.999999999985</v>
      </c>
      <c r="N366" s="17">
        <f t="shared" si="19"/>
        <v>90749.999999999985</v>
      </c>
      <c r="O366" s="22">
        <v>0.08</v>
      </c>
      <c r="P366" s="17">
        <f t="shared" si="20"/>
        <v>98009.999999999985</v>
      </c>
      <c r="Q366" s="13" t="e">
        <f>VLOOKUP(I366,'[1]Nhân viên'!$E$20:$F$41,2,0)</f>
        <v>#REF!</v>
      </c>
    </row>
    <row r="367" spans="1:17" hidden="1">
      <c r="A367" s="11">
        <f t="shared" si="21"/>
        <v>364</v>
      </c>
      <c r="B367" s="12" t="s">
        <v>1848</v>
      </c>
      <c r="C367" s="14" t="s">
        <v>59</v>
      </c>
      <c r="D367" s="13" t="e">
        <f>VLOOKUP(C367,#REF!,2,0)</f>
        <v>#REF!</v>
      </c>
      <c r="E367" s="14" t="s">
        <v>143</v>
      </c>
      <c r="F367" s="15" t="s">
        <v>182</v>
      </c>
      <c r="G367" s="13" t="e">
        <f>VLOOKUP(E367,#REF!,2,0)</f>
        <v>#REF!</v>
      </c>
      <c r="H367" s="13" t="str">
        <f>VLOOKUP(E367,'[1]Khách hàng'!$A$4:$F$2144,3,0)</f>
        <v>70 Tây Hòa, P. Phước Long A, TP. Thủ Đức, TP. HCM</v>
      </c>
      <c r="I367" s="36" t="e">
        <f>VLOOKUP(E367,#REF!,5,0)</f>
        <v>#REF!</v>
      </c>
      <c r="J367" s="11" t="s">
        <v>35</v>
      </c>
      <c r="K367" s="11">
        <v>2</v>
      </c>
      <c r="L367" s="13" t="e">
        <f>VLOOKUP(J367,#REF!,2,0)</f>
        <v>#REF!</v>
      </c>
      <c r="M367" s="17">
        <f>VLOOKUP(J367,'[1]Hàng hóa'!$C$5:$G$22,5,0)</f>
        <v>50181.818181818177</v>
      </c>
      <c r="N367" s="17">
        <f t="shared" si="19"/>
        <v>100363.63636363635</v>
      </c>
      <c r="O367" s="22">
        <v>0.08</v>
      </c>
      <c r="P367" s="17">
        <f t="shared" si="20"/>
        <v>108392.72727272726</v>
      </c>
      <c r="Q367" s="13" t="e">
        <f>VLOOKUP(I367,'[1]Nhân viên'!$E$20:$F$41,2,0)</f>
        <v>#REF!</v>
      </c>
    </row>
    <row r="368" spans="1:17" hidden="1">
      <c r="A368" s="11">
        <f t="shared" si="21"/>
        <v>365</v>
      </c>
      <c r="B368" s="12" t="s">
        <v>1848</v>
      </c>
      <c r="C368" s="14" t="s">
        <v>59</v>
      </c>
      <c r="D368" s="13" t="e">
        <f>VLOOKUP(C368,#REF!,2,0)</f>
        <v>#REF!</v>
      </c>
      <c r="E368" s="14" t="s">
        <v>143</v>
      </c>
      <c r="F368" s="15" t="s">
        <v>182</v>
      </c>
      <c r="G368" s="13" t="e">
        <f>VLOOKUP(E368,#REF!,2,0)</f>
        <v>#REF!</v>
      </c>
      <c r="H368" s="13" t="str">
        <f>VLOOKUP(E368,'[1]Khách hàng'!$A$4:$F$2144,3,0)</f>
        <v>70 Tây Hòa, P. Phước Long A, TP. Thủ Đức, TP. HCM</v>
      </c>
      <c r="I368" s="36" t="e">
        <f>VLOOKUP(E368,#REF!,5,0)</f>
        <v>#REF!</v>
      </c>
      <c r="J368" s="11" t="s">
        <v>31</v>
      </c>
      <c r="K368" s="11">
        <v>3</v>
      </c>
      <c r="L368" s="13" t="e">
        <f>VLOOKUP(J368,#REF!,2,0)</f>
        <v>#REF!</v>
      </c>
      <c r="M368" s="17">
        <f>VLOOKUP(J368,'[1]Hàng hóa'!$C$5:$G$22,5,0)</f>
        <v>87787.272727272721</v>
      </c>
      <c r="N368" s="17">
        <f t="shared" si="19"/>
        <v>263361.81818181818</v>
      </c>
      <c r="O368" s="22">
        <v>0.08</v>
      </c>
      <c r="P368" s="17">
        <f t="shared" si="20"/>
        <v>284430.76363636361</v>
      </c>
      <c r="Q368" s="13" t="e">
        <f>VLOOKUP(I368,'[1]Nhân viên'!$E$20:$F$41,2,0)</f>
        <v>#REF!</v>
      </c>
    </row>
    <row r="369" spans="1:17">
      <c r="A369" s="11">
        <f t="shared" si="21"/>
        <v>366</v>
      </c>
      <c r="B369" s="12" t="s">
        <v>1848</v>
      </c>
      <c r="C369" s="14" t="s">
        <v>59</v>
      </c>
      <c r="D369" s="13" t="e">
        <f>VLOOKUP(C369,#REF!,2,0)</f>
        <v>#REF!</v>
      </c>
      <c r="E369" s="14" t="s">
        <v>143</v>
      </c>
      <c r="F369" s="15" t="s">
        <v>182</v>
      </c>
      <c r="G369" s="13" t="e">
        <f>VLOOKUP(E369,#REF!,2,0)</f>
        <v>#REF!</v>
      </c>
      <c r="H369" s="13" t="str">
        <f>VLOOKUP(E369,'[1]Khách hàng'!$A$4:$F$2144,3,0)</f>
        <v>70 Tây Hòa, P. Phước Long A, TP. Thủ Đức, TP. HCM</v>
      </c>
      <c r="I369" s="36" t="e">
        <f>VLOOKUP(E369,#REF!,5,0)</f>
        <v>#REF!</v>
      </c>
      <c r="J369" s="11" t="s">
        <v>25</v>
      </c>
      <c r="K369" s="11">
        <v>6</v>
      </c>
      <c r="L369" s="13" t="e">
        <f>VLOOKUP(J369,#REF!,2,0)</f>
        <v>#REF!</v>
      </c>
      <c r="M369" s="17">
        <f>VLOOKUP(J369,'[1]Hàng hóa'!$C$5:$G$22,5,0)</f>
        <v>111058</v>
      </c>
      <c r="N369" s="17">
        <f t="shared" si="19"/>
        <v>666348</v>
      </c>
      <c r="O369" s="22">
        <v>0.08</v>
      </c>
      <c r="P369" s="17">
        <f t="shared" si="20"/>
        <v>719655.84</v>
      </c>
      <c r="Q369" s="13" t="e">
        <f>VLOOKUP(I369,'[1]Nhân viên'!$E$20:$F$41,2,0)</f>
        <v>#REF!</v>
      </c>
    </row>
    <row r="370" spans="1:17" hidden="1">
      <c r="A370" s="11">
        <f t="shared" si="21"/>
        <v>367</v>
      </c>
      <c r="B370" s="12" t="s">
        <v>1848</v>
      </c>
      <c r="C370" s="14" t="s">
        <v>81</v>
      </c>
      <c r="D370" s="13" t="e">
        <f>VLOOKUP(C370,#REF!,2,0)</f>
        <v>#REF!</v>
      </c>
      <c r="F370" s="15" t="s">
        <v>1083</v>
      </c>
      <c r="G370" s="13" t="e">
        <f>VLOOKUP(E370,#REF!,2,0)</f>
        <v>#REF!</v>
      </c>
      <c r="H370" s="13" t="str">
        <f>VLOOKUP(E370,'[1]Khách hàng'!$A$4:$F$2144,3,0)</f>
        <v>Số 1 đường số 17A, Khu phố 11, Phường Bình Trị Đông B, Quận Bình Tân, TP.HCM.</v>
      </c>
      <c r="I370" s="36" t="e">
        <f>VLOOKUP(E370,#REF!,5,0)</f>
        <v>#REF!</v>
      </c>
      <c r="J370" s="11" t="s">
        <v>26</v>
      </c>
      <c r="K370" s="11">
        <v>1</v>
      </c>
      <c r="L370" s="13" t="e">
        <f>VLOOKUP(J370,#REF!,2,0)</f>
        <v>#REF!</v>
      </c>
      <c r="M370" s="17">
        <f>VLOOKUP(J370,'[1]Hàng hóa'!$C$5:$G$22,5,0)</f>
        <v>73431.818181818206</v>
      </c>
      <c r="N370" s="17">
        <f t="shared" si="19"/>
        <v>73431.818181818206</v>
      </c>
      <c r="O370" s="22">
        <v>0.08</v>
      </c>
      <c r="P370" s="17">
        <f t="shared" si="20"/>
        <v>79306.363636363661</v>
      </c>
      <c r="Q370" s="13" t="e">
        <f>VLOOKUP(I370,'[1]Nhân viên'!$E$20:$F$41,2,0)</f>
        <v>#REF!</v>
      </c>
    </row>
    <row r="371" spans="1:17" hidden="1">
      <c r="A371" s="11">
        <f t="shared" si="21"/>
        <v>368</v>
      </c>
      <c r="B371" s="12" t="s">
        <v>1848</v>
      </c>
      <c r="C371" s="14" t="s">
        <v>81</v>
      </c>
      <c r="D371" s="13" t="e">
        <f>VLOOKUP(C371,#REF!,2,0)</f>
        <v>#REF!</v>
      </c>
      <c r="F371" s="15" t="s">
        <v>1083</v>
      </c>
      <c r="G371" s="13" t="e">
        <f>VLOOKUP(E371,#REF!,2,0)</f>
        <v>#REF!</v>
      </c>
      <c r="H371" s="13" t="str">
        <f>VLOOKUP(E371,'[1]Khách hàng'!$A$4:$F$2144,3,0)</f>
        <v>Số 1 đường số 17A, Khu phố 11, Phường Bình Trị Đông B, Quận Bình Tân, TP.HCM.</v>
      </c>
      <c r="I371" s="36" t="e">
        <f>VLOOKUP(E371,#REF!,5,0)</f>
        <v>#REF!</v>
      </c>
      <c r="J371" s="11" t="s">
        <v>534</v>
      </c>
      <c r="K371" s="11">
        <v>5</v>
      </c>
      <c r="L371" s="13" t="e">
        <f>VLOOKUP(J371,#REF!,2,0)</f>
        <v>#REF!</v>
      </c>
      <c r="M371" s="17" t="e">
        <f>VLOOKUP(J371,'[1]Hàng hóa'!$C$5:$G$22,5,0)</f>
        <v>#N/A</v>
      </c>
      <c r="N371" s="17" t="e">
        <f t="shared" si="19"/>
        <v>#N/A</v>
      </c>
      <c r="O371" s="22">
        <v>0.08</v>
      </c>
      <c r="P371" s="17" t="e">
        <f t="shared" si="20"/>
        <v>#N/A</v>
      </c>
      <c r="Q371" s="13" t="e">
        <f>VLOOKUP(I371,'[1]Nhân viên'!$E$20:$F$41,2,0)</f>
        <v>#REF!</v>
      </c>
    </row>
    <row r="372" spans="1:17" hidden="1">
      <c r="A372" s="11">
        <f t="shared" si="21"/>
        <v>369</v>
      </c>
      <c r="B372" s="12" t="s">
        <v>1848</v>
      </c>
      <c r="C372" s="14" t="s">
        <v>81</v>
      </c>
      <c r="D372" s="13" t="e">
        <f>VLOOKUP(C372,#REF!,2,0)</f>
        <v>#REF!</v>
      </c>
      <c r="E372" s="14" t="s">
        <v>144</v>
      </c>
      <c r="F372" s="15" t="s">
        <v>299</v>
      </c>
      <c r="G372" s="13" t="e">
        <f>VLOOKUP(E372,#REF!,2,0)</f>
        <v>#REF!</v>
      </c>
      <c r="H372" s="13" t="str">
        <f>VLOOKUP(E372,'[1]Khách hàng'!$A$4:$F$2144,3,0)</f>
        <v>12/1 đường TL27, Khu phố 3, Phường Thạnh Lộc, Quận 12, HCM</v>
      </c>
      <c r="I372" s="36" t="e">
        <f>VLOOKUP(E372,#REF!,5,0)</f>
        <v>#REF!</v>
      </c>
      <c r="J372" s="11" t="s">
        <v>23</v>
      </c>
      <c r="K372" s="11">
        <v>1</v>
      </c>
      <c r="L372" s="13" t="e">
        <f>VLOOKUP(J372,#REF!,2,0)</f>
        <v>#REF!</v>
      </c>
      <c r="M372" s="17">
        <f>VLOOKUP(J372,'[1]Hàng hóa'!$C$5:$G$22,5,0)</f>
        <v>45999.999999999993</v>
      </c>
      <c r="N372" s="17">
        <f t="shared" si="19"/>
        <v>45999.999999999993</v>
      </c>
      <c r="O372" s="22">
        <v>0.08</v>
      </c>
      <c r="P372" s="17">
        <f t="shared" si="20"/>
        <v>49679.999999999993</v>
      </c>
      <c r="Q372" s="13" t="e">
        <f>VLOOKUP(I372,'[1]Nhân viên'!$E$20:$F$41,2,0)</f>
        <v>#REF!</v>
      </c>
    </row>
    <row r="373" spans="1:17" hidden="1">
      <c r="A373" s="11">
        <f t="shared" si="21"/>
        <v>370</v>
      </c>
      <c r="B373" s="12" t="s">
        <v>1848</v>
      </c>
      <c r="C373" s="14" t="s">
        <v>81</v>
      </c>
      <c r="D373" s="13" t="e">
        <f>VLOOKUP(C373,#REF!,2,0)</f>
        <v>#REF!</v>
      </c>
      <c r="E373" s="14" t="s">
        <v>144</v>
      </c>
      <c r="F373" s="15" t="s">
        <v>299</v>
      </c>
      <c r="G373" s="13" t="e">
        <f>VLOOKUP(E373,#REF!,2,0)</f>
        <v>#REF!</v>
      </c>
      <c r="H373" s="13" t="str">
        <f>VLOOKUP(E373,'[1]Khách hàng'!$A$4:$F$2144,3,0)</f>
        <v>12/1 đường TL27, Khu phố 3, Phường Thạnh Lộc, Quận 12, HCM</v>
      </c>
      <c r="I373" s="36" t="e">
        <f>VLOOKUP(E373,#REF!,5,0)</f>
        <v>#REF!</v>
      </c>
      <c r="J373" s="11" t="s">
        <v>26</v>
      </c>
      <c r="K373" s="11">
        <v>1</v>
      </c>
      <c r="L373" s="13" t="e">
        <f>VLOOKUP(J373,#REF!,2,0)</f>
        <v>#REF!</v>
      </c>
      <c r="M373" s="17">
        <f>VLOOKUP(J373,'[1]Hàng hóa'!$C$5:$G$22,5,0)</f>
        <v>73431.818181818206</v>
      </c>
      <c r="N373" s="17">
        <f t="shared" si="19"/>
        <v>73431.818181818206</v>
      </c>
      <c r="O373" s="22">
        <v>0.08</v>
      </c>
      <c r="P373" s="17">
        <f t="shared" si="20"/>
        <v>79306.363636363661</v>
      </c>
      <c r="Q373" s="13" t="e">
        <f>VLOOKUP(I373,'[1]Nhân viên'!$E$20:$F$41,2,0)</f>
        <v>#REF!</v>
      </c>
    </row>
    <row r="374" spans="1:17" hidden="1">
      <c r="A374" s="11">
        <f t="shared" si="21"/>
        <v>371</v>
      </c>
      <c r="B374" s="12" t="s">
        <v>1848</v>
      </c>
      <c r="C374" s="14" t="s">
        <v>81</v>
      </c>
      <c r="D374" s="13" t="e">
        <f>VLOOKUP(C374,#REF!,2,0)</f>
        <v>#REF!</v>
      </c>
      <c r="E374" s="14" t="s">
        <v>144</v>
      </c>
      <c r="F374" s="15" t="s">
        <v>299</v>
      </c>
      <c r="G374" s="13" t="e">
        <f>VLOOKUP(E374,#REF!,2,0)</f>
        <v>#REF!</v>
      </c>
      <c r="H374" s="13" t="str">
        <f>VLOOKUP(E374,'[1]Khách hàng'!$A$4:$F$2144,3,0)</f>
        <v>12/1 đường TL27, Khu phố 3, Phường Thạnh Lộc, Quận 12, HCM</v>
      </c>
      <c r="I374" s="36" t="e">
        <f>VLOOKUP(E374,#REF!,5,0)</f>
        <v>#REF!</v>
      </c>
      <c r="J374" s="11" t="s">
        <v>31</v>
      </c>
      <c r="K374" s="11">
        <v>1</v>
      </c>
      <c r="L374" s="13" t="e">
        <f>VLOOKUP(J374,#REF!,2,0)</f>
        <v>#REF!</v>
      </c>
      <c r="M374" s="17">
        <f>VLOOKUP(J374,'[1]Hàng hóa'!$C$5:$G$22,5,0)</f>
        <v>87787.272727272721</v>
      </c>
      <c r="N374" s="17">
        <f t="shared" si="19"/>
        <v>87787.272727272721</v>
      </c>
      <c r="O374" s="22">
        <v>0.08</v>
      </c>
      <c r="P374" s="17">
        <f t="shared" si="20"/>
        <v>94810.254545454532</v>
      </c>
      <c r="Q374" s="13" t="e">
        <f>VLOOKUP(I374,'[1]Nhân viên'!$E$20:$F$41,2,0)</f>
        <v>#REF!</v>
      </c>
    </row>
    <row r="375" spans="1:17">
      <c r="A375" s="11">
        <f t="shared" si="21"/>
        <v>372</v>
      </c>
      <c r="B375" s="12" t="s">
        <v>1848</v>
      </c>
      <c r="C375" s="14" t="s">
        <v>81</v>
      </c>
      <c r="D375" s="13" t="e">
        <f>VLOOKUP(C375,#REF!,2,0)</f>
        <v>#REF!</v>
      </c>
      <c r="E375" s="14" t="s">
        <v>144</v>
      </c>
      <c r="F375" s="15" t="s">
        <v>299</v>
      </c>
      <c r="G375" s="13" t="e">
        <f>VLOOKUP(E375,#REF!,2,0)</f>
        <v>#REF!</v>
      </c>
      <c r="H375" s="13" t="str">
        <f>VLOOKUP(E375,'[1]Khách hàng'!$A$4:$F$2144,3,0)</f>
        <v>12/1 đường TL27, Khu phố 3, Phường Thạnh Lộc, Quận 12, HCM</v>
      </c>
      <c r="I375" s="36" t="e">
        <f>VLOOKUP(E375,#REF!,5,0)</f>
        <v>#REF!</v>
      </c>
      <c r="J375" s="11" t="s">
        <v>25</v>
      </c>
      <c r="K375" s="11">
        <v>1</v>
      </c>
      <c r="L375" s="13" t="e">
        <f>VLOOKUP(J375,#REF!,2,0)</f>
        <v>#REF!</v>
      </c>
      <c r="M375" s="17">
        <f>VLOOKUP(J375,'[1]Hàng hóa'!$C$5:$G$22,5,0)</f>
        <v>111058</v>
      </c>
      <c r="N375" s="17">
        <f t="shared" si="19"/>
        <v>111058</v>
      </c>
      <c r="O375" s="22">
        <v>0.08</v>
      </c>
      <c r="P375" s="17">
        <f t="shared" si="20"/>
        <v>119942.64</v>
      </c>
      <c r="Q375" s="13" t="e">
        <f>VLOOKUP(I375,'[1]Nhân viên'!$E$20:$F$41,2,0)</f>
        <v>#REF!</v>
      </c>
    </row>
    <row r="376" spans="1:17" hidden="1">
      <c r="A376" s="11">
        <f t="shared" si="21"/>
        <v>373</v>
      </c>
      <c r="B376" s="12" t="s">
        <v>1848</v>
      </c>
      <c r="C376" s="14" t="s">
        <v>20</v>
      </c>
      <c r="D376" s="13" t="e">
        <f>VLOOKUP(C376,#REF!,2,0)</f>
        <v>#REF!</v>
      </c>
      <c r="E376" s="14" t="s">
        <v>138</v>
      </c>
      <c r="F376" s="15" t="s">
        <v>176</v>
      </c>
      <c r="G376" s="13" t="e">
        <f>VLOOKUP(E376,#REF!,2,0)</f>
        <v>#REF!</v>
      </c>
      <c r="H376" s="13" t="str">
        <f>VLOOKUP(E376,'[1]Khách hàng'!$A$4:$F$2144,3,0)</f>
        <v>06, tầng trệt, Tháp A Khu Chung cư cao tầng kết hợp TTTM-Văn phòng, 132 Bến Vân Đồn, P.6, Q.4, HCM</v>
      </c>
      <c r="I376" s="36" t="e">
        <f>VLOOKUP(E376,#REF!,5,0)</f>
        <v>#REF!</v>
      </c>
      <c r="J376" s="11" t="s">
        <v>1868</v>
      </c>
      <c r="K376" s="11">
        <v>2</v>
      </c>
      <c r="L376" s="13" t="e">
        <f>VLOOKUP(J376,#REF!,2,0)</f>
        <v>#REF!</v>
      </c>
      <c r="M376" s="17">
        <f>VLOOKUP(J376,'[1]Hàng hóa'!$C$5:$G$22,5,0)</f>
        <v>87787.272727272721</v>
      </c>
      <c r="N376" s="17">
        <f t="shared" si="19"/>
        <v>175574.54545454544</v>
      </c>
      <c r="O376" s="22">
        <v>0.08</v>
      </c>
      <c r="P376" s="17">
        <f t="shared" si="20"/>
        <v>189620.50909090906</v>
      </c>
      <c r="Q376" s="13" t="e">
        <f>VLOOKUP(I376,'[1]Nhân viên'!$E$20:$F$41,2,0)</f>
        <v>#REF!</v>
      </c>
    </row>
    <row r="377" spans="1:17">
      <c r="A377" s="11">
        <f t="shared" si="21"/>
        <v>374</v>
      </c>
      <c r="B377" s="12" t="s">
        <v>1848</v>
      </c>
      <c r="C377" s="14" t="s">
        <v>69</v>
      </c>
      <c r="D377" s="13" t="e">
        <f>VLOOKUP(C377,#REF!,2,0)</f>
        <v>#REF!</v>
      </c>
      <c r="E377" s="14" t="s">
        <v>1183</v>
      </c>
      <c r="F377" s="126" t="s">
        <v>1871</v>
      </c>
      <c r="G377" s="13" t="e">
        <f>VLOOKUP(E377,#REF!,2,0)</f>
        <v>#REF!</v>
      </c>
      <c r="H377" s="13" t="e">
        <f>VLOOKUP(E377,'[1]Khách hàng'!$A$4:$F$2144,3,0)</f>
        <v>#N/A</v>
      </c>
      <c r="I377" s="36" t="e">
        <f>VLOOKUP(E377,#REF!,5,0)</f>
        <v>#REF!</v>
      </c>
      <c r="J377" s="11" t="s">
        <v>25</v>
      </c>
      <c r="K377" s="11">
        <v>2</v>
      </c>
      <c r="L377" s="13" t="e">
        <f>VLOOKUP(J377,#REF!,2,0)</f>
        <v>#REF!</v>
      </c>
      <c r="M377" s="17">
        <f>VLOOKUP(J377,'[1]Hàng hóa'!$C$5:$G$22,5,0)</f>
        <v>111058</v>
      </c>
      <c r="N377" s="17">
        <f t="shared" si="19"/>
        <v>222116</v>
      </c>
      <c r="O377" s="22">
        <v>0.08</v>
      </c>
      <c r="P377" s="17">
        <f t="shared" si="20"/>
        <v>239885.28</v>
      </c>
      <c r="Q377" s="13" t="e">
        <f>VLOOKUP(I377,'[1]Nhân viên'!$E$20:$F$41,2,0)</f>
        <v>#REF!</v>
      </c>
    </row>
    <row r="378" spans="1:17" hidden="1">
      <c r="A378" s="11">
        <f t="shared" si="21"/>
        <v>375</v>
      </c>
      <c r="B378" s="12" t="s">
        <v>1848</v>
      </c>
      <c r="C378" s="14" t="s">
        <v>69</v>
      </c>
      <c r="D378" s="13" t="e">
        <f>VLOOKUP(C378,#REF!,2,0)</f>
        <v>#REF!</v>
      </c>
      <c r="E378" s="14" t="s">
        <v>1846</v>
      </c>
      <c r="F378" s="15" t="s">
        <v>1872</v>
      </c>
      <c r="G378" s="13" t="e">
        <f>VLOOKUP(E378,#REF!,2,0)</f>
        <v>#REF!</v>
      </c>
      <c r="H378" s="13" t="e">
        <f>VLOOKUP(E378,'[1]Khách hàng'!$A$4:$F$2144,3,0)</f>
        <v>#N/A</v>
      </c>
      <c r="I378" s="36" t="e">
        <f>VLOOKUP(E378,#REF!,5,0)</f>
        <v>#REF!</v>
      </c>
      <c r="J378" s="11" t="s">
        <v>23</v>
      </c>
      <c r="K378" s="11">
        <v>5</v>
      </c>
      <c r="L378" s="13" t="e">
        <f>VLOOKUP(J378,#REF!,2,0)</f>
        <v>#REF!</v>
      </c>
      <c r="M378" s="17">
        <f>VLOOKUP(J378,'[1]Hàng hóa'!$C$5:$G$22,5,0)</f>
        <v>45999.999999999993</v>
      </c>
      <c r="N378" s="17">
        <f t="shared" si="19"/>
        <v>229999.99999999997</v>
      </c>
      <c r="O378" s="22">
        <v>0.08</v>
      </c>
      <c r="P378" s="17">
        <f t="shared" si="20"/>
        <v>248399.99999999997</v>
      </c>
      <c r="Q378" s="13" t="e">
        <f>VLOOKUP(I378,'[1]Nhân viên'!$E$20:$F$41,2,0)</f>
        <v>#REF!</v>
      </c>
    </row>
    <row r="379" spans="1:17" hidden="1">
      <c r="A379" s="11">
        <f t="shared" si="21"/>
        <v>376</v>
      </c>
      <c r="B379" s="12" t="s">
        <v>1848</v>
      </c>
      <c r="C379" s="14" t="s">
        <v>69</v>
      </c>
      <c r="D379" s="13" t="e">
        <f>VLOOKUP(C379,#REF!,2,0)</f>
        <v>#REF!</v>
      </c>
      <c r="E379" s="14" t="s">
        <v>1846</v>
      </c>
      <c r="F379" s="15" t="s">
        <v>1872</v>
      </c>
      <c r="G379" s="13" t="e">
        <f>VLOOKUP(E379,#REF!,2,0)</f>
        <v>#REF!</v>
      </c>
      <c r="H379" s="13" t="e">
        <f>VLOOKUP(E379,'[1]Khách hàng'!$A$4:$F$2144,3,0)</f>
        <v>#N/A</v>
      </c>
      <c r="I379" s="36" t="e">
        <f>VLOOKUP(E379,#REF!,5,0)</f>
        <v>#REF!</v>
      </c>
      <c r="J379" s="11" t="s">
        <v>41</v>
      </c>
      <c r="K379" s="11">
        <v>1</v>
      </c>
      <c r="L379" s="13" t="e">
        <f>VLOOKUP(J379,#REF!,2,0)</f>
        <v>#REF!</v>
      </c>
      <c r="M379" s="17">
        <f>VLOOKUP(J379,'[1]Hàng hóa'!$C$5:$G$22,5,0)</f>
        <v>59399.999999999993</v>
      </c>
      <c r="N379" s="17">
        <f t="shared" si="19"/>
        <v>59399.999999999993</v>
      </c>
      <c r="O379" s="22">
        <v>0.08</v>
      </c>
      <c r="P379" s="17">
        <f t="shared" si="20"/>
        <v>64151.999999999993</v>
      </c>
      <c r="Q379" s="13" t="e">
        <f>VLOOKUP(I379,'[1]Nhân viên'!$E$20:$F$41,2,0)</f>
        <v>#REF!</v>
      </c>
    </row>
    <row r="380" spans="1:17">
      <c r="A380" s="11">
        <f t="shared" si="21"/>
        <v>377</v>
      </c>
      <c r="B380" s="12" t="s">
        <v>1848</v>
      </c>
      <c r="C380" s="14" t="s">
        <v>69</v>
      </c>
      <c r="D380" s="13" t="e">
        <f>VLOOKUP(C380,#REF!,2,0)</f>
        <v>#REF!</v>
      </c>
      <c r="E380" s="14" t="s">
        <v>360</v>
      </c>
      <c r="F380" s="15" t="s">
        <v>501</v>
      </c>
      <c r="G380" s="13" t="e">
        <f>VLOOKUP(E380,#REF!,2,0)</f>
        <v>#REF!</v>
      </c>
      <c r="H380" s="13" t="e">
        <f>VLOOKUP(E380,'[1]Khách hàng'!$A$4:$F$2144,3,0)</f>
        <v>#N/A</v>
      </c>
      <c r="I380" s="36" t="e">
        <f>VLOOKUP(E380,#REF!,5,0)</f>
        <v>#REF!</v>
      </c>
      <c r="J380" s="11" t="s">
        <v>25</v>
      </c>
      <c r="K380" s="11">
        <v>6</v>
      </c>
      <c r="L380" s="13" t="e">
        <f>VLOOKUP(J380,#REF!,2,0)</f>
        <v>#REF!</v>
      </c>
      <c r="M380" s="17">
        <f>VLOOKUP(J380,'[1]Hàng hóa'!$C$5:$G$22,5,0)</f>
        <v>111058</v>
      </c>
      <c r="N380" s="17">
        <f t="shared" si="19"/>
        <v>666348</v>
      </c>
      <c r="O380" s="22">
        <v>0.08</v>
      </c>
      <c r="P380" s="17">
        <f t="shared" si="20"/>
        <v>719655.84</v>
      </c>
      <c r="Q380" s="13" t="e">
        <f>VLOOKUP(I380,'[1]Nhân viên'!$E$20:$F$41,2,0)</f>
        <v>#REF!</v>
      </c>
    </row>
    <row r="381" spans="1:17" hidden="1">
      <c r="A381" s="11">
        <f t="shared" si="21"/>
        <v>378</v>
      </c>
      <c r="B381" s="12" t="s">
        <v>1848</v>
      </c>
      <c r="C381" s="14" t="s">
        <v>69</v>
      </c>
      <c r="D381" s="13" t="e">
        <f>VLOOKUP(C381,#REF!,2,0)</f>
        <v>#REF!</v>
      </c>
      <c r="E381" s="14" t="s">
        <v>360</v>
      </c>
      <c r="F381" s="15" t="s">
        <v>501</v>
      </c>
      <c r="G381" s="13" t="e">
        <f>VLOOKUP(E381,#REF!,2,0)</f>
        <v>#REF!</v>
      </c>
      <c r="H381" s="13" t="e">
        <f>VLOOKUP(E381,'[1]Khách hàng'!$A$4:$F$2144,3,0)</f>
        <v>#N/A</v>
      </c>
      <c r="I381" s="36" t="e">
        <f>VLOOKUP(E381,#REF!,5,0)</f>
        <v>#REF!</v>
      </c>
      <c r="J381" s="11" t="s">
        <v>35</v>
      </c>
      <c r="K381" s="11">
        <v>2</v>
      </c>
      <c r="L381" s="13" t="e">
        <f>VLOOKUP(J381,#REF!,2,0)</f>
        <v>#REF!</v>
      </c>
      <c r="M381" s="17">
        <f>VLOOKUP(J381,'[1]Hàng hóa'!$C$5:$G$22,5,0)</f>
        <v>50181.818181818177</v>
      </c>
      <c r="N381" s="17">
        <f t="shared" si="19"/>
        <v>100363.63636363635</v>
      </c>
      <c r="O381" s="22">
        <v>0.08</v>
      </c>
      <c r="P381" s="17">
        <f t="shared" si="20"/>
        <v>108392.72727272726</v>
      </c>
      <c r="Q381" s="13" t="e">
        <f>VLOOKUP(I381,'[1]Nhân viên'!$E$20:$F$41,2,0)</f>
        <v>#REF!</v>
      </c>
    </row>
    <row r="382" spans="1:17">
      <c r="A382" s="11">
        <f t="shared" si="21"/>
        <v>379</v>
      </c>
      <c r="B382" s="12" t="s">
        <v>1848</v>
      </c>
      <c r="C382" s="14" t="s">
        <v>69</v>
      </c>
      <c r="D382" s="13" t="e">
        <f>VLOOKUP(C382,#REF!,2,0)</f>
        <v>#REF!</v>
      </c>
      <c r="E382" s="14" t="s">
        <v>360</v>
      </c>
      <c r="F382" s="15" t="s">
        <v>501</v>
      </c>
      <c r="G382" s="13" t="e">
        <f>VLOOKUP(E382,#REF!,2,0)</f>
        <v>#REF!</v>
      </c>
      <c r="H382" s="13" t="e">
        <f>VLOOKUP(E382,'[1]Khách hàng'!$A$4:$F$2144,3,0)</f>
        <v>#N/A</v>
      </c>
      <c r="I382" s="36" t="e">
        <f>VLOOKUP(E382,#REF!,5,0)</f>
        <v>#REF!</v>
      </c>
      <c r="J382" s="11" t="s">
        <v>25</v>
      </c>
      <c r="K382" s="11">
        <v>7</v>
      </c>
      <c r="L382" s="13" t="e">
        <f>VLOOKUP(J382,#REF!,2,0)</f>
        <v>#REF!</v>
      </c>
      <c r="M382" s="17">
        <f>VLOOKUP(J382,'[1]Hàng hóa'!$C$5:$G$22,5,0)</f>
        <v>111058</v>
      </c>
      <c r="N382" s="17">
        <f t="shared" si="19"/>
        <v>777406</v>
      </c>
      <c r="O382" s="22">
        <v>0.08</v>
      </c>
      <c r="P382" s="17">
        <f t="shared" si="20"/>
        <v>839598.48</v>
      </c>
      <c r="Q382" s="13" t="e">
        <f>VLOOKUP(I382,'[1]Nhân viên'!$E$20:$F$41,2,0)</f>
        <v>#REF!</v>
      </c>
    </row>
    <row r="383" spans="1:17" hidden="1">
      <c r="A383" s="11">
        <f t="shared" si="21"/>
        <v>380</v>
      </c>
      <c r="B383" s="12" t="s">
        <v>1848</v>
      </c>
      <c r="C383" s="14" t="s">
        <v>69</v>
      </c>
      <c r="D383" s="13" t="e">
        <f>VLOOKUP(C383,#REF!,2,0)</f>
        <v>#REF!</v>
      </c>
      <c r="E383" s="14" t="s">
        <v>360</v>
      </c>
      <c r="F383" s="15" t="s">
        <v>501</v>
      </c>
      <c r="G383" s="13" t="e">
        <f>VLOOKUP(E383,#REF!,2,0)</f>
        <v>#REF!</v>
      </c>
      <c r="H383" s="13" t="e">
        <f>VLOOKUP(E383,'[1]Khách hàng'!$A$4:$F$2144,3,0)</f>
        <v>#N/A</v>
      </c>
      <c r="I383" s="36" t="e">
        <f>VLOOKUP(E383,#REF!,5,0)</f>
        <v>#REF!</v>
      </c>
      <c r="J383" s="11" t="s">
        <v>21</v>
      </c>
      <c r="K383" s="11">
        <v>1</v>
      </c>
      <c r="L383" s="13" t="e">
        <f>VLOOKUP(J383,#REF!,2,0)</f>
        <v>#REF!</v>
      </c>
      <c r="M383" s="17">
        <f>VLOOKUP(J383,'[1]Hàng hóa'!$C$5:$G$22,5,0)</f>
        <v>55595.454545454544</v>
      </c>
      <c r="N383" s="17">
        <f t="shared" si="19"/>
        <v>55595.454545454544</v>
      </c>
      <c r="O383" s="22">
        <v>0.08</v>
      </c>
      <c r="P383" s="17">
        <f t="shared" si="20"/>
        <v>60043.090909090912</v>
      </c>
      <c r="Q383" s="13" t="e">
        <f>VLOOKUP(I383,'[1]Nhân viên'!$E$20:$F$41,2,0)</f>
        <v>#REF!</v>
      </c>
    </row>
    <row r="384" spans="1:17" hidden="1">
      <c r="A384" s="11">
        <f t="shared" si="21"/>
        <v>381</v>
      </c>
      <c r="B384" s="12">
        <v>44944</v>
      </c>
      <c r="C384" s="14" t="s">
        <v>20</v>
      </c>
      <c r="D384" s="13" t="e">
        <f>VLOOKUP(C384,#REF!,2,0)</f>
        <v>#REF!</v>
      </c>
      <c r="F384" s="15" t="s">
        <v>1877</v>
      </c>
      <c r="G384" s="13" t="e">
        <f>VLOOKUP(E384,#REF!,2,0)</f>
        <v>#REF!</v>
      </c>
      <c r="H384" s="13" t="str">
        <f>VLOOKUP(E384,'[1]Khách hàng'!$A$4:$F$2144,3,0)</f>
        <v>Số 1 đường số 17A, Khu phố 11, Phường Bình Trị Đông B, Quận Bình Tân, TP.HCM.</v>
      </c>
      <c r="I384" s="36" t="e">
        <f>VLOOKUP(E384,#REF!,5,0)</f>
        <v>#REF!</v>
      </c>
      <c r="J384" s="11" t="s">
        <v>70</v>
      </c>
      <c r="K384" s="11">
        <v>3</v>
      </c>
      <c r="L384" s="13" t="e">
        <f>VLOOKUP(J384,#REF!,2,0)</f>
        <v>#REF!</v>
      </c>
      <c r="M384" s="17">
        <f>VLOOKUP(J384,'[1]Hàng hóa'!$C$5:$G$22,5,0)</f>
        <v>101989.0909090909</v>
      </c>
      <c r="N384" s="17">
        <f t="shared" si="19"/>
        <v>305967.27272727271</v>
      </c>
      <c r="O384" s="22">
        <v>0.08</v>
      </c>
      <c r="P384" s="17">
        <f t="shared" si="20"/>
        <v>330444.65454545454</v>
      </c>
      <c r="Q384" s="13" t="e">
        <f>VLOOKUP(I384,'[1]Nhân viên'!$E$20:$F$41,2,0)</f>
        <v>#REF!</v>
      </c>
    </row>
    <row r="385" spans="1:17" hidden="1">
      <c r="A385" s="11">
        <f t="shared" si="21"/>
        <v>382</v>
      </c>
      <c r="B385" s="12">
        <v>44944</v>
      </c>
      <c r="C385" s="14" t="s">
        <v>20</v>
      </c>
      <c r="D385" s="13" t="e">
        <f>VLOOKUP(C385,#REF!,2,0)</f>
        <v>#REF!</v>
      </c>
      <c r="F385" s="15" t="s">
        <v>1877</v>
      </c>
      <c r="G385" s="13" t="e">
        <f>VLOOKUP(E385,#REF!,2,0)</f>
        <v>#REF!</v>
      </c>
      <c r="H385" s="13" t="str">
        <f>VLOOKUP(E385,'[1]Khách hàng'!$A$4:$F$2144,3,0)</f>
        <v>Số 1 đường số 17A, Khu phố 11, Phường Bình Trị Đông B, Quận Bình Tân, TP.HCM.</v>
      </c>
      <c r="I385" s="36" t="e">
        <f>VLOOKUP(E385,#REF!,5,0)</f>
        <v>#REF!</v>
      </c>
      <c r="J385" s="11" t="s">
        <v>68</v>
      </c>
      <c r="K385" s="11">
        <v>5</v>
      </c>
      <c r="L385" s="13" t="e">
        <f>VLOOKUP(J385,#REF!,2,0)</f>
        <v>#REF!</v>
      </c>
      <c r="M385" s="17">
        <f>VLOOKUP(J385,'[1]Hàng hóa'!$C$5:$G$22,5,0)</f>
        <v>94012.499999999985</v>
      </c>
      <c r="N385" s="17">
        <f t="shared" si="19"/>
        <v>470062.49999999994</v>
      </c>
      <c r="O385" s="22">
        <v>0.08</v>
      </c>
      <c r="P385" s="17">
        <f t="shared" si="20"/>
        <v>507667.49999999994</v>
      </c>
      <c r="Q385" s="13" t="e">
        <f>VLOOKUP(I385,'[1]Nhân viên'!$E$20:$F$41,2,0)</f>
        <v>#REF!</v>
      </c>
    </row>
    <row r="386" spans="1:17" hidden="1">
      <c r="A386" s="11">
        <f t="shared" si="21"/>
        <v>383</v>
      </c>
      <c r="B386" s="12">
        <v>44944</v>
      </c>
      <c r="C386" s="14" t="s">
        <v>20</v>
      </c>
      <c r="D386" s="13" t="e">
        <f>VLOOKUP(C386,#REF!,2,0)</f>
        <v>#REF!</v>
      </c>
      <c r="F386" s="15" t="s">
        <v>1877</v>
      </c>
      <c r="G386" s="13" t="e">
        <f>VLOOKUP(E386,#REF!,2,0)</f>
        <v>#REF!</v>
      </c>
      <c r="H386" s="13" t="str">
        <f>VLOOKUP(E386,'[1]Khách hàng'!$A$4:$F$2144,3,0)</f>
        <v>Số 1 đường số 17A, Khu phố 11, Phường Bình Trị Đông B, Quận Bình Tân, TP.HCM.</v>
      </c>
      <c r="I386" s="36" t="e">
        <f>VLOOKUP(E386,#REF!,5,0)</f>
        <v>#REF!</v>
      </c>
      <c r="J386" s="11" t="s">
        <v>47</v>
      </c>
      <c r="K386" s="11">
        <v>3</v>
      </c>
      <c r="L386" s="13" t="e">
        <f>VLOOKUP(J386,#REF!,2,0)</f>
        <v>#REF!</v>
      </c>
      <c r="M386" s="17">
        <f>VLOOKUP(J386,'[1]Hàng hóa'!$C$5:$G$22,5,0)</f>
        <v>105399.99999999999</v>
      </c>
      <c r="N386" s="17">
        <f t="shared" ref="N386:N449" si="22">K386*M386</f>
        <v>316199.99999999994</v>
      </c>
      <c r="O386" s="22">
        <v>0.08</v>
      </c>
      <c r="P386" s="17">
        <f t="shared" si="20"/>
        <v>341495.99999999994</v>
      </c>
      <c r="Q386" s="13" t="e">
        <f>VLOOKUP(I386,'[1]Nhân viên'!$E$20:$F$41,2,0)</f>
        <v>#REF!</v>
      </c>
    </row>
    <row r="387" spans="1:17" hidden="1">
      <c r="A387" s="11">
        <f t="shared" si="21"/>
        <v>384</v>
      </c>
      <c r="B387" s="12">
        <v>44944</v>
      </c>
      <c r="C387" s="14" t="s">
        <v>20</v>
      </c>
      <c r="D387" s="13" t="e">
        <f>VLOOKUP(C387,#REF!,2,0)</f>
        <v>#REF!</v>
      </c>
      <c r="F387" s="15" t="s">
        <v>1877</v>
      </c>
      <c r="G387" s="13" t="e">
        <f>VLOOKUP(E387,#REF!,2,0)</f>
        <v>#REF!</v>
      </c>
      <c r="H387" s="13" t="str">
        <f>VLOOKUP(E387,'[1]Khách hàng'!$A$4:$F$2144,3,0)</f>
        <v>Số 1 đường số 17A, Khu phố 11, Phường Bình Trị Đông B, Quận Bình Tân, TP.HCM.</v>
      </c>
      <c r="I387" s="36" t="e">
        <f>VLOOKUP(E387,#REF!,5,0)</f>
        <v>#REF!</v>
      </c>
      <c r="J387" s="11" t="s">
        <v>43</v>
      </c>
      <c r="K387" s="11">
        <v>1</v>
      </c>
      <c r="L387" s="13" t="e">
        <f>VLOOKUP(J387,#REF!,2,0)</f>
        <v>#REF!</v>
      </c>
      <c r="M387" s="17">
        <f>VLOOKUP(J387,'[1]Hàng hóa'!$C$5:$G$22,5,0)</f>
        <v>61049.999999999993</v>
      </c>
      <c r="N387" s="17">
        <f t="shared" si="22"/>
        <v>61049.999999999993</v>
      </c>
      <c r="O387" s="22">
        <v>0.08</v>
      </c>
      <c r="P387" s="17">
        <f t="shared" si="20"/>
        <v>65933.999999999985</v>
      </c>
      <c r="Q387" s="13" t="e">
        <f>VLOOKUP(I387,'[1]Nhân viên'!$E$20:$F$41,2,0)</f>
        <v>#REF!</v>
      </c>
    </row>
    <row r="388" spans="1:17" hidden="1">
      <c r="A388" s="11">
        <f t="shared" si="21"/>
        <v>385</v>
      </c>
      <c r="B388" s="12">
        <v>44944</v>
      </c>
      <c r="C388" s="14" t="s">
        <v>20</v>
      </c>
      <c r="D388" s="13" t="e">
        <f>VLOOKUP(C388,#REF!,2,0)</f>
        <v>#REF!</v>
      </c>
      <c r="F388" s="15" t="s">
        <v>1877</v>
      </c>
      <c r="G388" s="13" t="e">
        <f>VLOOKUP(E388,#REF!,2,0)</f>
        <v>#REF!</v>
      </c>
      <c r="H388" s="13" t="str">
        <f>VLOOKUP(E388,'[1]Khách hàng'!$A$4:$F$2144,3,0)</f>
        <v>Số 1 đường số 17A, Khu phố 11, Phường Bình Trị Đông B, Quận Bình Tân, TP.HCM.</v>
      </c>
      <c r="I388" s="36" t="e">
        <f>VLOOKUP(E388,#REF!,5,0)</f>
        <v>#REF!</v>
      </c>
      <c r="J388" s="11" t="s">
        <v>38</v>
      </c>
      <c r="K388" s="11">
        <v>3</v>
      </c>
      <c r="L388" s="13" t="e">
        <f>VLOOKUP(J388,#REF!,2,0)</f>
        <v>#REF!</v>
      </c>
      <c r="M388" s="17">
        <f>VLOOKUP(J388,'[1]Hàng hóa'!$C$5:$G$22,5,0)</f>
        <v>70950</v>
      </c>
      <c r="N388" s="17">
        <f t="shared" si="22"/>
        <v>212850</v>
      </c>
      <c r="O388" s="22">
        <v>0.08</v>
      </c>
      <c r="P388" s="17">
        <f t="shared" ref="P388:P451" si="23">N388*O388+N388</f>
        <v>229878</v>
      </c>
      <c r="Q388" s="13" t="e">
        <f>VLOOKUP(I388,'[1]Nhân viên'!$E$20:$F$41,2,0)</f>
        <v>#REF!</v>
      </c>
    </row>
    <row r="389" spans="1:17" hidden="1">
      <c r="A389" s="11">
        <f t="shared" si="21"/>
        <v>386</v>
      </c>
      <c r="B389" s="12">
        <v>44944</v>
      </c>
      <c r="C389" s="14" t="s">
        <v>20</v>
      </c>
      <c r="D389" s="13" t="e">
        <f>VLOOKUP(C389,#REF!,2,0)</f>
        <v>#REF!</v>
      </c>
      <c r="F389" s="15" t="s">
        <v>1877</v>
      </c>
      <c r="G389" s="13" t="e">
        <f>VLOOKUP(E389,#REF!,2,0)</f>
        <v>#REF!</v>
      </c>
      <c r="H389" s="13" t="str">
        <f>VLOOKUP(E389,'[1]Khách hàng'!$A$4:$F$2144,3,0)</f>
        <v>Số 1 đường số 17A, Khu phố 11, Phường Bình Trị Đông B, Quận Bình Tân, TP.HCM.</v>
      </c>
      <c r="I389" s="36" t="e">
        <f>VLOOKUP(E389,#REF!,5,0)</f>
        <v>#REF!</v>
      </c>
      <c r="J389" s="11" t="s">
        <v>39</v>
      </c>
      <c r="K389" s="11">
        <v>3</v>
      </c>
      <c r="L389" s="13" t="e">
        <f>VLOOKUP(J389,#REF!,2,0)</f>
        <v>#REF!</v>
      </c>
      <c r="M389" s="17">
        <f>VLOOKUP(J389,'[1]Hàng hóa'!$C$5:$G$22,5,0)</f>
        <v>74250</v>
      </c>
      <c r="N389" s="17">
        <f t="shared" si="22"/>
        <v>222750</v>
      </c>
      <c r="O389" s="22">
        <v>0.08</v>
      </c>
      <c r="P389" s="17">
        <f t="shared" si="23"/>
        <v>240570</v>
      </c>
      <c r="Q389" s="13" t="e">
        <f>VLOOKUP(I389,'[1]Nhân viên'!$E$20:$F$41,2,0)</f>
        <v>#REF!</v>
      </c>
    </row>
    <row r="390" spans="1:17" hidden="1">
      <c r="A390" s="11">
        <f t="shared" ref="A390:A453" si="24">A389+1</f>
        <v>387</v>
      </c>
      <c r="B390" s="12">
        <v>44944</v>
      </c>
      <c r="C390" s="14" t="s">
        <v>71</v>
      </c>
      <c r="D390" s="13" t="e">
        <f>VLOOKUP(C390,#REF!,2,0)</f>
        <v>#REF!</v>
      </c>
      <c r="E390" s="14" t="s">
        <v>1879</v>
      </c>
      <c r="F390" s="15" t="s">
        <v>1880</v>
      </c>
      <c r="G390" s="13" t="e">
        <f>VLOOKUP(E390,#REF!,2,0)</f>
        <v>#REF!</v>
      </c>
      <c r="H390" s="13" t="e">
        <f>VLOOKUP(E390,'[1]Khách hàng'!$A$4:$F$2144,3,0)</f>
        <v>#N/A</v>
      </c>
      <c r="I390" s="36" t="e">
        <f>VLOOKUP(E390,#REF!,5,0)</f>
        <v>#REF!</v>
      </c>
      <c r="J390" s="11" t="s">
        <v>31</v>
      </c>
      <c r="K390" s="11">
        <v>2</v>
      </c>
      <c r="L390" s="13" t="e">
        <f>VLOOKUP(J390,#REF!,2,0)</f>
        <v>#REF!</v>
      </c>
      <c r="M390" s="17">
        <f>VLOOKUP(J390,'[1]Hàng hóa'!$C$5:$G$22,5,0)</f>
        <v>87787.272727272721</v>
      </c>
      <c r="N390" s="17">
        <f t="shared" si="22"/>
        <v>175574.54545454544</v>
      </c>
      <c r="O390" s="22">
        <v>0.08</v>
      </c>
      <c r="P390" s="17">
        <f t="shared" si="23"/>
        <v>189620.50909090906</v>
      </c>
      <c r="Q390" s="13" t="e">
        <f>VLOOKUP(I390,'[1]Nhân viên'!$E$20:$F$41,2,0)</f>
        <v>#REF!</v>
      </c>
    </row>
    <row r="391" spans="1:17" hidden="1">
      <c r="A391" s="11">
        <f t="shared" si="24"/>
        <v>388</v>
      </c>
      <c r="B391" s="12">
        <v>44944</v>
      </c>
      <c r="C391" s="14" t="s">
        <v>71</v>
      </c>
      <c r="D391" s="13" t="e">
        <f>VLOOKUP(C391,#REF!,2,0)</f>
        <v>#REF!</v>
      </c>
      <c r="E391" s="14" t="s">
        <v>1879</v>
      </c>
      <c r="F391" s="15" t="s">
        <v>1880</v>
      </c>
      <c r="G391" s="13" t="e">
        <f>VLOOKUP(E391,#REF!,2,0)</f>
        <v>#REF!</v>
      </c>
      <c r="H391" s="13" t="e">
        <f>VLOOKUP(E391,'[1]Khách hàng'!$A$4:$F$2144,3,0)</f>
        <v>#N/A</v>
      </c>
      <c r="I391" s="36" t="e">
        <f>VLOOKUP(E391,#REF!,5,0)</f>
        <v>#REF!</v>
      </c>
      <c r="J391" s="11" t="s">
        <v>35</v>
      </c>
      <c r="K391" s="11">
        <v>2</v>
      </c>
      <c r="L391" s="13" t="e">
        <f>VLOOKUP(J391,#REF!,2,0)</f>
        <v>#REF!</v>
      </c>
      <c r="M391" s="17">
        <f>VLOOKUP(J391,'[1]Hàng hóa'!$C$5:$G$22,5,0)</f>
        <v>50181.818181818177</v>
      </c>
      <c r="N391" s="17">
        <f t="shared" si="22"/>
        <v>100363.63636363635</v>
      </c>
      <c r="O391" s="22">
        <v>0.08</v>
      </c>
      <c r="P391" s="17">
        <f t="shared" si="23"/>
        <v>108392.72727272726</v>
      </c>
      <c r="Q391" s="13" t="e">
        <f>VLOOKUP(I391,'[1]Nhân viên'!$E$20:$F$41,2,0)</f>
        <v>#REF!</v>
      </c>
    </row>
    <row r="392" spans="1:17" hidden="1">
      <c r="A392" s="11">
        <f t="shared" si="24"/>
        <v>389</v>
      </c>
      <c r="B392" s="12">
        <v>44944</v>
      </c>
      <c r="C392" s="14" t="s">
        <v>71</v>
      </c>
      <c r="D392" s="13" t="e">
        <f>VLOOKUP(C392,#REF!,2,0)</f>
        <v>#REF!</v>
      </c>
      <c r="E392" s="14" t="s">
        <v>1879</v>
      </c>
      <c r="F392" s="15" t="s">
        <v>1880</v>
      </c>
      <c r="G392" s="13" t="e">
        <f>VLOOKUP(E392,#REF!,2,0)</f>
        <v>#REF!</v>
      </c>
      <c r="H392" s="13" t="e">
        <f>VLOOKUP(E392,'[1]Khách hàng'!$A$4:$F$2144,3,0)</f>
        <v>#N/A</v>
      </c>
      <c r="I392" s="36" t="e">
        <f>VLOOKUP(E392,#REF!,5,0)</f>
        <v>#REF!</v>
      </c>
      <c r="J392" s="11" t="s">
        <v>23</v>
      </c>
      <c r="K392" s="11">
        <v>2</v>
      </c>
      <c r="L392" s="13" t="e">
        <f>VLOOKUP(J392,#REF!,2,0)</f>
        <v>#REF!</v>
      </c>
      <c r="M392" s="17">
        <f>VLOOKUP(J392,'[1]Hàng hóa'!$C$5:$G$22,5,0)</f>
        <v>45999.999999999993</v>
      </c>
      <c r="N392" s="17">
        <f t="shared" si="22"/>
        <v>91999.999999999985</v>
      </c>
      <c r="O392" s="22">
        <v>0.08</v>
      </c>
      <c r="P392" s="17">
        <f t="shared" si="23"/>
        <v>99359.999999999985</v>
      </c>
      <c r="Q392" s="13" t="e">
        <f>VLOOKUP(I392,'[1]Nhân viên'!$E$20:$F$41,2,0)</f>
        <v>#REF!</v>
      </c>
    </row>
    <row r="393" spans="1:17" hidden="1">
      <c r="A393" s="11">
        <f t="shared" si="24"/>
        <v>390</v>
      </c>
      <c r="B393" s="12">
        <v>44944</v>
      </c>
      <c r="C393" s="14" t="s">
        <v>71</v>
      </c>
      <c r="D393" s="13" t="e">
        <f>VLOOKUP(C393,#REF!,2,0)</f>
        <v>#REF!</v>
      </c>
      <c r="E393" s="14" t="s">
        <v>406</v>
      </c>
      <c r="F393" s="15" t="s">
        <v>421</v>
      </c>
      <c r="G393" s="13" t="e">
        <f>VLOOKUP(E393,#REF!,2,0)</f>
        <v>#REF!</v>
      </c>
      <c r="H393" s="13" t="e">
        <f>VLOOKUP(E393,'[1]Khách hàng'!$A$4:$F$2144,3,0)</f>
        <v>#N/A</v>
      </c>
      <c r="I393" s="36" t="e">
        <f>VLOOKUP(E393,#REF!,5,0)</f>
        <v>#REF!</v>
      </c>
      <c r="J393" s="11" t="s">
        <v>41</v>
      </c>
      <c r="K393" s="11">
        <v>2</v>
      </c>
      <c r="L393" s="13" t="e">
        <f>VLOOKUP(J393,#REF!,2,0)</f>
        <v>#REF!</v>
      </c>
      <c r="M393" s="17">
        <f>VLOOKUP(J393,'[1]Hàng hóa'!$C$5:$G$22,5,0)</f>
        <v>59399.999999999993</v>
      </c>
      <c r="N393" s="17">
        <f t="shared" si="22"/>
        <v>118799.99999999999</v>
      </c>
      <c r="O393" s="22">
        <v>0.08</v>
      </c>
      <c r="P393" s="17">
        <f t="shared" si="23"/>
        <v>128303.99999999999</v>
      </c>
      <c r="Q393" s="13" t="e">
        <f>VLOOKUP(I393,'[1]Nhân viên'!$E$20:$F$41,2,0)</f>
        <v>#REF!</v>
      </c>
    </row>
    <row r="394" spans="1:17" hidden="1">
      <c r="A394" s="11">
        <f t="shared" si="24"/>
        <v>391</v>
      </c>
      <c r="B394" s="12">
        <v>44944</v>
      </c>
      <c r="C394" s="14" t="s">
        <v>71</v>
      </c>
      <c r="D394" s="13" t="e">
        <f>VLOOKUP(C394,#REF!,2,0)</f>
        <v>#REF!</v>
      </c>
      <c r="E394" s="14" t="s">
        <v>406</v>
      </c>
      <c r="F394" s="15" t="s">
        <v>421</v>
      </c>
      <c r="G394" s="13" t="e">
        <f>VLOOKUP(E394,#REF!,2,0)</f>
        <v>#REF!</v>
      </c>
      <c r="H394" s="13" t="e">
        <f>VLOOKUP(E394,'[1]Khách hàng'!$A$4:$F$2144,3,0)</f>
        <v>#N/A</v>
      </c>
      <c r="I394" s="36" t="e">
        <f>VLOOKUP(E394,#REF!,5,0)</f>
        <v>#REF!</v>
      </c>
      <c r="J394" s="11" t="s">
        <v>35</v>
      </c>
      <c r="K394" s="11">
        <v>1</v>
      </c>
      <c r="L394" s="13" t="e">
        <f>VLOOKUP(J394,#REF!,2,0)</f>
        <v>#REF!</v>
      </c>
      <c r="M394" s="17">
        <f>VLOOKUP(J394,'[1]Hàng hóa'!$C$5:$G$22,5,0)</f>
        <v>50181.818181818177</v>
      </c>
      <c r="N394" s="17">
        <f t="shared" si="22"/>
        <v>50181.818181818177</v>
      </c>
      <c r="O394" s="22">
        <v>0.08</v>
      </c>
      <c r="P394" s="17">
        <f t="shared" si="23"/>
        <v>54196.363636363632</v>
      </c>
      <c r="Q394" s="13" t="e">
        <f>VLOOKUP(I394,'[1]Nhân viên'!$E$20:$F$41,2,0)</f>
        <v>#REF!</v>
      </c>
    </row>
    <row r="395" spans="1:17" hidden="1">
      <c r="A395" s="11">
        <f t="shared" si="24"/>
        <v>392</v>
      </c>
      <c r="B395" s="12">
        <v>44944</v>
      </c>
      <c r="C395" s="14" t="s">
        <v>71</v>
      </c>
      <c r="D395" s="13" t="e">
        <f>VLOOKUP(C395,#REF!,2,0)</f>
        <v>#REF!</v>
      </c>
      <c r="F395" s="15" t="s">
        <v>1881</v>
      </c>
      <c r="G395" s="13" t="e">
        <f>VLOOKUP(E395,#REF!,2,0)</f>
        <v>#REF!</v>
      </c>
      <c r="H395" s="13" t="str">
        <f>VLOOKUP(E395,'[1]Khách hàng'!$A$4:$F$2144,3,0)</f>
        <v>Số 1 đường số 17A, Khu phố 11, Phường Bình Trị Đông B, Quận Bình Tân, TP.HCM.</v>
      </c>
      <c r="I395" s="36" t="e">
        <f>VLOOKUP(E395,#REF!,5,0)</f>
        <v>#REF!</v>
      </c>
      <c r="J395" s="11" t="s">
        <v>43</v>
      </c>
      <c r="K395" s="11">
        <v>1</v>
      </c>
      <c r="L395" s="13" t="e">
        <f>VLOOKUP(J395,#REF!,2,0)</f>
        <v>#REF!</v>
      </c>
      <c r="M395" s="17">
        <f>VLOOKUP(J395,'[1]Hàng hóa'!$C$5:$G$22,5,0)</f>
        <v>61049.999999999993</v>
      </c>
      <c r="N395" s="17">
        <f t="shared" si="22"/>
        <v>61049.999999999993</v>
      </c>
      <c r="O395" s="22">
        <v>0.08</v>
      </c>
      <c r="P395" s="17">
        <f t="shared" si="23"/>
        <v>65933.999999999985</v>
      </c>
      <c r="Q395" s="13" t="e">
        <f>VLOOKUP(I395,'[1]Nhân viên'!$E$20:$F$41,2,0)</f>
        <v>#REF!</v>
      </c>
    </row>
    <row r="396" spans="1:17">
      <c r="A396" s="11">
        <f t="shared" si="24"/>
        <v>393</v>
      </c>
      <c r="B396" s="12">
        <v>44944</v>
      </c>
      <c r="C396" s="14" t="s">
        <v>71</v>
      </c>
      <c r="D396" s="13" t="e">
        <f>VLOOKUP(C396,#REF!,2,0)</f>
        <v>#REF!</v>
      </c>
      <c r="F396" s="15" t="s">
        <v>1881</v>
      </c>
      <c r="G396" s="13" t="e">
        <f>VLOOKUP(E396,#REF!,2,0)</f>
        <v>#REF!</v>
      </c>
      <c r="H396" s="13" t="str">
        <f>VLOOKUP(E396,'[1]Khách hàng'!$A$4:$F$2144,3,0)</f>
        <v>Số 1 đường số 17A, Khu phố 11, Phường Bình Trị Đông B, Quận Bình Tân, TP.HCM.</v>
      </c>
      <c r="I396" s="36" t="e">
        <f>VLOOKUP(E396,#REF!,5,0)</f>
        <v>#REF!</v>
      </c>
      <c r="J396" s="11" t="s">
        <v>25</v>
      </c>
      <c r="K396" s="11">
        <v>3</v>
      </c>
      <c r="L396" s="13" t="e">
        <f>VLOOKUP(J396,#REF!,2,0)</f>
        <v>#REF!</v>
      </c>
      <c r="M396" s="17">
        <f>VLOOKUP(J396,'[1]Hàng hóa'!$C$5:$G$22,5,0)</f>
        <v>111058</v>
      </c>
      <c r="N396" s="17">
        <f t="shared" si="22"/>
        <v>333174</v>
      </c>
      <c r="O396" s="22">
        <v>0.08</v>
      </c>
      <c r="P396" s="17">
        <f t="shared" si="23"/>
        <v>359827.92</v>
      </c>
      <c r="Q396" s="13" t="e">
        <f>VLOOKUP(I396,'[1]Nhân viên'!$E$20:$F$41,2,0)</f>
        <v>#REF!</v>
      </c>
    </row>
    <row r="397" spans="1:17" hidden="1">
      <c r="A397" s="11">
        <f t="shared" si="24"/>
        <v>394</v>
      </c>
      <c r="B397" s="12">
        <v>44945</v>
      </c>
      <c r="C397" s="14" t="s">
        <v>81</v>
      </c>
      <c r="D397" s="13" t="e">
        <f>VLOOKUP(C397,#REF!,2,0)</f>
        <v>#REF!</v>
      </c>
      <c r="F397" s="112" t="s">
        <v>1887</v>
      </c>
      <c r="G397" s="13" t="e">
        <f>VLOOKUP(E397,#REF!,2,0)</f>
        <v>#REF!</v>
      </c>
      <c r="H397" s="13" t="str">
        <f>VLOOKUP(E397,'[1]Khách hàng'!$A$4:$F$2144,3,0)</f>
        <v>Số 1 đường số 17A, Khu phố 11, Phường Bình Trị Đông B, Quận Bình Tân, TP.HCM.</v>
      </c>
      <c r="I397" s="36" t="e">
        <f>VLOOKUP(E397,#REF!,5,0)</f>
        <v>#REF!</v>
      </c>
      <c r="J397" s="11" t="s">
        <v>23</v>
      </c>
      <c r="K397" s="11">
        <v>2</v>
      </c>
      <c r="L397" s="13" t="e">
        <f>VLOOKUP(J397,#REF!,2,0)</f>
        <v>#REF!</v>
      </c>
      <c r="M397" s="17">
        <f>VLOOKUP(J397,'[1]Hàng hóa'!$C$5:$G$22,5,0)</f>
        <v>45999.999999999993</v>
      </c>
      <c r="N397" s="17">
        <f t="shared" si="22"/>
        <v>91999.999999999985</v>
      </c>
      <c r="O397" s="22">
        <v>0.08</v>
      </c>
      <c r="P397" s="17">
        <f t="shared" si="23"/>
        <v>99359.999999999985</v>
      </c>
      <c r="Q397" s="13" t="e">
        <f>VLOOKUP(I397,'[1]Nhân viên'!$E$20:$F$41,2,0)</f>
        <v>#REF!</v>
      </c>
    </row>
    <row r="398" spans="1:17" hidden="1">
      <c r="A398" s="11">
        <f t="shared" si="24"/>
        <v>395</v>
      </c>
      <c r="B398" s="12">
        <v>44945</v>
      </c>
      <c r="C398" s="14" t="s">
        <v>69</v>
      </c>
      <c r="D398" s="13" t="e">
        <f>VLOOKUP(C398,#REF!,2,0)</f>
        <v>#REF!</v>
      </c>
      <c r="F398" s="15" t="s">
        <v>1898</v>
      </c>
      <c r="G398" s="13" t="e">
        <f>VLOOKUP(E398,#REF!,2,0)</f>
        <v>#REF!</v>
      </c>
      <c r="H398" s="13" t="str">
        <f>VLOOKUP(E398,'[1]Khách hàng'!$A$4:$F$2144,3,0)</f>
        <v>Số 1 đường số 17A, Khu phố 11, Phường Bình Trị Đông B, Quận Bình Tân, TP.HCM.</v>
      </c>
      <c r="I398" s="36" t="e">
        <f>VLOOKUP(E398,#REF!,5,0)</f>
        <v>#REF!</v>
      </c>
      <c r="J398" s="11" t="s">
        <v>70</v>
      </c>
      <c r="K398" s="11">
        <v>1</v>
      </c>
      <c r="L398" s="13" t="e">
        <f>VLOOKUP(J398,#REF!,2,0)</f>
        <v>#REF!</v>
      </c>
      <c r="M398" s="17">
        <f>VLOOKUP(J398,'[1]Hàng hóa'!$C$5:$G$22,5,0)</f>
        <v>101989.0909090909</v>
      </c>
      <c r="N398" s="17">
        <f t="shared" si="22"/>
        <v>101989.0909090909</v>
      </c>
      <c r="O398" s="22">
        <v>0.08</v>
      </c>
      <c r="P398" s="17">
        <f t="shared" si="23"/>
        <v>110148.21818181817</v>
      </c>
      <c r="Q398" s="13" t="e">
        <f>VLOOKUP(I398,'[1]Nhân viên'!$E$20:$F$41,2,0)</f>
        <v>#REF!</v>
      </c>
    </row>
    <row r="399" spans="1:17" hidden="1">
      <c r="A399" s="11">
        <f t="shared" si="24"/>
        <v>396</v>
      </c>
      <c r="B399" s="12">
        <v>44945</v>
      </c>
      <c r="C399" s="14" t="s">
        <v>69</v>
      </c>
      <c r="D399" s="13" t="e">
        <f>VLOOKUP(C399,#REF!,2,0)</f>
        <v>#REF!</v>
      </c>
      <c r="F399" s="15" t="s">
        <v>1898</v>
      </c>
      <c r="G399" s="13" t="e">
        <f>VLOOKUP(E399,#REF!,2,0)</f>
        <v>#REF!</v>
      </c>
      <c r="H399" s="13" t="str">
        <f>VLOOKUP(E399,'[1]Khách hàng'!$A$4:$F$2144,3,0)</f>
        <v>Số 1 đường số 17A, Khu phố 11, Phường Bình Trị Đông B, Quận Bình Tân, TP.HCM.</v>
      </c>
      <c r="I399" s="36" t="e">
        <f>VLOOKUP(E399,#REF!,5,0)</f>
        <v>#REF!</v>
      </c>
      <c r="J399" s="11" t="s">
        <v>35</v>
      </c>
      <c r="K399" s="11">
        <v>2</v>
      </c>
      <c r="L399" s="13" t="e">
        <f>VLOOKUP(J399,#REF!,2,0)</f>
        <v>#REF!</v>
      </c>
      <c r="M399" s="17">
        <f>VLOOKUP(J399,'[1]Hàng hóa'!$C$5:$G$22,5,0)</f>
        <v>50181.818181818177</v>
      </c>
      <c r="N399" s="17">
        <f t="shared" si="22"/>
        <v>100363.63636363635</v>
      </c>
      <c r="O399" s="22">
        <v>0.08</v>
      </c>
      <c r="P399" s="17">
        <f t="shared" si="23"/>
        <v>108392.72727272726</v>
      </c>
      <c r="Q399" s="13" t="e">
        <f>VLOOKUP(I399,'[1]Nhân viên'!$E$20:$F$41,2,0)</f>
        <v>#REF!</v>
      </c>
    </row>
    <row r="400" spans="1:17" hidden="1">
      <c r="A400" s="11">
        <f t="shared" si="24"/>
        <v>397</v>
      </c>
      <c r="B400" s="12">
        <v>44945</v>
      </c>
      <c r="C400" s="14" t="s">
        <v>20</v>
      </c>
      <c r="D400" s="13" t="e">
        <f>VLOOKUP(C400,#REF!,2,0)</f>
        <v>#REF!</v>
      </c>
      <c r="F400" s="15" t="s">
        <v>1901</v>
      </c>
      <c r="G400" s="13" t="e">
        <f>VLOOKUP(E400,#REF!,2,0)</f>
        <v>#REF!</v>
      </c>
      <c r="H400" s="13" t="str">
        <f>VLOOKUP(E400,'[1]Khách hàng'!$A$4:$F$2144,3,0)</f>
        <v>Số 1 đường số 17A, Khu phố 11, Phường Bình Trị Đông B, Quận Bình Tân, TP.HCM.</v>
      </c>
      <c r="I400" s="36" t="e">
        <f>VLOOKUP(E400,#REF!,5,0)</f>
        <v>#REF!</v>
      </c>
      <c r="J400" s="11" t="s">
        <v>26</v>
      </c>
      <c r="K400" s="11">
        <v>13</v>
      </c>
      <c r="L400" s="13" t="e">
        <f>VLOOKUP(J400,#REF!,2,0)</f>
        <v>#REF!</v>
      </c>
      <c r="M400" s="17">
        <f>VLOOKUP(J400,'[1]Hàng hóa'!$C$5:$G$22,5,0)</f>
        <v>73431.818181818206</v>
      </c>
      <c r="N400" s="17">
        <f t="shared" si="22"/>
        <v>954613.6363636367</v>
      </c>
      <c r="O400" s="22">
        <v>0.08</v>
      </c>
      <c r="P400" s="17">
        <f t="shared" si="23"/>
        <v>1030982.7272727276</v>
      </c>
      <c r="Q400" s="13" t="e">
        <f>VLOOKUP(I400,'[1]Nhân viên'!$E$20:$F$41,2,0)</f>
        <v>#REF!</v>
      </c>
    </row>
    <row r="401" spans="1:17" hidden="1">
      <c r="A401" s="11">
        <f t="shared" si="24"/>
        <v>398</v>
      </c>
      <c r="B401" s="12">
        <v>44956</v>
      </c>
      <c r="C401" s="14" t="s">
        <v>51</v>
      </c>
      <c r="D401" s="13" t="e">
        <f>VLOOKUP(C401,#REF!,2,0)</f>
        <v>#REF!</v>
      </c>
      <c r="E401" s="14" t="s">
        <v>139</v>
      </c>
      <c r="F401" s="15" t="s">
        <v>175</v>
      </c>
      <c r="G401" s="13" t="e">
        <f>VLOOKUP(E401,#REF!,2,0)</f>
        <v>#REF!</v>
      </c>
      <c r="H401" s="13" t="str">
        <f>VLOOKUP(E401,'[1]Khách hàng'!$A$4:$F$2144,3,0)</f>
        <v>1/84 Cư xá Lữ Gia, P. 15, Q. 11 (địa chỉ đầu vào 2 Bis Đường 52, Cư Xá Lữ Gia) TP. Hồ Chí Minh Việt Nam</v>
      </c>
      <c r="I401" s="36" t="e">
        <f>VLOOKUP(E401,#REF!,5,0)</f>
        <v>#REF!</v>
      </c>
      <c r="J401" s="11" t="s">
        <v>31</v>
      </c>
      <c r="K401" s="11">
        <v>3</v>
      </c>
      <c r="L401" s="13" t="e">
        <f>VLOOKUP(J401,#REF!,2,0)</f>
        <v>#REF!</v>
      </c>
      <c r="M401" s="17">
        <f>VLOOKUP(J401,'[1]Hàng hóa'!$C$5:$G$22,5,0)</f>
        <v>87787.272727272721</v>
      </c>
      <c r="N401" s="17">
        <f t="shared" si="22"/>
        <v>263361.81818181818</v>
      </c>
      <c r="O401" s="22">
        <v>0.08</v>
      </c>
      <c r="P401" s="17">
        <f t="shared" si="23"/>
        <v>284430.76363636361</v>
      </c>
      <c r="Q401" s="13" t="e">
        <f>VLOOKUP(I401,'[1]Nhân viên'!$E$20:$F$41,2,0)</f>
        <v>#REF!</v>
      </c>
    </row>
    <row r="402" spans="1:17" hidden="1">
      <c r="A402" s="11">
        <f t="shared" si="24"/>
        <v>399</v>
      </c>
      <c r="B402" s="12">
        <v>44956</v>
      </c>
      <c r="C402" s="14" t="s">
        <v>51</v>
      </c>
      <c r="D402" s="13" t="e">
        <f>VLOOKUP(C402,#REF!,2,0)</f>
        <v>#REF!</v>
      </c>
      <c r="E402" s="14" t="s">
        <v>139</v>
      </c>
      <c r="F402" s="15" t="s">
        <v>175</v>
      </c>
      <c r="G402" s="13" t="e">
        <f>VLOOKUP(E402,#REF!,2,0)</f>
        <v>#REF!</v>
      </c>
      <c r="H402" s="13" t="str">
        <f>VLOOKUP(E402,'[1]Khách hàng'!$A$4:$F$2144,3,0)</f>
        <v>1/84 Cư xá Lữ Gia, P. 15, Q. 11 (địa chỉ đầu vào 2 Bis Đường 52, Cư Xá Lữ Gia) TP. Hồ Chí Minh Việt Nam</v>
      </c>
      <c r="I402" s="36" t="e">
        <f>VLOOKUP(E402,#REF!,5,0)</f>
        <v>#REF!</v>
      </c>
      <c r="J402" s="11" t="s">
        <v>38</v>
      </c>
      <c r="K402" s="11">
        <v>1</v>
      </c>
      <c r="L402" s="13" t="e">
        <f>VLOOKUP(J402,#REF!,2,0)</f>
        <v>#REF!</v>
      </c>
      <c r="M402" s="17">
        <f>VLOOKUP(J402,'[1]Hàng hóa'!$C$5:$G$22,5,0)</f>
        <v>70950</v>
      </c>
      <c r="N402" s="17">
        <f t="shared" si="22"/>
        <v>70950</v>
      </c>
      <c r="O402" s="22">
        <v>0.08</v>
      </c>
      <c r="P402" s="17">
        <f t="shared" si="23"/>
        <v>76626</v>
      </c>
      <c r="Q402" s="13" t="e">
        <f>VLOOKUP(I402,'[1]Nhân viên'!$E$20:$F$41,2,0)</f>
        <v>#REF!</v>
      </c>
    </row>
    <row r="403" spans="1:17" hidden="1">
      <c r="A403" s="11">
        <f t="shared" si="24"/>
        <v>400</v>
      </c>
      <c r="B403" s="12">
        <v>44956</v>
      </c>
      <c r="C403" s="14" t="s">
        <v>51</v>
      </c>
      <c r="D403" s="13" t="e">
        <f>VLOOKUP(C403,#REF!,2,0)</f>
        <v>#REF!</v>
      </c>
      <c r="E403" s="14" t="s">
        <v>139</v>
      </c>
      <c r="F403" s="15" t="s">
        <v>175</v>
      </c>
      <c r="G403" s="13" t="e">
        <f>VLOOKUP(E403,#REF!,2,0)</f>
        <v>#REF!</v>
      </c>
      <c r="H403" s="13" t="str">
        <f>VLOOKUP(E403,'[1]Khách hàng'!$A$4:$F$2144,3,0)</f>
        <v>1/84 Cư xá Lữ Gia, P. 15, Q. 11 (địa chỉ đầu vào 2 Bis Đường 52, Cư Xá Lữ Gia) TP. Hồ Chí Minh Việt Nam</v>
      </c>
      <c r="I403" s="36" t="e">
        <f>VLOOKUP(E403,#REF!,5,0)</f>
        <v>#REF!</v>
      </c>
      <c r="J403" s="11" t="s">
        <v>23</v>
      </c>
      <c r="K403" s="11">
        <v>1</v>
      </c>
      <c r="L403" s="13" t="e">
        <f>VLOOKUP(J403,#REF!,2,0)</f>
        <v>#REF!</v>
      </c>
      <c r="M403" s="17">
        <f>VLOOKUP(J403,'[1]Hàng hóa'!$C$5:$G$22,5,0)</f>
        <v>45999.999999999993</v>
      </c>
      <c r="N403" s="17">
        <f t="shared" si="22"/>
        <v>45999.999999999993</v>
      </c>
      <c r="O403" s="22">
        <v>0.08</v>
      </c>
      <c r="P403" s="17">
        <f t="shared" si="23"/>
        <v>49679.999999999993</v>
      </c>
      <c r="Q403" s="13" t="e">
        <f>VLOOKUP(I403,'[1]Nhân viên'!$E$20:$F$41,2,0)</f>
        <v>#REF!</v>
      </c>
    </row>
    <row r="404" spans="1:17" hidden="1">
      <c r="A404" s="11">
        <f t="shared" si="24"/>
        <v>401</v>
      </c>
      <c r="B404" s="12">
        <v>44956</v>
      </c>
      <c r="C404" s="14" t="s">
        <v>51</v>
      </c>
      <c r="D404" s="13" t="e">
        <f>VLOOKUP(C404,#REF!,2,0)</f>
        <v>#REF!</v>
      </c>
      <c r="E404" s="14" t="s">
        <v>139</v>
      </c>
      <c r="F404" s="15" t="s">
        <v>175</v>
      </c>
      <c r="G404" s="13" t="e">
        <f>VLOOKUP(E404,#REF!,2,0)</f>
        <v>#REF!</v>
      </c>
      <c r="H404" s="13" t="str">
        <f>VLOOKUP(E404,'[1]Khách hàng'!$A$4:$F$2144,3,0)</f>
        <v>1/84 Cư xá Lữ Gia, P. 15, Q. 11 (địa chỉ đầu vào 2 Bis Đường 52, Cư Xá Lữ Gia) TP. Hồ Chí Minh Việt Nam</v>
      </c>
      <c r="I404" s="36" t="e">
        <f>VLOOKUP(E404,#REF!,5,0)</f>
        <v>#REF!</v>
      </c>
      <c r="J404" s="11" t="s">
        <v>47</v>
      </c>
      <c r="K404" s="11">
        <v>5</v>
      </c>
      <c r="L404" s="13" t="e">
        <f>VLOOKUP(J404,#REF!,2,0)</f>
        <v>#REF!</v>
      </c>
      <c r="M404" s="17">
        <f>VLOOKUP(J404,'[1]Hàng hóa'!$C$5:$G$22,5,0)</f>
        <v>105399.99999999999</v>
      </c>
      <c r="N404" s="17">
        <f t="shared" si="22"/>
        <v>526999.99999999988</v>
      </c>
      <c r="O404" s="22">
        <v>0.08</v>
      </c>
      <c r="P404" s="17">
        <f t="shared" si="23"/>
        <v>569159.99999999988</v>
      </c>
      <c r="Q404" s="13" t="e">
        <f>VLOOKUP(I404,'[1]Nhân viên'!$E$20:$F$41,2,0)</f>
        <v>#REF!</v>
      </c>
    </row>
    <row r="405" spans="1:17" hidden="1">
      <c r="A405" s="11">
        <f t="shared" si="24"/>
        <v>402</v>
      </c>
      <c r="B405" s="12" t="s">
        <v>1906</v>
      </c>
      <c r="C405" s="14" t="s">
        <v>183</v>
      </c>
      <c r="D405" s="13" t="e">
        <f>VLOOKUP(C405,#REF!,2,0)</f>
        <v>#REF!</v>
      </c>
      <c r="E405" s="14" t="s">
        <v>123</v>
      </c>
      <c r="F405" s="15" t="s">
        <v>168</v>
      </c>
      <c r="G405" s="13" t="e">
        <f>VLOOKUP(E405,#REF!,2,0)</f>
        <v>#REF!</v>
      </c>
      <c r="H405" s="13" t="str">
        <f>VLOOKUP(E405,'[1]Khách hàng'!$A$4:$F$2144,3,0)</f>
        <v>37 Hồ Hảo Hớn, P. Cô Giang, Q1, HCM</v>
      </c>
      <c r="I405" s="36" t="e">
        <f>VLOOKUP(E405,#REF!,5,0)</f>
        <v>#REF!</v>
      </c>
      <c r="J405" s="11" t="s">
        <v>37</v>
      </c>
      <c r="K405" s="11">
        <v>2</v>
      </c>
      <c r="L405" s="13" t="e">
        <f>VLOOKUP(J405,#REF!,2,0)</f>
        <v>#REF!</v>
      </c>
      <c r="M405" s="17">
        <f>VLOOKUP(J405,'[1]Hàng hóa'!$C$5:$G$22,5,0)</f>
        <v>90749.999999999985</v>
      </c>
      <c r="N405" s="17">
        <f t="shared" si="22"/>
        <v>181499.99999999997</v>
      </c>
      <c r="O405" s="22">
        <v>0.08</v>
      </c>
      <c r="P405" s="17">
        <f t="shared" si="23"/>
        <v>196019.99999999997</v>
      </c>
      <c r="Q405" s="13" t="e">
        <f>VLOOKUP(I405,'[1]Nhân viên'!$E$20:$F$41,2,0)</f>
        <v>#REF!</v>
      </c>
    </row>
    <row r="406" spans="1:17" hidden="1">
      <c r="A406" s="11">
        <f t="shared" si="24"/>
        <v>403</v>
      </c>
      <c r="B406" s="12" t="s">
        <v>1906</v>
      </c>
      <c r="C406" s="14" t="s">
        <v>183</v>
      </c>
      <c r="D406" s="13" t="e">
        <f>VLOOKUP(C406,#REF!,2,0)</f>
        <v>#REF!</v>
      </c>
      <c r="E406" s="14" t="s">
        <v>123</v>
      </c>
      <c r="F406" s="15" t="s">
        <v>168</v>
      </c>
      <c r="G406" s="13" t="e">
        <f>VLOOKUP(E406,#REF!,2,0)</f>
        <v>#REF!</v>
      </c>
      <c r="H406" s="13" t="str">
        <f>VLOOKUP(E406,'[1]Khách hàng'!$A$4:$F$2144,3,0)</f>
        <v>37 Hồ Hảo Hớn, P. Cô Giang, Q1, HCM</v>
      </c>
      <c r="I406" s="36" t="e">
        <f>VLOOKUP(E406,#REF!,5,0)</f>
        <v>#REF!</v>
      </c>
      <c r="J406" s="11" t="s">
        <v>47</v>
      </c>
      <c r="K406" s="11">
        <v>4</v>
      </c>
      <c r="L406" s="13" t="e">
        <f>VLOOKUP(J406,#REF!,2,0)</f>
        <v>#REF!</v>
      </c>
      <c r="M406" s="17">
        <f>VLOOKUP(J406,'[1]Hàng hóa'!$C$5:$G$22,5,0)</f>
        <v>105399.99999999999</v>
      </c>
      <c r="N406" s="17">
        <f t="shared" si="22"/>
        <v>421599.99999999994</v>
      </c>
      <c r="O406" s="22">
        <v>0.08</v>
      </c>
      <c r="P406" s="17">
        <f t="shared" si="23"/>
        <v>455327.99999999994</v>
      </c>
      <c r="Q406" s="13" t="e">
        <f>VLOOKUP(I406,'[1]Nhân viên'!$E$20:$F$41,2,0)</f>
        <v>#REF!</v>
      </c>
    </row>
    <row r="407" spans="1:17" hidden="1">
      <c r="A407" s="11">
        <f t="shared" si="24"/>
        <v>404</v>
      </c>
      <c r="B407" s="12" t="s">
        <v>1906</v>
      </c>
      <c r="C407" s="14" t="s">
        <v>183</v>
      </c>
      <c r="D407" s="13" t="e">
        <f>VLOOKUP(C407,#REF!,2,0)</f>
        <v>#REF!</v>
      </c>
      <c r="E407" s="14" t="s">
        <v>123</v>
      </c>
      <c r="F407" s="15" t="s">
        <v>168</v>
      </c>
      <c r="G407" s="13" t="e">
        <f>VLOOKUP(E407,#REF!,2,0)</f>
        <v>#REF!</v>
      </c>
      <c r="H407" s="13" t="str">
        <f>VLOOKUP(E407,'[1]Khách hàng'!$A$4:$F$2144,3,0)</f>
        <v>37 Hồ Hảo Hớn, P. Cô Giang, Q1, HCM</v>
      </c>
      <c r="I407" s="36" t="e">
        <f>VLOOKUP(E407,#REF!,5,0)</f>
        <v>#REF!</v>
      </c>
      <c r="J407" s="11" t="s">
        <v>39</v>
      </c>
      <c r="K407" s="11">
        <v>2</v>
      </c>
      <c r="L407" s="13" t="e">
        <f>VLOOKUP(J407,#REF!,2,0)</f>
        <v>#REF!</v>
      </c>
      <c r="M407" s="17">
        <f>VLOOKUP(J407,'[1]Hàng hóa'!$C$5:$G$22,5,0)</f>
        <v>74250</v>
      </c>
      <c r="N407" s="17">
        <f t="shared" si="22"/>
        <v>148500</v>
      </c>
      <c r="O407" s="22">
        <v>0.08</v>
      </c>
      <c r="P407" s="17">
        <f t="shared" si="23"/>
        <v>160380</v>
      </c>
      <c r="Q407" s="13" t="e">
        <f>VLOOKUP(I407,'[1]Nhân viên'!$E$20:$F$41,2,0)</f>
        <v>#REF!</v>
      </c>
    </row>
    <row r="408" spans="1:17" hidden="1">
      <c r="A408" s="11">
        <f t="shared" si="24"/>
        <v>405</v>
      </c>
      <c r="B408" s="12" t="s">
        <v>1906</v>
      </c>
      <c r="C408" s="14" t="s">
        <v>183</v>
      </c>
      <c r="D408" s="13" t="e">
        <f>VLOOKUP(C408,#REF!,2,0)</f>
        <v>#REF!</v>
      </c>
      <c r="E408" s="14" t="s">
        <v>74</v>
      </c>
      <c r="F408" s="15" t="s">
        <v>291</v>
      </c>
      <c r="G408" s="13" t="e">
        <f>VLOOKUP(E408,#REF!,2,0)</f>
        <v>#REF!</v>
      </c>
      <c r="H408" s="13" t="str">
        <f>VLOOKUP(E408,'[1]Khách hàng'!$A$4:$F$2144,3,0)</f>
        <v>Phân khu Thương mại 07 (TM01.7) thuộc Chung cư chung cư kết, hợp thương mại 18 tầng tại lô H, P. Linh Tây, Q. Thủ Đức, TP. Hồ Chí Minh Việt Nam</v>
      </c>
      <c r="I408" s="36" t="e">
        <f>VLOOKUP(E408,#REF!,5,0)</f>
        <v>#REF!</v>
      </c>
      <c r="J408" s="11" t="s">
        <v>39</v>
      </c>
      <c r="K408" s="11">
        <v>1</v>
      </c>
      <c r="L408" s="13" t="e">
        <f>VLOOKUP(J408,#REF!,2,0)</f>
        <v>#REF!</v>
      </c>
      <c r="M408" s="17">
        <f>VLOOKUP(J408,'[1]Hàng hóa'!$C$5:$G$22,5,0)</f>
        <v>74250</v>
      </c>
      <c r="N408" s="17">
        <f t="shared" si="22"/>
        <v>74250</v>
      </c>
      <c r="O408" s="22">
        <v>0.08</v>
      </c>
      <c r="P408" s="17">
        <f t="shared" si="23"/>
        <v>80190</v>
      </c>
      <c r="Q408" s="13" t="e">
        <f>VLOOKUP(I408,'[1]Nhân viên'!$E$20:$F$41,2,0)</f>
        <v>#REF!</v>
      </c>
    </row>
    <row r="409" spans="1:17" hidden="1">
      <c r="A409" s="11">
        <f t="shared" si="24"/>
        <v>406</v>
      </c>
      <c r="B409" s="12" t="s">
        <v>1906</v>
      </c>
      <c r="C409" s="14" t="s">
        <v>183</v>
      </c>
      <c r="D409" s="13" t="e">
        <f>VLOOKUP(C409,#REF!,2,0)</f>
        <v>#REF!</v>
      </c>
      <c r="E409" s="14" t="s">
        <v>74</v>
      </c>
      <c r="F409" s="15" t="s">
        <v>291</v>
      </c>
      <c r="G409" s="13" t="e">
        <f>VLOOKUP(E409,#REF!,2,0)</f>
        <v>#REF!</v>
      </c>
      <c r="H409" s="13" t="str">
        <f>VLOOKUP(E409,'[1]Khách hàng'!$A$4:$F$2144,3,0)</f>
        <v>Phân khu Thương mại 07 (TM01.7) thuộc Chung cư chung cư kết, hợp thương mại 18 tầng tại lô H, P. Linh Tây, Q. Thủ Đức, TP. Hồ Chí Minh Việt Nam</v>
      </c>
      <c r="I409" s="36" t="e">
        <f>VLOOKUP(E409,#REF!,5,0)</f>
        <v>#REF!</v>
      </c>
      <c r="J409" s="11" t="s">
        <v>35</v>
      </c>
      <c r="K409" s="11">
        <v>2</v>
      </c>
      <c r="L409" s="13" t="e">
        <f>VLOOKUP(J409,#REF!,2,0)</f>
        <v>#REF!</v>
      </c>
      <c r="M409" s="17">
        <f>VLOOKUP(J409,'[1]Hàng hóa'!$C$5:$G$22,5,0)</f>
        <v>50181.818181818177</v>
      </c>
      <c r="N409" s="17">
        <f t="shared" si="22"/>
        <v>100363.63636363635</v>
      </c>
      <c r="O409" s="22">
        <v>0.08</v>
      </c>
      <c r="P409" s="17">
        <f t="shared" si="23"/>
        <v>108392.72727272726</v>
      </c>
      <c r="Q409" s="13" t="e">
        <f>VLOOKUP(I409,'[1]Nhân viên'!$E$20:$F$41,2,0)</f>
        <v>#REF!</v>
      </c>
    </row>
    <row r="410" spans="1:17" hidden="1">
      <c r="A410" s="11">
        <f t="shared" si="24"/>
        <v>407</v>
      </c>
      <c r="B410" s="12" t="s">
        <v>1906</v>
      </c>
      <c r="C410" s="14" t="s">
        <v>183</v>
      </c>
      <c r="D410" s="13" t="e">
        <f>VLOOKUP(C410,#REF!,2,0)</f>
        <v>#REF!</v>
      </c>
      <c r="E410" s="14" t="s">
        <v>74</v>
      </c>
      <c r="F410" s="15" t="s">
        <v>291</v>
      </c>
      <c r="G410" s="13" t="e">
        <f>VLOOKUP(E410,#REF!,2,0)</f>
        <v>#REF!</v>
      </c>
      <c r="H410" s="13" t="str">
        <f>VLOOKUP(E410,'[1]Khách hàng'!$A$4:$F$2144,3,0)</f>
        <v>Phân khu Thương mại 07 (TM01.7) thuộc Chung cư chung cư kết, hợp thương mại 18 tầng tại lô H, P. Linh Tây, Q. Thủ Đức, TP. Hồ Chí Minh Việt Nam</v>
      </c>
      <c r="I410" s="36" t="e">
        <f>VLOOKUP(E410,#REF!,5,0)</f>
        <v>#REF!</v>
      </c>
      <c r="J410" s="11" t="s">
        <v>21</v>
      </c>
      <c r="K410" s="11">
        <v>3</v>
      </c>
      <c r="L410" s="13" t="e">
        <f>VLOOKUP(J410,#REF!,2,0)</f>
        <v>#REF!</v>
      </c>
      <c r="M410" s="17">
        <f>VLOOKUP(J410,'[1]Hàng hóa'!$C$5:$G$22,5,0)</f>
        <v>55595.454545454544</v>
      </c>
      <c r="N410" s="17">
        <f t="shared" si="22"/>
        <v>166786.36363636365</v>
      </c>
      <c r="O410" s="22">
        <v>0.08</v>
      </c>
      <c r="P410" s="17">
        <f t="shared" si="23"/>
        <v>180129.27272727274</v>
      </c>
      <c r="Q410" s="13" t="e">
        <f>VLOOKUP(I410,'[1]Nhân viên'!$E$20:$F$41,2,0)</f>
        <v>#REF!</v>
      </c>
    </row>
    <row r="411" spans="1:17" hidden="1">
      <c r="A411" s="11">
        <f t="shared" si="24"/>
        <v>408</v>
      </c>
      <c r="B411" s="12" t="s">
        <v>1906</v>
      </c>
      <c r="C411" s="14" t="s">
        <v>183</v>
      </c>
      <c r="D411" s="13" t="e">
        <f>VLOOKUP(C411,#REF!,2,0)</f>
        <v>#REF!</v>
      </c>
      <c r="E411" s="14" t="s">
        <v>74</v>
      </c>
      <c r="F411" s="15" t="s">
        <v>291</v>
      </c>
      <c r="G411" s="13" t="e">
        <f>VLOOKUP(E411,#REF!,2,0)</f>
        <v>#REF!</v>
      </c>
      <c r="H411" s="13" t="str">
        <f>VLOOKUP(E411,'[1]Khách hàng'!$A$4:$F$2144,3,0)</f>
        <v>Phân khu Thương mại 07 (TM01.7) thuộc Chung cư chung cư kết, hợp thương mại 18 tầng tại lô H, P. Linh Tây, Q. Thủ Đức, TP. Hồ Chí Minh Việt Nam</v>
      </c>
      <c r="I411" s="36" t="e">
        <f>VLOOKUP(E411,#REF!,5,0)</f>
        <v>#REF!</v>
      </c>
      <c r="J411" s="11" t="s">
        <v>31</v>
      </c>
      <c r="K411" s="11">
        <v>4</v>
      </c>
      <c r="L411" s="13" t="e">
        <f>VLOOKUP(J411,#REF!,2,0)</f>
        <v>#REF!</v>
      </c>
      <c r="M411" s="17">
        <f>VLOOKUP(J411,'[1]Hàng hóa'!$C$5:$G$22,5,0)</f>
        <v>87787.272727272721</v>
      </c>
      <c r="N411" s="17">
        <f t="shared" si="22"/>
        <v>351149.09090909088</v>
      </c>
      <c r="O411" s="22">
        <v>0.08</v>
      </c>
      <c r="P411" s="17">
        <f t="shared" si="23"/>
        <v>379241.01818181813</v>
      </c>
      <c r="Q411" s="13" t="e">
        <f>VLOOKUP(I411,'[1]Nhân viên'!$E$20:$F$41,2,0)</f>
        <v>#REF!</v>
      </c>
    </row>
    <row r="412" spans="1:17" hidden="1">
      <c r="A412" s="11">
        <f t="shared" si="24"/>
        <v>409</v>
      </c>
      <c r="B412" s="12" t="s">
        <v>1906</v>
      </c>
      <c r="C412" s="14" t="s">
        <v>183</v>
      </c>
      <c r="D412" s="13" t="e">
        <f>VLOOKUP(C412,#REF!,2,0)</f>
        <v>#REF!</v>
      </c>
      <c r="E412" s="14" t="s">
        <v>74</v>
      </c>
      <c r="F412" s="15" t="s">
        <v>291</v>
      </c>
      <c r="G412" s="13" t="e">
        <f>VLOOKUP(E412,#REF!,2,0)</f>
        <v>#REF!</v>
      </c>
      <c r="H412" s="13" t="str">
        <f>VLOOKUP(E412,'[1]Khách hàng'!$A$4:$F$2144,3,0)</f>
        <v>Phân khu Thương mại 07 (TM01.7) thuộc Chung cư chung cư kết, hợp thương mại 18 tầng tại lô H, P. Linh Tây, Q. Thủ Đức, TP. Hồ Chí Minh Việt Nam</v>
      </c>
      <c r="I412" s="36" t="e">
        <f>VLOOKUP(E412,#REF!,5,0)</f>
        <v>#REF!</v>
      </c>
      <c r="J412" s="11" t="s">
        <v>26</v>
      </c>
      <c r="K412" s="11">
        <v>1</v>
      </c>
      <c r="L412" s="13" t="e">
        <f>VLOOKUP(J412,#REF!,2,0)</f>
        <v>#REF!</v>
      </c>
      <c r="M412" s="17">
        <f>VLOOKUP(J412,'[1]Hàng hóa'!$C$5:$G$22,5,0)</f>
        <v>73431.818181818206</v>
      </c>
      <c r="N412" s="17">
        <f t="shared" si="22"/>
        <v>73431.818181818206</v>
      </c>
      <c r="O412" s="22">
        <v>0.08</v>
      </c>
      <c r="P412" s="17">
        <f t="shared" si="23"/>
        <v>79306.363636363661</v>
      </c>
      <c r="Q412" s="13" t="e">
        <f>VLOOKUP(I412,'[1]Nhân viên'!$E$20:$F$41,2,0)</f>
        <v>#REF!</v>
      </c>
    </row>
    <row r="413" spans="1:17" hidden="1">
      <c r="A413" s="11">
        <f t="shared" si="24"/>
        <v>410</v>
      </c>
      <c r="B413" s="12" t="s">
        <v>1906</v>
      </c>
      <c r="C413" s="14" t="s">
        <v>183</v>
      </c>
      <c r="D413" s="13" t="e">
        <f>VLOOKUP(C413,#REF!,2,0)</f>
        <v>#REF!</v>
      </c>
      <c r="E413" s="14" t="s">
        <v>74</v>
      </c>
      <c r="F413" s="15" t="s">
        <v>291</v>
      </c>
      <c r="G413" s="13" t="e">
        <f>VLOOKUP(E413,#REF!,2,0)</f>
        <v>#REF!</v>
      </c>
      <c r="H413" s="13" t="str">
        <f>VLOOKUP(E413,'[1]Khách hàng'!$A$4:$F$2144,3,0)</f>
        <v>Phân khu Thương mại 07 (TM01.7) thuộc Chung cư chung cư kết, hợp thương mại 18 tầng tại lô H, P. Linh Tây, Q. Thủ Đức, TP. Hồ Chí Minh Việt Nam</v>
      </c>
      <c r="I413" s="36" t="e">
        <f>VLOOKUP(E413,#REF!,5,0)</f>
        <v>#REF!</v>
      </c>
      <c r="J413" s="11" t="s">
        <v>41</v>
      </c>
      <c r="K413" s="11">
        <v>3</v>
      </c>
      <c r="L413" s="13" t="e">
        <f>VLOOKUP(J413,#REF!,2,0)</f>
        <v>#REF!</v>
      </c>
      <c r="M413" s="17">
        <f>VLOOKUP(J413,'[1]Hàng hóa'!$C$5:$G$22,5,0)</f>
        <v>59399.999999999993</v>
      </c>
      <c r="N413" s="17">
        <f t="shared" si="22"/>
        <v>178199.99999999997</v>
      </c>
      <c r="O413" s="22">
        <v>0.08</v>
      </c>
      <c r="P413" s="17">
        <f t="shared" si="23"/>
        <v>192455.99999999997</v>
      </c>
      <c r="Q413" s="13" t="e">
        <f>VLOOKUP(I413,'[1]Nhân viên'!$E$20:$F$41,2,0)</f>
        <v>#REF!</v>
      </c>
    </row>
    <row r="414" spans="1:17" hidden="1">
      <c r="A414" s="11">
        <f t="shared" si="24"/>
        <v>411</v>
      </c>
      <c r="B414" s="12" t="s">
        <v>1906</v>
      </c>
      <c r="C414" s="14" t="s">
        <v>183</v>
      </c>
      <c r="D414" s="13" t="e">
        <f>VLOOKUP(C414,#REF!,2,0)</f>
        <v>#REF!</v>
      </c>
      <c r="E414" s="14" t="s">
        <v>74</v>
      </c>
      <c r="F414" s="15" t="s">
        <v>291</v>
      </c>
      <c r="G414" s="13" t="e">
        <f>VLOOKUP(E414,#REF!,2,0)</f>
        <v>#REF!</v>
      </c>
      <c r="H414" s="13" t="str">
        <f>VLOOKUP(E414,'[1]Khách hàng'!$A$4:$F$2144,3,0)</f>
        <v>Phân khu Thương mại 07 (TM01.7) thuộc Chung cư chung cư kết, hợp thương mại 18 tầng tại lô H, P. Linh Tây, Q. Thủ Đức, TP. Hồ Chí Minh Việt Nam</v>
      </c>
      <c r="I414" s="36" t="e">
        <f>VLOOKUP(E414,#REF!,5,0)</f>
        <v>#REF!</v>
      </c>
      <c r="J414" s="11" t="s">
        <v>23</v>
      </c>
      <c r="K414" s="11">
        <v>3</v>
      </c>
      <c r="L414" s="13" t="e">
        <f>VLOOKUP(J414,#REF!,2,0)</f>
        <v>#REF!</v>
      </c>
      <c r="M414" s="17">
        <f>VLOOKUP(J414,'[1]Hàng hóa'!$C$5:$G$22,5,0)</f>
        <v>45999.999999999993</v>
      </c>
      <c r="N414" s="17">
        <f t="shared" si="22"/>
        <v>137999.99999999997</v>
      </c>
      <c r="O414" s="22">
        <v>0.08</v>
      </c>
      <c r="P414" s="17">
        <f t="shared" si="23"/>
        <v>149039.99999999997</v>
      </c>
      <c r="Q414" s="13" t="e">
        <f>VLOOKUP(I414,'[1]Nhân viên'!$E$20:$F$41,2,0)</f>
        <v>#REF!</v>
      </c>
    </row>
    <row r="415" spans="1:17">
      <c r="A415" s="11">
        <f t="shared" si="24"/>
        <v>412</v>
      </c>
      <c r="B415" s="12" t="s">
        <v>1906</v>
      </c>
      <c r="C415" s="14" t="s">
        <v>183</v>
      </c>
      <c r="D415" s="13" t="e">
        <f>VLOOKUP(C415,#REF!,2,0)</f>
        <v>#REF!</v>
      </c>
      <c r="E415" s="14" t="s">
        <v>136</v>
      </c>
      <c r="F415" s="15" t="s">
        <v>167</v>
      </c>
      <c r="G415" s="13" t="e">
        <f>VLOOKUP(E415,#REF!,2,0)</f>
        <v>#REF!</v>
      </c>
      <c r="H415" s="13" t="str">
        <f>VLOOKUP(E415,'[1]Khách hàng'!$A$4:$F$2144,3,0)</f>
        <v>Lô TM 1.02, Tầng 1, CC Newton Residence, 38 Trương Quốc Dung, Phường 8, Quận Phú Nhuận, TP. Hồ Chí Minh</v>
      </c>
      <c r="I415" s="36" t="e">
        <f>VLOOKUP(E415,#REF!,5,0)</f>
        <v>#REF!</v>
      </c>
      <c r="J415" s="11" t="s">
        <v>25</v>
      </c>
      <c r="K415" s="11">
        <v>2</v>
      </c>
      <c r="L415" s="13" t="e">
        <f>VLOOKUP(J415,#REF!,2,0)</f>
        <v>#REF!</v>
      </c>
      <c r="M415" s="17">
        <f>VLOOKUP(J415,'[1]Hàng hóa'!$C$5:$G$22,5,0)</f>
        <v>111058</v>
      </c>
      <c r="N415" s="17">
        <f t="shared" si="22"/>
        <v>222116</v>
      </c>
      <c r="O415" s="22">
        <v>0.08</v>
      </c>
      <c r="P415" s="17">
        <f t="shared" si="23"/>
        <v>239885.28</v>
      </c>
      <c r="Q415" s="13" t="e">
        <f>VLOOKUP(I415,'[1]Nhân viên'!$E$20:$F$41,2,0)</f>
        <v>#REF!</v>
      </c>
    </row>
    <row r="416" spans="1:17" hidden="1">
      <c r="A416" s="11">
        <f t="shared" si="24"/>
        <v>413</v>
      </c>
      <c r="B416" s="12" t="s">
        <v>1906</v>
      </c>
      <c r="C416" s="14" t="s">
        <v>183</v>
      </c>
      <c r="D416" s="13" t="e">
        <f>VLOOKUP(C416,#REF!,2,0)</f>
        <v>#REF!</v>
      </c>
      <c r="E416" s="14" t="s">
        <v>136</v>
      </c>
      <c r="F416" s="15" t="s">
        <v>167</v>
      </c>
      <c r="G416" s="13" t="e">
        <f>VLOOKUP(E416,#REF!,2,0)</f>
        <v>#REF!</v>
      </c>
      <c r="H416" s="13" t="str">
        <f>VLOOKUP(E416,'[1]Khách hàng'!$A$4:$F$2144,3,0)</f>
        <v>Lô TM 1.02, Tầng 1, CC Newton Residence, 38 Trương Quốc Dung, Phường 8, Quận Phú Nhuận, TP. Hồ Chí Minh</v>
      </c>
      <c r="I416" s="36" t="e">
        <f>VLOOKUP(E416,#REF!,5,0)</f>
        <v>#REF!</v>
      </c>
      <c r="J416" s="11" t="s">
        <v>41</v>
      </c>
      <c r="K416" s="11">
        <v>1</v>
      </c>
      <c r="L416" s="13" t="e">
        <f>VLOOKUP(J416,#REF!,2,0)</f>
        <v>#REF!</v>
      </c>
      <c r="M416" s="17">
        <f>VLOOKUP(J416,'[1]Hàng hóa'!$C$5:$G$22,5,0)</f>
        <v>59399.999999999993</v>
      </c>
      <c r="N416" s="17">
        <f t="shared" si="22"/>
        <v>59399.999999999993</v>
      </c>
      <c r="O416" s="22">
        <v>0.08</v>
      </c>
      <c r="P416" s="17">
        <f t="shared" si="23"/>
        <v>64151.999999999993</v>
      </c>
      <c r="Q416" s="13" t="e">
        <f>VLOOKUP(I416,'[1]Nhân viên'!$E$20:$F$41,2,0)</f>
        <v>#REF!</v>
      </c>
    </row>
    <row r="417" spans="1:17" hidden="1">
      <c r="A417" s="11">
        <f t="shared" si="24"/>
        <v>414</v>
      </c>
      <c r="B417" s="12" t="s">
        <v>1906</v>
      </c>
      <c r="C417" s="14" t="s">
        <v>183</v>
      </c>
      <c r="D417" s="13" t="e">
        <f>VLOOKUP(C417,#REF!,2,0)</f>
        <v>#REF!</v>
      </c>
      <c r="E417" s="14" t="s">
        <v>134</v>
      </c>
      <c r="F417" s="15" t="s">
        <v>166</v>
      </c>
      <c r="G417" s="13" t="e">
        <f>VLOOKUP(E417,#REF!,2,0)</f>
        <v>#REF!</v>
      </c>
      <c r="H417" s="13" t="str">
        <f>VLOOKUP(E417,'[1]Khách hàng'!$A$4:$F$2144,3,0)</f>
        <v>CC Golden Mansion, Lô GM-01.08 Tầng 1, Khu phức hợp, Nhà ở và Thương mại Dịch vụ, 119, Phổ Quang, Phường 9, Q. Phú Nhuận, TP. Hồ Chí Minh Việt Nam</v>
      </c>
      <c r="I417" s="36" t="e">
        <f>VLOOKUP(E417,#REF!,5,0)</f>
        <v>#REF!</v>
      </c>
      <c r="J417" s="11" t="s">
        <v>68</v>
      </c>
      <c r="K417" s="11">
        <v>1</v>
      </c>
      <c r="L417" s="13" t="e">
        <f>VLOOKUP(J417,#REF!,2,0)</f>
        <v>#REF!</v>
      </c>
      <c r="M417" s="17">
        <f>VLOOKUP(J417,'[1]Hàng hóa'!$C$5:$G$22,5,0)</f>
        <v>94012.499999999985</v>
      </c>
      <c r="N417" s="17">
        <f t="shared" si="22"/>
        <v>94012.499999999985</v>
      </c>
      <c r="O417" s="22">
        <v>0.08</v>
      </c>
      <c r="P417" s="17">
        <f t="shared" si="23"/>
        <v>101533.49999999999</v>
      </c>
      <c r="Q417" s="13" t="e">
        <f>VLOOKUP(I417,'[1]Nhân viên'!$E$20:$F$41,2,0)</f>
        <v>#REF!</v>
      </c>
    </row>
    <row r="418" spans="1:17" hidden="1">
      <c r="A418" s="11">
        <f t="shared" si="24"/>
        <v>415</v>
      </c>
      <c r="B418" s="12" t="s">
        <v>1906</v>
      </c>
      <c r="C418" s="14" t="s">
        <v>183</v>
      </c>
      <c r="D418" s="13" t="e">
        <f>VLOOKUP(C418,#REF!,2,0)</f>
        <v>#REF!</v>
      </c>
      <c r="E418" s="14" t="s">
        <v>1907</v>
      </c>
      <c r="F418" s="15" t="s">
        <v>1908</v>
      </c>
      <c r="G418" s="13" t="e">
        <f>VLOOKUP(E418,#REF!,2,0)</f>
        <v>#REF!</v>
      </c>
      <c r="H418" s="13" t="e">
        <f>VLOOKUP(E418,'[1]Khách hàng'!$A$4:$F$2144,3,0)</f>
        <v>#N/A</v>
      </c>
      <c r="I418" s="36" t="e">
        <f>VLOOKUP(E418,#REF!,5,0)</f>
        <v>#REF!</v>
      </c>
      <c r="J418" s="11" t="s">
        <v>68</v>
      </c>
      <c r="K418" s="11">
        <v>3</v>
      </c>
      <c r="L418" s="13" t="e">
        <f>VLOOKUP(J418,#REF!,2,0)</f>
        <v>#REF!</v>
      </c>
      <c r="M418" s="17">
        <f>VLOOKUP(J418,'[1]Hàng hóa'!$C$5:$G$22,5,0)</f>
        <v>94012.499999999985</v>
      </c>
      <c r="N418" s="17">
        <f t="shared" si="22"/>
        <v>282037.49999999994</v>
      </c>
      <c r="O418" s="22">
        <v>0.08</v>
      </c>
      <c r="P418" s="17">
        <f t="shared" si="23"/>
        <v>304600.49999999994</v>
      </c>
      <c r="Q418" s="13" t="e">
        <f>VLOOKUP(I418,'[1]Nhân viên'!$E$20:$F$41,2,0)</f>
        <v>#REF!</v>
      </c>
    </row>
    <row r="419" spans="1:17" hidden="1">
      <c r="A419" s="11">
        <f t="shared" si="24"/>
        <v>416</v>
      </c>
      <c r="B419" s="12" t="s">
        <v>1906</v>
      </c>
      <c r="C419" s="14" t="s">
        <v>183</v>
      </c>
      <c r="D419" s="13" t="e">
        <f>VLOOKUP(C419,#REF!,2,0)</f>
        <v>#REF!</v>
      </c>
      <c r="E419" s="14" t="s">
        <v>1907</v>
      </c>
      <c r="F419" s="15" t="s">
        <v>1908</v>
      </c>
      <c r="G419" s="13" t="e">
        <f>VLOOKUP(E419,#REF!,2,0)</f>
        <v>#REF!</v>
      </c>
      <c r="H419" s="13" t="e">
        <f>VLOOKUP(E419,'[1]Khách hàng'!$A$4:$F$2144,3,0)</f>
        <v>#N/A</v>
      </c>
      <c r="I419" s="36" t="e">
        <f>VLOOKUP(E419,#REF!,5,0)</f>
        <v>#REF!</v>
      </c>
      <c r="J419" s="11" t="s">
        <v>70</v>
      </c>
      <c r="K419" s="11">
        <v>4</v>
      </c>
      <c r="L419" s="13" t="e">
        <f>VLOOKUP(J419,#REF!,2,0)</f>
        <v>#REF!</v>
      </c>
      <c r="M419" s="17">
        <f>VLOOKUP(J419,'[1]Hàng hóa'!$C$5:$G$22,5,0)</f>
        <v>101989.0909090909</v>
      </c>
      <c r="N419" s="17">
        <f t="shared" si="22"/>
        <v>407956.36363636359</v>
      </c>
      <c r="O419" s="22">
        <v>0.08</v>
      </c>
      <c r="P419" s="17">
        <f t="shared" si="23"/>
        <v>440592.87272727268</v>
      </c>
      <c r="Q419" s="13" t="e">
        <f>VLOOKUP(I419,'[1]Nhân viên'!$E$20:$F$41,2,0)</f>
        <v>#REF!</v>
      </c>
    </row>
    <row r="420" spans="1:17" hidden="1">
      <c r="A420" s="11">
        <f t="shared" si="24"/>
        <v>417</v>
      </c>
      <c r="B420" s="12" t="s">
        <v>1906</v>
      </c>
      <c r="C420" s="14" t="s">
        <v>183</v>
      </c>
      <c r="D420" s="13" t="e">
        <f>VLOOKUP(C420,#REF!,2,0)</f>
        <v>#REF!</v>
      </c>
      <c r="E420" s="14" t="s">
        <v>125</v>
      </c>
      <c r="F420" s="15" t="s">
        <v>163</v>
      </c>
      <c r="G420" s="13" t="e">
        <f>VLOOKUP(E420,#REF!,2,0)</f>
        <v>#REF!</v>
      </c>
      <c r="H420" s="13" t="str">
        <f>VLOOKUP(E420,'[1]Khách hàng'!$A$4:$F$2144,3,0)</f>
        <v>87 Trần Quang Diệu, P.13, Quận 3, HCM</v>
      </c>
      <c r="I420" s="36" t="e">
        <f>VLOOKUP(E420,#REF!,5,0)</f>
        <v>#REF!</v>
      </c>
      <c r="J420" s="11" t="s">
        <v>35</v>
      </c>
      <c r="K420" s="11">
        <v>2</v>
      </c>
      <c r="L420" s="13" t="e">
        <f>VLOOKUP(J420,#REF!,2,0)</f>
        <v>#REF!</v>
      </c>
      <c r="M420" s="17">
        <f>VLOOKUP(J420,'[1]Hàng hóa'!$C$5:$G$22,5,0)</f>
        <v>50181.818181818177</v>
      </c>
      <c r="N420" s="17">
        <f t="shared" si="22"/>
        <v>100363.63636363635</v>
      </c>
      <c r="O420" s="22">
        <v>0.08</v>
      </c>
      <c r="P420" s="17">
        <f t="shared" si="23"/>
        <v>108392.72727272726</v>
      </c>
      <c r="Q420" s="13" t="e">
        <f>VLOOKUP(I420,'[1]Nhân viên'!$E$20:$F$41,2,0)</f>
        <v>#REF!</v>
      </c>
    </row>
    <row r="421" spans="1:17" hidden="1">
      <c r="A421" s="11">
        <f t="shared" si="24"/>
        <v>418</v>
      </c>
      <c r="B421" s="12" t="s">
        <v>1906</v>
      </c>
      <c r="C421" s="14" t="s">
        <v>183</v>
      </c>
      <c r="D421" s="13" t="e">
        <f>VLOOKUP(C421,#REF!,2,0)</f>
        <v>#REF!</v>
      </c>
      <c r="E421" s="14" t="s">
        <v>125</v>
      </c>
      <c r="F421" s="15" t="s">
        <v>163</v>
      </c>
      <c r="G421" s="13" t="e">
        <f>VLOOKUP(E421,#REF!,2,0)</f>
        <v>#REF!</v>
      </c>
      <c r="H421" s="13" t="str">
        <f>VLOOKUP(E421,'[1]Khách hàng'!$A$4:$F$2144,3,0)</f>
        <v>87 Trần Quang Diệu, P.13, Quận 3, HCM</v>
      </c>
      <c r="I421" s="36" t="e">
        <f>VLOOKUP(E421,#REF!,5,0)</f>
        <v>#REF!</v>
      </c>
      <c r="J421" s="11" t="s">
        <v>39</v>
      </c>
      <c r="K421" s="11">
        <v>1</v>
      </c>
      <c r="L421" s="13" t="e">
        <f>VLOOKUP(J421,#REF!,2,0)</f>
        <v>#REF!</v>
      </c>
      <c r="M421" s="17">
        <f>VLOOKUP(J421,'[1]Hàng hóa'!$C$5:$G$22,5,0)</f>
        <v>74250</v>
      </c>
      <c r="N421" s="17">
        <f t="shared" si="22"/>
        <v>74250</v>
      </c>
      <c r="O421" s="22">
        <v>0.08</v>
      </c>
      <c r="P421" s="17">
        <f t="shared" si="23"/>
        <v>80190</v>
      </c>
      <c r="Q421" s="13" t="e">
        <f>VLOOKUP(I421,'[1]Nhân viên'!$E$20:$F$41,2,0)</f>
        <v>#REF!</v>
      </c>
    </row>
    <row r="422" spans="1:17" hidden="1">
      <c r="A422" s="11">
        <f t="shared" si="24"/>
        <v>419</v>
      </c>
      <c r="B422" s="12" t="s">
        <v>1906</v>
      </c>
      <c r="C422" s="14" t="s">
        <v>183</v>
      </c>
      <c r="D422" s="13" t="e">
        <f>VLOOKUP(C422,#REF!,2,0)</f>
        <v>#REF!</v>
      </c>
      <c r="E422" s="14" t="s">
        <v>125</v>
      </c>
      <c r="F422" s="15" t="s">
        <v>163</v>
      </c>
      <c r="G422" s="13" t="e">
        <f>VLOOKUP(E422,#REF!,2,0)</f>
        <v>#REF!</v>
      </c>
      <c r="H422" s="13" t="str">
        <f>VLOOKUP(E422,'[1]Khách hàng'!$A$4:$F$2144,3,0)</f>
        <v>87 Trần Quang Diệu, P.13, Quận 3, HCM</v>
      </c>
      <c r="I422" s="36" t="e">
        <f>VLOOKUP(E422,#REF!,5,0)</f>
        <v>#REF!</v>
      </c>
      <c r="J422" s="11" t="s">
        <v>41</v>
      </c>
      <c r="K422" s="11">
        <v>2</v>
      </c>
      <c r="L422" s="13" t="e">
        <f>VLOOKUP(J422,#REF!,2,0)</f>
        <v>#REF!</v>
      </c>
      <c r="M422" s="17">
        <f>VLOOKUP(J422,'[1]Hàng hóa'!$C$5:$G$22,5,0)</f>
        <v>59399.999999999993</v>
      </c>
      <c r="N422" s="17">
        <f t="shared" si="22"/>
        <v>118799.99999999999</v>
      </c>
      <c r="O422" s="22">
        <v>0.08</v>
      </c>
      <c r="P422" s="17">
        <f t="shared" si="23"/>
        <v>128303.99999999999</v>
      </c>
      <c r="Q422" s="13" t="e">
        <f>VLOOKUP(I422,'[1]Nhân viên'!$E$20:$F$41,2,0)</f>
        <v>#REF!</v>
      </c>
    </row>
    <row r="423" spans="1:17" hidden="1">
      <c r="A423" s="11">
        <f t="shared" si="24"/>
        <v>420</v>
      </c>
      <c r="B423" s="12" t="s">
        <v>1906</v>
      </c>
      <c r="C423" s="14" t="s">
        <v>183</v>
      </c>
      <c r="D423" s="13" t="e">
        <f>VLOOKUP(C423,#REF!,2,0)</f>
        <v>#REF!</v>
      </c>
      <c r="E423" s="14" t="s">
        <v>125</v>
      </c>
      <c r="F423" s="15" t="s">
        <v>163</v>
      </c>
      <c r="G423" s="13" t="e">
        <f>VLOOKUP(E423,#REF!,2,0)</f>
        <v>#REF!</v>
      </c>
      <c r="H423" s="13" t="str">
        <f>VLOOKUP(E423,'[1]Khách hàng'!$A$4:$F$2144,3,0)</f>
        <v>87 Trần Quang Diệu, P.13, Quận 3, HCM</v>
      </c>
      <c r="I423" s="36" t="e">
        <f>VLOOKUP(E423,#REF!,5,0)</f>
        <v>#REF!</v>
      </c>
      <c r="J423" s="11" t="s">
        <v>26</v>
      </c>
      <c r="K423" s="11">
        <v>1</v>
      </c>
      <c r="L423" s="13" t="e">
        <f>VLOOKUP(J423,#REF!,2,0)</f>
        <v>#REF!</v>
      </c>
      <c r="M423" s="17">
        <f>VLOOKUP(J423,'[1]Hàng hóa'!$C$5:$G$22,5,0)</f>
        <v>73431.818181818206</v>
      </c>
      <c r="N423" s="17">
        <f t="shared" si="22"/>
        <v>73431.818181818206</v>
      </c>
      <c r="O423" s="22">
        <v>0.08</v>
      </c>
      <c r="P423" s="17">
        <f t="shared" si="23"/>
        <v>79306.363636363661</v>
      </c>
      <c r="Q423" s="13" t="e">
        <f>VLOOKUP(I423,'[1]Nhân viên'!$E$20:$F$41,2,0)</f>
        <v>#REF!</v>
      </c>
    </row>
    <row r="424" spans="1:17">
      <c r="A424" s="11">
        <f t="shared" si="24"/>
        <v>421</v>
      </c>
      <c r="B424" s="12" t="s">
        <v>1906</v>
      </c>
      <c r="C424" s="14" t="s">
        <v>183</v>
      </c>
      <c r="D424" s="13" t="e">
        <f>VLOOKUP(C424,#REF!,2,0)</f>
        <v>#REF!</v>
      </c>
      <c r="E424" s="14" t="s">
        <v>125</v>
      </c>
      <c r="F424" s="15" t="s">
        <v>163</v>
      </c>
      <c r="G424" s="13" t="e">
        <f>VLOOKUP(E424,#REF!,2,0)</f>
        <v>#REF!</v>
      </c>
      <c r="H424" s="13" t="str">
        <f>VLOOKUP(E424,'[1]Khách hàng'!$A$4:$F$2144,3,0)</f>
        <v>87 Trần Quang Diệu, P.13, Quận 3, HCM</v>
      </c>
      <c r="I424" s="36" t="e">
        <f>VLOOKUP(E424,#REF!,5,0)</f>
        <v>#REF!</v>
      </c>
      <c r="J424" s="11" t="s">
        <v>25</v>
      </c>
      <c r="K424" s="11">
        <v>2</v>
      </c>
      <c r="L424" s="13" t="e">
        <f>VLOOKUP(J424,#REF!,2,0)</f>
        <v>#REF!</v>
      </c>
      <c r="M424" s="17">
        <f>VLOOKUP(J424,'[1]Hàng hóa'!$C$5:$G$22,5,0)</f>
        <v>111058</v>
      </c>
      <c r="N424" s="17">
        <f t="shared" si="22"/>
        <v>222116</v>
      </c>
      <c r="O424" s="22">
        <v>0.08</v>
      </c>
      <c r="P424" s="17">
        <f t="shared" si="23"/>
        <v>239885.28</v>
      </c>
      <c r="Q424" s="13" t="e">
        <f>VLOOKUP(I424,'[1]Nhân viên'!$E$20:$F$41,2,0)</f>
        <v>#REF!</v>
      </c>
    </row>
    <row r="425" spans="1:17" hidden="1">
      <c r="A425" s="11">
        <f t="shared" si="24"/>
        <v>422</v>
      </c>
      <c r="B425" s="12" t="s">
        <v>1906</v>
      </c>
      <c r="C425" s="14" t="s">
        <v>183</v>
      </c>
      <c r="D425" s="13" t="e">
        <f>VLOOKUP(C425,#REF!,2,0)</f>
        <v>#REF!</v>
      </c>
      <c r="E425" s="14" t="s">
        <v>132</v>
      </c>
      <c r="F425" s="15" t="s">
        <v>169</v>
      </c>
      <c r="G425" s="13" t="e">
        <f>VLOOKUP(E425,#REF!,2,0)</f>
        <v>#REF!</v>
      </c>
      <c r="H425" s="13" t="str">
        <f>VLOOKUP(E425,'[1]Khách hàng'!$A$4:$F$2144,3,0)</f>
        <v>7-9 Nguyễn Hiền, Phường 4, Quận 3, HCM</v>
      </c>
      <c r="I425" s="36" t="e">
        <f>VLOOKUP(E425,#REF!,5,0)</f>
        <v>#REF!</v>
      </c>
      <c r="J425" s="11" t="s">
        <v>35</v>
      </c>
      <c r="K425" s="11">
        <v>1</v>
      </c>
      <c r="L425" s="13" t="e">
        <f>VLOOKUP(J425,#REF!,2,0)</f>
        <v>#REF!</v>
      </c>
      <c r="M425" s="17">
        <f>VLOOKUP(J425,'[1]Hàng hóa'!$C$5:$G$22,5,0)</f>
        <v>50181.818181818177</v>
      </c>
      <c r="N425" s="17">
        <f t="shared" si="22"/>
        <v>50181.818181818177</v>
      </c>
      <c r="O425" s="22">
        <v>0.08</v>
      </c>
      <c r="P425" s="17">
        <f t="shared" si="23"/>
        <v>54196.363636363632</v>
      </c>
      <c r="Q425" s="13" t="e">
        <f>VLOOKUP(I425,'[1]Nhân viên'!$E$20:$F$41,2,0)</f>
        <v>#REF!</v>
      </c>
    </row>
    <row r="426" spans="1:17" hidden="1">
      <c r="A426" s="11">
        <f t="shared" si="24"/>
        <v>423</v>
      </c>
      <c r="B426" s="12" t="s">
        <v>1906</v>
      </c>
      <c r="C426" s="14" t="s">
        <v>183</v>
      </c>
      <c r="D426" s="13" t="e">
        <f>VLOOKUP(C426,#REF!,2,0)</f>
        <v>#REF!</v>
      </c>
      <c r="E426" s="14" t="s">
        <v>132</v>
      </c>
      <c r="F426" s="15" t="s">
        <v>169</v>
      </c>
      <c r="G426" s="13" t="e">
        <f>VLOOKUP(E426,#REF!,2,0)</f>
        <v>#REF!</v>
      </c>
      <c r="H426" s="13" t="str">
        <f>VLOOKUP(E426,'[1]Khách hàng'!$A$4:$F$2144,3,0)</f>
        <v>7-9 Nguyễn Hiền, Phường 4, Quận 3, HCM</v>
      </c>
      <c r="I426" s="36" t="e">
        <f>VLOOKUP(E426,#REF!,5,0)</f>
        <v>#REF!</v>
      </c>
      <c r="J426" s="11" t="s">
        <v>41</v>
      </c>
      <c r="K426" s="11">
        <v>1</v>
      </c>
      <c r="L426" s="13" t="e">
        <f>VLOOKUP(J426,#REF!,2,0)</f>
        <v>#REF!</v>
      </c>
      <c r="M426" s="17">
        <f>VLOOKUP(J426,'[1]Hàng hóa'!$C$5:$G$22,5,0)</f>
        <v>59399.999999999993</v>
      </c>
      <c r="N426" s="17">
        <f t="shared" si="22"/>
        <v>59399.999999999993</v>
      </c>
      <c r="O426" s="22">
        <v>0.08</v>
      </c>
      <c r="P426" s="17">
        <f t="shared" si="23"/>
        <v>64151.999999999993</v>
      </c>
      <c r="Q426" s="13" t="e">
        <f>VLOOKUP(I426,'[1]Nhân viên'!$E$20:$F$41,2,0)</f>
        <v>#REF!</v>
      </c>
    </row>
    <row r="427" spans="1:17">
      <c r="A427" s="11">
        <f t="shared" si="24"/>
        <v>424</v>
      </c>
      <c r="B427" s="12" t="s">
        <v>1906</v>
      </c>
      <c r="C427" s="14" t="s">
        <v>183</v>
      </c>
      <c r="D427" s="13" t="e">
        <f>VLOOKUP(C427,#REF!,2,0)</f>
        <v>#REF!</v>
      </c>
      <c r="E427" s="14" t="s">
        <v>132</v>
      </c>
      <c r="F427" s="15" t="s">
        <v>169</v>
      </c>
      <c r="G427" s="13" t="e">
        <f>VLOOKUP(E427,#REF!,2,0)</f>
        <v>#REF!</v>
      </c>
      <c r="H427" s="13" t="str">
        <f>VLOOKUP(E427,'[1]Khách hàng'!$A$4:$F$2144,3,0)</f>
        <v>7-9 Nguyễn Hiền, Phường 4, Quận 3, HCM</v>
      </c>
      <c r="I427" s="36" t="e">
        <f>VLOOKUP(E427,#REF!,5,0)</f>
        <v>#REF!</v>
      </c>
      <c r="J427" s="11" t="s">
        <v>25</v>
      </c>
      <c r="K427" s="11">
        <v>3</v>
      </c>
      <c r="L427" s="13" t="e">
        <f>VLOOKUP(J427,#REF!,2,0)</f>
        <v>#REF!</v>
      </c>
      <c r="M427" s="17">
        <f>VLOOKUP(J427,'[1]Hàng hóa'!$C$5:$G$22,5,0)</f>
        <v>111058</v>
      </c>
      <c r="N427" s="17">
        <f t="shared" si="22"/>
        <v>333174</v>
      </c>
      <c r="O427" s="22">
        <v>0.08</v>
      </c>
      <c r="P427" s="17">
        <f t="shared" si="23"/>
        <v>359827.92</v>
      </c>
      <c r="Q427" s="13" t="e">
        <f>VLOOKUP(I427,'[1]Nhân viên'!$E$20:$F$41,2,0)</f>
        <v>#REF!</v>
      </c>
    </row>
    <row r="428" spans="1:17">
      <c r="A428" s="11">
        <f t="shared" si="24"/>
        <v>425</v>
      </c>
      <c r="B428" s="12" t="s">
        <v>1906</v>
      </c>
      <c r="C428" s="14" t="s">
        <v>183</v>
      </c>
      <c r="D428" s="13" t="e">
        <f>VLOOKUP(C428,#REF!,2,0)</f>
        <v>#REF!</v>
      </c>
      <c r="E428" s="14" t="s">
        <v>134</v>
      </c>
      <c r="F428" s="15" t="s">
        <v>166</v>
      </c>
      <c r="G428" s="13" t="e">
        <f>VLOOKUP(E428,#REF!,2,0)</f>
        <v>#REF!</v>
      </c>
      <c r="H428" s="13" t="str">
        <f>VLOOKUP(E428,'[1]Khách hàng'!$A$4:$F$2144,3,0)</f>
        <v>CC Golden Mansion, Lô GM-01.08 Tầng 1, Khu phức hợp, Nhà ở và Thương mại Dịch vụ, 119, Phổ Quang, Phường 9, Q. Phú Nhuận, TP. Hồ Chí Minh Việt Nam</v>
      </c>
      <c r="I428" s="36" t="e">
        <f>VLOOKUP(E428,#REF!,5,0)</f>
        <v>#REF!</v>
      </c>
      <c r="J428" s="11" t="s">
        <v>25</v>
      </c>
      <c r="K428" s="11">
        <v>2</v>
      </c>
      <c r="L428" s="13" t="e">
        <f>VLOOKUP(J428,#REF!,2,0)</f>
        <v>#REF!</v>
      </c>
      <c r="M428" s="17">
        <f>VLOOKUP(J428,'[1]Hàng hóa'!$C$5:$G$22,5,0)</f>
        <v>111058</v>
      </c>
      <c r="N428" s="17">
        <f t="shared" si="22"/>
        <v>222116</v>
      </c>
      <c r="O428" s="22">
        <v>0.08</v>
      </c>
      <c r="P428" s="17">
        <f t="shared" si="23"/>
        <v>239885.28</v>
      </c>
      <c r="Q428" s="13" t="e">
        <f>VLOOKUP(I428,'[1]Nhân viên'!$E$20:$F$41,2,0)</f>
        <v>#REF!</v>
      </c>
    </row>
    <row r="429" spans="1:17" hidden="1">
      <c r="A429" s="11">
        <f t="shared" si="24"/>
        <v>426</v>
      </c>
      <c r="B429" s="12" t="s">
        <v>1906</v>
      </c>
      <c r="C429" s="14" t="s">
        <v>183</v>
      </c>
      <c r="D429" s="13" t="e">
        <f>VLOOKUP(C429,#REF!,2,0)</f>
        <v>#REF!</v>
      </c>
      <c r="E429" s="14" t="s">
        <v>134</v>
      </c>
      <c r="F429" s="15" t="s">
        <v>166</v>
      </c>
      <c r="G429" s="13" t="e">
        <f>VLOOKUP(E429,#REF!,2,0)</f>
        <v>#REF!</v>
      </c>
      <c r="H429" s="13" t="str">
        <f>VLOOKUP(E429,'[1]Khách hàng'!$A$4:$F$2144,3,0)</f>
        <v>CC Golden Mansion, Lô GM-01.08 Tầng 1, Khu phức hợp, Nhà ở và Thương mại Dịch vụ, 119, Phổ Quang, Phường 9, Q. Phú Nhuận, TP. Hồ Chí Minh Việt Nam</v>
      </c>
      <c r="I429" s="36" t="e">
        <f>VLOOKUP(E429,#REF!,5,0)</f>
        <v>#REF!</v>
      </c>
      <c r="J429" s="11" t="s">
        <v>70</v>
      </c>
      <c r="K429" s="11">
        <v>3</v>
      </c>
      <c r="L429" s="13" t="e">
        <f>VLOOKUP(J429,#REF!,2,0)</f>
        <v>#REF!</v>
      </c>
      <c r="M429" s="17">
        <f>VLOOKUP(J429,'[1]Hàng hóa'!$C$5:$G$22,5,0)</f>
        <v>101989.0909090909</v>
      </c>
      <c r="N429" s="17">
        <f t="shared" si="22"/>
        <v>305967.27272727271</v>
      </c>
      <c r="O429" s="22">
        <v>0.08</v>
      </c>
      <c r="P429" s="17">
        <f t="shared" si="23"/>
        <v>330444.65454545454</v>
      </c>
      <c r="Q429" s="13" t="e">
        <f>VLOOKUP(I429,'[1]Nhân viên'!$E$20:$F$41,2,0)</f>
        <v>#REF!</v>
      </c>
    </row>
    <row r="430" spans="1:17" hidden="1">
      <c r="A430" s="11">
        <f t="shared" si="24"/>
        <v>427</v>
      </c>
      <c r="B430" s="12" t="s">
        <v>1906</v>
      </c>
      <c r="C430" s="14" t="s">
        <v>183</v>
      </c>
      <c r="D430" s="13" t="e">
        <f>VLOOKUP(C430,#REF!,2,0)</f>
        <v>#REF!</v>
      </c>
      <c r="E430" s="14" t="s">
        <v>134</v>
      </c>
      <c r="F430" s="15" t="s">
        <v>166</v>
      </c>
      <c r="G430" s="13" t="e">
        <f>VLOOKUP(E430,#REF!,2,0)</f>
        <v>#REF!</v>
      </c>
      <c r="H430" s="13" t="str">
        <f>VLOOKUP(E430,'[1]Khách hàng'!$A$4:$F$2144,3,0)</f>
        <v>CC Golden Mansion, Lô GM-01.08 Tầng 1, Khu phức hợp, Nhà ở và Thương mại Dịch vụ, 119, Phổ Quang, Phường 9, Q. Phú Nhuận, TP. Hồ Chí Minh Việt Nam</v>
      </c>
      <c r="I430" s="36" t="e">
        <f>VLOOKUP(E430,#REF!,5,0)</f>
        <v>#REF!</v>
      </c>
      <c r="J430" s="11" t="s">
        <v>31</v>
      </c>
      <c r="K430" s="11">
        <v>1</v>
      </c>
      <c r="L430" s="13" t="e">
        <f>VLOOKUP(J430,#REF!,2,0)</f>
        <v>#REF!</v>
      </c>
      <c r="M430" s="17">
        <f>VLOOKUP(J430,'[1]Hàng hóa'!$C$5:$G$22,5,0)</f>
        <v>87787.272727272721</v>
      </c>
      <c r="N430" s="17">
        <f t="shared" si="22"/>
        <v>87787.272727272721</v>
      </c>
      <c r="O430" s="22">
        <v>0.08</v>
      </c>
      <c r="P430" s="17">
        <f t="shared" si="23"/>
        <v>94810.254545454532</v>
      </c>
      <c r="Q430" s="13" t="e">
        <f>VLOOKUP(I430,'[1]Nhân viên'!$E$20:$F$41,2,0)</f>
        <v>#REF!</v>
      </c>
    </row>
    <row r="431" spans="1:17" hidden="1">
      <c r="A431" s="11">
        <f t="shared" si="24"/>
        <v>428</v>
      </c>
      <c r="B431" s="12" t="s">
        <v>1906</v>
      </c>
      <c r="C431" s="14" t="s">
        <v>183</v>
      </c>
      <c r="D431" s="13" t="e">
        <f>VLOOKUP(C431,#REF!,2,0)</f>
        <v>#REF!</v>
      </c>
      <c r="E431" s="14" t="s">
        <v>67</v>
      </c>
      <c r="F431" s="15" t="s">
        <v>178</v>
      </c>
      <c r="G431" s="13" t="e">
        <f>VLOOKUP(E431,#REF!,2,0)</f>
        <v>#REF!</v>
      </c>
      <c r="H431" s="13" t="str">
        <f>VLOOKUP(E431,'[1]Khách hàng'!$A$4:$F$2144,3,0)</f>
        <v>243 Tỉnh Lộ 15, X.Tân Thạnh Đông, HCM</v>
      </c>
      <c r="I431" s="36" t="e">
        <f>VLOOKUP(E431,#REF!,5,0)</f>
        <v>#REF!</v>
      </c>
      <c r="J431" s="11" t="s">
        <v>26</v>
      </c>
      <c r="K431" s="11">
        <v>3</v>
      </c>
      <c r="L431" s="13" t="e">
        <f>VLOOKUP(J431,#REF!,2,0)</f>
        <v>#REF!</v>
      </c>
      <c r="M431" s="17">
        <f>VLOOKUP(J431,'[1]Hàng hóa'!$C$5:$G$22,5,0)</f>
        <v>73431.818181818206</v>
      </c>
      <c r="N431" s="17">
        <f t="shared" si="22"/>
        <v>220295.45454545462</v>
      </c>
      <c r="O431" s="22">
        <v>0.08</v>
      </c>
      <c r="P431" s="17">
        <f t="shared" si="23"/>
        <v>237919.090909091</v>
      </c>
      <c r="Q431" s="13" t="e">
        <f>VLOOKUP(I431,'[1]Nhân viên'!$E$20:$F$41,2,0)</f>
        <v>#REF!</v>
      </c>
    </row>
    <row r="432" spans="1:17" hidden="1">
      <c r="A432" s="11">
        <f t="shared" si="24"/>
        <v>429</v>
      </c>
      <c r="B432" s="12" t="s">
        <v>1906</v>
      </c>
      <c r="C432" s="14" t="s">
        <v>183</v>
      </c>
      <c r="D432" s="13" t="e">
        <f>VLOOKUP(C432,#REF!,2,0)</f>
        <v>#REF!</v>
      </c>
      <c r="E432" s="14" t="s">
        <v>67</v>
      </c>
      <c r="F432" s="15" t="s">
        <v>178</v>
      </c>
      <c r="G432" s="13" t="e">
        <f>VLOOKUP(E432,#REF!,2,0)</f>
        <v>#REF!</v>
      </c>
      <c r="H432" s="13" t="str">
        <f>VLOOKUP(E432,'[1]Khách hàng'!$A$4:$F$2144,3,0)</f>
        <v>243 Tỉnh Lộ 15, X.Tân Thạnh Đông, HCM</v>
      </c>
      <c r="I432" s="36" t="e">
        <f>VLOOKUP(E432,#REF!,5,0)</f>
        <v>#REF!</v>
      </c>
      <c r="J432" s="11" t="s">
        <v>35</v>
      </c>
      <c r="K432" s="11">
        <v>1</v>
      </c>
      <c r="L432" s="13" t="e">
        <f>VLOOKUP(J432,#REF!,2,0)</f>
        <v>#REF!</v>
      </c>
      <c r="M432" s="17">
        <f>VLOOKUP(J432,'[1]Hàng hóa'!$C$5:$G$22,5,0)</f>
        <v>50181.818181818177</v>
      </c>
      <c r="N432" s="17">
        <f t="shared" si="22"/>
        <v>50181.818181818177</v>
      </c>
      <c r="O432" s="22">
        <v>0.08</v>
      </c>
      <c r="P432" s="17">
        <f t="shared" si="23"/>
        <v>54196.363636363632</v>
      </c>
      <c r="Q432" s="13" t="e">
        <f>VLOOKUP(I432,'[1]Nhân viên'!$E$20:$F$41,2,0)</f>
        <v>#REF!</v>
      </c>
    </row>
    <row r="433" spans="1:17" hidden="1">
      <c r="A433" s="11">
        <f t="shared" si="24"/>
        <v>430</v>
      </c>
      <c r="B433" s="12" t="s">
        <v>1906</v>
      </c>
      <c r="C433" s="14" t="s">
        <v>183</v>
      </c>
      <c r="D433" s="13" t="e">
        <f>VLOOKUP(C433,#REF!,2,0)</f>
        <v>#REF!</v>
      </c>
      <c r="E433" s="14" t="s">
        <v>67</v>
      </c>
      <c r="F433" s="15" t="s">
        <v>178</v>
      </c>
      <c r="G433" s="13" t="e">
        <f>VLOOKUP(E433,#REF!,2,0)</f>
        <v>#REF!</v>
      </c>
      <c r="H433" s="13" t="str">
        <f>VLOOKUP(E433,'[1]Khách hàng'!$A$4:$F$2144,3,0)</f>
        <v>243 Tỉnh Lộ 15, X.Tân Thạnh Đông, HCM</v>
      </c>
      <c r="I433" s="36" t="e">
        <f>VLOOKUP(E433,#REF!,5,0)</f>
        <v>#REF!</v>
      </c>
      <c r="J433" s="11" t="s">
        <v>41</v>
      </c>
      <c r="K433" s="11">
        <v>4</v>
      </c>
      <c r="L433" s="13" t="e">
        <f>VLOOKUP(J433,#REF!,2,0)</f>
        <v>#REF!</v>
      </c>
      <c r="M433" s="17">
        <f>VLOOKUP(J433,'[1]Hàng hóa'!$C$5:$G$22,5,0)</f>
        <v>59399.999999999993</v>
      </c>
      <c r="N433" s="17">
        <f t="shared" si="22"/>
        <v>237599.99999999997</v>
      </c>
      <c r="O433" s="22">
        <v>0.08</v>
      </c>
      <c r="P433" s="17">
        <f t="shared" si="23"/>
        <v>256607.99999999997</v>
      </c>
      <c r="Q433" s="13" t="e">
        <f>VLOOKUP(I433,'[1]Nhân viên'!$E$20:$F$41,2,0)</f>
        <v>#REF!</v>
      </c>
    </row>
    <row r="434" spans="1:17" hidden="1">
      <c r="A434" s="11">
        <f t="shared" si="24"/>
        <v>431</v>
      </c>
      <c r="B434" s="12" t="s">
        <v>1906</v>
      </c>
      <c r="C434" s="14" t="s">
        <v>183</v>
      </c>
      <c r="D434" s="13" t="e">
        <f>VLOOKUP(C434,#REF!,2,0)</f>
        <v>#REF!</v>
      </c>
      <c r="E434" s="14" t="s">
        <v>67</v>
      </c>
      <c r="F434" s="15" t="s">
        <v>178</v>
      </c>
      <c r="G434" s="13" t="e">
        <f>VLOOKUP(E434,#REF!,2,0)</f>
        <v>#REF!</v>
      </c>
      <c r="H434" s="13" t="str">
        <f>VLOOKUP(E434,'[1]Khách hàng'!$A$4:$F$2144,3,0)</f>
        <v>243 Tỉnh Lộ 15, X.Tân Thạnh Đông, HCM</v>
      </c>
      <c r="I434" s="36" t="e">
        <f>VLOOKUP(E434,#REF!,5,0)</f>
        <v>#REF!</v>
      </c>
      <c r="J434" s="11" t="s">
        <v>31</v>
      </c>
      <c r="K434" s="11">
        <v>3</v>
      </c>
      <c r="L434" s="13" t="e">
        <f>VLOOKUP(J434,#REF!,2,0)</f>
        <v>#REF!</v>
      </c>
      <c r="M434" s="17">
        <f>VLOOKUP(J434,'[1]Hàng hóa'!$C$5:$G$22,5,0)</f>
        <v>87787.272727272721</v>
      </c>
      <c r="N434" s="17">
        <f t="shared" si="22"/>
        <v>263361.81818181818</v>
      </c>
      <c r="O434" s="18">
        <v>0.08</v>
      </c>
      <c r="P434" s="17">
        <f t="shared" si="23"/>
        <v>284430.76363636361</v>
      </c>
      <c r="Q434" s="13" t="e">
        <f>VLOOKUP(I434,'[1]Nhân viên'!$E$20:$F$41,2,0)</f>
        <v>#REF!</v>
      </c>
    </row>
    <row r="435" spans="1:17" hidden="1">
      <c r="A435" s="11">
        <f t="shared" si="24"/>
        <v>432</v>
      </c>
      <c r="B435" s="12" t="s">
        <v>1906</v>
      </c>
      <c r="C435" s="14" t="s">
        <v>183</v>
      </c>
      <c r="D435" s="13" t="e">
        <f>VLOOKUP(C435,#REF!,2,0)</f>
        <v>#REF!</v>
      </c>
      <c r="E435" s="14" t="s">
        <v>67</v>
      </c>
      <c r="F435" s="15" t="s">
        <v>178</v>
      </c>
      <c r="G435" s="13" t="e">
        <f>VLOOKUP(E435,#REF!,2,0)</f>
        <v>#REF!</v>
      </c>
      <c r="H435" s="13" t="str">
        <f>VLOOKUP(E435,'[1]Khách hàng'!$A$4:$F$2144,3,0)</f>
        <v>243 Tỉnh Lộ 15, X.Tân Thạnh Đông, HCM</v>
      </c>
      <c r="I435" s="36" t="e">
        <f>VLOOKUP(E435,#REF!,5,0)</f>
        <v>#REF!</v>
      </c>
      <c r="J435" s="11" t="s">
        <v>23</v>
      </c>
      <c r="K435" s="11">
        <v>2</v>
      </c>
      <c r="L435" s="13" t="e">
        <f>VLOOKUP(J435,#REF!,2,0)</f>
        <v>#REF!</v>
      </c>
      <c r="M435" s="17">
        <f>VLOOKUP(J435,'[1]Hàng hóa'!$C$5:$G$22,5,0)</f>
        <v>45999.999999999993</v>
      </c>
      <c r="N435" s="17">
        <f t="shared" si="22"/>
        <v>91999.999999999985</v>
      </c>
      <c r="O435" s="18">
        <v>0.08</v>
      </c>
      <c r="P435" s="17">
        <f t="shared" si="23"/>
        <v>99359.999999999985</v>
      </c>
      <c r="Q435" s="13" t="e">
        <f>VLOOKUP(I435,'[1]Nhân viên'!$E$20:$F$41,2,0)</f>
        <v>#REF!</v>
      </c>
    </row>
    <row r="436" spans="1:17" hidden="1">
      <c r="A436" s="11">
        <f t="shared" si="24"/>
        <v>433</v>
      </c>
      <c r="B436" s="12" t="s">
        <v>1906</v>
      </c>
      <c r="C436" s="14" t="s">
        <v>183</v>
      </c>
      <c r="D436" s="13" t="e">
        <f>VLOOKUP(C436,#REF!,2,0)</f>
        <v>#REF!</v>
      </c>
      <c r="E436" s="14" t="s">
        <v>75</v>
      </c>
      <c r="F436" s="15" t="s">
        <v>305</v>
      </c>
      <c r="G436" s="13" t="e">
        <f>VLOOKUP(E436,#REF!,2,0)</f>
        <v>#REF!</v>
      </c>
      <c r="H436" s="13" t="str">
        <f>VLOOKUP(E436,'[1]Khách hàng'!$A$4:$F$2144,3,0)</f>
        <v>909 Nguyễn Duy Trinh, Phường Phú Hữu, Quận 9, TP. Hồ Chí Minh Việt Nam</v>
      </c>
      <c r="I436" s="36" t="e">
        <f>VLOOKUP(E436,#REF!,5,0)</f>
        <v>#REF!</v>
      </c>
      <c r="J436" s="11" t="s">
        <v>37</v>
      </c>
      <c r="K436" s="11">
        <v>4</v>
      </c>
      <c r="L436" s="13" t="e">
        <f>VLOOKUP(J436,#REF!,2,0)</f>
        <v>#REF!</v>
      </c>
      <c r="M436" s="17">
        <f>VLOOKUP(J436,'[1]Hàng hóa'!$C$5:$G$22,5,0)</f>
        <v>90749.999999999985</v>
      </c>
      <c r="N436" s="17">
        <f t="shared" si="22"/>
        <v>362999.99999999994</v>
      </c>
      <c r="O436" s="18">
        <v>0.08</v>
      </c>
      <c r="P436" s="17">
        <f t="shared" si="23"/>
        <v>392039.99999999994</v>
      </c>
      <c r="Q436" s="13" t="e">
        <f>VLOOKUP(I436,'[1]Nhân viên'!$E$20:$F$41,2,0)</f>
        <v>#REF!</v>
      </c>
    </row>
    <row r="437" spans="1:17">
      <c r="A437" s="11">
        <f t="shared" si="24"/>
        <v>434</v>
      </c>
      <c r="B437" s="12" t="s">
        <v>1906</v>
      </c>
      <c r="C437" s="14" t="s">
        <v>183</v>
      </c>
      <c r="D437" s="13" t="e">
        <f>VLOOKUP(C437,#REF!,2,0)</f>
        <v>#REF!</v>
      </c>
      <c r="E437" s="14" t="s">
        <v>75</v>
      </c>
      <c r="F437" s="15" t="s">
        <v>305</v>
      </c>
      <c r="G437" s="13" t="e">
        <f>VLOOKUP(E437,#REF!,2,0)</f>
        <v>#REF!</v>
      </c>
      <c r="H437" s="13" t="str">
        <f>VLOOKUP(E437,'[1]Khách hàng'!$A$4:$F$2144,3,0)</f>
        <v>909 Nguyễn Duy Trinh, Phường Phú Hữu, Quận 9, TP. Hồ Chí Minh Việt Nam</v>
      </c>
      <c r="I437" s="36" t="e">
        <f>VLOOKUP(E437,#REF!,5,0)</f>
        <v>#REF!</v>
      </c>
      <c r="J437" s="11" t="s">
        <v>25</v>
      </c>
      <c r="K437" s="11">
        <v>3</v>
      </c>
      <c r="L437" s="13" t="e">
        <f>VLOOKUP(J437,#REF!,2,0)</f>
        <v>#REF!</v>
      </c>
      <c r="M437" s="17">
        <f>VLOOKUP(J437,'[1]Hàng hóa'!$C$5:$G$22,5,0)</f>
        <v>111058</v>
      </c>
      <c r="N437" s="17">
        <f t="shared" si="22"/>
        <v>333174</v>
      </c>
      <c r="O437" s="18">
        <v>0.08</v>
      </c>
      <c r="P437" s="17">
        <f t="shared" si="23"/>
        <v>359827.92</v>
      </c>
      <c r="Q437" s="13" t="e">
        <f>VLOOKUP(I437,'[1]Nhân viên'!$E$20:$F$41,2,0)</f>
        <v>#REF!</v>
      </c>
    </row>
    <row r="438" spans="1:17" hidden="1">
      <c r="A438" s="11">
        <f t="shared" si="24"/>
        <v>435</v>
      </c>
      <c r="B438" s="12" t="s">
        <v>1906</v>
      </c>
      <c r="C438" s="14" t="s">
        <v>183</v>
      </c>
      <c r="D438" s="13" t="e">
        <f>VLOOKUP(C438,#REF!,2,0)</f>
        <v>#REF!</v>
      </c>
      <c r="E438" s="14" t="s">
        <v>75</v>
      </c>
      <c r="F438" s="15" t="s">
        <v>305</v>
      </c>
      <c r="G438" s="13" t="e">
        <f>VLOOKUP(E438,#REF!,2,0)</f>
        <v>#REF!</v>
      </c>
      <c r="H438" s="13" t="str">
        <f>VLOOKUP(E438,'[1]Khách hàng'!$A$4:$F$2144,3,0)</f>
        <v>909 Nguyễn Duy Trinh, Phường Phú Hữu, Quận 9, TP. Hồ Chí Minh Việt Nam</v>
      </c>
      <c r="I438" s="36" t="e">
        <f>VLOOKUP(E438,#REF!,5,0)</f>
        <v>#REF!</v>
      </c>
      <c r="J438" s="11" t="s">
        <v>35</v>
      </c>
      <c r="K438" s="11">
        <v>3</v>
      </c>
      <c r="L438" s="13" t="e">
        <f>VLOOKUP(J438,#REF!,2,0)</f>
        <v>#REF!</v>
      </c>
      <c r="M438" s="17">
        <f>VLOOKUP(J438,'[1]Hàng hóa'!$C$5:$G$22,5,0)</f>
        <v>50181.818181818177</v>
      </c>
      <c r="N438" s="17">
        <f t="shared" si="22"/>
        <v>150545.45454545453</v>
      </c>
      <c r="O438" s="18">
        <v>0.08</v>
      </c>
      <c r="P438" s="17">
        <f t="shared" si="23"/>
        <v>162589.09090909088</v>
      </c>
      <c r="Q438" s="13" t="e">
        <f>VLOOKUP(I438,'[1]Nhân viên'!$E$20:$F$41,2,0)</f>
        <v>#REF!</v>
      </c>
    </row>
    <row r="439" spans="1:17" hidden="1">
      <c r="A439" s="11">
        <f t="shared" si="24"/>
        <v>436</v>
      </c>
      <c r="B439" s="12" t="s">
        <v>1906</v>
      </c>
      <c r="C439" s="14" t="s">
        <v>183</v>
      </c>
      <c r="D439" s="13" t="e">
        <f>VLOOKUP(C439,#REF!,2,0)</f>
        <v>#REF!</v>
      </c>
      <c r="E439" s="14" t="s">
        <v>75</v>
      </c>
      <c r="F439" s="15" t="s">
        <v>305</v>
      </c>
      <c r="G439" s="13" t="e">
        <f>VLOOKUP(E439,#REF!,2,0)</f>
        <v>#REF!</v>
      </c>
      <c r="H439" s="13" t="str">
        <f>VLOOKUP(E439,'[1]Khách hàng'!$A$4:$F$2144,3,0)</f>
        <v>909 Nguyễn Duy Trinh, Phường Phú Hữu, Quận 9, TP. Hồ Chí Minh Việt Nam</v>
      </c>
      <c r="I439" s="36" t="e">
        <f>VLOOKUP(E439,#REF!,5,0)</f>
        <v>#REF!</v>
      </c>
      <c r="J439" s="11" t="s">
        <v>41</v>
      </c>
      <c r="K439" s="11">
        <v>1</v>
      </c>
      <c r="L439" s="13" t="e">
        <f>VLOOKUP(J439,#REF!,2,0)</f>
        <v>#REF!</v>
      </c>
      <c r="M439" s="17">
        <f>VLOOKUP(J439,'[1]Hàng hóa'!$C$5:$G$22,5,0)</f>
        <v>59399.999999999993</v>
      </c>
      <c r="N439" s="17">
        <f t="shared" si="22"/>
        <v>59399.999999999993</v>
      </c>
      <c r="O439" s="18">
        <v>0.08</v>
      </c>
      <c r="P439" s="17">
        <f t="shared" si="23"/>
        <v>64151.999999999993</v>
      </c>
      <c r="Q439" s="13" t="e">
        <f>VLOOKUP(I439,'[1]Nhân viên'!$E$20:$F$41,2,0)</f>
        <v>#REF!</v>
      </c>
    </row>
    <row r="440" spans="1:17" hidden="1">
      <c r="A440" s="11">
        <f t="shared" si="24"/>
        <v>437</v>
      </c>
      <c r="B440" s="12" t="s">
        <v>1906</v>
      </c>
      <c r="C440" s="14" t="s">
        <v>183</v>
      </c>
      <c r="D440" s="13" t="e">
        <f>VLOOKUP(C440,#REF!,2,0)</f>
        <v>#REF!</v>
      </c>
      <c r="E440" s="14" t="s">
        <v>75</v>
      </c>
      <c r="F440" s="15" t="s">
        <v>305</v>
      </c>
      <c r="G440" s="13" t="e">
        <f>VLOOKUP(E440,#REF!,2,0)</f>
        <v>#REF!</v>
      </c>
      <c r="H440" s="13" t="str">
        <f>VLOOKUP(E440,'[1]Khách hàng'!$A$4:$F$2144,3,0)</f>
        <v>909 Nguyễn Duy Trinh, Phường Phú Hữu, Quận 9, TP. Hồ Chí Minh Việt Nam</v>
      </c>
      <c r="I440" s="36" t="e">
        <f>VLOOKUP(E440,#REF!,5,0)</f>
        <v>#REF!</v>
      </c>
      <c r="J440" s="11" t="s">
        <v>39</v>
      </c>
      <c r="K440" s="11">
        <v>1</v>
      </c>
      <c r="L440" s="13" t="e">
        <f>VLOOKUP(J440,#REF!,2,0)</f>
        <v>#REF!</v>
      </c>
      <c r="M440" s="17">
        <f>VLOOKUP(J440,'[1]Hàng hóa'!$C$5:$G$22,5,0)</f>
        <v>74250</v>
      </c>
      <c r="N440" s="17">
        <f t="shared" si="22"/>
        <v>74250</v>
      </c>
      <c r="O440" s="18">
        <v>0.08</v>
      </c>
      <c r="P440" s="17">
        <f t="shared" si="23"/>
        <v>80190</v>
      </c>
      <c r="Q440" s="13" t="e">
        <f>VLOOKUP(I440,'[1]Nhân viên'!$E$20:$F$41,2,0)</f>
        <v>#REF!</v>
      </c>
    </row>
    <row r="441" spans="1:17" hidden="1">
      <c r="A441" s="11">
        <f t="shared" si="24"/>
        <v>438</v>
      </c>
      <c r="B441" s="12" t="s">
        <v>1906</v>
      </c>
      <c r="C441" s="14" t="s">
        <v>183</v>
      </c>
      <c r="D441" s="13" t="e">
        <f>VLOOKUP(C441,#REF!,2,0)</f>
        <v>#REF!</v>
      </c>
      <c r="E441" s="14" t="s">
        <v>75</v>
      </c>
      <c r="F441" s="15" t="s">
        <v>305</v>
      </c>
      <c r="G441" s="13" t="e">
        <f>VLOOKUP(E441,#REF!,2,0)</f>
        <v>#REF!</v>
      </c>
      <c r="H441" s="13" t="str">
        <f>VLOOKUP(E441,'[1]Khách hàng'!$A$4:$F$2144,3,0)</f>
        <v>909 Nguyễn Duy Trinh, Phường Phú Hữu, Quận 9, TP. Hồ Chí Minh Việt Nam</v>
      </c>
      <c r="I441" s="36" t="e">
        <f>VLOOKUP(E441,#REF!,5,0)</f>
        <v>#REF!</v>
      </c>
      <c r="J441" s="11" t="s">
        <v>31</v>
      </c>
      <c r="K441" s="11">
        <v>6</v>
      </c>
      <c r="L441" s="13" t="e">
        <f>VLOOKUP(J441,#REF!,2,0)</f>
        <v>#REF!</v>
      </c>
      <c r="M441" s="17">
        <f>VLOOKUP(J441,'[1]Hàng hóa'!$C$5:$G$22,5,0)</f>
        <v>87787.272727272721</v>
      </c>
      <c r="N441" s="17">
        <f t="shared" si="22"/>
        <v>526723.63636363635</v>
      </c>
      <c r="O441" s="18">
        <v>0.08</v>
      </c>
      <c r="P441" s="17">
        <f t="shared" si="23"/>
        <v>568861.52727272722</v>
      </c>
      <c r="Q441" s="13" t="e">
        <f>VLOOKUP(I441,'[1]Nhân viên'!$E$20:$F$41,2,0)</f>
        <v>#REF!</v>
      </c>
    </row>
    <row r="442" spans="1:17" hidden="1">
      <c r="A442" s="11">
        <f t="shared" si="24"/>
        <v>439</v>
      </c>
      <c r="B442" s="12" t="s">
        <v>1906</v>
      </c>
      <c r="C442" s="14" t="s">
        <v>183</v>
      </c>
      <c r="D442" s="13" t="e">
        <f>VLOOKUP(C442,#REF!,2,0)</f>
        <v>#REF!</v>
      </c>
      <c r="E442" s="14" t="s">
        <v>75</v>
      </c>
      <c r="F442" s="15" t="s">
        <v>305</v>
      </c>
      <c r="G442" s="13" t="e">
        <f>VLOOKUP(E442,#REF!,2,0)</f>
        <v>#REF!</v>
      </c>
      <c r="H442" s="13" t="str">
        <f>VLOOKUP(E442,'[1]Khách hàng'!$A$4:$F$2144,3,0)</f>
        <v>909 Nguyễn Duy Trinh, Phường Phú Hữu, Quận 9, TP. Hồ Chí Minh Việt Nam</v>
      </c>
      <c r="I442" s="36" t="e">
        <f>VLOOKUP(E442,#REF!,5,0)</f>
        <v>#REF!</v>
      </c>
      <c r="J442" s="11" t="s">
        <v>38</v>
      </c>
      <c r="K442" s="11">
        <v>1</v>
      </c>
      <c r="L442" s="13" t="e">
        <f>VLOOKUP(J442,#REF!,2,0)</f>
        <v>#REF!</v>
      </c>
      <c r="M442" s="17">
        <f>VLOOKUP(J442,'[1]Hàng hóa'!$C$5:$G$22,5,0)</f>
        <v>70950</v>
      </c>
      <c r="N442" s="17">
        <f t="shared" si="22"/>
        <v>70950</v>
      </c>
      <c r="O442" s="18">
        <v>0.08</v>
      </c>
      <c r="P442" s="17">
        <f t="shared" si="23"/>
        <v>76626</v>
      </c>
      <c r="Q442" s="13" t="e">
        <f>VLOOKUP(I442,'[1]Nhân viên'!$E$20:$F$41,2,0)</f>
        <v>#REF!</v>
      </c>
    </row>
    <row r="443" spans="1:17" hidden="1">
      <c r="A443" s="11">
        <f t="shared" si="24"/>
        <v>440</v>
      </c>
      <c r="B443" s="12"/>
      <c r="D443" s="13" t="e">
        <f>VLOOKUP(C443,#REF!,2,0)</f>
        <v>#REF!</v>
      </c>
      <c r="F443" s="113"/>
      <c r="G443" s="13" t="e">
        <f>VLOOKUP(E443,#REF!,2,0)</f>
        <v>#REF!</v>
      </c>
      <c r="H443" s="13" t="str">
        <f>VLOOKUP(E443,'[1]Khách hàng'!$A$4:$F$2144,3,0)</f>
        <v>Số 1 đường số 17A, Khu phố 11, Phường Bình Trị Đông B, Quận Bình Tân, TP.HCM.</v>
      </c>
      <c r="I443" s="36" t="e">
        <f>VLOOKUP(E443,#REF!,5,0)</f>
        <v>#REF!</v>
      </c>
      <c r="L443" s="13" t="e">
        <f>VLOOKUP(J443,#REF!,2,0)</f>
        <v>#REF!</v>
      </c>
      <c r="M443" s="17" t="e">
        <f>VLOOKUP(J443,'[1]Hàng hóa'!$C$5:$G$22,5,0)</f>
        <v>#N/A</v>
      </c>
      <c r="N443" s="17" t="e">
        <f t="shared" si="22"/>
        <v>#N/A</v>
      </c>
      <c r="O443" s="18">
        <v>0.08</v>
      </c>
      <c r="P443" s="17" t="e">
        <f t="shared" si="23"/>
        <v>#N/A</v>
      </c>
      <c r="Q443" s="13" t="e">
        <f>VLOOKUP(I443,'[1]Nhân viên'!$E$20:$F$41,2,0)</f>
        <v>#REF!</v>
      </c>
    </row>
    <row r="444" spans="1:17" hidden="1">
      <c r="A444" s="11">
        <f t="shared" si="24"/>
        <v>441</v>
      </c>
      <c r="B444" s="12"/>
      <c r="D444" s="13" t="e">
        <f>VLOOKUP(C444,#REF!,2,0)</f>
        <v>#REF!</v>
      </c>
      <c r="F444" s="113"/>
      <c r="G444" s="13" t="e">
        <f>VLOOKUP(E444,#REF!,2,0)</f>
        <v>#REF!</v>
      </c>
      <c r="H444" s="13" t="str">
        <f>VLOOKUP(E444,'[1]Khách hàng'!$A$4:$F$2144,3,0)</f>
        <v>Số 1 đường số 17A, Khu phố 11, Phường Bình Trị Đông B, Quận Bình Tân, TP.HCM.</v>
      </c>
      <c r="I444" s="36" t="e">
        <f>VLOOKUP(E444,#REF!,5,0)</f>
        <v>#REF!</v>
      </c>
      <c r="L444" s="13" t="e">
        <f>VLOOKUP(J444,#REF!,2,0)</f>
        <v>#REF!</v>
      </c>
      <c r="M444" s="17" t="e">
        <f>VLOOKUP(J444,'[1]Hàng hóa'!$C$5:$G$22,5,0)</f>
        <v>#N/A</v>
      </c>
      <c r="N444" s="17" t="e">
        <f t="shared" si="22"/>
        <v>#N/A</v>
      </c>
      <c r="O444" s="18">
        <v>0.08</v>
      </c>
      <c r="P444" s="17" t="e">
        <f t="shared" si="23"/>
        <v>#N/A</v>
      </c>
      <c r="Q444" s="13" t="e">
        <f>VLOOKUP(I444,'[1]Nhân viên'!$E$20:$F$41,2,0)</f>
        <v>#REF!</v>
      </c>
    </row>
    <row r="445" spans="1:17" hidden="1">
      <c r="A445" s="11">
        <f t="shared" si="24"/>
        <v>442</v>
      </c>
      <c r="B445" s="12"/>
      <c r="D445" s="13" t="e">
        <f>VLOOKUP(C445,#REF!,2,0)</f>
        <v>#REF!</v>
      </c>
      <c r="F445" s="113"/>
      <c r="G445" s="13" t="e">
        <f>VLOOKUP(E445,#REF!,2,0)</f>
        <v>#REF!</v>
      </c>
      <c r="H445" s="13" t="str">
        <f>VLOOKUP(E445,'[1]Khách hàng'!$A$4:$F$2144,3,0)</f>
        <v>Số 1 đường số 17A, Khu phố 11, Phường Bình Trị Đông B, Quận Bình Tân, TP.HCM.</v>
      </c>
      <c r="I445" s="36" t="e">
        <f>VLOOKUP(E445,#REF!,5,0)</f>
        <v>#REF!</v>
      </c>
      <c r="L445" s="13" t="e">
        <f>VLOOKUP(J445,#REF!,2,0)</f>
        <v>#REF!</v>
      </c>
      <c r="M445" s="17" t="e">
        <f>VLOOKUP(J445,'[1]Hàng hóa'!$C$5:$G$22,5,0)</f>
        <v>#N/A</v>
      </c>
      <c r="N445" s="17" t="e">
        <f t="shared" si="22"/>
        <v>#N/A</v>
      </c>
      <c r="O445" s="18">
        <v>0.08</v>
      </c>
      <c r="P445" s="17" t="e">
        <f t="shared" si="23"/>
        <v>#N/A</v>
      </c>
      <c r="Q445" s="13" t="e">
        <f>VLOOKUP(I445,'[1]Nhân viên'!$E$20:$F$41,2,0)</f>
        <v>#REF!</v>
      </c>
    </row>
    <row r="446" spans="1:17" hidden="1">
      <c r="A446" s="11">
        <f t="shared" si="24"/>
        <v>443</v>
      </c>
      <c r="B446" s="12"/>
      <c r="D446" s="13" t="e">
        <f>VLOOKUP(C446,#REF!,2,0)</f>
        <v>#REF!</v>
      </c>
      <c r="G446" s="13" t="e">
        <f>VLOOKUP(E446,#REF!,2,0)</f>
        <v>#REF!</v>
      </c>
      <c r="H446" s="13" t="str">
        <f>VLOOKUP(E446,'[1]Khách hàng'!$A$4:$F$2144,3,0)</f>
        <v>Số 1 đường số 17A, Khu phố 11, Phường Bình Trị Đông B, Quận Bình Tân, TP.HCM.</v>
      </c>
      <c r="I446" s="36" t="e">
        <f>VLOOKUP(E446,#REF!,5,0)</f>
        <v>#REF!</v>
      </c>
      <c r="L446" s="13" t="e">
        <f>VLOOKUP(J446,#REF!,2,0)</f>
        <v>#REF!</v>
      </c>
      <c r="M446" s="17" t="e">
        <f>VLOOKUP(J446,'[1]Hàng hóa'!$C$5:$G$22,5,0)</f>
        <v>#N/A</v>
      </c>
      <c r="N446" s="17" t="e">
        <f t="shared" si="22"/>
        <v>#N/A</v>
      </c>
      <c r="O446" s="18">
        <v>0.08</v>
      </c>
      <c r="P446" s="17" t="e">
        <f t="shared" si="23"/>
        <v>#N/A</v>
      </c>
      <c r="Q446" s="13" t="e">
        <f>VLOOKUP(I446,'[1]Nhân viên'!$E$20:$F$41,2,0)</f>
        <v>#REF!</v>
      </c>
    </row>
    <row r="447" spans="1:17" hidden="1">
      <c r="A447" s="11">
        <f t="shared" si="24"/>
        <v>444</v>
      </c>
      <c r="B447" s="12"/>
      <c r="D447" s="13" t="e">
        <f>VLOOKUP(C447,#REF!,2,0)</f>
        <v>#REF!</v>
      </c>
      <c r="G447" s="13" t="e">
        <f>VLOOKUP(E447,#REF!,2,0)</f>
        <v>#REF!</v>
      </c>
      <c r="H447" s="13" t="str">
        <f>VLOOKUP(E447,'[1]Khách hàng'!$A$4:$F$2144,3,0)</f>
        <v>Số 1 đường số 17A, Khu phố 11, Phường Bình Trị Đông B, Quận Bình Tân, TP.HCM.</v>
      </c>
      <c r="I447" s="36" t="e">
        <f>VLOOKUP(E447,#REF!,5,0)</f>
        <v>#REF!</v>
      </c>
      <c r="L447" s="13" t="e">
        <f>VLOOKUP(J447,#REF!,2,0)</f>
        <v>#REF!</v>
      </c>
      <c r="M447" s="17" t="e">
        <f>VLOOKUP(J447,'[1]Hàng hóa'!$C$5:$G$22,5,0)</f>
        <v>#N/A</v>
      </c>
      <c r="N447" s="17" t="e">
        <f t="shared" si="22"/>
        <v>#N/A</v>
      </c>
      <c r="O447" s="18">
        <v>0.08</v>
      </c>
      <c r="P447" s="17" t="e">
        <f t="shared" si="23"/>
        <v>#N/A</v>
      </c>
      <c r="Q447" s="13" t="e">
        <f>VLOOKUP(I447,'[1]Nhân viên'!$E$20:$F$41,2,0)</f>
        <v>#REF!</v>
      </c>
    </row>
    <row r="448" spans="1:17" hidden="1">
      <c r="A448" s="11">
        <f t="shared" si="24"/>
        <v>445</v>
      </c>
      <c r="B448" s="12"/>
      <c r="D448" s="13" t="e">
        <f>VLOOKUP(C448,#REF!,2,0)</f>
        <v>#REF!</v>
      </c>
      <c r="G448" s="13" t="e">
        <f>VLOOKUP(E448,#REF!,2,0)</f>
        <v>#REF!</v>
      </c>
      <c r="H448" s="13" t="str">
        <f>VLOOKUP(E448,'[1]Khách hàng'!$A$4:$F$2144,3,0)</f>
        <v>Số 1 đường số 17A, Khu phố 11, Phường Bình Trị Đông B, Quận Bình Tân, TP.HCM.</v>
      </c>
      <c r="I448" s="36" t="e">
        <f>VLOOKUP(E448,#REF!,5,0)</f>
        <v>#REF!</v>
      </c>
      <c r="L448" s="13" t="e">
        <f>VLOOKUP(J448,#REF!,2,0)</f>
        <v>#REF!</v>
      </c>
      <c r="M448" s="17" t="e">
        <f>VLOOKUP(J448,'[1]Hàng hóa'!$C$5:$G$22,5,0)</f>
        <v>#N/A</v>
      </c>
      <c r="N448" s="17" t="e">
        <f t="shared" si="22"/>
        <v>#N/A</v>
      </c>
      <c r="O448" s="18">
        <v>0.08</v>
      </c>
      <c r="P448" s="17" t="e">
        <f t="shared" si="23"/>
        <v>#N/A</v>
      </c>
      <c r="Q448" s="13" t="e">
        <f>VLOOKUP(I448,'[1]Nhân viên'!$E$20:$F$41,2,0)</f>
        <v>#REF!</v>
      </c>
    </row>
    <row r="449" spans="1:17" hidden="1">
      <c r="A449" s="11">
        <f t="shared" si="24"/>
        <v>446</v>
      </c>
      <c r="B449" s="12"/>
      <c r="D449" s="13" t="e">
        <f>VLOOKUP(C449,#REF!,2,0)</f>
        <v>#REF!</v>
      </c>
      <c r="G449" s="13" t="e">
        <f>VLOOKUP(E449,#REF!,2,0)</f>
        <v>#REF!</v>
      </c>
      <c r="H449" s="13" t="str">
        <f>VLOOKUP(E449,'[1]Khách hàng'!$A$4:$F$2144,3,0)</f>
        <v>Số 1 đường số 17A, Khu phố 11, Phường Bình Trị Đông B, Quận Bình Tân, TP.HCM.</v>
      </c>
      <c r="I449" s="36" t="e">
        <f>VLOOKUP(E449,#REF!,5,0)</f>
        <v>#REF!</v>
      </c>
      <c r="L449" s="13" t="e">
        <f>VLOOKUP(J449,#REF!,2,0)</f>
        <v>#REF!</v>
      </c>
      <c r="M449" s="17" t="e">
        <f>VLOOKUP(J449,'[1]Hàng hóa'!$C$5:$G$22,5,0)</f>
        <v>#N/A</v>
      </c>
      <c r="N449" s="17" t="e">
        <f t="shared" si="22"/>
        <v>#N/A</v>
      </c>
      <c r="O449" s="18">
        <v>0.08</v>
      </c>
      <c r="P449" s="17" t="e">
        <f t="shared" si="23"/>
        <v>#N/A</v>
      </c>
      <c r="Q449" s="13" t="e">
        <f>VLOOKUP(I449,'[1]Nhân viên'!$E$20:$F$41,2,0)</f>
        <v>#REF!</v>
      </c>
    </row>
    <row r="450" spans="1:17" hidden="1">
      <c r="A450" s="11">
        <f t="shared" si="24"/>
        <v>447</v>
      </c>
      <c r="B450" s="12"/>
      <c r="D450" s="13" t="e">
        <f>VLOOKUP(C450,#REF!,2,0)</f>
        <v>#REF!</v>
      </c>
      <c r="G450" s="13" t="e">
        <f>VLOOKUP(E450,#REF!,2,0)</f>
        <v>#REF!</v>
      </c>
      <c r="H450" s="13" t="str">
        <f>VLOOKUP(E450,'[1]Khách hàng'!$A$4:$F$2144,3,0)</f>
        <v>Số 1 đường số 17A, Khu phố 11, Phường Bình Trị Đông B, Quận Bình Tân, TP.HCM.</v>
      </c>
      <c r="I450" s="36" t="e">
        <f>VLOOKUP(E450,#REF!,5,0)</f>
        <v>#REF!</v>
      </c>
      <c r="L450" s="13" t="e">
        <f>VLOOKUP(J450,#REF!,2,0)</f>
        <v>#REF!</v>
      </c>
      <c r="M450" s="17" t="e">
        <f>VLOOKUP(J450,'[1]Hàng hóa'!$C$5:$G$22,5,0)</f>
        <v>#N/A</v>
      </c>
      <c r="N450" s="17" t="e">
        <f t="shared" ref="N450:N513" si="25">K450*M450</f>
        <v>#N/A</v>
      </c>
      <c r="O450" s="18">
        <v>0.08</v>
      </c>
      <c r="P450" s="17" t="e">
        <f t="shared" si="23"/>
        <v>#N/A</v>
      </c>
      <c r="Q450" s="13" t="e">
        <f>VLOOKUP(I450,'[1]Nhân viên'!$E$20:$F$41,2,0)</f>
        <v>#REF!</v>
      </c>
    </row>
    <row r="451" spans="1:17" hidden="1">
      <c r="A451" s="11">
        <f t="shared" si="24"/>
        <v>448</v>
      </c>
      <c r="B451" s="12"/>
      <c r="D451" s="13" t="e">
        <f>VLOOKUP(C451,#REF!,2,0)</f>
        <v>#REF!</v>
      </c>
      <c r="G451" s="13" t="e">
        <f>VLOOKUP(E451,#REF!,2,0)</f>
        <v>#REF!</v>
      </c>
      <c r="H451" s="13" t="str">
        <f>VLOOKUP(E451,'[1]Khách hàng'!$A$4:$F$2144,3,0)</f>
        <v>Số 1 đường số 17A, Khu phố 11, Phường Bình Trị Đông B, Quận Bình Tân, TP.HCM.</v>
      </c>
      <c r="I451" s="36" t="e">
        <f>VLOOKUP(E451,#REF!,5,0)</f>
        <v>#REF!</v>
      </c>
      <c r="L451" s="13" t="e">
        <f>VLOOKUP(J451,#REF!,2,0)</f>
        <v>#REF!</v>
      </c>
      <c r="M451" s="17" t="e">
        <f>VLOOKUP(J451,'[1]Hàng hóa'!$C$5:$G$22,5,0)</f>
        <v>#N/A</v>
      </c>
      <c r="N451" s="17" t="e">
        <f t="shared" si="25"/>
        <v>#N/A</v>
      </c>
      <c r="O451" s="18">
        <v>0.08</v>
      </c>
      <c r="P451" s="17" t="e">
        <f t="shared" si="23"/>
        <v>#N/A</v>
      </c>
      <c r="Q451" s="13" t="e">
        <f>VLOOKUP(I451,'[1]Nhân viên'!$E$20:$F$41,2,0)</f>
        <v>#REF!</v>
      </c>
    </row>
    <row r="452" spans="1:17" hidden="1">
      <c r="A452" s="11">
        <f t="shared" si="24"/>
        <v>449</v>
      </c>
      <c r="B452" s="12"/>
      <c r="D452" s="13" t="e">
        <f>VLOOKUP(C452,#REF!,2,0)</f>
        <v>#REF!</v>
      </c>
      <c r="G452" s="13" t="e">
        <f>VLOOKUP(E452,#REF!,2,0)</f>
        <v>#REF!</v>
      </c>
      <c r="H452" s="13" t="str">
        <f>VLOOKUP(E452,'[1]Khách hàng'!$A$4:$F$2144,3,0)</f>
        <v>Số 1 đường số 17A, Khu phố 11, Phường Bình Trị Đông B, Quận Bình Tân, TP.HCM.</v>
      </c>
      <c r="I452" s="36" t="e">
        <f>VLOOKUP(E452,#REF!,5,0)</f>
        <v>#REF!</v>
      </c>
      <c r="L452" s="13" t="e">
        <f>VLOOKUP(J452,#REF!,2,0)</f>
        <v>#REF!</v>
      </c>
      <c r="M452" s="17" t="e">
        <f>VLOOKUP(J452,'[1]Hàng hóa'!$C$5:$G$22,5,0)</f>
        <v>#N/A</v>
      </c>
      <c r="N452" s="17" t="e">
        <f t="shared" si="25"/>
        <v>#N/A</v>
      </c>
      <c r="O452" s="18">
        <v>0.08</v>
      </c>
      <c r="P452" s="17" t="e">
        <f t="shared" ref="P452:P515" si="26">N452*O452+N452</f>
        <v>#N/A</v>
      </c>
      <c r="Q452" s="13" t="e">
        <f>VLOOKUP(I452,'[1]Nhân viên'!$E$20:$F$41,2,0)</f>
        <v>#REF!</v>
      </c>
    </row>
    <row r="453" spans="1:17" hidden="1">
      <c r="A453" s="11">
        <f t="shared" si="24"/>
        <v>450</v>
      </c>
      <c r="B453" s="12"/>
      <c r="D453" s="13" t="e">
        <f>VLOOKUP(C453,#REF!,2,0)</f>
        <v>#REF!</v>
      </c>
      <c r="G453" s="13" t="e">
        <f>VLOOKUP(E453,#REF!,2,0)</f>
        <v>#REF!</v>
      </c>
      <c r="H453" s="13" t="str">
        <f>VLOOKUP(E453,'[1]Khách hàng'!$A$4:$F$2144,3,0)</f>
        <v>Số 1 đường số 17A, Khu phố 11, Phường Bình Trị Đông B, Quận Bình Tân, TP.HCM.</v>
      </c>
      <c r="I453" s="36" t="e">
        <f>VLOOKUP(E453,#REF!,5,0)</f>
        <v>#REF!</v>
      </c>
      <c r="L453" s="13" t="e">
        <f>VLOOKUP(J453,#REF!,2,0)</f>
        <v>#REF!</v>
      </c>
      <c r="M453" s="17" t="e">
        <f>VLOOKUP(J453,'[1]Hàng hóa'!$C$5:$G$22,5,0)</f>
        <v>#N/A</v>
      </c>
      <c r="N453" s="17" t="e">
        <f t="shared" si="25"/>
        <v>#N/A</v>
      </c>
      <c r="O453" s="18">
        <v>0.08</v>
      </c>
      <c r="P453" s="17" t="e">
        <f t="shared" si="26"/>
        <v>#N/A</v>
      </c>
      <c r="Q453" s="13" t="e">
        <f>VLOOKUP(I453,'[1]Nhân viên'!$E$20:$F$41,2,0)</f>
        <v>#REF!</v>
      </c>
    </row>
    <row r="454" spans="1:17" hidden="1">
      <c r="A454" s="11">
        <f t="shared" ref="A454:A517" si="27">A453+1</f>
        <v>451</v>
      </c>
      <c r="B454" s="12"/>
      <c r="D454" s="13" t="e">
        <f>VLOOKUP(C454,#REF!,2,0)</f>
        <v>#REF!</v>
      </c>
      <c r="G454" s="13" t="e">
        <f>VLOOKUP(E454,#REF!,2,0)</f>
        <v>#REF!</v>
      </c>
      <c r="H454" s="13" t="str">
        <f>VLOOKUP(E454,'[1]Khách hàng'!$A$4:$F$2144,3,0)</f>
        <v>Số 1 đường số 17A, Khu phố 11, Phường Bình Trị Đông B, Quận Bình Tân, TP.HCM.</v>
      </c>
      <c r="I454" s="36" t="e">
        <f>VLOOKUP(E454,#REF!,5,0)</f>
        <v>#REF!</v>
      </c>
      <c r="L454" s="13" t="e">
        <f>VLOOKUP(J454,#REF!,2,0)</f>
        <v>#REF!</v>
      </c>
      <c r="M454" s="17" t="e">
        <f>VLOOKUP(J454,'[1]Hàng hóa'!$C$5:$G$22,5,0)</f>
        <v>#N/A</v>
      </c>
      <c r="N454" s="17" t="e">
        <f t="shared" si="25"/>
        <v>#N/A</v>
      </c>
      <c r="O454" s="18">
        <v>0.08</v>
      </c>
      <c r="P454" s="17" t="e">
        <f t="shared" si="26"/>
        <v>#N/A</v>
      </c>
      <c r="Q454" s="13" t="e">
        <f>VLOOKUP(I454,'[1]Nhân viên'!$E$20:$F$41,2,0)</f>
        <v>#REF!</v>
      </c>
    </row>
    <row r="455" spans="1:17" hidden="1">
      <c r="A455" s="11">
        <f t="shared" si="27"/>
        <v>452</v>
      </c>
      <c r="B455" s="12"/>
      <c r="D455" s="13" t="e">
        <f>VLOOKUP(C455,#REF!,2,0)</f>
        <v>#REF!</v>
      </c>
      <c r="G455" s="13" t="e">
        <f>VLOOKUP(E455,#REF!,2,0)</f>
        <v>#REF!</v>
      </c>
      <c r="H455" s="13" t="str">
        <f>VLOOKUP(E455,'[1]Khách hàng'!$A$4:$F$2144,3,0)</f>
        <v>Số 1 đường số 17A, Khu phố 11, Phường Bình Trị Đông B, Quận Bình Tân, TP.HCM.</v>
      </c>
      <c r="I455" s="36" t="e">
        <f>VLOOKUP(E455,#REF!,5,0)</f>
        <v>#REF!</v>
      </c>
      <c r="L455" s="13" t="e">
        <f>VLOOKUP(J455,#REF!,2,0)</f>
        <v>#REF!</v>
      </c>
      <c r="M455" s="17" t="e">
        <f>VLOOKUP(J455,'[1]Hàng hóa'!$C$5:$G$22,5,0)</f>
        <v>#N/A</v>
      </c>
      <c r="N455" s="17" t="e">
        <f t="shared" si="25"/>
        <v>#N/A</v>
      </c>
      <c r="O455" s="18">
        <v>0.08</v>
      </c>
      <c r="P455" s="17" t="e">
        <f t="shared" si="26"/>
        <v>#N/A</v>
      </c>
      <c r="Q455" s="13" t="e">
        <f>VLOOKUP(I455,'[1]Nhân viên'!$E$20:$F$41,2,0)</f>
        <v>#REF!</v>
      </c>
    </row>
    <row r="456" spans="1:17" hidden="1">
      <c r="A456" s="11">
        <f t="shared" si="27"/>
        <v>453</v>
      </c>
      <c r="B456" s="12"/>
      <c r="D456" s="13" t="e">
        <f>VLOOKUP(C456,#REF!,2,0)</f>
        <v>#REF!</v>
      </c>
      <c r="G456" s="13" t="e">
        <f>VLOOKUP(E456,#REF!,2,0)</f>
        <v>#REF!</v>
      </c>
      <c r="H456" s="13" t="str">
        <f>VLOOKUP(E456,'[1]Khách hàng'!$A$4:$F$2144,3,0)</f>
        <v>Số 1 đường số 17A, Khu phố 11, Phường Bình Trị Đông B, Quận Bình Tân, TP.HCM.</v>
      </c>
      <c r="I456" s="36" t="e">
        <f>VLOOKUP(E456,#REF!,5,0)</f>
        <v>#REF!</v>
      </c>
      <c r="L456" s="13" t="e">
        <f>VLOOKUP(J456,#REF!,2,0)</f>
        <v>#REF!</v>
      </c>
      <c r="M456" s="17" t="e">
        <f>VLOOKUP(J456,'[1]Hàng hóa'!$C$5:$G$22,5,0)</f>
        <v>#N/A</v>
      </c>
      <c r="N456" s="17" t="e">
        <f t="shared" si="25"/>
        <v>#N/A</v>
      </c>
      <c r="O456" s="18">
        <v>0.08</v>
      </c>
      <c r="P456" s="17" t="e">
        <f t="shared" si="26"/>
        <v>#N/A</v>
      </c>
      <c r="Q456" s="13" t="e">
        <f>VLOOKUP(I456,'[1]Nhân viên'!$E$20:$F$41,2,0)</f>
        <v>#REF!</v>
      </c>
    </row>
    <row r="457" spans="1:17" hidden="1">
      <c r="A457" s="11">
        <f t="shared" si="27"/>
        <v>454</v>
      </c>
      <c r="B457" s="12"/>
      <c r="D457" s="13" t="e">
        <f>VLOOKUP(C457,#REF!,2,0)</f>
        <v>#REF!</v>
      </c>
      <c r="G457" s="13" t="e">
        <f>VLOOKUP(E457,#REF!,2,0)</f>
        <v>#REF!</v>
      </c>
      <c r="H457" s="13" t="str">
        <f>VLOOKUP(E457,'[1]Khách hàng'!$A$4:$F$2144,3,0)</f>
        <v>Số 1 đường số 17A, Khu phố 11, Phường Bình Trị Đông B, Quận Bình Tân, TP.HCM.</v>
      </c>
      <c r="I457" s="36" t="e">
        <f>VLOOKUP(E457,#REF!,5,0)</f>
        <v>#REF!</v>
      </c>
      <c r="L457" s="13" t="e">
        <f>VLOOKUP(J457,#REF!,2,0)</f>
        <v>#REF!</v>
      </c>
      <c r="M457" s="17" t="e">
        <f>VLOOKUP(J457,'[1]Hàng hóa'!$C$5:$G$22,5,0)</f>
        <v>#N/A</v>
      </c>
      <c r="N457" s="17" t="e">
        <f t="shared" si="25"/>
        <v>#N/A</v>
      </c>
      <c r="O457" s="18">
        <v>0.08</v>
      </c>
      <c r="P457" s="17" t="e">
        <f t="shared" si="26"/>
        <v>#N/A</v>
      </c>
      <c r="Q457" s="13" t="e">
        <f>VLOOKUP(I457,'[1]Nhân viên'!$E$20:$F$41,2,0)</f>
        <v>#REF!</v>
      </c>
    </row>
    <row r="458" spans="1:17" hidden="1">
      <c r="A458" s="11">
        <f t="shared" si="27"/>
        <v>455</v>
      </c>
      <c r="B458" s="12"/>
      <c r="D458" s="13" t="e">
        <f>VLOOKUP(C458,#REF!,2,0)</f>
        <v>#REF!</v>
      </c>
      <c r="G458" s="13" t="e">
        <f>VLOOKUP(E458,#REF!,2,0)</f>
        <v>#REF!</v>
      </c>
      <c r="H458" s="13" t="str">
        <f>VLOOKUP(E458,'[1]Khách hàng'!$A$4:$F$2144,3,0)</f>
        <v>Số 1 đường số 17A, Khu phố 11, Phường Bình Trị Đông B, Quận Bình Tân, TP.HCM.</v>
      </c>
      <c r="I458" s="36" t="e">
        <f>VLOOKUP(E458,#REF!,5,0)</f>
        <v>#REF!</v>
      </c>
      <c r="L458" s="13" t="e">
        <f>VLOOKUP(J458,#REF!,2,0)</f>
        <v>#REF!</v>
      </c>
      <c r="M458" s="17" t="e">
        <f>VLOOKUP(J458,'[1]Hàng hóa'!$C$5:$G$22,5,0)</f>
        <v>#N/A</v>
      </c>
      <c r="N458" s="17" t="e">
        <f t="shared" si="25"/>
        <v>#N/A</v>
      </c>
      <c r="O458" s="18">
        <v>0.08</v>
      </c>
      <c r="P458" s="17" t="e">
        <f t="shared" si="26"/>
        <v>#N/A</v>
      </c>
      <c r="Q458" s="13" t="e">
        <f>VLOOKUP(I458,'[1]Nhân viên'!$E$20:$F$41,2,0)</f>
        <v>#REF!</v>
      </c>
    </row>
    <row r="459" spans="1:17" hidden="1">
      <c r="A459" s="11">
        <f t="shared" si="27"/>
        <v>456</v>
      </c>
      <c r="B459" s="12"/>
      <c r="D459" s="13" t="e">
        <f>VLOOKUP(C459,#REF!,2,0)</f>
        <v>#REF!</v>
      </c>
      <c r="G459" s="13" t="e">
        <f>VLOOKUP(E459,#REF!,2,0)</f>
        <v>#REF!</v>
      </c>
      <c r="H459" s="13" t="str">
        <f>VLOOKUP(E459,'[1]Khách hàng'!$A$4:$F$2144,3,0)</f>
        <v>Số 1 đường số 17A, Khu phố 11, Phường Bình Trị Đông B, Quận Bình Tân, TP.HCM.</v>
      </c>
      <c r="I459" s="36" t="e">
        <f>VLOOKUP(E459,#REF!,5,0)</f>
        <v>#REF!</v>
      </c>
      <c r="L459" s="13" t="e">
        <f>VLOOKUP(J459,#REF!,2,0)</f>
        <v>#REF!</v>
      </c>
      <c r="M459" s="17" t="e">
        <f>VLOOKUP(J459,'[1]Hàng hóa'!$C$5:$G$22,5,0)</f>
        <v>#N/A</v>
      </c>
      <c r="N459" s="17" t="e">
        <f t="shared" si="25"/>
        <v>#N/A</v>
      </c>
      <c r="O459" s="18">
        <v>0.08</v>
      </c>
      <c r="P459" s="17" t="e">
        <f t="shared" si="26"/>
        <v>#N/A</v>
      </c>
      <c r="Q459" s="13" t="e">
        <f>VLOOKUP(I459,'[1]Nhân viên'!$E$20:$F$41,2,0)</f>
        <v>#REF!</v>
      </c>
    </row>
    <row r="460" spans="1:17" hidden="1">
      <c r="A460" s="11">
        <f t="shared" si="27"/>
        <v>457</v>
      </c>
      <c r="B460" s="12"/>
      <c r="D460" s="13" t="e">
        <f>VLOOKUP(C460,#REF!,2,0)</f>
        <v>#REF!</v>
      </c>
      <c r="G460" s="13" t="e">
        <f>VLOOKUP(E460,#REF!,2,0)</f>
        <v>#REF!</v>
      </c>
      <c r="H460" s="13" t="str">
        <f>VLOOKUP(E460,'[1]Khách hàng'!$A$4:$F$2144,3,0)</f>
        <v>Số 1 đường số 17A, Khu phố 11, Phường Bình Trị Đông B, Quận Bình Tân, TP.HCM.</v>
      </c>
      <c r="I460" s="36" t="e">
        <f>VLOOKUP(E460,#REF!,5,0)</f>
        <v>#REF!</v>
      </c>
      <c r="L460" s="13" t="e">
        <f>VLOOKUP(J460,#REF!,2,0)</f>
        <v>#REF!</v>
      </c>
      <c r="M460" s="17" t="e">
        <f>VLOOKUP(J460,'[1]Hàng hóa'!$C$5:$G$22,5,0)</f>
        <v>#N/A</v>
      </c>
      <c r="N460" s="17" t="e">
        <f t="shared" si="25"/>
        <v>#N/A</v>
      </c>
      <c r="O460" s="18">
        <v>0.08</v>
      </c>
      <c r="P460" s="17" t="e">
        <f t="shared" si="26"/>
        <v>#N/A</v>
      </c>
      <c r="Q460" s="13" t="e">
        <f>VLOOKUP(I460,'[1]Nhân viên'!$E$20:$F$41,2,0)</f>
        <v>#REF!</v>
      </c>
    </row>
    <row r="461" spans="1:17" hidden="1">
      <c r="A461" s="11">
        <f t="shared" si="27"/>
        <v>458</v>
      </c>
      <c r="B461" s="12"/>
      <c r="D461" s="13" t="e">
        <f>VLOOKUP(C461,#REF!,2,0)</f>
        <v>#REF!</v>
      </c>
      <c r="G461" s="13" t="e">
        <f>VLOOKUP(E461,#REF!,2,0)</f>
        <v>#REF!</v>
      </c>
      <c r="H461" s="13" t="str">
        <f>VLOOKUP(E461,'[1]Khách hàng'!$A$4:$F$2144,3,0)</f>
        <v>Số 1 đường số 17A, Khu phố 11, Phường Bình Trị Đông B, Quận Bình Tân, TP.HCM.</v>
      </c>
      <c r="I461" s="36" t="e">
        <f>VLOOKUP(E461,#REF!,5,0)</f>
        <v>#REF!</v>
      </c>
      <c r="L461" s="13" t="e">
        <f>VLOOKUP(J461,#REF!,2,0)</f>
        <v>#REF!</v>
      </c>
      <c r="M461" s="17" t="e">
        <f>VLOOKUP(J461,'[1]Hàng hóa'!$C$5:$G$22,5,0)</f>
        <v>#N/A</v>
      </c>
      <c r="N461" s="17" t="e">
        <f t="shared" si="25"/>
        <v>#N/A</v>
      </c>
      <c r="O461" s="18">
        <v>0.08</v>
      </c>
      <c r="P461" s="17" t="e">
        <f t="shared" si="26"/>
        <v>#N/A</v>
      </c>
      <c r="Q461" s="13" t="e">
        <f>VLOOKUP(I461,'[1]Nhân viên'!$E$20:$F$41,2,0)</f>
        <v>#REF!</v>
      </c>
    </row>
    <row r="462" spans="1:17" hidden="1">
      <c r="A462" s="11">
        <f t="shared" si="27"/>
        <v>459</v>
      </c>
      <c r="B462" s="12"/>
      <c r="D462" s="13" t="e">
        <f>VLOOKUP(C462,#REF!,2,0)</f>
        <v>#REF!</v>
      </c>
      <c r="G462" s="13" t="e">
        <f>VLOOKUP(E462,#REF!,2,0)</f>
        <v>#REF!</v>
      </c>
      <c r="H462" s="13" t="str">
        <f>VLOOKUP(E462,'[1]Khách hàng'!$A$4:$F$2144,3,0)</f>
        <v>Số 1 đường số 17A, Khu phố 11, Phường Bình Trị Đông B, Quận Bình Tân, TP.HCM.</v>
      </c>
      <c r="I462" s="36" t="e">
        <f>VLOOKUP(E462,#REF!,5,0)</f>
        <v>#REF!</v>
      </c>
      <c r="L462" s="13" t="e">
        <f>VLOOKUP(J462,#REF!,2,0)</f>
        <v>#REF!</v>
      </c>
      <c r="M462" s="17" t="e">
        <f>VLOOKUP(J462,'[1]Hàng hóa'!$C$5:$G$22,5,0)</f>
        <v>#N/A</v>
      </c>
      <c r="N462" s="17" t="e">
        <f t="shared" si="25"/>
        <v>#N/A</v>
      </c>
      <c r="O462" s="18">
        <v>0.08</v>
      </c>
      <c r="P462" s="17" t="e">
        <f t="shared" si="26"/>
        <v>#N/A</v>
      </c>
      <c r="Q462" s="13" t="e">
        <f>VLOOKUP(I462,'[1]Nhân viên'!$E$20:$F$41,2,0)</f>
        <v>#REF!</v>
      </c>
    </row>
    <row r="463" spans="1:17" hidden="1">
      <c r="A463" s="11">
        <f t="shared" si="27"/>
        <v>460</v>
      </c>
      <c r="B463" s="12"/>
      <c r="D463" s="13" t="e">
        <f>VLOOKUP(C463,#REF!,2,0)</f>
        <v>#REF!</v>
      </c>
      <c r="G463" s="13" t="e">
        <f>VLOOKUP(E463,#REF!,2,0)</f>
        <v>#REF!</v>
      </c>
      <c r="H463" s="13" t="str">
        <f>VLOOKUP(E463,'[1]Khách hàng'!$A$4:$F$2144,3,0)</f>
        <v>Số 1 đường số 17A, Khu phố 11, Phường Bình Trị Đông B, Quận Bình Tân, TP.HCM.</v>
      </c>
      <c r="I463" s="36" t="e">
        <f>VLOOKUP(E463,#REF!,5,0)</f>
        <v>#REF!</v>
      </c>
      <c r="L463" s="13" t="e">
        <f>VLOOKUP(J463,#REF!,2,0)</f>
        <v>#REF!</v>
      </c>
      <c r="M463" s="17" t="e">
        <f>VLOOKUP(J463,'[1]Hàng hóa'!$C$5:$G$22,5,0)</f>
        <v>#N/A</v>
      </c>
      <c r="N463" s="17" t="e">
        <f t="shared" si="25"/>
        <v>#N/A</v>
      </c>
      <c r="O463" s="18">
        <v>0.08</v>
      </c>
      <c r="P463" s="17" t="e">
        <f t="shared" si="26"/>
        <v>#N/A</v>
      </c>
      <c r="Q463" s="13" t="e">
        <f>VLOOKUP(I463,'[1]Nhân viên'!$E$20:$F$41,2,0)</f>
        <v>#REF!</v>
      </c>
    </row>
    <row r="464" spans="1:17" hidden="1">
      <c r="A464" s="11">
        <f t="shared" si="27"/>
        <v>461</v>
      </c>
      <c r="B464" s="12"/>
      <c r="D464" s="13" t="e">
        <f>VLOOKUP(C464,#REF!,2,0)</f>
        <v>#REF!</v>
      </c>
      <c r="G464" s="13" t="e">
        <f>VLOOKUP(E464,#REF!,2,0)</f>
        <v>#REF!</v>
      </c>
      <c r="H464" s="13" t="str">
        <f>VLOOKUP(E464,'[1]Khách hàng'!$A$4:$F$2144,3,0)</f>
        <v>Số 1 đường số 17A, Khu phố 11, Phường Bình Trị Đông B, Quận Bình Tân, TP.HCM.</v>
      </c>
      <c r="I464" s="36" t="e">
        <f>VLOOKUP(E464,#REF!,5,0)</f>
        <v>#REF!</v>
      </c>
      <c r="L464" s="13" t="e">
        <f>VLOOKUP(J464,#REF!,2,0)</f>
        <v>#REF!</v>
      </c>
      <c r="M464" s="17" t="e">
        <f>VLOOKUP(J464,'[1]Hàng hóa'!$C$5:$G$22,5,0)</f>
        <v>#N/A</v>
      </c>
      <c r="N464" s="17" t="e">
        <f t="shared" si="25"/>
        <v>#N/A</v>
      </c>
      <c r="O464" s="18">
        <v>0.08</v>
      </c>
      <c r="P464" s="17" t="e">
        <f t="shared" si="26"/>
        <v>#N/A</v>
      </c>
      <c r="Q464" s="13" t="e">
        <f>VLOOKUP(I464,'[1]Nhân viên'!$E$20:$F$41,2,0)</f>
        <v>#REF!</v>
      </c>
    </row>
    <row r="465" spans="1:17" hidden="1">
      <c r="A465" s="11">
        <f t="shared" si="27"/>
        <v>462</v>
      </c>
      <c r="B465" s="12"/>
      <c r="D465" s="13" t="e">
        <f>VLOOKUP(C465,#REF!,2,0)</f>
        <v>#REF!</v>
      </c>
      <c r="G465" s="13" t="e">
        <f>VLOOKUP(E465,#REF!,2,0)</f>
        <v>#REF!</v>
      </c>
      <c r="H465" s="13" t="str">
        <f>VLOOKUP(E465,'[1]Khách hàng'!$A$4:$F$2144,3,0)</f>
        <v>Số 1 đường số 17A, Khu phố 11, Phường Bình Trị Đông B, Quận Bình Tân, TP.HCM.</v>
      </c>
      <c r="I465" s="36" t="e">
        <f>VLOOKUP(E465,#REF!,5,0)</f>
        <v>#REF!</v>
      </c>
      <c r="L465" s="13" t="e">
        <f>VLOOKUP(J465,#REF!,2,0)</f>
        <v>#REF!</v>
      </c>
      <c r="M465" s="17" t="e">
        <f>VLOOKUP(J465,'[1]Hàng hóa'!$C$5:$G$22,5,0)</f>
        <v>#N/A</v>
      </c>
      <c r="N465" s="17" t="e">
        <f t="shared" si="25"/>
        <v>#N/A</v>
      </c>
      <c r="O465" s="18">
        <v>0.08</v>
      </c>
      <c r="P465" s="17" t="e">
        <f t="shared" si="26"/>
        <v>#N/A</v>
      </c>
      <c r="Q465" s="13" t="e">
        <f>VLOOKUP(I465,'[1]Nhân viên'!$E$20:$F$41,2,0)</f>
        <v>#REF!</v>
      </c>
    </row>
    <row r="466" spans="1:17" hidden="1">
      <c r="A466" s="11">
        <f t="shared" si="27"/>
        <v>463</v>
      </c>
      <c r="B466" s="12"/>
      <c r="D466" s="13" t="e">
        <f>VLOOKUP(C466,#REF!,2,0)</f>
        <v>#REF!</v>
      </c>
      <c r="G466" s="13" t="e">
        <f>VLOOKUP(E466,#REF!,2,0)</f>
        <v>#REF!</v>
      </c>
      <c r="H466" s="13" t="str">
        <f>VLOOKUP(E466,'[1]Khách hàng'!$A$4:$F$2144,3,0)</f>
        <v>Số 1 đường số 17A, Khu phố 11, Phường Bình Trị Đông B, Quận Bình Tân, TP.HCM.</v>
      </c>
      <c r="I466" s="36" t="e">
        <f>VLOOKUP(E466,#REF!,5,0)</f>
        <v>#REF!</v>
      </c>
      <c r="L466" s="13" t="e">
        <f>VLOOKUP(J466,#REF!,2,0)</f>
        <v>#REF!</v>
      </c>
      <c r="M466" s="17" t="e">
        <f>VLOOKUP(J466,'[1]Hàng hóa'!$C$5:$G$22,5,0)</f>
        <v>#N/A</v>
      </c>
      <c r="N466" s="17" t="e">
        <f t="shared" si="25"/>
        <v>#N/A</v>
      </c>
      <c r="O466" s="18">
        <v>0.08</v>
      </c>
      <c r="P466" s="17" t="e">
        <f t="shared" si="26"/>
        <v>#N/A</v>
      </c>
      <c r="Q466" s="13" t="e">
        <f>VLOOKUP(I466,'[1]Nhân viên'!$E$20:$F$41,2,0)</f>
        <v>#REF!</v>
      </c>
    </row>
    <row r="467" spans="1:17" hidden="1">
      <c r="A467" s="11">
        <f t="shared" si="27"/>
        <v>464</v>
      </c>
      <c r="B467" s="12"/>
      <c r="D467" s="13" t="e">
        <f>VLOOKUP(C467,#REF!,2,0)</f>
        <v>#REF!</v>
      </c>
      <c r="G467" s="13" t="e">
        <f>VLOOKUP(E467,#REF!,2,0)</f>
        <v>#REF!</v>
      </c>
      <c r="H467" s="13" t="str">
        <f>VLOOKUP(E467,'[1]Khách hàng'!$A$4:$F$2144,3,0)</f>
        <v>Số 1 đường số 17A, Khu phố 11, Phường Bình Trị Đông B, Quận Bình Tân, TP.HCM.</v>
      </c>
      <c r="I467" s="36" t="e">
        <f>VLOOKUP(E467,#REF!,5,0)</f>
        <v>#REF!</v>
      </c>
      <c r="L467" s="13" t="e">
        <f>VLOOKUP(J467,#REF!,2,0)</f>
        <v>#REF!</v>
      </c>
      <c r="M467" s="17" t="e">
        <f>VLOOKUP(J467,'[1]Hàng hóa'!$C$5:$G$22,5,0)</f>
        <v>#N/A</v>
      </c>
      <c r="N467" s="17" t="e">
        <f t="shared" si="25"/>
        <v>#N/A</v>
      </c>
      <c r="O467" s="18">
        <v>0.08</v>
      </c>
      <c r="P467" s="17" t="e">
        <f t="shared" si="26"/>
        <v>#N/A</v>
      </c>
      <c r="Q467" s="13" t="e">
        <f>VLOOKUP(I467,'[1]Nhân viên'!$E$20:$F$41,2,0)</f>
        <v>#REF!</v>
      </c>
    </row>
    <row r="468" spans="1:17" hidden="1">
      <c r="A468" s="11">
        <f t="shared" si="27"/>
        <v>465</v>
      </c>
      <c r="B468" s="12"/>
      <c r="D468" s="13" t="e">
        <f>VLOOKUP(C468,#REF!,2,0)</f>
        <v>#REF!</v>
      </c>
      <c r="G468" s="13" t="e">
        <f>VLOOKUP(E468,#REF!,2,0)</f>
        <v>#REF!</v>
      </c>
      <c r="H468" s="13" t="str">
        <f>VLOOKUP(E468,'[1]Khách hàng'!$A$4:$F$2144,3,0)</f>
        <v>Số 1 đường số 17A, Khu phố 11, Phường Bình Trị Đông B, Quận Bình Tân, TP.HCM.</v>
      </c>
      <c r="I468" s="36" t="e">
        <f>VLOOKUP(E468,#REF!,5,0)</f>
        <v>#REF!</v>
      </c>
      <c r="L468" s="13" t="e">
        <f>VLOOKUP(J468,#REF!,2,0)</f>
        <v>#REF!</v>
      </c>
      <c r="M468" s="17" t="e">
        <f>VLOOKUP(J468,'[1]Hàng hóa'!$C$5:$G$22,5,0)</f>
        <v>#N/A</v>
      </c>
      <c r="N468" s="17" t="e">
        <f t="shared" si="25"/>
        <v>#N/A</v>
      </c>
      <c r="O468" s="18">
        <v>0.08</v>
      </c>
      <c r="P468" s="17" t="e">
        <f t="shared" si="26"/>
        <v>#N/A</v>
      </c>
      <c r="Q468" s="13" t="e">
        <f>VLOOKUP(I468,'[1]Nhân viên'!$E$20:$F$41,2,0)</f>
        <v>#REF!</v>
      </c>
    </row>
    <row r="469" spans="1:17" hidden="1">
      <c r="A469" s="11">
        <f t="shared" si="27"/>
        <v>466</v>
      </c>
      <c r="B469" s="12"/>
      <c r="D469" s="13" t="e">
        <f>VLOOKUP(C469,#REF!,2,0)</f>
        <v>#REF!</v>
      </c>
      <c r="G469" s="13" t="e">
        <f>VLOOKUP(E469,#REF!,2,0)</f>
        <v>#REF!</v>
      </c>
      <c r="H469" s="13" t="str">
        <f>VLOOKUP(E469,'[1]Khách hàng'!$A$4:$F$2144,3,0)</f>
        <v>Số 1 đường số 17A, Khu phố 11, Phường Bình Trị Đông B, Quận Bình Tân, TP.HCM.</v>
      </c>
      <c r="I469" s="36" t="e">
        <f>VLOOKUP(E469,#REF!,5,0)</f>
        <v>#REF!</v>
      </c>
      <c r="L469" s="13" t="e">
        <f>VLOOKUP(J469,#REF!,2,0)</f>
        <v>#REF!</v>
      </c>
      <c r="M469" s="17" t="e">
        <f>VLOOKUP(J469,'[1]Hàng hóa'!$C$5:$G$22,5,0)</f>
        <v>#N/A</v>
      </c>
      <c r="N469" s="17" t="e">
        <f t="shared" si="25"/>
        <v>#N/A</v>
      </c>
      <c r="O469" s="18">
        <v>0.08</v>
      </c>
      <c r="P469" s="17" t="e">
        <f t="shared" si="26"/>
        <v>#N/A</v>
      </c>
      <c r="Q469" s="13" t="e">
        <f>VLOOKUP(I469,'[1]Nhân viên'!$E$20:$F$41,2,0)</f>
        <v>#REF!</v>
      </c>
    </row>
    <row r="470" spans="1:17" hidden="1">
      <c r="A470" s="11">
        <f t="shared" si="27"/>
        <v>467</v>
      </c>
      <c r="B470" s="12"/>
      <c r="D470" s="13" t="e">
        <f>VLOOKUP(C470,#REF!,2,0)</f>
        <v>#REF!</v>
      </c>
      <c r="F470" s="113"/>
      <c r="G470" s="13" t="e">
        <f>VLOOKUP(E470,#REF!,2,0)</f>
        <v>#REF!</v>
      </c>
      <c r="H470" s="13" t="str">
        <f>VLOOKUP(E470,'[1]Khách hàng'!$A$4:$F$2144,3,0)</f>
        <v>Số 1 đường số 17A, Khu phố 11, Phường Bình Trị Đông B, Quận Bình Tân, TP.HCM.</v>
      </c>
      <c r="I470" s="36" t="e">
        <f>VLOOKUP(E470,#REF!,5,0)</f>
        <v>#REF!</v>
      </c>
      <c r="L470" s="13" t="e">
        <f>VLOOKUP(J470,#REF!,2,0)</f>
        <v>#REF!</v>
      </c>
      <c r="M470" s="17">
        <v>110250</v>
      </c>
      <c r="N470" s="17">
        <f t="shared" si="25"/>
        <v>0</v>
      </c>
      <c r="O470" s="18">
        <v>0.08</v>
      </c>
      <c r="P470" s="17">
        <f t="shared" si="26"/>
        <v>0</v>
      </c>
      <c r="Q470" s="13" t="e">
        <f>VLOOKUP(I470,'[1]Nhân viên'!$E$20:$F$41,2,0)</f>
        <v>#REF!</v>
      </c>
    </row>
    <row r="471" spans="1:17" hidden="1">
      <c r="A471" s="11">
        <f t="shared" si="27"/>
        <v>468</v>
      </c>
      <c r="B471" s="12"/>
      <c r="D471" s="13" t="e">
        <f>VLOOKUP(C471,#REF!,2,0)</f>
        <v>#REF!</v>
      </c>
      <c r="G471" s="13" t="e">
        <f>VLOOKUP(E471,#REF!,2,0)</f>
        <v>#REF!</v>
      </c>
      <c r="H471" s="13" t="str">
        <f>VLOOKUP(E471,'[1]Khách hàng'!$A$4:$F$2144,3,0)</f>
        <v>Số 1 đường số 17A, Khu phố 11, Phường Bình Trị Đông B, Quận Bình Tân, TP.HCM.</v>
      </c>
      <c r="I471" s="36" t="e">
        <f>VLOOKUP(E471,#REF!,5,0)</f>
        <v>#REF!</v>
      </c>
      <c r="L471" s="13" t="e">
        <f>VLOOKUP(J471,#REF!,2,0)</f>
        <v>#REF!</v>
      </c>
      <c r="M471" s="17" t="e">
        <f>VLOOKUP(J471,'[1]Hàng hóa'!$C$5:$G$22,5,0)</f>
        <v>#N/A</v>
      </c>
      <c r="N471" s="17" t="e">
        <f t="shared" si="25"/>
        <v>#N/A</v>
      </c>
      <c r="O471" s="18">
        <v>0.08</v>
      </c>
      <c r="P471" s="17" t="e">
        <f t="shared" si="26"/>
        <v>#N/A</v>
      </c>
      <c r="Q471" s="13" t="e">
        <f>VLOOKUP(I471,'[1]Nhân viên'!$E$20:$F$41,2,0)</f>
        <v>#REF!</v>
      </c>
    </row>
    <row r="472" spans="1:17" hidden="1">
      <c r="A472" s="11">
        <f t="shared" si="27"/>
        <v>469</v>
      </c>
      <c r="B472" s="12"/>
      <c r="D472" s="13" t="e">
        <f>VLOOKUP(C472,#REF!,2,0)</f>
        <v>#REF!</v>
      </c>
      <c r="G472" s="13" t="e">
        <f>VLOOKUP(E472,#REF!,2,0)</f>
        <v>#REF!</v>
      </c>
      <c r="H472" s="13" t="str">
        <f>VLOOKUP(E472,'[1]Khách hàng'!$A$4:$F$2144,3,0)</f>
        <v>Số 1 đường số 17A, Khu phố 11, Phường Bình Trị Đông B, Quận Bình Tân, TP.HCM.</v>
      </c>
      <c r="I472" s="36" t="e">
        <f>VLOOKUP(E472,#REF!,5,0)</f>
        <v>#REF!</v>
      </c>
      <c r="L472" s="13" t="e">
        <f>VLOOKUP(J472,#REF!,2,0)</f>
        <v>#REF!</v>
      </c>
      <c r="M472" s="17" t="e">
        <f>VLOOKUP(J472,'[1]Hàng hóa'!$C$5:$G$22,5,0)</f>
        <v>#N/A</v>
      </c>
      <c r="N472" s="17" t="e">
        <f t="shared" si="25"/>
        <v>#N/A</v>
      </c>
      <c r="O472" s="18">
        <v>0.08</v>
      </c>
      <c r="P472" s="17" t="e">
        <f t="shared" si="26"/>
        <v>#N/A</v>
      </c>
      <c r="Q472" s="13" t="e">
        <f>VLOOKUP(I472,'[1]Nhân viên'!$E$20:$F$41,2,0)</f>
        <v>#REF!</v>
      </c>
    </row>
    <row r="473" spans="1:17" hidden="1">
      <c r="A473" s="11">
        <f t="shared" si="27"/>
        <v>470</v>
      </c>
      <c r="B473" s="12"/>
      <c r="D473" s="13" t="e">
        <f>VLOOKUP(C473,#REF!,2,0)</f>
        <v>#REF!</v>
      </c>
      <c r="G473" s="13" t="e">
        <f>VLOOKUP(E473,#REF!,2,0)</f>
        <v>#REF!</v>
      </c>
      <c r="H473" s="13" t="str">
        <f>VLOOKUP(E473,'[1]Khách hàng'!$A$4:$F$2144,3,0)</f>
        <v>Số 1 đường số 17A, Khu phố 11, Phường Bình Trị Đông B, Quận Bình Tân, TP.HCM.</v>
      </c>
      <c r="I473" s="36" t="e">
        <f>VLOOKUP(E473,#REF!,5,0)</f>
        <v>#REF!</v>
      </c>
      <c r="L473" s="13" t="e">
        <f>VLOOKUP(J473,#REF!,2,0)</f>
        <v>#REF!</v>
      </c>
      <c r="M473" s="17" t="e">
        <f>VLOOKUP(J473,'[1]Hàng hóa'!$C$5:$G$22,5,0)</f>
        <v>#N/A</v>
      </c>
      <c r="N473" s="17" t="e">
        <f t="shared" si="25"/>
        <v>#N/A</v>
      </c>
      <c r="O473" s="18">
        <v>0.08</v>
      </c>
      <c r="P473" s="17" t="e">
        <f t="shared" si="26"/>
        <v>#N/A</v>
      </c>
      <c r="Q473" s="13" t="e">
        <f>VLOOKUP(I473,'[1]Nhân viên'!$E$20:$F$41,2,0)</f>
        <v>#REF!</v>
      </c>
    </row>
    <row r="474" spans="1:17" hidden="1">
      <c r="A474" s="11">
        <f t="shared" si="27"/>
        <v>471</v>
      </c>
      <c r="B474" s="12"/>
      <c r="D474" s="13" t="e">
        <f>VLOOKUP(C474,#REF!,2,0)</f>
        <v>#REF!</v>
      </c>
      <c r="G474" s="13" t="e">
        <f>VLOOKUP(E474,#REF!,2,0)</f>
        <v>#REF!</v>
      </c>
      <c r="H474" s="13" t="str">
        <f>VLOOKUP(E474,'[1]Khách hàng'!$A$4:$F$2144,3,0)</f>
        <v>Số 1 đường số 17A, Khu phố 11, Phường Bình Trị Đông B, Quận Bình Tân, TP.HCM.</v>
      </c>
      <c r="I474" s="36" t="e">
        <f>VLOOKUP(E474,#REF!,5,0)</f>
        <v>#REF!</v>
      </c>
      <c r="L474" s="13" t="e">
        <f>VLOOKUP(J474,#REF!,2,0)</f>
        <v>#REF!</v>
      </c>
      <c r="M474" s="17" t="e">
        <f>VLOOKUP(J474,'[1]Hàng hóa'!$C$5:$G$22,5,0)</f>
        <v>#N/A</v>
      </c>
      <c r="N474" s="17" t="e">
        <f t="shared" si="25"/>
        <v>#N/A</v>
      </c>
      <c r="O474" s="18">
        <v>0.08</v>
      </c>
      <c r="P474" s="17" t="e">
        <f t="shared" si="26"/>
        <v>#N/A</v>
      </c>
      <c r="Q474" s="13" t="e">
        <f>VLOOKUP(I474,'[1]Nhân viên'!$E$20:$F$41,2,0)</f>
        <v>#REF!</v>
      </c>
    </row>
    <row r="475" spans="1:17" hidden="1">
      <c r="A475" s="11">
        <f t="shared" si="27"/>
        <v>472</v>
      </c>
      <c r="B475" s="12"/>
      <c r="D475" s="13" t="e">
        <f>VLOOKUP(C475,#REF!,2,0)</f>
        <v>#REF!</v>
      </c>
      <c r="G475" s="13" t="e">
        <f>VLOOKUP(E475,#REF!,2,0)</f>
        <v>#REF!</v>
      </c>
      <c r="H475" s="13" t="str">
        <f>VLOOKUP(E475,'[1]Khách hàng'!$A$4:$F$2144,3,0)</f>
        <v>Số 1 đường số 17A, Khu phố 11, Phường Bình Trị Đông B, Quận Bình Tân, TP.HCM.</v>
      </c>
      <c r="I475" s="36" t="e">
        <f>VLOOKUP(E475,#REF!,5,0)</f>
        <v>#REF!</v>
      </c>
      <c r="L475" s="13" t="e">
        <f>VLOOKUP(J475,#REF!,2,0)</f>
        <v>#REF!</v>
      </c>
      <c r="M475" s="17" t="e">
        <f>VLOOKUP(J475,'[1]Hàng hóa'!$C$5:$G$22,5,0)</f>
        <v>#N/A</v>
      </c>
      <c r="N475" s="17" t="e">
        <f t="shared" si="25"/>
        <v>#N/A</v>
      </c>
      <c r="O475" s="18">
        <v>0.08</v>
      </c>
      <c r="P475" s="17" t="e">
        <f t="shared" si="26"/>
        <v>#N/A</v>
      </c>
      <c r="Q475" s="13" t="e">
        <f>VLOOKUP(I475,'[1]Nhân viên'!$E$20:$F$41,2,0)</f>
        <v>#REF!</v>
      </c>
    </row>
    <row r="476" spans="1:17" hidden="1">
      <c r="A476" s="11">
        <f t="shared" si="27"/>
        <v>473</v>
      </c>
      <c r="B476" s="12"/>
      <c r="D476" s="13" t="e">
        <f>VLOOKUP(C476,#REF!,2,0)</f>
        <v>#REF!</v>
      </c>
      <c r="G476" s="13" t="e">
        <f>VLOOKUP(E476,#REF!,2,0)</f>
        <v>#REF!</v>
      </c>
      <c r="H476" s="13" t="str">
        <f>VLOOKUP(E476,'[1]Khách hàng'!$A$4:$F$2144,3,0)</f>
        <v>Số 1 đường số 17A, Khu phố 11, Phường Bình Trị Đông B, Quận Bình Tân, TP.HCM.</v>
      </c>
      <c r="I476" s="36" t="e">
        <f>VLOOKUP(E476,#REF!,5,0)</f>
        <v>#REF!</v>
      </c>
      <c r="L476" s="13" t="e">
        <f>VLOOKUP(J476,#REF!,2,0)</f>
        <v>#REF!</v>
      </c>
      <c r="M476" s="17" t="e">
        <f>VLOOKUP(J476,'[1]Hàng hóa'!$C$5:$G$22,5,0)</f>
        <v>#N/A</v>
      </c>
      <c r="N476" s="17" t="e">
        <f t="shared" si="25"/>
        <v>#N/A</v>
      </c>
      <c r="O476" s="18">
        <v>0.08</v>
      </c>
      <c r="P476" s="17" t="e">
        <f t="shared" si="26"/>
        <v>#N/A</v>
      </c>
      <c r="Q476" s="13" t="e">
        <f>VLOOKUP(I476,'[1]Nhân viên'!$E$20:$F$41,2,0)</f>
        <v>#REF!</v>
      </c>
    </row>
    <row r="477" spans="1:17" hidden="1">
      <c r="A477" s="11">
        <f t="shared" si="27"/>
        <v>474</v>
      </c>
      <c r="B477" s="12"/>
      <c r="D477" s="13" t="e">
        <f>VLOOKUP(C477,#REF!,2,0)</f>
        <v>#REF!</v>
      </c>
      <c r="G477" s="13" t="e">
        <f>VLOOKUP(E477,#REF!,2,0)</f>
        <v>#REF!</v>
      </c>
      <c r="H477" s="13" t="str">
        <f>VLOOKUP(E477,'[1]Khách hàng'!$A$4:$F$2144,3,0)</f>
        <v>Số 1 đường số 17A, Khu phố 11, Phường Bình Trị Đông B, Quận Bình Tân, TP.HCM.</v>
      </c>
      <c r="I477" s="36" t="e">
        <f>VLOOKUP(E477,#REF!,5,0)</f>
        <v>#REF!</v>
      </c>
      <c r="L477" s="13" t="e">
        <f>VLOOKUP(J477,#REF!,2,0)</f>
        <v>#REF!</v>
      </c>
      <c r="M477" s="17" t="e">
        <f>VLOOKUP(J477,'[1]Hàng hóa'!$C$5:$G$22,5,0)</f>
        <v>#N/A</v>
      </c>
      <c r="N477" s="17" t="e">
        <f t="shared" si="25"/>
        <v>#N/A</v>
      </c>
      <c r="O477" s="18">
        <v>0.08</v>
      </c>
      <c r="P477" s="17" t="e">
        <f t="shared" si="26"/>
        <v>#N/A</v>
      </c>
      <c r="Q477" s="13" t="e">
        <f>VLOOKUP(I477,'[1]Nhân viên'!$E$20:$F$41,2,0)</f>
        <v>#REF!</v>
      </c>
    </row>
    <row r="478" spans="1:17" hidden="1">
      <c r="A478" s="11">
        <f t="shared" si="27"/>
        <v>475</v>
      </c>
      <c r="B478" s="12"/>
      <c r="D478" s="13" t="e">
        <f>VLOOKUP(C478,#REF!,2,0)</f>
        <v>#REF!</v>
      </c>
      <c r="G478" s="13" t="e">
        <f>VLOOKUP(E478,#REF!,2,0)</f>
        <v>#REF!</v>
      </c>
      <c r="H478" s="13" t="str">
        <f>VLOOKUP(E478,'[1]Khách hàng'!$A$4:$F$2144,3,0)</f>
        <v>Số 1 đường số 17A, Khu phố 11, Phường Bình Trị Đông B, Quận Bình Tân, TP.HCM.</v>
      </c>
      <c r="I478" s="36" t="e">
        <f>VLOOKUP(E478,#REF!,5,0)</f>
        <v>#REF!</v>
      </c>
      <c r="L478" s="13" t="e">
        <f>VLOOKUP(J478,#REF!,2,0)</f>
        <v>#REF!</v>
      </c>
      <c r="M478" s="17" t="e">
        <f>VLOOKUP(J478,'[1]Hàng hóa'!$C$5:$G$22,5,0)</f>
        <v>#N/A</v>
      </c>
      <c r="N478" s="17" t="e">
        <f t="shared" si="25"/>
        <v>#N/A</v>
      </c>
      <c r="O478" s="18">
        <v>0.08</v>
      </c>
      <c r="P478" s="17" t="e">
        <f t="shared" si="26"/>
        <v>#N/A</v>
      </c>
      <c r="Q478" s="13" t="e">
        <f>VLOOKUP(I478,'[1]Nhân viên'!$E$20:$F$41,2,0)</f>
        <v>#REF!</v>
      </c>
    </row>
    <row r="479" spans="1:17" hidden="1">
      <c r="A479" s="11">
        <f t="shared" si="27"/>
        <v>476</v>
      </c>
      <c r="B479" s="12"/>
      <c r="D479" s="13" t="e">
        <f>VLOOKUP(C479,#REF!,2,0)</f>
        <v>#REF!</v>
      </c>
      <c r="G479" s="13" t="e">
        <f>VLOOKUP(E479,#REF!,2,0)</f>
        <v>#REF!</v>
      </c>
      <c r="H479" s="13" t="str">
        <f>VLOOKUP(E479,'[1]Khách hàng'!$A$4:$F$2144,3,0)</f>
        <v>Số 1 đường số 17A, Khu phố 11, Phường Bình Trị Đông B, Quận Bình Tân, TP.HCM.</v>
      </c>
      <c r="I479" s="36" t="e">
        <f>VLOOKUP(E479,#REF!,5,0)</f>
        <v>#REF!</v>
      </c>
      <c r="L479" s="13" t="e">
        <f>VLOOKUP(J479,#REF!,2,0)</f>
        <v>#REF!</v>
      </c>
      <c r="M479" s="17" t="e">
        <f>VLOOKUP(J479,'[1]Hàng hóa'!$C$5:$G$22,5,0)</f>
        <v>#N/A</v>
      </c>
      <c r="N479" s="17" t="e">
        <f t="shared" si="25"/>
        <v>#N/A</v>
      </c>
      <c r="O479" s="18">
        <v>0.08</v>
      </c>
      <c r="P479" s="17" t="e">
        <f t="shared" si="26"/>
        <v>#N/A</v>
      </c>
      <c r="Q479" s="13" t="e">
        <f>VLOOKUP(I479,'[1]Nhân viên'!$E$20:$F$41,2,0)</f>
        <v>#REF!</v>
      </c>
    </row>
    <row r="480" spans="1:17" hidden="1">
      <c r="A480" s="11">
        <f t="shared" si="27"/>
        <v>477</v>
      </c>
      <c r="B480" s="12"/>
      <c r="D480" s="13" t="e">
        <f>VLOOKUP(C480,#REF!,2,0)</f>
        <v>#REF!</v>
      </c>
      <c r="G480" s="13" t="e">
        <f>VLOOKUP(E480,#REF!,2,0)</f>
        <v>#REF!</v>
      </c>
      <c r="H480" s="13" t="str">
        <f>VLOOKUP(E480,'[1]Khách hàng'!$A$4:$F$2144,3,0)</f>
        <v>Số 1 đường số 17A, Khu phố 11, Phường Bình Trị Đông B, Quận Bình Tân, TP.HCM.</v>
      </c>
      <c r="I480" s="36" t="e">
        <f>VLOOKUP(E480,#REF!,5,0)</f>
        <v>#REF!</v>
      </c>
      <c r="L480" s="13" t="e">
        <f>VLOOKUP(J480,#REF!,2,0)</f>
        <v>#REF!</v>
      </c>
      <c r="M480" s="17" t="e">
        <f>VLOOKUP(J480,'[1]Hàng hóa'!$C$5:$G$22,5,0)</f>
        <v>#N/A</v>
      </c>
      <c r="N480" s="17" t="e">
        <f t="shared" si="25"/>
        <v>#N/A</v>
      </c>
      <c r="O480" s="18">
        <v>0.08</v>
      </c>
      <c r="P480" s="17" t="e">
        <f t="shared" si="26"/>
        <v>#N/A</v>
      </c>
      <c r="Q480" s="13" t="e">
        <f>VLOOKUP(I480,'[1]Nhân viên'!$E$20:$F$41,2,0)</f>
        <v>#REF!</v>
      </c>
    </row>
    <row r="481" spans="1:17" hidden="1">
      <c r="A481" s="11">
        <f t="shared" si="27"/>
        <v>478</v>
      </c>
      <c r="B481" s="12"/>
      <c r="D481" s="13" t="e">
        <f>VLOOKUP(C481,#REF!,2,0)</f>
        <v>#REF!</v>
      </c>
      <c r="G481" s="13" t="e">
        <f>VLOOKUP(E481,#REF!,2,0)</f>
        <v>#REF!</v>
      </c>
      <c r="H481" s="13" t="str">
        <f>VLOOKUP(E481,'[1]Khách hàng'!$A$4:$F$2144,3,0)</f>
        <v>Số 1 đường số 17A, Khu phố 11, Phường Bình Trị Đông B, Quận Bình Tân, TP.HCM.</v>
      </c>
      <c r="I481" s="36" t="e">
        <f>VLOOKUP(E481,#REF!,5,0)</f>
        <v>#REF!</v>
      </c>
      <c r="L481" s="13" t="e">
        <f>VLOOKUP(J481,#REF!,2,0)</f>
        <v>#REF!</v>
      </c>
      <c r="M481" s="17" t="e">
        <f>VLOOKUP(J481,'[1]Hàng hóa'!$C$5:$G$22,5,0)</f>
        <v>#N/A</v>
      </c>
      <c r="N481" s="17" t="e">
        <f t="shared" si="25"/>
        <v>#N/A</v>
      </c>
      <c r="O481" s="18">
        <v>0.08</v>
      </c>
      <c r="P481" s="17" t="e">
        <f t="shared" si="26"/>
        <v>#N/A</v>
      </c>
      <c r="Q481" s="13" t="e">
        <f>VLOOKUP(I481,'[1]Nhân viên'!$E$20:$F$41,2,0)</f>
        <v>#REF!</v>
      </c>
    </row>
    <row r="482" spans="1:17" hidden="1">
      <c r="A482" s="11">
        <f t="shared" si="27"/>
        <v>479</v>
      </c>
      <c r="B482" s="12"/>
      <c r="D482" s="13" t="e">
        <f>VLOOKUP(C482,#REF!,2,0)</f>
        <v>#REF!</v>
      </c>
      <c r="G482" s="13" t="e">
        <f>VLOOKUP(E482,#REF!,2,0)</f>
        <v>#REF!</v>
      </c>
      <c r="H482" s="13" t="str">
        <f>VLOOKUP(E482,'[1]Khách hàng'!$A$4:$F$2144,3,0)</f>
        <v>Số 1 đường số 17A, Khu phố 11, Phường Bình Trị Đông B, Quận Bình Tân, TP.HCM.</v>
      </c>
      <c r="I482" s="36" t="e">
        <f>VLOOKUP(E482,#REF!,5,0)</f>
        <v>#REF!</v>
      </c>
      <c r="L482" s="13" t="e">
        <f>VLOOKUP(J482,#REF!,2,0)</f>
        <v>#REF!</v>
      </c>
      <c r="M482" s="17" t="e">
        <f>VLOOKUP(J482,'[1]Hàng hóa'!$C$5:$G$22,5,0)</f>
        <v>#N/A</v>
      </c>
      <c r="N482" s="17" t="e">
        <f t="shared" si="25"/>
        <v>#N/A</v>
      </c>
      <c r="O482" s="18">
        <v>0.08</v>
      </c>
      <c r="P482" s="17" t="e">
        <f t="shared" si="26"/>
        <v>#N/A</v>
      </c>
      <c r="Q482" s="13" t="e">
        <f>VLOOKUP(I482,'[1]Nhân viên'!$E$20:$F$41,2,0)</f>
        <v>#REF!</v>
      </c>
    </row>
    <row r="483" spans="1:17" hidden="1">
      <c r="A483" s="11">
        <f t="shared" si="27"/>
        <v>480</v>
      </c>
      <c r="B483" s="12"/>
      <c r="D483" s="13" t="e">
        <f>VLOOKUP(C483,#REF!,2,0)</f>
        <v>#REF!</v>
      </c>
      <c r="G483" s="13" t="e">
        <f>VLOOKUP(E483,#REF!,2,0)</f>
        <v>#REF!</v>
      </c>
      <c r="H483" s="13" t="str">
        <f>VLOOKUP(E483,'[1]Khách hàng'!$A$4:$F$2144,3,0)</f>
        <v>Số 1 đường số 17A, Khu phố 11, Phường Bình Trị Đông B, Quận Bình Tân, TP.HCM.</v>
      </c>
      <c r="I483" s="36" t="e">
        <f>VLOOKUP(E483,#REF!,5,0)</f>
        <v>#REF!</v>
      </c>
      <c r="L483" s="13" t="e">
        <f>VLOOKUP(J483,#REF!,2,0)</f>
        <v>#REF!</v>
      </c>
      <c r="M483" s="17" t="e">
        <f>VLOOKUP(J483,'[1]Hàng hóa'!$C$5:$G$22,5,0)</f>
        <v>#N/A</v>
      </c>
      <c r="N483" s="17" t="e">
        <f t="shared" si="25"/>
        <v>#N/A</v>
      </c>
      <c r="O483" s="18">
        <v>0.08</v>
      </c>
      <c r="P483" s="17" t="e">
        <f t="shared" si="26"/>
        <v>#N/A</v>
      </c>
      <c r="Q483" s="13" t="e">
        <f>VLOOKUP(I483,'[1]Nhân viên'!$E$20:$F$41,2,0)</f>
        <v>#REF!</v>
      </c>
    </row>
    <row r="484" spans="1:17" hidden="1">
      <c r="A484" s="11">
        <f t="shared" si="27"/>
        <v>481</v>
      </c>
      <c r="B484" s="12"/>
      <c r="D484" s="13" t="e">
        <f>VLOOKUP(C484,#REF!,2,0)</f>
        <v>#REF!</v>
      </c>
      <c r="G484" s="13" t="e">
        <f>VLOOKUP(E484,#REF!,2,0)</f>
        <v>#REF!</v>
      </c>
      <c r="H484" s="13" t="str">
        <f>VLOOKUP(E484,'[1]Khách hàng'!$A$4:$F$2144,3,0)</f>
        <v>Số 1 đường số 17A, Khu phố 11, Phường Bình Trị Đông B, Quận Bình Tân, TP.HCM.</v>
      </c>
      <c r="I484" s="36" t="e">
        <f>VLOOKUP(E484,#REF!,5,0)</f>
        <v>#REF!</v>
      </c>
      <c r="L484" s="13" t="e">
        <f>VLOOKUP(J484,#REF!,2,0)</f>
        <v>#REF!</v>
      </c>
      <c r="M484" s="17" t="e">
        <f>VLOOKUP(J484,'[1]Hàng hóa'!$C$5:$G$22,5,0)</f>
        <v>#N/A</v>
      </c>
      <c r="N484" s="17" t="e">
        <f t="shared" si="25"/>
        <v>#N/A</v>
      </c>
      <c r="O484" s="18">
        <v>0.08</v>
      </c>
      <c r="P484" s="17" t="e">
        <f t="shared" si="26"/>
        <v>#N/A</v>
      </c>
      <c r="Q484" s="13" t="e">
        <f>VLOOKUP(I484,'[1]Nhân viên'!$E$20:$F$41,2,0)</f>
        <v>#REF!</v>
      </c>
    </row>
    <row r="485" spans="1:17" hidden="1">
      <c r="A485" s="11">
        <f t="shared" si="27"/>
        <v>482</v>
      </c>
      <c r="B485" s="12"/>
      <c r="D485" s="13" t="e">
        <f>VLOOKUP(C485,#REF!,2,0)</f>
        <v>#REF!</v>
      </c>
      <c r="G485" s="13" t="e">
        <f>VLOOKUP(E485,#REF!,2,0)</f>
        <v>#REF!</v>
      </c>
      <c r="H485" s="13" t="str">
        <f>VLOOKUP(E485,'[1]Khách hàng'!$A$4:$F$2144,3,0)</f>
        <v>Số 1 đường số 17A, Khu phố 11, Phường Bình Trị Đông B, Quận Bình Tân, TP.HCM.</v>
      </c>
      <c r="I485" s="36" t="e">
        <f>VLOOKUP(E485,#REF!,5,0)</f>
        <v>#REF!</v>
      </c>
      <c r="L485" s="13" t="e">
        <f>VLOOKUP(J485,#REF!,2,0)</f>
        <v>#REF!</v>
      </c>
      <c r="M485" s="17" t="e">
        <f>VLOOKUP(J485,'[1]Hàng hóa'!$C$5:$G$22,5,0)</f>
        <v>#N/A</v>
      </c>
      <c r="N485" s="17" t="e">
        <f t="shared" si="25"/>
        <v>#N/A</v>
      </c>
      <c r="O485" s="18">
        <v>0.08</v>
      </c>
      <c r="P485" s="17" t="e">
        <f t="shared" si="26"/>
        <v>#N/A</v>
      </c>
      <c r="Q485" s="13" t="e">
        <f>VLOOKUP(I485,'[1]Nhân viên'!$E$20:$F$41,2,0)</f>
        <v>#REF!</v>
      </c>
    </row>
    <row r="486" spans="1:17" hidden="1">
      <c r="A486" s="11">
        <f t="shared" si="27"/>
        <v>483</v>
      </c>
      <c r="B486" s="12"/>
      <c r="D486" s="13" t="e">
        <f>VLOOKUP(C486,#REF!,2,0)</f>
        <v>#REF!</v>
      </c>
      <c r="G486" s="13" t="e">
        <f>VLOOKUP(E486,#REF!,2,0)</f>
        <v>#REF!</v>
      </c>
      <c r="H486" s="13" t="str">
        <f>VLOOKUP(E486,'[1]Khách hàng'!$A$4:$F$2144,3,0)</f>
        <v>Số 1 đường số 17A, Khu phố 11, Phường Bình Trị Đông B, Quận Bình Tân, TP.HCM.</v>
      </c>
      <c r="I486" s="36" t="e">
        <f>VLOOKUP(E486,#REF!,5,0)</f>
        <v>#REF!</v>
      </c>
      <c r="L486" s="13" t="e">
        <f>VLOOKUP(J486,#REF!,2,0)</f>
        <v>#REF!</v>
      </c>
      <c r="M486" s="17" t="e">
        <f>VLOOKUP(J486,'[1]Hàng hóa'!$C$5:$G$22,5,0)</f>
        <v>#N/A</v>
      </c>
      <c r="N486" s="17" t="e">
        <f t="shared" si="25"/>
        <v>#N/A</v>
      </c>
      <c r="O486" s="18">
        <v>0.08</v>
      </c>
      <c r="P486" s="17" t="e">
        <f t="shared" si="26"/>
        <v>#N/A</v>
      </c>
      <c r="Q486" s="13" t="e">
        <f>VLOOKUP(I486,'[1]Nhân viên'!$E$20:$F$41,2,0)</f>
        <v>#REF!</v>
      </c>
    </row>
    <row r="487" spans="1:17" hidden="1">
      <c r="A487" s="11">
        <f t="shared" si="27"/>
        <v>484</v>
      </c>
      <c r="B487" s="12"/>
      <c r="D487" s="13" t="e">
        <f>VLOOKUP(C487,#REF!,2,0)</f>
        <v>#REF!</v>
      </c>
      <c r="G487" s="13" t="e">
        <f>VLOOKUP(E487,#REF!,2,0)</f>
        <v>#REF!</v>
      </c>
      <c r="H487" s="13" t="str">
        <f>VLOOKUP(E487,'[1]Khách hàng'!$A$4:$F$2144,3,0)</f>
        <v>Số 1 đường số 17A, Khu phố 11, Phường Bình Trị Đông B, Quận Bình Tân, TP.HCM.</v>
      </c>
      <c r="I487" s="36" t="e">
        <f>VLOOKUP(E487,#REF!,5,0)</f>
        <v>#REF!</v>
      </c>
      <c r="L487" s="13" t="e">
        <f>VLOOKUP(J487,#REF!,2,0)</f>
        <v>#REF!</v>
      </c>
      <c r="M487" s="17" t="e">
        <f>VLOOKUP(J487,'[1]Hàng hóa'!$C$5:$G$22,5,0)</f>
        <v>#N/A</v>
      </c>
      <c r="N487" s="17" t="e">
        <f t="shared" si="25"/>
        <v>#N/A</v>
      </c>
      <c r="O487" s="18">
        <v>0.08</v>
      </c>
      <c r="P487" s="17" t="e">
        <f t="shared" si="26"/>
        <v>#N/A</v>
      </c>
      <c r="Q487" s="13" t="e">
        <f>VLOOKUP(I487,'[1]Nhân viên'!$E$20:$F$41,2,0)</f>
        <v>#REF!</v>
      </c>
    </row>
    <row r="488" spans="1:17" hidden="1">
      <c r="A488" s="11">
        <f t="shared" si="27"/>
        <v>485</v>
      </c>
      <c r="B488" s="12"/>
      <c r="D488" s="13" t="e">
        <f>VLOOKUP(C488,#REF!,2,0)</f>
        <v>#REF!</v>
      </c>
      <c r="G488" s="13" t="e">
        <f>VLOOKUP(E488,#REF!,2,0)</f>
        <v>#REF!</v>
      </c>
      <c r="H488" s="13" t="str">
        <f>VLOOKUP(E488,'[1]Khách hàng'!$A$4:$F$2144,3,0)</f>
        <v>Số 1 đường số 17A, Khu phố 11, Phường Bình Trị Đông B, Quận Bình Tân, TP.HCM.</v>
      </c>
      <c r="I488" s="36" t="e">
        <f>VLOOKUP(E488,#REF!,5,0)</f>
        <v>#REF!</v>
      </c>
      <c r="L488" s="13" t="e">
        <f>VLOOKUP(J488,#REF!,2,0)</f>
        <v>#REF!</v>
      </c>
      <c r="M488" s="17" t="e">
        <f>VLOOKUP(J488,'[1]Hàng hóa'!$C$5:$G$22,5,0)</f>
        <v>#N/A</v>
      </c>
      <c r="N488" s="17" t="e">
        <f t="shared" si="25"/>
        <v>#N/A</v>
      </c>
      <c r="O488" s="18">
        <v>0.08</v>
      </c>
      <c r="P488" s="17" t="e">
        <f t="shared" si="26"/>
        <v>#N/A</v>
      </c>
      <c r="Q488" s="13" t="e">
        <f>VLOOKUP(I488,'[1]Nhân viên'!$E$20:$F$41,2,0)</f>
        <v>#REF!</v>
      </c>
    </row>
    <row r="489" spans="1:17" hidden="1">
      <c r="A489" s="11">
        <f t="shared" si="27"/>
        <v>486</v>
      </c>
      <c r="B489" s="12"/>
      <c r="D489" s="13" t="e">
        <f>VLOOKUP(C489,#REF!,2,0)</f>
        <v>#REF!</v>
      </c>
      <c r="G489" s="13" t="e">
        <f>VLOOKUP(E489,#REF!,2,0)</f>
        <v>#REF!</v>
      </c>
      <c r="H489" s="13" t="str">
        <f>VLOOKUP(E489,'[1]Khách hàng'!$A$4:$F$2144,3,0)</f>
        <v>Số 1 đường số 17A, Khu phố 11, Phường Bình Trị Đông B, Quận Bình Tân, TP.HCM.</v>
      </c>
      <c r="I489" s="36" t="e">
        <f>VLOOKUP(E489,#REF!,5,0)</f>
        <v>#REF!</v>
      </c>
      <c r="L489" s="13" t="e">
        <f>VLOOKUP(J489,#REF!,2,0)</f>
        <v>#REF!</v>
      </c>
      <c r="M489" s="17" t="e">
        <f>VLOOKUP(J489,'[1]Hàng hóa'!$C$5:$G$22,5,0)</f>
        <v>#N/A</v>
      </c>
      <c r="N489" s="17" t="e">
        <f t="shared" si="25"/>
        <v>#N/A</v>
      </c>
      <c r="O489" s="18">
        <v>0.08</v>
      </c>
      <c r="P489" s="17" t="e">
        <f t="shared" si="26"/>
        <v>#N/A</v>
      </c>
      <c r="Q489" s="13" t="e">
        <f>VLOOKUP(I489,'[1]Nhân viên'!$E$20:$F$41,2,0)</f>
        <v>#REF!</v>
      </c>
    </row>
    <row r="490" spans="1:17" hidden="1">
      <c r="A490" s="11">
        <f t="shared" si="27"/>
        <v>487</v>
      </c>
      <c r="B490" s="12"/>
      <c r="D490" s="13" t="e">
        <f>VLOOKUP(C490,#REF!,2,0)</f>
        <v>#REF!</v>
      </c>
      <c r="G490" s="13" t="e">
        <f>VLOOKUP(E490,#REF!,2,0)</f>
        <v>#REF!</v>
      </c>
      <c r="H490" s="13" t="str">
        <f>VLOOKUP(E490,'[1]Khách hàng'!$A$4:$F$2144,3,0)</f>
        <v>Số 1 đường số 17A, Khu phố 11, Phường Bình Trị Đông B, Quận Bình Tân, TP.HCM.</v>
      </c>
      <c r="I490" s="36" t="e">
        <f>VLOOKUP(E490,#REF!,5,0)</f>
        <v>#REF!</v>
      </c>
      <c r="L490" s="13" t="e">
        <f>VLOOKUP(J490,#REF!,2,0)</f>
        <v>#REF!</v>
      </c>
      <c r="M490" s="17" t="e">
        <f>VLOOKUP(J490,'[1]Hàng hóa'!$C$5:$G$22,5,0)</f>
        <v>#N/A</v>
      </c>
      <c r="N490" s="17" t="e">
        <f t="shared" si="25"/>
        <v>#N/A</v>
      </c>
      <c r="O490" s="18">
        <v>0.08</v>
      </c>
      <c r="P490" s="17" t="e">
        <f t="shared" si="26"/>
        <v>#N/A</v>
      </c>
      <c r="Q490" s="13" t="e">
        <f>VLOOKUP(I490,'[1]Nhân viên'!$E$20:$F$41,2,0)</f>
        <v>#REF!</v>
      </c>
    </row>
    <row r="491" spans="1:17" hidden="1">
      <c r="A491" s="11">
        <f t="shared" si="27"/>
        <v>488</v>
      </c>
      <c r="B491" s="12"/>
      <c r="D491" s="13" t="e">
        <f>VLOOKUP(C491,#REF!,2,0)</f>
        <v>#REF!</v>
      </c>
      <c r="G491" s="13" t="e">
        <f>VLOOKUP(E491,#REF!,2,0)</f>
        <v>#REF!</v>
      </c>
      <c r="H491" s="13" t="str">
        <f>VLOOKUP(E491,'[1]Khách hàng'!$A$4:$F$2144,3,0)</f>
        <v>Số 1 đường số 17A, Khu phố 11, Phường Bình Trị Đông B, Quận Bình Tân, TP.HCM.</v>
      </c>
      <c r="I491" s="36" t="e">
        <f>VLOOKUP(E491,#REF!,5,0)</f>
        <v>#REF!</v>
      </c>
      <c r="L491" s="13" t="e">
        <f>VLOOKUP(J491,#REF!,2,0)</f>
        <v>#REF!</v>
      </c>
      <c r="M491" s="17" t="e">
        <f>VLOOKUP(J491,'[1]Hàng hóa'!$C$5:$G$22,5,0)</f>
        <v>#N/A</v>
      </c>
      <c r="N491" s="17" t="e">
        <f t="shared" si="25"/>
        <v>#N/A</v>
      </c>
      <c r="O491" s="18">
        <v>0.08</v>
      </c>
      <c r="P491" s="17" t="e">
        <f t="shared" si="26"/>
        <v>#N/A</v>
      </c>
      <c r="Q491" s="13" t="e">
        <f>VLOOKUP(I491,'[1]Nhân viên'!$E$20:$F$41,2,0)</f>
        <v>#REF!</v>
      </c>
    </row>
    <row r="492" spans="1:17" hidden="1">
      <c r="A492" s="11">
        <f t="shared" si="27"/>
        <v>489</v>
      </c>
      <c r="B492" s="12"/>
      <c r="D492" s="13" t="e">
        <f>VLOOKUP(C492,#REF!,2,0)</f>
        <v>#REF!</v>
      </c>
      <c r="G492" s="13" t="e">
        <f>VLOOKUP(E492,#REF!,2,0)</f>
        <v>#REF!</v>
      </c>
      <c r="H492" s="13" t="str">
        <f>VLOOKUP(E492,'[1]Khách hàng'!$A$4:$F$2144,3,0)</f>
        <v>Số 1 đường số 17A, Khu phố 11, Phường Bình Trị Đông B, Quận Bình Tân, TP.HCM.</v>
      </c>
      <c r="I492" s="36" t="e">
        <f>VLOOKUP(E492,#REF!,5,0)</f>
        <v>#REF!</v>
      </c>
      <c r="L492" s="13" t="e">
        <f>VLOOKUP(J492,#REF!,2,0)</f>
        <v>#REF!</v>
      </c>
      <c r="M492" s="17" t="e">
        <f>VLOOKUP(J492,'[1]Hàng hóa'!$C$5:$G$22,5,0)</f>
        <v>#N/A</v>
      </c>
      <c r="N492" s="17" t="e">
        <f t="shared" si="25"/>
        <v>#N/A</v>
      </c>
      <c r="O492" s="18">
        <v>0.08</v>
      </c>
      <c r="P492" s="17" t="e">
        <f t="shared" si="26"/>
        <v>#N/A</v>
      </c>
      <c r="Q492" s="13" t="e">
        <f>VLOOKUP(I492,'[1]Nhân viên'!$E$20:$F$41,2,0)</f>
        <v>#REF!</v>
      </c>
    </row>
    <row r="493" spans="1:17" hidden="1">
      <c r="A493" s="11">
        <f t="shared" si="27"/>
        <v>490</v>
      </c>
      <c r="B493" s="12"/>
      <c r="D493" s="13" t="e">
        <f>VLOOKUP(C493,#REF!,2,0)</f>
        <v>#REF!</v>
      </c>
      <c r="G493" s="13" t="e">
        <f>VLOOKUP(E493,#REF!,2,0)</f>
        <v>#REF!</v>
      </c>
      <c r="H493" s="13" t="str">
        <f>VLOOKUP(E493,'[1]Khách hàng'!$A$4:$F$2144,3,0)</f>
        <v>Số 1 đường số 17A, Khu phố 11, Phường Bình Trị Đông B, Quận Bình Tân, TP.HCM.</v>
      </c>
      <c r="I493" s="36" t="e">
        <f>VLOOKUP(E493,#REF!,5,0)</f>
        <v>#REF!</v>
      </c>
      <c r="L493" s="13" t="e">
        <f>VLOOKUP(J493,#REF!,2,0)</f>
        <v>#REF!</v>
      </c>
      <c r="M493" s="17" t="e">
        <f>VLOOKUP(J493,'[1]Hàng hóa'!$C$5:$G$22,5,0)</f>
        <v>#N/A</v>
      </c>
      <c r="N493" s="17" t="e">
        <f t="shared" si="25"/>
        <v>#N/A</v>
      </c>
      <c r="O493" s="18">
        <v>0.08</v>
      </c>
      <c r="P493" s="17" t="e">
        <f t="shared" si="26"/>
        <v>#N/A</v>
      </c>
      <c r="Q493" s="13" t="e">
        <f>VLOOKUP(I493,'[1]Nhân viên'!$E$20:$F$41,2,0)</f>
        <v>#REF!</v>
      </c>
    </row>
    <row r="494" spans="1:17" hidden="1">
      <c r="A494" s="11">
        <f t="shared" si="27"/>
        <v>491</v>
      </c>
      <c r="B494" s="12"/>
      <c r="D494" s="13" t="e">
        <f>VLOOKUP(C494,#REF!,2,0)</f>
        <v>#REF!</v>
      </c>
      <c r="G494" s="13" t="e">
        <f>VLOOKUP(E494,#REF!,2,0)</f>
        <v>#REF!</v>
      </c>
      <c r="H494" s="13" t="str">
        <f>VLOOKUP(E494,'[1]Khách hàng'!$A$4:$F$2144,3,0)</f>
        <v>Số 1 đường số 17A, Khu phố 11, Phường Bình Trị Đông B, Quận Bình Tân, TP.HCM.</v>
      </c>
      <c r="I494" s="36" t="e">
        <f>VLOOKUP(E494,#REF!,5,0)</f>
        <v>#REF!</v>
      </c>
      <c r="L494" s="13" t="e">
        <f>VLOOKUP(J494,#REF!,2,0)</f>
        <v>#REF!</v>
      </c>
      <c r="M494" s="17" t="e">
        <f>VLOOKUP(J494,'[1]Hàng hóa'!$C$5:$G$22,5,0)</f>
        <v>#N/A</v>
      </c>
      <c r="N494" s="17" t="e">
        <f t="shared" si="25"/>
        <v>#N/A</v>
      </c>
      <c r="O494" s="18">
        <v>0.08</v>
      </c>
      <c r="P494" s="17" t="e">
        <f t="shared" si="26"/>
        <v>#N/A</v>
      </c>
      <c r="Q494" s="13" t="e">
        <f>VLOOKUP(I494,'[1]Nhân viên'!$E$20:$F$41,2,0)</f>
        <v>#REF!</v>
      </c>
    </row>
    <row r="495" spans="1:17" hidden="1">
      <c r="A495" s="11">
        <f t="shared" si="27"/>
        <v>492</v>
      </c>
      <c r="B495" s="12"/>
      <c r="D495" s="13" t="e">
        <f>VLOOKUP(C495,#REF!,2,0)</f>
        <v>#REF!</v>
      </c>
      <c r="G495" s="13" t="e">
        <f>VLOOKUP(E495,#REF!,2,0)</f>
        <v>#REF!</v>
      </c>
      <c r="H495" s="13" t="str">
        <f>VLOOKUP(E495,'[1]Khách hàng'!$A$4:$F$2144,3,0)</f>
        <v>Số 1 đường số 17A, Khu phố 11, Phường Bình Trị Đông B, Quận Bình Tân, TP.HCM.</v>
      </c>
      <c r="I495" s="36" t="e">
        <f>VLOOKUP(E495,#REF!,5,0)</f>
        <v>#REF!</v>
      </c>
      <c r="L495" s="13" t="e">
        <f>VLOOKUP(J495,#REF!,2,0)</f>
        <v>#REF!</v>
      </c>
      <c r="M495" s="17" t="e">
        <f>VLOOKUP(J495,'[1]Hàng hóa'!$C$5:$G$22,5,0)</f>
        <v>#N/A</v>
      </c>
      <c r="N495" s="17" t="e">
        <f t="shared" si="25"/>
        <v>#N/A</v>
      </c>
      <c r="O495" s="18">
        <v>0.08</v>
      </c>
      <c r="P495" s="17" t="e">
        <f t="shared" si="26"/>
        <v>#N/A</v>
      </c>
      <c r="Q495" s="13" t="e">
        <f>VLOOKUP(I495,'[1]Nhân viên'!$E$20:$F$41,2,0)</f>
        <v>#REF!</v>
      </c>
    </row>
    <row r="496" spans="1:17" hidden="1">
      <c r="A496" s="11">
        <f t="shared" si="27"/>
        <v>493</v>
      </c>
      <c r="B496" s="12"/>
      <c r="D496" s="13" t="e">
        <f>VLOOKUP(C496,#REF!,2,0)</f>
        <v>#REF!</v>
      </c>
      <c r="G496" s="13" t="e">
        <f>VLOOKUP(E496,#REF!,2,0)</f>
        <v>#REF!</v>
      </c>
      <c r="H496" s="13" t="str">
        <f>VLOOKUP(E496,'[1]Khách hàng'!$A$4:$F$2144,3,0)</f>
        <v>Số 1 đường số 17A, Khu phố 11, Phường Bình Trị Đông B, Quận Bình Tân, TP.HCM.</v>
      </c>
      <c r="I496" s="36" t="e">
        <f>VLOOKUP(E496,#REF!,5,0)</f>
        <v>#REF!</v>
      </c>
      <c r="L496" s="13" t="e">
        <f>VLOOKUP(J496,#REF!,2,0)</f>
        <v>#REF!</v>
      </c>
      <c r="M496" s="17" t="e">
        <f>VLOOKUP(J496,'[1]Hàng hóa'!$C$5:$G$22,5,0)</f>
        <v>#N/A</v>
      </c>
      <c r="N496" s="17" t="e">
        <f t="shared" si="25"/>
        <v>#N/A</v>
      </c>
      <c r="O496" s="18">
        <v>0.08</v>
      </c>
      <c r="P496" s="17" t="e">
        <f t="shared" si="26"/>
        <v>#N/A</v>
      </c>
      <c r="Q496" s="13" t="e">
        <f>VLOOKUP(I496,'[1]Nhân viên'!$E$20:$F$41,2,0)</f>
        <v>#REF!</v>
      </c>
    </row>
    <row r="497" spans="1:17" hidden="1">
      <c r="A497" s="11">
        <f t="shared" si="27"/>
        <v>494</v>
      </c>
      <c r="B497" s="12"/>
      <c r="D497" s="13" t="e">
        <f>VLOOKUP(C497,#REF!,2,0)</f>
        <v>#REF!</v>
      </c>
      <c r="G497" s="13" t="e">
        <f>VLOOKUP(E497,#REF!,2,0)</f>
        <v>#REF!</v>
      </c>
      <c r="H497" s="13" t="str">
        <f>VLOOKUP(E497,'[1]Khách hàng'!$A$4:$F$2144,3,0)</f>
        <v>Số 1 đường số 17A, Khu phố 11, Phường Bình Trị Đông B, Quận Bình Tân, TP.HCM.</v>
      </c>
      <c r="I497" s="36" t="e">
        <f>VLOOKUP(E497,#REF!,5,0)</f>
        <v>#REF!</v>
      </c>
      <c r="L497" s="13" t="e">
        <f>VLOOKUP(J497,#REF!,2,0)</f>
        <v>#REF!</v>
      </c>
      <c r="M497" s="17" t="e">
        <f>VLOOKUP(J497,'[1]Hàng hóa'!$C$5:$G$22,5,0)</f>
        <v>#N/A</v>
      </c>
      <c r="N497" s="17" t="e">
        <f t="shared" si="25"/>
        <v>#N/A</v>
      </c>
      <c r="O497" s="18">
        <v>0.08</v>
      </c>
      <c r="P497" s="17" t="e">
        <f t="shared" si="26"/>
        <v>#N/A</v>
      </c>
      <c r="Q497" s="13" t="e">
        <f>VLOOKUP(I497,'[1]Nhân viên'!$E$20:$F$41,2,0)</f>
        <v>#REF!</v>
      </c>
    </row>
    <row r="498" spans="1:17" hidden="1">
      <c r="A498" s="11">
        <f t="shared" si="27"/>
        <v>495</v>
      </c>
      <c r="B498" s="12"/>
      <c r="D498" s="13" t="e">
        <f>VLOOKUP(C498,#REF!,2,0)</f>
        <v>#REF!</v>
      </c>
      <c r="G498" s="13" t="e">
        <f>VLOOKUP(E498,#REF!,2,0)</f>
        <v>#REF!</v>
      </c>
      <c r="H498" s="13" t="str">
        <f>VLOOKUP(E498,'[1]Khách hàng'!$A$4:$F$2144,3,0)</f>
        <v>Số 1 đường số 17A, Khu phố 11, Phường Bình Trị Đông B, Quận Bình Tân, TP.HCM.</v>
      </c>
      <c r="I498" s="36" t="e">
        <f>VLOOKUP(E498,#REF!,5,0)</f>
        <v>#REF!</v>
      </c>
      <c r="L498" s="13" t="e">
        <f>VLOOKUP(J498,#REF!,2,0)</f>
        <v>#REF!</v>
      </c>
      <c r="M498" s="17" t="e">
        <f>VLOOKUP(J498,'[1]Hàng hóa'!$C$5:$G$22,5,0)</f>
        <v>#N/A</v>
      </c>
      <c r="N498" s="17" t="e">
        <f t="shared" si="25"/>
        <v>#N/A</v>
      </c>
      <c r="O498" s="18">
        <v>0.08</v>
      </c>
      <c r="P498" s="17" t="e">
        <f t="shared" si="26"/>
        <v>#N/A</v>
      </c>
      <c r="Q498" s="13" t="e">
        <f>VLOOKUP(I498,'[1]Nhân viên'!$E$20:$F$41,2,0)</f>
        <v>#REF!</v>
      </c>
    </row>
    <row r="499" spans="1:17" hidden="1">
      <c r="A499" s="11">
        <f t="shared" si="27"/>
        <v>496</v>
      </c>
      <c r="B499" s="12"/>
      <c r="D499" s="13" t="e">
        <f>VLOOKUP(C499,#REF!,2,0)</f>
        <v>#REF!</v>
      </c>
      <c r="G499" s="13" t="e">
        <f>VLOOKUP(E499,#REF!,2,0)</f>
        <v>#REF!</v>
      </c>
      <c r="H499" s="13" t="str">
        <f>VLOOKUP(E499,'[1]Khách hàng'!$A$4:$F$2144,3,0)</f>
        <v>Số 1 đường số 17A, Khu phố 11, Phường Bình Trị Đông B, Quận Bình Tân, TP.HCM.</v>
      </c>
      <c r="I499" s="36" t="e">
        <f>VLOOKUP(E499,#REF!,5,0)</f>
        <v>#REF!</v>
      </c>
      <c r="L499" s="13" t="e">
        <f>VLOOKUP(J499,#REF!,2,0)</f>
        <v>#REF!</v>
      </c>
      <c r="M499" s="17" t="e">
        <f>VLOOKUP(J499,'[1]Hàng hóa'!$C$5:$G$22,5,0)</f>
        <v>#N/A</v>
      </c>
      <c r="N499" s="17" t="e">
        <f t="shared" si="25"/>
        <v>#N/A</v>
      </c>
      <c r="O499" s="18">
        <v>0.08</v>
      </c>
      <c r="P499" s="17" t="e">
        <f t="shared" si="26"/>
        <v>#N/A</v>
      </c>
      <c r="Q499" s="13" t="e">
        <f>VLOOKUP(I499,'[1]Nhân viên'!$E$20:$F$41,2,0)</f>
        <v>#REF!</v>
      </c>
    </row>
    <row r="500" spans="1:17" hidden="1">
      <c r="A500" s="11">
        <f t="shared" si="27"/>
        <v>497</v>
      </c>
      <c r="B500" s="12"/>
      <c r="D500" s="13" t="e">
        <f>VLOOKUP(C500,#REF!,2,0)</f>
        <v>#REF!</v>
      </c>
      <c r="G500" s="13" t="e">
        <f>VLOOKUP(E500,#REF!,2,0)</f>
        <v>#REF!</v>
      </c>
      <c r="H500" s="13" t="str">
        <f>VLOOKUP(E500,'[1]Khách hàng'!$A$4:$F$2144,3,0)</f>
        <v>Số 1 đường số 17A, Khu phố 11, Phường Bình Trị Đông B, Quận Bình Tân, TP.HCM.</v>
      </c>
      <c r="I500" s="36" t="e">
        <f>VLOOKUP(E500,#REF!,5,0)</f>
        <v>#REF!</v>
      </c>
      <c r="L500" s="13" t="e">
        <f>VLOOKUP(J500,#REF!,2,0)</f>
        <v>#REF!</v>
      </c>
      <c r="M500" s="17" t="e">
        <f>VLOOKUP(J500,'[1]Hàng hóa'!$C$5:$G$22,5,0)</f>
        <v>#N/A</v>
      </c>
      <c r="N500" s="17" t="e">
        <f t="shared" si="25"/>
        <v>#N/A</v>
      </c>
      <c r="O500" s="18">
        <v>0.08</v>
      </c>
      <c r="P500" s="17" t="e">
        <f t="shared" si="26"/>
        <v>#N/A</v>
      </c>
      <c r="Q500" s="13" t="e">
        <f>VLOOKUP(I500,'[1]Nhân viên'!$E$20:$F$41,2,0)</f>
        <v>#REF!</v>
      </c>
    </row>
    <row r="501" spans="1:17" hidden="1">
      <c r="A501" s="11">
        <f t="shared" si="27"/>
        <v>498</v>
      </c>
      <c r="B501" s="12"/>
      <c r="D501" s="13" t="e">
        <f>VLOOKUP(C501,#REF!,2,0)</f>
        <v>#REF!</v>
      </c>
      <c r="G501" s="13" t="e">
        <f>VLOOKUP(E501,#REF!,2,0)</f>
        <v>#REF!</v>
      </c>
      <c r="H501" s="13" t="str">
        <f>VLOOKUP(E501,'[1]Khách hàng'!$A$4:$F$2144,3,0)</f>
        <v>Số 1 đường số 17A, Khu phố 11, Phường Bình Trị Đông B, Quận Bình Tân, TP.HCM.</v>
      </c>
      <c r="I501" s="36" t="e">
        <f>VLOOKUP(E501,#REF!,5,0)</f>
        <v>#REF!</v>
      </c>
      <c r="L501" s="13" t="e">
        <f>VLOOKUP(J501,#REF!,2,0)</f>
        <v>#REF!</v>
      </c>
      <c r="M501" s="17" t="e">
        <f>VLOOKUP(J501,'[1]Hàng hóa'!$C$5:$G$22,5,0)</f>
        <v>#N/A</v>
      </c>
      <c r="N501" s="17" t="e">
        <f t="shared" si="25"/>
        <v>#N/A</v>
      </c>
      <c r="O501" s="18">
        <v>0.08</v>
      </c>
      <c r="P501" s="17" t="e">
        <f t="shared" si="26"/>
        <v>#N/A</v>
      </c>
      <c r="Q501" s="13" t="e">
        <f>VLOOKUP(I501,'[1]Nhân viên'!$E$20:$F$41,2,0)</f>
        <v>#REF!</v>
      </c>
    </row>
    <row r="502" spans="1:17" hidden="1">
      <c r="A502" s="11">
        <f t="shared" si="27"/>
        <v>499</v>
      </c>
      <c r="B502" s="12"/>
      <c r="D502" s="13" t="e">
        <f>VLOOKUP(C502,#REF!,2,0)</f>
        <v>#REF!</v>
      </c>
      <c r="G502" s="13" t="e">
        <f>VLOOKUP(E502,#REF!,2,0)</f>
        <v>#REF!</v>
      </c>
      <c r="H502" s="13" t="str">
        <f>VLOOKUP(E502,'[1]Khách hàng'!$A$4:$F$2144,3,0)</f>
        <v>Số 1 đường số 17A, Khu phố 11, Phường Bình Trị Đông B, Quận Bình Tân, TP.HCM.</v>
      </c>
      <c r="I502" s="36" t="e">
        <f>VLOOKUP(E502,#REF!,5,0)</f>
        <v>#REF!</v>
      </c>
      <c r="L502" s="13" t="e">
        <f>VLOOKUP(J502,#REF!,2,0)</f>
        <v>#REF!</v>
      </c>
      <c r="M502" s="17" t="e">
        <f>VLOOKUP(J502,'[1]Hàng hóa'!$C$5:$G$22,5,0)</f>
        <v>#N/A</v>
      </c>
      <c r="N502" s="17" t="e">
        <f t="shared" si="25"/>
        <v>#N/A</v>
      </c>
      <c r="O502" s="18">
        <v>0.08</v>
      </c>
      <c r="P502" s="17" t="e">
        <f t="shared" si="26"/>
        <v>#N/A</v>
      </c>
      <c r="Q502" s="13" t="e">
        <f>VLOOKUP(I502,'[1]Nhân viên'!$E$20:$F$41,2,0)</f>
        <v>#REF!</v>
      </c>
    </row>
    <row r="503" spans="1:17" hidden="1">
      <c r="A503" s="11">
        <f t="shared" si="27"/>
        <v>500</v>
      </c>
      <c r="B503" s="12"/>
      <c r="D503" s="13" t="e">
        <f>VLOOKUP(C503,#REF!,2,0)</f>
        <v>#REF!</v>
      </c>
      <c r="G503" s="13" t="e">
        <f>VLOOKUP(E503,#REF!,2,0)</f>
        <v>#REF!</v>
      </c>
      <c r="H503" s="13" t="str">
        <f>VLOOKUP(E503,'[1]Khách hàng'!$A$4:$F$2144,3,0)</f>
        <v>Số 1 đường số 17A, Khu phố 11, Phường Bình Trị Đông B, Quận Bình Tân, TP.HCM.</v>
      </c>
      <c r="I503" s="36" t="e">
        <f>VLOOKUP(E503,#REF!,5,0)</f>
        <v>#REF!</v>
      </c>
      <c r="L503" s="13" t="e">
        <f>VLOOKUP(J503,#REF!,2,0)</f>
        <v>#REF!</v>
      </c>
      <c r="M503" s="17" t="e">
        <f>VLOOKUP(J503,'[1]Hàng hóa'!$C$5:$G$22,5,0)</f>
        <v>#N/A</v>
      </c>
      <c r="N503" s="17" t="e">
        <f t="shared" si="25"/>
        <v>#N/A</v>
      </c>
      <c r="O503" s="18">
        <v>0.08</v>
      </c>
      <c r="P503" s="17" t="e">
        <f t="shared" si="26"/>
        <v>#N/A</v>
      </c>
      <c r="Q503" s="13" t="e">
        <f>VLOOKUP(I503,'[1]Nhân viên'!$E$20:$F$41,2,0)</f>
        <v>#REF!</v>
      </c>
    </row>
    <row r="504" spans="1:17" hidden="1">
      <c r="A504" s="11">
        <f t="shared" si="27"/>
        <v>501</v>
      </c>
      <c r="B504" s="12"/>
      <c r="D504" s="13" t="e">
        <f>VLOOKUP(C504,#REF!,2,0)</f>
        <v>#REF!</v>
      </c>
      <c r="G504" s="13" t="e">
        <f>VLOOKUP(E504,#REF!,2,0)</f>
        <v>#REF!</v>
      </c>
      <c r="H504" s="13" t="str">
        <f>VLOOKUP(E504,'[1]Khách hàng'!$A$4:$F$2144,3,0)</f>
        <v>Số 1 đường số 17A, Khu phố 11, Phường Bình Trị Đông B, Quận Bình Tân, TP.HCM.</v>
      </c>
      <c r="I504" s="36" t="e">
        <f>VLOOKUP(E504,#REF!,5,0)</f>
        <v>#REF!</v>
      </c>
      <c r="L504" s="13" t="e">
        <f>VLOOKUP(J504,#REF!,2,0)</f>
        <v>#REF!</v>
      </c>
      <c r="M504" s="17" t="e">
        <f>VLOOKUP(J504,'[1]Hàng hóa'!$C$5:$G$22,5,0)</f>
        <v>#N/A</v>
      </c>
      <c r="N504" s="17" t="e">
        <f t="shared" si="25"/>
        <v>#N/A</v>
      </c>
      <c r="O504" s="18">
        <v>0.08</v>
      </c>
      <c r="P504" s="17" t="e">
        <f t="shared" si="26"/>
        <v>#N/A</v>
      </c>
      <c r="Q504" s="13" t="e">
        <f>VLOOKUP(I504,'[1]Nhân viên'!$E$20:$F$41,2,0)</f>
        <v>#REF!</v>
      </c>
    </row>
    <row r="505" spans="1:17" hidden="1">
      <c r="A505" s="11">
        <f t="shared" si="27"/>
        <v>502</v>
      </c>
      <c r="D505" s="13" t="e">
        <f>VLOOKUP(C505,#REF!,2,0)</f>
        <v>#REF!</v>
      </c>
      <c r="G505" s="13" t="e">
        <f>VLOOKUP(E505,#REF!,2,0)</f>
        <v>#REF!</v>
      </c>
      <c r="H505" s="13" t="str">
        <f>VLOOKUP(E505,'[1]Khách hàng'!$A$4:$F$2144,3,0)</f>
        <v>Số 1 đường số 17A, Khu phố 11, Phường Bình Trị Đông B, Quận Bình Tân, TP.HCM.</v>
      </c>
      <c r="I505" s="36" t="e">
        <f>VLOOKUP(E505,#REF!,5,0)</f>
        <v>#REF!</v>
      </c>
      <c r="L505" s="13" t="e">
        <f>VLOOKUP(J505,#REF!,2,0)</f>
        <v>#REF!</v>
      </c>
      <c r="M505" s="17" t="e">
        <f>VLOOKUP(J505,'[1]Hàng hóa'!$C$5:$G$22,5,0)</f>
        <v>#N/A</v>
      </c>
      <c r="N505" s="17" t="e">
        <f t="shared" si="25"/>
        <v>#N/A</v>
      </c>
      <c r="O505" s="18">
        <v>0.08</v>
      </c>
      <c r="P505" s="17" t="e">
        <f t="shared" si="26"/>
        <v>#N/A</v>
      </c>
      <c r="Q505" s="13" t="e">
        <f>VLOOKUP(I505,'[1]Nhân viên'!$E$20:$F$41,2,0)</f>
        <v>#REF!</v>
      </c>
    </row>
    <row r="506" spans="1:17" hidden="1">
      <c r="A506" s="11">
        <f t="shared" si="27"/>
        <v>503</v>
      </c>
      <c r="D506" s="13" t="e">
        <f>VLOOKUP(C506,#REF!,2,0)</f>
        <v>#REF!</v>
      </c>
      <c r="G506" s="13" t="e">
        <f>VLOOKUP(E506,#REF!,2,0)</f>
        <v>#REF!</v>
      </c>
      <c r="H506" s="13" t="str">
        <f>VLOOKUP(E506,'[1]Khách hàng'!$A$4:$F$2144,3,0)</f>
        <v>Số 1 đường số 17A, Khu phố 11, Phường Bình Trị Đông B, Quận Bình Tân, TP.HCM.</v>
      </c>
      <c r="I506" s="36" t="e">
        <f>VLOOKUP(E506,#REF!,5,0)</f>
        <v>#REF!</v>
      </c>
      <c r="L506" s="13" t="e">
        <f>VLOOKUP(J506,#REF!,2,0)</f>
        <v>#REF!</v>
      </c>
      <c r="M506" s="17" t="e">
        <f>VLOOKUP(J506,'[1]Hàng hóa'!$C$5:$G$22,5,0)</f>
        <v>#N/A</v>
      </c>
      <c r="N506" s="17" t="e">
        <f t="shared" si="25"/>
        <v>#N/A</v>
      </c>
      <c r="O506" s="18">
        <v>0.08</v>
      </c>
      <c r="P506" s="17" t="e">
        <f t="shared" si="26"/>
        <v>#N/A</v>
      </c>
      <c r="Q506" s="13" t="e">
        <f>VLOOKUP(I506,'[1]Nhân viên'!$E$20:$F$41,2,0)</f>
        <v>#REF!</v>
      </c>
    </row>
    <row r="507" spans="1:17" hidden="1">
      <c r="A507" s="11">
        <f t="shared" si="27"/>
        <v>504</v>
      </c>
      <c r="B507" s="12"/>
      <c r="D507" s="13" t="e">
        <f>VLOOKUP(C507,#REF!,2,0)</f>
        <v>#REF!</v>
      </c>
      <c r="G507" s="13" t="e">
        <f>VLOOKUP(E507,#REF!,2,0)</f>
        <v>#REF!</v>
      </c>
      <c r="H507" s="13" t="str">
        <f>VLOOKUP(E507,'[1]Khách hàng'!$A$4:$F$2144,3,0)</f>
        <v>Số 1 đường số 17A, Khu phố 11, Phường Bình Trị Đông B, Quận Bình Tân, TP.HCM.</v>
      </c>
      <c r="I507" s="36" t="e">
        <f>VLOOKUP(E507,#REF!,5,0)</f>
        <v>#REF!</v>
      </c>
      <c r="L507" s="13" t="e">
        <f>VLOOKUP(J507,#REF!,2,0)</f>
        <v>#REF!</v>
      </c>
      <c r="M507" s="17" t="e">
        <f>VLOOKUP(J507,'[1]Hàng hóa'!$C$5:$G$22,5,0)</f>
        <v>#N/A</v>
      </c>
      <c r="N507" s="17" t="e">
        <f t="shared" si="25"/>
        <v>#N/A</v>
      </c>
      <c r="O507" s="18">
        <v>0.08</v>
      </c>
      <c r="P507" s="17" t="e">
        <f t="shared" si="26"/>
        <v>#N/A</v>
      </c>
      <c r="Q507" s="13" t="e">
        <f>VLOOKUP(I507,'[1]Nhân viên'!$E$20:$F$41,2,0)</f>
        <v>#REF!</v>
      </c>
    </row>
    <row r="508" spans="1:17" hidden="1">
      <c r="A508" s="11">
        <f t="shared" si="27"/>
        <v>505</v>
      </c>
      <c r="B508" s="12"/>
      <c r="D508" s="13" t="e">
        <f>VLOOKUP(C508,#REF!,2,0)</f>
        <v>#REF!</v>
      </c>
      <c r="G508" s="13" t="e">
        <f>VLOOKUP(E508,#REF!,2,0)</f>
        <v>#REF!</v>
      </c>
      <c r="H508" s="13" t="str">
        <f>VLOOKUP(E508,'[1]Khách hàng'!$A$4:$F$2144,3,0)</f>
        <v>Số 1 đường số 17A, Khu phố 11, Phường Bình Trị Đông B, Quận Bình Tân, TP.HCM.</v>
      </c>
      <c r="I508" s="36" t="e">
        <f>VLOOKUP(E508,#REF!,5,0)</f>
        <v>#REF!</v>
      </c>
      <c r="L508" s="13" t="e">
        <f>VLOOKUP(J508,#REF!,2,0)</f>
        <v>#REF!</v>
      </c>
      <c r="M508" s="17" t="e">
        <f>VLOOKUP(J508,'[1]Hàng hóa'!$C$5:$G$22,5,0)</f>
        <v>#N/A</v>
      </c>
      <c r="N508" s="17" t="e">
        <f t="shared" si="25"/>
        <v>#N/A</v>
      </c>
      <c r="O508" s="18">
        <v>0.08</v>
      </c>
      <c r="P508" s="17" t="e">
        <f t="shared" si="26"/>
        <v>#N/A</v>
      </c>
      <c r="Q508" s="13" t="e">
        <f>VLOOKUP(I508,'[1]Nhân viên'!$E$20:$F$41,2,0)</f>
        <v>#REF!</v>
      </c>
    </row>
    <row r="509" spans="1:17" hidden="1">
      <c r="A509" s="11">
        <f t="shared" si="27"/>
        <v>506</v>
      </c>
      <c r="B509" s="12"/>
      <c r="D509" s="13" t="e">
        <f>VLOOKUP(C509,#REF!,2,0)</f>
        <v>#REF!</v>
      </c>
      <c r="G509" s="13" t="e">
        <f>VLOOKUP(E509,#REF!,2,0)</f>
        <v>#REF!</v>
      </c>
      <c r="H509" s="13" t="str">
        <f>VLOOKUP(E509,'[1]Khách hàng'!$A$4:$F$2144,3,0)</f>
        <v>Số 1 đường số 17A, Khu phố 11, Phường Bình Trị Đông B, Quận Bình Tân, TP.HCM.</v>
      </c>
      <c r="I509" s="36" t="e">
        <f>VLOOKUP(E509,#REF!,5,0)</f>
        <v>#REF!</v>
      </c>
      <c r="L509" s="13" t="e">
        <f>VLOOKUP(J509,#REF!,2,0)</f>
        <v>#REF!</v>
      </c>
      <c r="M509" s="17" t="e">
        <f>VLOOKUP(J509,'[1]Hàng hóa'!$C$5:$G$22,5,0)</f>
        <v>#N/A</v>
      </c>
      <c r="N509" s="17" t="e">
        <f t="shared" si="25"/>
        <v>#N/A</v>
      </c>
      <c r="O509" s="18">
        <v>0.08</v>
      </c>
      <c r="P509" s="17" t="e">
        <f t="shared" si="26"/>
        <v>#N/A</v>
      </c>
      <c r="Q509" s="13" t="e">
        <f>VLOOKUP(I509,'[1]Nhân viên'!$E$20:$F$41,2,0)</f>
        <v>#REF!</v>
      </c>
    </row>
    <row r="510" spans="1:17" hidden="1">
      <c r="A510" s="11">
        <f t="shared" si="27"/>
        <v>507</v>
      </c>
      <c r="B510" s="12"/>
      <c r="D510" s="13" t="e">
        <f>VLOOKUP(C510,#REF!,2,0)</f>
        <v>#REF!</v>
      </c>
      <c r="G510" s="13" t="e">
        <f>VLOOKUP(E510,#REF!,2,0)</f>
        <v>#REF!</v>
      </c>
      <c r="H510" s="13" t="str">
        <f>VLOOKUP(E510,'[1]Khách hàng'!$A$4:$F$2144,3,0)</f>
        <v>Số 1 đường số 17A, Khu phố 11, Phường Bình Trị Đông B, Quận Bình Tân, TP.HCM.</v>
      </c>
      <c r="I510" s="36" t="e">
        <f>VLOOKUP(E510,#REF!,5,0)</f>
        <v>#REF!</v>
      </c>
      <c r="L510" s="13" t="e">
        <f>VLOOKUP(J510,#REF!,2,0)</f>
        <v>#REF!</v>
      </c>
      <c r="M510" s="17" t="e">
        <f>VLOOKUP(J510,'[1]Hàng hóa'!$C$5:$G$22,5,0)</f>
        <v>#N/A</v>
      </c>
      <c r="N510" s="17" t="e">
        <f t="shared" si="25"/>
        <v>#N/A</v>
      </c>
      <c r="O510" s="18">
        <v>0.08</v>
      </c>
      <c r="P510" s="17" t="e">
        <f t="shared" si="26"/>
        <v>#N/A</v>
      </c>
      <c r="Q510" s="13" t="e">
        <f>VLOOKUP(I510,'[1]Nhân viên'!$E$20:$F$41,2,0)</f>
        <v>#REF!</v>
      </c>
    </row>
    <row r="511" spans="1:17" hidden="1">
      <c r="A511" s="11">
        <f t="shared" si="27"/>
        <v>508</v>
      </c>
      <c r="B511" s="12"/>
      <c r="D511" s="13" t="e">
        <f>VLOOKUP(C511,#REF!,2,0)</f>
        <v>#REF!</v>
      </c>
      <c r="G511" s="13" t="e">
        <f>VLOOKUP(E511,#REF!,2,0)</f>
        <v>#REF!</v>
      </c>
      <c r="H511" s="13" t="str">
        <f>VLOOKUP(E511,'[1]Khách hàng'!$A$4:$F$2144,3,0)</f>
        <v>Số 1 đường số 17A, Khu phố 11, Phường Bình Trị Đông B, Quận Bình Tân, TP.HCM.</v>
      </c>
      <c r="I511" s="36" t="e">
        <f>VLOOKUP(E511,#REF!,5,0)</f>
        <v>#REF!</v>
      </c>
      <c r="L511" s="13" t="e">
        <f>VLOOKUP(J511,#REF!,2,0)</f>
        <v>#REF!</v>
      </c>
      <c r="M511" s="17" t="e">
        <f>VLOOKUP(J511,'[1]Hàng hóa'!$C$5:$G$22,5,0)</f>
        <v>#N/A</v>
      </c>
      <c r="N511" s="17" t="e">
        <f t="shared" si="25"/>
        <v>#N/A</v>
      </c>
      <c r="O511" s="18">
        <v>0.08</v>
      </c>
      <c r="P511" s="17" t="e">
        <f t="shared" si="26"/>
        <v>#N/A</v>
      </c>
      <c r="Q511" s="13" t="e">
        <f>VLOOKUP(I511,'[1]Nhân viên'!$E$20:$F$41,2,0)</f>
        <v>#REF!</v>
      </c>
    </row>
    <row r="512" spans="1:17" hidden="1">
      <c r="A512" s="11">
        <f t="shared" si="27"/>
        <v>509</v>
      </c>
      <c r="B512" s="12"/>
      <c r="D512" s="13" t="e">
        <f>VLOOKUP(C512,#REF!,2,0)</f>
        <v>#REF!</v>
      </c>
      <c r="G512" s="13" t="e">
        <f>VLOOKUP(E512,#REF!,2,0)</f>
        <v>#REF!</v>
      </c>
      <c r="H512" s="13" t="str">
        <f>VLOOKUP(E512,'[1]Khách hàng'!$A$4:$F$2144,3,0)</f>
        <v>Số 1 đường số 17A, Khu phố 11, Phường Bình Trị Đông B, Quận Bình Tân, TP.HCM.</v>
      </c>
      <c r="I512" s="36" t="e">
        <f>VLOOKUP(E512,#REF!,5,0)</f>
        <v>#REF!</v>
      </c>
      <c r="L512" s="13" t="e">
        <f>VLOOKUP(J512,#REF!,2,0)</f>
        <v>#REF!</v>
      </c>
      <c r="M512" s="17" t="e">
        <f>VLOOKUP(J512,'[1]Hàng hóa'!$C$5:$G$22,5,0)</f>
        <v>#N/A</v>
      </c>
      <c r="N512" s="17" t="e">
        <f t="shared" si="25"/>
        <v>#N/A</v>
      </c>
      <c r="O512" s="18">
        <v>0.08</v>
      </c>
      <c r="P512" s="17" t="e">
        <f t="shared" si="26"/>
        <v>#N/A</v>
      </c>
      <c r="Q512" s="13" t="e">
        <f>VLOOKUP(I512,'[1]Nhân viên'!$E$20:$F$41,2,0)</f>
        <v>#REF!</v>
      </c>
    </row>
    <row r="513" spans="1:17" hidden="1">
      <c r="A513" s="11">
        <f t="shared" si="27"/>
        <v>510</v>
      </c>
      <c r="B513" s="12"/>
      <c r="D513" s="13" t="e">
        <f>VLOOKUP(C513,#REF!,2,0)</f>
        <v>#REF!</v>
      </c>
      <c r="G513" s="13" t="e">
        <f>VLOOKUP(E513,#REF!,2,0)</f>
        <v>#REF!</v>
      </c>
      <c r="H513" s="13" t="str">
        <f>VLOOKUP(E513,'[1]Khách hàng'!$A$4:$F$2144,3,0)</f>
        <v>Số 1 đường số 17A, Khu phố 11, Phường Bình Trị Đông B, Quận Bình Tân, TP.HCM.</v>
      </c>
      <c r="I513" s="36" t="e">
        <f>VLOOKUP(E513,#REF!,5,0)</f>
        <v>#REF!</v>
      </c>
      <c r="L513" s="13" t="e">
        <f>VLOOKUP(J513,#REF!,2,0)</f>
        <v>#REF!</v>
      </c>
      <c r="M513" s="17" t="e">
        <f>VLOOKUP(J513,'[1]Hàng hóa'!$C$5:$G$22,5,0)</f>
        <v>#N/A</v>
      </c>
      <c r="N513" s="17" t="e">
        <f t="shared" si="25"/>
        <v>#N/A</v>
      </c>
      <c r="O513" s="18">
        <v>0.08</v>
      </c>
      <c r="P513" s="17" t="e">
        <f t="shared" si="26"/>
        <v>#N/A</v>
      </c>
      <c r="Q513" s="13" t="e">
        <f>VLOOKUP(I513,'[1]Nhân viên'!$E$20:$F$41,2,0)</f>
        <v>#REF!</v>
      </c>
    </row>
    <row r="514" spans="1:17" hidden="1">
      <c r="A514" s="11">
        <f t="shared" si="27"/>
        <v>511</v>
      </c>
      <c r="B514" s="12"/>
      <c r="D514" s="13" t="e">
        <f>VLOOKUP(C514,#REF!,2,0)</f>
        <v>#REF!</v>
      </c>
      <c r="G514" s="13" t="e">
        <f>VLOOKUP(E514,#REF!,2,0)</f>
        <v>#REF!</v>
      </c>
      <c r="H514" s="13" t="str">
        <f>VLOOKUP(E514,'[1]Khách hàng'!$A$4:$F$2144,3,0)</f>
        <v>Số 1 đường số 17A, Khu phố 11, Phường Bình Trị Đông B, Quận Bình Tân, TP.HCM.</v>
      </c>
      <c r="I514" s="36" t="e">
        <f>VLOOKUP(E514,#REF!,5,0)</f>
        <v>#REF!</v>
      </c>
      <c r="L514" s="13" t="e">
        <f>VLOOKUP(J514,#REF!,2,0)</f>
        <v>#REF!</v>
      </c>
      <c r="M514" s="17" t="e">
        <f>VLOOKUP(J514,'[1]Hàng hóa'!$C$5:$G$22,5,0)</f>
        <v>#N/A</v>
      </c>
      <c r="N514" s="17" t="e">
        <f t="shared" ref="N514:N579" si="28">K514*M514</f>
        <v>#N/A</v>
      </c>
      <c r="O514" s="18">
        <v>0.08</v>
      </c>
      <c r="P514" s="17" t="e">
        <f t="shared" si="26"/>
        <v>#N/A</v>
      </c>
      <c r="Q514" s="13" t="e">
        <f>VLOOKUP(I514,'[1]Nhân viên'!$E$20:$F$41,2,0)</f>
        <v>#REF!</v>
      </c>
    </row>
    <row r="515" spans="1:17" hidden="1">
      <c r="A515" s="11">
        <f t="shared" si="27"/>
        <v>512</v>
      </c>
      <c r="B515" s="12"/>
      <c r="D515" s="13" t="e">
        <f>VLOOKUP(C515,#REF!,2,0)</f>
        <v>#REF!</v>
      </c>
      <c r="G515" s="13" t="e">
        <f>VLOOKUP(E515,#REF!,2,0)</f>
        <v>#REF!</v>
      </c>
      <c r="H515" s="13" t="str">
        <f>VLOOKUP(E515,'[1]Khách hàng'!$A$4:$F$2144,3,0)</f>
        <v>Số 1 đường số 17A, Khu phố 11, Phường Bình Trị Đông B, Quận Bình Tân, TP.HCM.</v>
      </c>
      <c r="I515" s="36" t="e">
        <f>VLOOKUP(E515,#REF!,5,0)</f>
        <v>#REF!</v>
      </c>
      <c r="L515" s="13" t="e">
        <f>VLOOKUP(J515,#REF!,2,0)</f>
        <v>#REF!</v>
      </c>
      <c r="M515" s="17" t="e">
        <f>VLOOKUP(J515,'[1]Hàng hóa'!$C$5:$G$22,5,0)</f>
        <v>#N/A</v>
      </c>
      <c r="N515" s="17" t="e">
        <f t="shared" si="28"/>
        <v>#N/A</v>
      </c>
      <c r="O515" s="18">
        <v>0.08</v>
      </c>
      <c r="P515" s="17" t="e">
        <f t="shared" si="26"/>
        <v>#N/A</v>
      </c>
      <c r="Q515" s="13" t="e">
        <f>VLOOKUP(I515,'[1]Nhân viên'!$E$20:$F$41,2,0)</f>
        <v>#REF!</v>
      </c>
    </row>
    <row r="516" spans="1:17" hidden="1">
      <c r="A516" s="11">
        <f t="shared" si="27"/>
        <v>513</v>
      </c>
      <c r="B516" s="12"/>
      <c r="D516" s="13" t="e">
        <f>VLOOKUP(C516,#REF!,2,0)</f>
        <v>#REF!</v>
      </c>
      <c r="G516" s="13" t="e">
        <f>VLOOKUP(E516,#REF!,2,0)</f>
        <v>#REF!</v>
      </c>
      <c r="H516" s="13" t="str">
        <f>VLOOKUP(E516,'[1]Khách hàng'!$A$4:$F$2144,3,0)</f>
        <v>Số 1 đường số 17A, Khu phố 11, Phường Bình Trị Đông B, Quận Bình Tân, TP.HCM.</v>
      </c>
      <c r="I516" s="36" t="e">
        <f>VLOOKUP(E516,#REF!,5,0)</f>
        <v>#REF!</v>
      </c>
      <c r="L516" s="13" t="e">
        <f>VLOOKUP(J516,#REF!,2,0)</f>
        <v>#REF!</v>
      </c>
      <c r="M516" s="17" t="e">
        <f>VLOOKUP(J516,'[1]Hàng hóa'!$C$5:$G$22,5,0)</f>
        <v>#N/A</v>
      </c>
      <c r="N516" s="17" t="e">
        <f t="shared" si="28"/>
        <v>#N/A</v>
      </c>
      <c r="O516" s="18">
        <v>0.08</v>
      </c>
      <c r="P516" s="17" t="e">
        <f t="shared" ref="P516:P581" si="29">N516*O516+N516</f>
        <v>#N/A</v>
      </c>
      <c r="Q516" s="13" t="e">
        <f>VLOOKUP(I516,'[1]Nhân viên'!$E$20:$F$41,2,0)</f>
        <v>#REF!</v>
      </c>
    </row>
    <row r="517" spans="1:17" hidden="1">
      <c r="A517" s="11">
        <f t="shared" si="27"/>
        <v>514</v>
      </c>
      <c r="B517" s="12"/>
      <c r="D517" s="13" t="e">
        <f>VLOOKUP(C517,#REF!,2,0)</f>
        <v>#REF!</v>
      </c>
      <c r="G517" s="13" t="e">
        <f>VLOOKUP(E517,#REF!,2,0)</f>
        <v>#REF!</v>
      </c>
      <c r="H517" s="13" t="str">
        <f>VLOOKUP(E517,'[1]Khách hàng'!$A$4:$F$2144,3,0)</f>
        <v>Số 1 đường số 17A, Khu phố 11, Phường Bình Trị Đông B, Quận Bình Tân, TP.HCM.</v>
      </c>
      <c r="I517" s="36" t="e">
        <f>VLOOKUP(E517,#REF!,5,0)</f>
        <v>#REF!</v>
      </c>
      <c r="L517" s="13" t="e">
        <f>VLOOKUP(J517,#REF!,2,0)</f>
        <v>#REF!</v>
      </c>
      <c r="M517" s="17" t="e">
        <f>VLOOKUP(J517,'[1]Hàng hóa'!$C$5:$G$22,5,0)</f>
        <v>#N/A</v>
      </c>
      <c r="N517" s="17" t="e">
        <f t="shared" si="28"/>
        <v>#N/A</v>
      </c>
      <c r="O517" s="18">
        <v>0.08</v>
      </c>
      <c r="P517" s="17" t="e">
        <f t="shared" si="29"/>
        <v>#N/A</v>
      </c>
      <c r="Q517" s="13" t="e">
        <f>VLOOKUP(I517,'[1]Nhân viên'!$E$20:$F$41,2,0)</f>
        <v>#REF!</v>
      </c>
    </row>
    <row r="518" spans="1:17" hidden="1">
      <c r="A518" s="11">
        <f t="shared" ref="A518:A583" si="30">A517+1</f>
        <v>515</v>
      </c>
      <c r="B518" s="12"/>
      <c r="D518" s="13" t="e">
        <f>VLOOKUP(C518,#REF!,2,0)</f>
        <v>#REF!</v>
      </c>
      <c r="G518" s="13" t="e">
        <f>VLOOKUP(E518,#REF!,2,0)</f>
        <v>#REF!</v>
      </c>
      <c r="H518" s="13" t="str">
        <f>VLOOKUP(E518,'[1]Khách hàng'!$A$4:$F$2144,3,0)</f>
        <v>Số 1 đường số 17A, Khu phố 11, Phường Bình Trị Đông B, Quận Bình Tân, TP.HCM.</v>
      </c>
      <c r="I518" s="36" t="e">
        <f>VLOOKUP(E518,#REF!,5,0)</f>
        <v>#REF!</v>
      </c>
      <c r="L518" s="13" t="e">
        <f>VLOOKUP(J518,#REF!,2,0)</f>
        <v>#REF!</v>
      </c>
      <c r="M518" s="17" t="e">
        <f>VLOOKUP(J518,'[1]Hàng hóa'!$C$5:$G$22,5,0)</f>
        <v>#N/A</v>
      </c>
      <c r="N518" s="17" t="e">
        <f t="shared" si="28"/>
        <v>#N/A</v>
      </c>
      <c r="O518" s="18">
        <v>0.08</v>
      </c>
      <c r="P518" s="17" t="e">
        <f t="shared" si="29"/>
        <v>#N/A</v>
      </c>
      <c r="Q518" s="13" t="e">
        <f>VLOOKUP(I518,'[1]Nhân viên'!$E$20:$F$41,2,0)</f>
        <v>#REF!</v>
      </c>
    </row>
    <row r="519" spans="1:17" hidden="1">
      <c r="A519" s="11">
        <f t="shared" si="30"/>
        <v>516</v>
      </c>
      <c r="B519" s="12"/>
      <c r="D519" s="13" t="e">
        <f>VLOOKUP(C519,#REF!,2,0)</f>
        <v>#REF!</v>
      </c>
      <c r="G519" s="13" t="e">
        <f>VLOOKUP(E519,#REF!,2,0)</f>
        <v>#REF!</v>
      </c>
      <c r="H519" s="13" t="str">
        <f>VLOOKUP(E519,'[1]Khách hàng'!$A$4:$F$2144,3,0)</f>
        <v>Số 1 đường số 17A, Khu phố 11, Phường Bình Trị Đông B, Quận Bình Tân, TP.HCM.</v>
      </c>
      <c r="I519" s="36" t="e">
        <f>VLOOKUP(E519,#REF!,5,0)</f>
        <v>#REF!</v>
      </c>
      <c r="L519" s="13" t="e">
        <f>VLOOKUP(J519,#REF!,2,0)</f>
        <v>#REF!</v>
      </c>
      <c r="M519" s="17" t="e">
        <f>VLOOKUP(J519,'[1]Hàng hóa'!$C$5:$G$22,5,0)</f>
        <v>#N/A</v>
      </c>
      <c r="N519" s="17" t="e">
        <f t="shared" si="28"/>
        <v>#N/A</v>
      </c>
      <c r="O519" s="18">
        <v>0.08</v>
      </c>
      <c r="P519" s="17" t="e">
        <f t="shared" si="29"/>
        <v>#N/A</v>
      </c>
      <c r="Q519" s="13" t="e">
        <f>VLOOKUP(I519,'[1]Nhân viên'!$E$20:$F$41,2,0)</f>
        <v>#REF!</v>
      </c>
    </row>
    <row r="520" spans="1:17" hidden="1">
      <c r="A520" s="11">
        <f t="shared" si="30"/>
        <v>517</v>
      </c>
      <c r="B520" s="12"/>
      <c r="D520" s="13" t="e">
        <f>VLOOKUP(C520,#REF!,2,0)</f>
        <v>#REF!</v>
      </c>
      <c r="G520" s="13" t="e">
        <f>VLOOKUP(E520,#REF!,2,0)</f>
        <v>#REF!</v>
      </c>
      <c r="H520" s="13" t="str">
        <f>VLOOKUP(E520,'[1]Khách hàng'!$A$4:$F$2144,3,0)</f>
        <v>Số 1 đường số 17A, Khu phố 11, Phường Bình Trị Đông B, Quận Bình Tân, TP.HCM.</v>
      </c>
      <c r="I520" s="36" t="e">
        <f>VLOOKUP(E520,#REF!,5,0)</f>
        <v>#REF!</v>
      </c>
      <c r="L520" s="13" t="e">
        <f>VLOOKUP(J520,#REF!,2,0)</f>
        <v>#REF!</v>
      </c>
      <c r="M520" s="17" t="e">
        <f>VLOOKUP(J520,'[1]Hàng hóa'!$C$5:$G$22,5,0)</f>
        <v>#N/A</v>
      </c>
      <c r="N520" s="17" t="e">
        <f t="shared" si="28"/>
        <v>#N/A</v>
      </c>
      <c r="O520" s="18">
        <v>0.08</v>
      </c>
      <c r="P520" s="17" t="e">
        <f t="shared" si="29"/>
        <v>#N/A</v>
      </c>
      <c r="Q520" s="13" t="e">
        <f>VLOOKUP(I520,'[1]Nhân viên'!$E$20:$F$41,2,0)</f>
        <v>#REF!</v>
      </c>
    </row>
    <row r="521" spans="1:17" hidden="1">
      <c r="A521" s="11">
        <f t="shared" si="30"/>
        <v>518</v>
      </c>
      <c r="B521" s="12"/>
      <c r="D521" s="13" t="e">
        <f>VLOOKUP(C521,#REF!,2,0)</f>
        <v>#REF!</v>
      </c>
      <c r="G521" s="13" t="e">
        <f>VLOOKUP(E521,#REF!,2,0)</f>
        <v>#REF!</v>
      </c>
      <c r="H521" s="13" t="str">
        <f>VLOOKUP(E521,'[1]Khách hàng'!$A$4:$F$2144,3,0)</f>
        <v>Số 1 đường số 17A, Khu phố 11, Phường Bình Trị Đông B, Quận Bình Tân, TP.HCM.</v>
      </c>
      <c r="I521" s="36" t="e">
        <f>VLOOKUP(E521,#REF!,5,0)</f>
        <v>#REF!</v>
      </c>
      <c r="L521" s="13" t="e">
        <f>VLOOKUP(J521,#REF!,2,0)</f>
        <v>#REF!</v>
      </c>
      <c r="M521" s="17" t="e">
        <f>VLOOKUP(J521,'[1]Hàng hóa'!$C$5:$G$22,5,0)</f>
        <v>#N/A</v>
      </c>
      <c r="N521" s="17" t="e">
        <f t="shared" si="28"/>
        <v>#N/A</v>
      </c>
      <c r="O521" s="18">
        <v>0.08</v>
      </c>
      <c r="P521" s="17" t="e">
        <f t="shared" si="29"/>
        <v>#N/A</v>
      </c>
      <c r="Q521" s="13" t="e">
        <f>VLOOKUP(I521,'[1]Nhân viên'!$E$20:$F$41,2,0)</f>
        <v>#REF!</v>
      </c>
    </row>
    <row r="522" spans="1:17" hidden="1">
      <c r="A522" s="11">
        <f t="shared" si="30"/>
        <v>519</v>
      </c>
      <c r="B522" s="12"/>
      <c r="D522" s="13" t="e">
        <f>VLOOKUP(C522,#REF!,2,0)</f>
        <v>#REF!</v>
      </c>
      <c r="G522" s="13" t="e">
        <f>VLOOKUP(E522,#REF!,2,0)</f>
        <v>#REF!</v>
      </c>
      <c r="H522" s="13" t="str">
        <f>VLOOKUP(E522,'[1]Khách hàng'!$A$4:$F$2144,3,0)</f>
        <v>Số 1 đường số 17A, Khu phố 11, Phường Bình Trị Đông B, Quận Bình Tân, TP.HCM.</v>
      </c>
      <c r="I522" s="36" t="e">
        <f>VLOOKUP(E522,#REF!,5,0)</f>
        <v>#REF!</v>
      </c>
      <c r="L522" s="13" t="e">
        <f>VLOOKUP(J522,#REF!,2,0)</f>
        <v>#REF!</v>
      </c>
      <c r="M522" s="17" t="e">
        <f>VLOOKUP(J522,'[1]Hàng hóa'!$C$5:$G$22,5,0)</f>
        <v>#N/A</v>
      </c>
      <c r="N522" s="17" t="e">
        <f t="shared" si="28"/>
        <v>#N/A</v>
      </c>
      <c r="O522" s="18">
        <v>0.08</v>
      </c>
      <c r="P522" s="17" t="e">
        <f t="shared" si="29"/>
        <v>#N/A</v>
      </c>
      <c r="Q522" s="13" t="e">
        <f>VLOOKUP(I522,'[1]Nhân viên'!$E$20:$F$41,2,0)</f>
        <v>#REF!</v>
      </c>
    </row>
    <row r="523" spans="1:17" hidden="1">
      <c r="A523" s="11">
        <f t="shared" si="30"/>
        <v>520</v>
      </c>
      <c r="B523" s="12"/>
      <c r="D523" s="13" t="e">
        <f>VLOOKUP(C523,#REF!,2,0)</f>
        <v>#REF!</v>
      </c>
      <c r="G523" s="13" t="e">
        <f>VLOOKUP(E523,#REF!,2,0)</f>
        <v>#REF!</v>
      </c>
      <c r="H523" s="13" t="str">
        <f>VLOOKUP(E523,'[1]Khách hàng'!$A$4:$F$2144,3,0)</f>
        <v>Số 1 đường số 17A, Khu phố 11, Phường Bình Trị Đông B, Quận Bình Tân, TP.HCM.</v>
      </c>
      <c r="I523" s="36" t="e">
        <f>VLOOKUP(E523,#REF!,5,0)</f>
        <v>#REF!</v>
      </c>
      <c r="L523" s="13" t="e">
        <f>VLOOKUP(J523,#REF!,2,0)</f>
        <v>#REF!</v>
      </c>
      <c r="M523" s="17" t="e">
        <f>VLOOKUP(J523,'[1]Hàng hóa'!$C$5:$G$22,5,0)</f>
        <v>#N/A</v>
      </c>
      <c r="N523" s="17" t="e">
        <f t="shared" si="28"/>
        <v>#N/A</v>
      </c>
      <c r="O523" s="18">
        <v>0.08</v>
      </c>
      <c r="P523" s="17" t="e">
        <f t="shared" si="29"/>
        <v>#N/A</v>
      </c>
      <c r="Q523" s="13" t="e">
        <f>VLOOKUP(I523,'[1]Nhân viên'!$E$20:$F$41,2,0)</f>
        <v>#REF!</v>
      </c>
    </row>
    <row r="524" spans="1:17" hidden="1">
      <c r="A524" s="11">
        <f t="shared" si="30"/>
        <v>521</v>
      </c>
      <c r="B524" s="12"/>
      <c r="D524" s="13" t="e">
        <f>VLOOKUP(C524,#REF!,2,0)</f>
        <v>#REF!</v>
      </c>
      <c r="G524" s="13" t="e">
        <f>VLOOKUP(E524,#REF!,2,0)</f>
        <v>#REF!</v>
      </c>
      <c r="H524" s="13" t="str">
        <f>VLOOKUP(E524,'[1]Khách hàng'!$A$4:$F$2144,3,0)</f>
        <v>Số 1 đường số 17A, Khu phố 11, Phường Bình Trị Đông B, Quận Bình Tân, TP.HCM.</v>
      </c>
      <c r="I524" s="36" t="e">
        <f>VLOOKUP(E524,#REF!,5,0)</f>
        <v>#REF!</v>
      </c>
      <c r="L524" s="13" t="e">
        <f>VLOOKUP(J524,#REF!,2,0)</f>
        <v>#REF!</v>
      </c>
      <c r="M524" s="17" t="e">
        <f>VLOOKUP(J524,'[1]Hàng hóa'!$C$5:$G$22,5,0)</f>
        <v>#N/A</v>
      </c>
      <c r="N524" s="17" t="e">
        <f t="shared" si="28"/>
        <v>#N/A</v>
      </c>
      <c r="O524" s="18">
        <v>0.08</v>
      </c>
      <c r="P524" s="17" t="e">
        <f t="shared" si="29"/>
        <v>#N/A</v>
      </c>
      <c r="Q524" s="13" t="e">
        <f>VLOOKUP(I524,'[1]Nhân viên'!$E$20:$F$41,2,0)</f>
        <v>#REF!</v>
      </c>
    </row>
    <row r="525" spans="1:17" hidden="1">
      <c r="A525" s="11">
        <f t="shared" si="30"/>
        <v>522</v>
      </c>
      <c r="B525" s="12"/>
      <c r="D525" s="13" t="e">
        <f>VLOOKUP(C525,#REF!,2,0)</f>
        <v>#REF!</v>
      </c>
      <c r="G525" s="13" t="e">
        <f>VLOOKUP(E525,#REF!,2,0)</f>
        <v>#REF!</v>
      </c>
      <c r="H525" s="13" t="str">
        <f>VLOOKUP(E525,'[1]Khách hàng'!$A$4:$F$2144,3,0)</f>
        <v>Số 1 đường số 17A, Khu phố 11, Phường Bình Trị Đông B, Quận Bình Tân, TP.HCM.</v>
      </c>
      <c r="I525" s="36" t="e">
        <f>VLOOKUP(E525,#REF!,5,0)</f>
        <v>#REF!</v>
      </c>
      <c r="L525" s="13" t="e">
        <f>VLOOKUP(J525,#REF!,2,0)</f>
        <v>#REF!</v>
      </c>
      <c r="M525" s="17" t="e">
        <f>VLOOKUP(J525,'[1]Hàng hóa'!$C$5:$G$22,5,0)</f>
        <v>#N/A</v>
      </c>
      <c r="N525" s="17" t="e">
        <f t="shared" si="28"/>
        <v>#N/A</v>
      </c>
      <c r="O525" s="18">
        <v>0.08</v>
      </c>
      <c r="P525" s="17" t="e">
        <f t="shared" si="29"/>
        <v>#N/A</v>
      </c>
      <c r="Q525" s="13" t="e">
        <f>VLOOKUP(I525,'[1]Nhân viên'!$E$20:$F$41,2,0)</f>
        <v>#REF!</v>
      </c>
    </row>
    <row r="526" spans="1:17" hidden="1">
      <c r="A526" s="11">
        <f t="shared" si="30"/>
        <v>523</v>
      </c>
      <c r="B526" s="12"/>
      <c r="D526" s="13" t="e">
        <f>VLOOKUP(C526,#REF!,2,0)</f>
        <v>#REF!</v>
      </c>
      <c r="G526" s="13" t="e">
        <f>VLOOKUP(E526,#REF!,2,0)</f>
        <v>#REF!</v>
      </c>
      <c r="H526" s="13" t="str">
        <f>VLOOKUP(E526,'[1]Khách hàng'!$A$4:$F$2144,3,0)</f>
        <v>Số 1 đường số 17A, Khu phố 11, Phường Bình Trị Đông B, Quận Bình Tân, TP.HCM.</v>
      </c>
      <c r="I526" s="36" t="e">
        <f>VLOOKUP(E526,#REF!,5,0)</f>
        <v>#REF!</v>
      </c>
      <c r="L526" s="13" t="e">
        <f>VLOOKUP(J526,#REF!,2,0)</f>
        <v>#REF!</v>
      </c>
      <c r="M526" s="17" t="e">
        <f>VLOOKUP(J526,'[1]Hàng hóa'!$C$5:$G$22,5,0)</f>
        <v>#N/A</v>
      </c>
      <c r="N526" s="17" t="e">
        <f t="shared" si="28"/>
        <v>#N/A</v>
      </c>
      <c r="O526" s="18">
        <v>0.08</v>
      </c>
      <c r="P526" s="17" t="e">
        <f t="shared" si="29"/>
        <v>#N/A</v>
      </c>
      <c r="Q526" s="13" t="e">
        <f>VLOOKUP(I526,'[1]Nhân viên'!$E$20:$F$41,2,0)</f>
        <v>#REF!</v>
      </c>
    </row>
    <row r="527" spans="1:17" hidden="1">
      <c r="A527" s="11">
        <f t="shared" si="30"/>
        <v>524</v>
      </c>
      <c r="B527" s="12"/>
      <c r="D527" s="13" t="e">
        <f>VLOOKUP(C527,#REF!,2,0)</f>
        <v>#REF!</v>
      </c>
      <c r="G527" s="13" t="e">
        <f>VLOOKUP(E527,#REF!,2,0)</f>
        <v>#REF!</v>
      </c>
      <c r="H527" s="13" t="str">
        <f>VLOOKUP(E527,'[1]Khách hàng'!$A$4:$F$2144,3,0)</f>
        <v>Số 1 đường số 17A, Khu phố 11, Phường Bình Trị Đông B, Quận Bình Tân, TP.HCM.</v>
      </c>
      <c r="I527" s="36" t="e">
        <f>VLOOKUP(E527,#REF!,5,0)</f>
        <v>#REF!</v>
      </c>
      <c r="L527" s="13" t="e">
        <f>VLOOKUP(J527,#REF!,2,0)</f>
        <v>#REF!</v>
      </c>
      <c r="M527" s="17" t="e">
        <f>VLOOKUP(J527,'[1]Hàng hóa'!$C$5:$G$22,5,0)</f>
        <v>#N/A</v>
      </c>
      <c r="N527" s="17" t="e">
        <f t="shared" si="28"/>
        <v>#N/A</v>
      </c>
      <c r="O527" s="18">
        <v>0.08</v>
      </c>
      <c r="P527" s="17" t="e">
        <f t="shared" si="29"/>
        <v>#N/A</v>
      </c>
      <c r="Q527" s="13" t="e">
        <f>VLOOKUP(I527,'[1]Nhân viên'!$E$20:$F$41,2,0)</f>
        <v>#REF!</v>
      </c>
    </row>
    <row r="528" spans="1:17" hidden="1">
      <c r="A528" s="11">
        <f t="shared" si="30"/>
        <v>525</v>
      </c>
      <c r="B528" s="12"/>
      <c r="D528" s="13" t="e">
        <f>VLOOKUP(C528,#REF!,2,0)</f>
        <v>#REF!</v>
      </c>
      <c r="G528" s="13" t="e">
        <f>VLOOKUP(E528,#REF!,2,0)</f>
        <v>#REF!</v>
      </c>
      <c r="H528" s="13" t="str">
        <f>VLOOKUP(E528,'[1]Khách hàng'!$A$4:$F$2144,3,0)</f>
        <v>Số 1 đường số 17A, Khu phố 11, Phường Bình Trị Đông B, Quận Bình Tân, TP.HCM.</v>
      </c>
      <c r="I528" s="36" t="e">
        <f>VLOOKUP(E528,#REF!,5,0)</f>
        <v>#REF!</v>
      </c>
      <c r="L528" s="13" t="e">
        <f>VLOOKUP(J528,#REF!,2,0)</f>
        <v>#REF!</v>
      </c>
      <c r="M528" s="17" t="e">
        <f>VLOOKUP(J528,'[1]Hàng hóa'!$C$5:$G$22,5,0)</f>
        <v>#N/A</v>
      </c>
      <c r="N528" s="17" t="e">
        <f t="shared" si="28"/>
        <v>#N/A</v>
      </c>
      <c r="O528" s="18">
        <v>0.08</v>
      </c>
      <c r="P528" s="17" t="e">
        <f t="shared" si="29"/>
        <v>#N/A</v>
      </c>
      <c r="Q528" s="13" t="e">
        <f>VLOOKUP(I528,'[1]Nhân viên'!$E$20:$F$41,2,0)</f>
        <v>#REF!</v>
      </c>
    </row>
    <row r="529" spans="1:17" hidden="1">
      <c r="A529" s="11">
        <f t="shared" si="30"/>
        <v>526</v>
      </c>
      <c r="B529" s="12"/>
      <c r="D529" s="13" t="e">
        <f>VLOOKUP(C529,#REF!,2,0)</f>
        <v>#REF!</v>
      </c>
      <c r="G529" s="13" t="e">
        <f>VLOOKUP(E529,#REF!,2,0)</f>
        <v>#REF!</v>
      </c>
      <c r="H529" s="13" t="str">
        <f>VLOOKUP(E529,'[1]Khách hàng'!$A$4:$F$2144,3,0)</f>
        <v>Số 1 đường số 17A, Khu phố 11, Phường Bình Trị Đông B, Quận Bình Tân, TP.HCM.</v>
      </c>
      <c r="I529" s="36" t="e">
        <f>VLOOKUP(E529,#REF!,5,0)</f>
        <v>#REF!</v>
      </c>
      <c r="L529" s="13" t="e">
        <f>VLOOKUP(J529,#REF!,2,0)</f>
        <v>#REF!</v>
      </c>
      <c r="M529" s="17" t="e">
        <f>VLOOKUP(J529,'[1]Hàng hóa'!$C$5:$G$22,5,0)</f>
        <v>#N/A</v>
      </c>
      <c r="N529" s="17" t="e">
        <f t="shared" si="28"/>
        <v>#N/A</v>
      </c>
      <c r="O529" s="18">
        <v>0.08</v>
      </c>
      <c r="P529" s="17" t="e">
        <f t="shared" si="29"/>
        <v>#N/A</v>
      </c>
      <c r="Q529" s="13" t="e">
        <f>VLOOKUP(I529,'[1]Nhân viên'!$E$20:$F$41,2,0)</f>
        <v>#REF!</v>
      </c>
    </row>
    <row r="530" spans="1:17" hidden="1">
      <c r="A530" s="11">
        <f t="shared" si="30"/>
        <v>527</v>
      </c>
      <c r="B530" s="12"/>
      <c r="D530" s="13" t="e">
        <f>VLOOKUP(C530,#REF!,2,0)</f>
        <v>#REF!</v>
      </c>
      <c r="G530" s="13" t="e">
        <f>VLOOKUP(E530,#REF!,2,0)</f>
        <v>#REF!</v>
      </c>
      <c r="H530" s="13" t="str">
        <f>VLOOKUP(E530,'[1]Khách hàng'!$A$4:$F$2144,3,0)</f>
        <v>Số 1 đường số 17A, Khu phố 11, Phường Bình Trị Đông B, Quận Bình Tân, TP.HCM.</v>
      </c>
      <c r="I530" s="36" t="e">
        <f>VLOOKUP(E530,#REF!,5,0)</f>
        <v>#REF!</v>
      </c>
      <c r="L530" s="13" t="e">
        <f>VLOOKUP(J530,#REF!,2,0)</f>
        <v>#REF!</v>
      </c>
      <c r="M530" s="17" t="e">
        <f>VLOOKUP(J530,'[1]Hàng hóa'!$C$5:$G$22,5,0)</f>
        <v>#N/A</v>
      </c>
      <c r="N530" s="17" t="e">
        <f t="shared" si="28"/>
        <v>#N/A</v>
      </c>
      <c r="O530" s="18">
        <v>0.08</v>
      </c>
      <c r="P530" s="17" t="e">
        <f t="shared" si="29"/>
        <v>#N/A</v>
      </c>
      <c r="Q530" s="13" t="e">
        <f>VLOOKUP(I530,'[1]Nhân viên'!$E$20:$F$41,2,0)</f>
        <v>#REF!</v>
      </c>
    </row>
    <row r="531" spans="1:17" hidden="1">
      <c r="A531" s="11">
        <f t="shared" si="30"/>
        <v>528</v>
      </c>
      <c r="B531" s="12"/>
      <c r="D531" s="13" t="e">
        <f>VLOOKUP(C531,#REF!,2,0)</f>
        <v>#REF!</v>
      </c>
      <c r="G531" s="13" t="e">
        <f>VLOOKUP(E531,#REF!,2,0)</f>
        <v>#REF!</v>
      </c>
      <c r="H531" s="13" t="str">
        <f>VLOOKUP(E531,'[1]Khách hàng'!$A$4:$F$2144,3,0)</f>
        <v>Số 1 đường số 17A, Khu phố 11, Phường Bình Trị Đông B, Quận Bình Tân, TP.HCM.</v>
      </c>
      <c r="I531" s="36" t="e">
        <f>VLOOKUP(E531,#REF!,5,0)</f>
        <v>#REF!</v>
      </c>
      <c r="L531" s="13" t="e">
        <f>VLOOKUP(J531,#REF!,2,0)</f>
        <v>#REF!</v>
      </c>
      <c r="M531" s="17" t="e">
        <f>VLOOKUP(J531,'[1]Hàng hóa'!$C$5:$G$22,5,0)</f>
        <v>#N/A</v>
      </c>
      <c r="N531" s="17" t="e">
        <f t="shared" si="28"/>
        <v>#N/A</v>
      </c>
      <c r="O531" s="18">
        <v>0.08</v>
      </c>
      <c r="P531" s="17" t="e">
        <f t="shared" si="29"/>
        <v>#N/A</v>
      </c>
      <c r="Q531" s="13" t="e">
        <f>VLOOKUP(I531,'[1]Nhân viên'!$E$20:$F$41,2,0)</f>
        <v>#REF!</v>
      </c>
    </row>
    <row r="532" spans="1:17" hidden="1">
      <c r="A532" s="11">
        <f t="shared" si="30"/>
        <v>529</v>
      </c>
      <c r="B532" s="12"/>
      <c r="D532" s="13" t="e">
        <f>VLOOKUP(C532,#REF!,2,0)</f>
        <v>#REF!</v>
      </c>
      <c r="G532" s="13" t="e">
        <f>VLOOKUP(E532,#REF!,2,0)</f>
        <v>#REF!</v>
      </c>
      <c r="H532" s="13" t="str">
        <f>VLOOKUP(E532,'[1]Khách hàng'!$A$4:$F$2144,3,0)</f>
        <v>Số 1 đường số 17A, Khu phố 11, Phường Bình Trị Đông B, Quận Bình Tân, TP.HCM.</v>
      </c>
      <c r="I532" s="36" t="e">
        <f>VLOOKUP(E532,#REF!,5,0)</f>
        <v>#REF!</v>
      </c>
      <c r="L532" s="13" t="e">
        <f>VLOOKUP(J532,#REF!,2,0)</f>
        <v>#REF!</v>
      </c>
      <c r="M532" s="17" t="e">
        <f>VLOOKUP(J532,'[1]Hàng hóa'!$C$5:$G$22,5,0)</f>
        <v>#N/A</v>
      </c>
      <c r="N532" s="17" t="e">
        <f t="shared" si="28"/>
        <v>#N/A</v>
      </c>
      <c r="O532" s="18">
        <v>0.08</v>
      </c>
      <c r="P532" s="17" t="e">
        <f t="shared" si="29"/>
        <v>#N/A</v>
      </c>
      <c r="Q532" s="13" t="e">
        <f>VLOOKUP(I532,'[1]Nhân viên'!$E$20:$F$41,2,0)</f>
        <v>#REF!</v>
      </c>
    </row>
    <row r="533" spans="1:17" hidden="1">
      <c r="A533" s="11">
        <f t="shared" si="30"/>
        <v>530</v>
      </c>
      <c r="B533" s="12"/>
      <c r="D533" s="13" t="e">
        <f>VLOOKUP(C533,#REF!,2,0)</f>
        <v>#REF!</v>
      </c>
      <c r="G533" s="13" t="e">
        <f>VLOOKUP(E533,#REF!,2,0)</f>
        <v>#REF!</v>
      </c>
      <c r="H533" s="13" t="str">
        <f>VLOOKUP(E533,'[1]Khách hàng'!$A$4:$F$2144,3,0)</f>
        <v>Số 1 đường số 17A, Khu phố 11, Phường Bình Trị Đông B, Quận Bình Tân, TP.HCM.</v>
      </c>
      <c r="I533" s="36" t="e">
        <f>VLOOKUP(E533,#REF!,5,0)</f>
        <v>#REF!</v>
      </c>
      <c r="L533" s="13" t="e">
        <f>VLOOKUP(J533,#REF!,2,0)</f>
        <v>#REF!</v>
      </c>
      <c r="M533" s="17" t="e">
        <f>VLOOKUP(J533,'[1]Hàng hóa'!$C$5:$G$22,5,0)</f>
        <v>#N/A</v>
      </c>
      <c r="N533" s="17" t="e">
        <f t="shared" si="28"/>
        <v>#N/A</v>
      </c>
      <c r="O533" s="18">
        <v>0.08</v>
      </c>
      <c r="P533" s="17" t="e">
        <f t="shared" si="29"/>
        <v>#N/A</v>
      </c>
      <c r="Q533" s="13" t="e">
        <f>VLOOKUP(I533,'[1]Nhân viên'!$E$20:$F$41,2,0)</f>
        <v>#REF!</v>
      </c>
    </row>
    <row r="534" spans="1:17" hidden="1">
      <c r="A534" s="11">
        <f t="shared" si="30"/>
        <v>531</v>
      </c>
      <c r="B534" s="12"/>
      <c r="D534" s="13" t="e">
        <f>VLOOKUP(C534,#REF!,2,0)</f>
        <v>#REF!</v>
      </c>
      <c r="G534" s="13" t="e">
        <f>VLOOKUP(E534,#REF!,2,0)</f>
        <v>#REF!</v>
      </c>
      <c r="H534" s="13" t="str">
        <f>VLOOKUP(E534,'[1]Khách hàng'!$A$4:$F$2144,3,0)</f>
        <v>Số 1 đường số 17A, Khu phố 11, Phường Bình Trị Đông B, Quận Bình Tân, TP.HCM.</v>
      </c>
      <c r="I534" s="36" t="e">
        <f>VLOOKUP(E534,#REF!,5,0)</f>
        <v>#REF!</v>
      </c>
      <c r="L534" s="13" t="e">
        <f>VLOOKUP(J534,#REF!,2,0)</f>
        <v>#REF!</v>
      </c>
      <c r="M534" s="17" t="e">
        <f>VLOOKUP(J534,'[1]Hàng hóa'!$C$5:$G$22,5,0)</f>
        <v>#N/A</v>
      </c>
      <c r="N534" s="17" t="e">
        <f t="shared" si="28"/>
        <v>#N/A</v>
      </c>
      <c r="O534" s="18">
        <v>0.08</v>
      </c>
      <c r="P534" s="17" t="e">
        <f t="shared" si="29"/>
        <v>#N/A</v>
      </c>
      <c r="Q534" s="13" t="e">
        <f>VLOOKUP(I534,'[1]Nhân viên'!$E$20:$F$41,2,0)</f>
        <v>#REF!</v>
      </c>
    </row>
    <row r="535" spans="1:17" hidden="1">
      <c r="A535" s="11">
        <f t="shared" si="30"/>
        <v>532</v>
      </c>
      <c r="B535" s="12"/>
      <c r="D535" s="13" t="e">
        <f>VLOOKUP(C535,#REF!,2,0)</f>
        <v>#REF!</v>
      </c>
      <c r="G535" s="13" t="e">
        <f>VLOOKUP(E535,#REF!,2,0)</f>
        <v>#REF!</v>
      </c>
      <c r="H535" s="13" t="str">
        <f>VLOOKUP(E535,'[1]Khách hàng'!$A$4:$F$2144,3,0)</f>
        <v>Số 1 đường số 17A, Khu phố 11, Phường Bình Trị Đông B, Quận Bình Tân, TP.HCM.</v>
      </c>
      <c r="I535" s="36" t="e">
        <f>VLOOKUP(E535,#REF!,5,0)</f>
        <v>#REF!</v>
      </c>
      <c r="L535" s="13" t="e">
        <f>VLOOKUP(J535,#REF!,2,0)</f>
        <v>#REF!</v>
      </c>
      <c r="M535" s="17" t="e">
        <f>VLOOKUP(J535,'[1]Hàng hóa'!$C$5:$G$22,5,0)</f>
        <v>#N/A</v>
      </c>
      <c r="N535" s="17" t="e">
        <f t="shared" si="28"/>
        <v>#N/A</v>
      </c>
      <c r="O535" s="18">
        <v>0.08</v>
      </c>
      <c r="P535" s="17" t="e">
        <f t="shared" si="29"/>
        <v>#N/A</v>
      </c>
      <c r="Q535" s="13" t="e">
        <f>VLOOKUP(I535,'[1]Nhân viên'!$E$20:$F$41,2,0)</f>
        <v>#REF!</v>
      </c>
    </row>
    <row r="536" spans="1:17" hidden="1">
      <c r="A536" s="11">
        <f t="shared" si="30"/>
        <v>533</v>
      </c>
      <c r="B536" s="12"/>
      <c r="D536" s="13" t="e">
        <f>VLOOKUP(C536,#REF!,2,0)</f>
        <v>#REF!</v>
      </c>
      <c r="G536" s="13" t="e">
        <f>VLOOKUP(E536,#REF!,2,0)</f>
        <v>#REF!</v>
      </c>
      <c r="H536" s="13" t="str">
        <f>VLOOKUP(E536,'[1]Khách hàng'!$A$4:$F$2144,3,0)</f>
        <v>Số 1 đường số 17A, Khu phố 11, Phường Bình Trị Đông B, Quận Bình Tân, TP.HCM.</v>
      </c>
      <c r="I536" s="36" t="e">
        <f>VLOOKUP(E536,#REF!,5,0)</f>
        <v>#REF!</v>
      </c>
      <c r="L536" s="13" t="e">
        <f>VLOOKUP(J536,#REF!,2,0)</f>
        <v>#REF!</v>
      </c>
      <c r="M536" s="17" t="e">
        <f>VLOOKUP(J536,'[1]Hàng hóa'!$C$5:$G$22,5,0)</f>
        <v>#N/A</v>
      </c>
      <c r="N536" s="17" t="e">
        <f t="shared" si="28"/>
        <v>#N/A</v>
      </c>
      <c r="O536" s="18">
        <v>0.08</v>
      </c>
      <c r="P536" s="17" t="e">
        <f t="shared" si="29"/>
        <v>#N/A</v>
      </c>
      <c r="Q536" s="13" t="e">
        <f>VLOOKUP(I536,'[1]Nhân viên'!$E$20:$F$41,2,0)</f>
        <v>#REF!</v>
      </c>
    </row>
    <row r="537" spans="1:17" hidden="1">
      <c r="A537" s="11">
        <f t="shared" si="30"/>
        <v>534</v>
      </c>
      <c r="B537" s="12"/>
      <c r="D537" s="13" t="e">
        <f>VLOOKUP(C537,#REF!,2,0)</f>
        <v>#REF!</v>
      </c>
      <c r="G537" s="13" t="e">
        <f>VLOOKUP(E537,#REF!,2,0)</f>
        <v>#REF!</v>
      </c>
      <c r="H537" s="13" t="str">
        <f>VLOOKUP(E537,'[1]Khách hàng'!$A$4:$F$2144,3,0)</f>
        <v>Số 1 đường số 17A, Khu phố 11, Phường Bình Trị Đông B, Quận Bình Tân, TP.HCM.</v>
      </c>
      <c r="I537" s="36" t="e">
        <f>VLOOKUP(E537,#REF!,5,0)</f>
        <v>#REF!</v>
      </c>
      <c r="L537" s="13" t="e">
        <f>VLOOKUP(J537,#REF!,2,0)</f>
        <v>#REF!</v>
      </c>
      <c r="M537" s="17" t="e">
        <f>VLOOKUP(J537,'[1]Hàng hóa'!$C$5:$G$22,5,0)</f>
        <v>#N/A</v>
      </c>
      <c r="N537" s="17" t="e">
        <f t="shared" si="28"/>
        <v>#N/A</v>
      </c>
      <c r="O537" s="18">
        <v>0.08</v>
      </c>
      <c r="P537" s="17" t="e">
        <f t="shared" si="29"/>
        <v>#N/A</v>
      </c>
      <c r="Q537" s="13" t="e">
        <f>VLOOKUP(I537,'[1]Nhân viên'!$E$20:$F$41,2,0)</f>
        <v>#REF!</v>
      </c>
    </row>
    <row r="538" spans="1:17" hidden="1">
      <c r="A538" s="11">
        <f t="shared" si="30"/>
        <v>535</v>
      </c>
      <c r="B538" s="12"/>
      <c r="D538" s="13" t="e">
        <f>VLOOKUP(C538,#REF!,2,0)</f>
        <v>#REF!</v>
      </c>
      <c r="G538" s="13" t="e">
        <f>VLOOKUP(E538,#REF!,2,0)</f>
        <v>#REF!</v>
      </c>
      <c r="H538" s="13" t="str">
        <f>VLOOKUP(E538,'[1]Khách hàng'!$A$4:$F$2144,3,0)</f>
        <v>Số 1 đường số 17A, Khu phố 11, Phường Bình Trị Đông B, Quận Bình Tân, TP.HCM.</v>
      </c>
      <c r="I538" s="36" t="e">
        <f>VLOOKUP(E538,#REF!,5,0)</f>
        <v>#REF!</v>
      </c>
      <c r="L538" s="13" t="e">
        <f>VLOOKUP(J538,#REF!,2,0)</f>
        <v>#REF!</v>
      </c>
      <c r="M538" s="17" t="e">
        <f>VLOOKUP(J538,'[1]Hàng hóa'!$C$5:$G$22,5,0)</f>
        <v>#N/A</v>
      </c>
      <c r="N538" s="17" t="e">
        <f t="shared" si="28"/>
        <v>#N/A</v>
      </c>
      <c r="O538" s="18">
        <v>0.08</v>
      </c>
      <c r="P538" s="17" t="e">
        <f t="shared" si="29"/>
        <v>#N/A</v>
      </c>
      <c r="Q538" s="13" t="e">
        <f>VLOOKUP(I538,'[1]Nhân viên'!$E$20:$F$41,2,0)</f>
        <v>#REF!</v>
      </c>
    </row>
    <row r="539" spans="1:17" hidden="1">
      <c r="A539" s="11">
        <f t="shared" si="30"/>
        <v>536</v>
      </c>
      <c r="B539" s="12"/>
      <c r="D539" s="13" t="e">
        <f>VLOOKUP(C539,#REF!,2,0)</f>
        <v>#REF!</v>
      </c>
      <c r="G539" s="13" t="e">
        <f>VLOOKUP(E539,#REF!,2,0)</f>
        <v>#REF!</v>
      </c>
      <c r="H539" s="13" t="str">
        <f>VLOOKUP(E539,'[1]Khách hàng'!$A$4:$F$2144,3,0)</f>
        <v>Số 1 đường số 17A, Khu phố 11, Phường Bình Trị Đông B, Quận Bình Tân, TP.HCM.</v>
      </c>
      <c r="I539" s="36" t="e">
        <f>VLOOKUP(E539,#REF!,5,0)</f>
        <v>#REF!</v>
      </c>
      <c r="L539" s="13" t="e">
        <f>VLOOKUP(J539,#REF!,2,0)</f>
        <v>#REF!</v>
      </c>
      <c r="M539" s="17" t="e">
        <f>VLOOKUP(J539,'[1]Hàng hóa'!$C$5:$G$22,5,0)</f>
        <v>#N/A</v>
      </c>
      <c r="N539" s="17" t="e">
        <f t="shared" si="28"/>
        <v>#N/A</v>
      </c>
      <c r="O539" s="18">
        <v>0.08</v>
      </c>
      <c r="P539" s="17" t="e">
        <f t="shared" si="29"/>
        <v>#N/A</v>
      </c>
      <c r="Q539" s="13" t="e">
        <f>VLOOKUP(I539,'[1]Nhân viên'!$E$20:$F$41,2,0)</f>
        <v>#REF!</v>
      </c>
    </row>
    <row r="540" spans="1:17" hidden="1">
      <c r="A540" s="11">
        <f t="shared" si="30"/>
        <v>537</v>
      </c>
      <c r="B540" s="12"/>
      <c r="D540" s="13" t="e">
        <f>VLOOKUP(C540,#REF!,2,0)</f>
        <v>#REF!</v>
      </c>
      <c r="F540" s="113"/>
      <c r="G540" s="13" t="e">
        <f>VLOOKUP(E540,#REF!,2,0)</f>
        <v>#REF!</v>
      </c>
      <c r="H540" s="13" t="str">
        <f>VLOOKUP(E540,'[1]Khách hàng'!$A$4:$F$2144,3,0)</f>
        <v>Số 1 đường số 17A, Khu phố 11, Phường Bình Trị Đông B, Quận Bình Tân, TP.HCM.</v>
      </c>
      <c r="I540" s="36" t="e">
        <f>VLOOKUP(E540,#REF!,5,0)</f>
        <v>#REF!</v>
      </c>
      <c r="L540" s="13" t="e">
        <f>VLOOKUP(J540,#REF!,2,0)</f>
        <v>#REF!</v>
      </c>
      <c r="M540" s="17" t="e">
        <f>VLOOKUP(J540,'[1]Hàng hóa'!$C$5:$G$22,5,0)</f>
        <v>#N/A</v>
      </c>
      <c r="N540" s="17" t="e">
        <f t="shared" si="28"/>
        <v>#N/A</v>
      </c>
      <c r="O540" s="18">
        <v>0.08</v>
      </c>
      <c r="P540" s="17" t="e">
        <f t="shared" si="29"/>
        <v>#N/A</v>
      </c>
      <c r="Q540" s="13" t="e">
        <f>VLOOKUP(I540,'[1]Nhân viên'!$E$20:$F$41,2,0)</f>
        <v>#REF!</v>
      </c>
    </row>
    <row r="541" spans="1:17" hidden="1">
      <c r="A541" s="11">
        <f t="shared" si="30"/>
        <v>538</v>
      </c>
      <c r="B541" s="12"/>
      <c r="D541" s="13" t="e">
        <f>VLOOKUP(C541,#REF!,2,0)</f>
        <v>#REF!</v>
      </c>
      <c r="F541" s="113"/>
      <c r="G541" s="13" t="e">
        <f>VLOOKUP(E541,#REF!,2,0)</f>
        <v>#REF!</v>
      </c>
      <c r="H541" s="13" t="str">
        <f>VLOOKUP(E541,'[1]Khách hàng'!$A$4:$F$2144,3,0)</f>
        <v>Số 1 đường số 17A, Khu phố 11, Phường Bình Trị Đông B, Quận Bình Tân, TP.HCM.</v>
      </c>
      <c r="I541" s="36" t="e">
        <f>VLOOKUP(E541,#REF!,5,0)</f>
        <v>#REF!</v>
      </c>
      <c r="L541" s="13" t="e">
        <f>VLOOKUP(J541,#REF!,2,0)</f>
        <v>#REF!</v>
      </c>
      <c r="M541" s="17" t="e">
        <f>VLOOKUP(J541,'[1]Hàng hóa'!$C$5:$G$22,5,0)</f>
        <v>#N/A</v>
      </c>
      <c r="N541" s="17" t="e">
        <f t="shared" si="28"/>
        <v>#N/A</v>
      </c>
      <c r="O541" s="18">
        <v>0.08</v>
      </c>
      <c r="P541" s="17" t="e">
        <f t="shared" si="29"/>
        <v>#N/A</v>
      </c>
      <c r="Q541" s="13" t="e">
        <f>VLOOKUP(I541,'[1]Nhân viên'!$E$20:$F$41,2,0)</f>
        <v>#REF!</v>
      </c>
    </row>
    <row r="542" spans="1:17" hidden="1">
      <c r="A542" s="11">
        <f t="shared" si="30"/>
        <v>539</v>
      </c>
      <c r="B542" s="12"/>
      <c r="D542" s="13" t="e">
        <f>VLOOKUP(C542,#REF!,2,0)</f>
        <v>#REF!</v>
      </c>
      <c r="G542" s="13" t="e">
        <f>VLOOKUP(E542,#REF!,2,0)</f>
        <v>#REF!</v>
      </c>
      <c r="H542" s="13" t="str">
        <f>VLOOKUP(E542,'[1]Khách hàng'!$A$4:$F$2144,3,0)</f>
        <v>Số 1 đường số 17A, Khu phố 11, Phường Bình Trị Đông B, Quận Bình Tân, TP.HCM.</v>
      </c>
      <c r="I542" s="36" t="e">
        <f>VLOOKUP(E542,#REF!,5,0)</f>
        <v>#REF!</v>
      </c>
      <c r="L542" s="13" t="e">
        <f>VLOOKUP(J542,#REF!,2,0)</f>
        <v>#REF!</v>
      </c>
      <c r="M542" s="17" t="e">
        <f>VLOOKUP(J542,'[1]Hàng hóa'!$C$5:$G$22,5,0)</f>
        <v>#N/A</v>
      </c>
      <c r="N542" s="17" t="e">
        <f t="shared" si="28"/>
        <v>#N/A</v>
      </c>
      <c r="O542" s="18">
        <v>0.08</v>
      </c>
      <c r="P542" s="17" t="e">
        <f t="shared" si="29"/>
        <v>#N/A</v>
      </c>
      <c r="Q542" s="13" t="e">
        <f>VLOOKUP(I542,'[1]Nhân viên'!$E$20:$F$41,2,0)</f>
        <v>#REF!</v>
      </c>
    </row>
    <row r="543" spans="1:17" hidden="1">
      <c r="A543" s="11">
        <f t="shared" si="30"/>
        <v>540</v>
      </c>
      <c r="B543" s="12"/>
      <c r="D543" s="13" t="e">
        <f>VLOOKUP(C543,#REF!,2,0)</f>
        <v>#REF!</v>
      </c>
      <c r="G543" s="13" t="e">
        <f>VLOOKUP(E543,#REF!,2,0)</f>
        <v>#REF!</v>
      </c>
      <c r="H543" s="13" t="str">
        <f>VLOOKUP(E543,'[1]Khách hàng'!$A$4:$F$2144,3,0)</f>
        <v>Số 1 đường số 17A, Khu phố 11, Phường Bình Trị Đông B, Quận Bình Tân, TP.HCM.</v>
      </c>
      <c r="I543" s="36" t="e">
        <f>VLOOKUP(E543,#REF!,5,0)</f>
        <v>#REF!</v>
      </c>
      <c r="L543" s="13" t="e">
        <f>VLOOKUP(J543,#REF!,2,0)</f>
        <v>#REF!</v>
      </c>
      <c r="M543" s="17" t="e">
        <f>VLOOKUP(J543,'[1]Hàng hóa'!$C$5:$G$22,5,0)</f>
        <v>#N/A</v>
      </c>
      <c r="N543" s="17" t="e">
        <f t="shared" si="28"/>
        <v>#N/A</v>
      </c>
      <c r="O543" s="18">
        <v>0.08</v>
      </c>
      <c r="P543" s="17" t="e">
        <f t="shared" si="29"/>
        <v>#N/A</v>
      </c>
      <c r="Q543" s="13" t="e">
        <f>VLOOKUP(I543,'[1]Nhân viên'!$E$20:$F$41,2,0)</f>
        <v>#REF!</v>
      </c>
    </row>
    <row r="544" spans="1:17" hidden="1">
      <c r="A544" s="11">
        <f t="shared" si="30"/>
        <v>541</v>
      </c>
      <c r="B544" s="12"/>
      <c r="D544" s="13" t="e">
        <f>VLOOKUP(C544,#REF!,2,0)</f>
        <v>#REF!</v>
      </c>
      <c r="G544" s="13" t="e">
        <f>VLOOKUP(E544,#REF!,2,0)</f>
        <v>#REF!</v>
      </c>
      <c r="H544" s="13" t="str">
        <f>VLOOKUP(E544,'[1]Khách hàng'!$A$4:$F$2144,3,0)</f>
        <v>Số 1 đường số 17A, Khu phố 11, Phường Bình Trị Đông B, Quận Bình Tân, TP.HCM.</v>
      </c>
      <c r="I544" s="36" t="e">
        <f>VLOOKUP(E544,#REF!,5,0)</f>
        <v>#REF!</v>
      </c>
      <c r="L544" s="13" t="e">
        <f>VLOOKUP(J544,#REF!,2,0)</f>
        <v>#REF!</v>
      </c>
      <c r="M544" s="17" t="e">
        <f>VLOOKUP(J544,'[1]Hàng hóa'!$C$5:$G$22,5,0)</f>
        <v>#N/A</v>
      </c>
      <c r="N544" s="17" t="e">
        <f t="shared" si="28"/>
        <v>#N/A</v>
      </c>
      <c r="O544" s="18">
        <v>0.08</v>
      </c>
      <c r="P544" s="17" t="e">
        <f t="shared" si="29"/>
        <v>#N/A</v>
      </c>
      <c r="Q544" s="13" t="e">
        <f>VLOOKUP(I544,'[1]Nhân viên'!$E$20:$F$41,2,0)</f>
        <v>#REF!</v>
      </c>
    </row>
    <row r="545" spans="1:17" hidden="1">
      <c r="A545" s="11">
        <f t="shared" si="30"/>
        <v>542</v>
      </c>
      <c r="B545" s="12"/>
      <c r="D545" s="13" t="e">
        <f>VLOOKUP(C545,#REF!,2,0)</f>
        <v>#REF!</v>
      </c>
      <c r="G545" s="13" t="e">
        <f>VLOOKUP(E545,#REF!,2,0)</f>
        <v>#REF!</v>
      </c>
      <c r="H545" s="13" t="str">
        <f>VLOOKUP(E545,'[1]Khách hàng'!$A$4:$F$2144,3,0)</f>
        <v>Số 1 đường số 17A, Khu phố 11, Phường Bình Trị Đông B, Quận Bình Tân, TP.HCM.</v>
      </c>
      <c r="I545" s="36" t="e">
        <f>VLOOKUP(E545,#REF!,5,0)</f>
        <v>#REF!</v>
      </c>
      <c r="L545" s="13" t="e">
        <f>VLOOKUP(J545,#REF!,2,0)</f>
        <v>#REF!</v>
      </c>
      <c r="M545" s="17" t="e">
        <f>VLOOKUP(J545,'[1]Hàng hóa'!$C$5:$G$22,5,0)</f>
        <v>#N/A</v>
      </c>
      <c r="N545" s="17" t="e">
        <f t="shared" si="28"/>
        <v>#N/A</v>
      </c>
      <c r="O545" s="18">
        <v>0.08</v>
      </c>
      <c r="P545" s="17" t="e">
        <f t="shared" si="29"/>
        <v>#N/A</v>
      </c>
      <c r="Q545" s="13" t="e">
        <f>VLOOKUP(I545,'[1]Nhân viên'!$E$20:$F$41,2,0)</f>
        <v>#REF!</v>
      </c>
    </row>
    <row r="546" spans="1:17" hidden="1">
      <c r="A546" s="11">
        <f t="shared" si="30"/>
        <v>543</v>
      </c>
      <c r="B546" s="12"/>
      <c r="D546" s="13" t="e">
        <f>VLOOKUP(C546,#REF!,2,0)</f>
        <v>#REF!</v>
      </c>
      <c r="G546" s="13" t="e">
        <f>VLOOKUP(E546,#REF!,2,0)</f>
        <v>#REF!</v>
      </c>
      <c r="H546" s="13" t="str">
        <f>VLOOKUP(E546,'[1]Khách hàng'!$A$4:$F$2144,3,0)</f>
        <v>Số 1 đường số 17A, Khu phố 11, Phường Bình Trị Đông B, Quận Bình Tân, TP.HCM.</v>
      </c>
      <c r="I546" s="36" t="e">
        <f>VLOOKUP(E546,#REF!,5,0)</f>
        <v>#REF!</v>
      </c>
      <c r="L546" s="13" t="e">
        <f>VLOOKUP(J546,#REF!,2,0)</f>
        <v>#REF!</v>
      </c>
      <c r="M546" s="17" t="e">
        <f>VLOOKUP(J546,'[1]Hàng hóa'!$C$5:$G$22,5,0)</f>
        <v>#N/A</v>
      </c>
      <c r="N546" s="17" t="e">
        <f t="shared" si="28"/>
        <v>#N/A</v>
      </c>
      <c r="O546" s="18">
        <v>0.08</v>
      </c>
      <c r="P546" s="17" t="e">
        <f t="shared" si="29"/>
        <v>#N/A</v>
      </c>
      <c r="Q546" s="13" t="e">
        <f>VLOOKUP(I546,'[1]Nhân viên'!$E$20:$F$41,2,0)</f>
        <v>#REF!</v>
      </c>
    </row>
    <row r="547" spans="1:17" hidden="1">
      <c r="A547" s="11">
        <f t="shared" si="30"/>
        <v>544</v>
      </c>
      <c r="B547" s="12"/>
      <c r="D547" s="13" t="e">
        <f>VLOOKUP(C547,#REF!,2,0)</f>
        <v>#REF!</v>
      </c>
      <c r="G547" s="13" t="e">
        <f>VLOOKUP(E547,#REF!,2,0)</f>
        <v>#REF!</v>
      </c>
      <c r="H547" s="13" t="str">
        <f>VLOOKUP(E547,'[1]Khách hàng'!$A$4:$F$2144,3,0)</f>
        <v>Số 1 đường số 17A, Khu phố 11, Phường Bình Trị Đông B, Quận Bình Tân, TP.HCM.</v>
      </c>
      <c r="I547" s="36" t="e">
        <f>VLOOKUP(E547,#REF!,5,0)</f>
        <v>#REF!</v>
      </c>
      <c r="L547" s="13" t="e">
        <f>VLOOKUP(J547,#REF!,2,0)</f>
        <v>#REF!</v>
      </c>
      <c r="M547" s="17" t="e">
        <f>VLOOKUP(J547,'[1]Hàng hóa'!$C$5:$G$22,5,0)</f>
        <v>#N/A</v>
      </c>
      <c r="N547" s="17" t="e">
        <f t="shared" si="28"/>
        <v>#N/A</v>
      </c>
      <c r="O547" s="18">
        <v>0.08</v>
      </c>
      <c r="P547" s="17" t="e">
        <f t="shared" si="29"/>
        <v>#N/A</v>
      </c>
      <c r="Q547" s="13" t="e">
        <f>VLOOKUP(I547,'[1]Nhân viên'!$E$20:$F$41,2,0)</f>
        <v>#REF!</v>
      </c>
    </row>
    <row r="548" spans="1:17" hidden="1">
      <c r="A548" s="11">
        <f t="shared" si="30"/>
        <v>545</v>
      </c>
      <c r="B548" s="12"/>
      <c r="D548" s="13" t="e">
        <f>VLOOKUP(C548,#REF!,2,0)</f>
        <v>#REF!</v>
      </c>
      <c r="G548" s="13" t="e">
        <f>VLOOKUP(E548,#REF!,2,0)</f>
        <v>#REF!</v>
      </c>
      <c r="H548" s="13" t="str">
        <f>VLOOKUP(E548,'[1]Khách hàng'!$A$4:$F$2144,3,0)</f>
        <v>Số 1 đường số 17A, Khu phố 11, Phường Bình Trị Đông B, Quận Bình Tân, TP.HCM.</v>
      </c>
      <c r="I548" s="36" t="e">
        <f>VLOOKUP(E548,#REF!,5,0)</f>
        <v>#REF!</v>
      </c>
      <c r="L548" s="13" t="e">
        <f>VLOOKUP(J548,#REF!,2,0)</f>
        <v>#REF!</v>
      </c>
      <c r="M548" s="17" t="e">
        <f>VLOOKUP(J548,'[1]Hàng hóa'!$C$5:$G$22,5,0)</f>
        <v>#N/A</v>
      </c>
      <c r="N548" s="17" t="e">
        <f t="shared" si="28"/>
        <v>#N/A</v>
      </c>
      <c r="O548" s="18">
        <v>0.08</v>
      </c>
      <c r="P548" s="17" t="e">
        <f t="shared" si="29"/>
        <v>#N/A</v>
      </c>
      <c r="Q548" s="13" t="e">
        <f>VLOOKUP(I548,'[1]Nhân viên'!$E$20:$F$41,2,0)</f>
        <v>#REF!</v>
      </c>
    </row>
    <row r="549" spans="1:17" hidden="1">
      <c r="A549" s="11">
        <f t="shared" si="30"/>
        <v>546</v>
      </c>
      <c r="B549" s="12"/>
      <c r="D549" s="13" t="e">
        <f>VLOOKUP(C549,#REF!,2,0)</f>
        <v>#REF!</v>
      </c>
      <c r="G549" s="13" t="e">
        <f>VLOOKUP(E549,#REF!,2,0)</f>
        <v>#REF!</v>
      </c>
      <c r="H549" s="13" t="str">
        <f>VLOOKUP(E549,'[1]Khách hàng'!$A$4:$F$2144,3,0)</f>
        <v>Số 1 đường số 17A, Khu phố 11, Phường Bình Trị Đông B, Quận Bình Tân, TP.HCM.</v>
      </c>
      <c r="I549" s="36" t="e">
        <f>VLOOKUP(E549,#REF!,5,0)</f>
        <v>#REF!</v>
      </c>
      <c r="L549" s="13" t="e">
        <f>VLOOKUP(J549,#REF!,2,0)</f>
        <v>#REF!</v>
      </c>
      <c r="M549" s="17" t="e">
        <f>VLOOKUP(J549,'[1]Hàng hóa'!$C$5:$G$22,5,0)</f>
        <v>#N/A</v>
      </c>
      <c r="N549" s="17" t="e">
        <f t="shared" si="28"/>
        <v>#N/A</v>
      </c>
      <c r="O549" s="18">
        <v>0.08</v>
      </c>
      <c r="P549" s="17" t="e">
        <f t="shared" si="29"/>
        <v>#N/A</v>
      </c>
      <c r="Q549" s="13" t="e">
        <f>VLOOKUP(I549,'[1]Nhân viên'!$E$20:$F$41,2,0)</f>
        <v>#REF!</v>
      </c>
    </row>
    <row r="550" spans="1:17" hidden="1">
      <c r="A550" s="11">
        <f t="shared" si="30"/>
        <v>547</v>
      </c>
      <c r="B550" s="12"/>
      <c r="D550" s="13" t="e">
        <f>VLOOKUP(C550,#REF!,2,0)</f>
        <v>#REF!</v>
      </c>
      <c r="G550" s="13" t="e">
        <f>VLOOKUP(E550,#REF!,2,0)</f>
        <v>#REF!</v>
      </c>
      <c r="H550" s="13" t="str">
        <f>VLOOKUP(E550,'[1]Khách hàng'!$A$4:$F$2144,3,0)</f>
        <v>Số 1 đường số 17A, Khu phố 11, Phường Bình Trị Đông B, Quận Bình Tân, TP.HCM.</v>
      </c>
      <c r="I550" s="36" t="e">
        <f>VLOOKUP(E550,#REF!,5,0)</f>
        <v>#REF!</v>
      </c>
      <c r="L550" s="13" t="e">
        <f>VLOOKUP(J550,#REF!,2,0)</f>
        <v>#REF!</v>
      </c>
      <c r="M550" s="17" t="e">
        <f>VLOOKUP(J550,'[1]Hàng hóa'!$C$5:$G$22,5,0)</f>
        <v>#N/A</v>
      </c>
      <c r="N550" s="17" t="e">
        <f t="shared" si="28"/>
        <v>#N/A</v>
      </c>
      <c r="O550" s="18">
        <v>0.08</v>
      </c>
      <c r="P550" s="17" t="e">
        <f t="shared" si="29"/>
        <v>#N/A</v>
      </c>
      <c r="Q550" s="13" t="e">
        <f>VLOOKUP(I550,'[1]Nhân viên'!$E$20:$F$41,2,0)</f>
        <v>#REF!</v>
      </c>
    </row>
    <row r="551" spans="1:17" hidden="1">
      <c r="A551" s="11">
        <f t="shared" si="30"/>
        <v>548</v>
      </c>
      <c r="B551" s="12"/>
      <c r="D551" s="13" t="e">
        <f>VLOOKUP(C551,#REF!,2,0)</f>
        <v>#REF!</v>
      </c>
      <c r="G551" s="13" t="e">
        <f>VLOOKUP(E551,#REF!,2,0)</f>
        <v>#REF!</v>
      </c>
      <c r="H551" s="13" t="str">
        <f>VLOOKUP(E551,'[1]Khách hàng'!$A$4:$F$2144,3,0)</f>
        <v>Số 1 đường số 17A, Khu phố 11, Phường Bình Trị Đông B, Quận Bình Tân, TP.HCM.</v>
      </c>
      <c r="I551" s="36" t="e">
        <f>VLOOKUP(E551,#REF!,5,0)</f>
        <v>#REF!</v>
      </c>
      <c r="L551" s="13" t="e">
        <f>VLOOKUP(J551,#REF!,2,0)</f>
        <v>#REF!</v>
      </c>
      <c r="M551" s="17" t="e">
        <f>VLOOKUP(J551,'[1]Hàng hóa'!$C$5:$G$22,5,0)</f>
        <v>#N/A</v>
      </c>
      <c r="N551" s="17" t="e">
        <f t="shared" si="28"/>
        <v>#N/A</v>
      </c>
      <c r="O551" s="18">
        <v>0.08</v>
      </c>
      <c r="P551" s="17" t="e">
        <f t="shared" si="29"/>
        <v>#N/A</v>
      </c>
      <c r="Q551" s="13" t="e">
        <f>VLOOKUP(I551,'[1]Nhân viên'!$E$20:$F$41,2,0)</f>
        <v>#REF!</v>
      </c>
    </row>
    <row r="552" spans="1:17" hidden="1">
      <c r="A552" s="11">
        <f t="shared" si="30"/>
        <v>549</v>
      </c>
      <c r="B552" s="12"/>
      <c r="D552" s="13" t="e">
        <f>VLOOKUP(C552,#REF!,2,0)</f>
        <v>#REF!</v>
      </c>
      <c r="G552" s="13" t="e">
        <f>VLOOKUP(E552,#REF!,2,0)</f>
        <v>#REF!</v>
      </c>
      <c r="H552" s="13" t="str">
        <f>VLOOKUP(E552,'[1]Khách hàng'!$A$4:$F$2144,3,0)</f>
        <v>Số 1 đường số 17A, Khu phố 11, Phường Bình Trị Đông B, Quận Bình Tân, TP.HCM.</v>
      </c>
      <c r="I552" s="36" t="e">
        <f>VLOOKUP(E552,#REF!,5,0)</f>
        <v>#REF!</v>
      </c>
      <c r="L552" s="13" t="e">
        <f>VLOOKUP(J552,#REF!,2,0)</f>
        <v>#REF!</v>
      </c>
      <c r="M552" s="17" t="e">
        <f>VLOOKUP(J552,'[1]Hàng hóa'!$C$5:$G$22,5,0)</f>
        <v>#N/A</v>
      </c>
      <c r="N552" s="17" t="e">
        <f t="shared" si="28"/>
        <v>#N/A</v>
      </c>
      <c r="O552" s="18">
        <v>0.08</v>
      </c>
      <c r="P552" s="17" t="e">
        <f t="shared" si="29"/>
        <v>#N/A</v>
      </c>
      <c r="Q552" s="13" t="e">
        <f>VLOOKUP(I552,'[1]Nhân viên'!$E$20:$F$41,2,0)</f>
        <v>#REF!</v>
      </c>
    </row>
    <row r="553" spans="1:17" hidden="1">
      <c r="A553" s="11">
        <f t="shared" si="30"/>
        <v>550</v>
      </c>
      <c r="B553" s="12"/>
      <c r="D553" s="13" t="e">
        <f>VLOOKUP(C553,#REF!,2,0)</f>
        <v>#REF!</v>
      </c>
      <c r="G553" s="13" t="e">
        <f>VLOOKUP(E553,#REF!,2,0)</f>
        <v>#REF!</v>
      </c>
      <c r="H553" s="13" t="str">
        <f>VLOOKUP(E553,'[1]Khách hàng'!$A$4:$F$2144,3,0)</f>
        <v>Số 1 đường số 17A, Khu phố 11, Phường Bình Trị Đông B, Quận Bình Tân, TP.HCM.</v>
      </c>
      <c r="I553" s="36" t="e">
        <f>VLOOKUP(E553,#REF!,5,0)</f>
        <v>#REF!</v>
      </c>
      <c r="L553" s="13" t="e">
        <f>VLOOKUP(J553,#REF!,2,0)</f>
        <v>#REF!</v>
      </c>
      <c r="M553" s="17" t="e">
        <f>VLOOKUP(J553,'[1]Hàng hóa'!$C$5:$G$22,5,0)</f>
        <v>#N/A</v>
      </c>
      <c r="N553" s="17" t="e">
        <f t="shared" si="28"/>
        <v>#N/A</v>
      </c>
      <c r="O553" s="18">
        <v>0.08</v>
      </c>
      <c r="P553" s="17" t="e">
        <f t="shared" si="29"/>
        <v>#N/A</v>
      </c>
      <c r="Q553" s="13" t="e">
        <f>VLOOKUP(I553,'[1]Nhân viên'!$E$20:$F$41,2,0)</f>
        <v>#REF!</v>
      </c>
    </row>
    <row r="554" spans="1:17" hidden="1">
      <c r="A554" s="11">
        <f t="shared" si="30"/>
        <v>551</v>
      </c>
      <c r="B554" s="12"/>
      <c r="D554" s="13" t="e">
        <f>VLOOKUP(C554,#REF!,2,0)</f>
        <v>#REF!</v>
      </c>
      <c r="G554" s="13" t="e">
        <f>VLOOKUP(E554,#REF!,2,0)</f>
        <v>#REF!</v>
      </c>
      <c r="H554" s="13" t="str">
        <f>VLOOKUP(E554,'[1]Khách hàng'!$A$4:$F$2144,3,0)</f>
        <v>Số 1 đường số 17A, Khu phố 11, Phường Bình Trị Đông B, Quận Bình Tân, TP.HCM.</v>
      </c>
      <c r="I554" s="36" t="e">
        <f>VLOOKUP(E554,#REF!,5,0)</f>
        <v>#REF!</v>
      </c>
      <c r="L554" s="13" t="e">
        <f>VLOOKUP(J554,#REF!,2,0)</f>
        <v>#REF!</v>
      </c>
      <c r="M554" s="17" t="e">
        <f>VLOOKUP(J554,'[1]Hàng hóa'!$C$5:$G$22,5,0)</f>
        <v>#N/A</v>
      </c>
      <c r="N554" s="17" t="e">
        <f t="shared" si="28"/>
        <v>#N/A</v>
      </c>
      <c r="O554" s="18">
        <v>0.08</v>
      </c>
      <c r="P554" s="17" t="e">
        <f t="shared" si="29"/>
        <v>#N/A</v>
      </c>
      <c r="Q554" s="13" t="e">
        <f>VLOOKUP(I554,'[1]Nhân viên'!$E$20:$F$41,2,0)</f>
        <v>#REF!</v>
      </c>
    </row>
    <row r="555" spans="1:17" hidden="1">
      <c r="A555" s="11">
        <f t="shared" si="30"/>
        <v>552</v>
      </c>
      <c r="B555" s="12"/>
      <c r="D555" s="13" t="e">
        <f>VLOOKUP(C555,#REF!,2,0)</f>
        <v>#REF!</v>
      </c>
      <c r="G555" s="13" t="e">
        <f>VLOOKUP(E555,#REF!,2,0)</f>
        <v>#REF!</v>
      </c>
      <c r="H555" s="13" t="str">
        <f>VLOOKUP(E555,'[1]Khách hàng'!$A$4:$F$2144,3,0)</f>
        <v>Số 1 đường số 17A, Khu phố 11, Phường Bình Trị Đông B, Quận Bình Tân, TP.HCM.</v>
      </c>
      <c r="I555" s="36" t="e">
        <f>VLOOKUP(E555,#REF!,5,0)</f>
        <v>#REF!</v>
      </c>
      <c r="L555" s="13" t="e">
        <f>VLOOKUP(J555,#REF!,2,0)</f>
        <v>#REF!</v>
      </c>
      <c r="M555" s="17" t="e">
        <f>VLOOKUP(J555,'[1]Hàng hóa'!$C$5:$G$22,5,0)</f>
        <v>#N/A</v>
      </c>
      <c r="N555" s="17" t="e">
        <f t="shared" si="28"/>
        <v>#N/A</v>
      </c>
      <c r="O555" s="18">
        <v>0.08</v>
      </c>
      <c r="P555" s="17" t="e">
        <f t="shared" si="29"/>
        <v>#N/A</v>
      </c>
      <c r="Q555" s="13" t="e">
        <f>VLOOKUP(I555,'[1]Nhân viên'!$E$20:$F$41,2,0)</f>
        <v>#REF!</v>
      </c>
    </row>
    <row r="556" spans="1:17" hidden="1">
      <c r="A556" s="11">
        <f t="shared" si="30"/>
        <v>553</v>
      </c>
      <c r="B556" s="12"/>
      <c r="D556" s="13" t="e">
        <f>VLOOKUP(C556,#REF!,2,0)</f>
        <v>#REF!</v>
      </c>
      <c r="G556" s="13" t="e">
        <f>VLOOKUP(E556,#REF!,2,0)</f>
        <v>#REF!</v>
      </c>
      <c r="H556" s="13" t="str">
        <f>VLOOKUP(E556,'[1]Khách hàng'!$A$4:$F$2144,3,0)</f>
        <v>Số 1 đường số 17A, Khu phố 11, Phường Bình Trị Đông B, Quận Bình Tân, TP.HCM.</v>
      </c>
      <c r="I556" s="36" t="e">
        <f>VLOOKUP(E556,#REF!,5,0)</f>
        <v>#REF!</v>
      </c>
      <c r="L556" s="13" t="e">
        <f>VLOOKUP(J556,#REF!,2,0)</f>
        <v>#REF!</v>
      </c>
      <c r="M556" s="17" t="e">
        <f>VLOOKUP(J556,'[1]Hàng hóa'!$C$5:$G$22,5,0)</f>
        <v>#N/A</v>
      </c>
      <c r="N556" s="17" t="e">
        <f t="shared" si="28"/>
        <v>#N/A</v>
      </c>
      <c r="O556" s="18">
        <v>0.08</v>
      </c>
      <c r="P556" s="17" t="e">
        <f t="shared" si="29"/>
        <v>#N/A</v>
      </c>
      <c r="Q556" s="13" t="e">
        <f>VLOOKUP(I556,'[1]Nhân viên'!$E$20:$F$41,2,0)</f>
        <v>#REF!</v>
      </c>
    </row>
    <row r="557" spans="1:17" hidden="1">
      <c r="A557" s="11">
        <f t="shared" si="30"/>
        <v>554</v>
      </c>
      <c r="B557" s="12"/>
      <c r="D557" s="13" t="e">
        <f>VLOOKUP(C557,#REF!,2,0)</f>
        <v>#REF!</v>
      </c>
      <c r="G557" s="13" t="e">
        <f>VLOOKUP(E557,#REF!,2,0)</f>
        <v>#REF!</v>
      </c>
      <c r="H557" s="13" t="str">
        <f>VLOOKUP(E557,'[1]Khách hàng'!$A$4:$F$2144,3,0)</f>
        <v>Số 1 đường số 17A, Khu phố 11, Phường Bình Trị Đông B, Quận Bình Tân, TP.HCM.</v>
      </c>
      <c r="I557" s="36" t="e">
        <f>VLOOKUP(E557,#REF!,5,0)</f>
        <v>#REF!</v>
      </c>
      <c r="L557" s="13" t="e">
        <f>VLOOKUP(J557,#REF!,2,0)</f>
        <v>#REF!</v>
      </c>
      <c r="M557" s="17" t="e">
        <f>VLOOKUP(J557,'[1]Hàng hóa'!$C$5:$G$22,5,0)</f>
        <v>#N/A</v>
      </c>
      <c r="N557" s="17" t="e">
        <f t="shared" si="28"/>
        <v>#N/A</v>
      </c>
      <c r="O557" s="18">
        <v>0.08</v>
      </c>
      <c r="P557" s="17" t="e">
        <f t="shared" si="29"/>
        <v>#N/A</v>
      </c>
      <c r="Q557" s="13" t="e">
        <f>VLOOKUP(I557,'[1]Nhân viên'!$E$20:$F$41,2,0)</f>
        <v>#REF!</v>
      </c>
    </row>
    <row r="558" spans="1:17" hidden="1">
      <c r="A558" s="11">
        <f t="shared" si="30"/>
        <v>555</v>
      </c>
      <c r="B558" s="12"/>
      <c r="D558" s="13" t="e">
        <f>VLOOKUP(C558,#REF!,2,0)</f>
        <v>#REF!</v>
      </c>
      <c r="G558" s="13" t="e">
        <f>VLOOKUP(E558,#REF!,2,0)</f>
        <v>#REF!</v>
      </c>
      <c r="H558" s="13" t="str">
        <f>VLOOKUP(E558,'[1]Khách hàng'!$A$4:$F$2144,3,0)</f>
        <v>Số 1 đường số 17A, Khu phố 11, Phường Bình Trị Đông B, Quận Bình Tân, TP.HCM.</v>
      </c>
      <c r="I558" s="36" t="e">
        <f>VLOOKUP(E558,#REF!,5,0)</f>
        <v>#REF!</v>
      </c>
      <c r="L558" s="13" t="e">
        <f>VLOOKUP(J558,#REF!,2,0)</f>
        <v>#REF!</v>
      </c>
      <c r="M558" s="17" t="e">
        <f>VLOOKUP(J558,'[1]Hàng hóa'!$C$5:$G$22,5,0)</f>
        <v>#N/A</v>
      </c>
      <c r="N558" s="17" t="e">
        <f t="shared" si="28"/>
        <v>#N/A</v>
      </c>
      <c r="O558" s="18">
        <v>0.08</v>
      </c>
      <c r="P558" s="17" t="e">
        <f t="shared" si="29"/>
        <v>#N/A</v>
      </c>
      <c r="Q558" s="13" t="e">
        <f>VLOOKUP(I558,'[1]Nhân viên'!$E$20:$F$41,2,0)</f>
        <v>#REF!</v>
      </c>
    </row>
    <row r="559" spans="1:17" hidden="1">
      <c r="A559" s="11">
        <f t="shared" si="30"/>
        <v>556</v>
      </c>
      <c r="B559" s="12"/>
      <c r="D559" s="13" t="e">
        <f>VLOOKUP(C559,#REF!,2,0)</f>
        <v>#REF!</v>
      </c>
      <c r="G559" s="13" t="e">
        <f>VLOOKUP(E559,#REF!,2,0)</f>
        <v>#REF!</v>
      </c>
      <c r="H559" s="13" t="str">
        <f>VLOOKUP(E559,'[1]Khách hàng'!$A$4:$F$2144,3,0)</f>
        <v>Số 1 đường số 17A, Khu phố 11, Phường Bình Trị Đông B, Quận Bình Tân, TP.HCM.</v>
      </c>
      <c r="I559" s="36" t="e">
        <f>VLOOKUP(E559,#REF!,5,0)</f>
        <v>#REF!</v>
      </c>
      <c r="L559" s="13" t="e">
        <f>VLOOKUP(J559,#REF!,2,0)</f>
        <v>#REF!</v>
      </c>
      <c r="M559" s="17" t="e">
        <f>VLOOKUP(J559,'[1]Hàng hóa'!$C$5:$G$22,5,0)</f>
        <v>#N/A</v>
      </c>
      <c r="N559" s="17" t="e">
        <f t="shared" si="28"/>
        <v>#N/A</v>
      </c>
      <c r="O559" s="18">
        <v>0.08</v>
      </c>
      <c r="P559" s="17" t="e">
        <f t="shared" si="29"/>
        <v>#N/A</v>
      </c>
      <c r="Q559" s="13" t="e">
        <f>VLOOKUP(I559,'[1]Nhân viên'!$E$20:$F$41,2,0)</f>
        <v>#REF!</v>
      </c>
    </row>
    <row r="560" spans="1:17" hidden="1">
      <c r="A560" s="11">
        <f t="shared" si="30"/>
        <v>557</v>
      </c>
      <c r="B560" s="12"/>
      <c r="D560" s="13" t="e">
        <f>VLOOKUP(C560,#REF!,2,0)</f>
        <v>#REF!</v>
      </c>
      <c r="G560" s="13" t="e">
        <f>VLOOKUP(E560,#REF!,2,0)</f>
        <v>#REF!</v>
      </c>
      <c r="H560" s="13" t="str">
        <f>VLOOKUP(E560,'[1]Khách hàng'!$A$4:$F$2144,3,0)</f>
        <v>Số 1 đường số 17A, Khu phố 11, Phường Bình Trị Đông B, Quận Bình Tân, TP.HCM.</v>
      </c>
      <c r="I560" s="36" t="e">
        <f>VLOOKUP(E560,#REF!,5,0)</f>
        <v>#REF!</v>
      </c>
      <c r="L560" s="13" t="e">
        <f>VLOOKUP(J560,#REF!,2,0)</f>
        <v>#REF!</v>
      </c>
      <c r="M560" s="17" t="e">
        <f>VLOOKUP(J560,'[1]Hàng hóa'!$C$5:$G$22,5,0)</f>
        <v>#N/A</v>
      </c>
      <c r="N560" s="17" t="e">
        <f t="shared" si="28"/>
        <v>#N/A</v>
      </c>
      <c r="O560" s="18">
        <v>0.08</v>
      </c>
      <c r="P560" s="17" t="e">
        <f t="shared" si="29"/>
        <v>#N/A</v>
      </c>
      <c r="Q560" s="13" t="e">
        <f>VLOOKUP(I560,'[1]Nhân viên'!$E$20:$F$41,2,0)</f>
        <v>#REF!</v>
      </c>
    </row>
    <row r="561" spans="1:17" hidden="1">
      <c r="A561" s="11">
        <f t="shared" si="30"/>
        <v>558</v>
      </c>
      <c r="B561" s="12"/>
      <c r="D561" s="13" t="e">
        <f>VLOOKUP(C561,#REF!,2,0)</f>
        <v>#REF!</v>
      </c>
      <c r="G561" s="13" t="e">
        <f>VLOOKUP(E561,#REF!,2,0)</f>
        <v>#REF!</v>
      </c>
      <c r="H561" s="13" t="str">
        <f>VLOOKUP(E561,'[1]Khách hàng'!$A$4:$F$2144,3,0)</f>
        <v>Số 1 đường số 17A, Khu phố 11, Phường Bình Trị Đông B, Quận Bình Tân, TP.HCM.</v>
      </c>
      <c r="I561" s="36" t="e">
        <f>VLOOKUP(E561,#REF!,5,0)</f>
        <v>#REF!</v>
      </c>
      <c r="L561" s="13" t="e">
        <f>VLOOKUP(J561,#REF!,2,0)</f>
        <v>#REF!</v>
      </c>
      <c r="M561" s="17" t="e">
        <f>VLOOKUP(J561,'[1]Hàng hóa'!$C$5:$G$22,5,0)</f>
        <v>#N/A</v>
      </c>
      <c r="N561" s="17" t="e">
        <f t="shared" si="28"/>
        <v>#N/A</v>
      </c>
      <c r="O561" s="18">
        <v>0.08</v>
      </c>
      <c r="P561" s="17" t="e">
        <f t="shared" si="29"/>
        <v>#N/A</v>
      </c>
      <c r="Q561" s="13" t="e">
        <f>VLOOKUP(I561,'[1]Nhân viên'!$E$20:$F$41,2,0)</f>
        <v>#REF!</v>
      </c>
    </row>
    <row r="562" spans="1:17" hidden="1">
      <c r="A562" s="11">
        <f t="shared" si="30"/>
        <v>559</v>
      </c>
      <c r="B562" s="12"/>
      <c r="D562" s="13" t="e">
        <f>VLOOKUP(C562,#REF!,2,0)</f>
        <v>#REF!</v>
      </c>
      <c r="G562" s="13" t="e">
        <f>VLOOKUP(E562,#REF!,2,0)</f>
        <v>#REF!</v>
      </c>
      <c r="H562" s="13" t="str">
        <f>VLOOKUP(E562,'[1]Khách hàng'!$A$4:$F$2144,3,0)</f>
        <v>Số 1 đường số 17A, Khu phố 11, Phường Bình Trị Đông B, Quận Bình Tân, TP.HCM.</v>
      </c>
      <c r="I562" s="36" t="e">
        <f>VLOOKUP(E562,#REF!,5,0)</f>
        <v>#REF!</v>
      </c>
      <c r="L562" s="13" t="e">
        <f>VLOOKUP(J562,#REF!,2,0)</f>
        <v>#REF!</v>
      </c>
      <c r="M562" s="17" t="e">
        <f>VLOOKUP(J562,'[1]Hàng hóa'!$C$5:$G$22,5,0)</f>
        <v>#N/A</v>
      </c>
      <c r="N562" s="17" t="e">
        <f t="shared" si="28"/>
        <v>#N/A</v>
      </c>
      <c r="O562" s="18">
        <v>0.08</v>
      </c>
      <c r="P562" s="17" t="e">
        <f t="shared" si="29"/>
        <v>#N/A</v>
      </c>
      <c r="Q562" s="13" t="e">
        <f>VLOOKUP(I562,'[1]Nhân viên'!$E$20:$F$41,2,0)</f>
        <v>#REF!</v>
      </c>
    </row>
    <row r="563" spans="1:17" hidden="1">
      <c r="A563" s="11">
        <f t="shared" si="30"/>
        <v>560</v>
      </c>
      <c r="B563" s="12"/>
      <c r="D563" s="13" t="e">
        <f>VLOOKUP(C563,#REF!,2,0)</f>
        <v>#REF!</v>
      </c>
      <c r="G563" s="13" t="e">
        <f>VLOOKUP(E563,#REF!,2,0)</f>
        <v>#REF!</v>
      </c>
      <c r="H563" s="13" t="str">
        <f>VLOOKUP(E563,'[1]Khách hàng'!$A$4:$F$2144,3,0)</f>
        <v>Số 1 đường số 17A, Khu phố 11, Phường Bình Trị Đông B, Quận Bình Tân, TP.HCM.</v>
      </c>
      <c r="I563" s="36" t="e">
        <f>VLOOKUP(E563,#REF!,5,0)</f>
        <v>#REF!</v>
      </c>
      <c r="L563" s="13" t="e">
        <f>VLOOKUP(J563,#REF!,2,0)</f>
        <v>#REF!</v>
      </c>
      <c r="M563" s="17" t="e">
        <f>VLOOKUP(J563,'[1]Hàng hóa'!$C$5:$G$22,5,0)</f>
        <v>#N/A</v>
      </c>
      <c r="N563" s="17" t="e">
        <f t="shared" si="28"/>
        <v>#N/A</v>
      </c>
      <c r="O563" s="18">
        <v>0.08</v>
      </c>
      <c r="P563" s="17" t="e">
        <f t="shared" si="29"/>
        <v>#N/A</v>
      </c>
      <c r="Q563" s="13" t="e">
        <f>VLOOKUP(I563,'[1]Nhân viên'!$E$20:$F$41,2,0)</f>
        <v>#REF!</v>
      </c>
    </row>
    <row r="564" spans="1:17" hidden="1">
      <c r="A564" s="11">
        <f t="shared" si="30"/>
        <v>561</v>
      </c>
      <c r="B564" s="12"/>
      <c r="D564" s="13" t="e">
        <f>VLOOKUP(C564,#REF!,2,0)</f>
        <v>#REF!</v>
      </c>
      <c r="G564" s="13" t="e">
        <f>VLOOKUP(E564,#REF!,2,0)</f>
        <v>#REF!</v>
      </c>
      <c r="H564" s="13" t="str">
        <f>VLOOKUP(E564,'[1]Khách hàng'!$A$4:$F$2144,3,0)</f>
        <v>Số 1 đường số 17A, Khu phố 11, Phường Bình Trị Đông B, Quận Bình Tân, TP.HCM.</v>
      </c>
      <c r="I564" s="36" t="e">
        <f>VLOOKUP(E564,#REF!,5,0)</f>
        <v>#REF!</v>
      </c>
      <c r="L564" s="13" t="e">
        <f>VLOOKUP(J564,#REF!,2,0)</f>
        <v>#REF!</v>
      </c>
      <c r="M564" s="17" t="e">
        <f>VLOOKUP(J564,'[1]Hàng hóa'!$C$5:$G$22,5,0)</f>
        <v>#N/A</v>
      </c>
      <c r="N564" s="17" t="e">
        <f t="shared" si="28"/>
        <v>#N/A</v>
      </c>
      <c r="O564" s="18">
        <v>0.08</v>
      </c>
      <c r="P564" s="17" t="e">
        <f t="shared" si="29"/>
        <v>#N/A</v>
      </c>
      <c r="Q564" s="13" t="e">
        <f>VLOOKUP(I564,'[1]Nhân viên'!$E$20:$F$41,2,0)</f>
        <v>#REF!</v>
      </c>
    </row>
    <row r="565" spans="1:17" hidden="1">
      <c r="A565" s="11">
        <f t="shared" si="30"/>
        <v>562</v>
      </c>
      <c r="B565" s="12"/>
      <c r="D565" s="13" t="e">
        <f>VLOOKUP(C565,#REF!,2,0)</f>
        <v>#REF!</v>
      </c>
      <c r="G565" s="13" t="e">
        <f>VLOOKUP(E565,#REF!,2,0)</f>
        <v>#REF!</v>
      </c>
      <c r="H565" s="13" t="str">
        <f>VLOOKUP(E565,'[1]Khách hàng'!$A$4:$F$2144,3,0)</f>
        <v>Số 1 đường số 17A, Khu phố 11, Phường Bình Trị Đông B, Quận Bình Tân, TP.HCM.</v>
      </c>
      <c r="I565" s="36" t="e">
        <f>VLOOKUP(E565,#REF!,5,0)</f>
        <v>#REF!</v>
      </c>
      <c r="L565" s="13" t="e">
        <f>VLOOKUP(J565,#REF!,2,0)</f>
        <v>#REF!</v>
      </c>
      <c r="M565" s="17" t="e">
        <f>VLOOKUP(J565,'[1]Hàng hóa'!$C$5:$G$22,5,0)</f>
        <v>#N/A</v>
      </c>
      <c r="N565" s="17" t="e">
        <f t="shared" si="28"/>
        <v>#N/A</v>
      </c>
      <c r="O565" s="18">
        <v>0.08</v>
      </c>
      <c r="P565" s="17" t="e">
        <f t="shared" si="29"/>
        <v>#N/A</v>
      </c>
      <c r="Q565" s="13" t="e">
        <f>VLOOKUP(I565,'[1]Nhân viên'!$E$20:$F$41,2,0)</f>
        <v>#REF!</v>
      </c>
    </row>
    <row r="566" spans="1:17" hidden="1">
      <c r="A566" s="11">
        <f t="shared" si="30"/>
        <v>563</v>
      </c>
      <c r="B566" s="163"/>
      <c r="C566" s="140"/>
      <c r="D566" s="13" t="e">
        <f>VLOOKUP(C566,#REF!,2,0)</f>
        <v>#REF!</v>
      </c>
      <c r="E566" s="140"/>
      <c r="F566" s="171"/>
      <c r="G566" s="164" t="e">
        <f>VLOOKUP(E566,#REF!,2,0)</f>
        <v>#REF!</v>
      </c>
      <c r="H566" s="13" t="str">
        <f>VLOOKUP(E566,'[1]Khách hàng'!$A$4:$F$2144,3,0)</f>
        <v>Số 1 đường số 17A, Khu phố 11, Phường Bình Trị Đông B, Quận Bình Tân, TP.HCM.</v>
      </c>
      <c r="I566" s="36" t="e">
        <f>VLOOKUP(E566,#REF!,5,0)</f>
        <v>#REF!</v>
      </c>
      <c r="J566" s="141"/>
      <c r="K566" s="141"/>
      <c r="L566" s="164" t="e">
        <f>VLOOKUP(J566,#REF!,2,0)</f>
        <v>#REF!</v>
      </c>
      <c r="M566" s="17" t="e">
        <f>VLOOKUP(J566,'[1]Hàng hóa'!$C$5:$G$22,5,0)</f>
        <v>#N/A</v>
      </c>
      <c r="N566" s="17" t="e">
        <f>K566*M566</f>
        <v>#N/A</v>
      </c>
      <c r="O566" s="18">
        <v>0.08</v>
      </c>
      <c r="P566" s="17" t="e">
        <f>N566*O566+N566</f>
        <v>#N/A</v>
      </c>
      <c r="Q566" s="13" t="e">
        <f>VLOOKUP(I566,'[1]Nhân viên'!$E$20:$F$41,2,0)</f>
        <v>#REF!</v>
      </c>
    </row>
    <row r="567" spans="1:17" hidden="1">
      <c r="A567" s="11">
        <f t="shared" si="30"/>
        <v>564</v>
      </c>
      <c r="B567" s="163"/>
      <c r="C567" s="140"/>
      <c r="D567" s="13" t="e">
        <f>VLOOKUP(C567,#REF!,2,0)</f>
        <v>#REF!</v>
      </c>
      <c r="E567" s="140"/>
      <c r="F567" s="171"/>
      <c r="G567" s="164" t="e">
        <f>VLOOKUP(E567,#REF!,2,0)</f>
        <v>#REF!</v>
      </c>
      <c r="H567" s="13" t="str">
        <f>VLOOKUP(E567,'[1]Khách hàng'!$A$4:$F$2144,3,0)</f>
        <v>Số 1 đường số 17A, Khu phố 11, Phường Bình Trị Đông B, Quận Bình Tân, TP.HCM.</v>
      </c>
      <c r="I567" s="36" t="e">
        <f>VLOOKUP(E567,#REF!,5,0)</f>
        <v>#REF!</v>
      </c>
      <c r="J567" s="141"/>
      <c r="K567" s="141"/>
      <c r="L567" s="164" t="e">
        <f>VLOOKUP(J567,#REF!,2,0)</f>
        <v>#REF!</v>
      </c>
      <c r="M567" s="17" t="e">
        <f>VLOOKUP(J567,'[1]Hàng hóa'!$C$5:$G$22,5,0)</f>
        <v>#N/A</v>
      </c>
      <c r="N567" s="17" t="e">
        <f>K567*M567</f>
        <v>#N/A</v>
      </c>
      <c r="O567" s="18">
        <v>0.08</v>
      </c>
      <c r="P567" s="17" t="e">
        <f>N567*O567+N567</f>
        <v>#N/A</v>
      </c>
      <c r="Q567" s="13" t="e">
        <f>VLOOKUP(I567,'[1]Nhân viên'!$E$20:$F$41,2,0)</f>
        <v>#REF!</v>
      </c>
    </row>
    <row r="568" spans="1:17" hidden="1">
      <c r="A568" s="11">
        <f>A565+1</f>
        <v>563</v>
      </c>
      <c r="B568" s="12"/>
      <c r="D568" s="13" t="e">
        <f>VLOOKUP(C568,#REF!,2,0)</f>
        <v>#REF!</v>
      </c>
      <c r="G568" s="13" t="e">
        <f>VLOOKUP(E568,#REF!,2,0)</f>
        <v>#REF!</v>
      </c>
      <c r="H568" s="13" t="str">
        <f>VLOOKUP(E568,'[1]Khách hàng'!$A$4:$F$2144,3,0)</f>
        <v>Số 1 đường số 17A, Khu phố 11, Phường Bình Trị Đông B, Quận Bình Tân, TP.HCM.</v>
      </c>
      <c r="I568" s="36" t="e">
        <f>VLOOKUP(E568,#REF!,5,0)</f>
        <v>#REF!</v>
      </c>
      <c r="L568" s="13" t="e">
        <f>VLOOKUP(J568,#REF!,2,0)</f>
        <v>#REF!</v>
      </c>
      <c r="M568" s="17" t="e">
        <f>VLOOKUP(J568,'[1]Hàng hóa'!$C$5:$G$22,5,0)</f>
        <v>#N/A</v>
      </c>
      <c r="N568" s="17" t="e">
        <f t="shared" si="28"/>
        <v>#N/A</v>
      </c>
      <c r="O568" s="18">
        <v>0.08</v>
      </c>
      <c r="P568" s="17" t="e">
        <f t="shared" si="29"/>
        <v>#N/A</v>
      </c>
      <c r="Q568" s="13" t="e">
        <f>VLOOKUP(I568,'[1]Nhân viên'!$E$20:$F$41,2,0)</f>
        <v>#REF!</v>
      </c>
    </row>
    <row r="569" spans="1:17" hidden="1">
      <c r="A569" s="11">
        <f t="shared" si="30"/>
        <v>564</v>
      </c>
      <c r="B569" s="12"/>
      <c r="D569" s="13" t="e">
        <f>VLOOKUP(C569,#REF!,2,0)</f>
        <v>#REF!</v>
      </c>
      <c r="G569" s="13" t="e">
        <f>VLOOKUP(E569,#REF!,2,0)</f>
        <v>#REF!</v>
      </c>
      <c r="H569" s="13" t="str">
        <f>VLOOKUP(E569,'[1]Khách hàng'!$A$4:$F$2144,3,0)</f>
        <v>Số 1 đường số 17A, Khu phố 11, Phường Bình Trị Đông B, Quận Bình Tân, TP.HCM.</v>
      </c>
      <c r="I569" s="36" t="e">
        <f>VLOOKUP(E569,#REF!,5,0)</f>
        <v>#REF!</v>
      </c>
      <c r="L569" s="13" t="e">
        <f>VLOOKUP(J569,#REF!,2,0)</f>
        <v>#REF!</v>
      </c>
      <c r="M569" s="17" t="e">
        <f>VLOOKUP(J569,'[1]Hàng hóa'!$C$5:$G$22,5,0)</f>
        <v>#N/A</v>
      </c>
      <c r="N569" s="17" t="e">
        <f t="shared" si="28"/>
        <v>#N/A</v>
      </c>
      <c r="O569" s="18">
        <v>0.08</v>
      </c>
      <c r="P569" s="17" t="e">
        <f t="shared" si="29"/>
        <v>#N/A</v>
      </c>
      <c r="Q569" s="13" t="e">
        <f>VLOOKUP(I569,'[1]Nhân viên'!$E$20:$F$41,2,0)</f>
        <v>#REF!</v>
      </c>
    </row>
    <row r="570" spans="1:17" hidden="1">
      <c r="A570" s="11">
        <f t="shared" si="30"/>
        <v>565</v>
      </c>
      <c r="B570" s="12"/>
      <c r="D570" s="13" t="e">
        <f>VLOOKUP(C570,#REF!,2,0)</f>
        <v>#REF!</v>
      </c>
      <c r="G570" s="13" t="e">
        <f>VLOOKUP(E570,#REF!,2,0)</f>
        <v>#REF!</v>
      </c>
      <c r="H570" s="13" t="str">
        <f>VLOOKUP(E570,'[1]Khách hàng'!$A$4:$F$2144,3,0)</f>
        <v>Số 1 đường số 17A, Khu phố 11, Phường Bình Trị Đông B, Quận Bình Tân, TP.HCM.</v>
      </c>
      <c r="I570" s="36" t="e">
        <f>VLOOKUP(E570,#REF!,5,0)</f>
        <v>#REF!</v>
      </c>
      <c r="L570" s="13" t="e">
        <f>VLOOKUP(J570,#REF!,2,0)</f>
        <v>#REF!</v>
      </c>
      <c r="M570" s="17" t="e">
        <f>VLOOKUP(J570,'[1]Hàng hóa'!$C$5:$G$22,5,0)</f>
        <v>#N/A</v>
      </c>
      <c r="N570" s="17" t="e">
        <f t="shared" si="28"/>
        <v>#N/A</v>
      </c>
      <c r="O570" s="18">
        <v>0.08</v>
      </c>
      <c r="P570" s="17" t="e">
        <f t="shared" si="29"/>
        <v>#N/A</v>
      </c>
      <c r="Q570" s="13" t="e">
        <f>VLOOKUP(I570,'[1]Nhân viên'!$E$20:$F$41,2,0)</f>
        <v>#REF!</v>
      </c>
    </row>
    <row r="571" spans="1:17" hidden="1">
      <c r="A571" s="11">
        <f t="shared" si="30"/>
        <v>566</v>
      </c>
      <c r="B571" s="12"/>
      <c r="D571" s="13" t="e">
        <f>VLOOKUP(C571,#REF!,2,0)</f>
        <v>#REF!</v>
      </c>
      <c r="G571" s="13" t="e">
        <f>VLOOKUP(E571,#REF!,2,0)</f>
        <v>#REF!</v>
      </c>
      <c r="H571" s="13" t="str">
        <f>VLOOKUP(E571,'[1]Khách hàng'!$A$4:$F$2144,3,0)</f>
        <v>Số 1 đường số 17A, Khu phố 11, Phường Bình Trị Đông B, Quận Bình Tân, TP.HCM.</v>
      </c>
      <c r="I571" s="36" t="e">
        <f>VLOOKUP(E571,#REF!,5,0)</f>
        <v>#REF!</v>
      </c>
      <c r="L571" s="13" t="e">
        <f>VLOOKUP(J571,#REF!,2,0)</f>
        <v>#REF!</v>
      </c>
      <c r="M571" s="17" t="e">
        <f>VLOOKUP(J571,'[1]Hàng hóa'!$C$5:$G$22,5,0)</f>
        <v>#N/A</v>
      </c>
      <c r="N571" s="17" t="e">
        <f t="shared" si="28"/>
        <v>#N/A</v>
      </c>
      <c r="O571" s="18">
        <v>0.08</v>
      </c>
      <c r="P571" s="17" t="e">
        <f t="shared" si="29"/>
        <v>#N/A</v>
      </c>
      <c r="Q571" s="13" t="e">
        <f>VLOOKUP(I571,'[1]Nhân viên'!$E$20:$F$41,2,0)</f>
        <v>#REF!</v>
      </c>
    </row>
    <row r="572" spans="1:17" hidden="1">
      <c r="A572" s="11">
        <f t="shared" si="30"/>
        <v>567</v>
      </c>
      <c r="B572" s="12"/>
      <c r="D572" s="13" t="e">
        <f>VLOOKUP(C572,#REF!,2,0)</f>
        <v>#REF!</v>
      </c>
      <c r="G572" s="13" t="e">
        <f>VLOOKUP(E572,#REF!,2,0)</f>
        <v>#REF!</v>
      </c>
      <c r="H572" s="13" t="str">
        <f>VLOOKUP(E572,'[1]Khách hàng'!$A$4:$F$2144,3,0)</f>
        <v>Số 1 đường số 17A, Khu phố 11, Phường Bình Trị Đông B, Quận Bình Tân, TP.HCM.</v>
      </c>
      <c r="I572" s="36" t="e">
        <f>VLOOKUP(E572,#REF!,5,0)</f>
        <v>#REF!</v>
      </c>
      <c r="L572" s="13" t="e">
        <f>VLOOKUP(J572,#REF!,2,0)</f>
        <v>#REF!</v>
      </c>
      <c r="M572" s="17" t="e">
        <f>VLOOKUP(J572,'[1]Hàng hóa'!$C$5:$G$22,5,0)</f>
        <v>#N/A</v>
      </c>
      <c r="N572" s="17" t="e">
        <f t="shared" si="28"/>
        <v>#N/A</v>
      </c>
      <c r="O572" s="18">
        <v>0.08</v>
      </c>
      <c r="P572" s="17" t="e">
        <f t="shared" si="29"/>
        <v>#N/A</v>
      </c>
      <c r="Q572" s="13" t="e">
        <f>VLOOKUP(I572,'[1]Nhân viên'!$E$20:$F$41,2,0)</f>
        <v>#REF!</v>
      </c>
    </row>
    <row r="573" spans="1:17" hidden="1">
      <c r="A573" s="11">
        <f t="shared" si="30"/>
        <v>568</v>
      </c>
      <c r="B573" s="12"/>
      <c r="D573" s="13" t="e">
        <f>VLOOKUP(C573,#REF!,2,0)</f>
        <v>#REF!</v>
      </c>
      <c r="G573" s="13" t="e">
        <f>VLOOKUP(E573,#REF!,2,0)</f>
        <v>#REF!</v>
      </c>
      <c r="H573" s="13" t="str">
        <f>VLOOKUP(E573,'[1]Khách hàng'!$A$4:$F$2144,3,0)</f>
        <v>Số 1 đường số 17A, Khu phố 11, Phường Bình Trị Đông B, Quận Bình Tân, TP.HCM.</v>
      </c>
      <c r="I573" s="36" t="e">
        <f>VLOOKUP(E573,#REF!,5,0)</f>
        <v>#REF!</v>
      </c>
      <c r="J573" s="14"/>
      <c r="L573" s="13" t="e">
        <f>VLOOKUP(J573,#REF!,2,0)</f>
        <v>#REF!</v>
      </c>
      <c r="M573" s="17" t="e">
        <f>VLOOKUP(J573,'[1]Hàng hóa'!$C$5:$G$22,5,0)</f>
        <v>#N/A</v>
      </c>
      <c r="N573" s="17" t="e">
        <f t="shared" si="28"/>
        <v>#N/A</v>
      </c>
      <c r="O573" s="18">
        <v>0.08</v>
      </c>
      <c r="P573" s="17" t="e">
        <f t="shared" si="29"/>
        <v>#N/A</v>
      </c>
      <c r="Q573" s="13" t="e">
        <f>VLOOKUP(I573,'[1]Nhân viên'!$E$20:$F$41,2,0)</f>
        <v>#REF!</v>
      </c>
    </row>
    <row r="574" spans="1:17" hidden="1">
      <c r="A574" s="11">
        <f t="shared" si="30"/>
        <v>569</v>
      </c>
      <c r="B574" s="12"/>
      <c r="D574" s="13" t="e">
        <f>VLOOKUP(C574,#REF!,2,0)</f>
        <v>#REF!</v>
      </c>
      <c r="G574" s="13" t="e">
        <f>VLOOKUP(E574,#REF!,2,0)</f>
        <v>#REF!</v>
      </c>
      <c r="H574" s="13" t="str">
        <f>VLOOKUP(E574,'[1]Khách hàng'!$A$4:$F$2144,3,0)</f>
        <v>Số 1 đường số 17A, Khu phố 11, Phường Bình Trị Đông B, Quận Bình Tân, TP.HCM.</v>
      </c>
      <c r="I574" s="36" t="e">
        <f>VLOOKUP(E574,#REF!,5,0)</f>
        <v>#REF!</v>
      </c>
      <c r="J574" s="14"/>
      <c r="L574" s="13" t="e">
        <f>VLOOKUP(J574,#REF!,2,0)</f>
        <v>#REF!</v>
      </c>
      <c r="M574" s="17" t="e">
        <f>VLOOKUP(J574,'[1]Hàng hóa'!$C$5:$G$22,5,0)</f>
        <v>#N/A</v>
      </c>
      <c r="N574" s="17" t="e">
        <f t="shared" si="28"/>
        <v>#N/A</v>
      </c>
      <c r="O574" s="18">
        <v>0.08</v>
      </c>
      <c r="P574" s="17" t="e">
        <f t="shared" si="29"/>
        <v>#N/A</v>
      </c>
      <c r="Q574" s="13" t="e">
        <f>VLOOKUP(I574,'[1]Nhân viên'!$E$20:$F$41,2,0)</f>
        <v>#REF!</v>
      </c>
    </row>
    <row r="575" spans="1:17" hidden="1">
      <c r="A575" s="11">
        <f t="shared" si="30"/>
        <v>570</v>
      </c>
      <c r="B575" s="12"/>
      <c r="D575" s="13" t="e">
        <f>VLOOKUP(C575,#REF!,2,0)</f>
        <v>#REF!</v>
      </c>
      <c r="G575" s="13" t="e">
        <f>VLOOKUP(E575,#REF!,2,0)</f>
        <v>#REF!</v>
      </c>
      <c r="H575" s="13" t="str">
        <f>VLOOKUP(E575,'[1]Khách hàng'!$A$4:$F$2144,3,0)</f>
        <v>Số 1 đường số 17A, Khu phố 11, Phường Bình Trị Đông B, Quận Bình Tân, TP.HCM.</v>
      </c>
      <c r="I575" s="36" t="e">
        <f>VLOOKUP(E575,#REF!,5,0)</f>
        <v>#REF!</v>
      </c>
      <c r="J575" s="14"/>
      <c r="L575" s="13" t="e">
        <f>VLOOKUP(J575,#REF!,2,0)</f>
        <v>#REF!</v>
      </c>
      <c r="M575" s="17" t="e">
        <f>VLOOKUP(J575,'[1]Hàng hóa'!$C$5:$G$22,5,0)</f>
        <v>#N/A</v>
      </c>
      <c r="N575" s="17" t="e">
        <f t="shared" si="28"/>
        <v>#N/A</v>
      </c>
      <c r="O575" s="18">
        <v>0.08</v>
      </c>
      <c r="P575" s="17" t="e">
        <f t="shared" si="29"/>
        <v>#N/A</v>
      </c>
      <c r="Q575" s="13" t="e">
        <f>VLOOKUP(I575,'[1]Nhân viên'!$E$20:$F$41,2,0)</f>
        <v>#REF!</v>
      </c>
    </row>
    <row r="576" spans="1:17" hidden="1">
      <c r="A576" s="11">
        <f t="shared" si="30"/>
        <v>571</v>
      </c>
      <c r="B576" s="12"/>
      <c r="D576" s="13" t="e">
        <f>VLOOKUP(C576,#REF!,2,0)</f>
        <v>#REF!</v>
      </c>
      <c r="G576" s="13" t="e">
        <f>VLOOKUP(E576,#REF!,2,0)</f>
        <v>#REF!</v>
      </c>
      <c r="H576" s="13" t="str">
        <f>VLOOKUP(E576,'[1]Khách hàng'!$A$4:$F$2144,3,0)</f>
        <v>Số 1 đường số 17A, Khu phố 11, Phường Bình Trị Đông B, Quận Bình Tân, TP.HCM.</v>
      </c>
      <c r="I576" s="36" t="e">
        <f>VLOOKUP(E576,#REF!,5,0)</f>
        <v>#REF!</v>
      </c>
      <c r="L576" s="13" t="e">
        <f>VLOOKUP(J576,#REF!,2,0)</f>
        <v>#REF!</v>
      </c>
      <c r="M576" s="17" t="e">
        <f>VLOOKUP(J576,'[1]Hàng hóa'!$C$5:$G$22,5,0)</f>
        <v>#N/A</v>
      </c>
      <c r="N576" s="17" t="e">
        <f t="shared" si="28"/>
        <v>#N/A</v>
      </c>
      <c r="O576" s="18">
        <v>0.08</v>
      </c>
      <c r="P576" s="17" t="e">
        <f t="shared" si="29"/>
        <v>#N/A</v>
      </c>
      <c r="Q576" s="13" t="e">
        <f>VLOOKUP(I576,'[1]Nhân viên'!$E$20:$F$41,2,0)</f>
        <v>#REF!</v>
      </c>
    </row>
    <row r="577" spans="1:17" hidden="1">
      <c r="A577" s="11">
        <f t="shared" si="30"/>
        <v>572</v>
      </c>
      <c r="B577" s="12"/>
      <c r="D577" s="13" t="e">
        <f>VLOOKUP(C577,#REF!,2,0)</f>
        <v>#REF!</v>
      </c>
      <c r="G577" s="13" t="e">
        <f>VLOOKUP(E577,#REF!,2,0)</f>
        <v>#REF!</v>
      </c>
      <c r="H577" s="13" t="str">
        <f>VLOOKUP(E577,'[1]Khách hàng'!$A$4:$F$2144,3,0)</f>
        <v>Số 1 đường số 17A, Khu phố 11, Phường Bình Trị Đông B, Quận Bình Tân, TP.HCM.</v>
      </c>
      <c r="I577" s="36" t="e">
        <f>VLOOKUP(E577,#REF!,5,0)</f>
        <v>#REF!</v>
      </c>
      <c r="L577" s="13" t="e">
        <f>VLOOKUP(J577,#REF!,2,0)</f>
        <v>#REF!</v>
      </c>
      <c r="M577" s="17" t="e">
        <f>VLOOKUP(J577,'[1]Hàng hóa'!$C$5:$G$22,5,0)</f>
        <v>#N/A</v>
      </c>
      <c r="N577" s="17" t="e">
        <f t="shared" si="28"/>
        <v>#N/A</v>
      </c>
      <c r="O577" s="18">
        <v>0.08</v>
      </c>
      <c r="P577" s="17" t="e">
        <f t="shared" si="29"/>
        <v>#N/A</v>
      </c>
      <c r="Q577" s="13" t="e">
        <f>VLOOKUP(I577,'[1]Nhân viên'!$E$20:$F$41,2,0)</f>
        <v>#REF!</v>
      </c>
    </row>
    <row r="578" spans="1:17" hidden="1">
      <c r="A578" s="11">
        <f t="shared" si="30"/>
        <v>573</v>
      </c>
      <c r="B578" s="12"/>
      <c r="D578" s="13" t="e">
        <f>VLOOKUP(C578,#REF!,2,0)</f>
        <v>#REF!</v>
      </c>
      <c r="G578" s="13" t="e">
        <f>VLOOKUP(E578,#REF!,2,0)</f>
        <v>#REF!</v>
      </c>
      <c r="H578" s="13" t="str">
        <f>VLOOKUP(E578,'[1]Khách hàng'!$A$4:$F$2144,3,0)</f>
        <v>Số 1 đường số 17A, Khu phố 11, Phường Bình Trị Đông B, Quận Bình Tân, TP.HCM.</v>
      </c>
      <c r="I578" s="36" t="e">
        <f>VLOOKUP(E578,#REF!,5,0)</f>
        <v>#REF!</v>
      </c>
      <c r="L578" s="13" t="e">
        <f>VLOOKUP(J578,#REF!,2,0)</f>
        <v>#REF!</v>
      </c>
      <c r="M578" s="17" t="e">
        <f>VLOOKUP(J578,'[1]Hàng hóa'!$C$5:$G$22,5,0)</f>
        <v>#N/A</v>
      </c>
      <c r="N578" s="17" t="e">
        <f t="shared" si="28"/>
        <v>#N/A</v>
      </c>
      <c r="O578" s="18">
        <v>0.08</v>
      </c>
      <c r="P578" s="17" t="e">
        <f t="shared" si="29"/>
        <v>#N/A</v>
      </c>
      <c r="Q578" s="13" t="e">
        <f>VLOOKUP(I578,'[1]Nhân viên'!$E$20:$F$41,2,0)</f>
        <v>#REF!</v>
      </c>
    </row>
    <row r="579" spans="1:17" hidden="1">
      <c r="A579" s="11">
        <f t="shared" si="30"/>
        <v>574</v>
      </c>
      <c r="B579" s="12"/>
      <c r="D579" s="13" t="e">
        <f>VLOOKUP(C579,#REF!,2,0)</f>
        <v>#REF!</v>
      </c>
      <c r="G579" s="13" t="e">
        <f>VLOOKUP(E579,#REF!,2,0)</f>
        <v>#REF!</v>
      </c>
      <c r="H579" s="13" t="str">
        <f>VLOOKUP(E579,'[1]Khách hàng'!$A$4:$F$2144,3,0)</f>
        <v>Số 1 đường số 17A, Khu phố 11, Phường Bình Trị Đông B, Quận Bình Tân, TP.HCM.</v>
      </c>
      <c r="I579" s="36" t="e">
        <f>VLOOKUP(E579,#REF!,5,0)</f>
        <v>#REF!</v>
      </c>
      <c r="L579" s="13" t="e">
        <f>VLOOKUP(J579,#REF!,2,0)</f>
        <v>#REF!</v>
      </c>
      <c r="M579" s="17" t="e">
        <f>VLOOKUP(J579,'[1]Hàng hóa'!$C$5:$G$22,5,0)</f>
        <v>#N/A</v>
      </c>
      <c r="N579" s="17" t="e">
        <f t="shared" si="28"/>
        <v>#N/A</v>
      </c>
      <c r="O579" s="18">
        <v>0.08</v>
      </c>
      <c r="P579" s="17" t="e">
        <f t="shared" si="29"/>
        <v>#N/A</v>
      </c>
      <c r="Q579" s="13" t="e">
        <f>VLOOKUP(I579,'[1]Nhân viên'!$E$20:$F$41,2,0)</f>
        <v>#REF!</v>
      </c>
    </row>
    <row r="580" spans="1:17" hidden="1">
      <c r="A580" s="11">
        <f t="shared" si="30"/>
        <v>575</v>
      </c>
      <c r="B580" s="12"/>
      <c r="D580" s="13" t="e">
        <f>VLOOKUP(C580,#REF!,2,0)</f>
        <v>#REF!</v>
      </c>
      <c r="G580" s="13" t="e">
        <f>VLOOKUP(E580,#REF!,2,0)</f>
        <v>#REF!</v>
      </c>
      <c r="H580" s="13" t="str">
        <f>VLOOKUP(E580,'[1]Khách hàng'!$A$4:$F$2144,3,0)</f>
        <v>Số 1 đường số 17A, Khu phố 11, Phường Bình Trị Đông B, Quận Bình Tân, TP.HCM.</v>
      </c>
      <c r="I580" s="36" t="e">
        <f>VLOOKUP(E580,#REF!,5,0)</f>
        <v>#REF!</v>
      </c>
      <c r="L580" s="13" t="e">
        <f>VLOOKUP(J580,#REF!,2,0)</f>
        <v>#REF!</v>
      </c>
      <c r="M580" s="17" t="e">
        <f>VLOOKUP(J580,'[1]Hàng hóa'!$C$5:$G$22,5,0)</f>
        <v>#N/A</v>
      </c>
      <c r="N580" s="17" t="e">
        <f t="shared" ref="N580:N643" si="31">K580*M580</f>
        <v>#N/A</v>
      </c>
      <c r="O580" s="18">
        <v>0.08</v>
      </c>
      <c r="P580" s="17" t="e">
        <f t="shared" si="29"/>
        <v>#N/A</v>
      </c>
      <c r="Q580" s="13" t="e">
        <f>VLOOKUP(I580,'[1]Nhân viên'!$E$20:$F$41,2,0)</f>
        <v>#REF!</v>
      </c>
    </row>
    <row r="581" spans="1:17" hidden="1">
      <c r="A581" s="11">
        <f t="shared" si="30"/>
        <v>576</v>
      </c>
      <c r="B581" s="12"/>
      <c r="D581" s="13" t="e">
        <f>VLOOKUP(C581,#REF!,2,0)</f>
        <v>#REF!</v>
      </c>
      <c r="G581" s="13" t="e">
        <f>VLOOKUP(E581,#REF!,2,0)</f>
        <v>#REF!</v>
      </c>
      <c r="H581" s="13" t="str">
        <f>VLOOKUP(E581,'[1]Khách hàng'!$A$4:$F$2144,3,0)</f>
        <v>Số 1 đường số 17A, Khu phố 11, Phường Bình Trị Đông B, Quận Bình Tân, TP.HCM.</v>
      </c>
      <c r="I581" s="36" t="e">
        <f>VLOOKUP(E581,#REF!,5,0)</f>
        <v>#REF!</v>
      </c>
      <c r="L581" s="13" t="e">
        <f>VLOOKUP(J581,#REF!,2,0)</f>
        <v>#REF!</v>
      </c>
      <c r="M581" s="17" t="e">
        <f>VLOOKUP(J581,'[1]Hàng hóa'!$C$5:$G$22,5,0)</f>
        <v>#N/A</v>
      </c>
      <c r="N581" s="17" t="e">
        <f t="shared" si="31"/>
        <v>#N/A</v>
      </c>
      <c r="O581" s="18">
        <v>0.08</v>
      </c>
      <c r="P581" s="17" t="e">
        <f t="shared" si="29"/>
        <v>#N/A</v>
      </c>
      <c r="Q581" s="13" t="e">
        <f>VLOOKUP(I581,'[1]Nhân viên'!$E$20:$F$41,2,0)</f>
        <v>#REF!</v>
      </c>
    </row>
    <row r="582" spans="1:17" hidden="1">
      <c r="A582" s="11">
        <f t="shared" si="30"/>
        <v>577</v>
      </c>
      <c r="B582" s="12"/>
      <c r="D582" s="13" t="e">
        <f>VLOOKUP(C582,#REF!,2,0)</f>
        <v>#REF!</v>
      </c>
      <c r="G582" s="13" t="e">
        <f>VLOOKUP(E582,#REF!,2,0)</f>
        <v>#REF!</v>
      </c>
      <c r="H582" s="13" t="str">
        <f>VLOOKUP(E582,'[1]Khách hàng'!$A$4:$F$2144,3,0)</f>
        <v>Số 1 đường số 17A, Khu phố 11, Phường Bình Trị Đông B, Quận Bình Tân, TP.HCM.</v>
      </c>
      <c r="I582" s="36" t="e">
        <f>VLOOKUP(E582,#REF!,5,0)</f>
        <v>#REF!</v>
      </c>
      <c r="L582" s="13" t="e">
        <f>VLOOKUP(J582,#REF!,2,0)</f>
        <v>#REF!</v>
      </c>
      <c r="M582" s="17" t="e">
        <f>VLOOKUP(J582,'[1]Hàng hóa'!$C$5:$G$22,5,0)</f>
        <v>#N/A</v>
      </c>
      <c r="N582" s="17" t="e">
        <f t="shared" si="31"/>
        <v>#N/A</v>
      </c>
      <c r="O582" s="18">
        <v>0.08</v>
      </c>
      <c r="P582" s="17" t="e">
        <f t="shared" ref="P582:P645" si="32">N582*O582+N582</f>
        <v>#N/A</v>
      </c>
      <c r="Q582" s="13" t="e">
        <f>VLOOKUP(I582,'[1]Nhân viên'!$E$20:$F$41,2,0)</f>
        <v>#REF!</v>
      </c>
    </row>
    <row r="583" spans="1:17" hidden="1">
      <c r="A583" s="11">
        <f t="shared" si="30"/>
        <v>578</v>
      </c>
      <c r="B583" s="12"/>
      <c r="D583" s="13" t="e">
        <f>VLOOKUP(C583,#REF!,2,0)</f>
        <v>#REF!</v>
      </c>
      <c r="G583" s="13" t="e">
        <f>VLOOKUP(E583,#REF!,2,0)</f>
        <v>#REF!</v>
      </c>
      <c r="H583" s="13" t="str">
        <f>VLOOKUP(E583,'[1]Khách hàng'!$A$4:$F$2144,3,0)</f>
        <v>Số 1 đường số 17A, Khu phố 11, Phường Bình Trị Đông B, Quận Bình Tân, TP.HCM.</v>
      </c>
      <c r="I583" s="36" t="e">
        <f>VLOOKUP(E583,#REF!,5,0)</f>
        <v>#REF!</v>
      </c>
      <c r="L583" s="13" t="e">
        <f>VLOOKUP(J583,#REF!,2,0)</f>
        <v>#REF!</v>
      </c>
      <c r="M583" s="17" t="e">
        <f>VLOOKUP(J583,'[1]Hàng hóa'!$C$5:$G$22,5,0)</f>
        <v>#N/A</v>
      </c>
      <c r="N583" s="17" t="e">
        <f t="shared" si="31"/>
        <v>#N/A</v>
      </c>
      <c r="O583" s="18">
        <v>0.08</v>
      </c>
      <c r="P583" s="17" t="e">
        <f t="shared" si="32"/>
        <v>#N/A</v>
      </c>
      <c r="Q583" s="13" t="e">
        <f>VLOOKUP(I583,'[1]Nhân viên'!$E$20:$F$41,2,0)</f>
        <v>#REF!</v>
      </c>
    </row>
    <row r="584" spans="1:17" hidden="1">
      <c r="A584" s="11">
        <f t="shared" ref="A584:A647" si="33">A583+1</f>
        <v>579</v>
      </c>
      <c r="B584" s="12"/>
      <c r="D584" s="13" t="e">
        <f>VLOOKUP(C584,#REF!,2,0)</f>
        <v>#REF!</v>
      </c>
      <c r="G584" s="13" t="e">
        <f>VLOOKUP(E584,#REF!,2,0)</f>
        <v>#REF!</v>
      </c>
      <c r="H584" s="13" t="str">
        <f>VLOOKUP(E584,'[1]Khách hàng'!$A$4:$F$2144,3,0)</f>
        <v>Số 1 đường số 17A, Khu phố 11, Phường Bình Trị Đông B, Quận Bình Tân, TP.HCM.</v>
      </c>
      <c r="I584" s="36" t="e">
        <f>VLOOKUP(E584,#REF!,5,0)</f>
        <v>#REF!</v>
      </c>
      <c r="L584" s="13" t="e">
        <f>VLOOKUP(J584,#REF!,2,0)</f>
        <v>#REF!</v>
      </c>
      <c r="M584" s="17" t="e">
        <f>VLOOKUP(J584,'[1]Hàng hóa'!$C$5:$G$22,5,0)</f>
        <v>#N/A</v>
      </c>
      <c r="N584" s="17" t="e">
        <f t="shared" si="31"/>
        <v>#N/A</v>
      </c>
      <c r="O584" s="18">
        <v>0.08</v>
      </c>
      <c r="P584" s="17" t="e">
        <f t="shared" si="32"/>
        <v>#N/A</v>
      </c>
      <c r="Q584" s="13" t="e">
        <f>VLOOKUP(I584,'[1]Nhân viên'!$E$20:$F$41,2,0)</f>
        <v>#REF!</v>
      </c>
    </row>
    <row r="585" spans="1:17" hidden="1">
      <c r="A585" s="11">
        <f t="shared" si="33"/>
        <v>580</v>
      </c>
      <c r="B585" s="12"/>
      <c r="D585" s="13" t="e">
        <f>VLOOKUP(C585,#REF!,2,0)</f>
        <v>#REF!</v>
      </c>
      <c r="G585" s="13" t="e">
        <f>VLOOKUP(E585,#REF!,2,0)</f>
        <v>#REF!</v>
      </c>
      <c r="H585" s="13" t="str">
        <f>VLOOKUP(E585,'[1]Khách hàng'!$A$4:$F$2144,3,0)</f>
        <v>Số 1 đường số 17A, Khu phố 11, Phường Bình Trị Đông B, Quận Bình Tân, TP.HCM.</v>
      </c>
      <c r="I585" s="36" t="e">
        <f>VLOOKUP(E585,#REF!,5,0)</f>
        <v>#REF!</v>
      </c>
      <c r="L585" s="13" t="e">
        <f>VLOOKUP(J585,#REF!,2,0)</f>
        <v>#REF!</v>
      </c>
      <c r="M585" s="17" t="e">
        <f>VLOOKUP(J585,'[1]Hàng hóa'!$C$5:$G$22,5,0)</f>
        <v>#N/A</v>
      </c>
      <c r="N585" s="17" t="e">
        <f t="shared" si="31"/>
        <v>#N/A</v>
      </c>
      <c r="O585" s="18">
        <v>0.08</v>
      </c>
      <c r="P585" s="17" t="e">
        <f t="shared" si="32"/>
        <v>#N/A</v>
      </c>
      <c r="Q585" s="13" t="e">
        <f>VLOOKUP(I585,'[1]Nhân viên'!$E$20:$F$41,2,0)</f>
        <v>#REF!</v>
      </c>
    </row>
    <row r="586" spans="1:17" hidden="1">
      <c r="A586" s="11">
        <f t="shared" si="33"/>
        <v>581</v>
      </c>
      <c r="B586" s="12"/>
      <c r="D586" s="13" t="e">
        <f>VLOOKUP(C586,#REF!,2,0)</f>
        <v>#REF!</v>
      </c>
      <c r="G586" s="13" t="e">
        <f>VLOOKUP(E586,#REF!,2,0)</f>
        <v>#REF!</v>
      </c>
      <c r="H586" s="13" t="str">
        <f>VLOOKUP(E586,'[1]Khách hàng'!$A$4:$F$2144,3,0)</f>
        <v>Số 1 đường số 17A, Khu phố 11, Phường Bình Trị Đông B, Quận Bình Tân, TP.HCM.</v>
      </c>
      <c r="I586" s="36" t="e">
        <f>VLOOKUP(E586,#REF!,5,0)</f>
        <v>#REF!</v>
      </c>
      <c r="L586" s="13" t="e">
        <f>VLOOKUP(J586,#REF!,2,0)</f>
        <v>#REF!</v>
      </c>
      <c r="M586" s="17" t="e">
        <f>VLOOKUP(J586,'[1]Hàng hóa'!$C$5:$G$22,5,0)</f>
        <v>#N/A</v>
      </c>
      <c r="N586" s="17" t="e">
        <f t="shared" si="31"/>
        <v>#N/A</v>
      </c>
      <c r="O586" s="18">
        <v>0.08</v>
      </c>
      <c r="P586" s="17" t="e">
        <f t="shared" si="32"/>
        <v>#N/A</v>
      </c>
      <c r="Q586" s="13" t="e">
        <f>VLOOKUP(I586,'[1]Nhân viên'!$E$20:$F$41,2,0)</f>
        <v>#REF!</v>
      </c>
    </row>
    <row r="587" spans="1:17" hidden="1">
      <c r="A587" s="11">
        <f t="shared" si="33"/>
        <v>582</v>
      </c>
      <c r="B587" s="12"/>
      <c r="D587" s="13" t="e">
        <f>VLOOKUP(C587,#REF!,2,0)</f>
        <v>#REF!</v>
      </c>
      <c r="G587" s="13" t="e">
        <f>VLOOKUP(E587,#REF!,2,0)</f>
        <v>#REF!</v>
      </c>
      <c r="H587" s="13" t="str">
        <f>VLOOKUP(E587,'[1]Khách hàng'!$A$4:$F$2144,3,0)</f>
        <v>Số 1 đường số 17A, Khu phố 11, Phường Bình Trị Đông B, Quận Bình Tân, TP.HCM.</v>
      </c>
      <c r="I587" s="36" t="e">
        <f>VLOOKUP(E587,#REF!,5,0)</f>
        <v>#REF!</v>
      </c>
      <c r="L587" s="13" t="e">
        <f>VLOOKUP(J587,#REF!,2,0)</f>
        <v>#REF!</v>
      </c>
      <c r="M587" s="17" t="e">
        <f>VLOOKUP(J587,'[1]Hàng hóa'!$C$5:$G$22,5,0)</f>
        <v>#N/A</v>
      </c>
      <c r="N587" s="17" t="e">
        <f t="shared" si="31"/>
        <v>#N/A</v>
      </c>
      <c r="O587" s="18">
        <v>0.08</v>
      </c>
      <c r="P587" s="17" t="e">
        <f t="shared" si="32"/>
        <v>#N/A</v>
      </c>
      <c r="Q587" s="13" t="e">
        <f>VLOOKUP(I587,'[1]Nhân viên'!$E$20:$F$41,2,0)</f>
        <v>#REF!</v>
      </c>
    </row>
    <row r="588" spans="1:17" hidden="1">
      <c r="A588" s="11">
        <f t="shared" si="33"/>
        <v>583</v>
      </c>
      <c r="B588" s="12"/>
      <c r="D588" s="13" t="e">
        <f>VLOOKUP(C588,#REF!,2,0)</f>
        <v>#REF!</v>
      </c>
      <c r="G588" s="13" t="e">
        <f>VLOOKUP(E588,#REF!,2,0)</f>
        <v>#REF!</v>
      </c>
      <c r="H588" s="13" t="str">
        <f>VLOOKUP(E588,'[1]Khách hàng'!$A$4:$F$2144,3,0)</f>
        <v>Số 1 đường số 17A, Khu phố 11, Phường Bình Trị Đông B, Quận Bình Tân, TP.HCM.</v>
      </c>
      <c r="I588" s="36" t="e">
        <f>VLOOKUP(E588,#REF!,5,0)</f>
        <v>#REF!</v>
      </c>
      <c r="L588" s="13" t="e">
        <f>VLOOKUP(J588,#REF!,2,0)</f>
        <v>#REF!</v>
      </c>
      <c r="M588" s="17" t="e">
        <f>VLOOKUP(J588,'[1]Hàng hóa'!$C$5:$G$22,5,0)</f>
        <v>#N/A</v>
      </c>
      <c r="N588" s="17" t="e">
        <f t="shared" si="31"/>
        <v>#N/A</v>
      </c>
      <c r="O588" s="18">
        <v>0.08</v>
      </c>
      <c r="P588" s="17" t="e">
        <f t="shared" si="32"/>
        <v>#N/A</v>
      </c>
      <c r="Q588" s="13" t="e">
        <f>VLOOKUP(I588,'[1]Nhân viên'!$E$20:$F$41,2,0)</f>
        <v>#REF!</v>
      </c>
    </row>
    <row r="589" spans="1:17" hidden="1">
      <c r="A589" s="11">
        <f t="shared" si="33"/>
        <v>584</v>
      </c>
      <c r="B589" s="12"/>
      <c r="D589" s="13" t="e">
        <f>VLOOKUP(C589,#REF!,2,0)</f>
        <v>#REF!</v>
      </c>
      <c r="G589" s="13" t="e">
        <f>VLOOKUP(E589,#REF!,2,0)</f>
        <v>#REF!</v>
      </c>
      <c r="H589" s="13" t="str">
        <f>VLOOKUP(E589,'[1]Khách hàng'!$A$4:$F$2144,3,0)</f>
        <v>Số 1 đường số 17A, Khu phố 11, Phường Bình Trị Đông B, Quận Bình Tân, TP.HCM.</v>
      </c>
      <c r="I589" s="36" t="e">
        <f>VLOOKUP(E589,#REF!,5,0)</f>
        <v>#REF!</v>
      </c>
      <c r="L589" s="13" t="e">
        <f>VLOOKUP(J589,#REF!,2,0)</f>
        <v>#REF!</v>
      </c>
      <c r="M589" s="17" t="e">
        <f>VLOOKUP(J589,'[1]Hàng hóa'!$C$5:$G$22,5,0)</f>
        <v>#N/A</v>
      </c>
      <c r="N589" s="17" t="e">
        <f t="shared" si="31"/>
        <v>#N/A</v>
      </c>
      <c r="O589" s="18">
        <v>0.08</v>
      </c>
      <c r="P589" s="17" t="e">
        <f t="shared" si="32"/>
        <v>#N/A</v>
      </c>
      <c r="Q589" s="13" t="e">
        <f>VLOOKUP(I589,'[1]Nhân viên'!$E$20:$F$41,2,0)</f>
        <v>#REF!</v>
      </c>
    </row>
    <row r="590" spans="1:17" hidden="1">
      <c r="A590" s="11">
        <f t="shared" si="33"/>
        <v>585</v>
      </c>
      <c r="B590" s="12"/>
      <c r="D590" s="13" t="e">
        <f>VLOOKUP(C590,#REF!,2,0)</f>
        <v>#REF!</v>
      </c>
      <c r="G590" s="13" t="e">
        <f>VLOOKUP(E590,#REF!,2,0)</f>
        <v>#REF!</v>
      </c>
      <c r="H590" s="13" t="str">
        <f>VLOOKUP(E590,'[1]Khách hàng'!$A$4:$F$2144,3,0)</f>
        <v>Số 1 đường số 17A, Khu phố 11, Phường Bình Trị Đông B, Quận Bình Tân, TP.HCM.</v>
      </c>
      <c r="I590" s="36" t="e">
        <f>VLOOKUP(E590,#REF!,5,0)</f>
        <v>#REF!</v>
      </c>
      <c r="L590" s="13" t="e">
        <f>VLOOKUP(J590,#REF!,2,0)</f>
        <v>#REF!</v>
      </c>
      <c r="M590" s="17" t="e">
        <f>VLOOKUP(J590,'[1]Hàng hóa'!$C$5:$G$22,5,0)</f>
        <v>#N/A</v>
      </c>
      <c r="N590" s="17" t="e">
        <f t="shared" si="31"/>
        <v>#N/A</v>
      </c>
      <c r="O590" s="18">
        <v>0.08</v>
      </c>
      <c r="P590" s="17" t="e">
        <f t="shared" si="32"/>
        <v>#N/A</v>
      </c>
      <c r="Q590" s="13" t="e">
        <f>VLOOKUP(I590,'[1]Nhân viên'!$E$20:$F$41,2,0)</f>
        <v>#REF!</v>
      </c>
    </row>
    <row r="591" spans="1:17" hidden="1">
      <c r="A591" s="11">
        <f t="shared" si="33"/>
        <v>586</v>
      </c>
      <c r="B591" s="12"/>
      <c r="D591" s="13" t="e">
        <f>VLOOKUP(C591,#REF!,2,0)</f>
        <v>#REF!</v>
      </c>
      <c r="G591" s="13" t="e">
        <f>VLOOKUP(E591,#REF!,2,0)</f>
        <v>#REF!</v>
      </c>
      <c r="H591" s="13" t="str">
        <f>VLOOKUP(E591,'[1]Khách hàng'!$A$4:$F$2144,3,0)</f>
        <v>Số 1 đường số 17A, Khu phố 11, Phường Bình Trị Đông B, Quận Bình Tân, TP.HCM.</v>
      </c>
      <c r="I591" s="36" t="e">
        <f>VLOOKUP(E591,#REF!,5,0)</f>
        <v>#REF!</v>
      </c>
      <c r="L591" s="13" t="e">
        <f>VLOOKUP(J591,#REF!,2,0)</f>
        <v>#REF!</v>
      </c>
      <c r="M591" s="17" t="e">
        <f>VLOOKUP(J591,'[1]Hàng hóa'!$C$5:$G$22,5,0)</f>
        <v>#N/A</v>
      </c>
      <c r="N591" s="17" t="e">
        <f t="shared" si="31"/>
        <v>#N/A</v>
      </c>
      <c r="O591" s="18">
        <v>0.08</v>
      </c>
      <c r="P591" s="17" t="e">
        <f t="shared" si="32"/>
        <v>#N/A</v>
      </c>
      <c r="Q591" s="13" t="e">
        <f>VLOOKUP(I591,'[1]Nhân viên'!$E$20:$F$41,2,0)</f>
        <v>#REF!</v>
      </c>
    </row>
    <row r="592" spans="1:17" hidden="1">
      <c r="A592" s="11">
        <f t="shared" si="33"/>
        <v>587</v>
      </c>
      <c r="B592" s="12"/>
      <c r="D592" s="13" t="e">
        <f>VLOOKUP(C592,#REF!,2,0)</f>
        <v>#REF!</v>
      </c>
      <c r="G592" s="13" t="e">
        <f>VLOOKUP(E592,#REF!,2,0)</f>
        <v>#REF!</v>
      </c>
      <c r="H592" s="13" t="str">
        <f>VLOOKUP(E592,'[1]Khách hàng'!$A$4:$F$2144,3,0)</f>
        <v>Số 1 đường số 17A, Khu phố 11, Phường Bình Trị Đông B, Quận Bình Tân, TP.HCM.</v>
      </c>
      <c r="I592" s="36" t="e">
        <f>VLOOKUP(E592,#REF!,5,0)</f>
        <v>#REF!</v>
      </c>
      <c r="L592" s="13" t="e">
        <f>VLOOKUP(J592,#REF!,2,0)</f>
        <v>#REF!</v>
      </c>
      <c r="M592" s="17" t="e">
        <f>VLOOKUP(J592,'[1]Hàng hóa'!$C$5:$G$22,5,0)</f>
        <v>#N/A</v>
      </c>
      <c r="N592" s="17" t="e">
        <f t="shared" si="31"/>
        <v>#N/A</v>
      </c>
      <c r="O592" s="18">
        <v>0.08</v>
      </c>
      <c r="P592" s="17" t="e">
        <f t="shared" si="32"/>
        <v>#N/A</v>
      </c>
      <c r="Q592" s="13" t="e">
        <f>VLOOKUP(I592,'[1]Nhân viên'!$E$20:$F$41,2,0)</f>
        <v>#REF!</v>
      </c>
    </row>
    <row r="593" spans="1:17" hidden="1">
      <c r="A593" s="11">
        <f t="shared" si="33"/>
        <v>588</v>
      </c>
      <c r="B593" s="12"/>
      <c r="D593" s="13" t="e">
        <f>VLOOKUP(C593,#REF!,2,0)</f>
        <v>#REF!</v>
      </c>
      <c r="G593" s="13" t="e">
        <f>VLOOKUP(E593,#REF!,2,0)</f>
        <v>#REF!</v>
      </c>
      <c r="H593" s="13" t="str">
        <f>VLOOKUP(E593,'[1]Khách hàng'!$A$4:$F$2144,3,0)</f>
        <v>Số 1 đường số 17A, Khu phố 11, Phường Bình Trị Đông B, Quận Bình Tân, TP.HCM.</v>
      </c>
      <c r="I593" s="36" t="e">
        <f>VLOOKUP(E593,#REF!,5,0)</f>
        <v>#REF!</v>
      </c>
      <c r="L593" s="13" t="e">
        <f>VLOOKUP(J593,#REF!,2,0)</f>
        <v>#REF!</v>
      </c>
      <c r="M593" s="17" t="e">
        <f>VLOOKUP(J593,'[1]Hàng hóa'!$C$5:$G$22,5,0)</f>
        <v>#N/A</v>
      </c>
      <c r="N593" s="17" t="e">
        <f t="shared" si="31"/>
        <v>#N/A</v>
      </c>
      <c r="O593" s="18">
        <v>0.08</v>
      </c>
      <c r="P593" s="17" t="e">
        <f t="shared" si="32"/>
        <v>#N/A</v>
      </c>
      <c r="Q593" s="13" t="e">
        <f>VLOOKUP(I593,'[1]Nhân viên'!$E$20:$F$41,2,0)</f>
        <v>#REF!</v>
      </c>
    </row>
    <row r="594" spans="1:17" hidden="1">
      <c r="A594" s="11">
        <f t="shared" si="33"/>
        <v>589</v>
      </c>
      <c r="B594" s="12"/>
      <c r="D594" s="13" t="e">
        <f>VLOOKUP(C594,#REF!,2,0)</f>
        <v>#REF!</v>
      </c>
      <c r="G594" s="13" t="e">
        <f>VLOOKUP(E594,#REF!,2,0)</f>
        <v>#REF!</v>
      </c>
      <c r="H594" s="13" t="str">
        <f>VLOOKUP(E594,'[1]Khách hàng'!$A$4:$F$2144,3,0)</f>
        <v>Số 1 đường số 17A, Khu phố 11, Phường Bình Trị Đông B, Quận Bình Tân, TP.HCM.</v>
      </c>
      <c r="I594" s="36" t="e">
        <f>VLOOKUP(E594,#REF!,5,0)</f>
        <v>#REF!</v>
      </c>
      <c r="L594" s="13" t="e">
        <f>VLOOKUP(J594,#REF!,2,0)</f>
        <v>#REF!</v>
      </c>
      <c r="M594" s="17" t="e">
        <f>VLOOKUP(J594,'[1]Hàng hóa'!$C$5:$G$22,5,0)</f>
        <v>#N/A</v>
      </c>
      <c r="N594" s="17" t="e">
        <f t="shared" si="31"/>
        <v>#N/A</v>
      </c>
      <c r="O594" s="18">
        <v>0.08</v>
      </c>
      <c r="P594" s="17" t="e">
        <f t="shared" si="32"/>
        <v>#N/A</v>
      </c>
      <c r="Q594" s="13" t="e">
        <f>VLOOKUP(I594,'[1]Nhân viên'!$E$20:$F$41,2,0)</f>
        <v>#REF!</v>
      </c>
    </row>
    <row r="595" spans="1:17" hidden="1">
      <c r="A595" s="11">
        <f t="shared" si="33"/>
        <v>590</v>
      </c>
      <c r="B595" s="12"/>
      <c r="D595" s="13" t="e">
        <f>VLOOKUP(C595,#REF!,2,0)</f>
        <v>#REF!</v>
      </c>
      <c r="G595" s="13" t="e">
        <f>VLOOKUP(E595,#REF!,2,0)</f>
        <v>#REF!</v>
      </c>
      <c r="H595" s="13" t="str">
        <f>VLOOKUP(E595,'[1]Khách hàng'!$A$4:$F$2144,3,0)</f>
        <v>Số 1 đường số 17A, Khu phố 11, Phường Bình Trị Đông B, Quận Bình Tân, TP.HCM.</v>
      </c>
      <c r="I595" s="36" t="e">
        <f>VLOOKUP(E595,#REF!,5,0)</f>
        <v>#REF!</v>
      </c>
      <c r="L595" s="13" t="e">
        <f>VLOOKUP(J595,#REF!,2,0)</f>
        <v>#REF!</v>
      </c>
      <c r="M595" s="17" t="e">
        <f>VLOOKUP(J595,'[1]Hàng hóa'!$C$5:$G$22,5,0)</f>
        <v>#N/A</v>
      </c>
      <c r="N595" s="17" t="e">
        <f t="shared" si="31"/>
        <v>#N/A</v>
      </c>
      <c r="O595" s="18">
        <v>0.08</v>
      </c>
      <c r="P595" s="17" t="e">
        <f t="shared" si="32"/>
        <v>#N/A</v>
      </c>
      <c r="Q595" s="13" t="e">
        <f>VLOOKUP(I595,'[1]Nhân viên'!$E$20:$F$41,2,0)</f>
        <v>#REF!</v>
      </c>
    </row>
    <row r="596" spans="1:17" hidden="1">
      <c r="A596" s="11">
        <f t="shared" si="33"/>
        <v>591</v>
      </c>
      <c r="B596" s="12"/>
      <c r="D596" s="13" t="e">
        <f>VLOOKUP(C596,#REF!,2,0)</f>
        <v>#REF!</v>
      </c>
      <c r="G596" s="13" t="e">
        <f>VLOOKUP(E596,#REF!,2,0)</f>
        <v>#REF!</v>
      </c>
      <c r="H596" s="13" t="str">
        <f>VLOOKUP(E596,'[1]Khách hàng'!$A$4:$F$2144,3,0)</f>
        <v>Số 1 đường số 17A, Khu phố 11, Phường Bình Trị Đông B, Quận Bình Tân, TP.HCM.</v>
      </c>
      <c r="I596" s="36" t="e">
        <f>VLOOKUP(E596,#REF!,5,0)</f>
        <v>#REF!</v>
      </c>
      <c r="L596" s="13" t="e">
        <f>VLOOKUP(J596,#REF!,2,0)</f>
        <v>#REF!</v>
      </c>
      <c r="M596" s="17" t="e">
        <f>VLOOKUP(J596,'[1]Hàng hóa'!$C$5:$G$22,5,0)</f>
        <v>#N/A</v>
      </c>
      <c r="N596" s="17" t="e">
        <f t="shared" si="31"/>
        <v>#N/A</v>
      </c>
      <c r="O596" s="18">
        <v>0.08</v>
      </c>
      <c r="P596" s="17" t="e">
        <f t="shared" si="32"/>
        <v>#N/A</v>
      </c>
      <c r="Q596" s="13" t="e">
        <f>VLOOKUP(I596,'[1]Nhân viên'!$E$20:$F$41,2,0)</f>
        <v>#REF!</v>
      </c>
    </row>
    <row r="597" spans="1:17" hidden="1">
      <c r="A597" s="11">
        <f t="shared" si="33"/>
        <v>592</v>
      </c>
      <c r="B597" s="12"/>
      <c r="D597" s="13" t="e">
        <f>VLOOKUP(C597,#REF!,2,0)</f>
        <v>#REF!</v>
      </c>
      <c r="G597" s="13" t="e">
        <f>VLOOKUP(E597,#REF!,2,0)</f>
        <v>#REF!</v>
      </c>
      <c r="H597" s="13" t="str">
        <f>VLOOKUP(E597,'[1]Khách hàng'!$A$4:$F$2144,3,0)</f>
        <v>Số 1 đường số 17A, Khu phố 11, Phường Bình Trị Đông B, Quận Bình Tân, TP.HCM.</v>
      </c>
      <c r="I597" s="36" t="e">
        <f>VLOOKUP(E597,#REF!,5,0)</f>
        <v>#REF!</v>
      </c>
      <c r="L597" s="13" t="e">
        <f>VLOOKUP(J597,#REF!,2,0)</f>
        <v>#REF!</v>
      </c>
      <c r="M597" s="17" t="e">
        <f>VLOOKUP(J597,'[1]Hàng hóa'!$C$5:$G$22,5,0)</f>
        <v>#N/A</v>
      </c>
      <c r="N597" s="17" t="e">
        <f t="shared" si="31"/>
        <v>#N/A</v>
      </c>
      <c r="O597" s="18">
        <v>0.08</v>
      </c>
      <c r="P597" s="17" t="e">
        <f t="shared" si="32"/>
        <v>#N/A</v>
      </c>
      <c r="Q597" s="13" t="e">
        <f>VLOOKUP(I597,'[1]Nhân viên'!$E$20:$F$41,2,0)</f>
        <v>#REF!</v>
      </c>
    </row>
    <row r="598" spans="1:17" hidden="1">
      <c r="A598" s="11">
        <f t="shared" si="33"/>
        <v>593</v>
      </c>
      <c r="B598" s="12"/>
      <c r="D598" s="13" t="e">
        <f>VLOOKUP(C598,#REF!,2,0)</f>
        <v>#REF!</v>
      </c>
      <c r="G598" s="13" t="e">
        <f>VLOOKUP(E598,#REF!,2,0)</f>
        <v>#REF!</v>
      </c>
      <c r="H598" s="13" t="str">
        <f>VLOOKUP(E598,'[1]Khách hàng'!$A$4:$F$2144,3,0)</f>
        <v>Số 1 đường số 17A, Khu phố 11, Phường Bình Trị Đông B, Quận Bình Tân, TP.HCM.</v>
      </c>
      <c r="I598" s="36" t="e">
        <f>VLOOKUP(E598,#REF!,5,0)</f>
        <v>#REF!</v>
      </c>
      <c r="L598" s="13" t="e">
        <f>VLOOKUP(J598,#REF!,2,0)</f>
        <v>#REF!</v>
      </c>
      <c r="M598" s="17" t="e">
        <f>VLOOKUP(J598,'[1]Hàng hóa'!$C$5:$G$22,5,0)</f>
        <v>#N/A</v>
      </c>
      <c r="N598" s="17" t="e">
        <f t="shared" si="31"/>
        <v>#N/A</v>
      </c>
      <c r="O598" s="18">
        <v>0.08</v>
      </c>
      <c r="P598" s="17" t="e">
        <f t="shared" si="32"/>
        <v>#N/A</v>
      </c>
      <c r="Q598" s="13" t="e">
        <f>VLOOKUP(I598,'[1]Nhân viên'!$E$20:$F$41,2,0)</f>
        <v>#REF!</v>
      </c>
    </row>
    <row r="599" spans="1:17" hidden="1">
      <c r="A599" s="11">
        <f t="shared" si="33"/>
        <v>594</v>
      </c>
      <c r="B599" s="12"/>
      <c r="D599" s="13" t="e">
        <f>VLOOKUP(C599,#REF!,2,0)</f>
        <v>#REF!</v>
      </c>
      <c r="G599" s="13" t="e">
        <f>VLOOKUP(E599,#REF!,2,0)</f>
        <v>#REF!</v>
      </c>
      <c r="H599" s="13" t="str">
        <f>VLOOKUP(E599,'[1]Khách hàng'!$A$4:$F$2144,3,0)</f>
        <v>Số 1 đường số 17A, Khu phố 11, Phường Bình Trị Đông B, Quận Bình Tân, TP.HCM.</v>
      </c>
      <c r="I599" s="36" t="e">
        <f>VLOOKUP(E599,#REF!,5,0)</f>
        <v>#REF!</v>
      </c>
      <c r="L599" s="13" t="e">
        <f>VLOOKUP(J599,#REF!,2,0)</f>
        <v>#REF!</v>
      </c>
      <c r="M599" s="17" t="e">
        <f>VLOOKUP(J599,'[1]Hàng hóa'!$C$5:$G$22,5,0)</f>
        <v>#N/A</v>
      </c>
      <c r="N599" s="17" t="e">
        <f t="shared" si="31"/>
        <v>#N/A</v>
      </c>
      <c r="O599" s="18">
        <v>0.08</v>
      </c>
      <c r="P599" s="17" t="e">
        <f t="shared" si="32"/>
        <v>#N/A</v>
      </c>
      <c r="Q599" s="13" t="e">
        <f>VLOOKUP(I599,'[1]Nhân viên'!$E$20:$F$41,2,0)</f>
        <v>#REF!</v>
      </c>
    </row>
    <row r="600" spans="1:17" hidden="1">
      <c r="A600" s="11">
        <f t="shared" si="33"/>
        <v>595</v>
      </c>
      <c r="B600" s="12"/>
      <c r="D600" s="13" t="e">
        <f>VLOOKUP(C600,#REF!,2,0)</f>
        <v>#REF!</v>
      </c>
      <c r="G600" s="13" t="e">
        <f>VLOOKUP(E600,#REF!,2,0)</f>
        <v>#REF!</v>
      </c>
      <c r="H600" s="13" t="str">
        <f>VLOOKUP(E600,'[1]Khách hàng'!$A$4:$F$2144,3,0)</f>
        <v>Số 1 đường số 17A, Khu phố 11, Phường Bình Trị Đông B, Quận Bình Tân, TP.HCM.</v>
      </c>
      <c r="I600" s="36" t="e">
        <f>VLOOKUP(E600,#REF!,5,0)</f>
        <v>#REF!</v>
      </c>
      <c r="L600" s="13" t="e">
        <f>VLOOKUP(J600,#REF!,2,0)</f>
        <v>#REF!</v>
      </c>
      <c r="M600" s="17" t="e">
        <f>VLOOKUP(J600,'[1]Hàng hóa'!$C$5:$G$22,5,0)</f>
        <v>#N/A</v>
      </c>
      <c r="N600" s="17" t="e">
        <f t="shared" si="31"/>
        <v>#N/A</v>
      </c>
      <c r="O600" s="18">
        <v>0.08</v>
      </c>
      <c r="P600" s="17" t="e">
        <f t="shared" si="32"/>
        <v>#N/A</v>
      </c>
      <c r="Q600" s="13" t="e">
        <f>VLOOKUP(I600,'[1]Nhân viên'!$E$20:$F$41,2,0)</f>
        <v>#REF!</v>
      </c>
    </row>
    <row r="601" spans="1:17" hidden="1">
      <c r="A601" s="11">
        <f t="shared" si="33"/>
        <v>596</v>
      </c>
      <c r="B601" s="12"/>
      <c r="D601" s="13" t="e">
        <f>VLOOKUP(C601,#REF!,2,0)</f>
        <v>#REF!</v>
      </c>
      <c r="G601" s="13" t="e">
        <f>VLOOKUP(E601,#REF!,2,0)</f>
        <v>#REF!</v>
      </c>
      <c r="H601" s="13" t="str">
        <f>VLOOKUP(E601,'[1]Khách hàng'!$A$4:$F$2144,3,0)</f>
        <v>Số 1 đường số 17A, Khu phố 11, Phường Bình Trị Đông B, Quận Bình Tân, TP.HCM.</v>
      </c>
      <c r="I601" s="36" t="e">
        <f>VLOOKUP(E601,#REF!,5,0)</f>
        <v>#REF!</v>
      </c>
      <c r="L601" s="13" t="e">
        <f>VLOOKUP(J601,#REF!,2,0)</f>
        <v>#REF!</v>
      </c>
      <c r="M601" s="17" t="e">
        <f>VLOOKUP(J601,'[1]Hàng hóa'!$C$5:$G$22,5,0)</f>
        <v>#N/A</v>
      </c>
      <c r="N601" s="17" t="e">
        <f t="shared" si="31"/>
        <v>#N/A</v>
      </c>
      <c r="O601" s="18">
        <v>0.08</v>
      </c>
      <c r="P601" s="17" t="e">
        <f t="shared" si="32"/>
        <v>#N/A</v>
      </c>
      <c r="Q601" s="13" t="e">
        <f>VLOOKUP(I601,'[1]Nhân viên'!$E$20:$F$41,2,0)</f>
        <v>#REF!</v>
      </c>
    </row>
    <row r="602" spans="1:17" hidden="1">
      <c r="A602" s="11">
        <f t="shared" si="33"/>
        <v>597</v>
      </c>
      <c r="B602" s="12"/>
      <c r="D602" s="13" t="e">
        <f>VLOOKUP(C602,#REF!,2,0)</f>
        <v>#REF!</v>
      </c>
      <c r="G602" s="13" t="e">
        <f>VLOOKUP(E602,#REF!,2,0)</f>
        <v>#REF!</v>
      </c>
      <c r="H602" s="13" t="str">
        <f>VLOOKUP(E602,'[1]Khách hàng'!$A$4:$F$2144,3,0)</f>
        <v>Số 1 đường số 17A, Khu phố 11, Phường Bình Trị Đông B, Quận Bình Tân, TP.HCM.</v>
      </c>
      <c r="I602" s="36" t="e">
        <f>VLOOKUP(E602,#REF!,5,0)</f>
        <v>#REF!</v>
      </c>
      <c r="L602" s="13" t="e">
        <f>VLOOKUP(J602,#REF!,2,0)</f>
        <v>#REF!</v>
      </c>
      <c r="M602" s="17" t="e">
        <f>VLOOKUP(J602,'[1]Hàng hóa'!$C$5:$G$22,5,0)</f>
        <v>#N/A</v>
      </c>
      <c r="N602" s="17" t="e">
        <f t="shared" si="31"/>
        <v>#N/A</v>
      </c>
      <c r="O602" s="18">
        <v>0.08</v>
      </c>
      <c r="P602" s="17" t="e">
        <f t="shared" si="32"/>
        <v>#N/A</v>
      </c>
      <c r="Q602" s="13" t="e">
        <f>VLOOKUP(I602,'[1]Nhân viên'!$E$20:$F$41,2,0)</f>
        <v>#REF!</v>
      </c>
    </row>
    <row r="603" spans="1:17" hidden="1">
      <c r="A603" s="11">
        <f t="shared" si="33"/>
        <v>598</v>
      </c>
      <c r="B603" s="12"/>
      <c r="D603" s="13" t="e">
        <f>VLOOKUP(C603,#REF!,2,0)</f>
        <v>#REF!</v>
      </c>
      <c r="G603" s="13" t="e">
        <f>VLOOKUP(E603,#REF!,2,0)</f>
        <v>#REF!</v>
      </c>
      <c r="H603" s="13" t="str">
        <f>VLOOKUP(E603,'[1]Khách hàng'!$A$4:$F$2144,3,0)</f>
        <v>Số 1 đường số 17A, Khu phố 11, Phường Bình Trị Đông B, Quận Bình Tân, TP.HCM.</v>
      </c>
      <c r="I603" s="36" t="e">
        <f>VLOOKUP(E603,#REF!,5,0)</f>
        <v>#REF!</v>
      </c>
      <c r="L603" s="13" t="e">
        <f>VLOOKUP(J603,#REF!,2,0)</f>
        <v>#REF!</v>
      </c>
      <c r="M603" s="17" t="e">
        <f>VLOOKUP(J603,'[1]Hàng hóa'!$C$5:$G$22,5,0)</f>
        <v>#N/A</v>
      </c>
      <c r="N603" s="17" t="e">
        <f t="shared" si="31"/>
        <v>#N/A</v>
      </c>
      <c r="O603" s="18">
        <v>0.08</v>
      </c>
      <c r="P603" s="17" t="e">
        <f t="shared" si="32"/>
        <v>#N/A</v>
      </c>
      <c r="Q603" s="13" t="e">
        <f>VLOOKUP(I603,'[1]Nhân viên'!$E$20:$F$41,2,0)</f>
        <v>#REF!</v>
      </c>
    </row>
    <row r="604" spans="1:17" hidden="1">
      <c r="A604" s="11">
        <f t="shared" si="33"/>
        <v>599</v>
      </c>
      <c r="B604" s="12"/>
      <c r="D604" s="13" t="e">
        <f>VLOOKUP(C604,#REF!,2,0)</f>
        <v>#REF!</v>
      </c>
      <c r="G604" s="13" t="e">
        <f>VLOOKUP(E604,#REF!,2,0)</f>
        <v>#REF!</v>
      </c>
      <c r="H604" s="13" t="str">
        <f>VLOOKUP(E604,'[1]Khách hàng'!$A$4:$F$2144,3,0)</f>
        <v>Số 1 đường số 17A, Khu phố 11, Phường Bình Trị Đông B, Quận Bình Tân, TP.HCM.</v>
      </c>
      <c r="I604" s="36" t="e">
        <f>VLOOKUP(E604,#REF!,5,0)</f>
        <v>#REF!</v>
      </c>
      <c r="L604" s="13" t="e">
        <f>VLOOKUP(J604,#REF!,2,0)</f>
        <v>#REF!</v>
      </c>
      <c r="M604" s="17" t="e">
        <f>VLOOKUP(J604,'[1]Hàng hóa'!$C$5:$G$22,5,0)</f>
        <v>#N/A</v>
      </c>
      <c r="N604" s="17" t="e">
        <f t="shared" si="31"/>
        <v>#N/A</v>
      </c>
      <c r="O604" s="18">
        <v>0.08</v>
      </c>
      <c r="P604" s="17" t="e">
        <f t="shared" si="32"/>
        <v>#N/A</v>
      </c>
      <c r="Q604" s="13" t="e">
        <f>VLOOKUP(I604,'[1]Nhân viên'!$E$20:$F$41,2,0)</f>
        <v>#REF!</v>
      </c>
    </row>
    <row r="605" spans="1:17" hidden="1">
      <c r="A605" s="11">
        <f t="shared" si="33"/>
        <v>600</v>
      </c>
      <c r="B605" s="12"/>
      <c r="D605" s="13" t="e">
        <f>VLOOKUP(C605,#REF!,2,0)</f>
        <v>#REF!</v>
      </c>
      <c r="G605" s="13" t="e">
        <f>VLOOKUP(E605,#REF!,2,0)</f>
        <v>#REF!</v>
      </c>
      <c r="H605" s="13" t="str">
        <f>VLOOKUP(E605,'[1]Khách hàng'!$A$4:$F$2144,3,0)</f>
        <v>Số 1 đường số 17A, Khu phố 11, Phường Bình Trị Đông B, Quận Bình Tân, TP.HCM.</v>
      </c>
      <c r="I605" s="36" t="e">
        <f>VLOOKUP(E605,#REF!,5,0)</f>
        <v>#REF!</v>
      </c>
      <c r="L605" s="13" t="e">
        <f>VLOOKUP(J605,#REF!,2,0)</f>
        <v>#REF!</v>
      </c>
      <c r="M605" s="17" t="e">
        <f>VLOOKUP(J605,'[1]Hàng hóa'!$C$5:$G$22,5,0)</f>
        <v>#N/A</v>
      </c>
      <c r="N605" s="17" t="e">
        <f t="shared" si="31"/>
        <v>#N/A</v>
      </c>
      <c r="O605" s="18">
        <v>0.08</v>
      </c>
      <c r="P605" s="17" t="e">
        <f t="shared" si="32"/>
        <v>#N/A</v>
      </c>
      <c r="Q605" s="13" t="e">
        <f>VLOOKUP(I605,'[1]Nhân viên'!$E$20:$F$41,2,0)</f>
        <v>#REF!</v>
      </c>
    </row>
    <row r="606" spans="1:17" hidden="1">
      <c r="A606" s="11">
        <f t="shared" si="33"/>
        <v>601</v>
      </c>
      <c r="B606" s="12"/>
      <c r="D606" s="13" t="e">
        <f>VLOOKUP(C606,#REF!,2,0)</f>
        <v>#REF!</v>
      </c>
      <c r="G606" s="13" t="e">
        <f>VLOOKUP(E606,#REF!,2,0)</f>
        <v>#REF!</v>
      </c>
      <c r="H606" s="13" t="str">
        <f>VLOOKUP(E606,'[1]Khách hàng'!$A$4:$F$2144,3,0)</f>
        <v>Số 1 đường số 17A, Khu phố 11, Phường Bình Trị Đông B, Quận Bình Tân, TP.HCM.</v>
      </c>
      <c r="I606" s="36" t="e">
        <f>VLOOKUP(E606,#REF!,5,0)</f>
        <v>#REF!</v>
      </c>
      <c r="L606" s="13" t="e">
        <f>VLOOKUP(J606,#REF!,2,0)</f>
        <v>#REF!</v>
      </c>
      <c r="M606" s="17" t="e">
        <f>VLOOKUP(J606,'[1]Hàng hóa'!$C$5:$G$22,5,0)</f>
        <v>#N/A</v>
      </c>
      <c r="N606" s="17" t="e">
        <f t="shared" si="31"/>
        <v>#N/A</v>
      </c>
      <c r="O606" s="18">
        <v>0.08</v>
      </c>
      <c r="P606" s="17" t="e">
        <f t="shared" si="32"/>
        <v>#N/A</v>
      </c>
      <c r="Q606" s="13" t="e">
        <f>VLOOKUP(I606,'[1]Nhân viên'!$E$20:$F$41,2,0)</f>
        <v>#REF!</v>
      </c>
    </row>
    <row r="607" spans="1:17" hidden="1">
      <c r="A607" s="11">
        <f t="shared" si="33"/>
        <v>602</v>
      </c>
      <c r="B607" s="12"/>
      <c r="D607" s="13" t="e">
        <f>VLOOKUP(C607,#REF!,2,0)</f>
        <v>#REF!</v>
      </c>
      <c r="G607" s="13" t="e">
        <f>VLOOKUP(E607,#REF!,2,0)</f>
        <v>#REF!</v>
      </c>
      <c r="H607" s="13" t="str">
        <f>VLOOKUP(E607,'[1]Khách hàng'!$A$4:$F$2144,3,0)</f>
        <v>Số 1 đường số 17A, Khu phố 11, Phường Bình Trị Đông B, Quận Bình Tân, TP.HCM.</v>
      </c>
      <c r="I607" s="36" t="e">
        <f>VLOOKUP(E607,#REF!,5,0)</f>
        <v>#REF!</v>
      </c>
      <c r="L607" s="13" t="e">
        <f>VLOOKUP(J607,#REF!,2,0)</f>
        <v>#REF!</v>
      </c>
      <c r="M607" s="17" t="e">
        <f>VLOOKUP(J607,'[1]Hàng hóa'!$C$5:$G$22,5,0)</f>
        <v>#N/A</v>
      </c>
      <c r="N607" s="17" t="e">
        <f t="shared" si="31"/>
        <v>#N/A</v>
      </c>
      <c r="O607" s="18">
        <v>0.08</v>
      </c>
      <c r="P607" s="17" t="e">
        <f t="shared" si="32"/>
        <v>#N/A</v>
      </c>
      <c r="Q607" s="13" t="e">
        <f>VLOOKUP(I607,'[1]Nhân viên'!$E$20:$F$41,2,0)</f>
        <v>#REF!</v>
      </c>
    </row>
    <row r="608" spans="1:17" hidden="1">
      <c r="A608" s="11">
        <f t="shared" si="33"/>
        <v>603</v>
      </c>
      <c r="B608" s="12"/>
      <c r="D608" s="13" t="e">
        <f>VLOOKUP(C608,#REF!,2,0)</f>
        <v>#REF!</v>
      </c>
      <c r="G608" s="13" t="e">
        <f>VLOOKUP(E608,#REF!,2,0)</f>
        <v>#REF!</v>
      </c>
      <c r="H608" s="13" t="str">
        <f>VLOOKUP(E608,'[1]Khách hàng'!$A$4:$F$2144,3,0)</f>
        <v>Số 1 đường số 17A, Khu phố 11, Phường Bình Trị Đông B, Quận Bình Tân, TP.HCM.</v>
      </c>
      <c r="I608" s="36" t="e">
        <f>VLOOKUP(E608,#REF!,5,0)</f>
        <v>#REF!</v>
      </c>
      <c r="L608" s="13" t="e">
        <f>VLOOKUP(J608,#REF!,2,0)</f>
        <v>#REF!</v>
      </c>
      <c r="M608" s="17" t="e">
        <f>VLOOKUP(J608,'[1]Hàng hóa'!$C$5:$G$22,5,0)</f>
        <v>#N/A</v>
      </c>
      <c r="N608" s="17" t="e">
        <f t="shared" si="31"/>
        <v>#N/A</v>
      </c>
      <c r="O608" s="18">
        <v>0.08</v>
      </c>
      <c r="P608" s="17" t="e">
        <f t="shared" si="32"/>
        <v>#N/A</v>
      </c>
      <c r="Q608" s="13" t="e">
        <f>VLOOKUP(I608,'[1]Nhân viên'!$E$20:$F$41,2,0)</f>
        <v>#REF!</v>
      </c>
    </row>
    <row r="609" spans="1:17" hidden="1">
      <c r="A609" s="11">
        <f t="shared" si="33"/>
        <v>604</v>
      </c>
      <c r="B609" s="12"/>
      <c r="D609" s="13" t="e">
        <f>VLOOKUP(C609,#REF!,2,0)</f>
        <v>#REF!</v>
      </c>
      <c r="G609" s="13" t="e">
        <f>VLOOKUP(E609,#REF!,2,0)</f>
        <v>#REF!</v>
      </c>
      <c r="H609" s="13" t="str">
        <f>VLOOKUP(E609,'[1]Khách hàng'!$A$4:$F$2144,3,0)</f>
        <v>Số 1 đường số 17A, Khu phố 11, Phường Bình Trị Đông B, Quận Bình Tân, TP.HCM.</v>
      </c>
      <c r="I609" s="36" t="e">
        <f>VLOOKUP(E609,#REF!,5,0)</f>
        <v>#REF!</v>
      </c>
      <c r="L609" s="13" t="e">
        <f>VLOOKUP(J609,#REF!,2,0)</f>
        <v>#REF!</v>
      </c>
      <c r="M609" s="17" t="e">
        <f>VLOOKUP(J609,'[1]Hàng hóa'!$C$5:$G$22,5,0)</f>
        <v>#N/A</v>
      </c>
      <c r="N609" s="17" t="e">
        <f t="shared" si="31"/>
        <v>#N/A</v>
      </c>
      <c r="O609" s="18">
        <v>0.08</v>
      </c>
      <c r="P609" s="17" t="e">
        <f t="shared" si="32"/>
        <v>#N/A</v>
      </c>
      <c r="Q609" s="13" t="e">
        <f>VLOOKUP(I609,'[1]Nhân viên'!$E$20:$F$41,2,0)</f>
        <v>#REF!</v>
      </c>
    </row>
    <row r="610" spans="1:17" hidden="1">
      <c r="A610" s="11">
        <f t="shared" si="33"/>
        <v>605</v>
      </c>
      <c r="B610" s="12"/>
      <c r="D610" s="13" t="e">
        <f>VLOOKUP(C610,#REF!,2,0)</f>
        <v>#REF!</v>
      </c>
      <c r="G610" s="13" t="e">
        <f>VLOOKUP(E610,#REF!,2,0)</f>
        <v>#REF!</v>
      </c>
      <c r="H610" s="13" t="str">
        <f>VLOOKUP(E610,'[1]Khách hàng'!$A$4:$F$2144,3,0)</f>
        <v>Số 1 đường số 17A, Khu phố 11, Phường Bình Trị Đông B, Quận Bình Tân, TP.HCM.</v>
      </c>
      <c r="I610" s="36" t="e">
        <f>VLOOKUP(E610,#REF!,5,0)</f>
        <v>#REF!</v>
      </c>
      <c r="L610" s="13" t="e">
        <f>VLOOKUP(J610,#REF!,2,0)</f>
        <v>#REF!</v>
      </c>
      <c r="M610" s="17" t="e">
        <f>VLOOKUP(J610,'[1]Hàng hóa'!$C$5:$G$22,5,0)</f>
        <v>#N/A</v>
      </c>
      <c r="N610" s="17" t="e">
        <f t="shared" si="31"/>
        <v>#N/A</v>
      </c>
      <c r="O610" s="18">
        <v>0.08</v>
      </c>
      <c r="P610" s="17" t="e">
        <f t="shared" si="32"/>
        <v>#N/A</v>
      </c>
      <c r="Q610" s="13" t="e">
        <f>VLOOKUP(I610,'[1]Nhân viên'!$E$20:$F$41,2,0)</f>
        <v>#REF!</v>
      </c>
    </row>
    <row r="611" spans="1:17" hidden="1">
      <c r="A611" s="11">
        <f t="shared" si="33"/>
        <v>606</v>
      </c>
      <c r="B611" s="12"/>
      <c r="D611" s="13" t="e">
        <f>VLOOKUP(C611,#REF!,2,0)</f>
        <v>#REF!</v>
      </c>
      <c r="G611" s="13" t="e">
        <f>VLOOKUP(E611,#REF!,2,0)</f>
        <v>#REF!</v>
      </c>
      <c r="H611" s="13" t="str">
        <f>VLOOKUP(E611,'[1]Khách hàng'!$A$4:$F$2144,3,0)</f>
        <v>Số 1 đường số 17A, Khu phố 11, Phường Bình Trị Đông B, Quận Bình Tân, TP.HCM.</v>
      </c>
      <c r="I611" s="36" t="e">
        <f>VLOOKUP(E611,#REF!,5,0)</f>
        <v>#REF!</v>
      </c>
      <c r="L611" s="13" t="e">
        <f>VLOOKUP(J611,#REF!,2,0)</f>
        <v>#REF!</v>
      </c>
      <c r="M611" s="17" t="e">
        <f>VLOOKUP(J611,'[1]Hàng hóa'!$C$5:$G$22,5,0)</f>
        <v>#N/A</v>
      </c>
      <c r="N611" s="17" t="e">
        <f t="shared" si="31"/>
        <v>#N/A</v>
      </c>
      <c r="O611" s="18">
        <v>0.08</v>
      </c>
      <c r="P611" s="17" t="e">
        <f t="shared" si="32"/>
        <v>#N/A</v>
      </c>
      <c r="Q611" s="13" t="e">
        <f>VLOOKUP(I611,'[1]Nhân viên'!$E$20:$F$41,2,0)</f>
        <v>#REF!</v>
      </c>
    </row>
    <row r="612" spans="1:17" hidden="1">
      <c r="A612" s="11">
        <f t="shared" si="33"/>
        <v>607</v>
      </c>
      <c r="B612" s="12"/>
      <c r="D612" s="13" t="e">
        <f>VLOOKUP(C612,#REF!,2,0)</f>
        <v>#REF!</v>
      </c>
      <c r="G612" s="13" t="e">
        <f>VLOOKUP(E612,#REF!,2,0)</f>
        <v>#REF!</v>
      </c>
      <c r="H612" s="13" t="str">
        <f>VLOOKUP(E612,'[1]Khách hàng'!$A$4:$F$2144,3,0)</f>
        <v>Số 1 đường số 17A, Khu phố 11, Phường Bình Trị Đông B, Quận Bình Tân, TP.HCM.</v>
      </c>
      <c r="I612" s="36" t="e">
        <f>VLOOKUP(E612,#REF!,5,0)</f>
        <v>#REF!</v>
      </c>
      <c r="L612" s="13" t="e">
        <f>VLOOKUP(J612,#REF!,2,0)</f>
        <v>#REF!</v>
      </c>
      <c r="M612" s="17" t="e">
        <f>VLOOKUP(J612,'[1]Hàng hóa'!$C$5:$G$22,5,0)</f>
        <v>#N/A</v>
      </c>
      <c r="N612" s="17" t="e">
        <f t="shared" si="31"/>
        <v>#N/A</v>
      </c>
      <c r="O612" s="18">
        <v>0.08</v>
      </c>
      <c r="P612" s="17" t="e">
        <f t="shared" si="32"/>
        <v>#N/A</v>
      </c>
      <c r="Q612" s="13" t="e">
        <f>VLOOKUP(I612,'[1]Nhân viên'!$E$20:$F$41,2,0)</f>
        <v>#REF!</v>
      </c>
    </row>
    <row r="613" spans="1:17" hidden="1">
      <c r="A613" s="11">
        <f t="shared" si="33"/>
        <v>608</v>
      </c>
      <c r="B613" s="12"/>
      <c r="D613" s="13" t="e">
        <f>VLOOKUP(C613,#REF!,2,0)</f>
        <v>#REF!</v>
      </c>
      <c r="G613" s="13" t="e">
        <f>VLOOKUP(E613,#REF!,2,0)</f>
        <v>#REF!</v>
      </c>
      <c r="H613" s="13" t="str">
        <f>VLOOKUP(E613,'[1]Khách hàng'!$A$4:$F$2144,3,0)</f>
        <v>Số 1 đường số 17A, Khu phố 11, Phường Bình Trị Đông B, Quận Bình Tân, TP.HCM.</v>
      </c>
      <c r="I613" s="36" t="e">
        <f>VLOOKUP(E613,#REF!,5,0)</f>
        <v>#REF!</v>
      </c>
      <c r="L613" s="13" t="e">
        <f>VLOOKUP(J613,#REF!,2,0)</f>
        <v>#REF!</v>
      </c>
      <c r="M613" s="17" t="e">
        <f>VLOOKUP(J613,'[1]Hàng hóa'!$C$5:$G$22,5,0)</f>
        <v>#N/A</v>
      </c>
      <c r="N613" s="17" t="e">
        <f t="shared" si="31"/>
        <v>#N/A</v>
      </c>
      <c r="O613" s="18">
        <v>0.08</v>
      </c>
      <c r="P613" s="17" t="e">
        <f t="shared" si="32"/>
        <v>#N/A</v>
      </c>
      <c r="Q613" s="13" t="e">
        <f>VLOOKUP(I613,'[1]Nhân viên'!$E$20:$F$41,2,0)</f>
        <v>#REF!</v>
      </c>
    </row>
    <row r="614" spans="1:17" hidden="1">
      <c r="A614" s="11">
        <f t="shared" si="33"/>
        <v>609</v>
      </c>
      <c r="B614" s="12"/>
      <c r="D614" s="13" t="e">
        <f>VLOOKUP(C614,#REF!,2,0)</f>
        <v>#REF!</v>
      </c>
      <c r="G614" s="13" t="e">
        <f>VLOOKUP(E614,#REF!,2,0)</f>
        <v>#REF!</v>
      </c>
      <c r="H614" s="13" t="str">
        <f>VLOOKUP(E614,'[1]Khách hàng'!$A$4:$F$2144,3,0)</f>
        <v>Số 1 đường số 17A, Khu phố 11, Phường Bình Trị Đông B, Quận Bình Tân, TP.HCM.</v>
      </c>
      <c r="I614" s="36" t="e">
        <f>VLOOKUP(E614,#REF!,5,0)</f>
        <v>#REF!</v>
      </c>
      <c r="L614" s="13" t="e">
        <f>VLOOKUP(J614,#REF!,2,0)</f>
        <v>#REF!</v>
      </c>
      <c r="M614" s="17" t="e">
        <f>VLOOKUP(J614,'[1]Hàng hóa'!$C$5:$G$22,5,0)</f>
        <v>#N/A</v>
      </c>
      <c r="N614" s="17" t="e">
        <f t="shared" si="31"/>
        <v>#N/A</v>
      </c>
      <c r="O614" s="18">
        <v>0.08</v>
      </c>
      <c r="P614" s="17" t="e">
        <f t="shared" si="32"/>
        <v>#N/A</v>
      </c>
      <c r="Q614" s="13" t="e">
        <f>VLOOKUP(I614,'[1]Nhân viên'!$E$20:$F$41,2,0)</f>
        <v>#REF!</v>
      </c>
    </row>
    <row r="615" spans="1:17" hidden="1">
      <c r="A615" s="11">
        <f t="shared" si="33"/>
        <v>610</v>
      </c>
      <c r="B615" s="12"/>
      <c r="D615" s="13" t="e">
        <f>VLOOKUP(C615,#REF!,2,0)</f>
        <v>#REF!</v>
      </c>
      <c r="G615" s="13" t="e">
        <f>VLOOKUP(E615,#REF!,2,0)</f>
        <v>#REF!</v>
      </c>
      <c r="H615" s="13" t="str">
        <f>VLOOKUP(E615,'[1]Khách hàng'!$A$4:$F$2144,3,0)</f>
        <v>Số 1 đường số 17A, Khu phố 11, Phường Bình Trị Đông B, Quận Bình Tân, TP.HCM.</v>
      </c>
      <c r="I615" s="36" t="e">
        <f>VLOOKUP(E615,#REF!,5,0)</f>
        <v>#REF!</v>
      </c>
      <c r="L615" s="13" t="e">
        <f>VLOOKUP(J615,#REF!,2,0)</f>
        <v>#REF!</v>
      </c>
      <c r="M615" s="17" t="e">
        <f>VLOOKUP(J615,'[1]Hàng hóa'!$C$5:$G$22,5,0)</f>
        <v>#N/A</v>
      </c>
      <c r="N615" s="17" t="e">
        <f t="shared" si="31"/>
        <v>#N/A</v>
      </c>
      <c r="O615" s="18">
        <v>0.08</v>
      </c>
      <c r="P615" s="17" t="e">
        <f t="shared" si="32"/>
        <v>#N/A</v>
      </c>
      <c r="Q615" s="13" t="e">
        <f>VLOOKUP(I615,'[1]Nhân viên'!$E$20:$F$41,2,0)</f>
        <v>#REF!</v>
      </c>
    </row>
    <row r="616" spans="1:17" hidden="1">
      <c r="A616" s="11">
        <f t="shared" si="33"/>
        <v>611</v>
      </c>
      <c r="B616" s="12"/>
      <c r="D616" s="13" t="e">
        <f>VLOOKUP(C616,#REF!,2,0)</f>
        <v>#REF!</v>
      </c>
      <c r="G616" s="13" t="e">
        <f>VLOOKUP(E616,#REF!,2,0)</f>
        <v>#REF!</v>
      </c>
      <c r="H616" s="13" t="str">
        <f>VLOOKUP(E616,'[1]Khách hàng'!$A$4:$F$2144,3,0)</f>
        <v>Số 1 đường số 17A, Khu phố 11, Phường Bình Trị Đông B, Quận Bình Tân, TP.HCM.</v>
      </c>
      <c r="I616" s="36" t="e">
        <f>VLOOKUP(E616,#REF!,5,0)</f>
        <v>#REF!</v>
      </c>
      <c r="L616" s="13" t="e">
        <f>VLOOKUP(J616,#REF!,2,0)</f>
        <v>#REF!</v>
      </c>
      <c r="M616" s="17" t="e">
        <f>VLOOKUP(J616,'[1]Hàng hóa'!$C$5:$G$22,5,0)</f>
        <v>#N/A</v>
      </c>
      <c r="N616" s="17" t="e">
        <f t="shared" si="31"/>
        <v>#N/A</v>
      </c>
      <c r="O616" s="18">
        <v>0.08</v>
      </c>
      <c r="P616" s="17" t="e">
        <f t="shared" si="32"/>
        <v>#N/A</v>
      </c>
      <c r="Q616" s="13" t="e">
        <f>VLOOKUP(I616,'[1]Nhân viên'!$E$20:$F$41,2,0)</f>
        <v>#REF!</v>
      </c>
    </row>
    <row r="617" spans="1:17" hidden="1">
      <c r="A617" s="11">
        <f t="shared" si="33"/>
        <v>612</v>
      </c>
      <c r="B617" s="12"/>
      <c r="D617" s="13" t="e">
        <f>VLOOKUP(C617,#REF!,2,0)</f>
        <v>#REF!</v>
      </c>
      <c r="G617" s="13" t="e">
        <f>VLOOKUP(E617,#REF!,2,0)</f>
        <v>#REF!</v>
      </c>
      <c r="H617" s="13" t="str">
        <f>VLOOKUP(E617,'[1]Khách hàng'!$A$4:$F$2144,3,0)</f>
        <v>Số 1 đường số 17A, Khu phố 11, Phường Bình Trị Đông B, Quận Bình Tân, TP.HCM.</v>
      </c>
      <c r="I617" s="36" t="e">
        <f>VLOOKUP(E617,#REF!,5,0)</f>
        <v>#REF!</v>
      </c>
      <c r="L617" s="13" t="e">
        <f>VLOOKUP(J617,#REF!,2,0)</f>
        <v>#REF!</v>
      </c>
      <c r="M617" s="17" t="e">
        <f>VLOOKUP(J617,'[1]Hàng hóa'!$C$5:$G$22,5,0)</f>
        <v>#N/A</v>
      </c>
      <c r="N617" s="17" t="e">
        <f t="shared" si="31"/>
        <v>#N/A</v>
      </c>
      <c r="O617" s="18">
        <v>0.08</v>
      </c>
      <c r="P617" s="17" t="e">
        <f t="shared" si="32"/>
        <v>#N/A</v>
      </c>
      <c r="Q617" s="13" t="e">
        <f>VLOOKUP(I617,'[1]Nhân viên'!$E$20:$F$41,2,0)</f>
        <v>#REF!</v>
      </c>
    </row>
    <row r="618" spans="1:17" hidden="1">
      <c r="A618" s="11">
        <f t="shared" si="33"/>
        <v>613</v>
      </c>
      <c r="B618" s="12"/>
      <c r="D618" s="13" t="e">
        <f>VLOOKUP(C618,#REF!,2,0)</f>
        <v>#REF!</v>
      </c>
      <c r="G618" s="13" t="e">
        <f>VLOOKUP(E618,#REF!,2,0)</f>
        <v>#REF!</v>
      </c>
      <c r="H618" s="13" t="str">
        <f>VLOOKUP(E618,'[1]Khách hàng'!$A$4:$F$2144,3,0)</f>
        <v>Số 1 đường số 17A, Khu phố 11, Phường Bình Trị Đông B, Quận Bình Tân, TP.HCM.</v>
      </c>
      <c r="I618" s="36" t="e">
        <f>VLOOKUP(E618,#REF!,5,0)</f>
        <v>#REF!</v>
      </c>
      <c r="L618" s="13" t="e">
        <f>VLOOKUP(J618,#REF!,2,0)</f>
        <v>#REF!</v>
      </c>
      <c r="M618" s="17" t="e">
        <f>VLOOKUP(J618,'[1]Hàng hóa'!$C$5:$G$22,5,0)</f>
        <v>#N/A</v>
      </c>
      <c r="N618" s="17" t="e">
        <f t="shared" si="31"/>
        <v>#N/A</v>
      </c>
      <c r="O618" s="18">
        <v>0.08</v>
      </c>
      <c r="P618" s="17" t="e">
        <f t="shared" si="32"/>
        <v>#N/A</v>
      </c>
      <c r="Q618" s="13" t="e">
        <f>VLOOKUP(I618,'[1]Nhân viên'!$E$20:$F$41,2,0)</f>
        <v>#REF!</v>
      </c>
    </row>
    <row r="619" spans="1:17" hidden="1">
      <c r="A619" s="11">
        <f t="shared" si="33"/>
        <v>614</v>
      </c>
      <c r="B619" s="12"/>
      <c r="D619" s="13" t="e">
        <f>VLOOKUP(C619,#REF!,2,0)</f>
        <v>#REF!</v>
      </c>
      <c r="G619" s="13" t="e">
        <f>VLOOKUP(E619,#REF!,2,0)</f>
        <v>#REF!</v>
      </c>
      <c r="H619" s="13" t="str">
        <f>VLOOKUP(E619,'[1]Khách hàng'!$A$4:$F$2144,3,0)</f>
        <v>Số 1 đường số 17A, Khu phố 11, Phường Bình Trị Đông B, Quận Bình Tân, TP.HCM.</v>
      </c>
      <c r="I619" s="36" t="e">
        <f>VLOOKUP(E619,#REF!,5,0)</f>
        <v>#REF!</v>
      </c>
      <c r="L619" s="13" t="e">
        <f>VLOOKUP(J619,#REF!,2,0)</f>
        <v>#REF!</v>
      </c>
      <c r="M619" s="17" t="e">
        <f>VLOOKUP(J619,'[1]Hàng hóa'!$C$5:$G$22,5,0)</f>
        <v>#N/A</v>
      </c>
      <c r="N619" s="17" t="e">
        <f t="shared" si="31"/>
        <v>#N/A</v>
      </c>
      <c r="O619" s="18">
        <v>0.08</v>
      </c>
      <c r="P619" s="17" t="e">
        <f t="shared" si="32"/>
        <v>#N/A</v>
      </c>
      <c r="Q619" s="13" t="e">
        <f>VLOOKUP(I619,'[1]Nhân viên'!$E$20:$F$41,2,0)</f>
        <v>#REF!</v>
      </c>
    </row>
    <row r="620" spans="1:17" hidden="1">
      <c r="A620" s="11">
        <f t="shared" si="33"/>
        <v>615</v>
      </c>
      <c r="B620" s="12"/>
      <c r="D620" s="13" t="e">
        <f>VLOOKUP(C620,#REF!,2,0)</f>
        <v>#REF!</v>
      </c>
      <c r="G620" s="13" t="e">
        <f>VLOOKUP(E620,#REF!,2,0)</f>
        <v>#REF!</v>
      </c>
      <c r="H620" s="13" t="str">
        <f>VLOOKUP(E620,'[1]Khách hàng'!$A$4:$F$2144,3,0)</f>
        <v>Số 1 đường số 17A, Khu phố 11, Phường Bình Trị Đông B, Quận Bình Tân, TP.HCM.</v>
      </c>
      <c r="I620" s="36" t="e">
        <f>VLOOKUP(E620,#REF!,5,0)</f>
        <v>#REF!</v>
      </c>
      <c r="L620" s="13" t="e">
        <f>VLOOKUP(J620,#REF!,2,0)</f>
        <v>#REF!</v>
      </c>
      <c r="M620" s="17" t="e">
        <f>VLOOKUP(J620,'[1]Hàng hóa'!$C$5:$G$22,5,0)</f>
        <v>#N/A</v>
      </c>
      <c r="N620" s="17" t="e">
        <f t="shared" si="31"/>
        <v>#N/A</v>
      </c>
      <c r="O620" s="18">
        <v>0.08</v>
      </c>
      <c r="P620" s="17" t="e">
        <f t="shared" si="32"/>
        <v>#N/A</v>
      </c>
      <c r="Q620" s="13" t="e">
        <f>VLOOKUP(I620,'[1]Nhân viên'!$E$20:$F$41,2,0)</f>
        <v>#REF!</v>
      </c>
    </row>
    <row r="621" spans="1:17" hidden="1">
      <c r="A621" s="11">
        <f t="shared" si="33"/>
        <v>616</v>
      </c>
      <c r="B621" s="12"/>
      <c r="D621" s="13" t="e">
        <f>VLOOKUP(C621,#REF!,2,0)</f>
        <v>#REF!</v>
      </c>
      <c r="G621" s="13" t="e">
        <f>VLOOKUP(E621,#REF!,2,0)</f>
        <v>#REF!</v>
      </c>
      <c r="H621" s="13" t="str">
        <f>VLOOKUP(E621,'[1]Khách hàng'!$A$4:$F$2144,3,0)</f>
        <v>Số 1 đường số 17A, Khu phố 11, Phường Bình Trị Đông B, Quận Bình Tân, TP.HCM.</v>
      </c>
      <c r="I621" s="36" t="e">
        <f>VLOOKUP(E621,#REF!,5,0)</f>
        <v>#REF!</v>
      </c>
      <c r="L621" s="13" t="e">
        <f>VLOOKUP(J621,#REF!,2,0)</f>
        <v>#REF!</v>
      </c>
      <c r="M621" s="17" t="e">
        <f>VLOOKUP(J621,'[1]Hàng hóa'!$C$5:$G$22,5,0)</f>
        <v>#N/A</v>
      </c>
      <c r="N621" s="17" t="e">
        <f t="shared" si="31"/>
        <v>#N/A</v>
      </c>
      <c r="O621" s="18">
        <v>0.08</v>
      </c>
      <c r="P621" s="17" t="e">
        <f t="shared" si="32"/>
        <v>#N/A</v>
      </c>
      <c r="Q621" s="13" t="e">
        <f>VLOOKUP(I621,'[1]Nhân viên'!$E$20:$F$41,2,0)</f>
        <v>#REF!</v>
      </c>
    </row>
    <row r="622" spans="1:17" hidden="1">
      <c r="A622" s="11">
        <f t="shared" si="33"/>
        <v>617</v>
      </c>
      <c r="B622" s="12"/>
      <c r="D622" s="13" t="e">
        <f>VLOOKUP(C622,#REF!,2,0)</f>
        <v>#REF!</v>
      </c>
      <c r="G622" s="13" t="e">
        <f>VLOOKUP(E622,#REF!,2,0)</f>
        <v>#REF!</v>
      </c>
      <c r="H622" s="13" t="str">
        <f>VLOOKUP(E622,'[1]Khách hàng'!$A$4:$F$2144,3,0)</f>
        <v>Số 1 đường số 17A, Khu phố 11, Phường Bình Trị Đông B, Quận Bình Tân, TP.HCM.</v>
      </c>
      <c r="I622" s="36" t="e">
        <f>VLOOKUP(E622,#REF!,5,0)</f>
        <v>#REF!</v>
      </c>
      <c r="L622" s="13" t="e">
        <f>VLOOKUP(J622,#REF!,2,0)</f>
        <v>#REF!</v>
      </c>
      <c r="M622" s="17" t="e">
        <f>VLOOKUP(J622,'[1]Hàng hóa'!$C$5:$G$22,5,0)</f>
        <v>#N/A</v>
      </c>
      <c r="N622" s="17" t="e">
        <f t="shared" si="31"/>
        <v>#N/A</v>
      </c>
      <c r="O622" s="18">
        <v>0.08</v>
      </c>
      <c r="P622" s="17" t="e">
        <f t="shared" si="32"/>
        <v>#N/A</v>
      </c>
      <c r="Q622" s="13" t="e">
        <f>VLOOKUP(I622,'[1]Nhân viên'!$E$20:$F$41,2,0)</f>
        <v>#REF!</v>
      </c>
    </row>
    <row r="623" spans="1:17" hidden="1">
      <c r="A623" s="11">
        <f t="shared" si="33"/>
        <v>618</v>
      </c>
      <c r="B623" s="12"/>
      <c r="D623" s="13" t="e">
        <f>VLOOKUP(C623,#REF!,2,0)</f>
        <v>#REF!</v>
      </c>
      <c r="G623" s="13" t="e">
        <f>VLOOKUP(E623,#REF!,2,0)</f>
        <v>#REF!</v>
      </c>
      <c r="H623" s="13" t="str">
        <f>VLOOKUP(E623,'[1]Khách hàng'!$A$4:$F$2144,3,0)</f>
        <v>Số 1 đường số 17A, Khu phố 11, Phường Bình Trị Đông B, Quận Bình Tân, TP.HCM.</v>
      </c>
      <c r="I623" s="36" t="e">
        <f>VLOOKUP(E623,#REF!,5,0)</f>
        <v>#REF!</v>
      </c>
      <c r="L623" s="13" t="e">
        <f>VLOOKUP(J623,#REF!,2,0)</f>
        <v>#REF!</v>
      </c>
      <c r="M623" s="17" t="e">
        <f>VLOOKUP(J623,'[1]Hàng hóa'!$C$5:$G$22,5,0)</f>
        <v>#N/A</v>
      </c>
      <c r="N623" s="17" t="e">
        <f t="shared" si="31"/>
        <v>#N/A</v>
      </c>
      <c r="O623" s="18">
        <v>0.08</v>
      </c>
      <c r="P623" s="17" t="e">
        <f t="shared" si="32"/>
        <v>#N/A</v>
      </c>
      <c r="Q623" s="13" t="e">
        <f>VLOOKUP(I623,'[1]Nhân viên'!$E$20:$F$41,2,0)</f>
        <v>#REF!</v>
      </c>
    </row>
    <row r="624" spans="1:17" hidden="1">
      <c r="A624" s="11">
        <f t="shared" si="33"/>
        <v>619</v>
      </c>
      <c r="B624" s="12"/>
      <c r="D624" s="13" t="e">
        <f>VLOOKUP(C624,#REF!,2,0)</f>
        <v>#REF!</v>
      </c>
      <c r="G624" s="13" t="e">
        <f>VLOOKUP(E624,#REF!,2,0)</f>
        <v>#REF!</v>
      </c>
      <c r="H624" s="13" t="str">
        <f>VLOOKUP(E624,'[1]Khách hàng'!$A$4:$F$2144,3,0)</f>
        <v>Số 1 đường số 17A, Khu phố 11, Phường Bình Trị Đông B, Quận Bình Tân, TP.HCM.</v>
      </c>
      <c r="I624" s="36" t="e">
        <f>VLOOKUP(E624,#REF!,5,0)</f>
        <v>#REF!</v>
      </c>
      <c r="L624" s="13" t="e">
        <f>VLOOKUP(J624,#REF!,2,0)</f>
        <v>#REF!</v>
      </c>
      <c r="M624" s="17" t="e">
        <f>VLOOKUP(J624,'[1]Hàng hóa'!$C$5:$G$22,5,0)</f>
        <v>#N/A</v>
      </c>
      <c r="N624" s="17" t="e">
        <f t="shared" si="31"/>
        <v>#N/A</v>
      </c>
      <c r="O624" s="18">
        <v>0.08</v>
      </c>
      <c r="P624" s="17" t="e">
        <f t="shared" si="32"/>
        <v>#N/A</v>
      </c>
      <c r="Q624" s="13" t="e">
        <f>VLOOKUP(I624,'[1]Nhân viên'!$E$20:$F$41,2,0)</f>
        <v>#REF!</v>
      </c>
    </row>
    <row r="625" spans="1:17" hidden="1">
      <c r="A625" s="11">
        <f t="shared" si="33"/>
        <v>620</v>
      </c>
      <c r="B625" s="12"/>
      <c r="D625" s="13" t="e">
        <f>VLOOKUP(C625,#REF!,2,0)</f>
        <v>#REF!</v>
      </c>
      <c r="G625" s="13" t="e">
        <f>VLOOKUP(E625,#REF!,2,0)</f>
        <v>#REF!</v>
      </c>
      <c r="H625" s="13" t="str">
        <f>VLOOKUP(E625,'[1]Khách hàng'!$A$4:$F$2144,3,0)</f>
        <v>Số 1 đường số 17A, Khu phố 11, Phường Bình Trị Đông B, Quận Bình Tân, TP.HCM.</v>
      </c>
      <c r="I625" s="36" t="e">
        <f>VLOOKUP(E625,#REF!,5,0)</f>
        <v>#REF!</v>
      </c>
      <c r="L625" s="13" t="e">
        <f>VLOOKUP(J625,#REF!,2,0)</f>
        <v>#REF!</v>
      </c>
      <c r="M625" s="17" t="e">
        <f>VLOOKUP(J625,'[1]Hàng hóa'!$C$5:$G$22,5,0)</f>
        <v>#N/A</v>
      </c>
      <c r="N625" s="17" t="e">
        <f t="shared" si="31"/>
        <v>#N/A</v>
      </c>
      <c r="O625" s="18">
        <v>0.08</v>
      </c>
      <c r="P625" s="17" t="e">
        <f t="shared" si="32"/>
        <v>#N/A</v>
      </c>
      <c r="Q625" s="13" t="e">
        <f>VLOOKUP(I625,'[1]Nhân viên'!$E$20:$F$41,2,0)</f>
        <v>#REF!</v>
      </c>
    </row>
    <row r="626" spans="1:17" hidden="1">
      <c r="A626" s="11">
        <f t="shared" si="33"/>
        <v>621</v>
      </c>
      <c r="B626" s="12"/>
      <c r="D626" s="13" t="e">
        <f>VLOOKUP(C626,#REF!,2,0)</f>
        <v>#REF!</v>
      </c>
      <c r="G626" s="13" t="e">
        <f>VLOOKUP(E626,#REF!,2,0)</f>
        <v>#REF!</v>
      </c>
      <c r="H626" s="13" t="str">
        <f>VLOOKUP(E626,'[1]Khách hàng'!$A$4:$F$2144,3,0)</f>
        <v>Số 1 đường số 17A, Khu phố 11, Phường Bình Trị Đông B, Quận Bình Tân, TP.HCM.</v>
      </c>
      <c r="I626" s="36" t="e">
        <f>VLOOKUP(E626,#REF!,5,0)</f>
        <v>#REF!</v>
      </c>
      <c r="L626" s="13" t="e">
        <f>VLOOKUP(J626,#REF!,2,0)</f>
        <v>#REF!</v>
      </c>
      <c r="M626" s="17" t="e">
        <f>VLOOKUP(J626,'[1]Hàng hóa'!$C$5:$G$22,5,0)</f>
        <v>#N/A</v>
      </c>
      <c r="N626" s="17" t="e">
        <f t="shared" si="31"/>
        <v>#N/A</v>
      </c>
      <c r="O626" s="18">
        <v>0.08</v>
      </c>
      <c r="P626" s="17" t="e">
        <f t="shared" si="32"/>
        <v>#N/A</v>
      </c>
      <c r="Q626" s="13" t="e">
        <f>VLOOKUP(I626,'[1]Nhân viên'!$E$20:$F$41,2,0)</f>
        <v>#REF!</v>
      </c>
    </row>
    <row r="627" spans="1:17" hidden="1">
      <c r="A627" s="11">
        <f t="shared" si="33"/>
        <v>622</v>
      </c>
      <c r="B627" s="12"/>
      <c r="D627" s="13" t="e">
        <f>VLOOKUP(C627,#REF!,2,0)</f>
        <v>#REF!</v>
      </c>
      <c r="G627" s="13" t="e">
        <f>VLOOKUP(E627,#REF!,2,0)</f>
        <v>#REF!</v>
      </c>
      <c r="H627" s="13" t="str">
        <f>VLOOKUP(E627,'[1]Khách hàng'!$A$4:$F$2144,3,0)</f>
        <v>Số 1 đường số 17A, Khu phố 11, Phường Bình Trị Đông B, Quận Bình Tân, TP.HCM.</v>
      </c>
      <c r="I627" s="36" t="e">
        <f>VLOOKUP(E627,#REF!,5,0)</f>
        <v>#REF!</v>
      </c>
      <c r="L627" s="13" t="e">
        <f>VLOOKUP(J627,#REF!,2,0)</f>
        <v>#REF!</v>
      </c>
      <c r="M627" s="17" t="e">
        <f>VLOOKUP(J627,'[1]Hàng hóa'!$C$5:$G$22,5,0)</f>
        <v>#N/A</v>
      </c>
      <c r="N627" s="17" t="e">
        <f t="shared" si="31"/>
        <v>#N/A</v>
      </c>
      <c r="O627" s="18">
        <v>0.08</v>
      </c>
      <c r="P627" s="17" t="e">
        <f t="shared" si="32"/>
        <v>#N/A</v>
      </c>
      <c r="Q627" s="13" t="e">
        <f>VLOOKUP(I627,'[1]Nhân viên'!$E$20:$F$41,2,0)</f>
        <v>#REF!</v>
      </c>
    </row>
    <row r="628" spans="1:17" hidden="1">
      <c r="A628" s="11">
        <f t="shared" si="33"/>
        <v>623</v>
      </c>
      <c r="B628" s="12"/>
      <c r="D628" s="13" t="e">
        <f>VLOOKUP(C628,#REF!,2,0)</f>
        <v>#REF!</v>
      </c>
      <c r="G628" s="13" t="e">
        <f>VLOOKUP(E628,#REF!,2,0)</f>
        <v>#REF!</v>
      </c>
      <c r="H628" s="13" t="str">
        <f>VLOOKUP(E628,'[1]Khách hàng'!$A$4:$F$2144,3,0)</f>
        <v>Số 1 đường số 17A, Khu phố 11, Phường Bình Trị Đông B, Quận Bình Tân, TP.HCM.</v>
      </c>
      <c r="I628" s="36" t="e">
        <f>VLOOKUP(E628,#REF!,5,0)</f>
        <v>#REF!</v>
      </c>
      <c r="L628" s="13" t="e">
        <f>VLOOKUP(J628,#REF!,2,0)</f>
        <v>#REF!</v>
      </c>
      <c r="M628" s="17" t="e">
        <f>VLOOKUP(J628,'[1]Hàng hóa'!$C$5:$G$22,5,0)</f>
        <v>#N/A</v>
      </c>
      <c r="N628" s="17" t="e">
        <f t="shared" si="31"/>
        <v>#N/A</v>
      </c>
      <c r="O628" s="18">
        <v>0.08</v>
      </c>
      <c r="P628" s="17" t="e">
        <f t="shared" si="32"/>
        <v>#N/A</v>
      </c>
      <c r="Q628" s="13" t="e">
        <f>VLOOKUP(I628,'[1]Nhân viên'!$E$20:$F$41,2,0)</f>
        <v>#REF!</v>
      </c>
    </row>
    <row r="629" spans="1:17" hidden="1">
      <c r="A629" s="11">
        <f t="shared" si="33"/>
        <v>624</v>
      </c>
      <c r="B629" s="12"/>
      <c r="D629" s="13" t="e">
        <f>VLOOKUP(C629,#REF!,2,0)</f>
        <v>#REF!</v>
      </c>
      <c r="G629" s="13" t="e">
        <f>VLOOKUP(E629,#REF!,2,0)</f>
        <v>#REF!</v>
      </c>
      <c r="H629" s="13" t="str">
        <f>VLOOKUP(E629,'[1]Khách hàng'!$A$4:$F$2144,3,0)</f>
        <v>Số 1 đường số 17A, Khu phố 11, Phường Bình Trị Đông B, Quận Bình Tân, TP.HCM.</v>
      </c>
      <c r="I629" s="36" t="e">
        <f>VLOOKUP(E629,#REF!,5,0)</f>
        <v>#REF!</v>
      </c>
      <c r="L629" s="13" t="e">
        <f>VLOOKUP(J629,#REF!,2,0)</f>
        <v>#REF!</v>
      </c>
      <c r="M629" s="17" t="e">
        <f>VLOOKUP(J629,'[1]Hàng hóa'!$C$5:$G$22,5,0)</f>
        <v>#N/A</v>
      </c>
      <c r="N629" s="17" t="e">
        <f t="shared" si="31"/>
        <v>#N/A</v>
      </c>
      <c r="O629" s="18">
        <v>0.08</v>
      </c>
      <c r="P629" s="17" t="e">
        <f t="shared" si="32"/>
        <v>#N/A</v>
      </c>
      <c r="Q629" s="13" t="e">
        <f>VLOOKUP(I629,'[1]Nhân viên'!$E$20:$F$41,2,0)</f>
        <v>#REF!</v>
      </c>
    </row>
    <row r="630" spans="1:17" hidden="1">
      <c r="A630" s="11">
        <f t="shared" si="33"/>
        <v>625</v>
      </c>
      <c r="B630" s="12"/>
      <c r="D630" s="13" t="e">
        <f>VLOOKUP(C630,#REF!,2,0)</f>
        <v>#REF!</v>
      </c>
      <c r="G630" s="13" t="e">
        <f>VLOOKUP(E630,#REF!,2,0)</f>
        <v>#REF!</v>
      </c>
      <c r="H630" s="13" t="str">
        <f>VLOOKUP(E630,'[1]Khách hàng'!$A$4:$F$2144,3,0)</f>
        <v>Số 1 đường số 17A, Khu phố 11, Phường Bình Trị Đông B, Quận Bình Tân, TP.HCM.</v>
      </c>
      <c r="I630" s="36" t="e">
        <f>VLOOKUP(E630,#REF!,5,0)</f>
        <v>#REF!</v>
      </c>
      <c r="L630" s="13" t="e">
        <f>VLOOKUP(J630,#REF!,2,0)</f>
        <v>#REF!</v>
      </c>
      <c r="M630" s="17" t="e">
        <f>VLOOKUP(J630,'[1]Hàng hóa'!$C$5:$G$22,5,0)</f>
        <v>#N/A</v>
      </c>
      <c r="N630" s="17" t="e">
        <f t="shared" si="31"/>
        <v>#N/A</v>
      </c>
      <c r="O630" s="18">
        <v>0.08</v>
      </c>
      <c r="P630" s="17" t="e">
        <f t="shared" si="32"/>
        <v>#N/A</v>
      </c>
      <c r="Q630" s="13" t="e">
        <f>VLOOKUP(I630,'[1]Nhân viên'!$E$20:$F$41,2,0)</f>
        <v>#REF!</v>
      </c>
    </row>
    <row r="631" spans="1:17" hidden="1">
      <c r="A631" s="11">
        <f t="shared" si="33"/>
        <v>626</v>
      </c>
      <c r="B631" s="12"/>
      <c r="D631" s="13" t="e">
        <f>VLOOKUP(C631,#REF!,2,0)</f>
        <v>#REF!</v>
      </c>
      <c r="G631" s="13" t="e">
        <f>VLOOKUP(E631,#REF!,2,0)</f>
        <v>#REF!</v>
      </c>
      <c r="H631" s="13" t="str">
        <f>VLOOKUP(E631,'[1]Khách hàng'!$A$4:$F$2144,3,0)</f>
        <v>Số 1 đường số 17A, Khu phố 11, Phường Bình Trị Đông B, Quận Bình Tân, TP.HCM.</v>
      </c>
      <c r="I631" s="36" t="e">
        <f>VLOOKUP(E631,#REF!,5,0)</f>
        <v>#REF!</v>
      </c>
      <c r="L631" s="13" t="e">
        <f>VLOOKUP(J631,#REF!,2,0)</f>
        <v>#REF!</v>
      </c>
      <c r="M631" s="17" t="e">
        <f>VLOOKUP(J631,'[1]Hàng hóa'!$C$5:$G$22,5,0)</f>
        <v>#N/A</v>
      </c>
      <c r="N631" s="17" t="e">
        <f t="shared" si="31"/>
        <v>#N/A</v>
      </c>
      <c r="O631" s="18">
        <v>0.08</v>
      </c>
      <c r="P631" s="17" t="e">
        <f t="shared" si="32"/>
        <v>#N/A</v>
      </c>
      <c r="Q631" s="13" t="e">
        <f>VLOOKUP(I631,'[1]Nhân viên'!$E$20:$F$41,2,0)</f>
        <v>#REF!</v>
      </c>
    </row>
    <row r="632" spans="1:17" hidden="1">
      <c r="A632" s="11">
        <f t="shared" si="33"/>
        <v>627</v>
      </c>
      <c r="B632" s="12"/>
      <c r="D632" s="13" t="e">
        <f>VLOOKUP(C632,#REF!,2,0)</f>
        <v>#REF!</v>
      </c>
      <c r="G632" s="13" t="e">
        <f>VLOOKUP(E632,#REF!,2,0)</f>
        <v>#REF!</v>
      </c>
      <c r="H632" s="13" t="str">
        <f>VLOOKUP(E632,'[1]Khách hàng'!$A$4:$F$2144,3,0)</f>
        <v>Số 1 đường số 17A, Khu phố 11, Phường Bình Trị Đông B, Quận Bình Tân, TP.HCM.</v>
      </c>
      <c r="I632" s="36" t="e">
        <f>VLOOKUP(E632,#REF!,5,0)</f>
        <v>#REF!</v>
      </c>
      <c r="L632" s="13" t="e">
        <f>VLOOKUP(J632,#REF!,2,0)</f>
        <v>#REF!</v>
      </c>
      <c r="M632" s="17" t="e">
        <f>VLOOKUP(J632,'[1]Hàng hóa'!$C$5:$G$22,5,0)</f>
        <v>#N/A</v>
      </c>
      <c r="N632" s="17" t="e">
        <f t="shared" si="31"/>
        <v>#N/A</v>
      </c>
      <c r="O632" s="18">
        <v>0.08</v>
      </c>
      <c r="P632" s="17" t="e">
        <f t="shared" si="32"/>
        <v>#N/A</v>
      </c>
      <c r="Q632" s="13" t="e">
        <f>VLOOKUP(I632,'[1]Nhân viên'!$E$20:$F$41,2,0)</f>
        <v>#REF!</v>
      </c>
    </row>
    <row r="633" spans="1:17" hidden="1">
      <c r="A633" s="11">
        <f t="shared" si="33"/>
        <v>628</v>
      </c>
      <c r="B633" s="12"/>
      <c r="D633" s="13" t="e">
        <f>VLOOKUP(C633,#REF!,2,0)</f>
        <v>#REF!</v>
      </c>
      <c r="F633" s="112"/>
      <c r="G633" s="13" t="e">
        <f>VLOOKUP(E633,#REF!,2,0)</f>
        <v>#REF!</v>
      </c>
      <c r="H633" s="13" t="str">
        <f>VLOOKUP(E633,'[1]Khách hàng'!$A$4:$F$2144,3,0)</f>
        <v>Số 1 đường số 17A, Khu phố 11, Phường Bình Trị Đông B, Quận Bình Tân, TP.HCM.</v>
      </c>
      <c r="I633" s="36" t="e">
        <f>VLOOKUP(E633,#REF!,5,0)</f>
        <v>#REF!</v>
      </c>
      <c r="L633" s="13" t="e">
        <f>VLOOKUP(J633,#REF!,2,0)</f>
        <v>#REF!</v>
      </c>
      <c r="M633" s="17" t="e">
        <f>VLOOKUP(J633,'[1]Hàng hóa'!$C$5:$G$22,5,0)</f>
        <v>#N/A</v>
      </c>
      <c r="N633" s="17" t="e">
        <f t="shared" si="31"/>
        <v>#N/A</v>
      </c>
      <c r="O633" s="18">
        <v>0.08</v>
      </c>
      <c r="P633" s="17" t="e">
        <f t="shared" si="32"/>
        <v>#N/A</v>
      </c>
      <c r="Q633" s="13" t="e">
        <f>VLOOKUP(I633,'[1]Nhân viên'!$E$20:$F$41,2,0)</f>
        <v>#REF!</v>
      </c>
    </row>
    <row r="634" spans="1:17" hidden="1">
      <c r="A634" s="11">
        <f t="shared" si="33"/>
        <v>629</v>
      </c>
      <c r="B634" s="12"/>
      <c r="D634" s="13" t="e">
        <f>VLOOKUP(C634,#REF!,2,0)</f>
        <v>#REF!</v>
      </c>
      <c r="F634" s="112"/>
      <c r="G634" s="13" t="e">
        <f>VLOOKUP(E634,#REF!,2,0)</f>
        <v>#REF!</v>
      </c>
      <c r="H634" s="13" t="str">
        <f>VLOOKUP(E634,'[1]Khách hàng'!$A$4:$F$2144,3,0)</f>
        <v>Số 1 đường số 17A, Khu phố 11, Phường Bình Trị Đông B, Quận Bình Tân, TP.HCM.</v>
      </c>
      <c r="I634" s="36" t="e">
        <f>VLOOKUP(E634,#REF!,5,0)</f>
        <v>#REF!</v>
      </c>
      <c r="L634" s="13" t="e">
        <f>VLOOKUP(J634,#REF!,2,0)</f>
        <v>#REF!</v>
      </c>
      <c r="M634" s="17" t="e">
        <f>VLOOKUP(J634,'[1]Hàng hóa'!$C$5:$G$22,5,0)</f>
        <v>#N/A</v>
      </c>
      <c r="N634" s="17" t="e">
        <f t="shared" si="31"/>
        <v>#N/A</v>
      </c>
      <c r="O634" s="18">
        <v>0.08</v>
      </c>
      <c r="P634" s="17" t="e">
        <f t="shared" si="32"/>
        <v>#N/A</v>
      </c>
      <c r="Q634" s="13" t="e">
        <f>VLOOKUP(I634,'[1]Nhân viên'!$E$20:$F$41,2,0)</f>
        <v>#REF!</v>
      </c>
    </row>
    <row r="635" spans="1:17" hidden="1">
      <c r="A635" s="11">
        <f t="shared" si="33"/>
        <v>630</v>
      </c>
      <c r="B635" s="12"/>
      <c r="D635" s="13" t="e">
        <f>VLOOKUP(C635,#REF!,2,0)</f>
        <v>#REF!</v>
      </c>
      <c r="F635" s="112"/>
      <c r="G635" s="13" t="e">
        <f>VLOOKUP(E635,#REF!,2,0)</f>
        <v>#REF!</v>
      </c>
      <c r="H635" s="13" t="str">
        <f>VLOOKUP(E635,'[1]Khách hàng'!$A$4:$F$2144,3,0)</f>
        <v>Số 1 đường số 17A, Khu phố 11, Phường Bình Trị Đông B, Quận Bình Tân, TP.HCM.</v>
      </c>
      <c r="I635" s="36" t="e">
        <f>VLOOKUP(E635,#REF!,5,0)</f>
        <v>#REF!</v>
      </c>
      <c r="L635" s="13" t="e">
        <f>VLOOKUP(J635,#REF!,2,0)</f>
        <v>#REF!</v>
      </c>
      <c r="M635" s="17" t="e">
        <f>VLOOKUP(J635,'[1]Hàng hóa'!$C$5:$G$22,5,0)</f>
        <v>#N/A</v>
      </c>
      <c r="N635" s="17" t="e">
        <f t="shared" si="31"/>
        <v>#N/A</v>
      </c>
      <c r="O635" s="18">
        <v>0.08</v>
      </c>
      <c r="P635" s="17" t="e">
        <f t="shared" si="32"/>
        <v>#N/A</v>
      </c>
      <c r="Q635" s="13" t="e">
        <f>VLOOKUP(I635,'[1]Nhân viên'!$E$20:$F$41,2,0)</f>
        <v>#REF!</v>
      </c>
    </row>
    <row r="636" spans="1:17" hidden="1">
      <c r="A636" s="11">
        <f t="shared" si="33"/>
        <v>631</v>
      </c>
      <c r="B636" s="12"/>
      <c r="D636" s="13" t="e">
        <f>VLOOKUP(C636,#REF!,2,0)</f>
        <v>#REF!</v>
      </c>
      <c r="F636" s="112"/>
      <c r="G636" s="13" t="e">
        <f>VLOOKUP(E636,#REF!,2,0)</f>
        <v>#REF!</v>
      </c>
      <c r="H636" s="13" t="str">
        <f>VLOOKUP(E636,'[1]Khách hàng'!$A$4:$F$2144,3,0)</f>
        <v>Số 1 đường số 17A, Khu phố 11, Phường Bình Trị Đông B, Quận Bình Tân, TP.HCM.</v>
      </c>
      <c r="I636" s="36" t="e">
        <f>VLOOKUP(E636,#REF!,5,0)</f>
        <v>#REF!</v>
      </c>
      <c r="L636" s="13" t="e">
        <f>VLOOKUP(J636,#REF!,2,0)</f>
        <v>#REF!</v>
      </c>
      <c r="M636" s="17" t="e">
        <f>VLOOKUP(J636,'[1]Hàng hóa'!$C$5:$G$22,5,0)</f>
        <v>#N/A</v>
      </c>
      <c r="N636" s="17" t="e">
        <f t="shared" si="31"/>
        <v>#N/A</v>
      </c>
      <c r="O636" s="18">
        <v>0.08</v>
      </c>
      <c r="P636" s="17" t="e">
        <f t="shared" si="32"/>
        <v>#N/A</v>
      </c>
      <c r="Q636" s="13" t="e">
        <f>VLOOKUP(I636,'[1]Nhân viên'!$E$20:$F$41,2,0)</f>
        <v>#REF!</v>
      </c>
    </row>
    <row r="637" spans="1:17" hidden="1">
      <c r="A637" s="11">
        <f t="shared" si="33"/>
        <v>632</v>
      </c>
      <c r="B637" s="12"/>
      <c r="D637" s="13" t="e">
        <f>VLOOKUP(C637,#REF!,2,0)</f>
        <v>#REF!</v>
      </c>
      <c r="F637" s="112"/>
      <c r="G637" s="13" t="e">
        <f>VLOOKUP(E637,#REF!,2,0)</f>
        <v>#REF!</v>
      </c>
      <c r="H637" s="13" t="str">
        <f>VLOOKUP(E637,'[1]Khách hàng'!$A$4:$F$2144,3,0)</f>
        <v>Số 1 đường số 17A, Khu phố 11, Phường Bình Trị Đông B, Quận Bình Tân, TP.HCM.</v>
      </c>
      <c r="I637" s="36" t="e">
        <f>VLOOKUP(E637,#REF!,5,0)</f>
        <v>#REF!</v>
      </c>
      <c r="L637" s="13" t="e">
        <f>VLOOKUP(J637,#REF!,2,0)</f>
        <v>#REF!</v>
      </c>
      <c r="M637" s="17" t="e">
        <f>VLOOKUP(J637,'[1]Hàng hóa'!$C$5:$G$22,5,0)</f>
        <v>#N/A</v>
      </c>
      <c r="N637" s="17" t="e">
        <f t="shared" si="31"/>
        <v>#N/A</v>
      </c>
      <c r="O637" s="18">
        <v>0.08</v>
      </c>
      <c r="P637" s="17" t="e">
        <f t="shared" si="32"/>
        <v>#N/A</v>
      </c>
      <c r="Q637" s="13" t="e">
        <f>VLOOKUP(I637,'[1]Nhân viên'!$E$20:$F$41,2,0)</f>
        <v>#REF!</v>
      </c>
    </row>
    <row r="638" spans="1:17" hidden="1">
      <c r="A638" s="11">
        <f t="shared" si="33"/>
        <v>633</v>
      </c>
      <c r="B638" s="12"/>
      <c r="D638" s="13" t="e">
        <f>VLOOKUP(C638,#REF!,2,0)</f>
        <v>#REF!</v>
      </c>
      <c r="G638" s="13" t="e">
        <f>VLOOKUP(E638,#REF!,2,0)</f>
        <v>#REF!</v>
      </c>
      <c r="H638" s="13" t="str">
        <f>VLOOKUP(E638,'[1]Khách hàng'!$A$4:$F$2144,3,0)</f>
        <v>Số 1 đường số 17A, Khu phố 11, Phường Bình Trị Đông B, Quận Bình Tân, TP.HCM.</v>
      </c>
      <c r="I638" s="36" t="e">
        <f>VLOOKUP(E638,#REF!,5,0)</f>
        <v>#REF!</v>
      </c>
      <c r="L638" s="13" t="e">
        <f>VLOOKUP(J638,#REF!,2,0)</f>
        <v>#REF!</v>
      </c>
      <c r="M638" s="17" t="e">
        <f>VLOOKUP(J638,'[1]Hàng hóa'!$C$5:$G$22,5,0)</f>
        <v>#N/A</v>
      </c>
      <c r="N638" s="17" t="e">
        <f t="shared" si="31"/>
        <v>#N/A</v>
      </c>
      <c r="O638" s="18">
        <v>0.08</v>
      </c>
      <c r="P638" s="17" t="e">
        <f t="shared" si="32"/>
        <v>#N/A</v>
      </c>
      <c r="Q638" s="13" t="e">
        <f>VLOOKUP(I638,'[1]Nhân viên'!$E$20:$F$41,2,0)</f>
        <v>#REF!</v>
      </c>
    </row>
    <row r="639" spans="1:17" hidden="1">
      <c r="A639" s="11">
        <f t="shared" si="33"/>
        <v>634</v>
      </c>
      <c r="B639" s="12"/>
      <c r="D639" s="13" t="e">
        <f>VLOOKUP(C639,#REF!,2,0)</f>
        <v>#REF!</v>
      </c>
      <c r="G639" s="13" t="e">
        <f>VLOOKUP(E639,#REF!,2,0)</f>
        <v>#REF!</v>
      </c>
      <c r="H639" s="13" t="str">
        <f>VLOOKUP(E639,'[1]Khách hàng'!$A$4:$F$2144,3,0)</f>
        <v>Số 1 đường số 17A, Khu phố 11, Phường Bình Trị Đông B, Quận Bình Tân, TP.HCM.</v>
      </c>
      <c r="I639" s="36" t="e">
        <f>VLOOKUP(E639,#REF!,5,0)</f>
        <v>#REF!</v>
      </c>
      <c r="L639" s="13" t="e">
        <f>VLOOKUP(J639,#REF!,2,0)</f>
        <v>#REF!</v>
      </c>
      <c r="M639" s="17" t="e">
        <f>VLOOKUP(J639,'[1]Hàng hóa'!$C$5:$G$22,5,0)</f>
        <v>#N/A</v>
      </c>
      <c r="N639" s="17" t="e">
        <f t="shared" si="31"/>
        <v>#N/A</v>
      </c>
      <c r="O639" s="18">
        <v>0.08</v>
      </c>
      <c r="P639" s="17" t="e">
        <f t="shared" si="32"/>
        <v>#N/A</v>
      </c>
      <c r="Q639" s="13" t="e">
        <f>VLOOKUP(I639,'[1]Nhân viên'!$E$20:$F$41,2,0)</f>
        <v>#REF!</v>
      </c>
    </row>
    <row r="640" spans="1:17" hidden="1">
      <c r="A640" s="11">
        <f t="shared" si="33"/>
        <v>635</v>
      </c>
      <c r="B640" s="12"/>
      <c r="D640" s="13" t="e">
        <f>VLOOKUP(C640,#REF!,2,0)</f>
        <v>#REF!</v>
      </c>
      <c r="G640" s="13" t="e">
        <f>VLOOKUP(E640,#REF!,2,0)</f>
        <v>#REF!</v>
      </c>
      <c r="H640" s="13" t="str">
        <f>VLOOKUP(E640,'[1]Khách hàng'!$A$4:$F$2144,3,0)</f>
        <v>Số 1 đường số 17A, Khu phố 11, Phường Bình Trị Đông B, Quận Bình Tân, TP.HCM.</v>
      </c>
      <c r="I640" s="36" t="e">
        <f>VLOOKUP(E640,#REF!,5,0)</f>
        <v>#REF!</v>
      </c>
      <c r="L640" s="13" t="e">
        <f>VLOOKUP(J640,#REF!,2,0)</f>
        <v>#REF!</v>
      </c>
      <c r="M640" s="17" t="e">
        <f>VLOOKUP(J640,'[1]Hàng hóa'!$C$5:$G$22,5,0)</f>
        <v>#N/A</v>
      </c>
      <c r="N640" s="17" t="e">
        <f t="shared" si="31"/>
        <v>#N/A</v>
      </c>
      <c r="O640" s="18">
        <v>0.08</v>
      </c>
      <c r="P640" s="17" t="e">
        <f t="shared" si="32"/>
        <v>#N/A</v>
      </c>
      <c r="Q640" s="13" t="e">
        <f>VLOOKUP(I640,'[1]Nhân viên'!$E$20:$F$41,2,0)</f>
        <v>#REF!</v>
      </c>
    </row>
    <row r="641" spans="1:17" hidden="1">
      <c r="A641" s="11">
        <f t="shared" si="33"/>
        <v>636</v>
      </c>
      <c r="B641" s="12"/>
      <c r="D641" s="13" t="e">
        <f>VLOOKUP(C641,#REF!,2,0)</f>
        <v>#REF!</v>
      </c>
      <c r="G641" s="13" t="e">
        <f>VLOOKUP(E641,#REF!,2,0)</f>
        <v>#REF!</v>
      </c>
      <c r="H641" s="13" t="str">
        <f>VLOOKUP(E641,'[1]Khách hàng'!$A$4:$F$2144,3,0)</f>
        <v>Số 1 đường số 17A, Khu phố 11, Phường Bình Trị Đông B, Quận Bình Tân, TP.HCM.</v>
      </c>
      <c r="I641" s="36" t="e">
        <f>VLOOKUP(E641,#REF!,5,0)</f>
        <v>#REF!</v>
      </c>
      <c r="L641" s="13" t="e">
        <f>VLOOKUP(J641,#REF!,2,0)</f>
        <v>#REF!</v>
      </c>
      <c r="M641" s="17" t="e">
        <f>VLOOKUP(J641,'[1]Hàng hóa'!$C$5:$G$22,5,0)</f>
        <v>#N/A</v>
      </c>
      <c r="N641" s="17" t="e">
        <f t="shared" si="31"/>
        <v>#N/A</v>
      </c>
      <c r="O641" s="18">
        <v>0.08</v>
      </c>
      <c r="P641" s="17" t="e">
        <f t="shared" si="32"/>
        <v>#N/A</v>
      </c>
      <c r="Q641" s="13" t="e">
        <f>VLOOKUP(I641,'[1]Nhân viên'!$E$20:$F$41,2,0)</f>
        <v>#REF!</v>
      </c>
    </row>
    <row r="642" spans="1:17" hidden="1">
      <c r="A642" s="11">
        <f t="shared" si="33"/>
        <v>637</v>
      </c>
      <c r="B642" s="12"/>
      <c r="D642" s="13" t="e">
        <f>VLOOKUP(C642,#REF!,2,0)</f>
        <v>#REF!</v>
      </c>
      <c r="G642" s="13" t="e">
        <f>VLOOKUP(E642,#REF!,2,0)</f>
        <v>#REF!</v>
      </c>
      <c r="H642" s="13" t="str">
        <f>VLOOKUP(E642,'[1]Khách hàng'!$A$4:$F$2144,3,0)</f>
        <v>Số 1 đường số 17A, Khu phố 11, Phường Bình Trị Đông B, Quận Bình Tân, TP.HCM.</v>
      </c>
      <c r="I642" s="36" t="e">
        <f>VLOOKUP(E642,#REF!,5,0)</f>
        <v>#REF!</v>
      </c>
      <c r="L642" s="13" t="e">
        <f>VLOOKUP(J642,#REF!,2,0)</f>
        <v>#REF!</v>
      </c>
      <c r="M642" s="17" t="e">
        <f>VLOOKUP(J642,'[1]Hàng hóa'!$C$5:$G$22,5,0)</f>
        <v>#N/A</v>
      </c>
      <c r="N642" s="17" t="e">
        <f t="shared" si="31"/>
        <v>#N/A</v>
      </c>
      <c r="O642" s="18">
        <v>0.08</v>
      </c>
      <c r="P642" s="17" t="e">
        <f t="shared" si="32"/>
        <v>#N/A</v>
      </c>
      <c r="Q642" s="13" t="e">
        <f>VLOOKUP(I642,'[1]Nhân viên'!$E$20:$F$41,2,0)</f>
        <v>#REF!</v>
      </c>
    </row>
    <row r="643" spans="1:17" hidden="1">
      <c r="A643" s="11">
        <f t="shared" si="33"/>
        <v>638</v>
      </c>
      <c r="B643" s="12"/>
      <c r="D643" s="13" t="e">
        <f>VLOOKUP(C643,#REF!,2,0)</f>
        <v>#REF!</v>
      </c>
      <c r="G643" s="13" t="e">
        <f>VLOOKUP(E643,#REF!,2,0)</f>
        <v>#REF!</v>
      </c>
      <c r="H643" s="13" t="str">
        <f>VLOOKUP(E643,'[1]Khách hàng'!$A$4:$F$2144,3,0)</f>
        <v>Số 1 đường số 17A, Khu phố 11, Phường Bình Trị Đông B, Quận Bình Tân, TP.HCM.</v>
      </c>
      <c r="I643" s="36" t="e">
        <f>VLOOKUP(E643,#REF!,5,0)</f>
        <v>#REF!</v>
      </c>
      <c r="L643" s="13" t="e">
        <f>VLOOKUP(J643,#REF!,2,0)</f>
        <v>#REF!</v>
      </c>
      <c r="M643" s="17" t="e">
        <f>VLOOKUP(J643,'[1]Hàng hóa'!$C$5:$G$22,5,0)</f>
        <v>#N/A</v>
      </c>
      <c r="N643" s="17" t="e">
        <f t="shared" si="31"/>
        <v>#N/A</v>
      </c>
      <c r="O643" s="18">
        <v>0.08</v>
      </c>
      <c r="P643" s="17" t="e">
        <f t="shared" si="32"/>
        <v>#N/A</v>
      </c>
      <c r="Q643" s="13" t="e">
        <f>VLOOKUP(I643,'[1]Nhân viên'!$E$20:$F$41,2,0)</f>
        <v>#REF!</v>
      </c>
    </row>
    <row r="644" spans="1:17" hidden="1">
      <c r="A644" s="11">
        <f t="shared" si="33"/>
        <v>639</v>
      </c>
      <c r="B644" s="12"/>
      <c r="D644" s="13" t="e">
        <f>VLOOKUP(C644,#REF!,2,0)</f>
        <v>#REF!</v>
      </c>
      <c r="G644" s="13" t="e">
        <f>VLOOKUP(E644,#REF!,2,0)</f>
        <v>#REF!</v>
      </c>
      <c r="H644" s="13" t="str">
        <f>VLOOKUP(E644,'[1]Khách hàng'!$A$4:$F$2144,3,0)</f>
        <v>Số 1 đường số 17A, Khu phố 11, Phường Bình Trị Đông B, Quận Bình Tân, TP.HCM.</v>
      </c>
      <c r="I644" s="36" t="e">
        <f>VLOOKUP(E644,#REF!,5,0)</f>
        <v>#REF!</v>
      </c>
      <c r="L644" s="13" t="e">
        <f>VLOOKUP(J644,#REF!,2,0)</f>
        <v>#REF!</v>
      </c>
      <c r="M644" s="17" t="e">
        <f>VLOOKUP(J644,'[1]Hàng hóa'!$C$5:$G$22,5,0)</f>
        <v>#N/A</v>
      </c>
      <c r="N644" s="17" t="e">
        <f t="shared" ref="N644:N707" si="34">K644*M644</f>
        <v>#N/A</v>
      </c>
      <c r="O644" s="18">
        <v>0.08</v>
      </c>
      <c r="P644" s="17" t="e">
        <f t="shared" si="32"/>
        <v>#N/A</v>
      </c>
      <c r="Q644" s="13" t="e">
        <f>VLOOKUP(I644,'[1]Nhân viên'!$E$20:$F$41,2,0)</f>
        <v>#REF!</v>
      </c>
    </row>
    <row r="645" spans="1:17" hidden="1">
      <c r="A645" s="11">
        <f t="shared" si="33"/>
        <v>640</v>
      </c>
      <c r="B645" s="12"/>
      <c r="D645" s="13" t="e">
        <f>VLOOKUP(C645,#REF!,2,0)</f>
        <v>#REF!</v>
      </c>
      <c r="G645" s="13" t="e">
        <f>VLOOKUP(E645,#REF!,2,0)</f>
        <v>#REF!</v>
      </c>
      <c r="H645" s="13" t="str">
        <f>VLOOKUP(E645,'[1]Khách hàng'!$A$4:$F$2144,3,0)</f>
        <v>Số 1 đường số 17A, Khu phố 11, Phường Bình Trị Đông B, Quận Bình Tân, TP.HCM.</v>
      </c>
      <c r="I645" s="36" t="e">
        <f>VLOOKUP(E645,#REF!,5,0)</f>
        <v>#REF!</v>
      </c>
      <c r="L645" s="13" t="e">
        <f>VLOOKUP(J645,#REF!,2,0)</f>
        <v>#REF!</v>
      </c>
      <c r="M645" s="17" t="e">
        <f>VLOOKUP(J645,'[1]Hàng hóa'!$C$5:$G$22,5,0)</f>
        <v>#N/A</v>
      </c>
      <c r="N645" s="17" t="e">
        <f t="shared" si="34"/>
        <v>#N/A</v>
      </c>
      <c r="O645" s="18">
        <v>0.08</v>
      </c>
      <c r="P645" s="17" t="e">
        <f t="shared" si="32"/>
        <v>#N/A</v>
      </c>
      <c r="Q645" s="13" t="e">
        <f>VLOOKUP(I645,'[1]Nhân viên'!$E$20:$F$41,2,0)</f>
        <v>#REF!</v>
      </c>
    </row>
    <row r="646" spans="1:17" hidden="1">
      <c r="A646" s="11">
        <f t="shared" si="33"/>
        <v>641</v>
      </c>
      <c r="B646" s="12"/>
      <c r="D646" s="13" t="e">
        <f>VLOOKUP(C646,#REF!,2,0)</f>
        <v>#REF!</v>
      </c>
      <c r="G646" s="13" t="e">
        <f>VLOOKUP(E646,#REF!,2,0)</f>
        <v>#REF!</v>
      </c>
      <c r="H646" s="13" t="str">
        <f>VLOOKUP(E646,'[1]Khách hàng'!$A$4:$F$2144,3,0)</f>
        <v>Số 1 đường số 17A, Khu phố 11, Phường Bình Trị Đông B, Quận Bình Tân, TP.HCM.</v>
      </c>
      <c r="I646" s="36" t="e">
        <f>VLOOKUP(E646,#REF!,5,0)</f>
        <v>#REF!</v>
      </c>
      <c r="L646" s="13" t="e">
        <f>VLOOKUP(J646,#REF!,2,0)</f>
        <v>#REF!</v>
      </c>
      <c r="M646" s="17" t="e">
        <f>VLOOKUP(J646,'[1]Hàng hóa'!$C$5:$G$22,5,0)</f>
        <v>#N/A</v>
      </c>
      <c r="N646" s="17" t="e">
        <f t="shared" si="34"/>
        <v>#N/A</v>
      </c>
      <c r="O646" s="18">
        <v>0.08</v>
      </c>
      <c r="P646" s="17" t="e">
        <f t="shared" ref="P646:P709" si="35">N646*O646+N646</f>
        <v>#N/A</v>
      </c>
      <c r="Q646" s="13" t="e">
        <f>VLOOKUP(I646,'[1]Nhân viên'!$E$20:$F$41,2,0)</f>
        <v>#REF!</v>
      </c>
    </row>
    <row r="647" spans="1:17" hidden="1">
      <c r="A647" s="11">
        <f t="shared" si="33"/>
        <v>642</v>
      </c>
      <c r="B647" s="12"/>
      <c r="D647" s="13" t="e">
        <f>VLOOKUP(C647,#REF!,2,0)</f>
        <v>#REF!</v>
      </c>
      <c r="G647" s="13" t="e">
        <f>VLOOKUP(E647,#REF!,2,0)</f>
        <v>#REF!</v>
      </c>
      <c r="H647" s="13" t="str">
        <f>VLOOKUP(E647,'[1]Khách hàng'!$A$4:$F$2144,3,0)</f>
        <v>Số 1 đường số 17A, Khu phố 11, Phường Bình Trị Đông B, Quận Bình Tân, TP.HCM.</v>
      </c>
      <c r="I647" s="36" t="e">
        <f>VLOOKUP(E647,#REF!,5,0)</f>
        <v>#REF!</v>
      </c>
      <c r="L647" s="13" t="e">
        <f>VLOOKUP(J647,#REF!,2,0)</f>
        <v>#REF!</v>
      </c>
      <c r="M647" s="17" t="e">
        <f>VLOOKUP(J647,'[1]Hàng hóa'!$C$5:$G$22,5,0)</f>
        <v>#N/A</v>
      </c>
      <c r="N647" s="17" t="e">
        <f t="shared" si="34"/>
        <v>#N/A</v>
      </c>
      <c r="O647" s="18">
        <v>0.08</v>
      </c>
      <c r="P647" s="17" t="e">
        <f t="shared" si="35"/>
        <v>#N/A</v>
      </c>
      <c r="Q647" s="13" t="e">
        <f>VLOOKUP(I647,'[1]Nhân viên'!$E$20:$F$41,2,0)</f>
        <v>#REF!</v>
      </c>
    </row>
    <row r="648" spans="1:17" hidden="1">
      <c r="A648" s="11">
        <f t="shared" ref="A648:A711" si="36">A647+1</f>
        <v>643</v>
      </c>
      <c r="B648" s="12"/>
      <c r="D648" s="13" t="e">
        <f>VLOOKUP(C648,#REF!,2,0)</f>
        <v>#REF!</v>
      </c>
      <c r="G648" s="13" t="e">
        <f>VLOOKUP(E648,#REF!,2,0)</f>
        <v>#REF!</v>
      </c>
      <c r="H648" s="13" t="str">
        <f>VLOOKUP(E648,'[1]Khách hàng'!$A$4:$F$2144,3,0)</f>
        <v>Số 1 đường số 17A, Khu phố 11, Phường Bình Trị Đông B, Quận Bình Tân, TP.HCM.</v>
      </c>
      <c r="I648" s="36" t="e">
        <f>VLOOKUP(E648,#REF!,5,0)</f>
        <v>#REF!</v>
      </c>
      <c r="L648" s="13" t="e">
        <f>VLOOKUP(J648,#REF!,2,0)</f>
        <v>#REF!</v>
      </c>
      <c r="M648" s="17" t="e">
        <f>VLOOKUP(J648,'[1]Hàng hóa'!$C$5:$G$22,5,0)</f>
        <v>#N/A</v>
      </c>
      <c r="N648" s="17" t="e">
        <f t="shared" si="34"/>
        <v>#N/A</v>
      </c>
      <c r="O648" s="18">
        <v>0.08</v>
      </c>
      <c r="P648" s="17" t="e">
        <f t="shared" si="35"/>
        <v>#N/A</v>
      </c>
      <c r="Q648" s="13" t="e">
        <f>VLOOKUP(I648,'[1]Nhân viên'!$E$20:$F$41,2,0)</f>
        <v>#REF!</v>
      </c>
    </row>
    <row r="649" spans="1:17" hidden="1">
      <c r="A649" s="11">
        <f t="shared" si="36"/>
        <v>644</v>
      </c>
      <c r="B649" s="12"/>
      <c r="D649" s="13" t="e">
        <f>VLOOKUP(C649,#REF!,2,0)</f>
        <v>#REF!</v>
      </c>
      <c r="G649" s="13" t="e">
        <f>VLOOKUP(E649,#REF!,2,0)</f>
        <v>#REF!</v>
      </c>
      <c r="H649" s="13" t="str">
        <f>VLOOKUP(E649,'[1]Khách hàng'!$A$4:$F$2144,3,0)</f>
        <v>Số 1 đường số 17A, Khu phố 11, Phường Bình Trị Đông B, Quận Bình Tân, TP.HCM.</v>
      </c>
      <c r="I649" s="36" t="e">
        <f>VLOOKUP(E649,#REF!,5,0)</f>
        <v>#REF!</v>
      </c>
      <c r="L649" s="13" t="e">
        <f>VLOOKUP(J649,#REF!,2,0)</f>
        <v>#REF!</v>
      </c>
      <c r="M649" s="17" t="e">
        <f>VLOOKUP(J649,'[1]Hàng hóa'!$C$5:$G$22,5,0)</f>
        <v>#N/A</v>
      </c>
      <c r="N649" s="17" t="e">
        <f t="shared" si="34"/>
        <v>#N/A</v>
      </c>
      <c r="O649" s="18">
        <v>0.08</v>
      </c>
      <c r="P649" s="17" t="e">
        <f t="shared" si="35"/>
        <v>#N/A</v>
      </c>
      <c r="Q649" s="13" t="e">
        <f>VLOOKUP(I649,'[1]Nhân viên'!$E$20:$F$41,2,0)</f>
        <v>#REF!</v>
      </c>
    </row>
    <row r="650" spans="1:17" hidden="1">
      <c r="A650" s="11">
        <f t="shared" si="36"/>
        <v>645</v>
      </c>
      <c r="B650" s="12"/>
      <c r="D650" s="13" t="e">
        <f>VLOOKUP(C650,#REF!,2,0)</f>
        <v>#REF!</v>
      </c>
      <c r="G650" s="13" t="e">
        <f>VLOOKUP(E650,#REF!,2,0)</f>
        <v>#REF!</v>
      </c>
      <c r="H650" s="13" t="str">
        <f>VLOOKUP(E650,'[1]Khách hàng'!$A$4:$F$2144,3,0)</f>
        <v>Số 1 đường số 17A, Khu phố 11, Phường Bình Trị Đông B, Quận Bình Tân, TP.HCM.</v>
      </c>
      <c r="I650" s="36" t="e">
        <f>VLOOKUP(E650,#REF!,5,0)</f>
        <v>#REF!</v>
      </c>
      <c r="L650" s="13" t="e">
        <f>VLOOKUP(J650,#REF!,2,0)</f>
        <v>#REF!</v>
      </c>
      <c r="M650" s="17" t="e">
        <f>VLOOKUP(J650,'[1]Hàng hóa'!$C$5:$G$22,5,0)</f>
        <v>#N/A</v>
      </c>
      <c r="N650" s="17" t="e">
        <f t="shared" si="34"/>
        <v>#N/A</v>
      </c>
      <c r="O650" s="18">
        <v>0.08</v>
      </c>
      <c r="P650" s="17" t="e">
        <f t="shared" si="35"/>
        <v>#N/A</v>
      </c>
      <c r="Q650" s="13" t="e">
        <f>VLOOKUP(I650,'[1]Nhân viên'!$E$20:$F$41,2,0)</f>
        <v>#REF!</v>
      </c>
    </row>
    <row r="651" spans="1:17" hidden="1">
      <c r="A651" s="11">
        <f t="shared" si="36"/>
        <v>646</v>
      </c>
      <c r="B651" s="12"/>
      <c r="D651" s="13" t="e">
        <f>VLOOKUP(C651,#REF!,2,0)</f>
        <v>#REF!</v>
      </c>
      <c r="G651" s="13" t="e">
        <f>VLOOKUP(E651,#REF!,2,0)</f>
        <v>#REF!</v>
      </c>
      <c r="H651" s="13" t="str">
        <f>VLOOKUP(E651,'[1]Khách hàng'!$A$4:$F$2144,3,0)</f>
        <v>Số 1 đường số 17A, Khu phố 11, Phường Bình Trị Đông B, Quận Bình Tân, TP.HCM.</v>
      </c>
      <c r="I651" s="36" t="e">
        <f>VLOOKUP(E651,#REF!,5,0)</f>
        <v>#REF!</v>
      </c>
      <c r="L651" s="13" t="e">
        <f>VLOOKUP(J651,#REF!,2,0)</f>
        <v>#REF!</v>
      </c>
      <c r="M651" s="17" t="e">
        <f>VLOOKUP(J651,'[1]Hàng hóa'!$C$5:$G$22,5,0)</f>
        <v>#N/A</v>
      </c>
      <c r="N651" s="17" t="e">
        <f t="shared" si="34"/>
        <v>#N/A</v>
      </c>
      <c r="O651" s="18">
        <v>0.08</v>
      </c>
      <c r="P651" s="17" t="e">
        <f t="shared" si="35"/>
        <v>#N/A</v>
      </c>
      <c r="Q651" s="13" t="e">
        <f>VLOOKUP(I651,'[1]Nhân viên'!$E$20:$F$41,2,0)</f>
        <v>#REF!</v>
      </c>
    </row>
    <row r="652" spans="1:17" hidden="1">
      <c r="A652" s="11">
        <f t="shared" si="36"/>
        <v>647</v>
      </c>
      <c r="B652" s="12"/>
      <c r="D652" s="13" t="e">
        <f>VLOOKUP(C652,#REF!,2,0)</f>
        <v>#REF!</v>
      </c>
      <c r="G652" s="13" t="e">
        <f>VLOOKUP(E652,#REF!,2,0)</f>
        <v>#REF!</v>
      </c>
      <c r="H652" s="13" t="str">
        <f>VLOOKUP(E652,'[1]Khách hàng'!$A$4:$F$2144,3,0)</f>
        <v>Số 1 đường số 17A, Khu phố 11, Phường Bình Trị Đông B, Quận Bình Tân, TP.HCM.</v>
      </c>
      <c r="I652" s="36" t="e">
        <f>VLOOKUP(E652,#REF!,5,0)</f>
        <v>#REF!</v>
      </c>
      <c r="L652" s="13" t="e">
        <f>VLOOKUP(J652,#REF!,2,0)</f>
        <v>#REF!</v>
      </c>
      <c r="M652" s="17" t="e">
        <f>VLOOKUP(J652,'[1]Hàng hóa'!$C$5:$G$22,5,0)</f>
        <v>#N/A</v>
      </c>
      <c r="N652" s="17" t="e">
        <f t="shared" si="34"/>
        <v>#N/A</v>
      </c>
      <c r="O652" s="18">
        <v>0.08</v>
      </c>
      <c r="P652" s="17" t="e">
        <f t="shared" si="35"/>
        <v>#N/A</v>
      </c>
      <c r="Q652" s="13" t="e">
        <f>VLOOKUP(I652,'[1]Nhân viên'!$E$20:$F$41,2,0)</f>
        <v>#REF!</v>
      </c>
    </row>
    <row r="653" spans="1:17" hidden="1">
      <c r="A653" s="11">
        <f t="shared" si="36"/>
        <v>648</v>
      </c>
      <c r="B653" s="12"/>
      <c r="D653" s="13" t="e">
        <f>VLOOKUP(C653,#REF!,2,0)</f>
        <v>#REF!</v>
      </c>
      <c r="G653" s="13" t="e">
        <f>VLOOKUP(E653,#REF!,2,0)</f>
        <v>#REF!</v>
      </c>
      <c r="H653" s="13" t="str">
        <f>VLOOKUP(E653,'[1]Khách hàng'!$A$4:$F$2144,3,0)</f>
        <v>Số 1 đường số 17A, Khu phố 11, Phường Bình Trị Đông B, Quận Bình Tân, TP.HCM.</v>
      </c>
      <c r="I653" s="36" t="e">
        <f>VLOOKUP(E653,#REF!,5,0)</f>
        <v>#REF!</v>
      </c>
      <c r="L653" s="13" t="e">
        <f>VLOOKUP(J653,#REF!,2,0)</f>
        <v>#REF!</v>
      </c>
      <c r="M653" s="17" t="e">
        <f>VLOOKUP(J653,'[1]Hàng hóa'!$C$5:$G$22,5,0)</f>
        <v>#N/A</v>
      </c>
      <c r="N653" s="17" t="e">
        <f t="shared" si="34"/>
        <v>#N/A</v>
      </c>
      <c r="O653" s="18">
        <v>0.08</v>
      </c>
      <c r="P653" s="17" t="e">
        <f t="shared" si="35"/>
        <v>#N/A</v>
      </c>
      <c r="Q653" s="13" t="e">
        <f>VLOOKUP(I653,'[1]Nhân viên'!$E$20:$F$41,2,0)</f>
        <v>#REF!</v>
      </c>
    </row>
    <row r="654" spans="1:17" hidden="1">
      <c r="A654" s="11">
        <f t="shared" si="36"/>
        <v>649</v>
      </c>
      <c r="B654" s="12"/>
      <c r="D654" s="13" t="e">
        <f>VLOOKUP(C654,#REF!,2,0)</f>
        <v>#REF!</v>
      </c>
      <c r="G654" s="13" t="e">
        <f>VLOOKUP(E654,#REF!,2,0)</f>
        <v>#REF!</v>
      </c>
      <c r="H654" s="13" t="str">
        <f>VLOOKUP(E654,'[1]Khách hàng'!$A$4:$F$2144,3,0)</f>
        <v>Số 1 đường số 17A, Khu phố 11, Phường Bình Trị Đông B, Quận Bình Tân, TP.HCM.</v>
      </c>
      <c r="I654" s="36" t="e">
        <f>VLOOKUP(E654,#REF!,5,0)</f>
        <v>#REF!</v>
      </c>
      <c r="L654" s="13" t="e">
        <f>VLOOKUP(J654,#REF!,2,0)</f>
        <v>#REF!</v>
      </c>
      <c r="M654" s="17" t="e">
        <f>VLOOKUP(J654,'[1]Hàng hóa'!$C$5:$G$22,5,0)</f>
        <v>#N/A</v>
      </c>
      <c r="N654" s="17" t="e">
        <f t="shared" si="34"/>
        <v>#N/A</v>
      </c>
      <c r="O654" s="18">
        <v>0.08</v>
      </c>
      <c r="P654" s="17" t="e">
        <f t="shared" si="35"/>
        <v>#N/A</v>
      </c>
      <c r="Q654" s="13" t="e">
        <f>VLOOKUP(I654,'[1]Nhân viên'!$E$20:$F$41,2,0)</f>
        <v>#REF!</v>
      </c>
    </row>
    <row r="655" spans="1:17" hidden="1">
      <c r="A655" s="11">
        <f t="shared" si="36"/>
        <v>650</v>
      </c>
      <c r="B655" s="12"/>
      <c r="D655" s="13" t="e">
        <f>VLOOKUP(C655,#REF!,2,0)</f>
        <v>#REF!</v>
      </c>
      <c r="G655" s="13" t="e">
        <f>VLOOKUP(E655,#REF!,2,0)</f>
        <v>#REF!</v>
      </c>
      <c r="H655" s="13" t="str">
        <f>VLOOKUP(E655,'[1]Khách hàng'!$A$4:$F$2144,3,0)</f>
        <v>Số 1 đường số 17A, Khu phố 11, Phường Bình Trị Đông B, Quận Bình Tân, TP.HCM.</v>
      </c>
      <c r="I655" s="36" t="e">
        <f>VLOOKUP(E655,#REF!,5,0)</f>
        <v>#REF!</v>
      </c>
      <c r="L655" s="13" t="e">
        <f>VLOOKUP(J655,#REF!,2,0)</f>
        <v>#REF!</v>
      </c>
      <c r="M655" s="17" t="e">
        <f>VLOOKUP(J655,'[1]Hàng hóa'!$C$5:$G$22,5,0)</f>
        <v>#N/A</v>
      </c>
      <c r="N655" s="17" t="e">
        <f t="shared" si="34"/>
        <v>#N/A</v>
      </c>
      <c r="O655" s="18">
        <v>0.08</v>
      </c>
      <c r="P655" s="17" t="e">
        <f t="shared" si="35"/>
        <v>#N/A</v>
      </c>
      <c r="Q655" s="13" t="e">
        <f>VLOOKUP(I655,'[1]Nhân viên'!$E$20:$F$41,2,0)</f>
        <v>#REF!</v>
      </c>
    </row>
    <row r="656" spans="1:17" hidden="1">
      <c r="A656" s="11">
        <f t="shared" si="36"/>
        <v>651</v>
      </c>
      <c r="B656" s="12"/>
      <c r="D656" s="13" t="e">
        <f>VLOOKUP(C656,#REF!,2,0)</f>
        <v>#REF!</v>
      </c>
      <c r="G656" s="13" t="e">
        <f>VLOOKUP(E656,#REF!,2,0)</f>
        <v>#REF!</v>
      </c>
      <c r="H656" s="13" t="str">
        <f>VLOOKUP(E656,'[1]Khách hàng'!$A$4:$F$2144,3,0)</f>
        <v>Số 1 đường số 17A, Khu phố 11, Phường Bình Trị Đông B, Quận Bình Tân, TP.HCM.</v>
      </c>
      <c r="I656" s="36" t="e">
        <f>VLOOKUP(E656,#REF!,5,0)</f>
        <v>#REF!</v>
      </c>
      <c r="L656" s="13" t="e">
        <f>VLOOKUP(J656,#REF!,2,0)</f>
        <v>#REF!</v>
      </c>
      <c r="M656" s="17" t="e">
        <f>VLOOKUP(J656,'[1]Hàng hóa'!$C$5:$G$22,5,0)</f>
        <v>#N/A</v>
      </c>
      <c r="N656" s="17" t="e">
        <f t="shared" si="34"/>
        <v>#N/A</v>
      </c>
      <c r="O656" s="18">
        <v>0.08</v>
      </c>
      <c r="P656" s="17" t="e">
        <f t="shared" si="35"/>
        <v>#N/A</v>
      </c>
      <c r="Q656" s="13" t="e">
        <f>VLOOKUP(I656,'[1]Nhân viên'!$E$20:$F$41,2,0)</f>
        <v>#REF!</v>
      </c>
    </row>
    <row r="657" spans="1:16383" ht="0.75" hidden="1" customHeight="1">
      <c r="A657" s="11">
        <f t="shared" si="36"/>
        <v>652</v>
      </c>
      <c r="B657" s="12"/>
      <c r="D657" s="13" t="e">
        <f>VLOOKUP(C657,#REF!,2,0)</f>
        <v>#REF!</v>
      </c>
      <c r="G657" s="13" t="e">
        <f>VLOOKUP(E657,#REF!,2,0)</f>
        <v>#REF!</v>
      </c>
      <c r="H657" s="13" t="str">
        <f>VLOOKUP(E657,'[1]Khách hàng'!$A$4:$F$2144,3,0)</f>
        <v>Số 1 đường số 17A, Khu phố 11, Phường Bình Trị Đông B, Quận Bình Tân, TP.HCM.</v>
      </c>
      <c r="I657" s="36" t="e">
        <f>VLOOKUP(E657,#REF!,5,0)</f>
        <v>#REF!</v>
      </c>
      <c r="L657" s="13" t="e">
        <f>VLOOKUP(J657,#REF!,2,0)</f>
        <v>#REF!</v>
      </c>
      <c r="M657" s="17" t="e">
        <f>VLOOKUP(J657,'[1]Hàng hóa'!$C$5:$G$22,5,0)</f>
        <v>#N/A</v>
      </c>
      <c r="N657" s="17" t="e">
        <f t="shared" si="34"/>
        <v>#N/A</v>
      </c>
      <c r="O657" s="18">
        <v>0.08</v>
      </c>
      <c r="P657" s="17" t="e">
        <f t="shared" si="35"/>
        <v>#N/A</v>
      </c>
      <c r="Q657" s="13" t="e">
        <f>VLOOKUP(I657,'[1]Nhân viên'!$E$20:$F$41,2,0)</f>
        <v>#REF!</v>
      </c>
    </row>
    <row r="658" spans="1:16383" s="178" customFormat="1" hidden="1">
      <c r="A658" s="11">
        <f t="shared" si="36"/>
        <v>653</v>
      </c>
      <c r="B658" s="12"/>
      <c r="C658" s="14"/>
      <c r="D658" s="13" t="e">
        <f>VLOOKUP(C658,#REF!,2,0)</f>
        <v>#REF!</v>
      </c>
      <c r="E658" s="14"/>
      <c r="F658" s="113"/>
      <c r="G658" s="13" t="e">
        <f>VLOOKUP(E658,#REF!,2,0)</f>
        <v>#REF!</v>
      </c>
      <c r="H658" s="13" t="str">
        <f>VLOOKUP(E658,'[1]Khách hàng'!$A$4:$F$2144,3,0)</f>
        <v>Số 1 đường số 17A, Khu phố 11, Phường Bình Trị Đông B, Quận Bình Tân, TP.HCM.</v>
      </c>
      <c r="I658" s="36" t="e">
        <f>VLOOKUP(E658,#REF!,5,0)</f>
        <v>#REF!</v>
      </c>
      <c r="J658" s="11"/>
      <c r="K658" s="11"/>
      <c r="L658" s="13" t="e">
        <f>VLOOKUP(J658,#REF!,2,0)</f>
        <v>#REF!</v>
      </c>
      <c r="M658" s="17" t="e">
        <f>VLOOKUP(J658,'[1]Hàng hóa'!$C$5:$G$22,5,0)</f>
        <v>#N/A</v>
      </c>
      <c r="N658" s="18" t="e">
        <f t="shared" si="34"/>
        <v>#N/A</v>
      </c>
      <c r="O658" s="17">
        <v>0.08</v>
      </c>
      <c r="P658" s="13" t="e">
        <f t="shared" si="35"/>
        <v>#N/A</v>
      </c>
      <c r="Q658" s="19" t="e">
        <f>VLOOKUP(I658,'[1]Nhân viên'!$E$20:$F$41,2,0)</f>
        <v>#REF!</v>
      </c>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c r="BJ658" s="19"/>
      <c r="BK658" s="19"/>
      <c r="BL658" s="19"/>
      <c r="BM658" s="19"/>
      <c r="BN658" s="19"/>
      <c r="BO658" s="19"/>
      <c r="BP658" s="19"/>
      <c r="BQ658" s="19"/>
      <c r="BR658" s="19"/>
      <c r="BS658" s="19"/>
      <c r="BT658" s="19"/>
      <c r="BU658" s="19"/>
      <c r="BV658" s="19"/>
      <c r="BW658" s="19"/>
      <c r="BX658" s="19"/>
      <c r="BY658" s="19"/>
      <c r="BZ658" s="19"/>
      <c r="CA658" s="19"/>
      <c r="CB658" s="19"/>
      <c r="CC658" s="19"/>
      <c r="CD658" s="19"/>
      <c r="CE658" s="19"/>
      <c r="CF658" s="19"/>
      <c r="CG658" s="19"/>
      <c r="CH658" s="19"/>
      <c r="CI658" s="19"/>
      <c r="CJ658" s="19"/>
      <c r="CK658" s="19"/>
      <c r="CL658" s="19"/>
      <c r="CM658" s="19"/>
      <c r="CN658" s="19"/>
      <c r="CO658" s="19"/>
      <c r="CP658" s="19"/>
      <c r="CQ658" s="19"/>
      <c r="CR658" s="19"/>
      <c r="CS658" s="19"/>
      <c r="CT658" s="19"/>
      <c r="CU658" s="19"/>
      <c r="CV658" s="19"/>
      <c r="CW658" s="19"/>
      <c r="CX658" s="19"/>
      <c r="CY658" s="19"/>
      <c r="CZ658" s="19"/>
      <c r="DA658" s="19"/>
      <c r="DB658" s="19"/>
      <c r="DC658" s="19"/>
      <c r="DD658" s="19"/>
      <c r="DE658" s="19"/>
      <c r="DF658" s="19"/>
      <c r="DG658" s="19"/>
      <c r="DH658" s="19"/>
      <c r="DI658" s="19"/>
      <c r="DJ658" s="19"/>
      <c r="DK658" s="19"/>
      <c r="DL658" s="19"/>
      <c r="DM658" s="19"/>
      <c r="DN658" s="19"/>
      <c r="DO658" s="19"/>
      <c r="DP658" s="19"/>
      <c r="DQ658" s="19"/>
      <c r="DR658" s="19"/>
      <c r="DS658" s="19"/>
      <c r="DT658" s="19"/>
      <c r="DU658" s="19"/>
      <c r="DV658" s="19"/>
      <c r="DW658" s="19"/>
      <c r="DX658" s="19"/>
      <c r="DY658" s="19"/>
      <c r="DZ658" s="19"/>
      <c r="EA658" s="19"/>
      <c r="EB658" s="19"/>
      <c r="EC658" s="19"/>
      <c r="ED658" s="19"/>
      <c r="EE658" s="19"/>
      <c r="EF658" s="19"/>
      <c r="EG658" s="19"/>
      <c r="EH658" s="19"/>
      <c r="EI658" s="19"/>
      <c r="EJ658" s="19"/>
      <c r="EK658" s="19"/>
      <c r="EL658" s="19"/>
      <c r="EM658" s="19"/>
      <c r="EN658" s="19"/>
      <c r="EO658" s="19"/>
      <c r="EP658" s="19"/>
      <c r="EQ658" s="19"/>
      <c r="ER658" s="19"/>
      <c r="ES658" s="19"/>
      <c r="ET658" s="19"/>
      <c r="EU658" s="19"/>
      <c r="EV658" s="19"/>
      <c r="EW658" s="19"/>
      <c r="EX658" s="19"/>
      <c r="EY658" s="19"/>
      <c r="EZ658" s="19"/>
      <c r="FA658" s="19"/>
      <c r="FB658" s="19"/>
      <c r="FC658" s="19"/>
      <c r="FD658" s="19"/>
      <c r="FE658" s="19"/>
      <c r="FF658" s="19"/>
      <c r="FG658" s="19"/>
      <c r="FH658" s="19"/>
      <c r="FI658" s="19"/>
      <c r="FJ658" s="19"/>
      <c r="FK658" s="19"/>
      <c r="FL658" s="19"/>
      <c r="FM658" s="19"/>
      <c r="FN658" s="19"/>
      <c r="FO658" s="19"/>
      <c r="FP658" s="19"/>
      <c r="FQ658" s="19"/>
      <c r="FR658" s="19"/>
      <c r="FS658" s="19"/>
      <c r="FT658" s="19"/>
      <c r="FU658" s="19"/>
      <c r="FV658" s="19"/>
      <c r="FW658" s="19"/>
      <c r="FX658" s="19"/>
      <c r="FY658" s="19"/>
      <c r="FZ658" s="19"/>
      <c r="GA658" s="19"/>
      <c r="GB658" s="19"/>
      <c r="GC658" s="19"/>
      <c r="GD658" s="19"/>
      <c r="GE658" s="19"/>
      <c r="GF658" s="19"/>
      <c r="GG658" s="19"/>
      <c r="GH658" s="19"/>
      <c r="GI658" s="19"/>
      <c r="GJ658" s="19"/>
      <c r="GK658" s="19"/>
      <c r="GL658" s="19"/>
      <c r="GM658" s="19"/>
      <c r="GN658" s="19"/>
      <c r="GO658" s="19"/>
      <c r="GP658" s="19"/>
      <c r="GQ658" s="19"/>
      <c r="GR658" s="19"/>
      <c r="GS658" s="19"/>
      <c r="GT658" s="19"/>
      <c r="GU658" s="19"/>
      <c r="GV658" s="19"/>
      <c r="GW658" s="19"/>
      <c r="GX658" s="19"/>
      <c r="GY658" s="19"/>
      <c r="GZ658" s="19"/>
      <c r="HA658" s="19"/>
      <c r="HB658" s="19"/>
      <c r="HC658" s="19"/>
      <c r="HD658" s="19"/>
      <c r="HE658" s="19"/>
      <c r="HF658" s="19"/>
      <c r="HG658" s="19"/>
      <c r="HH658" s="19"/>
      <c r="HI658" s="19"/>
      <c r="HJ658" s="19"/>
      <c r="HK658" s="19"/>
      <c r="HL658" s="19"/>
      <c r="HM658" s="19"/>
      <c r="HN658" s="19"/>
      <c r="HO658" s="19"/>
      <c r="HP658" s="19"/>
      <c r="HQ658" s="19"/>
      <c r="HR658" s="19"/>
      <c r="HS658" s="19"/>
      <c r="HT658" s="19"/>
      <c r="HU658" s="19"/>
      <c r="HV658" s="19"/>
      <c r="HW658" s="19"/>
      <c r="HX658" s="19"/>
      <c r="HY658" s="19"/>
      <c r="HZ658" s="19"/>
      <c r="IA658" s="19"/>
      <c r="IB658" s="19"/>
      <c r="IC658" s="19"/>
      <c r="ID658" s="19"/>
      <c r="IE658" s="19"/>
      <c r="IF658" s="19"/>
      <c r="IG658" s="19"/>
      <c r="IH658" s="19"/>
      <c r="II658" s="19"/>
      <c r="IJ658" s="19"/>
      <c r="IK658" s="19"/>
      <c r="IL658" s="19"/>
      <c r="IM658" s="19"/>
      <c r="IN658" s="19"/>
      <c r="IO658" s="19"/>
      <c r="IP658" s="19"/>
      <c r="IQ658" s="19"/>
      <c r="IR658" s="19"/>
      <c r="IS658" s="19"/>
      <c r="IT658" s="19"/>
      <c r="IU658" s="19"/>
      <c r="IV658" s="19"/>
      <c r="IW658" s="19"/>
      <c r="IX658" s="19"/>
      <c r="IY658" s="19"/>
      <c r="IZ658" s="19"/>
      <c r="JA658" s="19"/>
      <c r="JB658" s="19"/>
      <c r="JC658" s="19"/>
      <c r="JD658" s="19"/>
      <c r="JE658" s="19"/>
      <c r="JF658" s="19"/>
      <c r="JG658" s="19"/>
      <c r="JH658" s="19"/>
      <c r="JI658" s="19"/>
      <c r="JJ658" s="19"/>
      <c r="JK658" s="19"/>
      <c r="JL658" s="19"/>
      <c r="JM658" s="19"/>
      <c r="JN658" s="19"/>
      <c r="JO658" s="19"/>
      <c r="JP658" s="19"/>
      <c r="JQ658" s="19"/>
      <c r="JR658" s="19"/>
      <c r="JS658" s="19"/>
      <c r="JT658" s="19"/>
      <c r="JU658" s="19"/>
      <c r="JV658" s="19"/>
      <c r="JW658" s="19"/>
      <c r="JX658" s="19"/>
      <c r="JY658" s="19"/>
      <c r="JZ658" s="19"/>
      <c r="KA658" s="19"/>
      <c r="KB658" s="19"/>
      <c r="KC658" s="19"/>
      <c r="KD658" s="19"/>
      <c r="KE658" s="19"/>
      <c r="KF658" s="19"/>
      <c r="KG658" s="19"/>
      <c r="KH658" s="19"/>
      <c r="KI658" s="19"/>
      <c r="KJ658" s="19"/>
      <c r="KK658" s="19"/>
      <c r="KL658" s="19"/>
      <c r="KM658" s="19"/>
      <c r="KN658" s="19"/>
      <c r="KO658" s="19"/>
      <c r="KP658" s="19"/>
      <c r="KQ658" s="19"/>
      <c r="KR658" s="19"/>
      <c r="KS658" s="19"/>
      <c r="KT658" s="19"/>
      <c r="KU658" s="19"/>
      <c r="KV658" s="19"/>
      <c r="KW658" s="19"/>
      <c r="KX658" s="19"/>
      <c r="KY658" s="19"/>
      <c r="KZ658" s="19"/>
      <c r="LA658" s="19"/>
      <c r="LB658" s="19"/>
      <c r="LC658" s="19"/>
      <c r="LD658" s="19"/>
      <c r="LE658" s="19"/>
      <c r="LF658" s="19"/>
      <c r="LG658" s="19"/>
      <c r="LH658" s="19"/>
      <c r="LI658" s="19"/>
      <c r="LJ658" s="19"/>
      <c r="LK658" s="19"/>
      <c r="LL658" s="19"/>
      <c r="LM658" s="19"/>
      <c r="LN658" s="19"/>
      <c r="LO658" s="19"/>
      <c r="LP658" s="19"/>
      <c r="LQ658" s="19"/>
      <c r="LR658" s="19"/>
      <c r="LS658" s="19"/>
      <c r="LT658" s="19"/>
      <c r="LU658" s="19"/>
      <c r="LV658" s="19"/>
      <c r="LW658" s="19"/>
      <c r="LX658" s="19"/>
      <c r="LY658" s="19"/>
      <c r="LZ658" s="19"/>
      <c r="MA658" s="19"/>
      <c r="MB658" s="19"/>
      <c r="MC658" s="19"/>
      <c r="MD658" s="19"/>
      <c r="ME658" s="19"/>
      <c r="MF658" s="19"/>
      <c r="MG658" s="19"/>
      <c r="MH658" s="19"/>
      <c r="MI658" s="19"/>
      <c r="MJ658" s="19"/>
      <c r="MK658" s="19"/>
      <c r="ML658" s="19"/>
      <c r="MM658" s="19"/>
      <c r="MN658" s="19"/>
      <c r="MO658" s="19"/>
      <c r="MP658" s="19"/>
      <c r="MQ658" s="19"/>
      <c r="MR658" s="19"/>
      <c r="MS658" s="19"/>
      <c r="MT658" s="19"/>
      <c r="MU658" s="19"/>
      <c r="MV658" s="19"/>
      <c r="MW658" s="19"/>
      <c r="MX658" s="19"/>
      <c r="MY658" s="19"/>
      <c r="MZ658" s="19"/>
      <c r="NA658" s="19"/>
      <c r="NB658" s="19"/>
      <c r="NC658" s="19"/>
      <c r="ND658" s="19"/>
      <c r="NE658" s="19"/>
      <c r="NF658" s="19"/>
      <c r="NG658" s="19"/>
      <c r="NH658" s="19"/>
      <c r="NI658" s="19"/>
      <c r="NJ658" s="19"/>
      <c r="NK658" s="19"/>
      <c r="NL658" s="19"/>
      <c r="NM658" s="19"/>
      <c r="NN658" s="19"/>
      <c r="NO658" s="19"/>
      <c r="NP658" s="19"/>
      <c r="NQ658" s="19"/>
      <c r="NR658" s="19"/>
      <c r="NS658" s="19"/>
      <c r="NT658" s="19"/>
      <c r="NU658" s="19"/>
      <c r="NV658" s="19"/>
      <c r="NW658" s="19"/>
      <c r="NX658" s="19"/>
      <c r="NY658" s="19"/>
      <c r="NZ658" s="19"/>
      <c r="OA658" s="19"/>
      <c r="OB658" s="19"/>
      <c r="OC658" s="19"/>
      <c r="OD658" s="19"/>
      <c r="OE658" s="19"/>
      <c r="OF658" s="19"/>
      <c r="OG658" s="19"/>
      <c r="OH658" s="19"/>
      <c r="OI658" s="19"/>
      <c r="OJ658" s="19"/>
      <c r="OK658" s="19"/>
      <c r="OL658" s="19"/>
      <c r="OM658" s="19"/>
      <c r="ON658" s="19"/>
      <c r="OO658" s="19"/>
      <c r="OP658" s="19"/>
      <c r="OQ658" s="19"/>
      <c r="OR658" s="19"/>
      <c r="OS658" s="19"/>
      <c r="OT658" s="19"/>
      <c r="OU658" s="19"/>
      <c r="OV658" s="19"/>
      <c r="OW658" s="19"/>
      <c r="OX658" s="19"/>
      <c r="OY658" s="19"/>
      <c r="OZ658" s="19"/>
      <c r="PA658" s="19"/>
      <c r="PB658" s="19"/>
      <c r="PC658" s="19"/>
      <c r="PD658" s="19"/>
      <c r="PE658" s="19"/>
      <c r="PF658" s="19"/>
      <c r="PG658" s="19"/>
      <c r="PH658" s="19"/>
      <c r="PI658" s="19"/>
      <c r="PJ658" s="19"/>
      <c r="PK658" s="19"/>
      <c r="PL658" s="19"/>
      <c r="PM658" s="19"/>
      <c r="PN658" s="19"/>
      <c r="PO658" s="19"/>
      <c r="PP658" s="19"/>
      <c r="PQ658" s="19"/>
      <c r="PR658" s="19"/>
      <c r="PS658" s="19"/>
      <c r="PT658" s="19"/>
      <c r="PU658" s="19"/>
      <c r="PV658" s="19"/>
      <c r="PW658" s="19"/>
      <c r="PX658" s="19"/>
      <c r="PY658" s="19"/>
      <c r="PZ658" s="19"/>
      <c r="QA658" s="19"/>
      <c r="QB658" s="19"/>
      <c r="QC658" s="19"/>
      <c r="QD658" s="19"/>
      <c r="QE658" s="19"/>
      <c r="QF658" s="19"/>
      <c r="QG658" s="19"/>
      <c r="QH658" s="19"/>
      <c r="QI658" s="19"/>
      <c r="QJ658" s="19"/>
      <c r="QK658" s="19"/>
      <c r="QL658" s="19"/>
      <c r="QM658" s="19"/>
      <c r="QN658" s="19"/>
      <c r="QO658" s="19"/>
      <c r="QP658" s="19"/>
      <c r="QQ658" s="19"/>
      <c r="QR658" s="19"/>
      <c r="QS658" s="19"/>
      <c r="QT658" s="19"/>
      <c r="QU658" s="19"/>
      <c r="QV658" s="19"/>
      <c r="QW658" s="19"/>
      <c r="QX658" s="19"/>
      <c r="QY658" s="19"/>
      <c r="QZ658" s="19"/>
      <c r="RA658" s="19"/>
      <c r="RB658" s="19"/>
      <c r="RC658" s="19"/>
      <c r="RD658" s="19"/>
      <c r="RE658" s="19"/>
      <c r="RF658" s="19"/>
      <c r="RG658" s="19"/>
      <c r="RH658" s="19"/>
      <c r="RI658" s="19"/>
      <c r="RJ658" s="19"/>
      <c r="RK658" s="19"/>
      <c r="RL658" s="19"/>
      <c r="RM658" s="19"/>
      <c r="RN658" s="19"/>
      <c r="RO658" s="19"/>
      <c r="RP658" s="19"/>
      <c r="RQ658" s="19"/>
      <c r="RR658" s="19"/>
      <c r="RS658" s="19"/>
      <c r="RT658" s="19"/>
      <c r="RU658" s="19"/>
      <c r="RV658" s="19"/>
      <c r="RW658" s="19"/>
      <c r="RX658" s="19"/>
      <c r="RY658" s="19"/>
      <c r="RZ658" s="19"/>
      <c r="SA658" s="19"/>
      <c r="SB658" s="19"/>
      <c r="SC658" s="19"/>
      <c r="SD658" s="19"/>
      <c r="SE658" s="19"/>
      <c r="SF658" s="19"/>
      <c r="SG658" s="19"/>
      <c r="SH658" s="19"/>
      <c r="SI658" s="19"/>
      <c r="SJ658" s="19"/>
      <c r="SK658" s="19"/>
      <c r="SL658" s="19"/>
      <c r="SM658" s="19"/>
      <c r="SN658" s="19"/>
      <c r="SO658" s="19"/>
      <c r="SP658" s="19"/>
      <c r="SQ658" s="19"/>
      <c r="SR658" s="19"/>
      <c r="SS658" s="19"/>
      <c r="ST658" s="19"/>
      <c r="SU658" s="19"/>
      <c r="SV658" s="19"/>
      <c r="SW658" s="19"/>
      <c r="SX658" s="19"/>
      <c r="SY658" s="19"/>
      <c r="SZ658" s="19"/>
      <c r="TA658" s="19"/>
      <c r="TB658" s="19"/>
      <c r="TC658" s="19"/>
      <c r="TD658" s="19"/>
      <c r="TE658" s="19"/>
      <c r="TF658" s="19"/>
      <c r="TG658" s="19"/>
      <c r="TH658" s="19"/>
      <c r="TI658" s="19"/>
      <c r="TJ658" s="19"/>
      <c r="TK658" s="19"/>
      <c r="TL658" s="19"/>
      <c r="TM658" s="19"/>
      <c r="TN658" s="19"/>
      <c r="TO658" s="19"/>
      <c r="TP658" s="19"/>
      <c r="TQ658" s="19"/>
      <c r="TR658" s="19"/>
      <c r="TS658" s="19"/>
      <c r="TT658" s="19"/>
      <c r="TU658" s="19"/>
      <c r="TV658" s="19"/>
      <c r="TW658" s="19"/>
      <c r="TX658" s="19"/>
      <c r="TY658" s="19"/>
      <c r="TZ658" s="19"/>
      <c r="UA658" s="19"/>
      <c r="UB658" s="19"/>
      <c r="UC658" s="19"/>
      <c r="UD658" s="19"/>
      <c r="UE658" s="19"/>
      <c r="UF658" s="19"/>
      <c r="UG658" s="19"/>
      <c r="UH658" s="19"/>
      <c r="UI658" s="19"/>
      <c r="UJ658" s="19"/>
      <c r="UK658" s="19"/>
      <c r="UL658" s="19"/>
      <c r="UM658" s="19"/>
      <c r="UN658" s="19"/>
      <c r="UO658" s="19"/>
      <c r="UP658" s="19"/>
      <c r="UQ658" s="19"/>
      <c r="UR658" s="19"/>
      <c r="US658" s="19"/>
      <c r="UT658" s="19"/>
      <c r="UU658" s="19"/>
      <c r="UV658" s="19"/>
      <c r="UW658" s="19"/>
      <c r="UX658" s="19"/>
      <c r="UY658" s="19"/>
      <c r="UZ658" s="19"/>
      <c r="VA658" s="19"/>
      <c r="VB658" s="19"/>
      <c r="VC658" s="19"/>
      <c r="VD658" s="19"/>
      <c r="VE658" s="19"/>
      <c r="VF658" s="19"/>
      <c r="VG658" s="19"/>
      <c r="VH658" s="19"/>
      <c r="VI658" s="19"/>
      <c r="VJ658" s="19"/>
      <c r="VK658" s="19"/>
      <c r="VL658" s="19"/>
      <c r="VM658" s="19"/>
      <c r="VN658" s="19"/>
      <c r="VO658" s="19"/>
      <c r="VP658" s="19"/>
      <c r="VQ658" s="19"/>
      <c r="VR658" s="19"/>
      <c r="VS658" s="19"/>
      <c r="VT658" s="19"/>
      <c r="VU658" s="19"/>
      <c r="VV658" s="19"/>
      <c r="VW658" s="19"/>
      <c r="VX658" s="19"/>
      <c r="VY658" s="19"/>
      <c r="VZ658" s="19"/>
      <c r="WA658" s="19"/>
      <c r="WB658" s="19"/>
      <c r="WC658" s="19"/>
      <c r="WD658" s="19"/>
      <c r="WE658" s="19"/>
      <c r="WF658" s="19"/>
      <c r="WG658" s="19"/>
      <c r="WH658" s="19"/>
      <c r="WI658" s="19"/>
      <c r="WJ658" s="19"/>
      <c r="WK658" s="19"/>
      <c r="WL658" s="19"/>
      <c r="WM658" s="19"/>
      <c r="WN658" s="19"/>
      <c r="WO658" s="19"/>
      <c r="WP658" s="19"/>
      <c r="WQ658" s="19"/>
      <c r="WR658" s="19"/>
      <c r="WS658" s="19"/>
      <c r="WT658" s="19"/>
      <c r="WU658" s="19"/>
      <c r="WV658" s="19"/>
      <c r="WW658" s="19"/>
      <c r="WX658" s="19"/>
      <c r="WY658" s="19"/>
      <c r="WZ658" s="19"/>
      <c r="XA658" s="19"/>
      <c r="XB658" s="19"/>
      <c r="XC658" s="19"/>
      <c r="XD658" s="19"/>
      <c r="XE658" s="19"/>
      <c r="XF658" s="19"/>
      <c r="XG658" s="19"/>
      <c r="XH658" s="19"/>
      <c r="XI658" s="19"/>
      <c r="XJ658" s="19"/>
      <c r="XK658" s="19"/>
      <c r="XL658" s="19"/>
      <c r="XM658" s="19"/>
      <c r="XN658" s="19"/>
      <c r="XO658" s="19"/>
      <c r="XP658" s="19"/>
      <c r="XQ658" s="19"/>
      <c r="XR658" s="19"/>
      <c r="XS658" s="19"/>
      <c r="XT658" s="19"/>
      <c r="XU658" s="19"/>
      <c r="XV658" s="19"/>
      <c r="XW658" s="19"/>
      <c r="XX658" s="19"/>
      <c r="XY658" s="19"/>
      <c r="XZ658" s="19"/>
      <c r="YA658" s="19"/>
      <c r="YB658" s="19"/>
      <c r="YC658" s="19"/>
      <c r="YD658" s="19"/>
      <c r="YE658" s="19"/>
      <c r="YF658" s="19"/>
      <c r="YG658" s="19"/>
      <c r="YH658" s="19"/>
      <c r="YI658" s="19"/>
      <c r="YJ658" s="19"/>
      <c r="YK658" s="19"/>
      <c r="YL658" s="19"/>
      <c r="YM658" s="19"/>
      <c r="YN658" s="19"/>
      <c r="YO658" s="19"/>
      <c r="YP658" s="19"/>
      <c r="YQ658" s="19"/>
      <c r="YR658" s="19"/>
      <c r="YS658" s="19"/>
      <c r="YT658" s="19"/>
      <c r="YU658" s="19"/>
      <c r="YV658" s="19"/>
      <c r="YW658" s="19"/>
      <c r="YX658" s="19"/>
      <c r="YY658" s="19"/>
      <c r="YZ658" s="19"/>
      <c r="ZA658" s="19"/>
      <c r="ZB658" s="19"/>
      <c r="ZC658" s="19"/>
      <c r="ZD658" s="19"/>
      <c r="ZE658" s="19"/>
      <c r="ZF658" s="19"/>
      <c r="ZG658" s="19"/>
      <c r="ZH658" s="19"/>
      <c r="ZI658" s="19"/>
      <c r="ZJ658" s="19"/>
      <c r="ZK658" s="19"/>
      <c r="ZL658" s="19"/>
      <c r="ZM658" s="19"/>
      <c r="ZN658" s="19"/>
      <c r="ZO658" s="19"/>
      <c r="ZP658" s="19"/>
      <c r="ZQ658" s="19"/>
      <c r="ZR658" s="19"/>
      <c r="ZS658" s="19"/>
      <c r="ZT658" s="19"/>
      <c r="ZU658" s="19"/>
      <c r="ZV658" s="19"/>
      <c r="ZW658" s="19"/>
      <c r="ZX658" s="19"/>
      <c r="ZY658" s="19"/>
      <c r="ZZ658" s="19"/>
      <c r="AAA658" s="19"/>
      <c r="AAB658" s="19"/>
      <c r="AAC658" s="19"/>
      <c r="AAD658" s="19"/>
      <c r="AAE658" s="19"/>
      <c r="AAF658" s="19"/>
      <c r="AAG658" s="19"/>
      <c r="AAH658" s="19"/>
      <c r="AAI658" s="19"/>
      <c r="AAJ658" s="19"/>
      <c r="AAK658" s="19"/>
      <c r="AAL658" s="19"/>
      <c r="AAM658" s="19"/>
      <c r="AAN658" s="19"/>
      <c r="AAO658" s="19"/>
      <c r="AAP658" s="19"/>
      <c r="AAQ658" s="19"/>
      <c r="AAR658" s="19"/>
      <c r="AAS658" s="19"/>
      <c r="AAT658" s="19"/>
      <c r="AAU658" s="19"/>
      <c r="AAV658" s="19"/>
      <c r="AAW658" s="19"/>
      <c r="AAX658" s="19"/>
      <c r="AAY658" s="19"/>
      <c r="AAZ658" s="19"/>
      <c r="ABA658" s="19"/>
      <c r="ABB658" s="19"/>
      <c r="ABC658" s="19"/>
      <c r="ABD658" s="19"/>
      <c r="ABE658" s="19"/>
      <c r="ABF658" s="19"/>
      <c r="ABG658" s="19"/>
      <c r="ABH658" s="19"/>
      <c r="ABI658" s="19"/>
      <c r="ABJ658" s="19"/>
      <c r="ABK658" s="19"/>
      <c r="ABL658" s="19"/>
      <c r="ABM658" s="19"/>
      <c r="ABN658" s="19"/>
      <c r="ABO658" s="19"/>
      <c r="ABP658" s="19"/>
      <c r="ABQ658" s="19"/>
      <c r="ABR658" s="19"/>
      <c r="ABS658" s="19"/>
      <c r="ABT658" s="19"/>
      <c r="ABU658" s="19"/>
      <c r="ABV658" s="19"/>
      <c r="ABW658" s="19"/>
      <c r="ABX658" s="19"/>
      <c r="ABY658" s="19"/>
      <c r="ABZ658" s="19"/>
      <c r="ACA658" s="19"/>
      <c r="ACB658" s="19"/>
      <c r="ACC658" s="19"/>
      <c r="ACD658" s="19"/>
      <c r="ACE658" s="19"/>
      <c r="ACF658" s="19"/>
      <c r="ACG658" s="19"/>
      <c r="ACH658" s="19"/>
      <c r="ACI658" s="19"/>
      <c r="ACJ658" s="19"/>
      <c r="ACK658" s="19"/>
      <c r="ACL658" s="19"/>
      <c r="ACM658" s="19"/>
      <c r="ACN658" s="19"/>
      <c r="ACO658" s="19"/>
      <c r="ACP658" s="19"/>
      <c r="ACQ658" s="19"/>
      <c r="ACR658" s="19"/>
      <c r="ACS658" s="19"/>
      <c r="ACT658" s="19"/>
      <c r="ACU658" s="19"/>
      <c r="ACV658" s="19"/>
      <c r="ACW658" s="19"/>
      <c r="ACX658" s="19"/>
      <c r="ACY658" s="19"/>
      <c r="ACZ658" s="19"/>
      <c r="ADA658" s="19"/>
      <c r="ADB658" s="19"/>
      <c r="ADC658" s="19"/>
      <c r="ADD658" s="19"/>
      <c r="ADE658" s="19"/>
      <c r="ADF658" s="19"/>
      <c r="ADG658" s="19"/>
      <c r="ADH658" s="19"/>
      <c r="ADI658" s="19"/>
      <c r="ADJ658" s="19"/>
      <c r="ADK658" s="19"/>
      <c r="ADL658" s="19"/>
      <c r="ADM658" s="19"/>
      <c r="ADN658" s="19"/>
      <c r="ADO658" s="19"/>
      <c r="ADP658" s="19"/>
      <c r="ADQ658" s="19"/>
      <c r="ADR658" s="19"/>
      <c r="ADS658" s="19"/>
      <c r="ADT658" s="19"/>
      <c r="ADU658" s="19"/>
      <c r="ADV658" s="19"/>
      <c r="ADW658" s="19"/>
      <c r="ADX658" s="19"/>
      <c r="ADY658" s="19"/>
      <c r="ADZ658" s="19"/>
      <c r="AEA658" s="19"/>
      <c r="AEB658" s="19"/>
      <c r="AEC658" s="19"/>
      <c r="AED658" s="19"/>
      <c r="AEE658" s="19"/>
      <c r="AEF658" s="19"/>
      <c r="AEG658" s="19"/>
      <c r="AEH658" s="19"/>
      <c r="AEI658" s="19"/>
      <c r="AEJ658" s="19"/>
      <c r="AEK658" s="19"/>
      <c r="AEL658" s="19"/>
      <c r="AEM658" s="19"/>
      <c r="AEN658" s="19"/>
      <c r="AEO658" s="19"/>
      <c r="AEP658" s="19"/>
      <c r="AEQ658" s="19"/>
      <c r="AER658" s="19"/>
      <c r="AES658" s="19"/>
      <c r="AET658" s="19"/>
      <c r="AEU658" s="19"/>
      <c r="AEV658" s="19"/>
      <c r="AEW658" s="19"/>
      <c r="AEX658" s="19"/>
      <c r="AEY658" s="19"/>
      <c r="AEZ658" s="19"/>
      <c r="AFA658" s="19"/>
      <c r="AFB658" s="19"/>
      <c r="AFC658" s="19"/>
      <c r="AFD658" s="19"/>
      <c r="AFE658" s="19"/>
      <c r="AFF658" s="19"/>
      <c r="AFG658" s="19"/>
      <c r="AFH658" s="19"/>
      <c r="AFI658" s="19"/>
      <c r="AFJ658" s="19"/>
      <c r="AFK658" s="19"/>
      <c r="AFL658" s="19"/>
      <c r="AFM658" s="19"/>
      <c r="AFN658" s="19"/>
      <c r="AFO658" s="19"/>
      <c r="AFP658" s="19"/>
      <c r="AFQ658" s="19"/>
      <c r="AFR658" s="19"/>
      <c r="AFS658" s="19"/>
      <c r="AFT658" s="19"/>
      <c r="AFU658" s="19"/>
      <c r="AFV658" s="19"/>
      <c r="AFW658" s="19"/>
      <c r="AFX658" s="19"/>
      <c r="AFY658" s="19"/>
      <c r="AFZ658" s="19"/>
      <c r="AGA658" s="19"/>
      <c r="AGB658" s="19"/>
      <c r="AGC658" s="19"/>
      <c r="AGD658" s="19"/>
      <c r="AGE658" s="19"/>
      <c r="AGF658" s="19"/>
      <c r="AGG658" s="19"/>
      <c r="AGH658" s="19"/>
      <c r="AGI658" s="19"/>
      <c r="AGJ658" s="19"/>
      <c r="AGK658" s="19"/>
      <c r="AGL658" s="19"/>
      <c r="AGM658" s="19"/>
      <c r="AGN658" s="19"/>
      <c r="AGO658" s="19"/>
      <c r="AGP658" s="19"/>
      <c r="AGQ658" s="19"/>
      <c r="AGR658" s="19"/>
      <c r="AGS658" s="19"/>
      <c r="AGT658" s="19"/>
      <c r="AGU658" s="19"/>
      <c r="AGV658" s="19"/>
      <c r="AGW658" s="19"/>
      <c r="AGX658" s="19"/>
      <c r="AGY658" s="19"/>
      <c r="AGZ658" s="19"/>
      <c r="AHA658" s="19"/>
      <c r="AHB658" s="19"/>
      <c r="AHC658" s="19"/>
      <c r="AHD658" s="19"/>
      <c r="AHE658" s="19"/>
      <c r="AHF658" s="19"/>
      <c r="AHG658" s="19"/>
      <c r="AHH658" s="19"/>
      <c r="AHI658" s="19"/>
      <c r="AHJ658" s="19"/>
      <c r="AHK658" s="19"/>
      <c r="AHL658" s="19"/>
      <c r="AHM658" s="19"/>
      <c r="AHN658" s="19"/>
      <c r="AHO658" s="19"/>
      <c r="AHP658" s="19"/>
      <c r="AHQ658" s="19"/>
      <c r="AHR658" s="19"/>
      <c r="AHS658" s="19"/>
      <c r="AHT658" s="19"/>
      <c r="AHU658" s="19"/>
      <c r="AHV658" s="19"/>
      <c r="AHW658" s="19"/>
      <c r="AHX658" s="19"/>
      <c r="AHY658" s="19"/>
      <c r="AHZ658" s="19"/>
      <c r="AIA658" s="19"/>
      <c r="AIB658" s="19"/>
      <c r="AIC658" s="19"/>
      <c r="AID658" s="19"/>
      <c r="AIE658" s="19"/>
      <c r="AIF658" s="19"/>
      <c r="AIG658" s="19"/>
      <c r="AIH658" s="19"/>
      <c r="AII658" s="19"/>
      <c r="AIJ658" s="19"/>
      <c r="AIK658" s="19"/>
      <c r="AIL658" s="19"/>
      <c r="AIM658" s="19"/>
      <c r="AIN658" s="19"/>
      <c r="AIO658" s="19"/>
      <c r="AIP658" s="19"/>
      <c r="AIQ658" s="19"/>
      <c r="AIR658" s="19"/>
      <c r="AIS658" s="19"/>
      <c r="AIT658" s="19"/>
      <c r="AIU658" s="19"/>
      <c r="AIV658" s="19"/>
      <c r="AIW658" s="19"/>
      <c r="AIX658" s="19"/>
      <c r="AIY658" s="19"/>
      <c r="AIZ658" s="19"/>
      <c r="AJA658" s="19"/>
      <c r="AJB658" s="19"/>
      <c r="AJC658" s="19"/>
      <c r="AJD658" s="19"/>
      <c r="AJE658" s="19"/>
      <c r="AJF658" s="19"/>
      <c r="AJG658" s="19"/>
      <c r="AJH658" s="19"/>
      <c r="AJI658" s="19"/>
      <c r="AJJ658" s="19"/>
      <c r="AJK658" s="19"/>
      <c r="AJL658" s="19"/>
      <c r="AJM658" s="19"/>
      <c r="AJN658" s="19"/>
      <c r="AJO658" s="19"/>
      <c r="AJP658" s="19"/>
      <c r="AJQ658" s="19"/>
      <c r="AJR658" s="19"/>
      <c r="AJS658" s="19"/>
      <c r="AJT658" s="19"/>
      <c r="AJU658" s="19"/>
      <c r="AJV658" s="19"/>
      <c r="AJW658" s="19"/>
      <c r="AJX658" s="19"/>
      <c r="AJY658" s="19"/>
      <c r="AJZ658" s="19"/>
      <c r="AKA658" s="19"/>
      <c r="AKB658" s="19"/>
      <c r="AKC658" s="19"/>
      <c r="AKD658" s="19"/>
      <c r="AKE658" s="19"/>
      <c r="AKF658" s="19"/>
      <c r="AKG658" s="19"/>
      <c r="AKH658" s="19"/>
      <c r="AKI658" s="19"/>
      <c r="AKJ658" s="19"/>
      <c r="AKK658" s="19"/>
      <c r="AKL658" s="19"/>
      <c r="AKM658" s="19"/>
      <c r="AKN658" s="19"/>
      <c r="AKO658" s="19"/>
      <c r="AKP658" s="19"/>
      <c r="AKQ658" s="19"/>
      <c r="AKR658" s="19"/>
      <c r="AKS658" s="19"/>
      <c r="AKT658" s="19"/>
      <c r="AKU658" s="19"/>
      <c r="AKV658" s="19"/>
      <c r="AKW658" s="19"/>
      <c r="AKX658" s="19"/>
      <c r="AKY658" s="19"/>
      <c r="AKZ658" s="19"/>
      <c r="ALA658" s="19"/>
      <c r="ALB658" s="19"/>
      <c r="ALC658" s="19"/>
      <c r="ALD658" s="19"/>
      <c r="ALE658" s="19"/>
      <c r="ALF658" s="19"/>
      <c r="ALG658" s="19"/>
      <c r="ALH658" s="19"/>
      <c r="ALI658" s="19"/>
      <c r="ALJ658" s="19"/>
      <c r="ALK658" s="19"/>
      <c r="ALL658" s="19"/>
      <c r="ALM658" s="19"/>
      <c r="ALN658" s="19"/>
      <c r="ALO658" s="19"/>
      <c r="ALP658" s="19"/>
      <c r="ALQ658" s="19"/>
      <c r="ALR658" s="19"/>
      <c r="ALS658" s="19"/>
      <c r="ALT658" s="19"/>
      <c r="ALU658" s="19"/>
      <c r="ALV658" s="19"/>
      <c r="ALW658" s="19"/>
      <c r="ALX658" s="19"/>
      <c r="ALY658" s="19"/>
      <c r="ALZ658" s="19"/>
      <c r="AMA658" s="19"/>
      <c r="AMB658" s="19"/>
      <c r="AMC658" s="19"/>
      <c r="AMD658" s="19"/>
      <c r="AME658" s="19"/>
      <c r="AMF658" s="19"/>
      <c r="AMG658" s="19"/>
      <c r="AMH658" s="19"/>
      <c r="AMI658" s="19"/>
      <c r="AMJ658" s="19"/>
      <c r="AMK658" s="19"/>
      <c r="AML658" s="19"/>
      <c r="AMM658" s="19"/>
      <c r="AMN658" s="19"/>
      <c r="AMO658" s="19"/>
      <c r="AMP658" s="19"/>
      <c r="AMQ658" s="19"/>
      <c r="AMR658" s="19"/>
      <c r="AMS658" s="19"/>
      <c r="AMT658" s="19"/>
      <c r="AMU658" s="19"/>
      <c r="AMV658" s="19"/>
      <c r="AMW658" s="19"/>
      <c r="AMX658" s="19"/>
      <c r="AMY658" s="19"/>
      <c r="AMZ658" s="19"/>
      <c r="ANA658" s="19"/>
      <c r="ANB658" s="19"/>
      <c r="ANC658" s="19"/>
      <c r="AND658" s="19"/>
      <c r="ANE658" s="19"/>
      <c r="ANF658" s="19"/>
      <c r="ANG658" s="19"/>
      <c r="ANH658" s="19"/>
      <c r="ANI658" s="19"/>
      <c r="ANJ658" s="19"/>
      <c r="ANK658" s="19"/>
      <c r="ANL658" s="19"/>
      <c r="ANM658" s="19"/>
      <c r="ANN658" s="19"/>
      <c r="ANO658" s="19"/>
      <c r="ANP658" s="19"/>
      <c r="ANQ658" s="19"/>
      <c r="ANR658" s="19"/>
      <c r="ANS658" s="19"/>
      <c r="ANT658" s="19"/>
      <c r="ANU658" s="19"/>
      <c r="ANV658" s="19"/>
      <c r="ANW658" s="19"/>
      <c r="ANX658" s="19"/>
      <c r="ANY658" s="19"/>
      <c r="ANZ658" s="19"/>
      <c r="AOA658" s="19"/>
      <c r="AOB658" s="19"/>
      <c r="AOC658" s="19"/>
      <c r="AOD658" s="19"/>
      <c r="AOE658" s="19"/>
      <c r="AOF658" s="19"/>
      <c r="AOG658" s="19"/>
      <c r="AOH658" s="19"/>
      <c r="AOI658" s="19"/>
      <c r="AOJ658" s="19"/>
      <c r="AOK658" s="19"/>
      <c r="AOL658" s="19"/>
      <c r="AOM658" s="19"/>
      <c r="AON658" s="19"/>
      <c r="AOO658" s="19"/>
      <c r="AOP658" s="19"/>
      <c r="AOQ658" s="19"/>
      <c r="AOR658" s="19"/>
      <c r="AOS658" s="19"/>
      <c r="AOT658" s="19"/>
      <c r="AOU658" s="19"/>
      <c r="AOV658" s="19"/>
      <c r="AOW658" s="19"/>
      <c r="AOX658" s="19"/>
      <c r="AOY658" s="19"/>
      <c r="AOZ658" s="19"/>
      <c r="APA658" s="19"/>
      <c r="APB658" s="19"/>
      <c r="APC658" s="19"/>
      <c r="APD658" s="19"/>
      <c r="APE658" s="19"/>
      <c r="APF658" s="19"/>
      <c r="APG658" s="19"/>
      <c r="APH658" s="19"/>
      <c r="API658" s="19"/>
      <c r="APJ658" s="19"/>
      <c r="APK658" s="19"/>
      <c r="APL658" s="19"/>
      <c r="APM658" s="19"/>
      <c r="APN658" s="19"/>
      <c r="APO658" s="19"/>
      <c r="APP658" s="19"/>
      <c r="APQ658" s="19"/>
      <c r="APR658" s="19"/>
      <c r="APS658" s="19"/>
      <c r="APT658" s="19"/>
      <c r="APU658" s="19"/>
      <c r="APV658" s="19"/>
      <c r="APW658" s="19"/>
      <c r="APX658" s="19"/>
      <c r="APY658" s="19"/>
      <c r="APZ658" s="19"/>
      <c r="AQA658" s="19"/>
      <c r="AQB658" s="19"/>
      <c r="AQC658" s="19"/>
      <c r="AQD658" s="19"/>
      <c r="AQE658" s="19"/>
      <c r="AQF658" s="19"/>
      <c r="AQG658" s="19"/>
      <c r="AQH658" s="19"/>
      <c r="AQI658" s="19"/>
      <c r="AQJ658" s="19"/>
      <c r="AQK658" s="19"/>
      <c r="AQL658" s="19"/>
      <c r="AQM658" s="19"/>
      <c r="AQN658" s="19"/>
      <c r="AQO658" s="19"/>
      <c r="AQP658" s="19"/>
      <c r="AQQ658" s="19"/>
      <c r="AQR658" s="19"/>
      <c r="AQS658" s="19"/>
      <c r="AQT658" s="19"/>
      <c r="AQU658" s="19"/>
      <c r="AQV658" s="19"/>
      <c r="AQW658" s="19"/>
      <c r="AQX658" s="19"/>
      <c r="AQY658" s="19"/>
      <c r="AQZ658" s="19"/>
      <c r="ARA658" s="19"/>
      <c r="ARB658" s="19"/>
      <c r="ARC658" s="19"/>
      <c r="ARD658" s="19"/>
      <c r="ARE658" s="19"/>
      <c r="ARF658" s="19"/>
      <c r="ARG658" s="19"/>
      <c r="ARH658" s="19"/>
      <c r="ARI658" s="19"/>
      <c r="ARJ658" s="19"/>
      <c r="ARK658" s="19"/>
      <c r="ARL658" s="19"/>
      <c r="ARM658" s="19"/>
      <c r="ARN658" s="19"/>
      <c r="ARO658" s="19"/>
      <c r="ARP658" s="19"/>
      <c r="ARQ658" s="19"/>
      <c r="ARR658" s="19"/>
      <c r="ARS658" s="19"/>
      <c r="ART658" s="19"/>
      <c r="ARU658" s="19"/>
      <c r="ARV658" s="19"/>
      <c r="ARW658" s="19"/>
      <c r="ARX658" s="19"/>
      <c r="ARY658" s="19"/>
      <c r="ARZ658" s="19"/>
      <c r="ASA658" s="19"/>
      <c r="ASB658" s="19"/>
      <c r="ASC658" s="19"/>
      <c r="ASD658" s="19"/>
      <c r="ASE658" s="19"/>
      <c r="ASF658" s="19"/>
      <c r="ASG658" s="19"/>
      <c r="ASH658" s="19"/>
      <c r="ASI658" s="19"/>
      <c r="ASJ658" s="19"/>
      <c r="ASK658" s="19"/>
      <c r="ASL658" s="19"/>
      <c r="ASM658" s="19"/>
      <c r="ASN658" s="19"/>
      <c r="ASO658" s="19"/>
      <c r="ASP658" s="19"/>
      <c r="ASQ658" s="19"/>
      <c r="ASR658" s="19"/>
      <c r="ASS658" s="19"/>
      <c r="AST658" s="19"/>
      <c r="ASU658" s="19"/>
      <c r="ASV658" s="19"/>
      <c r="ASW658" s="19"/>
      <c r="ASX658" s="19"/>
      <c r="ASY658" s="19"/>
      <c r="ASZ658" s="19"/>
      <c r="ATA658" s="19"/>
      <c r="ATB658" s="19"/>
      <c r="ATC658" s="19"/>
      <c r="ATD658" s="19"/>
      <c r="ATE658" s="19"/>
      <c r="ATF658" s="19"/>
      <c r="ATG658" s="19"/>
      <c r="ATH658" s="19"/>
      <c r="ATI658" s="19"/>
      <c r="ATJ658" s="19"/>
      <c r="ATK658" s="19"/>
      <c r="ATL658" s="19"/>
      <c r="ATM658" s="19"/>
      <c r="ATN658" s="19"/>
      <c r="ATO658" s="19"/>
      <c r="ATP658" s="19"/>
      <c r="ATQ658" s="19"/>
      <c r="ATR658" s="19"/>
      <c r="ATS658" s="19"/>
      <c r="ATT658" s="19"/>
      <c r="ATU658" s="19"/>
      <c r="ATV658" s="19"/>
      <c r="ATW658" s="19"/>
      <c r="ATX658" s="19"/>
      <c r="ATY658" s="19"/>
      <c r="ATZ658" s="19"/>
      <c r="AUA658" s="19"/>
      <c r="AUB658" s="19"/>
      <c r="AUC658" s="19"/>
      <c r="AUD658" s="19"/>
      <c r="AUE658" s="19"/>
      <c r="AUF658" s="19"/>
      <c r="AUG658" s="19"/>
      <c r="AUH658" s="19"/>
      <c r="AUI658" s="19"/>
      <c r="AUJ658" s="19"/>
      <c r="AUK658" s="19"/>
      <c r="AUL658" s="19"/>
      <c r="AUM658" s="19"/>
      <c r="AUN658" s="19"/>
      <c r="AUO658" s="19"/>
      <c r="AUP658" s="19"/>
      <c r="AUQ658" s="19"/>
      <c r="AUR658" s="19"/>
      <c r="AUS658" s="19"/>
      <c r="AUT658" s="19"/>
      <c r="AUU658" s="19"/>
      <c r="AUV658" s="19"/>
      <c r="AUW658" s="19"/>
      <c r="AUX658" s="19"/>
      <c r="AUY658" s="19"/>
      <c r="AUZ658" s="19"/>
      <c r="AVA658" s="19"/>
      <c r="AVB658" s="19"/>
      <c r="AVC658" s="19"/>
      <c r="AVD658" s="19"/>
      <c r="AVE658" s="19"/>
      <c r="AVF658" s="19"/>
      <c r="AVG658" s="19"/>
      <c r="AVH658" s="19"/>
      <c r="AVI658" s="19"/>
      <c r="AVJ658" s="19"/>
      <c r="AVK658" s="19"/>
      <c r="AVL658" s="19"/>
      <c r="AVM658" s="19"/>
      <c r="AVN658" s="19"/>
      <c r="AVO658" s="19"/>
      <c r="AVP658" s="19"/>
      <c r="AVQ658" s="19"/>
      <c r="AVR658" s="19"/>
      <c r="AVS658" s="19"/>
      <c r="AVT658" s="19"/>
      <c r="AVU658" s="19"/>
      <c r="AVV658" s="19"/>
      <c r="AVW658" s="19"/>
      <c r="AVX658" s="19"/>
      <c r="AVY658" s="19"/>
      <c r="AVZ658" s="19"/>
      <c r="AWA658" s="19"/>
      <c r="AWB658" s="19"/>
      <c r="AWC658" s="19"/>
      <c r="AWD658" s="19"/>
      <c r="AWE658" s="19"/>
      <c r="AWF658" s="19"/>
      <c r="AWG658" s="19"/>
      <c r="AWH658" s="19"/>
      <c r="AWI658" s="19"/>
      <c r="AWJ658" s="19"/>
      <c r="AWK658" s="19"/>
      <c r="AWL658" s="19"/>
      <c r="AWM658" s="19"/>
      <c r="AWN658" s="19"/>
      <c r="AWO658" s="19"/>
      <c r="AWP658" s="19"/>
      <c r="AWQ658" s="19"/>
      <c r="AWR658" s="19"/>
      <c r="AWS658" s="19"/>
      <c r="AWT658" s="19"/>
      <c r="AWU658" s="19"/>
      <c r="AWV658" s="19"/>
      <c r="AWW658" s="19"/>
      <c r="AWX658" s="19"/>
      <c r="AWY658" s="19"/>
      <c r="AWZ658" s="19"/>
      <c r="AXA658" s="19"/>
      <c r="AXB658" s="19"/>
      <c r="AXC658" s="19"/>
      <c r="AXD658" s="19"/>
      <c r="AXE658" s="19"/>
      <c r="AXF658" s="19"/>
      <c r="AXG658" s="19"/>
      <c r="AXH658" s="19"/>
      <c r="AXI658" s="19"/>
      <c r="AXJ658" s="19"/>
      <c r="AXK658" s="19"/>
      <c r="AXL658" s="19"/>
      <c r="AXM658" s="19"/>
      <c r="AXN658" s="19"/>
      <c r="AXO658" s="19"/>
      <c r="AXP658" s="19"/>
      <c r="AXQ658" s="19"/>
      <c r="AXR658" s="19"/>
      <c r="AXS658" s="19"/>
      <c r="AXT658" s="19"/>
      <c r="AXU658" s="19"/>
      <c r="AXV658" s="19"/>
      <c r="AXW658" s="19"/>
      <c r="AXX658" s="19"/>
      <c r="AXY658" s="19"/>
      <c r="AXZ658" s="19"/>
      <c r="AYA658" s="19"/>
      <c r="AYB658" s="19"/>
      <c r="AYC658" s="19"/>
      <c r="AYD658" s="19"/>
      <c r="AYE658" s="19"/>
      <c r="AYF658" s="19"/>
      <c r="AYG658" s="19"/>
      <c r="AYH658" s="19"/>
      <c r="AYI658" s="19"/>
      <c r="AYJ658" s="19"/>
      <c r="AYK658" s="19"/>
      <c r="AYL658" s="19"/>
      <c r="AYM658" s="19"/>
      <c r="AYN658" s="19"/>
      <c r="AYO658" s="19"/>
      <c r="AYP658" s="19"/>
      <c r="AYQ658" s="19"/>
      <c r="AYR658" s="19"/>
      <c r="AYS658" s="19"/>
      <c r="AYT658" s="19"/>
      <c r="AYU658" s="19"/>
      <c r="AYV658" s="19"/>
      <c r="AYW658" s="19"/>
      <c r="AYX658" s="19"/>
      <c r="AYY658" s="19"/>
      <c r="AYZ658" s="19"/>
      <c r="AZA658" s="19"/>
      <c r="AZB658" s="19"/>
      <c r="AZC658" s="19"/>
      <c r="AZD658" s="19"/>
      <c r="AZE658" s="19"/>
      <c r="AZF658" s="19"/>
      <c r="AZG658" s="19"/>
      <c r="AZH658" s="19"/>
      <c r="AZI658" s="19"/>
      <c r="AZJ658" s="19"/>
      <c r="AZK658" s="19"/>
      <c r="AZL658" s="19"/>
      <c r="AZM658" s="19"/>
      <c r="AZN658" s="19"/>
      <c r="AZO658" s="19"/>
      <c r="AZP658" s="19"/>
      <c r="AZQ658" s="19"/>
      <c r="AZR658" s="19"/>
      <c r="AZS658" s="19"/>
      <c r="AZT658" s="19"/>
      <c r="AZU658" s="19"/>
      <c r="AZV658" s="19"/>
      <c r="AZW658" s="19"/>
      <c r="AZX658" s="19"/>
      <c r="AZY658" s="19"/>
      <c r="AZZ658" s="19"/>
      <c r="BAA658" s="19"/>
      <c r="BAB658" s="19"/>
      <c r="BAC658" s="19"/>
      <c r="BAD658" s="19"/>
      <c r="BAE658" s="19"/>
      <c r="BAF658" s="19"/>
      <c r="BAG658" s="19"/>
      <c r="BAH658" s="19"/>
      <c r="BAI658" s="19"/>
      <c r="BAJ658" s="19"/>
      <c r="BAK658" s="19"/>
      <c r="BAL658" s="19"/>
      <c r="BAM658" s="19"/>
      <c r="BAN658" s="19"/>
      <c r="BAO658" s="19"/>
      <c r="BAP658" s="19"/>
      <c r="BAQ658" s="19"/>
      <c r="BAR658" s="19"/>
      <c r="BAS658" s="19"/>
      <c r="BAT658" s="19"/>
      <c r="BAU658" s="19"/>
      <c r="BAV658" s="19"/>
      <c r="BAW658" s="19"/>
      <c r="BAX658" s="19"/>
      <c r="BAY658" s="19"/>
      <c r="BAZ658" s="19"/>
      <c r="BBA658" s="19"/>
      <c r="BBB658" s="19"/>
      <c r="BBC658" s="19"/>
      <c r="BBD658" s="19"/>
      <c r="BBE658" s="19"/>
      <c r="BBF658" s="19"/>
      <c r="BBG658" s="19"/>
      <c r="BBH658" s="19"/>
      <c r="BBI658" s="19"/>
      <c r="BBJ658" s="19"/>
      <c r="BBK658" s="19"/>
      <c r="BBL658" s="19"/>
      <c r="BBM658" s="19"/>
      <c r="BBN658" s="19"/>
      <c r="BBO658" s="19"/>
      <c r="BBP658" s="19"/>
      <c r="BBQ658" s="19"/>
      <c r="BBR658" s="19"/>
      <c r="BBS658" s="19"/>
      <c r="BBT658" s="19"/>
      <c r="BBU658" s="19"/>
      <c r="BBV658" s="19"/>
      <c r="BBW658" s="19"/>
      <c r="BBX658" s="19"/>
      <c r="BBY658" s="19"/>
      <c r="BBZ658" s="19"/>
      <c r="BCA658" s="19"/>
      <c r="BCB658" s="19"/>
      <c r="BCC658" s="19"/>
      <c r="BCD658" s="19"/>
      <c r="BCE658" s="19"/>
      <c r="BCF658" s="19"/>
      <c r="BCG658" s="19"/>
      <c r="BCH658" s="19"/>
      <c r="BCI658" s="19"/>
      <c r="BCJ658" s="19"/>
      <c r="BCK658" s="19"/>
      <c r="BCL658" s="19"/>
      <c r="BCM658" s="19"/>
      <c r="BCN658" s="19"/>
      <c r="BCO658" s="19"/>
      <c r="BCP658" s="19"/>
      <c r="BCQ658" s="19"/>
      <c r="BCR658" s="19"/>
      <c r="BCS658" s="19"/>
      <c r="BCT658" s="19"/>
      <c r="BCU658" s="19"/>
      <c r="BCV658" s="19"/>
      <c r="BCW658" s="19"/>
      <c r="BCX658" s="19"/>
      <c r="BCY658" s="19"/>
      <c r="BCZ658" s="19"/>
      <c r="BDA658" s="19"/>
      <c r="BDB658" s="19"/>
      <c r="BDC658" s="19"/>
      <c r="BDD658" s="19"/>
      <c r="BDE658" s="19"/>
      <c r="BDF658" s="19"/>
      <c r="BDG658" s="19"/>
      <c r="BDH658" s="19"/>
      <c r="BDI658" s="19"/>
      <c r="BDJ658" s="19"/>
      <c r="BDK658" s="19"/>
      <c r="BDL658" s="19"/>
      <c r="BDM658" s="19"/>
      <c r="BDN658" s="19"/>
      <c r="BDO658" s="19"/>
      <c r="BDP658" s="19"/>
      <c r="BDQ658" s="19"/>
      <c r="BDR658" s="19"/>
      <c r="BDS658" s="19"/>
      <c r="BDT658" s="19"/>
      <c r="BDU658" s="19"/>
      <c r="BDV658" s="19"/>
      <c r="BDW658" s="19"/>
      <c r="BDX658" s="19"/>
      <c r="BDY658" s="19"/>
      <c r="BDZ658" s="19"/>
      <c r="BEA658" s="19"/>
      <c r="BEB658" s="19"/>
      <c r="BEC658" s="19"/>
      <c r="BED658" s="19"/>
      <c r="BEE658" s="19"/>
      <c r="BEF658" s="19"/>
      <c r="BEG658" s="19"/>
      <c r="BEH658" s="19"/>
      <c r="BEI658" s="19"/>
      <c r="BEJ658" s="19"/>
      <c r="BEK658" s="19"/>
      <c r="BEL658" s="19"/>
      <c r="BEM658" s="19"/>
      <c r="BEN658" s="19"/>
      <c r="BEO658" s="19"/>
      <c r="BEP658" s="19"/>
      <c r="BEQ658" s="19"/>
      <c r="BER658" s="19"/>
      <c r="BES658" s="19"/>
      <c r="BET658" s="19"/>
      <c r="BEU658" s="19"/>
      <c r="BEV658" s="19"/>
      <c r="BEW658" s="19"/>
      <c r="BEX658" s="19"/>
      <c r="BEY658" s="19"/>
      <c r="BEZ658" s="19"/>
      <c r="BFA658" s="19"/>
      <c r="BFB658" s="19"/>
      <c r="BFC658" s="19"/>
      <c r="BFD658" s="19"/>
      <c r="BFE658" s="19"/>
      <c r="BFF658" s="19"/>
      <c r="BFG658" s="19"/>
      <c r="BFH658" s="19"/>
      <c r="BFI658" s="19"/>
      <c r="BFJ658" s="19"/>
      <c r="BFK658" s="19"/>
      <c r="BFL658" s="19"/>
      <c r="BFM658" s="19"/>
      <c r="BFN658" s="19"/>
      <c r="BFO658" s="19"/>
      <c r="BFP658" s="19"/>
      <c r="BFQ658" s="19"/>
      <c r="BFR658" s="19"/>
      <c r="BFS658" s="19"/>
      <c r="BFT658" s="19"/>
      <c r="BFU658" s="19"/>
      <c r="BFV658" s="19"/>
      <c r="BFW658" s="19"/>
      <c r="BFX658" s="19"/>
      <c r="BFY658" s="19"/>
      <c r="BFZ658" s="19"/>
      <c r="BGA658" s="19"/>
      <c r="BGB658" s="19"/>
      <c r="BGC658" s="19"/>
      <c r="BGD658" s="19"/>
      <c r="BGE658" s="19"/>
      <c r="BGF658" s="19"/>
      <c r="BGG658" s="19"/>
      <c r="BGH658" s="19"/>
      <c r="BGI658" s="19"/>
      <c r="BGJ658" s="19"/>
      <c r="BGK658" s="19"/>
      <c r="BGL658" s="19"/>
      <c r="BGM658" s="19"/>
      <c r="BGN658" s="19"/>
      <c r="BGO658" s="19"/>
      <c r="BGP658" s="19"/>
      <c r="BGQ658" s="19"/>
      <c r="BGR658" s="19"/>
      <c r="BGS658" s="19"/>
      <c r="BGT658" s="19"/>
      <c r="BGU658" s="19"/>
      <c r="BGV658" s="19"/>
      <c r="BGW658" s="19"/>
      <c r="BGX658" s="19"/>
      <c r="BGY658" s="19"/>
      <c r="BGZ658" s="19"/>
      <c r="BHA658" s="19"/>
      <c r="BHB658" s="19"/>
      <c r="BHC658" s="19"/>
      <c r="BHD658" s="19"/>
      <c r="BHE658" s="19"/>
      <c r="BHF658" s="19"/>
      <c r="BHG658" s="19"/>
      <c r="BHH658" s="19"/>
      <c r="BHI658" s="19"/>
      <c r="BHJ658" s="19"/>
      <c r="BHK658" s="19"/>
      <c r="BHL658" s="19"/>
      <c r="BHM658" s="19"/>
      <c r="BHN658" s="19"/>
      <c r="BHO658" s="19"/>
      <c r="BHP658" s="19"/>
      <c r="BHQ658" s="19"/>
      <c r="BHR658" s="19"/>
      <c r="BHS658" s="19"/>
      <c r="BHT658" s="19"/>
      <c r="BHU658" s="19"/>
      <c r="BHV658" s="19"/>
      <c r="BHW658" s="19"/>
      <c r="BHX658" s="19"/>
      <c r="BHY658" s="19"/>
      <c r="BHZ658" s="19"/>
      <c r="BIA658" s="19"/>
      <c r="BIB658" s="19"/>
      <c r="BIC658" s="19"/>
      <c r="BID658" s="19"/>
      <c r="BIE658" s="19"/>
      <c r="BIF658" s="19"/>
      <c r="BIG658" s="19"/>
      <c r="BIH658" s="19"/>
      <c r="BII658" s="19"/>
      <c r="BIJ658" s="19"/>
      <c r="BIK658" s="19"/>
      <c r="BIL658" s="19"/>
      <c r="BIM658" s="19"/>
      <c r="BIN658" s="19"/>
      <c r="BIO658" s="19"/>
      <c r="BIP658" s="19"/>
      <c r="BIQ658" s="19"/>
      <c r="BIR658" s="19"/>
      <c r="BIS658" s="19"/>
      <c r="BIT658" s="19"/>
      <c r="BIU658" s="19"/>
      <c r="BIV658" s="19"/>
      <c r="BIW658" s="19"/>
      <c r="BIX658" s="19"/>
      <c r="BIY658" s="19"/>
      <c r="BIZ658" s="19"/>
      <c r="BJA658" s="19"/>
      <c r="BJB658" s="19"/>
      <c r="BJC658" s="19"/>
      <c r="BJD658" s="19"/>
      <c r="BJE658" s="19"/>
      <c r="BJF658" s="19"/>
      <c r="BJG658" s="19"/>
      <c r="BJH658" s="19"/>
      <c r="BJI658" s="19"/>
      <c r="BJJ658" s="19"/>
      <c r="BJK658" s="19"/>
      <c r="BJL658" s="19"/>
      <c r="BJM658" s="19"/>
      <c r="BJN658" s="19"/>
      <c r="BJO658" s="19"/>
      <c r="BJP658" s="19"/>
      <c r="BJQ658" s="19"/>
      <c r="BJR658" s="19"/>
      <c r="BJS658" s="19"/>
      <c r="BJT658" s="19"/>
      <c r="BJU658" s="19"/>
      <c r="BJV658" s="19"/>
      <c r="BJW658" s="19"/>
      <c r="BJX658" s="19"/>
      <c r="BJY658" s="19"/>
      <c r="BJZ658" s="19"/>
      <c r="BKA658" s="19"/>
      <c r="BKB658" s="19"/>
      <c r="BKC658" s="19"/>
      <c r="BKD658" s="19"/>
      <c r="BKE658" s="19"/>
      <c r="BKF658" s="19"/>
      <c r="BKG658" s="19"/>
      <c r="BKH658" s="19"/>
      <c r="BKI658" s="19"/>
      <c r="BKJ658" s="19"/>
      <c r="BKK658" s="19"/>
      <c r="BKL658" s="19"/>
      <c r="BKM658" s="19"/>
      <c r="BKN658" s="19"/>
      <c r="BKO658" s="19"/>
      <c r="BKP658" s="19"/>
      <c r="BKQ658" s="19"/>
      <c r="BKR658" s="19"/>
      <c r="BKS658" s="19"/>
      <c r="BKT658" s="19"/>
      <c r="BKU658" s="19"/>
      <c r="BKV658" s="19"/>
      <c r="BKW658" s="19"/>
      <c r="BKX658" s="19"/>
      <c r="BKY658" s="19"/>
      <c r="BKZ658" s="19"/>
      <c r="BLA658" s="19"/>
      <c r="BLB658" s="19"/>
      <c r="BLC658" s="19"/>
      <c r="BLD658" s="19"/>
      <c r="BLE658" s="19"/>
      <c r="BLF658" s="19"/>
      <c r="BLG658" s="19"/>
      <c r="BLH658" s="19"/>
      <c r="BLI658" s="19"/>
      <c r="BLJ658" s="19"/>
      <c r="BLK658" s="19"/>
      <c r="BLL658" s="19"/>
      <c r="BLM658" s="19"/>
      <c r="BLN658" s="19"/>
      <c r="BLO658" s="19"/>
      <c r="BLP658" s="19"/>
      <c r="BLQ658" s="19"/>
      <c r="BLR658" s="19"/>
      <c r="BLS658" s="19"/>
      <c r="BLT658" s="19"/>
      <c r="BLU658" s="19"/>
      <c r="BLV658" s="19"/>
      <c r="BLW658" s="19"/>
      <c r="BLX658" s="19"/>
      <c r="BLY658" s="19"/>
      <c r="BLZ658" s="19"/>
      <c r="BMA658" s="19"/>
      <c r="BMB658" s="19"/>
      <c r="BMC658" s="19"/>
      <c r="BMD658" s="19"/>
      <c r="BME658" s="19"/>
      <c r="BMF658" s="19"/>
      <c r="BMG658" s="19"/>
      <c r="BMH658" s="19"/>
      <c r="BMI658" s="19"/>
      <c r="BMJ658" s="19"/>
      <c r="BMK658" s="19"/>
      <c r="BML658" s="19"/>
      <c r="BMM658" s="19"/>
      <c r="BMN658" s="19"/>
      <c r="BMO658" s="19"/>
      <c r="BMP658" s="19"/>
      <c r="BMQ658" s="19"/>
      <c r="BMR658" s="19"/>
      <c r="BMS658" s="19"/>
      <c r="BMT658" s="19"/>
      <c r="BMU658" s="19"/>
      <c r="BMV658" s="19"/>
      <c r="BMW658" s="19"/>
      <c r="BMX658" s="19"/>
      <c r="BMY658" s="19"/>
      <c r="BMZ658" s="19"/>
      <c r="BNA658" s="19"/>
      <c r="BNB658" s="19"/>
      <c r="BNC658" s="19"/>
      <c r="BND658" s="19"/>
      <c r="BNE658" s="19"/>
      <c r="BNF658" s="19"/>
      <c r="BNG658" s="19"/>
      <c r="BNH658" s="19"/>
      <c r="BNI658" s="19"/>
      <c r="BNJ658" s="19"/>
      <c r="BNK658" s="19"/>
      <c r="BNL658" s="19"/>
      <c r="BNM658" s="19"/>
      <c r="BNN658" s="19"/>
      <c r="BNO658" s="19"/>
      <c r="BNP658" s="19"/>
      <c r="BNQ658" s="19"/>
      <c r="BNR658" s="19"/>
      <c r="BNS658" s="19"/>
      <c r="BNT658" s="19"/>
      <c r="BNU658" s="19"/>
      <c r="BNV658" s="19"/>
      <c r="BNW658" s="19"/>
      <c r="BNX658" s="19"/>
      <c r="BNY658" s="19"/>
      <c r="BNZ658" s="19"/>
      <c r="BOA658" s="19"/>
      <c r="BOB658" s="19"/>
      <c r="BOC658" s="19"/>
      <c r="BOD658" s="19"/>
      <c r="BOE658" s="19"/>
      <c r="BOF658" s="19"/>
      <c r="BOG658" s="19"/>
      <c r="BOH658" s="19"/>
      <c r="BOI658" s="19"/>
      <c r="BOJ658" s="19"/>
      <c r="BOK658" s="19"/>
      <c r="BOL658" s="19"/>
      <c r="BOM658" s="19"/>
      <c r="BON658" s="19"/>
      <c r="BOO658" s="19"/>
      <c r="BOP658" s="19"/>
      <c r="BOQ658" s="19"/>
      <c r="BOR658" s="19"/>
      <c r="BOS658" s="19"/>
      <c r="BOT658" s="19"/>
      <c r="BOU658" s="19"/>
      <c r="BOV658" s="19"/>
      <c r="BOW658" s="19"/>
      <c r="BOX658" s="19"/>
      <c r="BOY658" s="19"/>
      <c r="BOZ658" s="19"/>
      <c r="BPA658" s="19"/>
      <c r="BPB658" s="19"/>
      <c r="BPC658" s="19"/>
      <c r="BPD658" s="19"/>
      <c r="BPE658" s="19"/>
      <c r="BPF658" s="19"/>
      <c r="BPG658" s="19"/>
      <c r="BPH658" s="19"/>
      <c r="BPI658" s="19"/>
      <c r="BPJ658" s="19"/>
      <c r="BPK658" s="19"/>
      <c r="BPL658" s="19"/>
      <c r="BPM658" s="19"/>
      <c r="BPN658" s="19"/>
      <c r="BPO658" s="19"/>
      <c r="BPP658" s="19"/>
      <c r="BPQ658" s="19"/>
      <c r="BPR658" s="19"/>
      <c r="BPS658" s="19"/>
      <c r="BPT658" s="19"/>
      <c r="BPU658" s="19"/>
      <c r="BPV658" s="19"/>
      <c r="BPW658" s="19"/>
      <c r="BPX658" s="19"/>
      <c r="BPY658" s="19"/>
      <c r="BPZ658" s="19"/>
      <c r="BQA658" s="19"/>
      <c r="BQB658" s="19"/>
      <c r="BQC658" s="19"/>
      <c r="BQD658" s="19"/>
      <c r="BQE658" s="19"/>
      <c r="BQF658" s="19"/>
      <c r="BQG658" s="19"/>
      <c r="BQH658" s="19"/>
      <c r="BQI658" s="19"/>
      <c r="BQJ658" s="19"/>
      <c r="BQK658" s="19"/>
      <c r="BQL658" s="19"/>
      <c r="BQM658" s="19"/>
      <c r="BQN658" s="19"/>
      <c r="BQO658" s="19"/>
      <c r="BQP658" s="19"/>
      <c r="BQQ658" s="19"/>
      <c r="BQR658" s="19"/>
      <c r="BQS658" s="19"/>
      <c r="BQT658" s="19"/>
      <c r="BQU658" s="19"/>
      <c r="BQV658" s="19"/>
      <c r="BQW658" s="19"/>
      <c r="BQX658" s="19"/>
      <c r="BQY658" s="19"/>
      <c r="BQZ658" s="19"/>
      <c r="BRA658" s="19"/>
      <c r="BRB658" s="19"/>
      <c r="BRC658" s="19"/>
      <c r="BRD658" s="19"/>
      <c r="BRE658" s="19"/>
      <c r="BRF658" s="19"/>
      <c r="BRG658" s="19"/>
      <c r="BRH658" s="19"/>
      <c r="BRI658" s="19"/>
      <c r="BRJ658" s="19"/>
      <c r="BRK658" s="19"/>
      <c r="BRL658" s="19"/>
      <c r="BRM658" s="19"/>
      <c r="BRN658" s="19"/>
      <c r="BRO658" s="19"/>
      <c r="BRP658" s="19"/>
      <c r="BRQ658" s="19"/>
      <c r="BRR658" s="19"/>
      <c r="BRS658" s="19"/>
      <c r="BRT658" s="19"/>
      <c r="BRU658" s="19"/>
      <c r="BRV658" s="19"/>
      <c r="BRW658" s="19"/>
      <c r="BRX658" s="19"/>
      <c r="BRY658" s="19"/>
      <c r="BRZ658" s="19"/>
      <c r="BSA658" s="19"/>
      <c r="BSB658" s="19"/>
      <c r="BSC658" s="19"/>
      <c r="BSD658" s="19"/>
      <c r="BSE658" s="19"/>
      <c r="BSF658" s="19"/>
      <c r="BSG658" s="19"/>
      <c r="BSH658" s="19"/>
      <c r="BSI658" s="19"/>
      <c r="BSJ658" s="19"/>
      <c r="BSK658" s="19"/>
      <c r="BSL658" s="19"/>
      <c r="BSM658" s="19"/>
      <c r="BSN658" s="19"/>
      <c r="BSO658" s="19"/>
      <c r="BSP658" s="19"/>
      <c r="BSQ658" s="19"/>
      <c r="BSR658" s="19"/>
      <c r="BSS658" s="19"/>
      <c r="BST658" s="19"/>
      <c r="BSU658" s="19"/>
      <c r="BSV658" s="19"/>
      <c r="BSW658" s="19"/>
      <c r="BSX658" s="19"/>
      <c r="BSY658" s="19"/>
      <c r="BSZ658" s="19"/>
      <c r="BTA658" s="19"/>
      <c r="BTB658" s="19"/>
      <c r="BTC658" s="19"/>
      <c r="BTD658" s="19"/>
      <c r="BTE658" s="19"/>
      <c r="BTF658" s="19"/>
      <c r="BTG658" s="19"/>
      <c r="BTH658" s="19"/>
      <c r="BTI658" s="19"/>
      <c r="BTJ658" s="19"/>
      <c r="BTK658" s="19"/>
      <c r="BTL658" s="19"/>
      <c r="BTM658" s="19"/>
      <c r="BTN658" s="19"/>
      <c r="BTO658" s="19"/>
      <c r="BTP658" s="19"/>
      <c r="BTQ658" s="19"/>
      <c r="BTR658" s="19"/>
      <c r="BTS658" s="19"/>
      <c r="BTT658" s="19"/>
      <c r="BTU658" s="19"/>
      <c r="BTV658" s="19"/>
      <c r="BTW658" s="19"/>
      <c r="BTX658" s="19"/>
      <c r="BTY658" s="19"/>
      <c r="BTZ658" s="19"/>
      <c r="BUA658" s="19"/>
      <c r="BUB658" s="19"/>
      <c r="BUC658" s="19"/>
      <c r="BUD658" s="19"/>
      <c r="BUE658" s="19"/>
      <c r="BUF658" s="19"/>
      <c r="BUG658" s="19"/>
      <c r="BUH658" s="19"/>
      <c r="BUI658" s="19"/>
      <c r="BUJ658" s="19"/>
      <c r="BUK658" s="19"/>
      <c r="BUL658" s="19"/>
      <c r="BUM658" s="19"/>
      <c r="BUN658" s="19"/>
      <c r="BUO658" s="19"/>
      <c r="BUP658" s="19"/>
      <c r="BUQ658" s="19"/>
      <c r="BUR658" s="19"/>
      <c r="BUS658" s="19"/>
      <c r="BUT658" s="19"/>
      <c r="BUU658" s="19"/>
      <c r="BUV658" s="19"/>
      <c r="BUW658" s="19"/>
      <c r="BUX658" s="19"/>
      <c r="BUY658" s="19"/>
      <c r="BUZ658" s="19"/>
      <c r="BVA658" s="19"/>
      <c r="BVB658" s="19"/>
      <c r="BVC658" s="19"/>
      <c r="BVD658" s="19"/>
      <c r="BVE658" s="19"/>
      <c r="BVF658" s="19"/>
      <c r="BVG658" s="19"/>
      <c r="BVH658" s="19"/>
      <c r="BVI658" s="19"/>
      <c r="BVJ658" s="19"/>
      <c r="BVK658" s="19"/>
      <c r="BVL658" s="19"/>
      <c r="BVM658" s="19"/>
      <c r="BVN658" s="19"/>
      <c r="BVO658" s="19"/>
      <c r="BVP658" s="19"/>
      <c r="BVQ658" s="19"/>
      <c r="BVR658" s="19"/>
      <c r="BVS658" s="19"/>
      <c r="BVT658" s="19"/>
      <c r="BVU658" s="19"/>
      <c r="BVV658" s="19"/>
      <c r="BVW658" s="19"/>
      <c r="BVX658" s="19"/>
      <c r="BVY658" s="19"/>
      <c r="BVZ658" s="19"/>
      <c r="BWA658" s="19"/>
      <c r="BWB658" s="19"/>
      <c r="BWC658" s="19"/>
      <c r="BWD658" s="19"/>
      <c r="BWE658" s="19"/>
      <c r="BWF658" s="19"/>
      <c r="BWG658" s="19"/>
      <c r="BWH658" s="19"/>
      <c r="BWI658" s="19"/>
      <c r="BWJ658" s="19"/>
      <c r="BWK658" s="19"/>
      <c r="BWL658" s="19"/>
      <c r="BWM658" s="19"/>
      <c r="BWN658" s="19"/>
      <c r="BWO658" s="19"/>
      <c r="BWP658" s="19"/>
      <c r="BWQ658" s="19"/>
      <c r="BWR658" s="19"/>
      <c r="BWS658" s="19"/>
      <c r="BWT658" s="19"/>
      <c r="BWU658" s="19"/>
      <c r="BWV658" s="19"/>
      <c r="BWW658" s="19"/>
      <c r="BWX658" s="19"/>
      <c r="BWY658" s="19"/>
      <c r="BWZ658" s="19"/>
      <c r="BXA658" s="19"/>
      <c r="BXB658" s="19"/>
      <c r="BXC658" s="19"/>
      <c r="BXD658" s="19"/>
      <c r="BXE658" s="19"/>
      <c r="BXF658" s="19"/>
      <c r="BXG658" s="19"/>
      <c r="BXH658" s="19"/>
      <c r="BXI658" s="19"/>
      <c r="BXJ658" s="19"/>
      <c r="BXK658" s="19"/>
      <c r="BXL658" s="19"/>
      <c r="BXM658" s="19"/>
      <c r="BXN658" s="19"/>
      <c r="BXO658" s="19"/>
      <c r="BXP658" s="19"/>
      <c r="BXQ658" s="19"/>
      <c r="BXR658" s="19"/>
      <c r="BXS658" s="19"/>
      <c r="BXT658" s="19"/>
      <c r="BXU658" s="19"/>
      <c r="BXV658" s="19"/>
      <c r="BXW658" s="19"/>
      <c r="BXX658" s="19"/>
      <c r="BXY658" s="19"/>
      <c r="BXZ658" s="19"/>
      <c r="BYA658" s="19"/>
      <c r="BYB658" s="19"/>
      <c r="BYC658" s="19"/>
      <c r="BYD658" s="19"/>
      <c r="BYE658" s="19"/>
      <c r="BYF658" s="19"/>
      <c r="BYG658" s="19"/>
      <c r="BYH658" s="19"/>
      <c r="BYI658" s="19"/>
      <c r="BYJ658" s="19"/>
      <c r="BYK658" s="19"/>
      <c r="BYL658" s="19"/>
      <c r="BYM658" s="19"/>
      <c r="BYN658" s="19"/>
      <c r="BYO658" s="19"/>
      <c r="BYP658" s="19"/>
      <c r="BYQ658" s="19"/>
      <c r="BYR658" s="19"/>
      <c r="BYS658" s="19"/>
      <c r="BYT658" s="19"/>
      <c r="BYU658" s="19"/>
      <c r="BYV658" s="19"/>
      <c r="BYW658" s="19"/>
      <c r="BYX658" s="19"/>
      <c r="BYY658" s="19"/>
      <c r="BYZ658" s="19"/>
      <c r="BZA658" s="19"/>
      <c r="BZB658" s="19"/>
      <c r="BZC658" s="19"/>
      <c r="BZD658" s="19"/>
      <c r="BZE658" s="19"/>
      <c r="BZF658" s="19"/>
      <c r="BZG658" s="19"/>
      <c r="BZH658" s="19"/>
      <c r="BZI658" s="19"/>
      <c r="BZJ658" s="19"/>
      <c r="BZK658" s="19"/>
      <c r="BZL658" s="19"/>
      <c r="BZM658" s="19"/>
      <c r="BZN658" s="19"/>
      <c r="BZO658" s="19"/>
      <c r="BZP658" s="19"/>
      <c r="BZQ658" s="19"/>
      <c r="BZR658" s="19"/>
      <c r="BZS658" s="19"/>
      <c r="BZT658" s="19"/>
      <c r="BZU658" s="19"/>
      <c r="BZV658" s="19"/>
      <c r="BZW658" s="19"/>
      <c r="BZX658" s="19"/>
      <c r="BZY658" s="19"/>
      <c r="BZZ658" s="19"/>
      <c r="CAA658" s="19"/>
      <c r="CAB658" s="19"/>
      <c r="CAC658" s="19"/>
      <c r="CAD658" s="19"/>
      <c r="CAE658" s="19"/>
      <c r="CAF658" s="19"/>
      <c r="CAG658" s="19"/>
      <c r="CAH658" s="19"/>
      <c r="CAI658" s="19"/>
      <c r="CAJ658" s="19"/>
      <c r="CAK658" s="19"/>
      <c r="CAL658" s="19"/>
      <c r="CAM658" s="19"/>
      <c r="CAN658" s="19"/>
      <c r="CAO658" s="19"/>
      <c r="CAP658" s="19"/>
      <c r="CAQ658" s="19"/>
      <c r="CAR658" s="19"/>
      <c r="CAS658" s="19"/>
      <c r="CAT658" s="19"/>
      <c r="CAU658" s="19"/>
      <c r="CAV658" s="19"/>
      <c r="CAW658" s="19"/>
      <c r="CAX658" s="19"/>
      <c r="CAY658" s="19"/>
      <c r="CAZ658" s="19"/>
      <c r="CBA658" s="19"/>
      <c r="CBB658" s="19"/>
      <c r="CBC658" s="19"/>
      <c r="CBD658" s="19"/>
      <c r="CBE658" s="19"/>
      <c r="CBF658" s="19"/>
      <c r="CBG658" s="19"/>
      <c r="CBH658" s="19"/>
      <c r="CBI658" s="19"/>
      <c r="CBJ658" s="19"/>
      <c r="CBK658" s="19"/>
      <c r="CBL658" s="19"/>
      <c r="CBM658" s="19"/>
      <c r="CBN658" s="19"/>
      <c r="CBO658" s="19"/>
      <c r="CBP658" s="19"/>
      <c r="CBQ658" s="19"/>
      <c r="CBR658" s="19"/>
      <c r="CBS658" s="19"/>
      <c r="CBT658" s="19"/>
      <c r="CBU658" s="19"/>
      <c r="CBV658" s="19"/>
      <c r="CBW658" s="19"/>
      <c r="CBX658" s="19"/>
      <c r="CBY658" s="19"/>
      <c r="CBZ658" s="19"/>
      <c r="CCA658" s="19"/>
      <c r="CCB658" s="19"/>
      <c r="CCC658" s="19"/>
      <c r="CCD658" s="19"/>
      <c r="CCE658" s="19"/>
      <c r="CCF658" s="19"/>
      <c r="CCG658" s="19"/>
      <c r="CCH658" s="19"/>
      <c r="CCI658" s="19"/>
      <c r="CCJ658" s="19"/>
      <c r="CCK658" s="19"/>
      <c r="CCL658" s="19"/>
      <c r="CCM658" s="19"/>
      <c r="CCN658" s="19"/>
      <c r="CCO658" s="19"/>
      <c r="CCP658" s="19"/>
      <c r="CCQ658" s="19"/>
      <c r="CCR658" s="19"/>
      <c r="CCS658" s="19"/>
      <c r="CCT658" s="19"/>
      <c r="CCU658" s="19"/>
      <c r="CCV658" s="19"/>
      <c r="CCW658" s="19"/>
      <c r="CCX658" s="19"/>
      <c r="CCY658" s="19"/>
      <c r="CCZ658" s="19"/>
      <c r="CDA658" s="19"/>
      <c r="CDB658" s="19"/>
      <c r="CDC658" s="19"/>
      <c r="CDD658" s="19"/>
      <c r="CDE658" s="19"/>
      <c r="CDF658" s="19"/>
      <c r="CDG658" s="19"/>
      <c r="CDH658" s="19"/>
      <c r="CDI658" s="19"/>
      <c r="CDJ658" s="19"/>
      <c r="CDK658" s="19"/>
      <c r="CDL658" s="19"/>
      <c r="CDM658" s="19"/>
      <c r="CDN658" s="19"/>
      <c r="CDO658" s="19"/>
      <c r="CDP658" s="19"/>
      <c r="CDQ658" s="19"/>
      <c r="CDR658" s="19"/>
      <c r="CDS658" s="19"/>
      <c r="CDT658" s="19"/>
      <c r="CDU658" s="19"/>
      <c r="CDV658" s="19"/>
      <c r="CDW658" s="19"/>
      <c r="CDX658" s="19"/>
      <c r="CDY658" s="19"/>
      <c r="CDZ658" s="19"/>
      <c r="CEA658" s="19"/>
      <c r="CEB658" s="19"/>
      <c r="CEC658" s="19"/>
      <c r="CED658" s="19"/>
      <c r="CEE658" s="19"/>
      <c r="CEF658" s="19"/>
      <c r="CEG658" s="19"/>
      <c r="CEH658" s="19"/>
      <c r="CEI658" s="19"/>
      <c r="CEJ658" s="19"/>
      <c r="CEK658" s="19"/>
      <c r="CEL658" s="19"/>
      <c r="CEM658" s="19"/>
      <c r="CEN658" s="19"/>
      <c r="CEO658" s="19"/>
      <c r="CEP658" s="19"/>
      <c r="CEQ658" s="19"/>
      <c r="CER658" s="19"/>
      <c r="CES658" s="19"/>
      <c r="CET658" s="19"/>
      <c r="CEU658" s="19"/>
      <c r="CEV658" s="19"/>
      <c r="CEW658" s="19"/>
      <c r="CEX658" s="19"/>
      <c r="CEY658" s="19"/>
      <c r="CEZ658" s="19"/>
      <c r="CFA658" s="19"/>
      <c r="CFB658" s="19"/>
      <c r="CFC658" s="19"/>
      <c r="CFD658" s="19"/>
      <c r="CFE658" s="19"/>
      <c r="CFF658" s="19"/>
      <c r="CFG658" s="19"/>
      <c r="CFH658" s="19"/>
      <c r="CFI658" s="19"/>
      <c r="CFJ658" s="19"/>
      <c r="CFK658" s="19"/>
      <c r="CFL658" s="19"/>
      <c r="CFM658" s="19"/>
      <c r="CFN658" s="19"/>
      <c r="CFO658" s="19"/>
      <c r="CFP658" s="19"/>
      <c r="CFQ658" s="19"/>
      <c r="CFR658" s="19"/>
      <c r="CFS658" s="19"/>
      <c r="CFT658" s="19"/>
      <c r="CFU658" s="19"/>
      <c r="CFV658" s="19"/>
      <c r="CFW658" s="19"/>
      <c r="CFX658" s="19"/>
      <c r="CFY658" s="19"/>
      <c r="CFZ658" s="19"/>
      <c r="CGA658" s="19"/>
      <c r="CGB658" s="19"/>
      <c r="CGC658" s="19"/>
      <c r="CGD658" s="19"/>
      <c r="CGE658" s="19"/>
      <c r="CGF658" s="19"/>
      <c r="CGG658" s="19"/>
      <c r="CGH658" s="19"/>
      <c r="CGI658" s="19"/>
      <c r="CGJ658" s="19"/>
      <c r="CGK658" s="19"/>
      <c r="CGL658" s="19"/>
      <c r="CGM658" s="19"/>
      <c r="CGN658" s="19"/>
      <c r="CGO658" s="19"/>
      <c r="CGP658" s="19"/>
      <c r="CGQ658" s="19"/>
      <c r="CGR658" s="19"/>
      <c r="CGS658" s="19"/>
      <c r="CGT658" s="19"/>
      <c r="CGU658" s="19"/>
      <c r="CGV658" s="19"/>
      <c r="CGW658" s="19"/>
      <c r="CGX658" s="19"/>
      <c r="CGY658" s="19"/>
      <c r="CGZ658" s="19"/>
      <c r="CHA658" s="19"/>
      <c r="CHB658" s="19"/>
      <c r="CHC658" s="19"/>
      <c r="CHD658" s="19"/>
      <c r="CHE658" s="19"/>
      <c r="CHF658" s="19"/>
      <c r="CHG658" s="19"/>
      <c r="CHH658" s="19"/>
      <c r="CHI658" s="19"/>
      <c r="CHJ658" s="19"/>
      <c r="CHK658" s="19"/>
      <c r="CHL658" s="19"/>
      <c r="CHM658" s="19"/>
      <c r="CHN658" s="19"/>
      <c r="CHO658" s="19"/>
      <c r="CHP658" s="19"/>
      <c r="CHQ658" s="19"/>
      <c r="CHR658" s="19"/>
      <c r="CHS658" s="19"/>
      <c r="CHT658" s="19"/>
      <c r="CHU658" s="19"/>
      <c r="CHV658" s="19"/>
      <c r="CHW658" s="19"/>
      <c r="CHX658" s="19"/>
      <c r="CHY658" s="19"/>
      <c r="CHZ658" s="19"/>
      <c r="CIA658" s="19"/>
      <c r="CIB658" s="19"/>
      <c r="CIC658" s="19"/>
      <c r="CID658" s="19"/>
      <c r="CIE658" s="19"/>
      <c r="CIF658" s="19"/>
      <c r="CIG658" s="19"/>
      <c r="CIH658" s="19"/>
      <c r="CII658" s="19"/>
      <c r="CIJ658" s="19"/>
      <c r="CIK658" s="19"/>
      <c r="CIL658" s="19"/>
      <c r="CIM658" s="19"/>
      <c r="CIN658" s="19"/>
      <c r="CIO658" s="19"/>
      <c r="CIP658" s="19"/>
      <c r="CIQ658" s="19"/>
      <c r="CIR658" s="19"/>
      <c r="CIS658" s="19"/>
      <c r="CIT658" s="19"/>
      <c r="CIU658" s="19"/>
      <c r="CIV658" s="19"/>
      <c r="CIW658" s="19"/>
      <c r="CIX658" s="19"/>
      <c r="CIY658" s="19"/>
      <c r="CIZ658" s="19"/>
      <c r="CJA658" s="19"/>
      <c r="CJB658" s="19"/>
      <c r="CJC658" s="19"/>
      <c r="CJD658" s="19"/>
      <c r="CJE658" s="19"/>
      <c r="CJF658" s="19"/>
      <c r="CJG658" s="19"/>
      <c r="CJH658" s="19"/>
      <c r="CJI658" s="19"/>
      <c r="CJJ658" s="19"/>
      <c r="CJK658" s="19"/>
      <c r="CJL658" s="19"/>
      <c r="CJM658" s="19"/>
      <c r="CJN658" s="19"/>
      <c r="CJO658" s="19"/>
      <c r="CJP658" s="19"/>
      <c r="CJQ658" s="19"/>
      <c r="CJR658" s="19"/>
      <c r="CJS658" s="19"/>
      <c r="CJT658" s="19"/>
      <c r="CJU658" s="19"/>
      <c r="CJV658" s="19"/>
      <c r="CJW658" s="19"/>
      <c r="CJX658" s="19"/>
      <c r="CJY658" s="19"/>
      <c r="CJZ658" s="19"/>
      <c r="CKA658" s="19"/>
      <c r="CKB658" s="19"/>
      <c r="CKC658" s="19"/>
      <c r="CKD658" s="19"/>
      <c r="CKE658" s="19"/>
      <c r="CKF658" s="19"/>
      <c r="CKG658" s="19"/>
      <c r="CKH658" s="19"/>
      <c r="CKI658" s="19"/>
      <c r="CKJ658" s="19"/>
      <c r="CKK658" s="19"/>
      <c r="CKL658" s="19"/>
      <c r="CKM658" s="19"/>
      <c r="CKN658" s="19"/>
      <c r="CKO658" s="19"/>
      <c r="CKP658" s="19"/>
      <c r="CKQ658" s="19"/>
      <c r="CKR658" s="19"/>
      <c r="CKS658" s="19"/>
      <c r="CKT658" s="19"/>
      <c r="CKU658" s="19"/>
      <c r="CKV658" s="19"/>
      <c r="CKW658" s="19"/>
      <c r="CKX658" s="19"/>
      <c r="CKY658" s="19"/>
      <c r="CKZ658" s="19"/>
      <c r="CLA658" s="19"/>
      <c r="CLB658" s="19"/>
      <c r="CLC658" s="19"/>
      <c r="CLD658" s="19"/>
      <c r="CLE658" s="19"/>
      <c r="CLF658" s="19"/>
      <c r="CLG658" s="19"/>
      <c r="CLH658" s="19"/>
      <c r="CLI658" s="19"/>
      <c r="CLJ658" s="19"/>
      <c r="CLK658" s="19"/>
      <c r="CLL658" s="19"/>
      <c r="CLM658" s="19"/>
      <c r="CLN658" s="19"/>
      <c r="CLO658" s="19"/>
      <c r="CLP658" s="19"/>
      <c r="CLQ658" s="19"/>
      <c r="CLR658" s="19"/>
      <c r="CLS658" s="19"/>
      <c r="CLT658" s="19"/>
      <c r="CLU658" s="19"/>
      <c r="CLV658" s="19"/>
      <c r="CLW658" s="19"/>
      <c r="CLX658" s="19"/>
      <c r="CLY658" s="19"/>
      <c r="CLZ658" s="19"/>
      <c r="CMA658" s="19"/>
      <c r="CMB658" s="19"/>
      <c r="CMC658" s="19"/>
      <c r="CMD658" s="19"/>
      <c r="CME658" s="19"/>
      <c r="CMF658" s="19"/>
      <c r="CMG658" s="19"/>
      <c r="CMH658" s="19"/>
      <c r="CMI658" s="19"/>
      <c r="CMJ658" s="19"/>
      <c r="CMK658" s="19"/>
      <c r="CML658" s="19"/>
      <c r="CMM658" s="19"/>
      <c r="CMN658" s="19"/>
      <c r="CMO658" s="19"/>
      <c r="CMP658" s="19"/>
      <c r="CMQ658" s="19"/>
      <c r="CMR658" s="19"/>
      <c r="CMS658" s="19"/>
      <c r="CMT658" s="19"/>
      <c r="CMU658" s="19"/>
      <c r="CMV658" s="19"/>
      <c r="CMW658" s="19"/>
      <c r="CMX658" s="19"/>
      <c r="CMY658" s="19"/>
      <c r="CMZ658" s="19"/>
      <c r="CNA658" s="19"/>
      <c r="CNB658" s="19"/>
      <c r="CNC658" s="19"/>
      <c r="CND658" s="19"/>
      <c r="CNE658" s="19"/>
      <c r="CNF658" s="19"/>
      <c r="CNG658" s="19"/>
      <c r="CNH658" s="19"/>
      <c r="CNI658" s="19"/>
      <c r="CNJ658" s="19"/>
      <c r="CNK658" s="19"/>
      <c r="CNL658" s="19"/>
      <c r="CNM658" s="19"/>
      <c r="CNN658" s="19"/>
      <c r="CNO658" s="19"/>
      <c r="CNP658" s="19"/>
      <c r="CNQ658" s="19"/>
      <c r="CNR658" s="19"/>
      <c r="CNS658" s="19"/>
      <c r="CNT658" s="19"/>
      <c r="CNU658" s="19"/>
      <c r="CNV658" s="19"/>
      <c r="CNW658" s="19"/>
      <c r="CNX658" s="19"/>
      <c r="CNY658" s="19"/>
      <c r="CNZ658" s="19"/>
      <c r="COA658" s="19"/>
      <c r="COB658" s="19"/>
      <c r="COC658" s="19"/>
      <c r="COD658" s="19"/>
      <c r="COE658" s="19"/>
      <c r="COF658" s="19"/>
      <c r="COG658" s="19"/>
      <c r="COH658" s="19"/>
      <c r="COI658" s="19"/>
      <c r="COJ658" s="19"/>
      <c r="COK658" s="19"/>
      <c r="COL658" s="19"/>
      <c r="COM658" s="19"/>
      <c r="CON658" s="19"/>
      <c r="COO658" s="19"/>
      <c r="COP658" s="19"/>
      <c r="COQ658" s="19"/>
      <c r="COR658" s="19"/>
      <c r="COS658" s="19"/>
      <c r="COT658" s="19"/>
      <c r="COU658" s="19"/>
      <c r="COV658" s="19"/>
      <c r="COW658" s="19"/>
      <c r="COX658" s="19"/>
      <c r="COY658" s="19"/>
      <c r="COZ658" s="19"/>
      <c r="CPA658" s="19"/>
      <c r="CPB658" s="19"/>
      <c r="CPC658" s="19"/>
      <c r="CPD658" s="19"/>
      <c r="CPE658" s="19"/>
      <c r="CPF658" s="19"/>
      <c r="CPG658" s="19"/>
      <c r="CPH658" s="19"/>
      <c r="CPI658" s="19"/>
      <c r="CPJ658" s="19"/>
      <c r="CPK658" s="19"/>
      <c r="CPL658" s="19"/>
      <c r="CPM658" s="19"/>
      <c r="CPN658" s="19"/>
      <c r="CPO658" s="19"/>
      <c r="CPP658" s="19"/>
      <c r="CPQ658" s="19"/>
      <c r="CPR658" s="19"/>
      <c r="CPS658" s="19"/>
      <c r="CPT658" s="19"/>
      <c r="CPU658" s="19"/>
      <c r="CPV658" s="19"/>
      <c r="CPW658" s="19"/>
      <c r="CPX658" s="19"/>
      <c r="CPY658" s="19"/>
      <c r="CPZ658" s="19"/>
      <c r="CQA658" s="19"/>
      <c r="CQB658" s="19"/>
      <c r="CQC658" s="19"/>
      <c r="CQD658" s="19"/>
      <c r="CQE658" s="19"/>
      <c r="CQF658" s="19"/>
      <c r="CQG658" s="19"/>
      <c r="CQH658" s="19"/>
      <c r="CQI658" s="19"/>
      <c r="CQJ658" s="19"/>
      <c r="CQK658" s="19"/>
      <c r="CQL658" s="19"/>
      <c r="CQM658" s="19"/>
      <c r="CQN658" s="19"/>
      <c r="CQO658" s="19"/>
      <c r="CQP658" s="19"/>
      <c r="CQQ658" s="19"/>
      <c r="CQR658" s="19"/>
      <c r="CQS658" s="19"/>
      <c r="CQT658" s="19"/>
      <c r="CQU658" s="19"/>
      <c r="CQV658" s="19"/>
      <c r="CQW658" s="19"/>
      <c r="CQX658" s="19"/>
      <c r="CQY658" s="19"/>
      <c r="CQZ658" s="19"/>
      <c r="CRA658" s="19"/>
      <c r="CRB658" s="19"/>
      <c r="CRC658" s="19"/>
      <c r="CRD658" s="19"/>
      <c r="CRE658" s="19"/>
      <c r="CRF658" s="19"/>
      <c r="CRG658" s="19"/>
      <c r="CRH658" s="19"/>
      <c r="CRI658" s="19"/>
      <c r="CRJ658" s="19"/>
      <c r="CRK658" s="19"/>
      <c r="CRL658" s="19"/>
      <c r="CRM658" s="19"/>
      <c r="CRN658" s="19"/>
      <c r="CRO658" s="19"/>
      <c r="CRP658" s="19"/>
      <c r="CRQ658" s="19"/>
      <c r="CRR658" s="19"/>
      <c r="CRS658" s="19"/>
      <c r="CRT658" s="19"/>
      <c r="CRU658" s="19"/>
      <c r="CRV658" s="19"/>
      <c r="CRW658" s="19"/>
      <c r="CRX658" s="19"/>
      <c r="CRY658" s="19"/>
      <c r="CRZ658" s="19"/>
      <c r="CSA658" s="19"/>
      <c r="CSB658" s="19"/>
      <c r="CSC658" s="19"/>
      <c r="CSD658" s="19"/>
      <c r="CSE658" s="19"/>
      <c r="CSF658" s="19"/>
      <c r="CSG658" s="19"/>
      <c r="CSH658" s="19"/>
      <c r="CSI658" s="19"/>
      <c r="CSJ658" s="19"/>
      <c r="CSK658" s="19"/>
      <c r="CSL658" s="19"/>
      <c r="CSM658" s="19"/>
      <c r="CSN658" s="19"/>
      <c r="CSO658" s="19"/>
      <c r="CSP658" s="19"/>
      <c r="CSQ658" s="19"/>
      <c r="CSR658" s="19"/>
      <c r="CSS658" s="19"/>
      <c r="CST658" s="19"/>
      <c r="CSU658" s="19"/>
      <c r="CSV658" s="19"/>
      <c r="CSW658" s="19"/>
      <c r="CSX658" s="19"/>
      <c r="CSY658" s="19"/>
      <c r="CSZ658" s="19"/>
      <c r="CTA658" s="19"/>
      <c r="CTB658" s="19"/>
      <c r="CTC658" s="19"/>
      <c r="CTD658" s="19"/>
      <c r="CTE658" s="19"/>
      <c r="CTF658" s="19"/>
      <c r="CTG658" s="19"/>
      <c r="CTH658" s="19"/>
      <c r="CTI658" s="19"/>
      <c r="CTJ658" s="19"/>
      <c r="CTK658" s="19"/>
      <c r="CTL658" s="19"/>
      <c r="CTM658" s="19"/>
      <c r="CTN658" s="19"/>
      <c r="CTO658" s="19"/>
      <c r="CTP658" s="19"/>
      <c r="CTQ658" s="19"/>
      <c r="CTR658" s="19"/>
      <c r="CTS658" s="19"/>
      <c r="CTT658" s="19"/>
      <c r="CTU658" s="19"/>
      <c r="CTV658" s="19"/>
      <c r="CTW658" s="19"/>
      <c r="CTX658" s="19"/>
      <c r="CTY658" s="19"/>
      <c r="CTZ658" s="19"/>
      <c r="CUA658" s="19"/>
      <c r="CUB658" s="19"/>
      <c r="CUC658" s="19"/>
      <c r="CUD658" s="19"/>
      <c r="CUE658" s="19"/>
      <c r="CUF658" s="19"/>
      <c r="CUG658" s="19"/>
      <c r="CUH658" s="19"/>
      <c r="CUI658" s="19"/>
      <c r="CUJ658" s="19"/>
      <c r="CUK658" s="19"/>
      <c r="CUL658" s="19"/>
      <c r="CUM658" s="19"/>
      <c r="CUN658" s="19"/>
      <c r="CUO658" s="19"/>
      <c r="CUP658" s="19"/>
      <c r="CUQ658" s="19"/>
      <c r="CUR658" s="19"/>
      <c r="CUS658" s="19"/>
      <c r="CUT658" s="19"/>
      <c r="CUU658" s="19"/>
      <c r="CUV658" s="19"/>
      <c r="CUW658" s="19"/>
      <c r="CUX658" s="19"/>
      <c r="CUY658" s="19"/>
      <c r="CUZ658" s="19"/>
      <c r="CVA658" s="19"/>
      <c r="CVB658" s="19"/>
      <c r="CVC658" s="19"/>
      <c r="CVD658" s="19"/>
      <c r="CVE658" s="19"/>
      <c r="CVF658" s="19"/>
      <c r="CVG658" s="19"/>
      <c r="CVH658" s="19"/>
      <c r="CVI658" s="19"/>
      <c r="CVJ658" s="19"/>
      <c r="CVK658" s="19"/>
      <c r="CVL658" s="19"/>
      <c r="CVM658" s="19"/>
      <c r="CVN658" s="19"/>
      <c r="CVO658" s="19"/>
      <c r="CVP658" s="19"/>
      <c r="CVQ658" s="19"/>
      <c r="CVR658" s="19"/>
      <c r="CVS658" s="19"/>
      <c r="CVT658" s="19"/>
      <c r="CVU658" s="19"/>
      <c r="CVV658" s="19"/>
      <c r="CVW658" s="19"/>
      <c r="CVX658" s="19"/>
      <c r="CVY658" s="19"/>
      <c r="CVZ658" s="19"/>
      <c r="CWA658" s="19"/>
      <c r="CWB658" s="19"/>
      <c r="CWC658" s="19"/>
      <c r="CWD658" s="19"/>
      <c r="CWE658" s="19"/>
      <c r="CWF658" s="19"/>
      <c r="CWG658" s="19"/>
      <c r="CWH658" s="19"/>
      <c r="CWI658" s="19"/>
      <c r="CWJ658" s="19"/>
      <c r="CWK658" s="19"/>
      <c r="CWL658" s="19"/>
      <c r="CWM658" s="19"/>
      <c r="CWN658" s="19"/>
      <c r="CWO658" s="19"/>
      <c r="CWP658" s="19"/>
      <c r="CWQ658" s="19"/>
      <c r="CWR658" s="19"/>
      <c r="CWS658" s="19"/>
      <c r="CWT658" s="19"/>
      <c r="CWU658" s="19"/>
      <c r="CWV658" s="19"/>
      <c r="CWW658" s="19"/>
      <c r="CWX658" s="19"/>
      <c r="CWY658" s="19"/>
      <c r="CWZ658" s="19"/>
      <c r="CXA658" s="19"/>
      <c r="CXB658" s="19"/>
      <c r="CXC658" s="19"/>
      <c r="CXD658" s="19"/>
      <c r="CXE658" s="19"/>
      <c r="CXF658" s="19"/>
      <c r="CXG658" s="19"/>
      <c r="CXH658" s="19"/>
      <c r="CXI658" s="19"/>
      <c r="CXJ658" s="19"/>
      <c r="CXK658" s="19"/>
      <c r="CXL658" s="19"/>
      <c r="CXM658" s="19"/>
      <c r="CXN658" s="19"/>
      <c r="CXO658" s="19"/>
      <c r="CXP658" s="19"/>
      <c r="CXQ658" s="19"/>
      <c r="CXR658" s="19"/>
      <c r="CXS658" s="19"/>
      <c r="CXT658" s="19"/>
      <c r="CXU658" s="19"/>
      <c r="CXV658" s="19"/>
      <c r="CXW658" s="19"/>
      <c r="CXX658" s="19"/>
      <c r="CXY658" s="19"/>
      <c r="CXZ658" s="19"/>
      <c r="CYA658" s="19"/>
      <c r="CYB658" s="19"/>
      <c r="CYC658" s="19"/>
      <c r="CYD658" s="19"/>
      <c r="CYE658" s="19"/>
      <c r="CYF658" s="19"/>
      <c r="CYG658" s="19"/>
      <c r="CYH658" s="19"/>
      <c r="CYI658" s="19"/>
      <c r="CYJ658" s="19"/>
      <c r="CYK658" s="19"/>
      <c r="CYL658" s="19"/>
      <c r="CYM658" s="19"/>
      <c r="CYN658" s="19"/>
      <c r="CYO658" s="19"/>
      <c r="CYP658" s="19"/>
      <c r="CYQ658" s="19"/>
      <c r="CYR658" s="19"/>
      <c r="CYS658" s="19"/>
      <c r="CYT658" s="19"/>
      <c r="CYU658" s="19"/>
      <c r="CYV658" s="19"/>
      <c r="CYW658" s="19"/>
      <c r="CYX658" s="19"/>
      <c r="CYY658" s="19"/>
      <c r="CYZ658" s="19"/>
      <c r="CZA658" s="19"/>
      <c r="CZB658" s="19"/>
      <c r="CZC658" s="19"/>
      <c r="CZD658" s="19"/>
      <c r="CZE658" s="19"/>
      <c r="CZF658" s="19"/>
      <c r="CZG658" s="19"/>
      <c r="CZH658" s="19"/>
      <c r="CZI658" s="19"/>
      <c r="CZJ658" s="19"/>
      <c r="CZK658" s="19"/>
      <c r="CZL658" s="19"/>
      <c r="CZM658" s="19"/>
      <c r="CZN658" s="19"/>
      <c r="CZO658" s="19"/>
      <c r="CZP658" s="19"/>
      <c r="CZQ658" s="19"/>
      <c r="CZR658" s="19"/>
      <c r="CZS658" s="19"/>
      <c r="CZT658" s="19"/>
      <c r="CZU658" s="19"/>
      <c r="CZV658" s="19"/>
      <c r="CZW658" s="19"/>
      <c r="CZX658" s="19"/>
      <c r="CZY658" s="19"/>
      <c r="CZZ658" s="19"/>
      <c r="DAA658" s="19"/>
      <c r="DAB658" s="19"/>
      <c r="DAC658" s="19"/>
      <c r="DAD658" s="19"/>
      <c r="DAE658" s="19"/>
      <c r="DAF658" s="19"/>
      <c r="DAG658" s="19"/>
      <c r="DAH658" s="19"/>
      <c r="DAI658" s="19"/>
      <c r="DAJ658" s="19"/>
      <c r="DAK658" s="19"/>
      <c r="DAL658" s="19"/>
      <c r="DAM658" s="19"/>
      <c r="DAN658" s="19"/>
      <c r="DAO658" s="19"/>
      <c r="DAP658" s="19"/>
      <c r="DAQ658" s="19"/>
      <c r="DAR658" s="19"/>
      <c r="DAS658" s="19"/>
      <c r="DAT658" s="19"/>
      <c r="DAU658" s="19"/>
      <c r="DAV658" s="19"/>
      <c r="DAW658" s="19"/>
      <c r="DAX658" s="19"/>
      <c r="DAY658" s="19"/>
      <c r="DAZ658" s="19"/>
      <c r="DBA658" s="19"/>
      <c r="DBB658" s="19"/>
      <c r="DBC658" s="19"/>
      <c r="DBD658" s="19"/>
      <c r="DBE658" s="19"/>
      <c r="DBF658" s="19"/>
      <c r="DBG658" s="19"/>
      <c r="DBH658" s="19"/>
      <c r="DBI658" s="19"/>
      <c r="DBJ658" s="19"/>
      <c r="DBK658" s="19"/>
      <c r="DBL658" s="19"/>
      <c r="DBM658" s="19"/>
      <c r="DBN658" s="19"/>
      <c r="DBO658" s="19"/>
      <c r="DBP658" s="19"/>
      <c r="DBQ658" s="19"/>
      <c r="DBR658" s="19"/>
      <c r="DBS658" s="19"/>
      <c r="DBT658" s="19"/>
      <c r="DBU658" s="19"/>
      <c r="DBV658" s="19"/>
      <c r="DBW658" s="19"/>
      <c r="DBX658" s="19"/>
      <c r="DBY658" s="19"/>
      <c r="DBZ658" s="19"/>
      <c r="DCA658" s="19"/>
      <c r="DCB658" s="19"/>
      <c r="DCC658" s="19"/>
      <c r="DCD658" s="19"/>
      <c r="DCE658" s="19"/>
      <c r="DCF658" s="19"/>
      <c r="DCG658" s="19"/>
      <c r="DCH658" s="19"/>
      <c r="DCI658" s="19"/>
      <c r="DCJ658" s="19"/>
      <c r="DCK658" s="19"/>
      <c r="DCL658" s="19"/>
      <c r="DCM658" s="19"/>
      <c r="DCN658" s="19"/>
      <c r="DCO658" s="19"/>
      <c r="DCP658" s="19"/>
      <c r="DCQ658" s="19"/>
      <c r="DCR658" s="19"/>
      <c r="DCS658" s="19"/>
      <c r="DCT658" s="19"/>
      <c r="DCU658" s="19"/>
      <c r="DCV658" s="19"/>
      <c r="DCW658" s="19"/>
      <c r="DCX658" s="19"/>
      <c r="DCY658" s="19"/>
      <c r="DCZ658" s="19"/>
      <c r="DDA658" s="19"/>
      <c r="DDB658" s="19"/>
      <c r="DDC658" s="19"/>
      <c r="DDD658" s="19"/>
      <c r="DDE658" s="19"/>
      <c r="DDF658" s="19"/>
      <c r="DDG658" s="19"/>
      <c r="DDH658" s="19"/>
      <c r="DDI658" s="19"/>
      <c r="DDJ658" s="19"/>
      <c r="DDK658" s="19"/>
      <c r="DDL658" s="19"/>
      <c r="DDM658" s="19"/>
      <c r="DDN658" s="19"/>
      <c r="DDO658" s="19"/>
      <c r="DDP658" s="19"/>
      <c r="DDQ658" s="19"/>
      <c r="DDR658" s="19"/>
      <c r="DDS658" s="19"/>
      <c r="DDT658" s="19"/>
      <c r="DDU658" s="19"/>
      <c r="DDV658" s="19"/>
      <c r="DDW658" s="19"/>
      <c r="DDX658" s="19"/>
      <c r="DDY658" s="19"/>
      <c r="DDZ658" s="19"/>
      <c r="DEA658" s="19"/>
      <c r="DEB658" s="19"/>
      <c r="DEC658" s="19"/>
      <c r="DED658" s="19"/>
      <c r="DEE658" s="19"/>
      <c r="DEF658" s="19"/>
      <c r="DEG658" s="19"/>
      <c r="DEH658" s="19"/>
      <c r="DEI658" s="19"/>
      <c r="DEJ658" s="19"/>
      <c r="DEK658" s="19"/>
      <c r="DEL658" s="19"/>
      <c r="DEM658" s="19"/>
      <c r="DEN658" s="19"/>
      <c r="DEO658" s="19"/>
      <c r="DEP658" s="19"/>
      <c r="DEQ658" s="19"/>
      <c r="DER658" s="19"/>
      <c r="DES658" s="19"/>
      <c r="DET658" s="19"/>
      <c r="DEU658" s="19"/>
      <c r="DEV658" s="19"/>
      <c r="DEW658" s="19"/>
      <c r="DEX658" s="19"/>
      <c r="DEY658" s="19"/>
      <c r="DEZ658" s="19"/>
      <c r="DFA658" s="19"/>
      <c r="DFB658" s="19"/>
      <c r="DFC658" s="19"/>
      <c r="DFD658" s="19"/>
      <c r="DFE658" s="19"/>
      <c r="DFF658" s="19"/>
      <c r="DFG658" s="19"/>
      <c r="DFH658" s="19"/>
      <c r="DFI658" s="19"/>
      <c r="DFJ658" s="19"/>
      <c r="DFK658" s="19"/>
      <c r="DFL658" s="19"/>
      <c r="DFM658" s="19"/>
      <c r="DFN658" s="19"/>
      <c r="DFO658" s="19"/>
      <c r="DFP658" s="19"/>
      <c r="DFQ658" s="19"/>
      <c r="DFR658" s="19"/>
      <c r="DFS658" s="19"/>
      <c r="DFT658" s="19"/>
      <c r="DFU658" s="19"/>
      <c r="DFV658" s="19"/>
      <c r="DFW658" s="19"/>
      <c r="DFX658" s="19"/>
      <c r="DFY658" s="19"/>
      <c r="DFZ658" s="19"/>
      <c r="DGA658" s="19"/>
      <c r="DGB658" s="19"/>
      <c r="DGC658" s="19"/>
      <c r="DGD658" s="19"/>
      <c r="DGE658" s="19"/>
      <c r="DGF658" s="19"/>
      <c r="DGG658" s="19"/>
      <c r="DGH658" s="19"/>
      <c r="DGI658" s="19"/>
      <c r="DGJ658" s="19"/>
      <c r="DGK658" s="19"/>
      <c r="DGL658" s="19"/>
      <c r="DGM658" s="19"/>
      <c r="DGN658" s="19"/>
      <c r="DGO658" s="19"/>
      <c r="DGP658" s="19"/>
      <c r="DGQ658" s="19"/>
      <c r="DGR658" s="19"/>
      <c r="DGS658" s="19"/>
      <c r="DGT658" s="19"/>
      <c r="DGU658" s="19"/>
      <c r="DGV658" s="19"/>
      <c r="DGW658" s="19"/>
      <c r="DGX658" s="19"/>
      <c r="DGY658" s="19"/>
      <c r="DGZ658" s="19"/>
      <c r="DHA658" s="19"/>
      <c r="DHB658" s="19"/>
      <c r="DHC658" s="19"/>
      <c r="DHD658" s="19"/>
      <c r="DHE658" s="19"/>
      <c r="DHF658" s="19"/>
      <c r="DHG658" s="19"/>
      <c r="DHH658" s="19"/>
      <c r="DHI658" s="19"/>
      <c r="DHJ658" s="19"/>
      <c r="DHK658" s="19"/>
      <c r="DHL658" s="19"/>
      <c r="DHM658" s="19"/>
      <c r="DHN658" s="19"/>
      <c r="DHO658" s="19"/>
      <c r="DHP658" s="19"/>
      <c r="DHQ658" s="19"/>
      <c r="DHR658" s="19"/>
      <c r="DHS658" s="19"/>
      <c r="DHT658" s="19"/>
      <c r="DHU658" s="19"/>
      <c r="DHV658" s="19"/>
      <c r="DHW658" s="19"/>
      <c r="DHX658" s="19"/>
      <c r="DHY658" s="19"/>
      <c r="DHZ658" s="19"/>
      <c r="DIA658" s="19"/>
      <c r="DIB658" s="19"/>
      <c r="DIC658" s="19"/>
      <c r="DID658" s="19"/>
      <c r="DIE658" s="19"/>
      <c r="DIF658" s="19"/>
      <c r="DIG658" s="19"/>
      <c r="DIH658" s="19"/>
      <c r="DII658" s="19"/>
      <c r="DIJ658" s="19"/>
      <c r="DIK658" s="19"/>
      <c r="DIL658" s="19"/>
      <c r="DIM658" s="19"/>
      <c r="DIN658" s="19"/>
      <c r="DIO658" s="19"/>
      <c r="DIP658" s="19"/>
      <c r="DIQ658" s="19"/>
      <c r="DIR658" s="19"/>
      <c r="DIS658" s="19"/>
      <c r="DIT658" s="19"/>
      <c r="DIU658" s="19"/>
      <c r="DIV658" s="19"/>
      <c r="DIW658" s="19"/>
      <c r="DIX658" s="19"/>
      <c r="DIY658" s="19"/>
      <c r="DIZ658" s="19"/>
      <c r="DJA658" s="19"/>
      <c r="DJB658" s="19"/>
      <c r="DJC658" s="19"/>
      <c r="DJD658" s="19"/>
      <c r="DJE658" s="19"/>
      <c r="DJF658" s="19"/>
      <c r="DJG658" s="19"/>
      <c r="DJH658" s="19"/>
      <c r="DJI658" s="19"/>
      <c r="DJJ658" s="19"/>
      <c r="DJK658" s="19"/>
      <c r="DJL658" s="19"/>
      <c r="DJM658" s="19"/>
      <c r="DJN658" s="19"/>
      <c r="DJO658" s="19"/>
      <c r="DJP658" s="19"/>
      <c r="DJQ658" s="19"/>
      <c r="DJR658" s="19"/>
      <c r="DJS658" s="19"/>
      <c r="DJT658" s="19"/>
      <c r="DJU658" s="19"/>
      <c r="DJV658" s="19"/>
      <c r="DJW658" s="19"/>
      <c r="DJX658" s="19"/>
      <c r="DJY658" s="19"/>
      <c r="DJZ658" s="19"/>
      <c r="DKA658" s="19"/>
      <c r="DKB658" s="19"/>
      <c r="DKC658" s="19"/>
      <c r="DKD658" s="19"/>
      <c r="DKE658" s="19"/>
      <c r="DKF658" s="19"/>
      <c r="DKG658" s="19"/>
      <c r="DKH658" s="19"/>
      <c r="DKI658" s="19"/>
      <c r="DKJ658" s="19"/>
      <c r="DKK658" s="19"/>
      <c r="DKL658" s="19"/>
      <c r="DKM658" s="19"/>
      <c r="DKN658" s="19"/>
      <c r="DKO658" s="19"/>
      <c r="DKP658" s="19"/>
      <c r="DKQ658" s="19"/>
      <c r="DKR658" s="19"/>
      <c r="DKS658" s="19"/>
      <c r="DKT658" s="19"/>
      <c r="DKU658" s="19"/>
      <c r="DKV658" s="19"/>
      <c r="DKW658" s="19"/>
      <c r="DKX658" s="19"/>
      <c r="DKY658" s="19"/>
      <c r="DKZ658" s="19"/>
      <c r="DLA658" s="19"/>
      <c r="DLB658" s="19"/>
      <c r="DLC658" s="19"/>
      <c r="DLD658" s="19"/>
      <c r="DLE658" s="19"/>
      <c r="DLF658" s="19"/>
      <c r="DLG658" s="19"/>
      <c r="DLH658" s="19"/>
      <c r="DLI658" s="19"/>
      <c r="DLJ658" s="19"/>
      <c r="DLK658" s="19"/>
      <c r="DLL658" s="19"/>
      <c r="DLM658" s="19"/>
      <c r="DLN658" s="19"/>
      <c r="DLO658" s="19"/>
      <c r="DLP658" s="19"/>
      <c r="DLQ658" s="19"/>
      <c r="DLR658" s="19"/>
      <c r="DLS658" s="19"/>
      <c r="DLT658" s="19"/>
      <c r="DLU658" s="19"/>
      <c r="DLV658" s="19"/>
      <c r="DLW658" s="19"/>
      <c r="DLX658" s="19"/>
      <c r="DLY658" s="19"/>
      <c r="DLZ658" s="19"/>
      <c r="DMA658" s="19"/>
      <c r="DMB658" s="19"/>
      <c r="DMC658" s="19"/>
      <c r="DMD658" s="19"/>
      <c r="DME658" s="19"/>
      <c r="DMF658" s="19"/>
      <c r="DMG658" s="19"/>
      <c r="DMH658" s="19"/>
      <c r="DMI658" s="19"/>
      <c r="DMJ658" s="19"/>
      <c r="DMK658" s="19"/>
      <c r="DML658" s="19"/>
      <c r="DMM658" s="19"/>
      <c r="DMN658" s="19"/>
      <c r="DMO658" s="19"/>
      <c r="DMP658" s="19"/>
      <c r="DMQ658" s="19"/>
      <c r="DMR658" s="19"/>
      <c r="DMS658" s="19"/>
      <c r="DMT658" s="19"/>
      <c r="DMU658" s="19"/>
      <c r="DMV658" s="19"/>
      <c r="DMW658" s="19"/>
      <c r="DMX658" s="19"/>
      <c r="DMY658" s="19"/>
      <c r="DMZ658" s="19"/>
      <c r="DNA658" s="19"/>
      <c r="DNB658" s="19"/>
      <c r="DNC658" s="19"/>
      <c r="DND658" s="19"/>
      <c r="DNE658" s="19"/>
      <c r="DNF658" s="19"/>
      <c r="DNG658" s="19"/>
      <c r="DNH658" s="19"/>
      <c r="DNI658" s="19"/>
      <c r="DNJ658" s="19"/>
      <c r="DNK658" s="19"/>
      <c r="DNL658" s="19"/>
      <c r="DNM658" s="19"/>
      <c r="DNN658" s="19"/>
      <c r="DNO658" s="19"/>
      <c r="DNP658" s="19"/>
      <c r="DNQ658" s="19"/>
      <c r="DNR658" s="19"/>
      <c r="DNS658" s="19"/>
      <c r="DNT658" s="19"/>
      <c r="DNU658" s="19"/>
      <c r="DNV658" s="19"/>
      <c r="DNW658" s="19"/>
      <c r="DNX658" s="19"/>
      <c r="DNY658" s="19"/>
      <c r="DNZ658" s="19"/>
      <c r="DOA658" s="19"/>
      <c r="DOB658" s="19"/>
      <c r="DOC658" s="19"/>
      <c r="DOD658" s="19"/>
      <c r="DOE658" s="19"/>
      <c r="DOF658" s="19"/>
      <c r="DOG658" s="19"/>
      <c r="DOH658" s="19"/>
      <c r="DOI658" s="19"/>
      <c r="DOJ658" s="19"/>
      <c r="DOK658" s="19"/>
      <c r="DOL658" s="19"/>
      <c r="DOM658" s="19"/>
      <c r="DON658" s="19"/>
      <c r="DOO658" s="19"/>
      <c r="DOP658" s="19"/>
      <c r="DOQ658" s="19"/>
      <c r="DOR658" s="19"/>
      <c r="DOS658" s="19"/>
      <c r="DOT658" s="19"/>
      <c r="DOU658" s="19"/>
      <c r="DOV658" s="19"/>
      <c r="DOW658" s="19"/>
      <c r="DOX658" s="19"/>
      <c r="DOY658" s="19"/>
      <c r="DOZ658" s="19"/>
      <c r="DPA658" s="19"/>
      <c r="DPB658" s="19"/>
      <c r="DPC658" s="19"/>
      <c r="DPD658" s="19"/>
      <c r="DPE658" s="19"/>
      <c r="DPF658" s="19"/>
      <c r="DPG658" s="19"/>
      <c r="DPH658" s="19"/>
      <c r="DPI658" s="19"/>
      <c r="DPJ658" s="19"/>
      <c r="DPK658" s="19"/>
      <c r="DPL658" s="19"/>
      <c r="DPM658" s="19"/>
      <c r="DPN658" s="19"/>
      <c r="DPO658" s="19"/>
      <c r="DPP658" s="19"/>
      <c r="DPQ658" s="19"/>
      <c r="DPR658" s="19"/>
      <c r="DPS658" s="19"/>
      <c r="DPT658" s="19"/>
      <c r="DPU658" s="19"/>
      <c r="DPV658" s="19"/>
      <c r="DPW658" s="19"/>
      <c r="DPX658" s="19"/>
      <c r="DPY658" s="19"/>
      <c r="DPZ658" s="19"/>
      <c r="DQA658" s="19"/>
      <c r="DQB658" s="19"/>
      <c r="DQC658" s="19"/>
      <c r="DQD658" s="19"/>
      <c r="DQE658" s="19"/>
      <c r="DQF658" s="19"/>
      <c r="DQG658" s="19"/>
      <c r="DQH658" s="19"/>
      <c r="DQI658" s="19"/>
      <c r="DQJ658" s="19"/>
      <c r="DQK658" s="19"/>
      <c r="DQL658" s="19"/>
      <c r="DQM658" s="19"/>
      <c r="DQN658" s="19"/>
      <c r="DQO658" s="19"/>
      <c r="DQP658" s="19"/>
      <c r="DQQ658" s="19"/>
      <c r="DQR658" s="19"/>
      <c r="DQS658" s="19"/>
      <c r="DQT658" s="19"/>
      <c r="DQU658" s="19"/>
      <c r="DQV658" s="19"/>
      <c r="DQW658" s="19"/>
      <c r="DQX658" s="19"/>
      <c r="DQY658" s="19"/>
      <c r="DQZ658" s="19"/>
      <c r="DRA658" s="19"/>
      <c r="DRB658" s="19"/>
      <c r="DRC658" s="19"/>
      <c r="DRD658" s="19"/>
      <c r="DRE658" s="19"/>
      <c r="DRF658" s="19"/>
      <c r="DRG658" s="19"/>
      <c r="DRH658" s="19"/>
      <c r="DRI658" s="19"/>
      <c r="DRJ658" s="19"/>
      <c r="DRK658" s="19"/>
      <c r="DRL658" s="19"/>
      <c r="DRM658" s="19"/>
      <c r="DRN658" s="19"/>
      <c r="DRO658" s="19"/>
      <c r="DRP658" s="19"/>
      <c r="DRQ658" s="19"/>
      <c r="DRR658" s="19"/>
      <c r="DRS658" s="19"/>
      <c r="DRT658" s="19"/>
      <c r="DRU658" s="19"/>
      <c r="DRV658" s="19"/>
      <c r="DRW658" s="19"/>
      <c r="DRX658" s="19"/>
      <c r="DRY658" s="19"/>
      <c r="DRZ658" s="19"/>
      <c r="DSA658" s="19"/>
      <c r="DSB658" s="19"/>
      <c r="DSC658" s="19"/>
      <c r="DSD658" s="19"/>
      <c r="DSE658" s="19"/>
      <c r="DSF658" s="19"/>
      <c r="DSG658" s="19"/>
      <c r="DSH658" s="19"/>
      <c r="DSI658" s="19"/>
      <c r="DSJ658" s="19"/>
      <c r="DSK658" s="19"/>
      <c r="DSL658" s="19"/>
      <c r="DSM658" s="19"/>
      <c r="DSN658" s="19"/>
      <c r="DSO658" s="19"/>
      <c r="DSP658" s="19"/>
      <c r="DSQ658" s="19"/>
      <c r="DSR658" s="19"/>
      <c r="DSS658" s="19"/>
      <c r="DST658" s="19"/>
      <c r="DSU658" s="19"/>
      <c r="DSV658" s="19"/>
      <c r="DSW658" s="19"/>
      <c r="DSX658" s="19"/>
      <c r="DSY658" s="19"/>
      <c r="DSZ658" s="19"/>
      <c r="DTA658" s="19"/>
      <c r="DTB658" s="19"/>
      <c r="DTC658" s="19"/>
      <c r="DTD658" s="19"/>
      <c r="DTE658" s="19"/>
      <c r="DTF658" s="19"/>
      <c r="DTG658" s="19"/>
      <c r="DTH658" s="19"/>
      <c r="DTI658" s="19"/>
      <c r="DTJ658" s="19"/>
      <c r="DTK658" s="19"/>
      <c r="DTL658" s="19"/>
      <c r="DTM658" s="19"/>
      <c r="DTN658" s="19"/>
      <c r="DTO658" s="19"/>
      <c r="DTP658" s="19"/>
      <c r="DTQ658" s="19"/>
      <c r="DTR658" s="19"/>
      <c r="DTS658" s="19"/>
      <c r="DTT658" s="19"/>
      <c r="DTU658" s="19"/>
      <c r="DTV658" s="19"/>
      <c r="DTW658" s="19"/>
      <c r="DTX658" s="19"/>
      <c r="DTY658" s="19"/>
      <c r="DTZ658" s="19"/>
      <c r="DUA658" s="19"/>
      <c r="DUB658" s="19"/>
      <c r="DUC658" s="19"/>
      <c r="DUD658" s="19"/>
      <c r="DUE658" s="19"/>
      <c r="DUF658" s="19"/>
      <c r="DUG658" s="19"/>
      <c r="DUH658" s="19"/>
      <c r="DUI658" s="19"/>
      <c r="DUJ658" s="19"/>
      <c r="DUK658" s="19"/>
      <c r="DUL658" s="19"/>
      <c r="DUM658" s="19"/>
      <c r="DUN658" s="19"/>
      <c r="DUO658" s="19"/>
      <c r="DUP658" s="19"/>
      <c r="DUQ658" s="19"/>
      <c r="DUR658" s="19"/>
      <c r="DUS658" s="19"/>
      <c r="DUT658" s="19"/>
      <c r="DUU658" s="19"/>
      <c r="DUV658" s="19"/>
      <c r="DUW658" s="19"/>
      <c r="DUX658" s="19"/>
      <c r="DUY658" s="19"/>
      <c r="DUZ658" s="19"/>
      <c r="DVA658" s="19"/>
      <c r="DVB658" s="19"/>
      <c r="DVC658" s="19"/>
      <c r="DVD658" s="19"/>
      <c r="DVE658" s="19"/>
      <c r="DVF658" s="19"/>
      <c r="DVG658" s="19"/>
      <c r="DVH658" s="19"/>
      <c r="DVI658" s="19"/>
      <c r="DVJ658" s="19"/>
      <c r="DVK658" s="19"/>
      <c r="DVL658" s="19"/>
      <c r="DVM658" s="19"/>
      <c r="DVN658" s="19"/>
      <c r="DVO658" s="19"/>
      <c r="DVP658" s="19"/>
      <c r="DVQ658" s="19"/>
      <c r="DVR658" s="19"/>
      <c r="DVS658" s="19"/>
      <c r="DVT658" s="19"/>
      <c r="DVU658" s="19"/>
      <c r="DVV658" s="19"/>
      <c r="DVW658" s="19"/>
      <c r="DVX658" s="19"/>
      <c r="DVY658" s="19"/>
      <c r="DVZ658" s="19"/>
      <c r="DWA658" s="19"/>
      <c r="DWB658" s="19"/>
      <c r="DWC658" s="19"/>
      <c r="DWD658" s="19"/>
      <c r="DWE658" s="19"/>
      <c r="DWF658" s="19"/>
      <c r="DWG658" s="19"/>
      <c r="DWH658" s="19"/>
      <c r="DWI658" s="19"/>
      <c r="DWJ658" s="19"/>
      <c r="DWK658" s="19"/>
      <c r="DWL658" s="19"/>
      <c r="DWM658" s="19"/>
      <c r="DWN658" s="19"/>
      <c r="DWO658" s="19"/>
      <c r="DWP658" s="19"/>
      <c r="DWQ658" s="19"/>
      <c r="DWR658" s="19"/>
      <c r="DWS658" s="19"/>
      <c r="DWT658" s="19"/>
      <c r="DWU658" s="19"/>
      <c r="DWV658" s="19"/>
      <c r="DWW658" s="19"/>
      <c r="DWX658" s="19"/>
      <c r="DWY658" s="19"/>
      <c r="DWZ658" s="19"/>
      <c r="DXA658" s="19"/>
      <c r="DXB658" s="19"/>
      <c r="DXC658" s="19"/>
      <c r="DXD658" s="19"/>
      <c r="DXE658" s="19"/>
      <c r="DXF658" s="19"/>
      <c r="DXG658" s="19"/>
      <c r="DXH658" s="19"/>
      <c r="DXI658" s="19"/>
      <c r="DXJ658" s="19"/>
      <c r="DXK658" s="19"/>
      <c r="DXL658" s="19"/>
      <c r="DXM658" s="19"/>
      <c r="DXN658" s="19"/>
      <c r="DXO658" s="19"/>
      <c r="DXP658" s="19"/>
      <c r="DXQ658" s="19"/>
      <c r="DXR658" s="19"/>
      <c r="DXS658" s="19"/>
      <c r="DXT658" s="19"/>
      <c r="DXU658" s="19"/>
      <c r="DXV658" s="19"/>
      <c r="DXW658" s="19"/>
      <c r="DXX658" s="19"/>
      <c r="DXY658" s="19"/>
      <c r="DXZ658" s="19"/>
      <c r="DYA658" s="19"/>
      <c r="DYB658" s="19"/>
      <c r="DYC658" s="19"/>
      <c r="DYD658" s="19"/>
      <c r="DYE658" s="19"/>
      <c r="DYF658" s="19"/>
      <c r="DYG658" s="19"/>
      <c r="DYH658" s="19"/>
      <c r="DYI658" s="19"/>
      <c r="DYJ658" s="19"/>
      <c r="DYK658" s="19"/>
      <c r="DYL658" s="19"/>
      <c r="DYM658" s="19"/>
      <c r="DYN658" s="19"/>
      <c r="DYO658" s="19"/>
      <c r="DYP658" s="19"/>
      <c r="DYQ658" s="19"/>
      <c r="DYR658" s="19"/>
      <c r="DYS658" s="19"/>
      <c r="DYT658" s="19"/>
      <c r="DYU658" s="19"/>
      <c r="DYV658" s="19"/>
      <c r="DYW658" s="19"/>
      <c r="DYX658" s="19"/>
      <c r="DYY658" s="19"/>
      <c r="DYZ658" s="19"/>
      <c r="DZA658" s="19"/>
      <c r="DZB658" s="19"/>
      <c r="DZC658" s="19"/>
      <c r="DZD658" s="19"/>
      <c r="DZE658" s="19"/>
      <c r="DZF658" s="19"/>
      <c r="DZG658" s="19"/>
      <c r="DZH658" s="19"/>
      <c r="DZI658" s="19"/>
      <c r="DZJ658" s="19"/>
      <c r="DZK658" s="19"/>
      <c r="DZL658" s="19"/>
      <c r="DZM658" s="19"/>
      <c r="DZN658" s="19"/>
      <c r="DZO658" s="19"/>
      <c r="DZP658" s="19"/>
      <c r="DZQ658" s="19"/>
      <c r="DZR658" s="19"/>
      <c r="DZS658" s="19"/>
      <c r="DZT658" s="19"/>
      <c r="DZU658" s="19"/>
      <c r="DZV658" s="19"/>
      <c r="DZW658" s="19"/>
      <c r="DZX658" s="19"/>
      <c r="DZY658" s="19"/>
      <c r="DZZ658" s="19"/>
      <c r="EAA658" s="19"/>
      <c r="EAB658" s="19"/>
      <c r="EAC658" s="19"/>
      <c r="EAD658" s="19"/>
      <c r="EAE658" s="19"/>
      <c r="EAF658" s="19"/>
      <c r="EAG658" s="19"/>
      <c r="EAH658" s="19"/>
      <c r="EAI658" s="19"/>
      <c r="EAJ658" s="19"/>
      <c r="EAK658" s="19"/>
      <c r="EAL658" s="19"/>
      <c r="EAM658" s="19"/>
      <c r="EAN658" s="19"/>
      <c r="EAO658" s="19"/>
      <c r="EAP658" s="19"/>
      <c r="EAQ658" s="19"/>
      <c r="EAR658" s="19"/>
      <c r="EAS658" s="19"/>
      <c r="EAT658" s="19"/>
      <c r="EAU658" s="19"/>
      <c r="EAV658" s="19"/>
      <c r="EAW658" s="19"/>
      <c r="EAX658" s="19"/>
      <c r="EAY658" s="19"/>
      <c r="EAZ658" s="19"/>
      <c r="EBA658" s="19"/>
      <c r="EBB658" s="19"/>
      <c r="EBC658" s="19"/>
      <c r="EBD658" s="19"/>
      <c r="EBE658" s="19"/>
      <c r="EBF658" s="19"/>
      <c r="EBG658" s="19"/>
      <c r="EBH658" s="19"/>
      <c r="EBI658" s="19"/>
      <c r="EBJ658" s="19"/>
      <c r="EBK658" s="19"/>
      <c r="EBL658" s="19"/>
      <c r="EBM658" s="19"/>
      <c r="EBN658" s="19"/>
      <c r="EBO658" s="19"/>
      <c r="EBP658" s="19"/>
      <c r="EBQ658" s="19"/>
      <c r="EBR658" s="19"/>
      <c r="EBS658" s="19"/>
      <c r="EBT658" s="19"/>
      <c r="EBU658" s="19"/>
      <c r="EBV658" s="19"/>
      <c r="EBW658" s="19"/>
      <c r="EBX658" s="19"/>
      <c r="EBY658" s="19"/>
      <c r="EBZ658" s="19"/>
      <c r="ECA658" s="19"/>
      <c r="ECB658" s="19"/>
      <c r="ECC658" s="19"/>
      <c r="ECD658" s="19"/>
      <c r="ECE658" s="19"/>
      <c r="ECF658" s="19"/>
      <c r="ECG658" s="19"/>
      <c r="ECH658" s="19"/>
      <c r="ECI658" s="19"/>
      <c r="ECJ658" s="19"/>
      <c r="ECK658" s="19"/>
      <c r="ECL658" s="19"/>
      <c r="ECM658" s="19"/>
      <c r="ECN658" s="19"/>
      <c r="ECO658" s="19"/>
      <c r="ECP658" s="19"/>
      <c r="ECQ658" s="19"/>
      <c r="ECR658" s="19"/>
      <c r="ECS658" s="19"/>
      <c r="ECT658" s="19"/>
      <c r="ECU658" s="19"/>
      <c r="ECV658" s="19"/>
      <c r="ECW658" s="19"/>
      <c r="ECX658" s="19"/>
      <c r="ECY658" s="19"/>
      <c r="ECZ658" s="19"/>
      <c r="EDA658" s="19"/>
      <c r="EDB658" s="19"/>
      <c r="EDC658" s="19"/>
      <c r="EDD658" s="19"/>
      <c r="EDE658" s="19"/>
      <c r="EDF658" s="19"/>
      <c r="EDG658" s="19"/>
      <c r="EDH658" s="19"/>
      <c r="EDI658" s="19"/>
      <c r="EDJ658" s="19"/>
      <c r="EDK658" s="19"/>
      <c r="EDL658" s="19"/>
      <c r="EDM658" s="19"/>
      <c r="EDN658" s="19"/>
      <c r="EDO658" s="19"/>
      <c r="EDP658" s="19"/>
      <c r="EDQ658" s="19"/>
      <c r="EDR658" s="19"/>
      <c r="EDS658" s="19"/>
      <c r="EDT658" s="19"/>
      <c r="EDU658" s="19"/>
      <c r="EDV658" s="19"/>
      <c r="EDW658" s="19"/>
      <c r="EDX658" s="19"/>
      <c r="EDY658" s="19"/>
      <c r="EDZ658" s="19"/>
      <c r="EEA658" s="19"/>
      <c r="EEB658" s="19"/>
      <c r="EEC658" s="19"/>
      <c r="EED658" s="19"/>
      <c r="EEE658" s="19"/>
      <c r="EEF658" s="19"/>
      <c r="EEG658" s="19"/>
      <c r="EEH658" s="19"/>
      <c r="EEI658" s="19"/>
      <c r="EEJ658" s="19"/>
      <c r="EEK658" s="19"/>
      <c r="EEL658" s="19"/>
      <c r="EEM658" s="19"/>
      <c r="EEN658" s="19"/>
      <c r="EEO658" s="19"/>
      <c r="EEP658" s="19"/>
      <c r="EEQ658" s="19"/>
      <c r="EER658" s="19"/>
      <c r="EES658" s="19"/>
      <c r="EET658" s="19"/>
      <c r="EEU658" s="19"/>
      <c r="EEV658" s="19"/>
      <c r="EEW658" s="19"/>
      <c r="EEX658" s="19"/>
      <c r="EEY658" s="19"/>
      <c r="EEZ658" s="19"/>
      <c r="EFA658" s="19"/>
      <c r="EFB658" s="19"/>
      <c r="EFC658" s="19"/>
      <c r="EFD658" s="19"/>
      <c r="EFE658" s="19"/>
      <c r="EFF658" s="19"/>
      <c r="EFG658" s="19"/>
      <c r="EFH658" s="19"/>
      <c r="EFI658" s="19"/>
      <c r="EFJ658" s="19"/>
      <c r="EFK658" s="19"/>
      <c r="EFL658" s="19"/>
      <c r="EFM658" s="19"/>
      <c r="EFN658" s="19"/>
      <c r="EFO658" s="19"/>
      <c r="EFP658" s="19"/>
      <c r="EFQ658" s="19"/>
      <c r="EFR658" s="19"/>
      <c r="EFS658" s="19"/>
      <c r="EFT658" s="19"/>
      <c r="EFU658" s="19"/>
      <c r="EFV658" s="19"/>
      <c r="EFW658" s="19"/>
      <c r="EFX658" s="19"/>
      <c r="EFY658" s="19"/>
      <c r="EFZ658" s="19"/>
      <c r="EGA658" s="19"/>
      <c r="EGB658" s="19"/>
      <c r="EGC658" s="19"/>
      <c r="EGD658" s="19"/>
      <c r="EGE658" s="19"/>
      <c r="EGF658" s="19"/>
      <c r="EGG658" s="19"/>
      <c r="EGH658" s="19"/>
      <c r="EGI658" s="19"/>
      <c r="EGJ658" s="19"/>
      <c r="EGK658" s="19"/>
      <c r="EGL658" s="19"/>
      <c r="EGM658" s="19"/>
      <c r="EGN658" s="19"/>
      <c r="EGO658" s="19"/>
      <c r="EGP658" s="19"/>
      <c r="EGQ658" s="19"/>
      <c r="EGR658" s="19"/>
      <c r="EGS658" s="19"/>
      <c r="EGT658" s="19"/>
      <c r="EGU658" s="19"/>
      <c r="EGV658" s="19"/>
      <c r="EGW658" s="19"/>
      <c r="EGX658" s="19"/>
      <c r="EGY658" s="19"/>
      <c r="EGZ658" s="19"/>
      <c r="EHA658" s="19"/>
      <c r="EHB658" s="19"/>
      <c r="EHC658" s="19"/>
      <c r="EHD658" s="19"/>
      <c r="EHE658" s="19"/>
      <c r="EHF658" s="19"/>
      <c r="EHG658" s="19"/>
      <c r="EHH658" s="19"/>
      <c r="EHI658" s="19"/>
      <c r="EHJ658" s="19"/>
      <c r="EHK658" s="19"/>
      <c r="EHL658" s="19"/>
      <c r="EHM658" s="19"/>
      <c r="EHN658" s="19"/>
      <c r="EHO658" s="19"/>
      <c r="EHP658" s="19"/>
      <c r="EHQ658" s="19"/>
      <c r="EHR658" s="19"/>
      <c r="EHS658" s="19"/>
      <c r="EHT658" s="19"/>
      <c r="EHU658" s="19"/>
      <c r="EHV658" s="19"/>
      <c r="EHW658" s="19"/>
      <c r="EHX658" s="19"/>
      <c r="EHY658" s="19"/>
      <c r="EHZ658" s="19"/>
      <c r="EIA658" s="19"/>
      <c r="EIB658" s="19"/>
      <c r="EIC658" s="19"/>
      <c r="EID658" s="19"/>
      <c r="EIE658" s="19"/>
      <c r="EIF658" s="19"/>
      <c r="EIG658" s="19"/>
      <c r="EIH658" s="19"/>
      <c r="EII658" s="19"/>
      <c r="EIJ658" s="19"/>
      <c r="EIK658" s="19"/>
      <c r="EIL658" s="19"/>
      <c r="EIM658" s="19"/>
      <c r="EIN658" s="19"/>
      <c r="EIO658" s="19"/>
      <c r="EIP658" s="19"/>
      <c r="EIQ658" s="19"/>
      <c r="EIR658" s="19"/>
      <c r="EIS658" s="19"/>
      <c r="EIT658" s="19"/>
      <c r="EIU658" s="19"/>
      <c r="EIV658" s="19"/>
      <c r="EIW658" s="19"/>
      <c r="EIX658" s="19"/>
      <c r="EIY658" s="19"/>
      <c r="EIZ658" s="19"/>
      <c r="EJA658" s="19"/>
      <c r="EJB658" s="19"/>
      <c r="EJC658" s="19"/>
      <c r="EJD658" s="19"/>
      <c r="EJE658" s="19"/>
      <c r="EJF658" s="19"/>
      <c r="EJG658" s="19"/>
      <c r="EJH658" s="19"/>
      <c r="EJI658" s="19"/>
      <c r="EJJ658" s="19"/>
      <c r="EJK658" s="19"/>
      <c r="EJL658" s="19"/>
      <c r="EJM658" s="19"/>
      <c r="EJN658" s="19"/>
      <c r="EJO658" s="19"/>
      <c r="EJP658" s="19"/>
      <c r="EJQ658" s="19"/>
      <c r="EJR658" s="19"/>
      <c r="EJS658" s="19"/>
      <c r="EJT658" s="19"/>
      <c r="EJU658" s="19"/>
      <c r="EJV658" s="19"/>
      <c r="EJW658" s="19"/>
      <c r="EJX658" s="19"/>
      <c r="EJY658" s="19"/>
      <c r="EJZ658" s="19"/>
      <c r="EKA658" s="19"/>
      <c r="EKB658" s="19"/>
      <c r="EKC658" s="19"/>
      <c r="EKD658" s="19"/>
      <c r="EKE658" s="19"/>
      <c r="EKF658" s="19"/>
      <c r="EKG658" s="19"/>
      <c r="EKH658" s="19"/>
      <c r="EKI658" s="19"/>
      <c r="EKJ658" s="19"/>
      <c r="EKK658" s="19"/>
      <c r="EKL658" s="19"/>
      <c r="EKM658" s="19"/>
      <c r="EKN658" s="19"/>
      <c r="EKO658" s="19"/>
      <c r="EKP658" s="19"/>
      <c r="EKQ658" s="19"/>
      <c r="EKR658" s="19"/>
      <c r="EKS658" s="19"/>
      <c r="EKT658" s="19"/>
      <c r="EKU658" s="19"/>
      <c r="EKV658" s="19"/>
      <c r="EKW658" s="19"/>
      <c r="EKX658" s="19"/>
      <c r="EKY658" s="19"/>
      <c r="EKZ658" s="19"/>
      <c r="ELA658" s="19"/>
      <c r="ELB658" s="19"/>
      <c r="ELC658" s="19"/>
      <c r="ELD658" s="19"/>
      <c r="ELE658" s="19"/>
      <c r="ELF658" s="19"/>
      <c r="ELG658" s="19"/>
      <c r="ELH658" s="19"/>
      <c r="ELI658" s="19"/>
      <c r="ELJ658" s="19"/>
      <c r="ELK658" s="19"/>
      <c r="ELL658" s="19"/>
      <c r="ELM658" s="19"/>
      <c r="ELN658" s="19"/>
      <c r="ELO658" s="19"/>
      <c r="ELP658" s="19"/>
      <c r="ELQ658" s="19"/>
      <c r="ELR658" s="19"/>
      <c r="ELS658" s="19"/>
      <c r="ELT658" s="19"/>
      <c r="ELU658" s="19"/>
      <c r="ELV658" s="19"/>
      <c r="ELW658" s="19"/>
      <c r="ELX658" s="19"/>
      <c r="ELY658" s="19"/>
      <c r="ELZ658" s="19"/>
      <c r="EMA658" s="19"/>
      <c r="EMB658" s="19"/>
      <c r="EMC658" s="19"/>
      <c r="EMD658" s="19"/>
      <c r="EME658" s="19"/>
      <c r="EMF658" s="19"/>
      <c r="EMG658" s="19"/>
      <c r="EMH658" s="19"/>
      <c r="EMI658" s="19"/>
      <c r="EMJ658" s="19"/>
      <c r="EMK658" s="19"/>
      <c r="EML658" s="19"/>
      <c r="EMM658" s="19"/>
      <c r="EMN658" s="19"/>
      <c r="EMO658" s="19"/>
      <c r="EMP658" s="19"/>
      <c r="EMQ658" s="19"/>
      <c r="EMR658" s="19"/>
      <c r="EMS658" s="19"/>
      <c r="EMT658" s="19"/>
      <c r="EMU658" s="19"/>
      <c r="EMV658" s="19"/>
      <c r="EMW658" s="19"/>
      <c r="EMX658" s="19"/>
      <c r="EMY658" s="19"/>
      <c r="EMZ658" s="19"/>
      <c r="ENA658" s="19"/>
      <c r="ENB658" s="19"/>
      <c r="ENC658" s="19"/>
      <c r="END658" s="19"/>
      <c r="ENE658" s="19"/>
      <c r="ENF658" s="19"/>
      <c r="ENG658" s="19"/>
      <c r="ENH658" s="19"/>
      <c r="ENI658" s="19"/>
      <c r="ENJ658" s="19"/>
      <c r="ENK658" s="19"/>
      <c r="ENL658" s="19"/>
      <c r="ENM658" s="19"/>
      <c r="ENN658" s="19"/>
      <c r="ENO658" s="19"/>
      <c r="ENP658" s="19"/>
      <c r="ENQ658" s="19"/>
      <c r="ENR658" s="19"/>
      <c r="ENS658" s="19"/>
      <c r="ENT658" s="19"/>
      <c r="ENU658" s="19"/>
      <c r="ENV658" s="19"/>
      <c r="ENW658" s="19"/>
      <c r="ENX658" s="19"/>
      <c r="ENY658" s="19"/>
      <c r="ENZ658" s="19"/>
      <c r="EOA658" s="19"/>
      <c r="EOB658" s="19"/>
      <c r="EOC658" s="19"/>
      <c r="EOD658" s="19"/>
      <c r="EOE658" s="19"/>
      <c r="EOF658" s="19"/>
      <c r="EOG658" s="19"/>
      <c r="EOH658" s="19"/>
      <c r="EOI658" s="19"/>
      <c r="EOJ658" s="19"/>
      <c r="EOK658" s="19"/>
      <c r="EOL658" s="19"/>
      <c r="EOM658" s="19"/>
      <c r="EON658" s="19"/>
      <c r="EOO658" s="19"/>
      <c r="EOP658" s="19"/>
      <c r="EOQ658" s="19"/>
      <c r="EOR658" s="19"/>
      <c r="EOS658" s="19"/>
      <c r="EOT658" s="19"/>
      <c r="EOU658" s="19"/>
      <c r="EOV658" s="19"/>
      <c r="EOW658" s="19"/>
      <c r="EOX658" s="19"/>
      <c r="EOY658" s="19"/>
      <c r="EOZ658" s="19"/>
      <c r="EPA658" s="19"/>
      <c r="EPB658" s="19"/>
      <c r="EPC658" s="19"/>
      <c r="EPD658" s="19"/>
      <c r="EPE658" s="19"/>
      <c r="EPF658" s="19"/>
      <c r="EPG658" s="19"/>
      <c r="EPH658" s="19"/>
      <c r="EPI658" s="19"/>
      <c r="EPJ658" s="19"/>
      <c r="EPK658" s="19"/>
      <c r="EPL658" s="19"/>
      <c r="EPM658" s="19"/>
      <c r="EPN658" s="19"/>
      <c r="EPO658" s="19"/>
      <c r="EPP658" s="19"/>
      <c r="EPQ658" s="19"/>
      <c r="EPR658" s="19"/>
      <c r="EPS658" s="19"/>
      <c r="EPT658" s="19"/>
      <c r="EPU658" s="19"/>
      <c r="EPV658" s="19"/>
      <c r="EPW658" s="19"/>
      <c r="EPX658" s="19"/>
      <c r="EPY658" s="19"/>
      <c r="EPZ658" s="19"/>
      <c r="EQA658" s="19"/>
      <c r="EQB658" s="19"/>
      <c r="EQC658" s="19"/>
      <c r="EQD658" s="19"/>
      <c r="EQE658" s="19"/>
      <c r="EQF658" s="19"/>
      <c r="EQG658" s="19"/>
      <c r="EQH658" s="19"/>
      <c r="EQI658" s="19"/>
      <c r="EQJ658" s="19"/>
      <c r="EQK658" s="19"/>
      <c r="EQL658" s="19"/>
      <c r="EQM658" s="19"/>
      <c r="EQN658" s="19"/>
      <c r="EQO658" s="19"/>
      <c r="EQP658" s="19"/>
      <c r="EQQ658" s="19"/>
      <c r="EQR658" s="19"/>
      <c r="EQS658" s="19"/>
      <c r="EQT658" s="19"/>
      <c r="EQU658" s="19"/>
      <c r="EQV658" s="19"/>
      <c r="EQW658" s="19"/>
      <c r="EQX658" s="19"/>
      <c r="EQY658" s="19"/>
      <c r="EQZ658" s="19"/>
      <c r="ERA658" s="19"/>
      <c r="ERB658" s="19"/>
      <c r="ERC658" s="19"/>
      <c r="ERD658" s="19"/>
      <c r="ERE658" s="19"/>
      <c r="ERF658" s="19"/>
      <c r="ERG658" s="19"/>
      <c r="ERH658" s="19"/>
      <c r="ERI658" s="19"/>
      <c r="ERJ658" s="19"/>
      <c r="ERK658" s="19"/>
      <c r="ERL658" s="19"/>
      <c r="ERM658" s="19"/>
      <c r="ERN658" s="19"/>
      <c r="ERO658" s="19"/>
      <c r="ERP658" s="19"/>
      <c r="ERQ658" s="19"/>
      <c r="ERR658" s="19"/>
      <c r="ERS658" s="19"/>
      <c r="ERT658" s="19"/>
      <c r="ERU658" s="19"/>
      <c r="ERV658" s="19"/>
      <c r="ERW658" s="19"/>
      <c r="ERX658" s="19"/>
      <c r="ERY658" s="19"/>
      <c r="ERZ658" s="19"/>
      <c r="ESA658" s="19"/>
      <c r="ESB658" s="19"/>
      <c r="ESC658" s="19"/>
      <c r="ESD658" s="19"/>
      <c r="ESE658" s="19"/>
      <c r="ESF658" s="19"/>
      <c r="ESG658" s="19"/>
      <c r="ESH658" s="19"/>
      <c r="ESI658" s="19"/>
      <c r="ESJ658" s="19"/>
      <c r="ESK658" s="19"/>
      <c r="ESL658" s="19"/>
      <c r="ESM658" s="19"/>
      <c r="ESN658" s="19"/>
      <c r="ESO658" s="19"/>
      <c r="ESP658" s="19"/>
      <c r="ESQ658" s="19"/>
      <c r="ESR658" s="19"/>
      <c r="ESS658" s="19"/>
      <c r="EST658" s="19"/>
      <c r="ESU658" s="19"/>
      <c r="ESV658" s="19"/>
      <c r="ESW658" s="19"/>
      <c r="ESX658" s="19"/>
      <c r="ESY658" s="19"/>
      <c r="ESZ658" s="19"/>
      <c r="ETA658" s="19"/>
      <c r="ETB658" s="19"/>
      <c r="ETC658" s="19"/>
      <c r="ETD658" s="19"/>
      <c r="ETE658" s="19"/>
      <c r="ETF658" s="19"/>
      <c r="ETG658" s="19"/>
      <c r="ETH658" s="19"/>
      <c r="ETI658" s="19"/>
      <c r="ETJ658" s="19"/>
      <c r="ETK658" s="19"/>
      <c r="ETL658" s="19"/>
      <c r="ETM658" s="19"/>
      <c r="ETN658" s="19"/>
      <c r="ETO658" s="19"/>
      <c r="ETP658" s="19"/>
      <c r="ETQ658" s="19"/>
      <c r="ETR658" s="19"/>
      <c r="ETS658" s="19"/>
      <c r="ETT658" s="19"/>
      <c r="ETU658" s="19"/>
      <c r="ETV658" s="19"/>
      <c r="ETW658" s="19"/>
      <c r="ETX658" s="19"/>
      <c r="ETY658" s="19"/>
      <c r="ETZ658" s="19"/>
      <c r="EUA658" s="19"/>
      <c r="EUB658" s="19"/>
      <c r="EUC658" s="19"/>
      <c r="EUD658" s="19"/>
      <c r="EUE658" s="19"/>
      <c r="EUF658" s="19"/>
      <c r="EUG658" s="19"/>
      <c r="EUH658" s="19"/>
      <c r="EUI658" s="19"/>
      <c r="EUJ658" s="19"/>
      <c r="EUK658" s="19"/>
      <c r="EUL658" s="19"/>
      <c r="EUM658" s="19"/>
      <c r="EUN658" s="19"/>
      <c r="EUO658" s="19"/>
      <c r="EUP658" s="19"/>
      <c r="EUQ658" s="19"/>
      <c r="EUR658" s="19"/>
      <c r="EUS658" s="19"/>
      <c r="EUT658" s="19"/>
      <c r="EUU658" s="19"/>
      <c r="EUV658" s="19"/>
      <c r="EUW658" s="19"/>
      <c r="EUX658" s="19"/>
      <c r="EUY658" s="19"/>
      <c r="EUZ658" s="19"/>
      <c r="EVA658" s="19"/>
      <c r="EVB658" s="19"/>
      <c r="EVC658" s="19"/>
      <c r="EVD658" s="19"/>
      <c r="EVE658" s="19"/>
      <c r="EVF658" s="19"/>
      <c r="EVG658" s="19"/>
      <c r="EVH658" s="19"/>
      <c r="EVI658" s="19"/>
      <c r="EVJ658" s="19"/>
      <c r="EVK658" s="19"/>
      <c r="EVL658" s="19"/>
      <c r="EVM658" s="19"/>
      <c r="EVN658" s="19"/>
      <c r="EVO658" s="19"/>
      <c r="EVP658" s="19"/>
      <c r="EVQ658" s="19"/>
      <c r="EVR658" s="19"/>
      <c r="EVS658" s="19"/>
      <c r="EVT658" s="19"/>
      <c r="EVU658" s="19"/>
      <c r="EVV658" s="19"/>
      <c r="EVW658" s="19"/>
      <c r="EVX658" s="19"/>
      <c r="EVY658" s="19"/>
      <c r="EVZ658" s="19"/>
      <c r="EWA658" s="19"/>
      <c r="EWB658" s="19"/>
      <c r="EWC658" s="19"/>
      <c r="EWD658" s="19"/>
      <c r="EWE658" s="19"/>
      <c r="EWF658" s="19"/>
      <c r="EWG658" s="19"/>
      <c r="EWH658" s="19"/>
      <c r="EWI658" s="19"/>
      <c r="EWJ658" s="19"/>
      <c r="EWK658" s="19"/>
      <c r="EWL658" s="19"/>
      <c r="EWM658" s="19"/>
      <c r="EWN658" s="19"/>
      <c r="EWO658" s="19"/>
      <c r="EWP658" s="19"/>
      <c r="EWQ658" s="19"/>
      <c r="EWR658" s="19"/>
      <c r="EWS658" s="19"/>
      <c r="EWT658" s="19"/>
      <c r="EWU658" s="19"/>
      <c r="EWV658" s="19"/>
      <c r="EWW658" s="19"/>
      <c r="EWX658" s="19"/>
      <c r="EWY658" s="19"/>
      <c r="EWZ658" s="19"/>
      <c r="EXA658" s="19"/>
      <c r="EXB658" s="19"/>
      <c r="EXC658" s="19"/>
      <c r="EXD658" s="19"/>
      <c r="EXE658" s="19"/>
      <c r="EXF658" s="19"/>
      <c r="EXG658" s="19"/>
      <c r="EXH658" s="19"/>
      <c r="EXI658" s="19"/>
      <c r="EXJ658" s="19"/>
      <c r="EXK658" s="19"/>
      <c r="EXL658" s="19"/>
      <c r="EXM658" s="19"/>
      <c r="EXN658" s="19"/>
      <c r="EXO658" s="19"/>
      <c r="EXP658" s="19"/>
      <c r="EXQ658" s="19"/>
      <c r="EXR658" s="19"/>
      <c r="EXS658" s="19"/>
      <c r="EXT658" s="19"/>
      <c r="EXU658" s="19"/>
      <c r="EXV658" s="19"/>
      <c r="EXW658" s="19"/>
      <c r="EXX658" s="19"/>
      <c r="EXY658" s="19"/>
      <c r="EXZ658" s="19"/>
      <c r="EYA658" s="19"/>
      <c r="EYB658" s="19"/>
      <c r="EYC658" s="19"/>
      <c r="EYD658" s="19"/>
      <c r="EYE658" s="19"/>
      <c r="EYF658" s="19"/>
      <c r="EYG658" s="19"/>
      <c r="EYH658" s="19"/>
      <c r="EYI658" s="19"/>
      <c r="EYJ658" s="19"/>
      <c r="EYK658" s="19"/>
      <c r="EYL658" s="19"/>
      <c r="EYM658" s="19"/>
      <c r="EYN658" s="19"/>
      <c r="EYO658" s="19"/>
      <c r="EYP658" s="19"/>
      <c r="EYQ658" s="19"/>
      <c r="EYR658" s="19"/>
      <c r="EYS658" s="19"/>
      <c r="EYT658" s="19"/>
      <c r="EYU658" s="19"/>
      <c r="EYV658" s="19"/>
      <c r="EYW658" s="19"/>
      <c r="EYX658" s="19"/>
      <c r="EYY658" s="19"/>
      <c r="EYZ658" s="19"/>
      <c r="EZA658" s="19"/>
      <c r="EZB658" s="19"/>
      <c r="EZC658" s="19"/>
      <c r="EZD658" s="19"/>
      <c r="EZE658" s="19"/>
      <c r="EZF658" s="19"/>
      <c r="EZG658" s="19"/>
      <c r="EZH658" s="19"/>
      <c r="EZI658" s="19"/>
      <c r="EZJ658" s="19"/>
      <c r="EZK658" s="19"/>
      <c r="EZL658" s="19"/>
      <c r="EZM658" s="19"/>
      <c r="EZN658" s="19"/>
      <c r="EZO658" s="19"/>
      <c r="EZP658" s="19"/>
      <c r="EZQ658" s="19"/>
      <c r="EZR658" s="19"/>
      <c r="EZS658" s="19"/>
      <c r="EZT658" s="19"/>
      <c r="EZU658" s="19"/>
      <c r="EZV658" s="19"/>
      <c r="EZW658" s="19"/>
      <c r="EZX658" s="19"/>
      <c r="EZY658" s="19"/>
      <c r="EZZ658" s="19"/>
      <c r="FAA658" s="19"/>
      <c r="FAB658" s="19"/>
      <c r="FAC658" s="19"/>
      <c r="FAD658" s="19"/>
      <c r="FAE658" s="19"/>
      <c r="FAF658" s="19"/>
      <c r="FAG658" s="19"/>
      <c r="FAH658" s="19"/>
      <c r="FAI658" s="19"/>
      <c r="FAJ658" s="19"/>
      <c r="FAK658" s="19"/>
      <c r="FAL658" s="19"/>
      <c r="FAM658" s="19"/>
      <c r="FAN658" s="19"/>
      <c r="FAO658" s="19"/>
      <c r="FAP658" s="19"/>
      <c r="FAQ658" s="19"/>
      <c r="FAR658" s="19"/>
      <c r="FAS658" s="19"/>
      <c r="FAT658" s="19"/>
      <c r="FAU658" s="19"/>
      <c r="FAV658" s="19"/>
      <c r="FAW658" s="19"/>
      <c r="FAX658" s="19"/>
      <c r="FAY658" s="19"/>
      <c r="FAZ658" s="19"/>
      <c r="FBA658" s="19"/>
      <c r="FBB658" s="19"/>
      <c r="FBC658" s="19"/>
      <c r="FBD658" s="19"/>
      <c r="FBE658" s="19"/>
      <c r="FBF658" s="19"/>
      <c r="FBG658" s="19"/>
      <c r="FBH658" s="19"/>
      <c r="FBI658" s="19"/>
      <c r="FBJ658" s="19"/>
      <c r="FBK658" s="19"/>
      <c r="FBL658" s="19"/>
      <c r="FBM658" s="19"/>
      <c r="FBN658" s="19"/>
      <c r="FBO658" s="19"/>
      <c r="FBP658" s="19"/>
      <c r="FBQ658" s="19"/>
      <c r="FBR658" s="19"/>
      <c r="FBS658" s="19"/>
      <c r="FBT658" s="19"/>
      <c r="FBU658" s="19"/>
      <c r="FBV658" s="19"/>
      <c r="FBW658" s="19"/>
      <c r="FBX658" s="19"/>
      <c r="FBY658" s="19"/>
      <c r="FBZ658" s="19"/>
      <c r="FCA658" s="19"/>
      <c r="FCB658" s="19"/>
      <c r="FCC658" s="19"/>
      <c r="FCD658" s="19"/>
      <c r="FCE658" s="19"/>
      <c r="FCF658" s="19"/>
      <c r="FCG658" s="19"/>
      <c r="FCH658" s="19"/>
      <c r="FCI658" s="19"/>
      <c r="FCJ658" s="19"/>
      <c r="FCK658" s="19"/>
      <c r="FCL658" s="19"/>
      <c r="FCM658" s="19"/>
      <c r="FCN658" s="19"/>
      <c r="FCO658" s="19"/>
      <c r="FCP658" s="19"/>
      <c r="FCQ658" s="19"/>
      <c r="FCR658" s="19"/>
      <c r="FCS658" s="19"/>
      <c r="FCT658" s="19"/>
      <c r="FCU658" s="19"/>
      <c r="FCV658" s="19"/>
      <c r="FCW658" s="19"/>
      <c r="FCX658" s="19"/>
      <c r="FCY658" s="19"/>
      <c r="FCZ658" s="19"/>
      <c r="FDA658" s="19"/>
      <c r="FDB658" s="19"/>
      <c r="FDC658" s="19"/>
      <c r="FDD658" s="19"/>
      <c r="FDE658" s="19"/>
      <c r="FDF658" s="19"/>
      <c r="FDG658" s="19"/>
      <c r="FDH658" s="19"/>
      <c r="FDI658" s="19"/>
      <c r="FDJ658" s="19"/>
      <c r="FDK658" s="19"/>
      <c r="FDL658" s="19"/>
      <c r="FDM658" s="19"/>
      <c r="FDN658" s="19"/>
      <c r="FDO658" s="19"/>
      <c r="FDP658" s="19"/>
      <c r="FDQ658" s="19"/>
      <c r="FDR658" s="19"/>
      <c r="FDS658" s="19"/>
      <c r="FDT658" s="19"/>
      <c r="FDU658" s="19"/>
      <c r="FDV658" s="19"/>
      <c r="FDW658" s="19"/>
      <c r="FDX658" s="19"/>
      <c r="FDY658" s="19"/>
      <c r="FDZ658" s="19"/>
      <c r="FEA658" s="19"/>
      <c r="FEB658" s="19"/>
      <c r="FEC658" s="19"/>
      <c r="FED658" s="19"/>
      <c r="FEE658" s="19"/>
      <c r="FEF658" s="19"/>
      <c r="FEG658" s="19"/>
      <c r="FEH658" s="19"/>
      <c r="FEI658" s="19"/>
      <c r="FEJ658" s="19"/>
      <c r="FEK658" s="19"/>
      <c r="FEL658" s="19"/>
      <c r="FEM658" s="19"/>
      <c r="FEN658" s="19"/>
      <c r="FEO658" s="19"/>
      <c r="FEP658" s="19"/>
      <c r="FEQ658" s="19"/>
      <c r="FER658" s="19"/>
      <c r="FES658" s="19"/>
      <c r="FET658" s="19"/>
      <c r="FEU658" s="19"/>
      <c r="FEV658" s="19"/>
      <c r="FEW658" s="19"/>
      <c r="FEX658" s="19"/>
      <c r="FEY658" s="19"/>
      <c r="FEZ658" s="19"/>
      <c r="FFA658" s="19"/>
      <c r="FFB658" s="19"/>
      <c r="FFC658" s="19"/>
      <c r="FFD658" s="19"/>
      <c r="FFE658" s="19"/>
      <c r="FFF658" s="19"/>
      <c r="FFG658" s="19"/>
      <c r="FFH658" s="19"/>
      <c r="FFI658" s="19"/>
      <c r="FFJ658" s="19"/>
      <c r="FFK658" s="19"/>
      <c r="FFL658" s="19"/>
      <c r="FFM658" s="19"/>
      <c r="FFN658" s="19"/>
      <c r="FFO658" s="19"/>
      <c r="FFP658" s="19"/>
      <c r="FFQ658" s="19"/>
      <c r="FFR658" s="19"/>
      <c r="FFS658" s="19"/>
      <c r="FFT658" s="19"/>
      <c r="FFU658" s="19"/>
      <c r="FFV658" s="19"/>
      <c r="FFW658" s="19"/>
      <c r="FFX658" s="19"/>
      <c r="FFY658" s="19"/>
      <c r="FFZ658" s="19"/>
      <c r="FGA658" s="19"/>
      <c r="FGB658" s="19"/>
      <c r="FGC658" s="19"/>
      <c r="FGD658" s="19"/>
      <c r="FGE658" s="19"/>
      <c r="FGF658" s="19"/>
      <c r="FGG658" s="19"/>
      <c r="FGH658" s="19"/>
      <c r="FGI658" s="19"/>
      <c r="FGJ658" s="19"/>
      <c r="FGK658" s="19"/>
      <c r="FGL658" s="19"/>
      <c r="FGM658" s="19"/>
      <c r="FGN658" s="19"/>
      <c r="FGO658" s="19"/>
      <c r="FGP658" s="19"/>
      <c r="FGQ658" s="19"/>
      <c r="FGR658" s="19"/>
      <c r="FGS658" s="19"/>
      <c r="FGT658" s="19"/>
      <c r="FGU658" s="19"/>
      <c r="FGV658" s="19"/>
      <c r="FGW658" s="19"/>
      <c r="FGX658" s="19"/>
      <c r="FGY658" s="19"/>
      <c r="FGZ658" s="19"/>
      <c r="FHA658" s="19"/>
      <c r="FHB658" s="19"/>
      <c r="FHC658" s="19"/>
      <c r="FHD658" s="19"/>
      <c r="FHE658" s="19"/>
      <c r="FHF658" s="19"/>
      <c r="FHG658" s="19"/>
      <c r="FHH658" s="19"/>
      <c r="FHI658" s="19"/>
      <c r="FHJ658" s="19"/>
      <c r="FHK658" s="19"/>
      <c r="FHL658" s="19"/>
      <c r="FHM658" s="19"/>
      <c r="FHN658" s="19"/>
      <c r="FHO658" s="19"/>
      <c r="FHP658" s="19"/>
      <c r="FHQ658" s="19"/>
      <c r="FHR658" s="19"/>
      <c r="FHS658" s="19"/>
      <c r="FHT658" s="19"/>
      <c r="FHU658" s="19"/>
      <c r="FHV658" s="19"/>
      <c r="FHW658" s="19"/>
      <c r="FHX658" s="19"/>
      <c r="FHY658" s="19"/>
      <c r="FHZ658" s="19"/>
      <c r="FIA658" s="19"/>
      <c r="FIB658" s="19"/>
      <c r="FIC658" s="19"/>
      <c r="FID658" s="19"/>
      <c r="FIE658" s="19"/>
      <c r="FIF658" s="19"/>
      <c r="FIG658" s="19"/>
      <c r="FIH658" s="19"/>
      <c r="FII658" s="19"/>
      <c r="FIJ658" s="19"/>
      <c r="FIK658" s="19"/>
      <c r="FIL658" s="19"/>
      <c r="FIM658" s="19"/>
      <c r="FIN658" s="19"/>
      <c r="FIO658" s="19"/>
      <c r="FIP658" s="19"/>
      <c r="FIQ658" s="19"/>
      <c r="FIR658" s="19"/>
      <c r="FIS658" s="19"/>
      <c r="FIT658" s="19"/>
      <c r="FIU658" s="19"/>
      <c r="FIV658" s="19"/>
      <c r="FIW658" s="19"/>
      <c r="FIX658" s="19"/>
      <c r="FIY658" s="19"/>
      <c r="FIZ658" s="19"/>
      <c r="FJA658" s="19"/>
      <c r="FJB658" s="19"/>
      <c r="FJC658" s="19"/>
      <c r="FJD658" s="19"/>
      <c r="FJE658" s="19"/>
      <c r="FJF658" s="19"/>
      <c r="FJG658" s="19"/>
      <c r="FJH658" s="19"/>
      <c r="FJI658" s="19"/>
      <c r="FJJ658" s="19"/>
      <c r="FJK658" s="19"/>
      <c r="FJL658" s="19"/>
      <c r="FJM658" s="19"/>
      <c r="FJN658" s="19"/>
      <c r="FJO658" s="19"/>
      <c r="FJP658" s="19"/>
      <c r="FJQ658" s="19"/>
      <c r="FJR658" s="19"/>
      <c r="FJS658" s="19"/>
      <c r="FJT658" s="19"/>
      <c r="FJU658" s="19"/>
      <c r="FJV658" s="19"/>
      <c r="FJW658" s="19"/>
      <c r="FJX658" s="19"/>
      <c r="FJY658" s="19"/>
      <c r="FJZ658" s="19"/>
      <c r="FKA658" s="19"/>
      <c r="FKB658" s="19"/>
      <c r="FKC658" s="19"/>
      <c r="FKD658" s="19"/>
      <c r="FKE658" s="19"/>
      <c r="FKF658" s="19"/>
      <c r="FKG658" s="19"/>
      <c r="FKH658" s="19"/>
      <c r="FKI658" s="19"/>
      <c r="FKJ658" s="19"/>
      <c r="FKK658" s="19"/>
      <c r="FKL658" s="19"/>
      <c r="FKM658" s="19"/>
      <c r="FKN658" s="19"/>
      <c r="FKO658" s="19"/>
      <c r="FKP658" s="19"/>
      <c r="FKQ658" s="19"/>
      <c r="FKR658" s="19"/>
      <c r="FKS658" s="19"/>
      <c r="FKT658" s="19"/>
      <c r="FKU658" s="19"/>
      <c r="FKV658" s="19"/>
      <c r="FKW658" s="19"/>
      <c r="FKX658" s="19"/>
      <c r="FKY658" s="19"/>
      <c r="FKZ658" s="19"/>
      <c r="FLA658" s="19"/>
      <c r="FLB658" s="19"/>
      <c r="FLC658" s="19"/>
      <c r="FLD658" s="19"/>
      <c r="FLE658" s="19"/>
      <c r="FLF658" s="19"/>
      <c r="FLG658" s="19"/>
      <c r="FLH658" s="19"/>
      <c r="FLI658" s="19"/>
      <c r="FLJ658" s="19"/>
      <c r="FLK658" s="19"/>
      <c r="FLL658" s="19"/>
      <c r="FLM658" s="19"/>
      <c r="FLN658" s="19"/>
      <c r="FLO658" s="19"/>
      <c r="FLP658" s="19"/>
      <c r="FLQ658" s="19"/>
      <c r="FLR658" s="19"/>
      <c r="FLS658" s="19"/>
      <c r="FLT658" s="19"/>
      <c r="FLU658" s="19"/>
      <c r="FLV658" s="19"/>
      <c r="FLW658" s="19"/>
      <c r="FLX658" s="19"/>
      <c r="FLY658" s="19"/>
      <c r="FLZ658" s="19"/>
      <c r="FMA658" s="19"/>
      <c r="FMB658" s="19"/>
      <c r="FMC658" s="19"/>
      <c r="FMD658" s="19"/>
      <c r="FME658" s="19"/>
      <c r="FMF658" s="19"/>
      <c r="FMG658" s="19"/>
      <c r="FMH658" s="19"/>
      <c r="FMI658" s="19"/>
      <c r="FMJ658" s="19"/>
      <c r="FMK658" s="19"/>
      <c r="FML658" s="19"/>
      <c r="FMM658" s="19"/>
      <c r="FMN658" s="19"/>
      <c r="FMO658" s="19"/>
      <c r="FMP658" s="19"/>
      <c r="FMQ658" s="19"/>
      <c r="FMR658" s="19"/>
      <c r="FMS658" s="19"/>
      <c r="FMT658" s="19"/>
      <c r="FMU658" s="19"/>
      <c r="FMV658" s="19"/>
      <c r="FMW658" s="19"/>
      <c r="FMX658" s="19"/>
      <c r="FMY658" s="19"/>
      <c r="FMZ658" s="19"/>
      <c r="FNA658" s="19"/>
      <c r="FNB658" s="19"/>
      <c r="FNC658" s="19"/>
      <c r="FND658" s="19"/>
      <c r="FNE658" s="19"/>
      <c r="FNF658" s="19"/>
      <c r="FNG658" s="19"/>
      <c r="FNH658" s="19"/>
      <c r="FNI658" s="19"/>
      <c r="FNJ658" s="19"/>
      <c r="FNK658" s="19"/>
      <c r="FNL658" s="19"/>
      <c r="FNM658" s="19"/>
      <c r="FNN658" s="19"/>
      <c r="FNO658" s="19"/>
      <c r="FNP658" s="19"/>
      <c r="FNQ658" s="19"/>
      <c r="FNR658" s="19"/>
      <c r="FNS658" s="19"/>
      <c r="FNT658" s="19"/>
      <c r="FNU658" s="19"/>
      <c r="FNV658" s="19"/>
      <c r="FNW658" s="19"/>
      <c r="FNX658" s="19"/>
      <c r="FNY658" s="19"/>
      <c r="FNZ658" s="19"/>
      <c r="FOA658" s="19"/>
      <c r="FOB658" s="19"/>
      <c r="FOC658" s="19"/>
      <c r="FOD658" s="19"/>
      <c r="FOE658" s="19"/>
      <c r="FOF658" s="19"/>
      <c r="FOG658" s="19"/>
      <c r="FOH658" s="19"/>
      <c r="FOI658" s="19"/>
      <c r="FOJ658" s="19"/>
      <c r="FOK658" s="19"/>
      <c r="FOL658" s="19"/>
      <c r="FOM658" s="19"/>
      <c r="FON658" s="19"/>
      <c r="FOO658" s="19"/>
      <c r="FOP658" s="19"/>
      <c r="FOQ658" s="19"/>
      <c r="FOR658" s="19"/>
      <c r="FOS658" s="19"/>
      <c r="FOT658" s="19"/>
      <c r="FOU658" s="19"/>
      <c r="FOV658" s="19"/>
      <c r="FOW658" s="19"/>
      <c r="FOX658" s="19"/>
      <c r="FOY658" s="19"/>
      <c r="FOZ658" s="19"/>
      <c r="FPA658" s="19"/>
      <c r="FPB658" s="19"/>
      <c r="FPC658" s="19"/>
      <c r="FPD658" s="19"/>
      <c r="FPE658" s="19"/>
      <c r="FPF658" s="19"/>
      <c r="FPG658" s="19"/>
      <c r="FPH658" s="19"/>
      <c r="FPI658" s="19"/>
      <c r="FPJ658" s="19"/>
      <c r="FPK658" s="19"/>
      <c r="FPL658" s="19"/>
      <c r="FPM658" s="19"/>
      <c r="FPN658" s="19"/>
      <c r="FPO658" s="19"/>
      <c r="FPP658" s="19"/>
      <c r="FPQ658" s="19"/>
      <c r="FPR658" s="19"/>
      <c r="FPS658" s="19"/>
      <c r="FPT658" s="19"/>
      <c r="FPU658" s="19"/>
      <c r="FPV658" s="19"/>
      <c r="FPW658" s="19"/>
      <c r="FPX658" s="19"/>
      <c r="FPY658" s="19"/>
      <c r="FPZ658" s="19"/>
      <c r="FQA658" s="19"/>
      <c r="FQB658" s="19"/>
      <c r="FQC658" s="19"/>
      <c r="FQD658" s="19"/>
      <c r="FQE658" s="19"/>
      <c r="FQF658" s="19"/>
      <c r="FQG658" s="19"/>
      <c r="FQH658" s="19"/>
      <c r="FQI658" s="19"/>
      <c r="FQJ658" s="19"/>
      <c r="FQK658" s="19"/>
      <c r="FQL658" s="19"/>
      <c r="FQM658" s="19"/>
      <c r="FQN658" s="19"/>
      <c r="FQO658" s="19"/>
      <c r="FQP658" s="19"/>
      <c r="FQQ658" s="19"/>
      <c r="FQR658" s="19"/>
      <c r="FQS658" s="19"/>
      <c r="FQT658" s="19"/>
      <c r="FQU658" s="19"/>
      <c r="FQV658" s="19"/>
      <c r="FQW658" s="19"/>
      <c r="FQX658" s="19"/>
      <c r="FQY658" s="19"/>
      <c r="FQZ658" s="19"/>
      <c r="FRA658" s="19"/>
      <c r="FRB658" s="19"/>
      <c r="FRC658" s="19"/>
      <c r="FRD658" s="19"/>
      <c r="FRE658" s="19"/>
      <c r="FRF658" s="19"/>
      <c r="FRG658" s="19"/>
      <c r="FRH658" s="19"/>
      <c r="FRI658" s="19"/>
      <c r="FRJ658" s="19"/>
      <c r="FRK658" s="19"/>
      <c r="FRL658" s="19"/>
      <c r="FRM658" s="19"/>
      <c r="FRN658" s="19"/>
      <c r="FRO658" s="19"/>
      <c r="FRP658" s="19"/>
      <c r="FRQ658" s="19"/>
      <c r="FRR658" s="19"/>
      <c r="FRS658" s="19"/>
      <c r="FRT658" s="19"/>
      <c r="FRU658" s="19"/>
      <c r="FRV658" s="19"/>
      <c r="FRW658" s="19"/>
      <c r="FRX658" s="19"/>
      <c r="FRY658" s="19"/>
      <c r="FRZ658" s="19"/>
      <c r="FSA658" s="19"/>
      <c r="FSB658" s="19"/>
      <c r="FSC658" s="19"/>
      <c r="FSD658" s="19"/>
      <c r="FSE658" s="19"/>
      <c r="FSF658" s="19"/>
      <c r="FSG658" s="19"/>
      <c r="FSH658" s="19"/>
      <c r="FSI658" s="19"/>
      <c r="FSJ658" s="19"/>
      <c r="FSK658" s="19"/>
      <c r="FSL658" s="19"/>
      <c r="FSM658" s="19"/>
      <c r="FSN658" s="19"/>
      <c r="FSO658" s="19"/>
      <c r="FSP658" s="19"/>
      <c r="FSQ658" s="19"/>
      <c r="FSR658" s="19"/>
      <c r="FSS658" s="19"/>
      <c r="FST658" s="19"/>
      <c r="FSU658" s="19"/>
      <c r="FSV658" s="19"/>
      <c r="FSW658" s="19"/>
      <c r="FSX658" s="19"/>
      <c r="FSY658" s="19"/>
      <c r="FSZ658" s="19"/>
      <c r="FTA658" s="19"/>
      <c r="FTB658" s="19"/>
      <c r="FTC658" s="19"/>
      <c r="FTD658" s="19"/>
      <c r="FTE658" s="19"/>
      <c r="FTF658" s="19"/>
      <c r="FTG658" s="19"/>
      <c r="FTH658" s="19"/>
      <c r="FTI658" s="19"/>
      <c r="FTJ658" s="19"/>
      <c r="FTK658" s="19"/>
      <c r="FTL658" s="19"/>
      <c r="FTM658" s="19"/>
      <c r="FTN658" s="19"/>
      <c r="FTO658" s="19"/>
      <c r="FTP658" s="19"/>
      <c r="FTQ658" s="19"/>
      <c r="FTR658" s="19"/>
      <c r="FTS658" s="19"/>
      <c r="FTT658" s="19"/>
      <c r="FTU658" s="19"/>
      <c r="FTV658" s="19"/>
      <c r="FTW658" s="19"/>
      <c r="FTX658" s="19"/>
      <c r="FTY658" s="19"/>
      <c r="FTZ658" s="19"/>
      <c r="FUA658" s="19"/>
      <c r="FUB658" s="19"/>
      <c r="FUC658" s="19"/>
      <c r="FUD658" s="19"/>
      <c r="FUE658" s="19"/>
      <c r="FUF658" s="19"/>
      <c r="FUG658" s="19"/>
      <c r="FUH658" s="19"/>
      <c r="FUI658" s="19"/>
      <c r="FUJ658" s="19"/>
      <c r="FUK658" s="19"/>
      <c r="FUL658" s="19"/>
      <c r="FUM658" s="19"/>
      <c r="FUN658" s="19"/>
      <c r="FUO658" s="19"/>
      <c r="FUP658" s="19"/>
      <c r="FUQ658" s="19"/>
      <c r="FUR658" s="19"/>
      <c r="FUS658" s="19"/>
      <c r="FUT658" s="19"/>
      <c r="FUU658" s="19"/>
      <c r="FUV658" s="19"/>
      <c r="FUW658" s="19"/>
      <c r="FUX658" s="19"/>
      <c r="FUY658" s="19"/>
      <c r="FUZ658" s="19"/>
      <c r="FVA658" s="19"/>
      <c r="FVB658" s="19"/>
      <c r="FVC658" s="19"/>
      <c r="FVD658" s="19"/>
      <c r="FVE658" s="19"/>
      <c r="FVF658" s="19"/>
      <c r="FVG658" s="19"/>
      <c r="FVH658" s="19"/>
      <c r="FVI658" s="19"/>
      <c r="FVJ658" s="19"/>
      <c r="FVK658" s="19"/>
      <c r="FVL658" s="19"/>
      <c r="FVM658" s="19"/>
      <c r="FVN658" s="19"/>
      <c r="FVO658" s="19"/>
      <c r="FVP658" s="19"/>
      <c r="FVQ658" s="19"/>
      <c r="FVR658" s="19"/>
      <c r="FVS658" s="19"/>
      <c r="FVT658" s="19"/>
      <c r="FVU658" s="19"/>
      <c r="FVV658" s="19"/>
      <c r="FVW658" s="19"/>
      <c r="FVX658" s="19"/>
      <c r="FVY658" s="19"/>
      <c r="FVZ658" s="19"/>
      <c r="FWA658" s="19"/>
      <c r="FWB658" s="19"/>
      <c r="FWC658" s="19"/>
      <c r="FWD658" s="19"/>
      <c r="FWE658" s="19"/>
      <c r="FWF658" s="19"/>
      <c r="FWG658" s="19"/>
      <c r="FWH658" s="19"/>
      <c r="FWI658" s="19"/>
      <c r="FWJ658" s="19"/>
      <c r="FWK658" s="19"/>
      <c r="FWL658" s="19"/>
      <c r="FWM658" s="19"/>
      <c r="FWN658" s="19"/>
      <c r="FWO658" s="19"/>
      <c r="FWP658" s="19"/>
      <c r="FWQ658" s="19"/>
      <c r="FWR658" s="19"/>
      <c r="FWS658" s="19"/>
      <c r="FWT658" s="19"/>
      <c r="FWU658" s="19"/>
      <c r="FWV658" s="19"/>
      <c r="FWW658" s="19"/>
      <c r="FWX658" s="19"/>
      <c r="FWY658" s="19"/>
      <c r="FWZ658" s="19"/>
      <c r="FXA658" s="19"/>
      <c r="FXB658" s="19"/>
      <c r="FXC658" s="19"/>
      <c r="FXD658" s="19"/>
      <c r="FXE658" s="19"/>
      <c r="FXF658" s="19"/>
      <c r="FXG658" s="19"/>
      <c r="FXH658" s="19"/>
      <c r="FXI658" s="19"/>
      <c r="FXJ658" s="19"/>
      <c r="FXK658" s="19"/>
      <c r="FXL658" s="19"/>
      <c r="FXM658" s="19"/>
      <c r="FXN658" s="19"/>
      <c r="FXO658" s="19"/>
      <c r="FXP658" s="19"/>
      <c r="FXQ658" s="19"/>
      <c r="FXR658" s="19"/>
      <c r="FXS658" s="19"/>
      <c r="FXT658" s="19"/>
      <c r="FXU658" s="19"/>
      <c r="FXV658" s="19"/>
      <c r="FXW658" s="19"/>
      <c r="FXX658" s="19"/>
      <c r="FXY658" s="19"/>
      <c r="FXZ658" s="19"/>
      <c r="FYA658" s="19"/>
      <c r="FYB658" s="19"/>
      <c r="FYC658" s="19"/>
      <c r="FYD658" s="19"/>
      <c r="FYE658" s="19"/>
      <c r="FYF658" s="19"/>
      <c r="FYG658" s="19"/>
      <c r="FYH658" s="19"/>
      <c r="FYI658" s="19"/>
      <c r="FYJ658" s="19"/>
      <c r="FYK658" s="19"/>
      <c r="FYL658" s="19"/>
      <c r="FYM658" s="19"/>
      <c r="FYN658" s="19"/>
      <c r="FYO658" s="19"/>
      <c r="FYP658" s="19"/>
      <c r="FYQ658" s="19"/>
      <c r="FYR658" s="19"/>
      <c r="FYS658" s="19"/>
      <c r="FYT658" s="19"/>
      <c r="FYU658" s="19"/>
      <c r="FYV658" s="19"/>
      <c r="FYW658" s="19"/>
      <c r="FYX658" s="19"/>
      <c r="FYY658" s="19"/>
      <c r="FYZ658" s="19"/>
      <c r="FZA658" s="19"/>
      <c r="FZB658" s="19"/>
      <c r="FZC658" s="19"/>
      <c r="FZD658" s="19"/>
      <c r="FZE658" s="19"/>
      <c r="FZF658" s="19"/>
      <c r="FZG658" s="19"/>
      <c r="FZH658" s="19"/>
      <c r="FZI658" s="19"/>
      <c r="FZJ658" s="19"/>
      <c r="FZK658" s="19"/>
      <c r="FZL658" s="19"/>
      <c r="FZM658" s="19"/>
      <c r="FZN658" s="19"/>
      <c r="FZO658" s="19"/>
      <c r="FZP658" s="19"/>
      <c r="FZQ658" s="19"/>
      <c r="FZR658" s="19"/>
      <c r="FZS658" s="19"/>
      <c r="FZT658" s="19"/>
      <c r="FZU658" s="19"/>
      <c r="FZV658" s="19"/>
      <c r="FZW658" s="19"/>
      <c r="FZX658" s="19"/>
      <c r="FZY658" s="19"/>
      <c r="FZZ658" s="19"/>
      <c r="GAA658" s="19"/>
      <c r="GAB658" s="19"/>
      <c r="GAC658" s="19"/>
      <c r="GAD658" s="19"/>
      <c r="GAE658" s="19"/>
      <c r="GAF658" s="19"/>
      <c r="GAG658" s="19"/>
      <c r="GAH658" s="19"/>
      <c r="GAI658" s="19"/>
      <c r="GAJ658" s="19"/>
      <c r="GAK658" s="19"/>
      <c r="GAL658" s="19"/>
      <c r="GAM658" s="19"/>
      <c r="GAN658" s="19"/>
      <c r="GAO658" s="19"/>
      <c r="GAP658" s="19"/>
      <c r="GAQ658" s="19"/>
      <c r="GAR658" s="19"/>
      <c r="GAS658" s="19"/>
      <c r="GAT658" s="19"/>
      <c r="GAU658" s="19"/>
      <c r="GAV658" s="19"/>
      <c r="GAW658" s="19"/>
      <c r="GAX658" s="19"/>
      <c r="GAY658" s="19"/>
      <c r="GAZ658" s="19"/>
      <c r="GBA658" s="19"/>
      <c r="GBB658" s="19"/>
      <c r="GBC658" s="19"/>
      <c r="GBD658" s="19"/>
      <c r="GBE658" s="19"/>
      <c r="GBF658" s="19"/>
      <c r="GBG658" s="19"/>
      <c r="GBH658" s="19"/>
      <c r="GBI658" s="19"/>
      <c r="GBJ658" s="19"/>
      <c r="GBK658" s="19"/>
      <c r="GBL658" s="19"/>
      <c r="GBM658" s="19"/>
      <c r="GBN658" s="19"/>
      <c r="GBO658" s="19"/>
      <c r="GBP658" s="19"/>
      <c r="GBQ658" s="19"/>
      <c r="GBR658" s="19"/>
      <c r="GBS658" s="19"/>
      <c r="GBT658" s="19"/>
      <c r="GBU658" s="19"/>
      <c r="GBV658" s="19"/>
      <c r="GBW658" s="19"/>
      <c r="GBX658" s="19"/>
      <c r="GBY658" s="19"/>
      <c r="GBZ658" s="19"/>
      <c r="GCA658" s="19"/>
      <c r="GCB658" s="19"/>
      <c r="GCC658" s="19"/>
      <c r="GCD658" s="19"/>
      <c r="GCE658" s="19"/>
      <c r="GCF658" s="19"/>
      <c r="GCG658" s="19"/>
      <c r="GCH658" s="19"/>
      <c r="GCI658" s="19"/>
      <c r="GCJ658" s="19"/>
      <c r="GCK658" s="19"/>
      <c r="GCL658" s="19"/>
      <c r="GCM658" s="19"/>
      <c r="GCN658" s="19"/>
      <c r="GCO658" s="19"/>
      <c r="GCP658" s="19"/>
      <c r="GCQ658" s="19"/>
      <c r="GCR658" s="19"/>
      <c r="GCS658" s="19"/>
      <c r="GCT658" s="19"/>
      <c r="GCU658" s="19"/>
      <c r="GCV658" s="19"/>
      <c r="GCW658" s="19"/>
      <c r="GCX658" s="19"/>
      <c r="GCY658" s="19"/>
      <c r="GCZ658" s="19"/>
      <c r="GDA658" s="19"/>
      <c r="GDB658" s="19"/>
      <c r="GDC658" s="19"/>
      <c r="GDD658" s="19"/>
      <c r="GDE658" s="19"/>
      <c r="GDF658" s="19"/>
      <c r="GDG658" s="19"/>
      <c r="GDH658" s="19"/>
      <c r="GDI658" s="19"/>
      <c r="GDJ658" s="19"/>
      <c r="GDK658" s="19"/>
      <c r="GDL658" s="19"/>
      <c r="GDM658" s="19"/>
      <c r="GDN658" s="19"/>
      <c r="GDO658" s="19"/>
      <c r="GDP658" s="19"/>
      <c r="GDQ658" s="19"/>
      <c r="GDR658" s="19"/>
      <c r="GDS658" s="19"/>
      <c r="GDT658" s="19"/>
      <c r="GDU658" s="19"/>
      <c r="GDV658" s="19"/>
      <c r="GDW658" s="19"/>
      <c r="GDX658" s="19"/>
      <c r="GDY658" s="19"/>
      <c r="GDZ658" s="19"/>
      <c r="GEA658" s="19"/>
      <c r="GEB658" s="19"/>
      <c r="GEC658" s="19"/>
      <c r="GED658" s="19"/>
      <c r="GEE658" s="19"/>
      <c r="GEF658" s="19"/>
      <c r="GEG658" s="19"/>
      <c r="GEH658" s="19"/>
      <c r="GEI658" s="19"/>
      <c r="GEJ658" s="19"/>
      <c r="GEK658" s="19"/>
      <c r="GEL658" s="19"/>
      <c r="GEM658" s="19"/>
      <c r="GEN658" s="19"/>
      <c r="GEO658" s="19"/>
      <c r="GEP658" s="19"/>
      <c r="GEQ658" s="19"/>
      <c r="GER658" s="19"/>
      <c r="GES658" s="19"/>
      <c r="GET658" s="19"/>
      <c r="GEU658" s="19"/>
      <c r="GEV658" s="19"/>
      <c r="GEW658" s="19"/>
      <c r="GEX658" s="19"/>
      <c r="GEY658" s="19"/>
      <c r="GEZ658" s="19"/>
      <c r="GFA658" s="19"/>
      <c r="GFB658" s="19"/>
      <c r="GFC658" s="19"/>
      <c r="GFD658" s="19"/>
      <c r="GFE658" s="19"/>
      <c r="GFF658" s="19"/>
      <c r="GFG658" s="19"/>
      <c r="GFH658" s="19"/>
      <c r="GFI658" s="19"/>
      <c r="GFJ658" s="19"/>
      <c r="GFK658" s="19"/>
      <c r="GFL658" s="19"/>
      <c r="GFM658" s="19"/>
      <c r="GFN658" s="19"/>
      <c r="GFO658" s="19"/>
      <c r="GFP658" s="19"/>
      <c r="GFQ658" s="19"/>
      <c r="GFR658" s="19"/>
      <c r="GFS658" s="19"/>
      <c r="GFT658" s="19"/>
      <c r="GFU658" s="19"/>
      <c r="GFV658" s="19"/>
      <c r="GFW658" s="19"/>
      <c r="GFX658" s="19"/>
      <c r="GFY658" s="19"/>
      <c r="GFZ658" s="19"/>
      <c r="GGA658" s="19"/>
      <c r="GGB658" s="19"/>
      <c r="GGC658" s="19"/>
      <c r="GGD658" s="19"/>
      <c r="GGE658" s="19"/>
      <c r="GGF658" s="19"/>
      <c r="GGG658" s="19"/>
      <c r="GGH658" s="19"/>
      <c r="GGI658" s="19"/>
      <c r="GGJ658" s="19"/>
      <c r="GGK658" s="19"/>
      <c r="GGL658" s="19"/>
      <c r="GGM658" s="19"/>
      <c r="GGN658" s="19"/>
      <c r="GGO658" s="19"/>
      <c r="GGP658" s="19"/>
      <c r="GGQ658" s="19"/>
      <c r="GGR658" s="19"/>
      <c r="GGS658" s="19"/>
      <c r="GGT658" s="19"/>
      <c r="GGU658" s="19"/>
      <c r="GGV658" s="19"/>
      <c r="GGW658" s="19"/>
      <c r="GGX658" s="19"/>
      <c r="GGY658" s="19"/>
      <c r="GGZ658" s="19"/>
      <c r="GHA658" s="19"/>
      <c r="GHB658" s="19"/>
      <c r="GHC658" s="19"/>
      <c r="GHD658" s="19"/>
      <c r="GHE658" s="19"/>
      <c r="GHF658" s="19"/>
      <c r="GHG658" s="19"/>
      <c r="GHH658" s="19"/>
      <c r="GHI658" s="19"/>
      <c r="GHJ658" s="19"/>
      <c r="GHK658" s="19"/>
      <c r="GHL658" s="19"/>
      <c r="GHM658" s="19"/>
      <c r="GHN658" s="19"/>
      <c r="GHO658" s="19"/>
      <c r="GHP658" s="19"/>
      <c r="GHQ658" s="19"/>
      <c r="GHR658" s="19"/>
      <c r="GHS658" s="19"/>
      <c r="GHT658" s="19"/>
      <c r="GHU658" s="19"/>
      <c r="GHV658" s="19"/>
      <c r="GHW658" s="19"/>
      <c r="GHX658" s="19"/>
      <c r="GHY658" s="19"/>
      <c r="GHZ658" s="19"/>
      <c r="GIA658" s="19"/>
      <c r="GIB658" s="19"/>
      <c r="GIC658" s="19"/>
      <c r="GID658" s="19"/>
      <c r="GIE658" s="19"/>
      <c r="GIF658" s="19"/>
      <c r="GIG658" s="19"/>
      <c r="GIH658" s="19"/>
      <c r="GII658" s="19"/>
      <c r="GIJ658" s="19"/>
      <c r="GIK658" s="19"/>
      <c r="GIL658" s="19"/>
      <c r="GIM658" s="19"/>
      <c r="GIN658" s="19"/>
      <c r="GIO658" s="19"/>
      <c r="GIP658" s="19"/>
      <c r="GIQ658" s="19"/>
      <c r="GIR658" s="19"/>
      <c r="GIS658" s="19"/>
      <c r="GIT658" s="19"/>
      <c r="GIU658" s="19"/>
      <c r="GIV658" s="19"/>
      <c r="GIW658" s="19"/>
      <c r="GIX658" s="19"/>
      <c r="GIY658" s="19"/>
      <c r="GIZ658" s="19"/>
      <c r="GJA658" s="19"/>
      <c r="GJB658" s="19"/>
      <c r="GJC658" s="19"/>
      <c r="GJD658" s="19"/>
      <c r="GJE658" s="19"/>
      <c r="GJF658" s="19"/>
      <c r="GJG658" s="19"/>
      <c r="GJH658" s="19"/>
      <c r="GJI658" s="19"/>
      <c r="GJJ658" s="19"/>
      <c r="GJK658" s="19"/>
      <c r="GJL658" s="19"/>
      <c r="GJM658" s="19"/>
      <c r="GJN658" s="19"/>
      <c r="GJO658" s="19"/>
      <c r="GJP658" s="19"/>
      <c r="GJQ658" s="19"/>
      <c r="GJR658" s="19"/>
      <c r="GJS658" s="19"/>
      <c r="GJT658" s="19"/>
      <c r="GJU658" s="19"/>
      <c r="GJV658" s="19"/>
      <c r="GJW658" s="19"/>
      <c r="GJX658" s="19"/>
      <c r="GJY658" s="19"/>
      <c r="GJZ658" s="19"/>
      <c r="GKA658" s="19"/>
      <c r="GKB658" s="19"/>
      <c r="GKC658" s="19"/>
      <c r="GKD658" s="19"/>
      <c r="GKE658" s="19"/>
      <c r="GKF658" s="19"/>
      <c r="GKG658" s="19"/>
      <c r="GKH658" s="19"/>
      <c r="GKI658" s="19"/>
      <c r="GKJ658" s="19"/>
      <c r="GKK658" s="19"/>
      <c r="GKL658" s="19"/>
      <c r="GKM658" s="19"/>
      <c r="GKN658" s="19"/>
      <c r="GKO658" s="19"/>
      <c r="GKP658" s="19"/>
      <c r="GKQ658" s="19"/>
      <c r="GKR658" s="19"/>
      <c r="GKS658" s="19"/>
      <c r="GKT658" s="19"/>
      <c r="GKU658" s="19"/>
      <c r="GKV658" s="19"/>
      <c r="GKW658" s="19"/>
      <c r="GKX658" s="19"/>
      <c r="GKY658" s="19"/>
      <c r="GKZ658" s="19"/>
      <c r="GLA658" s="19"/>
      <c r="GLB658" s="19"/>
      <c r="GLC658" s="19"/>
      <c r="GLD658" s="19"/>
      <c r="GLE658" s="19"/>
      <c r="GLF658" s="19"/>
      <c r="GLG658" s="19"/>
      <c r="GLH658" s="19"/>
      <c r="GLI658" s="19"/>
      <c r="GLJ658" s="19"/>
      <c r="GLK658" s="19"/>
      <c r="GLL658" s="19"/>
      <c r="GLM658" s="19"/>
      <c r="GLN658" s="19"/>
      <c r="GLO658" s="19"/>
      <c r="GLP658" s="19"/>
      <c r="GLQ658" s="19"/>
      <c r="GLR658" s="19"/>
      <c r="GLS658" s="19"/>
      <c r="GLT658" s="19"/>
      <c r="GLU658" s="19"/>
      <c r="GLV658" s="19"/>
      <c r="GLW658" s="19"/>
      <c r="GLX658" s="19"/>
      <c r="GLY658" s="19"/>
      <c r="GLZ658" s="19"/>
      <c r="GMA658" s="19"/>
      <c r="GMB658" s="19"/>
      <c r="GMC658" s="19"/>
      <c r="GMD658" s="19"/>
      <c r="GME658" s="19"/>
      <c r="GMF658" s="19"/>
      <c r="GMG658" s="19"/>
      <c r="GMH658" s="19"/>
      <c r="GMI658" s="19"/>
      <c r="GMJ658" s="19"/>
      <c r="GMK658" s="19"/>
      <c r="GML658" s="19"/>
      <c r="GMM658" s="19"/>
      <c r="GMN658" s="19"/>
      <c r="GMO658" s="19"/>
      <c r="GMP658" s="19"/>
      <c r="GMQ658" s="19"/>
      <c r="GMR658" s="19"/>
      <c r="GMS658" s="19"/>
      <c r="GMT658" s="19"/>
      <c r="GMU658" s="19"/>
      <c r="GMV658" s="19"/>
      <c r="GMW658" s="19"/>
      <c r="GMX658" s="19"/>
      <c r="GMY658" s="19"/>
      <c r="GMZ658" s="19"/>
      <c r="GNA658" s="19"/>
      <c r="GNB658" s="19"/>
      <c r="GNC658" s="19"/>
      <c r="GND658" s="19"/>
      <c r="GNE658" s="19"/>
      <c r="GNF658" s="19"/>
      <c r="GNG658" s="19"/>
      <c r="GNH658" s="19"/>
      <c r="GNI658" s="19"/>
      <c r="GNJ658" s="19"/>
      <c r="GNK658" s="19"/>
      <c r="GNL658" s="19"/>
      <c r="GNM658" s="19"/>
      <c r="GNN658" s="19"/>
      <c r="GNO658" s="19"/>
      <c r="GNP658" s="19"/>
      <c r="GNQ658" s="19"/>
      <c r="GNR658" s="19"/>
      <c r="GNS658" s="19"/>
      <c r="GNT658" s="19"/>
      <c r="GNU658" s="19"/>
      <c r="GNV658" s="19"/>
      <c r="GNW658" s="19"/>
      <c r="GNX658" s="19"/>
      <c r="GNY658" s="19"/>
      <c r="GNZ658" s="19"/>
      <c r="GOA658" s="19"/>
      <c r="GOB658" s="19"/>
      <c r="GOC658" s="19"/>
      <c r="GOD658" s="19"/>
      <c r="GOE658" s="19"/>
      <c r="GOF658" s="19"/>
      <c r="GOG658" s="19"/>
      <c r="GOH658" s="19"/>
      <c r="GOI658" s="19"/>
      <c r="GOJ658" s="19"/>
      <c r="GOK658" s="19"/>
      <c r="GOL658" s="19"/>
      <c r="GOM658" s="19"/>
      <c r="GON658" s="19"/>
      <c r="GOO658" s="19"/>
      <c r="GOP658" s="19"/>
      <c r="GOQ658" s="19"/>
      <c r="GOR658" s="19"/>
      <c r="GOS658" s="19"/>
      <c r="GOT658" s="19"/>
      <c r="GOU658" s="19"/>
      <c r="GOV658" s="19"/>
      <c r="GOW658" s="19"/>
      <c r="GOX658" s="19"/>
      <c r="GOY658" s="19"/>
      <c r="GOZ658" s="19"/>
      <c r="GPA658" s="19"/>
      <c r="GPB658" s="19"/>
      <c r="GPC658" s="19"/>
      <c r="GPD658" s="19"/>
      <c r="GPE658" s="19"/>
      <c r="GPF658" s="19"/>
      <c r="GPG658" s="19"/>
      <c r="GPH658" s="19"/>
      <c r="GPI658" s="19"/>
      <c r="GPJ658" s="19"/>
      <c r="GPK658" s="19"/>
      <c r="GPL658" s="19"/>
      <c r="GPM658" s="19"/>
      <c r="GPN658" s="19"/>
      <c r="GPO658" s="19"/>
      <c r="GPP658" s="19"/>
      <c r="GPQ658" s="19"/>
      <c r="GPR658" s="19"/>
      <c r="GPS658" s="19"/>
      <c r="GPT658" s="19"/>
      <c r="GPU658" s="19"/>
      <c r="GPV658" s="19"/>
      <c r="GPW658" s="19"/>
      <c r="GPX658" s="19"/>
      <c r="GPY658" s="19"/>
      <c r="GPZ658" s="19"/>
      <c r="GQA658" s="19"/>
      <c r="GQB658" s="19"/>
      <c r="GQC658" s="19"/>
      <c r="GQD658" s="19"/>
      <c r="GQE658" s="19"/>
      <c r="GQF658" s="19"/>
      <c r="GQG658" s="19"/>
      <c r="GQH658" s="19"/>
      <c r="GQI658" s="19"/>
      <c r="GQJ658" s="19"/>
      <c r="GQK658" s="19"/>
      <c r="GQL658" s="19"/>
      <c r="GQM658" s="19"/>
      <c r="GQN658" s="19"/>
      <c r="GQO658" s="19"/>
      <c r="GQP658" s="19"/>
      <c r="GQQ658" s="19"/>
      <c r="GQR658" s="19"/>
      <c r="GQS658" s="19"/>
      <c r="GQT658" s="19"/>
      <c r="GQU658" s="19"/>
      <c r="GQV658" s="19"/>
      <c r="GQW658" s="19"/>
      <c r="GQX658" s="19"/>
      <c r="GQY658" s="19"/>
      <c r="GQZ658" s="19"/>
      <c r="GRA658" s="19"/>
      <c r="GRB658" s="19"/>
      <c r="GRC658" s="19"/>
      <c r="GRD658" s="19"/>
      <c r="GRE658" s="19"/>
      <c r="GRF658" s="19"/>
      <c r="GRG658" s="19"/>
      <c r="GRH658" s="19"/>
      <c r="GRI658" s="19"/>
      <c r="GRJ658" s="19"/>
      <c r="GRK658" s="19"/>
      <c r="GRL658" s="19"/>
      <c r="GRM658" s="19"/>
      <c r="GRN658" s="19"/>
      <c r="GRO658" s="19"/>
      <c r="GRP658" s="19"/>
      <c r="GRQ658" s="19"/>
      <c r="GRR658" s="19"/>
      <c r="GRS658" s="19"/>
      <c r="GRT658" s="19"/>
      <c r="GRU658" s="19"/>
      <c r="GRV658" s="19"/>
      <c r="GRW658" s="19"/>
      <c r="GRX658" s="19"/>
      <c r="GRY658" s="19"/>
      <c r="GRZ658" s="19"/>
      <c r="GSA658" s="19"/>
      <c r="GSB658" s="19"/>
      <c r="GSC658" s="19"/>
      <c r="GSD658" s="19"/>
      <c r="GSE658" s="19"/>
      <c r="GSF658" s="19"/>
      <c r="GSG658" s="19"/>
      <c r="GSH658" s="19"/>
      <c r="GSI658" s="19"/>
      <c r="GSJ658" s="19"/>
      <c r="GSK658" s="19"/>
      <c r="GSL658" s="19"/>
      <c r="GSM658" s="19"/>
      <c r="GSN658" s="19"/>
      <c r="GSO658" s="19"/>
      <c r="GSP658" s="19"/>
      <c r="GSQ658" s="19"/>
      <c r="GSR658" s="19"/>
      <c r="GSS658" s="19"/>
      <c r="GST658" s="19"/>
      <c r="GSU658" s="19"/>
      <c r="GSV658" s="19"/>
      <c r="GSW658" s="19"/>
      <c r="GSX658" s="19"/>
      <c r="GSY658" s="19"/>
      <c r="GSZ658" s="19"/>
      <c r="GTA658" s="19"/>
      <c r="GTB658" s="19"/>
      <c r="GTC658" s="19"/>
      <c r="GTD658" s="19"/>
      <c r="GTE658" s="19"/>
      <c r="GTF658" s="19"/>
      <c r="GTG658" s="19"/>
      <c r="GTH658" s="19"/>
      <c r="GTI658" s="19"/>
      <c r="GTJ658" s="19"/>
      <c r="GTK658" s="19"/>
      <c r="GTL658" s="19"/>
      <c r="GTM658" s="19"/>
      <c r="GTN658" s="19"/>
      <c r="GTO658" s="19"/>
      <c r="GTP658" s="19"/>
      <c r="GTQ658" s="19"/>
      <c r="GTR658" s="19"/>
      <c r="GTS658" s="19"/>
      <c r="GTT658" s="19"/>
      <c r="GTU658" s="19"/>
      <c r="GTV658" s="19"/>
      <c r="GTW658" s="19"/>
      <c r="GTX658" s="19"/>
      <c r="GTY658" s="19"/>
      <c r="GTZ658" s="19"/>
      <c r="GUA658" s="19"/>
      <c r="GUB658" s="19"/>
      <c r="GUC658" s="19"/>
      <c r="GUD658" s="19"/>
      <c r="GUE658" s="19"/>
      <c r="GUF658" s="19"/>
      <c r="GUG658" s="19"/>
      <c r="GUH658" s="19"/>
      <c r="GUI658" s="19"/>
      <c r="GUJ658" s="19"/>
      <c r="GUK658" s="19"/>
      <c r="GUL658" s="19"/>
      <c r="GUM658" s="19"/>
      <c r="GUN658" s="19"/>
      <c r="GUO658" s="19"/>
      <c r="GUP658" s="19"/>
      <c r="GUQ658" s="19"/>
      <c r="GUR658" s="19"/>
      <c r="GUS658" s="19"/>
      <c r="GUT658" s="19"/>
      <c r="GUU658" s="19"/>
      <c r="GUV658" s="19"/>
      <c r="GUW658" s="19"/>
      <c r="GUX658" s="19"/>
      <c r="GUY658" s="19"/>
      <c r="GUZ658" s="19"/>
      <c r="GVA658" s="19"/>
      <c r="GVB658" s="19"/>
      <c r="GVC658" s="19"/>
      <c r="GVD658" s="19"/>
      <c r="GVE658" s="19"/>
      <c r="GVF658" s="19"/>
      <c r="GVG658" s="19"/>
      <c r="GVH658" s="19"/>
      <c r="GVI658" s="19"/>
      <c r="GVJ658" s="19"/>
      <c r="GVK658" s="19"/>
      <c r="GVL658" s="19"/>
      <c r="GVM658" s="19"/>
      <c r="GVN658" s="19"/>
      <c r="GVO658" s="19"/>
      <c r="GVP658" s="19"/>
      <c r="GVQ658" s="19"/>
      <c r="GVR658" s="19"/>
      <c r="GVS658" s="19"/>
      <c r="GVT658" s="19"/>
      <c r="GVU658" s="19"/>
      <c r="GVV658" s="19"/>
      <c r="GVW658" s="19"/>
      <c r="GVX658" s="19"/>
      <c r="GVY658" s="19"/>
      <c r="GVZ658" s="19"/>
      <c r="GWA658" s="19"/>
      <c r="GWB658" s="19"/>
      <c r="GWC658" s="19"/>
      <c r="GWD658" s="19"/>
      <c r="GWE658" s="19"/>
      <c r="GWF658" s="19"/>
      <c r="GWG658" s="19"/>
      <c r="GWH658" s="19"/>
      <c r="GWI658" s="19"/>
      <c r="GWJ658" s="19"/>
      <c r="GWK658" s="19"/>
      <c r="GWL658" s="19"/>
      <c r="GWM658" s="19"/>
      <c r="GWN658" s="19"/>
      <c r="GWO658" s="19"/>
      <c r="GWP658" s="19"/>
      <c r="GWQ658" s="19"/>
      <c r="GWR658" s="19"/>
      <c r="GWS658" s="19"/>
      <c r="GWT658" s="19"/>
      <c r="GWU658" s="19"/>
      <c r="GWV658" s="19"/>
      <c r="GWW658" s="19"/>
      <c r="GWX658" s="19"/>
      <c r="GWY658" s="19"/>
      <c r="GWZ658" s="19"/>
      <c r="GXA658" s="19"/>
      <c r="GXB658" s="19"/>
      <c r="GXC658" s="19"/>
      <c r="GXD658" s="19"/>
      <c r="GXE658" s="19"/>
      <c r="GXF658" s="19"/>
      <c r="GXG658" s="19"/>
      <c r="GXH658" s="19"/>
      <c r="GXI658" s="19"/>
      <c r="GXJ658" s="19"/>
      <c r="GXK658" s="19"/>
      <c r="GXL658" s="19"/>
      <c r="GXM658" s="19"/>
      <c r="GXN658" s="19"/>
      <c r="GXO658" s="19"/>
      <c r="GXP658" s="19"/>
      <c r="GXQ658" s="19"/>
      <c r="GXR658" s="19"/>
      <c r="GXS658" s="19"/>
      <c r="GXT658" s="19"/>
      <c r="GXU658" s="19"/>
      <c r="GXV658" s="19"/>
      <c r="GXW658" s="19"/>
      <c r="GXX658" s="19"/>
      <c r="GXY658" s="19"/>
      <c r="GXZ658" s="19"/>
      <c r="GYA658" s="19"/>
      <c r="GYB658" s="19"/>
      <c r="GYC658" s="19"/>
      <c r="GYD658" s="19"/>
      <c r="GYE658" s="19"/>
      <c r="GYF658" s="19"/>
      <c r="GYG658" s="19"/>
      <c r="GYH658" s="19"/>
      <c r="GYI658" s="19"/>
      <c r="GYJ658" s="19"/>
      <c r="GYK658" s="19"/>
      <c r="GYL658" s="19"/>
      <c r="GYM658" s="19"/>
      <c r="GYN658" s="19"/>
      <c r="GYO658" s="19"/>
      <c r="GYP658" s="19"/>
      <c r="GYQ658" s="19"/>
      <c r="GYR658" s="19"/>
      <c r="GYS658" s="19"/>
      <c r="GYT658" s="19"/>
      <c r="GYU658" s="19"/>
      <c r="GYV658" s="19"/>
      <c r="GYW658" s="19"/>
      <c r="GYX658" s="19"/>
      <c r="GYY658" s="19"/>
      <c r="GYZ658" s="19"/>
      <c r="GZA658" s="19"/>
      <c r="GZB658" s="19"/>
      <c r="GZC658" s="19"/>
      <c r="GZD658" s="19"/>
      <c r="GZE658" s="19"/>
      <c r="GZF658" s="19"/>
      <c r="GZG658" s="19"/>
      <c r="GZH658" s="19"/>
      <c r="GZI658" s="19"/>
      <c r="GZJ658" s="19"/>
      <c r="GZK658" s="19"/>
      <c r="GZL658" s="19"/>
      <c r="GZM658" s="19"/>
      <c r="GZN658" s="19"/>
      <c r="GZO658" s="19"/>
      <c r="GZP658" s="19"/>
      <c r="GZQ658" s="19"/>
      <c r="GZR658" s="19"/>
      <c r="GZS658" s="19"/>
      <c r="GZT658" s="19"/>
      <c r="GZU658" s="19"/>
      <c r="GZV658" s="19"/>
      <c r="GZW658" s="19"/>
      <c r="GZX658" s="19"/>
      <c r="GZY658" s="19"/>
      <c r="GZZ658" s="19"/>
      <c r="HAA658" s="19"/>
      <c r="HAB658" s="19"/>
      <c r="HAC658" s="19"/>
      <c r="HAD658" s="19"/>
      <c r="HAE658" s="19"/>
      <c r="HAF658" s="19"/>
      <c r="HAG658" s="19"/>
      <c r="HAH658" s="19"/>
      <c r="HAI658" s="19"/>
      <c r="HAJ658" s="19"/>
      <c r="HAK658" s="19"/>
      <c r="HAL658" s="19"/>
      <c r="HAM658" s="19"/>
      <c r="HAN658" s="19"/>
      <c r="HAO658" s="19"/>
      <c r="HAP658" s="19"/>
      <c r="HAQ658" s="19"/>
      <c r="HAR658" s="19"/>
      <c r="HAS658" s="19"/>
      <c r="HAT658" s="19"/>
      <c r="HAU658" s="19"/>
      <c r="HAV658" s="19"/>
      <c r="HAW658" s="19"/>
      <c r="HAX658" s="19"/>
      <c r="HAY658" s="19"/>
      <c r="HAZ658" s="19"/>
      <c r="HBA658" s="19"/>
      <c r="HBB658" s="19"/>
      <c r="HBC658" s="19"/>
      <c r="HBD658" s="19"/>
      <c r="HBE658" s="19"/>
      <c r="HBF658" s="19"/>
      <c r="HBG658" s="19"/>
      <c r="HBH658" s="19"/>
      <c r="HBI658" s="19"/>
      <c r="HBJ658" s="19"/>
      <c r="HBK658" s="19"/>
      <c r="HBL658" s="19"/>
      <c r="HBM658" s="19"/>
      <c r="HBN658" s="19"/>
      <c r="HBO658" s="19"/>
      <c r="HBP658" s="19"/>
      <c r="HBQ658" s="19"/>
      <c r="HBR658" s="19"/>
      <c r="HBS658" s="19"/>
      <c r="HBT658" s="19"/>
      <c r="HBU658" s="19"/>
      <c r="HBV658" s="19"/>
      <c r="HBW658" s="19"/>
      <c r="HBX658" s="19"/>
      <c r="HBY658" s="19"/>
      <c r="HBZ658" s="19"/>
      <c r="HCA658" s="19"/>
      <c r="HCB658" s="19"/>
      <c r="HCC658" s="19"/>
      <c r="HCD658" s="19"/>
      <c r="HCE658" s="19"/>
      <c r="HCF658" s="19"/>
      <c r="HCG658" s="19"/>
      <c r="HCH658" s="19"/>
      <c r="HCI658" s="19"/>
      <c r="HCJ658" s="19"/>
      <c r="HCK658" s="19"/>
      <c r="HCL658" s="19"/>
      <c r="HCM658" s="19"/>
      <c r="HCN658" s="19"/>
      <c r="HCO658" s="19"/>
      <c r="HCP658" s="19"/>
      <c r="HCQ658" s="19"/>
      <c r="HCR658" s="19"/>
      <c r="HCS658" s="19"/>
      <c r="HCT658" s="19"/>
      <c r="HCU658" s="19"/>
      <c r="HCV658" s="19"/>
      <c r="HCW658" s="19"/>
      <c r="HCX658" s="19"/>
      <c r="HCY658" s="19"/>
      <c r="HCZ658" s="19"/>
      <c r="HDA658" s="19"/>
      <c r="HDB658" s="19"/>
      <c r="HDC658" s="19"/>
      <c r="HDD658" s="19"/>
      <c r="HDE658" s="19"/>
      <c r="HDF658" s="19"/>
      <c r="HDG658" s="19"/>
      <c r="HDH658" s="19"/>
      <c r="HDI658" s="19"/>
      <c r="HDJ658" s="19"/>
      <c r="HDK658" s="19"/>
      <c r="HDL658" s="19"/>
      <c r="HDM658" s="19"/>
      <c r="HDN658" s="19"/>
      <c r="HDO658" s="19"/>
      <c r="HDP658" s="19"/>
      <c r="HDQ658" s="19"/>
      <c r="HDR658" s="19"/>
      <c r="HDS658" s="19"/>
      <c r="HDT658" s="19"/>
      <c r="HDU658" s="19"/>
      <c r="HDV658" s="19"/>
      <c r="HDW658" s="19"/>
      <c r="HDX658" s="19"/>
      <c r="HDY658" s="19"/>
      <c r="HDZ658" s="19"/>
      <c r="HEA658" s="19"/>
      <c r="HEB658" s="19"/>
      <c r="HEC658" s="19"/>
      <c r="HED658" s="19"/>
      <c r="HEE658" s="19"/>
      <c r="HEF658" s="19"/>
      <c r="HEG658" s="19"/>
      <c r="HEH658" s="19"/>
      <c r="HEI658" s="19"/>
      <c r="HEJ658" s="19"/>
      <c r="HEK658" s="19"/>
      <c r="HEL658" s="19"/>
      <c r="HEM658" s="19"/>
      <c r="HEN658" s="19"/>
      <c r="HEO658" s="19"/>
      <c r="HEP658" s="19"/>
      <c r="HEQ658" s="19"/>
      <c r="HER658" s="19"/>
      <c r="HES658" s="19"/>
      <c r="HET658" s="19"/>
      <c r="HEU658" s="19"/>
      <c r="HEV658" s="19"/>
      <c r="HEW658" s="19"/>
      <c r="HEX658" s="19"/>
      <c r="HEY658" s="19"/>
      <c r="HEZ658" s="19"/>
      <c r="HFA658" s="19"/>
      <c r="HFB658" s="19"/>
      <c r="HFC658" s="19"/>
      <c r="HFD658" s="19"/>
      <c r="HFE658" s="19"/>
      <c r="HFF658" s="19"/>
      <c r="HFG658" s="19"/>
      <c r="HFH658" s="19"/>
      <c r="HFI658" s="19"/>
      <c r="HFJ658" s="19"/>
      <c r="HFK658" s="19"/>
      <c r="HFL658" s="19"/>
      <c r="HFM658" s="19"/>
      <c r="HFN658" s="19"/>
      <c r="HFO658" s="19"/>
      <c r="HFP658" s="19"/>
      <c r="HFQ658" s="19"/>
      <c r="HFR658" s="19"/>
      <c r="HFS658" s="19"/>
      <c r="HFT658" s="19"/>
      <c r="HFU658" s="19"/>
      <c r="HFV658" s="19"/>
      <c r="HFW658" s="19"/>
      <c r="HFX658" s="19"/>
      <c r="HFY658" s="19"/>
      <c r="HFZ658" s="19"/>
      <c r="HGA658" s="19"/>
      <c r="HGB658" s="19"/>
      <c r="HGC658" s="19"/>
      <c r="HGD658" s="19"/>
      <c r="HGE658" s="19"/>
      <c r="HGF658" s="19"/>
      <c r="HGG658" s="19"/>
      <c r="HGH658" s="19"/>
      <c r="HGI658" s="19"/>
      <c r="HGJ658" s="19"/>
      <c r="HGK658" s="19"/>
      <c r="HGL658" s="19"/>
      <c r="HGM658" s="19"/>
      <c r="HGN658" s="19"/>
      <c r="HGO658" s="19"/>
      <c r="HGP658" s="19"/>
      <c r="HGQ658" s="19"/>
      <c r="HGR658" s="19"/>
      <c r="HGS658" s="19"/>
      <c r="HGT658" s="19"/>
      <c r="HGU658" s="19"/>
      <c r="HGV658" s="19"/>
      <c r="HGW658" s="19"/>
      <c r="HGX658" s="19"/>
      <c r="HGY658" s="19"/>
      <c r="HGZ658" s="19"/>
      <c r="HHA658" s="19"/>
      <c r="HHB658" s="19"/>
      <c r="HHC658" s="19"/>
      <c r="HHD658" s="19"/>
      <c r="HHE658" s="19"/>
      <c r="HHF658" s="19"/>
      <c r="HHG658" s="19"/>
      <c r="HHH658" s="19"/>
      <c r="HHI658" s="19"/>
      <c r="HHJ658" s="19"/>
      <c r="HHK658" s="19"/>
      <c r="HHL658" s="19"/>
      <c r="HHM658" s="19"/>
      <c r="HHN658" s="19"/>
      <c r="HHO658" s="19"/>
      <c r="HHP658" s="19"/>
      <c r="HHQ658" s="19"/>
      <c r="HHR658" s="19"/>
      <c r="HHS658" s="19"/>
      <c r="HHT658" s="19"/>
      <c r="HHU658" s="19"/>
      <c r="HHV658" s="19"/>
      <c r="HHW658" s="19"/>
      <c r="HHX658" s="19"/>
      <c r="HHY658" s="19"/>
      <c r="HHZ658" s="19"/>
      <c r="HIA658" s="19"/>
      <c r="HIB658" s="19"/>
      <c r="HIC658" s="19"/>
      <c r="HID658" s="19"/>
      <c r="HIE658" s="19"/>
      <c r="HIF658" s="19"/>
      <c r="HIG658" s="19"/>
      <c r="HIH658" s="19"/>
      <c r="HII658" s="19"/>
      <c r="HIJ658" s="19"/>
      <c r="HIK658" s="19"/>
      <c r="HIL658" s="19"/>
      <c r="HIM658" s="19"/>
      <c r="HIN658" s="19"/>
      <c r="HIO658" s="19"/>
      <c r="HIP658" s="19"/>
      <c r="HIQ658" s="19"/>
      <c r="HIR658" s="19"/>
      <c r="HIS658" s="19"/>
      <c r="HIT658" s="19"/>
      <c r="HIU658" s="19"/>
      <c r="HIV658" s="19"/>
      <c r="HIW658" s="19"/>
      <c r="HIX658" s="19"/>
      <c r="HIY658" s="19"/>
      <c r="HIZ658" s="19"/>
      <c r="HJA658" s="19"/>
      <c r="HJB658" s="19"/>
      <c r="HJC658" s="19"/>
      <c r="HJD658" s="19"/>
      <c r="HJE658" s="19"/>
      <c r="HJF658" s="19"/>
      <c r="HJG658" s="19"/>
      <c r="HJH658" s="19"/>
      <c r="HJI658" s="19"/>
      <c r="HJJ658" s="19"/>
      <c r="HJK658" s="19"/>
      <c r="HJL658" s="19"/>
      <c r="HJM658" s="19"/>
      <c r="HJN658" s="19"/>
      <c r="HJO658" s="19"/>
      <c r="HJP658" s="19"/>
      <c r="HJQ658" s="19"/>
      <c r="HJR658" s="19"/>
      <c r="HJS658" s="19"/>
      <c r="HJT658" s="19"/>
      <c r="HJU658" s="19"/>
      <c r="HJV658" s="19"/>
      <c r="HJW658" s="19"/>
      <c r="HJX658" s="19"/>
      <c r="HJY658" s="19"/>
      <c r="HJZ658" s="19"/>
      <c r="HKA658" s="19"/>
      <c r="HKB658" s="19"/>
      <c r="HKC658" s="19"/>
      <c r="HKD658" s="19"/>
      <c r="HKE658" s="19"/>
      <c r="HKF658" s="19"/>
      <c r="HKG658" s="19"/>
      <c r="HKH658" s="19"/>
      <c r="HKI658" s="19"/>
      <c r="HKJ658" s="19"/>
      <c r="HKK658" s="19"/>
      <c r="HKL658" s="19"/>
      <c r="HKM658" s="19"/>
      <c r="HKN658" s="19"/>
      <c r="HKO658" s="19"/>
      <c r="HKP658" s="19"/>
      <c r="HKQ658" s="19"/>
      <c r="HKR658" s="19"/>
      <c r="HKS658" s="19"/>
      <c r="HKT658" s="19"/>
      <c r="HKU658" s="19"/>
      <c r="HKV658" s="19"/>
      <c r="HKW658" s="19"/>
      <c r="HKX658" s="19"/>
      <c r="HKY658" s="19"/>
      <c r="HKZ658" s="19"/>
      <c r="HLA658" s="19"/>
      <c r="HLB658" s="19"/>
      <c r="HLC658" s="19"/>
      <c r="HLD658" s="19"/>
      <c r="HLE658" s="19"/>
      <c r="HLF658" s="19"/>
      <c r="HLG658" s="19"/>
      <c r="HLH658" s="19"/>
      <c r="HLI658" s="19"/>
      <c r="HLJ658" s="19"/>
      <c r="HLK658" s="19"/>
      <c r="HLL658" s="19"/>
      <c r="HLM658" s="19"/>
      <c r="HLN658" s="19"/>
      <c r="HLO658" s="19"/>
      <c r="HLP658" s="19"/>
      <c r="HLQ658" s="19"/>
      <c r="HLR658" s="19"/>
      <c r="HLS658" s="19"/>
      <c r="HLT658" s="19"/>
      <c r="HLU658" s="19"/>
      <c r="HLV658" s="19"/>
      <c r="HLW658" s="19"/>
      <c r="HLX658" s="19"/>
      <c r="HLY658" s="19"/>
      <c r="HLZ658" s="19"/>
      <c r="HMA658" s="19"/>
      <c r="HMB658" s="19"/>
      <c r="HMC658" s="19"/>
      <c r="HMD658" s="19"/>
      <c r="HME658" s="19"/>
      <c r="HMF658" s="19"/>
      <c r="HMG658" s="19"/>
      <c r="HMH658" s="19"/>
      <c r="HMI658" s="19"/>
      <c r="HMJ658" s="19"/>
      <c r="HMK658" s="19"/>
      <c r="HML658" s="19"/>
      <c r="HMM658" s="19"/>
      <c r="HMN658" s="19"/>
      <c r="HMO658" s="19"/>
      <c r="HMP658" s="19"/>
      <c r="HMQ658" s="19"/>
      <c r="HMR658" s="19"/>
      <c r="HMS658" s="19"/>
      <c r="HMT658" s="19"/>
      <c r="HMU658" s="19"/>
      <c r="HMV658" s="19"/>
      <c r="HMW658" s="19"/>
      <c r="HMX658" s="19"/>
      <c r="HMY658" s="19"/>
      <c r="HMZ658" s="19"/>
      <c r="HNA658" s="19"/>
      <c r="HNB658" s="19"/>
      <c r="HNC658" s="19"/>
      <c r="HND658" s="19"/>
      <c r="HNE658" s="19"/>
      <c r="HNF658" s="19"/>
      <c r="HNG658" s="19"/>
      <c r="HNH658" s="19"/>
      <c r="HNI658" s="19"/>
      <c r="HNJ658" s="19"/>
      <c r="HNK658" s="19"/>
      <c r="HNL658" s="19"/>
      <c r="HNM658" s="19"/>
      <c r="HNN658" s="19"/>
      <c r="HNO658" s="19"/>
      <c r="HNP658" s="19"/>
      <c r="HNQ658" s="19"/>
      <c r="HNR658" s="19"/>
      <c r="HNS658" s="19"/>
      <c r="HNT658" s="19"/>
      <c r="HNU658" s="19"/>
      <c r="HNV658" s="19"/>
      <c r="HNW658" s="19"/>
      <c r="HNX658" s="19"/>
      <c r="HNY658" s="19"/>
      <c r="HNZ658" s="19"/>
      <c r="HOA658" s="19"/>
      <c r="HOB658" s="19"/>
      <c r="HOC658" s="19"/>
      <c r="HOD658" s="19"/>
      <c r="HOE658" s="19"/>
      <c r="HOF658" s="19"/>
      <c r="HOG658" s="19"/>
      <c r="HOH658" s="19"/>
      <c r="HOI658" s="19"/>
      <c r="HOJ658" s="19"/>
      <c r="HOK658" s="19"/>
      <c r="HOL658" s="19"/>
      <c r="HOM658" s="19"/>
      <c r="HON658" s="19"/>
      <c r="HOO658" s="19"/>
      <c r="HOP658" s="19"/>
      <c r="HOQ658" s="19"/>
      <c r="HOR658" s="19"/>
      <c r="HOS658" s="19"/>
      <c r="HOT658" s="19"/>
      <c r="HOU658" s="19"/>
      <c r="HOV658" s="19"/>
      <c r="HOW658" s="19"/>
      <c r="HOX658" s="19"/>
      <c r="HOY658" s="19"/>
      <c r="HOZ658" s="19"/>
      <c r="HPA658" s="19"/>
      <c r="HPB658" s="19"/>
      <c r="HPC658" s="19"/>
      <c r="HPD658" s="19"/>
      <c r="HPE658" s="19"/>
      <c r="HPF658" s="19"/>
      <c r="HPG658" s="19"/>
      <c r="HPH658" s="19"/>
      <c r="HPI658" s="19"/>
      <c r="HPJ658" s="19"/>
      <c r="HPK658" s="19"/>
      <c r="HPL658" s="19"/>
      <c r="HPM658" s="19"/>
      <c r="HPN658" s="19"/>
      <c r="HPO658" s="19"/>
      <c r="HPP658" s="19"/>
      <c r="HPQ658" s="19"/>
      <c r="HPR658" s="19"/>
      <c r="HPS658" s="19"/>
      <c r="HPT658" s="19"/>
      <c r="HPU658" s="19"/>
      <c r="HPV658" s="19"/>
      <c r="HPW658" s="19"/>
      <c r="HPX658" s="19"/>
      <c r="HPY658" s="19"/>
      <c r="HPZ658" s="19"/>
      <c r="HQA658" s="19"/>
      <c r="HQB658" s="19"/>
      <c r="HQC658" s="19"/>
      <c r="HQD658" s="19"/>
      <c r="HQE658" s="19"/>
      <c r="HQF658" s="19"/>
      <c r="HQG658" s="19"/>
      <c r="HQH658" s="19"/>
      <c r="HQI658" s="19"/>
      <c r="HQJ658" s="19"/>
      <c r="HQK658" s="19"/>
      <c r="HQL658" s="19"/>
      <c r="HQM658" s="19"/>
      <c r="HQN658" s="19"/>
      <c r="HQO658" s="19"/>
      <c r="HQP658" s="19"/>
      <c r="HQQ658" s="19"/>
      <c r="HQR658" s="19"/>
      <c r="HQS658" s="19"/>
      <c r="HQT658" s="19"/>
      <c r="HQU658" s="19"/>
      <c r="HQV658" s="19"/>
      <c r="HQW658" s="19"/>
      <c r="HQX658" s="19"/>
      <c r="HQY658" s="19"/>
      <c r="HQZ658" s="19"/>
      <c r="HRA658" s="19"/>
      <c r="HRB658" s="19"/>
      <c r="HRC658" s="19"/>
      <c r="HRD658" s="19"/>
      <c r="HRE658" s="19"/>
      <c r="HRF658" s="19"/>
      <c r="HRG658" s="19"/>
      <c r="HRH658" s="19"/>
      <c r="HRI658" s="19"/>
      <c r="HRJ658" s="19"/>
      <c r="HRK658" s="19"/>
      <c r="HRL658" s="19"/>
      <c r="HRM658" s="19"/>
      <c r="HRN658" s="19"/>
      <c r="HRO658" s="19"/>
      <c r="HRP658" s="19"/>
      <c r="HRQ658" s="19"/>
      <c r="HRR658" s="19"/>
      <c r="HRS658" s="19"/>
      <c r="HRT658" s="19"/>
      <c r="HRU658" s="19"/>
      <c r="HRV658" s="19"/>
      <c r="HRW658" s="19"/>
      <c r="HRX658" s="19"/>
      <c r="HRY658" s="19"/>
      <c r="HRZ658" s="19"/>
      <c r="HSA658" s="19"/>
      <c r="HSB658" s="19"/>
      <c r="HSC658" s="19"/>
      <c r="HSD658" s="19"/>
      <c r="HSE658" s="19"/>
      <c r="HSF658" s="19"/>
      <c r="HSG658" s="19"/>
      <c r="HSH658" s="19"/>
      <c r="HSI658" s="19"/>
      <c r="HSJ658" s="19"/>
      <c r="HSK658" s="19"/>
      <c r="HSL658" s="19"/>
      <c r="HSM658" s="19"/>
      <c r="HSN658" s="19"/>
      <c r="HSO658" s="19"/>
      <c r="HSP658" s="19"/>
      <c r="HSQ658" s="19"/>
      <c r="HSR658" s="19"/>
      <c r="HSS658" s="19"/>
      <c r="HST658" s="19"/>
      <c r="HSU658" s="19"/>
      <c r="HSV658" s="19"/>
      <c r="HSW658" s="19"/>
      <c r="HSX658" s="19"/>
      <c r="HSY658" s="19"/>
      <c r="HSZ658" s="19"/>
      <c r="HTA658" s="19"/>
      <c r="HTB658" s="19"/>
      <c r="HTC658" s="19"/>
      <c r="HTD658" s="19"/>
      <c r="HTE658" s="19"/>
      <c r="HTF658" s="19"/>
      <c r="HTG658" s="19"/>
      <c r="HTH658" s="19"/>
      <c r="HTI658" s="19"/>
      <c r="HTJ658" s="19"/>
      <c r="HTK658" s="19"/>
      <c r="HTL658" s="19"/>
      <c r="HTM658" s="19"/>
      <c r="HTN658" s="19"/>
      <c r="HTO658" s="19"/>
      <c r="HTP658" s="19"/>
      <c r="HTQ658" s="19"/>
      <c r="HTR658" s="19"/>
      <c r="HTS658" s="19"/>
      <c r="HTT658" s="19"/>
      <c r="HTU658" s="19"/>
      <c r="HTV658" s="19"/>
      <c r="HTW658" s="19"/>
      <c r="HTX658" s="19"/>
      <c r="HTY658" s="19"/>
      <c r="HTZ658" s="19"/>
      <c r="HUA658" s="19"/>
      <c r="HUB658" s="19"/>
      <c r="HUC658" s="19"/>
      <c r="HUD658" s="19"/>
      <c r="HUE658" s="19"/>
      <c r="HUF658" s="19"/>
      <c r="HUG658" s="19"/>
      <c r="HUH658" s="19"/>
      <c r="HUI658" s="19"/>
      <c r="HUJ658" s="19"/>
      <c r="HUK658" s="19"/>
      <c r="HUL658" s="19"/>
      <c r="HUM658" s="19"/>
      <c r="HUN658" s="19"/>
      <c r="HUO658" s="19"/>
      <c r="HUP658" s="19"/>
      <c r="HUQ658" s="19"/>
      <c r="HUR658" s="19"/>
      <c r="HUS658" s="19"/>
      <c r="HUT658" s="19"/>
      <c r="HUU658" s="19"/>
      <c r="HUV658" s="19"/>
      <c r="HUW658" s="19"/>
      <c r="HUX658" s="19"/>
      <c r="HUY658" s="19"/>
      <c r="HUZ658" s="19"/>
      <c r="HVA658" s="19"/>
      <c r="HVB658" s="19"/>
      <c r="HVC658" s="19"/>
      <c r="HVD658" s="19"/>
      <c r="HVE658" s="19"/>
      <c r="HVF658" s="19"/>
      <c r="HVG658" s="19"/>
      <c r="HVH658" s="19"/>
      <c r="HVI658" s="19"/>
      <c r="HVJ658" s="19"/>
      <c r="HVK658" s="19"/>
      <c r="HVL658" s="19"/>
      <c r="HVM658" s="19"/>
      <c r="HVN658" s="19"/>
      <c r="HVO658" s="19"/>
      <c r="HVP658" s="19"/>
      <c r="HVQ658" s="19"/>
      <c r="HVR658" s="19"/>
      <c r="HVS658" s="19"/>
      <c r="HVT658" s="19"/>
      <c r="HVU658" s="19"/>
      <c r="HVV658" s="19"/>
      <c r="HVW658" s="19"/>
      <c r="HVX658" s="19"/>
      <c r="HVY658" s="19"/>
      <c r="HVZ658" s="19"/>
      <c r="HWA658" s="19"/>
      <c r="HWB658" s="19"/>
      <c r="HWC658" s="19"/>
      <c r="HWD658" s="19"/>
      <c r="HWE658" s="19"/>
      <c r="HWF658" s="19"/>
      <c r="HWG658" s="19"/>
      <c r="HWH658" s="19"/>
      <c r="HWI658" s="19"/>
      <c r="HWJ658" s="19"/>
      <c r="HWK658" s="19"/>
      <c r="HWL658" s="19"/>
      <c r="HWM658" s="19"/>
      <c r="HWN658" s="19"/>
      <c r="HWO658" s="19"/>
      <c r="HWP658" s="19"/>
      <c r="HWQ658" s="19"/>
      <c r="HWR658" s="19"/>
      <c r="HWS658" s="19"/>
      <c r="HWT658" s="19"/>
      <c r="HWU658" s="19"/>
      <c r="HWV658" s="19"/>
      <c r="HWW658" s="19"/>
      <c r="HWX658" s="19"/>
      <c r="HWY658" s="19"/>
      <c r="HWZ658" s="19"/>
      <c r="HXA658" s="19"/>
      <c r="HXB658" s="19"/>
      <c r="HXC658" s="19"/>
      <c r="HXD658" s="19"/>
      <c r="HXE658" s="19"/>
      <c r="HXF658" s="19"/>
      <c r="HXG658" s="19"/>
      <c r="HXH658" s="19"/>
      <c r="HXI658" s="19"/>
      <c r="HXJ658" s="19"/>
      <c r="HXK658" s="19"/>
      <c r="HXL658" s="19"/>
      <c r="HXM658" s="19"/>
      <c r="HXN658" s="19"/>
      <c r="HXO658" s="19"/>
      <c r="HXP658" s="19"/>
      <c r="HXQ658" s="19"/>
      <c r="HXR658" s="19"/>
      <c r="HXS658" s="19"/>
      <c r="HXT658" s="19"/>
      <c r="HXU658" s="19"/>
      <c r="HXV658" s="19"/>
      <c r="HXW658" s="19"/>
      <c r="HXX658" s="19"/>
      <c r="HXY658" s="19"/>
      <c r="HXZ658" s="19"/>
      <c r="HYA658" s="19"/>
      <c r="HYB658" s="19"/>
      <c r="HYC658" s="19"/>
      <c r="HYD658" s="19"/>
      <c r="HYE658" s="19"/>
      <c r="HYF658" s="19"/>
      <c r="HYG658" s="19"/>
      <c r="HYH658" s="19"/>
      <c r="HYI658" s="19"/>
      <c r="HYJ658" s="19"/>
      <c r="HYK658" s="19"/>
      <c r="HYL658" s="19"/>
      <c r="HYM658" s="19"/>
      <c r="HYN658" s="19"/>
      <c r="HYO658" s="19"/>
      <c r="HYP658" s="19"/>
      <c r="HYQ658" s="19"/>
      <c r="HYR658" s="19"/>
      <c r="HYS658" s="19"/>
      <c r="HYT658" s="19"/>
      <c r="HYU658" s="19"/>
      <c r="HYV658" s="19"/>
      <c r="HYW658" s="19"/>
      <c r="HYX658" s="19"/>
      <c r="HYY658" s="19"/>
      <c r="HYZ658" s="19"/>
      <c r="HZA658" s="19"/>
      <c r="HZB658" s="19"/>
      <c r="HZC658" s="19"/>
      <c r="HZD658" s="19"/>
      <c r="HZE658" s="19"/>
      <c r="HZF658" s="19"/>
      <c r="HZG658" s="19"/>
      <c r="HZH658" s="19"/>
      <c r="HZI658" s="19"/>
      <c r="HZJ658" s="19"/>
      <c r="HZK658" s="19"/>
      <c r="HZL658" s="19"/>
      <c r="HZM658" s="19"/>
      <c r="HZN658" s="19"/>
      <c r="HZO658" s="19"/>
      <c r="HZP658" s="19"/>
      <c r="HZQ658" s="19"/>
      <c r="HZR658" s="19"/>
      <c r="HZS658" s="19"/>
      <c r="HZT658" s="19"/>
      <c r="HZU658" s="19"/>
      <c r="HZV658" s="19"/>
      <c r="HZW658" s="19"/>
      <c r="HZX658" s="19"/>
      <c r="HZY658" s="19"/>
      <c r="HZZ658" s="19"/>
      <c r="IAA658" s="19"/>
      <c r="IAB658" s="19"/>
      <c r="IAC658" s="19"/>
      <c r="IAD658" s="19"/>
      <c r="IAE658" s="19"/>
      <c r="IAF658" s="19"/>
      <c r="IAG658" s="19"/>
      <c r="IAH658" s="19"/>
      <c r="IAI658" s="19"/>
      <c r="IAJ658" s="19"/>
      <c r="IAK658" s="19"/>
      <c r="IAL658" s="19"/>
      <c r="IAM658" s="19"/>
      <c r="IAN658" s="19"/>
      <c r="IAO658" s="19"/>
      <c r="IAP658" s="19"/>
      <c r="IAQ658" s="19"/>
      <c r="IAR658" s="19"/>
      <c r="IAS658" s="19"/>
      <c r="IAT658" s="19"/>
      <c r="IAU658" s="19"/>
      <c r="IAV658" s="19"/>
      <c r="IAW658" s="19"/>
      <c r="IAX658" s="19"/>
      <c r="IAY658" s="19"/>
      <c r="IAZ658" s="19"/>
      <c r="IBA658" s="19"/>
      <c r="IBB658" s="19"/>
      <c r="IBC658" s="19"/>
      <c r="IBD658" s="19"/>
      <c r="IBE658" s="19"/>
      <c r="IBF658" s="19"/>
      <c r="IBG658" s="19"/>
      <c r="IBH658" s="19"/>
      <c r="IBI658" s="19"/>
      <c r="IBJ658" s="19"/>
      <c r="IBK658" s="19"/>
      <c r="IBL658" s="19"/>
      <c r="IBM658" s="19"/>
      <c r="IBN658" s="19"/>
      <c r="IBO658" s="19"/>
      <c r="IBP658" s="19"/>
      <c r="IBQ658" s="19"/>
      <c r="IBR658" s="19"/>
      <c r="IBS658" s="19"/>
      <c r="IBT658" s="19"/>
      <c r="IBU658" s="19"/>
      <c r="IBV658" s="19"/>
      <c r="IBW658" s="19"/>
      <c r="IBX658" s="19"/>
      <c r="IBY658" s="19"/>
      <c r="IBZ658" s="19"/>
      <c r="ICA658" s="19"/>
      <c r="ICB658" s="19"/>
      <c r="ICC658" s="19"/>
      <c r="ICD658" s="19"/>
      <c r="ICE658" s="19"/>
      <c r="ICF658" s="19"/>
      <c r="ICG658" s="19"/>
      <c r="ICH658" s="19"/>
      <c r="ICI658" s="19"/>
      <c r="ICJ658" s="19"/>
      <c r="ICK658" s="19"/>
      <c r="ICL658" s="19"/>
      <c r="ICM658" s="19"/>
      <c r="ICN658" s="19"/>
      <c r="ICO658" s="19"/>
      <c r="ICP658" s="19"/>
      <c r="ICQ658" s="19"/>
      <c r="ICR658" s="19"/>
      <c r="ICS658" s="19"/>
      <c r="ICT658" s="19"/>
      <c r="ICU658" s="19"/>
      <c r="ICV658" s="19"/>
      <c r="ICW658" s="19"/>
      <c r="ICX658" s="19"/>
      <c r="ICY658" s="19"/>
      <c r="ICZ658" s="19"/>
      <c r="IDA658" s="19"/>
      <c r="IDB658" s="19"/>
      <c r="IDC658" s="19"/>
      <c r="IDD658" s="19"/>
      <c r="IDE658" s="19"/>
      <c r="IDF658" s="19"/>
      <c r="IDG658" s="19"/>
      <c r="IDH658" s="19"/>
      <c r="IDI658" s="19"/>
      <c r="IDJ658" s="19"/>
      <c r="IDK658" s="19"/>
      <c r="IDL658" s="19"/>
      <c r="IDM658" s="19"/>
      <c r="IDN658" s="19"/>
      <c r="IDO658" s="19"/>
      <c r="IDP658" s="19"/>
      <c r="IDQ658" s="19"/>
      <c r="IDR658" s="19"/>
      <c r="IDS658" s="19"/>
      <c r="IDT658" s="19"/>
      <c r="IDU658" s="19"/>
      <c r="IDV658" s="19"/>
      <c r="IDW658" s="19"/>
      <c r="IDX658" s="19"/>
      <c r="IDY658" s="19"/>
      <c r="IDZ658" s="19"/>
      <c r="IEA658" s="19"/>
      <c r="IEB658" s="19"/>
      <c r="IEC658" s="19"/>
      <c r="IED658" s="19"/>
      <c r="IEE658" s="19"/>
      <c r="IEF658" s="19"/>
      <c r="IEG658" s="19"/>
      <c r="IEH658" s="19"/>
      <c r="IEI658" s="19"/>
      <c r="IEJ658" s="19"/>
      <c r="IEK658" s="19"/>
      <c r="IEL658" s="19"/>
      <c r="IEM658" s="19"/>
      <c r="IEN658" s="19"/>
      <c r="IEO658" s="19"/>
      <c r="IEP658" s="19"/>
      <c r="IEQ658" s="19"/>
      <c r="IER658" s="19"/>
      <c r="IES658" s="19"/>
      <c r="IET658" s="19"/>
      <c r="IEU658" s="19"/>
      <c r="IEV658" s="19"/>
      <c r="IEW658" s="19"/>
      <c r="IEX658" s="19"/>
      <c r="IEY658" s="19"/>
      <c r="IEZ658" s="19"/>
      <c r="IFA658" s="19"/>
      <c r="IFB658" s="19"/>
      <c r="IFC658" s="19"/>
      <c r="IFD658" s="19"/>
      <c r="IFE658" s="19"/>
      <c r="IFF658" s="19"/>
      <c r="IFG658" s="19"/>
      <c r="IFH658" s="19"/>
      <c r="IFI658" s="19"/>
      <c r="IFJ658" s="19"/>
      <c r="IFK658" s="19"/>
      <c r="IFL658" s="19"/>
      <c r="IFM658" s="19"/>
      <c r="IFN658" s="19"/>
      <c r="IFO658" s="19"/>
      <c r="IFP658" s="19"/>
      <c r="IFQ658" s="19"/>
      <c r="IFR658" s="19"/>
      <c r="IFS658" s="19"/>
      <c r="IFT658" s="19"/>
      <c r="IFU658" s="19"/>
      <c r="IFV658" s="19"/>
      <c r="IFW658" s="19"/>
      <c r="IFX658" s="19"/>
      <c r="IFY658" s="19"/>
      <c r="IFZ658" s="19"/>
      <c r="IGA658" s="19"/>
      <c r="IGB658" s="19"/>
      <c r="IGC658" s="19"/>
      <c r="IGD658" s="19"/>
      <c r="IGE658" s="19"/>
      <c r="IGF658" s="19"/>
      <c r="IGG658" s="19"/>
      <c r="IGH658" s="19"/>
      <c r="IGI658" s="19"/>
      <c r="IGJ658" s="19"/>
      <c r="IGK658" s="19"/>
      <c r="IGL658" s="19"/>
      <c r="IGM658" s="19"/>
      <c r="IGN658" s="19"/>
      <c r="IGO658" s="19"/>
      <c r="IGP658" s="19"/>
      <c r="IGQ658" s="19"/>
      <c r="IGR658" s="19"/>
      <c r="IGS658" s="19"/>
      <c r="IGT658" s="19"/>
      <c r="IGU658" s="19"/>
      <c r="IGV658" s="19"/>
      <c r="IGW658" s="19"/>
      <c r="IGX658" s="19"/>
      <c r="IGY658" s="19"/>
      <c r="IGZ658" s="19"/>
      <c r="IHA658" s="19"/>
      <c r="IHB658" s="19"/>
      <c r="IHC658" s="19"/>
      <c r="IHD658" s="19"/>
      <c r="IHE658" s="19"/>
      <c r="IHF658" s="19"/>
      <c r="IHG658" s="19"/>
      <c r="IHH658" s="19"/>
      <c r="IHI658" s="19"/>
      <c r="IHJ658" s="19"/>
      <c r="IHK658" s="19"/>
      <c r="IHL658" s="19"/>
      <c r="IHM658" s="19"/>
      <c r="IHN658" s="19"/>
      <c r="IHO658" s="19"/>
      <c r="IHP658" s="19"/>
      <c r="IHQ658" s="19"/>
      <c r="IHR658" s="19"/>
      <c r="IHS658" s="19"/>
      <c r="IHT658" s="19"/>
      <c r="IHU658" s="19"/>
      <c r="IHV658" s="19"/>
      <c r="IHW658" s="19"/>
      <c r="IHX658" s="19"/>
      <c r="IHY658" s="19"/>
      <c r="IHZ658" s="19"/>
      <c r="IIA658" s="19"/>
      <c r="IIB658" s="19"/>
      <c r="IIC658" s="19"/>
      <c r="IID658" s="19"/>
      <c r="IIE658" s="19"/>
      <c r="IIF658" s="19"/>
      <c r="IIG658" s="19"/>
      <c r="IIH658" s="19"/>
      <c r="III658" s="19"/>
      <c r="IIJ658" s="19"/>
      <c r="IIK658" s="19"/>
      <c r="IIL658" s="19"/>
      <c r="IIM658" s="19"/>
      <c r="IIN658" s="19"/>
      <c r="IIO658" s="19"/>
      <c r="IIP658" s="19"/>
      <c r="IIQ658" s="19"/>
      <c r="IIR658" s="19"/>
      <c r="IIS658" s="19"/>
      <c r="IIT658" s="19"/>
      <c r="IIU658" s="19"/>
      <c r="IIV658" s="19"/>
      <c r="IIW658" s="19"/>
      <c r="IIX658" s="19"/>
      <c r="IIY658" s="19"/>
      <c r="IIZ658" s="19"/>
      <c r="IJA658" s="19"/>
      <c r="IJB658" s="19"/>
      <c r="IJC658" s="19"/>
      <c r="IJD658" s="19"/>
      <c r="IJE658" s="19"/>
      <c r="IJF658" s="19"/>
      <c r="IJG658" s="19"/>
      <c r="IJH658" s="19"/>
      <c r="IJI658" s="19"/>
      <c r="IJJ658" s="19"/>
      <c r="IJK658" s="19"/>
      <c r="IJL658" s="19"/>
      <c r="IJM658" s="19"/>
      <c r="IJN658" s="19"/>
      <c r="IJO658" s="19"/>
      <c r="IJP658" s="19"/>
      <c r="IJQ658" s="19"/>
      <c r="IJR658" s="19"/>
      <c r="IJS658" s="19"/>
      <c r="IJT658" s="19"/>
      <c r="IJU658" s="19"/>
      <c r="IJV658" s="19"/>
      <c r="IJW658" s="19"/>
      <c r="IJX658" s="19"/>
      <c r="IJY658" s="19"/>
      <c r="IJZ658" s="19"/>
      <c r="IKA658" s="19"/>
      <c r="IKB658" s="19"/>
      <c r="IKC658" s="19"/>
      <c r="IKD658" s="19"/>
      <c r="IKE658" s="19"/>
      <c r="IKF658" s="19"/>
      <c r="IKG658" s="19"/>
      <c r="IKH658" s="19"/>
      <c r="IKI658" s="19"/>
      <c r="IKJ658" s="19"/>
      <c r="IKK658" s="19"/>
      <c r="IKL658" s="19"/>
      <c r="IKM658" s="19"/>
      <c r="IKN658" s="19"/>
      <c r="IKO658" s="19"/>
      <c r="IKP658" s="19"/>
      <c r="IKQ658" s="19"/>
      <c r="IKR658" s="19"/>
      <c r="IKS658" s="19"/>
      <c r="IKT658" s="19"/>
      <c r="IKU658" s="19"/>
      <c r="IKV658" s="19"/>
      <c r="IKW658" s="19"/>
      <c r="IKX658" s="19"/>
      <c r="IKY658" s="19"/>
      <c r="IKZ658" s="19"/>
      <c r="ILA658" s="19"/>
      <c r="ILB658" s="19"/>
      <c r="ILC658" s="19"/>
      <c r="ILD658" s="19"/>
      <c r="ILE658" s="19"/>
      <c r="ILF658" s="19"/>
      <c r="ILG658" s="19"/>
      <c r="ILH658" s="19"/>
      <c r="ILI658" s="19"/>
      <c r="ILJ658" s="19"/>
      <c r="ILK658" s="19"/>
      <c r="ILL658" s="19"/>
      <c r="ILM658" s="19"/>
      <c r="ILN658" s="19"/>
      <c r="ILO658" s="19"/>
      <c r="ILP658" s="19"/>
      <c r="ILQ658" s="19"/>
      <c r="ILR658" s="19"/>
      <c r="ILS658" s="19"/>
      <c r="ILT658" s="19"/>
      <c r="ILU658" s="19"/>
      <c r="ILV658" s="19"/>
      <c r="ILW658" s="19"/>
      <c r="ILX658" s="19"/>
      <c r="ILY658" s="19"/>
      <c r="ILZ658" s="19"/>
      <c r="IMA658" s="19"/>
      <c r="IMB658" s="19"/>
      <c r="IMC658" s="19"/>
      <c r="IMD658" s="19"/>
      <c r="IME658" s="19"/>
      <c r="IMF658" s="19"/>
      <c r="IMG658" s="19"/>
      <c r="IMH658" s="19"/>
      <c r="IMI658" s="19"/>
      <c r="IMJ658" s="19"/>
      <c r="IMK658" s="19"/>
      <c r="IML658" s="19"/>
      <c r="IMM658" s="19"/>
      <c r="IMN658" s="19"/>
      <c r="IMO658" s="19"/>
      <c r="IMP658" s="19"/>
      <c r="IMQ658" s="19"/>
      <c r="IMR658" s="19"/>
      <c r="IMS658" s="19"/>
      <c r="IMT658" s="19"/>
      <c r="IMU658" s="19"/>
      <c r="IMV658" s="19"/>
      <c r="IMW658" s="19"/>
      <c r="IMX658" s="19"/>
      <c r="IMY658" s="19"/>
      <c r="IMZ658" s="19"/>
      <c r="INA658" s="19"/>
      <c r="INB658" s="19"/>
      <c r="INC658" s="19"/>
      <c r="IND658" s="19"/>
      <c r="INE658" s="19"/>
      <c r="INF658" s="19"/>
      <c r="ING658" s="19"/>
      <c r="INH658" s="19"/>
      <c r="INI658" s="19"/>
      <c r="INJ658" s="19"/>
      <c r="INK658" s="19"/>
      <c r="INL658" s="19"/>
      <c r="INM658" s="19"/>
      <c r="INN658" s="19"/>
      <c r="INO658" s="19"/>
      <c r="INP658" s="19"/>
      <c r="INQ658" s="19"/>
      <c r="INR658" s="19"/>
      <c r="INS658" s="19"/>
      <c r="INT658" s="19"/>
      <c r="INU658" s="19"/>
      <c r="INV658" s="19"/>
      <c r="INW658" s="19"/>
      <c r="INX658" s="19"/>
      <c r="INY658" s="19"/>
      <c r="INZ658" s="19"/>
      <c r="IOA658" s="19"/>
      <c r="IOB658" s="19"/>
      <c r="IOC658" s="19"/>
      <c r="IOD658" s="19"/>
      <c r="IOE658" s="19"/>
      <c r="IOF658" s="19"/>
      <c r="IOG658" s="19"/>
      <c r="IOH658" s="19"/>
      <c r="IOI658" s="19"/>
      <c r="IOJ658" s="19"/>
      <c r="IOK658" s="19"/>
      <c r="IOL658" s="19"/>
      <c r="IOM658" s="19"/>
      <c r="ION658" s="19"/>
      <c r="IOO658" s="19"/>
      <c r="IOP658" s="19"/>
      <c r="IOQ658" s="19"/>
      <c r="IOR658" s="19"/>
      <c r="IOS658" s="19"/>
      <c r="IOT658" s="19"/>
      <c r="IOU658" s="19"/>
      <c r="IOV658" s="19"/>
      <c r="IOW658" s="19"/>
      <c r="IOX658" s="19"/>
      <c r="IOY658" s="19"/>
      <c r="IOZ658" s="19"/>
      <c r="IPA658" s="19"/>
      <c r="IPB658" s="19"/>
      <c r="IPC658" s="19"/>
      <c r="IPD658" s="19"/>
      <c r="IPE658" s="19"/>
      <c r="IPF658" s="19"/>
      <c r="IPG658" s="19"/>
      <c r="IPH658" s="19"/>
      <c r="IPI658" s="19"/>
      <c r="IPJ658" s="19"/>
      <c r="IPK658" s="19"/>
      <c r="IPL658" s="19"/>
      <c r="IPM658" s="19"/>
      <c r="IPN658" s="19"/>
      <c r="IPO658" s="19"/>
      <c r="IPP658" s="19"/>
      <c r="IPQ658" s="19"/>
      <c r="IPR658" s="19"/>
      <c r="IPS658" s="19"/>
      <c r="IPT658" s="19"/>
      <c r="IPU658" s="19"/>
      <c r="IPV658" s="19"/>
      <c r="IPW658" s="19"/>
      <c r="IPX658" s="19"/>
      <c r="IPY658" s="19"/>
      <c r="IPZ658" s="19"/>
      <c r="IQA658" s="19"/>
      <c r="IQB658" s="19"/>
      <c r="IQC658" s="19"/>
      <c r="IQD658" s="19"/>
      <c r="IQE658" s="19"/>
      <c r="IQF658" s="19"/>
      <c r="IQG658" s="19"/>
      <c r="IQH658" s="19"/>
      <c r="IQI658" s="19"/>
      <c r="IQJ658" s="19"/>
      <c r="IQK658" s="19"/>
      <c r="IQL658" s="19"/>
      <c r="IQM658" s="19"/>
      <c r="IQN658" s="19"/>
      <c r="IQO658" s="19"/>
      <c r="IQP658" s="19"/>
      <c r="IQQ658" s="19"/>
      <c r="IQR658" s="19"/>
      <c r="IQS658" s="19"/>
      <c r="IQT658" s="19"/>
      <c r="IQU658" s="19"/>
      <c r="IQV658" s="19"/>
      <c r="IQW658" s="19"/>
      <c r="IQX658" s="19"/>
      <c r="IQY658" s="19"/>
      <c r="IQZ658" s="19"/>
      <c r="IRA658" s="19"/>
      <c r="IRB658" s="19"/>
      <c r="IRC658" s="19"/>
      <c r="IRD658" s="19"/>
      <c r="IRE658" s="19"/>
      <c r="IRF658" s="19"/>
      <c r="IRG658" s="19"/>
      <c r="IRH658" s="19"/>
      <c r="IRI658" s="19"/>
      <c r="IRJ658" s="19"/>
      <c r="IRK658" s="19"/>
      <c r="IRL658" s="19"/>
      <c r="IRM658" s="19"/>
      <c r="IRN658" s="19"/>
      <c r="IRO658" s="19"/>
      <c r="IRP658" s="19"/>
      <c r="IRQ658" s="19"/>
      <c r="IRR658" s="19"/>
      <c r="IRS658" s="19"/>
      <c r="IRT658" s="19"/>
      <c r="IRU658" s="19"/>
      <c r="IRV658" s="19"/>
      <c r="IRW658" s="19"/>
      <c r="IRX658" s="19"/>
      <c r="IRY658" s="19"/>
      <c r="IRZ658" s="19"/>
      <c r="ISA658" s="19"/>
      <c r="ISB658" s="19"/>
      <c r="ISC658" s="19"/>
      <c r="ISD658" s="19"/>
      <c r="ISE658" s="19"/>
      <c r="ISF658" s="19"/>
      <c r="ISG658" s="19"/>
      <c r="ISH658" s="19"/>
      <c r="ISI658" s="19"/>
      <c r="ISJ658" s="19"/>
      <c r="ISK658" s="19"/>
      <c r="ISL658" s="19"/>
      <c r="ISM658" s="19"/>
      <c r="ISN658" s="19"/>
      <c r="ISO658" s="19"/>
      <c r="ISP658" s="19"/>
      <c r="ISQ658" s="19"/>
      <c r="ISR658" s="19"/>
      <c r="ISS658" s="19"/>
      <c r="IST658" s="19"/>
      <c r="ISU658" s="19"/>
      <c r="ISV658" s="19"/>
      <c r="ISW658" s="19"/>
      <c r="ISX658" s="19"/>
      <c r="ISY658" s="19"/>
      <c r="ISZ658" s="19"/>
      <c r="ITA658" s="19"/>
      <c r="ITB658" s="19"/>
      <c r="ITC658" s="19"/>
      <c r="ITD658" s="19"/>
      <c r="ITE658" s="19"/>
      <c r="ITF658" s="19"/>
      <c r="ITG658" s="19"/>
      <c r="ITH658" s="19"/>
      <c r="ITI658" s="19"/>
      <c r="ITJ658" s="19"/>
      <c r="ITK658" s="19"/>
      <c r="ITL658" s="19"/>
      <c r="ITM658" s="19"/>
      <c r="ITN658" s="19"/>
      <c r="ITO658" s="19"/>
      <c r="ITP658" s="19"/>
      <c r="ITQ658" s="19"/>
      <c r="ITR658" s="19"/>
      <c r="ITS658" s="19"/>
      <c r="ITT658" s="19"/>
      <c r="ITU658" s="19"/>
      <c r="ITV658" s="19"/>
      <c r="ITW658" s="19"/>
      <c r="ITX658" s="19"/>
      <c r="ITY658" s="19"/>
      <c r="ITZ658" s="19"/>
      <c r="IUA658" s="19"/>
      <c r="IUB658" s="19"/>
      <c r="IUC658" s="19"/>
      <c r="IUD658" s="19"/>
      <c r="IUE658" s="19"/>
      <c r="IUF658" s="19"/>
      <c r="IUG658" s="19"/>
      <c r="IUH658" s="19"/>
      <c r="IUI658" s="19"/>
      <c r="IUJ658" s="19"/>
      <c r="IUK658" s="19"/>
      <c r="IUL658" s="19"/>
      <c r="IUM658" s="19"/>
      <c r="IUN658" s="19"/>
      <c r="IUO658" s="19"/>
      <c r="IUP658" s="19"/>
      <c r="IUQ658" s="19"/>
      <c r="IUR658" s="19"/>
      <c r="IUS658" s="19"/>
      <c r="IUT658" s="19"/>
      <c r="IUU658" s="19"/>
      <c r="IUV658" s="19"/>
      <c r="IUW658" s="19"/>
      <c r="IUX658" s="19"/>
      <c r="IUY658" s="19"/>
      <c r="IUZ658" s="19"/>
      <c r="IVA658" s="19"/>
      <c r="IVB658" s="19"/>
      <c r="IVC658" s="19"/>
      <c r="IVD658" s="19"/>
      <c r="IVE658" s="19"/>
      <c r="IVF658" s="19"/>
      <c r="IVG658" s="19"/>
      <c r="IVH658" s="19"/>
      <c r="IVI658" s="19"/>
      <c r="IVJ658" s="19"/>
      <c r="IVK658" s="19"/>
      <c r="IVL658" s="19"/>
      <c r="IVM658" s="19"/>
      <c r="IVN658" s="19"/>
      <c r="IVO658" s="19"/>
      <c r="IVP658" s="19"/>
      <c r="IVQ658" s="19"/>
      <c r="IVR658" s="19"/>
      <c r="IVS658" s="19"/>
      <c r="IVT658" s="19"/>
      <c r="IVU658" s="19"/>
      <c r="IVV658" s="19"/>
      <c r="IVW658" s="19"/>
      <c r="IVX658" s="19"/>
      <c r="IVY658" s="19"/>
      <c r="IVZ658" s="19"/>
      <c r="IWA658" s="19"/>
      <c r="IWB658" s="19"/>
      <c r="IWC658" s="19"/>
      <c r="IWD658" s="19"/>
      <c r="IWE658" s="19"/>
      <c r="IWF658" s="19"/>
      <c r="IWG658" s="19"/>
      <c r="IWH658" s="19"/>
      <c r="IWI658" s="19"/>
      <c r="IWJ658" s="19"/>
      <c r="IWK658" s="19"/>
      <c r="IWL658" s="19"/>
      <c r="IWM658" s="19"/>
      <c r="IWN658" s="19"/>
      <c r="IWO658" s="19"/>
      <c r="IWP658" s="19"/>
      <c r="IWQ658" s="19"/>
      <c r="IWR658" s="19"/>
      <c r="IWS658" s="19"/>
      <c r="IWT658" s="19"/>
      <c r="IWU658" s="19"/>
      <c r="IWV658" s="19"/>
      <c r="IWW658" s="19"/>
      <c r="IWX658" s="19"/>
      <c r="IWY658" s="19"/>
      <c r="IWZ658" s="19"/>
      <c r="IXA658" s="19"/>
      <c r="IXB658" s="19"/>
      <c r="IXC658" s="19"/>
      <c r="IXD658" s="19"/>
      <c r="IXE658" s="19"/>
      <c r="IXF658" s="19"/>
      <c r="IXG658" s="19"/>
      <c r="IXH658" s="19"/>
      <c r="IXI658" s="19"/>
      <c r="IXJ658" s="19"/>
      <c r="IXK658" s="19"/>
      <c r="IXL658" s="19"/>
      <c r="IXM658" s="19"/>
      <c r="IXN658" s="19"/>
      <c r="IXO658" s="19"/>
      <c r="IXP658" s="19"/>
      <c r="IXQ658" s="19"/>
      <c r="IXR658" s="19"/>
      <c r="IXS658" s="19"/>
      <c r="IXT658" s="19"/>
      <c r="IXU658" s="19"/>
      <c r="IXV658" s="19"/>
      <c r="IXW658" s="19"/>
      <c r="IXX658" s="19"/>
      <c r="IXY658" s="19"/>
      <c r="IXZ658" s="19"/>
      <c r="IYA658" s="19"/>
      <c r="IYB658" s="19"/>
      <c r="IYC658" s="19"/>
      <c r="IYD658" s="19"/>
      <c r="IYE658" s="19"/>
      <c r="IYF658" s="19"/>
      <c r="IYG658" s="19"/>
      <c r="IYH658" s="19"/>
      <c r="IYI658" s="19"/>
      <c r="IYJ658" s="19"/>
      <c r="IYK658" s="19"/>
      <c r="IYL658" s="19"/>
      <c r="IYM658" s="19"/>
      <c r="IYN658" s="19"/>
      <c r="IYO658" s="19"/>
      <c r="IYP658" s="19"/>
      <c r="IYQ658" s="19"/>
      <c r="IYR658" s="19"/>
      <c r="IYS658" s="19"/>
      <c r="IYT658" s="19"/>
      <c r="IYU658" s="19"/>
      <c r="IYV658" s="19"/>
      <c r="IYW658" s="19"/>
      <c r="IYX658" s="19"/>
      <c r="IYY658" s="19"/>
      <c r="IYZ658" s="19"/>
      <c r="IZA658" s="19"/>
      <c r="IZB658" s="19"/>
      <c r="IZC658" s="19"/>
      <c r="IZD658" s="19"/>
      <c r="IZE658" s="19"/>
      <c r="IZF658" s="19"/>
      <c r="IZG658" s="19"/>
      <c r="IZH658" s="19"/>
      <c r="IZI658" s="19"/>
      <c r="IZJ658" s="19"/>
      <c r="IZK658" s="19"/>
      <c r="IZL658" s="19"/>
      <c r="IZM658" s="19"/>
      <c r="IZN658" s="19"/>
      <c r="IZO658" s="19"/>
      <c r="IZP658" s="19"/>
      <c r="IZQ658" s="19"/>
      <c r="IZR658" s="19"/>
      <c r="IZS658" s="19"/>
      <c r="IZT658" s="19"/>
      <c r="IZU658" s="19"/>
      <c r="IZV658" s="19"/>
      <c r="IZW658" s="19"/>
      <c r="IZX658" s="19"/>
      <c r="IZY658" s="19"/>
      <c r="IZZ658" s="19"/>
      <c r="JAA658" s="19"/>
      <c r="JAB658" s="19"/>
      <c r="JAC658" s="19"/>
      <c r="JAD658" s="19"/>
      <c r="JAE658" s="19"/>
      <c r="JAF658" s="19"/>
      <c r="JAG658" s="19"/>
      <c r="JAH658" s="19"/>
      <c r="JAI658" s="19"/>
      <c r="JAJ658" s="19"/>
      <c r="JAK658" s="19"/>
      <c r="JAL658" s="19"/>
      <c r="JAM658" s="19"/>
      <c r="JAN658" s="19"/>
      <c r="JAO658" s="19"/>
      <c r="JAP658" s="19"/>
      <c r="JAQ658" s="19"/>
      <c r="JAR658" s="19"/>
      <c r="JAS658" s="19"/>
      <c r="JAT658" s="19"/>
      <c r="JAU658" s="19"/>
      <c r="JAV658" s="19"/>
      <c r="JAW658" s="19"/>
      <c r="JAX658" s="19"/>
      <c r="JAY658" s="19"/>
      <c r="JAZ658" s="19"/>
      <c r="JBA658" s="19"/>
      <c r="JBB658" s="19"/>
      <c r="JBC658" s="19"/>
      <c r="JBD658" s="19"/>
      <c r="JBE658" s="19"/>
      <c r="JBF658" s="19"/>
      <c r="JBG658" s="19"/>
      <c r="JBH658" s="19"/>
      <c r="JBI658" s="19"/>
      <c r="JBJ658" s="19"/>
      <c r="JBK658" s="19"/>
      <c r="JBL658" s="19"/>
      <c r="JBM658" s="19"/>
      <c r="JBN658" s="19"/>
      <c r="JBO658" s="19"/>
      <c r="JBP658" s="19"/>
      <c r="JBQ658" s="19"/>
      <c r="JBR658" s="19"/>
      <c r="JBS658" s="19"/>
      <c r="JBT658" s="19"/>
      <c r="JBU658" s="19"/>
      <c r="JBV658" s="19"/>
      <c r="JBW658" s="19"/>
      <c r="JBX658" s="19"/>
      <c r="JBY658" s="19"/>
      <c r="JBZ658" s="19"/>
      <c r="JCA658" s="19"/>
      <c r="JCB658" s="19"/>
      <c r="JCC658" s="19"/>
      <c r="JCD658" s="19"/>
      <c r="JCE658" s="19"/>
      <c r="JCF658" s="19"/>
      <c r="JCG658" s="19"/>
      <c r="JCH658" s="19"/>
      <c r="JCI658" s="19"/>
      <c r="JCJ658" s="19"/>
      <c r="JCK658" s="19"/>
      <c r="JCL658" s="19"/>
      <c r="JCM658" s="19"/>
      <c r="JCN658" s="19"/>
      <c r="JCO658" s="19"/>
      <c r="JCP658" s="19"/>
      <c r="JCQ658" s="19"/>
      <c r="JCR658" s="19"/>
      <c r="JCS658" s="19"/>
      <c r="JCT658" s="19"/>
      <c r="JCU658" s="19"/>
      <c r="JCV658" s="19"/>
      <c r="JCW658" s="19"/>
      <c r="JCX658" s="19"/>
      <c r="JCY658" s="19"/>
      <c r="JCZ658" s="19"/>
      <c r="JDA658" s="19"/>
      <c r="JDB658" s="19"/>
      <c r="JDC658" s="19"/>
      <c r="JDD658" s="19"/>
      <c r="JDE658" s="19"/>
      <c r="JDF658" s="19"/>
      <c r="JDG658" s="19"/>
      <c r="JDH658" s="19"/>
      <c r="JDI658" s="19"/>
      <c r="JDJ658" s="19"/>
      <c r="JDK658" s="19"/>
      <c r="JDL658" s="19"/>
      <c r="JDM658" s="19"/>
      <c r="JDN658" s="19"/>
      <c r="JDO658" s="19"/>
      <c r="JDP658" s="19"/>
      <c r="JDQ658" s="19"/>
      <c r="JDR658" s="19"/>
      <c r="JDS658" s="19"/>
      <c r="JDT658" s="19"/>
      <c r="JDU658" s="19"/>
      <c r="JDV658" s="19"/>
      <c r="JDW658" s="19"/>
      <c r="JDX658" s="19"/>
      <c r="JDY658" s="19"/>
      <c r="JDZ658" s="19"/>
      <c r="JEA658" s="19"/>
      <c r="JEB658" s="19"/>
      <c r="JEC658" s="19"/>
      <c r="JED658" s="19"/>
      <c r="JEE658" s="19"/>
      <c r="JEF658" s="19"/>
      <c r="JEG658" s="19"/>
      <c r="JEH658" s="19"/>
      <c r="JEI658" s="19"/>
      <c r="JEJ658" s="19"/>
      <c r="JEK658" s="19"/>
      <c r="JEL658" s="19"/>
      <c r="JEM658" s="19"/>
      <c r="JEN658" s="19"/>
      <c r="JEO658" s="19"/>
      <c r="JEP658" s="19"/>
      <c r="JEQ658" s="19"/>
      <c r="JER658" s="19"/>
      <c r="JES658" s="19"/>
      <c r="JET658" s="19"/>
      <c r="JEU658" s="19"/>
      <c r="JEV658" s="19"/>
      <c r="JEW658" s="19"/>
      <c r="JEX658" s="19"/>
      <c r="JEY658" s="19"/>
      <c r="JEZ658" s="19"/>
      <c r="JFA658" s="19"/>
      <c r="JFB658" s="19"/>
      <c r="JFC658" s="19"/>
      <c r="JFD658" s="19"/>
      <c r="JFE658" s="19"/>
      <c r="JFF658" s="19"/>
      <c r="JFG658" s="19"/>
      <c r="JFH658" s="19"/>
      <c r="JFI658" s="19"/>
      <c r="JFJ658" s="19"/>
      <c r="JFK658" s="19"/>
      <c r="JFL658" s="19"/>
      <c r="JFM658" s="19"/>
      <c r="JFN658" s="19"/>
      <c r="JFO658" s="19"/>
      <c r="JFP658" s="19"/>
      <c r="JFQ658" s="19"/>
      <c r="JFR658" s="19"/>
      <c r="JFS658" s="19"/>
      <c r="JFT658" s="19"/>
      <c r="JFU658" s="19"/>
      <c r="JFV658" s="19"/>
      <c r="JFW658" s="19"/>
      <c r="JFX658" s="19"/>
      <c r="JFY658" s="19"/>
      <c r="JFZ658" s="19"/>
      <c r="JGA658" s="19"/>
      <c r="JGB658" s="19"/>
      <c r="JGC658" s="19"/>
      <c r="JGD658" s="19"/>
      <c r="JGE658" s="19"/>
      <c r="JGF658" s="19"/>
      <c r="JGG658" s="19"/>
      <c r="JGH658" s="19"/>
      <c r="JGI658" s="19"/>
      <c r="JGJ658" s="19"/>
      <c r="JGK658" s="19"/>
      <c r="JGL658" s="19"/>
      <c r="JGM658" s="19"/>
      <c r="JGN658" s="19"/>
      <c r="JGO658" s="19"/>
      <c r="JGP658" s="19"/>
      <c r="JGQ658" s="19"/>
      <c r="JGR658" s="19"/>
      <c r="JGS658" s="19"/>
      <c r="JGT658" s="19"/>
      <c r="JGU658" s="19"/>
      <c r="JGV658" s="19"/>
      <c r="JGW658" s="19"/>
      <c r="JGX658" s="19"/>
      <c r="JGY658" s="19"/>
      <c r="JGZ658" s="19"/>
      <c r="JHA658" s="19"/>
      <c r="JHB658" s="19"/>
      <c r="JHC658" s="19"/>
      <c r="JHD658" s="19"/>
      <c r="JHE658" s="19"/>
      <c r="JHF658" s="19"/>
      <c r="JHG658" s="19"/>
      <c r="JHH658" s="19"/>
      <c r="JHI658" s="19"/>
      <c r="JHJ658" s="19"/>
      <c r="JHK658" s="19"/>
      <c r="JHL658" s="19"/>
      <c r="JHM658" s="19"/>
      <c r="JHN658" s="19"/>
      <c r="JHO658" s="19"/>
      <c r="JHP658" s="19"/>
      <c r="JHQ658" s="19"/>
      <c r="JHR658" s="19"/>
      <c r="JHS658" s="19"/>
      <c r="JHT658" s="19"/>
      <c r="JHU658" s="19"/>
      <c r="JHV658" s="19"/>
      <c r="JHW658" s="19"/>
      <c r="JHX658" s="19"/>
      <c r="JHY658" s="19"/>
      <c r="JHZ658" s="19"/>
      <c r="JIA658" s="19"/>
      <c r="JIB658" s="19"/>
      <c r="JIC658" s="19"/>
      <c r="JID658" s="19"/>
      <c r="JIE658" s="19"/>
      <c r="JIF658" s="19"/>
      <c r="JIG658" s="19"/>
      <c r="JIH658" s="19"/>
      <c r="JII658" s="19"/>
      <c r="JIJ658" s="19"/>
      <c r="JIK658" s="19"/>
      <c r="JIL658" s="19"/>
      <c r="JIM658" s="19"/>
      <c r="JIN658" s="19"/>
      <c r="JIO658" s="19"/>
      <c r="JIP658" s="19"/>
      <c r="JIQ658" s="19"/>
      <c r="JIR658" s="19"/>
      <c r="JIS658" s="19"/>
      <c r="JIT658" s="19"/>
      <c r="JIU658" s="19"/>
      <c r="JIV658" s="19"/>
      <c r="JIW658" s="19"/>
      <c r="JIX658" s="19"/>
      <c r="JIY658" s="19"/>
      <c r="JIZ658" s="19"/>
      <c r="JJA658" s="19"/>
      <c r="JJB658" s="19"/>
      <c r="JJC658" s="19"/>
      <c r="JJD658" s="19"/>
      <c r="JJE658" s="19"/>
      <c r="JJF658" s="19"/>
      <c r="JJG658" s="19"/>
      <c r="JJH658" s="19"/>
      <c r="JJI658" s="19"/>
      <c r="JJJ658" s="19"/>
      <c r="JJK658" s="19"/>
      <c r="JJL658" s="19"/>
      <c r="JJM658" s="19"/>
      <c r="JJN658" s="19"/>
      <c r="JJO658" s="19"/>
      <c r="JJP658" s="19"/>
      <c r="JJQ658" s="19"/>
      <c r="JJR658" s="19"/>
      <c r="JJS658" s="19"/>
      <c r="JJT658" s="19"/>
      <c r="JJU658" s="19"/>
      <c r="JJV658" s="19"/>
      <c r="JJW658" s="19"/>
      <c r="JJX658" s="19"/>
      <c r="JJY658" s="19"/>
      <c r="JJZ658" s="19"/>
      <c r="JKA658" s="19"/>
      <c r="JKB658" s="19"/>
      <c r="JKC658" s="19"/>
      <c r="JKD658" s="19"/>
      <c r="JKE658" s="19"/>
      <c r="JKF658" s="19"/>
      <c r="JKG658" s="19"/>
      <c r="JKH658" s="19"/>
      <c r="JKI658" s="19"/>
      <c r="JKJ658" s="19"/>
      <c r="JKK658" s="19"/>
      <c r="JKL658" s="19"/>
      <c r="JKM658" s="19"/>
      <c r="JKN658" s="19"/>
      <c r="JKO658" s="19"/>
      <c r="JKP658" s="19"/>
      <c r="JKQ658" s="19"/>
      <c r="JKR658" s="19"/>
      <c r="JKS658" s="19"/>
      <c r="JKT658" s="19"/>
      <c r="JKU658" s="19"/>
      <c r="JKV658" s="19"/>
      <c r="JKW658" s="19"/>
      <c r="JKX658" s="19"/>
      <c r="JKY658" s="19"/>
      <c r="JKZ658" s="19"/>
      <c r="JLA658" s="19"/>
      <c r="JLB658" s="19"/>
      <c r="JLC658" s="19"/>
      <c r="JLD658" s="19"/>
      <c r="JLE658" s="19"/>
      <c r="JLF658" s="19"/>
      <c r="JLG658" s="19"/>
      <c r="JLH658" s="19"/>
      <c r="JLI658" s="19"/>
      <c r="JLJ658" s="19"/>
      <c r="JLK658" s="19"/>
      <c r="JLL658" s="19"/>
      <c r="JLM658" s="19"/>
      <c r="JLN658" s="19"/>
      <c r="JLO658" s="19"/>
      <c r="JLP658" s="19"/>
      <c r="JLQ658" s="19"/>
      <c r="JLR658" s="19"/>
      <c r="JLS658" s="19"/>
      <c r="JLT658" s="19"/>
      <c r="JLU658" s="19"/>
      <c r="JLV658" s="19"/>
      <c r="JLW658" s="19"/>
      <c r="JLX658" s="19"/>
      <c r="JLY658" s="19"/>
      <c r="JLZ658" s="19"/>
      <c r="JMA658" s="19"/>
      <c r="JMB658" s="19"/>
      <c r="JMC658" s="19"/>
      <c r="JMD658" s="19"/>
      <c r="JME658" s="19"/>
      <c r="JMF658" s="19"/>
      <c r="JMG658" s="19"/>
      <c r="JMH658" s="19"/>
      <c r="JMI658" s="19"/>
      <c r="JMJ658" s="19"/>
      <c r="JMK658" s="19"/>
      <c r="JML658" s="19"/>
      <c r="JMM658" s="19"/>
      <c r="JMN658" s="19"/>
      <c r="JMO658" s="19"/>
      <c r="JMP658" s="19"/>
      <c r="JMQ658" s="19"/>
      <c r="JMR658" s="19"/>
      <c r="JMS658" s="19"/>
      <c r="JMT658" s="19"/>
      <c r="JMU658" s="19"/>
      <c r="JMV658" s="19"/>
      <c r="JMW658" s="19"/>
      <c r="JMX658" s="19"/>
      <c r="JMY658" s="19"/>
      <c r="JMZ658" s="19"/>
      <c r="JNA658" s="19"/>
      <c r="JNB658" s="19"/>
      <c r="JNC658" s="19"/>
      <c r="JND658" s="19"/>
      <c r="JNE658" s="19"/>
      <c r="JNF658" s="19"/>
      <c r="JNG658" s="19"/>
      <c r="JNH658" s="19"/>
      <c r="JNI658" s="19"/>
      <c r="JNJ658" s="19"/>
      <c r="JNK658" s="19"/>
      <c r="JNL658" s="19"/>
      <c r="JNM658" s="19"/>
      <c r="JNN658" s="19"/>
      <c r="JNO658" s="19"/>
      <c r="JNP658" s="19"/>
      <c r="JNQ658" s="19"/>
      <c r="JNR658" s="19"/>
      <c r="JNS658" s="19"/>
      <c r="JNT658" s="19"/>
      <c r="JNU658" s="19"/>
      <c r="JNV658" s="19"/>
      <c r="JNW658" s="19"/>
      <c r="JNX658" s="19"/>
      <c r="JNY658" s="19"/>
      <c r="JNZ658" s="19"/>
      <c r="JOA658" s="19"/>
      <c r="JOB658" s="19"/>
      <c r="JOC658" s="19"/>
      <c r="JOD658" s="19"/>
      <c r="JOE658" s="19"/>
      <c r="JOF658" s="19"/>
      <c r="JOG658" s="19"/>
      <c r="JOH658" s="19"/>
      <c r="JOI658" s="19"/>
      <c r="JOJ658" s="19"/>
      <c r="JOK658" s="19"/>
      <c r="JOL658" s="19"/>
      <c r="JOM658" s="19"/>
      <c r="JON658" s="19"/>
      <c r="JOO658" s="19"/>
      <c r="JOP658" s="19"/>
      <c r="JOQ658" s="19"/>
      <c r="JOR658" s="19"/>
      <c r="JOS658" s="19"/>
      <c r="JOT658" s="19"/>
      <c r="JOU658" s="19"/>
      <c r="JOV658" s="19"/>
      <c r="JOW658" s="19"/>
      <c r="JOX658" s="19"/>
      <c r="JOY658" s="19"/>
      <c r="JOZ658" s="19"/>
      <c r="JPA658" s="19"/>
      <c r="JPB658" s="19"/>
      <c r="JPC658" s="19"/>
      <c r="JPD658" s="19"/>
      <c r="JPE658" s="19"/>
      <c r="JPF658" s="19"/>
      <c r="JPG658" s="19"/>
      <c r="JPH658" s="19"/>
      <c r="JPI658" s="19"/>
      <c r="JPJ658" s="19"/>
      <c r="JPK658" s="19"/>
      <c r="JPL658" s="19"/>
      <c r="JPM658" s="19"/>
      <c r="JPN658" s="19"/>
      <c r="JPO658" s="19"/>
      <c r="JPP658" s="19"/>
      <c r="JPQ658" s="19"/>
      <c r="JPR658" s="19"/>
      <c r="JPS658" s="19"/>
      <c r="JPT658" s="19"/>
      <c r="JPU658" s="19"/>
      <c r="JPV658" s="19"/>
      <c r="JPW658" s="19"/>
      <c r="JPX658" s="19"/>
      <c r="JPY658" s="19"/>
      <c r="JPZ658" s="19"/>
      <c r="JQA658" s="19"/>
      <c r="JQB658" s="19"/>
      <c r="JQC658" s="19"/>
      <c r="JQD658" s="19"/>
      <c r="JQE658" s="19"/>
      <c r="JQF658" s="19"/>
      <c r="JQG658" s="19"/>
      <c r="JQH658" s="19"/>
      <c r="JQI658" s="19"/>
      <c r="JQJ658" s="19"/>
      <c r="JQK658" s="19"/>
      <c r="JQL658" s="19"/>
      <c r="JQM658" s="19"/>
      <c r="JQN658" s="19"/>
      <c r="JQO658" s="19"/>
      <c r="JQP658" s="19"/>
      <c r="JQQ658" s="19"/>
      <c r="JQR658" s="19"/>
      <c r="JQS658" s="19"/>
      <c r="JQT658" s="19"/>
      <c r="JQU658" s="19"/>
      <c r="JQV658" s="19"/>
      <c r="JQW658" s="19"/>
      <c r="JQX658" s="19"/>
      <c r="JQY658" s="19"/>
      <c r="JQZ658" s="19"/>
      <c r="JRA658" s="19"/>
      <c r="JRB658" s="19"/>
      <c r="JRC658" s="19"/>
      <c r="JRD658" s="19"/>
      <c r="JRE658" s="19"/>
      <c r="JRF658" s="19"/>
      <c r="JRG658" s="19"/>
      <c r="JRH658" s="19"/>
      <c r="JRI658" s="19"/>
      <c r="JRJ658" s="19"/>
      <c r="JRK658" s="19"/>
      <c r="JRL658" s="19"/>
      <c r="JRM658" s="19"/>
      <c r="JRN658" s="19"/>
      <c r="JRO658" s="19"/>
      <c r="JRP658" s="19"/>
      <c r="JRQ658" s="19"/>
      <c r="JRR658" s="19"/>
      <c r="JRS658" s="19"/>
      <c r="JRT658" s="19"/>
      <c r="JRU658" s="19"/>
      <c r="JRV658" s="19"/>
      <c r="JRW658" s="19"/>
      <c r="JRX658" s="19"/>
      <c r="JRY658" s="19"/>
      <c r="JRZ658" s="19"/>
      <c r="JSA658" s="19"/>
      <c r="JSB658" s="19"/>
      <c r="JSC658" s="19"/>
      <c r="JSD658" s="19"/>
      <c r="JSE658" s="19"/>
      <c r="JSF658" s="19"/>
      <c r="JSG658" s="19"/>
      <c r="JSH658" s="19"/>
      <c r="JSI658" s="19"/>
      <c r="JSJ658" s="19"/>
      <c r="JSK658" s="19"/>
      <c r="JSL658" s="19"/>
      <c r="JSM658" s="19"/>
      <c r="JSN658" s="19"/>
      <c r="JSO658" s="19"/>
      <c r="JSP658" s="19"/>
      <c r="JSQ658" s="19"/>
      <c r="JSR658" s="19"/>
      <c r="JSS658" s="19"/>
      <c r="JST658" s="19"/>
      <c r="JSU658" s="19"/>
      <c r="JSV658" s="19"/>
      <c r="JSW658" s="19"/>
      <c r="JSX658" s="19"/>
      <c r="JSY658" s="19"/>
      <c r="JSZ658" s="19"/>
      <c r="JTA658" s="19"/>
      <c r="JTB658" s="19"/>
      <c r="JTC658" s="19"/>
      <c r="JTD658" s="19"/>
      <c r="JTE658" s="19"/>
      <c r="JTF658" s="19"/>
      <c r="JTG658" s="19"/>
      <c r="JTH658" s="19"/>
      <c r="JTI658" s="19"/>
      <c r="JTJ658" s="19"/>
      <c r="JTK658" s="19"/>
      <c r="JTL658" s="19"/>
      <c r="JTM658" s="19"/>
      <c r="JTN658" s="19"/>
      <c r="JTO658" s="19"/>
      <c r="JTP658" s="19"/>
      <c r="JTQ658" s="19"/>
      <c r="JTR658" s="19"/>
      <c r="JTS658" s="19"/>
      <c r="JTT658" s="19"/>
      <c r="JTU658" s="19"/>
      <c r="JTV658" s="19"/>
      <c r="JTW658" s="19"/>
      <c r="JTX658" s="19"/>
      <c r="JTY658" s="19"/>
      <c r="JTZ658" s="19"/>
      <c r="JUA658" s="19"/>
      <c r="JUB658" s="19"/>
      <c r="JUC658" s="19"/>
      <c r="JUD658" s="19"/>
      <c r="JUE658" s="19"/>
      <c r="JUF658" s="19"/>
      <c r="JUG658" s="19"/>
      <c r="JUH658" s="19"/>
      <c r="JUI658" s="19"/>
      <c r="JUJ658" s="19"/>
      <c r="JUK658" s="19"/>
      <c r="JUL658" s="19"/>
      <c r="JUM658" s="19"/>
      <c r="JUN658" s="19"/>
      <c r="JUO658" s="19"/>
      <c r="JUP658" s="19"/>
      <c r="JUQ658" s="19"/>
      <c r="JUR658" s="19"/>
      <c r="JUS658" s="19"/>
      <c r="JUT658" s="19"/>
      <c r="JUU658" s="19"/>
      <c r="JUV658" s="19"/>
      <c r="JUW658" s="19"/>
      <c r="JUX658" s="19"/>
      <c r="JUY658" s="19"/>
      <c r="JUZ658" s="19"/>
      <c r="JVA658" s="19"/>
      <c r="JVB658" s="19"/>
      <c r="JVC658" s="19"/>
      <c r="JVD658" s="19"/>
      <c r="JVE658" s="19"/>
      <c r="JVF658" s="19"/>
      <c r="JVG658" s="19"/>
      <c r="JVH658" s="19"/>
      <c r="JVI658" s="19"/>
      <c r="JVJ658" s="19"/>
      <c r="JVK658" s="19"/>
      <c r="JVL658" s="19"/>
      <c r="JVM658" s="19"/>
      <c r="JVN658" s="19"/>
      <c r="JVO658" s="19"/>
      <c r="JVP658" s="19"/>
      <c r="JVQ658" s="19"/>
      <c r="JVR658" s="19"/>
      <c r="JVS658" s="19"/>
      <c r="JVT658" s="19"/>
      <c r="JVU658" s="19"/>
      <c r="JVV658" s="19"/>
      <c r="JVW658" s="19"/>
      <c r="JVX658" s="19"/>
      <c r="JVY658" s="19"/>
      <c r="JVZ658" s="19"/>
      <c r="JWA658" s="19"/>
      <c r="JWB658" s="19"/>
      <c r="JWC658" s="19"/>
      <c r="JWD658" s="19"/>
      <c r="JWE658" s="19"/>
      <c r="JWF658" s="19"/>
      <c r="JWG658" s="19"/>
      <c r="JWH658" s="19"/>
      <c r="JWI658" s="19"/>
      <c r="JWJ658" s="19"/>
      <c r="JWK658" s="19"/>
      <c r="JWL658" s="19"/>
      <c r="JWM658" s="19"/>
      <c r="JWN658" s="19"/>
      <c r="JWO658" s="19"/>
      <c r="JWP658" s="19"/>
      <c r="JWQ658" s="19"/>
      <c r="JWR658" s="19"/>
      <c r="JWS658" s="19"/>
      <c r="JWT658" s="19"/>
      <c r="JWU658" s="19"/>
      <c r="JWV658" s="19"/>
      <c r="JWW658" s="19"/>
      <c r="JWX658" s="19"/>
      <c r="JWY658" s="19"/>
      <c r="JWZ658" s="19"/>
      <c r="JXA658" s="19"/>
      <c r="JXB658" s="19"/>
      <c r="JXC658" s="19"/>
      <c r="JXD658" s="19"/>
      <c r="JXE658" s="19"/>
      <c r="JXF658" s="19"/>
      <c r="JXG658" s="19"/>
      <c r="JXH658" s="19"/>
      <c r="JXI658" s="19"/>
      <c r="JXJ658" s="19"/>
      <c r="JXK658" s="19"/>
      <c r="JXL658" s="19"/>
      <c r="JXM658" s="19"/>
      <c r="JXN658" s="19"/>
      <c r="JXO658" s="19"/>
      <c r="JXP658" s="19"/>
      <c r="JXQ658" s="19"/>
      <c r="JXR658" s="19"/>
      <c r="JXS658" s="19"/>
      <c r="JXT658" s="19"/>
      <c r="JXU658" s="19"/>
      <c r="JXV658" s="19"/>
      <c r="JXW658" s="19"/>
      <c r="JXX658" s="19"/>
      <c r="JXY658" s="19"/>
      <c r="JXZ658" s="19"/>
      <c r="JYA658" s="19"/>
      <c r="JYB658" s="19"/>
      <c r="JYC658" s="19"/>
      <c r="JYD658" s="19"/>
      <c r="JYE658" s="19"/>
      <c r="JYF658" s="19"/>
      <c r="JYG658" s="19"/>
      <c r="JYH658" s="19"/>
      <c r="JYI658" s="19"/>
      <c r="JYJ658" s="19"/>
      <c r="JYK658" s="19"/>
      <c r="JYL658" s="19"/>
      <c r="JYM658" s="19"/>
      <c r="JYN658" s="19"/>
      <c r="JYO658" s="19"/>
      <c r="JYP658" s="19"/>
      <c r="JYQ658" s="19"/>
      <c r="JYR658" s="19"/>
      <c r="JYS658" s="19"/>
      <c r="JYT658" s="19"/>
      <c r="JYU658" s="19"/>
      <c r="JYV658" s="19"/>
      <c r="JYW658" s="19"/>
      <c r="JYX658" s="19"/>
      <c r="JYY658" s="19"/>
      <c r="JYZ658" s="19"/>
      <c r="JZA658" s="19"/>
      <c r="JZB658" s="19"/>
      <c r="JZC658" s="19"/>
      <c r="JZD658" s="19"/>
      <c r="JZE658" s="19"/>
      <c r="JZF658" s="19"/>
      <c r="JZG658" s="19"/>
      <c r="JZH658" s="19"/>
      <c r="JZI658" s="19"/>
      <c r="JZJ658" s="19"/>
      <c r="JZK658" s="19"/>
      <c r="JZL658" s="19"/>
      <c r="JZM658" s="19"/>
      <c r="JZN658" s="19"/>
      <c r="JZO658" s="19"/>
      <c r="JZP658" s="19"/>
      <c r="JZQ658" s="19"/>
      <c r="JZR658" s="19"/>
      <c r="JZS658" s="19"/>
      <c r="JZT658" s="19"/>
      <c r="JZU658" s="19"/>
      <c r="JZV658" s="19"/>
      <c r="JZW658" s="19"/>
      <c r="JZX658" s="19"/>
      <c r="JZY658" s="19"/>
      <c r="JZZ658" s="19"/>
      <c r="KAA658" s="19"/>
      <c r="KAB658" s="19"/>
      <c r="KAC658" s="19"/>
      <c r="KAD658" s="19"/>
      <c r="KAE658" s="19"/>
      <c r="KAF658" s="19"/>
      <c r="KAG658" s="19"/>
      <c r="KAH658" s="19"/>
      <c r="KAI658" s="19"/>
      <c r="KAJ658" s="19"/>
      <c r="KAK658" s="19"/>
      <c r="KAL658" s="19"/>
      <c r="KAM658" s="19"/>
      <c r="KAN658" s="19"/>
      <c r="KAO658" s="19"/>
      <c r="KAP658" s="19"/>
      <c r="KAQ658" s="19"/>
      <c r="KAR658" s="19"/>
      <c r="KAS658" s="19"/>
      <c r="KAT658" s="19"/>
      <c r="KAU658" s="19"/>
      <c r="KAV658" s="19"/>
      <c r="KAW658" s="19"/>
      <c r="KAX658" s="19"/>
      <c r="KAY658" s="19"/>
      <c r="KAZ658" s="19"/>
      <c r="KBA658" s="19"/>
      <c r="KBB658" s="19"/>
      <c r="KBC658" s="19"/>
      <c r="KBD658" s="19"/>
      <c r="KBE658" s="19"/>
      <c r="KBF658" s="19"/>
      <c r="KBG658" s="19"/>
      <c r="KBH658" s="19"/>
      <c r="KBI658" s="19"/>
      <c r="KBJ658" s="19"/>
      <c r="KBK658" s="19"/>
      <c r="KBL658" s="19"/>
      <c r="KBM658" s="19"/>
      <c r="KBN658" s="19"/>
      <c r="KBO658" s="19"/>
      <c r="KBP658" s="19"/>
      <c r="KBQ658" s="19"/>
      <c r="KBR658" s="19"/>
      <c r="KBS658" s="19"/>
      <c r="KBT658" s="19"/>
      <c r="KBU658" s="19"/>
      <c r="KBV658" s="19"/>
      <c r="KBW658" s="19"/>
      <c r="KBX658" s="19"/>
      <c r="KBY658" s="19"/>
      <c r="KBZ658" s="19"/>
      <c r="KCA658" s="19"/>
      <c r="KCB658" s="19"/>
      <c r="KCC658" s="19"/>
      <c r="KCD658" s="19"/>
      <c r="KCE658" s="19"/>
      <c r="KCF658" s="19"/>
      <c r="KCG658" s="19"/>
      <c r="KCH658" s="19"/>
      <c r="KCI658" s="19"/>
      <c r="KCJ658" s="19"/>
      <c r="KCK658" s="19"/>
      <c r="KCL658" s="19"/>
      <c r="KCM658" s="19"/>
      <c r="KCN658" s="19"/>
      <c r="KCO658" s="19"/>
      <c r="KCP658" s="19"/>
      <c r="KCQ658" s="19"/>
      <c r="KCR658" s="19"/>
      <c r="KCS658" s="19"/>
      <c r="KCT658" s="19"/>
      <c r="KCU658" s="19"/>
      <c r="KCV658" s="19"/>
      <c r="KCW658" s="19"/>
      <c r="KCX658" s="19"/>
      <c r="KCY658" s="19"/>
      <c r="KCZ658" s="19"/>
      <c r="KDA658" s="19"/>
      <c r="KDB658" s="19"/>
      <c r="KDC658" s="19"/>
      <c r="KDD658" s="19"/>
      <c r="KDE658" s="19"/>
      <c r="KDF658" s="19"/>
      <c r="KDG658" s="19"/>
      <c r="KDH658" s="19"/>
      <c r="KDI658" s="19"/>
      <c r="KDJ658" s="19"/>
      <c r="KDK658" s="19"/>
      <c r="KDL658" s="19"/>
      <c r="KDM658" s="19"/>
      <c r="KDN658" s="19"/>
      <c r="KDO658" s="19"/>
      <c r="KDP658" s="19"/>
      <c r="KDQ658" s="19"/>
      <c r="KDR658" s="19"/>
      <c r="KDS658" s="19"/>
      <c r="KDT658" s="19"/>
      <c r="KDU658" s="19"/>
      <c r="KDV658" s="19"/>
      <c r="KDW658" s="19"/>
      <c r="KDX658" s="19"/>
      <c r="KDY658" s="19"/>
      <c r="KDZ658" s="19"/>
      <c r="KEA658" s="19"/>
      <c r="KEB658" s="19"/>
      <c r="KEC658" s="19"/>
      <c r="KED658" s="19"/>
      <c r="KEE658" s="19"/>
      <c r="KEF658" s="19"/>
      <c r="KEG658" s="19"/>
      <c r="KEH658" s="19"/>
      <c r="KEI658" s="19"/>
      <c r="KEJ658" s="19"/>
      <c r="KEK658" s="19"/>
      <c r="KEL658" s="19"/>
      <c r="KEM658" s="19"/>
      <c r="KEN658" s="19"/>
      <c r="KEO658" s="19"/>
      <c r="KEP658" s="19"/>
      <c r="KEQ658" s="19"/>
      <c r="KER658" s="19"/>
      <c r="KES658" s="19"/>
      <c r="KET658" s="19"/>
      <c r="KEU658" s="19"/>
      <c r="KEV658" s="19"/>
      <c r="KEW658" s="19"/>
      <c r="KEX658" s="19"/>
      <c r="KEY658" s="19"/>
      <c r="KEZ658" s="19"/>
      <c r="KFA658" s="19"/>
      <c r="KFB658" s="19"/>
      <c r="KFC658" s="19"/>
      <c r="KFD658" s="19"/>
      <c r="KFE658" s="19"/>
      <c r="KFF658" s="19"/>
      <c r="KFG658" s="19"/>
      <c r="KFH658" s="19"/>
      <c r="KFI658" s="19"/>
      <c r="KFJ658" s="19"/>
      <c r="KFK658" s="19"/>
      <c r="KFL658" s="19"/>
      <c r="KFM658" s="19"/>
      <c r="KFN658" s="19"/>
      <c r="KFO658" s="19"/>
      <c r="KFP658" s="19"/>
      <c r="KFQ658" s="19"/>
      <c r="KFR658" s="19"/>
      <c r="KFS658" s="19"/>
      <c r="KFT658" s="19"/>
      <c r="KFU658" s="19"/>
      <c r="KFV658" s="19"/>
      <c r="KFW658" s="19"/>
      <c r="KFX658" s="19"/>
      <c r="KFY658" s="19"/>
      <c r="KFZ658" s="19"/>
      <c r="KGA658" s="19"/>
      <c r="KGB658" s="19"/>
      <c r="KGC658" s="19"/>
      <c r="KGD658" s="19"/>
      <c r="KGE658" s="19"/>
      <c r="KGF658" s="19"/>
      <c r="KGG658" s="19"/>
      <c r="KGH658" s="19"/>
      <c r="KGI658" s="19"/>
      <c r="KGJ658" s="19"/>
      <c r="KGK658" s="19"/>
      <c r="KGL658" s="19"/>
      <c r="KGM658" s="19"/>
      <c r="KGN658" s="19"/>
      <c r="KGO658" s="19"/>
      <c r="KGP658" s="19"/>
      <c r="KGQ658" s="19"/>
      <c r="KGR658" s="19"/>
      <c r="KGS658" s="19"/>
      <c r="KGT658" s="19"/>
      <c r="KGU658" s="19"/>
      <c r="KGV658" s="19"/>
      <c r="KGW658" s="19"/>
      <c r="KGX658" s="19"/>
      <c r="KGY658" s="19"/>
      <c r="KGZ658" s="19"/>
      <c r="KHA658" s="19"/>
      <c r="KHB658" s="19"/>
      <c r="KHC658" s="19"/>
      <c r="KHD658" s="19"/>
      <c r="KHE658" s="19"/>
      <c r="KHF658" s="19"/>
      <c r="KHG658" s="19"/>
      <c r="KHH658" s="19"/>
      <c r="KHI658" s="19"/>
      <c r="KHJ658" s="19"/>
      <c r="KHK658" s="19"/>
      <c r="KHL658" s="19"/>
      <c r="KHM658" s="19"/>
      <c r="KHN658" s="19"/>
      <c r="KHO658" s="19"/>
      <c r="KHP658" s="19"/>
      <c r="KHQ658" s="19"/>
      <c r="KHR658" s="19"/>
      <c r="KHS658" s="19"/>
      <c r="KHT658" s="19"/>
      <c r="KHU658" s="19"/>
      <c r="KHV658" s="19"/>
      <c r="KHW658" s="19"/>
      <c r="KHX658" s="19"/>
      <c r="KHY658" s="19"/>
      <c r="KHZ658" s="19"/>
      <c r="KIA658" s="19"/>
      <c r="KIB658" s="19"/>
      <c r="KIC658" s="19"/>
      <c r="KID658" s="19"/>
      <c r="KIE658" s="19"/>
      <c r="KIF658" s="19"/>
      <c r="KIG658" s="19"/>
      <c r="KIH658" s="19"/>
      <c r="KII658" s="19"/>
      <c r="KIJ658" s="19"/>
      <c r="KIK658" s="19"/>
      <c r="KIL658" s="19"/>
      <c r="KIM658" s="19"/>
      <c r="KIN658" s="19"/>
      <c r="KIO658" s="19"/>
      <c r="KIP658" s="19"/>
      <c r="KIQ658" s="19"/>
      <c r="KIR658" s="19"/>
      <c r="KIS658" s="19"/>
      <c r="KIT658" s="19"/>
      <c r="KIU658" s="19"/>
      <c r="KIV658" s="19"/>
      <c r="KIW658" s="19"/>
      <c r="KIX658" s="19"/>
      <c r="KIY658" s="19"/>
      <c r="KIZ658" s="19"/>
      <c r="KJA658" s="19"/>
      <c r="KJB658" s="19"/>
      <c r="KJC658" s="19"/>
      <c r="KJD658" s="19"/>
      <c r="KJE658" s="19"/>
      <c r="KJF658" s="19"/>
      <c r="KJG658" s="19"/>
      <c r="KJH658" s="19"/>
      <c r="KJI658" s="19"/>
      <c r="KJJ658" s="19"/>
      <c r="KJK658" s="19"/>
      <c r="KJL658" s="19"/>
      <c r="KJM658" s="19"/>
      <c r="KJN658" s="19"/>
      <c r="KJO658" s="19"/>
      <c r="KJP658" s="19"/>
      <c r="KJQ658" s="19"/>
      <c r="KJR658" s="19"/>
      <c r="KJS658" s="19"/>
      <c r="KJT658" s="19"/>
      <c r="KJU658" s="19"/>
      <c r="KJV658" s="19"/>
      <c r="KJW658" s="19"/>
      <c r="KJX658" s="19"/>
      <c r="KJY658" s="19"/>
      <c r="KJZ658" s="19"/>
      <c r="KKA658" s="19"/>
      <c r="KKB658" s="19"/>
      <c r="KKC658" s="19"/>
      <c r="KKD658" s="19"/>
      <c r="KKE658" s="19"/>
      <c r="KKF658" s="19"/>
      <c r="KKG658" s="19"/>
      <c r="KKH658" s="19"/>
      <c r="KKI658" s="19"/>
      <c r="KKJ658" s="19"/>
      <c r="KKK658" s="19"/>
      <c r="KKL658" s="19"/>
      <c r="KKM658" s="19"/>
      <c r="KKN658" s="19"/>
      <c r="KKO658" s="19"/>
      <c r="KKP658" s="19"/>
      <c r="KKQ658" s="19"/>
      <c r="KKR658" s="19"/>
      <c r="KKS658" s="19"/>
      <c r="KKT658" s="19"/>
      <c r="KKU658" s="19"/>
      <c r="KKV658" s="19"/>
      <c r="KKW658" s="19"/>
      <c r="KKX658" s="19"/>
      <c r="KKY658" s="19"/>
      <c r="KKZ658" s="19"/>
      <c r="KLA658" s="19"/>
      <c r="KLB658" s="19"/>
      <c r="KLC658" s="19"/>
      <c r="KLD658" s="19"/>
      <c r="KLE658" s="19"/>
      <c r="KLF658" s="19"/>
      <c r="KLG658" s="19"/>
      <c r="KLH658" s="19"/>
      <c r="KLI658" s="19"/>
      <c r="KLJ658" s="19"/>
      <c r="KLK658" s="19"/>
      <c r="KLL658" s="19"/>
      <c r="KLM658" s="19"/>
      <c r="KLN658" s="19"/>
      <c r="KLO658" s="19"/>
      <c r="KLP658" s="19"/>
      <c r="KLQ658" s="19"/>
      <c r="KLR658" s="19"/>
      <c r="KLS658" s="19"/>
      <c r="KLT658" s="19"/>
      <c r="KLU658" s="19"/>
      <c r="KLV658" s="19"/>
      <c r="KLW658" s="19"/>
      <c r="KLX658" s="19"/>
      <c r="KLY658" s="19"/>
      <c r="KLZ658" s="19"/>
      <c r="KMA658" s="19"/>
      <c r="KMB658" s="19"/>
      <c r="KMC658" s="19"/>
      <c r="KMD658" s="19"/>
      <c r="KME658" s="19"/>
      <c r="KMF658" s="19"/>
      <c r="KMG658" s="19"/>
      <c r="KMH658" s="19"/>
      <c r="KMI658" s="19"/>
      <c r="KMJ658" s="19"/>
      <c r="KMK658" s="19"/>
      <c r="KML658" s="19"/>
      <c r="KMM658" s="19"/>
      <c r="KMN658" s="19"/>
      <c r="KMO658" s="19"/>
      <c r="KMP658" s="19"/>
      <c r="KMQ658" s="19"/>
      <c r="KMR658" s="19"/>
      <c r="KMS658" s="19"/>
      <c r="KMT658" s="19"/>
      <c r="KMU658" s="19"/>
      <c r="KMV658" s="19"/>
      <c r="KMW658" s="19"/>
      <c r="KMX658" s="19"/>
      <c r="KMY658" s="19"/>
      <c r="KMZ658" s="19"/>
      <c r="KNA658" s="19"/>
      <c r="KNB658" s="19"/>
      <c r="KNC658" s="19"/>
      <c r="KND658" s="19"/>
      <c r="KNE658" s="19"/>
      <c r="KNF658" s="19"/>
      <c r="KNG658" s="19"/>
      <c r="KNH658" s="19"/>
      <c r="KNI658" s="19"/>
      <c r="KNJ658" s="19"/>
      <c r="KNK658" s="19"/>
      <c r="KNL658" s="19"/>
      <c r="KNM658" s="19"/>
      <c r="KNN658" s="19"/>
      <c r="KNO658" s="19"/>
      <c r="KNP658" s="19"/>
      <c r="KNQ658" s="19"/>
      <c r="KNR658" s="19"/>
      <c r="KNS658" s="19"/>
      <c r="KNT658" s="19"/>
      <c r="KNU658" s="19"/>
      <c r="KNV658" s="19"/>
      <c r="KNW658" s="19"/>
      <c r="KNX658" s="19"/>
      <c r="KNY658" s="19"/>
      <c r="KNZ658" s="19"/>
      <c r="KOA658" s="19"/>
      <c r="KOB658" s="19"/>
      <c r="KOC658" s="19"/>
      <c r="KOD658" s="19"/>
      <c r="KOE658" s="19"/>
      <c r="KOF658" s="19"/>
      <c r="KOG658" s="19"/>
      <c r="KOH658" s="19"/>
      <c r="KOI658" s="19"/>
      <c r="KOJ658" s="19"/>
      <c r="KOK658" s="19"/>
      <c r="KOL658" s="19"/>
      <c r="KOM658" s="19"/>
      <c r="KON658" s="19"/>
      <c r="KOO658" s="19"/>
      <c r="KOP658" s="19"/>
      <c r="KOQ658" s="19"/>
      <c r="KOR658" s="19"/>
      <c r="KOS658" s="19"/>
      <c r="KOT658" s="19"/>
      <c r="KOU658" s="19"/>
      <c r="KOV658" s="19"/>
      <c r="KOW658" s="19"/>
      <c r="KOX658" s="19"/>
      <c r="KOY658" s="19"/>
      <c r="KOZ658" s="19"/>
      <c r="KPA658" s="19"/>
      <c r="KPB658" s="19"/>
      <c r="KPC658" s="19"/>
      <c r="KPD658" s="19"/>
      <c r="KPE658" s="19"/>
      <c r="KPF658" s="19"/>
      <c r="KPG658" s="19"/>
      <c r="KPH658" s="19"/>
      <c r="KPI658" s="19"/>
      <c r="KPJ658" s="19"/>
      <c r="KPK658" s="19"/>
      <c r="KPL658" s="19"/>
      <c r="KPM658" s="19"/>
      <c r="KPN658" s="19"/>
      <c r="KPO658" s="19"/>
      <c r="KPP658" s="19"/>
      <c r="KPQ658" s="19"/>
      <c r="KPR658" s="19"/>
      <c r="KPS658" s="19"/>
      <c r="KPT658" s="19"/>
      <c r="KPU658" s="19"/>
      <c r="KPV658" s="19"/>
      <c r="KPW658" s="19"/>
      <c r="KPX658" s="19"/>
      <c r="KPY658" s="19"/>
      <c r="KPZ658" s="19"/>
      <c r="KQA658" s="19"/>
      <c r="KQB658" s="19"/>
      <c r="KQC658" s="19"/>
      <c r="KQD658" s="19"/>
      <c r="KQE658" s="19"/>
      <c r="KQF658" s="19"/>
      <c r="KQG658" s="19"/>
      <c r="KQH658" s="19"/>
      <c r="KQI658" s="19"/>
      <c r="KQJ658" s="19"/>
      <c r="KQK658" s="19"/>
      <c r="KQL658" s="19"/>
      <c r="KQM658" s="19"/>
      <c r="KQN658" s="19"/>
      <c r="KQO658" s="19"/>
      <c r="KQP658" s="19"/>
      <c r="KQQ658" s="19"/>
      <c r="KQR658" s="19"/>
      <c r="KQS658" s="19"/>
      <c r="KQT658" s="19"/>
      <c r="KQU658" s="19"/>
      <c r="KQV658" s="19"/>
      <c r="KQW658" s="19"/>
      <c r="KQX658" s="19"/>
      <c r="KQY658" s="19"/>
      <c r="KQZ658" s="19"/>
      <c r="KRA658" s="19"/>
      <c r="KRB658" s="19"/>
      <c r="KRC658" s="19"/>
      <c r="KRD658" s="19"/>
      <c r="KRE658" s="19"/>
      <c r="KRF658" s="19"/>
      <c r="KRG658" s="19"/>
      <c r="KRH658" s="19"/>
      <c r="KRI658" s="19"/>
      <c r="KRJ658" s="19"/>
      <c r="KRK658" s="19"/>
      <c r="KRL658" s="19"/>
      <c r="KRM658" s="19"/>
      <c r="KRN658" s="19"/>
      <c r="KRO658" s="19"/>
      <c r="KRP658" s="19"/>
      <c r="KRQ658" s="19"/>
      <c r="KRR658" s="19"/>
      <c r="KRS658" s="19"/>
      <c r="KRT658" s="19"/>
      <c r="KRU658" s="19"/>
      <c r="KRV658" s="19"/>
      <c r="KRW658" s="19"/>
      <c r="KRX658" s="19"/>
      <c r="KRY658" s="19"/>
      <c r="KRZ658" s="19"/>
      <c r="KSA658" s="19"/>
      <c r="KSB658" s="19"/>
      <c r="KSC658" s="19"/>
      <c r="KSD658" s="19"/>
      <c r="KSE658" s="19"/>
      <c r="KSF658" s="19"/>
      <c r="KSG658" s="19"/>
      <c r="KSH658" s="19"/>
      <c r="KSI658" s="19"/>
      <c r="KSJ658" s="19"/>
      <c r="KSK658" s="19"/>
      <c r="KSL658" s="19"/>
      <c r="KSM658" s="19"/>
      <c r="KSN658" s="19"/>
      <c r="KSO658" s="19"/>
      <c r="KSP658" s="19"/>
      <c r="KSQ658" s="19"/>
      <c r="KSR658" s="19"/>
      <c r="KSS658" s="19"/>
      <c r="KST658" s="19"/>
      <c r="KSU658" s="19"/>
      <c r="KSV658" s="19"/>
      <c r="KSW658" s="19"/>
      <c r="KSX658" s="19"/>
      <c r="KSY658" s="19"/>
      <c r="KSZ658" s="19"/>
      <c r="KTA658" s="19"/>
      <c r="KTB658" s="19"/>
      <c r="KTC658" s="19"/>
      <c r="KTD658" s="19"/>
      <c r="KTE658" s="19"/>
      <c r="KTF658" s="19"/>
      <c r="KTG658" s="19"/>
      <c r="KTH658" s="19"/>
      <c r="KTI658" s="19"/>
      <c r="KTJ658" s="19"/>
      <c r="KTK658" s="19"/>
      <c r="KTL658" s="19"/>
      <c r="KTM658" s="19"/>
      <c r="KTN658" s="19"/>
      <c r="KTO658" s="19"/>
      <c r="KTP658" s="19"/>
      <c r="KTQ658" s="19"/>
      <c r="KTR658" s="19"/>
      <c r="KTS658" s="19"/>
      <c r="KTT658" s="19"/>
      <c r="KTU658" s="19"/>
      <c r="KTV658" s="19"/>
      <c r="KTW658" s="19"/>
      <c r="KTX658" s="19"/>
      <c r="KTY658" s="19"/>
      <c r="KTZ658" s="19"/>
      <c r="KUA658" s="19"/>
      <c r="KUB658" s="19"/>
      <c r="KUC658" s="19"/>
      <c r="KUD658" s="19"/>
      <c r="KUE658" s="19"/>
      <c r="KUF658" s="19"/>
      <c r="KUG658" s="19"/>
      <c r="KUH658" s="19"/>
      <c r="KUI658" s="19"/>
      <c r="KUJ658" s="19"/>
      <c r="KUK658" s="19"/>
      <c r="KUL658" s="19"/>
      <c r="KUM658" s="19"/>
      <c r="KUN658" s="19"/>
      <c r="KUO658" s="19"/>
      <c r="KUP658" s="19"/>
      <c r="KUQ658" s="19"/>
      <c r="KUR658" s="19"/>
      <c r="KUS658" s="19"/>
      <c r="KUT658" s="19"/>
      <c r="KUU658" s="19"/>
      <c r="KUV658" s="19"/>
      <c r="KUW658" s="19"/>
      <c r="KUX658" s="19"/>
      <c r="KUY658" s="19"/>
      <c r="KUZ658" s="19"/>
      <c r="KVA658" s="19"/>
      <c r="KVB658" s="19"/>
      <c r="KVC658" s="19"/>
      <c r="KVD658" s="19"/>
      <c r="KVE658" s="19"/>
      <c r="KVF658" s="19"/>
      <c r="KVG658" s="19"/>
      <c r="KVH658" s="19"/>
      <c r="KVI658" s="19"/>
      <c r="KVJ658" s="19"/>
      <c r="KVK658" s="19"/>
      <c r="KVL658" s="19"/>
      <c r="KVM658" s="19"/>
      <c r="KVN658" s="19"/>
      <c r="KVO658" s="19"/>
      <c r="KVP658" s="19"/>
      <c r="KVQ658" s="19"/>
      <c r="KVR658" s="19"/>
      <c r="KVS658" s="19"/>
      <c r="KVT658" s="19"/>
      <c r="KVU658" s="19"/>
      <c r="KVV658" s="19"/>
      <c r="KVW658" s="19"/>
      <c r="KVX658" s="19"/>
      <c r="KVY658" s="19"/>
      <c r="KVZ658" s="19"/>
      <c r="KWA658" s="19"/>
      <c r="KWB658" s="19"/>
      <c r="KWC658" s="19"/>
      <c r="KWD658" s="19"/>
      <c r="KWE658" s="19"/>
      <c r="KWF658" s="19"/>
      <c r="KWG658" s="19"/>
      <c r="KWH658" s="19"/>
      <c r="KWI658" s="19"/>
      <c r="KWJ658" s="19"/>
      <c r="KWK658" s="19"/>
      <c r="KWL658" s="19"/>
      <c r="KWM658" s="19"/>
      <c r="KWN658" s="19"/>
      <c r="KWO658" s="19"/>
      <c r="KWP658" s="19"/>
      <c r="KWQ658" s="19"/>
      <c r="KWR658" s="19"/>
      <c r="KWS658" s="19"/>
      <c r="KWT658" s="19"/>
      <c r="KWU658" s="19"/>
      <c r="KWV658" s="19"/>
      <c r="KWW658" s="19"/>
      <c r="KWX658" s="19"/>
      <c r="KWY658" s="19"/>
      <c r="KWZ658" s="19"/>
      <c r="KXA658" s="19"/>
      <c r="KXB658" s="19"/>
      <c r="KXC658" s="19"/>
      <c r="KXD658" s="19"/>
      <c r="KXE658" s="19"/>
      <c r="KXF658" s="19"/>
      <c r="KXG658" s="19"/>
      <c r="KXH658" s="19"/>
      <c r="KXI658" s="19"/>
      <c r="KXJ658" s="19"/>
      <c r="KXK658" s="19"/>
      <c r="KXL658" s="19"/>
      <c r="KXM658" s="19"/>
      <c r="KXN658" s="19"/>
      <c r="KXO658" s="19"/>
      <c r="KXP658" s="19"/>
      <c r="KXQ658" s="19"/>
      <c r="KXR658" s="19"/>
      <c r="KXS658" s="19"/>
      <c r="KXT658" s="19"/>
      <c r="KXU658" s="19"/>
      <c r="KXV658" s="19"/>
      <c r="KXW658" s="19"/>
      <c r="KXX658" s="19"/>
      <c r="KXY658" s="19"/>
      <c r="KXZ658" s="19"/>
      <c r="KYA658" s="19"/>
      <c r="KYB658" s="19"/>
      <c r="KYC658" s="19"/>
      <c r="KYD658" s="19"/>
      <c r="KYE658" s="19"/>
      <c r="KYF658" s="19"/>
      <c r="KYG658" s="19"/>
      <c r="KYH658" s="19"/>
      <c r="KYI658" s="19"/>
      <c r="KYJ658" s="19"/>
      <c r="KYK658" s="19"/>
      <c r="KYL658" s="19"/>
      <c r="KYM658" s="19"/>
      <c r="KYN658" s="19"/>
      <c r="KYO658" s="19"/>
      <c r="KYP658" s="19"/>
      <c r="KYQ658" s="19"/>
      <c r="KYR658" s="19"/>
      <c r="KYS658" s="19"/>
      <c r="KYT658" s="19"/>
      <c r="KYU658" s="19"/>
      <c r="KYV658" s="19"/>
      <c r="KYW658" s="19"/>
      <c r="KYX658" s="19"/>
      <c r="KYY658" s="19"/>
      <c r="KYZ658" s="19"/>
      <c r="KZA658" s="19"/>
      <c r="KZB658" s="19"/>
      <c r="KZC658" s="19"/>
      <c r="KZD658" s="19"/>
      <c r="KZE658" s="19"/>
      <c r="KZF658" s="19"/>
      <c r="KZG658" s="19"/>
      <c r="KZH658" s="19"/>
      <c r="KZI658" s="19"/>
      <c r="KZJ658" s="19"/>
      <c r="KZK658" s="19"/>
      <c r="KZL658" s="19"/>
      <c r="KZM658" s="19"/>
      <c r="KZN658" s="19"/>
      <c r="KZO658" s="19"/>
      <c r="KZP658" s="19"/>
      <c r="KZQ658" s="19"/>
      <c r="KZR658" s="19"/>
      <c r="KZS658" s="19"/>
      <c r="KZT658" s="19"/>
      <c r="KZU658" s="19"/>
      <c r="KZV658" s="19"/>
      <c r="KZW658" s="19"/>
      <c r="KZX658" s="19"/>
      <c r="KZY658" s="19"/>
      <c r="KZZ658" s="19"/>
      <c r="LAA658" s="19"/>
      <c r="LAB658" s="19"/>
      <c r="LAC658" s="19"/>
      <c r="LAD658" s="19"/>
      <c r="LAE658" s="19"/>
      <c r="LAF658" s="19"/>
      <c r="LAG658" s="19"/>
      <c r="LAH658" s="19"/>
      <c r="LAI658" s="19"/>
      <c r="LAJ658" s="19"/>
      <c r="LAK658" s="19"/>
      <c r="LAL658" s="19"/>
      <c r="LAM658" s="19"/>
      <c r="LAN658" s="19"/>
      <c r="LAO658" s="19"/>
      <c r="LAP658" s="19"/>
      <c r="LAQ658" s="19"/>
      <c r="LAR658" s="19"/>
      <c r="LAS658" s="19"/>
      <c r="LAT658" s="19"/>
      <c r="LAU658" s="19"/>
      <c r="LAV658" s="19"/>
      <c r="LAW658" s="19"/>
      <c r="LAX658" s="19"/>
      <c r="LAY658" s="19"/>
      <c r="LAZ658" s="19"/>
      <c r="LBA658" s="19"/>
      <c r="LBB658" s="19"/>
      <c r="LBC658" s="19"/>
      <c r="LBD658" s="19"/>
      <c r="LBE658" s="19"/>
      <c r="LBF658" s="19"/>
      <c r="LBG658" s="19"/>
      <c r="LBH658" s="19"/>
      <c r="LBI658" s="19"/>
      <c r="LBJ658" s="19"/>
      <c r="LBK658" s="19"/>
      <c r="LBL658" s="19"/>
      <c r="LBM658" s="19"/>
      <c r="LBN658" s="19"/>
      <c r="LBO658" s="19"/>
      <c r="LBP658" s="19"/>
      <c r="LBQ658" s="19"/>
      <c r="LBR658" s="19"/>
      <c r="LBS658" s="19"/>
      <c r="LBT658" s="19"/>
      <c r="LBU658" s="19"/>
      <c r="LBV658" s="19"/>
      <c r="LBW658" s="19"/>
      <c r="LBX658" s="19"/>
      <c r="LBY658" s="19"/>
      <c r="LBZ658" s="19"/>
      <c r="LCA658" s="19"/>
      <c r="LCB658" s="19"/>
      <c r="LCC658" s="19"/>
      <c r="LCD658" s="19"/>
      <c r="LCE658" s="19"/>
      <c r="LCF658" s="19"/>
      <c r="LCG658" s="19"/>
      <c r="LCH658" s="19"/>
      <c r="LCI658" s="19"/>
      <c r="LCJ658" s="19"/>
      <c r="LCK658" s="19"/>
      <c r="LCL658" s="19"/>
      <c r="LCM658" s="19"/>
      <c r="LCN658" s="19"/>
      <c r="LCO658" s="19"/>
      <c r="LCP658" s="19"/>
      <c r="LCQ658" s="19"/>
      <c r="LCR658" s="19"/>
      <c r="LCS658" s="19"/>
      <c r="LCT658" s="19"/>
      <c r="LCU658" s="19"/>
      <c r="LCV658" s="19"/>
      <c r="LCW658" s="19"/>
      <c r="LCX658" s="19"/>
      <c r="LCY658" s="19"/>
      <c r="LCZ658" s="19"/>
      <c r="LDA658" s="19"/>
      <c r="LDB658" s="19"/>
      <c r="LDC658" s="19"/>
      <c r="LDD658" s="19"/>
      <c r="LDE658" s="19"/>
      <c r="LDF658" s="19"/>
      <c r="LDG658" s="19"/>
      <c r="LDH658" s="19"/>
      <c r="LDI658" s="19"/>
      <c r="LDJ658" s="19"/>
      <c r="LDK658" s="19"/>
      <c r="LDL658" s="19"/>
      <c r="LDM658" s="19"/>
      <c r="LDN658" s="19"/>
      <c r="LDO658" s="19"/>
      <c r="LDP658" s="19"/>
      <c r="LDQ658" s="19"/>
      <c r="LDR658" s="19"/>
      <c r="LDS658" s="19"/>
      <c r="LDT658" s="19"/>
      <c r="LDU658" s="19"/>
      <c r="LDV658" s="19"/>
      <c r="LDW658" s="19"/>
      <c r="LDX658" s="19"/>
      <c r="LDY658" s="19"/>
      <c r="LDZ658" s="19"/>
      <c r="LEA658" s="19"/>
      <c r="LEB658" s="19"/>
      <c r="LEC658" s="19"/>
      <c r="LED658" s="19"/>
      <c r="LEE658" s="19"/>
      <c r="LEF658" s="19"/>
      <c r="LEG658" s="19"/>
      <c r="LEH658" s="19"/>
      <c r="LEI658" s="19"/>
      <c r="LEJ658" s="19"/>
      <c r="LEK658" s="19"/>
      <c r="LEL658" s="19"/>
      <c r="LEM658" s="19"/>
      <c r="LEN658" s="19"/>
      <c r="LEO658" s="19"/>
      <c r="LEP658" s="19"/>
      <c r="LEQ658" s="19"/>
      <c r="LER658" s="19"/>
      <c r="LES658" s="19"/>
      <c r="LET658" s="19"/>
      <c r="LEU658" s="19"/>
      <c r="LEV658" s="19"/>
      <c r="LEW658" s="19"/>
      <c r="LEX658" s="19"/>
      <c r="LEY658" s="19"/>
      <c r="LEZ658" s="19"/>
      <c r="LFA658" s="19"/>
      <c r="LFB658" s="19"/>
      <c r="LFC658" s="19"/>
      <c r="LFD658" s="19"/>
      <c r="LFE658" s="19"/>
      <c r="LFF658" s="19"/>
      <c r="LFG658" s="19"/>
      <c r="LFH658" s="19"/>
      <c r="LFI658" s="19"/>
      <c r="LFJ658" s="19"/>
      <c r="LFK658" s="19"/>
      <c r="LFL658" s="19"/>
      <c r="LFM658" s="19"/>
      <c r="LFN658" s="19"/>
      <c r="LFO658" s="19"/>
      <c r="LFP658" s="19"/>
      <c r="LFQ658" s="19"/>
      <c r="LFR658" s="19"/>
      <c r="LFS658" s="19"/>
      <c r="LFT658" s="19"/>
      <c r="LFU658" s="19"/>
      <c r="LFV658" s="19"/>
      <c r="LFW658" s="19"/>
      <c r="LFX658" s="19"/>
      <c r="LFY658" s="19"/>
      <c r="LFZ658" s="19"/>
      <c r="LGA658" s="19"/>
      <c r="LGB658" s="19"/>
      <c r="LGC658" s="19"/>
      <c r="LGD658" s="19"/>
      <c r="LGE658" s="19"/>
      <c r="LGF658" s="19"/>
      <c r="LGG658" s="19"/>
      <c r="LGH658" s="19"/>
      <c r="LGI658" s="19"/>
      <c r="LGJ658" s="19"/>
      <c r="LGK658" s="19"/>
      <c r="LGL658" s="19"/>
      <c r="LGM658" s="19"/>
      <c r="LGN658" s="19"/>
      <c r="LGO658" s="19"/>
      <c r="LGP658" s="19"/>
      <c r="LGQ658" s="19"/>
      <c r="LGR658" s="19"/>
      <c r="LGS658" s="19"/>
      <c r="LGT658" s="19"/>
      <c r="LGU658" s="19"/>
      <c r="LGV658" s="19"/>
      <c r="LGW658" s="19"/>
      <c r="LGX658" s="19"/>
      <c r="LGY658" s="19"/>
      <c r="LGZ658" s="19"/>
      <c r="LHA658" s="19"/>
      <c r="LHB658" s="19"/>
      <c r="LHC658" s="19"/>
      <c r="LHD658" s="19"/>
      <c r="LHE658" s="19"/>
      <c r="LHF658" s="19"/>
      <c r="LHG658" s="19"/>
      <c r="LHH658" s="19"/>
      <c r="LHI658" s="19"/>
      <c r="LHJ658" s="19"/>
      <c r="LHK658" s="19"/>
      <c r="LHL658" s="19"/>
      <c r="LHM658" s="19"/>
      <c r="LHN658" s="19"/>
      <c r="LHO658" s="19"/>
      <c r="LHP658" s="19"/>
      <c r="LHQ658" s="19"/>
      <c r="LHR658" s="19"/>
      <c r="LHS658" s="19"/>
      <c r="LHT658" s="19"/>
      <c r="LHU658" s="19"/>
      <c r="LHV658" s="19"/>
      <c r="LHW658" s="19"/>
      <c r="LHX658" s="19"/>
      <c r="LHY658" s="19"/>
      <c r="LHZ658" s="19"/>
      <c r="LIA658" s="19"/>
      <c r="LIB658" s="19"/>
      <c r="LIC658" s="19"/>
      <c r="LID658" s="19"/>
      <c r="LIE658" s="19"/>
      <c r="LIF658" s="19"/>
      <c r="LIG658" s="19"/>
      <c r="LIH658" s="19"/>
      <c r="LII658" s="19"/>
      <c r="LIJ658" s="19"/>
      <c r="LIK658" s="19"/>
      <c r="LIL658" s="19"/>
      <c r="LIM658" s="19"/>
      <c r="LIN658" s="19"/>
      <c r="LIO658" s="19"/>
      <c r="LIP658" s="19"/>
      <c r="LIQ658" s="19"/>
      <c r="LIR658" s="19"/>
      <c r="LIS658" s="19"/>
      <c r="LIT658" s="19"/>
      <c r="LIU658" s="19"/>
      <c r="LIV658" s="19"/>
      <c r="LIW658" s="19"/>
      <c r="LIX658" s="19"/>
      <c r="LIY658" s="19"/>
      <c r="LIZ658" s="19"/>
      <c r="LJA658" s="19"/>
      <c r="LJB658" s="19"/>
      <c r="LJC658" s="19"/>
      <c r="LJD658" s="19"/>
      <c r="LJE658" s="19"/>
      <c r="LJF658" s="19"/>
      <c r="LJG658" s="19"/>
      <c r="LJH658" s="19"/>
      <c r="LJI658" s="19"/>
      <c r="LJJ658" s="19"/>
      <c r="LJK658" s="19"/>
      <c r="LJL658" s="19"/>
      <c r="LJM658" s="19"/>
      <c r="LJN658" s="19"/>
      <c r="LJO658" s="19"/>
      <c r="LJP658" s="19"/>
      <c r="LJQ658" s="19"/>
      <c r="LJR658" s="19"/>
      <c r="LJS658" s="19"/>
      <c r="LJT658" s="19"/>
      <c r="LJU658" s="19"/>
      <c r="LJV658" s="19"/>
      <c r="LJW658" s="19"/>
      <c r="LJX658" s="19"/>
      <c r="LJY658" s="19"/>
      <c r="LJZ658" s="19"/>
      <c r="LKA658" s="19"/>
      <c r="LKB658" s="19"/>
      <c r="LKC658" s="19"/>
      <c r="LKD658" s="19"/>
      <c r="LKE658" s="19"/>
      <c r="LKF658" s="19"/>
      <c r="LKG658" s="19"/>
      <c r="LKH658" s="19"/>
      <c r="LKI658" s="19"/>
      <c r="LKJ658" s="19"/>
      <c r="LKK658" s="19"/>
      <c r="LKL658" s="19"/>
      <c r="LKM658" s="19"/>
      <c r="LKN658" s="19"/>
      <c r="LKO658" s="19"/>
      <c r="LKP658" s="19"/>
      <c r="LKQ658" s="19"/>
      <c r="LKR658" s="19"/>
      <c r="LKS658" s="19"/>
      <c r="LKT658" s="19"/>
      <c r="LKU658" s="19"/>
      <c r="LKV658" s="19"/>
      <c r="LKW658" s="19"/>
      <c r="LKX658" s="19"/>
      <c r="LKY658" s="19"/>
      <c r="LKZ658" s="19"/>
      <c r="LLA658" s="19"/>
      <c r="LLB658" s="19"/>
      <c r="LLC658" s="19"/>
      <c r="LLD658" s="19"/>
      <c r="LLE658" s="19"/>
      <c r="LLF658" s="19"/>
      <c r="LLG658" s="19"/>
      <c r="LLH658" s="19"/>
      <c r="LLI658" s="19"/>
      <c r="LLJ658" s="19"/>
      <c r="LLK658" s="19"/>
      <c r="LLL658" s="19"/>
      <c r="LLM658" s="19"/>
      <c r="LLN658" s="19"/>
      <c r="LLO658" s="19"/>
      <c r="LLP658" s="19"/>
      <c r="LLQ658" s="19"/>
      <c r="LLR658" s="19"/>
      <c r="LLS658" s="19"/>
      <c r="LLT658" s="19"/>
      <c r="LLU658" s="19"/>
      <c r="LLV658" s="19"/>
      <c r="LLW658" s="19"/>
      <c r="LLX658" s="19"/>
      <c r="LLY658" s="19"/>
      <c r="LLZ658" s="19"/>
      <c r="LMA658" s="19"/>
      <c r="LMB658" s="19"/>
      <c r="LMC658" s="19"/>
      <c r="LMD658" s="19"/>
      <c r="LME658" s="19"/>
      <c r="LMF658" s="19"/>
      <c r="LMG658" s="19"/>
      <c r="LMH658" s="19"/>
      <c r="LMI658" s="19"/>
      <c r="LMJ658" s="19"/>
      <c r="LMK658" s="19"/>
      <c r="LML658" s="19"/>
      <c r="LMM658" s="19"/>
      <c r="LMN658" s="19"/>
      <c r="LMO658" s="19"/>
      <c r="LMP658" s="19"/>
      <c r="LMQ658" s="19"/>
      <c r="LMR658" s="19"/>
      <c r="LMS658" s="19"/>
      <c r="LMT658" s="19"/>
      <c r="LMU658" s="19"/>
      <c r="LMV658" s="19"/>
      <c r="LMW658" s="19"/>
      <c r="LMX658" s="19"/>
      <c r="LMY658" s="19"/>
      <c r="LMZ658" s="19"/>
      <c r="LNA658" s="19"/>
      <c r="LNB658" s="19"/>
      <c r="LNC658" s="19"/>
      <c r="LND658" s="19"/>
      <c r="LNE658" s="19"/>
      <c r="LNF658" s="19"/>
      <c r="LNG658" s="19"/>
      <c r="LNH658" s="19"/>
      <c r="LNI658" s="19"/>
      <c r="LNJ658" s="19"/>
      <c r="LNK658" s="19"/>
      <c r="LNL658" s="19"/>
      <c r="LNM658" s="19"/>
      <c r="LNN658" s="19"/>
      <c r="LNO658" s="19"/>
      <c r="LNP658" s="19"/>
      <c r="LNQ658" s="19"/>
      <c r="LNR658" s="19"/>
      <c r="LNS658" s="19"/>
      <c r="LNT658" s="19"/>
      <c r="LNU658" s="19"/>
      <c r="LNV658" s="19"/>
      <c r="LNW658" s="19"/>
      <c r="LNX658" s="19"/>
      <c r="LNY658" s="19"/>
      <c r="LNZ658" s="19"/>
      <c r="LOA658" s="19"/>
      <c r="LOB658" s="19"/>
      <c r="LOC658" s="19"/>
      <c r="LOD658" s="19"/>
      <c r="LOE658" s="19"/>
      <c r="LOF658" s="19"/>
      <c r="LOG658" s="19"/>
      <c r="LOH658" s="19"/>
      <c r="LOI658" s="19"/>
      <c r="LOJ658" s="19"/>
      <c r="LOK658" s="19"/>
      <c r="LOL658" s="19"/>
      <c r="LOM658" s="19"/>
      <c r="LON658" s="19"/>
      <c r="LOO658" s="19"/>
      <c r="LOP658" s="19"/>
      <c r="LOQ658" s="19"/>
      <c r="LOR658" s="19"/>
      <c r="LOS658" s="19"/>
      <c r="LOT658" s="19"/>
      <c r="LOU658" s="19"/>
      <c r="LOV658" s="19"/>
      <c r="LOW658" s="19"/>
      <c r="LOX658" s="19"/>
      <c r="LOY658" s="19"/>
      <c r="LOZ658" s="19"/>
      <c r="LPA658" s="19"/>
      <c r="LPB658" s="19"/>
      <c r="LPC658" s="19"/>
      <c r="LPD658" s="19"/>
      <c r="LPE658" s="19"/>
      <c r="LPF658" s="19"/>
      <c r="LPG658" s="19"/>
      <c r="LPH658" s="19"/>
      <c r="LPI658" s="19"/>
      <c r="LPJ658" s="19"/>
      <c r="LPK658" s="19"/>
      <c r="LPL658" s="19"/>
      <c r="LPM658" s="19"/>
      <c r="LPN658" s="19"/>
      <c r="LPO658" s="19"/>
      <c r="LPP658" s="19"/>
      <c r="LPQ658" s="19"/>
      <c r="LPR658" s="19"/>
      <c r="LPS658" s="19"/>
      <c r="LPT658" s="19"/>
      <c r="LPU658" s="19"/>
      <c r="LPV658" s="19"/>
      <c r="LPW658" s="19"/>
      <c r="LPX658" s="19"/>
      <c r="LPY658" s="19"/>
      <c r="LPZ658" s="19"/>
      <c r="LQA658" s="19"/>
      <c r="LQB658" s="19"/>
      <c r="LQC658" s="19"/>
      <c r="LQD658" s="19"/>
      <c r="LQE658" s="19"/>
      <c r="LQF658" s="19"/>
      <c r="LQG658" s="19"/>
      <c r="LQH658" s="19"/>
      <c r="LQI658" s="19"/>
      <c r="LQJ658" s="19"/>
      <c r="LQK658" s="19"/>
      <c r="LQL658" s="19"/>
      <c r="LQM658" s="19"/>
      <c r="LQN658" s="19"/>
      <c r="LQO658" s="19"/>
      <c r="LQP658" s="19"/>
      <c r="LQQ658" s="19"/>
      <c r="LQR658" s="19"/>
      <c r="LQS658" s="19"/>
      <c r="LQT658" s="19"/>
      <c r="LQU658" s="19"/>
      <c r="LQV658" s="19"/>
      <c r="LQW658" s="19"/>
      <c r="LQX658" s="19"/>
      <c r="LQY658" s="19"/>
      <c r="LQZ658" s="19"/>
      <c r="LRA658" s="19"/>
      <c r="LRB658" s="19"/>
      <c r="LRC658" s="19"/>
      <c r="LRD658" s="19"/>
      <c r="LRE658" s="19"/>
      <c r="LRF658" s="19"/>
      <c r="LRG658" s="19"/>
      <c r="LRH658" s="19"/>
      <c r="LRI658" s="19"/>
      <c r="LRJ658" s="19"/>
      <c r="LRK658" s="19"/>
      <c r="LRL658" s="19"/>
      <c r="LRM658" s="19"/>
      <c r="LRN658" s="19"/>
      <c r="LRO658" s="19"/>
      <c r="LRP658" s="19"/>
      <c r="LRQ658" s="19"/>
      <c r="LRR658" s="19"/>
      <c r="LRS658" s="19"/>
      <c r="LRT658" s="19"/>
      <c r="LRU658" s="19"/>
      <c r="LRV658" s="19"/>
      <c r="LRW658" s="19"/>
      <c r="LRX658" s="19"/>
      <c r="LRY658" s="19"/>
      <c r="LRZ658" s="19"/>
      <c r="LSA658" s="19"/>
      <c r="LSB658" s="19"/>
      <c r="LSC658" s="19"/>
      <c r="LSD658" s="19"/>
      <c r="LSE658" s="19"/>
      <c r="LSF658" s="19"/>
      <c r="LSG658" s="19"/>
      <c r="LSH658" s="19"/>
      <c r="LSI658" s="19"/>
      <c r="LSJ658" s="19"/>
      <c r="LSK658" s="19"/>
      <c r="LSL658" s="19"/>
      <c r="LSM658" s="19"/>
      <c r="LSN658" s="19"/>
      <c r="LSO658" s="19"/>
      <c r="LSP658" s="19"/>
      <c r="LSQ658" s="19"/>
      <c r="LSR658" s="19"/>
      <c r="LSS658" s="19"/>
      <c r="LST658" s="19"/>
      <c r="LSU658" s="19"/>
      <c r="LSV658" s="19"/>
      <c r="LSW658" s="19"/>
      <c r="LSX658" s="19"/>
      <c r="LSY658" s="19"/>
      <c r="LSZ658" s="19"/>
      <c r="LTA658" s="19"/>
      <c r="LTB658" s="19"/>
      <c r="LTC658" s="19"/>
      <c r="LTD658" s="19"/>
      <c r="LTE658" s="19"/>
      <c r="LTF658" s="19"/>
      <c r="LTG658" s="19"/>
      <c r="LTH658" s="19"/>
      <c r="LTI658" s="19"/>
      <c r="LTJ658" s="19"/>
      <c r="LTK658" s="19"/>
      <c r="LTL658" s="19"/>
      <c r="LTM658" s="19"/>
      <c r="LTN658" s="19"/>
      <c r="LTO658" s="19"/>
      <c r="LTP658" s="19"/>
      <c r="LTQ658" s="19"/>
      <c r="LTR658" s="19"/>
      <c r="LTS658" s="19"/>
      <c r="LTT658" s="19"/>
      <c r="LTU658" s="19"/>
      <c r="LTV658" s="19"/>
      <c r="LTW658" s="19"/>
      <c r="LTX658" s="19"/>
      <c r="LTY658" s="19"/>
      <c r="LTZ658" s="19"/>
      <c r="LUA658" s="19"/>
      <c r="LUB658" s="19"/>
      <c r="LUC658" s="19"/>
      <c r="LUD658" s="19"/>
      <c r="LUE658" s="19"/>
      <c r="LUF658" s="19"/>
      <c r="LUG658" s="19"/>
      <c r="LUH658" s="19"/>
      <c r="LUI658" s="19"/>
      <c r="LUJ658" s="19"/>
      <c r="LUK658" s="19"/>
      <c r="LUL658" s="19"/>
      <c r="LUM658" s="19"/>
      <c r="LUN658" s="19"/>
      <c r="LUO658" s="19"/>
      <c r="LUP658" s="19"/>
      <c r="LUQ658" s="19"/>
      <c r="LUR658" s="19"/>
      <c r="LUS658" s="19"/>
      <c r="LUT658" s="19"/>
      <c r="LUU658" s="19"/>
      <c r="LUV658" s="19"/>
      <c r="LUW658" s="19"/>
      <c r="LUX658" s="19"/>
      <c r="LUY658" s="19"/>
      <c r="LUZ658" s="19"/>
      <c r="LVA658" s="19"/>
      <c r="LVB658" s="19"/>
      <c r="LVC658" s="19"/>
      <c r="LVD658" s="19"/>
      <c r="LVE658" s="19"/>
      <c r="LVF658" s="19"/>
      <c r="LVG658" s="19"/>
      <c r="LVH658" s="19"/>
      <c r="LVI658" s="19"/>
      <c r="LVJ658" s="19"/>
      <c r="LVK658" s="19"/>
      <c r="LVL658" s="19"/>
      <c r="LVM658" s="19"/>
      <c r="LVN658" s="19"/>
      <c r="LVO658" s="19"/>
      <c r="LVP658" s="19"/>
      <c r="LVQ658" s="19"/>
      <c r="LVR658" s="19"/>
      <c r="LVS658" s="19"/>
      <c r="LVT658" s="19"/>
      <c r="LVU658" s="19"/>
      <c r="LVV658" s="19"/>
      <c r="LVW658" s="19"/>
      <c r="LVX658" s="19"/>
      <c r="LVY658" s="19"/>
      <c r="LVZ658" s="19"/>
      <c r="LWA658" s="19"/>
      <c r="LWB658" s="19"/>
      <c r="LWC658" s="19"/>
      <c r="LWD658" s="19"/>
      <c r="LWE658" s="19"/>
      <c r="LWF658" s="19"/>
      <c r="LWG658" s="19"/>
      <c r="LWH658" s="19"/>
      <c r="LWI658" s="19"/>
      <c r="LWJ658" s="19"/>
      <c r="LWK658" s="19"/>
      <c r="LWL658" s="19"/>
      <c r="LWM658" s="19"/>
      <c r="LWN658" s="19"/>
      <c r="LWO658" s="19"/>
      <c r="LWP658" s="19"/>
      <c r="LWQ658" s="19"/>
      <c r="LWR658" s="19"/>
      <c r="LWS658" s="19"/>
      <c r="LWT658" s="19"/>
      <c r="LWU658" s="19"/>
      <c r="LWV658" s="19"/>
      <c r="LWW658" s="19"/>
      <c r="LWX658" s="19"/>
      <c r="LWY658" s="19"/>
      <c r="LWZ658" s="19"/>
      <c r="LXA658" s="19"/>
      <c r="LXB658" s="19"/>
      <c r="LXC658" s="19"/>
      <c r="LXD658" s="19"/>
      <c r="LXE658" s="19"/>
      <c r="LXF658" s="19"/>
      <c r="LXG658" s="19"/>
      <c r="LXH658" s="19"/>
      <c r="LXI658" s="19"/>
      <c r="LXJ658" s="19"/>
      <c r="LXK658" s="19"/>
      <c r="LXL658" s="19"/>
      <c r="LXM658" s="19"/>
      <c r="LXN658" s="19"/>
      <c r="LXO658" s="19"/>
      <c r="LXP658" s="19"/>
      <c r="LXQ658" s="19"/>
      <c r="LXR658" s="19"/>
      <c r="LXS658" s="19"/>
      <c r="LXT658" s="19"/>
      <c r="LXU658" s="19"/>
      <c r="LXV658" s="19"/>
      <c r="LXW658" s="19"/>
      <c r="LXX658" s="19"/>
      <c r="LXY658" s="19"/>
      <c r="LXZ658" s="19"/>
      <c r="LYA658" s="19"/>
      <c r="LYB658" s="19"/>
      <c r="LYC658" s="19"/>
      <c r="LYD658" s="19"/>
      <c r="LYE658" s="19"/>
      <c r="LYF658" s="19"/>
      <c r="LYG658" s="19"/>
      <c r="LYH658" s="19"/>
      <c r="LYI658" s="19"/>
      <c r="LYJ658" s="19"/>
      <c r="LYK658" s="19"/>
      <c r="LYL658" s="19"/>
      <c r="LYM658" s="19"/>
      <c r="LYN658" s="19"/>
      <c r="LYO658" s="19"/>
      <c r="LYP658" s="19"/>
      <c r="LYQ658" s="19"/>
      <c r="LYR658" s="19"/>
      <c r="LYS658" s="19"/>
      <c r="LYT658" s="19"/>
      <c r="LYU658" s="19"/>
      <c r="LYV658" s="19"/>
      <c r="LYW658" s="19"/>
      <c r="LYX658" s="19"/>
      <c r="LYY658" s="19"/>
      <c r="LYZ658" s="19"/>
      <c r="LZA658" s="19"/>
      <c r="LZB658" s="19"/>
      <c r="LZC658" s="19"/>
      <c r="LZD658" s="19"/>
      <c r="LZE658" s="19"/>
      <c r="LZF658" s="19"/>
      <c r="LZG658" s="19"/>
      <c r="LZH658" s="19"/>
      <c r="LZI658" s="19"/>
      <c r="LZJ658" s="19"/>
      <c r="LZK658" s="19"/>
      <c r="LZL658" s="19"/>
      <c r="LZM658" s="19"/>
      <c r="LZN658" s="19"/>
      <c r="LZO658" s="19"/>
      <c r="LZP658" s="19"/>
      <c r="LZQ658" s="19"/>
      <c r="LZR658" s="19"/>
      <c r="LZS658" s="19"/>
      <c r="LZT658" s="19"/>
      <c r="LZU658" s="19"/>
      <c r="LZV658" s="19"/>
      <c r="LZW658" s="19"/>
      <c r="LZX658" s="19"/>
      <c r="LZY658" s="19"/>
      <c r="LZZ658" s="19"/>
      <c r="MAA658" s="19"/>
      <c r="MAB658" s="19"/>
      <c r="MAC658" s="19"/>
      <c r="MAD658" s="19"/>
      <c r="MAE658" s="19"/>
      <c r="MAF658" s="19"/>
      <c r="MAG658" s="19"/>
      <c r="MAH658" s="19"/>
      <c r="MAI658" s="19"/>
      <c r="MAJ658" s="19"/>
      <c r="MAK658" s="19"/>
      <c r="MAL658" s="19"/>
      <c r="MAM658" s="19"/>
      <c r="MAN658" s="19"/>
      <c r="MAO658" s="19"/>
      <c r="MAP658" s="19"/>
      <c r="MAQ658" s="19"/>
      <c r="MAR658" s="19"/>
      <c r="MAS658" s="19"/>
      <c r="MAT658" s="19"/>
      <c r="MAU658" s="19"/>
      <c r="MAV658" s="19"/>
      <c r="MAW658" s="19"/>
      <c r="MAX658" s="19"/>
      <c r="MAY658" s="19"/>
      <c r="MAZ658" s="19"/>
      <c r="MBA658" s="19"/>
      <c r="MBB658" s="19"/>
      <c r="MBC658" s="19"/>
      <c r="MBD658" s="19"/>
      <c r="MBE658" s="19"/>
      <c r="MBF658" s="19"/>
      <c r="MBG658" s="19"/>
      <c r="MBH658" s="19"/>
      <c r="MBI658" s="19"/>
      <c r="MBJ658" s="19"/>
      <c r="MBK658" s="19"/>
      <c r="MBL658" s="19"/>
      <c r="MBM658" s="19"/>
      <c r="MBN658" s="19"/>
      <c r="MBO658" s="19"/>
      <c r="MBP658" s="19"/>
      <c r="MBQ658" s="19"/>
      <c r="MBR658" s="19"/>
      <c r="MBS658" s="19"/>
      <c r="MBT658" s="19"/>
      <c r="MBU658" s="19"/>
      <c r="MBV658" s="19"/>
      <c r="MBW658" s="19"/>
      <c r="MBX658" s="19"/>
      <c r="MBY658" s="19"/>
      <c r="MBZ658" s="19"/>
      <c r="MCA658" s="19"/>
      <c r="MCB658" s="19"/>
      <c r="MCC658" s="19"/>
      <c r="MCD658" s="19"/>
      <c r="MCE658" s="19"/>
      <c r="MCF658" s="19"/>
      <c r="MCG658" s="19"/>
      <c r="MCH658" s="19"/>
      <c r="MCI658" s="19"/>
      <c r="MCJ658" s="19"/>
      <c r="MCK658" s="19"/>
      <c r="MCL658" s="19"/>
      <c r="MCM658" s="19"/>
      <c r="MCN658" s="19"/>
      <c r="MCO658" s="19"/>
      <c r="MCP658" s="19"/>
      <c r="MCQ658" s="19"/>
      <c r="MCR658" s="19"/>
      <c r="MCS658" s="19"/>
      <c r="MCT658" s="19"/>
      <c r="MCU658" s="19"/>
      <c r="MCV658" s="19"/>
      <c r="MCW658" s="19"/>
      <c r="MCX658" s="19"/>
      <c r="MCY658" s="19"/>
      <c r="MCZ658" s="19"/>
      <c r="MDA658" s="19"/>
      <c r="MDB658" s="19"/>
      <c r="MDC658" s="19"/>
      <c r="MDD658" s="19"/>
      <c r="MDE658" s="19"/>
      <c r="MDF658" s="19"/>
      <c r="MDG658" s="19"/>
      <c r="MDH658" s="19"/>
      <c r="MDI658" s="19"/>
      <c r="MDJ658" s="19"/>
      <c r="MDK658" s="19"/>
      <c r="MDL658" s="19"/>
      <c r="MDM658" s="19"/>
      <c r="MDN658" s="19"/>
      <c r="MDO658" s="19"/>
      <c r="MDP658" s="19"/>
      <c r="MDQ658" s="19"/>
      <c r="MDR658" s="19"/>
      <c r="MDS658" s="19"/>
      <c r="MDT658" s="19"/>
      <c r="MDU658" s="19"/>
      <c r="MDV658" s="19"/>
      <c r="MDW658" s="19"/>
      <c r="MDX658" s="19"/>
      <c r="MDY658" s="19"/>
      <c r="MDZ658" s="19"/>
      <c r="MEA658" s="19"/>
      <c r="MEB658" s="19"/>
      <c r="MEC658" s="19"/>
      <c r="MED658" s="19"/>
      <c r="MEE658" s="19"/>
      <c r="MEF658" s="19"/>
      <c r="MEG658" s="19"/>
      <c r="MEH658" s="19"/>
      <c r="MEI658" s="19"/>
      <c r="MEJ658" s="19"/>
      <c r="MEK658" s="19"/>
      <c r="MEL658" s="19"/>
      <c r="MEM658" s="19"/>
      <c r="MEN658" s="19"/>
      <c r="MEO658" s="19"/>
      <c r="MEP658" s="19"/>
      <c r="MEQ658" s="19"/>
      <c r="MER658" s="19"/>
      <c r="MES658" s="19"/>
      <c r="MET658" s="19"/>
      <c r="MEU658" s="19"/>
      <c r="MEV658" s="19"/>
      <c r="MEW658" s="19"/>
      <c r="MEX658" s="19"/>
      <c r="MEY658" s="19"/>
      <c r="MEZ658" s="19"/>
      <c r="MFA658" s="19"/>
      <c r="MFB658" s="19"/>
      <c r="MFC658" s="19"/>
      <c r="MFD658" s="19"/>
      <c r="MFE658" s="19"/>
      <c r="MFF658" s="19"/>
      <c r="MFG658" s="19"/>
      <c r="MFH658" s="19"/>
      <c r="MFI658" s="19"/>
      <c r="MFJ658" s="19"/>
      <c r="MFK658" s="19"/>
      <c r="MFL658" s="19"/>
      <c r="MFM658" s="19"/>
      <c r="MFN658" s="19"/>
      <c r="MFO658" s="19"/>
      <c r="MFP658" s="19"/>
      <c r="MFQ658" s="19"/>
      <c r="MFR658" s="19"/>
      <c r="MFS658" s="19"/>
      <c r="MFT658" s="19"/>
      <c r="MFU658" s="19"/>
      <c r="MFV658" s="19"/>
      <c r="MFW658" s="19"/>
      <c r="MFX658" s="19"/>
      <c r="MFY658" s="19"/>
      <c r="MFZ658" s="19"/>
      <c r="MGA658" s="19"/>
      <c r="MGB658" s="19"/>
      <c r="MGC658" s="19"/>
      <c r="MGD658" s="19"/>
      <c r="MGE658" s="19"/>
      <c r="MGF658" s="19"/>
      <c r="MGG658" s="19"/>
      <c r="MGH658" s="19"/>
      <c r="MGI658" s="19"/>
      <c r="MGJ658" s="19"/>
      <c r="MGK658" s="19"/>
      <c r="MGL658" s="19"/>
      <c r="MGM658" s="19"/>
      <c r="MGN658" s="19"/>
      <c r="MGO658" s="19"/>
      <c r="MGP658" s="19"/>
      <c r="MGQ658" s="19"/>
      <c r="MGR658" s="19"/>
      <c r="MGS658" s="19"/>
      <c r="MGT658" s="19"/>
      <c r="MGU658" s="19"/>
      <c r="MGV658" s="19"/>
      <c r="MGW658" s="19"/>
      <c r="MGX658" s="19"/>
      <c r="MGY658" s="19"/>
      <c r="MGZ658" s="19"/>
      <c r="MHA658" s="19"/>
      <c r="MHB658" s="19"/>
      <c r="MHC658" s="19"/>
      <c r="MHD658" s="19"/>
      <c r="MHE658" s="19"/>
      <c r="MHF658" s="19"/>
      <c r="MHG658" s="19"/>
      <c r="MHH658" s="19"/>
      <c r="MHI658" s="19"/>
      <c r="MHJ658" s="19"/>
      <c r="MHK658" s="19"/>
      <c r="MHL658" s="19"/>
      <c r="MHM658" s="19"/>
      <c r="MHN658" s="19"/>
      <c r="MHO658" s="19"/>
      <c r="MHP658" s="19"/>
      <c r="MHQ658" s="19"/>
      <c r="MHR658" s="19"/>
      <c r="MHS658" s="19"/>
      <c r="MHT658" s="19"/>
      <c r="MHU658" s="19"/>
      <c r="MHV658" s="19"/>
      <c r="MHW658" s="19"/>
      <c r="MHX658" s="19"/>
      <c r="MHY658" s="19"/>
      <c r="MHZ658" s="19"/>
      <c r="MIA658" s="19"/>
      <c r="MIB658" s="19"/>
      <c r="MIC658" s="19"/>
      <c r="MID658" s="19"/>
      <c r="MIE658" s="19"/>
      <c r="MIF658" s="19"/>
      <c r="MIG658" s="19"/>
      <c r="MIH658" s="19"/>
      <c r="MII658" s="19"/>
      <c r="MIJ658" s="19"/>
      <c r="MIK658" s="19"/>
      <c r="MIL658" s="19"/>
      <c r="MIM658" s="19"/>
      <c r="MIN658" s="19"/>
      <c r="MIO658" s="19"/>
      <c r="MIP658" s="19"/>
      <c r="MIQ658" s="19"/>
      <c r="MIR658" s="19"/>
      <c r="MIS658" s="19"/>
      <c r="MIT658" s="19"/>
      <c r="MIU658" s="19"/>
      <c r="MIV658" s="19"/>
      <c r="MIW658" s="19"/>
      <c r="MIX658" s="19"/>
      <c r="MIY658" s="19"/>
      <c r="MIZ658" s="19"/>
      <c r="MJA658" s="19"/>
      <c r="MJB658" s="19"/>
      <c r="MJC658" s="19"/>
      <c r="MJD658" s="19"/>
      <c r="MJE658" s="19"/>
      <c r="MJF658" s="19"/>
      <c r="MJG658" s="19"/>
      <c r="MJH658" s="19"/>
      <c r="MJI658" s="19"/>
      <c r="MJJ658" s="19"/>
      <c r="MJK658" s="19"/>
      <c r="MJL658" s="19"/>
      <c r="MJM658" s="19"/>
      <c r="MJN658" s="19"/>
      <c r="MJO658" s="19"/>
      <c r="MJP658" s="19"/>
      <c r="MJQ658" s="19"/>
      <c r="MJR658" s="19"/>
      <c r="MJS658" s="19"/>
      <c r="MJT658" s="19"/>
      <c r="MJU658" s="19"/>
      <c r="MJV658" s="19"/>
      <c r="MJW658" s="19"/>
      <c r="MJX658" s="19"/>
      <c r="MJY658" s="19"/>
      <c r="MJZ658" s="19"/>
      <c r="MKA658" s="19"/>
      <c r="MKB658" s="19"/>
      <c r="MKC658" s="19"/>
      <c r="MKD658" s="19"/>
      <c r="MKE658" s="19"/>
      <c r="MKF658" s="19"/>
      <c r="MKG658" s="19"/>
      <c r="MKH658" s="19"/>
      <c r="MKI658" s="19"/>
      <c r="MKJ658" s="19"/>
      <c r="MKK658" s="19"/>
      <c r="MKL658" s="19"/>
      <c r="MKM658" s="19"/>
      <c r="MKN658" s="19"/>
      <c r="MKO658" s="19"/>
      <c r="MKP658" s="19"/>
      <c r="MKQ658" s="19"/>
      <c r="MKR658" s="19"/>
      <c r="MKS658" s="19"/>
      <c r="MKT658" s="19"/>
      <c r="MKU658" s="19"/>
      <c r="MKV658" s="19"/>
      <c r="MKW658" s="19"/>
      <c r="MKX658" s="19"/>
      <c r="MKY658" s="19"/>
      <c r="MKZ658" s="19"/>
      <c r="MLA658" s="19"/>
      <c r="MLB658" s="19"/>
      <c r="MLC658" s="19"/>
      <c r="MLD658" s="19"/>
      <c r="MLE658" s="19"/>
      <c r="MLF658" s="19"/>
      <c r="MLG658" s="19"/>
      <c r="MLH658" s="19"/>
      <c r="MLI658" s="19"/>
      <c r="MLJ658" s="19"/>
      <c r="MLK658" s="19"/>
      <c r="MLL658" s="19"/>
      <c r="MLM658" s="19"/>
      <c r="MLN658" s="19"/>
      <c r="MLO658" s="19"/>
      <c r="MLP658" s="19"/>
      <c r="MLQ658" s="19"/>
      <c r="MLR658" s="19"/>
      <c r="MLS658" s="19"/>
      <c r="MLT658" s="19"/>
      <c r="MLU658" s="19"/>
      <c r="MLV658" s="19"/>
      <c r="MLW658" s="19"/>
      <c r="MLX658" s="19"/>
      <c r="MLY658" s="19"/>
      <c r="MLZ658" s="19"/>
      <c r="MMA658" s="19"/>
      <c r="MMB658" s="19"/>
      <c r="MMC658" s="19"/>
      <c r="MMD658" s="19"/>
      <c r="MME658" s="19"/>
      <c r="MMF658" s="19"/>
      <c r="MMG658" s="19"/>
      <c r="MMH658" s="19"/>
      <c r="MMI658" s="19"/>
      <c r="MMJ658" s="19"/>
      <c r="MMK658" s="19"/>
      <c r="MML658" s="19"/>
      <c r="MMM658" s="19"/>
      <c r="MMN658" s="19"/>
      <c r="MMO658" s="19"/>
      <c r="MMP658" s="19"/>
      <c r="MMQ658" s="19"/>
      <c r="MMR658" s="19"/>
      <c r="MMS658" s="19"/>
      <c r="MMT658" s="19"/>
      <c r="MMU658" s="19"/>
      <c r="MMV658" s="19"/>
      <c r="MMW658" s="19"/>
      <c r="MMX658" s="19"/>
      <c r="MMY658" s="19"/>
      <c r="MMZ658" s="19"/>
      <c r="MNA658" s="19"/>
      <c r="MNB658" s="19"/>
      <c r="MNC658" s="19"/>
      <c r="MND658" s="19"/>
      <c r="MNE658" s="19"/>
      <c r="MNF658" s="19"/>
      <c r="MNG658" s="19"/>
      <c r="MNH658" s="19"/>
      <c r="MNI658" s="19"/>
      <c r="MNJ658" s="19"/>
      <c r="MNK658" s="19"/>
      <c r="MNL658" s="19"/>
      <c r="MNM658" s="19"/>
      <c r="MNN658" s="19"/>
      <c r="MNO658" s="19"/>
      <c r="MNP658" s="19"/>
      <c r="MNQ658" s="19"/>
      <c r="MNR658" s="19"/>
      <c r="MNS658" s="19"/>
      <c r="MNT658" s="19"/>
      <c r="MNU658" s="19"/>
      <c r="MNV658" s="19"/>
      <c r="MNW658" s="19"/>
      <c r="MNX658" s="19"/>
      <c r="MNY658" s="19"/>
      <c r="MNZ658" s="19"/>
      <c r="MOA658" s="19"/>
      <c r="MOB658" s="19"/>
      <c r="MOC658" s="19"/>
      <c r="MOD658" s="19"/>
      <c r="MOE658" s="19"/>
      <c r="MOF658" s="19"/>
      <c r="MOG658" s="19"/>
      <c r="MOH658" s="19"/>
      <c r="MOI658" s="19"/>
      <c r="MOJ658" s="19"/>
      <c r="MOK658" s="19"/>
      <c r="MOL658" s="19"/>
      <c r="MOM658" s="19"/>
      <c r="MON658" s="19"/>
      <c r="MOO658" s="19"/>
      <c r="MOP658" s="19"/>
      <c r="MOQ658" s="19"/>
      <c r="MOR658" s="19"/>
      <c r="MOS658" s="19"/>
      <c r="MOT658" s="19"/>
      <c r="MOU658" s="19"/>
      <c r="MOV658" s="19"/>
      <c r="MOW658" s="19"/>
      <c r="MOX658" s="19"/>
      <c r="MOY658" s="19"/>
      <c r="MOZ658" s="19"/>
      <c r="MPA658" s="19"/>
      <c r="MPB658" s="19"/>
      <c r="MPC658" s="19"/>
      <c r="MPD658" s="19"/>
      <c r="MPE658" s="19"/>
      <c r="MPF658" s="19"/>
      <c r="MPG658" s="19"/>
      <c r="MPH658" s="19"/>
      <c r="MPI658" s="19"/>
      <c r="MPJ658" s="19"/>
      <c r="MPK658" s="19"/>
      <c r="MPL658" s="19"/>
      <c r="MPM658" s="19"/>
      <c r="MPN658" s="19"/>
      <c r="MPO658" s="19"/>
      <c r="MPP658" s="19"/>
      <c r="MPQ658" s="19"/>
      <c r="MPR658" s="19"/>
      <c r="MPS658" s="19"/>
      <c r="MPT658" s="19"/>
      <c r="MPU658" s="19"/>
      <c r="MPV658" s="19"/>
      <c r="MPW658" s="19"/>
      <c r="MPX658" s="19"/>
      <c r="MPY658" s="19"/>
      <c r="MPZ658" s="19"/>
      <c r="MQA658" s="19"/>
      <c r="MQB658" s="19"/>
      <c r="MQC658" s="19"/>
      <c r="MQD658" s="19"/>
      <c r="MQE658" s="19"/>
      <c r="MQF658" s="19"/>
      <c r="MQG658" s="19"/>
      <c r="MQH658" s="19"/>
      <c r="MQI658" s="19"/>
      <c r="MQJ658" s="19"/>
      <c r="MQK658" s="19"/>
      <c r="MQL658" s="19"/>
      <c r="MQM658" s="19"/>
      <c r="MQN658" s="19"/>
      <c r="MQO658" s="19"/>
      <c r="MQP658" s="19"/>
      <c r="MQQ658" s="19"/>
      <c r="MQR658" s="19"/>
      <c r="MQS658" s="19"/>
      <c r="MQT658" s="19"/>
      <c r="MQU658" s="19"/>
      <c r="MQV658" s="19"/>
      <c r="MQW658" s="19"/>
      <c r="MQX658" s="19"/>
      <c r="MQY658" s="19"/>
      <c r="MQZ658" s="19"/>
      <c r="MRA658" s="19"/>
      <c r="MRB658" s="19"/>
      <c r="MRC658" s="19"/>
      <c r="MRD658" s="19"/>
      <c r="MRE658" s="19"/>
      <c r="MRF658" s="19"/>
      <c r="MRG658" s="19"/>
      <c r="MRH658" s="19"/>
      <c r="MRI658" s="19"/>
      <c r="MRJ658" s="19"/>
      <c r="MRK658" s="19"/>
      <c r="MRL658" s="19"/>
      <c r="MRM658" s="19"/>
      <c r="MRN658" s="19"/>
      <c r="MRO658" s="19"/>
      <c r="MRP658" s="19"/>
      <c r="MRQ658" s="19"/>
      <c r="MRR658" s="19"/>
      <c r="MRS658" s="19"/>
      <c r="MRT658" s="19"/>
      <c r="MRU658" s="19"/>
      <c r="MRV658" s="19"/>
      <c r="MRW658" s="19"/>
      <c r="MRX658" s="19"/>
      <c r="MRY658" s="19"/>
      <c r="MRZ658" s="19"/>
      <c r="MSA658" s="19"/>
      <c r="MSB658" s="19"/>
      <c r="MSC658" s="19"/>
      <c r="MSD658" s="19"/>
      <c r="MSE658" s="19"/>
      <c r="MSF658" s="19"/>
      <c r="MSG658" s="19"/>
      <c r="MSH658" s="19"/>
      <c r="MSI658" s="19"/>
      <c r="MSJ658" s="19"/>
      <c r="MSK658" s="19"/>
      <c r="MSL658" s="19"/>
      <c r="MSM658" s="19"/>
      <c r="MSN658" s="19"/>
      <c r="MSO658" s="19"/>
      <c r="MSP658" s="19"/>
      <c r="MSQ658" s="19"/>
      <c r="MSR658" s="19"/>
      <c r="MSS658" s="19"/>
      <c r="MST658" s="19"/>
      <c r="MSU658" s="19"/>
      <c r="MSV658" s="19"/>
      <c r="MSW658" s="19"/>
      <c r="MSX658" s="19"/>
      <c r="MSY658" s="19"/>
      <c r="MSZ658" s="19"/>
      <c r="MTA658" s="19"/>
      <c r="MTB658" s="19"/>
      <c r="MTC658" s="19"/>
      <c r="MTD658" s="19"/>
      <c r="MTE658" s="19"/>
      <c r="MTF658" s="19"/>
      <c r="MTG658" s="19"/>
      <c r="MTH658" s="19"/>
      <c r="MTI658" s="19"/>
      <c r="MTJ658" s="19"/>
      <c r="MTK658" s="19"/>
      <c r="MTL658" s="19"/>
      <c r="MTM658" s="19"/>
      <c r="MTN658" s="19"/>
      <c r="MTO658" s="19"/>
      <c r="MTP658" s="19"/>
      <c r="MTQ658" s="19"/>
      <c r="MTR658" s="19"/>
      <c r="MTS658" s="19"/>
      <c r="MTT658" s="19"/>
      <c r="MTU658" s="19"/>
      <c r="MTV658" s="19"/>
      <c r="MTW658" s="19"/>
      <c r="MTX658" s="19"/>
      <c r="MTY658" s="19"/>
      <c r="MTZ658" s="19"/>
      <c r="MUA658" s="19"/>
      <c r="MUB658" s="19"/>
      <c r="MUC658" s="19"/>
      <c r="MUD658" s="19"/>
      <c r="MUE658" s="19"/>
      <c r="MUF658" s="19"/>
      <c r="MUG658" s="19"/>
      <c r="MUH658" s="19"/>
      <c r="MUI658" s="19"/>
      <c r="MUJ658" s="19"/>
      <c r="MUK658" s="19"/>
      <c r="MUL658" s="19"/>
      <c r="MUM658" s="19"/>
      <c r="MUN658" s="19"/>
      <c r="MUO658" s="19"/>
      <c r="MUP658" s="19"/>
      <c r="MUQ658" s="19"/>
      <c r="MUR658" s="19"/>
      <c r="MUS658" s="19"/>
      <c r="MUT658" s="19"/>
      <c r="MUU658" s="19"/>
      <c r="MUV658" s="19"/>
      <c r="MUW658" s="19"/>
      <c r="MUX658" s="19"/>
      <c r="MUY658" s="19"/>
      <c r="MUZ658" s="19"/>
      <c r="MVA658" s="19"/>
      <c r="MVB658" s="19"/>
      <c r="MVC658" s="19"/>
      <c r="MVD658" s="19"/>
      <c r="MVE658" s="19"/>
      <c r="MVF658" s="19"/>
      <c r="MVG658" s="19"/>
      <c r="MVH658" s="19"/>
      <c r="MVI658" s="19"/>
      <c r="MVJ658" s="19"/>
      <c r="MVK658" s="19"/>
      <c r="MVL658" s="19"/>
      <c r="MVM658" s="19"/>
      <c r="MVN658" s="19"/>
      <c r="MVO658" s="19"/>
      <c r="MVP658" s="19"/>
      <c r="MVQ658" s="19"/>
      <c r="MVR658" s="19"/>
      <c r="MVS658" s="19"/>
      <c r="MVT658" s="19"/>
      <c r="MVU658" s="19"/>
      <c r="MVV658" s="19"/>
      <c r="MVW658" s="19"/>
      <c r="MVX658" s="19"/>
      <c r="MVY658" s="19"/>
      <c r="MVZ658" s="19"/>
      <c r="MWA658" s="19"/>
      <c r="MWB658" s="19"/>
      <c r="MWC658" s="19"/>
      <c r="MWD658" s="19"/>
      <c r="MWE658" s="19"/>
      <c r="MWF658" s="19"/>
      <c r="MWG658" s="19"/>
      <c r="MWH658" s="19"/>
      <c r="MWI658" s="19"/>
      <c r="MWJ658" s="19"/>
      <c r="MWK658" s="19"/>
      <c r="MWL658" s="19"/>
      <c r="MWM658" s="19"/>
      <c r="MWN658" s="19"/>
      <c r="MWO658" s="19"/>
      <c r="MWP658" s="19"/>
      <c r="MWQ658" s="19"/>
      <c r="MWR658" s="19"/>
      <c r="MWS658" s="19"/>
      <c r="MWT658" s="19"/>
      <c r="MWU658" s="19"/>
      <c r="MWV658" s="19"/>
      <c r="MWW658" s="19"/>
      <c r="MWX658" s="19"/>
      <c r="MWY658" s="19"/>
      <c r="MWZ658" s="19"/>
      <c r="MXA658" s="19"/>
      <c r="MXB658" s="19"/>
      <c r="MXC658" s="19"/>
      <c r="MXD658" s="19"/>
      <c r="MXE658" s="19"/>
      <c r="MXF658" s="19"/>
      <c r="MXG658" s="19"/>
      <c r="MXH658" s="19"/>
      <c r="MXI658" s="19"/>
      <c r="MXJ658" s="19"/>
      <c r="MXK658" s="19"/>
      <c r="MXL658" s="19"/>
      <c r="MXM658" s="19"/>
      <c r="MXN658" s="19"/>
      <c r="MXO658" s="19"/>
      <c r="MXP658" s="19"/>
      <c r="MXQ658" s="19"/>
      <c r="MXR658" s="19"/>
      <c r="MXS658" s="19"/>
      <c r="MXT658" s="19"/>
      <c r="MXU658" s="19"/>
      <c r="MXV658" s="19"/>
      <c r="MXW658" s="19"/>
      <c r="MXX658" s="19"/>
      <c r="MXY658" s="19"/>
      <c r="MXZ658" s="19"/>
      <c r="MYA658" s="19"/>
      <c r="MYB658" s="19"/>
      <c r="MYC658" s="19"/>
      <c r="MYD658" s="19"/>
      <c r="MYE658" s="19"/>
      <c r="MYF658" s="19"/>
      <c r="MYG658" s="19"/>
      <c r="MYH658" s="19"/>
      <c r="MYI658" s="19"/>
      <c r="MYJ658" s="19"/>
      <c r="MYK658" s="19"/>
      <c r="MYL658" s="19"/>
      <c r="MYM658" s="19"/>
      <c r="MYN658" s="19"/>
      <c r="MYO658" s="19"/>
      <c r="MYP658" s="19"/>
      <c r="MYQ658" s="19"/>
      <c r="MYR658" s="19"/>
      <c r="MYS658" s="19"/>
      <c r="MYT658" s="19"/>
      <c r="MYU658" s="19"/>
      <c r="MYV658" s="19"/>
      <c r="MYW658" s="19"/>
      <c r="MYX658" s="19"/>
      <c r="MYY658" s="19"/>
      <c r="MYZ658" s="19"/>
      <c r="MZA658" s="19"/>
      <c r="MZB658" s="19"/>
      <c r="MZC658" s="19"/>
      <c r="MZD658" s="19"/>
      <c r="MZE658" s="19"/>
      <c r="MZF658" s="19"/>
      <c r="MZG658" s="19"/>
      <c r="MZH658" s="19"/>
      <c r="MZI658" s="19"/>
      <c r="MZJ658" s="19"/>
      <c r="MZK658" s="19"/>
      <c r="MZL658" s="19"/>
      <c r="MZM658" s="19"/>
      <c r="MZN658" s="19"/>
      <c r="MZO658" s="19"/>
      <c r="MZP658" s="19"/>
      <c r="MZQ658" s="19"/>
      <c r="MZR658" s="19"/>
      <c r="MZS658" s="19"/>
      <c r="MZT658" s="19"/>
      <c r="MZU658" s="19"/>
      <c r="MZV658" s="19"/>
      <c r="MZW658" s="19"/>
      <c r="MZX658" s="19"/>
      <c r="MZY658" s="19"/>
      <c r="MZZ658" s="19"/>
      <c r="NAA658" s="19"/>
      <c r="NAB658" s="19"/>
      <c r="NAC658" s="19"/>
      <c r="NAD658" s="19"/>
      <c r="NAE658" s="19"/>
      <c r="NAF658" s="19"/>
      <c r="NAG658" s="19"/>
      <c r="NAH658" s="19"/>
      <c r="NAI658" s="19"/>
      <c r="NAJ658" s="19"/>
      <c r="NAK658" s="19"/>
      <c r="NAL658" s="19"/>
      <c r="NAM658" s="19"/>
      <c r="NAN658" s="19"/>
      <c r="NAO658" s="19"/>
      <c r="NAP658" s="19"/>
      <c r="NAQ658" s="19"/>
      <c r="NAR658" s="19"/>
      <c r="NAS658" s="19"/>
      <c r="NAT658" s="19"/>
      <c r="NAU658" s="19"/>
      <c r="NAV658" s="19"/>
      <c r="NAW658" s="19"/>
      <c r="NAX658" s="19"/>
      <c r="NAY658" s="19"/>
      <c r="NAZ658" s="19"/>
      <c r="NBA658" s="19"/>
      <c r="NBB658" s="19"/>
      <c r="NBC658" s="19"/>
      <c r="NBD658" s="19"/>
      <c r="NBE658" s="19"/>
      <c r="NBF658" s="19"/>
      <c r="NBG658" s="19"/>
      <c r="NBH658" s="19"/>
      <c r="NBI658" s="19"/>
      <c r="NBJ658" s="19"/>
      <c r="NBK658" s="19"/>
      <c r="NBL658" s="19"/>
      <c r="NBM658" s="19"/>
      <c r="NBN658" s="19"/>
      <c r="NBO658" s="19"/>
      <c r="NBP658" s="19"/>
      <c r="NBQ658" s="19"/>
      <c r="NBR658" s="19"/>
      <c r="NBS658" s="19"/>
      <c r="NBT658" s="19"/>
      <c r="NBU658" s="19"/>
      <c r="NBV658" s="19"/>
      <c r="NBW658" s="19"/>
      <c r="NBX658" s="19"/>
      <c r="NBY658" s="19"/>
      <c r="NBZ658" s="19"/>
      <c r="NCA658" s="19"/>
      <c r="NCB658" s="19"/>
      <c r="NCC658" s="19"/>
      <c r="NCD658" s="19"/>
      <c r="NCE658" s="19"/>
      <c r="NCF658" s="19"/>
      <c r="NCG658" s="19"/>
      <c r="NCH658" s="19"/>
      <c r="NCI658" s="19"/>
      <c r="NCJ658" s="19"/>
      <c r="NCK658" s="19"/>
      <c r="NCL658" s="19"/>
      <c r="NCM658" s="19"/>
      <c r="NCN658" s="19"/>
      <c r="NCO658" s="19"/>
      <c r="NCP658" s="19"/>
      <c r="NCQ658" s="19"/>
      <c r="NCR658" s="19"/>
      <c r="NCS658" s="19"/>
      <c r="NCT658" s="19"/>
      <c r="NCU658" s="19"/>
      <c r="NCV658" s="19"/>
      <c r="NCW658" s="19"/>
      <c r="NCX658" s="19"/>
      <c r="NCY658" s="19"/>
      <c r="NCZ658" s="19"/>
      <c r="NDA658" s="19"/>
      <c r="NDB658" s="19"/>
      <c r="NDC658" s="19"/>
      <c r="NDD658" s="19"/>
      <c r="NDE658" s="19"/>
      <c r="NDF658" s="19"/>
      <c r="NDG658" s="19"/>
      <c r="NDH658" s="19"/>
      <c r="NDI658" s="19"/>
      <c r="NDJ658" s="19"/>
      <c r="NDK658" s="19"/>
      <c r="NDL658" s="19"/>
      <c r="NDM658" s="19"/>
      <c r="NDN658" s="19"/>
      <c r="NDO658" s="19"/>
      <c r="NDP658" s="19"/>
      <c r="NDQ658" s="19"/>
      <c r="NDR658" s="19"/>
      <c r="NDS658" s="19"/>
      <c r="NDT658" s="19"/>
      <c r="NDU658" s="19"/>
      <c r="NDV658" s="19"/>
      <c r="NDW658" s="19"/>
      <c r="NDX658" s="19"/>
      <c r="NDY658" s="19"/>
      <c r="NDZ658" s="19"/>
      <c r="NEA658" s="19"/>
      <c r="NEB658" s="19"/>
      <c r="NEC658" s="19"/>
      <c r="NED658" s="19"/>
      <c r="NEE658" s="19"/>
      <c r="NEF658" s="19"/>
      <c r="NEG658" s="19"/>
      <c r="NEH658" s="19"/>
      <c r="NEI658" s="19"/>
      <c r="NEJ658" s="19"/>
      <c r="NEK658" s="19"/>
      <c r="NEL658" s="19"/>
      <c r="NEM658" s="19"/>
      <c r="NEN658" s="19"/>
      <c r="NEO658" s="19"/>
      <c r="NEP658" s="19"/>
      <c r="NEQ658" s="19"/>
      <c r="NER658" s="19"/>
      <c r="NES658" s="19"/>
      <c r="NET658" s="19"/>
      <c r="NEU658" s="19"/>
      <c r="NEV658" s="19"/>
      <c r="NEW658" s="19"/>
      <c r="NEX658" s="19"/>
      <c r="NEY658" s="19"/>
      <c r="NEZ658" s="19"/>
      <c r="NFA658" s="19"/>
      <c r="NFB658" s="19"/>
      <c r="NFC658" s="19"/>
      <c r="NFD658" s="19"/>
      <c r="NFE658" s="19"/>
      <c r="NFF658" s="19"/>
      <c r="NFG658" s="19"/>
      <c r="NFH658" s="19"/>
      <c r="NFI658" s="19"/>
      <c r="NFJ658" s="19"/>
      <c r="NFK658" s="19"/>
      <c r="NFL658" s="19"/>
      <c r="NFM658" s="19"/>
      <c r="NFN658" s="19"/>
      <c r="NFO658" s="19"/>
      <c r="NFP658" s="19"/>
      <c r="NFQ658" s="19"/>
      <c r="NFR658" s="19"/>
      <c r="NFS658" s="19"/>
      <c r="NFT658" s="19"/>
      <c r="NFU658" s="19"/>
      <c r="NFV658" s="19"/>
      <c r="NFW658" s="19"/>
      <c r="NFX658" s="19"/>
      <c r="NFY658" s="19"/>
      <c r="NFZ658" s="19"/>
      <c r="NGA658" s="19"/>
      <c r="NGB658" s="19"/>
      <c r="NGC658" s="19"/>
      <c r="NGD658" s="19"/>
      <c r="NGE658" s="19"/>
      <c r="NGF658" s="19"/>
      <c r="NGG658" s="19"/>
      <c r="NGH658" s="19"/>
      <c r="NGI658" s="19"/>
      <c r="NGJ658" s="19"/>
      <c r="NGK658" s="19"/>
      <c r="NGL658" s="19"/>
      <c r="NGM658" s="19"/>
      <c r="NGN658" s="19"/>
      <c r="NGO658" s="19"/>
      <c r="NGP658" s="19"/>
      <c r="NGQ658" s="19"/>
      <c r="NGR658" s="19"/>
      <c r="NGS658" s="19"/>
      <c r="NGT658" s="19"/>
      <c r="NGU658" s="19"/>
      <c r="NGV658" s="19"/>
      <c r="NGW658" s="19"/>
      <c r="NGX658" s="19"/>
      <c r="NGY658" s="19"/>
      <c r="NGZ658" s="19"/>
      <c r="NHA658" s="19"/>
      <c r="NHB658" s="19"/>
      <c r="NHC658" s="19"/>
      <c r="NHD658" s="19"/>
      <c r="NHE658" s="19"/>
      <c r="NHF658" s="19"/>
      <c r="NHG658" s="19"/>
      <c r="NHH658" s="19"/>
      <c r="NHI658" s="19"/>
      <c r="NHJ658" s="19"/>
      <c r="NHK658" s="19"/>
      <c r="NHL658" s="19"/>
      <c r="NHM658" s="19"/>
      <c r="NHN658" s="19"/>
      <c r="NHO658" s="19"/>
      <c r="NHP658" s="19"/>
      <c r="NHQ658" s="19"/>
      <c r="NHR658" s="19"/>
      <c r="NHS658" s="19"/>
      <c r="NHT658" s="19"/>
      <c r="NHU658" s="19"/>
      <c r="NHV658" s="19"/>
      <c r="NHW658" s="19"/>
      <c r="NHX658" s="19"/>
      <c r="NHY658" s="19"/>
      <c r="NHZ658" s="19"/>
      <c r="NIA658" s="19"/>
      <c r="NIB658" s="19"/>
      <c r="NIC658" s="19"/>
      <c r="NID658" s="19"/>
      <c r="NIE658" s="19"/>
      <c r="NIF658" s="19"/>
      <c r="NIG658" s="19"/>
      <c r="NIH658" s="19"/>
      <c r="NII658" s="19"/>
      <c r="NIJ658" s="19"/>
      <c r="NIK658" s="19"/>
      <c r="NIL658" s="19"/>
      <c r="NIM658" s="19"/>
      <c r="NIN658" s="19"/>
      <c r="NIO658" s="19"/>
      <c r="NIP658" s="19"/>
      <c r="NIQ658" s="19"/>
      <c r="NIR658" s="19"/>
      <c r="NIS658" s="19"/>
      <c r="NIT658" s="19"/>
      <c r="NIU658" s="19"/>
      <c r="NIV658" s="19"/>
      <c r="NIW658" s="19"/>
      <c r="NIX658" s="19"/>
      <c r="NIY658" s="19"/>
      <c r="NIZ658" s="19"/>
      <c r="NJA658" s="19"/>
      <c r="NJB658" s="19"/>
      <c r="NJC658" s="19"/>
      <c r="NJD658" s="19"/>
      <c r="NJE658" s="19"/>
      <c r="NJF658" s="19"/>
      <c r="NJG658" s="19"/>
      <c r="NJH658" s="19"/>
      <c r="NJI658" s="19"/>
      <c r="NJJ658" s="19"/>
      <c r="NJK658" s="19"/>
      <c r="NJL658" s="19"/>
      <c r="NJM658" s="19"/>
      <c r="NJN658" s="19"/>
      <c r="NJO658" s="19"/>
      <c r="NJP658" s="19"/>
      <c r="NJQ658" s="19"/>
      <c r="NJR658" s="19"/>
      <c r="NJS658" s="19"/>
      <c r="NJT658" s="19"/>
      <c r="NJU658" s="19"/>
      <c r="NJV658" s="19"/>
      <c r="NJW658" s="19"/>
      <c r="NJX658" s="19"/>
      <c r="NJY658" s="19"/>
      <c r="NJZ658" s="19"/>
      <c r="NKA658" s="19"/>
      <c r="NKB658" s="19"/>
      <c r="NKC658" s="19"/>
      <c r="NKD658" s="19"/>
      <c r="NKE658" s="19"/>
      <c r="NKF658" s="19"/>
      <c r="NKG658" s="19"/>
      <c r="NKH658" s="19"/>
      <c r="NKI658" s="19"/>
      <c r="NKJ658" s="19"/>
      <c r="NKK658" s="19"/>
      <c r="NKL658" s="19"/>
      <c r="NKM658" s="19"/>
      <c r="NKN658" s="19"/>
      <c r="NKO658" s="19"/>
      <c r="NKP658" s="19"/>
      <c r="NKQ658" s="19"/>
      <c r="NKR658" s="19"/>
      <c r="NKS658" s="19"/>
      <c r="NKT658" s="19"/>
      <c r="NKU658" s="19"/>
      <c r="NKV658" s="19"/>
      <c r="NKW658" s="19"/>
      <c r="NKX658" s="19"/>
      <c r="NKY658" s="19"/>
      <c r="NKZ658" s="19"/>
      <c r="NLA658" s="19"/>
      <c r="NLB658" s="19"/>
      <c r="NLC658" s="19"/>
      <c r="NLD658" s="19"/>
      <c r="NLE658" s="19"/>
      <c r="NLF658" s="19"/>
      <c r="NLG658" s="19"/>
      <c r="NLH658" s="19"/>
      <c r="NLI658" s="19"/>
      <c r="NLJ658" s="19"/>
      <c r="NLK658" s="19"/>
      <c r="NLL658" s="19"/>
      <c r="NLM658" s="19"/>
      <c r="NLN658" s="19"/>
      <c r="NLO658" s="19"/>
      <c r="NLP658" s="19"/>
      <c r="NLQ658" s="19"/>
      <c r="NLR658" s="19"/>
      <c r="NLS658" s="19"/>
      <c r="NLT658" s="19"/>
      <c r="NLU658" s="19"/>
      <c r="NLV658" s="19"/>
      <c r="NLW658" s="19"/>
      <c r="NLX658" s="19"/>
      <c r="NLY658" s="19"/>
      <c r="NLZ658" s="19"/>
      <c r="NMA658" s="19"/>
      <c r="NMB658" s="19"/>
      <c r="NMC658" s="19"/>
      <c r="NMD658" s="19"/>
      <c r="NME658" s="19"/>
      <c r="NMF658" s="19"/>
      <c r="NMG658" s="19"/>
      <c r="NMH658" s="19"/>
      <c r="NMI658" s="19"/>
      <c r="NMJ658" s="19"/>
      <c r="NMK658" s="19"/>
      <c r="NML658" s="19"/>
      <c r="NMM658" s="19"/>
      <c r="NMN658" s="19"/>
      <c r="NMO658" s="19"/>
      <c r="NMP658" s="19"/>
      <c r="NMQ658" s="19"/>
      <c r="NMR658" s="19"/>
      <c r="NMS658" s="19"/>
      <c r="NMT658" s="19"/>
      <c r="NMU658" s="19"/>
      <c r="NMV658" s="19"/>
      <c r="NMW658" s="19"/>
      <c r="NMX658" s="19"/>
      <c r="NMY658" s="19"/>
      <c r="NMZ658" s="19"/>
      <c r="NNA658" s="19"/>
      <c r="NNB658" s="19"/>
      <c r="NNC658" s="19"/>
      <c r="NND658" s="19"/>
      <c r="NNE658" s="19"/>
      <c r="NNF658" s="19"/>
      <c r="NNG658" s="19"/>
      <c r="NNH658" s="19"/>
      <c r="NNI658" s="19"/>
      <c r="NNJ658" s="19"/>
      <c r="NNK658" s="19"/>
      <c r="NNL658" s="19"/>
      <c r="NNM658" s="19"/>
      <c r="NNN658" s="19"/>
      <c r="NNO658" s="19"/>
      <c r="NNP658" s="19"/>
      <c r="NNQ658" s="19"/>
      <c r="NNR658" s="19"/>
      <c r="NNS658" s="19"/>
      <c r="NNT658" s="19"/>
      <c r="NNU658" s="19"/>
      <c r="NNV658" s="19"/>
      <c r="NNW658" s="19"/>
      <c r="NNX658" s="19"/>
      <c r="NNY658" s="19"/>
      <c r="NNZ658" s="19"/>
      <c r="NOA658" s="19"/>
      <c r="NOB658" s="19"/>
      <c r="NOC658" s="19"/>
      <c r="NOD658" s="19"/>
      <c r="NOE658" s="19"/>
      <c r="NOF658" s="19"/>
      <c r="NOG658" s="19"/>
      <c r="NOH658" s="19"/>
      <c r="NOI658" s="19"/>
      <c r="NOJ658" s="19"/>
      <c r="NOK658" s="19"/>
      <c r="NOL658" s="19"/>
      <c r="NOM658" s="19"/>
      <c r="NON658" s="19"/>
      <c r="NOO658" s="19"/>
      <c r="NOP658" s="19"/>
      <c r="NOQ658" s="19"/>
      <c r="NOR658" s="19"/>
      <c r="NOS658" s="19"/>
      <c r="NOT658" s="19"/>
      <c r="NOU658" s="19"/>
      <c r="NOV658" s="19"/>
      <c r="NOW658" s="19"/>
      <c r="NOX658" s="19"/>
      <c r="NOY658" s="19"/>
      <c r="NOZ658" s="19"/>
      <c r="NPA658" s="19"/>
      <c r="NPB658" s="19"/>
      <c r="NPC658" s="19"/>
      <c r="NPD658" s="19"/>
      <c r="NPE658" s="19"/>
      <c r="NPF658" s="19"/>
      <c r="NPG658" s="19"/>
      <c r="NPH658" s="19"/>
      <c r="NPI658" s="19"/>
      <c r="NPJ658" s="19"/>
      <c r="NPK658" s="19"/>
      <c r="NPL658" s="19"/>
      <c r="NPM658" s="19"/>
      <c r="NPN658" s="19"/>
      <c r="NPO658" s="19"/>
      <c r="NPP658" s="19"/>
      <c r="NPQ658" s="19"/>
      <c r="NPR658" s="19"/>
      <c r="NPS658" s="19"/>
      <c r="NPT658" s="19"/>
      <c r="NPU658" s="19"/>
      <c r="NPV658" s="19"/>
      <c r="NPW658" s="19"/>
      <c r="NPX658" s="19"/>
      <c r="NPY658" s="19"/>
      <c r="NPZ658" s="19"/>
      <c r="NQA658" s="19"/>
      <c r="NQB658" s="19"/>
      <c r="NQC658" s="19"/>
      <c r="NQD658" s="19"/>
      <c r="NQE658" s="19"/>
      <c r="NQF658" s="19"/>
      <c r="NQG658" s="19"/>
      <c r="NQH658" s="19"/>
      <c r="NQI658" s="19"/>
      <c r="NQJ658" s="19"/>
      <c r="NQK658" s="19"/>
      <c r="NQL658" s="19"/>
      <c r="NQM658" s="19"/>
      <c r="NQN658" s="19"/>
      <c r="NQO658" s="19"/>
      <c r="NQP658" s="19"/>
      <c r="NQQ658" s="19"/>
      <c r="NQR658" s="19"/>
      <c r="NQS658" s="19"/>
      <c r="NQT658" s="19"/>
      <c r="NQU658" s="19"/>
      <c r="NQV658" s="19"/>
      <c r="NQW658" s="19"/>
      <c r="NQX658" s="19"/>
      <c r="NQY658" s="19"/>
      <c r="NQZ658" s="19"/>
      <c r="NRA658" s="19"/>
      <c r="NRB658" s="19"/>
      <c r="NRC658" s="19"/>
      <c r="NRD658" s="19"/>
      <c r="NRE658" s="19"/>
      <c r="NRF658" s="19"/>
      <c r="NRG658" s="19"/>
      <c r="NRH658" s="19"/>
      <c r="NRI658" s="19"/>
      <c r="NRJ658" s="19"/>
      <c r="NRK658" s="19"/>
      <c r="NRL658" s="19"/>
      <c r="NRM658" s="19"/>
      <c r="NRN658" s="19"/>
      <c r="NRO658" s="19"/>
      <c r="NRP658" s="19"/>
      <c r="NRQ658" s="19"/>
      <c r="NRR658" s="19"/>
      <c r="NRS658" s="19"/>
      <c r="NRT658" s="19"/>
      <c r="NRU658" s="19"/>
      <c r="NRV658" s="19"/>
      <c r="NRW658" s="19"/>
      <c r="NRX658" s="19"/>
      <c r="NRY658" s="19"/>
      <c r="NRZ658" s="19"/>
      <c r="NSA658" s="19"/>
      <c r="NSB658" s="19"/>
      <c r="NSC658" s="19"/>
      <c r="NSD658" s="19"/>
      <c r="NSE658" s="19"/>
      <c r="NSF658" s="19"/>
      <c r="NSG658" s="19"/>
      <c r="NSH658" s="19"/>
      <c r="NSI658" s="19"/>
      <c r="NSJ658" s="19"/>
      <c r="NSK658" s="19"/>
      <c r="NSL658" s="19"/>
      <c r="NSM658" s="19"/>
      <c r="NSN658" s="19"/>
      <c r="NSO658" s="19"/>
      <c r="NSP658" s="19"/>
      <c r="NSQ658" s="19"/>
      <c r="NSR658" s="19"/>
      <c r="NSS658" s="19"/>
      <c r="NST658" s="19"/>
      <c r="NSU658" s="19"/>
      <c r="NSV658" s="19"/>
      <c r="NSW658" s="19"/>
      <c r="NSX658" s="19"/>
      <c r="NSY658" s="19"/>
      <c r="NSZ658" s="19"/>
      <c r="NTA658" s="19"/>
      <c r="NTB658" s="19"/>
      <c r="NTC658" s="19"/>
      <c r="NTD658" s="19"/>
      <c r="NTE658" s="19"/>
      <c r="NTF658" s="19"/>
      <c r="NTG658" s="19"/>
      <c r="NTH658" s="19"/>
      <c r="NTI658" s="19"/>
      <c r="NTJ658" s="19"/>
      <c r="NTK658" s="19"/>
      <c r="NTL658" s="19"/>
      <c r="NTM658" s="19"/>
      <c r="NTN658" s="19"/>
      <c r="NTO658" s="19"/>
      <c r="NTP658" s="19"/>
      <c r="NTQ658" s="19"/>
      <c r="NTR658" s="19"/>
      <c r="NTS658" s="19"/>
      <c r="NTT658" s="19"/>
      <c r="NTU658" s="19"/>
      <c r="NTV658" s="19"/>
      <c r="NTW658" s="19"/>
      <c r="NTX658" s="19"/>
      <c r="NTY658" s="19"/>
      <c r="NTZ658" s="19"/>
      <c r="NUA658" s="19"/>
      <c r="NUB658" s="19"/>
      <c r="NUC658" s="19"/>
      <c r="NUD658" s="19"/>
      <c r="NUE658" s="19"/>
      <c r="NUF658" s="19"/>
      <c r="NUG658" s="19"/>
      <c r="NUH658" s="19"/>
      <c r="NUI658" s="19"/>
      <c r="NUJ658" s="19"/>
      <c r="NUK658" s="19"/>
      <c r="NUL658" s="19"/>
      <c r="NUM658" s="19"/>
      <c r="NUN658" s="19"/>
      <c r="NUO658" s="19"/>
      <c r="NUP658" s="19"/>
      <c r="NUQ658" s="19"/>
      <c r="NUR658" s="19"/>
      <c r="NUS658" s="19"/>
      <c r="NUT658" s="19"/>
      <c r="NUU658" s="19"/>
      <c r="NUV658" s="19"/>
      <c r="NUW658" s="19"/>
      <c r="NUX658" s="19"/>
      <c r="NUY658" s="19"/>
      <c r="NUZ658" s="19"/>
      <c r="NVA658" s="19"/>
      <c r="NVB658" s="19"/>
      <c r="NVC658" s="19"/>
      <c r="NVD658" s="19"/>
      <c r="NVE658" s="19"/>
      <c r="NVF658" s="19"/>
      <c r="NVG658" s="19"/>
      <c r="NVH658" s="19"/>
      <c r="NVI658" s="19"/>
      <c r="NVJ658" s="19"/>
      <c r="NVK658" s="19"/>
      <c r="NVL658" s="19"/>
      <c r="NVM658" s="19"/>
      <c r="NVN658" s="19"/>
      <c r="NVO658" s="19"/>
      <c r="NVP658" s="19"/>
      <c r="NVQ658" s="19"/>
      <c r="NVR658" s="19"/>
      <c r="NVS658" s="19"/>
      <c r="NVT658" s="19"/>
      <c r="NVU658" s="19"/>
      <c r="NVV658" s="19"/>
      <c r="NVW658" s="19"/>
      <c r="NVX658" s="19"/>
      <c r="NVY658" s="19"/>
      <c r="NVZ658" s="19"/>
      <c r="NWA658" s="19"/>
      <c r="NWB658" s="19"/>
      <c r="NWC658" s="19"/>
      <c r="NWD658" s="19"/>
      <c r="NWE658" s="19"/>
      <c r="NWF658" s="19"/>
      <c r="NWG658" s="19"/>
      <c r="NWH658" s="19"/>
      <c r="NWI658" s="19"/>
      <c r="NWJ658" s="19"/>
      <c r="NWK658" s="19"/>
      <c r="NWL658" s="19"/>
      <c r="NWM658" s="19"/>
      <c r="NWN658" s="19"/>
      <c r="NWO658" s="19"/>
      <c r="NWP658" s="19"/>
      <c r="NWQ658" s="19"/>
      <c r="NWR658" s="19"/>
      <c r="NWS658" s="19"/>
      <c r="NWT658" s="19"/>
      <c r="NWU658" s="19"/>
      <c r="NWV658" s="19"/>
      <c r="NWW658" s="19"/>
      <c r="NWX658" s="19"/>
      <c r="NWY658" s="19"/>
      <c r="NWZ658" s="19"/>
      <c r="NXA658" s="19"/>
      <c r="NXB658" s="19"/>
      <c r="NXC658" s="19"/>
      <c r="NXD658" s="19"/>
      <c r="NXE658" s="19"/>
      <c r="NXF658" s="19"/>
      <c r="NXG658" s="19"/>
      <c r="NXH658" s="19"/>
      <c r="NXI658" s="19"/>
      <c r="NXJ658" s="19"/>
      <c r="NXK658" s="19"/>
      <c r="NXL658" s="19"/>
      <c r="NXM658" s="19"/>
      <c r="NXN658" s="19"/>
      <c r="NXO658" s="19"/>
      <c r="NXP658" s="19"/>
      <c r="NXQ658" s="19"/>
      <c r="NXR658" s="19"/>
      <c r="NXS658" s="19"/>
      <c r="NXT658" s="19"/>
      <c r="NXU658" s="19"/>
      <c r="NXV658" s="19"/>
      <c r="NXW658" s="19"/>
      <c r="NXX658" s="19"/>
      <c r="NXY658" s="19"/>
      <c r="NXZ658" s="19"/>
      <c r="NYA658" s="19"/>
      <c r="NYB658" s="19"/>
      <c r="NYC658" s="19"/>
      <c r="NYD658" s="19"/>
      <c r="NYE658" s="19"/>
      <c r="NYF658" s="19"/>
      <c r="NYG658" s="19"/>
      <c r="NYH658" s="19"/>
      <c r="NYI658" s="19"/>
      <c r="NYJ658" s="19"/>
      <c r="NYK658" s="19"/>
      <c r="NYL658" s="19"/>
      <c r="NYM658" s="19"/>
      <c r="NYN658" s="19"/>
      <c r="NYO658" s="19"/>
      <c r="NYP658" s="19"/>
      <c r="NYQ658" s="19"/>
      <c r="NYR658" s="19"/>
      <c r="NYS658" s="19"/>
      <c r="NYT658" s="19"/>
      <c r="NYU658" s="19"/>
      <c r="NYV658" s="19"/>
      <c r="NYW658" s="19"/>
      <c r="NYX658" s="19"/>
      <c r="NYY658" s="19"/>
      <c r="NYZ658" s="19"/>
      <c r="NZA658" s="19"/>
      <c r="NZB658" s="19"/>
      <c r="NZC658" s="19"/>
      <c r="NZD658" s="19"/>
      <c r="NZE658" s="19"/>
      <c r="NZF658" s="19"/>
      <c r="NZG658" s="19"/>
      <c r="NZH658" s="19"/>
      <c r="NZI658" s="19"/>
      <c r="NZJ658" s="19"/>
      <c r="NZK658" s="19"/>
      <c r="NZL658" s="19"/>
      <c r="NZM658" s="19"/>
      <c r="NZN658" s="19"/>
      <c r="NZO658" s="19"/>
      <c r="NZP658" s="19"/>
      <c r="NZQ658" s="19"/>
      <c r="NZR658" s="19"/>
      <c r="NZS658" s="19"/>
      <c r="NZT658" s="19"/>
      <c r="NZU658" s="19"/>
      <c r="NZV658" s="19"/>
      <c r="NZW658" s="19"/>
      <c r="NZX658" s="19"/>
      <c r="NZY658" s="19"/>
      <c r="NZZ658" s="19"/>
      <c r="OAA658" s="19"/>
      <c r="OAB658" s="19"/>
      <c r="OAC658" s="19"/>
      <c r="OAD658" s="19"/>
      <c r="OAE658" s="19"/>
      <c r="OAF658" s="19"/>
      <c r="OAG658" s="19"/>
      <c r="OAH658" s="19"/>
      <c r="OAI658" s="19"/>
      <c r="OAJ658" s="19"/>
      <c r="OAK658" s="19"/>
      <c r="OAL658" s="19"/>
      <c r="OAM658" s="19"/>
      <c r="OAN658" s="19"/>
      <c r="OAO658" s="19"/>
      <c r="OAP658" s="19"/>
      <c r="OAQ658" s="19"/>
      <c r="OAR658" s="19"/>
      <c r="OAS658" s="19"/>
      <c r="OAT658" s="19"/>
      <c r="OAU658" s="19"/>
      <c r="OAV658" s="19"/>
      <c r="OAW658" s="19"/>
      <c r="OAX658" s="19"/>
      <c r="OAY658" s="19"/>
      <c r="OAZ658" s="19"/>
      <c r="OBA658" s="19"/>
      <c r="OBB658" s="19"/>
      <c r="OBC658" s="19"/>
      <c r="OBD658" s="19"/>
      <c r="OBE658" s="19"/>
      <c r="OBF658" s="19"/>
      <c r="OBG658" s="19"/>
      <c r="OBH658" s="19"/>
      <c r="OBI658" s="19"/>
      <c r="OBJ658" s="19"/>
      <c r="OBK658" s="19"/>
      <c r="OBL658" s="19"/>
      <c r="OBM658" s="19"/>
      <c r="OBN658" s="19"/>
      <c r="OBO658" s="19"/>
      <c r="OBP658" s="19"/>
      <c r="OBQ658" s="19"/>
      <c r="OBR658" s="19"/>
      <c r="OBS658" s="19"/>
      <c r="OBT658" s="19"/>
      <c r="OBU658" s="19"/>
      <c r="OBV658" s="19"/>
      <c r="OBW658" s="19"/>
      <c r="OBX658" s="19"/>
      <c r="OBY658" s="19"/>
      <c r="OBZ658" s="19"/>
      <c r="OCA658" s="19"/>
      <c r="OCB658" s="19"/>
      <c r="OCC658" s="19"/>
      <c r="OCD658" s="19"/>
      <c r="OCE658" s="19"/>
      <c r="OCF658" s="19"/>
      <c r="OCG658" s="19"/>
      <c r="OCH658" s="19"/>
      <c r="OCI658" s="19"/>
      <c r="OCJ658" s="19"/>
      <c r="OCK658" s="19"/>
      <c r="OCL658" s="19"/>
      <c r="OCM658" s="19"/>
      <c r="OCN658" s="19"/>
      <c r="OCO658" s="19"/>
      <c r="OCP658" s="19"/>
      <c r="OCQ658" s="19"/>
      <c r="OCR658" s="19"/>
      <c r="OCS658" s="19"/>
      <c r="OCT658" s="19"/>
      <c r="OCU658" s="19"/>
      <c r="OCV658" s="19"/>
      <c r="OCW658" s="19"/>
      <c r="OCX658" s="19"/>
      <c r="OCY658" s="19"/>
      <c r="OCZ658" s="19"/>
      <c r="ODA658" s="19"/>
      <c r="ODB658" s="19"/>
      <c r="ODC658" s="19"/>
      <c r="ODD658" s="19"/>
      <c r="ODE658" s="19"/>
      <c r="ODF658" s="19"/>
      <c r="ODG658" s="19"/>
      <c r="ODH658" s="19"/>
      <c r="ODI658" s="19"/>
      <c r="ODJ658" s="19"/>
      <c r="ODK658" s="19"/>
      <c r="ODL658" s="19"/>
      <c r="ODM658" s="19"/>
      <c r="ODN658" s="19"/>
      <c r="ODO658" s="19"/>
      <c r="ODP658" s="19"/>
      <c r="ODQ658" s="19"/>
      <c r="ODR658" s="19"/>
      <c r="ODS658" s="19"/>
      <c r="ODT658" s="19"/>
      <c r="ODU658" s="19"/>
      <c r="ODV658" s="19"/>
      <c r="ODW658" s="19"/>
      <c r="ODX658" s="19"/>
      <c r="ODY658" s="19"/>
      <c r="ODZ658" s="19"/>
      <c r="OEA658" s="19"/>
      <c r="OEB658" s="19"/>
      <c r="OEC658" s="19"/>
      <c r="OED658" s="19"/>
      <c r="OEE658" s="19"/>
      <c r="OEF658" s="19"/>
      <c r="OEG658" s="19"/>
      <c r="OEH658" s="19"/>
      <c r="OEI658" s="19"/>
      <c r="OEJ658" s="19"/>
      <c r="OEK658" s="19"/>
      <c r="OEL658" s="19"/>
      <c r="OEM658" s="19"/>
      <c r="OEN658" s="19"/>
      <c r="OEO658" s="19"/>
      <c r="OEP658" s="19"/>
      <c r="OEQ658" s="19"/>
      <c r="OER658" s="19"/>
      <c r="OES658" s="19"/>
      <c r="OET658" s="19"/>
      <c r="OEU658" s="19"/>
      <c r="OEV658" s="19"/>
      <c r="OEW658" s="19"/>
      <c r="OEX658" s="19"/>
      <c r="OEY658" s="19"/>
      <c r="OEZ658" s="19"/>
      <c r="OFA658" s="19"/>
      <c r="OFB658" s="19"/>
      <c r="OFC658" s="19"/>
      <c r="OFD658" s="19"/>
      <c r="OFE658" s="19"/>
      <c r="OFF658" s="19"/>
      <c r="OFG658" s="19"/>
      <c r="OFH658" s="19"/>
      <c r="OFI658" s="19"/>
      <c r="OFJ658" s="19"/>
      <c r="OFK658" s="19"/>
      <c r="OFL658" s="19"/>
      <c r="OFM658" s="19"/>
      <c r="OFN658" s="19"/>
      <c r="OFO658" s="19"/>
      <c r="OFP658" s="19"/>
      <c r="OFQ658" s="19"/>
      <c r="OFR658" s="19"/>
      <c r="OFS658" s="19"/>
      <c r="OFT658" s="19"/>
      <c r="OFU658" s="19"/>
      <c r="OFV658" s="19"/>
      <c r="OFW658" s="19"/>
      <c r="OFX658" s="19"/>
      <c r="OFY658" s="19"/>
      <c r="OFZ658" s="19"/>
      <c r="OGA658" s="19"/>
      <c r="OGB658" s="19"/>
      <c r="OGC658" s="19"/>
      <c r="OGD658" s="19"/>
      <c r="OGE658" s="19"/>
      <c r="OGF658" s="19"/>
      <c r="OGG658" s="19"/>
      <c r="OGH658" s="19"/>
      <c r="OGI658" s="19"/>
      <c r="OGJ658" s="19"/>
      <c r="OGK658" s="19"/>
      <c r="OGL658" s="19"/>
      <c r="OGM658" s="19"/>
      <c r="OGN658" s="19"/>
      <c r="OGO658" s="19"/>
      <c r="OGP658" s="19"/>
      <c r="OGQ658" s="19"/>
      <c r="OGR658" s="19"/>
      <c r="OGS658" s="19"/>
      <c r="OGT658" s="19"/>
      <c r="OGU658" s="19"/>
      <c r="OGV658" s="19"/>
      <c r="OGW658" s="19"/>
      <c r="OGX658" s="19"/>
      <c r="OGY658" s="19"/>
      <c r="OGZ658" s="19"/>
      <c r="OHA658" s="19"/>
      <c r="OHB658" s="19"/>
      <c r="OHC658" s="19"/>
      <c r="OHD658" s="19"/>
      <c r="OHE658" s="19"/>
      <c r="OHF658" s="19"/>
      <c r="OHG658" s="19"/>
      <c r="OHH658" s="19"/>
      <c r="OHI658" s="19"/>
      <c r="OHJ658" s="19"/>
      <c r="OHK658" s="19"/>
      <c r="OHL658" s="19"/>
      <c r="OHM658" s="19"/>
      <c r="OHN658" s="19"/>
      <c r="OHO658" s="19"/>
      <c r="OHP658" s="19"/>
      <c r="OHQ658" s="19"/>
      <c r="OHR658" s="19"/>
      <c r="OHS658" s="19"/>
      <c r="OHT658" s="19"/>
      <c r="OHU658" s="19"/>
      <c r="OHV658" s="19"/>
      <c r="OHW658" s="19"/>
      <c r="OHX658" s="19"/>
      <c r="OHY658" s="19"/>
      <c r="OHZ658" s="19"/>
      <c r="OIA658" s="19"/>
      <c r="OIB658" s="19"/>
      <c r="OIC658" s="19"/>
      <c r="OID658" s="19"/>
      <c r="OIE658" s="19"/>
      <c r="OIF658" s="19"/>
      <c r="OIG658" s="19"/>
      <c r="OIH658" s="19"/>
      <c r="OII658" s="19"/>
      <c r="OIJ658" s="19"/>
      <c r="OIK658" s="19"/>
      <c r="OIL658" s="19"/>
      <c r="OIM658" s="19"/>
      <c r="OIN658" s="19"/>
      <c r="OIO658" s="19"/>
      <c r="OIP658" s="19"/>
      <c r="OIQ658" s="19"/>
      <c r="OIR658" s="19"/>
      <c r="OIS658" s="19"/>
      <c r="OIT658" s="19"/>
      <c r="OIU658" s="19"/>
      <c r="OIV658" s="19"/>
      <c r="OIW658" s="19"/>
      <c r="OIX658" s="19"/>
      <c r="OIY658" s="19"/>
      <c r="OIZ658" s="19"/>
      <c r="OJA658" s="19"/>
      <c r="OJB658" s="19"/>
      <c r="OJC658" s="19"/>
      <c r="OJD658" s="19"/>
      <c r="OJE658" s="19"/>
      <c r="OJF658" s="19"/>
      <c r="OJG658" s="19"/>
      <c r="OJH658" s="19"/>
      <c r="OJI658" s="19"/>
      <c r="OJJ658" s="19"/>
      <c r="OJK658" s="19"/>
      <c r="OJL658" s="19"/>
      <c r="OJM658" s="19"/>
      <c r="OJN658" s="19"/>
      <c r="OJO658" s="19"/>
      <c r="OJP658" s="19"/>
      <c r="OJQ658" s="19"/>
      <c r="OJR658" s="19"/>
      <c r="OJS658" s="19"/>
      <c r="OJT658" s="19"/>
      <c r="OJU658" s="19"/>
      <c r="OJV658" s="19"/>
      <c r="OJW658" s="19"/>
      <c r="OJX658" s="19"/>
      <c r="OJY658" s="19"/>
      <c r="OJZ658" s="19"/>
      <c r="OKA658" s="19"/>
      <c r="OKB658" s="19"/>
      <c r="OKC658" s="19"/>
      <c r="OKD658" s="19"/>
      <c r="OKE658" s="19"/>
      <c r="OKF658" s="19"/>
      <c r="OKG658" s="19"/>
      <c r="OKH658" s="19"/>
      <c r="OKI658" s="19"/>
      <c r="OKJ658" s="19"/>
      <c r="OKK658" s="19"/>
      <c r="OKL658" s="19"/>
      <c r="OKM658" s="19"/>
      <c r="OKN658" s="19"/>
      <c r="OKO658" s="19"/>
      <c r="OKP658" s="19"/>
      <c r="OKQ658" s="19"/>
      <c r="OKR658" s="19"/>
      <c r="OKS658" s="19"/>
      <c r="OKT658" s="19"/>
      <c r="OKU658" s="19"/>
      <c r="OKV658" s="19"/>
      <c r="OKW658" s="19"/>
      <c r="OKX658" s="19"/>
      <c r="OKY658" s="19"/>
      <c r="OKZ658" s="19"/>
      <c r="OLA658" s="19"/>
      <c r="OLB658" s="19"/>
      <c r="OLC658" s="19"/>
      <c r="OLD658" s="19"/>
      <c r="OLE658" s="19"/>
      <c r="OLF658" s="19"/>
      <c r="OLG658" s="19"/>
      <c r="OLH658" s="19"/>
      <c r="OLI658" s="19"/>
      <c r="OLJ658" s="19"/>
      <c r="OLK658" s="19"/>
      <c r="OLL658" s="19"/>
      <c r="OLM658" s="19"/>
      <c r="OLN658" s="19"/>
      <c r="OLO658" s="19"/>
      <c r="OLP658" s="19"/>
      <c r="OLQ658" s="19"/>
      <c r="OLR658" s="19"/>
      <c r="OLS658" s="19"/>
      <c r="OLT658" s="19"/>
      <c r="OLU658" s="19"/>
      <c r="OLV658" s="19"/>
      <c r="OLW658" s="19"/>
      <c r="OLX658" s="19"/>
      <c r="OLY658" s="19"/>
      <c r="OLZ658" s="19"/>
      <c r="OMA658" s="19"/>
      <c r="OMB658" s="19"/>
      <c r="OMC658" s="19"/>
      <c r="OMD658" s="19"/>
      <c r="OME658" s="19"/>
      <c r="OMF658" s="19"/>
      <c r="OMG658" s="19"/>
      <c r="OMH658" s="19"/>
      <c r="OMI658" s="19"/>
      <c r="OMJ658" s="19"/>
      <c r="OMK658" s="19"/>
      <c r="OML658" s="19"/>
      <c r="OMM658" s="19"/>
      <c r="OMN658" s="19"/>
      <c r="OMO658" s="19"/>
      <c r="OMP658" s="19"/>
      <c r="OMQ658" s="19"/>
      <c r="OMR658" s="19"/>
      <c r="OMS658" s="19"/>
      <c r="OMT658" s="19"/>
      <c r="OMU658" s="19"/>
      <c r="OMV658" s="19"/>
      <c r="OMW658" s="19"/>
      <c r="OMX658" s="19"/>
      <c r="OMY658" s="19"/>
      <c r="OMZ658" s="19"/>
      <c r="ONA658" s="19"/>
      <c r="ONB658" s="19"/>
      <c r="ONC658" s="19"/>
      <c r="OND658" s="19"/>
      <c r="ONE658" s="19"/>
      <c r="ONF658" s="19"/>
      <c r="ONG658" s="19"/>
      <c r="ONH658" s="19"/>
      <c r="ONI658" s="19"/>
      <c r="ONJ658" s="19"/>
      <c r="ONK658" s="19"/>
      <c r="ONL658" s="19"/>
      <c r="ONM658" s="19"/>
      <c r="ONN658" s="19"/>
      <c r="ONO658" s="19"/>
      <c r="ONP658" s="19"/>
      <c r="ONQ658" s="19"/>
      <c r="ONR658" s="19"/>
      <c r="ONS658" s="19"/>
      <c r="ONT658" s="19"/>
      <c r="ONU658" s="19"/>
      <c r="ONV658" s="19"/>
      <c r="ONW658" s="19"/>
      <c r="ONX658" s="19"/>
      <c r="ONY658" s="19"/>
      <c r="ONZ658" s="19"/>
      <c r="OOA658" s="19"/>
      <c r="OOB658" s="19"/>
      <c r="OOC658" s="19"/>
      <c r="OOD658" s="19"/>
      <c r="OOE658" s="19"/>
      <c r="OOF658" s="19"/>
      <c r="OOG658" s="19"/>
      <c r="OOH658" s="19"/>
      <c r="OOI658" s="19"/>
      <c r="OOJ658" s="19"/>
      <c r="OOK658" s="19"/>
      <c r="OOL658" s="19"/>
      <c r="OOM658" s="19"/>
      <c r="OON658" s="19"/>
      <c r="OOO658" s="19"/>
      <c r="OOP658" s="19"/>
      <c r="OOQ658" s="19"/>
      <c r="OOR658" s="19"/>
      <c r="OOS658" s="19"/>
      <c r="OOT658" s="19"/>
      <c r="OOU658" s="19"/>
      <c r="OOV658" s="19"/>
      <c r="OOW658" s="19"/>
      <c r="OOX658" s="19"/>
      <c r="OOY658" s="19"/>
      <c r="OOZ658" s="19"/>
      <c r="OPA658" s="19"/>
      <c r="OPB658" s="19"/>
      <c r="OPC658" s="19"/>
      <c r="OPD658" s="19"/>
      <c r="OPE658" s="19"/>
      <c r="OPF658" s="19"/>
      <c r="OPG658" s="19"/>
      <c r="OPH658" s="19"/>
      <c r="OPI658" s="19"/>
      <c r="OPJ658" s="19"/>
      <c r="OPK658" s="19"/>
      <c r="OPL658" s="19"/>
      <c r="OPM658" s="19"/>
      <c r="OPN658" s="19"/>
      <c r="OPO658" s="19"/>
      <c r="OPP658" s="19"/>
      <c r="OPQ658" s="19"/>
      <c r="OPR658" s="19"/>
      <c r="OPS658" s="19"/>
      <c r="OPT658" s="19"/>
      <c r="OPU658" s="19"/>
      <c r="OPV658" s="19"/>
      <c r="OPW658" s="19"/>
      <c r="OPX658" s="19"/>
      <c r="OPY658" s="19"/>
      <c r="OPZ658" s="19"/>
      <c r="OQA658" s="19"/>
      <c r="OQB658" s="19"/>
      <c r="OQC658" s="19"/>
      <c r="OQD658" s="19"/>
      <c r="OQE658" s="19"/>
      <c r="OQF658" s="19"/>
      <c r="OQG658" s="19"/>
      <c r="OQH658" s="19"/>
      <c r="OQI658" s="19"/>
      <c r="OQJ658" s="19"/>
      <c r="OQK658" s="19"/>
      <c r="OQL658" s="19"/>
      <c r="OQM658" s="19"/>
      <c r="OQN658" s="19"/>
      <c r="OQO658" s="19"/>
      <c r="OQP658" s="19"/>
      <c r="OQQ658" s="19"/>
      <c r="OQR658" s="19"/>
      <c r="OQS658" s="19"/>
      <c r="OQT658" s="19"/>
      <c r="OQU658" s="19"/>
      <c r="OQV658" s="19"/>
      <c r="OQW658" s="19"/>
      <c r="OQX658" s="19"/>
      <c r="OQY658" s="19"/>
      <c r="OQZ658" s="19"/>
      <c r="ORA658" s="19"/>
      <c r="ORB658" s="19"/>
      <c r="ORC658" s="19"/>
      <c r="ORD658" s="19"/>
      <c r="ORE658" s="19"/>
      <c r="ORF658" s="19"/>
      <c r="ORG658" s="19"/>
      <c r="ORH658" s="19"/>
      <c r="ORI658" s="19"/>
      <c r="ORJ658" s="19"/>
      <c r="ORK658" s="19"/>
      <c r="ORL658" s="19"/>
      <c r="ORM658" s="19"/>
      <c r="ORN658" s="19"/>
      <c r="ORO658" s="19"/>
      <c r="ORP658" s="19"/>
      <c r="ORQ658" s="19"/>
      <c r="ORR658" s="19"/>
      <c r="ORS658" s="19"/>
      <c r="ORT658" s="19"/>
      <c r="ORU658" s="19"/>
      <c r="ORV658" s="19"/>
      <c r="ORW658" s="19"/>
      <c r="ORX658" s="19"/>
      <c r="ORY658" s="19"/>
      <c r="ORZ658" s="19"/>
      <c r="OSA658" s="19"/>
      <c r="OSB658" s="19"/>
      <c r="OSC658" s="19"/>
      <c r="OSD658" s="19"/>
      <c r="OSE658" s="19"/>
      <c r="OSF658" s="19"/>
      <c r="OSG658" s="19"/>
      <c r="OSH658" s="19"/>
      <c r="OSI658" s="19"/>
      <c r="OSJ658" s="19"/>
      <c r="OSK658" s="19"/>
      <c r="OSL658" s="19"/>
      <c r="OSM658" s="19"/>
      <c r="OSN658" s="19"/>
      <c r="OSO658" s="19"/>
      <c r="OSP658" s="19"/>
      <c r="OSQ658" s="19"/>
      <c r="OSR658" s="19"/>
      <c r="OSS658" s="19"/>
      <c r="OST658" s="19"/>
      <c r="OSU658" s="19"/>
      <c r="OSV658" s="19"/>
      <c r="OSW658" s="19"/>
      <c r="OSX658" s="19"/>
      <c r="OSY658" s="19"/>
      <c r="OSZ658" s="19"/>
      <c r="OTA658" s="19"/>
      <c r="OTB658" s="19"/>
      <c r="OTC658" s="19"/>
      <c r="OTD658" s="19"/>
      <c r="OTE658" s="19"/>
      <c r="OTF658" s="19"/>
      <c r="OTG658" s="19"/>
      <c r="OTH658" s="19"/>
      <c r="OTI658" s="19"/>
      <c r="OTJ658" s="19"/>
      <c r="OTK658" s="19"/>
      <c r="OTL658" s="19"/>
      <c r="OTM658" s="19"/>
      <c r="OTN658" s="19"/>
      <c r="OTO658" s="19"/>
      <c r="OTP658" s="19"/>
      <c r="OTQ658" s="19"/>
      <c r="OTR658" s="19"/>
      <c r="OTS658" s="19"/>
      <c r="OTT658" s="19"/>
      <c r="OTU658" s="19"/>
      <c r="OTV658" s="19"/>
      <c r="OTW658" s="19"/>
      <c r="OTX658" s="19"/>
      <c r="OTY658" s="19"/>
      <c r="OTZ658" s="19"/>
      <c r="OUA658" s="19"/>
      <c r="OUB658" s="19"/>
      <c r="OUC658" s="19"/>
      <c r="OUD658" s="19"/>
      <c r="OUE658" s="19"/>
      <c r="OUF658" s="19"/>
      <c r="OUG658" s="19"/>
      <c r="OUH658" s="19"/>
      <c r="OUI658" s="19"/>
      <c r="OUJ658" s="19"/>
      <c r="OUK658" s="19"/>
      <c r="OUL658" s="19"/>
      <c r="OUM658" s="19"/>
      <c r="OUN658" s="19"/>
      <c r="OUO658" s="19"/>
      <c r="OUP658" s="19"/>
      <c r="OUQ658" s="19"/>
      <c r="OUR658" s="19"/>
      <c r="OUS658" s="19"/>
      <c r="OUT658" s="19"/>
      <c r="OUU658" s="19"/>
      <c r="OUV658" s="19"/>
      <c r="OUW658" s="19"/>
      <c r="OUX658" s="19"/>
      <c r="OUY658" s="19"/>
      <c r="OUZ658" s="19"/>
      <c r="OVA658" s="19"/>
      <c r="OVB658" s="19"/>
      <c r="OVC658" s="19"/>
      <c r="OVD658" s="19"/>
      <c r="OVE658" s="19"/>
      <c r="OVF658" s="19"/>
      <c r="OVG658" s="19"/>
      <c r="OVH658" s="19"/>
      <c r="OVI658" s="19"/>
      <c r="OVJ658" s="19"/>
      <c r="OVK658" s="19"/>
      <c r="OVL658" s="19"/>
      <c r="OVM658" s="19"/>
      <c r="OVN658" s="19"/>
      <c r="OVO658" s="19"/>
      <c r="OVP658" s="19"/>
      <c r="OVQ658" s="19"/>
      <c r="OVR658" s="19"/>
      <c r="OVS658" s="19"/>
      <c r="OVT658" s="19"/>
      <c r="OVU658" s="19"/>
      <c r="OVV658" s="19"/>
      <c r="OVW658" s="19"/>
      <c r="OVX658" s="19"/>
      <c r="OVY658" s="19"/>
      <c r="OVZ658" s="19"/>
      <c r="OWA658" s="19"/>
      <c r="OWB658" s="19"/>
      <c r="OWC658" s="19"/>
      <c r="OWD658" s="19"/>
      <c r="OWE658" s="19"/>
      <c r="OWF658" s="19"/>
      <c r="OWG658" s="19"/>
      <c r="OWH658" s="19"/>
      <c r="OWI658" s="19"/>
      <c r="OWJ658" s="19"/>
      <c r="OWK658" s="19"/>
      <c r="OWL658" s="19"/>
      <c r="OWM658" s="19"/>
      <c r="OWN658" s="19"/>
      <c r="OWO658" s="19"/>
      <c r="OWP658" s="19"/>
      <c r="OWQ658" s="19"/>
      <c r="OWR658" s="19"/>
      <c r="OWS658" s="19"/>
      <c r="OWT658" s="19"/>
      <c r="OWU658" s="19"/>
      <c r="OWV658" s="19"/>
      <c r="OWW658" s="19"/>
      <c r="OWX658" s="19"/>
      <c r="OWY658" s="19"/>
      <c r="OWZ658" s="19"/>
      <c r="OXA658" s="19"/>
      <c r="OXB658" s="19"/>
      <c r="OXC658" s="19"/>
      <c r="OXD658" s="19"/>
      <c r="OXE658" s="19"/>
      <c r="OXF658" s="19"/>
      <c r="OXG658" s="19"/>
      <c r="OXH658" s="19"/>
      <c r="OXI658" s="19"/>
      <c r="OXJ658" s="19"/>
      <c r="OXK658" s="19"/>
      <c r="OXL658" s="19"/>
      <c r="OXM658" s="19"/>
      <c r="OXN658" s="19"/>
      <c r="OXO658" s="19"/>
      <c r="OXP658" s="19"/>
      <c r="OXQ658" s="19"/>
      <c r="OXR658" s="19"/>
      <c r="OXS658" s="19"/>
      <c r="OXT658" s="19"/>
      <c r="OXU658" s="19"/>
      <c r="OXV658" s="19"/>
      <c r="OXW658" s="19"/>
      <c r="OXX658" s="19"/>
      <c r="OXY658" s="19"/>
      <c r="OXZ658" s="19"/>
      <c r="OYA658" s="19"/>
      <c r="OYB658" s="19"/>
      <c r="OYC658" s="19"/>
      <c r="OYD658" s="19"/>
      <c r="OYE658" s="19"/>
      <c r="OYF658" s="19"/>
      <c r="OYG658" s="19"/>
      <c r="OYH658" s="19"/>
      <c r="OYI658" s="19"/>
      <c r="OYJ658" s="19"/>
      <c r="OYK658" s="19"/>
      <c r="OYL658" s="19"/>
      <c r="OYM658" s="19"/>
      <c r="OYN658" s="19"/>
      <c r="OYO658" s="19"/>
      <c r="OYP658" s="19"/>
      <c r="OYQ658" s="19"/>
      <c r="OYR658" s="19"/>
      <c r="OYS658" s="19"/>
      <c r="OYT658" s="19"/>
      <c r="OYU658" s="19"/>
      <c r="OYV658" s="19"/>
      <c r="OYW658" s="19"/>
      <c r="OYX658" s="19"/>
      <c r="OYY658" s="19"/>
      <c r="OYZ658" s="19"/>
      <c r="OZA658" s="19"/>
      <c r="OZB658" s="19"/>
      <c r="OZC658" s="19"/>
      <c r="OZD658" s="19"/>
      <c r="OZE658" s="19"/>
      <c r="OZF658" s="19"/>
      <c r="OZG658" s="19"/>
      <c r="OZH658" s="19"/>
      <c r="OZI658" s="19"/>
      <c r="OZJ658" s="19"/>
      <c r="OZK658" s="19"/>
      <c r="OZL658" s="19"/>
      <c r="OZM658" s="19"/>
      <c r="OZN658" s="19"/>
      <c r="OZO658" s="19"/>
      <c r="OZP658" s="19"/>
      <c r="OZQ658" s="19"/>
      <c r="OZR658" s="19"/>
      <c r="OZS658" s="19"/>
      <c r="OZT658" s="19"/>
      <c r="OZU658" s="19"/>
      <c r="OZV658" s="19"/>
      <c r="OZW658" s="19"/>
      <c r="OZX658" s="19"/>
      <c r="OZY658" s="19"/>
      <c r="OZZ658" s="19"/>
      <c r="PAA658" s="19"/>
      <c r="PAB658" s="19"/>
      <c r="PAC658" s="19"/>
      <c r="PAD658" s="19"/>
      <c r="PAE658" s="19"/>
      <c r="PAF658" s="19"/>
      <c r="PAG658" s="19"/>
      <c r="PAH658" s="19"/>
      <c r="PAI658" s="19"/>
      <c r="PAJ658" s="19"/>
      <c r="PAK658" s="19"/>
      <c r="PAL658" s="19"/>
      <c r="PAM658" s="19"/>
      <c r="PAN658" s="19"/>
      <c r="PAO658" s="19"/>
      <c r="PAP658" s="19"/>
      <c r="PAQ658" s="19"/>
      <c r="PAR658" s="19"/>
      <c r="PAS658" s="19"/>
      <c r="PAT658" s="19"/>
      <c r="PAU658" s="19"/>
      <c r="PAV658" s="19"/>
      <c r="PAW658" s="19"/>
      <c r="PAX658" s="19"/>
      <c r="PAY658" s="19"/>
      <c r="PAZ658" s="19"/>
      <c r="PBA658" s="19"/>
      <c r="PBB658" s="19"/>
      <c r="PBC658" s="19"/>
      <c r="PBD658" s="19"/>
      <c r="PBE658" s="19"/>
      <c r="PBF658" s="19"/>
      <c r="PBG658" s="19"/>
      <c r="PBH658" s="19"/>
      <c r="PBI658" s="19"/>
      <c r="PBJ658" s="19"/>
      <c r="PBK658" s="19"/>
      <c r="PBL658" s="19"/>
      <c r="PBM658" s="19"/>
      <c r="PBN658" s="19"/>
      <c r="PBO658" s="19"/>
      <c r="PBP658" s="19"/>
      <c r="PBQ658" s="19"/>
      <c r="PBR658" s="19"/>
      <c r="PBS658" s="19"/>
      <c r="PBT658" s="19"/>
      <c r="PBU658" s="19"/>
      <c r="PBV658" s="19"/>
      <c r="PBW658" s="19"/>
      <c r="PBX658" s="19"/>
      <c r="PBY658" s="19"/>
      <c r="PBZ658" s="19"/>
      <c r="PCA658" s="19"/>
      <c r="PCB658" s="19"/>
      <c r="PCC658" s="19"/>
      <c r="PCD658" s="19"/>
      <c r="PCE658" s="19"/>
      <c r="PCF658" s="19"/>
      <c r="PCG658" s="19"/>
      <c r="PCH658" s="19"/>
      <c r="PCI658" s="19"/>
      <c r="PCJ658" s="19"/>
      <c r="PCK658" s="19"/>
      <c r="PCL658" s="19"/>
      <c r="PCM658" s="19"/>
      <c r="PCN658" s="19"/>
      <c r="PCO658" s="19"/>
      <c r="PCP658" s="19"/>
      <c r="PCQ658" s="19"/>
      <c r="PCR658" s="19"/>
      <c r="PCS658" s="19"/>
      <c r="PCT658" s="19"/>
      <c r="PCU658" s="19"/>
      <c r="PCV658" s="19"/>
      <c r="PCW658" s="19"/>
      <c r="PCX658" s="19"/>
      <c r="PCY658" s="19"/>
      <c r="PCZ658" s="19"/>
      <c r="PDA658" s="19"/>
      <c r="PDB658" s="19"/>
      <c r="PDC658" s="19"/>
      <c r="PDD658" s="19"/>
      <c r="PDE658" s="19"/>
      <c r="PDF658" s="19"/>
      <c r="PDG658" s="19"/>
      <c r="PDH658" s="19"/>
      <c r="PDI658" s="19"/>
      <c r="PDJ658" s="19"/>
      <c r="PDK658" s="19"/>
      <c r="PDL658" s="19"/>
      <c r="PDM658" s="19"/>
      <c r="PDN658" s="19"/>
      <c r="PDO658" s="19"/>
      <c r="PDP658" s="19"/>
      <c r="PDQ658" s="19"/>
      <c r="PDR658" s="19"/>
      <c r="PDS658" s="19"/>
      <c r="PDT658" s="19"/>
      <c r="PDU658" s="19"/>
      <c r="PDV658" s="19"/>
      <c r="PDW658" s="19"/>
      <c r="PDX658" s="19"/>
      <c r="PDY658" s="19"/>
      <c r="PDZ658" s="19"/>
      <c r="PEA658" s="19"/>
      <c r="PEB658" s="19"/>
      <c r="PEC658" s="19"/>
      <c r="PED658" s="19"/>
      <c r="PEE658" s="19"/>
      <c r="PEF658" s="19"/>
      <c r="PEG658" s="19"/>
      <c r="PEH658" s="19"/>
      <c r="PEI658" s="19"/>
      <c r="PEJ658" s="19"/>
      <c r="PEK658" s="19"/>
      <c r="PEL658" s="19"/>
      <c r="PEM658" s="19"/>
      <c r="PEN658" s="19"/>
      <c r="PEO658" s="19"/>
      <c r="PEP658" s="19"/>
      <c r="PEQ658" s="19"/>
      <c r="PER658" s="19"/>
      <c r="PES658" s="19"/>
      <c r="PET658" s="19"/>
      <c r="PEU658" s="19"/>
      <c r="PEV658" s="19"/>
      <c r="PEW658" s="19"/>
      <c r="PEX658" s="19"/>
      <c r="PEY658" s="19"/>
      <c r="PEZ658" s="19"/>
      <c r="PFA658" s="19"/>
      <c r="PFB658" s="19"/>
      <c r="PFC658" s="19"/>
      <c r="PFD658" s="19"/>
      <c r="PFE658" s="19"/>
      <c r="PFF658" s="19"/>
      <c r="PFG658" s="19"/>
      <c r="PFH658" s="19"/>
      <c r="PFI658" s="19"/>
      <c r="PFJ658" s="19"/>
      <c r="PFK658" s="19"/>
      <c r="PFL658" s="19"/>
      <c r="PFM658" s="19"/>
      <c r="PFN658" s="19"/>
      <c r="PFO658" s="19"/>
      <c r="PFP658" s="19"/>
      <c r="PFQ658" s="19"/>
      <c r="PFR658" s="19"/>
      <c r="PFS658" s="19"/>
      <c r="PFT658" s="19"/>
      <c r="PFU658" s="19"/>
      <c r="PFV658" s="19"/>
      <c r="PFW658" s="19"/>
      <c r="PFX658" s="19"/>
      <c r="PFY658" s="19"/>
      <c r="PFZ658" s="19"/>
      <c r="PGA658" s="19"/>
      <c r="PGB658" s="19"/>
      <c r="PGC658" s="19"/>
      <c r="PGD658" s="19"/>
      <c r="PGE658" s="19"/>
      <c r="PGF658" s="19"/>
      <c r="PGG658" s="19"/>
      <c r="PGH658" s="19"/>
      <c r="PGI658" s="19"/>
      <c r="PGJ658" s="19"/>
      <c r="PGK658" s="19"/>
      <c r="PGL658" s="19"/>
      <c r="PGM658" s="19"/>
      <c r="PGN658" s="19"/>
      <c r="PGO658" s="19"/>
      <c r="PGP658" s="19"/>
      <c r="PGQ658" s="19"/>
      <c r="PGR658" s="19"/>
      <c r="PGS658" s="19"/>
      <c r="PGT658" s="19"/>
      <c r="PGU658" s="19"/>
      <c r="PGV658" s="19"/>
      <c r="PGW658" s="19"/>
      <c r="PGX658" s="19"/>
      <c r="PGY658" s="19"/>
      <c r="PGZ658" s="19"/>
      <c r="PHA658" s="19"/>
      <c r="PHB658" s="19"/>
      <c r="PHC658" s="19"/>
      <c r="PHD658" s="19"/>
      <c r="PHE658" s="19"/>
      <c r="PHF658" s="19"/>
      <c r="PHG658" s="19"/>
      <c r="PHH658" s="19"/>
      <c r="PHI658" s="19"/>
      <c r="PHJ658" s="19"/>
      <c r="PHK658" s="19"/>
      <c r="PHL658" s="19"/>
      <c r="PHM658" s="19"/>
      <c r="PHN658" s="19"/>
      <c r="PHO658" s="19"/>
      <c r="PHP658" s="19"/>
      <c r="PHQ658" s="19"/>
      <c r="PHR658" s="19"/>
      <c r="PHS658" s="19"/>
      <c r="PHT658" s="19"/>
      <c r="PHU658" s="19"/>
      <c r="PHV658" s="19"/>
      <c r="PHW658" s="19"/>
      <c r="PHX658" s="19"/>
      <c r="PHY658" s="19"/>
      <c r="PHZ658" s="19"/>
      <c r="PIA658" s="19"/>
      <c r="PIB658" s="19"/>
      <c r="PIC658" s="19"/>
      <c r="PID658" s="19"/>
      <c r="PIE658" s="19"/>
      <c r="PIF658" s="19"/>
      <c r="PIG658" s="19"/>
      <c r="PIH658" s="19"/>
      <c r="PII658" s="19"/>
      <c r="PIJ658" s="19"/>
      <c r="PIK658" s="19"/>
      <c r="PIL658" s="19"/>
      <c r="PIM658" s="19"/>
      <c r="PIN658" s="19"/>
      <c r="PIO658" s="19"/>
      <c r="PIP658" s="19"/>
      <c r="PIQ658" s="19"/>
      <c r="PIR658" s="19"/>
      <c r="PIS658" s="19"/>
      <c r="PIT658" s="19"/>
      <c r="PIU658" s="19"/>
      <c r="PIV658" s="19"/>
      <c r="PIW658" s="19"/>
      <c r="PIX658" s="19"/>
      <c r="PIY658" s="19"/>
      <c r="PIZ658" s="19"/>
      <c r="PJA658" s="19"/>
      <c r="PJB658" s="19"/>
      <c r="PJC658" s="19"/>
      <c r="PJD658" s="19"/>
      <c r="PJE658" s="19"/>
      <c r="PJF658" s="19"/>
      <c r="PJG658" s="19"/>
      <c r="PJH658" s="19"/>
      <c r="PJI658" s="19"/>
      <c r="PJJ658" s="19"/>
      <c r="PJK658" s="19"/>
      <c r="PJL658" s="19"/>
      <c r="PJM658" s="19"/>
      <c r="PJN658" s="19"/>
      <c r="PJO658" s="19"/>
      <c r="PJP658" s="19"/>
      <c r="PJQ658" s="19"/>
      <c r="PJR658" s="19"/>
      <c r="PJS658" s="19"/>
      <c r="PJT658" s="19"/>
      <c r="PJU658" s="19"/>
      <c r="PJV658" s="19"/>
      <c r="PJW658" s="19"/>
      <c r="PJX658" s="19"/>
      <c r="PJY658" s="19"/>
      <c r="PJZ658" s="19"/>
      <c r="PKA658" s="19"/>
      <c r="PKB658" s="19"/>
      <c r="PKC658" s="19"/>
      <c r="PKD658" s="19"/>
      <c r="PKE658" s="19"/>
      <c r="PKF658" s="19"/>
      <c r="PKG658" s="19"/>
      <c r="PKH658" s="19"/>
      <c r="PKI658" s="19"/>
      <c r="PKJ658" s="19"/>
      <c r="PKK658" s="19"/>
      <c r="PKL658" s="19"/>
      <c r="PKM658" s="19"/>
      <c r="PKN658" s="19"/>
      <c r="PKO658" s="19"/>
      <c r="PKP658" s="19"/>
      <c r="PKQ658" s="19"/>
      <c r="PKR658" s="19"/>
      <c r="PKS658" s="19"/>
      <c r="PKT658" s="19"/>
      <c r="PKU658" s="19"/>
      <c r="PKV658" s="19"/>
      <c r="PKW658" s="19"/>
      <c r="PKX658" s="19"/>
      <c r="PKY658" s="19"/>
      <c r="PKZ658" s="19"/>
      <c r="PLA658" s="19"/>
      <c r="PLB658" s="19"/>
      <c r="PLC658" s="19"/>
      <c r="PLD658" s="19"/>
      <c r="PLE658" s="19"/>
      <c r="PLF658" s="19"/>
      <c r="PLG658" s="19"/>
      <c r="PLH658" s="19"/>
      <c r="PLI658" s="19"/>
      <c r="PLJ658" s="19"/>
      <c r="PLK658" s="19"/>
      <c r="PLL658" s="19"/>
      <c r="PLM658" s="19"/>
      <c r="PLN658" s="19"/>
      <c r="PLO658" s="19"/>
      <c r="PLP658" s="19"/>
      <c r="PLQ658" s="19"/>
      <c r="PLR658" s="19"/>
      <c r="PLS658" s="19"/>
      <c r="PLT658" s="19"/>
      <c r="PLU658" s="19"/>
      <c r="PLV658" s="19"/>
      <c r="PLW658" s="19"/>
      <c r="PLX658" s="19"/>
      <c r="PLY658" s="19"/>
      <c r="PLZ658" s="19"/>
      <c r="PMA658" s="19"/>
      <c r="PMB658" s="19"/>
      <c r="PMC658" s="19"/>
      <c r="PMD658" s="19"/>
      <c r="PME658" s="19"/>
      <c r="PMF658" s="19"/>
      <c r="PMG658" s="19"/>
      <c r="PMH658" s="19"/>
      <c r="PMI658" s="19"/>
      <c r="PMJ658" s="19"/>
      <c r="PMK658" s="19"/>
      <c r="PML658" s="19"/>
      <c r="PMM658" s="19"/>
      <c r="PMN658" s="19"/>
      <c r="PMO658" s="19"/>
      <c r="PMP658" s="19"/>
      <c r="PMQ658" s="19"/>
      <c r="PMR658" s="19"/>
      <c r="PMS658" s="19"/>
      <c r="PMT658" s="19"/>
      <c r="PMU658" s="19"/>
      <c r="PMV658" s="19"/>
      <c r="PMW658" s="19"/>
      <c r="PMX658" s="19"/>
      <c r="PMY658" s="19"/>
      <c r="PMZ658" s="19"/>
      <c r="PNA658" s="19"/>
      <c r="PNB658" s="19"/>
      <c r="PNC658" s="19"/>
      <c r="PND658" s="19"/>
      <c r="PNE658" s="19"/>
      <c r="PNF658" s="19"/>
      <c r="PNG658" s="19"/>
      <c r="PNH658" s="19"/>
      <c r="PNI658" s="19"/>
      <c r="PNJ658" s="19"/>
      <c r="PNK658" s="19"/>
      <c r="PNL658" s="19"/>
      <c r="PNM658" s="19"/>
      <c r="PNN658" s="19"/>
      <c r="PNO658" s="19"/>
      <c r="PNP658" s="19"/>
      <c r="PNQ658" s="19"/>
      <c r="PNR658" s="19"/>
      <c r="PNS658" s="19"/>
      <c r="PNT658" s="19"/>
      <c r="PNU658" s="19"/>
      <c r="PNV658" s="19"/>
      <c r="PNW658" s="19"/>
      <c r="PNX658" s="19"/>
      <c r="PNY658" s="19"/>
      <c r="PNZ658" s="19"/>
      <c r="POA658" s="19"/>
      <c r="POB658" s="19"/>
      <c r="POC658" s="19"/>
      <c r="POD658" s="19"/>
      <c r="POE658" s="19"/>
      <c r="POF658" s="19"/>
      <c r="POG658" s="19"/>
      <c r="POH658" s="19"/>
      <c r="POI658" s="19"/>
      <c r="POJ658" s="19"/>
      <c r="POK658" s="19"/>
      <c r="POL658" s="19"/>
      <c r="POM658" s="19"/>
      <c r="PON658" s="19"/>
      <c r="POO658" s="19"/>
      <c r="POP658" s="19"/>
      <c r="POQ658" s="19"/>
      <c r="POR658" s="19"/>
      <c r="POS658" s="19"/>
      <c r="POT658" s="19"/>
      <c r="POU658" s="19"/>
      <c r="POV658" s="19"/>
      <c r="POW658" s="19"/>
      <c r="POX658" s="19"/>
      <c r="POY658" s="19"/>
      <c r="POZ658" s="19"/>
      <c r="PPA658" s="19"/>
      <c r="PPB658" s="19"/>
      <c r="PPC658" s="19"/>
      <c r="PPD658" s="19"/>
      <c r="PPE658" s="19"/>
      <c r="PPF658" s="19"/>
      <c r="PPG658" s="19"/>
      <c r="PPH658" s="19"/>
      <c r="PPI658" s="19"/>
      <c r="PPJ658" s="19"/>
      <c r="PPK658" s="19"/>
      <c r="PPL658" s="19"/>
      <c r="PPM658" s="19"/>
      <c r="PPN658" s="19"/>
      <c r="PPO658" s="19"/>
      <c r="PPP658" s="19"/>
      <c r="PPQ658" s="19"/>
      <c r="PPR658" s="19"/>
      <c r="PPS658" s="19"/>
      <c r="PPT658" s="19"/>
      <c r="PPU658" s="19"/>
      <c r="PPV658" s="19"/>
      <c r="PPW658" s="19"/>
      <c r="PPX658" s="19"/>
      <c r="PPY658" s="19"/>
      <c r="PPZ658" s="19"/>
      <c r="PQA658" s="19"/>
      <c r="PQB658" s="19"/>
      <c r="PQC658" s="19"/>
      <c r="PQD658" s="19"/>
      <c r="PQE658" s="19"/>
      <c r="PQF658" s="19"/>
      <c r="PQG658" s="19"/>
      <c r="PQH658" s="19"/>
      <c r="PQI658" s="19"/>
      <c r="PQJ658" s="19"/>
      <c r="PQK658" s="19"/>
      <c r="PQL658" s="19"/>
      <c r="PQM658" s="19"/>
      <c r="PQN658" s="19"/>
      <c r="PQO658" s="19"/>
      <c r="PQP658" s="19"/>
      <c r="PQQ658" s="19"/>
      <c r="PQR658" s="19"/>
      <c r="PQS658" s="19"/>
      <c r="PQT658" s="19"/>
      <c r="PQU658" s="19"/>
      <c r="PQV658" s="19"/>
      <c r="PQW658" s="19"/>
      <c r="PQX658" s="19"/>
      <c r="PQY658" s="19"/>
      <c r="PQZ658" s="19"/>
      <c r="PRA658" s="19"/>
      <c r="PRB658" s="19"/>
      <c r="PRC658" s="19"/>
      <c r="PRD658" s="19"/>
      <c r="PRE658" s="19"/>
      <c r="PRF658" s="19"/>
      <c r="PRG658" s="19"/>
      <c r="PRH658" s="19"/>
      <c r="PRI658" s="19"/>
      <c r="PRJ658" s="19"/>
      <c r="PRK658" s="19"/>
      <c r="PRL658" s="19"/>
      <c r="PRM658" s="19"/>
      <c r="PRN658" s="19"/>
      <c r="PRO658" s="19"/>
      <c r="PRP658" s="19"/>
      <c r="PRQ658" s="19"/>
      <c r="PRR658" s="19"/>
      <c r="PRS658" s="19"/>
      <c r="PRT658" s="19"/>
      <c r="PRU658" s="19"/>
      <c r="PRV658" s="19"/>
      <c r="PRW658" s="19"/>
      <c r="PRX658" s="19"/>
      <c r="PRY658" s="19"/>
      <c r="PRZ658" s="19"/>
      <c r="PSA658" s="19"/>
      <c r="PSB658" s="19"/>
      <c r="PSC658" s="19"/>
      <c r="PSD658" s="19"/>
      <c r="PSE658" s="19"/>
      <c r="PSF658" s="19"/>
      <c r="PSG658" s="19"/>
      <c r="PSH658" s="19"/>
      <c r="PSI658" s="19"/>
      <c r="PSJ658" s="19"/>
      <c r="PSK658" s="19"/>
      <c r="PSL658" s="19"/>
      <c r="PSM658" s="19"/>
      <c r="PSN658" s="19"/>
      <c r="PSO658" s="19"/>
      <c r="PSP658" s="19"/>
      <c r="PSQ658" s="19"/>
      <c r="PSR658" s="19"/>
      <c r="PSS658" s="19"/>
      <c r="PST658" s="19"/>
      <c r="PSU658" s="19"/>
      <c r="PSV658" s="19"/>
      <c r="PSW658" s="19"/>
      <c r="PSX658" s="19"/>
      <c r="PSY658" s="19"/>
      <c r="PSZ658" s="19"/>
      <c r="PTA658" s="19"/>
      <c r="PTB658" s="19"/>
      <c r="PTC658" s="19"/>
      <c r="PTD658" s="19"/>
      <c r="PTE658" s="19"/>
      <c r="PTF658" s="19"/>
      <c r="PTG658" s="19"/>
      <c r="PTH658" s="19"/>
      <c r="PTI658" s="19"/>
      <c r="PTJ658" s="19"/>
      <c r="PTK658" s="19"/>
      <c r="PTL658" s="19"/>
      <c r="PTM658" s="19"/>
      <c r="PTN658" s="19"/>
      <c r="PTO658" s="19"/>
      <c r="PTP658" s="19"/>
      <c r="PTQ658" s="19"/>
      <c r="PTR658" s="19"/>
      <c r="PTS658" s="19"/>
      <c r="PTT658" s="19"/>
      <c r="PTU658" s="19"/>
      <c r="PTV658" s="19"/>
      <c r="PTW658" s="19"/>
      <c r="PTX658" s="19"/>
      <c r="PTY658" s="19"/>
      <c r="PTZ658" s="19"/>
      <c r="PUA658" s="19"/>
      <c r="PUB658" s="19"/>
      <c r="PUC658" s="19"/>
      <c r="PUD658" s="19"/>
      <c r="PUE658" s="19"/>
      <c r="PUF658" s="19"/>
      <c r="PUG658" s="19"/>
      <c r="PUH658" s="19"/>
      <c r="PUI658" s="19"/>
      <c r="PUJ658" s="19"/>
      <c r="PUK658" s="19"/>
      <c r="PUL658" s="19"/>
      <c r="PUM658" s="19"/>
      <c r="PUN658" s="19"/>
      <c r="PUO658" s="19"/>
      <c r="PUP658" s="19"/>
      <c r="PUQ658" s="19"/>
      <c r="PUR658" s="19"/>
      <c r="PUS658" s="19"/>
      <c r="PUT658" s="19"/>
      <c r="PUU658" s="19"/>
      <c r="PUV658" s="19"/>
      <c r="PUW658" s="19"/>
      <c r="PUX658" s="19"/>
      <c r="PUY658" s="19"/>
      <c r="PUZ658" s="19"/>
      <c r="PVA658" s="19"/>
      <c r="PVB658" s="19"/>
      <c r="PVC658" s="19"/>
      <c r="PVD658" s="19"/>
      <c r="PVE658" s="19"/>
      <c r="PVF658" s="19"/>
      <c r="PVG658" s="19"/>
      <c r="PVH658" s="19"/>
      <c r="PVI658" s="19"/>
      <c r="PVJ658" s="19"/>
      <c r="PVK658" s="19"/>
      <c r="PVL658" s="19"/>
      <c r="PVM658" s="19"/>
      <c r="PVN658" s="19"/>
      <c r="PVO658" s="19"/>
      <c r="PVP658" s="19"/>
      <c r="PVQ658" s="19"/>
      <c r="PVR658" s="19"/>
      <c r="PVS658" s="19"/>
      <c r="PVT658" s="19"/>
      <c r="PVU658" s="19"/>
      <c r="PVV658" s="19"/>
      <c r="PVW658" s="19"/>
      <c r="PVX658" s="19"/>
      <c r="PVY658" s="19"/>
      <c r="PVZ658" s="19"/>
      <c r="PWA658" s="19"/>
      <c r="PWB658" s="19"/>
      <c r="PWC658" s="19"/>
      <c r="PWD658" s="19"/>
      <c r="PWE658" s="19"/>
      <c r="PWF658" s="19"/>
      <c r="PWG658" s="19"/>
      <c r="PWH658" s="19"/>
      <c r="PWI658" s="19"/>
      <c r="PWJ658" s="19"/>
      <c r="PWK658" s="19"/>
      <c r="PWL658" s="19"/>
      <c r="PWM658" s="19"/>
      <c r="PWN658" s="19"/>
      <c r="PWO658" s="19"/>
      <c r="PWP658" s="19"/>
      <c r="PWQ658" s="19"/>
      <c r="PWR658" s="19"/>
      <c r="PWS658" s="19"/>
      <c r="PWT658" s="19"/>
      <c r="PWU658" s="19"/>
      <c r="PWV658" s="19"/>
      <c r="PWW658" s="19"/>
      <c r="PWX658" s="19"/>
      <c r="PWY658" s="19"/>
      <c r="PWZ658" s="19"/>
      <c r="PXA658" s="19"/>
      <c r="PXB658" s="19"/>
      <c r="PXC658" s="19"/>
      <c r="PXD658" s="19"/>
      <c r="PXE658" s="19"/>
      <c r="PXF658" s="19"/>
      <c r="PXG658" s="19"/>
      <c r="PXH658" s="19"/>
      <c r="PXI658" s="19"/>
      <c r="PXJ658" s="19"/>
      <c r="PXK658" s="19"/>
      <c r="PXL658" s="19"/>
      <c r="PXM658" s="19"/>
      <c r="PXN658" s="19"/>
      <c r="PXO658" s="19"/>
      <c r="PXP658" s="19"/>
      <c r="PXQ658" s="19"/>
      <c r="PXR658" s="19"/>
      <c r="PXS658" s="19"/>
      <c r="PXT658" s="19"/>
      <c r="PXU658" s="19"/>
      <c r="PXV658" s="19"/>
      <c r="PXW658" s="19"/>
      <c r="PXX658" s="19"/>
      <c r="PXY658" s="19"/>
      <c r="PXZ658" s="19"/>
      <c r="PYA658" s="19"/>
      <c r="PYB658" s="19"/>
      <c r="PYC658" s="19"/>
      <c r="PYD658" s="19"/>
      <c r="PYE658" s="19"/>
      <c r="PYF658" s="19"/>
      <c r="PYG658" s="19"/>
      <c r="PYH658" s="19"/>
      <c r="PYI658" s="19"/>
      <c r="PYJ658" s="19"/>
      <c r="PYK658" s="19"/>
      <c r="PYL658" s="19"/>
      <c r="PYM658" s="19"/>
      <c r="PYN658" s="19"/>
      <c r="PYO658" s="19"/>
      <c r="PYP658" s="19"/>
      <c r="PYQ658" s="19"/>
      <c r="PYR658" s="19"/>
      <c r="PYS658" s="19"/>
      <c r="PYT658" s="19"/>
      <c r="PYU658" s="19"/>
      <c r="PYV658" s="19"/>
      <c r="PYW658" s="19"/>
      <c r="PYX658" s="19"/>
      <c r="PYY658" s="19"/>
      <c r="PYZ658" s="19"/>
      <c r="PZA658" s="19"/>
      <c r="PZB658" s="19"/>
      <c r="PZC658" s="19"/>
      <c r="PZD658" s="19"/>
      <c r="PZE658" s="19"/>
      <c r="PZF658" s="19"/>
      <c r="PZG658" s="19"/>
      <c r="PZH658" s="19"/>
      <c r="PZI658" s="19"/>
      <c r="PZJ658" s="19"/>
      <c r="PZK658" s="19"/>
      <c r="PZL658" s="19"/>
      <c r="PZM658" s="19"/>
      <c r="PZN658" s="19"/>
      <c r="PZO658" s="19"/>
      <c r="PZP658" s="19"/>
      <c r="PZQ658" s="19"/>
      <c r="PZR658" s="19"/>
      <c r="PZS658" s="19"/>
      <c r="PZT658" s="19"/>
      <c r="PZU658" s="19"/>
      <c r="PZV658" s="19"/>
      <c r="PZW658" s="19"/>
      <c r="PZX658" s="19"/>
      <c r="PZY658" s="19"/>
      <c r="PZZ658" s="19"/>
      <c r="QAA658" s="19"/>
      <c r="QAB658" s="19"/>
      <c r="QAC658" s="19"/>
      <c r="QAD658" s="19"/>
      <c r="QAE658" s="19"/>
      <c r="QAF658" s="19"/>
      <c r="QAG658" s="19"/>
      <c r="QAH658" s="19"/>
      <c r="QAI658" s="19"/>
      <c r="QAJ658" s="19"/>
      <c r="QAK658" s="19"/>
      <c r="QAL658" s="19"/>
      <c r="QAM658" s="19"/>
      <c r="QAN658" s="19"/>
      <c r="QAO658" s="19"/>
      <c r="QAP658" s="19"/>
      <c r="QAQ658" s="19"/>
      <c r="QAR658" s="19"/>
      <c r="QAS658" s="19"/>
      <c r="QAT658" s="19"/>
      <c r="QAU658" s="19"/>
      <c r="QAV658" s="19"/>
      <c r="QAW658" s="19"/>
      <c r="QAX658" s="19"/>
      <c r="QAY658" s="19"/>
      <c r="QAZ658" s="19"/>
      <c r="QBA658" s="19"/>
      <c r="QBB658" s="19"/>
      <c r="QBC658" s="19"/>
      <c r="QBD658" s="19"/>
      <c r="QBE658" s="19"/>
      <c r="QBF658" s="19"/>
      <c r="QBG658" s="19"/>
      <c r="QBH658" s="19"/>
      <c r="QBI658" s="19"/>
      <c r="QBJ658" s="19"/>
      <c r="QBK658" s="19"/>
      <c r="QBL658" s="19"/>
      <c r="QBM658" s="19"/>
      <c r="QBN658" s="19"/>
      <c r="QBO658" s="19"/>
      <c r="QBP658" s="19"/>
      <c r="QBQ658" s="19"/>
      <c r="QBR658" s="19"/>
      <c r="QBS658" s="19"/>
      <c r="QBT658" s="19"/>
      <c r="QBU658" s="19"/>
      <c r="QBV658" s="19"/>
      <c r="QBW658" s="19"/>
      <c r="QBX658" s="19"/>
      <c r="QBY658" s="19"/>
      <c r="QBZ658" s="19"/>
      <c r="QCA658" s="19"/>
      <c r="QCB658" s="19"/>
      <c r="QCC658" s="19"/>
      <c r="QCD658" s="19"/>
      <c r="QCE658" s="19"/>
      <c r="QCF658" s="19"/>
      <c r="QCG658" s="19"/>
      <c r="QCH658" s="19"/>
      <c r="QCI658" s="19"/>
      <c r="QCJ658" s="19"/>
      <c r="QCK658" s="19"/>
      <c r="QCL658" s="19"/>
      <c r="QCM658" s="19"/>
      <c r="QCN658" s="19"/>
      <c r="QCO658" s="19"/>
      <c r="QCP658" s="19"/>
      <c r="QCQ658" s="19"/>
      <c r="QCR658" s="19"/>
      <c r="QCS658" s="19"/>
      <c r="QCT658" s="19"/>
      <c r="QCU658" s="19"/>
      <c r="QCV658" s="19"/>
      <c r="QCW658" s="19"/>
      <c r="QCX658" s="19"/>
      <c r="QCY658" s="19"/>
      <c r="QCZ658" s="19"/>
      <c r="QDA658" s="19"/>
      <c r="QDB658" s="19"/>
      <c r="QDC658" s="19"/>
      <c r="QDD658" s="19"/>
      <c r="QDE658" s="19"/>
      <c r="QDF658" s="19"/>
      <c r="QDG658" s="19"/>
      <c r="QDH658" s="19"/>
      <c r="QDI658" s="19"/>
      <c r="QDJ658" s="19"/>
      <c r="QDK658" s="19"/>
      <c r="QDL658" s="19"/>
      <c r="QDM658" s="19"/>
      <c r="QDN658" s="19"/>
      <c r="QDO658" s="19"/>
      <c r="QDP658" s="19"/>
      <c r="QDQ658" s="19"/>
      <c r="QDR658" s="19"/>
      <c r="QDS658" s="19"/>
      <c r="QDT658" s="19"/>
      <c r="QDU658" s="19"/>
      <c r="QDV658" s="19"/>
      <c r="QDW658" s="19"/>
      <c r="QDX658" s="19"/>
      <c r="QDY658" s="19"/>
      <c r="QDZ658" s="19"/>
      <c r="QEA658" s="19"/>
      <c r="QEB658" s="19"/>
      <c r="QEC658" s="19"/>
      <c r="QED658" s="19"/>
      <c r="QEE658" s="19"/>
      <c r="QEF658" s="19"/>
      <c r="QEG658" s="19"/>
      <c r="QEH658" s="19"/>
      <c r="QEI658" s="19"/>
      <c r="QEJ658" s="19"/>
      <c r="QEK658" s="19"/>
      <c r="QEL658" s="19"/>
      <c r="QEM658" s="19"/>
      <c r="QEN658" s="19"/>
      <c r="QEO658" s="19"/>
      <c r="QEP658" s="19"/>
      <c r="QEQ658" s="19"/>
      <c r="QER658" s="19"/>
      <c r="QES658" s="19"/>
      <c r="QET658" s="19"/>
      <c r="QEU658" s="19"/>
      <c r="QEV658" s="19"/>
      <c r="QEW658" s="19"/>
      <c r="QEX658" s="19"/>
      <c r="QEY658" s="19"/>
      <c r="QEZ658" s="19"/>
      <c r="QFA658" s="19"/>
      <c r="QFB658" s="19"/>
      <c r="QFC658" s="19"/>
      <c r="QFD658" s="19"/>
      <c r="QFE658" s="19"/>
      <c r="QFF658" s="19"/>
      <c r="QFG658" s="19"/>
      <c r="QFH658" s="19"/>
      <c r="QFI658" s="19"/>
      <c r="QFJ658" s="19"/>
      <c r="QFK658" s="19"/>
      <c r="QFL658" s="19"/>
      <c r="QFM658" s="19"/>
      <c r="QFN658" s="19"/>
      <c r="QFO658" s="19"/>
      <c r="QFP658" s="19"/>
      <c r="QFQ658" s="19"/>
      <c r="QFR658" s="19"/>
      <c r="QFS658" s="19"/>
      <c r="QFT658" s="19"/>
      <c r="QFU658" s="19"/>
      <c r="QFV658" s="19"/>
      <c r="QFW658" s="19"/>
      <c r="QFX658" s="19"/>
      <c r="QFY658" s="19"/>
      <c r="QFZ658" s="19"/>
      <c r="QGA658" s="19"/>
      <c r="QGB658" s="19"/>
      <c r="QGC658" s="19"/>
      <c r="QGD658" s="19"/>
      <c r="QGE658" s="19"/>
      <c r="QGF658" s="19"/>
      <c r="QGG658" s="19"/>
      <c r="QGH658" s="19"/>
      <c r="QGI658" s="19"/>
      <c r="QGJ658" s="19"/>
      <c r="QGK658" s="19"/>
      <c r="QGL658" s="19"/>
      <c r="QGM658" s="19"/>
      <c r="QGN658" s="19"/>
      <c r="QGO658" s="19"/>
      <c r="QGP658" s="19"/>
      <c r="QGQ658" s="19"/>
      <c r="QGR658" s="19"/>
      <c r="QGS658" s="19"/>
      <c r="QGT658" s="19"/>
      <c r="QGU658" s="19"/>
      <c r="QGV658" s="19"/>
      <c r="QGW658" s="19"/>
      <c r="QGX658" s="19"/>
      <c r="QGY658" s="19"/>
      <c r="QGZ658" s="19"/>
      <c r="QHA658" s="19"/>
      <c r="QHB658" s="19"/>
      <c r="QHC658" s="19"/>
      <c r="QHD658" s="19"/>
      <c r="QHE658" s="19"/>
      <c r="QHF658" s="19"/>
      <c r="QHG658" s="19"/>
      <c r="QHH658" s="19"/>
      <c r="QHI658" s="19"/>
      <c r="QHJ658" s="19"/>
      <c r="QHK658" s="19"/>
      <c r="QHL658" s="19"/>
      <c r="QHM658" s="19"/>
      <c r="QHN658" s="19"/>
      <c r="QHO658" s="19"/>
      <c r="QHP658" s="19"/>
      <c r="QHQ658" s="19"/>
      <c r="QHR658" s="19"/>
      <c r="QHS658" s="19"/>
      <c r="QHT658" s="19"/>
      <c r="QHU658" s="19"/>
      <c r="QHV658" s="19"/>
      <c r="QHW658" s="19"/>
      <c r="QHX658" s="19"/>
      <c r="QHY658" s="19"/>
      <c r="QHZ658" s="19"/>
      <c r="QIA658" s="19"/>
      <c r="QIB658" s="19"/>
      <c r="QIC658" s="19"/>
      <c r="QID658" s="19"/>
      <c r="QIE658" s="19"/>
      <c r="QIF658" s="19"/>
      <c r="QIG658" s="19"/>
      <c r="QIH658" s="19"/>
      <c r="QII658" s="19"/>
      <c r="QIJ658" s="19"/>
      <c r="QIK658" s="19"/>
      <c r="QIL658" s="19"/>
      <c r="QIM658" s="19"/>
      <c r="QIN658" s="19"/>
      <c r="QIO658" s="19"/>
      <c r="QIP658" s="19"/>
      <c r="QIQ658" s="19"/>
      <c r="QIR658" s="19"/>
      <c r="QIS658" s="19"/>
      <c r="QIT658" s="19"/>
      <c r="QIU658" s="19"/>
      <c r="QIV658" s="19"/>
      <c r="QIW658" s="19"/>
      <c r="QIX658" s="19"/>
      <c r="QIY658" s="19"/>
      <c r="QIZ658" s="19"/>
      <c r="QJA658" s="19"/>
      <c r="QJB658" s="19"/>
      <c r="QJC658" s="19"/>
      <c r="QJD658" s="19"/>
      <c r="QJE658" s="19"/>
      <c r="QJF658" s="19"/>
      <c r="QJG658" s="19"/>
      <c r="QJH658" s="19"/>
      <c r="QJI658" s="19"/>
      <c r="QJJ658" s="19"/>
      <c r="QJK658" s="19"/>
      <c r="QJL658" s="19"/>
      <c r="QJM658" s="19"/>
      <c r="QJN658" s="19"/>
      <c r="QJO658" s="19"/>
      <c r="QJP658" s="19"/>
      <c r="QJQ658" s="19"/>
      <c r="QJR658" s="19"/>
      <c r="QJS658" s="19"/>
      <c r="QJT658" s="19"/>
      <c r="QJU658" s="19"/>
      <c r="QJV658" s="19"/>
      <c r="QJW658" s="19"/>
      <c r="QJX658" s="19"/>
      <c r="QJY658" s="19"/>
      <c r="QJZ658" s="19"/>
      <c r="QKA658" s="19"/>
      <c r="QKB658" s="19"/>
      <c r="QKC658" s="19"/>
      <c r="QKD658" s="19"/>
      <c r="QKE658" s="19"/>
      <c r="QKF658" s="19"/>
      <c r="QKG658" s="19"/>
      <c r="QKH658" s="19"/>
      <c r="QKI658" s="19"/>
      <c r="QKJ658" s="19"/>
      <c r="QKK658" s="19"/>
      <c r="QKL658" s="19"/>
      <c r="QKM658" s="19"/>
      <c r="QKN658" s="19"/>
      <c r="QKO658" s="19"/>
      <c r="QKP658" s="19"/>
      <c r="QKQ658" s="19"/>
      <c r="QKR658" s="19"/>
      <c r="QKS658" s="19"/>
      <c r="QKT658" s="19"/>
      <c r="QKU658" s="19"/>
      <c r="QKV658" s="19"/>
      <c r="QKW658" s="19"/>
      <c r="QKX658" s="19"/>
      <c r="QKY658" s="19"/>
      <c r="QKZ658" s="19"/>
      <c r="QLA658" s="19"/>
      <c r="QLB658" s="19"/>
      <c r="QLC658" s="19"/>
      <c r="QLD658" s="19"/>
      <c r="QLE658" s="19"/>
      <c r="QLF658" s="19"/>
      <c r="QLG658" s="19"/>
      <c r="QLH658" s="19"/>
      <c r="QLI658" s="19"/>
      <c r="QLJ658" s="19"/>
      <c r="QLK658" s="19"/>
      <c r="QLL658" s="19"/>
      <c r="QLM658" s="19"/>
      <c r="QLN658" s="19"/>
      <c r="QLO658" s="19"/>
      <c r="QLP658" s="19"/>
      <c r="QLQ658" s="19"/>
      <c r="QLR658" s="19"/>
      <c r="QLS658" s="19"/>
      <c r="QLT658" s="19"/>
      <c r="QLU658" s="19"/>
      <c r="QLV658" s="19"/>
      <c r="QLW658" s="19"/>
      <c r="QLX658" s="19"/>
      <c r="QLY658" s="19"/>
      <c r="QLZ658" s="19"/>
      <c r="QMA658" s="19"/>
      <c r="QMB658" s="19"/>
      <c r="QMC658" s="19"/>
      <c r="QMD658" s="19"/>
      <c r="QME658" s="19"/>
      <c r="QMF658" s="19"/>
      <c r="QMG658" s="19"/>
      <c r="QMH658" s="19"/>
      <c r="QMI658" s="19"/>
      <c r="QMJ658" s="19"/>
      <c r="QMK658" s="19"/>
      <c r="QML658" s="19"/>
      <c r="QMM658" s="19"/>
      <c r="QMN658" s="19"/>
      <c r="QMO658" s="19"/>
      <c r="QMP658" s="19"/>
      <c r="QMQ658" s="19"/>
      <c r="QMR658" s="19"/>
      <c r="QMS658" s="19"/>
      <c r="QMT658" s="19"/>
      <c r="QMU658" s="19"/>
      <c r="QMV658" s="19"/>
      <c r="QMW658" s="19"/>
      <c r="QMX658" s="19"/>
      <c r="QMY658" s="19"/>
      <c r="QMZ658" s="19"/>
      <c r="QNA658" s="19"/>
      <c r="QNB658" s="19"/>
      <c r="QNC658" s="19"/>
      <c r="QND658" s="19"/>
      <c r="QNE658" s="19"/>
      <c r="QNF658" s="19"/>
      <c r="QNG658" s="19"/>
      <c r="QNH658" s="19"/>
      <c r="QNI658" s="19"/>
      <c r="QNJ658" s="19"/>
      <c r="QNK658" s="19"/>
      <c r="QNL658" s="19"/>
      <c r="QNM658" s="19"/>
      <c r="QNN658" s="19"/>
      <c r="QNO658" s="19"/>
      <c r="QNP658" s="19"/>
      <c r="QNQ658" s="19"/>
      <c r="QNR658" s="19"/>
      <c r="QNS658" s="19"/>
      <c r="QNT658" s="19"/>
      <c r="QNU658" s="19"/>
      <c r="QNV658" s="19"/>
      <c r="QNW658" s="19"/>
      <c r="QNX658" s="19"/>
      <c r="QNY658" s="19"/>
      <c r="QNZ658" s="19"/>
      <c r="QOA658" s="19"/>
      <c r="QOB658" s="19"/>
      <c r="QOC658" s="19"/>
      <c r="QOD658" s="19"/>
      <c r="QOE658" s="19"/>
      <c r="QOF658" s="19"/>
      <c r="QOG658" s="19"/>
      <c r="QOH658" s="19"/>
      <c r="QOI658" s="19"/>
      <c r="QOJ658" s="19"/>
      <c r="QOK658" s="19"/>
      <c r="QOL658" s="19"/>
      <c r="QOM658" s="19"/>
      <c r="QON658" s="19"/>
      <c r="QOO658" s="19"/>
      <c r="QOP658" s="19"/>
      <c r="QOQ658" s="19"/>
      <c r="QOR658" s="19"/>
      <c r="QOS658" s="19"/>
      <c r="QOT658" s="19"/>
      <c r="QOU658" s="19"/>
      <c r="QOV658" s="19"/>
      <c r="QOW658" s="19"/>
      <c r="QOX658" s="19"/>
      <c r="QOY658" s="19"/>
      <c r="QOZ658" s="19"/>
      <c r="QPA658" s="19"/>
      <c r="QPB658" s="19"/>
      <c r="QPC658" s="19"/>
      <c r="QPD658" s="19"/>
      <c r="QPE658" s="19"/>
      <c r="QPF658" s="19"/>
      <c r="QPG658" s="19"/>
      <c r="QPH658" s="19"/>
      <c r="QPI658" s="19"/>
      <c r="QPJ658" s="19"/>
      <c r="QPK658" s="19"/>
      <c r="QPL658" s="19"/>
      <c r="QPM658" s="19"/>
      <c r="QPN658" s="19"/>
      <c r="QPO658" s="19"/>
      <c r="QPP658" s="19"/>
      <c r="QPQ658" s="19"/>
      <c r="QPR658" s="19"/>
      <c r="QPS658" s="19"/>
      <c r="QPT658" s="19"/>
      <c r="QPU658" s="19"/>
      <c r="QPV658" s="19"/>
      <c r="QPW658" s="19"/>
      <c r="QPX658" s="19"/>
      <c r="QPY658" s="19"/>
      <c r="QPZ658" s="19"/>
      <c r="QQA658" s="19"/>
      <c r="QQB658" s="19"/>
      <c r="QQC658" s="19"/>
      <c r="QQD658" s="19"/>
      <c r="QQE658" s="19"/>
      <c r="QQF658" s="19"/>
      <c r="QQG658" s="19"/>
      <c r="QQH658" s="19"/>
      <c r="QQI658" s="19"/>
      <c r="QQJ658" s="19"/>
      <c r="QQK658" s="19"/>
      <c r="QQL658" s="19"/>
      <c r="QQM658" s="19"/>
      <c r="QQN658" s="19"/>
      <c r="QQO658" s="19"/>
      <c r="QQP658" s="19"/>
      <c r="QQQ658" s="19"/>
      <c r="QQR658" s="19"/>
      <c r="QQS658" s="19"/>
      <c r="QQT658" s="19"/>
      <c r="QQU658" s="19"/>
      <c r="QQV658" s="19"/>
      <c r="QQW658" s="19"/>
      <c r="QQX658" s="19"/>
      <c r="QQY658" s="19"/>
      <c r="QQZ658" s="19"/>
      <c r="QRA658" s="19"/>
      <c r="QRB658" s="19"/>
      <c r="QRC658" s="19"/>
      <c r="QRD658" s="19"/>
      <c r="QRE658" s="19"/>
      <c r="QRF658" s="19"/>
      <c r="QRG658" s="19"/>
      <c r="QRH658" s="19"/>
      <c r="QRI658" s="19"/>
      <c r="QRJ658" s="19"/>
      <c r="QRK658" s="19"/>
      <c r="QRL658" s="19"/>
      <c r="QRM658" s="19"/>
      <c r="QRN658" s="19"/>
      <c r="QRO658" s="19"/>
      <c r="QRP658" s="19"/>
      <c r="QRQ658" s="19"/>
      <c r="QRR658" s="19"/>
      <c r="QRS658" s="19"/>
      <c r="QRT658" s="19"/>
      <c r="QRU658" s="19"/>
      <c r="QRV658" s="19"/>
      <c r="QRW658" s="19"/>
      <c r="QRX658" s="19"/>
      <c r="QRY658" s="19"/>
      <c r="QRZ658" s="19"/>
      <c r="QSA658" s="19"/>
      <c r="QSB658" s="19"/>
      <c r="QSC658" s="19"/>
      <c r="QSD658" s="19"/>
      <c r="QSE658" s="19"/>
      <c r="QSF658" s="19"/>
      <c r="QSG658" s="19"/>
      <c r="QSH658" s="19"/>
      <c r="QSI658" s="19"/>
      <c r="QSJ658" s="19"/>
      <c r="QSK658" s="19"/>
      <c r="QSL658" s="19"/>
      <c r="QSM658" s="19"/>
      <c r="QSN658" s="19"/>
      <c r="QSO658" s="19"/>
      <c r="QSP658" s="19"/>
      <c r="QSQ658" s="19"/>
      <c r="QSR658" s="19"/>
      <c r="QSS658" s="19"/>
      <c r="QST658" s="19"/>
      <c r="QSU658" s="19"/>
      <c r="QSV658" s="19"/>
      <c r="QSW658" s="19"/>
      <c r="QSX658" s="19"/>
      <c r="QSY658" s="19"/>
      <c r="QSZ658" s="19"/>
      <c r="QTA658" s="19"/>
      <c r="QTB658" s="19"/>
      <c r="QTC658" s="19"/>
      <c r="QTD658" s="19"/>
      <c r="QTE658" s="19"/>
      <c r="QTF658" s="19"/>
      <c r="QTG658" s="19"/>
      <c r="QTH658" s="19"/>
      <c r="QTI658" s="19"/>
      <c r="QTJ658" s="19"/>
      <c r="QTK658" s="19"/>
      <c r="QTL658" s="19"/>
      <c r="QTM658" s="19"/>
      <c r="QTN658" s="19"/>
      <c r="QTO658" s="19"/>
      <c r="QTP658" s="19"/>
      <c r="QTQ658" s="19"/>
      <c r="QTR658" s="19"/>
      <c r="QTS658" s="19"/>
      <c r="QTT658" s="19"/>
      <c r="QTU658" s="19"/>
      <c r="QTV658" s="19"/>
      <c r="QTW658" s="19"/>
      <c r="QTX658" s="19"/>
      <c r="QTY658" s="19"/>
      <c r="QTZ658" s="19"/>
      <c r="QUA658" s="19"/>
      <c r="QUB658" s="19"/>
      <c r="QUC658" s="19"/>
      <c r="QUD658" s="19"/>
      <c r="QUE658" s="19"/>
      <c r="QUF658" s="19"/>
      <c r="QUG658" s="19"/>
      <c r="QUH658" s="19"/>
      <c r="QUI658" s="19"/>
      <c r="QUJ658" s="19"/>
      <c r="QUK658" s="19"/>
      <c r="QUL658" s="19"/>
      <c r="QUM658" s="19"/>
      <c r="QUN658" s="19"/>
      <c r="QUO658" s="19"/>
      <c r="QUP658" s="19"/>
      <c r="QUQ658" s="19"/>
      <c r="QUR658" s="19"/>
      <c r="QUS658" s="19"/>
      <c r="QUT658" s="19"/>
      <c r="QUU658" s="19"/>
      <c r="QUV658" s="19"/>
      <c r="QUW658" s="19"/>
      <c r="QUX658" s="19"/>
      <c r="QUY658" s="19"/>
      <c r="QUZ658" s="19"/>
      <c r="QVA658" s="19"/>
      <c r="QVB658" s="19"/>
      <c r="QVC658" s="19"/>
      <c r="QVD658" s="19"/>
      <c r="QVE658" s="19"/>
      <c r="QVF658" s="19"/>
      <c r="QVG658" s="19"/>
      <c r="QVH658" s="19"/>
      <c r="QVI658" s="19"/>
      <c r="QVJ658" s="19"/>
      <c r="QVK658" s="19"/>
      <c r="QVL658" s="19"/>
      <c r="QVM658" s="19"/>
      <c r="QVN658" s="19"/>
      <c r="QVO658" s="19"/>
      <c r="QVP658" s="19"/>
      <c r="QVQ658" s="19"/>
      <c r="QVR658" s="19"/>
      <c r="QVS658" s="19"/>
      <c r="QVT658" s="19"/>
      <c r="QVU658" s="19"/>
      <c r="QVV658" s="19"/>
      <c r="QVW658" s="19"/>
      <c r="QVX658" s="19"/>
      <c r="QVY658" s="19"/>
      <c r="QVZ658" s="19"/>
      <c r="QWA658" s="19"/>
      <c r="QWB658" s="19"/>
      <c r="QWC658" s="19"/>
      <c r="QWD658" s="19"/>
      <c r="QWE658" s="19"/>
      <c r="QWF658" s="19"/>
      <c r="QWG658" s="19"/>
      <c r="QWH658" s="19"/>
      <c r="QWI658" s="19"/>
      <c r="QWJ658" s="19"/>
      <c r="QWK658" s="19"/>
      <c r="QWL658" s="19"/>
      <c r="QWM658" s="19"/>
      <c r="QWN658" s="19"/>
      <c r="QWO658" s="19"/>
      <c r="QWP658" s="19"/>
      <c r="QWQ658" s="19"/>
      <c r="QWR658" s="19"/>
      <c r="QWS658" s="19"/>
      <c r="QWT658" s="19"/>
      <c r="QWU658" s="19"/>
      <c r="QWV658" s="19"/>
      <c r="QWW658" s="19"/>
      <c r="QWX658" s="19"/>
      <c r="QWY658" s="19"/>
      <c r="QWZ658" s="19"/>
      <c r="QXA658" s="19"/>
      <c r="QXB658" s="19"/>
      <c r="QXC658" s="19"/>
      <c r="QXD658" s="19"/>
      <c r="QXE658" s="19"/>
      <c r="QXF658" s="19"/>
      <c r="QXG658" s="19"/>
      <c r="QXH658" s="19"/>
      <c r="QXI658" s="19"/>
      <c r="QXJ658" s="19"/>
      <c r="QXK658" s="19"/>
      <c r="QXL658" s="19"/>
      <c r="QXM658" s="19"/>
      <c r="QXN658" s="19"/>
      <c r="QXO658" s="19"/>
      <c r="QXP658" s="19"/>
      <c r="QXQ658" s="19"/>
      <c r="QXR658" s="19"/>
      <c r="QXS658" s="19"/>
      <c r="QXT658" s="19"/>
      <c r="QXU658" s="19"/>
      <c r="QXV658" s="19"/>
      <c r="QXW658" s="19"/>
      <c r="QXX658" s="19"/>
      <c r="QXY658" s="19"/>
      <c r="QXZ658" s="19"/>
      <c r="QYA658" s="19"/>
      <c r="QYB658" s="19"/>
      <c r="QYC658" s="19"/>
      <c r="QYD658" s="19"/>
      <c r="QYE658" s="19"/>
      <c r="QYF658" s="19"/>
      <c r="QYG658" s="19"/>
      <c r="QYH658" s="19"/>
      <c r="QYI658" s="19"/>
      <c r="QYJ658" s="19"/>
      <c r="QYK658" s="19"/>
      <c r="QYL658" s="19"/>
      <c r="QYM658" s="19"/>
      <c r="QYN658" s="19"/>
      <c r="QYO658" s="19"/>
      <c r="QYP658" s="19"/>
      <c r="QYQ658" s="19"/>
      <c r="QYR658" s="19"/>
      <c r="QYS658" s="19"/>
      <c r="QYT658" s="19"/>
      <c r="QYU658" s="19"/>
      <c r="QYV658" s="19"/>
      <c r="QYW658" s="19"/>
      <c r="QYX658" s="19"/>
      <c r="QYY658" s="19"/>
      <c r="QYZ658" s="19"/>
      <c r="QZA658" s="19"/>
      <c r="QZB658" s="19"/>
      <c r="QZC658" s="19"/>
      <c r="QZD658" s="19"/>
      <c r="QZE658" s="19"/>
      <c r="QZF658" s="19"/>
      <c r="QZG658" s="19"/>
      <c r="QZH658" s="19"/>
      <c r="QZI658" s="19"/>
      <c r="QZJ658" s="19"/>
      <c r="QZK658" s="19"/>
      <c r="QZL658" s="19"/>
      <c r="QZM658" s="19"/>
      <c r="QZN658" s="19"/>
      <c r="QZO658" s="19"/>
      <c r="QZP658" s="19"/>
      <c r="QZQ658" s="19"/>
      <c r="QZR658" s="19"/>
      <c r="QZS658" s="19"/>
      <c r="QZT658" s="19"/>
      <c r="QZU658" s="19"/>
      <c r="QZV658" s="19"/>
      <c r="QZW658" s="19"/>
      <c r="QZX658" s="19"/>
      <c r="QZY658" s="19"/>
      <c r="QZZ658" s="19"/>
      <c r="RAA658" s="19"/>
      <c r="RAB658" s="19"/>
      <c r="RAC658" s="19"/>
      <c r="RAD658" s="19"/>
      <c r="RAE658" s="19"/>
      <c r="RAF658" s="19"/>
      <c r="RAG658" s="19"/>
      <c r="RAH658" s="19"/>
      <c r="RAI658" s="19"/>
      <c r="RAJ658" s="19"/>
      <c r="RAK658" s="19"/>
      <c r="RAL658" s="19"/>
      <c r="RAM658" s="19"/>
      <c r="RAN658" s="19"/>
      <c r="RAO658" s="19"/>
      <c r="RAP658" s="19"/>
      <c r="RAQ658" s="19"/>
      <c r="RAR658" s="19"/>
      <c r="RAS658" s="19"/>
      <c r="RAT658" s="19"/>
      <c r="RAU658" s="19"/>
      <c r="RAV658" s="19"/>
      <c r="RAW658" s="19"/>
      <c r="RAX658" s="19"/>
      <c r="RAY658" s="19"/>
      <c r="RAZ658" s="19"/>
      <c r="RBA658" s="19"/>
      <c r="RBB658" s="19"/>
      <c r="RBC658" s="19"/>
      <c r="RBD658" s="19"/>
      <c r="RBE658" s="19"/>
      <c r="RBF658" s="19"/>
      <c r="RBG658" s="19"/>
      <c r="RBH658" s="19"/>
      <c r="RBI658" s="19"/>
      <c r="RBJ658" s="19"/>
      <c r="RBK658" s="19"/>
      <c r="RBL658" s="19"/>
      <c r="RBM658" s="19"/>
      <c r="RBN658" s="19"/>
      <c r="RBO658" s="19"/>
      <c r="RBP658" s="19"/>
      <c r="RBQ658" s="19"/>
      <c r="RBR658" s="19"/>
      <c r="RBS658" s="19"/>
      <c r="RBT658" s="19"/>
      <c r="RBU658" s="19"/>
      <c r="RBV658" s="19"/>
      <c r="RBW658" s="19"/>
      <c r="RBX658" s="19"/>
      <c r="RBY658" s="19"/>
      <c r="RBZ658" s="19"/>
      <c r="RCA658" s="19"/>
      <c r="RCB658" s="19"/>
      <c r="RCC658" s="19"/>
      <c r="RCD658" s="19"/>
      <c r="RCE658" s="19"/>
      <c r="RCF658" s="19"/>
      <c r="RCG658" s="19"/>
      <c r="RCH658" s="19"/>
      <c r="RCI658" s="19"/>
      <c r="RCJ658" s="19"/>
      <c r="RCK658" s="19"/>
      <c r="RCL658" s="19"/>
      <c r="RCM658" s="19"/>
      <c r="RCN658" s="19"/>
      <c r="RCO658" s="19"/>
      <c r="RCP658" s="19"/>
      <c r="RCQ658" s="19"/>
      <c r="RCR658" s="19"/>
      <c r="RCS658" s="19"/>
      <c r="RCT658" s="19"/>
      <c r="RCU658" s="19"/>
      <c r="RCV658" s="19"/>
      <c r="RCW658" s="19"/>
      <c r="RCX658" s="19"/>
      <c r="RCY658" s="19"/>
      <c r="RCZ658" s="19"/>
      <c r="RDA658" s="19"/>
      <c r="RDB658" s="19"/>
      <c r="RDC658" s="19"/>
      <c r="RDD658" s="19"/>
      <c r="RDE658" s="19"/>
      <c r="RDF658" s="19"/>
      <c r="RDG658" s="19"/>
      <c r="RDH658" s="19"/>
      <c r="RDI658" s="19"/>
      <c r="RDJ658" s="19"/>
      <c r="RDK658" s="19"/>
      <c r="RDL658" s="19"/>
      <c r="RDM658" s="19"/>
      <c r="RDN658" s="19"/>
      <c r="RDO658" s="19"/>
      <c r="RDP658" s="19"/>
      <c r="RDQ658" s="19"/>
      <c r="RDR658" s="19"/>
      <c r="RDS658" s="19"/>
      <c r="RDT658" s="19"/>
      <c r="RDU658" s="19"/>
      <c r="RDV658" s="19"/>
      <c r="RDW658" s="19"/>
      <c r="RDX658" s="19"/>
      <c r="RDY658" s="19"/>
      <c r="RDZ658" s="19"/>
      <c r="REA658" s="19"/>
      <c r="REB658" s="19"/>
      <c r="REC658" s="19"/>
      <c r="RED658" s="19"/>
      <c r="REE658" s="19"/>
      <c r="REF658" s="19"/>
      <c r="REG658" s="19"/>
      <c r="REH658" s="19"/>
      <c r="REI658" s="19"/>
      <c r="REJ658" s="19"/>
      <c r="REK658" s="19"/>
      <c r="REL658" s="19"/>
      <c r="REM658" s="19"/>
      <c r="REN658" s="19"/>
      <c r="REO658" s="19"/>
      <c r="REP658" s="19"/>
      <c r="REQ658" s="19"/>
      <c r="RER658" s="19"/>
      <c r="RES658" s="19"/>
      <c r="RET658" s="19"/>
      <c r="REU658" s="19"/>
      <c r="REV658" s="19"/>
      <c r="REW658" s="19"/>
      <c r="REX658" s="19"/>
      <c r="REY658" s="19"/>
      <c r="REZ658" s="19"/>
      <c r="RFA658" s="19"/>
      <c r="RFB658" s="19"/>
      <c r="RFC658" s="19"/>
      <c r="RFD658" s="19"/>
      <c r="RFE658" s="19"/>
      <c r="RFF658" s="19"/>
      <c r="RFG658" s="19"/>
      <c r="RFH658" s="19"/>
      <c r="RFI658" s="19"/>
      <c r="RFJ658" s="19"/>
      <c r="RFK658" s="19"/>
      <c r="RFL658" s="19"/>
      <c r="RFM658" s="19"/>
      <c r="RFN658" s="19"/>
      <c r="RFO658" s="19"/>
      <c r="RFP658" s="19"/>
      <c r="RFQ658" s="19"/>
      <c r="RFR658" s="19"/>
      <c r="RFS658" s="19"/>
      <c r="RFT658" s="19"/>
      <c r="RFU658" s="19"/>
      <c r="RFV658" s="19"/>
      <c r="RFW658" s="19"/>
      <c r="RFX658" s="19"/>
      <c r="RFY658" s="19"/>
      <c r="RFZ658" s="19"/>
      <c r="RGA658" s="19"/>
      <c r="RGB658" s="19"/>
      <c r="RGC658" s="19"/>
      <c r="RGD658" s="19"/>
      <c r="RGE658" s="19"/>
      <c r="RGF658" s="19"/>
      <c r="RGG658" s="19"/>
      <c r="RGH658" s="19"/>
      <c r="RGI658" s="19"/>
      <c r="RGJ658" s="19"/>
      <c r="RGK658" s="19"/>
      <c r="RGL658" s="19"/>
      <c r="RGM658" s="19"/>
      <c r="RGN658" s="19"/>
      <c r="RGO658" s="19"/>
      <c r="RGP658" s="19"/>
      <c r="RGQ658" s="19"/>
      <c r="RGR658" s="19"/>
      <c r="RGS658" s="19"/>
      <c r="RGT658" s="19"/>
      <c r="RGU658" s="19"/>
      <c r="RGV658" s="19"/>
      <c r="RGW658" s="19"/>
      <c r="RGX658" s="19"/>
      <c r="RGY658" s="19"/>
      <c r="RGZ658" s="19"/>
      <c r="RHA658" s="19"/>
      <c r="RHB658" s="19"/>
      <c r="RHC658" s="19"/>
      <c r="RHD658" s="19"/>
      <c r="RHE658" s="19"/>
      <c r="RHF658" s="19"/>
      <c r="RHG658" s="19"/>
      <c r="RHH658" s="19"/>
      <c r="RHI658" s="19"/>
      <c r="RHJ658" s="19"/>
      <c r="RHK658" s="19"/>
      <c r="RHL658" s="19"/>
      <c r="RHM658" s="19"/>
      <c r="RHN658" s="19"/>
      <c r="RHO658" s="19"/>
      <c r="RHP658" s="19"/>
      <c r="RHQ658" s="19"/>
      <c r="RHR658" s="19"/>
      <c r="RHS658" s="19"/>
      <c r="RHT658" s="19"/>
      <c r="RHU658" s="19"/>
      <c r="RHV658" s="19"/>
      <c r="RHW658" s="19"/>
      <c r="RHX658" s="19"/>
      <c r="RHY658" s="19"/>
      <c r="RHZ658" s="19"/>
      <c r="RIA658" s="19"/>
      <c r="RIB658" s="19"/>
      <c r="RIC658" s="19"/>
      <c r="RID658" s="19"/>
      <c r="RIE658" s="19"/>
      <c r="RIF658" s="19"/>
      <c r="RIG658" s="19"/>
      <c r="RIH658" s="19"/>
      <c r="RII658" s="19"/>
      <c r="RIJ658" s="19"/>
      <c r="RIK658" s="19"/>
      <c r="RIL658" s="19"/>
      <c r="RIM658" s="19"/>
      <c r="RIN658" s="19"/>
      <c r="RIO658" s="19"/>
      <c r="RIP658" s="19"/>
      <c r="RIQ658" s="19"/>
      <c r="RIR658" s="19"/>
      <c r="RIS658" s="19"/>
      <c r="RIT658" s="19"/>
      <c r="RIU658" s="19"/>
      <c r="RIV658" s="19"/>
      <c r="RIW658" s="19"/>
      <c r="RIX658" s="19"/>
      <c r="RIY658" s="19"/>
      <c r="RIZ658" s="19"/>
      <c r="RJA658" s="19"/>
      <c r="RJB658" s="19"/>
      <c r="RJC658" s="19"/>
      <c r="RJD658" s="19"/>
      <c r="RJE658" s="19"/>
      <c r="RJF658" s="19"/>
      <c r="RJG658" s="19"/>
      <c r="RJH658" s="19"/>
      <c r="RJI658" s="19"/>
      <c r="RJJ658" s="19"/>
      <c r="RJK658" s="19"/>
      <c r="RJL658" s="19"/>
      <c r="RJM658" s="19"/>
      <c r="RJN658" s="19"/>
      <c r="RJO658" s="19"/>
      <c r="RJP658" s="19"/>
      <c r="RJQ658" s="19"/>
      <c r="RJR658" s="19"/>
      <c r="RJS658" s="19"/>
      <c r="RJT658" s="19"/>
      <c r="RJU658" s="19"/>
      <c r="RJV658" s="19"/>
      <c r="RJW658" s="19"/>
      <c r="RJX658" s="19"/>
      <c r="RJY658" s="19"/>
      <c r="RJZ658" s="19"/>
      <c r="RKA658" s="19"/>
      <c r="RKB658" s="19"/>
      <c r="RKC658" s="19"/>
      <c r="RKD658" s="19"/>
      <c r="RKE658" s="19"/>
      <c r="RKF658" s="19"/>
      <c r="RKG658" s="19"/>
      <c r="RKH658" s="19"/>
      <c r="RKI658" s="19"/>
      <c r="RKJ658" s="19"/>
      <c r="RKK658" s="19"/>
      <c r="RKL658" s="19"/>
      <c r="RKM658" s="19"/>
      <c r="RKN658" s="19"/>
      <c r="RKO658" s="19"/>
      <c r="RKP658" s="19"/>
      <c r="RKQ658" s="19"/>
      <c r="RKR658" s="19"/>
      <c r="RKS658" s="19"/>
      <c r="RKT658" s="19"/>
      <c r="RKU658" s="19"/>
      <c r="RKV658" s="19"/>
      <c r="RKW658" s="19"/>
      <c r="RKX658" s="19"/>
      <c r="RKY658" s="19"/>
      <c r="RKZ658" s="19"/>
      <c r="RLA658" s="19"/>
      <c r="RLB658" s="19"/>
      <c r="RLC658" s="19"/>
      <c r="RLD658" s="19"/>
      <c r="RLE658" s="19"/>
      <c r="RLF658" s="19"/>
      <c r="RLG658" s="19"/>
      <c r="RLH658" s="19"/>
      <c r="RLI658" s="19"/>
      <c r="RLJ658" s="19"/>
      <c r="RLK658" s="19"/>
      <c r="RLL658" s="19"/>
      <c r="RLM658" s="19"/>
      <c r="RLN658" s="19"/>
      <c r="RLO658" s="19"/>
      <c r="RLP658" s="19"/>
      <c r="RLQ658" s="19"/>
      <c r="RLR658" s="19"/>
      <c r="RLS658" s="19"/>
      <c r="RLT658" s="19"/>
      <c r="RLU658" s="19"/>
      <c r="RLV658" s="19"/>
      <c r="RLW658" s="19"/>
      <c r="RLX658" s="19"/>
      <c r="RLY658" s="19"/>
      <c r="RLZ658" s="19"/>
      <c r="RMA658" s="19"/>
      <c r="RMB658" s="19"/>
      <c r="RMC658" s="19"/>
      <c r="RMD658" s="19"/>
      <c r="RME658" s="19"/>
      <c r="RMF658" s="19"/>
      <c r="RMG658" s="19"/>
      <c r="RMH658" s="19"/>
      <c r="RMI658" s="19"/>
      <c r="RMJ658" s="19"/>
      <c r="RMK658" s="19"/>
      <c r="RML658" s="19"/>
      <c r="RMM658" s="19"/>
      <c r="RMN658" s="19"/>
      <c r="RMO658" s="19"/>
      <c r="RMP658" s="19"/>
      <c r="RMQ658" s="19"/>
      <c r="RMR658" s="19"/>
      <c r="RMS658" s="19"/>
      <c r="RMT658" s="19"/>
      <c r="RMU658" s="19"/>
      <c r="RMV658" s="19"/>
      <c r="RMW658" s="19"/>
      <c r="RMX658" s="19"/>
      <c r="RMY658" s="19"/>
      <c r="RMZ658" s="19"/>
      <c r="RNA658" s="19"/>
      <c r="RNB658" s="19"/>
      <c r="RNC658" s="19"/>
      <c r="RND658" s="19"/>
      <c r="RNE658" s="19"/>
      <c r="RNF658" s="19"/>
      <c r="RNG658" s="19"/>
      <c r="RNH658" s="19"/>
      <c r="RNI658" s="19"/>
      <c r="RNJ658" s="19"/>
      <c r="RNK658" s="19"/>
      <c r="RNL658" s="19"/>
      <c r="RNM658" s="19"/>
      <c r="RNN658" s="19"/>
      <c r="RNO658" s="19"/>
      <c r="RNP658" s="19"/>
      <c r="RNQ658" s="19"/>
      <c r="RNR658" s="19"/>
      <c r="RNS658" s="19"/>
      <c r="RNT658" s="19"/>
      <c r="RNU658" s="19"/>
      <c r="RNV658" s="19"/>
      <c r="RNW658" s="19"/>
      <c r="RNX658" s="19"/>
      <c r="RNY658" s="19"/>
      <c r="RNZ658" s="19"/>
      <c r="ROA658" s="19"/>
      <c r="ROB658" s="19"/>
      <c r="ROC658" s="19"/>
      <c r="ROD658" s="19"/>
      <c r="ROE658" s="19"/>
      <c r="ROF658" s="19"/>
      <c r="ROG658" s="19"/>
      <c r="ROH658" s="19"/>
      <c r="ROI658" s="19"/>
      <c r="ROJ658" s="19"/>
      <c r="ROK658" s="19"/>
      <c r="ROL658" s="19"/>
      <c r="ROM658" s="19"/>
      <c r="RON658" s="19"/>
      <c r="ROO658" s="19"/>
      <c r="ROP658" s="19"/>
      <c r="ROQ658" s="19"/>
      <c r="ROR658" s="19"/>
      <c r="ROS658" s="19"/>
      <c r="ROT658" s="19"/>
      <c r="ROU658" s="19"/>
      <c r="ROV658" s="19"/>
      <c r="ROW658" s="19"/>
      <c r="ROX658" s="19"/>
      <c r="ROY658" s="19"/>
      <c r="ROZ658" s="19"/>
      <c r="RPA658" s="19"/>
      <c r="RPB658" s="19"/>
      <c r="RPC658" s="19"/>
      <c r="RPD658" s="19"/>
      <c r="RPE658" s="19"/>
      <c r="RPF658" s="19"/>
      <c r="RPG658" s="19"/>
      <c r="RPH658" s="19"/>
      <c r="RPI658" s="19"/>
      <c r="RPJ658" s="19"/>
      <c r="RPK658" s="19"/>
      <c r="RPL658" s="19"/>
      <c r="RPM658" s="19"/>
      <c r="RPN658" s="19"/>
      <c r="RPO658" s="19"/>
      <c r="RPP658" s="19"/>
      <c r="RPQ658" s="19"/>
      <c r="RPR658" s="19"/>
      <c r="RPS658" s="19"/>
      <c r="RPT658" s="19"/>
      <c r="RPU658" s="19"/>
      <c r="RPV658" s="19"/>
      <c r="RPW658" s="19"/>
      <c r="RPX658" s="19"/>
      <c r="RPY658" s="19"/>
      <c r="RPZ658" s="19"/>
      <c r="RQA658" s="19"/>
      <c r="RQB658" s="19"/>
      <c r="RQC658" s="19"/>
      <c r="RQD658" s="19"/>
      <c r="RQE658" s="19"/>
      <c r="RQF658" s="19"/>
      <c r="RQG658" s="19"/>
      <c r="RQH658" s="19"/>
      <c r="RQI658" s="19"/>
      <c r="RQJ658" s="19"/>
      <c r="RQK658" s="19"/>
      <c r="RQL658" s="19"/>
      <c r="RQM658" s="19"/>
      <c r="RQN658" s="19"/>
      <c r="RQO658" s="19"/>
      <c r="RQP658" s="19"/>
      <c r="RQQ658" s="19"/>
      <c r="RQR658" s="19"/>
      <c r="RQS658" s="19"/>
      <c r="RQT658" s="19"/>
      <c r="RQU658" s="19"/>
      <c r="RQV658" s="19"/>
      <c r="RQW658" s="19"/>
      <c r="RQX658" s="19"/>
      <c r="RQY658" s="19"/>
      <c r="RQZ658" s="19"/>
      <c r="RRA658" s="19"/>
      <c r="RRB658" s="19"/>
      <c r="RRC658" s="19"/>
      <c r="RRD658" s="19"/>
      <c r="RRE658" s="19"/>
      <c r="RRF658" s="19"/>
      <c r="RRG658" s="19"/>
      <c r="RRH658" s="19"/>
      <c r="RRI658" s="19"/>
      <c r="RRJ658" s="19"/>
      <c r="RRK658" s="19"/>
      <c r="RRL658" s="19"/>
      <c r="RRM658" s="19"/>
      <c r="RRN658" s="19"/>
      <c r="RRO658" s="19"/>
      <c r="RRP658" s="19"/>
      <c r="RRQ658" s="19"/>
      <c r="RRR658" s="19"/>
      <c r="RRS658" s="19"/>
      <c r="RRT658" s="19"/>
      <c r="RRU658" s="19"/>
      <c r="RRV658" s="19"/>
      <c r="RRW658" s="19"/>
      <c r="RRX658" s="19"/>
      <c r="RRY658" s="19"/>
      <c r="RRZ658" s="19"/>
      <c r="RSA658" s="19"/>
      <c r="RSB658" s="19"/>
      <c r="RSC658" s="19"/>
      <c r="RSD658" s="19"/>
      <c r="RSE658" s="19"/>
      <c r="RSF658" s="19"/>
      <c r="RSG658" s="19"/>
      <c r="RSH658" s="19"/>
      <c r="RSI658" s="19"/>
      <c r="RSJ658" s="19"/>
      <c r="RSK658" s="19"/>
      <c r="RSL658" s="19"/>
      <c r="RSM658" s="19"/>
      <c r="RSN658" s="19"/>
      <c r="RSO658" s="19"/>
      <c r="RSP658" s="19"/>
      <c r="RSQ658" s="19"/>
      <c r="RSR658" s="19"/>
      <c r="RSS658" s="19"/>
      <c r="RST658" s="19"/>
      <c r="RSU658" s="19"/>
      <c r="RSV658" s="19"/>
      <c r="RSW658" s="19"/>
      <c r="RSX658" s="19"/>
      <c r="RSY658" s="19"/>
      <c r="RSZ658" s="19"/>
      <c r="RTA658" s="19"/>
      <c r="RTB658" s="19"/>
      <c r="RTC658" s="19"/>
      <c r="RTD658" s="19"/>
      <c r="RTE658" s="19"/>
      <c r="RTF658" s="19"/>
      <c r="RTG658" s="19"/>
      <c r="RTH658" s="19"/>
      <c r="RTI658" s="19"/>
      <c r="RTJ658" s="19"/>
      <c r="RTK658" s="19"/>
      <c r="RTL658" s="19"/>
      <c r="RTM658" s="19"/>
      <c r="RTN658" s="19"/>
      <c r="RTO658" s="19"/>
      <c r="RTP658" s="19"/>
      <c r="RTQ658" s="19"/>
      <c r="RTR658" s="19"/>
      <c r="RTS658" s="19"/>
      <c r="RTT658" s="19"/>
      <c r="RTU658" s="19"/>
      <c r="RTV658" s="19"/>
      <c r="RTW658" s="19"/>
      <c r="RTX658" s="19"/>
      <c r="RTY658" s="19"/>
      <c r="RTZ658" s="19"/>
      <c r="RUA658" s="19"/>
      <c r="RUB658" s="19"/>
      <c r="RUC658" s="19"/>
      <c r="RUD658" s="19"/>
      <c r="RUE658" s="19"/>
      <c r="RUF658" s="19"/>
      <c r="RUG658" s="19"/>
      <c r="RUH658" s="19"/>
      <c r="RUI658" s="19"/>
      <c r="RUJ658" s="19"/>
      <c r="RUK658" s="19"/>
      <c r="RUL658" s="19"/>
      <c r="RUM658" s="19"/>
      <c r="RUN658" s="19"/>
      <c r="RUO658" s="19"/>
      <c r="RUP658" s="19"/>
      <c r="RUQ658" s="19"/>
      <c r="RUR658" s="19"/>
      <c r="RUS658" s="19"/>
      <c r="RUT658" s="19"/>
      <c r="RUU658" s="19"/>
      <c r="RUV658" s="19"/>
      <c r="RUW658" s="19"/>
      <c r="RUX658" s="19"/>
      <c r="RUY658" s="19"/>
      <c r="RUZ658" s="19"/>
      <c r="RVA658" s="19"/>
      <c r="RVB658" s="19"/>
      <c r="RVC658" s="19"/>
      <c r="RVD658" s="19"/>
      <c r="RVE658" s="19"/>
      <c r="RVF658" s="19"/>
      <c r="RVG658" s="19"/>
      <c r="RVH658" s="19"/>
      <c r="RVI658" s="19"/>
      <c r="RVJ658" s="19"/>
      <c r="RVK658" s="19"/>
      <c r="RVL658" s="19"/>
      <c r="RVM658" s="19"/>
      <c r="RVN658" s="19"/>
      <c r="RVO658" s="19"/>
      <c r="RVP658" s="19"/>
      <c r="RVQ658" s="19"/>
      <c r="RVR658" s="19"/>
      <c r="RVS658" s="19"/>
      <c r="RVT658" s="19"/>
      <c r="RVU658" s="19"/>
      <c r="RVV658" s="19"/>
      <c r="RVW658" s="19"/>
      <c r="RVX658" s="19"/>
      <c r="RVY658" s="19"/>
      <c r="RVZ658" s="19"/>
      <c r="RWA658" s="19"/>
      <c r="RWB658" s="19"/>
      <c r="RWC658" s="19"/>
      <c r="RWD658" s="19"/>
      <c r="RWE658" s="19"/>
      <c r="RWF658" s="19"/>
      <c r="RWG658" s="19"/>
      <c r="RWH658" s="19"/>
      <c r="RWI658" s="19"/>
      <c r="RWJ658" s="19"/>
      <c r="RWK658" s="19"/>
      <c r="RWL658" s="19"/>
      <c r="RWM658" s="19"/>
      <c r="RWN658" s="19"/>
      <c r="RWO658" s="19"/>
      <c r="RWP658" s="19"/>
      <c r="RWQ658" s="19"/>
      <c r="RWR658" s="19"/>
      <c r="RWS658" s="19"/>
      <c r="RWT658" s="19"/>
      <c r="RWU658" s="19"/>
      <c r="RWV658" s="19"/>
      <c r="RWW658" s="19"/>
      <c r="RWX658" s="19"/>
      <c r="RWY658" s="19"/>
      <c r="RWZ658" s="19"/>
      <c r="RXA658" s="19"/>
      <c r="RXB658" s="19"/>
      <c r="RXC658" s="19"/>
      <c r="RXD658" s="19"/>
      <c r="RXE658" s="19"/>
      <c r="RXF658" s="19"/>
      <c r="RXG658" s="19"/>
      <c r="RXH658" s="19"/>
      <c r="RXI658" s="19"/>
      <c r="RXJ658" s="19"/>
      <c r="RXK658" s="19"/>
      <c r="RXL658" s="19"/>
      <c r="RXM658" s="19"/>
      <c r="RXN658" s="19"/>
      <c r="RXO658" s="19"/>
      <c r="RXP658" s="19"/>
      <c r="RXQ658" s="19"/>
      <c r="RXR658" s="19"/>
      <c r="RXS658" s="19"/>
      <c r="RXT658" s="19"/>
      <c r="RXU658" s="19"/>
      <c r="RXV658" s="19"/>
      <c r="RXW658" s="19"/>
      <c r="RXX658" s="19"/>
      <c r="RXY658" s="19"/>
      <c r="RXZ658" s="19"/>
      <c r="RYA658" s="19"/>
      <c r="RYB658" s="19"/>
      <c r="RYC658" s="19"/>
      <c r="RYD658" s="19"/>
      <c r="RYE658" s="19"/>
      <c r="RYF658" s="19"/>
      <c r="RYG658" s="19"/>
      <c r="RYH658" s="19"/>
      <c r="RYI658" s="19"/>
      <c r="RYJ658" s="19"/>
      <c r="RYK658" s="19"/>
      <c r="RYL658" s="19"/>
      <c r="RYM658" s="19"/>
      <c r="RYN658" s="19"/>
      <c r="RYO658" s="19"/>
      <c r="RYP658" s="19"/>
      <c r="RYQ658" s="19"/>
      <c r="RYR658" s="19"/>
      <c r="RYS658" s="19"/>
      <c r="RYT658" s="19"/>
      <c r="RYU658" s="19"/>
      <c r="RYV658" s="19"/>
      <c r="RYW658" s="19"/>
      <c r="RYX658" s="19"/>
      <c r="RYY658" s="19"/>
      <c r="RYZ658" s="19"/>
      <c r="RZA658" s="19"/>
      <c r="RZB658" s="19"/>
      <c r="RZC658" s="19"/>
      <c r="RZD658" s="19"/>
      <c r="RZE658" s="19"/>
      <c r="RZF658" s="19"/>
      <c r="RZG658" s="19"/>
      <c r="RZH658" s="19"/>
      <c r="RZI658" s="19"/>
      <c r="RZJ658" s="19"/>
      <c r="RZK658" s="19"/>
      <c r="RZL658" s="19"/>
      <c r="RZM658" s="19"/>
      <c r="RZN658" s="19"/>
      <c r="RZO658" s="19"/>
      <c r="RZP658" s="19"/>
      <c r="RZQ658" s="19"/>
      <c r="RZR658" s="19"/>
      <c r="RZS658" s="19"/>
      <c r="RZT658" s="19"/>
      <c r="RZU658" s="19"/>
      <c r="RZV658" s="19"/>
      <c r="RZW658" s="19"/>
      <c r="RZX658" s="19"/>
      <c r="RZY658" s="19"/>
      <c r="RZZ658" s="19"/>
      <c r="SAA658" s="19"/>
      <c r="SAB658" s="19"/>
      <c r="SAC658" s="19"/>
      <c r="SAD658" s="19"/>
      <c r="SAE658" s="19"/>
      <c r="SAF658" s="19"/>
      <c r="SAG658" s="19"/>
      <c r="SAH658" s="19"/>
      <c r="SAI658" s="19"/>
      <c r="SAJ658" s="19"/>
      <c r="SAK658" s="19"/>
      <c r="SAL658" s="19"/>
      <c r="SAM658" s="19"/>
      <c r="SAN658" s="19"/>
      <c r="SAO658" s="19"/>
      <c r="SAP658" s="19"/>
      <c r="SAQ658" s="19"/>
      <c r="SAR658" s="19"/>
      <c r="SAS658" s="19"/>
      <c r="SAT658" s="19"/>
      <c r="SAU658" s="19"/>
      <c r="SAV658" s="19"/>
      <c r="SAW658" s="19"/>
      <c r="SAX658" s="19"/>
      <c r="SAY658" s="19"/>
      <c r="SAZ658" s="19"/>
      <c r="SBA658" s="19"/>
      <c r="SBB658" s="19"/>
      <c r="SBC658" s="19"/>
      <c r="SBD658" s="19"/>
      <c r="SBE658" s="19"/>
      <c r="SBF658" s="19"/>
      <c r="SBG658" s="19"/>
      <c r="SBH658" s="19"/>
      <c r="SBI658" s="19"/>
      <c r="SBJ658" s="19"/>
      <c r="SBK658" s="19"/>
      <c r="SBL658" s="19"/>
      <c r="SBM658" s="19"/>
      <c r="SBN658" s="19"/>
      <c r="SBO658" s="19"/>
      <c r="SBP658" s="19"/>
      <c r="SBQ658" s="19"/>
      <c r="SBR658" s="19"/>
      <c r="SBS658" s="19"/>
      <c r="SBT658" s="19"/>
      <c r="SBU658" s="19"/>
      <c r="SBV658" s="19"/>
      <c r="SBW658" s="19"/>
      <c r="SBX658" s="19"/>
      <c r="SBY658" s="19"/>
      <c r="SBZ658" s="19"/>
      <c r="SCA658" s="19"/>
      <c r="SCB658" s="19"/>
      <c r="SCC658" s="19"/>
      <c r="SCD658" s="19"/>
      <c r="SCE658" s="19"/>
      <c r="SCF658" s="19"/>
      <c r="SCG658" s="19"/>
      <c r="SCH658" s="19"/>
      <c r="SCI658" s="19"/>
      <c r="SCJ658" s="19"/>
      <c r="SCK658" s="19"/>
      <c r="SCL658" s="19"/>
      <c r="SCM658" s="19"/>
      <c r="SCN658" s="19"/>
      <c r="SCO658" s="19"/>
      <c r="SCP658" s="19"/>
      <c r="SCQ658" s="19"/>
      <c r="SCR658" s="19"/>
      <c r="SCS658" s="19"/>
      <c r="SCT658" s="19"/>
      <c r="SCU658" s="19"/>
      <c r="SCV658" s="19"/>
      <c r="SCW658" s="19"/>
      <c r="SCX658" s="19"/>
      <c r="SCY658" s="19"/>
      <c r="SCZ658" s="19"/>
      <c r="SDA658" s="19"/>
      <c r="SDB658" s="19"/>
      <c r="SDC658" s="19"/>
      <c r="SDD658" s="19"/>
      <c r="SDE658" s="19"/>
      <c r="SDF658" s="19"/>
      <c r="SDG658" s="19"/>
      <c r="SDH658" s="19"/>
      <c r="SDI658" s="19"/>
      <c r="SDJ658" s="19"/>
      <c r="SDK658" s="19"/>
      <c r="SDL658" s="19"/>
      <c r="SDM658" s="19"/>
      <c r="SDN658" s="19"/>
      <c r="SDO658" s="19"/>
      <c r="SDP658" s="19"/>
      <c r="SDQ658" s="19"/>
      <c r="SDR658" s="19"/>
      <c r="SDS658" s="19"/>
      <c r="SDT658" s="19"/>
      <c r="SDU658" s="19"/>
      <c r="SDV658" s="19"/>
      <c r="SDW658" s="19"/>
      <c r="SDX658" s="19"/>
      <c r="SDY658" s="19"/>
      <c r="SDZ658" s="19"/>
      <c r="SEA658" s="19"/>
      <c r="SEB658" s="19"/>
      <c r="SEC658" s="19"/>
      <c r="SED658" s="19"/>
      <c r="SEE658" s="19"/>
      <c r="SEF658" s="19"/>
      <c r="SEG658" s="19"/>
      <c r="SEH658" s="19"/>
      <c r="SEI658" s="19"/>
      <c r="SEJ658" s="19"/>
      <c r="SEK658" s="19"/>
      <c r="SEL658" s="19"/>
      <c r="SEM658" s="19"/>
      <c r="SEN658" s="19"/>
      <c r="SEO658" s="19"/>
      <c r="SEP658" s="19"/>
      <c r="SEQ658" s="19"/>
      <c r="SER658" s="19"/>
      <c r="SES658" s="19"/>
      <c r="SET658" s="19"/>
      <c r="SEU658" s="19"/>
      <c r="SEV658" s="19"/>
      <c r="SEW658" s="19"/>
      <c r="SEX658" s="19"/>
      <c r="SEY658" s="19"/>
      <c r="SEZ658" s="19"/>
      <c r="SFA658" s="19"/>
      <c r="SFB658" s="19"/>
      <c r="SFC658" s="19"/>
      <c r="SFD658" s="19"/>
      <c r="SFE658" s="19"/>
      <c r="SFF658" s="19"/>
      <c r="SFG658" s="19"/>
      <c r="SFH658" s="19"/>
      <c r="SFI658" s="19"/>
      <c r="SFJ658" s="19"/>
      <c r="SFK658" s="19"/>
      <c r="SFL658" s="19"/>
      <c r="SFM658" s="19"/>
      <c r="SFN658" s="19"/>
      <c r="SFO658" s="19"/>
      <c r="SFP658" s="19"/>
      <c r="SFQ658" s="19"/>
      <c r="SFR658" s="19"/>
      <c r="SFS658" s="19"/>
      <c r="SFT658" s="19"/>
      <c r="SFU658" s="19"/>
      <c r="SFV658" s="19"/>
      <c r="SFW658" s="19"/>
      <c r="SFX658" s="19"/>
      <c r="SFY658" s="19"/>
      <c r="SFZ658" s="19"/>
      <c r="SGA658" s="19"/>
      <c r="SGB658" s="19"/>
      <c r="SGC658" s="19"/>
      <c r="SGD658" s="19"/>
      <c r="SGE658" s="19"/>
      <c r="SGF658" s="19"/>
      <c r="SGG658" s="19"/>
      <c r="SGH658" s="19"/>
      <c r="SGI658" s="19"/>
      <c r="SGJ658" s="19"/>
      <c r="SGK658" s="19"/>
      <c r="SGL658" s="19"/>
      <c r="SGM658" s="19"/>
      <c r="SGN658" s="19"/>
      <c r="SGO658" s="19"/>
      <c r="SGP658" s="19"/>
      <c r="SGQ658" s="19"/>
      <c r="SGR658" s="19"/>
      <c r="SGS658" s="19"/>
      <c r="SGT658" s="19"/>
      <c r="SGU658" s="19"/>
      <c r="SGV658" s="19"/>
      <c r="SGW658" s="19"/>
      <c r="SGX658" s="19"/>
      <c r="SGY658" s="19"/>
      <c r="SGZ658" s="19"/>
      <c r="SHA658" s="19"/>
      <c r="SHB658" s="19"/>
      <c r="SHC658" s="19"/>
      <c r="SHD658" s="19"/>
      <c r="SHE658" s="19"/>
      <c r="SHF658" s="19"/>
      <c r="SHG658" s="19"/>
      <c r="SHH658" s="19"/>
      <c r="SHI658" s="19"/>
      <c r="SHJ658" s="19"/>
      <c r="SHK658" s="19"/>
      <c r="SHL658" s="19"/>
      <c r="SHM658" s="19"/>
      <c r="SHN658" s="19"/>
      <c r="SHO658" s="19"/>
      <c r="SHP658" s="19"/>
      <c r="SHQ658" s="19"/>
      <c r="SHR658" s="19"/>
      <c r="SHS658" s="19"/>
      <c r="SHT658" s="19"/>
      <c r="SHU658" s="19"/>
      <c r="SHV658" s="19"/>
      <c r="SHW658" s="19"/>
      <c r="SHX658" s="19"/>
      <c r="SHY658" s="19"/>
      <c r="SHZ658" s="19"/>
      <c r="SIA658" s="19"/>
      <c r="SIB658" s="19"/>
      <c r="SIC658" s="19"/>
      <c r="SID658" s="19"/>
      <c r="SIE658" s="19"/>
      <c r="SIF658" s="19"/>
      <c r="SIG658" s="19"/>
      <c r="SIH658" s="19"/>
      <c r="SII658" s="19"/>
      <c r="SIJ658" s="19"/>
      <c r="SIK658" s="19"/>
      <c r="SIL658" s="19"/>
      <c r="SIM658" s="19"/>
      <c r="SIN658" s="19"/>
      <c r="SIO658" s="19"/>
      <c r="SIP658" s="19"/>
      <c r="SIQ658" s="19"/>
      <c r="SIR658" s="19"/>
      <c r="SIS658" s="19"/>
      <c r="SIT658" s="19"/>
      <c r="SIU658" s="19"/>
      <c r="SIV658" s="19"/>
      <c r="SIW658" s="19"/>
      <c r="SIX658" s="19"/>
      <c r="SIY658" s="19"/>
      <c r="SIZ658" s="19"/>
      <c r="SJA658" s="19"/>
      <c r="SJB658" s="19"/>
      <c r="SJC658" s="19"/>
      <c r="SJD658" s="19"/>
      <c r="SJE658" s="19"/>
      <c r="SJF658" s="19"/>
      <c r="SJG658" s="19"/>
      <c r="SJH658" s="19"/>
      <c r="SJI658" s="19"/>
      <c r="SJJ658" s="19"/>
      <c r="SJK658" s="19"/>
      <c r="SJL658" s="19"/>
      <c r="SJM658" s="19"/>
      <c r="SJN658" s="19"/>
      <c r="SJO658" s="19"/>
      <c r="SJP658" s="19"/>
      <c r="SJQ658" s="19"/>
      <c r="SJR658" s="19"/>
      <c r="SJS658" s="19"/>
      <c r="SJT658" s="19"/>
      <c r="SJU658" s="19"/>
      <c r="SJV658" s="19"/>
      <c r="SJW658" s="19"/>
      <c r="SJX658" s="19"/>
      <c r="SJY658" s="19"/>
      <c r="SJZ658" s="19"/>
      <c r="SKA658" s="19"/>
      <c r="SKB658" s="19"/>
      <c r="SKC658" s="19"/>
      <c r="SKD658" s="19"/>
      <c r="SKE658" s="19"/>
      <c r="SKF658" s="19"/>
      <c r="SKG658" s="19"/>
      <c r="SKH658" s="19"/>
      <c r="SKI658" s="19"/>
      <c r="SKJ658" s="19"/>
      <c r="SKK658" s="19"/>
      <c r="SKL658" s="19"/>
      <c r="SKM658" s="19"/>
      <c r="SKN658" s="19"/>
      <c r="SKO658" s="19"/>
      <c r="SKP658" s="19"/>
      <c r="SKQ658" s="19"/>
      <c r="SKR658" s="19"/>
      <c r="SKS658" s="19"/>
      <c r="SKT658" s="19"/>
      <c r="SKU658" s="19"/>
      <c r="SKV658" s="19"/>
      <c r="SKW658" s="19"/>
      <c r="SKX658" s="19"/>
      <c r="SKY658" s="19"/>
      <c r="SKZ658" s="19"/>
      <c r="SLA658" s="19"/>
      <c r="SLB658" s="19"/>
      <c r="SLC658" s="19"/>
      <c r="SLD658" s="19"/>
      <c r="SLE658" s="19"/>
      <c r="SLF658" s="19"/>
      <c r="SLG658" s="19"/>
      <c r="SLH658" s="19"/>
      <c r="SLI658" s="19"/>
      <c r="SLJ658" s="19"/>
      <c r="SLK658" s="19"/>
      <c r="SLL658" s="19"/>
      <c r="SLM658" s="19"/>
      <c r="SLN658" s="19"/>
      <c r="SLO658" s="19"/>
      <c r="SLP658" s="19"/>
      <c r="SLQ658" s="19"/>
      <c r="SLR658" s="19"/>
      <c r="SLS658" s="19"/>
      <c r="SLT658" s="19"/>
      <c r="SLU658" s="19"/>
      <c r="SLV658" s="19"/>
      <c r="SLW658" s="19"/>
      <c r="SLX658" s="19"/>
      <c r="SLY658" s="19"/>
      <c r="SLZ658" s="19"/>
      <c r="SMA658" s="19"/>
      <c r="SMB658" s="19"/>
      <c r="SMC658" s="19"/>
      <c r="SMD658" s="19"/>
      <c r="SME658" s="19"/>
      <c r="SMF658" s="19"/>
      <c r="SMG658" s="19"/>
      <c r="SMH658" s="19"/>
      <c r="SMI658" s="19"/>
      <c r="SMJ658" s="19"/>
      <c r="SMK658" s="19"/>
      <c r="SML658" s="19"/>
      <c r="SMM658" s="19"/>
      <c r="SMN658" s="19"/>
      <c r="SMO658" s="19"/>
      <c r="SMP658" s="19"/>
      <c r="SMQ658" s="19"/>
      <c r="SMR658" s="19"/>
      <c r="SMS658" s="19"/>
      <c r="SMT658" s="19"/>
      <c r="SMU658" s="19"/>
      <c r="SMV658" s="19"/>
      <c r="SMW658" s="19"/>
      <c r="SMX658" s="19"/>
      <c r="SMY658" s="19"/>
      <c r="SMZ658" s="19"/>
      <c r="SNA658" s="19"/>
      <c r="SNB658" s="19"/>
      <c r="SNC658" s="19"/>
      <c r="SND658" s="19"/>
      <c r="SNE658" s="19"/>
      <c r="SNF658" s="19"/>
      <c r="SNG658" s="19"/>
      <c r="SNH658" s="19"/>
      <c r="SNI658" s="19"/>
      <c r="SNJ658" s="19"/>
      <c r="SNK658" s="19"/>
      <c r="SNL658" s="19"/>
      <c r="SNM658" s="19"/>
      <c r="SNN658" s="19"/>
      <c r="SNO658" s="19"/>
      <c r="SNP658" s="19"/>
      <c r="SNQ658" s="19"/>
      <c r="SNR658" s="19"/>
      <c r="SNS658" s="19"/>
      <c r="SNT658" s="19"/>
      <c r="SNU658" s="19"/>
      <c r="SNV658" s="19"/>
      <c r="SNW658" s="19"/>
      <c r="SNX658" s="19"/>
      <c r="SNY658" s="19"/>
      <c r="SNZ658" s="19"/>
      <c r="SOA658" s="19"/>
      <c r="SOB658" s="19"/>
      <c r="SOC658" s="19"/>
      <c r="SOD658" s="19"/>
      <c r="SOE658" s="19"/>
      <c r="SOF658" s="19"/>
      <c r="SOG658" s="19"/>
      <c r="SOH658" s="19"/>
      <c r="SOI658" s="19"/>
      <c r="SOJ658" s="19"/>
      <c r="SOK658" s="19"/>
      <c r="SOL658" s="19"/>
      <c r="SOM658" s="19"/>
      <c r="SON658" s="19"/>
      <c r="SOO658" s="19"/>
      <c r="SOP658" s="19"/>
      <c r="SOQ658" s="19"/>
      <c r="SOR658" s="19"/>
      <c r="SOS658" s="19"/>
      <c r="SOT658" s="19"/>
      <c r="SOU658" s="19"/>
      <c r="SOV658" s="19"/>
      <c r="SOW658" s="19"/>
      <c r="SOX658" s="19"/>
      <c r="SOY658" s="19"/>
      <c r="SOZ658" s="19"/>
      <c r="SPA658" s="19"/>
      <c r="SPB658" s="19"/>
      <c r="SPC658" s="19"/>
      <c r="SPD658" s="19"/>
      <c r="SPE658" s="19"/>
      <c r="SPF658" s="19"/>
      <c r="SPG658" s="19"/>
      <c r="SPH658" s="19"/>
      <c r="SPI658" s="19"/>
      <c r="SPJ658" s="19"/>
      <c r="SPK658" s="19"/>
      <c r="SPL658" s="19"/>
      <c r="SPM658" s="19"/>
      <c r="SPN658" s="19"/>
      <c r="SPO658" s="19"/>
      <c r="SPP658" s="19"/>
      <c r="SPQ658" s="19"/>
      <c r="SPR658" s="19"/>
      <c r="SPS658" s="19"/>
      <c r="SPT658" s="19"/>
      <c r="SPU658" s="19"/>
      <c r="SPV658" s="19"/>
      <c r="SPW658" s="19"/>
      <c r="SPX658" s="19"/>
      <c r="SPY658" s="19"/>
      <c r="SPZ658" s="19"/>
      <c r="SQA658" s="19"/>
      <c r="SQB658" s="19"/>
      <c r="SQC658" s="19"/>
      <c r="SQD658" s="19"/>
      <c r="SQE658" s="19"/>
      <c r="SQF658" s="19"/>
      <c r="SQG658" s="19"/>
      <c r="SQH658" s="19"/>
      <c r="SQI658" s="19"/>
      <c r="SQJ658" s="19"/>
      <c r="SQK658" s="19"/>
      <c r="SQL658" s="19"/>
      <c r="SQM658" s="19"/>
      <c r="SQN658" s="19"/>
      <c r="SQO658" s="19"/>
      <c r="SQP658" s="19"/>
      <c r="SQQ658" s="19"/>
      <c r="SQR658" s="19"/>
      <c r="SQS658" s="19"/>
      <c r="SQT658" s="19"/>
      <c r="SQU658" s="19"/>
      <c r="SQV658" s="19"/>
      <c r="SQW658" s="19"/>
      <c r="SQX658" s="19"/>
      <c r="SQY658" s="19"/>
      <c r="SQZ658" s="19"/>
      <c r="SRA658" s="19"/>
      <c r="SRB658" s="19"/>
      <c r="SRC658" s="19"/>
      <c r="SRD658" s="19"/>
      <c r="SRE658" s="19"/>
      <c r="SRF658" s="19"/>
      <c r="SRG658" s="19"/>
      <c r="SRH658" s="19"/>
      <c r="SRI658" s="19"/>
      <c r="SRJ658" s="19"/>
      <c r="SRK658" s="19"/>
      <c r="SRL658" s="19"/>
      <c r="SRM658" s="19"/>
      <c r="SRN658" s="19"/>
      <c r="SRO658" s="19"/>
      <c r="SRP658" s="19"/>
      <c r="SRQ658" s="19"/>
      <c r="SRR658" s="19"/>
      <c r="SRS658" s="19"/>
      <c r="SRT658" s="19"/>
      <c r="SRU658" s="19"/>
      <c r="SRV658" s="19"/>
      <c r="SRW658" s="19"/>
      <c r="SRX658" s="19"/>
      <c r="SRY658" s="19"/>
      <c r="SRZ658" s="19"/>
      <c r="SSA658" s="19"/>
      <c r="SSB658" s="19"/>
      <c r="SSC658" s="19"/>
      <c r="SSD658" s="19"/>
      <c r="SSE658" s="19"/>
      <c r="SSF658" s="19"/>
      <c r="SSG658" s="19"/>
      <c r="SSH658" s="19"/>
      <c r="SSI658" s="19"/>
      <c r="SSJ658" s="19"/>
      <c r="SSK658" s="19"/>
      <c r="SSL658" s="19"/>
      <c r="SSM658" s="19"/>
      <c r="SSN658" s="19"/>
      <c r="SSO658" s="19"/>
      <c r="SSP658" s="19"/>
      <c r="SSQ658" s="19"/>
      <c r="SSR658" s="19"/>
      <c r="SSS658" s="19"/>
      <c r="SST658" s="19"/>
      <c r="SSU658" s="19"/>
      <c r="SSV658" s="19"/>
      <c r="SSW658" s="19"/>
      <c r="SSX658" s="19"/>
      <c r="SSY658" s="19"/>
      <c r="SSZ658" s="19"/>
      <c r="STA658" s="19"/>
      <c r="STB658" s="19"/>
      <c r="STC658" s="19"/>
      <c r="STD658" s="19"/>
      <c r="STE658" s="19"/>
      <c r="STF658" s="19"/>
      <c r="STG658" s="19"/>
      <c r="STH658" s="19"/>
      <c r="STI658" s="19"/>
      <c r="STJ658" s="19"/>
      <c r="STK658" s="19"/>
      <c r="STL658" s="19"/>
      <c r="STM658" s="19"/>
      <c r="STN658" s="19"/>
      <c r="STO658" s="19"/>
      <c r="STP658" s="19"/>
      <c r="STQ658" s="19"/>
      <c r="STR658" s="19"/>
      <c r="STS658" s="19"/>
      <c r="STT658" s="19"/>
      <c r="STU658" s="19"/>
      <c r="STV658" s="19"/>
      <c r="STW658" s="19"/>
      <c r="STX658" s="19"/>
      <c r="STY658" s="19"/>
      <c r="STZ658" s="19"/>
      <c r="SUA658" s="19"/>
      <c r="SUB658" s="19"/>
      <c r="SUC658" s="19"/>
      <c r="SUD658" s="19"/>
      <c r="SUE658" s="19"/>
      <c r="SUF658" s="19"/>
      <c r="SUG658" s="19"/>
      <c r="SUH658" s="19"/>
      <c r="SUI658" s="19"/>
      <c r="SUJ658" s="19"/>
      <c r="SUK658" s="19"/>
      <c r="SUL658" s="19"/>
      <c r="SUM658" s="19"/>
      <c r="SUN658" s="19"/>
      <c r="SUO658" s="19"/>
      <c r="SUP658" s="19"/>
      <c r="SUQ658" s="19"/>
      <c r="SUR658" s="19"/>
      <c r="SUS658" s="19"/>
      <c r="SUT658" s="19"/>
      <c r="SUU658" s="19"/>
      <c r="SUV658" s="19"/>
      <c r="SUW658" s="19"/>
      <c r="SUX658" s="19"/>
      <c r="SUY658" s="19"/>
      <c r="SUZ658" s="19"/>
      <c r="SVA658" s="19"/>
      <c r="SVB658" s="19"/>
      <c r="SVC658" s="19"/>
      <c r="SVD658" s="19"/>
      <c r="SVE658" s="19"/>
      <c r="SVF658" s="19"/>
      <c r="SVG658" s="19"/>
      <c r="SVH658" s="19"/>
      <c r="SVI658" s="19"/>
      <c r="SVJ658" s="19"/>
      <c r="SVK658" s="19"/>
      <c r="SVL658" s="19"/>
      <c r="SVM658" s="19"/>
      <c r="SVN658" s="19"/>
      <c r="SVO658" s="19"/>
      <c r="SVP658" s="19"/>
      <c r="SVQ658" s="19"/>
      <c r="SVR658" s="19"/>
      <c r="SVS658" s="19"/>
      <c r="SVT658" s="19"/>
      <c r="SVU658" s="19"/>
      <c r="SVV658" s="19"/>
      <c r="SVW658" s="19"/>
      <c r="SVX658" s="19"/>
      <c r="SVY658" s="19"/>
      <c r="SVZ658" s="19"/>
      <c r="SWA658" s="19"/>
      <c r="SWB658" s="19"/>
      <c r="SWC658" s="19"/>
      <c r="SWD658" s="19"/>
      <c r="SWE658" s="19"/>
      <c r="SWF658" s="19"/>
      <c r="SWG658" s="19"/>
      <c r="SWH658" s="19"/>
      <c r="SWI658" s="19"/>
      <c r="SWJ658" s="19"/>
      <c r="SWK658" s="19"/>
      <c r="SWL658" s="19"/>
      <c r="SWM658" s="19"/>
      <c r="SWN658" s="19"/>
      <c r="SWO658" s="19"/>
      <c r="SWP658" s="19"/>
      <c r="SWQ658" s="19"/>
      <c r="SWR658" s="19"/>
      <c r="SWS658" s="19"/>
      <c r="SWT658" s="19"/>
      <c r="SWU658" s="19"/>
      <c r="SWV658" s="19"/>
      <c r="SWW658" s="19"/>
      <c r="SWX658" s="19"/>
      <c r="SWY658" s="19"/>
      <c r="SWZ658" s="19"/>
      <c r="SXA658" s="19"/>
      <c r="SXB658" s="19"/>
      <c r="SXC658" s="19"/>
      <c r="SXD658" s="19"/>
      <c r="SXE658" s="19"/>
      <c r="SXF658" s="19"/>
      <c r="SXG658" s="19"/>
      <c r="SXH658" s="19"/>
      <c r="SXI658" s="19"/>
      <c r="SXJ658" s="19"/>
      <c r="SXK658" s="19"/>
      <c r="SXL658" s="19"/>
      <c r="SXM658" s="19"/>
      <c r="SXN658" s="19"/>
      <c r="SXO658" s="19"/>
      <c r="SXP658" s="19"/>
      <c r="SXQ658" s="19"/>
      <c r="SXR658" s="19"/>
      <c r="SXS658" s="19"/>
      <c r="SXT658" s="19"/>
      <c r="SXU658" s="19"/>
      <c r="SXV658" s="19"/>
      <c r="SXW658" s="19"/>
      <c r="SXX658" s="19"/>
      <c r="SXY658" s="19"/>
      <c r="SXZ658" s="19"/>
      <c r="SYA658" s="19"/>
      <c r="SYB658" s="19"/>
      <c r="SYC658" s="19"/>
      <c r="SYD658" s="19"/>
      <c r="SYE658" s="19"/>
      <c r="SYF658" s="19"/>
      <c r="SYG658" s="19"/>
      <c r="SYH658" s="19"/>
      <c r="SYI658" s="19"/>
      <c r="SYJ658" s="19"/>
      <c r="SYK658" s="19"/>
      <c r="SYL658" s="19"/>
      <c r="SYM658" s="19"/>
      <c r="SYN658" s="19"/>
      <c r="SYO658" s="19"/>
      <c r="SYP658" s="19"/>
      <c r="SYQ658" s="19"/>
      <c r="SYR658" s="19"/>
      <c r="SYS658" s="19"/>
      <c r="SYT658" s="19"/>
      <c r="SYU658" s="19"/>
      <c r="SYV658" s="19"/>
      <c r="SYW658" s="19"/>
      <c r="SYX658" s="19"/>
      <c r="SYY658" s="19"/>
      <c r="SYZ658" s="19"/>
      <c r="SZA658" s="19"/>
      <c r="SZB658" s="19"/>
      <c r="SZC658" s="19"/>
      <c r="SZD658" s="19"/>
      <c r="SZE658" s="19"/>
      <c r="SZF658" s="19"/>
      <c r="SZG658" s="19"/>
      <c r="SZH658" s="19"/>
      <c r="SZI658" s="19"/>
      <c r="SZJ658" s="19"/>
      <c r="SZK658" s="19"/>
      <c r="SZL658" s="19"/>
      <c r="SZM658" s="19"/>
      <c r="SZN658" s="19"/>
      <c r="SZO658" s="19"/>
      <c r="SZP658" s="19"/>
      <c r="SZQ658" s="19"/>
      <c r="SZR658" s="19"/>
      <c r="SZS658" s="19"/>
      <c r="SZT658" s="19"/>
      <c r="SZU658" s="19"/>
      <c r="SZV658" s="19"/>
      <c r="SZW658" s="19"/>
      <c r="SZX658" s="19"/>
      <c r="SZY658" s="19"/>
      <c r="SZZ658" s="19"/>
      <c r="TAA658" s="19"/>
      <c r="TAB658" s="19"/>
      <c r="TAC658" s="19"/>
      <c r="TAD658" s="19"/>
      <c r="TAE658" s="19"/>
      <c r="TAF658" s="19"/>
      <c r="TAG658" s="19"/>
      <c r="TAH658" s="19"/>
      <c r="TAI658" s="19"/>
      <c r="TAJ658" s="19"/>
      <c r="TAK658" s="19"/>
      <c r="TAL658" s="19"/>
      <c r="TAM658" s="19"/>
      <c r="TAN658" s="19"/>
      <c r="TAO658" s="19"/>
      <c r="TAP658" s="19"/>
      <c r="TAQ658" s="19"/>
      <c r="TAR658" s="19"/>
      <c r="TAS658" s="19"/>
      <c r="TAT658" s="19"/>
      <c r="TAU658" s="19"/>
      <c r="TAV658" s="19"/>
      <c r="TAW658" s="19"/>
      <c r="TAX658" s="19"/>
      <c r="TAY658" s="19"/>
      <c r="TAZ658" s="19"/>
      <c r="TBA658" s="19"/>
      <c r="TBB658" s="19"/>
      <c r="TBC658" s="19"/>
      <c r="TBD658" s="19"/>
      <c r="TBE658" s="19"/>
      <c r="TBF658" s="19"/>
      <c r="TBG658" s="19"/>
      <c r="TBH658" s="19"/>
      <c r="TBI658" s="19"/>
      <c r="TBJ658" s="19"/>
      <c r="TBK658" s="19"/>
      <c r="TBL658" s="19"/>
      <c r="TBM658" s="19"/>
      <c r="TBN658" s="19"/>
      <c r="TBO658" s="19"/>
      <c r="TBP658" s="19"/>
      <c r="TBQ658" s="19"/>
      <c r="TBR658" s="19"/>
      <c r="TBS658" s="19"/>
      <c r="TBT658" s="19"/>
      <c r="TBU658" s="19"/>
      <c r="TBV658" s="19"/>
      <c r="TBW658" s="19"/>
      <c r="TBX658" s="19"/>
      <c r="TBY658" s="19"/>
      <c r="TBZ658" s="19"/>
      <c r="TCA658" s="19"/>
      <c r="TCB658" s="19"/>
      <c r="TCC658" s="19"/>
      <c r="TCD658" s="19"/>
      <c r="TCE658" s="19"/>
      <c r="TCF658" s="19"/>
      <c r="TCG658" s="19"/>
      <c r="TCH658" s="19"/>
      <c r="TCI658" s="19"/>
      <c r="TCJ658" s="19"/>
      <c r="TCK658" s="19"/>
      <c r="TCL658" s="19"/>
      <c r="TCM658" s="19"/>
      <c r="TCN658" s="19"/>
      <c r="TCO658" s="19"/>
      <c r="TCP658" s="19"/>
      <c r="TCQ658" s="19"/>
      <c r="TCR658" s="19"/>
      <c r="TCS658" s="19"/>
      <c r="TCT658" s="19"/>
      <c r="TCU658" s="19"/>
      <c r="TCV658" s="19"/>
      <c r="TCW658" s="19"/>
      <c r="TCX658" s="19"/>
      <c r="TCY658" s="19"/>
      <c r="TCZ658" s="19"/>
      <c r="TDA658" s="19"/>
      <c r="TDB658" s="19"/>
      <c r="TDC658" s="19"/>
      <c r="TDD658" s="19"/>
      <c r="TDE658" s="19"/>
      <c r="TDF658" s="19"/>
      <c r="TDG658" s="19"/>
      <c r="TDH658" s="19"/>
      <c r="TDI658" s="19"/>
      <c r="TDJ658" s="19"/>
      <c r="TDK658" s="19"/>
      <c r="TDL658" s="19"/>
      <c r="TDM658" s="19"/>
      <c r="TDN658" s="19"/>
      <c r="TDO658" s="19"/>
      <c r="TDP658" s="19"/>
      <c r="TDQ658" s="19"/>
      <c r="TDR658" s="19"/>
      <c r="TDS658" s="19"/>
      <c r="TDT658" s="19"/>
      <c r="TDU658" s="19"/>
      <c r="TDV658" s="19"/>
      <c r="TDW658" s="19"/>
      <c r="TDX658" s="19"/>
      <c r="TDY658" s="19"/>
      <c r="TDZ658" s="19"/>
      <c r="TEA658" s="19"/>
      <c r="TEB658" s="19"/>
      <c r="TEC658" s="19"/>
      <c r="TED658" s="19"/>
      <c r="TEE658" s="19"/>
      <c r="TEF658" s="19"/>
      <c r="TEG658" s="19"/>
      <c r="TEH658" s="19"/>
      <c r="TEI658" s="19"/>
      <c r="TEJ658" s="19"/>
      <c r="TEK658" s="19"/>
      <c r="TEL658" s="19"/>
      <c r="TEM658" s="19"/>
      <c r="TEN658" s="19"/>
      <c r="TEO658" s="19"/>
      <c r="TEP658" s="19"/>
      <c r="TEQ658" s="19"/>
      <c r="TER658" s="19"/>
      <c r="TES658" s="19"/>
      <c r="TET658" s="19"/>
      <c r="TEU658" s="19"/>
      <c r="TEV658" s="19"/>
      <c r="TEW658" s="19"/>
      <c r="TEX658" s="19"/>
      <c r="TEY658" s="19"/>
      <c r="TEZ658" s="19"/>
      <c r="TFA658" s="19"/>
      <c r="TFB658" s="19"/>
      <c r="TFC658" s="19"/>
      <c r="TFD658" s="19"/>
      <c r="TFE658" s="19"/>
      <c r="TFF658" s="19"/>
      <c r="TFG658" s="19"/>
      <c r="TFH658" s="19"/>
      <c r="TFI658" s="19"/>
      <c r="TFJ658" s="19"/>
      <c r="TFK658" s="19"/>
      <c r="TFL658" s="19"/>
      <c r="TFM658" s="19"/>
      <c r="TFN658" s="19"/>
      <c r="TFO658" s="19"/>
      <c r="TFP658" s="19"/>
      <c r="TFQ658" s="19"/>
      <c r="TFR658" s="19"/>
      <c r="TFS658" s="19"/>
      <c r="TFT658" s="19"/>
      <c r="TFU658" s="19"/>
      <c r="TFV658" s="19"/>
      <c r="TFW658" s="19"/>
      <c r="TFX658" s="19"/>
      <c r="TFY658" s="19"/>
      <c r="TFZ658" s="19"/>
      <c r="TGA658" s="19"/>
      <c r="TGB658" s="19"/>
      <c r="TGC658" s="19"/>
      <c r="TGD658" s="19"/>
      <c r="TGE658" s="19"/>
      <c r="TGF658" s="19"/>
      <c r="TGG658" s="19"/>
      <c r="TGH658" s="19"/>
      <c r="TGI658" s="19"/>
      <c r="TGJ658" s="19"/>
      <c r="TGK658" s="19"/>
      <c r="TGL658" s="19"/>
      <c r="TGM658" s="19"/>
      <c r="TGN658" s="19"/>
      <c r="TGO658" s="19"/>
      <c r="TGP658" s="19"/>
      <c r="TGQ658" s="19"/>
      <c r="TGR658" s="19"/>
      <c r="TGS658" s="19"/>
      <c r="TGT658" s="19"/>
      <c r="TGU658" s="19"/>
      <c r="TGV658" s="19"/>
      <c r="TGW658" s="19"/>
      <c r="TGX658" s="19"/>
      <c r="TGY658" s="19"/>
      <c r="TGZ658" s="19"/>
      <c r="THA658" s="19"/>
      <c r="THB658" s="19"/>
      <c r="THC658" s="19"/>
      <c r="THD658" s="19"/>
      <c r="THE658" s="19"/>
      <c r="THF658" s="19"/>
      <c r="THG658" s="19"/>
      <c r="THH658" s="19"/>
      <c r="THI658" s="19"/>
      <c r="THJ658" s="19"/>
      <c r="THK658" s="19"/>
      <c r="THL658" s="19"/>
      <c r="THM658" s="19"/>
      <c r="THN658" s="19"/>
      <c r="THO658" s="19"/>
      <c r="THP658" s="19"/>
      <c r="THQ658" s="19"/>
      <c r="THR658" s="19"/>
      <c r="THS658" s="19"/>
      <c r="THT658" s="19"/>
      <c r="THU658" s="19"/>
      <c r="THV658" s="19"/>
      <c r="THW658" s="19"/>
      <c r="THX658" s="19"/>
      <c r="THY658" s="19"/>
      <c r="THZ658" s="19"/>
      <c r="TIA658" s="19"/>
      <c r="TIB658" s="19"/>
      <c r="TIC658" s="19"/>
      <c r="TID658" s="19"/>
      <c r="TIE658" s="19"/>
      <c r="TIF658" s="19"/>
      <c r="TIG658" s="19"/>
      <c r="TIH658" s="19"/>
      <c r="TII658" s="19"/>
      <c r="TIJ658" s="19"/>
      <c r="TIK658" s="19"/>
      <c r="TIL658" s="19"/>
      <c r="TIM658" s="19"/>
      <c r="TIN658" s="19"/>
      <c r="TIO658" s="19"/>
      <c r="TIP658" s="19"/>
      <c r="TIQ658" s="19"/>
      <c r="TIR658" s="19"/>
      <c r="TIS658" s="19"/>
      <c r="TIT658" s="19"/>
      <c r="TIU658" s="19"/>
      <c r="TIV658" s="19"/>
      <c r="TIW658" s="19"/>
      <c r="TIX658" s="19"/>
      <c r="TIY658" s="19"/>
      <c r="TIZ658" s="19"/>
      <c r="TJA658" s="19"/>
      <c r="TJB658" s="19"/>
      <c r="TJC658" s="19"/>
      <c r="TJD658" s="19"/>
      <c r="TJE658" s="19"/>
      <c r="TJF658" s="19"/>
      <c r="TJG658" s="19"/>
      <c r="TJH658" s="19"/>
      <c r="TJI658" s="19"/>
      <c r="TJJ658" s="19"/>
      <c r="TJK658" s="19"/>
      <c r="TJL658" s="19"/>
      <c r="TJM658" s="19"/>
      <c r="TJN658" s="19"/>
      <c r="TJO658" s="19"/>
      <c r="TJP658" s="19"/>
      <c r="TJQ658" s="19"/>
      <c r="TJR658" s="19"/>
      <c r="TJS658" s="19"/>
      <c r="TJT658" s="19"/>
      <c r="TJU658" s="19"/>
      <c r="TJV658" s="19"/>
      <c r="TJW658" s="19"/>
      <c r="TJX658" s="19"/>
      <c r="TJY658" s="19"/>
      <c r="TJZ658" s="19"/>
      <c r="TKA658" s="19"/>
      <c r="TKB658" s="19"/>
      <c r="TKC658" s="19"/>
      <c r="TKD658" s="19"/>
      <c r="TKE658" s="19"/>
      <c r="TKF658" s="19"/>
      <c r="TKG658" s="19"/>
      <c r="TKH658" s="19"/>
      <c r="TKI658" s="19"/>
      <c r="TKJ658" s="19"/>
      <c r="TKK658" s="19"/>
      <c r="TKL658" s="19"/>
      <c r="TKM658" s="19"/>
      <c r="TKN658" s="19"/>
      <c r="TKO658" s="19"/>
      <c r="TKP658" s="19"/>
      <c r="TKQ658" s="19"/>
      <c r="TKR658" s="19"/>
      <c r="TKS658" s="19"/>
      <c r="TKT658" s="19"/>
      <c r="TKU658" s="19"/>
      <c r="TKV658" s="19"/>
      <c r="TKW658" s="19"/>
      <c r="TKX658" s="19"/>
      <c r="TKY658" s="19"/>
      <c r="TKZ658" s="19"/>
      <c r="TLA658" s="19"/>
      <c r="TLB658" s="19"/>
      <c r="TLC658" s="19"/>
      <c r="TLD658" s="19"/>
      <c r="TLE658" s="19"/>
      <c r="TLF658" s="19"/>
      <c r="TLG658" s="19"/>
      <c r="TLH658" s="19"/>
      <c r="TLI658" s="19"/>
      <c r="TLJ658" s="19"/>
      <c r="TLK658" s="19"/>
      <c r="TLL658" s="19"/>
      <c r="TLM658" s="19"/>
      <c r="TLN658" s="19"/>
      <c r="TLO658" s="19"/>
      <c r="TLP658" s="19"/>
      <c r="TLQ658" s="19"/>
      <c r="TLR658" s="19"/>
      <c r="TLS658" s="19"/>
      <c r="TLT658" s="19"/>
      <c r="TLU658" s="19"/>
      <c r="TLV658" s="19"/>
      <c r="TLW658" s="19"/>
      <c r="TLX658" s="19"/>
      <c r="TLY658" s="19"/>
      <c r="TLZ658" s="19"/>
      <c r="TMA658" s="19"/>
      <c r="TMB658" s="19"/>
      <c r="TMC658" s="19"/>
      <c r="TMD658" s="19"/>
      <c r="TME658" s="19"/>
      <c r="TMF658" s="19"/>
      <c r="TMG658" s="19"/>
      <c r="TMH658" s="19"/>
      <c r="TMI658" s="19"/>
      <c r="TMJ658" s="19"/>
      <c r="TMK658" s="19"/>
      <c r="TML658" s="19"/>
      <c r="TMM658" s="19"/>
      <c r="TMN658" s="19"/>
      <c r="TMO658" s="19"/>
      <c r="TMP658" s="19"/>
      <c r="TMQ658" s="19"/>
      <c r="TMR658" s="19"/>
      <c r="TMS658" s="19"/>
      <c r="TMT658" s="19"/>
      <c r="TMU658" s="19"/>
      <c r="TMV658" s="19"/>
      <c r="TMW658" s="19"/>
      <c r="TMX658" s="19"/>
      <c r="TMY658" s="19"/>
      <c r="TMZ658" s="19"/>
      <c r="TNA658" s="19"/>
      <c r="TNB658" s="19"/>
      <c r="TNC658" s="19"/>
      <c r="TND658" s="19"/>
      <c r="TNE658" s="19"/>
      <c r="TNF658" s="19"/>
      <c r="TNG658" s="19"/>
      <c r="TNH658" s="19"/>
      <c r="TNI658" s="19"/>
      <c r="TNJ658" s="19"/>
      <c r="TNK658" s="19"/>
      <c r="TNL658" s="19"/>
      <c r="TNM658" s="19"/>
      <c r="TNN658" s="19"/>
      <c r="TNO658" s="19"/>
      <c r="TNP658" s="19"/>
      <c r="TNQ658" s="19"/>
      <c r="TNR658" s="19"/>
      <c r="TNS658" s="19"/>
      <c r="TNT658" s="19"/>
      <c r="TNU658" s="19"/>
      <c r="TNV658" s="19"/>
      <c r="TNW658" s="19"/>
      <c r="TNX658" s="19"/>
      <c r="TNY658" s="19"/>
      <c r="TNZ658" s="19"/>
      <c r="TOA658" s="19"/>
      <c r="TOB658" s="19"/>
      <c r="TOC658" s="19"/>
      <c r="TOD658" s="19"/>
      <c r="TOE658" s="19"/>
      <c r="TOF658" s="19"/>
      <c r="TOG658" s="19"/>
      <c r="TOH658" s="19"/>
      <c r="TOI658" s="19"/>
      <c r="TOJ658" s="19"/>
      <c r="TOK658" s="19"/>
      <c r="TOL658" s="19"/>
      <c r="TOM658" s="19"/>
      <c r="TON658" s="19"/>
      <c r="TOO658" s="19"/>
      <c r="TOP658" s="19"/>
      <c r="TOQ658" s="19"/>
      <c r="TOR658" s="19"/>
      <c r="TOS658" s="19"/>
      <c r="TOT658" s="19"/>
      <c r="TOU658" s="19"/>
      <c r="TOV658" s="19"/>
      <c r="TOW658" s="19"/>
      <c r="TOX658" s="19"/>
      <c r="TOY658" s="19"/>
      <c r="TOZ658" s="19"/>
      <c r="TPA658" s="19"/>
      <c r="TPB658" s="19"/>
      <c r="TPC658" s="19"/>
      <c r="TPD658" s="19"/>
      <c r="TPE658" s="19"/>
      <c r="TPF658" s="19"/>
      <c r="TPG658" s="19"/>
      <c r="TPH658" s="19"/>
      <c r="TPI658" s="19"/>
      <c r="TPJ658" s="19"/>
      <c r="TPK658" s="19"/>
      <c r="TPL658" s="19"/>
      <c r="TPM658" s="19"/>
      <c r="TPN658" s="19"/>
      <c r="TPO658" s="19"/>
      <c r="TPP658" s="19"/>
      <c r="TPQ658" s="19"/>
      <c r="TPR658" s="19"/>
      <c r="TPS658" s="19"/>
      <c r="TPT658" s="19"/>
      <c r="TPU658" s="19"/>
      <c r="TPV658" s="19"/>
      <c r="TPW658" s="19"/>
      <c r="TPX658" s="19"/>
      <c r="TPY658" s="19"/>
      <c r="TPZ658" s="19"/>
      <c r="TQA658" s="19"/>
      <c r="TQB658" s="19"/>
      <c r="TQC658" s="19"/>
      <c r="TQD658" s="19"/>
      <c r="TQE658" s="19"/>
      <c r="TQF658" s="19"/>
      <c r="TQG658" s="19"/>
      <c r="TQH658" s="19"/>
      <c r="TQI658" s="19"/>
      <c r="TQJ658" s="19"/>
      <c r="TQK658" s="19"/>
      <c r="TQL658" s="19"/>
      <c r="TQM658" s="19"/>
      <c r="TQN658" s="19"/>
      <c r="TQO658" s="19"/>
      <c r="TQP658" s="19"/>
      <c r="TQQ658" s="19"/>
      <c r="TQR658" s="19"/>
      <c r="TQS658" s="19"/>
      <c r="TQT658" s="19"/>
      <c r="TQU658" s="19"/>
      <c r="TQV658" s="19"/>
      <c r="TQW658" s="19"/>
      <c r="TQX658" s="19"/>
      <c r="TQY658" s="19"/>
      <c r="TQZ658" s="19"/>
      <c r="TRA658" s="19"/>
      <c r="TRB658" s="19"/>
      <c r="TRC658" s="19"/>
      <c r="TRD658" s="19"/>
      <c r="TRE658" s="19"/>
      <c r="TRF658" s="19"/>
      <c r="TRG658" s="19"/>
      <c r="TRH658" s="19"/>
      <c r="TRI658" s="19"/>
      <c r="TRJ658" s="19"/>
      <c r="TRK658" s="19"/>
      <c r="TRL658" s="19"/>
      <c r="TRM658" s="19"/>
      <c r="TRN658" s="19"/>
      <c r="TRO658" s="19"/>
      <c r="TRP658" s="19"/>
      <c r="TRQ658" s="19"/>
      <c r="TRR658" s="19"/>
      <c r="TRS658" s="19"/>
      <c r="TRT658" s="19"/>
      <c r="TRU658" s="19"/>
      <c r="TRV658" s="19"/>
      <c r="TRW658" s="19"/>
      <c r="TRX658" s="19"/>
      <c r="TRY658" s="19"/>
      <c r="TRZ658" s="19"/>
      <c r="TSA658" s="19"/>
      <c r="TSB658" s="19"/>
      <c r="TSC658" s="19"/>
      <c r="TSD658" s="19"/>
      <c r="TSE658" s="19"/>
      <c r="TSF658" s="19"/>
      <c r="TSG658" s="19"/>
      <c r="TSH658" s="19"/>
      <c r="TSI658" s="19"/>
      <c r="TSJ658" s="19"/>
      <c r="TSK658" s="19"/>
      <c r="TSL658" s="19"/>
      <c r="TSM658" s="19"/>
      <c r="TSN658" s="19"/>
      <c r="TSO658" s="19"/>
      <c r="TSP658" s="19"/>
      <c r="TSQ658" s="19"/>
      <c r="TSR658" s="19"/>
      <c r="TSS658" s="19"/>
      <c r="TST658" s="19"/>
      <c r="TSU658" s="19"/>
      <c r="TSV658" s="19"/>
      <c r="TSW658" s="19"/>
      <c r="TSX658" s="19"/>
      <c r="TSY658" s="19"/>
      <c r="TSZ658" s="19"/>
      <c r="TTA658" s="19"/>
      <c r="TTB658" s="19"/>
      <c r="TTC658" s="19"/>
      <c r="TTD658" s="19"/>
      <c r="TTE658" s="19"/>
      <c r="TTF658" s="19"/>
      <c r="TTG658" s="19"/>
      <c r="TTH658" s="19"/>
      <c r="TTI658" s="19"/>
      <c r="TTJ658" s="19"/>
      <c r="TTK658" s="19"/>
      <c r="TTL658" s="19"/>
      <c r="TTM658" s="19"/>
      <c r="TTN658" s="19"/>
      <c r="TTO658" s="19"/>
      <c r="TTP658" s="19"/>
      <c r="TTQ658" s="19"/>
      <c r="TTR658" s="19"/>
      <c r="TTS658" s="19"/>
      <c r="TTT658" s="19"/>
      <c r="TTU658" s="19"/>
      <c r="TTV658" s="19"/>
      <c r="TTW658" s="19"/>
      <c r="TTX658" s="19"/>
      <c r="TTY658" s="19"/>
      <c r="TTZ658" s="19"/>
      <c r="TUA658" s="19"/>
      <c r="TUB658" s="19"/>
      <c r="TUC658" s="19"/>
      <c r="TUD658" s="19"/>
      <c r="TUE658" s="19"/>
      <c r="TUF658" s="19"/>
      <c r="TUG658" s="19"/>
      <c r="TUH658" s="19"/>
      <c r="TUI658" s="19"/>
      <c r="TUJ658" s="19"/>
      <c r="TUK658" s="19"/>
      <c r="TUL658" s="19"/>
      <c r="TUM658" s="19"/>
      <c r="TUN658" s="19"/>
      <c r="TUO658" s="19"/>
      <c r="TUP658" s="19"/>
      <c r="TUQ658" s="19"/>
      <c r="TUR658" s="19"/>
      <c r="TUS658" s="19"/>
      <c r="TUT658" s="19"/>
      <c r="TUU658" s="19"/>
      <c r="TUV658" s="19"/>
      <c r="TUW658" s="19"/>
      <c r="TUX658" s="19"/>
      <c r="TUY658" s="19"/>
      <c r="TUZ658" s="19"/>
      <c r="TVA658" s="19"/>
      <c r="TVB658" s="19"/>
      <c r="TVC658" s="19"/>
      <c r="TVD658" s="19"/>
      <c r="TVE658" s="19"/>
      <c r="TVF658" s="19"/>
      <c r="TVG658" s="19"/>
      <c r="TVH658" s="19"/>
      <c r="TVI658" s="19"/>
      <c r="TVJ658" s="19"/>
      <c r="TVK658" s="19"/>
      <c r="TVL658" s="19"/>
      <c r="TVM658" s="19"/>
      <c r="TVN658" s="19"/>
      <c r="TVO658" s="19"/>
      <c r="TVP658" s="19"/>
      <c r="TVQ658" s="19"/>
      <c r="TVR658" s="19"/>
      <c r="TVS658" s="19"/>
      <c r="TVT658" s="19"/>
      <c r="TVU658" s="19"/>
      <c r="TVV658" s="19"/>
      <c r="TVW658" s="19"/>
      <c r="TVX658" s="19"/>
      <c r="TVY658" s="19"/>
      <c r="TVZ658" s="19"/>
      <c r="TWA658" s="19"/>
      <c r="TWB658" s="19"/>
      <c r="TWC658" s="19"/>
      <c r="TWD658" s="19"/>
      <c r="TWE658" s="19"/>
      <c r="TWF658" s="19"/>
      <c r="TWG658" s="19"/>
      <c r="TWH658" s="19"/>
      <c r="TWI658" s="19"/>
      <c r="TWJ658" s="19"/>
      <c r="TWK658" s="19"/>
      <c r="TWL658" s="19"/>
      <c r="TWM658" s="19"/>
      <c r="TWN658" s="19"/>
      <c r="TWO658" s="19"/>
      <c r="TWP658" s="19"/>
      <c r="TWQ658" s="19"/>
      <c r="TWR658" s="19"/>
      <c r="TWS658" s="19"/>
      <c r="TWT658" s="19"/>
      <c r="TWU658" s="19"/>
      <c r="TWV658" s="19"/>
      <c r="TWW658" s="19"/>
      <c r="TWX658" s="19"/>
      <c r="TWY658" s="19"/>
      <c r="TWZ658" s="19"/>
      <c r="TXA658" s="19"/>
      <c r="TXB658" s="19"/>
      <c r="TXC658" s="19"/>
      <c r="TXD658" s="19"/>
      <c r="TXE658" s="19"/>
      <c r="TXF658" s="19"/>
      <c r="TXG658" s="19"/>
      <c r="TXH658" s="19"/>
      <c r="TXI658" s="19"/>
      <c r="TXJ658" s="19"/>
      <c r="TXK658" s="19"/>
      <c r="TXL658" s="19"/>
      <c r="TXM658" s="19"/>
      <c r="TXN658" s="19"/>
      <c r="TXO658" s="19"/>
      <c r="TXP658" s="19"/>
      <c r="TXQ658" s="19"/>
      <c r="TXR658" s="19"/>
      <c r="TXS658" s="19"/>
      <c r="TXT658" s="19"/>
      <c r="TXU658" s="19"/>
      <c r="TXV658" s="19"/>
      <c r="TXW658" s="19"/>
      <c r="TXX658" s="19"/>
      <c r="TXY658" s="19"/>
      <c r="TXZ658" s="19"/>
      <c r="TYA658" s="19"/>
      <c r="TYB658" s="19"/>
      <c r="TYC658" s="19"/>
      <c r="TYD658" s="19"/>
      <c r="TYE658" s="19"/>
      <c r="TYF658" s="19"/>
      <c r="TYG658" s="19"/>
      <c r="TYH658" s="19"/>
      <c r="TYI658" s="19"/>
      <c r="TYJ658" s="19"/>
      <c r="TYK658" s="19"/>
      <c r="TYL658" s="19"/>
      <c r="TYM658" s="19"/>
      <c r="TYN658" s="19"/>
      <c r="TYO658" s="19"/>
      <c r="TYP658" s="19"/>
      <c r="TYQ658" s="19"/>
      <c r="TYR658" s="19"/>
      <c r="TYS658" s="19"/>
      <c r="TYT658" s="19"/>
      <c r="TYU658" s="19"/>
      <c r="TYV658" s="19"/>
      <c r="TYW658" s="19"/>
      <c r="TYX658" s="19"/>
      <c r="TYY658" s="19"/>
      <c r="TYZ658" s="19"/>
      <c r="TZA658" s="19"/>
      <c r="TZB658" s="19"/>
      <c r="TZC658" s="19"/>
      <c r="TZD658" s="19"/>
      <c r="TZE658" s="19"/>
      <c r="TZF658" s="19"/>
      <c r="TZG658" s="19"/>
      <c r="TZH658" s="19"/>
      <c r="TZI658" s="19"/>
      <c r="TZJ658" s="19"/>
      <c r="TZK658" s="19"/>
      <c r="TZL658" s="19"/>
      <c r="TZM658" s="19"/>
      <c r="TZN658" s="19"/>
      <c r="TZO658" s="19"/>
      <c r="TZP658" s="19"/>
      <c r="TZQ658" s="19"/>
      <c r="TZR658" s="19"/>
      <c r="TZS658" s="19"/>
      <c r="TZT658" s="19"/>
      <c r="TZU658" s="19"/>
      <c r="TZV658" s="19"/>
      <c r="TZW658" s="19"/>
      <c r="TZX658" s="19"/>
      <c r="TZY658" s="19"/>
      <c r="TZZ658" s="19"/>
      <c r="UAA658" s="19"/>
      <c r="UAB658" s="19"/>
      <c r="UAC658" s="19"/>
      <c r="UAD658" s="19"/>
      <c r="UAE658" s="19"/>
      <c r="UAF658" s="19"/>
      <c r="UAG658" s="19"/>
      <c r="UAH658" s="19"/>
      <c r="UAI658" s="19"/>
      <c r="UAJ658" s="19"/>
      <c r="UAK658" s="19"/>
      <c r="UAL658" s="19"/>
      <c r="UAM658" s="19"/>
      <c r="UAN658" s="19"/>
      <c r="UAO658" s="19"/>
      <c r="UAP658" s="19"/>
      <c r="UAQ658" s="19"/>
      <c r="UAR658" s="19"/>
      <c r="UAS658" s="19"/>
      <c r="UAT658" s="19"/>
      <c r="UAU658" s="19"/>
      <c r="UAV658" s="19"/>
      <c r="UAW658" s="19"/>
      <c r="UAX658" s="19"/>
      <c r="UAY658" s="19"/>
      <c r="UAZ658" s="19"/>
      <c r="UBA658" s="19"/>
      <c r="UBB658" s="19"/>
      <c r="UBC658" s="19"/>
      <c r="UBD658" s="19"/>
      <c r="UBE658" s="19"/>
      <c r="UBF658" s="19"/>
      <c r="UBG658" s="19"/>
      <c r="UBH658" s="19"/>
      <c r="UBI658" s="19"/>
      <c r="UBJ658" s="19"/>
      <c r="UBK658" s="19"/>
      <c r="UBL658" s="19"/>
      <c r="UBM658" s="19"/>
      <c r="UBN658" s="19"/>
      <c r="UBO658" s="19"/>
      <c r="UBP658" s="19"/>
      <c r="UBQ658" s="19"/>
      <c r="UBR658" s="19"/>
      <c r="UBS658" s="19"/>
      <c r="UBT658" s="19"/>
      <c r="UBU658" s="19"/>
      <c r="UBV658" s="19"/>
      <c r="UBW658" s="19"/>
      <c r="UBX658" s="19"/>
      <c r="UBY658" s="19"/>
      <c r="UBZ658" s="19"/>
      <c r="UCA658" s="19"/>
      <c r="UCB658" s="19"/>
      <c r="UCC658" s="19"/>
      <c r="UCD658" s="19"/>
      <c r="UCE658" s="19"/>
      <c r="UCF658" s="19"/>
      <c r="UCG658" s="19"/>
      <c r="UCH658" s="19"/>
      <c r="UCI658" s="19"/>
      <c r="UCJ658" s="19"/>
      <c r="UCK658" s="19"/>
      <c r="UCL658" s="19"/>
      <c r="UCM658" s="19"/>
      <c r="UCN658" s="19"/>
      <c r="UCO658" s="19"/>
      <c r="UCP658" s="19"/>
      <c r="UCQ658" s="19"/>
      <c r="UCR658" s="19"/>
      <c r="UCS658" s="19"/>
      <c r="UCT658" s="19"/>
      <c r="UCU658" s="19"/>
      <c r="UCV658" s="19"/>
      <c r="UCW658" s="19"/>
      <c r="UCX658" s="19"/>
      <c r="UCY658" s="19"/>
      <c r="UCZ658" s="19"/>
      <c r="UDA658" s="19"/>
      <c r="UDB658" s="19"/>
      <c r="UDC658" s="19"/>
      <c r="UDD658" s="19"/>
      <c r="UDE658" s="19"/>
      <c r="UDF658" s="19"/>
      <c r="UDG658" s="19"/>
      <c r="UDH658" s="19"/>
      <c r="UDI658" s="19"/>
      <c r="UDJ658" s="19"/>
      <c r="UDK658" s="19"/>
      <c r="UDL658" s="19"/>
      <c r="UDM658" s="19"/>
      <c r="UDN658" s="19"/>
      <c r="UDO658" s="19"/>
      <c r="UDP658" s="19"/>
      <c r="UDQ658" s="19"/>
      <c r="UDR658" s="19"/>
      <c r="UDS658" s="19"/>
      <c r="UDT658" s="19"/>
      <c r="UDU658" s="19"/>
      <c r="UDV658" s="19"/>
      <c r="UDW658" s="19"/>
      <c r="UDX658" s="19"/>
      <c r="UDY658" s="19"/>
      <c r="UDZ658" s="19"/>
      <c r="UEA658" s="19"/>
      <c r="UEB658" s="19"/>
      <c r="UEC658" s="19"/>
      <c r="UED658" s="19"/>
      <c r="UEE658" s="19"/>
      <c r="UEF658" s="19"/>
      <c r="UEG658" s="19"/>
      <c r="UEH658" s="19"/>
      <c r="UEI658" s="19"/>
      <c r="UEJ658" s="19"/>
      <c r="UEK658" s="19"/>
      <c r="UEL658" s="19"/>
      <c r="UEM658" s="19"/>
      <c r="UEN658" s="19"/>
      <c r="UEO658" s="19"/>
      <c r="UEP658" s="19"/>
      <c r="UEQ658" s="19"/>
      <c r="UER658" s="19"/>
      <c r="UES658" s="19"/>
      <c r="UET658" s="19"/>
      <c r="UEU658" s="19"/>
      <c r="UEV658" s="19"/>
      <c r="UEW658" s="19"/>
      <c r="UEX658" s="19"/>
      <c r="UEY658" s="19"/>
      <c r="UEZ658" s="19"/>
      <c r="UFA658" s="19"/>
      <c r="UFB658" s="19"/>
      <c r="UFC658" s="19"/>
      <c r="UFD658" s="19"/>
      <c r="UFE658" s="19"/>
      <c r="UFF658" s="19"/>
      <c r="UFG658" s="19"/>
      <c r="UFH658" s="19"/>
      <c r="UFI658" s="19"/>
      <c r="UFJ658" s="19"/>
      <c r="UFK658" s="19"/>
      <c r="UFL658" s="19"/>
      <c r="UFM658" s="19"/>
      <c r="UFN658" s="19"/>
      <c r="UFO658" s="19"/>
      <c r="UFP658" s="19"/>
      <c r="UFQ658" s="19"/>
      <c r="UFR658" s="19"/>
      <c r="UFS658" s="19"/>
      <c r="UFT658" s="19"/>
      <c r="UFU658" s="19"/>
      <c r="UFV658" s="19"/>
      <c r="UFW658" s="19"/>
      <c r="UFX658" s="19"/>
      <c r="UFY658" s="19"/>
      <c r="UFZ658" s="19"/>
      <c r="UGA658" s="19"/>
      <c r="UGB658" s="19"/>
      <c r="UGC658" s="19"/>
      <c r="UGD658" s="19"/>
      <c r="UGE658" s="19"/>
      <c r="UGF658" s="19"/>
      <c r="UGG658" s="19"/>
      <c r="UGH658" s="19"/>
      <c r="UGI658" s="19"/>
      <c r="UGJ658" s="19"/>
      <c r="UGK658" s="19"/>
      <c r="UGL658" s="19"/>
      <c r="UGM658" s="19"/>
      <c r="UGN658" s="19"/>
      <c r="UGO658" s="19"/>
      <c r="UGP658" s="19"/>
      <c r="UGQ658" s="19"/>
      <c r="UGR658" s="19"/>
      <c r="UGS658" s="19"/>
      <c r="UGT658" s="19"/>
      <c r="UGU658" s="19"/>
      <c r="UGV658" s="19"/>
      <c r="UGW658" s="19"/>
      <c r="UGX658" s="19"/>
      <c r="UGY658" s="19"/>
      <c r="UGZ658" s="19"/>
      <c r="UHA658" s="19"/>
      <c r="UHB658" s="19"/>
      <c r="UHC658" s="19"/>
      <c r="UHD658" s="19"/>
      <c r="UHE658" s="19"/>
      <c r="UHF658" s="19"/>
      <c r="UHG658" s="19"/>
      <c r="UHH658" s="19"/>
      <c r="UHI658" s="19"/>
      <c r="UHJ658" s="19"/>
      <c r="UHK658" s="19"/>
      <c r="UHL658" s="19"/>
      <c r="UHM658" s="19"/>
      <c r="UHN658" s="19"/>
      <c r="UHO658" s="19"/>
      <c r="UHP658" s="19"/>
      <c r="UHQ658" s="19"/>
      <c r="UHR658" s="19"/>
      <c r="UHS658" s="19"/>
      <c r="UHT658" s="19"/>
      <c r="UHU658" s="19"/>
      <c r="UHV658" s="19"/>
      <c r="UHW658" s="19"/>
      <c r="UHX658" s="19"/>
      <c r="UHY658" s="19"/>
      <c r="UHZ658" s="19"/>
      <c r="UIA658" s="19"/>
      <c r="UIB658" s="19"/>
      <c r="UIC658" s="19"/>
      <c r="UID658" s="19"/>
      <c r="UIE658" s="19"/>
      <c r="UIF658" s="19"/>
      <c r="UIG658" s="19"/>
      <c r="UIH658" s="19"/>
      <c r="UII658" s="19"/>
      <c r="UIJ658" s="19"/>
      <c r="UIK658" s="19"/>
      <c r="UIL658" s="19"/>
      <c r="UIM658" s="19"/>
      <c r="UIN658" s="19"/>
      <c r="UIO658" s="19"/>
      <c r="UIP658" s="19"/>
      <c r="UIQ658" s="19"/>
      <c r="UIR658" s="19"/>
      <c r="UIS658" s="19"/>
      <c r="UIT658" s="19"/>
      <c r="UIU658" s="19"/>
      <c r="UIV658" s="19"/>
      <c r="UIW658" s="19"/>
      <c r="UIX658" s="19"/>
      <c r="UIY658" s="19"/>
      <c r="UIZ658" s="19"/>
      <c r="UJA658" s="19"/>
      <c r="UJB658" s="19"/>
      <c r="UJC658" s="19"/>
      <c r="UJD658" s="19"/>
      <c r="UJE658" s="19"/>
      <c r="UJF658" s="19"/>
      <c r="UJG658" s="19"/>
      <c r="UJH658" s="19"/>
      <c r="UJI658" s="19"/>
      <c r="UJJ658" s="19"/>
      <c r="UJK658" s="19"/>
      <c r="UJL658" s="19"/>
      <c r="UJM658" s="19"/>
      <c r="UJN658" s="19"/>
      <c r="UJO658" s="19"/>
      <c r="UJP658" s="19"/>
      <c r="UJQ658" s="19"/>
      <c r="UJR658" s="19"/>
      <c r="UJS658" s="19"/>
      <c r="UJT658" s="19"/>
      <c r="UJU658" s="19"/>
      <c r="UJV658" s="19"/>
      <c r="UJW658" s="19"/>
      <c r="UJX658" s="19"/>
      <c r="UJY658" s="19"/>
      <c r="UJZ658" s="19"/>
      <c r="UKA658" s="19"/>
      <c r="UKB658" s="19"/>
      <c r="UKC658" s="19"/>
      <c r="UKD658" s="19"/>
      <c r="UKE658" s="19"/>
      <c r="UKF658" s="19"/>
      <c r="UKG658" s="19"/>
      <c r="UKH658" s="19"/>
      <c r="UKI658" s="19"/>
      <c r="UKJ658" s="19"/>
      <c r="UKK658" s="19"/>
      <c r="UKL658" s="19"/>
      <c r="UKM658" s="19"/>
      <c r="UKN658" s="19"/>
      <c r="UKO658" s="19"/>
      <c r="UKP658" s="19"/>
      <c r="UKQ658" s="19"/>
      <c r="UKR658" s="19"/>
      <c r="UKS658" s="19"/>
      <c r="UKT658" s="19"/>
      <c r="UKU658" s="19"/>
      <c r="UKV658" s="19"/>
      <c r="UKW658" s="19"/>
      <c r="UKX658" s="19"/>
      <c r="UKY658" s="19"/>
      <c r="UKZ658" s="19"/>
      <c r="ULA658" s="19"/>
      <c r="ULB658" s="19"/>
      <c r="ULC658" s="19"/>
      <c r="ULD658" s="19"/>
      <c r="ULE658" s="19"/>
      <c r="ULF658" s="19"/>
      <c r="ULG658" s="19"/>
      <c r="ULH658" s="19"/>
      <c r="ULI658" s="19"/>
      <c r="ULJ658" s="19"/>
      <c r="ULK658" s="19"/>
      <c r="ULL658" s="19"/>
      <c r="ULM658" s="19"/>
      <c r="ULN658" s="19"/>
      <c r="ULO658" s="19"/>
      <c r="ULP658" s="19"/>
      <c r="ULQ658" s="19"/>
      <c r="ULR658" s="19"/>
      <c r="ULS658" s="19"/>
      <c r="ULT658" s="19"/>
      <c r="ULU658" s="19"/>
      <c r="ULV658" s="19"/>
      <c r="ULW658" s="19"/>
      <c r="ULX658" s="19"/>
      <c r="ULY658" s="19"/>
      <c r="ULZ658" s="19"/>
      <c r="UMA658" s="19"/>
      <c r="UMB658" s="19"/>
      <c r="UMC658" s="19"/>
      <c r="UMD658" s="19"/>
      <c r="UME658" s="19"/>
      <c r="UMF658" s="19"/>
      <c r="UMG658" s="19"/>
      <c r="UMH658" s="19"/>
      <c r="UMI658" s="19"/>
      <c r="UMJ658" s="19"/>
      <c r="UMK658" s="19"/>
      <c r="UML658" s="19"/>
      <c r="UMM658" s="19"/>
      <c r="UMN658" s="19"/>
      <c r="UMO658" s="19"/>
      <c r="UMP658" s="19"/>
      <c r="UMQ658" s="19"/>
      <c r="UMR658" s="19"/>
      <c r="UMS658" s="19"/>
      <c r="UMT658" s="19"/>
      <c r="UMU658" s="19"/>
      <c r="UMV658" s="19"/>
      <c r="UMW658" s="19"/>
      <c r="UMX658" s="19"/>
      <c r="UMY658" s="19"/>
      <c r="UMZ658" s="19"/>
      <c r="UNA658" s="19"/>
      <c r="UNB658" s="19"/>
      <c r="UNC658" s="19"/>
      <c r="UND658" s="19"/>
      <c r="UNE658" s="19"/>
      <c r="UNF658" s="19"/>
      <c r="UNG658" s="19"/>
      <c r="UNH658" s="19"/>
      <c r="UNI658" s="19"/>
      <c r="UNJ658" s="19"/>
      <c r="UNK658" s="19"/>
      <c r="UNL658" s="19"/>
      <c r="UNM658" s="19"/>
      <c r="UNN658" s="19"/>
      <c r="UNO658" s="19"/>
      <c r="UNP658" s="19"/>
      <c r="UNQ658" s="19"/>
      <c r="UNR658" s="19"/>
      <c r="UNS658" s="19"/>
      <c r="UNT658" s="19"/>
      <c r="UNU658" s="19"/>
      <c r="UNV658" s="19"/>
      <c r="UNW658" s="19"/>
      <c r="UNX658" s="19"/>
      <c r="UNY658" s="19"/>
      <c r="UNZ658" s="19"/>
      <c r="UOA658" s="19"/>
      <c r="UOB658" s="19"/>
      <c r="UOC658" s="19"/>
      <c r="UOD658" s="19"/>
      <c r="UOE658" s="19"/>
      <c r="UOF658" s="19"/>
      <c r="UOG658" s="19"/>
      <c r="UOH658" s="19"/>
      <c r="UOI658" s="19"/>
      <c r="UOJ658" s="19"/>
      <c r="UOK658" s="19"/>
      <c r="UOL658" s="19"/>
      <c r="UOM658" s="19"/>
      <c r="UON658" s="19"/>
      <c r="UOO658" s="19"/>
      <c r="UOP658" s="19"/>
      <c r="UOQ658" s="19"/>
      <c r="UOR658" s="19"/>
      <c r="UOS658" s="19"/>
      <c r="UOT658" s="19"/>
      <c r="UOU658" s="19"/>
      <c r="UOV658" s="19"/>
      <c r="UOW658" s="19"/>
      <c r="UOX658" s="19"/>
      <c r="UOY658" s="19"/>
      <c r="UOZ658" s="19"/>
      <c r="UPA658" s="19"/>
      <c r="UPB658" s="19"/>
      <c r="UPC658" s="19"/>
      <c r="UPD658" s="19"/>
      <c r="UPE658" s="19"/>
      <c r="UPF658" s="19"/>
      <c r="UPG658" s="19"/>
      <c r="UPH658" s="19"/>
      <c r="UPI658" s="19"/>
      <c r="UPJ658" s="19"/>
      <c r="UPK658" s="19"/>
      <c r="UPL658" s="19"/>
      <c r="UPM658" s="19"/>
      <c r="UPN658" s="19"/>
      <c r="UPO658" s="19"/>
      <c r="UPP658" s="19"/>
      <c r="UPQ658" s="19"/>
      <c r="UPR658" s="19"/>
      <c r="UPS658" s="19"/>
      <c r="UPT658" s="19"/>
      <c r="UPU658" s="19"/>
      <c r="UPV658" s="19"/>
      <c r="UPW658" s="19"/>
      <c r="UPX658" s="19"/>
      <c r="UPY658" s="19"/>
      <c r="UPZ658" s="19"/>
      <c r="UQA658" s="19"/>
      <c r="UQB658" s="19"/>
      <c r="UQC658" s="19"/>
      <c r="UQD658" s="19"/>
      <c r="UQE658" s="19"/>
      <c r="UQF658" s="19"/>
      <c r="UQG658" s="19"/>
      <c r="UQH658" s="19"/>
      <c r="UQI658" s="19"/>
      <c r="UQJ658" s="19"/>
      <c r="UQK658" s="19"/>
      <c r="UQL658" s="19"/>
      <c r="UQM658" s="19"/>
      <c r="UQN658" s="19"/>
      <c r="UQO658" s="19"/>
      <c r="UQP658" s="19"/>
      <c r="UQQ658" s="19"/>
      <c r="UQR658" s="19"/>
      <c r="UQS658" s="19"/>
      <c r="UQT658" s="19"/>
      <c r="UQU658" s="19"/>
      <c r="UQV658" s="19"/>
      <c r="UQW658" s="19"/>
      <c r="UQX658" s="19"/>
      <c r="UQY658" s="19"/>
      <c r="UQZ658" s="19"/>
      <c r="URA658" s="19"/>
      <c r="URB658" s="19"/>
      <c r="URC658" s="19"/>
      <c r="URD658" s="19"/>
      <c r="URE658" s="19"/>
      <c r="URF658" s="19"/>
      <c r="URG658" s="19"/>
      <c r="URH658" s="19"/>
      <c r="URI658" s="19"/>
      <c r="URJ658" s="19"/>
      <c r="URK658" s="19"/>
      <c r="URL658" s="19"/>
      <c r="URM658" s="19"/>
      <c r="URN658" s="19"/>
      <c r="URO658" s="19"/>
      <c r="URP658" s="19"/>
      <c r="URQ658" s="19"/>
      <c r="URR658" s="19"/>
      <c r="URS658" s="19"/>
      <c r="URT658" s="19"/>
      <c r="URU658" s="19"/>
      <c r="URV658" s="19"/>
      <c r="URW658" s="19"/>
      <c r="URX658" s="19"/>
      <c r="URY658" s="19"/>
      <c r="URZ658" s="19"/>
      <c r="USA658" s="19"/>
      <c r="USB658" s="19"/>
      <c r="USC658" s="19"/>
      <c r="USD658" s="19"/>
      <c r="USE658" s="19"/>
      <c r="USF658" s="19"/>
      <c r="USG658" s="19"/>
      <c r="USH658" s="19"/>
      <c r="USI658" s="19"/>
      <c r="USJ658" s="19"/>
      <c r="USK658" s="19"/>
      <c r="USL658" s="19"/>
      <c r="USM658" s="19"/>
      <c r="USN658" s="19"/>
      <c r="USO658" s="19"/>
      <c r="USP658" s="19"/>
      <c r="USQ658" s="19"/>
      <c r="USR658" s="19"/>
      <c r="USS658" s="19"/>
      <c r="UST658" s="19"/>
      <c r="USU658" s="19"/>
      <c r="USV658" s="19"/>
      <c r="USW658" s="19"/>
      <c r="USX658" s="19"/>
      <c r="USY658" s="19"/>
      <c r="USZ658" s="19"/>
      <c r="UTA658" s="19"/>
      <c r="UTB658" s="19"/>
      <c r="UTC658" s="19"/>
      <c r="UTD658" s="19"/>
      <c r="UTE658" s="19"/>
      <c r="UTF658" s="19"/>
      <c r="UTG658" s="19"/>
      <c r="UTH658" s="19"/>
      <c r="UTI658" s="19"/>
      <c r="UTJ658" s="19"/>
      <c r="UTK658" s="19"/>
      <c r="UTL658" s="19"/>
      <c r="UTM658" s="19"/>
      <c r="UTN658" s="19"/>
      <c r="UTO658" s="19"/>
      <c r="UTP658" s="19"/>
      <c r="UTQ658" s="19"/>
      <c r="UTR658" s="19"/>
      <c r="UTS658" s="19"/>
      <c r="UTT658" s="19"/>
      <c r="UTU658" s="19"/>
      <c r="UTV658" s="19"/>
      <c r="UTW658" s="19"/>
      <c r="UTX658" s="19"/>
      <c r="UTY658" s="19"/>
      <c r="UTZ658" s="19"/>
      <c r="UUA658" s="19"/>
      <c r="UUB658" s="19"/>
      <c r="UUC658" s="19"/>
      <c r="UUD658" s="19"/>
      <c r="UUE658" s="19"/>
      <c r="UUF658" s="19"/>
      <c r="UUG658" s="19"/>
      <c r="UUH658" s="19"/>
      <c r="UUI658" s="19"/>
      <c r="UUJ658" s="19"/>
      <c r="UUK658" s="19"/>
      <c r="UUL658" s="19"/>
      <c r="UUM658" s="19"/>
      <c r="UUN658" s="19"/>
      <c r="UUO658" s="19"/>
      <c r="UUP658" s="19"/>
      <c r="UUQ658" s="19"/>
      <c r="UUR658" s="19"/>
      <c r="UUS658" s="19"/>
      <c r="UUT658" s="19"/>
      <c r="UUU658" s="19"/>
      <c r="UUV658" s="19"/>
      <c r="UUW658" s="19"/>
      <c r="UUX658" s="19"/>
      <c r="UUY658" s="19"/>
      <c r="UUZ658" s="19"/>
      <c r="UVA658" s="19"/>
      <c r="UVB658" s="19"/>
      <c r="UVC658" s="19"/>
      <c r="UVD658" s="19"/>
      <c r="UVE658" s="19"/>
      <c r="UVF658" s="19"/>
      <c r="UVG658" s="19"/>
      <c r="UVH658" s="19"/>
      <c r="UVI658" s="19"/>
      <c r="UVJ658" s="19"/>
      <c r="UVK658" s="19"/>
      <c r="UVL658" s="19"/>
      <c r="UVM658" s="19"/>
      <c r="UVN658" s="19"/>
      <c r="UVO658" s="19"/>
      <c r="UVP658" s="19"/>
      <c r="UVQ658" s="19"/>
      <c r="UVR658" s="19"/>
      <c r="UVS658" s="19"/>
      <c r="UVT658" s="19"/>
      <c r="UVU658" s="19"/>
      <c r="UVV658" s="19"/>
      <c r="UVW658" s="19"/>
      <c r="UVX658" s="19"/>
      <c r="UVY658" s="19"/>
      <c r="UVZ658" s="19"/>
      <c r="UWA658" s="19"/>
      <c r="UWB658" s="19"/>
      <c r="UWC658" s="19"/>
      <c r="UWD658" s="19"/>
      <c r="UWE658" s="19"/>
      <c r="UWF658" s="19"/>
      <c r="UWG658" s="19"/>
      <c r="UWH658" s="19"/>
      <c r="UWI658" s="19"/>
      <c r="UWJ658" s="19"/>
      <c r="UWK658" s="19"/>
      <c r="UWL658" s="19"/>
      <c r="UWM658" s="19"/>
      <c r="UWN658" s="19"/>
      <c r="UWO658" s="19"/>
      <c r="UWP658" s="19"/>
      <c r="UWQ658" s="19"/>
      <c r="UWR658" s="19"/>
      <c r="UWS658" s="19"/>
      <c r="UWT658" s="19"/>
      <c r="UWU658" s="19"/>
      <c r="UWV658" s="19"/>
      <c r="UWW658" s="19"/>
      <c r="UWX658" s="19"/>
      <c r="UWY658" s="19"/>
      <c r="UWZ658" s="19"/>
      <c r="UXA658" s="19"/>
      <c r="UXB658" s="19"/>
      <c r="UXC658" s="19"/>
      <c r="UXD658" s="19"/>
      <c r="UXE658" s="19"/>
      <c r="UXF658" s="19"/>
      <c r="UXG658" s="19"/>
      <c r="UXH658" s="19"/>
      <c r="UXI658" s="19"/>
      <c r="UXJ658" s="19"/>
      <c r="UXK658" s="19"/>
      <c r="UXL658" s="19"/>
      <c r="UXM658" s="19"/>
      <c r="UXN658" s="19"/>
      <c r="UXO658" s="19"/>
      <c r="UXP658" s="19"/>
      <c r="UXQ658" s="19"/>
      <c r="UXR658" s="19"/>
      <c r="UXS658" s="19"/>
      <c r="UXT658" s="19"/>
      <c r="UXU658" s="19"/>
      <c r="UXV658" s="19"/>
      <c r="UXW658" s="19"/>
      <c r="UXX658" s="19"/>
      <c r="UXY658" s="19"/>
      <c r="UXZ658" s="19"/>
      <c r="UYA658" s="19"/>
      <c r="UYB658" s="19"/>
      <c r="UYC658" s="19"/>
      <c r="UYD658" s="19"/>
      <c r="UYE658" s="19"/>
      <c r="UYF658" s="19"/>
      <c r="UYG658" s="19"/>
      <c r="UYH658" s="19"/>
      <c r="UYI658" s="19"/>
      <c r="UYJ658" s="19"/>
      <c r="UYK658" s="19"/>
      <c r="UYL658" s="19"/>
      <c r="UYM658" s="19"/>
      <c r="UYN658" s="19"/>
      <c r="UYO658" s="19"/>
      <c r="UYP658" s="19"/>
      <c r="UYQ658" s="19"/>
      <c r="UYR658" s="19"/>
      <c r="UYS658" s="19"/>
      <c r="UYT658" s="19"/>
      <c r="UYU658" s="19"/>
      <c r="UYV658" s="19"/>
      <c r="UYW658" s="19"/>
      <c r="UYX658" s="19"/>
      <c r="UYY658" s="19"/>
      <c r="UYZ658" s="19"/>
      <c r="UZA658" s="19"/>
      <c r="UZB658" s="19"/>
      <c r="UZC658" s="19"/>
      <c r="UZD658" s="19"/>
      <c r="UZE658" s="19"/>
      <c r="UZF658" s="19"/>
      <c r="UZG658" s="19"/>
      <c r="UZH658" s="19"/>
      <c r="UZI658" s="19"/>
      <c r="UZJ658" s="19"/>
      <c r="UZK658" s="19"/>
      <c r="UZL658" s="19"/>
      <c r="UZM658" s="19"/>
      <c r="UZN658" s="19"/>
      <c r="UZO658" s="19"/>
      <c r="UZP658" s="19"/>
      <c r="UZQ658" s="19"/>
      <c r="UZR658" s="19"/>
      <c r="UZS658" s="19"/>
      <c r="UZT658" s="19"/>
      <c r="UZU658" s="19"/>
      <c r="UZV658" s="19"/>
      <c r="UZW658" s="19"/>
      <c r="UZX658" s="19"/>
      <c r="UZY658" s="19"/>
      <c r="UZZ658" s="19"/>
      <c r="VAA658" s="19"/>
      <c r="VAB658" s="19"/>
      <c r="VAC658" s="19"/>
      <c r="VAD658" s="19"/>
      <c r="VAE658" s="19"/>
      <c r="VAF658" s="19"/>
      <c r="VAG658" s="19"/>
      <c r="VAH658" s="19"/>
      <c r="VAI658" s="19"/>
      <c r="VAJ658" s="19"/>
      <c r="VAK658" s="19"/>
      <c r="VAL658" s="19"/>
      <c r="VAM658" s="19"/>
      <c r="VAN658" s="19"/>
      <c r="VAO658" s="19"/>
      <c r="VAP658" s="19"/>
      <c r="VAQ658" s="19"/>
      <c r="VAR658" s="19"/>
      <c r="VAS658" s="19"/>
      <c r="VAT658" s="19"/>
      <c r="VAU658" s="19"/>
      <c r="VAV658" s="19"/>
      <c r="VAW658" s="19"/>
      <c r="VAX658" s="19"/>
      <c r="VAY658" s="19"/>
      <c r="VAZ658" s="19"/>
      <c r="VBA658" s="19"/>
      <c r="VBB658" s="19"/>
      <c r="VBC658" s="19"/>
      <c r="VBD658" s="19"/>
      <c r="VBE658" s="19"/>
      <c r="VBF658" s="19"/>
      <c r="VBG658" s="19"/>
      <c r="VBH658" s="19"/>
      <c r="VBI658" s="19"/>
      <c r="VBJ658" s="19"/>
      <c r="VBK658" s="19"/>
      <c r="VBL658" s="19"/>
      <c r="VBM658" s="19"/>
      <c r="VBN658" s="19"/>
      <c r="VBO658" s="19"/>
      <c r="VBP658" s="19"/>
      <c r="VBQ658" s="19"/>
      <c r="VBR658" s="19"/>
      <c r="VBS658" s="19"/>
      <c r="VBT658" s="19"/>
      <c r="VBU658" s="19"/>
      <c r="VBV658" s="19"/>
      <c r="VBW658" s="19"/>
      <c r="VBX658" s="19"/>
      <c r="VBY658" s="19"/>
      <c r="VBZ658" s="19"/>
      <c r="VCA658" s="19"/>
      <c r="VCB658" s="19"/>
      <c r="VCC658" s="19"/>
      <c r="VCD658" s="19"/>
      <c r="VCE658" s="19"/>
      <c r="VCF658" s="19"/>
      <c r="VCG658" s="19"/>
      <c r="VCH658" s="19"/>
      <c r="VCI658" s="19"/>
      <c r="VCJ658" s="19"/>
      <c r="VCK658" s="19"/>
      <c r="VCL658" s="19"/>
      <c r="VCM658" s="19"/>
      <c r="VCN658" s="19"/>
      <c r="VCO658" s="19"/>
      <c r="VCP658" s="19"/>
      <c r="VCQ658" s="19"/>
      <c r="VCR658" s="19"/>
      <c r="VCS658" s="19"/>
      <c r="VCT658" s="19"/>
      <c r="VCU658" s="19"/>
      <c r="VCV658" s="19"/>
      <c r="VCW658" s="19"/>
      <c r="VCX658" s="19"/>
      <c r="VCY658" s="19"/>
      <c r="VCZ658" s="19"/>
      <c r="VDA658" s="19"/>
      <c r="VDB658" s="19"/>
      <c r="VDC658" s="19"/>
      <c r="VDD658" s="19"/>
      <c r="VDE658" s="19"/>
      <c r="VDF658" s="19"/>
      <c r="VDG658" s="19"/>
      <c r="VDH658" s="19"/>
      <c r="VDI658" s="19"/>
      <c r="VDJ658" s="19"/>
      <c r="VDK658" s="19"/>
      <c r="VDL658" s="19"/>
      <c r="VDM658" s="19"/>
      <c r="VDN658" s="19"/>
      <c r="VDO658" s="19"/>
      <c r="VDP658" s="19"/>
      <c r="VDQ658" s="19"/>
      <c r="VDR658" s="19"/>
      <c r="VDS658" s="19"/>
      <c r="VDT658" s="19"/>
      <c r="VDU658" s="19"/>
      <c r="VDV658" s="19"/>
      <c r="VDW658" s="19"/>
      <c r="VDX658" s="19"/>
      <c r="VDY658" s="19"/>
      <c r="VDZ658" s="19"/>
      <c r="VEA658" s="19"/>
      <c r="VEB658" s="19"/>
      <c r="VEC658" s="19"/>
      <c r="VED658" s="19"/>
      <c r="VEE658" s="19"/>
      <c r="VEF658" s="19"/>
      <c r="VEG658" s="19"/>
      <c r="VEH658" s="19"/>
      <c r="VEI658" s="19"/>
      <c r="VEJ658" s="19"/>
      <c r="VEK658" s="19"/>
      <c r="VEL658" s="19"/>
      <c r="VEM658" s="19"/>
      <c r="VEN658" s="19"/>
      <c r="VEO658" s="19"/>
      <c r="VEP658" s="19"/>
      <c r="VEQ658" s="19"/>
      <c r="VER658" s="19"/>
      <c r="VES658" s="19"/>
      <c r="VET658" s="19"/>
      <c r="VEU658" s="19"/>
      <c r="VEV658" s="19"/>
      <c r="VEW658" s="19"/>
      <c r="VEX658" s="19"/>
      <c r="VEY658" s="19"/>
      <c r="VEZ658" s="19"/>
      <c r="VFA658" s="19"/>
      <c r="VFB658" s="19"/>
      <c r="VFC658" s="19"/>
      <c r="VFD658" s="19"/>
      <c r="VFE658" s="19"/>
      <c r="VFF658" s="19"/>
      <c r="VFG658" s="19"/>
      <c r="VFH658" s="19"/>
      <c r="VFI658" s="19"/>
      <c r="VFJ658" s="19"/>
      <c r="VFK658" s="19"/>
      <c r="VFL658" s="19"/>
      <c r="VFM658" s="19"/>
      <c r="VFN658" s="19"/>
      <c r="VFO658" s="19"/>
      <c r="VFP658" s="19"/>
      <c r="VFQ658" s="19"/>
      <c r="VFR658" s="19"/>
      <c r="VFS658" s="19"/>
      <c r="VFT658" s="19"/>
      <c r="VFU658" s="19"/>
      <c r="VFV658" s="19"/>
      <c r="VFW658" s="19"/>
      <c r="VFX658" s="19"/>
      <c r="VFY658" s="19"/>
      <c r="VFZ658" s="19"/>
      <c r="VGA658" s="19"/>
      <c r="VGB658" s="19"/>
      <c r="VGC658" s="19"/>
      <c r="VGD658" s="19"/>
      <c r="VGE658" s="19"/>
      <c r="VGF658" s="19"/>
      <c r="VGG658" s="19"/>
      <c r="VGH658" s="19"/>
      <c r="VGI658" s="19"/>
      <c r="VGJ658" s="19"/>
      <c r="VGK658" s="19"/>
      <c r="VGL658" s="19"/>
      <c r="VGM658" s="19"/>
      <c r="VGN658" s="19"/>
      <c r="VGO658" s="19"/>
      <c r="VGP658" s="19"/>
      <c r="VGQ658" s="19"/>
      <c r="VGR658" s="19"/>
      <c r="VGS658" s="19"/>
      <c r="VGT658" s="19"/>
      <c r="VGU658" s="19"/>
      <c r="VGV658" s="19"/>
      <c r="VGW658" s="19"/>
      <c r="VGX658" s="19"/>
      <c r="VGY658" s="19"/>
      <c r="VGZ658" s="19"/>
      <c r="VHA658" s="19"/>
      <c r="VHB658" s="19"/>
      <c r="VHC658" s="19"/>
      <c r="VHD658" s="19"/>
      <c r="VHE658" s="19"/>
      <c r="VHF658" s="19"/>
      <c r="VHG658" s="19"/>
      <c r="VHH658" s="19"/>
      <c r="VHI658" s="19"/>
      <c r="VHJ658" s="19"/>
      <c r="VHK658" s="19"/>
      <c r="VHL658" s="19"/>
      <c r="VHM658" s="19"/>
      <c r="VHN658" s="19"/>
      <c r="VHO658" s="19"/>
      <c r="VHP658" s="19"/>
      <c r="VHQ658" s="19"/>
      <c r="VHR658" s="19"/>
      <c r="VHS658" s="19"/>
      <c r="VHT658" s="19"/>
      <c r="VHU658" s="19"/>
      <c r="VHV658" s="19"/>
      <c r="VHW658" s="19"/>
      <c r="VHX658" s="19"/>
      <c r="VHY658" s="19"/>
      <c r="VHZ658" s="19"/>
      <c r="VIA658" s="19"/>
      <c r="VIB658" s="19"/>
      <c r="VIC658" s="19"/>
      <c r="VID658" s="19"/>
      <c r="VIE658" s="19"/>
      <c r="VIF658" s="19"/>
      <c r="VIG658" s="19"/>
      <c r="VIH658" s="19"/>
      <c r="VII658" s="19"/>
      <c r="VIJ658" s="19"/>
      <c r="VIK658" s="19"/>
      <c r="VIL658" s="19"/>
      <c r="VIM658" s="19"/>
      <c r="VIN658" s="19"/>
      <c r="VIO658" s="19"/>
      <c r="VIP658" s="19"/>
      <c r="VIQ658" s="19"/>
      <c r="VIR658" s="19"/>
      <c r="VIS658" s="19"/>
      <c r="VIT658" s="19"/>
      <c r="VIU658" s="19"/>
      <c r="VIV658" s="19"/>
      <c r="VIW658" s="19"/>
      <c r="VIX658" s="19"/>
      <c r="VIY658" s="19"/>
      <c r="VIZ658" s="19"/>
      <c r="VJA658" s="19"/>
      <c r="VJB658" s="19"/>
      <c r="VJC658" s="19"/>
      <c r="VJD658" s="19"/>
      <c r="VJE658" s="19"/>
      <c r="VJF658" s="19"/>
      <c r="VJG658" s="19"/>
      <c r="VJH658" s="19"/>
      <c r="VJI658" s="19"/>
      <c r="VJJ658" s="19"/>
      <c r="VJK658" s="19"/>
      <c r="VJL658" s="19"/>
      <c r="VJM658" s="19"/>
      <c r="VJN658" s="19"/>
      <c r="VJO658" s="19"/>
      <c r="VJP658" s="19"/>
      <c r="VJQ658" s="19"/>
      <c r="VJR658" s="19"/>
      <c r="VJS658" s="19"/>
      <c r="VJT658" s="19"/>
      <c r="VJU658" s="19"/>
      <c r="VJV658" s="19"/>
      <c r="VJW658" s="19"/>
      <c r="VJX658" s="19"/>
      <c r="VJY658" s="19"/>
      <c r="VJZ658" s="19"/>
      <c r="VKA658" s="19"/>
      <c r="VKB658" s="19"/>
      <c r="VKC658" s="19"/>
      <c r="VKD658" s="19"/>
      <c r="VKE658" s="19"/>
      <c r="VKF658" s="19"/>
      <c r="VKG658" s="19"/>
      <c r="VKH658" s="19"/>
      <c r="VKI658" s="19"/>
      <c r="VKJ658" s="19"/>
      <c r="VKK658" s="19"/>
      <c r="VKL658" s="19"/>
      <c r="VKM658" s="19"/>
      <c r="VKN658" s="19"/>
      <c r="VKO658" s="19"/>
      <c r="VKP658" s="19"/>
      <c r="VKQ658" s="19"/>
      <c r="VKR658" s="19"/>
      <c r="VKS658" s="19"/>
      <c r="VKT658" s="19"/>
      <c r="VKU658" s="19"/>
      <c r="VKV658" s="19"/>
      <c r="VKW658" s="19"/>
      <c r="VKX658" s="19"/>
      <c r="VKY658" s="19"/>
      <c r="VKZ658" s="19"/>
      <c r="VLA658" s="19"/>
      <c r="VLB658" s="19"/>
      <c r="VLC658" s="19"/>
      <c r="VLD658" s="19"/>
      <c r="VLE658" s="19"/>
      <c r="VLF658" s="19"/>
      <c r="VLG658" s="19"/>
      <c r="VLH658" s="19"/>
      <c r="VLI658" s="19"/>
      <c r="VLJ658" s="19"/>
      <c r="VLK658" s="19"/>
      <c r="VLL658" s="19"/>
      <c r="VLM658" s="19"/>
      <c r="VLN658" s="19"/>
      <c r="VLO658" s="19"/>
      <c r="VLP658" s="19"/>
      <c r="VLQ658" s="19"/>
      <c r="VLR658" s="19"/>
      <c r="VLS658" s="19"/>
      <c r="VLT658" s="19"/>
      <c r="VLU658" s="19"/>
      <c r="VLV658" s="19"/>
      <c r="VLW658" s="19"/>
      <c r="VLX658" s="19"/>
      <c r="VLY658" s="19"/>
      <c r="VLZ658" s="19"/>
      <c r="VMA658" s="19"/>
      <c r="VMB658" s="19"/>
      <c r="VMC658" s="19"/>
      <c r="VMD658" s="19"/>
      <c r="VME658" s="19"/>
      <c r="VMF658" s="19"/>
      <c r="VMG658" s="19"/>
      <c r="VMH658" s="19"/>
      <c r="VMI658" s="19"/>
      <c r="VMJ658" s="19"/>
      <c r="VMK658" s="19"/>
      <c r="VML658" s="19"/>
      <c r="VMM658" s="19"/>
      <c r="VMN658" s="19"/>
      <c r="VMO658" s="19"/>
      <c r="VMP658" s="19"/>
      <c r="VMQ658" s="19"/>
      <c r="VMR658" s="19"/>
      <c r="VMS658" s="19"/>
      <c r="VMT658" s="19"/>
      <c r="VMU658" s="19"/>
      <c r="VMV658" s="19"/>
      <c r="VMW658" s="19"/>
      <c r="VMX658" s="19"/>
      <c r="VMY658" s="19"/>
      <c r="VMZ658" s="19"/>
      <c r="VNA658" s="19"/>
      <c r="VNB658" s="19"/>
      <c r="VNC658" s="19"/>
      <c r="VND658" s="19"/>
      <c r="VNE658" s="19"/>
      <c r="VNF658" s="19"/>
      <c r="VNG658" s="19"/>
      <c r="VNH658" s="19"/>
      <c r="VNI658" s="19"/>
      <c r="VNJ658" s="19"/>
      <c r="VNK658" s="19"/>
      <c r="VNL658" s="19"/>
      <c r="VNM658" s="19"/>
      <c r="VNN658" s="19"/>
      <c r="VNO658" s="19"/>
      <c r="VNP658" s="19"/>
      <c r="VNQ658" s="19"/>
      <c r="VNR658" s="19"/>
      <c r="VNS658" s="19"/>
      <c r="VNT658" s="19"/>
      <c r="VNU658" s="19"/>
      <c r="VNV658" s="19"/>
      <c r="VNW658" s="19"/>
      <c r="VNX658" s="19"/>
      <c r="VNY658" s="19"/>
      <c r="VNZ658" s="19"/>
      <c r="VOA658" s="19"/>
      <c r="VOB658" s="19"/>
      <c r="VOC658" s="19"/>
      <c r="VOD658" s="19"/>
      <c r="VOE658" s="19"/>
      <c r="VOF658" s="19"/>
      <c r="VOG658" s="19"/>
      <c r="VOH658" s="19"/>
      <c r="VOI658" s="19"/>
      <c r="VOJ658" s="19"/>
      <c r="VOK658" s="19"/>
      <c r="VOL658" s="19"/>
      <c r="VOM658" s="19"/>
      <c r="VON658" s="19"/>
      <c r="VOO658" s="19"/>
      <c r="VOP658" s="19"/>
      <c r="VOQ658" s="19"/>
      <c r="VOR658" s="19"/>
      <c r="VOS658" s="19"/>
      <c r="VOT658" s="19"/>
      <c r="VOU658" s="19"/>
      <c r="VOV658" s="19"/>
      <c r="VOW658" s="19"/>
      <c r="VOX658" s="19"/>
      <c r="VOY658" s="19"/>
      <c r="VOZ658" s="19"/>
      <c r="VPA658" s="19"/>
      <c r="VPB658" s="19"/>
      <c r="VPC658" s="19"/>
      <c r="VPD658" s="19"/>
      <c r="VPE658" s="19"/>
      <c r="VPF658" s="19"/>
      <c r="VPG658" s="19"/>
      <c r="VPH658" s="19"/>
      <c r="VPI658" s="19"/>
      <c r="VPJ658" s="19"/>
      <c r="VPK658" s="19"/>
      <c r="VPL658" s="19"/>
      <c r="VPM658" s="19"/>
      <c r="VPN658" s="19"/>
      <c r="VPO658" s="19"/>
      <c r="VPP658" s="19"/>
      <c r="VPQ658" s="19"/>
      <c r="VPR658" s="19"/>
      <c r="VPS658" s="19"/>
      <c r="VPT658" s="19"/>
      <c r="VPU658" s="19"/>
      <c r="VPV658" s="19"/>
      <c r="VPW658" s="19"/>
      <c r="VPX658" s="19"/>
      <c r="VPY658" s="19"/>
      <c r="VPZ658" s="19"/>
      <c r="VQA658" s="19"/>
      <c r="VQB658" s="19"/>
      <c r="VQC658" s="19"/>
      <c r="VQD658" s="19"/>
      <c r="VQE658" s="19"/>
      <c r="VQF658" s="19"/>
      <c r="VQG658" s="19"/>
      <c r="VQH658" s="19"/>
      <c r="VQI658" s="19"/>
      <c r="VQJ658" s="19"/>
      <c r="VQK658" s="19"/>
      <c r="VQL658" s="19"/>
      <c r="VQM658" s="19"/>
      <c r="VQN658" s="19"/>
      <c r="VQO658" s="19"/>
      <c r="VQP658" s="19"/>
      <c r="VQQ658" s="19"/>
      <c r="VQR658" s="19"/>
      <c r="VQS658" s="19"/>
      <c r="VQT658" s="19"/>
      <c r="VQU658" s="19"/>
      <c r="VQV658" s="19"/>
      <c r="VQW658" s="19"/>
      <c r="VQX658" s="19"/>
      <c r="VQY658" s="19"/>
      <c r="VQZ658" s="19"/>
      <c r="VRA658" s="19"/>
      <c r="VRB658" s="19"/>
      <c r="VRC658" s="19"/>
      <c r="VRD658" s="19"/>
      <c r="VRE658" s="19"/>
      <c r="VRF658" s="19"/>
      <c r="VRG658" s="19"/>
      <c r="VRH658" s="19"/>
      <c r="VRI658" s="19"/>
      <c r="VRJ658" s="19"/>
      <c r="VRK658" s="19"/>
      <c r="VRL658" s="19"/>
      <c r="VRM658" s="19"/>
      <c r="VRN658" s="19"/>
      <c r="VRO658" s="19"/>
      <c r="VRP658" s="19"/>
      <c r="VRQ658" s="19"/>
      <c r="VRR658" s="19"/>
      <c r="VRS658" s="19"/>
      <c r="VRT658" s="19"/>
      <c r="VRU658" s="19"/>
      <c r="VRV658" s="19"/>
      <c r="VRW658" s="19"/>
      <c r="VRX658" s="19"/>
      <c r="VRY658" s="19"/>
      <c r="VRZ658" s="19"/>
      <c r="VSA658" s="19"/>
      <c r="VSB658" s="19"/>
      <c r="VSC658" s="19"/>
      <c r="VSD658" s="19"/>
      <c r="VSE658" s="19"/>
      <c r="VSF658" s="19"/>
      <c r="VSG658" s="19"/>
      <c r="VSH658" s="19"/>
      <c r="VSI658" s="19"/>
      <c r="VSJ658" s="19"/>
      <c r="VSK658" s="19"/>
      <c r="VSL658" s="19"/>
      <c r="VSM658" s="19"/>
      <c r="VSN658" s="19"/>
      <c r="VSO658" s="19"/>
      <c r="VSP658" s="19"/>
      <c r="VSQ658" s="19"/>
      <c r="VSR658" s="19"/>
      <c r="VSS658" s="19"/>
      <c r="VST658" s="19"/>
      <c r="VSU658" s="19"/>
      <c r="VSV658" s="19"/>
      <c r="VSW658" s="19"/>
      <c r="VSX658" s="19"/>
      <c r="VSY658" s="19"/>
      <c r="VSZ658" s="19"/>
      <c r="VTA658" s="19"/>
      <c r="VTB658" s="19"/>
      <c r="VTC658" s="19"/>
      <c r="VTD658" s="19"/>
      <c r="VTE658" s="19"/>
      <c r="VTF658" s="19"/>
      <c r="VTG658" s="19"/>
      <c r="VTH658" s="19"/>
      <c r="VTI658" s="19"/>
      <c r="VTJ658" s="19"/>
      <c r="VTK658" s="19"/>
      <c r="VTL658" s="19"/>
      <c r="VTM658" s="19"/>
      <c r="VTN658" s="19"/>
      <c r="VTO658" s="19"/>
      <c r="VTP658" s="19"/>
      <c r="VTQ658" s="19"/>
      <c r="VTR658" s="19"/>
      <c r="VTS658" s="19"/>
      <c r="VTT658" s="19"/>
      <c r="VTU658" s="19"/>
      <c r="VTV658" s="19"/>
      <c r="VTW658" s="19"/>
      <c r="VTX658" s="19"/>
      <c r="VTY658" s="19"/>
      <c r="VTZ658" s="19"/>
      <c r="VUA658" s="19"/>
      <c r="VUB658" s="19"/>
      <c r="VUC658" s="19"/>
      <c r="VUD658" s="19"/>
      <c r="VUE658" s="19"/>
      <c r="VUF658" s="19"/>
      <c r="VUG658" s="19"/>
      <c r="VUH658" s="19"/>
      <c r="VUI658" s="19"/>
      <c r="VUJ658" s="19"/>
      <c r="VUK658" s="19"/>
      <c r="VUL658" s="19"/>
      <c r="VUM658" s="19"/>
      <c r="VUN658" s="19"/>
      <c r="VUO658" s="19"/>
      <c r="VUP658" s="19"/>
      <c r="VUQ658" s="19"/>
      <c r="VUR658" s="19"/>
      <c r="VUS658" s="19"/>
      <c r="VUT658" s="19"/>
      <c r="VUU658" s="19"/>
      <c r="VUV658" s="19"/>
      <c r="VUW658" s="19"/>
      <c r="VUX658" s="19"/>
      <c r="VUY658" s="19"/>
      <c r="VUZ658" s="19"/>
      <c r="VVA658" s="19"/>
      <c r="VVB658" s="19"/>
      <c r="VVC658" s="19"/>
      <c r="VVD658" s="19"/>
      <c r="VVE658" s="19"/>
      <c r="VVF658" s="19"/>
      <c r="VVG658" s="19"/>
      <c r="VVH658" s="19"/>
      <c r="VVI658" s="19"/>
      <c r="VVJ658" s="19"/>
      <c r="VVK658" s="19"/>
      <c r="VVL658" s="19"/>
      <c r="VVM658" s="19"/>
      <c r="VVN658" s="19"/>
      <c r="VVO658" s="19"/>
      <c r="VVP658" s="19"/>
      <c r="VVQ658" s="19"/>
      <c r="VVR658" s="19"/>
      <c r="VVS658" s="19"/>
      <c r="VVT658" s="19"/>
      <c r="VVU658" s="19"/>
      <c r="VVV658" s="19"/>
      <c r="VVW658" s="19"/>
      <c r="VVX658" s="19"/>
      <c r="VVY658" s="19"/>
      <c r="VVZ658" s="19"/>
      <c r="VWA658" s="19"/>
      <c r="VWB658" s="19"/>
      <c r="VWC658" s="19"/>
      <c r="VWD658" s="19"/>
      <c r="VWE658" s="19"/>
      <c r="VWF658" s="19"/>
      <c r="VWG658" s="19"/>
      <c r="VWH658" s="19"/>
      <c r="VWI658" s="19"/>
      <c r="VWJ658" s="19"/>
      <c r="VWK658" s="19"/>
      <c r="VWL658" s="19"/>
      <c r="VWM658" s="19"/>
      <c r="VWN658" s="19"/>
      <c r="VWO658" s="19"/>
      <c r="VWP658" s="19"/>
      <c r="VWQ658" s="19"/>
      <c r="VWR658" s="19"/>
      <c r="VWS658" s="19"/>
      <c r="VWT658" s="19"/>
      <c r="VWU658" s="19"/>
      <c r="VWV658" s="19"/>
      <c r="VWW658" s="19"/>
      <c r="VWX658" s="19"/>
      <c r="VWY658" s="19"/>
      <c r="VWZ658" s="19"/>
      <c r="VXA658" s="19"/>
      <c r="VXB658" s="19"/>
      <c r="VXC658" s="19"/>
      <c r="VXD658" s="19"/>
      <c r="VXE658" s="19"/>
      <c r="VXF658" s="19"/>
      <c r="VXG658" s="19"/>
      <c r="VXH658" s="19"/>
      <c r="VXI658" s="19"/>
      <c r="VXJ658" s="19"/>
      <c r="VXK658" s="19"/>
      <c r="VXL658" s="19"/>
      <c r="VXM658" s="19"/>
      <c r="VXN658" s="19"/>
      <c r="VXO658" s="19"/>
      <c r="VXP658" s="19"/>
      <c r="VXQ658" s="19"/>
      <c r="VXR658" s="19"/>
      <c r="VXS658" s="19"/>
      <c r="VXT658" s="19"/>
      <c r="VXU658" s="19"/>
      <c r="VXV658" s="19"/>
      <c r="VXW658" s="19"/>
      <c r="VXX658" s="19"/>
      <c r="VXY658" s="19"/>
      <c r="VXZ658" s="19"/>
      <c r="VYA658" s="19"/>
      <c r="VYB658" s="19"/>
      <c r="VYC658" s="19"/>
      <c r="VYD658" s="19"/>
      <c r="VYE658" s="19"/>
      <c r="VYF658" s="19"/>
      <c r="VYG658" s="19"/>
      <c r="VYH658" s="19"/>
      <c r="VYI658" s="19"/>
      <c r="VYJ658" s="19"/>
      <c r="VYK658" s="19"/>
      <c r="VYL658" s="19"/>
      <c r="VYM658" s="19"/>
      <c r="VYN658" s="19"/>
      <c r="VYO658" s="19"/>
      <c r="VYP658" s="19"/>
      <c r="VYQ658" s="19"/>
      <c r="VYR658" s="19"/>
      <c r="VYS658" s="19"/>
      <c r="VYT658" s="19"/>
      <c r="VYU658" s="19"/>
      <c r="VYV658" s="19"/>
      <c r="VYW658" s="19"/>
      <c r="VYX658" s="19"/>
      <c r="VYY658" s="19"/>
      <c r="VYZ658" s="19"/>
      <c r="VZA658" s="19"/>
      <c r="VZB658" s="19"/>
      <c r="VZC658" s="19"/>
      <c r="VZD658" s="19"/>
      <c r="VZE658" s="19"/>
      <c r="VZF658" s="19"/>
      <c r="VZG658" s="19"/>
      <c r="VZH658" s="19"/>
      <c r="VZI658" s="19"/>
      <c r="VZJ658" s="19"/>
      <c r="VZK658" s="19"/>
      <c r="VZL658" s="19"/>
      <c r="VZM658" s="19"/>
      <c r="VZN658" s="19"/>
      <c r="VZO658" s="19"/>
      <c r="VZP658" s="19"/>
      <c r="VZQ658" s="19"/>
      <c r="VZR658" s="19"/>
      <c r="VZS658" s="19"/>
      <c r="VZT658" s="19"/>
      <c r="VZU658" s="19"/>
      <c r="VZV658" s="19"/>
      <c r="VZW658" s="19"/>
      <c r="VZX658" s="19"/>
      <c r="VZY658" s="19"/>
      <c r="VZZ658" s="19"/>
      <c r="WAA658" s="19"/>
      <c r="WAB658" s="19"/>
      <c r="WAC658" s="19"/>
      <c r="WAD658" s="19"/>
      <c r="WAE658" s="19"/>
      <c r="WAF658" s="19"/>
      <c r="WAG658" s="19"/>
      <c r="WAH658" s="19"/>
      <c r="WAI658" s="19"/>
      <c r="WAJ658" s="19"/>
      <c r="WAK658" s="19"/>
      <c r="WAL658" s="19"/>
      <c r="WAM658" s="19"/>
      <c r="WAN658" s="19"/>
      <c r="WAO658" s="19"/>
      <c r="WAP658" s="19"/>
      <c r="WAQ658" s="19"/>
      <c r="WAR658" s="19"/>
      <c r="WAS658" s="19"/>
      <c r="WAT658" s="19"/>
      <c r="WAU658" s="19"/>
      <c r="WAV658" s="19"/>
      <c r="WAW658" s="19"/>
      <c r="WAX658" s="19"/>
      <c r="WAY658" s="19"/>
      <c r="WAZ658" s="19"/>
      <c r="WBA658" s="19"/>
      <c r="WBB658" s="19"/>
      <c r="WBC658" s="19"/>
      <c r="WBD658" s="19"/>
      <c r="WBE658" s="19"/>
      <c r="WBF658" s="19"/>
      <c r="WBG658" s="19"/>
      <c r="WBH658" s="19"/>
      <c r="WBI658" s="19"/>
      <c r="WBJ658" s="19"/>
      <c r="WBK658" s="19"/>
      <c r="WBL658" s="19"/>
      <c r="WBM658" s="19"/>
      <c r="WBN658" s="19"/>
      <c r="WBO658" s="19"/>
      <c r="WBP658" s="19"/>
      <c r="WBQ658" s="19"/>
      <c r="WBR658" s="19"/>
      <c r="WBS658" s="19"/>
      <c r="WBT658" s="19"/>
      <c r="WBU658" s="19"/>
      <c r="WBV658" s="19"/>
      <c r="WBW658" s="19"/>
      <c r="WBX658" s="19"/>
      <c r="WBY658" s="19"/>
      <c r="WBZ658" s="19"/>
      <c r="WCA658" s="19"/>
      <c r="WCB658" s="19"/>
      <c r="WCC658" s="19"/>
      <c r="WCD658" s="19"/>
      <c r="WCE658" s="19"/>
      <c r="WCF658" s="19"/>
      <c r="WCG658" s="19"/>
      <c r="WCH658" s="19"/>
      <c r="WCI658" s="19"/>
      <c r="WCJ658" s="19"/>
      <c r="WCK658" s="19"/>
      <c r="WCL658" s="19"/>
      <c r="WCM658" s="19"/>
      <c r="WCN658" s="19"/>
      <c r="WCO658" s="19"/>
      <c r="WCP658" s="19"/>
      <c r="WCQ658" s="19"/>
      <c r="WCR658" s="19"/>
      <c r="WCS658" s="19"/>
      <c r="WCT658" s="19"/>
      <c r="WCU658" s="19"/>
      <c r="WCV658" s="19"/>
      <c r="WCW658" s="19"/>
      <c r="WCX658" s="19"/>
      <c r="WCY658" s="19"/>
      <c r="WCZ658" s="19"/>
      <c r="WDA658" s="19"/>
      <c r="WDB658" s="19"/>
      <c r="WDC658" s="19"/>
      <c r="WDD658" s="19"/>
      <c r="WDE658" s="19"/>
      <c r="WDF658" s="19"/>
      <c r="WDG658" s="19"/>
      <c r="WDH658" s="19"/>
      <c r="WDI658" s="19"/>
      <c r="WDJ658" s="19"/>
      <c r="WDK658" s="19"/>
      <c r="WDL658" s="19"/>
      <c r="WDM658" s="19"/>
      <c r="WDN658" s="19"/>
      <c r="WDO658" s="19"/>
      <c r="WDP658" s="19"/>
      <c r="WDQ658" s="19"/>
      <c r="WDR658" s="19"/>
      <c r="WDS658" s="19"/>
      <c r="WDT658" s="19"/>
      <c r="WDU658" s="19"/>
      <c r="WDV658" s="19"/>
      <c r="WDW658" s="19"/>
      <c r="WDX658" s="19"/>
      <c r="WDY658" s="19"/>
      <c r="WDZ658" s="19"/>
      <c r="WEA658" s="19"/>
      <c r="WEB658" s="19"/>
      <c r="WEC658" s="19"/>
      <c r="WED658" s="19"/>
      <c r="WEE658" s="19"/>
      <c r="WEF658" s="19"/>
      <c r="WEG658" s="19"/>
      <c r="WEH658" s="19"/>
      <c r="WEI658" s="19"/>
      <c r="WEJ658" s="19"/>
      <c r="WEK658" s="19"/>
      <c r="WEL658" s="19"/>
      <c r="WEM658" s="19"/>
      <c r="WEN658" s="19"/>
      <c r="WEO658" s="19"/>
      <c r="WEP658" s="19"/>
      <c r="WEQ658" s="19"/>
      <c r="WER658" s="19"/>
      <c r="WES658" s="19"/>
      <c r="WET658" s="19"/>
      <c r="WEU658" s="19"/>
      <c r="WEV658" s="19"/>
      <c r="WEW658" s="19"/>
      <c r="WEX658" s="19"/>
      <c r="WEY658" s="19"/>
      <c r="WEZ658" s="19"/>
      <c r="WFA658" s="19"/>
      <c r="WFB658" s="19"/>
      <c r="WFC658" s="19"/>
      <c r="WFD658" s="19"/>
      <c r="WFE658" s="19"/>
      <c r="WFF658" s="19"/>
      <c r="WFG658" s="19"/>
      <c r="WFH658" s="19"/>
      <c r="WFI658" s="19"/>
      <c r="WFJ658" s="19"/>
      <c r="WFK658" s="19"/>
      <c r="WFL658" s="19"/>
      <c r="WFM658" s="19"/>
      <c r="WFN658" s="19"/>
      <c r="WFO658" s="19"/>
      <c r="WFP658" s="19"/>
      <c r="WFQ658" s="19"/>
      <c r="WFR658" s="19"/>
      <c r="WFS658" s="19"/>
      <c r="WFT658" s="19"/>
      <c r="WFU658" s="19"/>
      <c r="WFV658" s="19"/>
      <c r="WFW658" s="19"/>
      <c r="WFX658" s="19"/>
      <c r="WFY658" s="19"/>
      <c r="WFZ658" s="19"/>
      <c r="WGA658" s="19"/>
      <c r="WGB658" s="19"/>
      <c r="WGC658" s="19"/>
      <c r="WGD658" s="19"/>
      <c r="WGE658" s="19"/>
      <c r="WGF658" s="19"/>
      <c r="WGG658" s="19"/>
      <c r="WGH658" s="19"/>
      <c r="WGI658" s="19"/>
      <c r="WGJ658" s="19"/>
      <c r="WGK658" s="19"/>
      <c r="WGL658" s="19"/>
      <c r="WGM658" s="19"/>
      <c r="WGN658" s="19"/>
      <c r="WGO658" s="19"/>
      <c r="WGP658" s="19"/>
      <c r="WGQ658" s="19"/>
      <c r="WGR658" s="19"/>
      <c r="WGS658" s="19"/>
      <c r="WGT658" s="19"/>
      <c r="WGU658" s="19"/>
      <c r="WGV658" s="19"/>
      <c r="WGW658" s="19"/>
      <c r="WGX658" s="19"/>
      <c r="WGY658" s="19"/>
      <c r="WGZ658" s="19"/>
      <c r="WHA658" s="19"/>
      <c r="WHB658" s="19"/>
      <c r="WHC658" s="19"/>
      <c r="WHD658" s="19"/>
      <c r="WHE658" s="19"/>
      <c r="WHF658" s="19"/>
      <c r="WHG658" s="19"/>
      <c r="WHH658" s="19"/>
      <c r="WHI658" s="19"/>
      <c r="WHJ658" s="19"/>
      <c r="WHK658" s="19"/>
      <c r="WHL658" s="19"/>
      <c r="WHM658" s="19"/>
      <c r="WHN658" s="19"/>
      <c r="WHO658" s="19"/>
      <c r="WHP658" s="19"/>
      <c r="WHQ658" s="19"/>
      <c r="WHR658" s="19"/>
      <c r="WHS658" s="19"/>
      <c r="WHT658" s="19"/>
      <c r="WHU658" s="19"/>
      <c r="WHV658" s="19"/>
      <c r="WHW658" s="19"/>
      <c r="WHX658" s="19"/>
      <c r="WHY658" s="19"/>
      <c r="WHZ658" s="19"/>
      <c r="WIA658" s="19"/>
      <c r="WIB658" s="19"/>
      <c r="WIC658" s="19"/>
      <c r="WID658" s="19"/>
      <c r="WIE658" s="19"/>
      <c r="WIF658" s="19"/>
      <c r="WIG658" s="19"/>
      <c r="WIH658" s="19"/>
      <c r="WII658" s="19"/>
      <c r="WIJ658" s="19"/>
      <c r="WIK658" s="19"/>
      <c r="WIL658" s="19"/>
      <c r="WIM658" s="19"/>
      <c r="WIN658" s="19"/>
      <c r="WIO658" s="19"/>
      <c r="WIP658" s="19"/>
      <c r="WIQ658" s="19"/>
      <c r="WIR658" s="19"/>
      <c r="WIS658" s="19"/>
      <c r="WIT658" s="19"/>
      <c r="WIU658" s="19"/>
      <c r="WIV658" s="19"/>
      <c r="WIW658" s="19"/>
      <c r="WIX658" s="19"/>
      <c r="WIY658" s="19"/>
      <c r="WIZ658" s="19"/>
      <c r="WJA658" s="19"/>
      <c r="WJB658" s="19"/>
      <c r="WJC658" s="19"/>
      <c r="WJD658" s="19"/>
      <c r="WJE658" s="19"/>
      <c r="WJF658" s="19"/>
      <c r="WJG658" s="19"/>
      <c r="WJH658" s="19"/>
      <c r="WJI658" s="19"/>
      <c r="WJJ658" s="19"/>
      <c r="WJK658" s="19"/>
      <c r="WJL658" s="19"/>
      <c r="WJM658" s="19"/>
      <c r="WJN658" s="19"/>
      <c r="WJO658" s="19"/>
      <c r="WJP658" s="19"/>
      <c r="WJQ658" s="19"/>
      <c r="WJR658" s="19"/>
      <c r="WJS658" s="19"/>
      <c r="WJT658" s="19"/>
      <c r="WJU658" s="19"/>
      <c r="WJV658" s="19"/>
      <c r="WJW658" s="19"/>
      <c r="WJX658" s="19"/>
      <c r="WJY658" s="19"/>
      <c r="WJZ658" s="19"/>
      <c r="WKA658" s="19"/>
      <c r="WKB658" s="19"/>
      <c r="WKC658" s="19"/>
      <c r="WKD658" s="19"/>
      <c r="WKE658" s="19"/>
      <c r="WKF658" s="19"/>
      <c r="WKG658" s="19"/>
      <c r="WKH658" s="19"/>
      <c r="WKI658" s="19"/>
      <c r="WKJ658" s="19"/>
      <c r="WKK658" s="19"/>
      <c r="WKL658" s="19"/>
      <c r="WKM658" s="19"/>
      <c r="WKN658" s="19"/>
      <c r="WKO658" s="19"/>
      <c r="WKP658" s="19"/>
      <c r="WKQ658" s="19"/>
      <c r="WKR658" s="19"/>
      <c r="WKS658" s="19"/>
      <c r="WKT658" s="19"/>
      <c r="WKU658" s="19"/>
      <c r="WKV658" s="19"/>
      <c r="WKW658" s="19"/>
      <c r="WKX658" s="19"/>
      <c r="WKY658" s="19"/>
      <c r="WKZ658" s="19"/>
      <c r="WLA658" s="19"/>
      <c r="WLB658" s="19"/>
      <c r="WLC658" s="19"/>
      <c r="WLD658" s="19"/>
      <c r="WLE658" s="19"/>
      <c r="WLF658" s="19"/>
      <c r="WLG658" s="19"/>
      <c r="WLH658" s="19"/>
      <c r="WLI658" s="19"/>
      <c r="WLJ658" s="19"/>
      <c r="WLK658" s="19"/>
      <c r="WLL658" s="19"/>
      <c r="WLM658" s="19"/>
      <c r="WLN658" s="19"/>
      <c r="WLO658" s="19"/>
      <c r="WLP658" s="19"/>
      <c r="WLQ658" s="19"/>
      <c r="WLR658" s="19"/>
      <c r="WLS658" s="19"/>
      <c r="WLT658" s="19"/>
      <c r="WLU658" s="19"/>
      <c r="WLV658" s="19"/>
      <c r="WLW658" s="19"/>
      <c r="WLX658" s="19"/>
      <c r="WLY658" s="19"/>
      <c r="WLZ658" s="19"/>
      <c r="WMA658" s="19"/>
      <c r="WMB658" s="19"/>
      <c r="WMC658" s="19"/>
      <c r="WMD658" s="19"/>
      <c r="WME658" s="19"/>
      <c r="WMF658" s="19"/>
      <c r="WMG658" s="19"/>
      <c r="WMH658" s="19"/>
      <c r="WMI658" s="19"/>
      <c r="WMJ658" s="19"/>
      <c r="WMK658" s="19"/>
      <c r="WML658" s="19"/>
      <c r="WMM658" s="19"/>
      <c r="WMN658" s="19"/>
      <c r="WMO658" s="19"/>
      <c r="WMP658" s="19"/>
      <c r="WMQ658" s="19"/>
      <c r="WMR658" s="19"/>
      <c r="WMS658" s="19"/>
      <c r="WMT658" s="19"/>
      <c r="WMU658" s="19"/>
      <c r="WMV658" s="19"/>
      <c r="WMW658" s="19"/>
      <c r="WMX658" s="19"/>
      <c r="WMY658" s="19"/>
      <c r="WMZ658" s="19"/>
      <c r="WNA658" s="19"/>
      <c r="WNB658" s="19"/>
      <c r="WNC658" s="19"/>
      <c r="WND658" s="19"/>
      <c r="WNE658" s="19"/>
      <c r="WNF658" s="19"/>
      <c r="WNG658" s="19"/>
      <c r="WNH658" s="19"/>
      <c r="WNI658" s="19"/>
      <c r="WNJ658" s="19"/>
      <c r="WNK658" s="19"/>
      <c r="WNL658" s="19"/>
      <c r="WNM658" s="19"/>
      <c r="WNN658" s="19"/>
      <c r="WNO658" s="19"/>
      <c r="WNP658" s="19"/>
      <c r="WNQ658" s="19"/>
      <c r="WNR658" s="19"/>
      <c r="WNS658" s="19"/>
      <c r="WNT658" s="19"/>
      <c r="WNU658" s="19"/>
      <c r="WNV658" s="19"/>
      <c r="WNW658" s="19"/>
      <c r="WNX658" s="19"/>
      <c r="WNY658" s="19"/>
      <c r="WNZ658" s="19"/>
      <c r="WOA658" s="19"/>
      <c r="WOB658" s="19"/>
      <c r="WOC658" s="19"/>
      <c r="WOD658" s="19"/>
      <c r="WOE658" s="19"/>
      <c r="WOF658" s="19"/>
      <c r="WOG658" s="19"/>
      <c r="WOH658" s="19"/>
      <c r="WOI658" s="19"/>
      <c r="WOJ658" s="19"/>
      <c r="WOK658" s="19"/>
      <c r="WOL658" s="19"/>
      <c r="WOM658" s="19"/>
      <c r="WON658" s="19"/>
      <c r="WOO658" s="19"/>
      <c r="WOP658" s="19"/>
      <c r="WOQ658" s="19"/>
      <c r="WOR658" s="19"/>
      <c r="WOS658" s="19"/>
      <c r="WOT658" s="19"/>
      <c r="WOU658" s="19"/>
      <c r="WOV658" s="19"/>
      <c r="WOW658" s="19"/>
      <c r="WOX658" s="19"/>
      <c r="WOY658" s="19"/>
      <c r="WOZ658" s="19"/>
      <c r="WPA658" s="19"/>
      <c r="WPB658" s="19"/>
      <c r="WPC658" s="19"/>
      <c r="WPD658" s="19"/>
      <c r="WPE658" s="19"/>
      <c r="WPF658" s="19"/>
      <c r="WPG658" s="19"/>
      <c r="WPH658" s="19"/>
      <c r="WPI658" s="19"/>
      <c r="WPJ658" s="19"/>
      <c r="WPK658" s="19"/>
      <c r="WPL658" s="19"/>
      <c r="WPM658" s="19"/>
      <c r="WPN658" s="19"/>
      <c r="WPO658" s="19"/>
      <c r="WPP658" s="19"/>
      <c r="WPQ658" s="19"/>
      <c r="WPR658" s="19"/>
      <c r="WPS658" s="19"/>
      <c r="WPT658" s="19"/>
      <c r="WPU658" s="19"/>
      <c r="WPV658" s="19"/>
      <c r="WPW658" s="19"/>
      <c r="WPX658" s="19"/>
      <c r="WPY658" s="19"/>
      <c r="WPZ658" s="19"/>
      <c r="WQA658" s="19"/>
      <c r="WQB658" s="19"/>
      <c r="WQC658" s="19"/>
      <c r="WQD658" s="19"/>
      <c r="WQE658" s="19"/>
      <c r="WQF658" s="19"/>
      <c r="WQG658" s="19"/>
      <c r="WQH658" s="19"/>
      <c r="WQI658" s="19"/>
      <c r="WQJ658" s="19"/>
      <c r="WQK658" s="19"/>
      <c r="WQL658" s="19"/>
      <c r="WQM658" s="19"/>
      <c r="WQN658" s="19"/>
      <c r="WQO658" s="19"/>
      <c r="WQP658" s="19"/>
      <c r="WQQ658" s="19"/>
      <c r="WQR658" s="19"/>
      <c r="WQS658" s="19"/>
      <c r="WQT658" s="19"/>
      <c r="WQU658" s="19"/>
      <c r="WQV658" s="19"/>
      <c r="WQW658" s="19"/>
      <c r="WQX658" s="19"/>
      <c r="WQY658" s="19"/>
      <c r="WQZ658" s="19"/>
      <c r="WRA658" s="19"/>
      <c r="WRB658" s="19"/>
      <c r="WRC658" s="19"/>
      <c r="WRD658" s="19"/>
      <c r="WRE658" s="19"/>
      <c r="WRF658" s="19"/>
      <c r="WRG658" s="19"/>
      <c r="WRH658" s="19"/>
      <c r="WRI658" s="19"/>
      <c r="WRJ658" s="19"/>
      <c r="WRK658" s="19"/>
      <c r="WRL658" s="19"/>
      <c r="WRM658" s="19"/>
      <c r="WRN658" s="19"/>
      <c r="WRO658" s="19"/>
      <c r="WRP658" s="19"/>
      <c r="WRQ658" s="19"/>
      <c r="WRR658" s="19"/>
      <c r="WRS658" s="19"/>
      <c r="WRT658" s="19"/>
      <c r="WRU658" s="19"/>
      <c r="WRV658" s="19"/>
      <c r="WRW658" s="19"/>
      <c r="WRX658" s="19"/>
      <c r="WRY658" s="19"/>
      <c r="WRZ658" s="19"/>
      <c r="WSA658" s="19"/>
      <c r="WSB658" s="19"/>
      <c r="WSC658" s="19"/>
      <c r="WSD658" s="19"/>
      <c r="WSE658" s="19"/>
      <c r="WSF658" s="19"/>
      <c r="WSG658" s="19"/>
      <c r="WSH658" s="19"/>
      <c r="WSI658" s="19"/>
      <c r="WSJ658" s="19"/>
      <c r="WSK658" s="19"/>
      <c r="WSL658" s="19"/>
      <c r="WSM658" s="19"/>
      <c r="WSN658" s="19"/>
      <c r="WSO658" s="19"/>
      <c r="WSP658" s="19"/>
      <c r="WSQ658" s="19"/>
      <c r="WSR658" s="19"/>
      <c r="WSS658" s="19"/>
      <c r="WST658" s="19"/>
      <c r="WSU658" s="19"/>
      <c r="WSV658" s="19"/>
      <c r="WSW658" s="19"/>
      <c r="WSX658" s="19"/>
      <c r="WSY658" s="19"/>
      <c r="WSZ658" s="19"/>
      <c r="WTA658" s="19"/>
      <c r="WTB658" s="19"/>
      <c r="WTC658" s="19"/>
      <c r="WTD658" s="19"/>
      <c r="WTE658" s="19"/>
      <c r="WTF658" s="19"/>
      <c r="WTG658" s="19"/>
      <c r="WTH658" s="19"/>
      <c r="WTI658" s="19"/>
      <c r="WTJ658" s="19"/>
      <c r="WTK658" s="19"/>
      <c r="WTL658" s="19"/>
      <c r="WTM658" s="19"/>
      <c r="WTN658" s="19"/>
      <c r="WTO658" s="19"/>
      <c r="WTP658" s="19"/>
      <c r="WTQ658" s="19"/>
      <c r="WTR658" s="19"/>
      <c r="WTS658" s="19"/>
      <c r="WTT658" s="19"/>
      <c r="WTU658" s="19"/>
      <c r="WTV658" s="19"/>
      <c r="WTW658" s="19"/>
      <c r="WTX658" s="19"/>
      <c r="WTY658" s="19"/>
      <c r="WTZ658" s="19"/>
      <c r="WUA658" s="19"/>
      <c r="WUB658" s="19"/>
      <c r="WUC658" s="19"/>
      <c r="WUD658" s="19"/>
      <c r="WUE658" s="19"/>
      <c r="WUF658" s="19"/>
      <c r="WUG658" s="19"/>
      <c r="WUH658" s="19"/>
      <c r="WUI658" s="19"/>
      <c r="WUJ658" s="19"/>
      <c r="WUK658" s="19"/>
      <c r="WUL658" s="19"/>
      <c r="WUM658" s="19"/>
      <c r="WUN658" s="19"/>
      <c r="WUO658" s="19"/>
      <c r="WUP658" s="19"/>
      <c r="WUQ658" s="19"/>
      <c r="WUR658" s="19"/>
      <c r="WUS658" s="19"/>
      <c r="WUT658" s="19"/>
      <c r="WUU658" s="19"/>
      <c r="WUV658" s="19"/>
      <c r="WUW658" s="19"/>
      <c r="WUX658" s="19"/>
      <c r="WUY658" s="19"/>
      <c r="WUZ658" s="19"/>
      <c r="WVA658" s="19"/>
      <c r="WVB658" s="19"/>
      <c r="WVC658" s="19"/>
      <c r="WVD658" s="19"/>
      <c r="WVE658" s="19"/>
      <c r="WVF658" s="19"/>
      <c r="WVG658" s="19"/>
      <c r="WVH658" s="19"/>
      <c r="WVI658" s="19"/>
      <c r="WVJ658" s="19"/>
      <c r="WVK658" s="19"/>
      <c r="WVL658" s="19"/>
      <c r="WVM658" s="19"/>
      <c r="WVN658" s="19"/>
      <c r="WVO658" s="19"/>
      <c r="WVP658" s="19"/>
      <c r="WVQ658" s="19"/>
      <c r="WVR658" s="19"/>
      <c r="WVS658" s="19"/>
      <c r="WVT658" s="19"/>
      <c r="WVU658" s="19"/>
      <c r="WVV658" s="19"/>
      <c r="WVW658" s="19"/>
      <c r="WVX658" s="19"/>
      <c r="WVY658" s="19"/>
      <c r="WVZ658" s="19"/>
      <c r="WWA658" s="19"/>
      <c r="WWB658" s="19"/>
      <c r="WWC658" s="19"/>
      <c r="WWD658" s="19"/>
      <c r="WWE658" s="19"/>
      <c r="WWF658" s="19"/>
      <c r="WWG658" s="19"/>
      <c r="WWH658" s="19"/>
      <c r="WWI658" s="19"/>
      <c r="WWJ658" s="19"/>
      <c r="WWK658" s="19"/>
      <c r="WWL658" s="19"/>
      <c r="WWM658" s="19"/>
      <c r="WWN658" s="19"/>
      <c r="WWO658" s="19"/>
      <c r="WWP658" s="19"/>
      <c r="WWQ658" s="19"/>
      <c r="WWR658" s="19"/>
      <c r="WWS658" s="19"/>
      <c r="WWT658" s="19"/>
      <c r="WWU658" s="19"/>
      <c r="WWV658" s="19"/>
      <c r="WWW658" s="19"/>
      <c r="WWX658" s="19"/>
      <c r="WWY658" s="19"/>
      <c r="WWZ658" s="19"/>
      <c r="WXA658" s="19"/>
      <c r="WXB658" s="19"/>
      <c r="WXC658" s="19"/>
      <c r="WXD658" s="19"/>
      <c r="WXE658" s="19"/>
      <c r="WXF658" s="19"/>
      <c r="WXG658" s="19"/>
      <c r="WXH658" s="19"/>
      <c r="WXI658" s="19"/>
      <c r="WXJ658" s="19"/>
      <c r="WXK658" s="19"/>
      <c r="WXL658" s="19"/>
      <c r="WXM658" s="19"/>
      <c r="WXN658" s="19"/>
      <c r="WXO658" s="19"/>
      <c r="WXP658" s="19"/>
      <c r="WXQ658" s="19"/>
      <c r="WXR658" s="19"/>
      <c r="WXS658" s="19"/>
      <c r="WXT658" s="19"/>
      <c r="WXU658" s="19"/>
      <c r="WXV658" s="19"/>
      <c r="WXW658" s="19"/>
      <c r="WXX658" s="19"/>
      <c r="WXY658" s="19"/>
      <c r="WXZ658" s="19"/>
      <c r="WYA658" s="19"/>
      <c r="WYB658" s="19"/>
      <c r="WYC658" s="19"/>
      <c r="WYD658" s="19"/>
      <c r="WYE658" s="19"/>
      <c r="WYF658" s="19"/>
      <c r="WYG658" s="19"/>
      <c r="WYH658" s="19"/>
      <c r="WYI658" s="19"/>
      <c r="WYJ658" s="19"/>
      <c r="WYK658" s="19"/>
      <c r="WYL658" s="19"/>
      <c r="WYM658" s="19"/>
      <c r="WYN658" s="19"/>
      <c r="WYO658" s="19"/>
      <c r="WYP658" s="19"/>
      <c r="WYQ658" s="19"/>
      <c r="WYR658" s="19"/>
      <c r="WYS658" s="19"/>
      <c r="WYT658" s="19"/>
      <c r="WYU658" s="19"/>
      <c r="WYV658" s="19"/>
      <c r="WYW658" s="19"/>
      <c r="WYX658" s="19"/>
      <c r="WYY658" s="19"/>
      <c r="WYZ658" s="19"/>
      <c r="WZA658" s="19"/>
      <c r="WZB658" s="19"/>
      <c r="WZC658" s="19"/>
      <c r="WZD658" s="19"/>
      <c r="WZE658" s="19"/>
      <c r="WZF658" s="19"/>
      <c r="WZG658" s="19"/>
      <c r="WZH658" s="19"/>
      <c r="WZI658" s="19"/>
      <c r="WZJ658" s="19"/>
      <c r="WZK658" s="19"/>
      <c r="WZL658" s="19"/>
      <c r="WZM658" s="19"/>
      <c r="WZN658" s="19"/>
      <c r="WZO658" s="19"/>
      <c r="WZP658" s="19"/>
      <c r="WZQ658" s="19"/>
      <c r="WZR658" s="19"/>
      <c r="WZS658" s="19"/>
      <c r="WZT658" s="19"/>
      <c r="WZU658" s="19"/>
      <c r="WZV658" s="19"/>
      <c r="WZW658" s="19"/>
      <c r="WZX658" s="19"/>
      <c r="WZY658" s="19"/>
      <c r="WZZ658" s="19"/>
      <c r="XAA658" s="19"/>
      <c r="XAB658" s="19"/>
      <c r="XAC658" s="19"/>
      <c r="XAD658" s="19"/>
      <c r="XAE658" s="19"/>
      <c r="XAF658" s="19"/>
      <c r="XAG658" s="19"/>
      <c r="XAH658" s="19"/>
      <c r="XAI658" s="19"/>
      <c r="XAJ658" s="19"/>
      <c r="XAK658" s="19"/>
      <c r="XAL658" s="19"/>
      <c r="XAM658" s="19"/>
      <c r="XAN658" s="19"/>
      <c r="XAO658" s="19"/>
      <c r="XAP658" s="19"/>
      <c r="XAQ658" s="19"/>
      <c r="XAR658" s="19"/>
      <c r="XAS658" s="19"/>
      <c r="XAT658" s="19"/>
      <c r="XAU658" s="19"/>
      <c r="XAV658" s="19"/>
      <c r="XAW658" s="19"/>
      <c r="XAX658" s="19"/>
      <c r="XAY658" s="19"/>
      <c r="XAZ658" s="19"/>
      <c r="XBA658" s="19"/>
      <c r="XBB658" s="19"/>
      <c r="XBC658" s="19"/>
      <c r="XBD658" s="19"/>
      <c r="XBE658" s="19"/>
      <c r="XBF658" s="19"/>
      <c r="XBG658" s="19"/>
      <c r="XBH658" s="19"/>
      <c r="XBI658" s="19"/>
      <c r="XBJ658" s="19"/>
      <c r="XBK658" s="19"/>
      <c r="XBL658" s="19"/>
      <c r="XBM658" s="19"/>
      <c r="XBN658" s="19"/>
      <c r="XBO658" s="19"/>
      <c r="XBP658" s="19"/>
      <c r="XBQ658" s="19"/>
      <c r="XBR658" s="19"/>
      <c r="XBS658" s="19"/>
      <c r="XBT658" s="19"/>
      <c r="XBU658" s="19"/>
      <c r="XBV658" s="19"/>
      <c r="XBW658" s="19"/>
      <c r="XBX658" s="19"/>
      <c r="XBY658" s="19"/>
      <c r="XBZ658" s="19"/>
      <c r="XCA658" s="19"/>
      <c r="XCB658" s="19"/>
      <c r="XCC658" s="19"/>
      <c r="XCD658" s="19"/>
      <c r="XCE658" s="19"/>
      <c r="XCF658" s="19"/>
      <c r="XCG658" s="19"/>
      <c r="XCH658" s="19"/>
      <c r="XCI658" s="19"/>
      <c r="XCJ658" s="19"/>
      <c r="XCK658" s="19"/>
      <c r="XCL658" s="19"/>
      <c r="XCM658" s="19"/>
      <c r="XCN658" s="19"/>
      <c r="XCO658" s="19"/>
      <c r="XCP658" s="19"/>
      <c r="XCQ658" s="19"/>
      <c r="XCR658" s="19"/>
      <c r="XCS658" s="19"/>
      <c r="XCT658" s="19"/>
      <c r="XCU658" s="19"/>
      <c r="XCV658" s="19"/>
      <c r="XCW658" s="19"/>
      <c r="XCX658" s="19"/>
      <c r="XCY658" s="19"/>
      <c r="XCZ658" s="19"/>
      <c r="XDA658" s="19"/>
      <c r="XDB658" s="19"/>
      <c r="XDC658" s="19"/>
      <c r="XDD658" s="19"/>
      <c r="XDE658" s="19"/>
      <c r="XDF658" s="19"/>
      <c r="XDG658" s="19"/>
      <c r="XDH658" s="19"/>
      <c r="XDI658" s="19"/>
      <c r="XDJ658" s="19"/>
      <c r="XDK658" s="19"/>
      <c r="XDL658" s="19"/>
      <c r="XDM658" s="19"/>
      <c r="XDN658" s="19"/>
      <c r="XDO658" s="19"/>
      <c r="XDP658" s="19"/>
      <c r="XDQ658" s="19"/>
      <c r="XDR658" s="19"/>
      <c r="XDS658" s="19"/>
      <c r="XDT658" s="19"/>
      <c r="XDU658" s="19"/>
      <c r="XDV658" s="19"/>
      <c r="XDW658" s="19"/>
      <c r="XDX658" s="19"/>
      <c r="XDY658" s="19"/>
      <c r="XDZ658" s="19"/>
      <c r="XEA658" s="19"/>
      <c r="XEB658" s="19"/>
      <c r="XEC658" s="19"/>
      <c r="XED658" s="19"/>
      <c r="XEE658" s="19"/>
      <c r="XEF658" s="19"/>
      <c r="XEG658" s="19"/>
      <c r="XEH658" s="19"/>
      <c r="XEI658" s="19"/>
      <c r="XEJ658" s="19"/>
      <c r="XEK658" s="19"/>
      <c r="XEL658" s="19"/>
      <c r="XEM658" s="19"/>
      <c r="XEN658" s="19"/>
      <c r="XEO658" s="19"/>
      <c r="XEP658" s="19"/>
      <c r="XEQ658" s="19"/>
      <c r="XER658" s="19"/>
      <c r="XES658" s="19"/>
      <c r="XET658" s="19"/>
      <c r="XEU658" s="19"/>
      <c r="XEV658" s="19"/>
      <c r="XEW658" s="19"/>
      <c r="XEX658" s="19"/>
      <c r="XEY658" s="19"/>
      <c r="XEZ658" s="19"/>
      <c r="XFA658" s="19"/>
      <c r="XFB658" s="19"/>
      <c r="XFC658" s="19"/>
    </row>
    <row r="659" spans="1:16383" hidden="1">
      <c r="A659" s="11">
        <f t="shared" si="36"/>
        <v>654</v>
      </c>
      <c r="B659" s="12"/>
      <c r="C659" s="11"/>
      <c r="D659" s="13" t="e">
        <f>VLOOKUP(C659,#REF!,2,0)</f>
        <v>#REF!</v>
      </c>
      <c r="G659" s="13" t="e">
        <f>VLOOKUP(E659,#REF!,2,0)</f>
        <v>#REF!</v>
      </c>
      <c r="H659" s="13" t="str">
        <f>VLOOKUP(E659,'[1]Khách hàng'!$A$4:$F$2144,3,0)</f>
        <v>Số 1 đường số 17A, Khu phố 11, Phường Bình Trị Đông B, Quận Bình Tân, TP.HCM.</v>
      </c>
      <c r="I659" s="36" t="e">
        <f>VLOOKUP(E659,#REF!,5,0)</f>
        <v>#REF!</v>
      </c>
      <c r="L659" s="13" t="e">
        <f>VLOOKUP(J659,#REF!,2,0)</f>
        <v>#REF!</v>
      </c>
      <c r="M659" s="17" t="e">
        <f>VLOOKUP(J659,'[1]Hàng hóa'!$C$5:$G$22,5,0)</f>
        <v>#N/A</v>
      </c>
      <c r="N659" s="17" t="e">
        <f t="shared" si="34"/>
        <v>#N/A</v>
      </c>
      <c r="O659" s="18">
        <v>0.08</v>
      </c>
      <c r="P659" s="17" t="e">
        <f t="shared" si="35"/>
        <v>#N/A</v>
      </c>
      <c r="Q659" s="13" t="e">
        <f>VLOOKUP(I659,'[1]Nhân viên'!$E$20:$F$41,2,0)</f>
        <v>#REF!</v>
      </c>
    </row>
    <row r="660" spans="1:16383" hidden="1">
      <c r="A660" s="11">
        <f t="shared" si="36"/>
        <v>655</v>
      </c>
      <c r="B660" s="12"/>
      <c r="C660" s="11"/>
      <c r="D660" s="13" t="e">
        <f>VLOOKUP(C660,#REF!,2,0)</f>
        <v>#REF!</v>
      </c>
      <c r="G660" s="13" t="e">
        <f>VLOOKUP(E660,#REF!,2,0)</f>
        <v>#REF!</v>
      </c>
      <c r="H660" s="13" t="str">
        <f>VLOOKUP(E660,'[1]Khách hàng'!$A$4:$F$2144,3,0)</f>
        <v>Số 1 đường số 17A, Khu phố 11, Phường Bình Trị Đông B, Quận Bình Tân, TP.HCM.</v>
      </c>
      <c r="I660" s="36" t="e">
        <f>VLOOKUP(E660,#REF!,5,0)</f>
        <v>#REF!</v>
      </c>
      <c r="L660" s="13" t="e">
        <f>VLOOKUP(J660,#REF!,2,0)</f>
        <v>#REF!</v>
      </c>
      <c r="M660" s="17" t="e">
        <f>VLOOKUP(J660,'[1]Hàng hóa'!$C$5:$G$22,5,0)</f>
        <v>#N/A</v>
      </c>
      <c r="N660" s="17" t="e">
        <f t="shared" si="34"/>
        <v>#N/A</v>
      </c>
      <c r="O660" s="18">
        <v>0.08</v>
      </c>
      <c r="P660" s="17" t="e">
        <f t="shared" si="35"/>
        <v>#N/A</v>
      </c>
      <c r="Q660" s="13" t="e">
        <f>VLOOKUP(I660,'[1]Nhân viên'!$E$20:$F$41,2,0)</f>
        <v>#REF!</v>
      </c>
    </row>
    <row r="661" spans="1:16383" hidden="1">
      <c r="A661" s="11">
        <f t="shared" si="36"/>
        <v>656</v>
      </c>
      <c r="B661" s="12"/>
      <c r="C661" s="11"/>
      <c r="D661" s="13" t="e">
        <f>VLOOKUP(C661,#REF!,2,0)</f>
        <v>#REF!</v>
      </c>
      <c r="G661" s="13" t="e">
        <f>VLOOKUP(E661,#REF!,2,0)</f>
        <v>#REF!</v>
      </c>
      <c r="H661" s="13" t="str">
        <f>VLOOKUP(E661,'[1]Khách hàng'!$A$4:$F$2144,3,0)</f>
        <v>Số 1 đường số 17A, Khu phố 11, Phường Bình Trị Đông B, Quận Bình Tân, TP.HCM.</v>
      </c>
      <c r="I661" s="36" t="e">
        <f>VLOOKUP(E661,#REF!,5,0)</f>
        <v>#REF!</v>
      </c>
      <c r="L661" s="13" t="e">
        <f>VLOOKUP(J661,#REF!,2,0)</f>
        <v>#REF!</v>
      </c>
      <c r="M661" s="17" t="e">
        <f>VLOOKUP(J661,'[1]Hàng hóa'!$C$5:$G$22,5,0)</f>
        <v>#N/A</v>
      </c>
      <c r="N661" s="17" t="e">
        <f t="shared" si="34"/>
        <v>#N/A</v>
      </c>
      <c r="O661" s="18">
        <v>0.08</v>
      </c>
      <c r="P661" s="17" t="e">
        <f t="shared" si="35"/>
        <v>#N/A</v>
      </c>
      <c r="Q661" s="13" t="e">
        <f>VLOOKUP(I661,'[1]Nhân viên'!$E$20:$F$41,2,0)</f>
        <v>#REF!</v>
      </c>
    </row>
    <row r="662" spans="1:16383" hidden="1">
      <c r="A662" s="11">
        <f t="shared" si="36"/>
        <v>657</v>
      </c>
      <c r="B662" s="12"/>
      <c r="C662" s="11"/>
      <c r="D662" s="13" t="e">
        <f>VLOOKUP(C662,#REF!,2,0)</f>
        <v>#REF!</v>
      </c>
      <c r="G662" s="13" t="e">
        <f>VLOOKUP(E662,#REF!,2,0)</f>
        <v>#REF!</v>
      </c>
      <c r="H662" s="13" t="str">
        <f>VLOOKUP(E662,'[1]Khách hàng'!$A$4:$F$2144,3,0)</f>
        <v>Số 1 đường số 17A, Khu phố 11, Phường Bình Trị Đông B, Quận Bình Tân, TP.HCM.</v>
      </c>
      <c r="I662" s="36" t="e">
        <f>VLOOKUP(E662,#REF!,5,0)</f>
        <v>#REF!</v>
      </c>
      <c r="L662" s="13" t="e">
        <f>VLOOKUP(J662,#REF!,2,0)</f>
        <v>#REF!</v>
      </c>
      <c r="M662" s="17" t="e">
        <f>VLOOKUP(J662,'[1]Hàng hóa'!$C$5:$G$22,5,0)</f>
        <v>#N/A</v>
      </c>
      <c r="N662" s="17" t="e">
        <f t="shared" si="34"/>
        <v>#N/A</v>
      </c>
      <c r="O662" s="18">
        <v>0.08</v>
      </c>
      <c r="P662" s="17" t="e">
        <f t="shared" si="35"/>
        <v>#N/A</v>
      </c>
      <c r="Q662" s="13" t="e">
        <f>VLOOKUP(I662,'[1]Nhân viên'!$E$20:$F$41,2,0)</f>
        <v>#REF!</v>
      </c>
    </row>
    <row r="663" spans="1:16383" hidden="1">
      <c r="A663" s="11">
        <f t="shared" si="36"/>
        <v>658</v>
      </c>
      <c r="B663" s="12"/>
      <c r="C663" s="11"/>
      <c r="D663" s="13" t="e">
        <f>VLOOKUP(C663,#REF!,2,0)</f>
        <v>#REF!</v>
      </c>
      <c r="G663" s="13" t="e">
        <f>VLOOKUP(E663,#REF!,2,0)</f>
        <v>#REF!</v>
      </c>
      <c r="H663" s="13" t="str">
        <f>VLOOKUP(E663,'[1]Khách hàng'!$A$4:$F$2144,3,0)</f>
        <v>Số 1 đường số 17A, Khu phố 11, Phường Bình Trị Đông B, Quận Bình Tân, TP.HCM.</v>
      </c>
      <c r="I663" s="36" t="e">
        <f>VLOOKUP(E663,#REF!,5,0)</f>
        <v>#REF!</v>
      </c>
      <c r="L663" s="13" t="e">
        <f>VLOOKUP(J663,#REF!,2,0)</f>
        <v>#REF!</v>
      </c>
      <c r="M663" s="17" t="e">
        <f>VLOOKUP(J663,'[1]Hàng hóa'!$C$5:$G$22,5,0)</f>
        <v>#N/A</v>
      </c>
      <c r="N663" s="17" t="e">
        <f t="shared" si="34"/>
        <v>#N/A</v>
      </c>
      <c r="O663" s="18">
        <v>0.08</v>
      </c>
      <c r="P663" s="17" t="e">
        <f t="shared" si="35"/>
        <v>#N/A</v>
      </c>
      <c r="Q663" s="13" t="e">
        <f>VLOOKUP(I663,'[1]Nhân viên'!$E$20:$F$41,2,0)</f>
        <v>#REF!</v>
      </c>
    </row>
    <row r="664" spans="1:16383" hidden="1">
      <c r="A664" s="11">
        <f t="shared" si="36"/>
        <v>659</v>
      </c>
      <c r="B664" s="12"/>
      <c r="C664" s="181"/>
      <c r="D664" s="13" t="e">
        <f>VLOOKUP(C664,#REF!,2,0)</f>
        <v>#REF!</v>
      </c>
      <c r="G664" s="13" t="e">
        <f>VLOOKUP(E664,#REF!,2,0)</f>
        <v>#REF!</v>
      </c>
      <c r="H664" s="13" t="str">
        <f>VLOOKUP(E664,'[1]Khách hàng'!$A$4:$F$2144,3,0)</f>
        <v>Số 1 đường số 17A, Khu phố 11, Phường Bình Trị Đông B, Quận Bình Tân, TP.HCM.</v>
      </c>
      <c r="I664" s="36" t="e">
        <f>VLOOKUP(E664,#REF!,5,0)</f>
        <v>#REF!</v>
      </c>
      <c r="L664" s="13" t="e">
        <f>VLOOKUP(J664,#REF!,2,0)</f>
        <v>#REF!</v>
      </c>
      <c r="M664" s="17" t="e">
        <f>VLOOKUP(J664,'[1]Hàng hóa'!$C$5:$G$22,5,0)</f>
        <v>#N/A</v>
      </c>
      <c r="N664" s="17" t="e">
        <f t="shared" si="34"/>
        <v>#N/A</v>
      </c>
      <c r="O664" s="18">
        <v>0.08</v>
      </c>
      <c r="P664" s="17" t="e">
        <f t="shared" si="35"/>
        <v>#N/A</v>
      </c>
      <c r="Q664" s="13" t="e">
        <f>VLOOKUP(I664,'[1]Nhân viên'!$E$20:$F$41,2,0)</f>
        <v>#REF!</v>
      </c>
    </row>
    <row r="665" spans="1:16383" hidden="1">
      <c r="A665" s="11">
        <f t="shared" si="36"/>
        <v>660</v>
      </c>
      <c r="B665" s="12"/>
      <c r="C665" s="181"/>
      <c r="D665" s="13" t="e">
        <f>VLOOKUP(C665,#REF!,2,0)</f>
        <v>#REF!</v>
      </c>
      <c r="G665" s="13" t="e">
        <f>VLOOKUP(E665,#REF!,2,0)</f>
        <v>#REF!</v>
      </c>
      <c r="H665" s="13" t="str">
        <f>VLOOKUP(E665,'[1]Khách hàng'!$A$4:$F$2144,3,0)</f>
        <v>Số 1 đường số 17A, Khu phố 11, Phường Bình Trị Đông B, Quận Bình Tân, TP.HCM.</v>
      </c>
      <c r="I665" s="36" t="e">
        <f>VLOOKUP(E665,#REF!,5,0)</f>
        <v>#REF!</v>
      </c>
      <c r="L665" s="13" t="e">
        <f>VLOOKUP(J665,#REF!,2,0)</f>
        <v>#REF!</v>
      </c>
      <c r="M665" s="17" t="e">
        <f>VLOOKUP(J665,'[1]Hàng hóa'!$C$5:$G$22,5,0)</f>
        <v>#N/A</v>
      </c>
      <c r="N665" s="17" t="e">
        <f t="shared" si="34"/>
        <v>#N/A</v>
      </c>
      <c r="O665" s="18">
        <v>0.08</v>
      </c>
      <c r="P665" s="17" t="e">
        <f t="shared" si="35"/>
        <v>#N/A</v>
      </c>
      <c r="Q665" s="13" t="e">
        <f>VLOOKUP(I665,'[1]Nhân viên'!$E$20:$F$41,2,0)</f>
        <v>#REF!</v>
      </c>
    </row>
    <row r="666" spans="1:16383" hidden="1">
      <c r="A666" s="11">
        <f t="shared" si="36"/>
        <v>661</v>
      </c>
      <c r="B666" s="12"/>
      <c r="C666" s="181"/>
      <c r="D666" s="13" t="e">
        <f>VLOOKUP(C666,#REF!,2,0)</f>
        <v>#REF!</v>
      </c>
      <c r="G666" s="13" t="e">
        <f>VLOOKUP(E666,#REF!,2,0)</f>
        <v>#REF!</v>
      </c>
      <c r="H666" s="13" t="str">
        <f>VLOOKUP(E666,'[1]Khách hàng'!$A$4:$F$2144,3,0)</f>
        <v>Số 1 đường số 17A, Khu phố 11, Phường Bình Trị Đông B, Quận Bình Tân, TP.HCM.</v>
      </c>
      <c r="I666" s="36" t="e">
        <f>VLOOKUP(E666,#REF!,5,0)</f>
        <v>#REF!</v>
      </c>
      <c r="L666" s="13" t="e">
        <f>VLOOKUP(J666,#REF!,2,0)</f>
        <v>#REF!</v>
      </c>
      <c r="M666" s="17">
        <v>106050</v>
      </c>
      <c r="N666" s="17">
        <f t="shared" si="34"/>
        <v>0</v>
      </c>
      <c r="O666" s="18">
        <v>0.08</v>
      </c>
      <c r="P666" s="17">
        <f t="shared" si="35"/>
        <v>0</v>
      </c>
      <c r="Q666" s="13" t="e">
        <f>VLOOKUP(I666,'[1]Nhân viên'!$E$20:$F$41,2,0)</f>
        <v>#REF!</v>
      </c>
    </row>
    <row r="667" spans="1:16383" hidden="1">
      <c r="A667" s="11">
        <f t="shared" si="36"/>
        <v>662</v>
      </c>
      <c r="B667" s="12"/>
      <c r="C667" s="181"/>
      <c r="D667" s="13" t="e">
        <f>VLOOKUP(C667,#REF!,2,0)</f>
        <v>#REF!</v>
      </c>
      <c r="G667" s="13" t="e">
        <f>VLOOKUP(E667,#REF!,2,0)</f>
        <v>#REF!</v>
      </c>
      <c r="H667" s="13" t="str">
        <f>VLOOKUP(E667,'[1]Khách hàng'!$A$4:$F$2144,3,0)</f>
        <v>Số 1 đường số 17A, Khu phố 11, Phường Bình Trị Đông B, Quận Bình Tân, TP.HCM.</v>
      </c>
      <c r="I667" s="36" t="e">
        <f>VLOOKUP(E667,#REF!,5,0)</f>
        <v>#REF!</v>
      </c>
      <c r="L667" s="13" t="e">
        <f>VLOOKUP(J667,#REF!,2,0)</f>
        <v>#REF!</v>
      </c>
      <c r="M667" s="17" t="e">
        <f>VLOOKUP(J667,'[1]Hàng hóa'!$C$5:$G$22,5,0)</f>
        <v>#N/A</v>
      </c>
      <c r="N667" s="17" t="e">
        <f t="shared" si="34"/>
        <v>#N/A</v>
      </c>
      <c r="O667" s="18">
        <v>0.08</v>
      </c>
      <c r="P667" s="17" t="e">
        <f t="shared" si="35"/>
        <v>#N/A</v>
      </c>
      <c r="Q667" s="13" t="e">
        <f>VLOOKUP(I667,'[1]Nhân viên'!$E$20:$F$41,2,0)</f>
        <v>#REF!</v>
      </c>
    </row>
    <row r="668" spans="1:16383" hidden="1">
      <c r="A668" s="11">
        <f t="shared" si="36"/>
        <v>663</v>
      </c>
      <c r="B668" s="12"/>
      <c r="C668" s="181"/>
      <c r="D668" s="13" t="e">
        <f>VLOOKUP(C668,#REF!,2,0)</f>
        <v>#REF!</v>
      </c>
      <c r="G668" s="13" t="e">
        <f>VLOOKUP(E668,#REF!,2,0)</f>
        <v>#REF!</v>
      </c>
      <c r="H668" s="13" t="str">
        <f>VLOOKUP(E668,'[1]Khách hàng'!$A$4:$F$2144,3,0)</f>
        <v>Số 1 đường số 17A, Khu phố 11, Phường Bình Trị Đông B, Quận Bình Tân, TP.HCM.</v>
      </c>
      <c r="I668" s="36" t="e">
        <f>VLOOKUP(E668,#REF!,5,0)</f>
        <v>#REF!</v>
      </c>
      <c r="L668" s="13" t="e">
        <f>VLOOKUP(J668,#REF!,2,0)</f>
        <v>#REF!</v>
      </c>
      <c r="M668" s="17" t="e">
        <f>VLOOKUP(J668,'[1]Hàng hóa'!$C$5:$G$22,5,0)</f>
        <v>#N/A</v>
      </c>
      <c r="N668" s="17" t="e">
        <f t="shared" si="34"/>
        <v>#N/A</v>
      </c>
      <c r="O668" s="18">
        <v>0.08</v>
      </c>
      <c r="P668" s="17" t="e">
        <f t="shared" si="35"/>
        <v>#N/A</v>
      </c>
      <c r="Q668" s="13" t="e">
        <f>VLOOKUP(I668,'[1]Nhân viên'!$E$20:$F$41,2,0)</f>
        <v>#REF!</v>
      </c>
    </row>
    <row r="669" spans="1:16383" hidden="1">
      <c r="A669" s="11">
        <f t="shared" si="36"/>
        <v>664</v>
      </c>
      <c r="B669" s="12"/>
      <c r="C669" s="181"/>
      <c r="D669" s="13" t="e">
        <f>VLOOKUP(C669,#REF!,2,0)</f>
        <v>#REF!</v>
      </c>
      <c r="G669" s="13" t="e">
        <f>VLOOKUP(E669,#REF!,2,0)</f>
        <v>#REF!</v>
      </c>
      <c r="H669" s="13" t="str">
        <f>VLOOKUP(E669,'[1]Khách hàng'!$A$4:$F$2144,3,0)</f>
        <v>Số 1 đường số 17A, Khu phố 11, Phường Bình Trị Đông B, Quận Bình Tân, TP.HCM.</v>
      </c>
      <c r="I669" s="36" t="e">
        <f>VLOOKUP(E669,#REF!,5,0)</f>
        <v>#REF!</v>
      </c>
      <c r="L669" s="13" t="e">
        <f>VLOOKUP(J669,#REF!,2,0)</f>
        <v>#REF!</v>
      </c>
      <c r="M669" s="17" t="e">
        <f>VLOOKUP(J669,'[1]Hàng hóa'!$C$5:$G$22,5,0)</f>
        <v>#N/A</v>
      </c>
      <c r="N669" s="17" t="e">
        <f t="shared" si="34"/>
        <v>#N/A</v>
      </c>
      <c r="O669" s="18">
        <v>0.08</v>
      </c>
      <c r="P669" s="17" t="e">
        <f t="shared" si="35"/>
        <v>#N/A</v>
      </c>
      <c r="Q669" s="13" t="e">
        <f>VLOOKUP(I669,'[1]Nhân viên'!$E$20:$F$41,2,0)</f>
        <v>#REF!</v>
      </c>
    </row>
    <row r="670" spans="1:16383" hidden="1">
      <c r="A670" s="11">
        <f t="shared" si="36"/>
        <v>665</v>
      </c>
      <c r="B670" s="12"/>
      <c r="C670" s="181"/>
      <c r="D670" s="13" t="e">
        <f>VLOOKUP(C670,#REF!,2,0)</f>
        <v>#REF!</v>
      </c>
      <c r="G670" s="13" t="e">
        <f>VLOOKUP(E670,#REF!,2,0)</f>
        <v>#REF!</v>
      </c>
      <c r="H670" s="13" t="str">
        <f>VLOOKUP(E670,'[1]Khách hàng'!$A$4:$F$2144,3,0)</f>
        <v>Số 1 đường số 17A, Khu phố 11, Phường Bình Trị Đông B, Quận Bình Tân, TP.HCM.</v>
      </c>
      <c r="I670" s="36" t="e">
        <f>VLOOKUP(E670,#REF!,5,0)</f>
        <v>#REF!</v>
      </c>
      <c r="L670" s="13" t="e">
        <f>VLOOKUP(J670,#REF!,2,0)</f>
        <v>#REF!</v>
      </c>
      <c r="M670" s="17" t="e">
        <f>VLOOKUP(J670,'[1]Hàng hóa'!$C$5:$G$22,5,0)</f>
        <v>#N/A</v>
      </c>
      <c r="N670" s="17" t="e">
        <f t="shared" si="34"/>
        <v>#N/A</v>
      </c>
      <c r="O670" s="18">
        <v>0.08</v>
      </c>
      <c r="P670" s="17" t="e">
        <f t="shared" si="35"/>
        <v>#N/A</v>
      </c>
      <c r="Q670" s="13" t="e">
        <f>VLOOKUP(I670,'[1]Nhân viên'!$E$20:$F$41,2,0)</f>
        <v>#REF!</v>
      </c>
    </row>
    <row r="671" spans="1:16383" hidden="1">
      <c r="A671" s="11">
        <f t="shared" si="36"/>
        <v>666</v>
      </c>
      <c r="B671" s="12"/>
      <c r="C671" s="181"/>
      <c r="D671" s="13" t="e">
        <f>VLOOKUP(C671,#REF!,2,0)</f>
        <v>#REF!</v>
      </c>
      <c r="G671" s="13" t="e">
        <f>VLOOKUP(E671,#REF!,2,0)</f>
        <v>#REF!</v>
      </c>
      <c r="H671" s="13" t="str">
        <f>VLOOKUP(E671,'[1]Khách hàng'!$A$4:$F$2144,3,0)</f>
        <v>Số 1 đường số 17A, Khu phố 11, Phường Bình Trị Đông B, Quận Bình Tân, TP.HCM.</v>
      </c>
      <c r="I671" s="36" t="e">
        <f>VLOOKUP(E671,#REF!,5,0)</f>
        <v>#REF!</v>
      </c>
      <c r="L671" s="13" t="e">
        <f>VLOOKUP(J671,#REF!,2,0)</f>
        <v>#REF!</v>
      </c>
      <c r="M671" s="17" t="e">
        <f>VLOOKUP(J671,'[1]Hàng hóa'!$C$5:$G$22,5,0)</f>
        <v>#N/A</v>
      </c>
      <c r="N671" s="17" t="e">
        <f t="shared" si="34"/>
        <v>#N/A</v>
      </c>
      <c r="O671" s="18">
        <v>0.08</v>
      </c>
      <c r="P671" s="17" t="e">
        <f t="shared" si="35"/>
        <v>#N/A</v>
      </c>
      <c r="Q671" s="13" t="e">
        <f>VLOOKUP(I671,'[1]Nhân viên'!$E$20:$F$41,2,0)</f>
        <v>#REF!</v>
      </c>
    </row>
    <row r="672" spans="1:16383" hidden="1">
      <c r="A672" s="11">
        <f t="shared" si="36"/>
        <v>667</v>
      </c>
      <c r="B672" s="12"/>
      <c r="C672" s="181"/>
      <c r="D672" s="13" t="e">
        <f>VLOOKUP(C672,#REF!,2,0)</f>
        <v>#REF!</v>
      </c>
      <c r="G672" s="13" t="e">
        <f>VLOOKUP(E672,#REF!,2,0)</f>
        <v>#REF!</v>
      </c>
      <c r="H672" s="13" t="str">
        <f>VLOOKUP(E672,'[1]Khách hàng'!$A$4:$F$2144,3,0)</f>
        <v>Số 1 đường số 17A, Khu phố 11, Phường Bình Trị Đông B, Quận Bình Tân, TP.HCM.</v>
      </c>
      <c r="I672" s="36" t="e">
        <f>VLOOKUP(E672,#REF!,5,0)</f>
        <v>#REF!</v>
      </c>
      <c r="L672" s="13" t="e">
        <f>VLOOKUP(J672,#REF!,2,0)</f>
        <v>#REF!</v>
      </c>
      <c r="M672" s="17" t="e">
        <f>VLOOKUP(J672,'[1]Hàng hóa'!$C$5:$G$22,5,0)</f>
        <v>#N/A</v>
      </c>
      <c r="N672" s="17" t="e">
        <f t="shared" si="34"/>
        <v>#N/A</v>
      </c>
      <c r="O672" s="18">
        <v>0.08</v>
      </c>
      <c r="P672" s="17" t="e">
        <f t="shared" si="35"/>
        <v>#N/A</v>
      </c>
      <c r="Q672" s="13" t="e">
        <f>VLOOKUP(I672,'[1]Nhân viên'!$E$20:$F$41,2,0)</f>
        <v>#REF!</v>
      </c>
    </row>
    <row r="673" spans="1:17" hidden="1">
      <c r="A673" s="11">
        <f t="shared" si="36"/>
        <v>668</v>
      </c>
      <c r="B673" s="12"/>
      <c r="C673" s="182"/>
      <c r="D673" s="13" t="e">
        <f>VLOOKUP(C673,#REF!,2,0)</f>
        <v>#REF!</v>
      </c>
      <c r="G673" s="13" t="e">
        <f>VLOOKUP(E673,#REF!,2,0)</f>
        <v>#REF!</v>
      </c>
      <c r="H673" s="13" t="str">
        <f>VLOOKUP(E673,'[1]Khách hàng'!$A$4:$F$2144,3,0)</f>
        <v>Số 1 đường số 17A, Khu phố 11, Phường Bình Trị Đông B, Quận Bình Tân, TP.HCM.</v>
      </c>
      <c r="I673" s="36" t="e">
        <f>VLOOKUP(E673,#REF!,5,0)</f>
        <v>#REF!</v>
      </c>
      <c r="L673" s="13" t="e">
        <f>VLOOKUP(J673,#REF!,2,0)</f>
        <v>#REF!</v>
      </c>
      <c r="M673" s="17" t="e">
        <f>VLOOKUP(J673,'[1]Hàng hóa'!$C$5:$G$22,5,0)</f>
        <v>#N/A</v>
      </c>
      <c r="N673" s="17" t="e">
        <f t="shared" si="34"/>
        <v>#N/A</v>
      </c>
      <c r="O673" s="18">
        <v>0.08</v>
      </c>
      <c r="P673" s="17" t="e">
        <f t="shared" si="35"/>
        <v>#N/A</v>
      </c>
      <c r="Q673" s="13" t="e">
        <f>VLOOKUP(I673,'[1]Nhân viên'!$E$20:$F$41,2,0)</f>
        <v>#REF!</v>
      </c>
    </row>
    <row r="674" spans="1:17" hidden="1">
      <c r="A674" s="11">
        <f t="shared" si="36"/>
        <v>669</v>
      </c>
      <c r="B674" s="12"/>
      <c r="C674" s="182"/>
      <c r="D674" s="13" t="e">
        <f>VLOOKUP(C674,#REF!,2,0)</f>
        <v>#REF!</v>
      </c>
      <c r="G674" s="13" t="e">
        <f>VLOOKUP(E674,#REF!,2,0)</f>
        <v>#REF!</v>
      </c>
      <c r="H674" s="13" t="str">
        <f>VLOOKUP(E674,'[1]Khách hàng'!$A$4:$F$2144,3,0)</f>
        <v>Số 1 đường số 17A, Khu phố 11, Phường Bình Trị Đông B, Quận Bình Tân, TP.HCM.</v>
      </c>
      <c r="I674" s="36" t="e">
        <f>VLOOKUP(E674,#REF!,5,0)</f>
        <v>#REF!</v>
      </c>
      <c r="L674" s="13" t="e">
        <f>VLOOKUP(J674,#REF!,2,0)</f>
        <v>#REF!</v>
      </c>
      <c r="M674" s="17" t="e">
        <f>VLOOKUP(J674,'[1]Hàng hóa'!$C$5:$G$22,5,0)</f>
        <v>#N/A</v>
      </c>
      <c r="N674" s="17" t="e">
        <f t="shared" si="34"/>
        <v>#N/A</v>
      </c>
      <c r="O674" s="18">
        <v>0.08</v>
      </c>
      <c r="P674" s="17" t="e">
        <f t="shared" si="35"/>
        <v>#N/A</v>
      </c>
      <c r="Q674" s="13" t="e">
        <f>VLOOKUP(I674,'[1]Nhân viên'!$E$20:$F$41,2,0)</f>
        <v>#REF!</v>
      </c>
    </row>
    <row r="675" spans="1:17" hidden="1">
      <c r="A675" s="11">
        <f t="shared" si="36"/>
        <v>670</v>
      </c>
      <c r="B675" s="12"/>
      <c r="C675" s="182"/>
      <c r="D675" s="13" t="e">
        <f>VLOOKUP(C675,#REF!,2,0)</f>
        <v>#REF!</v>
      </c>
      <c r="G675" s="13" t="e">
        <f>VLOOKUP(E675,#REF!,2,0)</f>
        <v>#REF!</v>
      </c>
      <c r="H675" s="13" t="str">
        <f>VLOOKUP(E675,'[1]Khách hàng'!$A$4:$F$2144,3,0)</f>
        <v>Số 1 đường số 17A, Khu phố 11, Phường Bình Trị Đông B, Quận Bình Tân, TP.HCM.</v>
      </c>
      <c r="I675" s="36" t="e">
        <f>VLOOKUP(E675,#REF!,5,0)</f>
        <v>#REF!</v>
      </c>
      <c r="L675" s="13" t="e">
        <f>VLOOKUP(J675,#REF!,2,0)</f>
        <v>#REF!</v>
      </c>
      <c r="M675" s="17" t="e">
        <f>VLOOKUP(J675,'[1]Hàng hóa'!$C$5:$G$22,5,0)</f>
        <v>#N/A</v>
      </c>
      <c r="N675" s="17" t="e">
        <f t="shared" si="34"/>
        <v>#N/A</v>
      </c>
      <c r="O675" s="18">
        <v>0.08</v>
      </c>
      <c r="P675" s="17" t="e">
        <f t="shared" si="35"/>
        <v>#N/A</v>
      </c>
      <c r="Q675" s="13" t="e">
        <f>VLOOKUP(I675,'[1]Nhân viên'!$E$20:$F$41,2,0)</f>
        <v>#REF!</v>
      </c>
    </row>
    <row r="676" spans="1:17" hidden="1">
      <c r="A676" s="11">
        <f t="shared" si="36"/>
        <v>671</v>
      </c>
      <c r="B676" s="12"/>
      <c r="C676" s="182"/>
      <c r="D676" s="13" t="e">
        <f>VLOOKUP(C676,#REF!,2,0)</f>
        <v>#REF!</v>
      </c>
      <c r="G676" s="13" t="e">
        <f>VLOOKUP(E676,#REF!,2,0)</f>
        <v>#REF!</v>
      </c>
      <c r="H676" s="13" t="str">
        <f>VLOOKUP(E676,'[1]Khách hàng'!$A$4:$F$2144,3,0)</f>
        <v>Số 1 đường số 17A, Khu phố 11, Phường Bình Trị Đông B, Quận Bình Tân, TP.HCM.</v>
      </c>
      <c r="I676" s="36" t="e">
        <f>VLOOKUP(E676,#REF!,5,0)</f>
        <v>#REF!</v>
      </c>
      <c r="L676" s="13" t="e">
        <f>VLOOKUP(J676,#REF!,2,0)</f>
        <v>#REF!</v>
      </c>
      <c r="M676" s="17" t="e">
        <f>VLOOKUP(J676,'[1]Hàng hóa'!$C$5:$G$22,5,0)</f>
        <v>#N/A</v>
      </c>
      <c r="N676" s="17" t="e">
        <f t="shared" si="34"/>
        <v>#N/A</v>
      </c>
      <c r="O676" s="18">
        <v>0.08</v>
      </c>
      <c r="P676" s="17" t="e">
        <f t="shared" si="35"/>
        <v>#N/A</v>
      </c>
      <c r="Q676" s="13" t="e">
        <f>VLOOKUP(I676,'[1]Nhân viên'!$E$20:$F$41,2,0)</f>
        <v>#REF!</v>
      </c>
    </row>
    <row r="677" spans="1:17" hidden="1">
      <c r="A677" s="11">
        <f t="shared" si="36"/>
        <v>672</v>
      </c>
      <c r="B677" s="12"/>
      <c r="C677" s="182"/>
      <c r="D677" s="13" t="e">
        <f>VLOOKUP(C677,#REF!,2,0)</f>
        <v>#REF!</v>
      </c>
      <c r="G677" s="13" t="e">
        <f>VLOOKUP(E677,#REF!,2,0)</f>
        <v>#REF!</v>
      </c>
      <c r="H677" s="13" t="str">
        <f>VLOOKUP(E677,'[1]Khách hàng'!$A$4:$F$2144,3,0)</f>
        <v>Số 1 đường số 17A, Khu phố 11, Phường Bình Trị Đông B, Quận Bình Tân, TP.HCM.</v>
      </c>
      <c r="I677" s="36" t="e">
        <f>VLOOKUP(E677,#REF!,5,0)</f>
        <v>#REF!</v>
      </c>
      <c r="L677" s="13" t="e">
        <f>VLOOKUP(J677,#REF!,2,0)</f>
        <v>#REF!</v>
      </c>
      <c r="M677" s="17" t="e">
        <f>VLOOKUP(J677,'[1]Hàng hóa'!$C$5:$G$22,5,0)</f>
        <v>#N/A</v>
      </c>
      <c r="N677" s="17" t="e">
        <f t="shared" si="34"/>
        <v>#N/A</v>
      </c>
      <c r="O677" s="18">
        <v>0.08</v>
      </c>
      <c r="P677" s="17" t="e">
        <f t="shared" si="35"/>
        <v>#N/A</v>
      </c>
      <c r="Q677" s="13" t="e">
        <f>VLOOKUP(I677,'[1]Nhân viên'!$E$20:$F$41,2,0)</f>
        <v>#REF!</v>
      </c>
    </row>
    <row r="678" spans="1:17" hidden="1">
      <c r="A678" s="11">
        <f t="shared" si="36"/>
        <v>673</v>
      </c>
      <c r="B678" s="12"/>
      <c r="C678" s="182"/>
      <c r="D678" s="13" t="e">
        <f>VLOOKUP(C678,#REF!,2,0)</f>
        <v>#REF!</v>
      </c>
      <c r="G678" s="13" t="e">
        <f>VLOOKUP(E678,#REF!,2,0)</f>
        <v>#REF!</v>
      </c>
      <c r="H678" s="13" t="str">
        <f>VLOOKUP(E678,'[1]Khách hàng'!$A$4:$F$2144,3,0)</f>
        <v>Số 1 đường số 17A, Khu phố 11, Phường Bình Trị Đông B, Quận Bình Tân, TP.HCM.</v>
      </c>
      <c r="I678" s="36" t="e">
        <f>VLOOKUP(E678,#REF!,5,0)</f>
        <v>#REF!</v>
      </c>
      <c r="L678" s="13" t="e">
        <f>VLOOKUP(J678,#REF!,2,0)</f>
        <v>#REF!</v>
      </c>
      <c r="M678" s="17" t="e">
        <f>VLOOKUP(J678,'[1]Hàng hóa'!$C$5:$G$22,5,0)</f>
        <v>#N/A</v>
      </c>
      <c r="N678" s="17" t="e">
        <f t="shared" si="34"/>
        <v>#N/A</v>
      </c>
      <c r="O678" s="18">
        <v>0.08</v>
      </c>
      <c r="P678" s="17" t="e">
        <f t="shared" si="35"/>
        <v>#N/A</v>
      </c>
      <c r="Q678" s="13" t="e">
        <f>VLOOKUP(I678,'[1]Nhân viên'!$E$20:$F$41,2,0)</f>
        <v>#REF!</v>
      </c>
    </row>
    <row r="679" spans="1:17" hidden="1">
      <c r="A679" s="11">
        <f t="shared" si="36"/>
        <v>674</v>
      </c>
      <c r="B679" s="12"/>
      <c r="C679" s="182"/>
      <c r="D679" s="13" t="e">
        <f>VLOOKUP(C679,#REF!,2,0)</f>
        <v>#REF!</v>
      </c>
      <c r="G679" s="13" t="e">
        <f>VLOOKUP(E679,#REF!,2,0)</f>
        <v>#REF!</v>
      </c>
      <c r="H679" s="13" t="str">
        <f>VLOOKUP(E679,'[1]Khách hàng'!$A$4:$F$2144,3,0)</f>
        <v>Số 1 đường số 17A, Khu phố 11, Phường Bình Trị Đông B, Quận Bình Tân, TP.HCM.</v>
      </c>
      <c r="I679" s="36" t="e">
        <f>VLOOKUP(E679,#REF!,5,0)</f>
        <v>#REF!</v>
      </c>
      <c r="L679" s="13" t="e">
        <f>VLOOKUP(J679,#REF!,2,0)</f>
        <v>#REF!</v>
      </c>
      <c r="M679" s="17" t="e">
        <f>VLOOKUP(J679,'[1]Hàng hóa'!$C$5:$G$22,5,0)</f>
        <v>#N/A</v>
      </c>
      <c r="N679" s="17" t="e">
        <f t="shared" si="34"/>
        <v>#N/A</v>
      </c>
      <c r="O679" s="18">
        <v>0.08</v>
      </c>
      <c r="P679" s="17" t="e">
        <f t="shared" si="35"/>
        <v>#N/A</v>
      </c>
      <c r="Q679" s="13" t="e">
        <f>VLOOKUP(I679,'[1]Nhân viên'!$E$20:$F$41,2,0)</f>
        <v>#REF!</v>
      </c>
    </row>
    <row r="680" spans="1:17" hidden="1">
      <c r="A680" s="11">
        <f t="shared" si="36"/>
        <v>675</v>
      </c>
      <c r="B680" s="12"/>
      <c r="C680" s="182"/>
      <c r="D680" s="13" t="e">
        <f>VLOOKUP(C680,#REF!,2,0)</f>
        <v>#REF!</v>
      </c>
      <c r="G680" s="13" t="e">
        <f>VLOOKUP(E680,#REF!,2,0)</f>
        <v>#REF!</v>
      </c>
      <c r="H680" s="13" t="str">
        <f>VLOOKUP(E680,'[1]Khách hàng'!$A$4:$F$2144,3,0)</f>
        <v>Số 1 đường số 17A, Khu phố 11, Phường Bình Trị Đông B, Quận Bình Tân, TP.HCM.</v>
      </c>
      <c r="I680" s="36" t="e">
        <f>VLOOKUP(E680,#REF!,5,0)</f>
        <v>#REF!</v>
      </c>
      <c r="L680" s="13" t="e">
        <f>VLOOKUP(J680,#REF!,2,0)</f>
        <v>#REF!</v>
      </c>
      <c r="M680" s="17" t="e">
        <f>VLOOKUP(J680,'[1]Hàng hóa'!$C$5:$G$22,5,0)</f>
        <v>#N/A</v>
      </c>
      <c r="N680" s="17" t="e">
        <f t="shared" si="34"/>
        <v>#N/A</v>
      </c>
      <c r="O680" s="18">
        <v>0.08</v>
      </c>
      <c r="P680" s="17" t="e">
        <f t="shared" si="35"/>
        <v>#N/A</v>
      </c>
      <c r="Q680" s="13" t="e">
        <f>VLOOKUP(I680,'[1]Nhân viên'!$E$20:$F$41,2,0)</f>
        <v>#REF!</v>
      </c>
    </row>
    <row r="681" spans="1:17" hidden="1">
      <c r="A681" s="11">
        <f t="shared" si="36"/>
        <v>676</v>
      </c>
      <c r="B681" s="12"/>
      <c r="C681" s="182"/>
      <c r="D681" s="13" t="e">
        <f>VLOOKUP(C681,#REF!,2,0)</f>
        <v>#REF!</v>
      </c>
      <c r="G681" s="13" t="e">
        <f>VLOOKUP(E681,#REF!,2,0)</f>
        <v>#REF!</v>
      </c>
      <c r="H681" s="13" t="str">
        <f>VLOOKUP(E681,'[1]Khách hàng'!$A$4:$F$2144,3,0)</f>
        <v>Số 1 đường số 17A, Khu phố 11, Phường Bình Trị Đông B, Quận Bình Tân, TP.HCM.</v>
      </c>
      <c r="I681" s="36" t="e">
        <f>VLOOKUP(E681,#REF!,5,0)</f>
        <v>#REF!</v>
      </c>
      <c r="L681" s="13" t="e">
        <f>VLOOKUP(J681,#REF!,2,0)</f>
        <v>#REF!</v>
      </c>
      <c r="M681" s="17" t="e">
        <f>VLOOKUP(J681,'[1]Hàng hóa'!$C$5:$G$22,5,0)</f>
        <v>#N/A</v>
      </c>
      <c r="N681" s="17" t="e">
        <f t="shared" si="34"/>
        <v>#N/A</v>
      </c>
      <c r="O681" s="18">
        <v>0.08</v>
      </c>
      <c r="P681" s="17" t="e">
        <f t="shared" si="35"/>
        <v>#N/A</v>
      </c>
      <c r="Q681" s="13" t="e">
        <f>VLOOKUP(I681,'[1]Nhân viên'!$E$20:$F$41,2,0)</f>
        <v>#REF!</v>
      </c>
    </row>
    <row r="682" spans="1:17" hidden="1">
      <c r="A682" s="11">
        <f t="shared" si="36"/>
        <v>677</v>
      </c>
      <c r="C682" s="181"/>
      <c r="D682" s="13" t="e">
        <f>VLOOKUP(C682,#REF!,2,0)</f>
        <v>#REF!</v>
      </c>
      <c r="G682" s="13" t="e">
        <f>VLOOKUP(E682,#REF!,2,0)</f>
        <v>#REF!</v>
      </c>
      <c r="H682" s="13" t="str">
        <f>VLOOKUP(E682,'[1]Khách hàng'!$A$4:$F$2144,3,0)</f>
        <v>Số 1 đường số 17A, Khu phố 11, Phường Bình Trị Đông B, Quận Bình Tân, TP.HCM.</v>
      </c>
      <c r="I682" s="36" t="e">
        <f>VLOOKUP(E682,#REF!,5,0)</f>
        <v>#REF!</v>
      </c>
      <c r="L682" s="13" t="e">
        <f>VLOOKUP(J682,#REF!,2,0)</f>
        <v>#REF!</v>
      </c>
      <c r="M682" s="17" t="e">
        <f>VLOOKUP(J682,'[1]Hàng hóa'!$C$5:$G$22,5,0)</f>
        <v>#N/A</v>
      </c>
      <c r="N682" s="17" t="e">
        <f t="shared" si="34"/>
        <v>#N/A</v>
      </c>
      <c r="O682" s="18">
        <v>0.08</v>
      </c>
      <c r="P682" s="17" t="e">
        <f t="shared" si="35"/>
        <v>#N/A</v>
      </c>
      <c r="Q682" s="13" t="e">
        <f>VLOOKUP(I682,'[1]Nhân viên'!$E$20:$F$41,2,0)</f>
        <v>#REF!</v>
      </c>
    </row>
    <row r="683" spans="1:17" hidden="1">
      <c r="A683" s="11">
        <f t="shared" si="36"/>
        <v>678</v>
      </c>
      <c r="C683" s="181"/>
      <c r="D683" s="13" t="e">
        <f>VLOOKUP(C683,#REF!,2,0)</f>
        <v>#REF!</v>
      </c>
      <c r="G683" s="13" t="e">
        <f>VLOOKUP(E683,#REF!,2,0)</f>
        <v>#REF!</v>
      </c>
      <c r="H683" s="13" t="str">
        <f>VLOOKUP(E683,'[1]Khách hàng'!$A$4:$F$2144,3,0)</f>
        <v>Số 1 đường số 17A, Khu phố 11, Phường Bình Trị Đông B, Quận Bình Tân, TP.HCM.</v>
      </c>
      <c r="I683" s="36" t="e">
        <f>VLOOKUP(E683,#REF!,5,0)</f>
        <v>#REF!</v>
      </c>
      <c r="L683" s="13" t="e">
        <f>VLOOKUP(J683,#REF!,2,0)</f>
        <v>#REF!</v>
      </c>
      <c r="M683" s="17" t="e">
        <f>VLOOKUP(J683,'[1]Hàng hóa'!$C$5:$G$22,5,0)</f>
        <v>#N/A</v>
      </c>
      <c r="N683" s="17" t="e">
        <f t="shared" si="34"/>
        <v>#N/A</v>
      </c>
      <c r="O683" s="18">
        <v>0.08</v>
      </c>
      <c r="P683" s="17" t="e">
        <f t="shared" si="35"/>
        <v>#N/A</v>
      </c>
      <c r="Q683" s="13" t="e">
        <f>VLOOKUP(I683,'[1]Nhân viên'!$E$20:$F$41,2,0)</f>
        <v>#REF!</v>
      </c>
    </row>
    <row r="684" spans="1:17" hidden="1">
      <c r="A684" s="11">
        <f t="shared" si="36"/>
        <v>679</v>
      </c>
      <c r="C684" s="181"/>
      <c r="D684" s="13" t="e">
        <f>VLOOKUP(C684,#REF!,2,0)</f>
        <v>#REF!</v>
      </c>
      <c r="G684" s="13" t="e">
        <f>VLOOKUP(E684,#REF!,2,0)</f>
        <v>#REF!</v>
      </c>
      <c r="H684" s="13" t="str">
        <f>VLOOKUP(E684,'[1]Khách hàng'!$A$4:$F$2144,3,0)</f>
        <v>Số 1 đường số 17A, Khu phố 11, Phường Bình Trị Đông B, Quận Bình Tân, TP.HCM.</v>
      </c>
      <c r="I684" s="36" t="e">
        <f>VLOOKUP(E684,#REF!,5,0)</f>
        <v>#REF!</v>
      </c>
      <c r="L684" s="13" t="e">
        <f>VLOOKUP(J684,#REF!,2,0)</f>
        <v>#REF!</v>
      </c>
      <c r="M684" s="17" t="e">
        <f>VLOOKUP(J684,'[1]Hàng hóa'!$C$5:$G$22,5,0)</f>
        <v>#N/A</v>
      </c>
      <c r="N684" s="17" t="e">
        <f t="shared" si="34"/>
        <v>#N/A</v>
      </c>
      <c r="O684" s="18">
        <v>0.08</v>
      </c>
      <c r="P684" s="17" t="e">
        <f t="shared" si="35"/>
        <v>#N/A</v>
      </c>
      <c r="Q684" s="13" t="e">
        <f>VLOOKUP(I684,'[1]Nhân viên'!$E$20:$F$41,2,0)</f>
        <v>#REF!</v>
      </c>
    </row>
    <row r="685" spans="1:17" hidden="1">
      <c r="A685" s="11">
        <f t="shared" si="36"/>
        <v>680</v>
      </c>
      <c r="C685" s="11"/>
      <c r="D685" s="13" t="e">
        <f>VLOOKUP(C685,#REF!,2,0)</f>
        <v>#REF!</v>
      </c>
      <c r="G685" s="13" t="e">
        <f>VLOOKUP(E685,#REF!,2,0)</f>
        <v>#REF!</v>
      </c>
      <c r="H685" s="13" t="str">
        <f>VLOOKUP(E685,'[1]Khách hàng'!$A$4:$F$2144,3,0)</f>
        <v>Số 1 đường số 17A, Khu phố 11, Phường Bình Trị Đông B, Quận Bình Tân, TP.HCM.</v>
      </c>
      <c r="I685" s="36" t="e">
        <f>VLOOKUP(E685,#REF!,5,0)</f>
        <v>#REF!</v>
      </c>
      <c r="L685" s="13" t="e">
        <f>VLOOKUP(J685,#REF!,2,0)</f>
        <v>#REF!</v>
      </c>
      <c r="M685" s="17" t="e">
        <f>VLOOKUP(J685,'[1]Hàng hóa'!$C$5:$G$22,5,0)</f>
        <v>#N/A</v>
      </c>
      <c r="N685" s="17" t="e">
        <f t="shared" si="34"/>
        <v>#N/A</v>
      </c>
      <c r="O685" s="18">
        <v>0.08</v>
      </c>
      <c r="P685" s="17" t="e">
        <f t="shared" si="35"/>
        <v>#N/A</v>
      </c>
      <c r="Q685" s="13" t="e">
        <f>VLOOKUP(I685,'[1]Nhân viên'!$E$20:$F$41,2,0)</f>
        <v>#REF!</v>
      </c>
    </row>
    <row r="686" spans="1:17" hidden="1">
      <c r="A686" s="11">
        <f t="shared" si="36"/>
        <v>681</v>
      </c>
      <c r="C686" s="11"/>
      <c r="D686" s="13" t="e">
        <f>VLOOKUP(C686,#REF!,2,0)</f>
        <v>#REF!</v>
      </c>
      <c r="G686" s="13" t="e">
        <f>VLOOKUP(E686,#REF!,2,0)</f>
        <v>#REF!</v>
      </c>
      <c r="H686" s="13" t="str">
        <f>VLOOKUP(E686,'[1]Khách hàng'!$A$4:$F$2144,3,0)</f>
        <v>Số 1 đường số 17A, Khu phố 11, Phường Bình Trị Đông B, Quận Bình Tân, TP.HCM.</v>
      </c>
      <c r="I686" s="36" t="e">
        <f>VLOOKUP(E686,#REF!,5,0)</f>
        <v>#REF!</v>
      </c>
      <c r="L686" s="13" t="e">
        <f>VLOOKUP(J686,#REF!,2,0)</f>
        <v>#REF!</v>
      </c>
      <c r="M686" s="17" t="e">
        <f>VLOOKUP(J686,'[1]Hàng hóa'!$C$5:$G$22,5,0)</f>
        <v>#N/A</v>
      </c>
      <c r="N686" s="17" t="e">
        <f t="shared" si="34"/>
        <v>#N/A</v>
      </c>
      <c r="O686" s="18">
        <v>0.08</v>
      </c>
      <c r="P686" s="17" t="e">
        <f t="shared" si="35"/>
        <v>#N/A</v>
      </c>
      <c r="Q686" s="13" t="e">
        <f>VLOOKUP(I686,'[1]Nhân viên'!$E$20:$F$41,2,0)</f>
        <v>#REF!</v>
      </c>
    </row>
    <row r="687" spans="1:17" hidden="1">
      <c r="A687" s="11">
        <f t="shared" si="36"/>
        <v>682</v>
      </c>
      <c r="C687" s="11"/>
      <c r="D687" s="13" t="e">
        <f>VLOOKUP(C687,#REF!,2,0)</f>
        <v>#REF!</v>
      </c>
      <c r="G687" s="13" t="e">
        <f>VLOOKUP(E687,#REF!,2,0)</f>
        <v>#REF!</v>
      </c>
      <c r="H687" s="13" t="str">
        <f>VLOOKUP(E687,'[1]Khách hàng'!$A$4:$F$2144,3,0)</f>
        <v>Số 1 đường số 17A, Khu phố 11, Phường Bình Trị Đông B, Quận Bình Tân, TP.HCM.</v>
      </c>
      <c r="I687" s="36" t="e">
        <f>VLOOKUP(E687,#REF!,5,0)</f>
        <v>#REF!</v>
      </c>
      <c r="L687" s="13" t="e">
        <f>VLOOKUP(J687,#REF!,2,0)</f>
        <v>#REF!</v>
      </c>
      <c r="M687" s="17" t="e">
        <f>VLOOKUP(J687,'[1]Hàng hóa'!$C$5:$G$22,5,0)</f>
        <v>#N/A</v>
      </c>
      <c r="N687" s="17" t="e">
        <f t="shared" si="34"/>
        <v>#N/A</v>
      </c>
      <c r="O687" s="18">
        <v>0.08</v>
      </c>
      <c r="P687" s="17" t="e">
        <f t="shared" si="35"/>
        <v>#N/A</v>
      </c>
      <c r="Q687" s="13" t="e">
        <f>VLOOKUP(I687,'[1]Nhân viên'!$E$20:$F$41,2,0)</f>
        <v>#REF!</v>
      </c>
    </row>
    <row r="688" spans="1:17" hidden="1">
      <c r="A688" s="11">
        <f t="shared" si="36"/>
        <v>683</v>
      </c>
      <c r="C688" s="11"/>
      <c r="D688" s="13" t="e">
        <f>VLOOKUP(C688,#REF!,2,0)</f>
        <v>#REF!</v>
      </c>
      <c r="G688" s="13" t="e">
        <f>VLOOKUP(E688,#REF!,2,0)</f>
        <v>#REF!</v>
      </c>
      <c r="H688" s="13" t="str">
        <f>VLOOKUP(E688,'[1]Khách hàng'!$A$4:$F$2144,3,0)</f>
        <v>Số 1 đường số 17A, Khu phố 11, Phường Bình Trị Đông B, Quận Bình Tân, TP.HCM.</v>
      </c>
      <c r="I688" s="36" t="e">
        <f>VLOOKUP(E688,#REF!,5,0)</f>
        <v>#REF!</v>
      </c>
      <c r="L688" s="13" t="e">
        <f>VLOOKUP(J688,#REF!,2,0)</f>
        <v>#REF!</v>
      </c>
      <c r="M688" s="17" t="e">
        <f>VLOOKUP(J688,'[1]Hàng hóa'!$C$5:$G$22,5,0)</f>
        <v>#N/A</v>
      </c>
      <c r="N688" s="17" t="e">
        <f t="shared" si="34"/>
        <v>#N/A</v>
      </c>
      <c r="O688" s="18">
        <v>0.08</v>
      </c>
      <c r="P688" s="17" t="e">
        <f t="shared" si="35"/>
        <v>#N/A</v>
      </c>
      <c r="Q688" s="13" t="e">
        <f>VLOOKUP(I688,'[1]Nhân viên'!$E$20:$F$41,2,0)</f>
        <v>#REF!</v>
      </c>
    </row>
    <row r="689" spans="1:17" hidden="1">
      <c r="A689" s="11">
        <f t="shared" si="36"/>
        <v>684</v>
      </c>
      <c r="C689" s="11"/>
      <c r="D689" s="13" t="e">
        <f>VLOOKUP(C689,#REF!,2,0)</f>
        <v>#REF!</v>
      </c>
      <c r="G689" s="13" t="e">
        <f>VLOOKUP(E689,#REF!,2,0)</f>
        <v>#REF!</v>
      </c>
      <c r="H689" s="13" t="str">
        <f>VLOOKUP(E689,'[1]Khách hàng'!$A$4:$F$2144,3,0)</f>
        <v>Số 1 đường số 17A, Khu phố 11, Phường Bình Trị Đông B, Quận Bình Tân, TP.HCM.</v>
      </c>
      <c r="I689" s="36" t="e">
        <f>VLOOKUP(E689,#REF!,5,0)</f>
        <v>#REF!</v>
      </c>
      <c r="L689" s="13" t="e">
        <f>VLOOKUP(J689,#REF!,2,0)</f>
        <v>#REF!</v>
      </c>
      <c r="M689" s="17" t="e">
        <f>VLOOKUP(J689,'[1]Hàng hóa'!$C$5:$G$22,5,0)</f>
        <v>#N/A</v>
      </c>
      <c r="N689" s="17" t="e">
        <f t="shared" si="34"/>
        <v>#N/A</v>
      </c>
      <c r="O689" s="18">
        <v>0.08</v>
      </c>
      <c r="P689" s="17" t="e">
        <f t="shared" si="35"/>
        <v>#N/A</v>
      </c>
      <c r="Q689" s="13" t="e">
        <f>VLOOKUP(I689,'[1]Nhân viên'!$E$20:$F$41,2,0)</f>
        <v>#REF!</v>
      </c>
    </row>
    <row r="690" spans="1:17" hidden="1">
      <c r="A690" s="11">
        <f t="shared" si="36"/>
        <v>685</v>
      </c>
      <c r="C690" s="11"/>
      <c r="D690" s="13" t="e">
        <f>VLOOKUP(C690,#REF!,2,0)</f>
        <v>#REF!</v>
      </c>
      <c r="G690" s="13" t="e">
        <f>VLOOKUP(E690,#REF!,2,0)</f>
        <v>#REF!</v>
      </c>
      <c r="H690" s="13" t="str">
        <f>VLOOKUP(E690,'[1]Khách hàng'!$A$4:$F$2144,3,0)</f>
        <v>Số 1 đường số 17A, Khu phố 11, Phường Bình Trị Đông B, Quận Bình Tân, TP.HCM.</v>
      </c>
      <c r="I690" s="36" t="e">
        <f>VLOOKUP(E690,#REF!,5,0)</f>
        <v>#REF!</v>
      </c>
      <c r="L690" s="13" t="e">
        <f>VLOOKUP(J690,#REF!,2,0)</f>
        <v>#REF!</v>
      </c>
      <c r="M690" s="17" t="e">
        <f>VLOOKUP(J690,'[1]Hàng hóa'!$C$5:$G$22,5,0)</f>
        <v>#N/A</v>
      </c>
      <c r="N690" s="17" t="e">
        <f t="shared" si="34"/>
        <v>#N/A</v>
      </c>
      <c r="O690" s="18">
        <v>0.08</v>
      </c>
      <c r="P690" s="17" t="e">
        <f t="shared" si="35"/>
        <v>#N/A</v>
      </c>
      <c r="Q690" s="13" t="e">
        <f>VLOOKUP(I690,'[1]Nhân viên'!$E$20:$F$41,2,0)</f>
        <v>#REF!</v>
      </c>
    </row>
    <row r="691" spans="1:17" hidden="1">
      <c r="A691" s="11">
        <f t="shared" si="36"/>
        <v>686</v>
      </c>
      <c r="C691" s="11"/>
      <c r="D691" s="13" t="e">
        <f>VLOOKUP(C691,#REF!,2,0)</f>
        <v>#REF!</v>
      </c>
      <c r="G691" s="13" t="e">
        <f>VLOOKUP(E691,#REF!,2,0)</f>
        <v>#REF!</v>
      </c>
      <c r="H691" s="13" t="str">
        <f>VLOOKUP(E691,'[1]Khách hàng'!$A$4:$F$2144,3,0)</f>
        <v>Số 1 đường số 17A, Khu phố 11, Phường Bình Trị Đông B, Quận Bình Tân, TP.HCM.</v>
      </c>
      <c r="I691" s="36" t="e">
        <f>VLOOKUP(E691,#REF!,5,0)</f>
        <v>#REF!</v>
      </c>
      <c r="L691" s="13" t="e">
        <f>VLOOKUP(J691,#REF!,2,0)</f>
        <v>#REF!</v>
      </c>
      <c r="M691" s="17" t="e">
        <f>VLOOKUP(J691,'[1]Hàng hóa'!$C$5:$G$22,5,0)</f>
        <v>#N/A</v>
      </c>
      <c r="N691" s="17" t="e">
        <f t="shared" si="34"/>
        <v>#N/A</v>
      </c>
      <c r="O691" s="18">
        <v>0.08</v>
      </c>
      <c r="P691" s="17" t="e">
        <f t="shared" si="35"/>
        <v>#N/A</v>
      </c>
      <c r="Q691" s="13" t="e">
        <f>VLOOKUP(I691,'[1]Nhân viên'!$E$20:$F$41,2,0)</f>
        <v>#REF!</v>
      </c>
    </row>
    <row r="692" spans="1:17" hidden="1">
      <c r="A692" s="11">
        <f t="shared" si="36"/>
        <v>687</v>
      </c>
      <c r="C692" s="11"/>
      <c r="D692" s="13" t="e">
        <f>VLOOKUP(C692,#REF!,2,0)</f>
        <v>#REF!</v>
      </c>
      <c r="G692" s="13" t="e">
        <f>VLOOKUP(E692,#REF!,2,0)</f>
        <v>#REF!</v>
      </c>
      <c r="H692" s="13" t="str">
        <f>VLOOKUP(E692,'[1]Khách hàng'!$A$4:$F$2144,3,0)</f>
        <v>Số 1 đường số 17A, Khu phố 11, Phường Bình Trị Đông B, Quận Bình Tân, TP.HCM.</v>
      </c>
      <c r="I692" s="36" t="e">
        <f>VLOOKUP(E692,#REF!,5,0)</f>
        <v>#REF!</v>
      </c>
      <c r="L692" s="13" t="e">
        <f>VLOOKUP(J692,#REF!,2,0)</f>
        <v>#REF!</v>
      </c>
      <c r="M692" s="17" t="e">
        <f>VLOOKUP(J692,'[1]Hàng hóa'!$C$5:$G$22,5,0)</f>
        <v>#N/A</v>
      </c>
      <c r="N692" s="17" t="e">
        <f t="shared" si="34"/>
        <v>#N/A</v>
      </c>
      <c r="O692" s="18">
        <v>0.08</v>
      </c>
      <c r="P692" s="17" t="e">
        <f t="shared" si="35"/>
        <v>#N/A</v>
      </c>
      <c r="Q692" s="13" t="e">
        <f>VLOOKUP(I692,'[1]Nhân viên'!$E$20:$F$41,2,0)</f>
        <v>#REF!</v>
      </c>
    </row>
    <row r="693" spans="1:17" hidden="1">
      <c r="A693" s="11">
        <f t="shared" si="36"/>
        <v>688</v>
      </c>
      <c r="C693" s="11"/>
      <c r="D693" s="13" t="e">
        <f>VLOOKUP(C693,#REF!,2,0)</f>
        <v>#REF!</v>
      </c>
      <c r="G693" s="13" t="e">
        <f>VLOOKUP(E693,#REF!,2,0)</f>
        <v>#REF!</v>
      </c>
      <c r="H693" s="13" t="str">
        <f>VLOOKUP(E693,'[1]Khách hàng'!$A$4:$F$2144,3,0)</f>
        <v>Số 1 đường số 17A, Khu phố 11, Phường Bình Trị Đông B, Quận Bình Tân, TP.HCM.</v>
      </c>
      <c r="I693" s="36" t="e">
        <f>VLOOKUP(E693,#REF!,5,0)</f>
        <v>#REF!</v>
      </c>
      <c r="L693" s="13" t="e">
        <f>VLOOKUP(J693,#REF!,2,0)</f>
        <v>#REF!</v>
      </c>
      <c r="M693" s="17" t="e">
        <f>VLOOKUP(J693,'[1]Hàng hóa'!$C$5:$G$22,5,0)</f>
        <v>#N/A</v>
      </c>
      <c r="N693" s="17" t="e">
        <f t="shared" si="34"/>
        <v>#N/A</v>
      </c>
      <c r="O693" s="18">
        <v>0.08</v>
      </c>
      <c r="P693" s="17" t="e">
        <f t="shared" si="35"/>
        <v>#N/A</v>
      </c>
      <c r="Q693" s="13" t="e">
        <f>VLOOKUP(I693,'[1]Nhân viên'!$E$20:$F$41,2,0)</f>
        <v>#REF!</v>
      </c>
    </row>
    <row r="694" spans="1:17" hidden="1">
      <c r="A694" s="11">
        <f t="shared" si="36"/>
        <v>689</v>
      </c>
      <c r="C694" s="11"/>
      <c r="D694" s="13" t="e">
        <f>VLOOKUP(C694,#REF!,2,0)</f>
        <v>#REF!</v>
      </c>
      <c r="G694" s="13" t="e">
        <f>VLOOKUP(E694,#REF!,2,0)</f>
        <v>#REF!</v>
      </c>
      <c r="H694" s="13" t="str">
        <f>VLOOKUP(E694,'[1]Khách hàng'!$A$4:$F$2144,3,0)</f>
        <v>Số 1 đường số 17A, Khu phố 11, Phường Bình Trị Đông B, Quận Bình Tân, TP.HCM.</v>
      </c>
      <c r="I694" s="36" t="e">
        <f>VLOOKUP(E694,#REF!,5,0)</f>
        <v>#REF!</v>
      </c>
      <c r="L694" s="13" t="e">
        <f>VLOOKUP(J694,#REF!,2,0)</f>
        <v>#REF!</v>
      </c>
      <c r="M694" s="17" t="e">
        <f>VLOOKUP(J694,'[1]Hàng hóa'!$C$5:$G$22,5,0)</f>
        <v>#N/A</v>
      </c>
      <c r="N694" s="17" t="e">
        <f t="shared" si="34"/>
        <v>#N/A</v>
      </c>
      <c r="O694" s="18">
        <v>0.08</v>
      </c>
      <c r="P694" s="17" t="e">
        <f t="shared" si="35"/>
        <v>#N/A</v>
      </c>
      <c r="Q694" s="13" t="e">
        <f>VLOOKUP(I694,'[1]Nhân viên'!$E$20:$F$41,2,0)</f>
        <v>#REF!</v>
      </c>
    </row>
    <row r="695" spans="1:17" hidden="1">
      <c r="A695" s="11">
        <f t="shared" si="36"/>
        <v>690</v>
      </c>
      <c r="C695" s="11"/>
      <c r="D695" s="13" t="e">
        <f>VLOOKUP(C695,#REF!,2,0)</f>
        <v>#REF!</v>
      </c>
      <c r="G695" s="13" t="e">
        <f>VLOOKUP(E695,#REF!,2,0)</f>
        <v>#REF!</v>
      </c>
      <c r="H695" s="13" t="str">
        <f>VLOOKUP(E695,'[1]Khách hàng'!$A$4:$F$2144,3,0)</f>
        <v>Số 1 đường số 17A, Khu phố 11, Phường Bình Trị Đông B, Quận Bình Tân, TP.HCM.</v>
      </c>
      <c r="I695" s="36" t="e">
        <f>VLOOKUP(E695,#REF!,5,0)</f>
        <v>#REF!</v>
      </c>
      <c r="L695" s="13" t="e">
        <f>VLOOKUP(J695,#REF!,2,0)</f>
        <v>#REF!</v>
      </c>
      <c r="M695" s="17" t="e">
        <f>VLOOKUP(J695,'[1]Hàng hóa'!$C$5:$G$22,5,0)</f>
        <v>#N/A</v>
      </c>
      <c r="N695" s="17" t="e">
        <f t="shared" si="34"/>
        <v>#N/A</v>
      </c>
      <c r="O695" s="18">
        <v>0.08</v>
      </c>
      <c r="P695" s="17" t="e">
        <f t="shared" si="35"/>
        <v>#N/A</v>
      </c>
      <c r="Q695" s="13" t="e">
        <f>VLOOKUP(I695,'[1]Nhân viên'!$E$20:$F$41,2,0)</f>
        <v>#REF!</v>
      </c>
    </row>
    <row r="696" spans="1:17" hidden="1">
      <c r="A696" s="11">
        <f t="shared" si="36"/>
        <v>691</v>
      </c>
      <c r="C696" s="11"/>
      <c r="D696" s="13" t="e">
        <f>VLOOKUP(C696,#REF!,2,0)</f>
        <v>#REF!</v>
      </c>
      <c r="G696" s="13" t="e">
        <f>VLOOKUP(E696,#REF!,2,0)</f>
        <v>#REF!</v>
      </c>
      <c r="H696" s="13" t="str">
        <f>VLOOKUP(E696,'[1]Khách hàng'!$A$4:$F$2144,3,0)</f>
        <v>Số 1 đường số 17A, Khu phố 11, Phường Bình Trị Đông B, Quận Bình Tân, TP.HCM.</v>
      </c>
      <c r="I696" s="36" t="e">
        <f>VLOOKUP(E696,#REF!,5,0)</f>
        <v>#REF!</v>
      </c>
      <c r="L696" s="13" t="e">
        <f>VLOOKUP(J696,#REF!,2,0)</f>
        <v>#REF!</v>
      </c>
      <c r="M696" s="17" t="e">
        <f>VLOOKUP(J696,'[1]Hàng hóa'!$C$5:$G$22,5,0)</f>
        <v>#N/A</v>
      </c>
      <c r="N696" s="17" t="e">
        <f t="shared" si="34"/>
        <v>#N/A</v>
      </c>
      <c r="O696" s="18">
        <v>0.08</v>
      </c>
      <c r="P696" s="17" t="e">
        <f t="shared" si="35"/>
        <v>#N/A</v>
      </c>
      <c r="Q696" s="13" t="e">
        <f>VLOOKUP(I696,'[1]Nhân viên'!$E$20:$F$41,2,0)</f>
        <v>#REF!</v>
      </c>
    </row>
    <row r="697" spans="1:17" hidden="1">
      <c r="A697" s="11">
        <f t="shared" si="36"/>
        <v>692</v>
      </c>
      <c r="C697" s="11"/>
      <c r="D697" s="13" t="e">
        <f>VLOOKUP(C697,#REF!,2,0)</f>
        <v>#REF!</v>
      </c>
      <c r="G697" s="13" t="e">
        <f>VLOOKUP(E697,#REF!,2,0)</f>
        <v>#REF!</v>
      </c>
      <c r="H697" s="13" t="str">
        <f>VLOOKUP(E697,'[1]Khách hàng'!$A$4:$F$2144,3,0)</f>
        <v>Số 1 đường số 17A, Khu phố 11, Phường Bình Trị Đông B, Quận Bình Tân, TP.HCM.</v>
      </c>
      <c r="I697" s="36" t="e">
        <f>VLOOKUP(E697,#REF!,5,0)</f>
        <v>#REF!</v>
      </c>
      <c r="L697" s="13" t="e">
        <f>VLOOKUP(J697,#REF!,2,0)</f>
        <v>#REF!</v>
      </c>
      <c r="M697" s="17" t="e">
        <f>VLOOKUP(J697,'[1]Hàng hóa'!$C$5:$G$22,5,0)</f>
        <v>#N/A</v>
      </c>
      <c r="N697" s="17" t="e">
        <f t="shared" si="34"/>
        <v>#N/A</v>
      </c>
      <c r="O697" s="18">
        <v>0.08</v>
      </c>
      <c r="P697" s="17" t="e">
        <f t="shared" si="35"/>
        <v>#N/A</v>
      </c>
      <c r="Q697" s="13" t="e">
        <f>VLOOKUP(I697,'[1]Nhân viên'!$E$20:$F$41,2,0)</f>
        <v>#REF!</v>
      </c>
    </row>
    <row r="698" spans="1:17" hidden="1">
      <c r="A698" s="11">
        <f t="shared" si="36"/>
        <v>693</v>
      </c>
      <c r="C698" s="11"/>
      <c r="D698" s="13" t="e">
        <f>VLOOKUP(C698,#REF!,2,0)</f>
        <v>#REF!</v>
      </c>
      <c r="G698" s="13" t="e">
        <f>VLOOKUP(E698,#REF!,2,0)</f>
        <v>#REF!</v>
      </c>
      <c r="H698" s="13" t="str">
        <f>VLOOKUP(E698,'[1]Khách hàng'!$A$4:$F$2144,3,0)</f>
        <v>Số 1 đường số 17A, Khu phố 11, Phường Bình Trị Đông B, Quận Bình Tân, TP.HCM.</v>
      </c>
      <c r="I698" s="36" t="e">
        <f>VLOOKUP(E698,#REF!,5,0)</f>
        <v>#REF!</v>
      </c>
      <c r="L698" s="13" t="e">
        <f>VLOOKUP(J698,#REF!,2,0)</f>
        <v>#REF!</v>
      </c>
      <c r="M698" s="17" t="e">
        <f>VLOOKUP(J698,'[1]Hàng hóa'!$C$5:$G$22,5,0)</f>
        <v>#N/A</v>
      </c>
      <c r="N698" s="17" t="e">
        <f t="shared" si="34"/>
        <v>#N/A</v>
      </c>
      <c r="O698" s="18">
        <v>0.08</v>
      </c>
      <c r="P698" s="17" t="e">
        <f t="shared" si="35"/>
        <v>#N/A</v>
      </c>
      <c r="Q698" s="13" t="e">
        <f>VLOOKUP(I698,'[1]Nhân viên'!$E$20:$F$41,2,0)</f>
        <v>#REF!</v>
      </c>
    </row>
    <row r="699" spans="1:17" hidden="1">
      <c r="A699" s="11">
        <f t="shared" si="36"/>
        <v>694</v>
      </c>
      <c r="C699" s="11"/>
      <c r="D699" s="13" t="e">
        <f>VLOOKUP(C699,#REF!,2,0)</f>
        <v>#REF!</v>
      </c>
      <c r="G699" s="13" t="e">
        <f>VLOOKUP(E699,#REF!,2,0)</f>
        <v>#REF!</v>
      </c>
      <c r="H699" s="13" t="str">
        <f>VLOOKUP(E699,'[1]Khách hàng'!$A$4:$F$2144,3,0)</f>
        <v>Số 1 đường số 17A, Khu phố 11, Phường Bình Trị Đông B, Quận Bình Tân, TP.HCM.</v>
      </c>
      <c r="I699" s="36" t="e">
        <f>VLOOKUP(E699,#REF!,5,0)</f>
        <v>#REF!</v>
      </c>
      <c r="L699" s="13" t="e">
        <f>VLOOKUP(J699,#REF!,2,0)</f>
        <v>#REF!</v>
      </c>
      <c r="M699" s="17" t="e">
        <f>VLOOKUP(J699,'[1]Hàng hóa'!$C$5:$G$22,5,0)</f>
        <v>#N/A</v>
      </c>
      <c r="N699" s="17" t="e">
        <f t="shared" si="34"/>
        <v>#N/A</v>
      </c>
      <c r="O699" s="18">
        <v>0.08</v>
      </c>
      <c r="P699" s="17" t="e">
        <f t="shared" si="35"/>
        <v>#N/A</v>
      </c>
      <c r="Q699" s="13" t="e">
        <f>VLOOKUP(I699,'[1]Nhân viên'!$E$20:$F$41,2,0)</f>
        <v>#REF!</v>
      </c>
    </row>
    <row r="700" spans="1:17" hidden="1">
      <c r="A700" s="11">
        <f t="shared" si="36"/>
        <v>695</v>
      </c>
      <c r="C700" s="11"/>
      <c r="D700" s="13" t="e">
        <f>VLOOKUP(C700,#REF!,2,0)</f>
        <v>#REF!</v>
      </c>
      <c r="G700" s="13" t="e">
        <f>VLOOKUP(E700,#REF!,2,0)</f>
        <v>#REF!</v>
      </c>
      <c r="H700" s="13" t="str">
        <f>VLOOKUP(E700,'[1]Khách hàng'!$A$4:$F$2144,3,0)</f>
        <v>Số 1 đường số 17A, Khu phố 11, Phường Bình Trị Đông B, Quận Bình Tân, TP.HCM.</v>
      </c>
      <c r="I700" s="36" t="e">
        <f>VLOOKUP(E700,#REF!,5,0)</f>
        <v>#REF!</v>
      </c>
      <c r="L700" s="13" t="e">
        <f>VLOOKUP(J700,#REF!,2,0)</f>
        <v>#REF!</v>
      </c>
      <c r="M700" s="17" t="e">
        <f>VLOOKUP(J700,'[1]Hàng hóa'!$C$5:$G$22,5,0)</f>
        <v>#N/A</v>
      </c>
      <c r="N700" s="17" t="e">
        <f t="shared" si="34"/>
        <v>#N/A</v>
      </c>
      <c r="O700" s="18">
        <v>0.08</v>
      </c>
      <c r="P700" s="17" t="e">
        <f t="shared" si="35"/>
        <v>#N/A</v>
      </c>
      <c r="Q700" s="13" t="e">
        <f>VLOOKUP(I700,'[1]Nhân viên'!$E$20:$F$41,2,0)</f>
        <v>#REF!</v>
      </c>
    </row>
    <row r="701" spans="1:17" hidden="1">
      <c r="A701" s="11">
        <f t="shared" si="36"/>
        <v>696</v>
      </c>
      <c r="C701" s="11"/>
      <c r="D701" s="13" t="e">
        <f>VLOOKUP(C701,#REF!,2,0)</f>
        <v>#REF!</v>
      </c>
      <c r="G701" s="13" t="e">
        <f>VLOOKUP(E701,#REF!,2,0)</f>
        <v>#REF!</v>
      </c>
      <c r="H701" s="13" t="str">
        <f>VLOOKUP(E701,'[1]Khách hàng'!$A$4:$F$2144,3,0)</f>
        <v>Số 1 đường số 17A, Khu phố 11, Phường Bình Trị Đông B, Quận Bình Tân, TP.HCM.</v>
      </c>
      <c r="I701" s="36" t="e">
        <f>VLOOKUP(E701,#REF!,5,0)</f>
        <v>#REF!</v>
      </c>
      <c r="L701" s="13" t="e">
        <f>VLOOKUP(J701,#REF!,2,0)</f>
        <v>#REF!</v>
      </c>
      <c r="M701" s="17" t="e">
        <f>VLOOKUP(J701,'[1]Hàng hóa'!$C$5:$G$22,5,0)</f>
        <v>#N/A</v>
      </c>
      <c r="N701" s="17" t="e">
        <f t="shared" si="34"/>
        <v>#N/A</v>
      </c>
      <c r="O701" s="18">
        <v>0.08</v>
      </c>
      <c r="P701" s="17" t="e">
        <f t="shared" si="35"/>
        <v>#N/A</v>
      </c>
      <c r="Q701" s="13" t="e">
        <f>VLOOKUP(I701,'[1]Nhân viên'!$E$20:$F$41,2,0)</f>
        <v>#REF!</v>
      </c>
    </row>
    <row r="702" spans="1:17" hidden="1">
      <c r="A702" s="11">
        <f t="shared" si="36"/>
        <v>697</v>
      </c>
      <c r="C702" s="11"/>
      <c r="D702" s="13" t="e">
        <f>VLOOKUP(C702,#REF!,2,0)</f>
        <v>#REF!</v>
      </c>
      <c r="G702" s="13" t="e">
        <f>VLOOKUP(E702,#REF!,2,0)</f>
        <v>#REF!</v>
      </c>
      <c r="H702" s="13" t="str">
        <f>VLOOKUP(E702,'[1]Khách hàng'!$A$4:$F$2144,3,0)</f>
        <v>Số 1 đường số 17A, Khu phố 11, Phường Bình Trị Đông B, Quận Bình Tân, TP.HCM.</v>
      </c>
      <c r="I702" s="36" t="e">
        <f>VLOOKUP(E702,#REF!,5,0)</f>
        <v>#REF!</v>
      </c>
      <c r="L702" s="13" t="e">
        <f>VLOOKUP(J702,#REF!,2,0)</f>
        <v>#REF!</v>
      </c>
      <c r="M702" s="17" t="e">
        <f>VLOOKUP(J702,'[1]Hàng hóa'!$C$5:$G$22,5,0)</f>
        <v>#N/A</v>
      </c>
      <c r="N702" s="17" t="e">
        <f t="shared" si="34"/>
        <v>#N/A</v>
      </c>
      <c r="O702" s="18">
        <v>0.08</v>
      </c>
      <c r="P702" s="17" t="e">
        <f t="shared" si="35"/>
        <v>#N/A</v>
      </c>
      <c r="Q702" s="13" t="e">
        <f>VLOOKUP(I702,'[1]Nhân viên'!$E$20:$F$41,2,0)</f>
        <v>#REF!</v>
      </c>
    </row>
    <row r="703" spans="1:17" hidden="1">
      <c r="A703" s="11">
        <f t="shared" si="36"/>
        <v>698</v>
      </c>
      <c r="C703" s="11"/>
      <c r="D703" s="13" t="e">
        <f>VLOOKUP(C703,#REF!,2,0)</f>
        <v>#REF!</v>
      </c>
      <c r="G703" s="13" t="e">
        <f>VLOOKUP(E703,#REF!,2,0)</f>
        <v>#REF!</v>
      </c>
      <c r="H703" s="13" t="str">
        <f>VLOOKUP(E703,'[1]Khách hàng'!$A$4:$F$2144,3,0)</f>
        <v>Số 1 đường số 17A, Khu phố 11, Phường Bình Trị Đông B, Quận Bình Tân, TP.HCM.</v>
      </c>
      <c r="I703" s="36" t="e">
        <f>VLOOKUP(E703,#REF!,5,0)</f>
        <v>#REF!</v>
      </c>
      <c r="L703" s="13" t="e">
        <f>VLOOKUP(J703,#REF!,2,0)</f>
        <v>#REF!</v>
      </c>
      <c r="M703" s="17" t="e">
        <f>VLOOKUP(J703,'[1]Hàng hóa'!$C$5:$G$22,5,0)</f>
        <v>#N/A</v>
      </c>
      <c r="N703" s="17" t="e">
        <f t="shared" si="34"/>
        <v>#N/A</v>
      </c>
      <c r="O703" s="18">
        <v>0.08</v>
      </c>
      <c r="P703" s="17" t="e">
        <f t="shared" si="35"/>
        <v>#N/A</v>
      </c>
      <c r="Q703" s="13" t="e">
        <f>VLOOKUP(I703,'[1]Nhân viên'!$E$20:$F$41,2,0)</f>
        <v>#REF!</v>
      </c>
    </row>
    <row r="704" spans="1:17" hidden="1">
      <c r="A704" s="11">
        <f t="shared" si="36"/>
        <v>699</v>
      </c>
      <c r="C704" s="11"/>
      <c r="D704" s="13" t="e">
        <f>VLOOKUP(C704,#REF!,2,0)</f>
        <v>#REF!</v>
      </c>
      <c r="G704" s="13" t="e">
        <f>VLOOKUP(E704,#REF!,2,0)</f>
        <v>#REF!</v>
      </c>
      <c r="H704" s="13" t="str">
        <f>VLOOKUP(E704,'[1]Khách hàng'!$A$4:$F$2144,3,0)</f>
        <v>Số 1 đường số 17A, Khu phố 11, Phường Bình Trị Đông B, Quận Bình Tân, TP.HCM.</v>
      </c>
      <c r="I704" s="36" t="e">
        <f>VLOOKUP(E704,#REF!,5,0)</f>
        <v>#REF!</v>
      </c>
      <c r="L704" s="13" t="e">
        <f>VLOOKUP(J704,#REF!,2,0)</f>
        <v>#REF!</v>
      </c>
      <c r="M704" s="17" t="e">
        <f>VLOOKUP(J704,'[1]Hàng hóa'!$C$5:$G$22,5,0)</f>
        <v>#N/A</v>
      </c>
      <c r="N704" s="17" t="e">
        <f t="shared" si="34"/>
        <v>#N/A</v>
      </c>
      <c r="O704" s="18">
        <v>0.08</v>
      </c>
      <c r="P704" s="17" t="e">
        <f t="shared" si="35"/>
        <v>#N/A</v>
      </c>
      <c r="Q704" s="13" t="e">
        <f>VLOOKUP(I704,'[1]Nhân viên'!$E$20:$F$41,2,0)</f>
        <v>#REF!</v>
      </c>
    </row>
    <row r="705" spans="1:17" hidden="1">
      <c r="A705" s="11">
        <f t="shared" si="36"/>
        <v>700</v>
      </c>
      <c r="C705" s="11"/>
      <c r="D705" s="13" t="e">
        <f>VLOOKUP(C705,#REF!,2,0)</f>
        <v>#REF!</v>
      </c>
      <c r="G705" s="13" t="e">
        <f>VLOOKUP(E705,#REF!,2,0)</f>
        <v>#REF!</v>
      </c>
      <c r="H705" s="13" t="str">
        <f>VLOOKUP(E705,'[1]Khách hàng'!$A$4:$F$2144,3,0)</f>
        <v>Số 1 đường số 17A, Khu phố 11, Phường Bình Trị Đông B, Quận Bình Tân, TP.HCM.</v>
      </c>
      <c r="I705" s="36" t="e">
        <f>VLOOKUP(E705,#REF!,5,0)</f>
        <v>#REF!</v>
      </c>
      <c r="L705" s="13" t="e">
        <f>VLOOKUP(J705,#REF!,2,0)</f>
        <v>#REF!</v>
      </c>
      <c r="M705" s="17" t="e">
        <f>VLOOKUP(J705,'[1]Hàng hóa'!$C$5:$G$22,5,0)</f>
        <v>#N/A</v>
      </c>
      <c r="N705" s="17" t="e">
        <f t="shared" si="34"/>
        <v>#N/A</v>
      </c>
      <c r="O705" s="18">
        <v>0.08</v>
      </c>
      <c r="P705" s="17" t="e">
        <f t="shared" si="35"/>
        <v>#N/A</v>
      </c>
      <c r="Q705" s="13" t="e">
        <f>VLOOKUP(I705,'[1]Nhân viên'!$E$20:$F$41,2,0)</f>
        <v>#REF!</v>
      </c>
    </row>
    <row r="706" spans="1:17" hidden="1">
      <c r="A706" s="11">
        <f t="shared" si="36"/>
        <v>701</v>
      </c>
      <c r="C706" s="11"/>
      <c r="D706" s="13" t="e">
        <f>VLOOKUP(C706,#REF!,2,0)</f>
        <v>#REF!</v>
      </c>
      <c r="G706" s="13" t="e">
        <f>VLOOKUP(E706,#REF!,2,0)</f>
        <v>#REF!</v>
      </c>
      <c r="H706" s="13" t="str">
        <f>VLOOKUP(E706,'[1]Khách hàng'!$A$4:$F$2144,3,0)</f>
        <v>Số 1 đường số 17A, Khu phố 11, Phường Bình Trị Đông B, Quận Bình Tân, TP.HCM.</v>
      </c>
      <c r="I706" s="36" t="e">
        <f>VLOOKUP(E706,#REF!,5,0)</f>
        <v>#REF!</v>
      </c>
      <c r="L706" s="13" t="e">
        <f>VLOOKUP(J706,#REF!,2,0)</f>
        <v>#REF!</v>
      </c>
      <c r="M706" s="17" t="e">
        <f>VLOOKUP(J706,'[1]Hàng hóa'!$C$5:$G$22,5,0)</f>
        <v>#N/A</v>
      </c>
      <c r="N706" s="17" t="e">
        <f t="shared" si="34"/>
        <v>#N/A</v>
      </c>
      <c r="O706" s="18">
        <v>0.08</v>
      </c>
      <c r="P706" s="17" t="e">
        <f t="shared" si="35"/>
        <v>#N/A</v>
      </c>
      <c r="Q706" s="13" t="e">
        <f>VLOOKUP(I706,'[1]Nhân viên'!$E$20:$F$41,2,0)</f>
        <v>#REF!</v>
      </c>
    </row>
    <row r="707" spans="1:17" hidden="1">
      <c r="A707" s="11">
        <f t="shared" si="36"/>
        <v>702</v>
      </c>
      <c r="C707" s="11"/>
      <c r="D707" s="13" t="e">
        <f>VLOOKUP(C707,#REF!,2,0)</f>
        <v>#REF!</v>
      </c>
      <c r="G707" s="13" t="e">
        <f>VLOOKUP(E707,#REF!,2,0)</f>
        <v>#REF!</v>
      </c>
      <c r="H707" s="13" t="str">
        <f>VLOOKUP(E707,'[1]Khách hàng'!$A$4:$F$2144,3,0)</f>
        <v>Số 1 đường số 17A, Khu phố 11, Phường Bình Trị Đông B, Quận Bình Tân, TP.HCM.</v>
      </c>
      <c r="I707" s="36" t="e">
        <f>VLOOKUP(E707,#REF!,5,0)</f>
        <v>#REF!</v>
      </c>
      <c r="L707" s="13" t="e">
        <f>VLOOKUP(J707,#REF!,2,0)</f>
        <v>#REF!</v>
      </c>
      <c r="M707" s="17" t="e">
        <f>VLOOKUP(J707,'[1]Hàng hóa'!$C$5:$G$22,5,0)</f>
        <v>#N/A</v>
      </c>
      <c r="N707" s="17" t="e">
        <f t="shared" si="34"/>
        <v>#N/A</v>
      </c>
      <c r="O707" s="18">
        <v>0.08</v>
      </c>
      <c r="P707" s="17" t="e">
        <f t="shared" si="35"/>
        <v>#N/A</v>
      </c>
      <c r="Q707" s="13" t="e">
        <f>VLOOKUP(I707,'[1]Nhân viên'!$E$20:$F$41,2,0)</f>
        <v>#REF!</v>
      </c>
    </row>
    <row r="708" spans="1:17" hidden="1">
      <c r="A708" s="11">
        <f t="shared" si="36"/>
        <v>703</v>
      </c>
      <c r="C708" s="11"/>
      <c r="D708" s="13" t="e">
        <f>VLOOKUP(C708,#REF!,2,0)</f>
        <v>#REF!</v>
      </c>
      <c r="G708" s="13" t="e">
        <f>VLOOKUP(E708,#REF!,2,0)</f>
        <v>#REF!</v>
      </c>
      <c r="H708" s="13" t="str">
        <f>VLOOKUP(E708,'[1]Khách hàng'!$A$4:$F$2144,3,0)</f>
        <v>Số 1 đường số 17A, Khu phố 11, Phường Bình Trị Đông B, Quận Bình Tân, TP.HCM.</v>
      </c>
      <c r="I708" s="36" t="e">
        <f>VLOOKUP(E708,#REF!,5,0)</f>
        <v>#REF!</v>
      </c>
      <c r="L708" s="13" t="e">
        <f>VLOOKUP(J708,#REF!,2,0)</f>
        <v>#REF!</v>
      </c>
      <c r="M708" s="17" t="e">
        <f>VLOOKUP(J708,'[1]Hàng hóa'!$C$5:$G$22,5,0)</f>
        <v>#N/A</v>
      </c>
      <c r="N708" s="17" t="e">
        <f t="shared" ref="N708:N771" si="37">K708*M708</f>
        <v>#N/A</v>
      </c>
      <c r="O708" s="18">
        <v>0.08</v>
      </c>
      <c r="P708" s="17" t="e">
        <f t="shared" si="35"/>
        <v>#N/A</v>
      </c>
      <c r="Q708" s="13" t="e">
        <f>VLOOKUP(I708,'[1]Nhân viên'!$E$20:$F$41,2,0)</f>
        <v>#REF!</v>
      </c>
    </row>
    <row r="709" spans="1:17" hidden="1">
      <c r="A709" s="11">
        <f t="shared" si="36"/>
        <v>704</v>
      </c>
      <c r="C709" s="11"/>
      <c r="D709" s="13" t="e">
        <f>VLOOKUP(C709,#REF!,2,0)</f>
        <v>#REF!</v>
      </c>
      <c r="G709" s="13" t="e">
        <f>VLOOKUP(E709,#REF!,2,0)</f>
        <v>#REF!</v>
      </c>
      <c r="H709" s="13" t="str">
        <f>VLOOKUP(E709,'[1]Khách hàng'!$A$4:$F$2144,3,0)</f>
        <v>Số 1 đường số 17A, Khu phố 11, Phường Bình Trị Đông B, Quận Bình Tân, TP.HCM.</v>
      </c>
      <c r="I709" s="36" t="e">
        <f>VLOOKUP(E709,#REF!,5,0)</f>
        <v>#REF!</v>
      </c>
      <c r="L709" s="13" t="e">
        <f>VLOOKUP(J709,#REF!,2,0)</f>
        <v>#REF!</v>
      </c>
      <c r="M709" s="17" t="e">
        <f>VLOOKUP(J709,'[1]Hàng hóa'!$C$5:$G$22,5,0)</f>
        <v>#N/A</v>
      </c>
      <c r="N709" s="17" t="e">
        <f t="shared" si="37"/>
        <v>#N/A</v>
      </c>
      <c r="O709" s="18">
        <v>0.08</v>
      </c>
      <c r="P709" s="17" t="e">
        <f t="shared" si="35"/>
        <v>#N/A</v>
      </c>
      <c r="Q709" s="13" t="e">
        <f>VLOOKUP(I709,'[1]Nhân viên'!$E$20:$F$41,2,0)</f>
        <v>#REF!</v>
      </c>
    </row>
    <row r="710" spans="1:17" hidden="1">
      <c r="A710" s="11">
        <f t="shared" si="36"/>
        <v>705</v>
      </c>
      <c r="C710" s="11"/>
      <c r="D710" s="13" t="e">
        <f>VLOOKUP(C710,#REF!,2,0)</f>
        <v>#REF!</v>
      </c>
      <c r="G710" s="13" t="e">
        <f>VLOOKUP(E710,#REF!,2,0)</f>
        <v>#REF!</v>
      </c>
      <c r="H710" s="13" t="str">
        <f>VLOOKUP(E710,'[1]Khách hàng'!$A$4:$F$2144,3,0)</f>
        <v>Số 1 đường số 17A, Khu phố 11, Phường Bình Trị Đông B, Quận Bình Tân, TP.HCM.</v>
      </c>
      <c r="I710" s="36" t="e">
        <f>VLOOKUP(E710,#REF!,5,0)</f>
        <v>#REF!</v>
      </c>
      <c r="L710" s="13" t="e">
        <f>VLOOKUP(J710,#REF!,2,0)</f>
        <v>#REF!</v>
      </c>
      <c r="M710" s="17" t="e">
        <f>VLOOKUP(J710,'[1]Hàng hóa'!$C$5:$G$22,5,0)</f>
        <v>#N/A</v>
      </c>
      <c r="N710" s="17" t="e">
        <f t="shared" si="37"/>
        <v>#N/A</v>
      </c>
      <c r="O710" s="18">
        <v>0.08</v>
      </c>
      <c r="P710" s="17" t="e">
        <f t="shared" ref="P710:P773" si="38">N710*O710+N710</f>
        <v>#N/A</v>
      </c>
      <c r="Q710" s="13" t="e">
        <f>VLOOKUP(I710,'[1]Nhân viên'!$E$20:$F$41,2,0)</f>
        <v>#REF!</v>
      </c>
    </row>
    <row r="711" spans="1:17" hidden="1">
      <c r="A711" s="11">
        <f t="shared" si="36"/>
        <v>706</v>
      </c>
      <c r="C711" s="11"/>
      <c r="D711" s="13" t="e">
        <f>VLOOKUP(C711,#REF!,2,0)</f>
        <v>#REF!</v>
      </c>
      <c r="G711" s="13" t="e">
        <f>VLOOKUP(E711,#REF!,2,0)</f>
        <v>#REF!</v>
      </c>
      <c r="H711" s="13" t="str">
        <f>VLOOKUP(E711,'[1]Khách hàng'!$A$4:$F$2144,3,0)</f>
        <v>Số 1 đường số 17A, Khu phố 11, Phường Bình Trị Đông B, Quận Bình Tân, TP.HCM.</v>
      </c>
      <c r="I711" s="36" t="e">
        <f>VLOOKUP(E711,#REF!,5,0)</f>
        <v>#REF!</v>
      </c>
      <c r="L711" s="13" t="e">
        <f>VLOOKUP(J711,#REF!,2,0)</f>
        <v>#REF!</v>
      </c>
      <c r="M711" s="17" t="e">
        <f>VLOOKUP(J711,'[1]Hàng hóa'!$C$5:$G$22,5,0)</f>
        <v>#N/A</v>
      </c>
      <c r="N711" s="17" t="e">
        <f t="shared" si="37"/>
        <v>#N/A</v>
      </c>
      <c r="O711" s="18">
        <v>0.08</v>
      </c>
      <c r="P711" s="17" t="e">
        <f t="shared" si="38"/>
        <v>#N/A</v>
      </c>
      <c r="Q711" s="13" t="e">
        <f>VLOOKUP(I711,'[1]Nhân viên'!$E$20:$F$41,2,0)</f>
        <v>#REF!</v>
      </c>
    </row>
    <row r="712" spans="1:17" hidden="1">
      <c r="A712" s="11">
        <f t="shared" ref="A712:A775" si="39">A711+1</f>
        <v>707</v>
      </c>
      <c r="C712" s="11"/>
      <c r="D712" s="13" t="e">
        <f>VLOOKUP(C712,#REF!,2,0)</f>
        <v>#REF!</v>
      </c>
      <c r="G712" s="13" t="e">
        <f>VLOOKUP(E712,#REF!,2,0)</f>
        <v>#REF!</v>
      </c>
      <c r="H712" s="13" t="str">
        <f>VLOOKUP(E712,'[1]Khách hàng'!$A$4:$F$2144,3,0)</f>
        <v>Số 1 đường số 17A, Khu phố 11, Phường Bình Trị Đông B, Quận Bình Tân, TP.HCM.</v>
      </c>
      <c r="I712" s="36" t="e">
        <f>VLOOKUP(E712,#REF!,5,0)</f>
        <v>#REF!</v>
      </c>
      <c r="L712" s="13" t="e">
        <f>VLOOKUP(J712,#REF!,2,0)</f>
        <v>#REF!</v>
      </c>
      <c r="M712" s="17" t="e">
        <f>VLOOKUP(J712,'[1]Hàng hóa'!$C$5:$G$22,5,0)</f>
        <v>#N/A</v>
      </c>
      <c r="N712" s="17" t="e">
        <f t="shared" si="37"/>
        <v>#N/A</v>
      </c>
      <c r="O712" s="18">
        <v>0.08</v>
      </c>
      <c r="P712" s="17" t="e">
        <f t="shared" si="38"/>
        <v>#N/A</v>
      </c>
      <c r="Q712" s="13" t="e">
        <f>VLOOKUP(I712,'[1]Nhân viên'!$E$20:$F$41,2,0)</f>
        <v>#REF!</v>
      </c>
    </row>
    <row r="713" spans="1:17" hidden="1">
      <c r="A713" s="11">
        <f t="shared" si="39"/>
        <v>708</v>
      </c>
      <c r="C713" s="11"/>
      <c r="D713" s="13" t="e">
        <f>VLOOKUP(C713,#REF!,2,0)</f>
        <v>#REF!</v>
      </c>
      <c r="G713" s="13" t="e">
        <f>VLOOKUP(E713,#REF!,2,0)</f>
        <v>#REF!</v>
      </c>
      <c r="H713" s="13" t="str">
        <f>VLOOKUP(E713,'[1]Khách hàng'!$A$4:$F$2144,3,0)</f>
        <v>Số 1 đường số 17A, Khu phố 11, Phường Bình Trị Đông B, Quận Bình Tân, TP.HCM.</v>
      </c>
      <c r="I713" s="36" t="e">
        <f>VLOOKUP(E713,#REF!,5,0)</f>
        <v>#REF!</v>
      </c>
      <c r="L713" s="13" t="e">
        <f>VLOOKUP(J713,#REF!,2,0)</f>
        <v>#REF!</v>
      </c>
      <c r="M713" s="17" t="e">
        <f>VLOOKUP(J713,'[1]Hàng hóa'!$C$5:$G$22,5,0)</f>
        <v>#N/A</v>
      </c>
      <c r="N713" s="17" t="e">
        <f t="shared" si="37"/>
        <v>#N/A</v>
      </c>
      <c r="O713" s="18">
        <v>0.08</v>
      </c>
      <c r="P713" s="17" t="e">
        <f t="shared" si="38"/>
        <v>#N/A</v>
      </c>
      <c r="Q713" s="13" t="e">
        <f>VLOOKUP(I713,'[1]Nhân viên'!$E$20:$F$41,2,0)</f>
        <v>#REF!</v>
      </c>
    </row>
    <row r="714" spans="1:17" hidden="1">
      <c r="A714" s="11">
        <f t="shared" si="39"/>
        <v>709</v>
      </c>
      <c r="D714" s="13" t="e">
        <f>VLOOKUP(C714,#REF!,2,0)</f>
        <v>#REF!</v>
      </c>
      <c r="G714" s="13" t="e">
        <f>VLOOKUP(E714,#REF!,2,0)</f>
        <v>#REF!</v>
      </c>
      <c r="H714" s="13" t="str">
        <f>VLOOKUP(E714,'[1]Khách hàng'!$A$4:$F$2144,3,0)</f>
        <v>Số 1 đường số 17A, Khu phố 11, Phường Bình Trị Đông B, Quận Bình Tân, TP.HCM.</v>
      </c>
      <c r="I714" s="36" t="e">
        <f>VLOOKUP(E714,#REF!,5,0)</f>
        <v>#REF!</v>
      </c>
      <c r="L714" s="13" t="e">
        <f>VLOOKUP(J714,#REF!,2,0)</f>
        <v>#REF!</v>
      </c>
      <c r="M714" s="17" t="e">
        <f>VLOOKUP(J714,'[1]Hàng hóa'!$C$5:$G$22,5,0)</f>
        <v>#N/A</v>
      </c>
      <c r="N714" s="17" t="e">
        <f t="shared" si="37"/>
        <v>#N/A</v>
      </c>
      <c r="O714" s="18">
        <v>0.08</v>
      </c>
      <c r="P714" s="17" t="e">
        <f t="shared" si="38"/>
        <v>#N/A</v>
      </c>
      <c r="Q714" s="13" t="e">
        <f>VLOOKUP(I714,'[1]Nhân viên'!$E$20:$F$41,2,0)</f>
        <v>#REF!</v>
      </c>
    </row>
    <row r="715" spans="1:17" hidden="1">
      <c r="A715" s="11">
        <f t="shared" si="39"/>
        <v>710</v>
      </c>
      <c r="D715" s="13" t="e">
        <f>VLOOKUP(C715,#REF!,2,0)</f>
        <v>#REF!</v>
      </c>
      <c r="G715" s="13" t="e">
        <f>VLOOKUP(E715,#REF!,2,0)</f>
        <v>#REF!</v>
      </c>
      <c r="H715" s="13" t="str">
        <f>VLOOKUP(E715,'[1]Khách hàng'!$A$4:$F$2144,3,0)</f>
        <v>Số 1 đường số 17A, Khu phố 11, Phường Bình Trị Đông B, Quận Bình Tân, TP.HCM.</v>
      </c>
      <c r="I715" s="36" t="e">
        <f>VLOOKUP(E715,#REF!,5,0)</f>
        <v>#REF!</v>
      </c>
      <c r="L715" s="13" t="e">
        <f>VLOOKUP(J715,#REF!,2,0)</f>
        <v>#REF!</v>
      </c>
      <c r="M715" s="17" t="e">
        <f>VLOOKUP(J715,'[1]Hàng hóa'!$C$5:$G$22,5,0)</f>
        <v>#N/A</v>
      </c>
      <c r="N715" s="17" t="e">
        <f t="shared" si="37"/>
        <v>#N/A</v>
      </c>
      <c r="O715" s="18">
        <v>0.08</v>
      </c>
      <c r="P715" s="17" t="e">
        <f t="shared" si="38"/>
        <v>#N/A</v>
      </c>
      <c r="Q715" s="13" t="e">
        <f>VLOOKUP(I715,'[1]Nhân viên'!$E$20:$F$41,2,0)</f>
        <v>#REF!</v>
      </c>
    </row>
    <row r="716" spans="1:17" hidden="1">
      <c r="A716" s="11">
        <f t="shared" si="39"/>
        <v>711</v>
      </c>
      <c r="B716" s="12"/>
      <c r="D716" s="13" t="e">
        <f>VLOOKUP(C716,#REF!,2,0)</f>
        <v>#REF!</v>
      </c>
      <c r="F716" s="113"/>
      <c r="G716" s="13" t="e">
        <f>VLOOKUP(E716,#REF!,2,0)</f>
        <v>#REF!</v>
      </c>
      <c r="H716" s="13" t="str">
        <f>VLOOKUP(E716,'[1]Khách hàng'!$A$4:$F$2144,3,0)</f>
        <v>Số 1 đường số 17A, Khu phố 11, Phường Bình Trị Đông B, Quận Bình Tân, TP.HCM.</v>
      </c>
      <c r="I716" s="36" t="e">
        <f>VLOOKUP(E716,#REF!,5,0)</f>
        <v>#REF!</v>
      </c>
      <c r="L716" s="13" t="e">
        <f>VLOOKUP(J716,#REF!,2,0)</f>
        <v>#REF!</v>
      </c>
      <c r="M716" s="17" t="e">
        <f>VLOOKUP(J716,'[1]Hàng hóa'!$C$5:$G$22,5,0)</f>
        <v>#N/A</v>
      </c>
      <c r="N716" s="17" t="e">
        <f t="shared" si="37"/>
        <v>#N/A</v>
      </c>
      <c r="O716" s="18">
        <v>0.08</v>
      </c>
      <c r="P716" s="17" t="e">
        <f t="shared" si="38"/>
        <v>#N/A</v>
      </c>
      <c r="Q716" s="13" t="e">
        <f>VLOOKUP(I716,'[1]Nhân viên'!$E$20:$F$41,2,0)</f>
        <v>#REF!</v>
      </c>
    </row>
    <row r="717" spans="1:17" hidden="1">
      <c r="A717" s="11">
        <f t="shared" si="39"/>
        <v>712</v>
      </c>
      <c r="B717" s="12"/>
      <c r="D717" s="13" t="e">
        <f>VLOOKUP(C717,#REF!,2,0)</f>
        <v>#REF!</v>
      </c>
      <c r="F717" s="113"/>
      <c r="G717" s="13" t="e">
        <f>VLOOKUP(E717,#REF!,2,0)</f>
        <v>#REF!</v>
      </c>
      <c r="H717" s="13" t="str">
        <f>VLOOKUP(E717,'[1]Khách hàng'!$A$4:$F$2144,3,0)</f>
        <v>Số 1 đường số 17A, Khu phố 11, Phường Bình Trị Đông B, Quận Bình Tân, TP.HCM.</v>
      </c>
      <c r="I717" s="36" t="e">
        <f>VLOOKUP(E717,#REF!,5,0)</f>
        <v>#REF!</v>
      </c>
      <c r="L717" s="13" t="e">
        <f>VLOOKUP(J717,#REF!,2,0)</f>
        <v>#REF!</v>
      </c>
      <c r="M717" s="17" t="e">
        <f>VLOOKUP(J717,'[1]Hàng hóa'!$C$5:$G$22,5,0)</f>
        <v>#N/A</v>
      </c>
      <c r="N717" s="17" t="e">
        <f t="shared" si="37"/>
        <v>#N/A</v>
      </c>
      <c r="O717" s="18">
        <v>0.08</v>
      </c>
      <c r="P717" s="17" t="e">
        <f t="shared" si="38"/>
        <v>#N/A</v>
      </c>
      <c r="Q717" s="13" t="e">
        <f>VLOOKUP(I717,'[1]Nhân viên'!$E$20:$F$41,2,0)</f>
        <v>#REF!</v>
      </c>
    </row>
    <row r="718" spans="1:17" hidden="1">
      <c r="A718" s="11">
        <f t="shared" si="39"/>
        <v>713</v>
      </c>
      <c r="B718" s="12"/>
      <c r="D718" s="13" t="e">
        <f>VLOOKUP(C718,#REF!,2,0)</f>
        <v>#REF!</v>
      </c>
      <c r="F718" s="113"/>
      <c r="G718" s="13" t="e">
        <f>VLOOKUP(E718,#REF!,2,0)</f>
        <v>#REF!</v>
      </c>
      <c r="H718" s="13" t="str">
        <f>VLOOKUP(E718,'[1]Khách hàng'!$A$4:$F$2144,3,0)</f>
        <v>Số 1 đường số 17A, Khu phố 11, Phường Bình Trị Đông B, Quận Bình Tân, TP.HCM.</v>
      </c>
      <c r="I718" s="36" t="e">
        <f>VLOOKUP(E718,#REF!,5,0)</f>
        <v>#REF!</v>
      </c>
      <c r="L718" s="13" t="e">
        <f>VLOOKUP(J718,#REF!,2,0)</f>
        <v>#REF!</v>
      </c>
      <c r="M718" s="17" t="e">
        <f>VLOOKUP(J718,'[1]Hàng hóa'!$C$5:$G$22,5,0)</f>
        <v>#N/A</v>
      </c>
      <c r="N718" s="17" t="e">
        <f t="shared" si="37"/>
        <v>#N/A</v>
      </c>
      <c r="O718" s="18">
        <v>0.08</v>
      </c>
      <c r="P718" s="17" t="e">
        <f t="shared" si="38"/>
        <v>#N/A</v>
      </c>
      <c r="Q718" s="13" t="e">
        <f>VLOOKUP(I718,'[1]Nhân viên'!$E$20:$F$41,2,0)</f>
        <v>#REF!</v>
      </c>
    </row>
    <row r="719" spans="1:17" hidden="1">
      <c r="A719" s="11">
        <f t="shared" si="39"/>
        <v>714</v>
      </c>
      <c r="B719" s="12"/>
      <c r="D719" s="13" t="e">
        <f>VLOOKUP(C719,#REF!,2,0)</f>
        <v>#REF!</v>
      </c>
      <c r="F719" s="113"/>
      <c r="G719" s="13" t="e">
        <f>VLOOKUP(E719,#REF!,2,0)</f>
        <v>#REF!</v>
      </c>
      <c r="H719" s="13" t="str">
        <f>VLOOKUP(E719,'[1]Khách hàng'!$A$4:$F$2144,3,0)</f>
        <v>Số 1 đường số 17A, Khu phố 11, Phường Bình Trị Đông B, Quận Bình Tân, TP.HCM.</v>
      </c>
      <c r="I719" s="36" t="e">
        <f>VLOOKUP(E719,#REF!,5,0)</f>
        <v>#REF!</v>
      </c>
      <c r="L719" s="13" t="e">
        <f>VLOOKUP(J719,#REF!,2,0)</f>
        <v>#REF!</v>
      </c>
      <c r="M719" s="17" t="e">
        <f>VLOOKUP(J719,'[1]Hàng hóa'!$C$5:$G$22,5,0)</f>
        <v>#N/A</v>
      </c>
      <c r="N719" s="17" t="e">
        <f t="shared" si="37"/>
        <v>#N/A</v>
      </c>
      <c r="O719" s="18">
        <v>0.08</v>
      </c>
      <c r="P719" s="17" t="e">
        <f t="shared" si="38"/>
        <v>#N/A</v>
      </c>
      <c r="Q719" s="13" t="e">
        <f>VLOOKUP(I719,'[1]Nhân viên'!$E$20:$F$41,2,0)</f>
        <v>#REF!</v>
      </c>
    </row>
    <row r="720" spans="1:17" hidden="1">
      <c r="A720" s="11">
        <f t="shared" si="39"/>
        <v>715</v>
      </c>
      <c r="B720" s="12"/>
      <c r="D720" s="13" t="e">
        <f>VLOOKUP(C720,#REF!,2,0)</f>
        <v>#REF!</v>
      </c>
      <c r="G720" s="13" t="e">
        <f>VLOOKUP(E720,#REF!,2,0)</f>
        <v>#REF!</v>
      </c>
      <c r="H720" s="13" t="str">
        <f>VLOOKUP(E720,'[1]Khách hàng'!$A$4:$F$2144,3,0)</f>
        <v>Số 1 đường số 17A, Khu phố 11, Phường Bình Trị Đông B, Quận Bình Tân, TP.HCM.</v>
      </c>
      <c r="I720" s="36" t="e">
        <f>VLOOKUP(E720,#REF!,5,0)</f>
        <v>#REF!</v>
      </c>
      <c r="L720" s="13" t="e">
        <f>VLOOKUP(J720,#REF!,2,0)</f>
        <v>#REF!</v>
      </c>
      <c r="M720" s="17" t="e">
        <f>VLOOKUP(J720,'[1]Hàng hóa'!$C$5:$G$22,5,0)</f>
        <v>#N/A</v>
      </c>
      <c r="N720" s="17" t="e">
        <f t="shared" si="37"/>
        <v>#N/A</v>
      </c>
      <c r="O720" s="18">
        <v>0.08</v>
      </c>
      <c r="P720" s="17" t="e">
        <f t="shared" si="38"/>
        <v>#N/A</v>
      </c>
      <c r="Q720" s="13" t="e">
        <f>VLOOKUP(I720,'[1]Nhân viên'!$E$20:$F$41,2,0)</f>
        <v>#REF!</v>
      </c>
    </row>
    <row r="721" spans="1:17" hidden="1">
      <c r="A721" s="11">
        <f t="shared" si="39"/>
        <v>716</v>
      </c>
      <c r="B721" s="12"/>
      <c r="D721" s="13" t="e">
        <f>VLOOKUP(C721,#REF!,2,0)</f>
        <v>#REF!</v>
      </c>
      <c r="G721" s="13" t="e">
        <f>VLOOKUP(E721,#REF!,2,0)</f>
        <v>#REF!</v>
      </c>
      <c r="H721" s="13" t="str">
        <f>VLOOKUP(E721,'[1]Khách hàng'!$A$4:$F$2144,3,0)</f>
        <v>Số 1 đường số 17A, Khu phố 11, Phường Bình Trị Đông B, Quận Bình Tân, TP.HCM.</v>
      </c>
      <c r="I721" s="36" t="e">
        <f>VLOOKUP(E721,#REF!,5,0)</f>
        <v>#REF!</v>
      </c>
      <c r="L721" s="13" t="e">
        <f>VLOOKUP(J721,#REF!,2,0)</f>
        <v>#REF!</v>
      </c>
      <c r="M721" s="17" t="e">
        <f>VLOOKUP(J721,'[1]Hàng hóa'!$C$5:$G$22,5,0)</f>
        <v>#N/A</v>
      </c>
      <c r="N721" s="17" t="e">
        <f t="shared" si="37"/>
        <v>#N/A</v>
      </c>
      <c r="O721" s="18">
        <v>0.08</v>
      </c>
      <c r="P721" s="17" t="e">
        <f t="shared" si="38"/>
        <v>#N/A</v>
      </c>
      <c r="Q721" s="13" t="e">
        <f>VLOOKUP(I721,'[1]Nhân viên'!$E$20:$F$41,2,0)</f>
        <v>#REF!</v>
      </c>
    </row>
    <row r="722" spans="1:17" hidden="1">
      <c r="A722" s="11">
        <f t="shared" si="39"/>
        <v>717</v>
      </c>
      <c r="B722" s="12"/>
      <c r="D722" s="13" t="e">
        <f>VLOOKUP(C722,#REF!,2,0)</f>
        <v>#REF!</v>
      </c>
      <c r="G722" s="13" t="e">
        <f>VLOOKUP(E722,#REF!,2,0)</f>
        <v>#REF!</v>
      </c>
      <c r="H722" s="13" t="str">
        <f>VLOOKUP(E722,'[1]Khách hàng'!$A$4:$F$2144,3,0)</f>
        <v>Số 1 đường số 17A, Khu phố 11, Phường Bình Trị Đông B, Quận Bình Tân, TP.HCM.</v>
      </c>
      <c r="I722" s="36" t="e">
        <f>VLOOKUP(E722,#REF!,5,0)</f>
        <v>#REF!</v>
      </c>
      <c r="L722" s="13" t="e">
        <f>VLOOKUP(J722,#REF!,2,0)</f>
        <v>#REF!</v>
      </c>
      <c r="M722" s="17" t="e">
        <f>VLOOKUP(J722,'[1]Hàng hóa'!$C$5:$G$22,5,0)</f>
        <v>#N/A</v>
      </c>
      <c r="N722" s="17" t="e">
        <f t="shared" si="37"/>
        <v>#N/A</v>
      </c>
      <c r="O722" s="18">
        <v>0.08</v>
      </c>
      <c r="P722" s="17" t="e">
        <f t="shared" si="38"/>
        <v>#N/A</v>
      </c>
      <c r="Q722" s="13" t="e">
        <f>VLOOKUP(I722,'[1]Nhân viên'!$E$20:$F$41,2,0)</f>
        <v>#REF!</v>
      </c>
    </row>
    <row r="723" spans="1:17" hidden="1">
      <c r="A723" s="11">
        <f t="shared" si="39"/>
        <v>718</v>
      </c>
      <c r="B723" s="12"/>
      <c r="D723" s="13" t="e">
        <f>VLOOKUP(C723,#REF!,2,0)</f>
        <v>#REF!</v>
      </c>
      <c r="G723" s="13" t="e">
        <f>VLOOKUP(E723,#REF!,2,0)</f>
        <v>#REF!</v>
      </c>
      <c r="H723" s="13" t="str">
        <f>VLOOKUP(E723,'[1]Khách hàng'!$A$4:$F$2144,3,0)</f>
        <v>Số 1 đường số 17A, Khu phố 11, Phường Bình Trị Đông B, Quận Bình Tân, TP.HCM.</v>
      </c>
      <c r="I723" s="36" t="e">
        <f>VLOOKUP(E723,#REF!,5,0)</f>
        <v>#REF!</v>
      </c>
      <c r="L723" s="13" t="e">
        <f>VLOOKUP(J723,#REF!,2,0)</f>
        <v>#REF!</v>
      </c>
      <c r="M723" s="17" t="e">
        <f>VLOOKUP(J723,'[1]Hàng hóa'!$C$5:$G$22,5,0)</f>
        <v>#N/A</v>
      </c>
      <c r="N723" s="17" t="e">
        <f t="shared" si="37"/>
        <v>#N/A</v>
      </c>
      <c r="O723" s="18">
        <v>0.08</v>
      </c>
      <c r="P723" s="17" t="e">
        <f t="shared" si="38"/>
        <v>#N/A</v>
      </c>
      <c r="Q723" s="13" t="e">
        <f>VLOOKUP(I723,'[1]Nhân viên'!$E$20:$F$41,2,0)</f>
        <v>#REF!</v>
      </c>
    </row>
    <row r="724" spans="1:17" hidden="1">
      <c r="A724" s="11">
        <f t="shared" si="39"/>
        <v>719</v>
      </c>
      <c r="B724" s="12"/>
      <c r="D724" s="13" t="e">
        <f>VLOOKUP(C724,#REF!,2,0)</f>
        <v>#REF!</v>
      </c>
      <c r="G724" s="13" t="e">
        <f>VLOOKUP(E724,#REF!,2,0)</f>
        <v>#REF!</v>
      </c>
      <c r="H724" s="13" t="str">
        <f>VLOOKUP(E724,'[1]Khách hàng'!$A$4:$F$2144,3,0)</f>
        <v>Số 1 đường số 17A, Khu phố 11, Phường Bình Trị Đông B, Quận Bình Tân, TP.HCM.</v>
      </c>
      <c r="I724" s="36" t="e">
        <f>VLOOKUP(E724,#REF!,5,0)</f>
        <v>#REF!</v>
      </c>
      <c r="L724" s="13" t="e">
        <f>VLOOKUP(J724,#REF!,2,0)</f>
        <v>#REF!</v>
      </c>
      <c r="M724" s="17" t="e">
        <f>VLOOKUP(J724,'[1]Hàng hóa'!$C$5:$G$22,5,0)</f>
        <v>#N/A</v>
      </c>
      <c r="N724" s="17" t="e">
        <f t="shared" si="37"/>
        <v>#N/A</v>
      </c>
      <c r="O724" s="18">
        <v>0.08</v>
      </c>
      <c r="P724" s="17" t="e">
        <f t="shared" si="38"/>
        <v>#N/A</v>
      </c>
      <c r="Q724" s="13" t="e">
        <f>VLOOKUP(I724,'[1]Nhân viên'!$E$20:$F$41,2,0)</f>
        <v>#REF!</v>
      </c>
    </row>
    <row r="725" spans="1:17" hidden="1">
      <c r="A725" s="11">
        <f t="shared" si="39"/>
        <v>720</v>
      </c>
      <c r="B725" s="12"/>
      <c r="D725" s="13" t="e">
        <f>VLOOKUP(C725,#REF!,2,0)</f>
        <v>#REF!</v>
      </c>
      <c r="G725" s="13" t="e">
        <f>VLOOKUP(E725,#REF!,2,0)</f>
        <v>#REF!</v>
      </c>
      <c r="H725" s="13" t="str">
        <f>VLOOKUP(E725,'[1]Khách hàng'!$A$4:$F$2144,3,0)</f>
        <v>Số 1 đường số 17A, Khu phố 11, Phường Bình Trị Đông B, Quận Bình Tân, TP.HCM.</v>
      </c>
      <c r="I725" s="36" t="e">
        <f>VLOOKUP(E725,#REF!,5,0)</f>
        <v>#REF!</v>
      </c>
      <c r="L725" s="13" t="e">
        <f>VLOOKUP(J725,#REF!,2,0)</f>
        <v>#REF!</v>
      </c>
      <c r="M725" s="17" t="e">
        <f>VLOOKUP(J725,'[1]Hàng hóa'!$C$5:$G$22,5,0)</f>
        <v>#N/A</v>
      </c>
      <c r="N725" s="17" t="e">
        <f t="shared" si="37"/>
        <v>#N/A</v>
      </c>
      <c r="O725" s="18">
        <v>0.08</v>
      </c>
      <c r="P725" s="17" t="e">
        <f t="shared" si="38"/>
        <v>#N/A</v>
      </c>
      <c r="Q725" s="13" t="e">
        <f>VLOOKUP(I725,'[1]Nhân viên'!$E$20:$F$41,2,0)</f>
        <v>#REF!</v>
      </c>
    </row>
    <row r="726" spans="1:17" hidden="1">
      <c r="A726" s="11">
        <f t="shared" si="39"/>
        <v>721</v>
      </c>
      <c r="B726" s="12"/>
      <c r="D726" s="13" t="e">
        <f>VLOOKUP(C726,#REF!,2,0)</f>
        <v>#REF!</v>
      </c>
      <c r="G726" s="13" t="e">
        <f>VLOOKUP(E726,#REF!,2,0)</f>
        <v>#REF!</v>
      </c>
      <c r="H726" s="13" t="str">
        <f>VLOOKUP(E726,'[1]Khách hàng'!$A$4:$F$2144,3,0)</f>
        <v>Số 1 đường số 17A, Khu phố 11, Phường Bình Trị Đông B, Quận Bình Tân, TP.HCM.</v>
      </c>
      <c r="I726" s="36" t="e">
        <f>VLOOKUP(E726,#REF!,5,0)</f>
        <v>#REF!</v>
      </c>
      <c r="L726" s="13" t="e">
        <f>VLOOKUP(J726,#REF!,2,0)</f>
        <v>#REF!</v>
      </c>
      <c r="M726" s="17" t="e">
        <f>VLOOKUP(J726,'[1]Hàng hóa'!$C$5:$G$22,5,0)</f>
        <v>#N/A</v>
      </c>
      <c r="N726" s="17" t="e">
        <f t="shared" si="37"/>
        <v>#N/A</v>
      </c>
      <c r="O726" s="18">
        <v>0.08</v>
      </c>
      <c r="P726" s="17" t="e">
        <f t="shared" si="38"/>
        <v>#N/A</v>
      </c>
      <c r="Q726" s="13" t="e">
        <f>VLOOKUP(I726,'[1]Nhân viên'!$E$20:$F$41,2,0)</f>
        <v>#REF!</v>
      </c>
    </row>
    <row r="727" spans="1:17" hidden="1">
      <c r="A727" s="11">
        <f t="shared" si="39"/>
        <v>722</v>
      </c>
      <c r="B727" s="12"/>
      <c r="D727" s="13" t="e">
        <f>VLOOKUP(C727,#REF!,2,0)</f>
        <v>#REF!</v>
      </c>
      <c r="G727" s="13" t="e">
        <f>VLOOKUP(E727,#REF!,2,0)</f>
        <v>#REF!</v>
      </c>
      <c r="H727" s="13" t="str">
        <f>VLOOKUP(E727,'[1]Khách hàng'!$A$4:$F$2144,3,0)</f>
        <v>Số 1 đường số 17A, Khu phố 11, Phường Bình Trị Đông B, Quận Bình Tân, TP.HCM.</v>
      </c>
      <c r="I727" s="36" t="e">
        <f>VLOOKUP(E727,#REF!,5,0)</f>
        <v>#REF!</v>
      </c>
      <c r="L727" s="13" t="e">
        <f>VLOOKUP(J727,#REF!,2,0)</f>
        <v>#REF!</v>
      </c>
      <c r="M727" s="17" t="e">
        <f>VLOOKUP(J727,'[1]Hàng hóa'!$C$5:$G$22,5,0)</f>
        <v>#N/A</v>
      </c>
      <c r="N727" s="17" t="e">
        <f t="shared" si="37"/>
        <v>#N/A</v>
      </c>
      <c r="O727" s="18">
        <v>0.08</v>
      </c>
      <c r="P727" s="17" t="e">
        <f t="shared" si="38"/>
        <v>#N/A</v>
      </c>
      <c r="Q727" s="13" t="e">
        <f>VLOOKUP(I727,'[1]Nhân viên'!$E$20:$F$41,2,0)</f>
        <v>#REF!</v>
      </c>
    </row>
    <row r="728" spans="1:17" hidden="1">
      <c r="A728" s="11">
        <f t="shared" si="39"/>
        <v>723</v>
      </c>
      <c r="B728" s="12"/>
      <c r="D728" s="13" t="e">
        <f>VLOOKUP(C728,#REF!,2,0)</f>
        <v>#REF!</v>
      </c>
      <c r="G728" s="13" t="e">
        <f>VLOOKUP(E728,#REF!,2,0)</f>
        <v>#REF!</v>
      </c>
      <c r="H728" s="13" t="str">
        <f>VLOOKUP(E728,'[1]Khách hàng'!$A$4:$F$2144,3,0)</f>
        <v>Số 1 đường số 17A, Khu phố 11, Phường Bình Trị Đông B, Quận Bình Tân, TP.HCM.</v>
      </c>
      <c r="I728" s="36" t="e">
        <f>VLOOKUP(E728,#REF!,5,0)</f>
        <v>#REF!</v>
      </c>
      <c r="L728" s="13" t="e">
        <f>VLOOKUP(J728,#REF!,2,0)</f>
        <v>#REF!</v>
      </c>
      <c r="M728" s="17" t="e">
        <f>VLOOKUP(J728,'[1]Hàng hóa'!$C$5:$G$22,5,0)</f>
        <v>#N/A</v>
      </c>
      <c r="N728" s="17" t="e">
        <f t="shared" si="37"/>
        <v>#N/A</v>
      </c>
      <c r="O728" s="18">
        <v>0.08</v>
      </c>
      <c r="P728" s="17" t="e">
        <f t="shared" si="38"/>
        <v>#N/A</v>
      </c>
      <c r="Q728" s="13" t="e">
        <f>VLOOKUP(I728,'[1]Nhân viên'!$E$20:$F$41,2,0)</f>
        <v>#REF!</v>
      </c>
    </row>
    <row r="729" spans="1:17" hidden="1">
      <c r="A729" s="11">
        <f t="shared" si="39"/>
        <v>724</v>
      </c>
      <c r="B729" s="12"/>
      <c r="D729" s="13" t="e">
        <f>VLOOKUP(C729,#REF!,2,0)</f>
        <v>#REF!</v>
      </c>
      <c r="G729" s="13" t="e">
        <f>VLOOKUP(E729,#REF!,2,0)</f>
        <v>#REF!</v>
      </c>
      <c r="H729" s="13" t="str">
        <f>VLOOKUP(E729,'[1]Khách hàng'!$A$4:$F$2144,3,0)</f>
        <v>Số 1 đường số 17A, Khu phố 11, Phường Bình Trị Đông B, Quận Bình Tân, TP.HCM.</v>
      </c>
      <c r="I729" s="36" t="e">
        <f>VLOOKUP(E729,#REF!,5,0)</f>
        <v>#REF!</v>
      </c>
      <c r="L729" s="13" t="e">
        <f>VLOOKUP(J729,#REF!,2,0)</f>
        <v>#REF!</v>
      </c>
      <c r="M729" s="17" t="e">
        <f>VLOOKUP(J729,'[1]Hàng hóa'!$C$5:$G$22,5,0)</f>
        <v>#N/A</v>
      </c>
      <c r="N729" s="17" t="e">
        <f t="shared" si="37"/>
        <v>#N/A</v>
      </c>
      <c r="O729" s="18">
        <v>0.08</v>
      </c>
      <c r="P729" s="17" t="e">
        <f t="shared" si="38"/>
        <v>#N/A</v>
      </c>
      <c r="Q729" s="13" t="e">
        <f>VLOOKUP(I729,'[1]Nhân viên'!$E$20:$F$41,2,0)</f>
        <v>#REF!</v>
      </c>
    </row>
    <row r="730" spans="1:17" hidden="1">
      <c r="A730" s="11">
        <f t="shared" si="39"/>
        <v>725</v>
      </c>
      <c r="B730" s="12"/>
      <c r="D730" s="13" t="e">
        <f>VLOOKUP(C730,#REF!,2,0)</f>
        <v>#REF!</v>
      </c>
      <c r="G730" s="13" t="e">
        <f>VLOOKUP(E730,#REF!,2,0)</f>
        <v>#REF!</v>
      </c>
      <c r="H730" s="13" t="str">
        <f>VLOOKUP(E730,'[1]Khách hàng'!$A$4:$F$2144,3,0)</f>
        <v>Số 1 đường số 17A, Khu phố 11, Phường Bình Trị Đông B, Quận Bình Tân, TP.HCM.</v>
      </c>
      <c r="I730" s="36" t="e">
        <f>VLOOKUP(E730,#REF!,5,0)</f>
        <v>#REF!</v>
      </c>
      <c r="L730" s="13" t="e">
        <f>VLOOKUP(J730,#REF!,2,0)</f>
        <v>#REF!</v>
      </c>
      <c r="M730" s="17" t="e">
        <f>VLOOKUP(J730,'[1]Hàng hóa'!$C$5:$G$22,5,0)</f>
        <v>#N/A</v>
      </c>
      <c r="N730" s="17" t="e">
        <f t="shared" si="37"/>
        <v>#N/A</v>
      </c>
      <c r="O730" s="18">
        <v>0.08</v>
      </c>
      <c r="P730" s="17" t="e">
        <f t="shared" si="38"/>
        <v>#N/A</v>
      </c>
      <c r="Q730" s="13" t="e">
        <f>VLOOKUP(I730,'[1]Nhân viên'!$E$20:$F$41,2,0)</f>
        <v>#REF!</v>
      </c>
    </row>
    <row r="731" spans="1:17" hidden="1">
      <c r="A731" s="11">
        <f t="shared" si="39"/>
        <v>726</v>
      </c>
      <c r="B731" s="12"/>
      <c r="D731" s="13" t="e">
        <f>VLOOKUP(C731,#REF!,2,0)</f>
        <v>#REF!</v>
      </c>
      <c r="G731" s="13" t="e">
        <f>VLOOKUP(E731,#REF!,2,0)</f>
        <v>#REF!</v>
      </c>
      <c r="H731" s="13" t="str">
        <f>VLOOKUP(E731,'[1]Khách hàng'!$A$4:$F$2144,3,0)</f>
        <v>Số 1 đường số 17A, Khu phố 11, Phường Bình Trị Đông B, Quận Bình Tân, TP.HCM.</v>
      </c>
      <c r="I731" s="36" t="e">
        <f>VLOOKUP(E731,#REF!,5,0)</f>
        <v>#REF!</v>
      </c>
      <c r="L731" s="13" t="e">
        <f>VLOOKUP(J731,#REF!,2,0)</f>
        <v>#REF!</v>
      </c>
      <c r="M731" s="17" t="e">
        <f>VLOOKUP(J731,'[1]Hàng hóa'!$C$5:$G$22,5,0)</f>
        <v>#N/A</v>
      </c>
      <c r="N731" s="17" t="e">
        <f t="shared" si="37"/>
        <v>#N/A</v>
      </c>
      <c r="O731" s="18">
        <v>0.08</v>
      </c>
      <c r="P731" s="17" t="e">
        <f t="shared" si="38"/>
        <v>#N/A</v>
      </c>
      <c r="Q731" s="13" t="e">
        <f>VLOOKUP(I731,'[1]Nhân viên'!$E$20:$F$41,2,0)</f>
        <v>#REF!</v>
      </c>
    </row>
    <row r="732" spans="1:17" hidden="1">
      <c r="A732" s="11">
        <f t="shared" si="39"/>
        <v>727</v>
      </c>
      <c r="B732" s="12"/>
      <c r="D732" s="13" t="e">
        <f>VLOOKUP(C732,#REF!,2,0)</f>
        <v>#REF!</v>
      </c>
      <c r="G732" s="13" t="e">
        <f>VLOOKUP(E732,#REF!,2,0)</f>
        <v>#REF!</v>
      </c>
      <c r="H732" s="13" t="str">
        <f>VLOOKUP(E732,'[1]Khách hàng'!$A$4:$F$2144,3,0)</f>
        <v>Số 1 đường số 17A, Khu phố 11, Phường Bình Trị Đông B, Quận Bình Tân, TP.HCM.</v>
      </c>
      <c r="I732" s="36" t="e">
        <f>VLOOKUP(E732,#REF!,5,0)</f>
        <v>#REF!</v>
      </c>
      <c r="L732" s="13" t="e">
        <f>VLOOKUP(J732,#REF!,2,0)</f>
        <v>#REF!</v>
      </c>
      <c r="M732" s="17" t="e">
        <f>VLOOKUP(J732,'[1]Hàng hóa'!$C$5:$G$22,5,0)</f>
        <v>#N/A</v>
      </c>
      <c r="N732" s="17" t="e">
        <f t="shared" si="37"/>
        <v>#N/A</v>
      </c>
      <c r="O732" s="18">
        <v>0.08</v>
      </c>
      <c r="P732" s="17" t="e">
        <f t="shared" si="38"/>
        <v>#N/A</v>
      </c>
      <c r="Q732" s="13" t="e">
        <f>VLOOKUP(I732,'[1]Nhân viên'!$E$20:$F$41,2,0)</f>
        <v>#REF!</v>
      </c>
    </row>
    <row r="733" spans="1:17" hidden="1">
      <c r="A733" s="11">
        <f t="shared" si="39"/>
        <v>728</v>
      </c>
      <c r="B733" s="12"/>
      <c r="D733" s="13" t="e">
        <f>VLOOKUP(C733,#REF!,2,0)</f>
        <v>#REF!</v>
      </c>
      <c r="G733" s="13" t="e">
        <f>VLOOKUP(E733,#REF!,2,0)</f>
        <v>#REF!</v>
      </c>
      <c r="H733" s="13" t="str">
        <f>VLOOKUP(E733,'[1]Khách hàng'!$A$4:$F$2144,3,0)</f>
        <v>Số 1 đường số 17A, Khu phố 11, Phường Bình Trị Đông B, Quận Bình Tân, TP.HCM.</v>
      </c>
      <c r="I733" s="36" t="e">
        <f>VLOOKUP(E733,#REF!,5,0)</f>
        <v>#REF!</v>
      </c>
      <c r="L733" s="13" t="e">
        <f>VLOOKUP(J733,#REF!,2,0)</f>
        <v>#REF!</v>
      </c>
      <c r="M733" s="17" t="e">
        <f>VLOOKUP(J733,'[1]Hàng hóa'!$C$5:$G$22,5,0)</f>
        <v>#N/A</v>
      </c>
      <c r="N733" s="17" t="e">
        <f t="shared" si="37"/>
        <v>#N/A</v>
      </c>
      <c r="O733" s="18">
        <v>0.08</v>
      </c>
      <c r="P733" s="17" t="e">
        <f t="shared" si="38"/>
        <v>#N/A</v>
      </c>
      <c r="Q733" s="13" t="e">
        <f>VLOOKUP(I733,'[1]Nhân viên'!$E$20:$F$41,2,0)</f>
        <v>#REF!</v>
      </c>
    </row>
    <row r="734" spans="1:17" hidden="1">
      <c r="A734" s="11">
        <f t="shared" si="39"/>
        <v>729</v>
      </c>
      <c r="B734" s="12"/>
      <c r="D734" s="13" t="e">
        <f>VLOOKUP(C734,#REF!,2,0)</f>
        <v>#REF!</v>
      </c>
      <c r="G734" s="13" t="e">
        <f>VLOOKUP(E734,#REF!,2,0)</f>
        <v>#REF!</v>
      </c>
      <c r="H734" s="13" t="str">
        <f>VLOOKUP(E734,'[1]Khách hàng'!$A$4:$F$2144,3,0)</f>
        <v>Số 1 đường số 17A, Khu phố 11, Phường Bình Trị Đông B, Quận Bình Tân, TP.HCM.</v>
      </c>
      <c r="I734" s="36" t="e">
        <f>VLOOKUP(E734,#REF!,5,0)</f>
        <v>#REF!</v>
      </c>
      <c r="L734" s="13" t="e">
        <f>VLOOKUP(J734,#REF!,2,0)</f>
        <v>#REF!</v>
      </c>
      <c r="M734" s="17">
        <v>110250</v>
      </c>
      <c r="N734" s="17">
        <f t="shared" si="37"/>
        <v>0</v>
      </c>
      <c r="O734" s="18">
        <v>0.08</v>
      </c>
      <c r="P734" s="17">
        <f t="shared" si="38"/>
        <v>0</v>
      </c>
      <c r="Q734" s="13" t="e">
        <f>VLOOKUP(I734,'[1]Nhân viên'!$E$20:$F$41,2,0)</f>
        <v>#REF!</v>
      </c>
    </row>
    <row r="735" spans="1:17" hidden="1">
      <c r="A735" s="11">
        <f t="shared" si="39"/>
        <v>730</v>
      </c>
      <c r="B735" s="12"/>
      <c r="D735" s="13" t="e">
        <f>VLOOKUP(C735,#REF!,2,0)</f>
        <v>#REF!</v>
      </c>
      <c r="G735" s="13" t="e">
        <f>VLOOKUP(E735,#REF!,2,0)</f>
        <v>#REF!</v>
      </c>
      <c r="H735" s="13" t="str">
        <f>VLOOKUP(E735,'[1]Khách hàng'!$A$4:$F$2144,3,0)</f>
        <v>Số 1 đường số 17A, Khu phố 11, Phường Bình Trị Đông B, Quận Bình Tân, TP.HCM.</v>
      </c>
      <c r="I735" s="36" t="e">
        <f>VLOOKUP(E735,#REF!,5,0)</f>
        <v>#REF!</v>
      </c>
      <c r="L735" s="13" t="e">
        <f>VLOOKUP(J735,#REF!,2,0)</f>
        <v>#REF!</v>
      </c>
      <c r="M735" s="17" t="e">
        <f>VLOOKUP(J735,'[1]Hàng hóa'!$C$5:$G$22,5,0)</f>
        <v>#N/A</v>
      </c>
      <c r="N735" s="17" t="e">
        <f t="shared" si="37"/>
        <v>#N/A</v>
      </c>
      <c r="O735" s="18">
        <v>0.08</v>
      </c>
      <c r="P735" s="17" t="e">
        <f t="shared" si="38"/>
        <v>#N/A</v>
      </c>
      <c r="Q735" s="13" t="e">
        <f>VLOOKUP(I735,'[1]Nhân viên'!$E$20:$F$41,2,0)</f>
        <v>#REF!</v>
      </c>
    </row>
    <row r="736" spans="1:17" hidden="1">
      <c r="A736" s="11">
        <f t="shared" si="39"/>
        <v>731</v>
      </c>
      <c r="B736" s="12"/>
      <c r="D736" s="13" t="e">
        <f>VLOOKUP(C736,#REF!,2,0)</f>
        <v>#REF!</v>
      </c>
      <c r="G736" s="13" t="e">
        <f>VLOOKUP(E736,#REF!,2,0)</f>
        <v>#REF!</v>
      </c>
      <c r="H736" s="13" t="str">
        <f>VLOOKUP(E736,'[1]Khách hàng'!$A$4:$F$2144,3,0)</f>
        <v>Số 1 đường số 17A, Khu phố 11, Phường Bình Trị Đông B, Quận Bình Tân, TP.HCM.</v>
      </c>
      <c r="I736" s="36" t="e">
        <f>VLOOKUP(E736,#REF!,5,0)</f>
        <v>#REF!</v>
      </c>
      <c r="L736" s="13" t="e">
        <f>VLOOKUP(J736,#REF!,2,0)</f>
        <v>#REF!</v>
      </c>
      <c r="M736" s="17" t="e">
        <f>VLOOKUP(J736,'[1]Hàng hóa'!$C$5:$G$22,5,0)</f>
        <v>#N/A</v>
      </c>
      <c r="N736" s="17" t="e">
        <f t="shared" si="37"/>
        <v>#N/A</v>
      </c>
      <c r="O736" s="18">
        <v>0.08</v>
      </c>
      <c r="P736" s="17" t="e">
        <f t="shared" si="38"/>
        <v>#N/A</v>
      </c>
      <c r="Q736" s="13" t="e">
        <f>VLOOKUP(I736,'[1]Nhân viên'!$E$20:$F$41,2,0)</f>
        <v>#REF!</v>
      </c>
    </row>
    <row r="737" spans="1:17" hidden="1">
      <c r="A737" s="11">
        <f t="shared" si="39"/>
        <v>732</v>
      </c>
      <c r="B737" s="12"/>
      <c r="D737" s="13" t="e">
        <f>VLOOKUP(C737,#REF!,2,0)</f>
        <v>#REF!</v>
      </c>
      <c r="G737" s="13" t="e">
        <f>VLOOKUP(E737,#REF!,2,0)</f>
        <v>#REF!</v>
      </c>
      <c r="H737" s="13" t="str">
        <f>VLOOKUP(E737,'[1]Khách hàng'!$A$4:$F$2144,3,0)</f>
        <v>Số 1 đường số 17A, Khu phố 11, Phường Bình Trị Đông B, Quận Bình Tân, TP.HCM.</v>
      </c>
      <c r="I737" s="36" t="e">
        <f>VLOOKUP(E737,#REF!,5,0)</f>
        <v>#REF!</v>
      </c>
      <c r="L737" s="13" t="e">
        <f>VLOOKUP(J737,#REF!,2,0)</f>
        <v>#REF!</v>
      </c>
      <c r="M737" s="17" t="e">
        <f>VLOOKUP(J737,'[1]Hàng hóa'!$C$5:$G$22,5,0)</f>
        <v>#N/A</v>
      </c>
      <c r="N737" s="17" t="e">
        <f t="shared" si="37"/>
        <v>#N/A</v>
      </c>
      <c r="O737" s="18">
        <v>0.08</v>
      </c>
      <c r="P737" s="17" t="e">
        <f t="shared" si="38"/>
        <v>#N/A</v>
      </c>
      <c r="Q737" s="13" t="e">
        <f>VLOOKUP(I737,'[1]Nhân viên'!$E$20:$F$41,2,0)</f>
        <v>#REF!</v>
      </c>
    </row>
    <row r="738" spans="1:17" hidden="1">
      <c r="A738" s="11">
        <f t="shared" si="39"/>
        <v>733</v>
      </c>
      <c r="B738" s="12"/>
      <c r="D738" s="13" t="e">
        <f>VLOOKUP(C738,#REF!,2,0)</f>
        <v>#REF!</v>
      </c>
      <c r="G738" s="13" t="e">
        <f>VLOOKUP(E738,#REF!,2,0)</f>
        <v>#REF!</v>
      </c>
      <c r="H738" s="13" t="str">
        <f>VLOOKUP(E738,'[1]Khách hàng'!$A$4:$F$2144,3,0)</f>
        <v>Số 1 đường số 17A, Khu phố 11, Phường Bình Trị Đông B, Quận Bình Tân, TP.HCM.</v>
      </c>
      <c r="I738" s="36" t="e">
        <f>VLOOKUP(E738,#REF!,5,0)</f>
        <v>#REF!</v>
      </c>
      <c r="L738" s="13" t="e">
        <f>VLOOKUP(J738,#REF!,2,0)</f>
        <v>#REF!</v>
      </c>
      <c r="M738" s="17" t="e">
        <f>VLOOKUP(J738,'[1]Hàng hóa'!$C$5:$G$22,5,0)</f>
        <v>#N/A</v>
      </c>
      <c r="N738" s="17" t="e">
        <f t="shared" si="37"/>
        <v>#N/A</v>
      </c>
      <c r="O738" s="18">
        <v>0.08</v>
      </c>
      <c r="P738" s="17" t="e">
        <f t="shared" si="38"/>
        <v>#N/A</v>
      </c>
      <c r="Q738" s="13" t="e">
        <f>VLOOKUP(I738,'[1]Nhân viên'!$E$20:$F$41,2,0)</f>
        <v>#REF!</v>
      </c>
    </row>
    <row r="739" spans="1:17" hidden="1">
      <c r="A739" s="11">
        <f t="shared" si="39"/>
        <v>734</v>
      </c>
      <c r="B739" s="12"/>
      <c r="D739" s="13" t="e">
        <f>VLOOKUP(C739,#REF!,2,0)</f>
        <v>#REF!</v>
      </c>
      <c r="G739" s="13" t="e">
        <f>VLOOKUP(E739,#REF!,2,0)</f>
        <v>#REF!</v>
      </c>
      <c r="H739" s="13" t="str">
        <f>VLOOKUP(E739,'[1]Khách hàng'!$A$4:$F$2144,3,0)</f>
        <v>Số 1 đường số 17A, Khu phố 11, Phường Bình Trị Đông B, Quận Bình Tân, TP.HCM.</v>
      </c>
      <c r="I739" s="36" t="e">
        <f>VLOOKUP(E739,#REF!,5,0)</f>
        <v>#REF!</v>
      </c>
      <c r="L739" s="13" t="e">
        <f>VLOOKUP(J739,#REF!,2,0)</f>
        <v>#REF!</v>
      </c>
      <c r="M739" s="17" t="e">
        <f>VLOOKUP(J739,'[1]Hàng hóa'!$C$5:$G$22,5,0)</f>
        <v>#N/A</v>
      </c>
      <c r="N739" s="17" t="e">
        <f t="shared" si="37"/>
        <v>#N/A</v>
      </c>
      <c r="O739" s="18">
        <v>0.08</v>
      </c>
      <c r="P739" s="17" t="e">
        <f t="shared" si="38"/>
        <v>#N/A</v>
      </c>
      <c r="Q739" s="13" t="e">
        <f>VLOOKUP(I739,'[1]Nhân viên'!$E$20:$F$41,2,0)</f>
        <v>#REF!</v>
      </c>
    </row>
    <row r="740" spans="1:17" hidden="1">
      <c r="A740" s="11">
        <f t="shared" si="39"/>
        <v>735</v>
      </c>
      <c r="B740" s="12"/>
      <c r="D740" s="13" t="e">
        <f>VLOOKUP(C740,#REF!,2,0)</f>
        <v>#REF!</v>
      </c>
      <c r="G740" s="13" t="e">
        <f>VLOOKUP(E740,#REF!,2,0)</f>
        <v>#REF!</v>
      </c>
      <c r="H740" s="13" t="str">
        <f>VLOOKUP(E740,'[1]Khách hàng'!$A$4:$F$2144,3,0)</f>
        <v>Số 1 đường số 17A, Khu phố 11, Phường Bình Trị Đông B, Quận Bình Tân, TP.HCM.</v>
      </c>
      <c r="I740" s="36" t="e">
        <f>VLOOKUP(E740,#REF!,5,0)</f>
        <v>#REF!</v>
      </c>
      <c r="L740" s="13" t="e">
        <f>VLOOKUP(J740,#REF!,2,0)</f>
        <v>#REF!</v>
      </c>
      <c r="M740" s="17" t="e">
        <f>VLOOKUP(J740,'[1]Hàng hóa'!$C$5:$G$22,5,0)</f>
        <v>#N/A</v>
      </c>
      <c r="N740" s="17" t="e">
        <f t="shared" si="37"/>
        <v>#N/A</v>
      </c>
      <c r="O740" s="18">
        <v>0.08</v>
      </c>
      <c r="P740" s="17" t="e">
        <f t="shared" si="38"/>
        <v>#N/A</v>
      </c>
      <c r="Q740" s="13" t="e">
        <f>VLOOKUP(I740,'[1]Nhân viên'!$E$20:$F$41,2,0)</f>
        <v>#REF!</v>
      </c>
    </row>
    <row r="741" spans="1:17" hidden="1">
      <c r="A741" s="11">
        <f t="shared" si="39"/>
        <v>736</v>
      </c>
      <c r="B741" s="12"/>
      <c r="D741" s="13" t="e">
        <f>VLOOKUP(C741,#REF!,2,0)</f>
        <v>#REF!</v>
      </c>
      <c r="G741" s="13" t="e">
        <f>VLOOKUP(E741,#REF!,2,0)</f>
        <v>#REF!</v>
      </c>
      <c r="H741" s="13" t="str">
        <f>VLOOKUP(E741,'[1]Khách hàng'!$A$4:$F$2144,3,0)</f>
        <v>Số 1 đường số 17A, Khu phố 11, Phường Bình Trị Đông B, Quận Bình Tân, TP.HCM.</v>
      </c>
      <c r="I741" s="36" t="e">
        <f>VLOOKUP(E741,#REF!,5,0)</f>
        <v>#REF!</v>
      </c>
      <c r="L741" s="13" t="e">
        <f>VLOOKUP(J741,#REF!,2,0)</f>
        <v>#REF!</v>
      </c>
      <c r="M741" s="17" t="e">
        <f>VLOOKUP(J741,'[1]Hàng hóa'!$C$5:$G$22,5,0)</f>
        <v>#N/A</v>
      </c>
      <c r="N741" s="17" t="e">
        <f t="shared" si="37"/>
        <v>#N/A</v>
      </c>
      <c r="O741" s="18">
        <v>0.08</v>
      </c>
      <c r="P741" s="17" t="e">
        <f t="shared" si="38"/>
        <v>#N/A</v>
      </c>
      <c r="Q741" s="13" t="e">
        <f>VLOOKUP(I741,'[1]Nhân viên'!$E$20:$F$41,2,0)</f>
        <v>#REF!</v>
      </c>
    </row>
    <row r="742" spans="1:17" hidden="1">
      <c r="A742" s="11">
        <f t="shared" si="39"/>
        <v>737</v>
      </c>
      <c r="B742" s="12"/>
      <c r="D742" s="13" t="e">
        <f>VLOOKUP(C742,#REF!,2,0)</f>
        <v>#REF!</v>
      </c>
      <c r="G742" s="13" t="e">
        <f>VLOOKUP(E742,#REF!,2,0)</f>
        <v>#REF!</v>
      </c>
      <c r="H742" s="13" t="str">
        <f>VLOOKUP(E742,'[1]Khách hàng'!$A$4:$F$2144,3,0)</f>
        <v>Số 1 đường số 17A, Khu phố 11, Phường Bình Trị Đông B, Quận Bình Tân, TP.HCM.</v>
      </c>
      <c r="I742" s="36" t="e">
        <f>VLOOKUP(E742,#REF!,5,0)</f>
        <v>#REF!</v>
      </c>
      <c r="L742" s="13" t="e">
        <f>VLOOKUP(J742,#REF!,2,0)</f>
        <v>#REF!</v>
      </c>
      <c r="M742" s="17" t="e">
        <f>VLOOKUP(J742,'[1]Hàng hóa'!$C$5:$G$22,5,0)</f>
        <v>#N/A</v>
      </c>
      <c r="N742" s="17" t="e">
        <f t="shared" si="37"/>
        <v>#N/A</v>
      </c>
      <c r="O742" s="18">
        <v>0.08</v>
      </c>
      <c r="P742" s="17" t="e">
        <f t="shared" si="38"/>
        <v>#N/A</v>
      </c>
      <c r="Q742" s="13" t="e">
        <f>VLOOKUP(I742,'[1]Nhân viên'!$E$20:$F$41,2,0)</f>
        <v>#REF!</v>
      </c>
    </row>
    <row r="743" spans="1:17" hidden="1">
      <c r="A743" s="11">
        <f t="shared" si="39"/>
        <v>738</v>
      </c>
      <c r="B743" s="12"/>
      <c r="D743" s="13" t="e">
        <f>VLOOKUP(C743,#REF!,2,0)</f>
        <v>#REF!</v>
      </c>
      <c r="G743" s="13" t="e">
        <f>VLOOKUP(E743,#REF!,2,0)</f>
        <v>#REF!</v>
      </c>
      <c r="H743" s="13" t="str">
        <f>VLOOKUP(E743,'[1]Khách hàng'!$A$4:$F$2144,3,0)</f>
        <v>Số 1 đường số 17A, Khu phố 11, Phường Bình Trị Đông B, Quận Bình Tân, TP.HCM.</v>
      </c>
      <c r="I743" s="36" t="e">
        <f>VLOOKUP(E743,#REF!,5,0)</f>
        <v>#REF!</v>
      </c>
      <c r="L743" s="13" t="e">
        <f>VLOOKUP(J743,#REF!,2,0)</f>
        <v>#REF!</v>
      </c>
      <c r="M743" s="17" t="e">
        <f>VLOOKUP(J743,'[1]Hàng hóa'!$C$5:$G$22,5,0)</f>
        <v>#N/A</v>
      </c>
      <c r="N743" s="17" t="e">
        <f t="shared" si="37"/>
        <v>#N/A</v>
      </c>
      <c r="O743" s="18">
        <v>0.08</v>
      </c>
      <c r="P743" s="17" t="e">
        <f t="shared" si="38"/>
        <v>#N/A</v>
      </c>
      <c r="Q743" s="13" t="e">
        <f>VLOOKUP(I743,'[1]Nhân viên'!$E$20:$F$41,2,0)</f>
        <v>#REF!</v>
      </c>
    </row>
    <row r="744" spans="1:17" hidden="1">
      <c r="A744" s="11">
        <f t="shared" si="39"/>
        <v>739</v>
      </c>
      <c r="B744" s="12"/>
      <c r="D744" s="13" t="e">
        <f>VLOOKUP(C744,#REF!,2,0)</f>
        <v>#REF!</v>
      </c>
      <c r="G744" s="13" t="e">
        <f>VLOOKUP(E744,#REF!,2,0)</f>
        <v>#REF!</v>
      </c>
      <c r="H744" s="13" t="str">
        <f>VLOOKUP(E744,'[1]Khách hàng'!$A$4:$F$2144,3,0)</f>
        <v>Số 1 đường số 17A, Khu phố 11, Phường Bình Trị Đông B, Quận Bình Tân, TP.HCM.</v>
      </c>
      <c r="I744" s="36" t="e">
        <f>VLOOKUP(E744,#REF!,5,0)</f>
        <v>#REF!</v>
      </c>
      <c r="L744" s="13" t="e">
        <f>VLOOKUP(J744,#REF!,2,0)</f>
        <v>#REF!</v>
      </c>
      <c r="M744" s="17" t="e">
        <f>VLOOKUP(J744,'[1]Hàng hóa'!$C$5:$G$22,5,0)</f>
        <v>#N/A</v>
      </c>
      <c r="N744" s="17" t="e">
        <f t="shared" si="37"/>
        <v>#N/A</v>
      </c>
      <c r="O744" s="18">
        <v>0.08</v>
      </c>
      <c r="P744" s="17" t="e">
        <f t="shared" si="38"/>
        <v>#N/A</v>
      </c>
      <c r="Q744" s="13" t="e">
        <f>VLOOKUP(I744,'[1]Nhân viên'!$E$20:$F$41,2,0)</f>
        <v>#REF!</v>
      </c>
    </row>
    <row r="745" spans="1:17" hidden="1">
      <c r="A745" s="11">
        <f t="shared" si="39"/>
        <v>740</v>
      </c>
      <c r="B745" s="12"/>
      <c r="D745" s="13" t="e">
        <f>VLOOKUP(C745,#REF!,2,0)</f>
        <v>#REF!</v>
      </c>
      <c r="G745" s="13" t="e">
        <f>VLOOKUP(E745,#REF!,2,0)</f>
        <v>#REF!</v>
      </c>
      <c r="H745" s="13" t="str">
        <f>VLOOKUP(E745,'[1]Khách hàng'!$A$4:$F$2144,3,0)</f>
        <v>Số 1 đường số 17A, Khu phố 11, Phường Bình Trị Đông B, Quận Bình Tân, TP.HCM.</v>
      </c>
      <c r="I745" s="36" t="e">
        <f>VLOOKUP(E745,#REF!,5,0)</f>
        <v>#REF!</v>
      </c>
      <c r="L745" s="13" t="e">
        <f>VLOOKUP(J745,#REF!,2,0)</f>
        <v>#REF!</v>
      </c>
      <c r="M745" s="17" t="e">
        <f>VLOOKUP(J745,'[1]Hàng hóa'!$C$5:$G$22,5,0)</f>
        <v>#N/A</v>
      </c>
      <c r="N745" s="17" t="e">
        <f t="shared" si="37"/>
        <v>#N/A</v>
      </c>
      <c r="O745" s="18">
        <v>0.08</v>
      </c>
      <c r="P745" s="17" t="e">
        <f t="shared" si="38"/>
        <v>#N/A</v>
      </c>
      <c r="Q745" s="13" t="e">
        <f>VLOOKUP(I745,'[1]Nhân viên'!$E$20:$F$41,2,0)</f>
        <v>#REF!</v>
      </c>
    </row>
    <row r="746" spans="1:17" hidden="1">
      <c r="A746" s="11">
        <f t="shared" si="39"/>
        <v>741</v>
      </c>
      <c r="B746" s="12"/>
      <c r="D746" s="13" t="e">
        <f>VLOOKUP(C746,#REF!,2,0)</f>
        <v>#REF!</v>
      </c>
      <c r="G746" s="13" t="e">
        <f>VLOOKUP(E746,#REF!,2,0)</f>
        <v>#REF!</v>
      </c>
      <c r="H746" s="13" t="str">
        <f>VLOOKUP(E746,'[1]Khách hàng'!$A$4:$F$2144,3,0)</f>
        <v>Số 1 đường số 17A, Khu phố 11, Phường Bình Trị Đông B, Quận Bình Tân, TP.HCM.</v>
      </c>
      <c r="I746" s="36" t="e">
        <f>VLOOKUP(E746,#REF!,5,0)</f>
        <v>#REF!</v>
      </c>
      <c r="L746" s="13" t="e">
        <f>VLOOKUP(J746,#REF!,2,0)</f>
        <v>#REF!</v>
      </c>
      <c r="M746" s="17" t="e">
        <f>VLOOKUP(J746,'[1]Hàng hóa'!$C$5:$G$22,5,0)</f>
        <v>#N/A</v>
      </c>
      <c r="N746" s="17" t="e">
        <f t="shared" si="37"/>
        <v>#N/A</v>
      </c>
      <c r="O746" s="18">
        <v>0.08</v>
      </c>
      <c r="P746" s="17" t="e">
        <f t="shared" si="38"/>
        <v>#N/A</v>
      </c>
      <c r="Q746" s="13" t="e">
        <f>VLOOKUP(I746,'[1]Nhân viên'!$E$20:$F$41,2,0)</f>
        <v>#REF!</v>
      </c>
    </row>
    <row r="747" spans="1:17" hidden="1">
      <c r="A747" s="11">
        <f t="shared" si="39"/>
        <v>742</v>
      </c>
      <c r="B747" s="12"/>
      <c r="D747" s="13" t="e">
        <f>VLOOKUP(C747,#REF!,2,0)</f>
        <v>#REF!</v>
      </c>
      <c r="G747" s="13" t="e">
        <f>VLOOKUP(E747,#REF!,2,0)</f>
        <v>#REF!</v>
      </c>
      <c r="H747" s="13" t="str">
        <f>VLOOKUP(E747,'[1]Khách hàng'!$A$4:$F$2144,3,0)</f>
        <v>Số 1 đường số 17A, Khu phố 11, Phường Bình Trị Đông B, Quận Bình Tân, TP.HCM.</v>
      </c>
      <c r="I747" s="36" t="e">
        <f>VLOOKUP(E747,#REF!,5,0)</f>
        <v>#REF!</v>
      </c>
      <c r="L747" s="13" t="e">
        <f>VLOOKUP(J747,#REF!,2,0)</f>
        <v>#REF!</v>
      </c>
      <c r="M747" s="17" t="e">
        <f>VLOOKUP(J747,'[1]Hàng hóa'!$C$5:$G$22,5,0)</f>
        <v>#N/A</v>
      </c>
      <c r="N747" s="17" t="e">
        <f t="shared" si="37"/>
        <v>#N/A</v>
      </c>
      <c r="O747" s="18">
        <v>0.08</v>
      </c>
      <c r="P747" s="17" t="e">
        <f t="shared" si="38"/>
        <v>#N/A</v>
      </c>
      <c r="Q747" s="13" t="e">
        <f>VLOOKUP(I747,'[1]Nhân viên'!$E$20:$F$41,2,0)</f>
        <v>#REF!</v>
      </c>
    </row>
    <row r="748" spans="1:17" hidden="1">
      <c r="A748" s="11">
        <f t="shared" si="39"/>
        <v>743</v>
      </c>
      <c r="B748" s="12"/>
      <c r="D748" s="13" t="e">
        <f>VLOOKUP(C748,#REF!,2,0)</f>
        <v>#REF!</v>
      </c>
      <c r="G748" s="13" t="e">
        <f>VLOOKUP(E748,#REF!,2,0)</f>
        <v>#REF!</v>
      </c>
      <c r="H748" s="13" t="str">
        <f>VLOOKUP(E748,'[1]Khách hàng'!$A$4:$F$2144,3,0)</f>
        <v>Số 1 đường số 17A, Khu phố 11, Phường Bình Trị Đông B, Quận Bình Tân, TP.HCM.</v>
      </c>
      <c r="I748" s="36" t="e">
        <f>VLOOKUP(E748,#REF!,5,0)</f>
        <v>#REF!</v>
      </c>
      <c r="L748" s="13" t="e">
        <f>VLOOKUP(J748,#REF!,2,0)</f>
        <v>#REF!</v>
      </c>
      <c r="M748" s="17" t="e">
        <f>VLOOKUP(J748,'[1]Hàng hóa'!$C$5:$G$22,5,0)</f>
        <v>#N/A</v>
      </c>
      <c r="N748" s="17" t="e">
        <f t="shared" si="37"/>
        <v>#N/A</v>
      </c>
      <c r="O748" s="18">
        <v>0.08</v>
      </c>
      <c r="P748" s="17" t="e">
        <f t="shared" si="38"/>
        <v>#N/A</v>
      </c>
      <c r="Q748" s="13" t="e">
        <f>VLOOKUP(I748,'[1]Nhân viên'!$E$20:$F$41,2,0)</f>
        <v>#REF!</v>
      </c>
    </row>
    <row r="749" spans="1:17" hidden="1">
      <c r="A749" s="11">
        <f t="shared" si="39"/>
        <v>744</v>
      </c>
      <c r="B749" s="12"/>
      <c r="D749" s="13" t="e">
        <f>VLOOKUP(C749,#REF!,2,0)</f>
        <v>#REF!</v>
      </c>
      <c r="G749" s="13" t="e">
        <f>VLOOKUP(E749,#REF!,2,0)</f>
        <v>#REF!</v>
      </c>
      <c r="H749" s="13" t="str">
        <f>VLOOKUP(E749,'[1]Khách hàng'!$A$4:$F$2144,3,0)</f>
        <v>Số 1 đường số 17A, Khu phố 11, Phường Bình Trị Đông B, Quận Bình Tân, TP.HCM.</v>
      </c>
      <c r="I749" s="36" t="e">
        <f>VLOOKUP(E749,#REF!,5,0)</f>
        <v>#REF!</v>
      </c>
      <c r="L749" s="13" t="e">
        <f>VLOOKUP(J749,#REF!,2,0)</f>
        <v>#REF!</v>
      </c>
      <c r="M749" s="17" t="e">
        <f>VLOOKUP(J749,'[1]Hàng hóa'!$C$5:$G$22,5,0)</f>
        <v>#N/A</v>
      </c>
      <c r="N749" s="17" t="e">
        <f t="shared" si="37"/>
        <v>#N/A</v>
      </c>
      <c r="O749" s="18">
        <v>0.08</v>
      </c>
      <c r="P749" s="17" t="e">
        <f t="shared" si="38"/>
        <v>#N/A</v>
      </c>
      <c r="Q749" s="13" t="e">
        <f>VLOOKUP(I749,'[1]Nhân viên'!$E$20:$F$41,2,0)</f>
        <v>#REF!</v>
      </c>
    </row>
    <row r="750" spans="1:17" hidden="1">
      <c r="A750" s="11">
        <f t="shared" si="39"/>
        <v>745</v>
      </c>
      <c r="B750" s="12"/>
      <c r="D750" s="13" t="e">
        <f>VLOOKUP(C750,#REF!,2,0)</f>
        <v>#REF!</v>
      </c>
      <c r="G750" s="13" t="e">
        <f>VLOOKUP(E750,#REF!,2,0)</f>
        <v>#REF!</v>
      </c>
      <c r="H750" s="13" t="str">
        <f>VLOOKUP(E750,'[1]Khách hàng'!$A$4:$F$2144,3,0)</f>
        <v>Số 1 đường số 17A, Khu phố 11, Phường Bình Trị Đông B, Quận Bình Tân, TP.HCM.</v>
      </c>
      <c r="I750" s="36" t="e">
        <f>VLOOKUP(E750,#REF!,5,0)</f>
        <v>#REF!</v>
      </c>
      <c r="L750" s="13" t="e">
        <f>VLOOKUP(J750,#REF!,2,0)</f>
        <v>#REF!</v>
      </c>
      <c r="M750" s="17" t="e">
        <f>VLOOKUP(J750,'[1]Hàng hóa'!$C$5:$G$22,5,0)</f>
        <v>#N/A</v>
      </c>
      <c r="N750" s="17" t="e">
        <f t="shared" si="37"/>
        <v>#N/A</v>
      </c>
      <c r="O750" s="18">
        <v>0.08</v>
      </c>
      <c r="P750" s="17" t="e">
        <f t="shared" si="38"/>
        <v>#N/A</v>
      </c>
      <c r="Q750" s="13" t="e">
        <f>VLOOKUP(I750,'[1]Nhân viên'!$E$20:$F$41,2,0)</f>
        <v>#REF!</v>
      </c>
    </row>
    <row r="751" spans="1:17" hidden="1">
      <c r="A751" s="11">
        <f t="shared" si="39"/>
        <v>746</v>
      </c>
      <c r="B751" s="12"/>
      <c r="D751" s="13" t="e">
        <f>VLOOKUP(C751,#REF!,2,0)</f>
        <v>#REF!</v>
      </c>
      <c r="G751" s="13" t="e">
        <f>VLOOKUP(E751,#REF!,2,0)</f>
        <v>#REF!</v>
      </c>
      <c r="H751" s="13" t="str">
        <f>VLOOKUP(E751,'[1]Khách hàng'!$A$4:$F$2144,3,0)</f>
        <v>Số 1 đường số 17A, Khu phố 11, Phường Bình Trị Đông B, Quận Bình Tân, TP.HCM.</v>
      </c>
      <c r="I751" s="36" t="e">
        <f>VLOOKUP(E751,#REF!,5,0)</f>
        <v>#REF!</v>
      </c>
      <c r="L751" s="13" t="e">
        <f>VLOOKUP(J751,#REF!,2,0)</f>
        <v>#REF!</v>
      </c>
      <c r="M751" s="17" t="e">
        <f>VLOOKUP(J751,'[1]Hàng hóa'!$C$5:$G$22,5,0)</f>
        <v>#N/A</v>
      </c>
      <c r="N751" s="17" t="e">
        <f t="shared" si="37"/>
        <v>#N/A</v>
      </c>
      <c r="O751" s="18">
        <v>0.08</v>
      </c>
      <c r="P751" s="17" t="e">
        <f t="shared" si="38"/>
        <v>#N/A</v>
      </c>
      <c r="Q751" s="13" t="e">
        <f>VLOOKUP(I751,'[1]Nhân viên'!$E$20:$F$41,2,0)</f>
        <v>#REF!</v>
      </c>
    </row>
    <row r="752" spans="1:17" hidden="1">
      <c r="A752" s="11">
        <f t="shared" si="39"/>
        <v>747</v>
      </c>
      <c r="B752" s="12"/>
      <c r="D752" s="13" t="e">
        <f>VLOOKUP(C752,#REF!,2,0)</f>
        <v>#REF!</v>
      </c>
      <c r="G752" s="13" t="e">
        <f>VLOOKUP(E752,#REF!,2,0)</f>
        <v>#REF!</v>
      </c>
      <c r="H752" s="13" t="str">
        <f>VLOOKUP(E752,'[1]Khách hàng'!$A$4:$F$2144,3,0)</f>
        <v>Số 1 đường số 17A, Khu phố 11, Phường Bình Trị Đông B, Quận Bình Tân, TP.HCM.</v>
      </c>
      <c r="I752" s="36" t="e">
        <f>VLOOKUP(E752,#REF!,5,0)</f>
        <v>#REF!</v>
      </c>
      <c r="L752" s="13" t="e">
        <f>VLOOKUP(J752,#REF!,2,0)</f>
        <v>#REF!</v>
      </c>
      <c r="M752" s="17" t="e">
        <f>VLOOKUP(J752,'[1]Hàng hóa'!$C$5:$G$22,5,0)</f>
        <v>#N/A</v>
      </c>
      <c r="N752" s="17" t="e">
        <f t="shared" si="37"/>
        <v>#N/A</v>
      </c>
      <c r="O752" s="18">
        <v>0.08</v>
      </c>
      <c r="P752" s="17" t="e">
        <f t="shared" si="38"/>
        <v>#N/A</v>
      </c>
      <c r="Q752" s="13" t="e">
        <f>VLOOKUP(I752,'[1]Nhân viên'!$E$20:$F$41,2,0)</f>
        <v>#REF!</v>
      </c>
    </row>
    <row r="753" spans="1:17" hidden="1">
      <c r="A753" s="11">
        <f t="shared" si="39"/>
        <v>748</v>
      </c>
      <c r="B753" s="12"/>
      <c r="D753" s="13" t="e">
        <f>VLOOKUP(C753,#REF!,2,0)</f>
        <v>#REF!</v>
      </c>
      <c r="G753" s="13" t="e">
        <f>VLOOKUP(E753,#REF!,2,0)</f>
        <v>#REF!</v>
      </c>
      <c r="H753" s="13" t="str">
        <f>VLOOKUP(E753,'[1]Khách hàng'!$A$4:$F$2144,3,0)</f>
        <v>Số 1 đường số 17A, Khu phố 11, Phường Bình Trị Đông B, Quận Bình Tân, TP.HCM.</v>
      </c>
      <c r="I753" s="36" t="e">
        <f>VLOOKUP(E753,#REF!,5,0)</f>
        <v>#REF!</v>
      </c>
      <c r="L753" s="13" t="e">
        <f>VLOOKUP(J753,#REF!,2,0)</f>
        <v>#REF!</v>
      </c>
      <c r="M753" s="17" t="e">
        <f>VLOOKUP(J753,'[1]Hàng hóa'!$C$5:$G$22,5,0)</f>
        <v>#N/A</v>
      </c>
      <c r="N753" s="17" t="e">
        <f t="shared" si="37"/>
        <v>#N/A</v>
      </c>
      <c r="O753" s="18">
        <v>0.08</v>
      </c>
      <c r="P753" s="17" t="e">
        <f t="shared" si="38"/>
        <v>#N/A</v>
      </c>
      <c r="Q753" s="13" t="e">
        <f>VLOOKUP(I753,'[1]Nhân viên'!$E$20:$F$41,2,0)</f>
        <v>#REF!</v>
      </c>
    </row>
    <row r="754" spans="1:17" hidden="1">
      <c r="A754" s="11">
        <f t="shared" si="39"/>
        <v>749</v>
      </c>
      <c r="B754" s="12"/>
      <c r="D754" s="13" t="e">
        <f>VLOOKUP(C754,#REF!,2,0)</f>
        <v>#REF!</v>
      </c>
      <c r="G754" s="13" t="e">
        <f>VLOOKUP(E754,#REF!,2,0)</f>
        <v>#REF!</v>
      </c>
      <c r="H754" s="13" t="str">
        <f>VLOOKUP(E754,'[1]Khách hàng'!$A$4:$F$2144,3,0)</f>
        <v>Số 1 đường số 17A, Khu phố 11, Phường Bình Trị Đông B, Quận Bình Tân, TP.HCM.</v>
      </c>
      <c r="I754" s="36" t="e">
        <f>VLOOKUP(E754,#REF!,5,0)</f>
        <v>#REF!</v>
      </c>
      <c r="L754" s="13" t="e">
        <f>VLOOKUP(J754,#REF!,2,0)</f>
        <v>#REF!</v>
      </c>
      <c r="M754" s="17" t="e">
        <f>VLOOKUP(J754,'[1]Hàng hóa'!$C$5:$G$22,5,0)</f>
        <v>#N/A</v>
      </c>
      <c r="N754" s="17" t="e">
        <f t="shared" si="37"/>
        <v>#N/A</v>
      </c>
      <c r="O754" s="18">
        <v>0.08</v>
      </c>
      <c r="P754" s="17" t="e">
        <f t="shared" si="38"/>
        <v>#N/A</v>
      </c>
      <c r="Q754" s="13" t="e">
        <f>VLOOKUP(I754,'[1]Nhân viên'!$E$20:$F$41,2,0)</f>
        <v>#REF!</v>
      </c>
    </row>
    <row r="755" spans="1:17" hidden="1">
      <c r="A755" s="11">
        <f t="shared" si="39"/>
        <v>750</v>
      </c>
      <c r="B755" s="12"/>
      <c r="D755" s="13" t="e">
        <f>VLOOKUP(C755,#REF!,2,0)</f>
        <v>#REF!</v>
      </c>
      <c r="G755" s="13" t="e">
        <f>VLOOKUP(E755,#REF!,2,0)</f>
        <v>#REF!</v>
      </c>
      <c r="H755" s="13" t="str">
        <f>VLOOKUP(E755,'[1]Khách hàng'!$A$4:$F$2144,3,0)</f>
        <v>Số 1 đường số 17A, Khu phố 11, Phường Bình Trị Đông B, Quận Bình Tân, TP.HCM.</v>
      </c>
      <c r="I755" s="36" t="e">
        <f>VLOOKUP(E755,#REF!,5,0)</f>
        <v>#REF!</v>
      </c>
      <c r="L755" s="13" t="e">
        <f>VLOOKUP(J755,#REF!,2,0)</f>
        <v>#REF!</v>
      </c>
      <c r="M755" s="17" t="e">
        <f>VLOOKUP(J755,'[1]Hàng hóa'!$C$5:$G$22,5,0)</f>
        <v>#N/A</v>
      </c>
      <c r="N755" s="17" t="e">
        <f t="shared" si="37"/>
        <v>#N/A</v>
      </c>
      <c r="O755" s="18">
        <v>0.08</v>
      </c>
      <c r="P755" s="17" t="e">
        <f t="shared" si="38"/>
        <v>#N/A</v>
      </c>
      <c r="Q755" s="13" t="e">
        <f>VLOOKUP(I755,'[1]Nhân viên'!$E$20:$F$41,2,0)</f>
        <v>#REF!</v>
      </c>
    </row>
    <row r="756" spans="1:17" hidden="1">
      <c r="A756" s="11">
        <f t="shared" si="39"/>
        <v>751</v>
      </c>
      <c r="B756" s="12"/>
      <c r="D756" s="13" t="e">
        <f>VLOOKUP(C756,#REF!,2,0)</f>
        <v>#REF!</v>
      </c>
      <c r="G756" s="13" t="e">
        <f>VLOOKUP(E756,#REF!,2,0)</f>
        <v>#REF!</v>
      </c>
      <c r="H756" s="13" t="str">
        <f>VLOOKUP(E756,'[1]Khách hàng'!$A$4:$F$2144,3,0)</f>
        <v>Số 1 đường số 17A, Khu phố 11, Phường Bình Trị Đông B, Quận Bình Tân, TP.HCM.</v>
      </c>
      <c r="I756" s="36" t="e">
        <f>VLOOKUP(E756,#REF!,5,0)</f>
        <v>#REF!</v>
      </c>
      <c r="L756" s="13" t="e">
        <f>VLOOKUP(J756,#REF!,2,0)</f>
        <v>#REF!</v>
      </c>
      <c r="M756" s="17" t="e">
        <f>VLOOKUP(J756,'[1]Hàng hóa'!$C$5:$G$22,5,0)</f>
        <v>#N/A</v>
      </c>
      <c r="N756" s="17" t="e">
        <f t="shared" si="37"/>
        <v>#N/A</v>
      </c>
      <c r="O756" s="18">
        <v>0.08</v>
      </c>
      <c r="P756" s="17" t="e">
        <f t="shared" si="38"/>
        <v>#N/A</v>
      </c>
      <c r="Q756" s="13" t="e">
        <f>VLOOKUP(I756,'[1]Nhân viên'!$E$20:$F$41,2,0)</f>
        <v>#REF!</v>
      </c>
    </row>
    <row r="757" spans="1:17" hidden="1">
      <c r="A757" s="11">
        <f t="shared" si="39"/>
        <v>752</v>
      </c>
      <c r="B757" s="12"/>
      <c r="D757" s="13" t="e">
        <f>VLOOKUP(C757,#REF!,2,0)</f>
        <v>#REF!</v>
      </c>
      <c r="G757" s="13" t="e">
        <f>VLOOKUP(E757,#REF!,2,0)</f>
        <v>#REF!</v>
      </c>
      <c r="H757" s="13" t="str">
        <f>VLOOKUP(E757,'[1]Khách hàng'!$A$4:$F$2144,3,0)</f>
        <v>Số 1 đường số 17A, Khu phố 11, Phường Bình Trị Đông B, Quận Bình Tân, TP.HCM.</v>
      </c>
      <c r="I757" s="36" t="e">
        <f>VLOOKUP(E757,#REF!,5,0)</f>
        <v>#REF!</v>
      </c>
      <c r="L757" s="13" t="e">
        <f>VLOOKUP(J757,#REF!,2,0)</f>
        <v>#REF!</v>
      </c>
      <c r="M757" s="17" t="e">
        <f>VLOOKUP(J757,'[1]Hàng hóa'!$C$5:$G$22,5,0)</f>
        <v>#N/A</v>
      </c>
      <c r="N757" s="17" t="e">
        <f t="shared" si="37"/>
        <v>#N/A</v>
      </c>
      <c r="O757" s="18">
        <v>0.08</v>
      </c>
      <c r="P757" s="17" t="e">
        <f t="shared" si="38"/>
        <v>#N/A</v>
      </c>
      <c r="Q757" s="13" t="e">
        <f>VLOOKUP(I757,'[1]Nhân viên'!$E$20:$F$41,2,0)</f>
        <v>#REF!</v>
      </c>
    </row>
    <row r="758" spans="1:17" hidden="1">
      <c r="A758" s="11">
        <f t="shared" si="39"/>
        <v>753</v>
      </c>
      <c r="B758" s="12"/>
      <c r="D758" s="13" t="e">
        <f>VLOOKUP(C758,#REF!,2,0)</f>
        <v>#REF!</v>
      </c>
      <c r="G758" s="13" t="e">
        <f>VLOOKUP(E758,#REF!,2,0)</f>
        <v>#REF!</v>
      </c>
      <c r="H758" s="13" t="str">
        <f>VLOOKUP(E758,'[1]Khách hàng'!$A$4:$F$2144,3,0)</f>
        <v>Số 1 đường số 17A, Khu phố 11, Phường Bình Trị Đông B, Quận Bình Tân, TP.HCM.</v>
      </c>
      <c r="I758" s="36" t="e">
        <f>VLOOKUP(E758,#REF!,5,0)</f>
        <v>#REF!</v>
      </c>
      <c r="L758" s="13" t="e">
        <f>VLOOKUP(J758,#REF!,2,0)</f>
        <v>#REF!</v>
      </c>
      <c r="M758" s="17" t="e">
        <f>VLOOKUP(J758,'[1]Hàng hóa'!$C$5:$G$22,5,0)</f>
        <v>#N/A</v>
      </c>
      <c r="N758" s="17" t="e">
        <f t="shared" si="37"/>
        <v>#N/A</v>
      </c>
      <c r="O758" s="18">
        <v>0.08</v>
      </c>
      <c r="P758" s="17" t="e">
        <f t="shared" si="38"/>
        <v>#N/A</v>
      </c>
      <c r="Q758" s="13" t="e">
        <f>VLOOKUP(I758,'[1]Nhân viên'!$E$20:$F$41,2,0)</f>
        <v>#REF!</v>
      </c>
    </row>
    <row r="759" spans="1:17" hidden="1">
      <c r="A759" s="11">
        <f t="shared" si="39"/>
        <v>754</v>
      </c>
      <c r="B759" s="12"/>
      <c r="D759" s="13" t="e">
        <f>VLOOKUP(C759,#REF!,2,0)</f>
        <v>#REF!</v>
      </c>
      <c r="G759" s="13" t="e">
        <f>VLOOKUP(E759,#REF!,2,0)</f>
        <v>#REF!</v>
      </c>
      <c r="H759" s="13" t="str">
        <f>VLOOKUP(E759,'[1]Khách hàng'!$A$4:$F$2144,3,0)</f>
        <v>Số 1 đường số 17A, Khu phố 11, Phường Bình Trị Đông B, Quận Bình Tân, TP.HCM.</v>
      </c>
      <c r="I759" s="36" t="e">
        <f>VLOOKUP(E759,#REF!,5,0)</f>
        <v>#REF!</v>
      </c>
      <c r="L759" s="13" t="e">
        <f>VLOOKUP(J759,#REF!,2,0)</f>
        <v>#REF!</v>
      </c>
      <c r="M759" s="17" t="e">
        <f>VLOOKUP(J759,'[1]Hàng hóa'!$C$5:$G$22,5,0)</f>
        <v>#N/A</v>
      </c>
      <c r="N759" s="17" t="e">
        <f t="shared" si="37"/>
        <v>#N/A</v>
      </c>
      <c r="O759" s="18">
        <v>0.08</v>
      </c>
      <c r="P759" s="17" t="e">
        <f t="shared" si="38"/>
        <v>#N/A</v>
      </c>
      <c r="Q759" s="13" t="e">
        <f>VLOOKUP(I759,'[1]Nhân viên'!$E$20:$F$41,2,0)</f>
        <v>#REF!</v>
      </c>
    </row>
    <row r="760" spans="1:17" hidden="1">
      <c r="A760" s="11">
        <f t="shared" si="39"/>
        <v>755</v>
      </c>
      <c r="B760" s="12"/>
      <c r="D760" s="13" t="e">
        <f>VLOOKUP(C760,#REF!,2,0)</f>
        <v>#REF!</v>
      </c>
      <c r="G760" s="13" t="e">
        <f>VLOOKUP(E760,#REF!,2,0)</f>
        <v>#REF!</v>
      </c>
      <c r="H760" s="13" t="str">
        <f>VLOOKUP(E760,'[1]Khách hàng'!$A$4:$F$2144,3,0)</f>
        <v>Số 1 đường số 17A, Khu phố 11, Phường Bình Trị Đông B, Quận Bình Tân, TP.HCM.</v>
      </c>
      <c r="I760" s="36" t="e">
        <f>VLOOKUP(E760,#REF!,5,0)</f>
        <v>#REF!</v>
      </c>
      <c r="L760" s="13" t="e">
        <f>VLOOKUP(J760,#REF!,2,0)</f>
        <v>#REF!</v>
      </c>
      <c r="M760" s="17" t="e">
        <f>VLOOKUP(J760,'[1]Hàng hóa'!$C$5:$G$22,5,0)</f>
        <v>#N/A</v>
      </c>
      <c r="N760" s="17" t="e">
        <f t="shared" si="37"/>
        <v>#N/A</v>
      </c>
      <c r="O760" s="18">
        <v>0.08</v>
      </c>
      <c r="P760" s="17" t="e">
        <f t="shared" si="38"/>
        <v>#N/A</v>
      </c>
      <c r="Q760" s="13" t="e">
        <f>VLOOKUP(I760,'[1]Nhân viên'!$E$20:$F$41,2,0)</f>
        <v>#REF!</v>
      </c>
    </row>
    <row r="761" spans="1:17" hidden="1">
      <c r="A761" s="11">
        <f t="shared" si="39"/>
        <v>756</v>
      </c>
      <c r="B761" s="12"/>
      <c r="D761" s="13" t="e">
        <f>VLOOKUP(C761,#REF!,2,0)</f>
        <v>#REF!</v>
      </c>
      <c r="G761" s="13" t="e">
        <f>VLOOKUP(E761,#REF!,2,0)</f>
        <v>#REF!</v>
      </c>
      <c r="H761" s="13" t="str">
        <f>VLOOKUP(E761,'[1]Khách hàng'!$A$4:$F$2144,3,0)</f>
        <v>Số 1 đường số 17A, Khu phố 11, Phường Bình Trị Đông B, Quận Bình Tân, TP.HCM.</v>
      </c>
      <c r="I761" s="36" t="e">
        <f>VLOOKUP(E761,#REF!,5,0)</f>
        <v>#REF!</v>
      </c>
      <c r="L761" s="13" t="e">
        <f>VLOOKUP(J761,#REF!,2,0)</f>
        <v>#REF!</v>
      </c>
      <c r="M761" s="17" t="e">
        <f>VLOOKUP(J761,'[1]Hàng hóa'!$C$5:$G$22,5,0)</f>
        <v>#N/A</v>
      </c>
      <c r="N761" s="17" t="e">
        <f t="shared" si="37"/>
        <v>#N/A</v>
      </c>
      <c r="O761" s="18">
        <v>0.08</v>
      </c>
      <c r="P761" s="17" t="e">
        <f t="shared" si="38"/>
        <v>#N/A</v>
      </c>
      <c r="Q761" s="13" t="e">
        <f>VLOOKUP(I761,'[1]Nhân viên'!$E$20:$F$41,2,0)</f>
        <v>#REF!</v>
      </c>
    </row>
    <row r="762" spans="1:17" hidden="1">
      <c r="A762" s="11">
        <f t="shared" si="39"/>
        <v>757</v>
      </c>
      <c r="B762" s="12"/>
      <c r="D762" s="13" t="e">
        <f>VLOOKUP(C762,#REF!,2,0)</f>
        <v>#REF!</v>
      </c>
      <c r="G762" s="13" t="e">
        <f>VLOOKUP(E762,#REF!,2,0)</f>
        <v>#REF!</v>
      </c>
      <c r="H762" s="13" t="str">
        <f>VLOOKUP(E762,'[1]Khách hàng'!$A$4:$F$2144,3,0)</f>
        <v>Số 1 đường số 17A, Khu phố 11, Phường Bình Trị Đông B, Quận Bình Tân, TP.HCM.</v>
      </c>
      <c r="I762" s="36" t="e">
        <f>VLOOKUP(E762,#REF!,5,0)</f>
        <v>#REF!</v>
      </c>
      <c r="L762" s="13" t="e">
        <f>VLOOKUP(J762,#REF!,2,0)</f>
        <v>#REF!</v>
      </c>
      <c r="M762" s="17" t="e">
        <f>VLOOKUP(J762,'[1]Hàng hóa'!$C$5:$G$22,5,0)</f>
        <v>#N/A</v>
      </c>
      <c r="N762" s="17" t="e">
        <f t="shared" si="37"/>
        <v>#N/A</v>
      </c>
      <c r="O762" s="18">
        <v>0.08</v>
      </c>
      <c r="P762" s="17" t="e">
        <f t="shared" si="38"/>
        <v>#N/A</v>
      </c>
      <c r="Q762" s="13" t="e">
        <f>VLOOKUP(I762,'[1]Nhân viên'!$E$20:$F$41,2,0)</f>
        <v>#REF!</v>
      </c>
    </row>
    <row r="763" spans="1:17" hidden="1">
      <c r="A763" s="11">
        <f t="shared" si="39"/>
        <v>758</v>
      </c>
      <c r="B763" s="12"/>
      <c r="D763" s="13" t="e">
        <f>VLOOKUP(C763,#REF!,2,0)</f>
        <v>#REF!</v>
      </c>
      <c r="G763" s="13" t="e">
        <f>VLOOKUP(E763,#REF!,2,0)</f>
        <v>#REF!</v>
      </c>
      <c r="H763" s="13" t="str">
        <f>VLOOKUP(E763,'[1]Khách hàng'!$A$4:$F$2144,3,0)</f>
        <v>Số 1 đường số 17A, Khu phố 11, Phường Bình Trị Đông B, Quận Bình Tân, TP.HCM.</v>
      </c>
      <c r="I763" s="36" t="e">
        <f>VLOOKUP(E763,#REF!,5,0)</f>
        <v>#REF!</v>
      </c>
      <c r="L763" s="13" t="e">
        <f>VLOOKUP(J763,#REF!,2,0)</f>
        <v>#REF!</v>
      </c>
      <c r="M763" s="17" t="e">
        <f>VLOOKUP(J763,'[1]Hàng hóa'!$C$5:$G$22,5,0)</f>
        <v>#N/A</v>
      </c>
      <c r="N763" s="17" t="e">
        <f t="shared" si="37"/>
        <v>#N/A</v>
      </c>
      <c r="O763" s="18">
        <v>0.08</v>
      </c>
      <c r="P763" s="17" t="e">
        <f t="shared" si="38"/>
        <v>#N/A</v>
      </c>
      <c r="Q763" s="13" t="e">
        <f>VLOOKUP(I763,'[1]Nhân viên'!$E$20:$F$41,2,0)</f>
        <v>#REF!</v>
      </c>
    </row>
    <row r="764" spans="1:17" hidden="1">
      <c r="A764" s="11">
        <f t="shared" si="39"/>
        <v>759</v>
      </c>
      <c r="B764" s="12"/>
      <c r="D764" s="13" t="e">
        <f>VLOOKUP(C764,#REF!,2,0)</f>
        <v>#REF!</v>
      </c>
      <c r="G764" s="13" t="e">
        <f>VLOOKUP(E764,#REF!,2,0)</f>
        <v>#REF!</v>
      </c>
      <c r="H764" s="13" t="str">
        <f>VLOOKUP(E764,'[1]Khách hàng'!$A$4:$F$2144,3,0)</f>
        <v>Số 1 đường số 17A, Khu phố 11, Phường Bình Trị Đông B, Quận Bình Tân, TP.HCM.</v>
      </c>
      <c r="I764" s="36" t="e">
        <f>VLOOKUP(E764,#REF!,5,0)</f>
        <v>#REF!</v>
      </c>
      <c r="L764" s="13" t="e">
        <f>VLOOKUP(J764,#REF!,2,0)</f>
        <v>#REF!</v>
      </c>
      <c r="M764" s="17" t="e">
        <f>VLOOKUP(J764,'[1]Hàng hóa'!$C$5:$G$22,5,0)</f>
        <v>#N/A</v>
      </c>
      <c r="N764" s="17" t="e">
        <f t="shared" si="37"/>
        <v>#N/A</v>
      </c>
      <c r="O764" s="18">
        <v>0.08</v>
      </c>
      <c r="P764" s="17" t="e">
        <f t="shared" si="38"/>
        <v>#N/A</v>
      </c>
      <c r="Q764" s="13" t="e">
        <f>VLOOKUP(I764,'[1]Nhân viên'!$E$20:$F$41,2,0)</f>
        <v>#REF!</v>
      </c>
    </row>
    <row r="765" spans="1:17" hidden="1">
      <c r="A765" s="11">
        <f t="shared" si="39"/>
        <v>760</v>
      </c>
      <c r="B765" s="12"/>
      <c r="D765" s="13" t="e">
        <f>VLOOKUP(C765,#REF!,2,0)</f>
        <v>#REF!</v>
      </c>
      <c r="G765" s="13" t="e">
        <f>VLOOKUP(E765,#REF!,2,0)</f>
        <v>#REF!</v>
      </c>
      <c r="H765" s="13" t="str">
        <f>VLOOKUP(E765,'[1]Khách hàng'!$A$4:$F$2144,3,0)</f>
        <v>Số 1 đường số 17A, Khu phố 11, Phường Bình Trị Đông B, Quận Bình Tân, TP.HCM.</v>
      </c>
      <c r="I765" s="36" t="e">
        <f>VLOOKUP(E765,#REF!,5,0)</f>
        <v>#REF!</v>
      </c>
      <c r="L765" s="13" t="e">
        <f>VLOOKUP(J765,#REF!,2,0)</f>
        <v>#REF!</v>
      </c>
      <c r="M765" s="17" t="e">
        <f>VLOOKUP(J765,'[1]Hàng hóa'!$C$5:$G$22,5,0)</f>
        <v>#N/A</v>
      </c>
      <c r="N765" s="17" t="e">
        <f t="shared" si="37"/>
        <v>#N/A</v>
      </c>
      <c r="O765" s="18">
        <v>0.08</v>
      </c>
      <c r="P765" s="17" t="e">
        <f t="shared" si="38"/>
        <v>#N/A</v>
      </c>
      <c r="Q765" s="13" t="e">
        <f>VLOOKUP(I765,'[1]Nhân viên'!$E$20:$F$41,2,0)</f>
        <v>#REF!</v>
      </c>
    </row>
    <row r="766" spans="1:17" hidden="1">
      <c r="A766" s="11">
        <f t="shared" si="39"/>
        <v>761</v>
      </c>
      <c r="B766" s="12"/>
      <c r="D766" s="13" t="e">
        <f>VLOOKUP(C766,#REF!,2,0)</f>
        <v>#REF!</v>
      </c>
      <c r="G766" s="13" t="e">
        <f>VLOOKUP(E766,#REF!,2,0)</f>
        <v>#REF!</v>
      </c>
      <c r="H766" s="13" t="str">
        <f>VLOOKUP(E766,'[1]Khách hàng'!$A$4:$F$2144,3,0)</f>
        <v>Số 1 đường số 17A, Khu phố 11, Phường Bình Trị Đông B, Quận Bình Tân, TP.HCM.</v>
      </c>
      <c r="I766" s="36" t="e">
        <f>VLOOKUP(E766,#REF!,5,0)</f>
        <v>#REF!</v>
      </c>
      <c r="L766" s="13" t="e">
        <f>VLOOKUP(J766,#REF!,2,0)</f>
        <v>#REF!</v>
      </c>
      <c r="M766" s="17" t="e">
        <f>VLOOKUP(J766,'[1]Hàng hóa'!$C$5:$G$22,5,0)</f>
        <v>#N/A</v>
      </c>
      <c r="N766" s="17" t="e">
        <f t="shared" si="37"/>
        <v>#N/A</v>
      </c>
      <c r="O766" s="18">
        <v>0.08</v>
      </c>
      <c r="P766" s="17" t="e">
        <f t="shared" si="38"/>
        <v>#N/A</v>
      </c>
      <c r="Q766" s="13" t="e">
        <f>VLOOKUP(I766,'[1]Nhân viên'!$E$20:$F$41,2,0)</f>
        <v>#REF!</v>
      </c>
    </row>
    <row r="767" spans="1:17" hidden="1">
      <c r="A767" s="11">
        <f t="shared" si="39"/>
        <v>762</v>
      </c>
      <c r="B767" s="12"/>
      <c r="D767" s="13" t="e">
        <f>VLOOKUP(C767,#REF!,2,0)</f>
        <v>#REF!</v>
      </c>
      <c r="G767" s="13" t="e">
        <f>VLOOKUP(E767,#REF!,2,0)</f>
        <v>#REF!</v>
      </c>
      <c r="H767" s="13" t="str">
        <f>VLOOKUP(E767,'[1]Khách hàng'!$A$4:$F$2144,3,0)</f>
        <v>Số 1 đường số 17A, Khu phố 11, Phường Bình Trị Đông B, Quận Bình Tân, TP.HCM.</v>
      </c>
      <c r="I767" s="36" t="e">
        <f>VLOOKUP(E767,#REF!,5,0)</f>
        <v>#REF!</v>
      </c>
      <c r="L767" s="13" t="e">
        <f>VLOOKUP(J767,#REF!,2,0)</f>
        <v>#REF!</v>
      </c>
      <c r="M767" s="17" t="e">
        <f>VLOOKUP(J767,'[1]Hàng hóa'!$C$5:$G$22,5,0)</f>
        <v>#N/A</v>
      </c>
      <c r="N767" s="17" t="e">
        <f t="shared" si="37"/>
        <v>#N/A</v>
      </c>
      <c r="O767" s="18">
        <v>0.08</v>
      </c>
      <c r="P767" s="17" t="e">
        <f t="shared" si="38"/>
        <v>#N/A</v>
      </c>
      <c r="Q767" s="13" t="e">
        <f>VLOOKUP(I767,'[1]Nhân viên'!$E$20:$F$41,2,0)</f>
        <v>#REF!</v>
      </c>
    </row>
    <row r="768" spans="1:17" hidden="1">
      <c r="A768" s="11">
        <f t="shared" si="39"/>
        <v>763</v>
      </c>
      <c r="B768" s="12"/>
      <c r="D768" s="13" t="e">
        <f>VLOOKUP(C768,#REF!,2,0)</f>
        <v>#REF!</v>
      </c>
      <c r="G768" s="13" t="e">
        <f>VLOOKUP(E768,#REF!,2,0)</f>
        <v>#REF!</v>
      </c>
      <c r="H768" s="13" t="str">
        <f>VLOOKUP(E768,'[1]Khách hàng'!$A$4:$F$2144,3,0)</f>
        <v>Số 1 đường số 17A, Khu phố 11, Phường Bình Trị Đông B, Quận Bình Tân, TP.HCM.</v>
      </c>
      <c r="I768" s="36" t="e">
        <f>VLOOKUP(E768,#REF!,5,0)</f>
        <v>#REF!</v>
      </c>
      <c r="L768" s="13" t="e">
        <f>VLOOKUP(J768,#REF!,2,0)</f>
        <v>#REF!</v>
      </c>
      <c r="M768" s="17" t="e">
        <f>VLOOKUP(J768,'[1]Hàng hóa'!$C$5:$G$22,5,0)</f>
        <v>#N/A</v>
      </c>
      <c r="N768" s="17" t="e">
        <f t="shared" si="37"/>
        <v>#N/A</v>
      </c>
      <c r="O768" s="18">
        <v>0.08</v>
      </c>
      <c r="P768" s="17" t="e">
        <f t="shared" si="38"/>
        <v>#N/A</v>
      </c>
      <c r="Q768" s="13" t="e">
        <f>VLOOKUP(I768,'[1]Nhân viên'!$E$20:$F$41,2,0)</f>
        <v>#REF!</v>
      </c>
    </row>
    <row r="769" spans="1:17" hidden="1">
      <c r="A769" s="11">
        <f t="shared" si="39"/>
        <v>764</v>
      </c>
      <c r="B769" s="12"/>
      <c r="D769" s="13" t="e">
        <f>VLOOKUP(C769,#REF!,2,0)</f>
        <v>#REF!</v>
      </c>
      <c r="G769" s="13" t="e">
        <f>VLOOKUP(E769,#REF!,2,0)</f>
        <v>#REF!</v>
      </c>
      <c r="H769" s="13" t="str">
        <f>VLOOKUP(E769,'[1]Khách hàng'!$A$4:$F$2144,3,0)</f>
        <v>Số 1 đường số 17A, Khu phố 11, Phường Bình Trị Đông B, Quận Bình Tân, TP.HCM.</v>
      </c>
      <c r="I769" s="36" t="e">
        <f>VLOOKUP(E769,#REF!,5,0)</f>
        <v>#REF!</v>
      </c>
      <c r="L769" s="13" t="e">
        <f>VLOOKUP(J769,#REF!,2,0)</f>
        <v>#REF!</v>
      </c>
      <c r="M769" s="17" t="e">
        <f>VLOOKUP(J769,'[1]Hàng hóa'!$C$5:$G$22,5,0)</f>
        <v>#N/A</v>
      </c>
      <c r="N769" s="17" t="e">
        <f t="shared" si="37"/>
        <v>#N/A</v>
      </c>
      <c r="O769" s="18">
        <v>0.08</v>
      </c>
      <c r="P769" s="17" t="e">
        <f t="shared" si="38"/>
        <v>#N/A</v>
      </c>
      <c r="Q769" s="13" t="e">
        <f>VLOOKUP(I769,'[1]Nhân viên'!$E$20:$F$41,2,0)</f>
        <v>#REF!</v>
      </c>
    </row>
    <row r="770" spans="1:17" hidden="1">
      <c r="A770" s="11">
        <f t="shared" si="39"/>
        <v>765</v>
      </c>
      <c r="B770" s="12"/>
      <c r="D770" s="13" t="e">
        <f>VLOOKUP(C770,#REF!,2,0)</f>
        <v>#REF!</v>
      </c>
      <c r="G770" s="13" t="e">
        <f>VLOOKUP(E770,#REF!,2,0)</f>
        <v>#REF!</v>
      </c>
      <c r="H770" s="13" t="str">
        <f>VLOOKUP(E770,'[1]Khách hàng'!$A$4:$F$2144,3,0)</f>
        <v>Số 1 đường số 17A, Khu phố 11, Phường Bình Trị Đông B, Quận Bình Tân, TP.HCM.</v>
      </c>
      <c r="I770" s="36" t="e">
        <f>VLOOKUP(E770,#REF!,5,0)</f>
        <v>#REF!</v>
      </c>
      <c r="L770" s="13" t="e">
        <f>VLOOKUP(J770,#REF!,2,0)</f>
        <v>#REF!</v>
      </c>
      <c r="M770" s="17" t="e">
        <f>VLOOKUP(J770,'[1]Hàng hóa'!$C$5:$G$22,5,0)</f>
        <v>#N/A</v>
      </c>
      <c r="N770" s="17" t="e">
        <f t="shared" si="37"/>
        <v>#N/A</v>
      </c>
      <c r="O770" s="18">
        <v>0.08</v>
      </c>
      <c r="P770" s="17" t="e">
        <f t="shared" si="38"/>
        <v>#N/A</v>
      </c>
      <c r="Q770" s="13" t="e">
        <f>VLOOKUP(I770,'[1]Nhân viên'!$E$20:$F$41,2,0)</f>
        <v>#REF!</v>
      </c>
    </row>
    <row r="771" spans="1:17" hidden="1">
      <c r="A771" s="11">
        <f t="shared" si="39"/>
        <v>766</v>
      </c>
      <c r="B771" s="12"/>
      <c r="D771" s="13" t="e">
        <f>VLOOKUP(C771,#REF!,2,0)</f>
        <v>#REF!</v>
      </c>
      <c r="G771" s="13" t="e">
        <f>VLOOKUP(E771,#REF!,2,0)</f>
        <v>#REF!</v>
      </c>
      <c r="H771" s="13" t="str">
        <f>VLOOKUP(E771,'[1]Khách hàng'!$A$4:$F$2144,3,0)</f>
        <v>Số 1 đường số 17A, Khu phố 11, Phường Bình Trị Đông B, Quận Bình Tân, TP.HCM.</v>
      </c>
      <c r="I771" s="36" t="e">
        <f>VLOOKUP(E771,#REF!,5,0)</f>
        <v>#REF!</v>
      </c>
      <c r="L771" s="13" t="e">
        <f>VLOOKUP(J771,#REF!,2,0)</f>
        <v>#REF!</v>
      </c>
      <c r="M771" s="17" t="e">
        <f>VLOOKUP(J771,'[1]Hàng hóa'!$C$5:$G$22,5,0)</f>
        <v>#N/A</v>
      </c>
      <c r="N771" s="17" t="e">
        <f t="shared" si="37"/>
        <v>#N/A</v>
      </c>
      <c r="O771" s="18">
        <v>0.08</v>
      </c>
      <c r="P771" s="17" t="e">
        <f t="shared" si="38"/>
        <v>#N/A</v>
      </c>
      <c r="Q771" s="13" t="e">
        <f>VLOOKUP(I771,'[1]Nhân viên'!$E$20:$F$41,2,0)</f>
        <v>#REF!</v>
      </c>
    </row>
    <row r="772" spans="1:17" hidden="1">
      <c r="A772" s="11">
        <f t="shared" si="39"/>
        <v>767</v>
      </c>
      <c r="B772" s="12"/>
      <c r="D772" s="13" t="e">
        <f>VLOOKUP(C772,#REF!,2,0)</f>
        <v>#REF!</v>
      </c>
      <c r="G772" s="13" t="e">
        <f>VLOOKUP(E772,#REF!,2,0)</f>
        <v>#REF!</v>
      </c>
      <c r="H772" s="13" t="str">
        <f>VLOOKUP(E772,'[1]Khách hàng'!$A$4:$F$2144,3,0)</f>
        <v>Số 1 đường số 17A, Khu phố 11, Phường Bình Trị Đông B, Quận Bình Tân, TP.HCM.</v>
      </c>
      <c r="I772" s="36" t="e">
        <f>VLOOKUP(E772,#REF!,5,0)</f>
        <v>#REF!</v>
      </c>
      <c r="L772" s="13" t="e">
        <f>VLOOKUP(J772,#REF!,2,0)</f>
        <v>#REF!</v>
      </c>
      <c r="M772" s="17" t="e">
        <f>VLOOKUP(J772,'[1]Hàng hóa'!$C$5:$G$22,5,0)</f>
        <v>#N/A</v>
      </c>
      <c r="N772" s="17" t="e">
        <f t="shared" ref="N772:N837" si="40">K772*M772</f>
        <v>#N/A</v>
      </c>
      <c r="O772" s="18">
        <v>0.08</v>
      </c>
      <c r="P772" s="17" t="e">
        <f t="shared" si="38"/>
        <v>#N/A</v>
      </c>
      <c r="Q772" s="13" t="e">
        <f>VLOOKUP(I772,'[1]Nhân viên'!$E$20:$F$41,2,0)</f>
        <v>#REF!</v>
      </c>
    </row>
    <row r="773" spans="1:17" hidden="1">
      <c r="A773" s="11">
        <f t="shared" si="39"/>
        <v>768</v>
      </c>
      <c r="B773" s="12"/>
      <c r="D773" s="13" t="e">
        <f>VLOOKUP(C773,#REF!,2,0)</f>
        <v>#REF!</v>
      </c>
      <c r="G773" s="13" t="e">
        <f>VLOOKUP(E773,#REF!,2,0)</f>
        <v>#REF!</v>
      </c>
      <c r="H773" s="13" t="str">
        <f>VLOOKUP(E773,'[1]Khách hàng'!$A$4:$F$2144,3,0)</f>
        <v>Số 1 đường số 17A, Khu phố 11, Phường Bình Trị Đông B, Quận Bình Tân, TP.HCM.</v>
      </c>
      <c r="I773" s="36" t="e">
        <f>VLOOKUP(E773,#REF!,5,0)</f>
        <v>#REF!</v>
      </c>
      <c r="L773" s="13" t="e">
        <f>VLOOKUP(J773,#REF!,2,0)</f>
        <v>#REF!</v>
      </c>
      <c r="M773" s="17" t="e">
        <f>VLOOKUP(J773,'[1]Hàng hóa'!$C$5:$G$22,5,0)</f>
        <v>#N/A</v>
      </c>
      <c r="N773" s="17" t="e">
        <f t="shared" si="40"/>
        <v>#N/A</v>
      </c>
      <c r="O773" s="18">
        <v>0.08</v>
      </c>
      <c r="P773" s="17" t="e">
        <f t="shared" si="38"/>
        <v>#N/A</v>
      </c>
      <c r="Q773" s="13" t="e">
        <f>VLOOKUP(I773,'[1]Nhân viên'!$E$20:$F$41,2,0)</f>
        <v>#REF!</v>
      </c>
    </row>
    <row r="774" spans="1:17" hidden="1">
      <c r="A774" s="11">
        <f t="shared" si="39"/>
        <v>769</v>
      </c>
      <c r="B774" s="12"/>
      <c r="D774" s="13" t="e">
        <f>VLOOKUP(C774,#REF!,2,0)</f>
        <v>#REF!</v>
      </c>
      <c r="G774" s="13" t="e">
        <f>VLOOKUP(E774,#REF!,2,0)</f>
        <v>#REF!</v>
      </c>
      <c r="H774" s="13" t="str">
        <f>VLOOKUP(E774,'[1]Khách hàng'!$A$4:$F$2144,3,0)</f>
        <v>Số 1 đường số 17A, Khu phố 11, Phường Bình Trị Đông B, Quận Bình Tân, TP.HCM.</v>
      </c>
      <c r="I774" s="36" t="e">
        <f>VLOOKUP(E774,#REF!,5,0)</f>
        <v>#REF!</v>
      </c>
      <c r="L774" s="13" t="e">
        <f>VLOOKUP(J774,#REF!,2,0)</f>
        <v>#REF!</v>
      </c>
      <c r="M774" s="17" t="e">
        <f>VLOOKUP(J774,'[1]Hàng hóa'!$C$5:$G$22,5,0)</f>
        <v>#N/A</v>
      </c>
      <c r="N774" s="17" t="e">
        <f t="shared" si="40"/>
        <v>#N/A</v>
      </c>
      <c r="O774" s="18">
        <v>0.08</v>
      </c>
      <c r="P774" s="17" t="e">
        <f t="shared" ref="P774:P839" si="41">N774*O774+N774</f>
        <v>#N/A</v>
      </c>
      <c r="Q774" s="13" t="e">
        <f>VLOOKUP(I774,'[1]Nhân viên'!$E$20:$F$41,2,0)</f>
        <v>#REF!</v>
      </c>
    </row>
    <row r="775" spans="1:17" hidden="1">
      <c r="A775" s="11">
        <f t="shared" si="39"/>
        <v>770</v>
      </c>
      <c r="B775" s="12"/>
      <c r="D775" s="13" t="e">
        <f>VLOOKUP(C775,#REF!,2,0)</f>
        <v>#REF!</v>
      </c>
      <c r="G775" s="13" t="e">
        <f>VLOOKUP(E775,#REF!,2,0)</f>
        <v>#REF!</v>
      </c>
      <c r="H775" s="13" t="str">
        <f>VLOOKUP(E775,'[1]Khách hàng'!$A$4:$F$2144,3,0)</f>
        <v>Số 1 đường số 17A, Khu phố 11, Phường Bình Trị Đông B, Quận Bình Tân, TP.HCM.</v>
      </c>
      <c r="I775" s="36" t="e">
        <f>VLOOKUP(E775,#REF!,5,0)</f>
        <v>#REF!</v>
      </c>
      <c r="L775" s="13" t="e">
        <f>VLOOKUP(J775,#REF!,2,0)</f>
        <v>#REF!</v>
      </c>
      <c r="M775" s="17" t="e">
        <f>VLOOKUP(J775,'[1]Hàng hóa'!$C$5:$G$22,5,0)</f>
        <v>#N/A</v>
      </c>
      <c r="N775" s="17" t="e">
        <f t="shared" si="40"/>
        <v>#N/A</v>
      </c>
      <c r="O775" s="18">
        <v>0.08</v>
      </c>
      <c r="P775" s="17" t="e">
        <f t="shared" si="41"/>
        <v>#N/A</v>
      </c>
      <c r="Q775" s="13" t="e">
        <f>VLOOKUP(I775,'[1]Nhân viên'!$E$20:$F$41,2,0)</f>
        <v>#REF!</v>
      </c>
    </row>
    <row r="776" spans="1:17" hidden="1">
      <c r="A776" s="11">
        <f t="shared" ref="A776:A841" si="42">A775+1</f>
        <v>771</v>
      </c>
      <c r="B776" s="12"/>
      <c r="D776" s="13" t="e">
        <f>VLOOKUP(C776,#REF!,2,0)</f>
        <v>#REF!</v>
      </c>
      <c r="G776" s="13" t="e">
        <f>VLOOKUP(E776,#REF!,2,0)</f>
        <v>#REF!</v>
      </c>
      <c r="H776" s="13" t="str">
        <f>VLOOKUP(E776,'[1]Khách hàng'!$A$4:$F$2144,3,0)</f>
        <v>Số 1 đường số 17A, Khu phố 11, Phường Bình Trị Đông B, Quận Bình Tân, TP.HCM.</v>
      </c>
      <c r="I776" s="36" t="e">
        <f>VLOOKUP(E776,#REF!,5,0)</f>
        <v>#REF!</v>
      </c>
      <c r="L776" s="13" t="e">
        <f>VLOOKUP(J776,#REF!,2,0)</f>
        <v>#REF!</v>
      </c>
      <c r="M776" s="17" t="e">
        <f>VLOOKUP(J776,'[1]Hàng hóa'!$C$5:$G$22,5,0)</f>
        <v>#N/A</v>
      </c>
      <c r="N776" s="17" t="e">
        <f t="shared" si="40"/>
        <v>#N/A</v>
      </c>
      <c r="O776" s="18">
        <v>0.08</v>
      </c>
      <c r="P776" s="17" t="e">
        <f t="shared" si="41"/>
        <v>#N/A</v>
      </c>
      <c r="Q776" s="13" t="e">
        <f>VLOOKUP(I776,'[1]Nhân viên'!$E$20:$F$41,2,0)</f>
        <v>#REF!</v>
      </c>
    </row>
    <row r="777" spans="1:17" hidden="1">
      <c r="A777" s="11">
        <f t="shared" si="42"/>
        <v>772</v>
      </c>
      <c r="B777" s="12"/>
      <c r="D777" s="13" t="e">
        <f>VLOOKUP(C777,#REF!,2,0)</f>
        <v>#REF!</v>
      </c>
      <c r="G777" s="13" t="e">
        <f>VLOOKUP(E777,#REF!,2,0)</f>
        <v>#REF!</v>
      </c>
      <c r="H777" s="13" t="str">
        <f>VLOOKUP(E777,'[1]Khách hàng'!$A$4:$F$2144,3,0)</f>
        <v>Số 1 đường số 17A, Khu phố 11, Phường Bình Trị Đông B, Quận Bình Tân, TP.HCM.</v>
      </c>
      <c r="I777" s="36" t="e">
        <f>VLOOKUP(E777,#REF!,5,0)</f>
        <v>#REF!</v>
      </c>
      <c r="L777" s="13" t="e">
        <f>VLOOKUP(J777,#REF!,2,0)</f>
        <v>#REF!</v>
      </c>
      <c r="M777" s="17" t="e">
        <f>VLOOKUP(J777,'[1]Hàng hóa'!$C$5:$G$22,5,0)</f>
        <v>#N/A</v>
      </c>
      <c r="N777" s="17" t="e">
        <f t="shared" si="40"/>
        <v>#N/A</v>
      </c>
      <c r="O777" s="18">
        <v>0.08</v>
      </c>
      <c r="P777" s="17" t="e">
        <f t="shared" si="41"/>
        <v>#N/A</v>
      </c>
      <c r="Q777" s="13" t="e">
        <f>VLOOKUP(I777,'[1]Nhân viên'!$E$20:$F$41,2,0)</f>
        <v>#REF!</v>
      </c>
    </row>
    <row r="778" spans="1:17" hidden="1">
      <c r="A778" s="11">
        <f t="shared" si="42"/>
        <v>773</v>
      </c>
      <c r="B778" s="12"/>
      <c r="D778" s="13" t="e">
        <f>VLOOKUP(C778,#REF!,2,0)</f>
        <v>#REF!</v>
      </c>
      <c r="G778" s="13" t="e">
        <f>VLOOKUP(E778,#REF!,2,0)</f>
        <v>#REF!</v>
      </c>
      <c r="H778" s="13" t="str">
        <f>VLOOKUP(E778,'[1]Khách hàng'!$A$4:$F$2144,3,0)</f>
        <v>Số 1 đường số 17A, Khu phố 11, Phường Bình Trị Đông B, Quận Bình Tân, TP.HCM.</v>
      </c>
      <c r="I778" s="36" t="e">
        <f>VLOOKUP(E778,#REF!,5,0)</f>
        <v>#REF!</v>
      </c>
      <c r="L778" s="13" t="e">
        <f>VLOOKUP(J778,#REF!,2,0)</f>
        <v>#REF!</v>
      </c>
      <c r="M778" s="17" t="e">
        <f>VLOOKUP(J778,'[1]Hàng hóa'!$C$5:$G$22,5,0)</f>
        <v>#N/A</v>
      </c>
      <c r="N778" s="17" t="e">
        <f t="shared" si="40"/>
        <v>#N/A</v>
      </c>
      <c r="O778" s="18">
        <v>0.08</v>
      </c>
      <c r="P778" s="17" t="e">
        <f t="shared" si="41"/>
        <v>#N/A</v>
      </c>
      <c r="Q778" s="13" t="e">
        <f>VLOOKUP(I778,'[1]Nhân viên'!$E$20:$F$41,2,0)</f>
        <v>#REF!</v>
      </c>
    </row>
    <row r="779" spans="1:17" hidden="1">
      <c r="A779" s="11">
        <f t="shared" si="42"/>
        <v>774</v>
      </c>
      <c r="B779" s="12"/>
      <c r="D779" s="13" t="e">
        <f>VLOOKUP(C779,#REF!,2,0)</f>
        <v>#REF!</v>
      </c>
      <c r="F779" s="13"/>
      <c r="G779" s="13" t="e">
        <f>VLOOKUP(E779,#REF!,2,0)</f>
        <v>#REF!</v>
      </c>
      <c r="H779" s="13" t="str">
        <f>VLOOKUP(E779,'[1]Khách hàng'!$A$4:$F$2144,3,0)</f>
        <v>Số 1 đường số 17A, Khu phố 11, Phường Bình Trị Đông B, Quận Bình Tân, TP.HCM.</v>
      </c>
      <c r="I779" s="36" t="e">
        <f>VLOOKUP(E779,#REF!,5,0)</f>
        <v>#REF!</v>
      </c>
      <c r="L779" s="13" t="e">
        <f>VLOOKUP(J779,#REF!,2,0)</f>
        <v>#REF!</v>
      </c>
      <c r="M779" s="17" t="e">
        <f>VLOOKUP(J779,'[1]Hàng hóa'!$C$5:$G$22,5,0)</f>
        <v>#N/A</v>
      </c>
      <c r="N779" s="17" t="e">
        <f t="shared" si="40"/>
        <v>#N/A</v>
      </c>
      <c r="O779" s="18">
        <v>0.08</v>
      </c>
      <c r="P779" s="17" t="e">
        <f t="shared" si="41"/>
        <v>#N/A</v>
      </c>
      <c r="Q779" s="13" t="e">
        <f>VLOOKUP(I779,'[1]Nhân viên'!$E$20:$F$41,2,0)</f>
        <v>#REF!</v>
      </c>
    </row>
    <row r="780" spans="1:17" hidden="1">
      <c r="A780" s="11">
        <f t="shared" si="42"/>
        <v>775</v>
      </c>
      <c r="B780" s="12"/>
      <c r="D780" s="13" t="e">
        <f>VLOOKUP(C780,#REF!,2,0)</f>
        <v>#REF!</v>
      </c>
      <c r="F780" s="13"/>
      <c r="G780" s="13" t="e">
        <f>VLOOKUP(E780,#REF!,2,0)</f>
        <v>#REF!</v>
      </c>
      <c r="H780" s="13" t="str">
        <f>VLOOKUP(E780,'[1]Khách hàng'!$A$4:$F$2144,3,0)</f>
        <v>Số 1 đường số 17A, Khu phố 11, Phường Bình Trị Đông B, Quận Bình Tân, TP.HCM.</v>
      </c>
      <c r="I780" s="36" t="e">
        <f>VLOOKUP(E780,#REF!,5,0)</f>
        <v>#REF!</v>
      </c>
      <c r="L780" s="13" t="e">
        <f>VLOOKUP(J780,#REF!,2,0)</f>
        <v>#REF!</v>
      </c>
      <c r="M780" s="17" t="e">
        <f>VLOOKUP(J780,'[1]Hàng hóa'!$C$5:$G$22,5,0)</f>
        <v>#N/A</v>
      </c>
      <c r="N780" s="17" t="e">
        <f t="shared" si="40"/>
        <v>#N/A</v>
      </c>
      <c r="O780" s="18">
        <v>0.08</v>
      </c>
      <c r="P780" s="17" t="e">
        <f t="shared" si="41"/>
        <v>#N/A</v>
      </c>
      <c r="Q780" s="13" t="e">
        <f>VLOOKUP(I780,'[1]Nhân viên'!$E$20:$F$41,2,0)</f>
        <v>#REF!</v>
      </c>
    </row>
    <row r="781" spans="1:17" hidden="1">
      <c r="A781" s="11">
        <f t="shared" si="42"/>
        <v>776</v>
      </c>
      <c r="B781" s="12"/>
      <c r="D781" s="13" t="e">
        <f>VLOOKUP(C781,#REF!,2,0)</f>
        <v>#REF!</v>
      </c>
      <c r="F781" s="13"/>
      <c r="G781" s="13" t="e">
        <f>VLOOKUP(E781,#REF!,2,0)</f>
        <v>#REF!</v>
      </c>
      <c r="H781" s="13" t="str">
        <f>VLOOKUP(E781,'[1]Khách hàng'!$A$4:$F$2144,3,0)</f>
        <v>Số 1 đường số 17A, Khu phố 11, Phường Bình Trị Đông B, Quận Bình Tân, TP.HCM.</v>
      </c>
      <c r="I781" s="36" t="e">
        <f>VLOOKUP(E781,#REF!,5,0)</f>
        <v>#REF!</v>
      </c>
      <c r="L781" s="13" t="e">
        <f>VLOOKUP(J781,#REF!,2,0)</f>
        <v>#REF!</v>
      </c>
      <c r="M781" s="17" t="e">
        <f>VLOOKUP(J781,'[1]Hàng hóa'!$C$5:$G$22,5,0)</f>
        <v>#N/A</v>
      </c>
      <c r="N781" s="17" t="e">
        <f t="shared" si="40"/>
        <v>#N/A</v>
      </c>
      <c r="O781" s="18">
        <v>0.08</v>
      </c>
      <c r="P781" s="17" t="e">
        <f t="shared" si="41"/>
        <v>#N/A</v>
      </c>
      <c r="Q781" s="13" t="e">
        <f>VLOOKUP(I781,'[1]Nhân viên'!$E$20:$F$41,2,0)</f>
        <v>#REF!</v>
      </c>
    </row>
    <row r="782" spans="1:17" hidden="1">
      <c r="A782" s="11">
        <f t="shared" si="42"/>
        <v>777</v>
      </c>
      <c r="B782" s="12"/>
      <c r="D782" s="13" t="e">
        <f>VLOOKUP(C782,#REF!,2,0)</f>
        <v>#REF!</v>
      </c>
      <c r="F782" s="13"/>
      <c r="G782" s="13" t="e">
        <f>VLOOKUP(E782,#REF!,2,0)</f>
        <v>#REF!</v>
      </c>
      <c r="H782" s="13" t="str">
        <f>VLOOKUP(E782,'[1]Khách hàng'!$A$4:$F$2144,3,0)</f>
        <v>Số 1 đường số 17A, Khu phố 11, Phường Bình Trị Đông B, Quận Bình Tân, TP.HCM.</v>
      </c>
      <c r="I782" s="36" t="e">
        <f>VLOOKUP(E782,#REF!,5,0)</f>
        <v>#REF!</v>
      </c>
      <c r="L782" s="13" t="e">
        <f>VLOOKUP(J782,#REF!,2,0)</f>
        <v>#REF!</v>
      </c>
      <c r="M782" s="17" t="e">
        <f>VLOOKUP(J782,'[1]Hàng hóa'!$C$5:$G$22,5,0)</f>
        <v>#N/A</v>
      </c>
      <c r="N782" s="17" t="e">
        <f t="shared" si="40"/>
        <v>#N/A</v>
      </c>
      <c r="O782" s="18">
        <v>0.08</v>
      </c>
      <c r="P782" s="17" t="e">
        <f t="shared" si="41"/>
        <v>#N/A</v>
      </c>
      <c r="Q782" s="13" t="e">
        <f>VLOOKUP(I782,'[1]Nhân viên'!$E$20:$F$41,2,0)</f>
        <v>#REF!</v>
      </c>
    </row>
    <row r="783" spans="1:17" hidden="1">
      <c r="A783" s="11">
        <f t="shared" si="42"/>
        <v>778</v>
      </c>
      <c r="B783" s="12"/>
      <c r="D783" s="13" t="e">
        <f>VLOOKUP(C783,#REF!,2,0)</f>
        <v>#REF!</v>
      </c>
      <c r="F783" s="13"/>
      <c r="G783" s="13" t="e">
        <f>VLOOKUP(E783,#REF!,2,0)</f>
        <v>#REF!</v>
      </c>
      <c r="H783" s="13" t="str">
        <f>VLOOKUP(E783,'[1]Khách hàng'!$A$4:$F$2144,3,0)</f>
        <v>Số 1 đường số 17A, Khu phố 11, Phường Bình Trị Đông B, Quận Bình Tân, TP.HCM.</v>
      </c>
      <c r="I783" s="36" t="e">
        <f>VLOOKUP(E783,#REF!,5,0)</f>
        <v>#REF!</v>
      </c>
      <c r="L783" s="13" t="e">
        <f>VLOOKUP(J783,#REF!,2,0)</f>
        <v>#REF!</v>
      </c>
      <c r="M783" s="17" t="e">
        <f>VLOOKUP(J783,'[1]Hàng hóa'!$C$5:$G$22,5,0)</f>
        <v>#N/A</v>
      </c>
      <c r="N783" s="17" t="e">
        <f t="shared" si="40"/>
        <v>#N/A</v>
      </c>
      <c r="O783" s="18">
        <v>0.08</v>
      </c>
      <c r="P783" s="17" t="e">
        <f t="shared" si="41"/>
        <v>#N/A</v>
      </c>
      <c r="Q783" s="13" t="e">
        <f>VLOOKUP(I783,'[1]Nhân viên'!$E$20:$F$41,2,0)</f>
        <v>#REF!</v>
      </c>
    </row>
    <row r="784" spans="1:17" hidden="1">
      <c r="A784" s="11">
        <f t="shared" si="42"/>
        <v>779</v>
      </c>
      <c r="B784" s="12"/>
      <c r="D784" s="13" t="e">
        <f>VLOOKUP(C784,#REF!,2,0)</f>
        <v>#REF!</v>
      </c>
      <c r="G784" s="13" t="e">
        <f>VLOOKUP(E784,#REF!,2,0)</f>
        <v>#REF!</v>
      </c>
      <c r="H784" s="13" t="str">
        <f>VLOOKUP(E784,'[1]Khách hàng'!$A$4:$F$2144,3,0)</f>
        <v>Số 1 đường số 17A, Khu phố 11, Phường Bình Trị Đông B, Quận Bình Tân, TP.HCM.</v>
      </c>
      <c r="I784" s="36" t="e">
        <f>VLOOKUP(E784,#REF!,5,0)</f>
        <v>#REF!</v>
      </c>
      <c r="L784" s="13" t="e">
        <f>VLOOKUP(J784,#REF!,2,0)</f>
        <v>#REF!</v>
      </c>
      <c r="M784" s="17" t="e">
        <f>VLOOKUP(J784,'[1]Hàng hóa'!$C$5:$G$22,5,0)</f>
        <v>#N/A</v>
      </c>
      <c r="N784" s="17" t="e">
        <f t="shared" si="40"/>
        <v>#N/A</v>
      </c>
      <c r="O784" s="18">
        <v>0.08</v>
      </c>
      <c r="P784" s="17" t="e">
        <f t="shared" si="41"/>
        <v>#N/A</v>
      </c>
      <c r="Q784" s="13" t="e">
        <f>VLOOKUP(I784,'[1]Nhân viên'!$E$20:$F$41,2,0)</f>
        <v>#REF!</v>
      </c>
    </row>
    <row r="785" spans="1:17" hidden="1">
      <c r="A785" s="11">
        <f t="shared" si="42"/>
        <v>780</v>
      </c>
      <c r="B785" s="12"/>
      <c r="D785" s="13" t="e">
        <f>VLOOKUP(C785,#REF!,2,0)</f>
        <v>#REF!</v>
      </c>
      <c r="G785" s="13" t="e">
        <f>VLOOKUP(E785,#REF!,2,0)</f>
        <v>#REF!</v>
      </c>
      <c r="H785" s="13" t="str">
        <f>VLOOKUP(E785,'[1]Khách hàng'!$A$4:$F$2144,3,0)</f>
        <v>Số 1 đường số 17A, Khu phố 11, Phường Bình Trị Đông B, Quận Bình Tân, TP.HCM.</v>
      </c>
      <c r="I785" s="36" t="e">
        <f>VLOOKUP(E785,#REF!,5,0)</f>
        <v>#REF!</v>
      </c>
      <c r="L785" s="13" t="e">
        <f>VLOOKUP(J785,#REF!,2,0)</f>
        <v>#REF!</v>
      </c>
      <c r="M785" s="17" t="e">
        <f>VLOOKUP(J785,'[1]Hàng hóa'!$C$5:$G$22,5,0)</f>
        <v>#N/A</v>
      </c>
      <c r="N785" s="17" t="e">
        <f t="shared" si="40"/>
        <v>#N/A</v>
      </c>
      <c r="O785" s="18">
        <v>0.08</v>
      </c>
      <c r="P785" s="17" t="e">
        <f t="shared" si="41"/>
        <v>#N/A</v>
      </c>
      <c r="Q785" s="13" t="e">
        <f>VLOOKUP(I785,'[1]Nhân viên'!$E$20:$F$41,2,0)</f>
        <v>#REF!</v>
      </c>
    </row>
    <row r="786" spans="1:17" hidden="1">
      <c r="A786" s="11">
        <f t="shared" si="42"/>
        <v>781</v>
      </c>
      <c r="B786" s="12"/>
      <c r="D786" s="13" t="e">
        <f>VLOOKUP(C786,#REF!,2,0)</f>
        <v>#REF!</v>
      </c>
      <c r="G786" s="13" t="e">
        <f>VLOOKUP(E786,#REF!,2,0)</f>
        <v>#REF!</v>
      </c>
      <c r="H786" s="13" t="str">
        <f>VLOOKUP(E786,'[1]Khách hàng'!$A$4:$F$2144,3,0)</f>
        <v>Số 1 đường số 17A, Khu phố 11, Phường Bình Trị Đông B, Quận Bình Tân, TP.HCM.</v>
      </c>
      <c r="I786" s="36" t="e">
        <f>VLOOKUP(E786,#REF!,5,0)</f>
        <v>#REF!</v>
      </c>
      <c r="L786" s="13" t="e">
        <f>VLOOKUP(J786,#REF!,2,0)</f>
        <v>#REF!</v>
      </c>
      <c r="M786" s="17" t="e">
        <f>VLOOKUP(J786,'[1]Hàng hóa'!$C$5:$G$22,5,0)</f>
        <v>#N/A</v>
      </c>
      <c r="N786" s="17" t="e">
        <f t="shared" si="40"/>
        <v>#N/A</v>
      </c>
      <c r="O786" s="18">
        <v>0.08</v>
      </c>
      <c r="P786" s="17" t="e">
        <f t="shared" si="41"/>
        <v>#N/A</v>
      </c>
      <c r="Q786" s="13" t="e">
        <f>VLOOKUP(I786,'[1]Nhân viên'!$E$20:$F$41,2,0)</f>
        <v>#REF!</v>
      </c>
    </row>
    <row r="787" spans="1:17" hidden="1">
      <c r="A787" s="11">
        <f t="shared" si="42"/>
        <v>782</v>
      </c>
      <c r="B787" s="12"/>
      <c r="D787" s="13" t="e">
        <f>VLOOKUP(C787,#REF!,2,0)</f>
        <v>#REF!</v>
      </c>
      <c r="G787" s="13" t="e">
        <f>VLOOKUP(E787,#REF!,2,0)</f>
        <v>#REF!</v>
      </c>
      <c r="H787" s="13" t="str">
        <f>VLOOKUP(E787,'[1]Khách hàng'!$A$4:$F$2144,3,0)</f>
        <v>Số 1 đường số 17A, Khu phố 11, Phường Bình Trị Đông B, Quận Bình Tân, TP.HCM.</v>
      </c>
      <c r="I787" s="36" t="e">
        <f>VLOOKUP(E787,#REF!,5,0)</f>
        <v>#REF!</v>
      </c>
      <c r="L787" s="13" t="e">
        <f>VLOOKUP(J787,#REF!,2,0)</f>
        <v>#REF!</v>
      </c>
      <c r="M787" s="17" t="e">
        <f>VLOOKUP(J787,'[1]Hàng hóa'!$C$5:$G$22,5,0)</f>
        <v>#N/A</v>
      </c>
      <c r="N787" s="17" t="e">
        <f t="shared" si="40"/>
        <v>#N/A</v>
      </c>
      <c r="O787" s="18">
        <v>0.08</v>
      </c>
      <c r="P787" s="17" t="e">
        <f t="shared" si="41"/>
        <v>#N/A</v>
      </c>
      <c r="Q787" s="13" t="e">
        <f>VLOOKUP(I787,'[1]Nhân viên'!$E$20:$F$41,2,0)</f>
        <v>#REF!</v>
      </c>
    </row>
    <row r="788" spans="1:17" hidden="1">
      <c r="A788" s="11">
        <f t="shared" si="42"/>
        <v>783</v>
      </c>
      <c r="B788" s="12"/>
      <c r="D788" s="13" t="e">
        <f>VLOOKUP(C788,#REF!,2,0)</f>
        <v>#REF!</v>
      </c>
      <c r="G788" s="13" t="e">
        <f>VLOOKUP(E788,#REF!,2,0)</f>
        <v>#REF!</v>
      </c>
      <c r="H788" s="13" t="str">
        <f>VLOOKUP(E788,'[1]Khách hàng'!$A$4:$F$2144,3,0)</f>
        <v>Số 1 đường số 17A, Khu phố 11, Phường Bình Trị Đông B, Quận Bình Tân, TP.HCM.</v>
      </c>
      <c r="I788" s="36" t="e">
        <f>VLOOKUP(E788,#REF!,5,0)</f>
        <v>#REF!</v>
      </c>
      <c r="L788" s="13" t="e">
        <f>VLOOKUP(J788,#REF!,2,0)</f>
        <v>#REF!</v>
      </c>
      <c r="M788" s="17" t="e">
        <f>VLOOKUP(J788,'[1]Hàng hóa'!$C$5:$G$22,5,0)</f>
        <v>#N/A</v>
      </c>
      <c r="N788" s="17" t="e">
        <f t="shared" si="40"/>
        <v>#N/A</v>
      </c>
      <c r="O788" s="18">
        <v>0.08</v>
      </c>
      <c r="P788" s="17" t="e">
        <f t="shared" si="41"/>
        <v>#N/A</v>
      </c>
      <c r="Q788" s="13" t="e">
        <f>VLOOKUP(I788,'[1]Nhân viên'!$E$20:$F$41,2,0)</f>
        <v>#REF!</v>
      </c>
    </row>
    <row r="789" spans="1:17" hidden="1">
      <c r="A789" s="11">
        <f t="shared" si="42"/>
        <v>784</v>
      </c>
      <c r="B789" s="12"/>
      <c r="D789" s="13" t="e">
        <f>VLOOKUP(C789,#REF!,2,0)</f>
        <v>#REF!</v>
      </c>
      <c r="G789" s="13" t="e">
        <f>VLOOKUP(E789,#REF!,2,0)</f>
        <v>#REF!</v>
      </c>
      <c r="H789" s="13" t="str">
        <f>VLOOKUP(E789,'[1]Khách hàng'!$A$4:$F$2144,3,0)</f>
        <v>Số 1 đường số 17A, Khu phố 11, Phường Bình Trị Đông B, Quận Bình Tân, TP.HCM.</v>
      </c>
      <c r="I789" s="36" t="e">
        <f>VLOOKUP(E789,#REF!,5,0)</f>
        <v>#REF!</v>
      </c>
      <c r="L789" s="13" t="e">
        <f>VLOOKUP(J789,#REF!,2,0)</f>
        <v>#REF!</v>
      </c>
      <c r="M789" s="17" t="e">
        <f>VLOOKUP(J789,'[1]Hàng hóa'!$C$5:$G$22,5,0)</f>
        <v>#N/A</v>
      </c>
      <c r="N789" s="17" t="e">
        <f t="shared" si="40"/>
        <v>#N/A</v>
      </c>
      <c r="O789" s="18">
        <v>0.08</v>
      </c>
      <c r="P789" s="17" t="e">
        <f t="shared" si="41"/>
        <v>#N/A</v>
      </c>
      <c r="Q789" s="13" t="e">
        <f>VLOOKUP(I789,'[1]Nhân viên'!$E$20:$F$41,2,0)</f>
        <v>#REF!</v>
      </c>
    </row>
    <row r="790" spans="1:17" hidden="1">
      <c r="A790" s="11">
        <f t="shared" si="42"/>
        <v>785</v>
      </c>
      <c r="B790" s="12"/>
      <c r="D790" s="13" t="e">
        <f>VLOOKUP(C790,#REF!,2,0)</f>
        <v>#REF!</v>
      </c>
      <c r="G790" s="13" t="e">
        <f>VLOOKUP(E790,#REF!,2,0)</f>
        <v>#REF!</v>
      </c>
      <c r="H790" s="13" t="str">
        <f>VLOOKUP(E790,'[1]Khách hàng'!$A$4:$F$2144,3,0)</f>
        <v>Số 1 đường số 17A, Khu phố 11, Phường Bình Trị Đông B, Quận Bình Tân, TP.HCM.</v>
      </c>
      <c r="I790" s="36" t="e">
        <f>VLOOKUP(E790,#REF!,5,0)</f>
        <v>#REF!</v>
      </c>
      <c r="L790" s="13" t="e">
        <f>VLOOKUP(J790,#REF!,2,0)</f>
        <v>#REF!</v>
      </c>
      <c r="M790" s="17" t="e">
        <f>VLOOKUP(J790,'[1]Hàng hóa'!$C$5:$G$22,5,0)</f>
        <v>#N/A</v>
      </c>
      <c r="N790" s="17" t="e">
        <f t="shared" si="40"/>
        <v>#N/A</v>
      </c>
      <c r="O790" s="18">
        <v>0.08</v>
      </c>
      <c r="P790" s="17" t="e">
        <f t="shared" si="41"/>
        <v>#N/A</v>
      </c>
      <c r="Q790" s="13" t="e">
        <f>VLOOKUP(I790,'[1]Nhân viên'!$E$20:$F$41,2,0)</f>
        <v>#REF!</v>
      </c>
    </row>
    <row r="791" spans="1:17" hidden="1">
      <c r="A791" s="11">
        <f t="shared" si="42"/>
        <v>786</v>
      </c>
      <c r="B791" s="12"/>
      <c r="D791" s="13" t="e">
        <f>VLOOKUP(C791,#REF!,2,0)</f>
        <v>#REF!</v>
      </c>
      <c r="G791" s="13" t="e">
        <f>VLOOKUP(E791,#REF!,2,0)</f>
        <v>#REF!</v>
      </c>
      <c r="H791" s="13" t="str">
        <f>VLOOKUP(E791,'[1]Khách hàng'!$A$4:$F$2144,3,0)</f>
        <v>Số 1 đường số 17A, Khu phố 11, Phường Bình Trị Đông B, Quận Bình Tân, TP.HCM.</v>
      </c>
      <c r="I791" s="36" t="e">
        <f>VLOOKUP(E791,#REF!,5,0)</f>
        <v>#REF!</v>
      </c>
      <c r="L791" s="13" t="e">
        <f>VLOOKUP(J791,#REF!,2,0)</f>
        <v>#REF!</v>
      </c>
      <c r="M791" s="17" t="e">
        <f>VLOOKUP(J791,'[1]Hàng hóa'!$C$5:$G$22,5,0)</f>
        <v>#N/A</v>
      </c>
      <c r="N791" s="17" t="e">
        <f t="shared" si="40"/>
        <v>#N/A</v>
      </c>
      <c r="O791" s="18">
        <v>0.08</v>
      </c>
      <c r="P791" s="17" t="e">
        <f t="shared" si="41"/>
        <v>#N/A</v>
      </c>
      <c r="Q791" s="13" t="e">
        <f>VLOOKUP(I791,'[1]Nhân viên'!$E$20:$F$41,2,0)</f>
        <v>#REF!</v>
      </c>
    </row>
    <row r="792" spans="1:17" hidden="1">
      <c r="A792" s="11">
        <f t="shared" si="42"/>
        <v>787</v>
      </c>
      <c r="B792" s="12"/>
      <c r="D792" s="13" t="e">
        <f>VLOOKUP(C792,#REF!,2,0)</f>
        <v>#REF!</v>
      </c>
      <c r="G792" s="13" t="e">
        <f>VLOOKUP(E792,#REF!,2,0)</f>
        <v>#REF!</v>
      </c>
      <c r="H792" s="13" t="str">
        <f>VLOOKUP(E792,'[1]Khách hàng'!$A$4:$F$2144,3,0)</f>
        <v>Số 1 đường số 17A, Khu phố 11, Phường Bình Trị Đông B, Quận Bình Tân, TP.HCM.</v>
      </c>
      <c r="I792" s="36" t="e">
        <f>VLOOKUP(E792,#REF!,5,0)</f>
        <v>#REF!</v>
      </c>
      <c r="L792" s="13" t="e">
        <f>VLOOKUP(J792,#REF!,2,0)</f>
        <v>#REF!</v>
      </c>
      <c r="M792" s="17" t="e">
        <f>VLOOKUP(J792,'[1]Hàng hóa'!$C$5:$G$22,5,0)</f>
        <v>#N/A</v>
      </c>
      <c r="N792" s="17" t="e">
        <f t="shared" si="40"/>
        <v>#N/A</v>
      </c>
      <c r="O792" s="18">
        <v>0.08</v>
      </c>
      <c r="P792" s="17" t="e">
        <f t="shared" si="41"/>
        <v>#N/A</v>
      </c>
      <c r="Q792" s="13" t="e">
        <f>VLOOKUP(I792,'[1]Nhân viên'!$E$20:$F$41,2,0)</f>
        <v>#REF!</v>
      </c>
    </row>
    <row r="793" spans="1:17" hidden="1">
      <c r="A793" s="11">
        <f t="shared" si="42"/>
        <v>788</v>
      </c>
      <c r="B793" s="12"/>
      <c r="D793" s="13" t="e">
        <f>VLOOKUP(C793,#REF!,2,0)</f>
        <v>#REF!</v>
      </c>
      <c r="G793" s="13" t="e">
        <f>VLOOKUP(E793,#REF!,2,0)</f>
        <v>#REF!</v>
      </c>
      <c r="H793" s="13" t="str">
        <f>VLOOKUP(E793,'[1]Khách hàng'!$A$4:$F$2144,3,0)</f>
        <v>Số 1 đường số 17A, Khu phố 11, Phường Bình Trị Đông B, Quận Bình Tân, TP.HCM.</v>
      </c>
      <c r="I793" s="36" t="e">
        <f>VLOOKUP(E793,#REF!,5,0)</f>
        <v>#REF!</v>
      </c>
      <c r="L793" s="13" t="e">
        <f>VLOOKUP(J793,#REF!,2,0)</f>
        <v>#REF!</v>
      </c>
      <c r="M793" s="17" t="e">
        <f>VLOOKUP(J793,'[1]Hàng hóa'!$C$5:$G$22,5,0)</f>
        <v>#N/A</v>
      </c>
      <c r="N793" s="17" t="e">
        <f t="shared" si="40"/>
        <v>#N/A</v>
      </c>
      <c r="O793" s="18">
        <v>0.08</v>
      </c>
      <c r="P793" s="17" t="e">
        <f t="shared" si="41"/>
        <v>#N/A</v>
      </c>
      <c r="Q793" s="13" t="e">
        <f>VLOOKUP(I793,'[1]Nhân viên'!$E$20:$F$41,2,0)</f>
        <v>#REF!</v>
      </c>
    </row>
    <row r="794" spans="1:17" hidden="1">
      <c r="A794" s="11">
        <f t="shared" si="42"/>
        <v>789</v>
      </c>
      <c r="B794" s="12"/>
      <c r="D794" s="13" t="e">
        <f>VLOOKUP(C794,#REF!,2,0)</f>
        <v>#REF!</v>
      </c>
      <c r="G794" s="13" t="e">
        <f>VLOOKUP(E794,#REF!,2,0)</f>
        <v>#REF!</v>
      </c>
      <c r="H794" s="13" t="str">
        <f>VLOOKUP(E794,'[1]Khách hàng'!$A$4:$F$2144,3,0)</f>
        <v>Số 1 đường số 17A, Khu phố 11, Phường Bình Trị Đông B, Quận Bình Tân, TP.HCM.</v>
      </c>
      <c r="I794" s="36" t="e">
        <f>VLOOKUP(E794,#REF!,5,0)</f>
        <v>#REF!</v>
      </c>
      <c r="L794" s="13" t="e">
        <f>VLOOKUP(J794,#REF!,2,0)</f>
        <v>#REF!</v>
      </c>
      <c r="M794" s="17" t="e">
        <f>VLOOKUP(J794,'[1]Hàng hóa'!$C$5:$G$22,5,0)</f>
        <v>#N/A</v>
      </c>
      <c r="N794" s="17" t="e">
        <f t="shared" si="40"/>
        <v>#N/A</v>
      </c>
      <c r="O794" s="18">
        <v>0.08</v>
      </c>
      <c r="P794" s="17" t="e">
        <f t="shared" si="41"/>
        <v>#N/A</v>
      </c>
      <c r="Q794" s="13" t="e">
        <f>VLOOKUP(I794,'[1]Nhân viên'!$E$20:$F$41,2,0)</f>
        <v>#REF!</v>
      </c>
    </row>
    <row r="795" spans="1:17" hidden="1">
      <c r="A795" s="11">
        <f t="shared" si="42"/>
        <v>790</v>
      </c>
      <c r="B795" s="12"/>
      <c r="D795" s="13" t="e">
        <f>VLOOKUP(C795,#REF!,2,0)</f>
        <v>#REF!</v>
      </c>
      <c r="G795" s="13" t="e">
        <f>VLOOKUP(E795,#REF!,2,0)</f>
        <v>#REF!</v>
      </c>
      <c r="H795" s="13" t="str">
        <f>VLOOKUP(E795,'[1]Khách hàng'!$A$4:$F$2144,3,0)</f>
        <v>Số 1 đường số 17A, Khu phố 11, Phường Bình Trị Đông B, Quận Bình Tân, TP.HCM.</v>
      </c>
      <c r="I795" s="36" t="e">
        <f>VLOOKUP(E795,#REF!,5,0)</f>
        <v>#REF!</v>
      </c>
      <c r="L795" s="13" t="e">
        <f>VLOOKUP(J795,#REF!,2,0)</f>
        <v>#REF!</v>
      </c>
      <c r="M795" s="17" t="e">
        <f>VLOOKUP(J795,'[1]Hàng hóa'!$C$5:$G$22,5,0)</f>
        <v>#N/A</v>
      </c>
      <c r="N795" s="17" t="e">
        <f t="shared" si="40"/>
        <v>#N/A</v>
      </c>
      <c r="O795" s="18">
        <v>0.08</v>
      </c>
      <c r="P795" s="17" t="e">
        <f t="shared" si="41"/>
        <v>#N/A</v>
      </c>
      <c r="Q795" s="13" t="e">
        <f>VLOOKUP(I795,'[1]Nhân viên'!$E$20:$F$41,2,0)</f>
        <v>#REF!</v>
      </c>
    </row>
    <row r="796" spans="1:17" hidden="1">
      <c r="A796" s="11">
        <f t="shared" si="42"/>
        <v>791</v>
      </c>
      <c r="B796" s="12"/>
      <c r="D796" s="13" t="e">
        <f>VLOOKUP(C796,#REF!,2,0)</f>
        <v>#REF!</v>
      </c>
      <c r="G796" s="13" t="e">
        <f>VLOOKUP(E796,#REF!,2,0)</f>
        <v>#REF!</v>
      </c>
      <c r="H796" s="13" t="str">
        <f>VLOOKUP(E796,'[1]Khách hàng'!$A$4:$F$2144,3,0)</f>
        <v>Số 1 đường số 17A, Khu phố 11, Phường Bình Trị Đông B, Quận Bình Tân, TP.HCM.</v>
      </c>
      <c r="I796" s="36" t="e">
        <f>VLOOKUP(E796,#REF!,5,0)</f>
        <v>#REF!</v>
      </c>
      <c r="L796" s="13" t="e">
        <f>VLOOKUP(J796,#REF!,2,0)</f>
        <v>#REF!</v>
      </c>
      <c r="M796" s="17" t="e">
        <f>VLOOKUP(J796,'[1]Hàng hóa'!$C$5:$G$22,5,0)</f>
        <v>#N/A</v>
      </c>
      <c r="N796" s="17" t="e">
        <f t="shared" si="40"/>
        <v>#N/A</v>
      </c>
      <c r="O796" s="18">
        <v>0.08</v>
      </c>
      <c r="P796" s="17" t="e">
        <f t="shared" si="41"/>
        <v>#N/A</v>
      </c>
      <c r="Q796" s="13" t="e">
        <f>VLOOKUP(I796,'[1]Nhân viên'!$E$20:$F$41,2,0)</f>
        <v>#REF!</v>
      </c>
    </row>
    <row r="797" spans="1:17" hidden="1">
      <c r="A797" s="11">
        <f t="shared" si="42"/>
        <v>792</v>
      </c>
      <c r="B797" s="12"/>
      <c r="D797" s="13" t="e">
        <f>VLOOKUP(C797,#REF!,2,0)</f>
        <v>#REF!</v>
      </c>
      <c r="G797" s="13" t="e">
        <f>VLOOKUP(E797,#REF!,2,0)</f>
        <v>#REF!</v>
      </c>
      <c r="H797" s="13" t="str">
        <f>VLOOKUP(E797,'[1]Khách hàng'!$A$4:$F$2144,3,0)</f>
        <v>Số 1 đường số 17A, Khu phố 11, Phường Bình Trị Đông B, Quận Bình Tân, TP.HCM.</v>
      </c>
      <c r="I797" s="36" t="e">
        <f>VLOOKUP(E797,#REF!,5,0)</f>
        <v>#REF!</v>
      </c>
      <c r="L797" s="13" t="e">
        <f>VLOOKUP(J797,#REF!,2,0)</f>
        <v>#REF!</v>
      </c>
      <c r="M797" s="17" t="e">
        <f>VLOOKUP(J797,'[1]Hàng hóa'!$C$5:$G$22,5,0)</f>
        <v>#N/A</v>
      </c>
      <c r="N797" s="17" t="e">
        <f t="shared" si="40"/>
        <v>#N/A</v>
      </c>
      <c r="O797" s="18">
        <v>0.08</v>
      </c>
      <c r="P797" s="17" t="e">
        <f t="shared" si="41"/>
        <v>#N/A</v>
      </c>
      <c r="Q797" s="13" t="e">
        <f>VLOOKUP(I797,'[1]Nhân viên'!$E$20:$F$41,2,0)</f>
        <v>#REF!</v>
      </c>
    </row>
    <row r="798" spans="1:17" hidden="1">
      <c r="A798" s="11">
        <f t="shared" si="42"/>
        <v>793</v>
      </c>
      <c r="B798" s="12"/>
      <c r="D798" s="13" t="e">
        <f>VLOOKUP(C798,#REF!,2,0)</f>
        <v>#REF!</v>
      </c>
      <c r="G798" s="13" t="e">
        <f>VLOOKUP(E798,#REF!,2,0)</f>
        <v>#REF!</v>
      </c>
      <c r="H798" s="13" t="str">
        <f>VLOOKUP(E798,'[1]Khách hàng'!$A$4:$F$2144,3,0)</f>
        <v>Số 1 đường số 17A, Khu phố 11, Phường Bình Trị Đông B, Quận Bình Tân, TP.HCM.</v>
      </c>
      <c r="I798" s="36" t="e">
        <f>VLOOKUP(E798,#REF!,5,0)</f>
        <v>#REF!</v>
      </c>
      <c r="L798" s="13" t="e">
        <f>VLOOKUP(J798,#REF!,2,0)</f>
        <v>#REF!</v>
      </c>
      <c r="M798" s="17" t="e">
        <f>VLOOKUP(J798,'[1]Hàng hóa'!$C$5:$G$22,5,0)</f>
        <v>#N/A</v>
      </c>
      <c r="N798" s="17" t="e">
        <f t="shared" si="40"/>
        <v>#N/A</v>
      </c>
      <c r="O798" s="18">
        <v>0.08</v>
      </c>
      <c r="P798" s="17" t="e">
        <f t="shared" si="41"/>
        <v>#N/A</v>
      </c>
      <c r="Q798" s="13" t="e">
        <f>VLOOKUP(I798,'[1]Nhân viên'!$E$20:$F$41,2,0)</f>
        <v>#REF!</v>
      </c>
    </row>
    <row r="799" spans="1:17" hidden="1">
      <c r="A799" s="11">
        <f t="shared" si="42"/>
        <v>794</v>
      </c>
      <c r="B799" s="12"/>
      <c r="D799" s="13" t="e">
        <f>VLOOKUP(C799,#REF!,2,0)</f>
        <v>#REF!</v>
      </c>
      <c r="G799" s="13" t="e">
        <f>VLOOKUP(E799,#REF!,2,0)</f>
        <v>#REF!</v>
      </c>
      <c r="H799" s="13" t="str">
        <f>VLOOKUP(E799,'[1]Khách hàng'!$A$4:$F$2144,3,0)</f>
        <v>Số 1 đường số 17A, Khu phố 11, Phường Bình Trị Đông B, Quận Bình Tân, TP.HCM.</v>
      </c>
      <c r="I799" s="36" t="e">
        <f>VLOOKUP(E799,#REF!,5,0)</f>
        <v>#REF!</v>
      </c>
      <c r="L799" s="13" t="e">
        <f>VLOOKUP(J799,#REF!,2,0)</f>
        <v>#REF!</v>
      </c>
      <c r="M799" s="17" t="e">
        <f>VLOOKUP(J799,'[1]Hàng hóa'!$C$5:$G$22,5,0)</f>
        <v>#N/A</v>
      </c>
      <c r="N799" s="17" t="e">
        <f t="shared" si="40"/>
        <v>#N/A</v>
      </c>
      <c r="O799" s="18">
        <v>0.08</v>
      </c>
      <c r="P799" s="17" t="e">
        <f t="shared" si="41"/>
        <v>#N/A</v>
      </c>
      <c r="Q799" s="13" t="e">
        <f>VLOOKUP(I799,'[1]Nhân viên'!$E$20:$F$41,2,0)</f>
        <v>#REF!</v>
      </c>
    </row>
    <row r="800" spans="1:17" hidden="1">
      <c r="A800" s="11">
        <f t="shared" si="42"/>
        <v>795</v>
      </c>
      <c r="B800" s="12"/>
      <c r="D800" s="13" t="e">
        <f>VLOOKUP(C800,#REF!,2,0)</f>
        <v>#REF!</v>
      </c>
      <c r="G800" s="13" t="e">
        <f>VLOOKUP(E800,#REF!,2,0)</f>
        <v>#REF!</v>
      </c>
      <c r="H800" s="13" t="str">
        <f>VLOOKUP(E800,'[1]Khách hàng'!$A$4:$F$2144,3,0)</f>
        <v>Số 1 đường số 17A, Khu phố 11, Phường Bình Trị Đông B, Quận Bình Tân, TP.HCM.</v>
      </c>
      <c r="I800" s="36" t="e">
        <f>VLOOKUP(E800,#REF!,5,0)</f>
        <v>#REF!</v>
      </c>
      <c r="L800" s="13" t="e">
        <f>VLOOKUP(J800,#REF!,2,0)</f>
        <v>#REF!</v>
      </c>
      <c r="M800" s="17" t="e">
        <f>VLOOKUP(J800,'[1]Hàng hóa'!$C$5:$G$22,5,0)</f>
        <v>#N/A</v>
      </c>
      <c r="N800" s="17" t="e">
        <f t="shared" si="40"/>
        <v>#N/A</v>
      </c>
      <c r="O800" s="18">
        <v>0.08</v>
      </c>
      <c r="P800" s="17" t="e">
        <f t="shared" si="41"/>
        <v>#N/A</v>
      </c>
      <c r="Q800" s="13" t="e">
        <f>VLOOKUP(I800,'[1]Nhân viên'!$E$20:$F$41,2,0)</f>
        <v>#REF!</v>
      </c>
    </row>
    <row r="801" spans="1:17" hidden="1">
      <c r="A801" s="11">
        <f t="shared" si="42"/>
        <v>796</v>
      </c>
      <c r="B801" s="12"/>
      <c r="D801" s="13" t="e">
        <f>VLOOKUP(C801,#REF!,2,0)</f>
        <v>#REF!</v>
      </c>
      <c r="G801" s="13" t="e">
        <f>VLOOKUP(E801,#REF!,2,0)</f>
        <v>#REF!</v>
      </c>
      <c r="H801" s="13" t="str">
        <f>VLOOKUP(E801,'[1]Khách hàng'!$A$4:$F$2144,3,0)</f>
        <v>Số 1 đường số 17A, Khu phố 11, Phường Bình Trị Đông B, Quận Bình Tân, TP.HCM.</v>
      </c>
      <c r="I801" s="36" t="e">
        <f>VLOOKUP(E801,#REF!,5,0)</f>
        <v>#REF!</v>
      </c>
      <c r="L801" s="13" t="e">
        <f>VLOOKUP(J801,#REF!,2,0)</f>
        <v>#REF!</v>
      </c>
      <c r="M801" s="17" t="e">
        <f>VLOOKUP(J801,'[1]Hàng hóa'!$C$5:$G$22,5,0)</f>
        <v>#N/A</v>
      </c>
      <c r="N801" s="17" t="e">
        <f t="shared" si="40"/>
        <v>#N/A</v>
      </c>
      <c r="O801" s="18">
        <v>0.08</v>
      </c>
      <c r="P801" s="17" t="e">
        <f t="shared" si="41"/>
        <v>#N/A</v>
      </c>
      <c r="Q801" s="13" t="e">
        <f>VLOOKUP(I801,'[1]Nhân viên'!$E$20:$F$41,2,0)</f>
        <v>#REF!</v>
      </c>
    </row>
    <row r="802" spans="1:17" hidden="1">
      <c r="A802" s="11">
        <f t="shared" si="42"/>
        <v>797</v>
      </c>
      <c r="B802" s="12"/>
      <c r="D802" s="13" t="e">
        <f>VLOOKUP(C802,#REF!,2,0)</f>
        <v>#REF!</v>
      </c>
      <c r="G802" s="13" t="e">
        <f>VLOOKUP(E802,#REF!,2,0)</f>
        <v>#REF!</v>
      </c>
      <c r="H802" s="13" t="str">
        <f>VLOOKUP(E802,'[1]Khách hàng'!$A$4:$F$2144,3,0)</f>
        <v>Số 1 đường số 17A, Khu phố 11, Phường Bình Trị Đông B, Quận Bình Tân, TP.HCM.</v>
      </c>
      <c r="I802" s="36" t="e">
        <f>VLOOKUP(E802,#REF!,5,0)</f>
        <v>#REF!</v>
      </c>
      <c r="L802" s="13" t="e">
        <f>VLOOKUP(J802,#REF!,2,0)</f>
        <v>#REF!</v>
      </c>
      <c r="M802" s="17" t="e">
        <f>VLOOKUP(J802,'[1]Hàng hóa'!$C$5:$G$22,5,0)</f>
        <v>#N/A</v>
      </c>
      <c r="N802" s="17" t="e">
        <f t="shared" si="40"/>
        <v>#N/A</v>
      </c>
      <c r="O802" s="18">
        <v>0.08</v>
      </c>
      <c r="P802" s="17" t="e">
        <f t="shared" si="41"/>
        <v>#N/A</v>
      </c>
      <c r="Q802" s="13" t="e">
        <f>VLOOKUP(I802,'[1]Nhân viên'!$E$20:$F$41,2,0)</f>
        <v>#REF!</v>
      </c>
    </row>
    <row r="803" spans="1:17" hidden="1">
      <c r="A803" s="11">
        <f t="shared" si="42"/>
        <v>798</v>
      </c>
      <c r="B803" s="12"/>
      <c r="D803" s="13" t="e">
        <f>VLOOKUP(C803,#REF!,2,0)</f>
        <v>#REF!</v>
      </c>
      <c r="G803" s="13" t="e">
        <f>VLOOKUP(E803,#REF!,2,0)</f>
        <v>#REF!</v>
      </c>
      <c r="H803" s="13" t="str">
        <f>VLOOKUP(E803,'[1]Khách hàng'!$A$4:$F$2144,3,0)</f>
        <v>Số 1 đường số 17A, Khu phố 11, Phường Bình Trị Đông B, Quận Bình Tân, TP.HCM.</v>
      </c>
      <c r="I803" s="36" t="e">
        <f>VLOOKUP(E803,#REF!,5,0)</f>
        <v>#REF!</v>
      </c>
      <c r="L803" s="13" t="e">
        <f>VLOOKUP(J803,#REF!,2,0)</f>
        <v>#REF!</v>
      </c>
      <c r="M803" s="17" t="e">
        <f>VLOOKUP(J803,'[1]Hàng hóa'!$C$5:$G$22,5,0)</f>
        <v>#N/A</v>
      </c>
      <c r="N803" s="17" t="e">
        <f t="shared" si="40"/>
        <v>#N/A</v>
      </c>
      <c r="O803" s="18">
        <v>0.08</v>
      </c>
      <c r="P803" s="17" t="e">
        <f t="shared" si="41"/>
        <v>#N/A</v>
      </c>
      <c r="Q803" s="13" t="e">
        <f>VLOOKUP(I803,'[1]Nhân viên'!$E$20:$F$41,2,0)</f>
        <v>#REF!</v>
      </c>
    </row>
    <row r="804" spans="1:17" hidden="1">
      <c r="A804" s="11">
        <f t="shared" si="42"/>
        <v>799</v>
      </c>
      <c r="B804" s="12"/>
      <c r="D804" s="13" t="e">
        <f>VLOOKUP(C804,#REF!,2,0)</f>
        <v>#REF!</v>
      </c>
      <c r="G804" s="13" t="e">
        <f>VLOOKUP(E804,#REF!,2,0)</f>
        <v>#REF!</v>
      </c>
      <c r="H804" s="13" t="str">
        <f>VLOOKUP(E804,'[1]Khách hàng'!$A$4:$F$2144,3,0)</f>
        <v>Số 1 đường số 17A, Khu phố 11, Phường Bình Trị Đông B, Quận Bình Tân, TP.HCM.</v>
      </c>
      <c r="I804" s="36" t="e">
        <f>VLOOKUP(E804,#REF!,5,0)</f>
        <v>#REF!</v>
      </c>
      <c r="L804" s="13" t="e">
        <f>VLOOKUP(J804,#REF!,2,0)</f>
        <v>#REF!</v>
      </c>
      <c r="M804" s="17" t="e">
        <f>VLOOKUP(J804,'[1]Hàng hóa'!$C$5:$G$22,5,0)</f>
        <v>#N/A</v>
      </c>
      <c r="N804" s="17" t="e">
        <f t="shared" si="40"/>
        <v>#N/A</v>
      </c>
      <c r="O804" s="18">
        <v>0.08</v>
      </c>
      <c r="P804" s="17" t="e">
        <f t="shared" si="41"/>
        <v>#N/A</v>
      </c>
      <c r="Q804" s="13" t="e">
        <f>VLOOKUP(I804,'[1]Nhân viên'!$E$20:$F$41,2,0)</f>
        <v>#REF!</v>
      </c>
    </row>
    <row r="805" spans="1:17" hidden="1">
      <c r="A805" s="11">
        <f t="shared" si="42"/>
        <v>800</v>
      </c>
      <c r="B805" s="12"/>
      <c r="D805" s="13" t="e">
        <f>VLOOKUP(C805,#REF!,2,0)</f>
        <v>#REF!</v>
      </c>
      <c r="G805" s="13" t="e">
        <f>VLOOKUP(E805,#REF!,2,0)</f>
        <v>#REF!</v>
      </c>
      <c r="H805" s="13" t="str">
        <f>VLOOKUP(E805,'[1]Khách hàng'!$A$4:$F$2144,3,0)</f>
        <v>Số 1 đường số 17A, Khu phố 11, Phường Bình Trị Đông B, Quận Bình Tân, TP.HCM.</v>
      </c>
      <c r="I805" s="36" t="e">
        <f>VLOOKUP(E805,#REF!,5,0)</f>
        <v>#REF!</v>
      </c>
      <c r="L805" s="13" t="e">
        <f>VLOOKUP(J805,#REF!,2,0)</f>
        <v>#REF!</v>
      </c>
      <c r="M805" s="17" t="e">
        <f>VLOOKUP(J805,'[1]Hàng hóa'!$C$5:$G$22,5,0)</f>
        <v>#N/A</v>
      </c>
      <c r="N805" s="17" t="e">
        <f t="shared" si="40"/>
        <v>#N/A</v>
      </c>
      <c r="O805" s="18">
        <v>0.08</v>
      </c>
      <c r="P805" s="17" t="e">
        <f t="shared" si="41"/>
        <v>#N/A</v>
      </c>
      <c r="Q805" s="13" t="e">
        <f>VLOOKUP(I805,'[1]Nhân viên'!$E$20:$F$41,2,0)</f>
        <v>#REF!</v>
      </c>
    </row>
    <row r="806" spans="1:17" hidden="1">
      <c r="A806" s="11">
        <f t="shared" si="42"/>
        <v>801</v>
      </c>
      <c r="B806" s="12"/>
      <c r="D806" s="13" t="e">
        <f>VLOOKUP(C806,#REF!,2,0)</f>
        <v>#REF!</v>
      </c>
      <c r="G806" s="13" t="e">
        <f>VLOOKUP(E806,#REF!,2,0)</f>
        <v>#REF!</v>
      </c>
      <c r="H806" s="13" t="str">
        <f>VLOOKUP(E806,'[1]Khách hàng'!$A$4:$F$2144,3,0)</f>
        <v>Số 1 đường số 17A, Khu phố 11, Phường Bình Trị Đông B, Quận Bình Tân, TP.HCM.</v>
      </c>
      <c r="I806" s="36" t="e">
        <f>VLOOKUP(E806,#REF!,5,0)</f>
        <v>#REF!</v>
      </c>
      <c r="L806" s="13" t="e">
        <f>VLOOKUP(J806,#REF!,2,0)</f>
        <v>#REF!</v>
      </c>
      <c r="M806" s="17" t="e">
        <f>VLOOKUP(J806,'[1]Hàng hóa'!$C$5:$G$22,5,0)</f>
        <v>#N/A</v>
      </c>
      <c r="N806" s="17" t="e">
        <f t="shared" si="40"/>
        <v>#N/A</v>
      </c>
      <c r="O806" s="18">
        <v>0.08</v>
      </c>
      <c r="P806" s="17" t="e">
        <f t="shared" si="41"/>
        <v>#N/A</v>
      </c>
      <c r="Q806" s="13" t="e">
        <f>VLOOKUP(I806,'[1]Nhân viên'!$E$20:$F$41,2,0)</f>
        <v>#REF!</v>
      </c>
    </row>
    <row r="807" spans="1:17" hidden="1">
      <c r="A807" s="11">
        <f t="shared" si="42"/>
        <v>802</v>
      </c>
      <c r="B807" s="12"/>
      <c r="D807" s="13" t="e">
        <f>VLOOKUP(C807,#REF!,2,0)</f>
        <v>#REF!</v>
      </c>
      <c r="F807" s="113"/>
      <c r="G807" s="13" t="e">
        <f>VLOOKUP(E807,#REF!,2,0)</f>
        <v>#REF!</v>
      </c>
      <c r="H807" s="13" t="str">
        <f>VLOOKUP(E807,'[1]Khách hàng'!$A$4:$F$2144,3,0)</f>
        <v>Số 1 đường số 17A, Khu phố 11, Phường Bình Trị Đông B, Quận Bình Tân, TP.HCM.</v>
      </c>
      <c r="I807" s="36" t="e">
        <f>VLOOKUP(E807,#REF!,5,0)</f>
        <v>#REF!</v>
      </c>
      <c r="L807" s="13" t="e">
        <f>VLOOKUP(J807,#REF!,2,0)</f>
        <v>#REF!</v>
      </c>
      <c r="M807" s="17" t="e">
        <f>VLOOKUP(J807,'[1]Hàng hóa'!$C$5:$G$22,5,0)</f>
        <v>#N/A</v>
      </c>
      <c r="N807" s="17" t="e">
        <f t="shared" si="40"/>
        <v>#N/A</v>
      </c>
      <c r="O807" s="18">
        <v>0.08</v>
      </c>
      <c r="P807" s="17" t="e">
        <f t="shared" si="41"/>
        <v>#N/A</v>
      </c>
      <c r="Q807" s="13" t="e">
        <f>VLOOKUP(I807,'[1]Nhân viên'!$E$20:$F$41,2,0)</f>
        <v>#REF!</v>
      </c>
    </row>
    <row r="808" spans="1:17" hidden="1">
      <c r="A808" s="11">
        <f t="shared" si="42"/>
        <v>803</v>
      </c>
      <c r="B808" s="12"/>
      <c r="D808" s="13" t="e">
        <f>VLOOKUP(C808,#REF!,2,0)</f>
        <v>#REF!</v>
      </c>
      <c r="F808" s="113"/>
      <c r="G808" s="13" t="e">
        <f>VLOOKUP(E808,#REF!,2,0)</f>
        <v>#REF!</v>
      </c>
      <c r="H808" s="13" t="str">
        <f>VLOOKUP(E808,'[1]Khách hàng'!$A$4:$F$2144,3,0)</f>
        <v>Số 1 đường số 17A, Khu phố 11, Phường Bình Trị Đông B, Quận Bình Tân, TP.HCM.</v>
      </c>
      <c r="I808" s="36" t="e">
        <f>VLOOKUP(E808,#REF!,5,0)</f>
        <v>#REF!</v>
      </c>
      <c r="L808" s="13" t="e">
        <f>VLOOKUP(J808,#REF!,2,0)</f>
        <v>#REF!</v>
      </c>
      <c r="M808" s="17" t="e">
        <f>VLOOKUP(J808,'[1]Hàng hóa'!$C$5:$G$22,5,0)</f>
        <v>#N/A</v>
      </c>
      <c r="N808" s="17" t="e">
        <f t="shared" si="40"/>
        <v>#N/A</v>
      </c>
      <c r="O808" s="18">
        <v>0.08</v>
      </c>
      <c r="P808" s="17" t="e">
        <f t="shared" si="41"/>
        <v>#N/A</v>
      </c>
      <c r="Q808" s="13" t="e">
        <f>VLOOKUP(I808,'[1]Nhân viên'!$E$20:$F$41,2,0)</f>
        <v>#REF!</v>
      </c>
    </row>
    <row r="809" spans="1:17" hidden="1">
      <c r="A809" s="11">
        <f t="shared" si="42"/>
        <v>804</v>
      </c>
      <c r="B809" s="12"/>
      <c r="D809" s="13" t="e">
        <f>VLOOKUP(C809,#REF!,2,0)</f>
        <v>#REF!</v>
      </c>
      <c r="F809" s="113"/>
      <c r="G809" s="13" t="e">
        <f>VLOOKUP(E809,#REF!,2,0)</f>
        <v>#REF!</v>
      </c>
      <c r="H809" s="13" t="str">
        <f>VLOOKUP(E809,'[1]Khách hàng'!$A$4:$F$2144,3,0)</f>
        <v>Số 1 đường số 17A, Khu phố 11, Phường Bình Trị Đông B, Quận Bình Tân, TP.HCM.</v>
      </c>
      <c r="I809" s="36" t="e">
        <f>VLOOKUP(E809,#REF!,5,0)</f>
        <v>#REF!</v>
      </c>
      <c r="L809" s="13" t="e">
        <f>VLOOKUP(J809,#REF!,2,0)</f>
        <v>#REF!</v>
      </c>
      <c r="M809" s="17" t="e">
        <f>VLOOKUP(J809,'[1]Hàng hóa'!$C$5:$G$22,5,0)</f>
        <v>#N/A</v>
      </c>
      <c r="N809" s="17" t="e">
        <f t="shared" si="40"/>
        <v>#N/A</v>
      </c>
      <c r="O809" s="18">
        <v>0.08</v>
      </c>
      <c r="P809" s="17" t="e">
        <f t="shared" si="41"/>
        <v>#N/A</v>
      </c>
      <c r="Q809" s="13" t="e">
        <f>VLOOKUP(I809,'[1]Nhân viên'!$E$20:$F$41,2,0)</f>
        <v>#REF!</v>
      </c>
    </row>
    <row r="810" spans="1:17" hidden="1">
      <c r="A810" s="11">
        <f t="shared" si="42"/>
        <v>805</v>
      </c>
      <c r="B810" s="12"/>
      <c r="D810" s="13" t="e">
        <f>VLOOKUP(C810,#REF!,2,0)</f>
        <v>#REF!</v>
      </c>
      <c r="F810" s="113"/>
      <c r="G810" s="13" t="e">
        <f>VLOOKUP(E810,#REF!,2,0)</f>
        <v>#REF!</v>
      </c>
      <c r="H810" s="13" t="str">
        <f>VLOOKUP(E810,'[1]Khách hàng'!$A$4:$F$2144,3,0)</f>
        <v>Số 1 đường số 17A, Khu phố 11, Phường Bình Trị Đông B, Quận Bình Tân, TP.HCM.</v>
      </c>
      <c r="I810" s="36" t="e">
        <f>VLOOKUP(E810,#REF!,5,0)</f>
        <v>#REF!</v>
      </c>
      <c r="L810" s="13" t="e">
        <f>VLOOKUP(J810,#REF!,2,0)</f>
        <v>#REF!</v>
      </c>
      <c r="M810" s="17" t="e">
        <f>VLOOKUP(J810,'[1]Hàng hóa'!$C$5:$G$22,5,0)</f>
        <v>#N/A</v>
      </c>
      <c r="N810" s="17" t="e">
        <f t="shared" si="40"/>
        <v>#N/A</v>
      </c>
      <c r="O810" s="18">
        <v>0.08</v>
      </c>
      <c r="P810" s="17" t="e">
        <f t="shared" si="41"/>
        <v>#N/A</v>
      </c>
      <c r="Q810" s="13" t="e">
        <f>VLOOKUP(I810,'[1]Nhân viên'!$E$20:$F$41,2,0)</f>
        <v>#REF!</v>
      </c>
    </row>
    <row r="811" spans="1:17" hidden="1">
      <c r="A811" s="11">
        <f t="shared" si="42"/>
        <v>806</v>
      </c>
      <c r="B811" s="12"/>
      <c r="D811" s="13" t="e">
        <f>VLOOKUP(C811,#REF!,2,0)</f>
        <v>#REF!</v>
      </c>
      <c r="F811" s="113"/>
      <c r="G811" s="13" t="e">
        <f>VLOOKUP(E811,#REF!,2,0)</f>
        <v>#REF!</v>
      </c>
      <c r="H811" s="13" t="str">
        <f>VLOOKUP(E811,'[1]Khách hàng'!$A$4:$F$2144,3,0)</f>
        <v>Số 1 đường số 17A, Khu phố 11, Phường Bình Trị Đông B, Quận Bình Tân, TP.HCM.</v>
      </c>
      <c r="I811" s="36" t="e">
        <f>VLOOKUP(E811,#REF!,5,0)</f>
        <v>#REF!</v>
      </c>
      <c r="L811" s="13" t="e">
        <f>VLOOKUP(J811,#REF!,2,0)</f>
        <v>#REF!</v>
      </c>
      <c r="M811" s="17" t="e">
        <f>VLOOKUP(J811,'[1]Hàng hóa'!$C$5:$G$22,5,0)</f>
        <v>#N/A</v>
      </c>
      <c r="N811" s="17" t="e">
        <f t="shared" si="40"/>
        <v>#N/A</v>
      </c>
      <c r="O811" s="18">
        <v>0.08</v>
      </c>
      <c r="P811" s="17" t="e">
        <f t="shared" si="41"/>
        <v>#N/A</v>
      </c>
      <c r="Q811" s="13" t="e">
        <f>VLOOKUP(I811,'[1]Nhân viên'!$E$20:$F$41,2,0)</f>
        <v>#REF!</v>
      </c>
    </row>
    <row r="812" spans="1:17" hidden="1">
      <c r="A812" s="11">
        <f t="shared" si="42"/>
        <v>807</v>
      </c>
      <c r="B812" s="12"/>
      <c r="D812" s="13" t="e">
        <f>VLOOKUP(C812,#REF!,2,0)</f>
        <v>#REF!</v>
      </c>
      <c r="G812" s="13" t="e">
        <f>VLOOKUP(E812,#REF!,2,0)</f>
        <v>#REF!</v>
      </c>
      <c r="H812" s="13" t="str">
        <f>VLOOKUP(E812,'[1]Khách hàng'!$A$4:$F$2144,3,0)</f>
        <v>Số 1 đường số 17A, Khu phố 11, Phường Bình Trị Đông B, Quận Bình Tân, TP.HCM.</v>
      </c>
      <c r="I812" s="36" t="e">
        <f>VLOOKUP(E812,#REF!,5,0)</f>
        <v>#REF!</v>
      </c>
      <c r="L812" s="13" t="e">
        <f>VLOOKUP(J812,#REF!,2,0)</f>
        <v>#REF!</v>
      </c>
      <c r="M812" s="17" t="e">
        <f>VLOOKUP(J812,'[1]Hàng hóa'!$C$5:$G$22,5,0)</f>
        <v>#N/A</v>
      </c>
      <c r="N812" s="17" t="e">
        <f t="shared" si="40"/>
        <v>#N/A</v>
      </c>
      <c r="O812" s="18">
        <v>0.08</v>
      </c>
      <c r="P812" s="17" t="e">
        <f t="shared" si="41"/>
        <v>#N/A</v>
      </c>
      <c r="Q812" s="13" t="e">
        <f>VLOOKUP(I812,'[1]Nhân viên'!$E$20:$F$41,2,0)</f>
        <v>#REF!</v>
      </c>
    </row>
    <row r="813" spans="1:17" hidden="1">
      <c r="A813" s="11">
        <f t="shared" si="42"/>
        <v>808</v>
      </c>
      <c r="B813" s="12"/>
      <c r="D813" s="13" t="e">
        <f>VLOOKUP(C813,#REF!,2,0)</f>
        <v>#REF!</v>
      </c>
      <c r="G813" s="13" t="e">
        <f>VLOOKUP(E813,#REF!,2,0)</f>
        <v>#REF!</v>
      </c>
      <c r="H813" s="13" t="str">
        <f>VLOOKUP(E813,'[1]Khách hàng'!$A$4:$F$2144,3,0)</f>
        <v>Số 1 đường số 17A, Khu phố 11, Phường Bình Trị Đông B, Quận Bình Tân, TP.HCM.</v>
      </c>
      <c r="I813" s="36" t="e">
        <f>VLOOKUP(E813,#REF!,5,0)</f>
        <v>#REF!</v>
      </c>
      <c r="L813" s="13" t="e">
        <f>VLOOKUP(J813,#REF!,2,0)</f>
        <v>#REF!</v>
      </c>
      <c r="M813" s="17" t="e">
        <f>VLOOKUP(J813,'[1]Hàng hóa'!$C$5:$G$22,5,0)</f>
        <v>#N/A</v>
      </c>
      <c r="N813" s="17" t="e">
        <f t="shared" si="40"/>
        <v>#N/A</v>
      </c>
      <c r="O813" s="18">
        <v>0.08</v>
      </c>
      <c r="P813" s="17" t="e">
        <f t="shared" si="41"/>
        <v>#N/A</v>
      </c>
      <c r="Q813" s="13" t="e">
        <f>VLOOKUP(I813,'[1]Nhân viên'!$E$20:$F$41,2,0)</f>
        <v>#REF!</v>
      </c>
    </row>
    <row r="814" spans="1:17" hidden="1">
      <c r="A814" s="11">
        <f t="shared" si="42"/>
        <v>809</v>
      </c>
      <c r="B814" s="12"/>
      <c r="D814" s="13" t="e">
        <f>VLOOKUP(C814,#REF!,2,0)</f>
        <v>#REF!</v>
      </c>
      <c r="G814" s="13" t="e">
        <f>VLOOKUP(E814,#REF!,2,0)</f>
        <v>#REF!</v>
      </c>
      <c r="H814" s="13" t="str">
        <f>VLOOKUP(E814,'[1]Khách hàng'!$A$4:$F$2144,3,0)</f>
        <v>Số 1 đường số 17A, Khu phố 11, Phường Bình Trị Đông B, Quận Bình Tân, TP.HCM.</v>
      </c>
      <c r="I814" s="36" t="e">
        <f>VLOOKUP(E814,#REF!,5,0)</f>
        <v>#REF!</v>
      </c>
      <c r="L814" s="13" t="e">
        <f>VLOOKUP(J814,#REF!,2,0)</f>
        <v>#REF!</v>
      </c>
      <c r="M814" s="17" t="e">
        <f>VLOOKUP(J814,'[1]Hàng hóa'!$C$5:$G$22,5,0)</f>
        <v>#N/A</v>
      </c>
      <c r="N814" s="17" t="e">
        <f>K814*M814</f>
        <v>#N/A</v>
      </c>
      <c r="O814" s="18">
        <v>0.08</v>
      </c>
      <c r="P814" s="17" t="e">
        <f>N814*O814+N814</f>
        <v>#N/A</v>
      </c>
      <c r="Q814" s="13" t="e">
        <f>VLOOKUP(I814,'[1]Nhân viên'!$E$20:$F$41,2,0)</f>
        <v>#REF!</v>
      </c>
    </row>
    <row r="815" spans="1:17" hidden="1">
      <c r="A815" s="11">
        <f t="shared" si="42"/>
        <v>810</v>
      </c>
      <c r="B815" s="12"/>
      <c r="D815" s="13" t="e">
        <f>VLOOKUP(C815,#REF!,2,0)</f>
        <v>#REF!</v>
      </c>
      <c r="G815" s="13" t="e">
        <f>VLOOKUP(E815,#REF!,2,0)</f>
        <v>#REF!</v>
      </c>
      <c r="H815" s="13" t="str">
        <f>VLOOKUP(E815,'[1]Khách hàng'!$A$4:$F$2144,3,0)</f>
        <v>Số 1 đường số 17A, Khu phố 11, Phường Bình Trị Đông B, Quận Bình Tân, TP.HCM.</v>
      </c>
      <c r="I815" s="36" t="e">
        <f>VLOOKUP(E815,#REF!,5,0)</f>
        <v>#REF!</v>
      </c>
      <c r="L815" s="13" t="e">
        <f>VLOOKUP(J815,#REF!,2,0)</f>
        <v>#REF!</v>
      </c>
      <c r="M815" s="17" t="e">
        <f>VLOOKUP(J815,'[1]Hàng hóa'!$C$5:$G$22,5,0)</f>
        <v>#N/A</v>
      </c>
      <c r="N815" s="17" t="e">
        <f>K815*M815</f>
        <v>#N/A</v>
      </c>
      <c r="O815" s="18">
        <v>0.08</v>
      </c>
      <c r="P815" s="17" t="e">
        <f>N815*O815+N815</f>
        <v>#N/A</v>
      </c>
      <c r="Q815" s="13" t="e">
        <f>VLOOKUP(I815,'[1]Nhân viên'!$E$20:$F$41,2,0)</f>
        <v>#REF!</v>
      </c>
    </row>
    <row r="816" spans="1:17" hidden="1">
      <c r="A816" s="11">
        <f>A813+1</f>
        <v>809</v>
      </c>
      <c r="B816" s="12"/>
      <c r="D816" s="13" t="e">
        <f>VLOOKUP(C816,#REF!,2,0)</f>
        <v>#REF!</v>
      </c>
      <c r="G816" s="13" t="e">
        <f>VLOOKUP(E816,#REF!,2,0)</f>
        <v>#REF!</v>
      </c>
      <c r="H816" s="13" t="str">
        <f>VLOOKUP(E816,'[1]Khách hàng'!$A$4:$F$2144,3,0)</f>
        <v>Số 1 đường số 17A, Khu phố 11, Phường Bình Trị Đông B, Quận Bình Tân, TP.HCM.</v>
      </c>
      <c r="I816" s="36" t="e">
        <f>VLOOKUP(E816,#REF!,5,0)</f>
        <v>#REF!</v>
      </c>
      <c r="L816" s="13" t="e">
        <f>VLOOKUP(J816,#REF!,2,0)</f>
        <v>#REF!</v>
      </c>
      <c r="M816" s="17" t="e">
        <f>VLOOKUP(J816,'[1]Hàng hóa'!$C$5:$G$22,5,0)</f>
        <v>#N/A</v>
      </c>
      <c r="N816" s="17" t="e">
        <f t="shared" si="40"/>
        <v>#N/A</v>
      </c>
      <c r="O816" s="18">
        <v>0.08</v>
      </c>
      <c r="P816" s="17" t="e">
        <f t="shared" si="41"/>
        <v>#N/A</v>
      </c>
      <c r="Q816" s="13" t="e">
        <f>VLOOKUP(I816,'[1]Nhân viên'!$E$20:$F$41,2,0)</f>
        <v>#REF!</v>
      </c>
    </row>
    <row r="817" spans="1:17" hidden="1">
      <c r="A817" s="11">
        <f t="shared" si="42"/>
        <v>810</v>
      </c>
      <c r="B817" s="12"/>
      <c r="D817" s="13" t="e">
        <f>VLOOKUP(C817,#REF!,2,0)</f>
        <v>#REF!</v>
      </c>
      <c r="G817" s="13" t="e">
        <f>VLOOKUP(E817,#REF!,2,0)</f>
        <v>#REF!</v>
      </c>
      <c r="H817" s="13" t="str">
        <f>VLOOKUP(E817,'[1]Khách hàng'!$A$4:$F$2144,3,0)</f>
        <v>Số 1 đường số 17A, Khu phố 11, Phường Bình Trị Đông B, Quận Bình Tân, TP.HCM.</v>
      </c>
      <c r="I817" s="36" t="e">
        <f>VLOOKUP(E817,#REF!,5,0)</f>
        <v>#REF!</v>
      </c>
      <c r="L817" s="13" t="e">
        <f>VLOOKUP(J817,#REF!,2,0)</f>
        <v>#REF!</v>
      </c>
      <c r="M817" s="17" t="e">
        <f>VLOOKUP(J817,'[1]Hàng hóa'!$C$5:$G$22,5,0)</f>
        <v>#N/A</v>
      </c>
      <c r="N817" s="17" t="e">
        <f t="shared" si="40"/>
        <v>#N/A</v>
      </c>
      <c r="O817" s="18">
        <v>0.08</v>
      </c>
      <c r="P817" s="17" t="e">
        <f t="shared" si="41"/>
        <v>#N/A</v>
      </c>
      <c r="Q817" s="13" t="e">
        <f>VLOOKUP(I817,'[1]Nhân viên'!$E$20:$F$41,2,0)</f>
        <v>#REF!</v>
      </c>
    </row>
    <row r="818" spans="1:17" hidden="1">
      <c r="A818" s="11">
        <f t="shared" si="42"/>
        <v>811</v>
      </c>
      <c r="B818" s="12"/>
      <c r="D818" s="13" t="e">
        <f>VLOOKUP(C818,#REF!,2,0)</f>
        <v>#REF!</v>
      </c>
      <c r="G818" s="13" t="e">
        <f>VLOOKUP(E818,#REF!,2,0)</f>
        <v>#REF!</v>
      </c>
      <c r="H818" s="13" t="str">
        <f>VLOOKUP(E818,'[1]Khách hàng'!$A$4:$F$2144,3,0)</f>
        <v>Số 1 đường số 17A, Khu phố 11, Phường Bình Trị Đông B, Quận Bình Tân, TP.HCM.</v>
      </c>
      <c r="I818" s="36" t="e">
        <f>VLOOKUP(E818,#REF!,5,0)</f>
        <v>#REF!</v>
      </c>
      <c r="L818" s="13" t="e">
        <f>VLOOKUP(J818,#REF!,2,0)</f>
        <v>#REF!</v>
      </c>
      <c r="M818" s="17" t="e">
        <f>VLOOKUP(J818,'[1]Hàng hóa'!$C$5:$G$22,5,0)</f>
        <v>#N/A</v>
      </c>
      <c r="N818" s="17" t="e">
        <f t="shared" si="40"/>
        <v>#N/A</v>
      </c>
      <c r="O818" s="18">
        <v>0.08</v>
      </c>
      <c r="P818" s="17" t="e">
        <f t="shared" si="41"/>
        <v>#N/A</v>
      </c>
      <c r="Q818" s="13" t="e">
        <f>VLOOKUP(I818,'[1]Nhân viên'!$E$20:$F$41,2,0)</f>
        <v>#REF!</v>
      </c>
    </row>
    <row r="819" spans="1:17" hidden="1">
      <c r="A819" s="11">
        <f t="shared" si="42"/>
        <v>812</v>
      </c>
      <c r="B819" s="12"/>
      <c r="D819" s="13" t="e">
        <f>VLOOKUP(C819,#REF!,2,0)</f>
        <v>#REF!</v>
      </c>
      <c r="G819" s="13" t="e">
        <f>VLOOKUP(E819,#REF!,2,0)</f>
        <v>#REF!</v>
      </c>
      <c r="H819" s="13" t="str">
        <f>VLOOKUP(E819,'[1]Khách hàng'!$A$4:$F$2144,3,0)</f>
        <v>Số 1 đường số 17A, Khu phố 11, Phường Bình Trị Đông B, Quận Bình Tân, TP.HCM.</v>
      </c>
      <c r="I819" s="36" t="e">
        <f>VLOOKUP(E819,#REF!,5,0)</f>
        <v>#REF!</v>
      </c>
      <c r="L819" s="13" t="e">
        <f>VLOOKUP(J819,#REF!,2,0)</f>
        <v>#REF!</v>
      </c>
      <c r="M819" s="17" t="e">
        <f>VLOOKUP(J819,'[1]Hàng hóa'!$C$5:$G$22,5,0)</f>
        <v>#N/A</v>
      </c>
      <c r="N819" s="17" t="e">
        <f t="shared" si="40"/>
        <v>#N/A</v>
      </c>
      <c r="O819" s="18">
        <v>0.08</v>
      </c>
      <c r="P819" s="17" t="e">
        <f t="shared" si="41"/>
        <v>#N/A</v>
      </c>
      <c r="Q819" s="13" t="e">
        <f>VLOOKUP(I819,'[1]Nhân viên'!$E$20:$F$41,2,0)</f>
        <v>#REF!</v>
      </c>
    </row>
    <row r="820" spans="1:17" hidden="1">
      <c r="A820" s="11">
        <f t="shared" si="42"/>
        <v>813</v>
      </c>
      <c r="B820" s="12"/>
      <c r="D820" s="13" t="e">
        <f>VLOOKUP(C820,#REF!,2,0)</f>
        <v>#REF!</v>
      </c>
      <c r="G820" s="13" t="e">
        <f>VLOOKUP(E820,#REF!,2,0)</f>
        <v>#REF!</v>
      </c>
      <c r="H820" s="13" t="str">
        <f>VLOOKUP(E820,'[1]Khách hàng'!$A$4:$F$2144,3,0)</f>
        <v>Số 1 đường số 17A, Khu phố 11, Phường Bình Trị Đông B, Quận Bình Tân, TP.HCM.</v>
      </c>
      <c r="I820" s="36" t="e">
        <f>VLOOKUP(E820,#REF!,5,0)</f>
        <v>#REF!</v>
      </c>
      <c r="L820" s="13" t="e">
        <f>VLOOKUP(J820,#REF!,2,0)</f>
        <v>#REF!</v>
      </c>
      <c r="M820" s="17" t="e">
        <f>VLOOKUP(J820,'[1]Hàng hóa'!$C$5:$G$22,5,0)</f>
        <v>#N/A</v>
      </c>
      <c r="N820" s="17" t="e">
        <f t="shared" si="40"/>
        <v>#N/A</v>
      </c>
      <c r="O820" s="18">
        <v>0.08</v>
      </c>
      <c r="P820" s="17" t="e">
        <f t="shared" si="41"/>
        <v>#N/A</v>
      </c>
      <c r="Q820" s="13" t="e">
        <f>VLOOKUP(I820,'[1]Nhân viên'!$E$20:$F$41,2,0)</f>
        <v>#REF!</v>
      </c>
    </row>
    <row r="821" spans="1:17" hidden="1">
      <c r="A821" s="11">
        <f t="shared" si="42"/>
        <v>814</v>
      </c>
      <c r="B821" s="12"/>
      <c r="D821" s="13" t="e">
        <f>VLOOKUP(C821,#REF!,2,0)</f>
        <v>#REF!</v>
      </c>
      <c r="G821" s="13" t="e">
        <f>VLOOKUP(E821,#REF!,2,0)</f>
        <v>#REF!</v>
      </c>
      <c r="H821" s="13" t="str">
        <f>VLOOKUP(E821,'[1]Khách hàng'!$A$4:$F$2144,3,0)</f>
        <v>Số 1 đường số 17A, Khu phố 11, Phường Bình Trị Đông B, Quận Bình Tân, TP.HCM.</v>
      </c>
      <c r="I821" s="36" t="e">
        <f>VLOOKUP(E821,#REF!,5,0)</f>
        <v>#REF!</v>
      </c>
      <c r="L821" s="13" t="e">
        <f>VLOOKUP(J821,#REF!,2,0)</f>
        <v>#REF!</v>
      </c>
      <c r="M821" s="17" t="e">
        <f>VLOOKUP(J821,'[1]Hàng hóa'!$C$5:$G$22,5,0)</f>
        <v>#N/A</v>
      </c>
      <c r="N821" s="17" t="e">
        <f t="shared" si="40"/>
        <v>#N/A</v>
      </c>
      <c r="O821" s="18">
        <v>0.08</v>
      </c>
      <c r="P821" s="17" t="e">
        <f t="shared" si="41"/>
        <v>#N/A</v>
      </c>
      <c r="Q821" s="13" t="e">
        <f>VLOOKUP(I821,'[1]Nhân viên'!$E$20:$F$41,2,0)</f>
        <v>#REF!</v>
      </c>
    </row>
    <row r="822" spans="1:17" hidden="1">
      <c r="A822" s="11">
        <f t="shared" si="42"/>
        <v>815</v>
      </c>
      <c r="B822" s="12"/>
      <c r="D822" s="13" t="e">
        <f>VLOOKUP(C822,#REF!,2,0)</f>
        <v>#REF!</v>
      </c>
      <c r="G822" s="13" t="e">
        <f>VLOOKUP(E822,#REF!,2,0)</f>
        <v>#REF!</v>
      </c>
      <c r="H822" s="13" t="str">
        <f>VLOOKUP(E822,'[1]Khách hàng'!$A$4:$F$2144,3,0)</f>
        <v>Số 1 đường số 17A, Khu phố 11, Phường Bình Trị Đông B, Quận Bình Tân, TP.HCM.</v>
      </c>
      <c r="I822" s="36" t="e">
        <f>VLOOKUP(E822,#REF!,5,0)</f>
        <v>#REF!</v>
      </c>
      <c r="L822" s="13" t="e">
        <f>VLOOKUP(J822,#REF!,2,0)</f>
        <v>#REF!</v>
      </c>
      <c r="M822" s="17" t="e">
        <f>VLOOKUP(J822,'[1]Hàng hóa'!$C$5:$G$22,5,0)</f>
        <v>#N/A</v>
      </c>
      <c r="N822" s="17" t="e">
        <f t="shared" si="40"/>
        <v>#N/A</v>
      </c>
      <c r="O822" s="18">
        <v>0.08</v>
      </c>
      <c r="P822" s="17" t="e">
        <f t="shared" si="41"/>
        <v>#N/A</v>
      </c>
      <c r="Q822" s="13" t="e">
        <f>VLOOKUP(I822,'[1]Nhân viên'!$E$20:$F$41,2,0)</f>
        <v>#REF!</v>
      </c>
    </row>
    <row r="823" spans="1:17" hidden="1">
      <c r="A823" s="11">
        <f t="shared" si="42"/>
        <v>816</v>
      </c>
      <c r="B823" s="12"/>
      <c r="D823" s="13" t="e">
        <f>VLOOKUP(C823,#REF!,2,0)</f>
        <v>#REF!</v>
      </c>
      <c r="G823" s="13" t="e">
        <f>VLOOKUP(E823,#REF!,2,0)</f>
        <v>#REF!</v>
      </c>
      <c r="H823" s="13" t="str">
        <f>VLOOKUP(E823,'[1]Khách hàng'!$A$4:$F$2144,3,0)</f>
        <v>Số 1 đường số 17A, Khu phố 11, Phường Bình Trị Đông B, Quận Bình Tân, TP.HCM.</v>
      </c>
      <c r="I823" s="36" t="e">
        <f>VLOOKUP(E823,#REF!,5,0)</f>
        <v>#REF!</v>
      </c>
      <c r="L823" s="13" t="e">
        <f>VLOOKUP(J823,#REF!,2,0)</f>
        <v>#REF!</v>
      </c>
      <c r="M823" s="17" t="e">
        <f>VLOOKUP(J823,'[1]Hàng hóa'!$C$5:$G$22,5,0)</f>
        <v>#N/A</v>
      </c>
      <c r="N823" s="17" t="e">
        <f t="shared" si="40"/>
        <v>#N/A</v>
      </c>
      <c r="O823" s="18">
        <v>0.08</v>
      </c>
      <c r="P823" s="17" t="e">
        <f t="shared" si="41"/>
        <v>#N/A</v>
      </c>
      <c r="Q823" s="13" t="e">
        <f>VLOOKUP(I823,'[1]Nhân viên'!$E$20:$F$41,2,0)</f>
        <v>#REF!</v>
      </c>
    </row>
    <row r="824" spans="1:17" hidden="1">
      <c r="A824" s="11">
        <f t="shared" si="42"/>
        <v>817</v>
      </c>
      <c r="B824" s="12"/>
      <c r="D824" s="13" t="e">
        <f>VLOOKUP(C824,#REF!,2,0)</f>
        <v>#REF!</v>
      </c>
      <c r="G824" s="13" t="e">
        <f>VLOOKUP(E824,#REF!,2,0)</f>
        <v>#REF!</v>
      </c>
      <c r="H824" s="13" t="str">
        <f>VLOOKUP(E824,'[1]Khách hàng'!$A$4:$F$2144,3,0)</f>
        <v>Số 1 đường số 17A, Khu phố 11, Phường Bình Trị Đông B, Quận Bình Tân, TP.HCM.</v>
      </c>
      <c r="I824" s="36" t="e">
        <f>VLOOKUP(E824,#REF!,5,0)</f>
        <v>#REF!</v>
      </c>
      <c r="L824" s="13" t="e">
        <f>VLOOKUP(J824,#REF!,2,0)</f>
        <v>#REF!</v>
      </c>
      <c r="M824" s="17" t="e">
        <f>VLOOKUP(J824,'[1]Hàng hóa'!$C$5:$G$22,5,0)</f>
        <v>#N/A</v>
      </c>
      <c r="N824" s="17" t="e">
        <f t="shared" si="40"/>
        <v>#N/A</v>
      </c>
      <c r="O824" s="18">
        <v>0.08</v>
      </c>
      <c r="P824" s="17" t="e">
        <f t="shared" si="41"/>
        <v>#N/A</v>
      </c>
      <c r="Q824" s="13" t="e">
        <f>VLOOKUP(I824,'[1]Nhân viên'!$E$20:$F$41,2,0)</f>
        <v>#REF!</v>
      </c>
    </row>
    <row r="825" spans="1:17" hidden="1">
      <c r="A825" s="11">
        <f t="shared" si="42"/>
        <v>818</v>
      </c>
      <c r="B825" s="12"/>
      <c r="D825" s="13" t="e">
        <f>VLOOKUP(C825,#REF!,2,0)</f>
        <v>#REF!</v>
      </c>
      <c r="G825" s="13" t="e">
        <f>VLOOKUP(E825,#REF!,2,0)</f>
        <v>#REF!</v>
      </c>
      <c r="H825" s="13" t="str">
        <f>VLOOKUP(E825,'[1]Khách hàng'!$A$4:$F$2144,3,0)</f>
        <v>Số 1 đường số 17A, Khu phố 11, Phường Bình Trị Đông B, Quận Bình Tân, TP.HCM.</v>
      </c>
      <c r="I825" s="36" t="e">
        <f>VLOOKUP(E825,#REF!,5,0)</f>
        <v>#REF!</v>
      </c>
      <c r="L825" s="13" t="e">
        <f>VLOOKUP(J825,#REF!,2,0)</f>
        <v>#REF!</v>
      </c>
      <c r="M825" s="17" t="e">
        <f>VLOOKUP(J825,'[1]Hàng hóa'!$C$5:$G$22,5,0)</f>
        <v>#N/A</v>
      </c>
      <c r="N825" s="17" t="e">
        <f t="shared" si="40"/>
        <v>#N/A</v>
      </c>
      <c r="O825" s="18">
        <v>0.08</v>
      </c>
      <c r="P825" s="17" t="e">
        <f t="shared" si="41"/>
        <v>#N/A</v>
      </c>
      <c r="Q825" s="13" t="e">
        <f>VLOOKUP(I825,'[1]Nhân viên'!$E$20:$F$41,2,0)</f>
        <v>#REF!</v>
      </c>
    </row>
    <row r="826" spans="1:17" hidden="1">
      <c r="A826" s="11">
        <f t="shared" si="42"/>
        <v>819</v>
      </c>
      <c r="B826" s="12"/>
      <c r="D826" s="13" t="e">
        <f>VLOOKUP(C826,#REF!,2,0)</f>
        <v>#REF!</v>
      </c>
      <c r="G826" s="13" t="e">
        <f>VLOOKUP(E826,#REF!,2,0)</f>
        <v>#REF!</v>
      </c>
      <c r="H826" s="13" t="str">
        <f>VLOOKUP(E826,'[1]Khách hàng'!$A$4:$F$2144,3,0)</f>
        <v>Số 1 đường số 17A, Khu phố 11, Phường Bình Trị Đông B, Quận Bình Tân, TP.HCM.</v>
      </c>
      <c r="I826" s="36" t="e">
        <f>VLOOKUP(E826,#REF!,5,0)</f>
        <v>#REF!</v>
      </c>
      <c r="L826" s="13" t="e">
        <f>VLOOKUP(J826,#REF!,2,0)</f>
        <v>#REF!</v>
      </c>
      <c r="M826" s="17" t="e">
        <f>VLOOKUP(J826,'[1]Hàng hóa'!$C$5:$G$22,5,0)</f>
        <v>#N/A</v>
      </c>
      <c r="N826" s="17" t="e">
        <f t="shared" si="40"/>
        <v>#N/A</v>
      </c>
      <c r="O826" s="18">
        <v>0.08</v>
      </c>
      <c r="P826" s="17" t="e">
        <f t="shared" si="41"/>
        <v>#N/A</v>
      </c>
      <c r="Q826" s="13" t="e">
        <f>VLOOKUP(I826,'[1]Nhân viên'!$E$20:$F$41,2,0)</f>
        <v>#REF!</v>
      </c>
    </row>
    <row r="827" spans="1:17" hidden="1">
      <c r="A827" s="11">
        <f t="shared" si="42"/>
        <v>820</v>
      </c>
      <c r="B827" s="12"/>
      <c r="D827" s="13" t="e">
        <f>VLOOKUP(C827,#REF!,2,0)</f>
        <v>#REF!</v>
      </c>
      <c r="G827" s="13" t="e">
        <f>VLOOKUP(E827,#REF!,2,0)</f>
        <v>#REF!</v>
      </c>
      <c r="H827" s="13" t="str">
        <f>VLOOKUP(E827,'[1]Khách hàng'!$A$4:$F$2144,3,0)</f>
        <v>Số 1 đường số 17A, Khu phố 11, Phường Bình Trị Đông B, Quận Bình Tân, TP.HCM.</v>
      </c>
      <c r="I827" s="36" t="e">
        <f>VLOOKUP(E827,#REF!,5,0)</f>
        <v>#REF!</v>
      </c>
      <c r="L827" s="13" t="e">
        <f>VLOOKUP(J827,#REF!,2,0)</f>
        <v>#REF!</v>
      </c>
      <c r="M827" s="17" t="e">
        <f>VLOOKUP(J827,'[1]Hàng hóa'!$C$5:$G$22,5,0)</f>
        <v>#N/A</v>
      </c>
      <c r="N827" s="17" t="e">
        <f t="shared" si="40"/>
        <v>#N/A</v>
      </c>
      <c r="O827" s="18">
        <v>0.08</v>
      </c>
      <c r="P827" s="17" t="e">
        <f t="shared" si="41"/>
        <v>#N/A</v>
      </c>
      <c r="Q827" s="13" t="e">
        <f>VLOOKUP(I827,'[1]Nhân viên'!$E$20:$F$41,2,0)</f>
        <v>#REF!</v>
      </c>
    </row>
    <row r="828" spans="1:17" hidden="1">
      <c r="A828" s="11">
        <f t="shared" si="42"/>
        <v>821</v>
      </c>
      <c r="B828" s="12"/>
      <c r="D828" s="13" t="e">
        <f>VLOOKUP(C828,#REF!,2,0)</f>
        <v>#REF!</v>
      </c>
      <c r="G828" s="13" t="e">
        <f>VLOOKUP(E828,#REF!,2,0)</f>
        <v>#REF!</v>
      </c>
      <c r="H828" s="13" t="str">
        <f>VLOOKUP(E828,'[1]Khách hàng'!$A$4:$F$2144,3,0)</f>
        <v>Số 1 đường số 17A, Khu phố 11, Phường Bình Trị Đông B, Quận Bình Tân, TP.HCM.</v>
      </c>
      <c r="I828" s="36" t="e">
        <f>VLOOKUP(E828,#REF!,5,0)</f>
        <v>#REF!</v>
      </c>
      <c r="L828" s="13" t="e">
        <f>VLOOKUP(J828,#REF!,2,0)</f>
        <v>#REF!</v>
      </c>
      <c r="M828" s="17" t="e">
        <f>VLOOKUP(J828,'[1]Hàng hóa'!$C$5:$G$22,5,0)</f>
        <v>#N/A</v>
      </c>
      <c r="N828" s="17" t="e">
        <f t="shared" si="40"/>
        <v>#N/A</v>
      </c>
      <c r="O828" s="18">
        <v>0.08</v>
      </c>
      <c r="P828" s="17" t="e">
        <f t="shared" si="41"/>
        <v>#N/A</v>
      </c>
      <c r="Q828" s="13" t="e">
        <f>VLOOKUP(I828,'[1]Nhân viên'!$E$20:$F$41,2,0)</f>
        <v>#REF!</v>
      </c>
    </row>
    <row r="829" spans="1:17" hidden="1">
      <c r="A829" s="11">
        <f t="shared" si="42"/>
        <v>822</v>
      </c>
      <c r="B829" s="12"/>
      <c r="D829" s="13" t="e">
        <f>VLOOKUP(C829,#REF!,2,0)</f>
        <v>#REF!</v>
      </c>
      <c r="G829" s="13" t="e">
        <f>VLOOKUP(E829,#REF!,2,0)</f>
        <v>#REF!</v>
      </c>
      <c r="H829" s="13" t="str">
        <f>VLOOKUP(E829,'[1]Khách hàng'!$A$4:$F$2144,3,0)</f>
        <v>Số 1 đường số 17A, Khu phố 11, Phường Bình Trị Đông B, Quận Bình Tân, TP.HCM.</v>
      </c>
      <c r="I829" s="36" t="e">
        <f>VLOOKUP(E829,#REF!,5,0)</f>
        <v>#REF!</v>
      </c>
      <c r="L829" s="13" t="e">
        <f>VLOOKUP(J829,#REF!,2,0)</f>
        <v>#REF!</v>
      </c>
      <c r="M829" s="17" t="e">
        <f>VLOOKUP(J829,'[1]Hàng hóa'!$C$5:$G$22,5,0)</f>
        <v>#N/A</v>
      </c>
      <c r="N829" s="17" t="e">
        <f t="shared" si="40"/>
        <v>#N/A</v>
      </c>
      <c r="O829" s="18">
        <v>0.08</v>
      </c>
      <c r="P829" s="17" t="e">
        <f t="shared" si="41"/>
        <v>#N/A</v>
      </c>
      <c r="Q829" s="13" t="e">
        <f>VLOOKUP(I829,'[1]Nhân viên'!$E$20:$F$41,2,0)</f>
        <v>#REF!</v>
      </c>
    </row>
    <row r="830" spans="1:17" hidden="1">
      <c r="A830" s="11">
        <f t="shared" si="42"/>
        <v>823</v>
      </c>
      <c r="B830" s="12"/>
      <c r="D830" s="13" t="e">
        <f>VLOOKUP(C830,#REF!,2,0)</f>
        <v>#REF!</v>
      </c>
      <c r="G830" s="13" t="e">
        <f>VLOOKUP(E830,#REF!,2,0)</f>
        <v>#REF!</v>
      </c>
      <c r="H830" s="13" t="str">
        <f>VLOOKUP(E830,'[1]Khách hàng'!$A$4:$F$2144,3,0)</f>
        <v>Số 1 đường số 17A, Khu phố 11, Phường Bình Trị Đông B, Quận Bình Tân, TP.HCM.</v>
      </c>
      <c r="I830" s="36" t="e">
        <f>VLOOKUP(E830,#REF!,5,0)</f>
        <v>#REF!</v>
      </c>
      <c r="L830" s="13" t="e">
        <f>VLOOKUP(J830,#REF!,2,0)</f>
        <v>#REF!</v>
      </c>
      <c r="M830" s="17" t="e">
        <f>VLOOKUP(J830,'[1]Hàng hóa'!$C$5:$G$22,5,0)</f>
        <v>#N/A</v>
      </c>
      <c r="N830" s="17" t="e">
        <f t="shared" si="40"/>
        <v>#N/A</v>
      </c>
      <c r="O830" s="18">
        <v>0.08</v>
      </c>
      <c r="P830" s="17" t="e">
        <f t="shared" si="41"/>
        <v>#N/A</v>
      </c>
      <c r="Q830" s="13" t="e">
        <f>VLOOKUP(I830,'[1]Nhân viên'!$E$20:$F$41,2,0)</f>
        <v>#REF!</v>
      </c>
    </row>
    <row r="831" spans="1:17" hidden="1">
      <c r="A831" s="11">
        <f t="shared" si="42"/>
        <v>824</v>
      </c>
      <c r="B831" s="12"/>
      <c r="D831" s="13" t="e">
        <f>VLOOKUP(C831,#REF!,2,0)</f>
        <v>#REF!</v>
      </c>
      <c r="G831" s="13" t="e">
        <f>VLOOKUP(E831,#REF!,2,0)</f>
        <v>#REF!</v>
      </c>
      <c r="H831" s="13" t="str">
        <f>VLOOKUP(E831,'[1]Khách hàng'!$A$4:$F$2144,3,0)</f>
        <v>Số 1 đường số 17A, Khu phố 11, Phường Bình Trị Đông B, Quận Bình Tân, TP.HCM.</v>
      </c>
      <c r="I831" s="36" t="e">
        <f>VLOOKUP(E831,#REF!,5,0)</f>
        <v>#REF!</v>
      </c>
      <c r="L831" s="13" t="e">
        <f>VLOOKUP(J831,#REF!,2,0)</f>
        <v>#REF!</v>
      </c>
      <c r="M831" s="17" t="e">
        <f>VLOOKUP(J831,'[1]Hàng hóa'!$C$5:$G$22,5,0)</f>
        <v>#N/A</v>
      </c>
      <c r="N831" s="17" t="e">
        <f t="shared" si="40"/>
        <v>#N/A</v>
      </c>
      <c r="O831" s="18">
        <v>0.08</v>
      </c>
      <c r="P831" s="17" t="e">
        <f t="shared" si="41"/>
        <v>#N/A</v>
      </c>
      <c r="Q831" s="13" t="e">
        <f>VLOOKUP(I831,'[1]Nhân viên'!$E$20:$F$41,2,0)</f>
        <v>#REF!</v>
      </c>
    </row>
    <row r="832" spans="1:17" hidden="1">
      <c r="A832" s="11">
        <f t="shared" si="42"/>
        <v>825</v>
      </c>
      <c r="B832" s="12"/>
      <c r="D832" s="13" t="e">
        <f>VLOOKUP(C832,#REF!,2,0)</f>
        <v>#REF!</v>
      </c>
      <c r="G832" s="13" t="e">
        <f>VLOOKUP(E832,#REF!,2,0)</f>
        <v>#REF!</v>
      </c>
      <c r="H832" s="13" t="str">
        <f>VLOOKUP(E832,'[1]Khách hàng'!$A$4:$F$2144,3,0)</f>
        <v>Số 1 đường số 17A, Khu phố 11, Phường Bình Trị Đông B, Quận Bình Tân, TP.HCM.</v>
      </c>
      <c r="I832" s="36" t="e">
        <f>VLOOKUP(E832,#REF!,5,0)</f>
        <v>#REF!</v>
      </c>
      <c r="L832" s="13" t="e">
        <f>VLOOKUP(J832,#REF!,2,0)</f>
        <v>#REF!</v>
      </c>
      <c r="M832" s="17" t="e">
        <f>VLOOKUP(J832,'[1]Hàng hóa'!$C$5:$G$22,5,0)</f>
        <v>#N/A</v>
      </c>
      <c r="N832" s="17" t="e">
        <f t="shared" si="40"/>
        <v>#N/A</v>
      </c>
      <c r="O832" s="18">
        <v>0.08</v>
      </c>
      <c r="P832" s="17" t="e">
        <f t="shared" si="41"/>
        <v>#N/A</v>
      </c>
      <c r="Q832" s="13" t="e">
        <f>VLOOKUP(I832,'[1]Nhân viên'!$E$20:$F$41,2,0)</f>
        <v>#REF!</v>
      </c>
    </row>
    <row r="833" spans="1:17" hidden="1">
      <c r="A833" s="11">
        <f t="shared" si="42"/>
        <v>826</v>
      </c>
      <c r="B833" s="12"/>
      <c r="D833" s="13" t="e">
        <f>VLOOKUP(C833,#REF!,2,0)</f>
        <v>#REF!</v>
      </c>
      <c r="G833" s="13" t="e">
        <f>VLOOKUP(E833,#REF!,2,0)</f>
        <v>#REF!</v>
      </c>
      <c r="H833" s="13" t="str">
        <f>VLOOKUP(E833,'[1]Khách hàng'!$A$4:$F$2144,3,0)</f>
        <v>Số 1 đường số 17A, Khu phố 11, Phường Bình Trị Đông B, Quận Bình Tân, TP.HCM.</v>
      </c>
      <c r="I833" s="36" t="e">
        <f>VLOOKUP(E833,#REF!,5,0)</f>
        <v>#REF!</v>
      </c>
      <c r="L833" s="13" t="e">
        <f>VLOOKUP(J833,#REF!,2,0)</f>
        <v>#REF!</v>
      </c>
      <c r="M833" s="17" t="e">
        <f>VLOOKUP(J833,'[1]Hàng hóa'!$C$5:$G$22,5,0)</f>
        <v>#N/A</v>
      </c>
      <c r="N833" s="17" t="e">
        <f t="shared" si="40"/>
        <v>#N/A</v>
      </c>
      <c r="O833" s="18">
        <v>0.08</v>
      </c>
      <c r="P833" s="17" t="e">
        <f t="shared" si="41"/>
        <v>#N/A</v>
      </c>
      <c r="Q833" s="13" t="e">
        <f>VLOOKUP(I833,'[1]Nhân viên'!$E$20:$F$41,2,0)</f>
        <v>#REF!</v>
      </c>
    </row>
    <row r="834" spans="1:17" hidden="1">
      <c r="A834" s="11">
        <f t="shared" si="42"/>
        <v>827</v>
      </c>
      <c r="B834" s="12"/>
      <c r="D834" s="13" t="e">
        <f>VLOOKUP(C834,#REF!,2,0)</f>
        <v>#REF!</v>
      </c>
      <c r="G834" s="13" t="e">
        <f>VLOOKUP(E834,#REF!,2,0)</f>
        <v>#REF!</v>
      </c>
      <c r="H834" s="13" t="str">
        <f>VLOOKUP(E834,'[1]Khách hàng'!$A$4:$F$2144,3,0)</f>
        <v>Số 1 đường số 17A, Khu phố 11, Phường Bình Trị Đông B, Quận Bình Tân, TP.HCM.</v>
      </c>
      <c r="I834" s="36" t="e">
        <f>VLOOKUP(E834,#REF!,5,0)</f>
        <v>#REF!</v>
      </c>
      <c r="L834" s="13" t="e">
        <f>VLOOKUP(J834,#REF!,2,0)</f>
        <v>#REF!</v>
      </c>
      <c r="M834" s="17" t="e">
        <f>VLOOKUP(J834,'[1]Hàng hóa'!$C$5:$G$22,5,0)</f>
        <v>#N/A</v>
      </c>
      <c r="N834" s="17" t="e">
        <f t="shared" si="40"/>
        <v>#N/A</v>
      </c>
      <c r="O834" s="18">
        <v>0.08</v>
      </c>
      <c r="P834" s="17" t="e">
        <f t="shared" si="41"/>
        <v>#N/A</v>
      </c>
      <c r="Q834" s="13" t="e">
        <f>VLOOKUP(I834,'[1]Nhân viên'!$E$20:$F$41,2,0)</f>
        <v>#REF!</v>
      </c>
    </row>
    <row r="835" spans="1:17" hidden="1">
      <c r="A835" s="11">
        <f t="shared" si="42"/>
        <v>828</v>
      </c>
      <c r="B835" s="12"/>
      <c r="D835" s="13" t="e">
        <f>VLOOKUP(C835,#REF!,2,0)</f>
        <v>#REF!</v>
      </c>
      <c r="G835" s="13" t="e">
        <f>VLOOKUP(E835,#REF!,2,0)</f>
        <v>#REF!</v>
      </c>
      <c r="H835" s="13" t="str">
        <f>VLOOKUP(E835,'[1]Khách hàng'!$A$4:$F$2144,3,0)</f>
        <v>Số 1 đường số 17A, Khu phố 11, Phường Bình Trị Đông B, Quận Bình Tân, TP.HCM.</v>
      </c>
      <c r="I835" s="36" t="e">
        <f>VLOOKUP(E835,#REF!,5,0)</f>
        <v>#REF!</v>
      </c>
      <c r="L835" s="13" t="e">
        <f>VLOOKUP(J835,#REF!,2,0)</f>
        <v>#REF!</v>
      </c>
      <c r="M835" s="17" t="e">
        <f>VLOOKUP(J835,'[1]Hàng hóa'!$C$5:$G$22,5,0)</f>
        <v>#N/A</v>
      </c>
      <c r="N835" s="17" t="e">
        <f t="shared" si="40"/>
        <v>#N/A</v>
      </c>
      <c r="O835" s="18">
        <v>0.08</v>
      </c>
      <c r="P835" s="17" t="e">
        <f t="shared" si="41"/>
        <v>#N/A</v>
      </c>
      <c r="Q835" s="13" t="e">
        <f>VLOOKUP(I835,'[1]Nhân viên'!$E$20:$F$41,2,0)</f>
        <v>#REF!</v>
      </c>
    </row>
    <row r="836" spans="1:17" hidden="1">
      <c r="A836" s="11">
        <f t="shared" si="42"/>
        <v>829</v>
      </c>
      <c r="B836" s="12"/>
      <c r="D836" s="13" t="e">
        <f>VLOOKUP(C836,#REF!,2,0)</f>
        <v>#REF!</v>
      </c>
      <c r="G836" s="13" t="e">
        <f>VLOOKUP(E836,#REF!,2,0)</f>
        <v>#REF!</v>
      </c>
      <c r="H836" s="13" t="str">
        <f>VLOOKUP(E836,'[1]Khách hàng'!$A$4:$F$2144,3,0)</f>
        <v>Số 1 đường số 17A, Khu phố 11, Phường Bình Trị Đông B, Quận Bình Tân, TP.HCM.</v>
      </c>
      <c r="I836" s="36" t="e">
        <f>VLOOKUP(E836,#REF!,5,0)</f>
        <v>#REF!</v>
      </c>
      <c r="L836" s="13" t="e">
        <f>VLOOKUP(J836,#REF!,2,0)</f>
        <v>#REF!</v>
      </c>
      <c r="M836" s="17" t="e">
        <f>VLOOKUP(J836,'[1]Hàng hóa'!$C$5:$G$22,5,0)</f>
        <v>#N/A</v>
      </c>
      <c r="N836" s="17" t="e">
        <f t="shared" si="40"/>
        <v>#N/A</v>
      </c>
      <c r="O836" s="18">
        <v>0.08</v>
      </c>
      <c r="P836" s="17" t="e">
        <f t="shared" si="41"/>
        <v>#N/A</v>
      </c>
      <c r="Q836" s="13" t="e">
        <f>VLOOKUP(I836,'[1]Nhân viên'!$E$20:$F$41,2,0)</f>
        <v>#REF!</v>
      </c>
    </row>
    <row r="837" spans="1:17" hidden="1">
      <c r="A837" s="11">
        <f t="shared" si="42"/>
        <v>830</v>
      </c>
      <c r="B837" s="12"/>
      <c r="D837" s="13" t="e">
        <f>VLOOKUP(C837,#REF!,2,0)</f>
        <v>#REF!</v>
      </c>
      <c r="G837" s="13" t="e">
        <f>VLOOKUP(E837,#REF!,2,0)</f>
        <v>#REF!</v>
      </c>
      <c r="H837" s="13" t="str">
        <f>VLOOKUP(E837,'[1]Khách hàng'!$A$4:$F$2144,3,0)</f>
        <v>Số 1 đường số 17A, Khu phố 11, Phường Bình Trị Đông B, Quận Bình Tân, TP.HCM.</v>
      </c>
      <c r="I837" s="36" t="e">
        <f>VLOOKUP(E837,#REF!,5,0)</f>
        <v>#REF!</v>
      </c>
      <c r="L837" s="13" t="e">
        <f>VLOOKUP(J837,#REF!,2,0)</f>
        <v>#REF!</v>
      </c>
      <c r="M837" s="17" t="e">
        <f>VLOOKUP(J837,'[1]Hàng hóa'!$C$5:$G$22,5,0)</f>
        <v>#N/A</v>
      </c>
      <c r="N837" s="17" t="e">
        <f t="shared" si="40"/>
        <v>#N/A</v>
      </c>
      <c r="O837" s="18">
        <v>0.08</v>
      </c>
      <c r="P837" s="17" t="e">
        <f t="shared" si="41"/>
        <v>#N/A</v>
      </c>
      <c r="Q837" s="13" t="e">
        <f>VLOOKUP(I837,'[1]Nhân viên'!$E$20:$F$41,2,0)</f>
        <v>#REF!</v>
      </c>
    </row>
    <row r="838" spans="1:17" hidden="1">
      <c r="A838" s="11">
        <f t="shared" si="42"/>
        <v>831</v>
      </c>
      <c r="B838" s="12"/>
      <c r="D838" s="13" t="e">
        <f>VLOOKUP(C838,#REF!,2,0)</f>
        <v>#REF!</v>
      </c>
      <c r="G838" s="13" t="e">
        <f>VLOOKUP(E838,#REF!,2,0)</f>
        <v>#REF!</v>
      </c>
      <c r="H838" s="13" t="str">
        <f>VLOOKUP(E838,'[1]Khách hàng'!$A$4:$F$2144,3,0)</f>
        <v>Số 1 đường số 17A, Khu phố 11, Phường Bình Trị Đông B, Quận Bình Tân, TP.HCM.</v>
      </c>
      <c r="I838" s="36" t="e">
        <f>VLOOKUP(E838,#REF!,5,0)</f>
        <v>#REF!</v>
      </c>
      <c r="L838" s="13" t="e">
        <f>VLOOKUP(J838,#REF!,2,0)</f>
        <v>#REF!</v>
      </c>
      <c r="M838" s="17" t="e">
        <f>VLOOKUP(J838,'[1]Hàng hóa'!$C$5:$G$22,5,0)</f>
        <v>#N/A</v>
      </c>
      <c r="N838" s="17" t="e">
        <f t="shared" ref="N838:N875" si="43">K838*M838</f>
        <v>#N/A</v>
      </c>
      <c r="O838" s="18">
        <v>0.08</v>
      </c>
      <c r="P838" s="17" t="e">
        <f t="shared" si="41"/>
        <v>#N/A</v>
      </c>
      <c r="Q838" s="13" t="e">
        <f>VLOOKUP(I838,'[1]Nhân viên'!$E$20:$F$41,2,0)</f>
        <v>#REF!</v>
      </c>
    </row>
    <row r="839" spans="1:17" hidden="1">
      <c r="A839" s="11">
        <f t="shared" si="42"/>
        <v>832</v>
      </c>
      <c r="B839" s="12"/>
      <c r="D839" s="13" t="e">
        <f>VLOOKUP(C839,#REF!,2,0)</f>
        <v>#REF!</v>
      </c>
      <c r="G839" s="13" t="e">
        <f>VLOOKUP(E839,#REF!,2,0)</f>
        <v>#REF!</v>
      </c>
      <c r="H839" s="13" t="str">
        <f>VLOOKUP(E839,'[1]Khách hàng'!$A$4:$F$2144,3,0)</f>
        <v>Số 1 đường số 17A, Khu phố 11, Phường Bình Trị Đông B, Quận Bình Tân, TP.HCM.</v>
      </c>
      <c r="I839" s="36" t="e">
        <f>VLOOKUP(E839,#REF!,5,0)</f>
        <v>#REF!</v>
      </c>
      <c r="L839" s="13" t="e">
        <f>VLOOKUP(J839,#REF!,2,0)</f>
        <v>#REF!</v>
      </c>
      <c r="M839" s="17" t="e">
        <f>VLOOKUP(J839,'[1]Hàng hóa'!$C$5:$G$22,5,0)</f>
        <v>#N/A</v>
      </c>
      <c r="N839" s="17" t="e">
        <f t="shared" si="43"/>
        <v>#N/A</v>
      </c>
      <c r="O839" s="18">
        <v>0.08</v>
      </c>
      <c r="P839" s="17" t="e">
        <f t="shared" si="41"/>
        <v>#N/A</v>
      </c>
      <c r="Q839" s="13" t="e">
        <f>VLOOKUP(I839,'[1]Nhân viên'!$E$20:$F$41,2,0)</f>
        <v>#REF!</v>
      </c>
    </row>
    <row r="840" spans="1:17" hidden="1">
      <c r="A840" s="11">
        <f t="shared" si="42"/>
        <v>833</v>
      </c>
      <c r="B840" s="12"/>
      <c r="D840" s="13" t="e">
        <f>VLOOKUP(C840,#REF!,2,0)</f>
        <v>#REF!</v>
      </c>
      <c r="G840" s="13" t="e">
        <f>VLOOKUP(E840,#REF!,2,0)</f>
        <v>#REF!</v>
      </c>
      <c r="H840" s="13" t="str">
        <f>VLOOKUP(E840,'[1]Khách hàng'!$A$4:$F$2144,3,0)</f>
        <v>Số 1 đường số 17A, Khu phố 11, Phường Bình Trị Đông B, Quận Bình Tân, TP.HCM.</v>
      </c>
      <c r="I840" s="36" t="e">
        <f>VLOOKUP(E840,#REF!,5,0)</f>
        <v>#REF!</v>
      </c>
      <c r="L840" s="13" t="e">
        <f>VLOOKUP(J840,#REF!,2,0)</f>
        <v>#REF!</v>
      </c>
      <c r="M840" s="17" t="e">
        <f>VLOOKUP(J840,'[1]Hàng hóa'!$C$5:$G$22,5,0)</f>
        <v>#N/A</v>
      </c>
      <c r="N840" s="17" t="e">
        <f t="shared" si="43"/>
        <v>#N/A</v>
      </c>
      <c r="O840" s="18">
        <v>0.08</v>
      </c>
      <c r="P840" s="17" t="e">
        <f t="shared" ref="P840:P846" si="44">N840*O840+N840</f>
        <v>#N/A</v>
      </c>
      <c r="Q840" s="13" t="e">
        <f>VLOOKUP(I840,'[1]Nhân viên'!$E$20:$F$41,2,0)</f>
        <v>#REF!</v>
      </c>
    </row>
    <row r="841" spans="1:17" hidden="1">
      <c r="A841" s="11">
        <f t="shared" si="42"/>
        <v>834</v>
      </c>
      <c r="B841" s="12"/>
      <c r="D841" s="13" t="e">
        <f>VLOOKUP(C841,#REF!,2,0)</f>
        <v>#REF!</v>
      </c>
      <c r="G841" s="13" t="e">
        <f>VLOOKUP(E841,#REF!,2,0)</f>
        <v>#REF!</v>
      </c>
      <c r="H841" s="13" t="str">
        <f>VLOOKUP(E841,'[1]Khách hàng'!$A$4:$F$2144,3,0)</f>
        <v>Số 1 đường số 17A, Khu phố 11, Phường Bình Trị Đông B, Quận Bình Tân, TP.HCM.</v>
      </c>
      <c r="I841" s="36" t="e">
        <f>VLOOKUP(E841,#REF!,5,0)</f>
        <v>#REF!</v>
      </c>
      <c r="L841" s="13" t="e">
        <f>VLOOKUP(J841,#REF!,2,0)</f>
        <v>#REF!</v>
      </c>
      <c r="M841" s="17" t="e">
        <f>VLOOKUP(J841,'[1]Hàng hóa'!$C$5:$G$22,5,0)</f>
        <v>#N/A</v>
      </c>
      <c r="N841" s="17" t="e">
        <f t="shared" si="43"/>
        <v>#N/A</v>
      </c>
      <c r="O841" s="18">
        <v>0.08</v>
      </c>
      <c r="P841" s="17" t="e">
        <f t="shared" si="44"/>
        <v>#N/A</v>
      </c>
      <c r="Q841" s="13" t="e">
        <f>VLOOKUP(I841,'[1]Nhân viên'!$E$20:$F$41,2,0)</f>
        <v>#REF!</v>
      </c>
    </row>
    <row r="842" spans="1:17" hidden="1">
      <c r="A842" s="11">
        <f>A841+1</f>
        <v>835</v>
      </c>
      <c r="B842" s="12"/>
      <c r="D842" s="13" t="e">
        <f>VLOOKUP(C842,#REF!,2,0)</f>
        <v>#REF!</v>
      </c>
      <c r="G842" s="13" t="e">
        <f>VLOOKUP(E842,#REF!,2,0)</f>
        <v>#REF!</v>
      </c>
      <c r="H842" s="13" t="str">
        <f>VLOOKUP(E842,'[1]Khách hàng'!$A$4:$F$2144,3,0)</f>
        <v>Số 1 đường số 17A, Khu phố 11, Phường Bình Trị Đông B, Quận Bình Tân, TP.HCM.</v>
      </c>
      <c r="I842" s="36" t="e">
        <f>VLOOKUP(E842,#REF!,5,0)</f>
        <v>#REF!</v>
      </c>
      <c r="L842" s="13" t="e">
        <f>VLOOKUP(J842,#REF!,2,0)</f>
        <v>#REF!</v>
      </c>
      <c r="M842" s="17" t="e">
        <f>VLOOKUP(J842,'[1]Hàng hóa'!$C$5:$G$22,5,0)</f>
        <v>#N/A</v>
      </c>
      <c r="N842" s="17" t="e">
        <f t="shared" si="43"/>
        <v>#N/A</v>
      </c>
      <c r="O842" s="18">
        <v>0.08</v>
      </c>
      <c r="P842" s="17" t="e">
        <f t="shared" si="44"/>
        <v>#N/A</v>
      </c>
      <c r="Q842" s="13" t="e">
        <f>VLOOKUP(I842,'[1]Nhân viên'!$E$20:$F$41,2,0)</f>
        <v>#REF!</v>
      </c>
    </row>
    <row r="843" spans="1:17" hidden="1">
      <c r="A843" s="11">
        <f>A842+1</f>
        <v>836</v>
      </c>
      <c r="B843" s="12"/>
      <c r="D843" s="13" t="e">
        <f>VLOOKUP(C843,#REF!,2,0)</f>
        <v>#REF!</v>
      </c>
      <c r="G843" s="13" t="e">
        <f>VLOOKUP(E843,#REF!,2,0)</f>
        <v>#REF!</v>
      </c>
      <c r="H843" s="13" t="str">
        <f>VLOOKUP(E843,'[1]Khách hàng'!$A$4:$F$2144,3,0)</f>
        <v>Số 1 đường số 17A, Khu phố 11, Phường Bình Trị Đông B, Quận Bình Tân, TP.HCM.</v>
      </c>
      <c r="I843" s="36" t="e">
        <f>VLOOKUP(E843,#REF!,5,0)</f>
        <v>#REF!</v>
      </c>
      <c r="L843" s="13" t="e">
        <f>VLOOKUP(J843,#REF!,2,0)</f>
        <v>#REF!</v>
      </c>
      <c r="M843" s="17" t="e">
        <f>VLOOKUP(J843,'[1]Hàng hóa'!$C$5:$G$22,5,0)</f>
        <v>#N/A</v>
      </c>
      <c r="N843" s="17" t="e">
        <f t="shared" si="43"/>
        <v>#N/A</v>
      </c>
      <c r="O843" s="18">
        <v>0.08</v>
      </c>
      <c r="P843" s="17" t="e">
        <f t="shared" si="44"/>
        <v>#N/A</v>
      </c>
      <c r="Q843" s="13" t="e">
        <f>VLOOKUP(I843,'[1]Nhân viên'!$E$20:$F$41,2,0)</f>
        <v>#REF!</v>
      </c>
    </row>
    <row r="844" spans="1:17" hidden="1">
      <c r="A844" s="11">
        <f>A843+1</f>
        <v>837</v>
      </c>
      <c r="B844" s="12"/>
      <c r="D844" s="13" t="e">
        <f>VLOOKUP(C844,#REF!,2,0)</f>
        <v>#REF!</v>
      </c>
      <c r="G844" s="13" t="e">
        <f>VLOOKUP(E844,#REF!,2,0)</f>
        <v>#REF!</v>
      </c>
      <c r="H844" s="13" t="str">
        <f>VLOOKUP(E844,'[1]Khách hàng'!$A$4:$F$2144,3,0)</f>
        <v>Số 1 đường số 17A, Khu phố 11, Phường Bình Trị Đông B, Quận Bình Tân, TP.HCM.</v>
      </c>
      <c r="I844" s="36" t="e">
        <f>VLOOKUP(E844,#REF!,5,0)</f>
        <v>#REF!</v>
      </c>
      <c r="L844" s="13" t="e">
        <f>VLOOKUP(J844,#REF!,2,0)</f>
        <v>#REF!</v>
      </c>
      <c r="M844" s="17" t="e">
        <f>VLOOKUP(J844,'[1]Hàng hóa'!$C$5:$G$22,5,0)</f>
        <v>#N/A</v>
      </c>
      <c r="N844" s="17" t="e">
        <f t="shared" si="43"/>
        <v>#N/A</v>
      </c>
      <c r="O844" s="18">
        <v>0.08</v>
      </c>
      <c r="P844" s="17" t="e">
        <f t="shared" si="44"/>
        <v>#N/A</v>
      </c>
      <c r="Q844" s="13" t="e">
        <f>VLOOKUP(I844,'[1]Nhân viên'!$E$20:$F$41,2,0)</f>
        <v>#REF!</v>
      </c>
    </row>
    <row r="845" spans="1:17" hidden="1">
      <c r="A845" s="11">
        <f>A844+1</f>
        <v>838</v>
      </c>
      <c r="B845" s="12"/>
      <c r="D845" s="13" t="e">
        <f>VLOOKUP(C845,#REF!,2,0)</f>
        <v>#REF!</v>
      </c>
      <c r="G845" s="13" t="e">
        <f>VLOOKUP(E845,#REF!,2,0)</f>
        <v>#REF!</v>
      </c>
      <c r="H845" s="13" t="str">
        <f>VLOOKUP(E845,'[1]Khách hàng'!$A$4:$F$2144,3,0)</f>
        <v>Số 1 đường số 17A, Khu phố 11, Phường Bình Trị Đông B, Quận Bình Tân, TP.HCM.</v>
      </c>
      <c r="I845" s="36" t="e">
        <f>VLOOKUP(E845,#REF!,5,0)</f>
        <v>#REF!</v>
      </c>
      <c r="L845" s="13" t="e">
        <f>VLOOKUP(J845,#REF!,2,0)</f>
        <v>#REF!</v>
      </c>
      <c r="M845" s="17" t="e">
        <f>VLOOKUP(J845,'[1]Hàng hóa'!$C$5:$G$22,5,0)</f>
        <v>#N/A</v>
      </c>
      <c r="N845" s="17" t="e">
        <f t="shared" si="43"/>
        <v>#N/A</v>
      </c>
      <c r="O845" s="18">
        <v>0.08</v>
      </c>
      <c r="P845" s="17" t="e">
        <f t="shared" si="44"/>
        <v>#N/A</v>
      </c>
      <c r="Q845" s="13" t="e">
        <f>VLOOKUP(I845,'[1]Nhân viên'!$E$20:$F$41,2,0)</f>
        <v>#REF!</v>
      </c>
    </row>
    <row r="846" spans="1:17" hidden="1">
      <c r="A846" s="11">
        <f t="shared" ref="A846:A909" si="45">A845+1</f>
        <v>839</v>
      </c>
      <c r="B846" s="12"/>
      <c r="D846" s="13" t="e">
        <f>VLOOKUP(C846,#REF!,2,0)</f>
        <v>#REF!</v>
      </c>
      <c r="G846" s="13" t="e">
        <f>VLOOKUP(E846,#REF!,2,0)</f>
        <v>#REF!</v>
      </c>
      <c r="H846" s="13" t="str">
        <f>VLOOKUP(E846,'[1]Khách hàng'!$A$4:$F$2144,3,0)</f>
        <v>Số 1 đường số 17A, Khu phố 11, Phường Bình Trị Đông B, Quận Bình Tân, TP.HCM.</v>
      </c>
      <c r="I846" s="36" t="e">
        <f>VLOOKUP(E846,#REF!,5,0)</f>
        <v>#REF!</v>
      </c>
      <c r="L846" s="13" t="e">
        <f>VLOOKUP(J846,#REF!,2,0)</f>
        <v>#REF!</v>
      </c>
      <c r="M846" s="17" t="e">
        <f>VLOOKUP(J846,'[1]Hàng hóa'!$C$5:$G$22,5,0)</f>
        <v>#N/A</v>
      </c>
      <c r="N846" s="17" t="e">
        <f t="shared" si="43"/>
        <v>#N/A</v>
      </c>
      <c r="O846" s="18">
        <v>0.08</v>
      </c>
      <c r="P846" s="17" t="e">
        <f t="shared" si="44"/>
        <v>#N/A</v>
      </c>
      <c r="Q846" s="13" t="e">
        <f>VLOOKUP(I846,'[1]Nhân viên'!$E$20:$F$41,2,0)</f>
        <v>#REF!</v>
      </c>
    </row>
    <row r="847" spans="1:17" hidden="1">
      <c r="A847" s="11">
        <f t="shared" si="45"/>
        <v>840</v>
      </c>
      <c r="D847" s="13" t="e">
        <f>VLOOKUP(C847,#REF!,2,0)</f>
        <v>#REF!</v>
      </c>
      <c r="G847" s="13" t="e">
        <f>VLOOKUP(E847,#REF!,2,0)</f>
        <v>#REF!</v>
      </c>
      <c r="H847" s="13" t="str">
        <f>VLOOKUP(E847,'[1]Khách hàng'!$A$4:$F$2144,3,0)</f>
        <v>Số 1 đường số 17A, Khu phố 11, Phường Bình Trị Đông B, Quận Bình Tân, TP.HCM.</v>
      </c>
      <c r="I847" s="36" t="e">
        <f>VLOOKUP(E847,#REF!,5,0)</f>
        <v>#REF!</v>
      </c>
      <c r="L847" s="13" t="e">
        <f>VLOOKUP(J847,#REF!,2,0)</f>
        <v>#REF!</v>
      </c>
      <c r="M847" s="17" t="e">
        <f>VLOOKUP(J847,'[1]Hàng hóa'!$C$5:$G$22,5,0)</f>
        <v>#N/A</v>
      </c>
      <c r="N847" s="17" t="e">
        <f t="shared" si="43"/>
        <v>#N/A</v>
      </c>
      <c r="O847" s="18">
        <v>1.08</v>
      </c>
      <c r="P847" s="17" t="e">
        <f t="shared" ref="P847:P875" si="46">N847*O847+N847</f>
        <v>#N/A</v>
      </c>
      <c r="Q847" s="13" t="e">
        <f>VLOOKUP(I847,'[1]Nhân viên'!$E$20:$F$41,2,0)</f>
        <v>#REF!</v>
      </c>
    </row>
    <row r="848" spans="1:17" hidden="1">
      <c r="A848" s="11">
        <f t="shared" si="45"/>
        <v>841</v>
      </c>
      <c r="D848" s="13" t="e">
        <f>VLOOKUP(C848,#REF!,2,0)</f>
        <v>#REF!</v>
      </c>
      <c r="G848" s="13" t="e">
        <f>VLOOKUP(E848,#REF!,2,0)</f>
        <v>#REF!</v>
      </c>
      <c r="H848" s="13" t="str">
        <f>VLOOKUP(E848,'[1]Khách hàng'!$A$4:$F$2144,3,0)</f>
        <v>Số 1 đường số 17A, Khu phố 11, Phường Bình Trị Đông B, Quận Bình Tân, TP.HCM.</v>
      </c>
      <c r="I848" s="36" t="e">
        <f>VLOOKUP(E848,#REF!,5,0)</f>
        <v>#REF!</v>
      </c>
      <c r="L848" s="13" t="e">
        <f>VLOOKUP(J848,#REF!,2,0)</f>
        <v>#REF!</v>
      </c>
      <c r="M848" s="17" t="e">
        <f>VLOOKUP(J848,'[1]Hàng hóa'!$C$5:$G$22,5,0)</f>
        <v>#N/A</v>
      </c>
      <c r="N848" s="17" t="e">
        <f t="shared" si="43"/>
        <v>#N/A</v>
      </c>
      <c r="O848" s="18">
        <v>2.08</v>
      </c>
      <c r="P848" s="17" t="e">
        <f t="shared" si="46"/>
        <v>#N/A</v>
      </c>
      <c r="Q848" s="13" t="e">
        <f>VLOOKUP(I848,'[1]Nhân viên'!$E$20:$F$41,2,0)</f>
        <v>#REF!</v>
      </c>
    </row>
    <row r="849" spans="1:17" hidden="1">
      <c r="A849" s="11">
        <f t="shared" si="45"/>
        <v>842</v>
      </c>
      <c r="D849" s="13" t="e">
        <f>VLOOKUP(C849,#REF!,2,0)</f>
        <v>#REF!</v>
      </c>
      <c r="G849" s="13" t="e">
        <f>VLOOKUP(E849,#REF!,2,0)</f>
        <v>#REF!</v>
      </c>
      <c r="H849" s="13" t="str">
        <f>VLOOKUP(E849,'[1]Khách hàng'!$A$4:$F$2144,3,0)</f>
        <v>Số 1 đường số 17A, Khu phố 11, Phường Bình Trị Đông B, Quận Bình Tân, TP.HCM.</v>
      </c>
      <c r="I849" s="36" t="e">
        <f>VLOOKUP(E849,#REF!,5,0)</f>
        <v>#REF!</v>
      </c>
      <c r="L849" s="13" t="e">
        <f>VLOOKUP(J849,#REF!,2,0)</f>
        <v>#REF!</v>
      </c>
      <c r="M849" s="17" t="e">
        <f>VLOOKUP(J849,'[1]Hàng hóa'!$C$5:$G$22,5,0)</f>
        <v>#N/A</v>
      </c>
      <c r="N849" s="17" t="e">
        <f t="shared" si="43"/>
        <v>#N/A</v>
      </c>
      <c r="O849" s="18">
        <v>3.08</v>
      </c>
      <c r="P849" s="17" t="e">
        <f t="shared" si="46"/>
        <v>#N/A</v>
      </c>
      <c r="Q849" s="13" t="e">
        <f>VLOOKUP(I849,'[1]Nhân viên'!$E$20:$F$41,2,0)</f>
        <v>#REF!</v>
      </c>
    </row>
    <row r="850" spans="1:17" hidden="1">
      <c r="A850" s="11">
        <f t="shared" si="45"/>
        <v>843</v>
      </c>
      <c r="D850" s="13" t="e">
        <f>VLOOKUP(C850,#REF!,2,0)</f>
        <v>#REF!</v>
      </c>
      <c r="G850" s="13" t="e">
        <f>VLOOKUP(E850,#REF!,2,0)</f>
        <v>#REF!</v>
      </c>
      <c r="H850" s="13" t="str">
        <f>VLOOKUP(E850,'[1]Khách hàng'!$A$4:$F$2144,3,0)</f>
        <v>Số 1 đường số 17A, Khu phố 11, Phường Bình Trị Đông B, Quận Bình Tân, TP.HCM.</v>
      </c>
      <c r="I850" s="36" t="e">
        <f>VLOOKUP(E850,#REF!,5,0)</f>
        <v>#REF!</v>
      </c>
      <c r="L850" s="13" t="e">
        <f>VLOOKUP(J850,#REF!,2,0)</f>
        <v>#REF!</v>
      </c>
      <c r="M850" s="17" t="e">
        <f>VLOOKUP(J850,'[1]Hàng hóa'!$C$5:$G$22,5,0)</f>
        <v>#N/A</v>
      </c>
      <c r="N850" s="17" t="e">
        <f t="shared" si="43"/>
        <v>#N/A</v>
      </c>
      <c r="O850" s="18">
        <v>4.08</v>
      </c>
      <c r="P850" s="17" t="e">
        <f t="shared" si="46"/>
        <v>#N/A</v>
      </c>
      <c r="Q850" s="13" t="e">
        <f>VLOOKUP(I850,'[1]Nhân viên'!$E$20:$F$41,2,0)</f>
        <v>#REF!</v>
      </c>
    </row>
    <row r="851" spans="1:17" hidden="1">
      <c r="A851" s="11">
        <f t="shared" si="45"/>
        <v>844</v>
      </c>
      <c r="D851" s="13" t="e">
        <f>VLOOKUP(C851,#REF!,2,0)</f>
        <v>#REF!</v>
      </c>
      <c r="G851" s="13" t="e">
        <f>VLOOKUP(E851,#REF!,2,0)</f>
        <v>#REF!</v>
      </c>
      <c r="H851" s="13" t="str">
        <f>VLOOKUP(E851,'[1]Khách hàng'!$A$4:$F$2144,3,0)</f>
        <v>Số 1 đường số 17A, Khu phố 11, Phường Bình Trị Đông B, Quận Bình Tân, TP.HCM.</v>
      </c>
      <c r="I851" s="36" t="e">
        <f>VLOOKUP(E851,#REF!,5,0)</f>
        <v>#REF!</v>
      </c>
      <c r="L851" s="13" t="e">
        <f>VLOOKUP(J851,#REF!,2,0)</f>
        <v>#REF!</v>
      </c>
      <c r="M851" s="17" t="e">
        <f>VLOOKUP(J851,'[1]Hàng hóa'!$C$5:$G$22,5,0)</f>
        <v>#N/A</v>
      </c>
      <c r="N851" s="17" t="e">
        <f t="shared" si="43"/>
        <v>#N/A</v>
      </c>
      <c r="O851" s="18">
        <v>5.08</v>
      </c>
      <c r="P851" s="17" t="e">
        <f t="shared" si="46"/>
        <v>#N/A</v>
      </c>
      <c r="Q851" s="13" t="e">
        <f>VLOOKUP(I851,'[1]Nhân viên'!$E$20:$F$41,2,0)</f>
        <v>#REF!</v>
      </c>
    </row>
    <row r="852" spans="1:17" hidden="1">
      <c r="A852" s="11">
        <f t="shared" si="45"/>
        <v>845</v>
      </c>
      <c r="D852" s="13" t="e">
        <f>VLOOKUP(C852,#REF!,2,0)</f>
        <v>#REF!</v>
      </c>
      <c r="G852" s="13" t="e">
        <f>VLOOKUP(E852,#REF!,2,0)</f>
        <v>#REF!</v>
      </c>
      <c r="H852" s="13" t="str">
        <f>VLOOKUP(E852,'[1]Khách hàng'!$A$4:$F$2144,3,0)</f>
        <v>Số 1 đường số 17A, Khu phố 11, Phường Bình Trị Đông B, Quận Bình Tân, TP.HCM.</v>
      </c>
      <c r="I852" s="36" t="e">
        <f>VLOOKUP(E852,#REF!,5,0)</f>
        <v>#REF!</v>
      </c>
      <c r="L852" s="13" t="e">
        <f>VLOOKUP(J852,#REF!,2,0)</f>
        <v>#REF!</v>
      </c>
      <c r="M852" s="17" t="e">
        <f>VLOOKUP(J852,'[1]Hàng hóa'!$C$5:$G$22,5,0)</f>
        <v>#N/A</v>
      </c>
      <c r="N852" s="17" t="e">
        <f t="shared" si="43"/>
        <v>#N/A</v>
      </c>
      <c r="O852" s="18">
        <v>6.08</v>
      </c>
      <c r="P852" s="17" t="e">
        <f t="shared" si="46"/>
        <v>#N/A</v>
      </c>
      <c r="Q852" s="13" t="e">
        <f>VLOOKUP(I852,'[1]Nhân viên'!$E$20:$F$41,2,0)</f>
        <v>#REF!</v>
      </c>
    </row>
    <row r="853" spans="1:17" hidden="1">
      <c r="A853" s="11">
        <f t="shared" si="45"/>
        <v>846</v>
      </c>
      <c r="D853" s="13" t="e">
        <f>VLOOKUP(C853,#REF!,2,0)</f>
        <v>#REF!</v>
      </c>
      <c r="G853" s="13" t="e">
        <f>VLOOKUP(E853,#REF!,2,0)</f>
        <v>#REF!</v>
      </c>
      <c r="H853" s="13" t="str">
        <f>VLOOKUP(E853,'[1]Khách hàng'!$A$4:$F$2144,3,0)</f>
        <v>Số 1 đường số 17A, Khu phố 11, Phường Bình Trị Đông B, Quận Bình Tân, TP.HCM.</v>
      </c>
      <c r="I853" s="36" t="e">
        <f>VLOOKUP(E853,#REF!,5,0)</f>
        <v>#REF!</v>
      </c>
      <c r="L853" s="13" t="e">
        <f>VLOOKUP(J853,#REF!,2,0)</f>
        <v>#REF!</v>
      </c>
      <c r="M853" s="17" t="e">
        <f>VLOOKUP(J853,'[1]Hàng hóa'!$C$5:$G$22,5,0)</f>
        <v>#N/A</v>
      </c>
      <c r="N853" s="17" t="e">
        <f t="shared" si="43"/>
        <v>#N/A</v>
      </c>
      <c r="O853" s="18">
        <v>7.08</v>
      </c>
      <c r="P853" s="17" t="e">
        <f t="shared" si="46"/>
        <v>#N/A</v>
      </c>
      <c r="Q853" s="13" t="e">
        <f>VLOOKUP(I853,'[1]Nhân viên'!$E$20:$F$41,2,0)</f>
        <v>#REF!</v>
      </c>
    </row>
    <row r="854" spans="1:17" hidden="1">
      <c r="A854" s="11">
        <f t="shared" si="45"/>
        <v>847</v>
      </c>
      <c r="D854" s="13" t="e">
        <f>VLOOKUP(C854,#REF!,2,0)</f>
        <v>#REF!</v>
      </c>
      <c r="G854" s="13" t="e">
        <f>VLOOKUP(E854,#REF!,2,0)</f>
        <v>#REF!</v>
      </c>
      <c r="H854" s="13" t="str">
        <f>VLOOKUP(E854,'[1]Khách hàng'!$A$4:$F$2144,3,0)</f>
        <v>Số 1 đường số 17A, Khu phố 11, Phường Bình Trị Đông B, Quận Bình Tân, TP.HCM.</v>
      </c>
      <c r="I854" s="36" t="e">
        <f>VLOOKUP(E854,#REF!,5,0)</f>
        <v>#REF!</v>
      </c>
      <c r="L854" s="13" t="e">
        <f>VLOOKUP(J854,#REF!,2,0)</f>
        <v>#REF!</v>
      </c>
      <c r="M854" s="17" t="e">
        <f>VLOOKUP(J854,'[1]Hàng hóa'!$C$5:$G$22,5,0)</f>
        <v>#N/A</v>
      </c>
      <c r="N854" s="17" t="e">
        <f t="shared" si="43"/>
        <v>#N/A</v>
      </c>
      <c r="O854" s="18">
        <v>8.08</v>
      </c>
      <c r="P854" s="17" t="e">
        <f t="shared" si="46"/>
        <v>#N/A</v>
      </c>
      <c r="Q854" s="13" t="e">
        <f>VLOOKUP(I854,'[1]Nhân viên'!$E$20:$F$41,2,0)</f>
        <v>#REF!</v>
      </c>
    </row>
    <row r="855" spans="1:17" hidden="1">
      <c r="A855" s="11">
        <f t="shared" si="45"/>
        <v>848</v>
      </c>
      <c r="D855" s="13" t="e">
        <f>VLOOKUP(C855,#REF!,2,0)</f>
        <v>#REF!</v>
      </c>
      <c r="G855" s="13" t="e">
        <f>VLOOKUP(E855,#REF!,2,0)</f>
        <v>#REF!</v>
      </c>
      <c r="H855" s="13" t="str">
        <f>VLOOKUP(E855,'[1]Khách hàng'!$A$4:$F$2144,3,0)</f>
        <v>Số 1 đường số 17A, Khu phố 11, Phường Bình Trị Đông B, Quận Bình Tân, TP.HCM.</v>
      </c>
      <c r="I855" s="36" t="e">
        <f>VLOOKUP(E855,#REF!,5,0)</f>
        <v>#REF!</v>
      </c>
      <c r="L855" s="13" t="e">
        <f>VLOOKUP(J855,#REF!,2,0)</f>
        <v>#REF!</v>
      </c>
      <c r="M855" s="17" t="e">
        <f>VLOOKUP(J855,'[1]Hàng hóa'!$C$5:$G$22,5,0)</f>
        <v>#N/A</v>
      </c>
      <c r="N855" s="17" t="e">
        <f t="shared" si="43"/>
        <v>#N/A</v>
      </c>
      <c r="O855" s="18">
        <v>9.08</v>
      </c>
      <c r="P855" s="17" t="e">
        <f t="shared" si="46"/>
        <v>#N/A</v>
      </c>
      <c r="Q855" s="13" t="e">
        <f>VLOOKUP(I855,'[1]Nhân viên'!$E$20:$F$41,2,0)</f>
        <v>#REF!</v>
      </c>
    </row>
    <row r="856" spans="1:17" hidden="1">
      <c r="A856" s="11">
        <f t="shared" si="45"/>
        <v>849</v>
      </c>
      <c r="D856" s="13" t="e">
        <f>VLOOKUP(C856,#REF!,2,0)</f>
        <v>#REF!</v>
      </c>
      <c r="G856" s="13" t="e">
        <f>VLOOKUP(E856,#REF!,2,0)</f>
        <v>#REF!</v>
      </c>
      <c r="H856" s="13" t="str">
        <f>VLOOKUP(E856,'[1]Khách hàng'!$A$4:$F$2144,3,0)</f>
        <v>Số 1 đường số 17A, Khu phố 11, Phường Bình Trị Đông B, Quận Bình Tân, TP.HCM.</v>
      </c>
      <c r="I856" s="36" t="e">
        <f>VLOOKUP(E856,#REF!,5,0)</f>
        <v>#REF!</v>
      </c>
      <c r="L856" s="13" t="e">
        <f>VLOOKUP(J856,#REF!,2,0)</f>
        <v>#REF!</v>
      </c>
      <c r="M856" s="17" t="e">
        <f>VLOOKUP(J856,'[1]Hàng hóa'!$C$5:$G$22,5,0)</f>
        <v>#N/A</v>
      </c>
      <c r="N856" s="17" t="e">
        <f t="shared" si="43"/>
        <v>#N/A</v>
      </c>
      <c r="O856" s="18">
        <v>10.08</v>
      </c>
      <c r="P856" s="17" t="e">
        <f t="shared" si="46"/>
        <v>#N/A</v>
      </c>
      <c r="Q856" s="13" t="e">
        <f>VLOOKUP(I856,'[1]Nhân viên'!$E$20:$F$41,2,0)</f>
        <v>#REF!</v>
      </c>
    </row>
    <row r="857" spans="1:17" hidden="1">
      <c r="A857" s="11">
        <f t="shared" si="45"/>
        <v>850</v>
      </c>
      <c r="D857" s="13" t="e">
        <f>VLOOKUP(C857,#REF!,2,0)</f>
        <v>#REF!</v>
      </c>
      <c r="G857" s="13" t="e">
        <f>VLOOKUP(E857,#REF!,2,0)</f>
        <v>#REF!</v>
      </c>
      <c r="H857" s="13" t="str">
        <f>VLOOKUP(E857,'[1]Khách hàng'!$A$4:$F$2144,3,0)</f>
        <v>Số 1 đường số 17A, Khu phố 11, Phường Bình Trị Đông B, Quận Bình Tân, TP.HCM.</v>
      </c>
      <c r="I857" s="36" t="e">
        <f>VLOOKUP(E857,#REF!,5,0)</f>
        <v>#REF!</v>
      </c>
      <c r="L857" s="13" t="e">
        <f>VLOOKUP(J857,#REF!,2,0)</f>
        <v>#REF!</v>
      </c>
      <c r="M857" s="17" t="e">
        <f>VLOOKUP(J857,'[1]Hàng hóa'!$C$5:$G$22,5,0)</f>
        <v>#N/A</v>
      </c>
      <c r="N857" s="17" t="e">
        <f t="shared" si="43"/>
        <v>#N/A</v>
      </c>
      <c r="O857" s="18">
        <v>11.08</v>
      </c>
      <c r="P857" s="17" t="e">
        <f t="shared" si="46"/>
        <v>#N/A</v>
      </c>
      <c r="Q857" s="13" t="e">
        <f>VLOOKUP(I857,'[1]Nhân viên'!$E$20:$F$41,2,0)</f>
        <v>#REF!</v>
      </c>
    </row>
    <row r="858" spans="1:17" hidden="1">
      <c r="A858" s="11">
        <f t="shared" si="45"/>
        <v>851</v>
      </c>
      <c r="D858" s="13" t="e">
        <f>VLOOKUP(C858,#REF!,2,0)</f>
        <v>#REF!</v>
      </c>
      <c r="G858" s="13" t="e">
        <f>VLOOKUP(E858,#REF!,2,0)</f>
        <v>#REF!</v>
      </c>
      <c r="H858" s="13" t="str">
        <f>VLOOKUP(E858,'[1]Khách hàng'!$A$4:$F$2144,3,0)</f>
        <v>Số 1 đường số 17A, Khu phố 11, Phường Bình Trị Đông B, Quận Bình Tân, TP.HCM.</v>
      </c>
      <c r="I858" s="36" t="e">
        <f>VLOOKUP(E858,#REF!,5,0)</f>
        <v>#REF!</v>
      </c>
      <c r="L858" s="13" t="e">
        <f>VLOOKUP(J858,#REF!,2,0)</f>
        <v>#REF!</v>
      </c>
      <c r="M858" s="17" t="e">
        <f>VLOOKUP(J858,'[1]Hàng hóa'!$C$5:$G$22,5,0)</f>
        <v>#N/A</v>
      </c>
      <c r="N858" s="17" t="e">
        <f t="shared" si="43"/>
        <v>#N/A</v>
      </c>
      <c r="O858" s="18">
        <v>12.08</v>
      </c>
      <c r="P858" s="17" t="e">
        <f t="shared" si="46"/>
        <v>#N/A</v>
      </c>
      <c r="Q858" s="13" t="e">
        <f>VLOOKUP(I858,'[1]Nhân viên'!$E$20:$F$41,2,0)</f>
        <v>#REF!</v>
      </c>
    </row>
    <row r="859" spans="1:17" hidden="1">
      <c r="A859" s="11">
        <f t="shared" si="45"/>
        <v>852</v>
      </c>
      <c r="D859" s="13" t="e">
        <f>VLOOKUP(C859,#REF!,2,0)</f>
        <v>#REF!</v>
      </c>
      <c r="G859" s="13" t="e">
        <f>VLOOKUP(E859,#REF!,2,0)</f>
        <v>#REF!</v>
      </c>
      <c r="H859" s="13" t="str">
        <f>VLOOKUP(E859,'[1]Khách hàng'!$A$4:$F$2144,3,0)</f>
        <v>Số 1 đường số 17A, Khu phố 11, Phường Bình Trị Đông B, Quận Bình Tân, TP.HCM.</v>
      </c>
      <c r="I859" s="36" t="e">
        <f>VLOOKUP(E859,#REF!,5,0)</f>
        <v>#REF!</v>
      </c>
      <c r="L859" s="13" t="e">
        <f>VLOOKUP(J859,#REF!,2,0)</f>
        <v>#REF!</v>
      </c>
      <c r="M859" s="17" t="e">
        <f>VLOOKUP(J859,'[1]Hàng hóa'!$C$5:$G$22,5,0)</f>
        <v>#N/A</v>
      </c>
      <c r="N859" s="17" t="e">
        <f t="shared" si="43"/>
        <v>#N/A</v>
      </c>
      <c r="O859" s="18">
        <v>13.08</v>
      </c>
      <c r="P859" s="17" t="e">
        <f t="shared" si="46"/>
        <v>#N/A</v>
      </c>
      <c r="Q859" s="13" t="e">
        <f>VLOOKUP(I859,'[1]Nhân viên'!$E$20:$F$41,2,0)</f>
        <v>#REF!</v>
      </c>
    </row>
    <row r="860" spans="1:17" hidden="1">
      <c r="A860" s="11">
        <f t="shared" si="45"/>
        <v>853</v>
      </c>
      <c r="D860" s="13" t="e">
        <f>VLOOKUP(C860,#REF!,2,0)</f>
        <v>#REF!</v>
      </c>
      <c r="G860" s="13" t="e">
        <f>VLOOKUP(E860,#REF!,2,0)</f>
        <v>#REF!</v>
      </c>
      <c r="H860" s="13" t="str">
        <f>VLOOKUP(E860,'[1]Khách hàng'!$A$4:$F$2144,3,0)</f>
        <v>Số 1 đường số 17A, Khu phố 11, Phường Bình Trị Đông B, Quận Bình Tân, TP.HCM.</v>
      </c>
      <c r="I860" s="36" t="e">
        <f>VLOOKUP(E860,#REF!,5,0)</f>
        <v>#REF!</v>
      </c>
      <c r="L860" s="13" t="e">
        <f>VLOOKUP(J860,#REF!,2,0)</f>
        <v>#REF!</v>
      </c>
      <c r="M860" s="17" t="e">
        <f>VLOOKUP(J860,'[1]Hàng hóa'!$C$5:$G$22,5,0)</f>
        <v>#N/A</v>
      </c>
      <c r="N860" s="17" t="e">
        <f t="shared" si="43"/>
        <v>#N/A</v>
      </c>
      <c r="O860" s="18">
        <v>14.08</v>
      </c>
      <c r="P860" s="17" t="e">
        <f t="shared" si="46"/>
        <v>#N/A</v>
      </c>
      <c r="Q860" s="13" t="e">
        <f>VLOOKUP(I860,'[1]Nhân viên'!$E$20:$F$41,2,0)</f>
        <v>#REF!</v>
      </c>
    </row>
    <row r="861" spans="1:17" hidden="1">
      <c r="A861" s="11">
        <f t="shared" si="45"/>
        <v>854</v>
      </c>
      <c r="D861" s="13" t="e">
        <f>VLOOKUP(C861,#REF!,2,0)</f>
        <v>#REF!</v>
      </c>
      <c r="G861" s="13" t="e">
        <f>VLOOKUP(E861,#REF!,2,0)</f>
        <v>#REF!</v>
      </c>
      <c r="H861" s="13" t="str">
        <f>VLOOKUP(E861,'[1]Khách hàng'!$A$4:$F$2144,3,0)</f>
        <v>Số 1 đường số 17A, Khu phố 11, Phường Bình Trị Đông B, Quận Bình Tân, TP.HCM.</v>
      </c>
      <c r="I861" s="36" t="e">
        <f>VLOOKUP(E861,#REF!,5,0)</f>
        <v>#REF!</v>
      </c>
      <c r="L861" s="13" t="e">
        <f>VLOOKUP(J861,#REF!,2,0)</f>
        <v>#REF!</v>
      </c>
      <c r="M861" s="17" t="e">
        <f>VLOOKUP(J861,'[1]Hàng hóa'!$C$5:$G$22,5,0)</f>
        <v>#N/A</v>
      </c>
      <c r="N861" s="17" t="e">
        <f t="shared" si="43"/>
        <v>#N/A</v>
      </c>
      <c r="O861" s="18">
        <v>15.08</v>
      </c>
      <c r="P861" s="17" t="e">
        <f t="shared" si="46"/>
        <v>#N/A</v>
      </c>
      <c r="Q861" s="13" t="e">
        <f>VLOOKUP(I861,'[1]Nhân viên'!$E$20:$F$41,2,0)</f>
        <v>#REF!</v>
      </c>
    </row>
    <row r="862" spans="1:17" hidden="1">
      <c r="A862" s="11">
        <f t="shared" si="45"/>
        <v>855</v>
      </c>
      <c r="D862" s="13" t="e">
        <f>VLOOKUP(C862,#REF!,2,0)</f>
        <v>#REF!</v>
      </c>
      <c r="G862" s="13" t="e">
        <f>VLOOKUP(E862,#REF!,2,0)</f>
        <v>#REF!</v>
      </c>
      <c r="H862" s="13" t="str">
        <f>VLOOKUP(E862,'[1]Khách hàng'!$A$4:$F$2144,3,0)</f>
        <v>Số 1 đường số 17A, Khu phố 11, Phường Bình Trị Đông B, Quận Bình Tân, TP.HCM.</v>
      </c>
      <c r="I862" s="36" t="e">
        <f>VLOOKUP(E862,#REF!,5,0)</f>
        <v>#REF!</v>
      </c>
      <c r="L862" s="13" t="e">
        <f>VLOOKUP(J862,#REF!,2,0)</f>
        <v>#REF!</v>
      </c>
      <c r="M862" s="17" t="e">
        <f>VLOOKUP(J862,'[1]Hàng hóa'!$C$5:$G$22,5,0)</f>
        <v>#N/A</v>
      </c>
      <c r="N862" s="17" t="e">
        <f t="shared" si="43"/>
        <v>#N/A</v>
      </c>
      <c r="O862" s="18">
        <v>16.079999999999998</v>
      </c>
      <c r="P862" s="17" t="e">
        <f t="shared" si="46"/>
        <v>#N/A</v>
      </c>
      <c r="Q862" s="13" t="e">
        <f>VLOOKUP(I862,'[1]Nhân viên'!$E$20:$F$41,2,0)</f>
        <v>#REF!</v>
      </c>
    </row>
    <row r="863" spans="1:17" hidden="1">
      <c r="A863" s="11">
        <f t="shared" si="45"/>
        <v>856</v>
      </c>
      <c r="D863" s="13" t="e">
        <f>VLOOKUP(C863,#REF!,2,0)</f>
        <v>#REF!</v>
      </c>
      <c r="G863" s="13" t="e">
        <f>VLOOKUP(E863,#REF!,2,0)</f>
        <v>#REF!</v>
      </c>
      <c r="H863" s="13" t="str">
        <f>VLOOKUP(E863,'[1]Khách hàng'!$A$4:$F$2144,3,0)</f>
        <v>Số 1 đường số 17A, Khu phố 11, Phường Bình Trị Đông B, Quận Bình Tân, TP.HCM.</v>
      </c>
      <c r="I863" s="36" t="e">
        <f>VLOOKUP(E863,#REF!,5,0)</f>
        <v>#REF!</v>
      </c>
      <c r="L863" s="13" t="e">
        <f>VLOOKUP(J863,#REF!,2,0)</f>
        <v>#REF!</v>
      </c>
      <c r="M863" s="17" t="e">
        <f>VLOOKUP(J863,'[1]Hàng hóa'!$C$5:$G$22,5,0)</f>
        <v>#N/A</v>
      </c>
      <c r="N863" s="17" t="e">
        <f t="shared" si="43"/>
        <v>#N/A</v>
      </c>
      <c r="O863" s="18">
        <v>17.079999999999998</v>
      </c>
      <c r="P863" s="17" t="e">
        <f t="shared" si="46"/>
        <v>#N/A</v>
      </c>
      <c r="Q863" s="13" t="e">
        <f>VLOOKUP(I863,'[1]Nhân viên'!$E$20:$F$41,2,0)</f>
        <v>#REF!</v>
      </c>
    </row>
    <row r="864" spans="1:17" hidden="1">
      <c r="A864" s="11">
        <f t="shared" si="45"/>
        <v>857</v>
      </c>
      <c r="D864" s="13" t="e">
        <f>VLOOKUP(C864,#REF!,2,0)</f>
        <v>#REF!</v>
      </c>
      <c r="G864" s="13" t="e">
        <f>VLOOKUP(E864,#REF!,2,0)</f>
        <v>#REF!</v>
      </c>
      <c r="H864" s="13" t="str">
        <f>VLOOKUP(E864,'[1]Khách hàng'!$A$4:$F$2144,3,0)</f>
        <v>Số 1 đường số 17A, Khu phố 11, Phường Bình Trị Đông B, Quận Bình Tân, TP.HCM.</v>
      </c>
      <c r="I864" s="36" t="e">
        <f>VLOOKUP(E864,#REF!,5,0)</f>
        <v>#REF!</v>
      </c>
      <c r="L864" s="13" t="e">
        <f>VLOOKUP(J864,#REF!,2,0)</f>
        <v>#REF!</v>
      </c>
      <c r="M864" s="17" t="e">
        <f>VLOOKUP(J864,'[1]Hàng hóa'!$C$5:$G$22,5,0)</f>
        <v>#N/A</v>
      </c>
      <c r="N864" s="17" t="e">
        <f t="shared" si="43"/>
        <v>#N/A</v>
      </c>
      <c r="O864" s="18">
        <v>18.079999999999998</v>
      </c>
      <c r="P864" s="17" t="e">
        <f t="shared" si="46"/>
        <v>#N/A</v>
      </c>
      <c r="Q864" s="13" t="e">
        <f>VLOOKUP(I864,'[1]Nhân viên'!$E$20:$F$41,2,0)</f>
        <v>#REF!</v>
      </c>
    </row>
    <row r="865" spans="1:17" hidden="1">
      <c r="A865" s="11">
        <f t="shared" si="45"/>
        <v>858</v>
      </c>
      <c r="D865" s="13" t="e">
        <f>VLOOKUP(C865,#REF!,2,0)</f>
        <v>#REF!</v>
      </c>
      <c r="G865" s="13" t="e">
        <f>VLOOKUP(E865,#REF!,2,0)</f>
        <v>#REF!</v>
      </c>
      <c r="H865" s="13" t="str">
        <f>VLOOKUP(E865,'[1]Khách hàng'!$A$4:$F$2144,3,0)</f>
        <v>Số 1 đường số 17A, Khu phố 11, Phường Bình Trị Đông B, Quận Bình Tân, TP.HCM.</v>
      </c>
      <c r="I865" s="36" t="e">
        <f>VLOOKUP(E865,#REF!,5,0)</f>
        <v>#REF!</v>
      </c>
      <c r="L865" s="13" t="e">
        <f>VLOOKUP(J865,#REF!,2,0)</f>
        <v>#REF!</v>
      </c>
      <c r="M865" s="17" t="e">
        <f>VLOOKUP(J865,'[1]Hàng hóa'!$C$5:$G$22,5,0)</f>
        <v>#N/A</v>
      </c>
      <c r="N865" s="17" t="e">
        <f t="shared" si="43"/>
        <v>#N/A</v>
      </c>
      <c r="O865" s="18">
        <v>19.079999999999998</v>
      </c>
      <c r="P865" s="17" t="e">
        <f t="shared" si="46"/>
        <v>#N/A</v>
      </c>
      <c r="Q865" s="13" t="e">
        <f>VLOOKUP(I865,'[1]Nhân viên'!$E$20:$F$41,2,0)</f>
        <v>#REF!</v>
      </c>
    </row>
    <row r="866" spans="1:17" hidden="1">
      <c r="A866" s="11">
        <f t="shared" si="45"/>
        <v>859</v>
      </c>
      <c r="D866" s="13" t="e">
        <f>VLOOKUP(C866,#REF!,2,0)</f>
        <v>#REF!</v>
      </c>
      <c r="G866" s="13" t="e">
        <f>VLOOKUP(E866,#REF!,2,0)</f>
        <v>#REF!</v>
      </c>
      <c r="H866" s="13" t="str">
        <f>VLOOKUP(E866,'[1]Khách hàng'!$A$4:$F$2144,3,0)</f>
        <v>Số 1 đường số 17A, Khu phố 11, Phường Bình Trị Đông B, Quận Bình Tân, TP.HCM.</v>
      </c>
      <c r="I866" s="36" t="e">
        <f>VLOOKUP(E866,#REF!,5,0)</f>
        <v>#REF!</v>
      </c>
      <c r="L866" s="13" t="e">
        <f>VLOOKUP(J866,#REF!,2,0)</f>
        <v>#REF!</v>
      </c>
      <c r="M866" s="17" t="e">
        <f>VLOOKUP(J866,'[1]Hàng hóa'!$C$5:$G$22,5,0)</f>
        <v>#N/A</v>
      </c>
      <c r="N866" s="17" t="e">
        <f t="shared" si="43"/>
        <v>#N/A</v>
      </c>
      <c r="O866" s="18">
        <v>20.079999999999998</v>
      </c>
      <c r="P866" s="17" t="e">
        <f t="shared" si="46"/>
        <v>#N/A</v>
      </c>
      <c r="Q866" s="13" t="e">
        <f>VLOOKUP(I866,'[1]Nhân viên'!$E$20:$F$41,2,0)</f>
        <v>#REF!</v>
      </c>
    </row>
    <row r="867" spans="1:17" hidden="1">
      <c r="A867" s="11">
        <f t="shared" si="45"/>
        <v>860</v>
      </c>
      <c r="D867" s="13" t="e">
        <f>VLOOKUP(C867,#REF!,2,0)</f>
        <v>#REF!</v>
      </c>
      <c r="G867" s="13" t="e">
        <f>VLOOKUP(E867,#REF!,2,0)</f>
        <v>#REF!</v>
      </c>
      <c r="H867" s="13" t="str">
        <f>VLOOKUP(E867,'[1]Khách hàng'!$A$4:$F$2144,3,0)</f>
        <v>Số 1 đường số 17A, Khu phố 11, Phường Bình Trị Đông B, Quận Bình Tân, TP.HCM.</v>
      </c>
      <c r="I867" s="36" t="e">
        <f>VLOOKUP(E867,#REF!,5,0)</f>
        <v>#REF!</v>
      </c>
      <c r="L867" s="13" t="e">
        <f>VLOOKUP(J867,#REF!,2,0)</f>
        <v>#REF!</v>
      </c>
      <c r="M867" s="17" t="e">
        <f>VLOOKUP(J867,'[1]Hàng hóa'!$C$5:$G$22,5,0)</f>
        <v>#N/A</v>
      </c>
      <c r="N867" s="17" t="e">
        <f t="shared" si="43"/>
        <v>#N/A</v>
      </c>
      <c r="O867" s="18">
        <v>21.08</v>
      </c>
      <c r="P867" s="17" t="e">
        <f t="shared" si="46"/>
        <v>#N/A</v>
      </c>
      <c r="Q867" s="13" t="e">
        <f>VLOOKUP(I867,'[1]Nhân viên'!$E$20:$F$41,2,0)</f>
        <v>#REF!</v>
      </c>
    </row>
    <row r="868" spans="1:17" hidden="1">
      <c r="A868" s="11">
        <f t="shared" si="45"/>
        <v>861</v>
      </c>
      <c r="D868" s="13" t="e">
        <f>VLOOKUP(C868,#REF!,2,0)</f>
        <v>#REF!</v>
      </c>
      <c r="G868" s="13" t="e">
        <f>VLOOKUP(E868,#REF!,2,0)</f>
        <v>#REF!</v>
      </c>
      <c r="H868" s="13" t="str">
        <f>VLOOKUP(E868,'[1]Khách hàng'!$A$4:$F$2144,3,0)</f>
        <v>Số 1 đường số 17A, Khu phố 11, Phường Bình Trị Đông B, Quận Bình Tân, TP.HCM.</v>
      </c>
      <c r="I868" s="36" t="e">
        <f>VLOOKUP(E868,#REF!,5,0)</f>
        <v>#REF!</v>
      </c>
      <c r="L868" s="13" t="e">
        <f>VLOOKUP(J868,#REF!,2,0)</f>
        <v>#REF!</v>
      </c>
      <c r="M868" s="17" t="e">
        <f>VLOOKUP(J868,'[1]Hàng hóa'!$C$5:$G$22,5,0)</f>
        <v>#N/A</v>
      </c>
      <c r="N868" s="17" t="e">
        <f t="shared" si="43"/>
        <v>#N/A</v>
      </c>
      <c r="O868" s="18">
        <v>22.08</v>
      </c>
      <c r="P868" s="17" t="e">
        <f t="shared" si="46"/>
        <v>#N/A</v>
      </c>
      <c r="Q868" s="13" t="e">
        <f>VLOOKUP(I868,'[1]Nhân viên'!$E$20:$F$41,2,0)</f>
        <v>#REF!</v>
      </c>
    </row>
    <row r="869" spans="1:17" hidden="1">
      <c r="A869" s="11">
        <f t="shared" si="45"/>
        <v>862</v>
      </c>
      <c r="B869" s="12"/>
      <c r="D869" s="13" t="e">
        <f>VLOOKUP(C869,#REF!,2,0)</f>
        <v>#REF!</v>
      </c>
      <c r="G869" s="13" t="e">
        <f>VLOOKUP(E869,#REF!,2,0)</f>
        <v>#REF!</v>
      </c>
      <c r="H869" s="13" t="str">
        <f>VLOOKUP(E869,'[1]Khách hàng'!$A$4:$F$2144,3,0)</f>
        <v>Số 1 đường số 17A, Khu phố 11, Phường Bình Trị Đông B, Quận Bình Tân, TP.HCM.</v>
      </c>
      <c r="I869" s="36" t="e">
        <f>VLOOKUP(E869,#REF!,5,0)</f>
        <v>#REF!</v>
      </c>
      <c r="L869" s="13" t="e">
        <f>VLOOKUP(J869,#REF!,2,0)</f>
        <v>#REF!</v>
      </c>
      <c r="M869" s="17" t="e">
        <f>VLOOKUP(J869,'[1]Hàng hóa'!$C$5:$G$22,5,0)</f>
        <v>#N/A</v>
      </c>
      <c r="N869" s="17" t="e">
        <f t="shared" si="43"/>
        <v>#N/A</v>
      </c>
      <c r="O869" s="18">
        <v>23.08</v>
      </c>
      <c r="P869" s="17" t="e">
        <f t="shared" si="46"/>
        <v>#N/A</v>
      </c>
      <c r="Q869" s="13" t="e">
        <f>VLOOKUP(I869,'[1]Nhân viên'!$E$20:$F$41,2,0)</f>
        <v>#REF!</v>
      </c>
    </row>
    <row r="870" spans="1:17" hidden="1">
      <c r="A870" s="11">
        <f t="shared" si="45"/>
        <v>863</v>
      </c>
      <c r="B870" s="12"/>
      <c r="D870" s="13" t="e">
        <f>VLOOKUP(C870,#REF!,2,0)</f>
        <v>#REF!</v>
      </c>
      <c r="G870" s="13" t="e">
        <f>VLOOKUP(E870,#REF!,2,0)</f>
        <v>#REF!</v>
      </c>
      <c r="H870" s="13" t="str">
        <f>VLOOKUP(E870,'[1]Khách hàng'!$A$4:$F$2144,3,0)</f>
        <v>Số 1 đường số 17A, Khu phố 11, Phường Bình Trị Đông B, Quận Bình Tân, TP.HCM.</v>
      </c>
      <c r="I870" s="36" t="e">
        <f>VLOOKUP(E870,#REF!,5,0)</f>
        <v>#REF!</v>
      </c>
      <c r="L870" s="13" t="e">
        <f>VLOOKUP(J870,#REF!,2,0)</f>
        <v>#REF!</v>
      </c>
      <c r="M870" s="17" t="e">
        <f>VLOOKUP(J870,'[1]Hàng hóa'!$C$5:$G$22,5,0)</f>
        <v>#N/A</v>
      </c>
      <c r="N870" s="17" t="e">
        <f t="shared" si="43"/>
        <v>#N/A</v>
      </c>
      <c r="O870" s="18">
        <v>24.08</v>
      </c>
      <c r="P870" s="17" t="e">
        <f t="shared" si="46"/>
        <v>#N/A</v>
      </c>
      <c r="Q870" s="13" t="e">
        <f>VLOOKUP(I870,'[1]Nhân viên'!$E$20:$F$41,2,0)</f>
        <v>#REF!</v>
      </c>
    </row>
    <row r="871" spans="1:17" hidden="1">
      <c r="A871" s="11">
        <f t="shared" si="45"/>
        <v>864</v>
      </c>
      <c r="B871" s="12"/>
      <c r="D871" s="13" t="e">
        <f>VLOOKUP(C871,#REF!,2,0)</f>
        <v>#REF!</v>
      </c>
      <c r="G871" s="13" t="e">
        <f>VLOOKUP(E871,#REF!,2,0)</f>
        <v>#REF!</v>
      </c>
      <c r="H871" s="13" t="str">
        <f>VLOOKUP(E871,'[1]Khách hàng'!$A$4:$F$2144,3,0)</f>
        <v>Số 1 đường số 17A, Khu phố 11, Phường Bình Trị Đông B, Quận Bình Tân, TP.HCM.</v>
      </c>
      <c r="I871" s="36" t="e">
        <f>VLOOKUP(E871,#REF!,5,0)</f>
        <v>#REF!</v>
      </c>
      <c r="L871" s="13" t="e">
        <f>VLOOKUP(J871,#REF!,2,0)</f>
        <v>#REF!</v>
      </c>
      <c r="M871" s="17" t="e">
        <f>VLOOKUP(J871,'[1]Hàng hóa'!$C$5:$G$22,5,0)</f>
        <v>#N/A</v>
      </c>
      <c r="N871" s="17" t="e">
        <f t="shared" si="43"/>
        <v>#N/A</v>
      </c>
      <c r="O871" s="18">
        <v>25.08</v>
      </c>
      <c r="P871" s="17" t="e">
        <f t="shared" si="46"/>
        <v>#N/A</v>
      </c>
      <c r="Q871" s="13" t="e">
        <f>VLOOKUP(I871,'[1]Nhân viên'!$E$20:$F$41,2,0)</f>
        <v>#REF!</v>
      </c>
    </row>
    <row r="872" spans="1:17" hidden="1">
      <c r="A872" s="11">
        <f t="shared" si="45"/>
        <v>865</v>
      </c>
      <c r="B872" s="12"/>
      <c r="D872" s="13" t="e">
        <f>VLOOKUP(C872,#REF!,2,0)</f>
        <v>#REF!</v>
      </c>
      <c r="G872" s="13" t="e">
        <f>VLOOKUP(E872,#REF!,2,0)</f>
        <v>#REF!</v>
      </c>
      <c r="H872" s="13" t="str">
        <f>VLOOKUP(E872,'[1]Khách hàng'!$A$4:$F$2144,3,0)</f>
        <v>Số 1 đường số 17A, Khu phố 11, Phường Bình Trị Đông B, Quận Bình Tân, TP.HCM.</v>
      </c>
      <c r="I872" s="36" t="e">
        <f>VLOOKUP(E872,#REF!,5,0)</f>
        <v>#REF!</v>
      </c>
      <c r="L872" s="13" t="e">
        <f>VLOOKUP(J872,#REF!,2,0)</f>
        <v>#REF!</v>
      </c>
      <c r="M872" s="17" t="e">
        <f>VLOOKUP(J872,'[1]Hàng hóa'!$C$5:$G$22,5,0)</f>
        <v>#N/A</v>
      </c>
      <c r="N872" s="17" t="e">
        <f t="shared" si="43"/>
        <v>#N/A</v>
      </c>
      <c r="O872" s="18">
        <v>26.08</v>
      </c>
      <c r="P872" s="17" t="e">
        <f t="shared" si="46"/>
        <v>#N/A</v>
      </c>
      <c r="Q872" s="13" t="e">
        <f>VLOOKUP(I872,'[1]Nhân viên'!$E$20:$F$41,2,0)</f>
        <v>#REF!</v>
      </c>
    </row>
    <row r="873" spans="1:17" hidden="1">
      <c r="A873" s="11">
        <f t="shared" si="45"/>
        <v>866</v>
      </c>
      <c r="B873" s="12"/>
      <c r="D873" s="13" t="e">
        <f>VLOOKUP(C873,#REF!,2,0)</f>
        <v>#REF!</v>
      </c>
      <c r="G873" s="13" t="e">
        <f>VLOOKUP(E873,#REF!,2,0)</f>
        <v>#REF!</v>
      </c>
      <c r="H873" s="13" t="str">
        <f>VLOOKUP(E873,'[1]Khách hàng'!$A$4:$F$2144,3,0)</f>
        <v>Số 1 đường số 17A, Khu phố 11, Phường Bình Trị Đông B, Quận Bình Tân, TP.HCM.</v>
      </c>
      <c r="I873" s="36" t="e">
        <f>VLOOKUP(E873,#REF!,5,0)</f>
        <v>#REF!</v>
      </c>
      <c r="L873" s="13" t="e">
        <f>VLOOKUP(J873,#REF!,2,0)</f>
        <v>#REF!</v>
      </c>
      <c r="M873" s="17" t="e">
        <f>VLOOKUP(J873,'[1]Hàng hóa'!$C$5:$G$22,5,0)</f>
        <v>#N/A</v>
      </c>
      <c r="N873" s="17" t="e">
        <f t="shared" si="43"/>
        <v>#N/A</v>
      </c>
      <c r="O873" s="18">
        <v>27.08</v>
      </c>
      <c r="P873" s="17" t="e">
        <f t="shared" si="46"/>
        <v>#N/A</v>
      </c>
      <c r="Q873" s="13" t="e">
        <f>VLOOKUP(I873,'[1]Nhân viên'!$E$20:$F$41,2,0)</f>
        <v>#REF!</v>
      </c>
    </row>
    <row r="874" spans="1:17" hidden="1">
      <c r="A874" s="11">
        <f t="shared" si="45"/>
        <v>867</v>
      </c>
      <c r="B874" s="12"/>
      <c r="D874" s="13" t="e">
        <f>VLOOKUP(C874,#REF!,2,0)</f>
        <v>#REF!</v>
      </c>
      <c r="G874" s="13" t="e">
        <f>VLOOKUP(E874,#REF!,2,0)</f>
        <v>#REF!</v>
      </c>
      <c r="H874" s="13" t="str">
        <f>VLOOKUP(E874,'[1]Khách hàng'!$A$4:$F$2144,3,0)</f>
        <v>Số 1 đường số 17A, Khu phố 11, Phường Bình Trị Đông B, Quận Bình Tân, TP.HCM.</v>
      </c>
      <c r="I874" s="36" t="e">
        <f>VLOOKUP(E874,#REF!,5,0)</f>
        <v>#REF!</v>
      </c>
      <c r="L874" s="13" t="e">
        <f>VLOOKUP(J874,#REF!,2,0)</f>
        <v>#REF!</v>
      </c>
      <c r="M874" s="17" t="e">
        <f>VLOOKUP(J874,'[1]Hàng hóa'!$C$5:$G$22,5,0)</f>
        <v>#N/A</v>
      </c>
      <c r="N874" s="17" t="e">
        <f t="shared" si="43"/>
        <v>#N/A</v>
      </c>
      <c r="O874" s="18">
        <v>28.08</v>
      </c>
      <c r="P874" s="17" t="e">
        <f t="shared" si="46"/>
        <v>#N/A</v>
      </c>
      <c r="Q874" s="13" t="e">
        <f>VLOOKUP(I874,'[1]Nhân viên'!$E$20:$F$41,2,0)</f>
        <v>#REF!</v>
      </c>
    </row>
    <row r="875" spans="1:17" hidden="1">
      <c r="A875" s="11">
        <f t="shared" si="45"/>
        <v>868</v>
      </c>
      <c r="B875" s="12"/>
      <c r="D875" s="13" t="e">
        <f>VLOOKUP(C875,#REF!,2,0)</f>
        <v>#REF!</v>
      </c>
      <c r="G875" s="13" t="e">
        <f>VLOOKUP(E875,#REF!,2,0)</f>
        <v>#REF!</v>
      </c>
      <c r="H875" s="13" t="str">
        <f>VLOOKUP(E875,'[1]Khách hàng'!$A$4:$F$2144,3,0)</f>
        <v>Số 1 đường số 17A, Khu phố 11, Phường Bình Trị Đông B, Quận Bình Tân, TP.HCM.</v>
      </c>
      <c r="I875" s="36" t="e">
        <f>VLOOKUP(E875,#REF!,5,0)</f>
        <v>#REF!</v>
      </c>
      <c r="L875" s="13" t="e">
        <f>VLOOKUP(J875,#REF!,2,0)</f>
        <v>#REF!</v>
      </c>
      <c r="M875" s="17" t="e">
        <f>VLOOKUP(J875,'[1]Hàng hóa'!$C$5:$G$22,5,0)</f>
        <v>#N/A</v>
      </c>
      <c r="N875" s="17" t="e">
        <f t="shared" si="43"/>
        <v>#N/A</v>
      </c>
      <c r="O875" s="18">
        <v>29.08</v>
      </c>
      <c r="P875" s="17" t="e">
        <f t="shared" si="46"/>
        <v>#N/A</v>
      </c>
      <c r="Q875" s="13" t="e">
        <f>VLOOKUP(I875,'[1]Nhân viên'!$E$20:$F$41,2,0)</f>
        <v>#REF!</v>
      </c>
    </row>
    <row r="876" spans="1:17" hidden="1">
      <c r="A876" s="11">
        <f t="shared" si="45"/>
        <v>869</v>
      </c>
      <c r="B876" s="12"/>
      <c r="D876" s="13" t="e">
        <f>VLOOKUP(C876,#REF!,2,0)</f>
        <v>#REF!</v>
      </c>
      <c r="G876" s="13" t="e">
        <f>VLOOKUP(E876,#REF!,2,0)</f>
        <v>#REF!</v>
      </c>
      <c r="H876" s="13" t="str">
        <f>VLOOKUP(E876,'[1]Khách hàng'!$A$4:$F$2144,3,0)</f>
        <v>Số 1 đường số 17A, Khu phố 11, Phường Bình Trị Đông B, Quận Bình Tân, TP.HCM.</v>
      </c>
      <c r="I876" s="36" t="e">
        <f>VLOOKUP(E876,#REF!,5,0)</f>
        <v>#REF!</v>
      </c>
      <c r="L876" s="13" t="e">
        <f>VLOOKUP(J876,#REF!,2,0)</f>
        <v>#REF!</v>
      </c>
      <c r="M876" s="17" t="e">
        <f>VLOOKUP(J876,'[1]Hàng hóa'!$C$5:$G$22,5,0)</f>
        <v>#N/A</v>
      </c>
      <c r="N876" s="17" t="e">
        <f t="shared" ref="N876:N897" si="47">K876*M876</f>
        <v>#N/A</v>
      </c>
      <c r="O876" s="18">
        <v>29.08</v>
      </c>
      <c r="P876" s="17" t="e">
        <f t="shared" ref="P876:P897" si="48">N876*O876+N876</f>
        <v>#N/A</v>
      </c>
      <c r="Q876" s="13" t="e">
        <f>VLOOKUP(I876,'[1]Nhân viên'!$E$20:$F$41,2,0)</f>
        <v>#REF!</v>
      </c>
    </row>
    <row r="877" spans="1:17" hidden="1">
      <c r="A877" s="11">
        <f t="shared" si="45"/>
        <v>870</v>
      </c>
      <c r="B877" s="12"/>
      <c r="D877" s="13" t="e">
        <f>VLOOKUP(C877,#REF!,2,0)</f>
        <v>#REF!</v>
      </c>
      <c r="G877" s="13" t="e">
        <f>VLOOKUP(E877,#REF!,2,0)</f>
        <v>#REF!</v>
      </c>
      <c r="H877" s="13" t="str">
        <f>VLOOKUP(E877,'[1]Khách hàng'!$A$4:$F$2144,3,0)</f>
        <v>Số 1 đường số 17A, Khu phố 11, Phường Bình Trị Đông B, Quận Bình Tân, TP.HCM.</v>
      </c>
      <c r="I877" s="36" t="e">
        <f>VLOOKUP(E877,#REF!,5,0)</f>
        <v>#REF!</v>
      </c>
      <c r="L877" s="13" t="e">
        <f>VLOOKUP(J877,#REF!,2,0)</f>
        <v>#REF!</v>
      </c>
      <c r="M877" s="17" t="e">
        <f>VLOOKUP(J877,'[1]Hàng hóa'!$C$5:$G$22,5,0)</f>
        <v>#N/A</v>
      </c>
      <c r="N877" s="17" t="e">
        <f t="shared" si="47"/>
        <v>#N/A</v>
      </c>
      <c r="O877" s="18">
        <v>29.08</v>
      </c>
      <c r="P877" s="17" t="e">
        <f t="shared" si="48"/>
        <v>#N/A</v>
      </c>
      <c r="Q877" s="13" t="e">
        <f>VLOOKUP(I877,'[1]Nhân viên'!$E$20:$F$41,2,0)</f>
        <v>#REF!</v>
      </c>
    </row>
    <row r="878" spans="1:17" hidden="1">
      <c r="A878" s="11">
        <f t="shared" si="45"/>
        <v>871</v>
      </c>
      <c r="B878" s="12"/>
      <c r="D878" s="13" t="e">
        <f>VLOOKUP(C878,#REF!,2,0)</f>
        <v>#REF!</v>
      </c>
      <c r="G878" s="13" t="e">
        <f>VLOOKUP(E878,#REF!,2,0)</f>
        <v>#REF!</v>
      </c>
      <c r="H878" s="13" t="str">
        <f>VLOOKUP(E878,'[1]Khách hàng'!$A$4:$F$2144,3,0)</f>
        <v>Số 1 đường số 17A, Khu phố 11, Phường Bình Trị Đông B, Quận Bình Tân, TP.HCM.</v>
      </c>
      <c r="I878" s="36" t="e">
        <f>VLOOKUP(E878,#REF!,5,0)</f>
        <v>#REF!</v>
      </c>
      <c r="L878" s="13" t="e">
        <f>VLOOKUP(J878,#REF!,2,0)</f>
        <v>#REF!</v>
      </c>
      <c r="M878" s="17" t="e">
        <f>VLOOKUP(J878,'[1]Hàng hóa'!$C$5:$G$22,5,0)</f>
        <v>#N/A</v>
      </c>
      <c r="N878" s="17" t="e">
        <f t="shared" si="47"/>
        <v>#N/A</v>
      </c>
      <c r="O878" s="18">
        <v>29.08</v>
      </c>
      <c r="P878" s="17" t="e">
        <f t="shared" si="48"/>
        <v>#N/A</v>
      </c>
      <c r="Q878" s="13" t="e">
        <f>VLOOKUP(I878,'[1]Nhân viên'!$E$20:$F$41,2,0)</f>
        <v>#REF!</v>
      </c>
    </row>
    <row r="879" spans="1:17" hidden="1">
      <c r="A879" s="11">
        <f t="shared" si="45"/>
        <v>872</v>
      </c>
      <c r="B879" s="12"/>
      <c r="D879" s="13" t="e">
        <f>VLOOKUP(C879,#REF!,2,0)</f>
        <v>#REF!</v>
      </c>
      <c r="F879" s="113"/>
      <c r="G879" s="13" t="e">
        <f>VLOOKUP(E879,#REF!,2,0)</f>
        <v>#REF!</v>
      </c>
      <c r="H879" s="13" t="str">
        <f>VLOOKUP(E879,'[1]Khách hàng'!$A$4:$F$2144,3,0)</f>
        <v>Số 1 đường số 17A, Khu phố 11, Phường Bình Trị Đông B, Quận Bình Tân, TP.HCM.</v>
      </c>
      <c r="I879" s="36" t="e">
        <f>VLOOKUP(E879,#REF!,5,0)</f>
        <v>#REF!</v>
      </c>
      <c r="L879" s="13" t="e">
        <f>VLOOKUP(J879,#REF!,2,0)</f>
        <v>#REF!</v>
      </c>
      <c r="M879" s="17" t="e">
        <f>VLOOKUP(J879,'[1]Hàng hóa'!$C$5:$G$22,5,0)</f>
        <v>#N/A</v>
      </c>
      <c r="N879" s="17" t="e">
        <f t="shared" si="47"/>
        <v>#N/A</v>
      </c>
      <c r="O879" s="18">
        <v>29.08</v>
      </c>
      <c r="P879" s="17" t="e">
        <f t="shared" si="48"/>
        <v>#N/A</v>
      </c>
      <c r="Q879" s="13" t="e">
        <f>VLOOKUP(I879,'[1]Nhân viên'!$E$20:$F$41,2,0)</f>
        <v>#REF!</v>
      </c>
    </row>
    <row r="880" spans="1:17" hidden="1">
      <c r="A880" s="11">
        <f t="shared" si="45"/>
        <v>873</v>
      </c>
      <c r="B880" s="12"/>
      <c r="D880" s="13" t="e">
        <f>VLOOKUP(C880,#REF!,2,0)</f>
        <v>#REF!</v>
      </c>
      <c r="F880" s="113"/>
      <c r="G880" s="13" t="e">
        <f>VLOOKUP(E880,#REF!,2,0)</f>
        <v>#REF!</v>
      </c>
      <c r="H880" s="13" t="str">
        <f>VLOOKUP(E880,'[1]Khách hàng'!$A$4:$F$2144,3,0)</f>
        <v>Số 1 đường số 17A, Khu phố 11, Phường Bình Trị Đông B, Quận Bình Tân, TP.HCM.</v>
      </c>
      <c r="I880" s="36" t="e">
        <f>VLOOKUP(E880,#REF!,5,0)</f>
        <v>#REF!</v>
      </c>
      <c r="L880" s="13" t="e">
        <f>VLOOKUP(J880,#REF!,2,0)</f>
        <v>#REF!</v>
      </c>
      <c r="M880" s="17" t="e">
        <f>VLOOKUP(J880,'[1]Hàng hóa'!$C$5:$G$22,5,0)</f>
        <v>#N/A</v>
      </c>
      <c r="N880" s="17" t="e">
        <f t="shared" si="47"/>
        <v>#N/A</v>
      </c>
      <c r="O880" s="18">
        <v>29.08</v>
      </c>
      <c r="P880" s="17" t="e">
        <f t="shared" si="48"/>
        <v>#N/A</v>
      </c>
      <c r="Q880" s="13" t="e">
        <f>VLOOKUP(I880,'[1]Nhân viên'!$E$20:$F$41,2,0)</f>
        <v>#REF!</v>
      </c>
    </row>
    <row r="881" spans="1:17" hidden="1">
      <c r="A881" s="11">
        <f t="shared" si="45"/>
        <v>874</v>
      </c>
      <c r="B881" s="12"/>
      <c r="D881" s="13" t="e">
        <f>VLOOKUP(C881,#REF!,2,0)</f>
        <v>#REF!</v>
      </c>
      <c r="F881" s="113"/>
      <c r="G881" s="13" t="e">
        <f>VLOOKUP(E881,#REF!,2,0)</f>
        <v>#REF!</v>
      </c>
      <c r="H881" s="13" t="str">
        <f>VLOOKUP(E881,'[1]Khách hàng'!$A$4:$F$2144,3,0)</f>
        <v>Số 1 đường số 17A, Khu phố 11, Phường Bình Trị Đông B, Quận Bình Tân, TP.HCM.</v>
      </c>
      <c r="I881" s="36" t="e">
        <f>VLOOKUP(E881,#REF!,5,0)</f>
        <v>#REF!</v>
      </c>
      <c r="L881" s="13" t="e">
        <f>VLOOKUP(J881,#REF!,2,0)</f>
        <v>#REF!</v>
      </c>
      <c r="M881" s="17" t="e">
        <f>VLOOKUP(J881,'[1]Hàng hóa'!$C$5:$G$22,5,0)</f>
        <v>#N/A</v>
      </c>
      <c r="N881" s="17" t="e">
        <f t="shared" si="47"/>
        <v>#N/A</v>
      </c>
      <c r="O881" s="18">
        <v>29.08</v>
      </c>
      <c r="P881" s="17" t="e">
        <f t="shared" si="48"/>
        <v>#N/A</v>
      </c>
      <c r="Q881" s="13" t="e">
        <f>VLOOKUP(I881,'[1]Nhân viên'!$E$20:$F$41,2,0)</f>
        <v>#REF!</v>
      </c>
    </row>
    <row r="882" spans="1:17" hidden="1">
      <c r="A882" s="11">
        <f t="shared" si="45"/>
        <v>875</v>
      </c>
      <c r="B882" s="12"/>
      <c r="D882" s="13" t="e">
        <f>VLOOKUP(C882,#REF!,2,0)</f>
        <v>#REF!</v>
      </c>
      <c r="F882" s="113"/>
      <c r="G882" s="13" t="e">
        <f>VLOOKUP(E882,#REF!,2,0)</f>
        <v>#REF!</v>
      </c>
      <c r="H882" s="13" t="str">
        <f>VLOOKUP(E882,'[1]Khách hàng'!$A$4:$F$2144,3,0)</f>
        <v>Số 1 đường số 17A, Khu phố 11, Phường Bình Trị Đông B, Quận Bình Tân, TP.HCM.</v>
      </c>
      <c r="I882" s="36" t="e">
        <f>VLOOKUP(E882,#REF!,5,0)</f>
        <v>#REF!</v>
      </c>
      <c r="L882" s="13" t="e">
        <f>VLOOKUP(J882,#REF!,2,0)</f>
        <v>#REF!</v>
      </c>
      <c r="M882" s="17" t="e">
        <f>VLOOKUP(J882,'[1]Hàng hóa'!$C$5:$G$22,5,0)</f>
        <v>#N/A</v>
      </c>
      <c r="N882" s="17" t="e">
        <f t="shared" si="47"/>
        <v>#N/A</v>
      </c>
      <c r="O882" s="18">
        <v>29.08</v>
      </c>
      <c r="P882" s="17" t="e">
        <f t="shared" si="48"/>
        <v>#N/A</v>
      </c>
      <c r="Q882" s="13" t="e">
        <f>VLOOKUP(I882,'[1]Nhân viên'!$E$20:$F$41,2,0)</f>
        <v>#REF!</v>
      </c>
    </row>
    <row r="883" spans="1:17" hidden="1">
      <c r="A883" s="11">
        <f t="shared" si="45"/>
        <v>876</v>
      </c>
      <c r="B883" s="12"/>
      <c r="D883" s="13" t="e">
        <f>VLOOKUP(C883,#REF!,2,0)</f>
        <v>#REF!</v>
      </c>
      <c r="F883" s="113"/>
      <c r="G883" s="13" t="e">
        <f>VLOOKUP(E883,#REF!,2,0)</f>
        <v>#REF!</v>
      </c>
      <c r="H883" s="13" t="str">
        <f>VLOOKUP(E883,'[1]Khách hàng'!$A$4:$F$2144,3,0)</f>
        <v>Số 1 đường số 17A, Khu phố 11, Phường Bình Trị Đông B, Quận Bình Tân, TP.HCM.</v>
      </c>
      <c r="I883" s="36" t="e">
        <f>VLOOKUP(E883,#REF!,5,0)</f>
        <v>#REF!</v>
      </c>
      <c r="L883" s="13" t="e">
        <f>VLOOKUP(J883,#REF!,2,0)</f>
        <v>#REF!</v>
      </c>
      <c r="M883" s="17" t="e">
        <f>VLOOKUP(J883,'[1]Hàng hóa'!$C$5:$G$22,5,0)</f>
        <v>#N/A</v>
      </c>
      <c r="N883" s="17" t="e">
        <f t="shared" si="47"/>
        <v>#N/A</v>
      </c>
      <c r="O883" s="18">
        <v>29.08</v>
      </c>
      <c r="P883" s="17" t="e">
        <f t="shared" si="48"/>
        <v>#N/A</v>
      </c>
      <c r="Q883" s="13" t="e">
        <f>VLOOKUP(I883,'[1]Nhân viên'!$E$20:$F$41,2,0)</f>
        <v>#REF!</v>
      </c>
    </row>
    <row r="884" spans="1:17" hidden="1">
      <c r="A884" s="11">
        <f t="shared" si="45"/>
        <v>877</v>
      </c>
      <c r="B884" s="12"/>
      <c r="D884" s="13" t="e">
        <f>VLOOKUP(C884,#REF!,2,0)</f>
        <v>#REF!</v>
      </c>
      <c r="G884" s="13" t="e">
        <f>VLOOKUP(E884,#REF!,2,0)</f>
        <v>#REF!</v>
      </c>
      <c r="H884" s="13" t="str">
        <f>VLOOKUP(E884,'[1]Khách hàng'!$A$4:$F$2144,3,0)</f>
        <v>Số 1 đường số 17A, Khu phố 11, Phường Bình Trị Đông B, Quận Bình Tân, TP.HCM.</v>
      </c>
      <c r="I884" s="36" t="e">
        <f>VLOOKUP(E884,#REF!,5,0)</f>
        <v>#REF!</v>
      </c>
      <c r="L884" s="13" t="e">
        <f>VLOOKUP(J884,#REF!,2,0)</f>
        <v>#REF!</v>
      </c>
      <c r="M884" s="17" t="e">
        <f>VLOOKUP(J884,'[1]Hàng hóa'!$C$5:$G$22,5,0)</f>
        <v>#N/A</v>
      </c>
      <c r="N884" s="17" t="e">
        <f t="shared" si="47"/>
        <v>#N/A</v>
      </c>
      <c r="O884" s="18">
        <v>29.08</v>
      </c>
      <c r="P884" s="17" t="e">
        <f t="shared" si="48"/>
        <v>#N/A</v>
      </c>
      <c r="Q884" s="13" t="e">
        <f>VLOOKUP(I884,'[1]Nhân viên'!$E$20:$F$41,2,0)</f>
        <v>#REF!</v>
      </c>
    </row>
    <row r="885" spans="1:17" hidden="1">
      <c r="A885" s="11">
        <f t="shared" si="45"/>
        <v>878</v>
      </c>
      <c r="B885" s="12"/>
      <c r="D885" s="13" t="e">
        <f>VLOOKUP(C885,#REF!,2,0)</f>
        <v>#REF!</v>
      </c>
      <c r="G885" s="13" t="e">
        <f>VLOOKUP(E885,#REF!,2,0)</f>
        <v>#REF!</v>
      </c>
      <c r="H885" s="13" t="str">
        <f>VLOOKUP(E885,'[1]Khách hàng'!$A$4:$F$2144,3,0)</f>
        <v>Số 1 đường số 17A, Khu phố 11, Phường Bình Trị Đông B, Quận Bình Tân, TP.HCM.</v>
      </c>
      <c r="I885" s="36" t="e">
        <f>VLOOKUP(E885,#REF!,5,0)</f>
        <v>#REF!</v>
      </c>
      <c r="L885" s="13" t="e">
        <f>VLOOKUP(J885,#REF!,2,0)</f>
        <v>#REF!</v>
      </c>
      <c r="M885" s="17" t="e">
        <f>VLOOKUP(J885,'[1]Hàng hóa'!$C$5:$G$22,5,0)</f>
        <v>#N/A</v>
      </c>
      <c r="N885" s="17" t="e">
        <f t="shared" si="47"/>
        <v>#N/A</v>
      </c>
      <c r="O885" s="18">
        <v>29.08</v>
      </c>
      <c r="P885" s="17" t="e">
        <f t="shared" si="48"/>
        <v>#N/A</v>
      </c>
      <c r="Q885" s="13" t="e">
        <f>VLOOKUP(I885,'[1]Nhân viên'!$E$20:$F$41,2,0)</f>
        <v>#REF!</v>
      </c>
    </row>
    <row r="886" spans="1:17" hidden="1">
      <c r="A886" s="11">
        <f t="shared" si="45"/>
        <v>879</v>
      </c>
      <c r="B886" s="12"/>
      <c r="D886" s="13" t="e">
        <f>VLOOKUP(C886,#REF!,2,0)</f>
        <v>#REF!</v>
      </c>
      <c r="G886" s="13" t="e">
        <f>VLOOKUP(E886,#REF!,2,0)</f>
        <v>#REF!</v>
      </c>
      <c r="H886" s="13" t="str">
        <f>VLOOKUP(E886,'[1]Khách hàng'!$A$4:$F$2144,3,0)</f>
        <v>Số 1 đường số 17A, Khu phố 11, Phường Bình Trị Đông B, Quận Bình Tân, TP.HCM.</v>
      </c>
      <c r="I886" s="36" t="e">
        <f>VLOOKUP(E886,#REF!,5,0)</f>
        <v>#REF!</v>
      </c>
      <c r="L886" s="13" t="e">
        <f>VLOOKUP(J886,#REF!,2,0)</f>
        <v>#REF!</v>
      </c>
      <c r="M886" s="17" t="e">
        <f>VLOOKUP(J886,'[1]Hàng hóa'!$C$5:$G$22,5,0)</f>
        <v>#N/A</v>
      </c>
      <c r="N886" s="17" t="e">
        <f t="shared" si="47"/>
        <v>#N/A</v>
      </c>
      <c r="O886" s="18">
        <v>29.08</v>
      </c>
      <c r="P886" s="17" t="e">
        <f t="shared" si="48"/>
        <v>#N/A</v>
      </c>
      <c r="Q886" s="13" t="e">
        <f>VLOOKUP(I886,'[1]Nhân viên'!$E$20:$F$41,2,0)</f>
        <v>#REF!</v>
      </c>
    </row>
    <row r="887" spans="1:17" hidden="1">
      <c r="A887" s="11">
        <f t="shared" si="45"/>
        <v>880</v>
      </c>
      <c r="B887" s="12"/>
      <c r="D887" s="13" t="e">
        <f>VLOOKUP(C887,#REF!,2,0)</f>
        <v>#REF!</v>
      </c>
      <c r="G887" s="13" t="e">
        <f>VLOOKUP(E887,#REF!,2,0)</f>
        <v>#REF!</v>
      </c>
      <c r="H887" s="13" t="str">
        <f>VLOOKUP(E887,'[1]Khách hàng'!$A$4:$F$2144,3,0)</f>
        <v>Số 1 đường số 17A, Khu phố 11, Phường Bình Trị Đông B, Quận Bình Tân, TP.HCM.</v>
      </c>
      <c r="I887" s="36" t="e">
        <f>VLOOKUP(E887,#REF!,5,0)</f>
        <v>#REF!</v>
      </c>
      <c r="L887" s="13" t="e">
        <f>VLOOKUP(J887,#REF!,2,0)</f>
        <v>#REF!</v>
      </c>
      <c r="M887" s="17" t="e">
        <f>VLOOKUP(J887,'[1]Hàng hóa'!$C$5:$G$22,5,0)</f>
        <v>#N/A</v>
      </c>
      <c r="N887" s="17" t="e">
        <f t="shared" si="47"/>
        <v>#N/A</v>
      </c>
      <c r="O887" s="18">
        <v>29.08</v>
      </c>
      <c r="P887" s="17" t="e">
        <f t="shared" si="48"/>
        <v>#N/A</v>
      </c>
      <c r="Q887" s="13" t="e">
        <f>VLOOKUP(I887,'[1]Nhân viên'!$E$20:$F$41,2,0)</f>
        <v>#REF!</v>
      </c>
    </row>
    <row r="888" spans="1:17" hidden="1">
      <c r="A888" s="11">
        <f t="shared" si="45"/>
        <v>881</v>
      </c>
      <c r="B888" s="12"/>
      <c r="D888" s="13" t="e">
        <f>VLOOKUP(C888,#REF!,2,0)</f>
        <v>#REF!</v>
      </c>
      <c r="G888" s="13" t="e">
        <f>VLOOKUP(E888,#REF!,2,0)</f>
        <v>#REF!</v>
      </c>
      <c r="H888" s="13" t="str">
        <f>VLOOKUP(E888,'[1]Khách hàng'!$A$4:$F$2144,3,0)</f>
        <v>Số 1 đường số 17A, Khu phố 11, Phường Bình Trị Đông B, Quận Bình Tân, TP.HCM.</v>
      </c>
      <c r="I888" s="36" t="e">
        <f>VLOOKUP(E888,#REF!,5,0)</f>
        <v>#REF!</v>
      </c>
      <c r="L888" s="13" t="e">
        <f>VLOOKUP(J888,#REF!,2,0)</f>
        <v>#REF!</v>
      </c>
      <c r="M888" s="17" t="e">
        <f>VLOOKUP(J888,'[1]Hàng hóa'!$C$5:$G$22,5,0)</f>
        <v>#N/A</v>
      </c>
      <c r="N888" s="17" t="e">
        <f t="shared" si="47"/>
        <v>#N/A</v>
      </c>
      <c r="O888" s="18">
        <v>29.08</v>
      </c>
      <c r="P888" s="17" t="e">
        <f t="shared" si="48"/>
        <v>#N/A</v>
      </c>
      <c r="Q888" s="13" t="e">
        <f>VLOOKUP(I888,'[1]Nhân viên'!$E$20:$F$41,2,0)</f>
        <v>#REF!</v>
      </c>
    </row>
    <row r="889" spans="1:17" hidden="1">
      <c r="A889" s="11">
        <f t="shared" si="45"/>
        <v>882</v>
      </c>
      <c r="B889" s="12"/>
      <c r="D889" s="13" t="e">
        <f>VLOOKUP(C889,#REF!,2,0)</f>
        <v>#REF!</v>
      </c>
      <c r="G889" s="13" t="e">
        <f>VLOOKUP(E889,#REF!,2,0)</f>
        <v>#REF!</v>
      </c>
      <c r="H889" s="13" t="str">
        <f>VLOOKUP(E889,'[1]Khách hàng'!$A$4:$F$2144,3,0)</f>
        <v>Số 1 đường số 17A, Khu phố 11, Phường Bình Trị Đông B, Quận Bình Tân, TP.HCM.</v>
      </c>
      <c r="I889" s="36" t="e">
        <f>VLOOKUP(E889,#REF!,5,0)</f>
        <v>#REF!</v>
      </c>
      <c r="L889" s="13" t="e">
        <f>VLOOKUP(J889,#REF!,2,0)</f>
        <v>#REF!</v>
      </c>
      <c r="M889" s="17" t="e">
        <f>VLOOKUP(J889,'[1]Hàng hóa'!$C$5:$G$22,5,0)</f>
        <v>#N/A</v>
      </c>
      <c r="N889" s="17" t="e">
        <f t="shared" si="47"/>
        <v>#N/A</v>
      </c>
      <c r="O889" s="18">
        <v>29.08</v>
      </c>
      <c r="P889" s="17" t="e">
        <f t="shared" si="48"/>
        <v>#N/A</v>
      </c>
      <c r="Q889" s="13" t="e">
        <f>VLOOKUP(I889,'[1]Nhân viên'!$E$20:$F$41,2,0)</f>
        <v>#REF!</v>
      </c>
    </row>
    <row r="890" spans="1:17" hidden="1">
      <c r="A890" s="11">
        <f t="shared" si="45"/>
        <v>883</v>
      </c>
      <c r="B890" s="12"/>
      <c r="D890" s="13" t="e">
        <f>VLOOKUP(C890,#REF!,2,0)</f>
        <v>#REF!</v>
      </c>
      <c r="G890" s="13" t="e">
        <f>VLOOKUP(E890,#REF!,2,0)</f>
        <v>#REF!</v>
      </c>
      <c r="H890" s="13" t="str">
        <f>VLOOKUP(E890,'[1]Khách hàng'!$A$4:$F$2144,3,0)</f>
        <v>Số 1 đường số 17A, Khu phố 11, Phường Bình Trị Đông B, Quận Bình Tân, TP.HCM.</v>
      </c>
      <c r="I890" s="36" t="e">
        <f>VLOOKUP(E890,#REF!,5,0)</f>
        <v>#REF!</v>
      </c>
      <c r="L890" s="13" t="e">
        <f>VLOOKUP(J890,#REF!,2,0)</f>
        <v>#REF!</v>
      </c>
      <c r="M890" s="17" t="e">
        <f>VLOOKUP(J890,'[1]Hàng hóa'!$C$5:$G$22,5,0)</f>
        <v>#N/A</v>
      </c>
      <c r="N890" s="17" t="e">
        <f t="shared" si="47"/>
        <v>#N/A</v>
      </c>
      <c r="O890" s="18">
        <v>29.08</v>
      </c>
      <c r="P890" s="17" t="e">
        <f t="shared" si="48"/>
        <v>#N/A</v>
      </c>
      <c r="Q890" s="13" t="e">
        <f>VLOOKUP(I890,'[1]Nhân viên'!$E$20:$F$41,2,0)</f>
        <v>#REF!</v>
      </c>
    </row>
    <row r="891" spans="1:17" hidden="1">
      <c r="A891" s="11">
        <f t="shared" si="45"/>
        <v>884</v>
      </c>
      <c r="B891" s="12"/>
      <c r="D891" s="13" t="e">
        <f>VLOOKUP(C891,#REF!,2,0)</f>
        <v>#REF!</v>
      </c>
      <c r="G891" s="13" t="e">
        <f>VLOOKUP(E891,#REF!,2,0)</f>
        <v>#REF!</v>
      </c>
      <c r="H891" s="13" t="str">
        <f>VLOOKUP(E891,'[1]Khách hàng'!$A$4:$F$2144,3,0)</f>
        <v>Số 1 đường số 17A, Khu phố 11, Phường Bình Trị Đông B, Quận Bình Tân, TP.HCM.</v>
      </c>
      <c r="I891" s="36" t="e">
        <f>VLOOKUP(E891,#REF!,5,0)</f>
        <v>#REF!</v>
      </c>
      <c r="L891" s="13" t="e">
        <f>VLOOKUP(J891,#REF!,2,0)</f>
        <v>#REF!</v>
      </c>
      <c r="M891" s="17" t="e">
        <f>VLOOKUP(J891,'[1]Hàng hóa'!$C$5:$G$22,5,0)</f>
        <v>#N/A</v>
      </c>
      <c r="N891" s="17" t="e">
        <f t="shared" si="47"/>
        <v>#N/A</v>
      </c>
      <c r="O891" s="18">
        <v>29.08</v>
      </c>
      <c r="P891" s="17" t="e">
        <f t="shared" si="48"/>
        <v>#N/A</v>
      </c>
      <c r="Q891" s="13" t="e">
        <f>VLOOKUP(I891,'[1]Nhân viên'!$E$20:$F$41,2,0)</f>
        <v>#REF!</v>
      </c>
    </row>
    <row r="892" spans="1:17" hidden="1">
      <c r="A892" s="11">
        <f t="shared" si="45"/>
        <v>885</v>
      </c>
      <c r="B892" s="12"/>
      <c r="D892" s="13" t="e">
        <f>VLOOKUP(C892,#REF!,2,0)</f>
        <v>#REF!</v>
      </c>
      <c r="G892" s="13" t="e">
        <f>VLOOKUP(E892,#REF!,2,0)</f>
        <v>#REF!</v>
      </c>
      <c r="H892" s="13" t="str">
        <f>VLOOKUP(E892,'[1]Khách hàng'!$A$4:$F$2144,3,0)</f>
        <v>Số 1 đường số 17A, Khu phố 11, Phường Bình Trị Đông B, Quận Bình Tân, TP.HCM.</v>
      </c>
      <c r="I892" s="36" t="e">
        <f>VLOOKUP(E892,#REF!,5,0)</f>
        <v>#REF!</v>
      </c>
      <c r="L892" s="13" t="e">
        <f>VLOOKUP(J892,#REF!,2,0)</f>
        <v>#REF!</v>
      </c>
      <c r="M892" s="17" t="e">
        <f>VLOOKUP(J892,'[1]Hàng hóa'!$C$5:$G$22,5,0)</f>
        <v>#N/A</v>
      </c>
      <c r="N892" s="17" t="e">
        <f t="shared" si="47"/>
        <v>#N/A</v>
      </c>
      <c r="O892" s="18">
        <v>29.08</v>
      </c>
      <c r="P892" s="17" t="e">
        <f t="shared" si="48"/>
        <v>#N/A</v>
      </c>
      <c r="Q892" s="13" t="e">
        <f>VLOOKUP(I892,'[1]Nhân viên'!$E$20:$F$41,2,0)</f>
        <v>#REF!</v>
      </c>
    </row>
    <row r="893" spans="1:17" hidden="1">
      <c r="A893" s="11">
        <f t="shared" si="45"/>
        <v>886</v>
      </c>
      <c r="B893" s="12"/>
      <c r="C893" s="11"/>
      <c r="D893" s="13" t="e">
        <f>VLOOKUP(C893,#REF!,2,0)</f>
        <v>#REF!</v>
      </c>
      <c r="G893" s="13" t="e">
        <f>VLOOKUP(E893,#REF!,2,0)</f>
        <v>#REF!</v>
      </c>
      <c r="H893" s="13" t="str">
        <f>VLOOKUP(E893,'[1]Khách hàng'!$A$4:$F$2144,3,0)</f>
        <v>Số 1 đường số 17A, Khu phố 11, Phường Bình Trị Đông B, Quận Bình Tân, TP.HCM.</v>
      </c>
      <c r="I893" s="36" t="e">
        <f>VLOOKUP(E893,#REF!,5,0)</f>
        <v>#REF!</v>
      </c>
      <c r="L893" s="13" t="e">
        <f>VLOOKUP(J893,#REF!,2,0)</f>
        <v>#REF!</v>
      </c>
      <c r="M893" s="17" t="e">
        <f>VLOOKUP(J893,'[1]Hàng hóa'!$C$5:$G$22,5,0)</f>
        <v>#N/A</v>
      </c>
      <c r="N893" s="17" t="e">
        <f t="shared" si="47"/>
        <v>#N/A</v>
      </c>
      <c r="O893" s="18">
        <v>29.08</v>
      </c>
      <c r="P893" s="17" t="e">
        <f t="shared" si="48"/>
        <v>#N/A</v>
      </c>
      <c r="Q893" s="13" t="e">
        <f>VLOOKUP(I893,'[1]Nhân viên'!$E$20:$F$41,2,0)</f>
        <v>#REF!</v>
      </c>
    </row>
    <row r="894" spans="1:17" hidden="1">
      <c r="A894" s="11">
        <f t="shared" si="45"/>
        <v>887</v>
      </c>
      <c r="B894" s="12"/>
      <c r="C894" s="11"/>
      <c r="D894" s="13" t="e">
        <f>VLOOKUP(C894,#REF!,2,0)</f>
        <v>#REF!</v>
      </c>
      <c r="G894" s="13" t="e">
        <f>VLOOKUP(E894,#REF!,2,0)</f>
        <v>#REF!</v>
      </c>
      <c r="H894" s="13" t="str">
        <f>VLOOKUP(E894,'[1]Khách hàng'!$A$4:$F$2144,3,0)</f>
        <v>Số 1 đường số 17A, Khu phố 11, Phường Bình Trị Đông B, Quận Bình Tân, TP.HCM.</v>
      </c>
      <c r="I894" s="36" t="e">
        <f>VLOOKUP(E894,#REF!,5,0)</f>
        <v>#REF!</v>
      </c>
      <c r="L894" s="13" t="e">
        <f>VLOOKUP(J894,#REF!,2,0)</f>
        <v>#REF!</v>
      </c>
      <c r="M894" s="17" t="e">
        <f>VLOOKUP(J894,'[1]Hàng hóa'!$C$5:$G$22,5,0)</f>
        <v>#N/A</v>
      </c>
      <c r="N894" s="17" t="e">
        <f t="shared" si="47"/>
        <v>#N/A</v>
      </c>
      <c r="O894" s="18">
        <v>29.08</v>
      </c>
      <c r="P894" s="17" t="e">
        <f t="shared" si="48"/>
        <v>#N/A</v>
      </c>
      <c r="Q894" s="13" t="e">
        <f>VLOOKUP(I894,'[1]Nhân viên'!$E$20:$F$41,2,0)</f>
        <v>#REF!</v>
      </c>
    </row>
    <row r="895" spans="1:17" hidden="1">
      <c r="A895" s="11">
        <f t="shared" si="45"/>
        <v>888</v>
      </c>
      <c r="B895" s="12"/>
      <c r="C895" s="11"/>
      <c r="D895" s="13" t="e">
        <f>VLOOKUP(C895,#REF!,2,0)</f>
        <v>#REF!</v>
      </c>
      <c r="G895" s="13" t="e">
        <f>VLOOKUP(E895,#REF!,2,0)</f>
        <v>#REF!</v>
      </c>
      <c r="H895" s="13" t="str">
        <f>VLOOKUP(E895,'[1]Khách hàng'!$A$4:$F$2144,3,0)</f>
        <v>Số 1 đường số 17A, Khu phố 11, Phường Bình Trị Đông B, Quận Bình Tân, TP.HCM.</v>
      </c>
      <c r="I895" s="36" t="e">
        <f>VLOOKUP(E895,#REF!,5,0)</f>
        <v>#REF!</v>
      </c>
      <c r="L895" s="13" t="e">
        <f>VLOOKUP(J895,#REF!,2,0)</f>
        <v>#REF!</v>
      </c>
      <c r="M895" s="17" t="e">
        <f>VLOOKUP(J895,'[1]Hàng hóa'!$C$5:$G$22,5,0)</f>
        <v>#N/A</v>
      </c>
      <c r="N895" s="17" t="e">
        <f t="shared" si="47"/>
        <v>#N/A</v>
      </c>
      <c r="O895" s="18">
        <v>29.08</v>
      </c>
      <c r="P895" s="17" t="e">
        <f t="shared" si="48"/>
        <v>#N/A</v>
      </c>
      <c r="Q895" s="13" t="e">
        <f>VLOOKUP(I895,'[1]Nhân viên'!$E$20:$F$41,2,0)</f>
        <v>#REF!</v>
      </c>
    </row>
    <row r="896" spans="1:17" hidden="1">
      <c r="A896" s="11">
        <f t="shared" si="45"/>
        <v>889</v>
      </c>
      <c r="B896" s="12"/>
      <c r="C896" s="11"/>
      <c r="D896" s="13" t="e">
        <f>VLOOKUP(C896,#REF!,2,0)</f>
        <v>#REF!</v>
      </c>
      <c r="G896" s="13" t="e">
        <f>VLOOKUP(E896,#REF!,2,0)</f>
        <v>#REF!</v>
      </c>
      <c r="H896" s="13" t="str">
        <f>VLOOKUP(E896,'[1]Khách hàng'!$A$4:$F$2144,3,0)</f>
        <v>Số 1 đường số 17A, Khu phố 11, Phường Bình Trị Đông B, Quận Bình Tân, TP.HCM.</v>
      </c>
      <c r="I896" s="36" t="e">
        <f>VLOOKUP(E896,#REF!,5,0)</f>
        <v>#REF!</v>
      </c>
      <c r="L896" s="13" t="e">
        <f>VLOOKUP(J896,#REF!,2,0)</f>
        <v>#REF!</v>
      </c>
      <c r="M896" s="17" t="e">
        <f>VLOOKUP(J896,'[1]Hàng hóa'!$C$5:$G$22,5,0)</f>
        <v>#N/A</v>
      </c>
      <c r="N896" s="17" t="e">
        <f t="shared" si="47"/>
        <v>#N/A</v>
      </c>
      <c r="O896" s="18">
        <v>29.08</v>
      </c>
      <c r="P896" s="17" t="e">
        <f t="shared" si="48"/>
        <v>#N/A</v>
      </c>
      <c r="Q896" s="13" t="e">
        <f>VLOOKUP(I896,'[1]Nhân viên'!$E$20:$F$41,2,0)</f>
        <v>#REF!</v>
      </c>
    </row>
    <row r="897" spans="1:17" hidden="1">
      <c r="A897" s="11">
        <f t="shared" si="45"/>
        <v>890</v>
      </c>
      <c r="B897" s="12"/>
      <c r="C897" s="11"/>
      <c r="D897" s="13" t="e">
        <f>VLOOKUP(C897,#REF!,2,0)</f>
        <v>#REF!</v>
      </c>
      <c r="G897" s="13" t="e">
        <f>VLOOKUP(E897,#REF!,2,0)</f>
        <v>#REF!</v>
      </c>
      <c r="H897" s="13" t="str">
        <f>VLOOKUP(E897,'[1]Khách hàng'!$A$4:$F$2144,3,0)</f>
        <v>Số 1 đường số 17A, Khu phố 11, Phường Bình Trị Đông B, Quận Bình Tân, TP.HCM.</v>
      </c>
      <c r="I897" s="36" t="e">
        <f>VLOOKUP(E897,#REF!,5,0)</f>
        <v>#REF!</v>
      </c>
      <c r="L897" s="13" t="e">
        <f>VLOOKUP(J897,#REF!,2,0)</f>
        <v>#REF!</v>
      </c>
      <c r="M897" s="17" t="e">
        <f>VLOOKUP(J897,'[1]Hàng hóa'!$C$5:$G$22,5,0)</f>
        <v>#N/A</v>
      </c>
      <c r="N897" s="17" t="e">
        <f t="shared" si="47"/>
        <v>#N/A</v>
      </c>
      <c r="O897" s="18">
        <v>29.08</v>
      </c>
      <c r="P897" s="17" t="e">
        <f t="shared" si="48"/>
        <v>#N/A</v>
      </c>
      <c r="Q897" s="13" t="e">
        <f>VLOOKUP(I897,'[1]Nhân viên'!$E$20:$F$41,2,0)</f>
        <v>#REF!</v>
      </c>
    </row>
    <row r="898" spans="1:17" hidden="1">
      <c r="A898" s="11">
        <f t="shared" si="45"/>
        <v>891</v>
      </c>
      <c r="B898" s="12"/>
      <c r="C898" s="11"/>
      <c r="D898" s="13" t="e">
        <f>VLOOKUP(C898,#REF!,2,0)</f>
        <v>#REF!</v>
      </c>
      <c r="G898" s="13" t="e">
        <f>VLOOKUP(E898,#REF!,2,0)</f>
        <v>#REF!</v>
      </c>
      <c r="H898" s="13" t="str">
        <f>VLOOKUP(E898,'[1]Khách hàng'!$A$4:$F$2144,3,0)</f>
        <v>Số 1 đường số 17A, Khu phố 11, Phường Bình Trị Đông B, Quận Bình Tân, TP.HCM.</v>
      </c>
      <c r="I898" s="36" t="e">
        <f>VLOOKUP(E898,#REF!,5,0)</f>
        <v>#REF!</v>
      </c>
      <c r="L898" s="13" t="e">
        <f>VLOOKUP(J898,#REF!,2,0)</f>
        <v>#REF!</v>
      </c>
      <c r="M898" s="17" t="e">
        <f>VLOOKUP(J898,'[1]Hàng hóa'!$C$5:$G$22,5,0)</f>
        <v>#N/A</v>
      </c>
      <c r="N898" s="17" t="e">
        <f t="shared" ref="N898:N919" si="49">K898*M898</f>
        <v>#N/A</v>
      </c>
      <c r="O898" s="18">
        <v>29.08</v>
      </c>
      <c r="P898" s="17" t="e">
        <f t="shared" ref="P898:P919" si="50">N898*O898+N898</f>
        <v>#N/A</v>
      </c>
      <c r="Q898" s="13" t="e">
        <f>VLOOKUP(I898,'[1]Nhân viên'!$E$20:$F$41,2,0)</f>
        <v>#REF!</v>
      </c>
    </row>
    <row r="899" spans="1:17" hidden="1">
      <c r="A899" s="11">
        <f t="shared" si="45"/>
        <v>892</v>
      </c>
      <c r="B899" s="12"/>
      <c r="C899" s="11"/>
      <c r="D899" s="13" t="e">
        <f>VLOOKUP(C899,#REF!,2,0)</f>
        <v>#REF!</v>
      </c>
      <c r="G899" s="13" t="e">
        <f>VLOOKUP(E899,#REF!,2,0)</f>
        <v>#REF!</v>
      </c>
      <c r="H899" s="13" t="str">
        <f>VLOOKUP(E899,'[1]Khách hàng'!$A$4:$F$2144,3,0)</f>
        <v>Số 1 đường số 17A, Khu phố 11, Phường Bình Trị Đông B, Quận Bình Tân, TP.HCM.</v>
      </c>
      <c r="I899" s="36" t="e">
        <f>VLOOKUP(E899,#REF!,5,0)</f>
        <v>#REF!</v>
      </c>
      <c r="L899" s="13" t="e">
        <f>VLOOKUP(J899,#REF!,2,0)</f>
        <v>#REF!</v>
      </c>
      <c r="M899" s="17" t="e">
        <f>VLOOKUP(J899,'[1]Hàng hóa'!$C$5:$G$22,5,0)</f>
        <v>#N/A</v>
      </c>
      <c r="N899" s="17" t="e">
        <f t="shared" si="49"/>
        <v>#N/A</v>
      </c>
      <c r="O899" s="18">
        <v>29.08</v>
      </c>
      <c r="P899" s="17" t="e">
        <f t="shared" si="50"/>
        <v>#N/A</v>
      </c>
      <c r="Q899" s="13" t="e">
        <f>VLOOKUP(I899,'[1]Nhân viên'!$E$20:$F$41,2,0)</f>
        <v>#REF!</v>
      </c>
    </row>
    <row r="900" spans="1:17" hidden="1">
      <c r="A900" s="11">
        <f t="shared" si="45"/>
        <v>893</v>
      </c>
      <c r="B900" s="12"/>
      <c r="C900" s="11"/>
      <c r="D900" s="13" t="e">
        <f>VLOOKUP(C900,#REF!,2,0)</f>
        <v>#REF!</v>
      </c>
      <c r="G900" s="13" t="e">
        <f>VLOOKUP(E900,#REF!,2,0)</f>
        <v>#REF!</v>
      </c>
      <c r="H900" s="13" t="str">
        <f>VLOOKUP(E900,'[1]Khách hàng'!$A$4:$F$2144,3,0)</f>
        <v>Số 1 đường số 17A, Khu phố 11, Phường Bình Trị Đông B, Quận Bình Tân, TP.HCM.</v>
      </c>
      <c r="I900" s="36" t="e">
        <f>VLOOKUP(E900,#REF!,5,0)</f>
        <v>#REF!</v>
      </c>
      <c r="L900" s="13" t="e">
        <f>VLOOKUP(J900,#REF!,2,0)</f>
        <v>#REF!</v>
      </c>
      <c r="M900" s="17" t="e">
        <f>VLOOKUP(J900,'[1]Hàng hóa'!$C$5:$G$22,5,0)</f>
        <v>#N/A</v>
      </c>
      <c r="N900" s="17" t="e">
        <f t="shared" si="49"/>
        <v>#N/A</v>
      </c>
      <c r="O900" s="18">
        <v>29.08</v>
      </c>
      <c r="P900" s="17" t="e">
        <f t="shared" si="50"/>
        <v>#N/A</v>
      </c>
      <c r="Q900" s="13" t="e">
        <f>VLOOKUP(I900,'[1]Nhân viên'!$E$20:$F$41,2,0)</f>
        <v>#REF!</v>
      </c>
    </row>
    <row r="901" spans="1:17" hidden="1">
      <c r="A901" s="11">
        <f t="shared" si="45"/>
        <v>894</v>
      </c>
      <c r="B901" s="12"/>
      <c r="C901" s="11"/>
      <c r="D901" s="13" t="e">
        <f>VLOOKUP(C901,#REF!,2,0)</f>
        <v>#REF!</v>
      </c>
      <c r="G901" s="13" t="e">
        <f>VLOOKUP(E901,#REF!,2,0)</f>
        <v>#REF!</v>
      </c>
      <c r="H901" s="13" t="str">
        <f>VLOOKUP(E901,'[1]Khách hàng'!$A$4:$F$2144,3,0)</f>
        <v>Số 1 đường số 17A, Khu phố 11, Phường Bình Trị Đông B, Quận Bình Tân, TP.HCM.</v>
      </c>
      <c r="I901" s="36" t="e">
        <f>VLOOKUP(E901,#REF!,5,0)</f>
        <v>#REF!</v>
      </c>
      <c r="L901" s="13" t="e">
        <f>VLOOKUP(J901,#REF!,2,0)</f>
        <v>#REF!</v>
      </c>
      <c r="M901" s="17" t="e">
        <f>VLOOKUP(J901,'[1]Hàng hóa'!$C$5:$G$22,5,0)</f>
        <v>#N/A</v>
      </c>
      <c r="N901" s="17" t="e">
        <f t="shared" si="49"/>
        <v>#N/A</v>
      </c>
      <c r="O901" s="18">
        <v>29.08</v>
      </c>
      <c r="P901" s="17" t="e">
        <f t="shared" si="50"/>
        <v>#N/A</v>
      </c>
      <c r="Q901" s="13" t="e">
        <f>VLOOKUP(I901,'[1]Nhân viên'!$E$20:$F$41,2,0)</f>
        <v>#REF!</v>
      </c>
    </row>
    <row r="902" spans="1:17" hidden="1">
      <c r="A902" s="11">
        <f t="shared" si="45"/>
        <v>895</v>
      </c>
      <c r="B902" s="12"/>
      <c r="C902" s="11"/>
      <c r="D902" s="13" t="e">
        <f>VLOOKUP(C902,#REF!,2,0)</f>
        <v>#REF!</v>
      </c>
      <c r="G902" s="13" t="e">
        <f>VLOOKUP(E902,#REF!,2,0)</f>
        <v>#REF!</v>
      </c>
      <c r="H902" s="13" t="str">
        <f>VLOOKUP(E902,'[1]Khách hàng'!$A$4:$F$2144,3,0)</f>
        <v>Số 1 đường số 17A, Khu phố 11, Phường Bình Trị Đông B, Quận Bình Tân, TP.HCM.</v>
      </c>
      <c r="I902" s="36" t="e">
        <f>VLOOKUP(E902,#REF!,5,0)</f>
        <v>#REF!</v>
      </c>
      <c r="L902" s="13" t="e">
        <f>VLOOKUP(J902,#REF!,2,0)</f>
        <v>#REF!</v>
      </c>
      <c r="M902" s="17" t="e">
        <f>VLOOKUP(J902,'[1]Hàng hóa'!$C$5:$G$22,5,0)</f>
        <v>#N/A</v>
      </c>
      <c r="N902" s="17" t="e">
        <f t="shared" si="49"/>
        <v>#N/A</v>
      </c>
      <c r="O902" s="18">
        <v>29.08</v>
      </c>
      <c r="P902" s="17" t="e">
        <f t="shared" si="50"/>
        <v>#N/A</v>
      </c>
      <c r="Q902" s="13" t="e">
        <f>VLOOKUP(I902,'[1]Nhân viên'!$E$20:$F$41,2,0)</f>
        <v>#REF!</v>
      </c>
    </row>
    <row r="903" spans="1:17" hidden="1">
      <c r="A903" s="11">
        <f t="shared" si="45"/>
        <v>896</v>
      </c>
      <c r="B903" s="12"/>
      <c r="D903" s="13" t="e">
        <f>VLOOKUP(C903,#REF!,2,0)</f>
        <v>#REF!</v>
      </c>
      <c r="G903" s="13" t="e">
        <f>VLOOKUP(E903,#REF!,2,0)</f>
        <v>#REF!</v>
      </c>
      <c r="H903" s="13" t="str">
        <f>VLOOKUP(E903,'[1]Khách hàng'!$A$4:$F$2144,3,0)</f>
        <v>Số 1 đường số 17A, Khu phố 11, Phường Bình Trị Đông B, Quận Bình Tân, TP.HCM.</v>
      </c>
      <c r="I903" s="36" t="e">
        <f>VLOOKUP(E903,#REF!,5,0)</f>
        <v>#REF!</v>
      </c>
      <c r="L903" s="13" t="e">
        <f>VLOOKUP(J903,#REF!,2,0)</f>
        <v>#REF!</v>
      </c>
      <c r="M903" s="17" t="e">
        <f>VLOOKUP(J903,'[1]Hàng hóa'!$C$5:$G$22,5,0)</f>
        <v>#N/A</v>
      </c>
      <c r="N903" s="17" t="e">
        <f t="shared" si="49"/>
        <v>#N/A</v>
      </c>
      <c r="O903" s="18">
        <v>29.08</v>
      </c>
      <c r="P903" s="17" t="e">
        <f t="shared" si="50"/>
        <v>#N/A</v>
      </c>
      <c r="Q903" s="13" t="e">
        <f>VLOOKUP(I903,'[1]Nhân viên'!$E$20:$F$41,2,0)</f>
        <v>#REF!</v>
      </c>
    </row>
    <row r="904" spans="1:17" hidden="1">
      <c r="A904" s="11">
        <f t="shared" si="45"/>
        <v>897</v>
      </c>
      <c r="B904" s="12"/>
      <c r="D904" s="13" t="e">
        <f>VLOOKUP(C904,#REF!,2,0)</f>
        <v>#REF!</v>
      </c>
      <c r="G904" s="13" t="e">
        <f>VLOOKUP(E904,#REF!,2,0)</f>
        <v>#REF!</v>
      </c>
      <c r="H904" s="13" t="str">
        <f>VLOOKUP(E904,'[1]Khách hàng'!$A$4:$F$2144,3,0)</f>
        <v>Số 1 đường số 17A, Khu phố 11, Phường Bình Trị Đông B, Quận Bình Tân, TP.HCM.</v>
      </c>
      <c r="I904" s="36" t="e">
        <f>VLOOKUP(E904,#REF!,5,0)</f>
        <v>#REF!</v>
      </c>
      <c r="L904" s="13" t="e">
        <f>VLOOKUP(J904,#REF!,2,0)</f>
        <v>#REF!</v>
      </c>
      <c r="M904" s="17" t="e">
        <f>VLOOKUP(J904,'[1]Hàng hóa'!$C$5:$G$22,5,0)</f>
        <v>#N/A</v>
      </c>
      <c r="N904" s="17" t="e">
        <f t="shared" si="49"/>
        <v>#N/A</v>
      </c>
      <c r="O904" s="18">
        <v>29.08</v>
      </c>
      <c r="P904" s="17" t="e">
        <f t="shared" si="50"/>
        <v>#N/A</v>
      </c>
      <c r="Q904" s="13" t="e">
        <f>VLOOKUP(I904,'[1]Nhân viên'!$E$20:$F$41,2,0)</f>
        <v>#REF!</v>
      </c>
    </row>
    <row r="905" spans="1:17" hidden="1">
      <c r="A905" s="11">
        <f t="shared" si="45"/>
        <v>898</v>
      </c>
      <c r="B905" s="12"/>
      <c r="D905" s="13" t="e">
        <f>VLOOKUP(C905,#REF!,2,0)</f>
        <v>#REF!</v>
      </c>
      <c r="G905" s="13" t="e">
        <f>VLOOKUP(E905,#REF!,2,0)</f>
        <v>#REF!</v>
      </c>
      <c r="H905" s="13" t="str">
        <f>VLOOKUP(E905,'[1]Khách hàng'!$A$4:$F$2144,3,0)</f>
        <v>Số 1 đường số 17A, Khu phố 11, Phường Bình Trị Đông B, Quận Bình Tân, TP.HCM.</v>
      </c>
      <c r="I905" s="36" t="e">
        <f>VLOOKUP(E905,#REF!,5,0)</f>
        <v>#REF!</v>
      </c>
      <c r="L905" s="13" t="e">
        <f>VLOOKUP(J905,#REF!,2,0)</f>
        <v>#REF!</v>
      </c>
      <c r="M905" s="17" t="e">
        <f>VLOOKUP(J905,'[1]Hàng hóa'!$C$5:$G$22,5,0)</f>
        <v>#N/A</v>
      </c>
      <c r="N905" s="17" t="e">
        <f t="shared" si="49"/>
        <v>#N/A</v>
      </c>
      <c r="O905" s="18">
        <v>29.08</v>
      </c>
      <c r="P905" s="17" t="e">
        <f t="shared" si="50"/>
        <v>#N/A</v>
      </c>
      <c r="Q905" s="13" t="e">
        <f>VLOOKUP(I905,'[1]Nhân viên'!$E$20:$F$41,2,0)</f>
        <v>#REF!</v>
      </c>
    </row>
    <row r="906" spans="1:17" hidden="1">
      <c r="A906" s="11">
        <f t="shared" si="45"/>
        <v>899</v>
      </c>
      <c r="B906" s="12"/>
      <c r="D906" s="13" t="e">
        <f>VLOOKUP(C906,#REF!,2,0)</f>
        <v>#REF!</v>
      </c>
      <c r="G906" s="13" t="e">
        <f>VLOOKUP(E906,#REF!,2,0)</f>
        <v>#REF!</v>
      </c>
      <c r="H906" s="13" t="str">
        <f>VLOOKUP(E906,'[1]Khách hàng'!$A$4:$F$2144,3,0)</f>
        <v>Số 1 đường số 17A, Khu phố 11, Phường Bình Trị Đông B, Quận Bình Tân, TP.HCM.</v>
      </c>
      <c r="I906" s="36" t="e">
        <f>VLOOKUP(E906,#REF!,5,0)</f>
        <v>#REF!</v>
      </c>
      <c r="L906" s="13" t="e">
        <f>VLOOKUP(J906,#REF!,2,0)</f>
        <v>#REF!</v>
      </c>
      <c r="M906" s="17" t="e">
        <f>VLOOKUP(J906,'[1]Hàng hóa'!$C$5:$G$22,5,0)</f>
        <v>#N/A</v>
      </c>
      <c r="N906" s="17" t="e">
        <f t="shared" si="49"/>
        <v>#N/A</v>
      </c>
      <c r="O906" s="18">
        <v>29.08</v>
      </c>
      <c r="P906" s="17" t="e">
        <f t="shared" si="50"/>
        <v>#N/A</v>
      </c>
      <c r="Q906" s="13" t="e">
        <f>VLOOKUP(I906,'[1]Nhân viên'!$E$20:$F$41,2,0)</f>
        <v>#REF!</v>
      </c>
    </row>
    <row r="907" spans="1:17" hidden="1">
      <c r="A907" s="11">
        <f t="shared" si="45"/>
        <v>900</v>
      </c>
      <c r="B907" s="12"/>
      <c r="D907" s="13" t="e">
        <f>VLOOKUP(C907,#REF!,2,0)</f>
        <v>#REF!</v>
      </c>
      <c r="G907" s="13" t="e">
        <f>VLOOKUP(E907,#REF!,2,0)</f>
        <v>#REF!</v>
      </c>
      <c r="H907" s="13" t="str">
        <f>VLOOKUP(E907,'[1]Khách hàng'!$A$4:$F$2144,3,0)</f>
        <v>Số 1 đường số 17A, Khu phố 11, Phường Bình Trị Đông B, Quận Bình Tân, TP.HCM.</v>
      </c>
      <c r="I907" s="36" t="e">
        <f>VLOOKUP(E907,#REF!,5,0)</f>
        <v>#REF!</v>
      </c>
      <c r="L907" s="13" t="e">
        <f>VLOOKUP(J907,#REF!,2,0)</f>
        <v>#REF!</v>
      </c>
      <c r="M907" s="17" t="e">
        <f>VLOOKUP(J907,'[1]Hàng hóa'!$C$5:$G$22,5,0)</f>
        <v>#N/A</v>
      </c>
      <c r="N907" s="17" t="e">
        <f t="shared" si="49"/>
        <v>#N/A</v>
      </c>
      <c r="O907" s="18">
        <v>29.08</v>
      </c>
      <c r="P907" s="17" t="e">
        <f t="shared" si="50"/>
        <v>#N/A</v>
      </c>
      <c r="Q907" s="13" t="e">
        <f>VLOOKUP(I907,'[1]Nhân viên'!$E$20:$F$41,2,0)</f>
        <v>#REF!</v>
      </c>
    </row>
    <row r="908" spans="1:17" hidden="1">
      <c r="A908" s="11">
        <f t="shared" si="45"/>
        <v>901</v>
      </c>
      <c r="B908" s="12"/>
      <c r="D908" s="13" t="e">
        <f>VLOOKUP(C908,#REF!,2,0)</f>
        <v>#REF!</v>
      </c>
      <c r="G908" s="13" t="e">
        <f>VLOOKUP(E908,#REF!,2,0)</f>
        <v>#REF!</v>
      </c>
      <c r="H908" s="13" t="str">
        <f>VLOOKUP(E908,'[1]Khách hàng'!$A$4:$F$2144,3,0)</f>
        <v>Số 1 đường số 17A, Khu phố 11, Phường Bình Trị Đông B, Quận Bình Tân, TP.HCM.</v>
      </c>
      <c r="I908" s="36" t="e">
        <f>VLOOKUP(E908,#REF!,5,0)</f>
        <v>#REF!</v>
      </c>
      <c r="L908" s="13" t="e">
        <f>VLOOKUP(J908,#REF!,2,0)</f>
        <v>#REF!</v>
      </c>
      <c r="M908" s="17" t="e">
        <f>VLOOKUP(J908,'[1]Hàng hóa'!$C$5:$G$22,5,0)</f>
        <v>#N/A</v>
      </c>
      <c r="N908" s="17" t="e">
        <f t="shared" si="49"/>
        <v>#N/A</v>
      </c>
      <c r="O908" s="18">
        <v>29.08</v>
      </c>
      <c r="P908" s="17" t="e">
        <f t="shared" si="50"/>
        <v>#N/A</v>
      </c>
      <c r="Q908" s="13" t="e">
        <f>VLOOKUP(I908,'[1]Nhân viên'!$E$20:$F$41,2,0)</f>
        <v>#REF!</v>
      </c>
    </row>
    <row r="909" spans="1:17" hidden="1">
      <c r="A909" s="11">
        <f t="shared" si="45"/>
        <v>902</v>
      </c>
      <c r="B909" s="12"/>
      <c r="D909" s="13" t="e">
        <f>VLOOKUP(C909,#REF!,2,0)</f>
        <v>#REF!</v>
      </c>
      <c r="G909" s="13" t="e">
        <f>VLOOKUP(E909,#REF!,2,0)</f>
        <v>#REF!</v>
      </c>
      <c r="H909" s="13" t="str">
        <f>VLOOKUP(E909,'[1]Khách hàng'!$A$4:$F$2144,3,0)</f>
        <v>Số 1 đường số 17A, Khu phố 11, Phường Bình Trị Đông B, Quận Bình Tân, TP.HCM.</v>
      </c>
      <c r="I909" s="36" t="e">
        <f>VLOOKUP(E909,#REF!,5,0)</f>
        <v>#REF!</v>
      </c>
      <c r="L909" s="13" t="e">
        <f>VLOOKUP(J909,#REF!,2,0)</f>
        <v>#REF!</v>
      </c>
      <c r="M909" s="17" t="e">
        <f>VLOOKUP(J909,'[1]Hàng hóa'!$C$5:$G$22,5,0)</f>
        <v>#N/A</v>
      </c>
      <c r="N909" s="17" t="e">
        <f t="shared" si="49"/>
        <v>#N/A</v>
      </c>
      <c r="O909" s="18">
        <v>29.08</v>
      </c>
      <c r="P909" s="17" t="e">
        <f t="shared" si="50"/>
        <v>#N/A</v>
      </c>
      <c r="Q909" s="13" t="e">
        <f>VLOOKUP(I909,'[1]Nhân viên'!$E$20:$F$41,2,0)</f>
        <v>#REF!</v>
      </c>
    </row>
    <row r="910" spans="1:17" hidden="1">
      <c r="A910" s="11">
        <f t="shared" ref="A910:A973" si="51">A909+1</f>
        <v>903</v>
      </c>
      <c r="B910" s="12"/>
      <c r="D910" s="13" t="e">
        <f>VLOOKUP(C910,#REF!,2,0)</f>
        <v>#REF!</v>
      </c>
      <c r="G910" s="13" t="e">
        <f>VLOOKUP(E910,#REF!,2,0)</f>
        <v>#REF!</v>
      </c>
      <c r="H910" s="13" t="str">
        <f>VLOOKUP(E910,'[1]Khách hàng'!$A$4:$F$2144,3,0)</f>
        <v>Số 1 đường số 17A, Khu phố 11, Phường Bình Trị Đông B, Quận Bình Tân, TP.HCM.</v>
      </c>
      <c r="I910" s="36" t="e">
        <f>VLOOKUP(E910,#REF!,5,0)</f>
        <v>#REF!</v>
      </c>
      <c r="L910" s="13" t="e">
        <f>VLOOKUP(J910,#REF!,2,0)</f>
        <v>#REF!</v>
      </c>
      <c r="M910" s="17" t="e">
        <f>VLOOKUP(J910,'[1]Hàng hóa'!$C$5:$G$22,5,0)</f>
        <v>#N/A</v>
      </c>
      <c r="N910" s="17" t="e">
        <f t="shared" si="49"/>
        <v>#N/A</v>
      </c>
      <c r="O910" s="18">
        <v>29.08</v>
      </c>
      <c r="P910" s="17" t="e">
        <f t="shared" si="50"/>
        <v>#N/A</v>
      </c>
      <c r="Q910" s="13" t="e">
        <f>VLOOKUP(I910,'[1]Nhân viên'!$E$20:$F$41,2,0)</f>
        <v>#REF!</v>
      </c>
    </row>
    <row r="911" spans="1:17" hidden="1">
      <c r="A911" s="11">
        <f t="shared" si="51"/>
        <v>904</v>
      </c>
      <c r="B911" s="12"/>
      <c r="D911" s="13" t="e">
        <f>VLOOKUP(C911,#REF!,2,0)</f>
        <v>#REF!</v>
      </c>
      <c r="G911" s="13" t="e">
        <f>VLOOKUP(E911,#REF!,2,0)</f>
        <v>#REF!</v>
      </c>
      <c r="H911" s="13" t="str">
        <f>VLOOKUP(E911,'[1]Khách hàng'!$A$4:$F$2144,3,0)</f>
        <v>Số 1 đường số 17A, Khu phố 11, Phường Bình Trị Đông B, Quận Bình Tân, TP.HCM.</v>
      </c>
      <c r="I911" s="36" t="e">
        <f>VLOOKUP(E911,#REF!,5,0)</f>
        <v>#REF!</v>
      </c>
      <c r="L911" s="13" t="e">
        <f>VLOOKUP(J911,#REF!,2,0)</f>
        <v>#REF!</v>
      </c>
      <c r="M911" s="17" t="e">
        <f>VLOOKUP(J911,'[1]Hàng hóa'!$C$5:$G$22,5,0)</f>
        <v>#N/A</v>
      </c>
      <c r="N911" s="17" t="e">
        <f t="shared" si="49"/>
        <v>#N/A</v>
      </c>
      <c r="O911" s="18">
        <v>29.08</v>
      </c>
      <c r="P911" s="17" t="e">
        <f t="shared" si="50"/>
        <v>#N/A</v>
      </c>
      <c r="Q911" s="13" t="e">
        <f>VLOOKUP(I911,'[1]Nhân viên'!$E$20:$F$41,2,0)</f>
        <v>#REF!</v>
      </c>
    </row>
    <row r="912" spans="1:17" hidden="1">
      <c r="A912" s="11">
        <f t="shared" si="51"/>
        <v>905</v>
      </c>
      <c r="B912" s="12"/>
      <c r="D912" s="13" t="e">
        <f>VLOOKUP(C912,#REF!,2,0)</f>
        <v>#REF!</v>
      </c>
      <c r="G912" s="13" t="e">
        <f>VLOOKUP(E912,#REF!,2,0)</f>
        <v>#REF!</v>
      </c>
      <c r="H912" s="13" t="str">
        <f>VLOOKUP(E912,'[1]Khách hàng'!$A$4:$F$2144,3,0)</f>
        <v>Số 1 đường số 17A, Khu phố 11, Phường Bình Trị Đông B, Quận Bình Tân, TP.HCM.</v>
      </c>
      <c r="I912" s="36" t="e">
        <f>VLOOKUP(E912,#REF!,5,0)</f>
        <v>#REF!</v>
      </c>
      <c r="L912" s="13" t="e">
        <f>VLOOKUP(J912,#REF!,2,0)</f>
        <v>#REF!</v>
      </c>
      <c r="M912" s="17" t="e">
        <f>VLOOKUP(J912,'[1]Hàng hóa'!$C$5:$G$22,5,0)</f>
        <v>#N/A</v>
      </c>
      <c r="N912" s="17" t="e">
        <f t="shared" si="49"/>
        <v>#N/A</v>
      </c>
      <c r="O912" s="18">
        <v>29.08</v>
      </c>
      <c r="P912" s="17" t="e">
        <f t="shared" si="50"/>
        <v>#N/A</v>
      </c>
      <c r="Q912" s="13" t="e">
        <f>VLOOKUP(I912,'[1]Nhân viên'!$E$20:$F$41,2,0)</f>
        <v>#REF!</v>
      </c>
    </row>
    <row r="913" spans="1:17" hidden="1">
      <c r="A913" s="11">
        <f t="shared" si="51"/>
        <v>906</v>
      </c>
      <c r="B913" s="12"/>
      <c r="D913" s="13" t="e">
        <f>VLOOKUP(C913,#REF!,2,0)</f>
        <v>#REF!</v>
      </c>
      <c r="G913" s="13" t="e">
        <f>VLOOKUP(E913,#REF!,2,0)</f>
        <v>#REF!</v>
      </c>
      <c r="H913" s="13" t="str">
        <f>VLOOKUP(E913,'[1]Khách hàng'!$A$4:$F$2144,3,0)</f>
        <v>Số 1 đường số 17A, Khu phố 11, Phường Bình Trị Đông B, Quận Bình Tân, TP.HCM.</v>
      </c>
      <c r="I913" s="36" t="e">
        <f>VLOOKUP(E913,#REF!,5,0)</f>
        <v>#REF!</v>
      </c>
      <c r="L913" s="13" t="e">
        <f>VLOOKUP(J913,#REF!,2,0)</f>
        <v>#REF!</v>
      </c>
      <c r="M913" s="17" t="e">
        <f>VLOOKUP(J913,'[1]Hàng hóa'!$C$5:$G$22,5,0)</f>
        <v>#N/A</v>
      </c>
      <c r="N913" s="17" t="e">
        <f t="shared" si="49"/>
        <v>#N/A</v>
      </c>
      <c r="O913" s="18">
        <v>29.08</v>
      </c>
      <c r="P913" s="17" t="e">
        <f t="shared" si="50"/>
        <v>#N/A</v>
      </c>
      <c r="Q913" s="13" t="e">
        <f>VLOOKUP(I913,'[1]Nhân viên'!$E$20:$F$41,2,0)</f>
        <v>#REF!</v>
      </c>
    </row>
    <row r="914" spans="1:17" hidden="1">
      <c r="A914" s="11">
        <f t="shared" si="51"/>
        <v>907</v>
      </c>
      <c r="B914" s="12"/>
      <c r="D914" s="13" t="e">
        <f>VLOOKUP(C914,#REF!,2,0)</f>
        <v>#REF!</v>
      </c>
      <c r="G914" s="13" t="e">
        <f>VLOOKUP(E914,#REF!,2,0)</f>
        <v>#REF!</v>
      </c>
      <c r="H914" s="13" t="str">
        <f>VLOOKUP(E914,'[1]Khách hàng'!$A$4:$F$2144,3,0)</f>
        <v>Số 1 đường số 17A, Khu phố 11, Phường Bình Trị Đông B, Quận Bình Tân, TP.HCM.</v>
      </c>
      <c r="I914" s="36" t="e">
        <f>VLOOKUP(E914,#REF!,5,0)</f>
        <v>#REF!</v>
      </c>
      <c r="L914" s="13" t="e">
        <f>VLOOKUP(J914,#REF!,2,0)</f>
        <v>#REF!</v>
      </c>
      <c r="M914" s="17" t="e">
        <f>VLOOKUP(J914,'[1]Hàng hóa'!$C$5:$G$22,5,0)</f>
        <v>#N/A</v>
      </c>
      <c r="N914" s="17" t="e">
        <f t="shared" si="49"/>
        <v>#N/A</v>
      </c>
      <c r="O914" s="18">
        <v>29.08</v>
      </c>
      <c r="P914" s="17" t="e">
        <f t="shared" si="50"/>
        <v>#N/A</v>
      </c>
      <c r="Q914" s="13" t="e">
        <f>VLOOKUP(I914,'[1]Nhân viên'!$E$20:$F$41,2,0)</f>
        <v>#REF!</v>
      </c>
    </row>
    <row r="915" spans="1:17" hidden="1">
      <c r="A915" s="11">
        <f t="shared" si="51"/>
        <v>908</v>
      </c>
      <c r="B915" s="12"/>
      <c r="D915" s="13" t="e">
        <f>VLOOKUP(C915,#REF!,2,0)</f>
        <v>#REF!</v>
      </c>
      <c r="G915" s="13" t="e">
        <f>VLOOKUP(E915,#REF!,2,0)</f>
        <v>#REF!</v>
      </c>
      <c r="H915" s="13" t="str">
        <f>VLOOKUP(E915,'[1]Khách hàng'!$A$4:$F$2144,3,0)</f>
        <v>Số 1 đường số 17A, Khu phố 11, Phường Bình Trị Đông B, Quận Bình Tân, TP.HCM.</v>
      </c>
      <c r="I915" s="36" t="e">
        <f>VLOOKUP(E915,#REF!,5,0)</f>
        <v>#REF!</v>
      </c>
      <c r="L915" s="13" t="e">
        <f>VLOOKUP(J915,#REF!,2,0)</f>
        <v>#REF!</v>
      </c>
      <c r="M915" s="17" t="e">
        <f>VLOOKUP(J915,'[1]Hàng hóa'!$C$5:$G$22,5,0)</f>
        <v>#N/A</v>
      </c>
      <c r="N915" s="17" t="e">
        <f t="shared" si="49"/>
        <v>#N/A</v>
      </c>
      <c r="O915" s="18">
        <v>29.08</v>
      </c>
      <c r="P915" s="17" t="e">
        <f t="shared" si="50"/>
        <v>#N/A</v>
      </c>
      <c r="Q915" s="13" t="e">
        <f>VLOOKUP(I915,'[1]Nhân viên'!$E$20:$F$41,2,0)</f>
        <v>#REF!</v>
      </c>
    </row>
    <row r="916" spans="1:17" hidden="1">
      <c r="A916" s="11">
        <f t="shared" si="51"/>
        <v>909</v>
      </c>
      <c r="B916" s="12"/>
      <c r="D916" s="13" t="e">
        <f>VLOOKUP(C916,#REF!,2,0)</f>
        <v>#REF!</v>
      </c>
      <c r="G916" s="13" t="e">
        <f>VLOOKUP(E916,#REF!,2,0)</f>
        <v>#REF!</v>
      </c>
      <c r="H916" s="13" t="str">
        <f>VLOOKUP(E916,'[1]Khách hàng'!$A$4:$F$2144,3,0)</f>
        <v>Số 1 đường số 17A, Khu phố 11, Phường Bình Trị Đông B, Quận Bình Tân, TP.HCM.</v>
      </c>
      <c r="I916" s="36" t="e">
        <f>VLOOKUP(E916,#REF!,5,0)</f>
        <v>#REF!</v>
      </c>
      <c r="L916" s="13" t="e">
        <f>VLOOKUP(J916,#REF!,2,0)</f>
        <v>#REF!</v>
      </c>
      <c r="M916" s="17" t="e">
        <f>VLOOKUP(J916,'[1]Hàng hóa'!$C$5:$G$22,5,0)</f>
        <v>#N/A</v>
      </c>
      <c r="N916" s="17" t="e">
        <f t="shared" si="49"/>
        <v>#N/A</v>
      </c>
      <c r="O916" s="18">
        <v>29.08</v>
      </c>
      <c r="P916" s="17" t="e">
        <f t="shared" si="50"/>
        <v>#N/A</v>
      </c>
      <c r="Q916" s="13" t="e">
        <f>VLOOKUP(I916,'[1]Nhân viên'!$E$20:$F$41,2,0)</f>
        <v>#REF!</v>
      </c>
    </row>
    <row r="917" spans="1:17" hidden="1">
      <c r="A917" s="11">
        <f t="shared" si="51"/>
        <v>910</v>
      </c>
      <c r="B917" s="12"/>
      <c r="D917" s="13" t="e">
        <f>VLOOKUP(C917,#REF!,2,0)</f>
        <v>#REF!</v>
      </c>
      <c r="G917" s="13" t="e">
        <f>VLOOKUP(E917,#REF!,2,0)</f>
        <v>#REF!</v>
      </c>
      <c r="H917" s="13" t="str">
        <f>VLOOKUP(E917,'[1]Khách hàng'!$A$4:$F$2144,3,0)</f>
        <v>Số 1 đường số 17A, Khu phố 11, Phường Bình Trị Đông B, Quận Bình Tân, TP.HCM.</v>
      </c>
      <c r="I917" s="36" t="e">
        <f>VLOOKUP(E917,#REF!,5,0)</f>
        <v>#REF!</v>
      </c>
      <c r="L917" s="13" t="e">
        <f>VLOOKUP(J917,#REF!,2,0)</f>
        <v>#REF!</v>
      </c>
      <c r="M917" s="17" t="e">
        <f>VLOOKUP(J917,'[1]Hàng hóa'!$C$5:$G$22,5,0)</f>
        <v>#N/A</v>
      </c>
      <c r="N917" s="17" t="e">
        <f t="shared" si="49"/>
        <v>#N/A</v>
      </c>
      <c r="O917" s="18">
        <v>29.08</v>
      </c>
      <c r="P917" s="17" t="e">
        <f t="shared" si="50"/>
        <v>#N/A</v>
      </c>
      <c r="Q917" s="13" t="e">
        <f>VLOOKUP(I917,'[1]Nhân viên'!$E$20:$F$41,2,0)</f>
        <v>#REF!</v>
      </c>
    </row>
    <row r="918" spans="1:17" hidden="1">
      <c r="A918" s="11">
        <f t="shared" si="51"/>
        <v>911</v>
      </c>
      <c r="B918" s="12"/>
      <c r="D918" s="13" t="e">
        <f>VLOOKUP(C918,#REF!,2,0)</f>
        <v>#REF!</v>
      </c>
      <c r="G918" s="13" t="e">
        <f>VLOOKUP(E918,#REF!,2,0)</f>
        <v>#REF!</v>
      </c>
      <c r="H918" s="13" t="str">
        <f>VLOOKUP(E918,'[1]Khách hàng'!$A$4:$F$2144,3,0)</f>
        <v>Số 1 đường số 17A, Khu phố 11, Phường Bình Trị Đông B, Quận Bình Tân, TP.HCM.</v>
      </c>
      <c r="I918" s="36" t="e">
        <f>VLOOKUP(E918,#REF!,5,0)</f>
        <v>#REF!</v>
      </c>
      <c r="L918" s="13" t="e">
        <f>VLOOKUP(J918,#REF!,2,0)</f>
        <v>#REF!</v>
      </c>
      <c r="M918" s="17" t="e">
        <f>VLOOKUP(J918,'[1]Hàng hóa'!$C$5:$G$22,5,0)</f>
        <v>#N/A</v>
      </c>
      <c r="N918" s="17" t="e">
        <f t="shared" si="49"/>
        <v>#N/A</v>
      </c>
      <c r="O918" s="18">
        <v>29.08</v>
      </c>
      <c r="P918" s="17" t="e">
        <f t="shared" si="50"/>
        <v>#N/A</v>
      </c>
      <c r="Q918" s="13" t="e">
        <f>VLOOKUP(I918,'[1]Nhân viên'!$E$20:$F$41,2,0)</f>
        <v>#REF!</v>
      </c>
    </row>
    <row r="919" spans="1:17" hidden="1">
      <c r="A919" s="11">
        <f t="shared" si="51"/>
        <v>912</v>
      </c>
      <c r="B919" s="12"/>
      <c r="D919" s="13" t="e">
        <f>VLOOKUP(C919,#REF!,2,0)</f>
        <v>#REF!</v>
      </c>
      <c r="G919" s="13" t="e">
        <f>VLOOKUP(E919,#REF!,2,0)</f>
        <v>#REF!</v>
      </c>
      <c r="H919" s="13" t="str">
        <f>VLOOKUP(E919,'[1]Khách hàng'!$A$4:$F$2144,3,0)</f>
        <v>Số 1 đường số 17A, Khu phố 11, Phường Bình Trị Đông B, Quận Bình Tân, TP.HCM.</v>
      </c>
      <c r="I919" s="36" t="e">
        <f>VLOOKUP(E919,#REF!,5,0)</f>
        <v>#REF!</v>
      </c>
      <c r="L919" s="13" t="e">
        <f>VLOOKUP(J919,#REF!,2,0)</f>
        <v>#REF!</v>
      </c>
      <c r="M919" s="17" t="e">
        <f>VLOOKUP(J919,'[1]Hàng hóa'!$C$5:$G$22,5,0)</f>
        <v>#N/A</v>
      </c>
      <c r="N919" s="17" t="e">
        <f t="shared" si="49"/>
        <v>#N/A</v>
      </c>
      <c r="O919" s="18">
        <v>29.08</v>
      </c>
      <c r="P919" s="17" t="e">
        <f t="shared" si="50"/>
        <v>#N/A</v>
      </c>
      <c r="Q919" s="13" t="e">
        <f>VLOOKUP(I919,'[1]Nhân viên'!$E$20:$F$41,2,0)</f>
        <v>#REF!</v>
      </c>
    </row>
    <row r="920" spans="1:17" hidden="1">
      <c r="A920" s="11">
        <f t="shared" si="51"/>
        <v>913</v>
      </c>
      <c r="B920" s="12"/>
      <c r="D920" s="13" t="e">
        <f>VLOOKUP(C920,#REF!,2,0)</f>
        <v>#REF!</v>
      </c>
      <c r="G920" s="13" t="e">
        <f>VLOOKUP(E920,#REF!,2,0)</f>
        <v>#REF!</v>
      </c>
      <c r="H920" s="13" t="str">
        <f>VLOOKUP(E920,'[1]Khách hàng'!$A$4:$F$2144,3,0)</f>
        <v>Số 1 đường số 17A, Khu phố 11, Phường Bình Trị Đông B, Quận Bình Tân, TP.HCM.</v>
      </c>
      <c r="I920" s="36" t="e">
        <f>VLOOKUP(E920,#REF!,5,0)</f>
        <v>#REF!</v>
      </c>
      <c r="L920" s="13" t="e">
        <f>VLOOKUP(J920,#REF!,2,0)</f>
        <v>#REF!</v>
      </c>
      <c r="M920" s="17" t="e">
        <f>VLOOKUP(J920,'[1]Hàng hóa'!$C$5:$G$22,5,0)</f>
        <v>#N/A</v>
      </c>
      <c r="N920" s="17" t="e">
        <f>K920*M920</f>
        <v>#N/A</v>
      </c>
      <c r="O920" s="18">
        <v>30.08</v>
      </c>
      <c r="P920" s="17" t="e">
        <f>N920*O920+N920</f>
        <v>#N/A</v>
      </c>
      <c r="Q920" s="13" t="e">
        <f>VLOOKUP(I920,'[1]Nhân viên'!$E$20:$F$41,2,0)</f>
        <v>#REF!</v>
      </c>
    </row>
    <row r="921" spans="1:17" hidden="1">
      <c r="A921" s="11">
        <f t="shared" si="51"/>
        <v>914</v>
      </c>
      <c r="B921" s="12"/>
      <c r="D921" s="13" t="e">
        <f>VLOOKUP(C921,#REF!,2,0)</f>
        <v>#REF!</v>
      </c>
      <c r="G921" s="13" t="e">
        <f>VLOOKUP(E921,#REF!,2,0)</f>
        <v>#REF!</v>
      </c>
      <c r="H921" s="13" t="str">
        <f>VLOOKUP(E921,'[1]Khách hàng'!$A$4:$F$2144,3,0)</f>
        <v>Số 1 đường số 17A, Khu phố 11, Phường Bình Trị Đông B, Quận Bình Tân, TP.HCM.</v>
      </c>
      <c r="I921" s="36" t="e">
        <f>VLOOKUP(E921,#REF!,5,0)</f>
        <v>#REF!</v>
      </c>
      <c r="L921" s="13" t="e">
        <f>VLOOKUP(J921,#REF!,2,0)</f>
        <v>#REF!</v>
      </c>
      <c r="M921" s="17" t="e">
        <f>VLOOKUP(J921,'[1]Hàng hóa'!$C$5:$G$22,5,0)</f>
        <v>#N/A</v>
      </c>
      <c r="N921" s="17" t="e">
        <f t="shared" ref="N921:N984" si="52">K921*M921</f>
        <v>#N/A</v>
      </c>
      <c r="O921" s="18">
        <v>31.08</v>
      </c>
      <c r="P921" s="17" t="e">
        <f t="shared" ref="P921:P984" si="53">N921*O921+N921</f>
        <v>#N/A</v>
      </c>
      <c r="Q921" s="13" t="e">
        <f>VLOOKUP(I921,'[1]Nhân viên'!$E$20:$F$41,2,0)</f>
        <v>#REF!</v>
      </c>
    </row>
    <row r="922" spans="1:17" hidden="1">
      <c r="A922" s="11">
        <f t="shared" si="51"/>
        <v>915</v>
      </c>
      <c r="B922" s="12"/>
      <c r="D922" s="13" t="e">
        <f>VLOOKUP(C922,#REF!,2,0)</f>
        <v>#REF!</v>
      </c>
      <c r="G922" s="13" t="e">
        <f>VLOOKUP(E922,#REF!,2,0)</f>
        <v>#REF!</v>
      </c>
      <c r="H922" s="13" t="str">
        <f>VLOOKUP(E922,'[1]Khách hàng'!$A$4:$F$2144,3,0)</f>
        <v>Số 1 đường số 17A, Khu phố 11, Phường Bình Trị Đông B, Quận Bình Tân, TP.HCM.</v>
      </c>
      <c r="I922" s="36" t="e">
        <f>VLOOKUP(E922,#REF!,5,0)</f>
        <v>#REF!</v>
      </c>
      <c r="L922" s="13" t="e">
        <f>VLOOKUP(J922,#REF!,2,0)</f>
        <v>#REF!</v>
      </c>
      <c r="M922" s="17" t="e">
        <f>VLOOKUP(J922,'[1]Hàng hóa'!$C$5:$G$22,5,0)</f>
        <v>#N/A</v>
      </c>
      <c r="N922" s="17" t="e">
        <f t="shared" si="52"/>
        <v>#N/A</v>
      </c>
      <c r="O922" s="18">
        <v>32.08</v>
      </c>
      <c r="P922" s="17" t="e">
        <f t="shared" si="53"/>
        <v>#N/A</v>
      </c>
      <c r="Q922" s="13" t="e">
        <f>VLOOKUP(I922,'[1]Nhân viên'!$E$20:$F$41,2,0)</f>
        <v>#REF!</v>
      </c>
    </row>
    <row r="923" spans="1:17" hidden="1">
      <c r="A923" s="11">
        <f t="shared" si="51"/>
        <v>916</v>
      </c>
      <c r="B923" s="12"/>
      <c r="D923" s="13" t="e">
        <f>VLOOKUP(C923,#REF!,2,0)</f>
        <v>#REF!</v>
      </c>
      <c r="G923" s="13" t="e">
        <f>VLOOKUP(E923,#REF!,2,0)</f>
        <v>#REF!</v>
      </c>
      <c r="H923" s="13" t="str">
        <f>VLOOKUP(E923,'[1]Khách hàng'!$A$4:$F$2144,3,0)</f>
        <v>Số 1 đường số 17A, Khu phố 11, Phường Bình Trị Đông B, Quận Bình Tân, TP.HCM.</v>
      </c>
      <c r="I923" s="36" t="e">
        <f>VLOOKUP(E923,#REF!,5,0)</f>
        <v>#REF!</v>
      </c>
      <c r="L923" s="13" t="e">
        <f>VLOOKUP(J923,#REF!,2,0)</f>
        <v>#REF!</v>
      </c>
      <c r="M923" s="17" t="e">
        <f>VLOOKUP(J923,'[1]Hàng hóa'!$C$5:$G$22,5,0)</f>
        <v>#N/A</v>
      </c>
      <c r="N923" s="17" t="e">
        <f t="shared" si="52"/>
        <v>#N/A</v>
      </c>
      <c r="O923" s="18">
        <v>33.08</v>
      </c>
      <c r="P923" s="17" t="e">
        <f t="shared" si="53"/>
        <v>#N/A</v>
      </c>
      <c r="Q923" s="13" t="e">
        <f>VLOOKUP(I923,'[1]Nhân viên'!$E$20:$F$41,2,0)</f>
        <v>#REF!</v>
      </c>
    </row>
    <row r="924" spans="1:17" hidden="1">
      <c r="A924" s="11">
        <f t="shared" si="51"/>
        <v>917</v>
      </c>
      <c r="B924" s="12"/>
      <c r="D924" s="13" t="e">
        <f>VLOOKUP(C924,#REF!,2,0)</f>
        <v>#REF!</v>
      </c>
      <c r="G924" s="13" t="e">
        <f>VLOOKUP(E924,#REF!,2,0)</f>
        <v>#REF!</v>
      </c>
      <c r="H924" s="13" t="str">
        <f>VLOOKUP(E924,'[1]Khách hàng'!$A$4:$F$2144,3,0)</f>
        <v>Số 1 đường số 17A, Khu phố 11, Phường Bình Trị Đông B, Quận Bình Tân, TP.HCM.</v>
      </c>
      <c r="I924" s="36" t="e">
        <f>VLOOKUP(E924,#REF!,5,0)</f>
        <v>#REF!</v>
      </c>
      <c r="L924" s="13" t="e">
        <f>VLOOKUP(J924,#REF!,2,0)</f>
        <v>#REF!</v>
      </c>
      <c r="M924" s="17" t="e">
        <f>VLOOKUP(J924,'[1]Hàng hóa'!$C$5:$G$22,5,0)</f>
        <v>#N/A</v>
      </c>
      <c r="N924" s="17" t="e">
        <f t="shared" si="52"/>
        <v>#N/A</v>
      </c>
      <c r="O924" s="18">
        <v>34.08</v>
      </c>
      <c r="P924" s="17" t="e">
        <f t="shared" si="53"/>
        <v>#N/A</v>
      </c>
      <c r="Q924" s="13" t="e">
        <f>VLOOKUP(I924,'[1]Nhân viên'!$E$20:$F$41,2,0)</f>
        <v>#REF!</v>
      </c>
    </row>
    <row r="925" spans="1:17" hidden="1">
      <c r="A925" s="11">
        <f t="shared" si="51"/>
        <v>918</v>
      </c>
      <c r="B925" s="12"/>
      <c r="D925" s="13" t="e">
        <f>VLOOKUP(C925,#REF!,2,0)</f>
        <v>#REF!</v>
      </c>
      <c r="G925" s="13" t="e">
        <f>VLOOKUP(E925,#REF!,2,0)</f>
        <v>#REF!</v>
      </c>
      <c r="H925" s="13" t="str">
        <f>VLOOKUP(E925,'[1]Khách hàng'!$A$4:$F$2144,3,0)</f>
        <v>Số 1 đường số 17A, Khu phố 11, Phường Bình Trị Đông B, Quận Bình Tân, TP.HCM.</v>
      </c>
      <c r="I925" s="36" t="e">
        <f>VLOOKUP(E925,#REF!,5,0)</f>
        <v>#REF!</v>
      </c>
      <c r="L925" s="13" t="e">
        <f>VLOOKUP(J925,#REF!,2,0)</f>
        <v>#REF!</v>
      </c>
      <c r="M925" s="17" t="e">
        <f>VLOOKUP(J925,'[1]Hàng hóa'!$C$5:$G$22,5,0)</f>
        <v>#N/A</v>
      </c>
      <c r="N925" s="17" t="e">
        <f t="shared" si="52"/>
        <v>#N/A</v>
      </c>
      <c r="O925" s="18">
        <v>35.08</v>
      </c>
      <c r="P925" s="17" t="e">
        <f t="shared" si="53"/>
        <v>#N/A</v>
      </c>
      <c r="Q925" s="13" t="e">
        <f>VLOOKUP(I925,'[1]Nhân viên'!$E$20:$F$41,2,0)</f>
        <v>#REF!</v>
      </c>
    </row>
    <row r="926" spans="1:17" hidden="1">
      <c r="A926" s="11">
        <f t="shared" si="51"/>
        <v>919</v>
      </c>
      <c r="B926" s="12"/>
      <c r="D926" s="13" t="e">
        <f>VLOOKUP(C926,#REF!,2,0)</f>
        <v>#REF!</v>
      </c>
      <c r="G926" s="13" t="e">
        <f>VLOOKUP(E926,#REF!,2,0)</f>
        <v>#REF!</v>
      </c>
      <c r="H926" s="13" t="str">
        <f>VLOOKUP(E926,'[1]Khách hàng'!$A$4:$F$2144,3,0)</f>
        <v>Số 1 đường số 17A, Khu phố 11, Phường Bình Trị Đông B, Quận Bình Tân, TP.HCM.</v>
      </c>
      <c r="I926" s="36" t="e">
        <f>VLOOKUP(E926,#REF!,5,0)</f>
        <v>#REF!</v>
      </c>
      <c r="L926" s="13" t="e">
        <f>VLOOKUP(J926,#REF!,2,0)</f>
        <v>#REF!</v>
      </c>
      <c r="M926" s="17" t="e">
        <f>VLOOKUP(J926,'[1]Hàng hóa'!$C$5:$G$22,5,0)</f>
        <v>#N/A</v>
      </c>
      <c r="N926" s="17" t="e">
        <f t="shared" si="52"/>
        <v>#N/A</v>
      </c>
      <c r="O926" s="18">
        <v>36.08</v>
      </c>
      <c r="P926" s="17" t="e">
        <f t="shared" si="53"/>
        <v>#N/A</v>
      </c>
      <c r="Q926" s="13" t="e">
        <f>VLOOKUP(I926,'[1]Nhân viên'!$E$20:$F$41,2,0)</f>
        <v>#REF!</v>
      </c>
    </row>
    <row r="927" spans="1:17" hidden="1">
      <c r="A927" s="11">
        <f t="shared" si="51"/>
        <v>920</v>
      </c>
      <c r="B927" s="12"/>
      <c r="D927" s="13" t="e">
        <f>VLOOKUP(C927,#REF!,2,0)</f>
        <v>#REF!</v>
      </c>
      <c r="G927" s="13" t="e">
        <f>VLOOKUP(E927,#REF!,2,0)</f>
        <v>#REF!</v>
      </c>
      <c r="H927" s="13" t="str">
        <f>VLOOKUP(E927,'[1]Khách hàng'!$A$4:$F$2144,3,0)</f>
        <v>Số 1 đường số 17A, Khu phố 11, Phường Bình Trị Đông B, Quận Bình Tân, TP.HCM.</v>
      </c>
      <c r="I927" s="36" t="e">
        <f>VLOOKUP(E927,#REF!,5,0)</f>
        <v>#REF!</v>
      </c>
      <c r="L927" s="13" t="e">
        <f>VLOOKUP(J927,#REF!,2,0)</f>
        <v>#REF!</v>
      </c>
      <c r="M927" s="17" t="e">
        <f>VLOOKUP(J927,'[1]Hàng hóa'!$C$5:$G$22,5,0)</f>
        <v>#N/A</v>
      </c>
      <c r="N927" s="17" t="e">
        <f t="shared" si="52"/>
        <v>#N/A</v>
      </c>
      <c r="O927" s="18">
        <v>37.08</v>
      </c>
      <c r="P927" s="17" t="e">
        <f t="shared" si="53"/>
        <v>#N/A</v>
      </c>
      <c r="Q927" s="13" t="e">
        <f>VLOOKUP(I927,'[1]Nhân viên'!$E$20:$F$41,2,0)</f>
        <v>#REF!</v>
      </c>
    </row>
    <row r="928" spans="1:17" hidden="1">
      <c r="A928" s="11">
        <f t="shared" si="51"/>
        <v>921</v>
      </c>
      <c r="B928" s="12"/>
      <c r="D928" s="13" t="e">
        <f>VLOOKUP(C928,#REF!,2,0)</f>
        <v>#REF!</v>
      </c>
      <c r="G928" s="13" t="e">
        <f>VLOOKUP(E928,#REF!,2,0)</f>
        <v>#REF!</v>
      </c>
      <c r="H928" s="13" t="str">
        <f>VLOOKUP(E928,'[1]Khách hàng'!$A$4:$F$2144,3,0)</f>
        <v>Số 1 đường số 17A, Khu phố 11, Phường Bình Trị Đông B, Quận Bình Tân, TP.HCM.</v>
      </c>
      <c r="I928" s="36" t="e">
        <f>VLOOKUP(E928,#REF!,5,0)</f>
        <v>#REF!</v>
      </c>
      <c r="L928" s="13" t="e">
        <f>VLOOKUP(J928,#REF!,2,0)</f>
        <v>#REF!</v>
      </c>
      <c r="M928" s="17" t="e">
        <f>VLOOKUP(J928,'[1]Hàng hóa'!$C$5:$G$22,5,0)</f>
        <v>#N/A</v>
      </c>
      <c r="N928" s="17" t="e">
        <f t="shared" si="52"/>
        <v>#N/A</v>
      </c>
      <c r="O928" s="18">
        <v>38.08</v>
      </c>
      <c r="P928" s="17" t="e">
        <f t="shared" si="53"/>
        <v>#N/A</v>
      </c>
      <c r="Q928" s="13" t="e">
        <f>VLOOKUP(I928,'[1]Nhân viên'!$E$20:$F$41,2,0)</f>
        <v>#REF!</v>
      </c>
    </row>
    <row r="929" spans="1:17" hidden="1">
      <c r="A929" s="11">
        <f t="shared" si="51"/>
        <v>922</v>
      </c>
      <c r="B929" s="12"/>
      <c r="D929" s="13" t="e">
        <f>VLOOKUP(C929,#REF!,2,0)</f>
        <v>#REF!</v>
      </c>
      <c r="G929" s="13" t="e">
        <f>VLOOKUP(E929,#REF!,2,0)</f>
        <v>#REF!</v>
      </c>
      <c r="H929" s="13" t="str">
        <f>VLOOKUP(E929,'[1]Khách hàng'!$A$4:$F$2144,3,0)</f>
        <v>Số 1 đường số 17A, Khu phố 11, Phường Bình Trị Đông B, Quận Bình Tân, TP.HCM.</v>
      </c>
      <c r="I929" s="36" t="e">
        <f>VLOOKUP(E929,#REF!,5,0)</f>
        <v>#REF!</v>
      </c>
      <c r="L929" s="13" t="e">
        <f>VLOOKUP(J929,#REF!,2,0)</f>
        <v>#REF!</v>
      </c>
      <c r="M929" s="17" t="e">
        <f>VLOOKUP(J929,'[1]Hàng hóa'!$C$5:$G$22,5,0)</f>
        <v>#N/A</v>
      </c>
      <c r="N929" s="17" t="e">
        <f t="shared" si="52"/>
        <v>#N/A</v>
      </c>
      <c r="O929" s="18">
        <v>39.08</v>
      </c>
      <c r="P929" s="17" t="e">
        <f t="shared" si="53"/>
        <v>#N/A</v>
      </c>
      <c r="Q929" s="13" t="e">
        <f>VLOOKUP(I929,'[1]Nhân viên'!$E$20:$F$41,2,0)</f>
        <v>#REF!</v>
      </c>
    </row>
    <row r="930" spans="1:17" hidden="1">
      <c r="A930" s="11">
        <f t="shared" si="51"/>
        <v>923</v>
      </c>
      <c r="B930" s="12"/>
      <c r="D930" s="13" t="e">
        <f>VLOOKUP(C930,#REF!,2,0)</f>
        <v>#REF!</v>
      </c>
      <c r="G930" s="13" t="e">
        <f>VLOOKUP(E930,#REF!,2,0)</f>
        <v>#REF!</v>
      </c>
      <c r="H930" s="13" t="str">
        <f>VLOOKUP(E930,'[1]Khách hàng'!$A$4:$F$2144,3,0)</f>
        <v>Số 1 đường số 17A, Khu phố 11, Phường Bình Trị Đông B, Quận Bình Tân, TP.HCM.</v>
      </c>
      <c r="I930" s="36" t="e">
        <f>VLOOKUP(E930,#REF!,5,0)</f>
        <v>#REF!</v>
      </c>
      <c r="L930" s="13" t="e">
        <f>VLOOKUP(J930,#REF!,2,0)</f>
        <v>#REF!</v>
      </c>
      <c r="M930" s="17" t="e">
        <f>VLOOKUP(J930,'[1]Hàng hóa'!$C$5:$G$22,5,0)</f>
        <v>#N/A</v>
      </c>
      <c r="N930" s="17" t="e">
        <f t="shared" si="52"/>
        <v>#N/A</v>
      </c>
      <c r="O930" s="18">
        <v>40.08</v>
      </c>
      <c r="P930" s="17" t="e">
        <f t="shared" si="53"/>
        <v>#N/A</v>
      </c>
      <c r="Q930" s="13" t="e">
        <f>VLOOKUP(I930,'[1]Nhân viên'!$E$20:$F$41,2,0)</f>
        <v>#REF!</v>
      </c>
    </row>
    <row r="931" spans="1:17" hidden="1">
      <c r="A931" s="11">
        <f t="shared" si="51"/>
        <v>924</v>
      </c>
      <c r="B931" s="12"/>
      <c r="D931" s="13" t="e">
        <f>VLOOKUP(C931,#REF!,2,0)</f>
        <v>#REF!</v>
      </c>
      <c r="G931" s="13" t="e">
        <f>VLOOKUP(E931,#REF!,2,0)</f>
        <v>#REF!</v>
      </c>
      <c r="H931" s="13" t="str">
        <f>VLOOKUP(E931,'[1]Khách hàng'!$A$4:$F$2144,3,0)</f>
        <v>Số 1 đường số 17A, Khu phố 11, Phường Bình Trị Đông B, Quận Bình Tân, TP.HCM.</v>
      </c>
      <c r="I931" s="36" t="e">
        <f>VLOOKUP(E931,#REF!,5,0)</f>
        <v>#REF!</v>
      </c>
      <c r="L931" s="13" t="e">
        <f>VLOOKUP(J931,#REF!,2,0)</f>
        <v>#REF!</v>
      </c>
      <c r="M931" s="17" t="e">
        <f>VLOOKUP(J931,'[1]Hàng hóa'!$C$5:$G$22,5,0)</f>
        <v>#N/A</v>
      </c>
      <c r="N931" s="17" t="e">
        <f t="shared" si="52"/>
        <v>#N/A</v>
      </c>
      <c r="O931" s="18">
        <v>41.08</v>
      </c>
      <c r="P931" s="17" t="e">
        <f t="shared" si="53"/>
        <v>#N/A</v>
      </c>
      <c r="Q931" s="13" t="e">
        <f>VLOOKUP(I931,'[1]Nhân viên'!$E$20:$F$41,2,0)</f>
        <v>#REF!</v>
      </c>
    </row>
    <row r="932" spans="1:17" hidden="1">
      <c r="A932" s="11">
        <f t="shared" si="51"/>
        <v>925</v>
      </c>
      <c r="B932" s="12"/>
      <c r="D932" s="13" t="e">
        <f>VLOOKUP(C932,#REF!,2,0)</f>
        <v>#REF!</v>
      </c>
      <c r="G932" s="13" t="e">
        <f>VLOOKUP(E932,#REF!,2,0)</f>
        <v>#REF!</v>
      </c>
      <c r="H932" s="13" t="str">
        <f>VLOOKUP(E932,'[1]Khách hàng'!$A$4:$F$2144,3,0)</f>
        <v>Số 1 đường số 17A, Khu phố 11, Phường Bình Trị Đông B, Quận Bình Tân, TP.HCM.</v>
      </c>
      <c r="I932" s="36" t="e">
        <f>VLOOKUP(E932,#REF!,5,0)</f>
        <v>#REF!</v>
      </c>
      <c r="L932" s="13" t="e">
        <f>VLOOKUP(J932,#REF!,2,0)</f>
        <v>#REF!</v>
      </c>
      <c r="M932" s="17" t="e">
        <f>VLOOKUP(J932,'[1]Hàng hóa'!$C$5:$G$22,5,0)</f>
        <v>#N/A</v>
      </c>
      <c r="N932" s="17" t="e">
        <f t="shared" si="52"/>
        <v>#N/A</v>
      </c>
      <c r="O932" s="18">
        <v>42.08</v>
      </c>
      <c r="P932" s="17" t="e">
        <f t="shared" si="53"/>
        <v>#N/A</v>
      </c>
      <c r="Q932" s="13" t="e">
        <f>VLOOKUP(I932,'[1]Nhân viên'!$E$20:$F$41,2,0)</f>
        <v>#REF!</v>
      </c>
    </row>
    <row r="933" spans="1:17" hidden="1">
      <c r="A933" s="11">
        <f t="shared" si="51"/>
        <v>926</v>
      </c>
      <c r="B933" s="12"/>
      <c r="D933" s="13" t="e">
        <f>VLOOKUP(C933,#REF!,2,0)</f>
        <v>#REF!</v>
      </c>
      <c r="G933" s="13" t="e">
        <f>VLOOKUP(E933,#REF!,2,0)</f>
        <v>#REF!</v>
      </c>
      <c r="H933" s="13" t="str">
        <f>VLOOKUP(E933,'[1]Khách hàng'!$A$4:$F$2144,3,0)</f>
        <v>Số 1 đường số 17A, Khu phố 11, Phường Bình Trị Đông B, Quận Bình Tân, TP.HCM.</v>
      </c>
      <c r="I933" s="36" t="e">
        <f>VLOOKUP(E933,#REF!,5,0)</f>
        <v>#REF!</v>
      </c>
      <c r="L933" s="13" t="e">
        <f>VLOOKUP(J933,#REF!,2,0)</f>
        <v>#REF!</v>
      </c>
      <c r="M933" s="17" t="e">
        <f>VLOOKUP(J933,'[1]Hàng hóa'!$C$5:$G$22,5,0)</f>
        <v>#N/A</v>
      </c>
      <c r="N933" s="17" t="e">
        <f t="shared" si="52"/>
        <v>#N/A</v>
      </c>
      <c r="O933" s="18">
        <v>43.08</v>
      </c>
      <c r="P933" s="17" t="e">
        <f t="shared" si="53"/>
        <v>#N/A</v>
      </c>
      <c r="Q933" s="13" t="e">
        <f>VLOOKUP(I933,'[1]Nhân viên'!$E$20:$F$41,2,0)</f>
        <v>#REF!</v>
      </c>
    </row>
    <row r="934" spans="1:17" hidden="1">
      <c r="A934" s="11">
        <f t="shared" si="51"/>
        <v>927</v>
      </c>
      <c r="B934" s="12"/>
      <c r="D934" s="13" t="e">
        <f>VLOOKUP(C934,#REF!,2,0)</f>
        <v>#REF!</v>
      </c>
      <c r="G934" s="13" t="e">
        <f>VLOOKUP(E934,#REF!,2,0)</f>
        <v>#REF!</v>
      </c>
      <c r="H934" s="13" t="str">
        <f>VLOOKUP(E934,'[1]Khách hàng'!$A$4:$F$2144,3,0)</f>
        <v>Số 1 đường số 17A, Khu phố 11, Phường Bình Trị Đông B, Quận Bình Tân, TP.HCM.</v>
      </c>
      <c r="I934" s="36" t="e">
        <f>VLOOKUP(E934,#REF!,5,0)</f>
        <v>#REF!</v>
      </c>
      <c r="L934" s="13" t="e">
        <f>VLOOKUP(J934,#REF!,2,0)</f>
        <v>#REF!</v>
      </c>
      <c r="M934" s="17" t="e">
        <f>VLOOKUP(J934,'[1]Hàng hóa'!$C$5:$G$22,5,0)</f>
        <v>#N/A</v>
      </c>
      <c r="N934" s="17" t="e">
        <f t="shared" si="52"/>
        <v>#N/A</v>
      </c>
      <c r="O934" s="18">
        <v>44.08</v>
      </c>
      <c r="P934" s="17" t="e">
        <f t="shared" si="53"/>
        <v>#N/A</v>
      </c>
      <c r="Q934" s="13" t="e">
        <f>VLOOKUP(I934,'[1]Nhân viên'!$E$20:$F$41,2,0)</f>
        <v>#REF!</v>
      </c>
    </row>
    <row r="935" spans="1:17" hidden="1">
      <c r="A935" s="11">
        <f t="shared" si="51"/>
        <v>928</v>
      </c>
      <c r="B935" s="12"/>
      <c r="D935" s="13" t="e">
        <f>VLOOKUP(C935,#REF!,2,0)</f>
        <v>#REF!</v>
      </c>
      <c r="G935" s="13" t="e">
        <f>VLOOKUP(E935,#REF!,2,0)</f>
        <v>#REF!</v>
      </c>
      <c r="H935" s="13" t="str">
        <f>VLOOKUP(E935,'[1]Khách hàng'!$A$4:$F$2144,3,0)</f>
        <v>Số 1 đường số 17A, Khu phố 11, Phường Bình Trị Đông B, Quận Bình Tân, TP.HCM.</v>
      </c>
      <c r="I935" s="36" t="e">
        <f>VLOOKUP(E935,#REF!,5,0)</f>
        <v>#REF!</v>
      </c>
      <c r="L935" s="13" t="e">
        <f>VLOOKUP(J935,#REF!,2,0)</f>
        <v>#REF!</v>
      </c>
      <c r="M935" s="17" t="e">
        <f>VLOOKUP(J935,'[1]Hàng hóa'!$C$5:$G$22,5,0)</f>
        <v>#N/A</v>
      </c>
      <c r="N935" s="17" t="e">
        <f t="shared" si="52"/>
        <v>#N/A</v>
      </c>
      <c r="O935" s="18">
        <v>45.08</v>
      </c>
      <c r="P935" s="17" t="e">
        <f t="shared" si="53"/>
        <v>#N/A</v>
      </c>
      <c r="Q935" s="13" t="e">
        <f>VLOOKUP(I935,'[1]Nhân viên'!$E$20:$F$41,2,0)</f>
        <v>#REF!</v>
      </c>
    </row>
    <row r="936" spans="1:17" hidden="1">
      <c r="A936" s="11">
        <f t="shared" si="51"/>
        <v>929</v>
      </c>
      <c r="B936" s="12"/>
      <c r="D936" s="13" t="e">
        <f>VLOOKUP(C936,#REF!,2,0)</f>
        <v>#REF!</v>
      </c>
      <c r="G936" s="13" t="e">
        <f>VLOOKUP(E936,#REF!,2,0)</f>
        <v>#REF!</v>
      </c>
      <c r="H936" s="13" t="str">
        <f>VLOOKUP(E936,'[1]Khách hàng'!$A$4:$F$2144,3,0)</f>
        <v>Số 1 đường số 17A, Khu phố 11, Phường Bình Trị Đông B, Quận Bình Tân, TP.HCM.</v>
      </c>
      <c r="I936" s="36" t="e">
        <f>VLOOKUP(E936,#REF!,5,0)</f>
        <v>#REF!</v>
      </c>
      <c r="L936" s="13" t="e">
        <f>VLOOKUP(J936,#REF!,2,0)</f>
        <v>#REF!</v>
      </c>
      <c r="M936" s="17" t="e">
        <f>VLOOKUP(J936,'[1]Hàng hóa'!$C$5:$G$22,5,0)</f>
        <v>#N/A</v>
      </c>
      <c r="N936" s="17" t="e">
        <f t="shared" si="52"/>
        <v>#N/A</v>
      </c>
      <c r="O936" s="18">
        <v>46.08</v>
      </c>
      <c r="P936" s="17" t="e">
        <f t="shared" si="53"/>
        <v>#N/A</v>
      </c>
      <c r="Q936" s="13" t="e">
        <f>VLOOKUP(I936,'[1]Nhân viên'!$E$20:$F$41,2,0)</f>
        <v>#REF!</v>
      </c>
    </row>
    <row r="937" spans="1:17" hidden="1">
      <c r="A937" s="11">
        <f t="shared" si="51"/>
        <v>930</v>
      </c>
      <c r="B937" s="12"/>
      <c r="D937" s="13" t="e">
        <f>VLOOKUP(C937,#REF!,2,0)</f>
        <v>#REF!</v>
      </c>
      <c r="G937" s="13" t="e">
        <f>VLOOKUP(E937,#REF!,2,0)</f>
        <v>#REF!</v>
      </c>
      <c r="H937" s="13" t="str">
        <f>VLOOKUP(E937,'[1]Khách hàng'!$A$4:$F$2144,3,0)</f>
        <v>Số 1 đường số 17A, Khu phố 11, Phường Bình Trị Đông B, Quận Bình Tân, TP.HCM.</v>
      </c>
      <c r="I937" s="36" t="e">
        <f>VLOOKUP(E937,#REF!,5,0)</f>
        <v>#REF!</v>
      </c>
      <c r="L937" s="13" t="e">
        <f>VLOOKUP(J937,#REF!,2,0)</f>
        <v>#REF!</v>
      </c>
      <c r="M937" s="17" t="e">
        <f>VLOOKUP(J937,'[1]Hàng hóa'!$C$5:$G$22,5,0)</f>
        <v>#N/A</v>
      </c>
      <c r="N937" s="17" t="e">
        <f t="shared" si="52"/>
        <v>#N/A</v>
      </c>
      <c r="O937" s="18">
        <v>47.08</v>
      </c>
      <c r="P937" s="17" t="e">
        <f t="shared" si="53"/>
        <v>#N/A</v>
      </c>
      <c r="Q937" s="13" t="e">
        <f>VLOOKUP(I937,'[1]Nhân viên'!$E$20:$F$41,2,0)</f>
        <v>#REF!</v>
      </c>
    </row>
    <row r="938" spans="1:17" hidden="1">
      <c r="A938" s="11">
        <f t="shared" si="51"/>
        <v>931</v>
      </c>
      <c r="B938" s="12"/>
      <c r="D938" s="13" t="e">
        <f>VLOOKUP(C938,#REF!,2,0)</f>
        <v>#REF!</v>
      </c>
      <c r="G938" s="13" t="e">
        <f>VLOOKUP(E938,#REF!,2,0)</f>
        <v>#REF!</v>
      </c>
      <c r="H938" s="13" t="str">
        <f>VLOOKUP(E938,'[1]Khách hàng'!$A$4:$F$2144,3,0)</f>
        <v>Số 1 đường số 17A, Khu phố 11, Phường Bình Trị Đông B, Quận Bình Tân, TP.HCM.</v>
      </c>
      <c r="I938" s="36" t="e">
        <f>VLOOKUP(E938,#REF!,5,0)</f>
        <v>#REF!</v>
      </c>
      <c r="L938" s="13" t="e">
        <f>VLOOKUP(J938,#REF!,2,0)</f>
        <v>#REF!</v>
      </c>
      <c r="M938" s="17" t="e">
        <f>VLOOKUP(J938,'[1]Hàng hóa'!$C$5:$G$22,5,0)</f>
        <v>#N/A</v>
      </c>
      <c r="N938" s="17" t="e">
        <f t="shared" si="52"/>
        <v>#N/A</v>
      </c>
      <c r="O938" s="18">
        <v>48.08</v>
      </c>
      <c r="P938" s="17" t="e">
        <f t="shared" si="53"/>
        <v>#N/A</v>
      </c>
      <c r="Q938" s="13" t="e">
        <f>VLOOKUP(I938,'[1]Nhân viên'!$E$20:$F$41,2,0)</f>
        <v>#REF!</v>
      </c>
    </row>
    <row r="939" spans="1:17" hidden="1">
      <c r="A939" s="11">
        <f t="shared" si="51"/>
        <v>932</v>
      </c>
      <c r="B939" s="12"/>
      <c r="D939" s="13" t="e">
        <f>VLOOKUP(C939,#REF!,2,0)</f>
        <v>#REF!</v>
      </c>
      <c r="F939" s="113"/>
      <c r="G939" s="13" t="e">
        <f>VLOOKUP(E939,#REF!,2,0)</f>
        <v>#REF!</v>
      </c>
      <c r="H939" s="13" t="str">
        <f>VLOOKUP(E939,'[1]Khách hàng'!$A$4:$F$2144,3,0)</f>
        <v>Số 1 đường số 17A, Khu phố 11, Phường Bình Trị Đông B, Quận Bình Tân, TP.HCM.</v>
      </c>
      <c r="I939" s="36" t="e">
        <f>VLOOKUP(E939,#REF!,5,0)</f>
        <v>#REF!</v>
      </c>
      <c r="L939" s="13" t="e">
        <f>VLOOKUP(J939,#REF!,2,0)</f>
        <v>#REF!</v>
      </c>
      <c r="M939" s="17" t="e">
        <f>VLOOKUP(J939,'[1]Hàng hóa'!$C$5:$G$22,5,0)</f>
        <v>#N/A</v>
      </c>
      <c r="N939" s="17" t="e">
        <f t="shared" si="52"/>
        <v>#N/A</v>
      </c>
      <c r="O939" s="18">
        <v>49.08</v>
      </c>
      <c r="P939" s="17" t="e">
        <f t="shared" si="53"/>
        <v>#N/A</v>
      </c>
      <c r="Q939" s="13" t="e">
        <f>VLOOKUP(I939,'[1]Nhân viên'!$E$20:$F$41,2,0)</f>
        <v>#REF!</v>
      </c>
    </row>
    <row r="940" spans="1:17" hidden="1">
      <c r="A940" s="11">
        <f t="shared" si="51"/>
        <v>933</v>
      </c>
      <c r="B940" s="12"/>
      <c r="D940" s="13" t="e">
        <f>VLOOKUP(C940,#REF!,2,0)</f>
        <v>#REF!</v>
      </c>
      <c r="F940" s="113"/>
      <c r="G940" s="13" t="e">
        <f>VLOOKUP(E940,#REF!,2,0)</f>
        <v>#REF!</v>
      </c>
      <c r="H940" s="13" t="str">
        <f>VLOOKUP(E940,'[1]Khách hàng'!$A$4:$F$2144,3,0)</f>
        <v>Số 1 đường số 17A, Khu phố 11, Phường Bình Trị Đông B, Quận Bình Tân, TP.HCM.</v>
      </c>
      <c r="I940" s="36" t="e">
        <f>VLOOKUP(E940,#REF!,5,0)</f>
        <v>#REF!</v>
      </c>
      <c r="L940" s="13" t="e">
        <f>VLOOKUP(J940,#REF!,2,0)</f>
        <v>#REF!</v>
      </c>
      <c r="M940" s="17" t="e">
        <f>VLOOKUP(J940,'[1]Hàng hóa'!$C$5:$G$22,5,0)</f>
        <v>#N/A</v>
      </c>
      <c r="N940" s="17" t="e">
        <f t="shared" si="52"/>
        <v>#N/A</v>
      </c>
      <c r="O940" s="18">
        <v>50.08</v>
      </c>
      <c r="P940" s="17" t="e">
        <f t="shared" si="53"/>
        <v>#N/A</v>
      </c>
      <c r="Q940" s="13" t="e">
        <f>VLOOKUP(I940,'[1]Nhân viên'!$E$20:$F$41,2,0)</f>
        <v>#REF!</v>
      </c>
    </row>
    <row r="941" spans="1:17" hidden="1">
      <c r="A941" s="11">
        <f t="shared" si="51"/>
        <v>934</v>
      </c>
      <c r="B941" s="12"/>
      <c r="D941" s="13" t="e">
        <f>VLOOKUP(C941,#REF!,2,0)</f>
        <v>#REF!</v>
      </c>
      <c r="G941" s="13" t="e">
        <f>VLOOKUP(E941,#REF!,2,0)</f>
        <v>#REF!</v>
      </c>
      <c r="H941" s="13" t="str">
        <f>VLOOKUP(E941,'[1]Khách hàng'!$A$4:$F$2144,3,0)</f>
        <v>Số 1 đường số 17A, Khu phố 11, Phường Bình Trị Đông B, Quận Bình Tân, TP.HCM.</v>
      </c>
      <c r="I941" s="36" t="e">
        <f>VLOOKUP(E941,#REF!,5,0)</f>
        <v>#REF!</v>
      </c>
      <c r="L941" s="13" t="e">
        <f>VLOOKUP(J941,#REF!,2,0)</f>
        <v>#REF!</v>
      </c>
      <c r="M941" s="17" t="e">
        <f>VLOOKUP(J941,'[1]Hàng hóa'!$C$5:$G$22,5,0)</f>
        <v>#N/A</v>
      </c>
      <c r="N941" s="17" t="e">
        <f t="shared" si="52"/>
        <v>#N/A</v>
      </c>
      <c r="O941" s="18">
        <v>51.08</v>
      </c>
      <c r="P941" s="17" t="e">
        <f t="shared" si="53"/>
        <v>#N/A</v>
      </c>
      <c r="Q941" s="13" t="e">
        <f>VLOOKUP(I941,'[1]Nhân viên'!$E$20:$F$41,2,0)</f>
        <v>#REF!</v>
      </c>
    </row>
    <row r="942" spans="1:17" hidden="1">
      <c r="A942" s="11">
        <f t="shared" si="51"/>
        <v>935</v>
      </c>
      <c r="B942" s="12"/>
      <c r="D942" s="13" t="e">
        <f>VLOOKUP(C942,#REF!,2,0)</f>
        <v>#REF!</v>
      </c>
      <c r="G942" s="13" t="e">
        <f>VLOOKUP(E942,#REF!,2,0)</f>
        <v>#REF!</v>
      </c>
      <c r="H942" s="13" t="str">
        <f>VLOOKUP(E942,'[1]Khách hàng'!$A$4:$F$2144,3,0)</f>
        <v>Số 1 đường số 17A, Khu phố 11, Phường Bình Trị Đông B, Quận Bình Tân, TP.HCM.</v>
      </c>
      <c r="I942" s="36" t="e">
        <f>VLOOKUP(E942,#REF!,5,0)</f>
        <v>#REF!</v>
      </c>
      <c r="L942" s="13" t="e">
        <f>VLOOKUP(J942,#REF!,2,0)</f>
        <v>#REF!</v>
      </c>
      <c r="M942" s="17" t="e">
        <f>VLOOKUP(J942,'[1]Hàng hóa'!$C$5:$G$22,5,0)</f>
        <v>#N/A</v>
      </c>
      <c r="N942" s="17" t="e">
        <f t="shared" si="52"/>
        <v>#N/A</v>
      </c>
      <c r="O942" s="18">
        <v>52.08</v>
      </c>
      <c r="P942" s="17" t="e">
        <f t="shared" si="53"/>
        <v>#N/A</v>
      </c>
      <c r="Q942" s="13" t="e">
        <f>VLOOKUP(I942,'[1]Nhân viên'!$E$20:$F$41,2,0)</f>
        <v>#REF!</v>
      </c>
    </row>
    <row r="943" spans="1:17" s="139" customFormat="1" hidden="1">
      <c r="A943" s="135">
        <f t="shared" si="51"/>
        <v>936</v>
      </c>
      <c r="B943" s="185"/>
      <c r="C943" s="193"/>
      <c r="D943" s="13" t="e">
        <f>VLOOKUP(C943,#REF!,2,0)</f>
        <v>#REF!</v>
      </c>
      <c r="E943" s="193"/>
      <c r="F943" s="196"/>
      <c r="G943" s="138" t="e">
        <f>VLOOKUP(E943,#REF!,2,0)</f>
        <v>#REF!</v>
      </c>
      <c r="H943" s="13" t="str">
        <f>VLOOKUP(E943,'[1]Khách hàng'!$A$4:$F$2144,3,0)</f>
        <v>Số 1 đường số 17A, Khu phố 11, Phường Bình Trị Đông B, Quận Bình Tân, TP.HCM.</v>
      </c>
      <c r="I943" s="36" t="e">
        <f>VLOOKUP(E943,#REF!,5,0)</f>
        <v>#REF!</v>
      </c>
      <c r="J943" s="135"/>
      <c r="K943" s="135"/>
      <c r="L943" s="138" t="e">
        <f>VLOOKUP(J943,#REF!,2,0)</f>
        <v>#REF!</v>
      </c>
      <c r="M943" s="136" t="e">
        <f>VLOOKUP(J943,'[1]Hàng hóa'!$C$5:$G$22,5,0)</f>
        <v>#N/A</v>
      </c>
      <c r="N943" s="136" t="e">
        <f t="shared" si="52"/>
        <v>#N/A</v>
      </c>
      <c r="O943" s="137">
        <v>53.08</v>
      </c>
      <c r="P943" s="136" t="e">
        <f t="shared" si="53"/>
        <v>#N/A</v>
      </c>
      <c r="Q943" s="138" t="e">
        <f>VLOOKUP(I943,'[1]Nhân viên'!$E$20:$F$41,2,0)</f>
        <v>#REF!</v>
      </c>
    </row>
    <row r="944" spans="1:17" s="139" customFormat="1" hidden="1">
      <c r="A944" s="135">
        <f t="shared" si="51"/>
        <v>937</v>
      </c>
      <c r="B944" s="185"/>
      <c r="C944" s="193"/>
      <c r="D944" s="13" t="e">
        <f>VLOOKUP(C944,#REF!,2,0)</f>
        <v>#REF!</v>
      </c>
      <c r="E944" s="193"/>
      <c r="F944" s="196"/>
      <c r="G944" s="138" t="e">
        <f>VLOOKUP(E944,#REF!,2,0)</f>
        <v>#REF!</v>
      </c>
      <c r="H944" s="13" t="str">
        <f>VLOOKUP(E944,'[1]Khách hàng'!$A$4:$F$2144,3,0)</f>
        <v>Số 1 đường số 17A, Khu phố 11, Phường Bình Trị Đông B, Quận Bình Tân, TP.HCM.</v>
      </c>
      <c r="I944" s="36" t="e">
        <f>VLOOKUP(E944,#REF!,5,0)</f>
        <v>#REF!</v>
      </c>
      <c r="J944" s="135"/>
      <c r="K944" s="135"/>
      <c r="L944" s="138" t="e">
        <f>VLOOKUP(J944,#REF!,2,0)</f>
        <v>#REF!</v>
      </c>
      <c r="M944" s="136" t="e">
        <f>VLOOKUP(J944,'[1]Hàng hóa'!$C$5:$G$22,5,0)</f>
        <v>#N/A</v>
      </c>
      <c r="N944" s="136" t="e">
        <f t="shared" si="52"/>
        <v>#N/A</v>
      </c>
      <c r="O944" s="137">
        <v>54.08</v>
      </c>
      <c r="P944" s="136" t="e">
        <f t="shared" si="53"/>
        <v>#N/A</v>
      </c>
      <c r="Q944" s="138" t="e">
        <f>VLOOKUP(I944,'[1]Nhân viên'!$E$20:$F$41,2,0)</f>
        <v>#REF!</v>
      </c>
    </row>
    <row r="945" spans="1:17" s="139" customFormat="1" hidden="1">
      <c r="A945" s="135">
        <f t="shared" si="51"/>
        <v>938</v>
      </c>
      <c r="B945" s="185"/>
      <c r="C945" s="193"/>
      <c r="D945" s="13" t="e">
        <f>VLOOKUP(C945,#REF!,2,0)</f>
        <v>#REF!</v>
      </c>
      <c r="E945" s="193"/>
      <c r="F945" s="196"/>
      <c r="G945" s="138" t="e">
        <f>VLOOKUP(E945,#REF!,2,0)</f>
        <v>#REF!</v>
      </c>
      <c r="H945" s="13" t="str">
        <f>VLOOKUP(E945,'[1]Khách hàng'!$A$4:$F$2144,3,0)</f>
        <v>Số 1 đường số 17A, Khu phố 11, Phường Bình Trị Đông B, Quận Bình Tân, TP.HCM.</v>
      </c>
      <c r="I945" s="36" t="e">
        <f>VLOOKUP(E945,#REF!,5,0)</f>
        <v>#REF!</v>
      </c>
      <c r="J945" s="135"/>
      <c r="K945" s="135"/>
      <c r="L945" s="138" t="e">
        <f>VLOOKUP(J945,#REF!,2,0)</f>
        <v>#REF!</v>
      </c>
      <c r="M945" s="136" t="e">
        <f>VLOOKUP(J945,'[1]Hàng hóa'!$C$5:$G$22,5,0)</f>
        <v>#N/A</v>
      </c>
      <c r="N945" s="136" t="e">
        <f t="shared" si="52"/>
        <v>#N/A</v>
      </c>
      <c r="O945" s="137">
        <v>55.08</v>
      </c>
      <c r="P945" s="136" t="e">
        <f t="shared" si="53"/>
        <v>#N/A</v>
      </c>
      <c r="Q945" s="138" t="e">
        <f>VLOOKUP(I945,'[1]Nhân viên'!$E$20:$F$41,2,0)</f>
        <v>#REF!</v>
      </c>
    </row>
    <row r="946" spans="1:17" s="139" customFormat="1" hidden="1">
      <c r="A946" s="135">
        <f t="shared" si="51"/>
        <v>939</v>
      </c>
      <c r="B946" s="185"/>
      <c r="C946" s="193"/>
      <c r="D946" s="13" t="e">
        <f>VLOOKUP(C946,#REF!,2,0)</f>
        <v>#REF!</v>
      </c>
      <c r="E946" s="193"/>
      <c r="F946" s="196"/>
      <c r="G946" s="138" t="e">
        <f>VLOOKUP(E946,#REF!,2,0)</f>
        <v>#REF!</v>
      </c>
      <c r="H946" s="13" t="str">
        <f>VLOOKUP(E946,'[1]Khách hàng'!$A$4:$F$2144,3,0)</f>
        <v>Số 1 đường số 17A, Khu phố 11, Phường Bình Trị Đông B, Quận Bình Tân, TP.HCM.</v>
      </c>
      <c r="I946" s="36" t="e">
        <f>VLOOKUP(E946,#REF!,5,0)</f>
        <v>#REF!</v>
      </c>
      <c r="J946" s="135"/>
      <c r="K946" s="135"/>
      <c r="L946" s="138" t="e">
        <f>VLOOKUP(J946,#REF!,2,0)</f>
        <v>#REF!</v>
      </c>
      <c r="M946" s="136" t="e">
        <f>VLOOKUP(J946,'[1]Hàng hóa'!$C$5:$G$22,5,0)</f>
        <v>#N/A</v>
      </c>
      <c r="N946" s="136" t="e">
        <f t="shared" si="52"/>
        <v>#N/A</v>
      </c>
      <c r="O946" s="137">
        <v>56.08</v>
      </c>
      <c r="P946" s="136" t="e">
        <f t="shared" si="53"/>
        <v>#N/A</v>
      </c>
      <c r="Q946" s="138" t="e">
        <f>VLOOKUP(I946,'[1]Nhân viên'!$E$20:$F$41,2,0)</f>
        <v>#REF!</v>
      </c>
    </row>
    <row r="947" spans="1:17" hidden="1">
      <c r="A947" s="11">
        <f t="shared" si="51"/>
        <v>940</v>
      </c>
      <c r="B947" s="12"/>
      <c r="D947" s="13" t="e">
        <f>VLOOKUP(C947,#REF!,2,0)</f>
        <v>#REF!</v>
      </c>
      <c r="G947" s="13" t="e">
        <f>VLOOKUP(E947,#REF!,2,0)</f>
        <v>#REF!</v>
      </c>
      <c r="H947" s="13" t="str">
        <f>VLOOKUP(E947,'[1]Khách hàng'!$A$4:$F$2144,3,0)</f>
        <v>Số 1 đường số 17A, Khu phố 11, Phường Bình Trị Đông B, Quận Bình Tân, TP.HCM.</v>
      </c>
      <c r="I947" s="36" t="e">
        <f>VLOOKUP(E947,#REF!,5,0)</f>
        <v>#REF!</v>
      </c>
      <c r="L947" s="13" t="e">
        <f>VLOOKUP(J947,#REF!,2,0)</f>
        <v>#REF!</v>
      </c>
      <c r="M947" s="17" t="e">
        <f>VLOOKUP(J947,'[1]Hàng hóa'!$C$5:$G$22,5,0)</f>
        <v>#N/A</v>
      </c>
      <c r="N947" s="17" t="e">
        <f t="shared" si="52"/>
        <v>#N/A</v>
      </c>
      <c r="O947" s="18">
        <v>57.08</v>
      </c>
      <c r="P947" s="17" t="e">
        <f t="shared" si="53"/>
        <v>#N/A</v>
      </c>
      <c r="Q947" s="13" t="e">
        <f>VLOOKUP(I947,'[1]Nhân viên'!$E$20:$F$41,2,0)</f>
        <v>#REF!</v>
      </c>
    </row>
    <row r="948" spans="1:17" hidden="1">
      <c r="A948" s="11">
        <f t="shared" si="51"/>
        <v>941</v>
      </c>
      <c r="B948" s="12"/>
      <c r="D948" s="13" t="e">
        <f>VLOOKUP(C948,#REF!,2,0)</f>
        <v>#REF!</v>
      </c>
      <c r="G948" s="13" t="e">
        <f>VLOOKUP(E948,#REF!,2,0)</f>
        <v>#REF!</v>
      </c>
      <c r="H948" s="13" t="str">
        <f>VLOOKUP(E948,'[1]Khách hàng'!$A$4:$F$2144,3,0)</f>
        <v>Số 1 đường số 17A, Khu phố 11, Phường Bình Trị Đông B, Quận Bình Tân, TP.HCM.</v>
      </c>
      <c r="I948" s="36" t="e">
        <f>VLOOKUP(E948,#REF!,5,0)</f>
        <v>#REF!</v>
      </c>
      <c r="L948" s="13" t="e">
        <f>VLOOKUP(J948,#REF!,2,0)</f>
        <v>#REF!</v>
      </c>
      <c r="M948" s="17" t="e">
        <f>VLOOKUP(J948,'[1]Hàng hóa'!$C$5:$G$22,5,0)</f>
        <v>#N/A</v>
      </c>
      <c r="N948" s="17" t="e">
        <f t="shared" si="52"/>
        <v>#N/A</v>
      </c>
      <c r="O948" s="18">
        <v>58.08</v>
      </c>
      <c r="P948" s="17" t="e">
        <f t="shared" si="53"/>
        <v>#N/A</v>
      </c>
      <c r="Q948" s="13" t="e">
        <f>VLOOKUP(I948,'[1]Nhân viên'!$E$20:$F$41,2,0)</f>
        <v>#REF!</v>
      </c>
    </row>
    <row r="949" spans="1:17" hidden="1">
      <c r="A949" s="11">
        <f t="shared" si="51"/>
        <v>942</v>
      </c>
      <c r="B949" s="12"/>
      <c r="D949" s="13" t="e">
        <f>VLOOKUP(C949,#REF!,2,0)</f>
        <v>#REF!</v>
      </c>
      <c r="G949" s="13" t="e">
        <f>VLOOKUP(E949,#REF!,2,0)</f>
        <v>#REF!</v>
      </c>
      <c r="H949" s="13" t="str">
        <f>VLOOKUP(E949,'[1]Khách hàng'!$A$4:$F$2144,3,0)</f>
        <v>Số 1 đường số 17A, Khu phố 11, Phường Bình Trị Đông B, Quận Bình Tân, TP.HCM.</v>
      </c>
      <c r="I949" s="36" t="e">
        <f>VLOOKUP(E949,#REF!,5,0)</f>
        <v>#REF!</v>
      </c>
      <c r="L949" s="13" t="e">
        <f>VLOOKUP(J949,#REF!,2,0)</f>
        <v>#REF!</v>
      </c>
      <c r="M949" s="17" t="e">
        <f>VLOOKUP(J949,'[1]Hàng hóa'!$C$5:$G$22,5,0)</f>
        <v>#N/A</v>
      </c>
      <c r="N949" s="17" t="e">
        <f t="shared" si="52"/>
        <v>#N/A</v>
      </c>
      <c r="O949" s="18">
        <v>59.08</v>
      </c>
      <c r="P949" s="17" t="e">
        <f t="shared" si="53"/>
        <v>#N/A</v>
      </c>
      <c r="Q949" s="13" t="e">
        <f>VLOOKUP(I949,'[1]Nhân viên'!$E$20:$F$41,2,0)</f>
        <v>#REF!</v>
      </c>
    </row>
    <row r="950" spans="1:17" hidden="1">
      <c r="A950" s="11">
        <f t="shared" si="51"/>
        <v>943</v>
      </c>
      <c r="B950" s="12"/>
      <c r="D950" s="13" t="e">
        <f>VLOOKUP(C950,#REF!,2,0)</f>
        <v>#REF!</v>
      </c>
      <c r="G950" s="13" t="e">
        <f>VLOOKUP(E950,#REF!,2,0)</f>
        <v>#REF!</v>
      </c>
      <c r="H950" s="13" t="str">
        <f>VLOOKUP(E950,'[1]Khách hàng'!$A$4:$F$2144,3,0)</f>
        <v>Số 1 đường số 17A, Khu phố 11, Phường Bình Trị Đông B, Quận Bình Tân, TP.HCM.</v>
      </c>
      <c r="I950" s="36" t="e">
        <f>VLOOKUP(E950,#REF!,5,0)</f>
        <v>#REF!</v>
      </c>
      <c r="L950" s="13" t="e">
        <f>VLOOKUP(J950,#REF!,2,0)</f>
        <v>#REF!</v>
      </c>
      <c r="M950" s="17" t="e">
        <f>VLOOKUP(J950,'[1]Hàng hóa'!$C$5:$G$22,5,0)</f>
        <v>#N/A</v>
      </c>
      <c r="N950" s="17" t="e">
        <f t="shared" si="52"/>
        <v>#N/A</v>
      </c>
      <c r="O950" s="18">
        <v>60.08</v>
      </c>
      <c r="P950" s="17" t="e">
        <f t="shared" si="53"/>
        <v>#N/A</v>
      </c>
      <c r="Q950" s="13" t="e">
        <f>VLOOKUP(I950,'[1]Nhân viên'!$E$20:$F$41,2,0)</f>
        <v>#REF!</v>
      </c>
    </row>
    <row r="951" spans="1:17" hidden="1">
      <c r="A951" s="11">
        <f t="shared" si="51"/>
        <v>944</v>
      </c>
      <c r="B951" s="12"/>
      <c r="D951" s="13" t="e">
        <f>VLOOKUP(C951,#REF!,2,0)</f>
        <v>#REF!</v>
      </c>
      <c r="G951" s="13" t="e">
        <f>VLOOKUP(E951,#REF!,2,0)</f>
        <v>#REF!</v>
      </c>
      <c r="H951" s="13" t="str">
        <f>VLOOKUP(E951,'[1]Khách hàng'!$A$4:$F$2144,3,0)</f>
        <v>Số 1 đường số 17A, Khu phố 11, Phường Bình Trị Đông B, Quận Bình Tân, TP.HCM.</v>
      </c>
      <c r="I951" s="36" t="e">
        <f>VLOOKUP(E951,#REF!,5,0)</f>
        <v>#REF!</v>
      </c>
      <c r="L951" s="13" t="e">
        <f>VLOOKUP(J951,#REF!,2,0)</f>
        <v>#REF!</v>
      </c>
      <c r="M951" s="17" t="e">
        <f>VLOOKUP(J951,'[1]Hàng hóa'!$C$5:$G$22,5,0)</f>
        <v>#N/A</v>
      </c>
      <c r="N951" s="17" t="e">
        <f t="shared" si="52"/>
        <v>#N/A</v>
      </c>
      <c r="O951" s="18">
        <v>61.08</v>
      </c>
      <c r="P951" s="17" t="e">
        <f t="shared" si="53"/>
        <v>#N/A</v>
      </c>
      <c r="Q951" s="13" t="e">
        <f>VLOOKUP(I951,'[1]Nhân viên'!$E$20:$F$41,2,0)</f>
        <v>#REF!</v>
      </c>
    </row>
    <row r="952" spans="1:17" hidden="1">
      <c r="A952" s="11">
        <f t="shared" si="51"/>
        <v>945</v>
      </c>
      <c r="B952" s="12"/>
      <c r="D952" s="13" t="e">
        <f>VLOOKUP(C952,#REF!,2,0)</f>
        <v>#REF!</v>
      </c>
      <c r="G952" s="13" t="e">
        <f>VLOOKUP(E952,#REF!,2,0)</f>
        <v>#REF!</v>
      </c>
      <c r="H952" s="13" t="str">
        <f>VLOOKUP(E952,'[1]Khách hàng'!$A$4:$F$2144,3,0)</f>
        <v>Số 1 đường số 17A, Khu phố 11, Phường Bình Trị Đông B, Quận Bình Tân, TP.HCM.</v>
      </c>
      <c r="I952" s="36" t="e">
        <f>VLOOKUP(E952,#REF!,5,0)</f>
        <v>#REF!</v>
      </c>
      <c r="L952" s="13" t="e">
        <f>VLOOKUP(J952,#REF!,2,0)</f>
        <v>#REF!</v>
      </c>
      <c r="M952" s="17" t="e">
        <f>VLOOKUP(J952,'[1]Hàng hóa'!$C$5:$G$22,5,0)</f>
        <v>#N/A</v>
      </c>
      <c r="N952" s="17" t="e">
        <f t="shared" si="52"/>
        <v>#N/A</v>
      </c>
      <c r="O952" s="18">
        <v>62.08</v>
      </c>
      <c r="P952" s="17" t="e">
        <f t="shared" si="53"/>
        <v>#N/A</v>
      </c>
      <c r="Q952" s="13" t="e">
        <f>VLOOKUP(I952,'[1]Nhân viên'!$E$20:$F$41,2,0)</f>
        <v>#REF!</v>
      </c>
    </row>
    <row r="953" spans="1:17" hidden="1">
      <c r="A953" s="11">
        <f t="shared" si="51"/>
        <v>946</v>
      </c>
      <c r="B953" s="12"/>
      <c r="D953" s="13" t="e">
        <f>VLOOKUP(C953,#REF!,2,0)</f>
        <v>#REF!</v>
      </c>
      <c r="G953" s="13" t="e">
        <f>VLOOKUP(E953,#REF!,2,0)</f>
        <v>#REF!</v>
      </c>
      <c r="H953" s="13" t="str">
        <f>VLOOKUP(E953,'[1]Khách hàng'!$A$4:$F$2144,3,0)</f>
        <v>Số 1 đường số 17A, Khu phố 11, Phường Bình Trị Đông B, Quận Bình Tân, TP.HCM.</v>
      </c>
      <c r="I953" s="36" t="e">
        <f>VLOOKUP(E953,#REF!,5,0)</f>
        <v>#REF!</v>
      </c>
      <c r="L953" s="13" t="e">
        <f>VLOOKUP(J953,#REF!,2,0)</f>
        <v>#REF!</v>
      </c>
      <c r="M953" s="17" t="e">
        <f>VLOOKUP(J953,'[1]Hàng hóa'!$C$5:$G$22,5,0)</f>
        <v>#N/A</v>
      </c>
      <c r="N953" s="17" t="e">
        <f t="shared" si="52"/>
        <v>#N/A</v>
      </c>
      <c r="O953" s="18">
        <v>63.08</v>
      </c>
      <c r="P953" s="17" t="e">
        <f t="shared" si="53"/>
        <v>#N/A</v>
      </c>
      <c r="Q953" s="13" t="e">
        <f>VLOOKUP(I953,'[1]Nhân viên'!$E$20:$F$41,2,0)</f>
        <v>#REF!</v>
      </c>
    </row>
    <row r="954" spans="1:17" hidden="1">
      <c r="A954" s="11">
        <f t="shared" si="51"/>
        <v>947</v>
      </c>
      <c r="B954" s="12"/>
      <c r="D954" s="13" t="e">
        <f>VLOOKUP(C954,#REF!,2,0)</f>
        <v>#REF!</v>
      </c>
      <c r="G954" s="13" t="e">
        <f>VLOOKUP(E954,#REF!,2,0)</f>
        <v>#REF!</v>
      </c>
      <c r="H954" s="13" t="str">
        <f>VLOOKUP(E954,'[1]Khách hàng'!$A$4:$F$2144,3,0)</f>
        <v>Số 1 đường số 17A, Khu phố 11, Phường Bình Trị Đông B, Quận Bình Tân, TP.HCM.</v>
      </c>
      <c r="I954" s="36" t="e">
        <f>VLOOKUP(E954,#REF!,5,0)</f>
        <v>#REF!</v>
      </c>
      <c r="L954" s="13" t="e">
        <f>VLOOKUP(J954,#REF!,2,0)</f>
        <v>#REF!</v>
      </c>
      <c r="M954" s="17" t="e">
        <f>VLOOKUP(J954,'[1]Hàng hóa'!$C$5:$G$22,5,0)</f>
        <v>#N/A</v>
      </c>
      <c r="N954" s="17" t="e">
        <f t="shared" si="52"/>
        <v>#N/A</v>
      </c>
      <c r="O954" s="18">
        <v>64.08</v>
      </c>
      <c r="P954" s="17" t="e">
        <f t="shared" si="53"/>
        <v>#N/A</v>
      </c>
      <c r="Q954" s="13" t="e">
        <f>VLOOKUP(I954,'[1]Nhân viên'!$E$20:$F$41,2,0)</f>
        <v>#REF!</v>
      </c>
    </row>
    <row r="955" spans="1:17" hidden="1">
      <c r="A955" s="11">
        <f t="shared" si="51"/>
        <v>948</v>
      </c>
      <c r="B955" s="12"/>
      <c r="D955" s="13" t="e">
        <f>VLOOKUP(C955,#REF!,2,0)</f>
        <v>#REF!</v>
      </c>
      <c r="G955" s="13" t="e">
        <f>VLOOKUP(E955,#REF!,2,0)</f>
        <v>#REF!</v>
      </c>
      <c r="H955" s="13" t="str">
        <f>VLOOKUP(E955,'[1]Khách hàng'!$A$4:$F$2144,3,0)</f>
        <v>Số 1 đường số 17A, Khu phố 11, Phường Bình Trị Đông B, Quận Bình Tân, TP.HCM.</v>
      </c>
      <c r="I955" s="36" t="e">
        <f>VLOOKUP(E955,#REF!,5,0)</f>
        <v>#REF!</v>
      </c>
      <c r="L955" s="13" t="e">
        <f>VLOOKUP(J955,#REF!,2,0)</f>
        <v>#REF!</v>
      </c>
      <c r="M955" s="17" t="e">
        <f>VLOOKUP(J955,'[1]Hàng hóa'!$C$5:$G$22,5,0)</f>
        <v>#N/A</v>
      </c>
      <c r="N955" s="17" t="e">
        <f t="shared" si="52"/>
        <v>#N/A</v>
      </c>
      <c r="O955" s="18">
        <v>65.08</v>
      </c>
      <c r="P955" s="17" t="e">
        <f t="shared" si="53"/>
        <v>#N/A</v>
      </c>
      <c r="Q955" s="13" t="e">
        <f>VLOOKUP(I955,'[1]Nhân viên'!$E$20:$F$41,2,0)</f>
        <v>#REF!</v>
      </c>
    </row>
    <row r="956" spans="1:17" hidden="1">
      <c r="A956" s="11">
        <f t="shared" si="51"/>
        <v>949</v>
      </c>
      <c r="B956" s="12"/>
      <c r="D956" s="13" t="e">
        <f>VLOOKUP(C956,#REF!,2,0)</f>
        <v>#REF!</v>
      </c>
      <c r="G956" s="13" t="e">
        <f>VLOOKUP(E956,#REF!,2,0)</f>
        <v>#REF!</v>
      </c>
      <c r="H956" s="13" t="str">
        <f>VLOOKUP(E956,'[1]Khách hàng'!$A$4:$F$2144,3,0)</f>
        <v>Số 1 đường số 17A, Khu phố 11, Phường Bình Trị Đông B, Quận Bình Tân, TP.HCM.</v>
      </c>
      <c r="I956" s="36" t="e">
        <f>VLOOKUP(E956,#REF!,5,0)</f>
        <v>#REF!</v>
      </c>
      <c r="L956" s="13" t="e">
        <f>VLOOKUP(J956,#REF!,2,0)</f>
        <v>#REF!</v>
      </c>
      <c r="M956" s="17" t="e">
        <f>VLOOKUP(J956,'[1]Hàng hóa'!$C$5:$G$22,5,0)</f>
        <v>#N/A</v>
      </c>
      <c r="N956" s="17" t="e">
        <f t="shared" si="52"/>
        <v>#N/A</v>
      </c>
      <c r="O956" s="18">
        <v>66.08</v>
      </c>
      <c r="P956" s="17" t="e">
        <f t="shared" si="53"/>
        <v>#N/A</v>
      </c>
      <c r="Q956" s="13" t="e">
        <f>VLOOKUP(I956,'[1]Nhân viên'!$E$20:$F$41,2,0)</f>
        <v>#REF!</v>
      </c>
    </row>
    <row r="957" spans="1:17" hidden="1">
      <c r="A957" s="11">
        <f t="shared" si="51"/>
        <v>950</v>
      </c>
      <c r="B957" s="12"/>
      <c r="D957" s="13" t="e">
        <f>VLOOKUP(C957,#REF!,2,0)</f>
        <v>#REF!</v>
      </c>
      <c r="G957" s="13" t="e">
        <f>VLOOKUP(E957,#REF!,2,0)</f>
        <v>#REF!</v>
      </c>
      <c r="H957" s="13" t="str">
        <f>VLOOKUP(E957,'[1]Khách hàng'!$A$4:$F$2144,3,0)</f>
        <v>Số 1 đường số 17A, Khu phố 11, Phường Bình Trị Đông B, Quận Bình Tân, TP.HCM.</v>
      </c>
      <c r="I957" s="36" t="e">
        <f>VLOOKUP(E957,#REF!,5,0)</f>
        <v>#REF!</v>
      </c>
      <c r="L957" s="13" t="e">
        <f>VLOOKUP(J957,#REF!,2,0)</f>
        <v>#REF!</v>
      </c>
      <c r="M957" s="17" t="e">
        <f>VLOOKUP(J957,'[1]Hàng hóa'!$C$5:$G$22,5,0)</f>
        <v>#N/A</v>
      </c>
      <c r="N957" s="17" t="e">
        <f t="shared" si="52"/>
        <v>#N/A</v>
      </c>
      <c r="O957" s="18">
        <v>67.08</v>
      </c>
      <c r="P957" s="17" t="e">
        <f t="shared" si="53"/>
        <v>#N/A</v>
      </c>
      <c r="Q957" s="13" t="e">
        <f>VLOOKUP(I957,'[1]Nhân viên'!$E$20:$F$41,2,0)</f>
        <v>#REF!</v>
      </c>
    </row>
    <row r="958" spans="1:17" hidden="1">
      <c r="A958" s="11">
        <f t="shared" si="51"/>
        <v>951</v>
      </c>
      <c r="B958" s="12"/>
      <c r="D958" s="13" t="e">
        <f>VLOOKUP(C958,#REF!,2,0)</f>
        <v>#REF!</v>
      </c>
      <c r="G958" s="13" t="e">
        <f>VLOOKUP(E958,#REF!,2,0)</f>
        <v>#REF!</v>
      </c>
      <c r="H958" s="13" t="str">
        <f>VLOOKUP(E958,'[1]Khách hàng'!$A$4:$F$2144,3,0)</f>
        <v>Số 1 đường số 17A, Khu phố 11, Phường Bình Trị Đông B, Quận Bình Tân, TP.HCM.</v>
      </c>
      <c r="I958" s="36" t="e">
        <f>VLOOKUP(E958,#REF!,5,0)</f>
        <v>#REF!</v>
      </c>
      <c r="L958" s="13" t="e">
        <f>VLOOKUP(J958,#REF!,2,0)</f>
        <v>#REF!</v>
      </c>
      <c r="M958" s="17" t="e">
        <f>VLOOKUP(J958,'[1]Hàng hóa'!$C$5:$G$22,5,0)</f>
        <v>#N/A</v>
      </c>
      <c r="N958" s="17" t="e">
        <f t="shared" si="52"/>
        <v>#N/A</v>
      </c>
      <c r="O958" s="18">
        <v>68.08</v>
      </c>
      <c r="P958" s="17" t="e">
        <f t="shared" si="53"/>
        <v>#N/A</v>
      </c>
      <c r="Q958" s="13" t="e">
        <f>VLOOKUP(I958,'[1]Nhân viên'!$E$20:$F$41,2,0)</f>
        <v>#REF!</v>
      </c>
    </row>
    <row r="959" spans="1:17" hidden="1">
      <c r="A959" s="11">
        <f t="shared" si="51"/>
        <v>952</v>
      </c>
      <c r="B959" s="12"/>
      <c r="D959" s="13" t="e">
        <f>VLOOKUP(C959,#REF!,2,0)</f>
        <v>#REF!</v>
      </c>
      <c r="G959" s="13" t="e">
        <f>VLOOKUP(E959,#REF!,2,0)</f>
        <v>#REF!</v>
      </c>
      <c r="H959" s="13" t="str">
        <f>VLOOKUP(E959,'[1]Khách hàng'!$A$4:$F$2144,3,0)</f>
        <v>Số 1 đường số 17A, Khu phố 11, Phường Bình Trị Đông B, Quận Bình Tân, TP.HCM.</v>
      </c>
      <c r="I959" s="36" t="e">
        <f>VLOOKUP(E959,#REF!,5,0)</f>
        <v>#REF!</v>
      </c>
      <c r="L959" s="13" t="e">
        <f>VLOOKUP(J959,#REF!,2,0)</f>
        <v>#REF!</v>
      </c>
      <c r="M959" s="17" t="e">
        <f>VLOOKUP(J959,'[1]Hàng hóa'!$C$5:$G$22,5,0)</f>
        <v>#N/A</v>
      </c>
      <c r="N959" s="17" t="e">
        <f t="shared" si="52"/>
        <v>#N/A</v>
      </c>
      <c r="O959" s="18">
        <v>69.08</v>
      </c>
      <c r="P959" s="17" t="e">
        <f t="shared" si="53"/>
        <v>#N/A</v>
      </c>
      <c r="Q959" s="13" t="e">
        <f>VLOOKUP(I959,'[1]Nhân viên'!$E$20:$F$41,2,0)</f>
        <v>#REF!</v>
      </c>
    </row>
    <row r="960" spans="1:17" hidden="1">
      <c r="A960" s="11">
        <f t="shared" si="51"/>
        <v>953</v>
      </c>
      <c r="B960" s="12"/>
      <c r="D960" s="13" t="e">
        <f>VLOOKUP(C960,#REF!,2,0)</f>
        <v>#REF!</v>
      </c>
      <c r="G960" s="13" t="e">
        <f>VLOOKUP(E960,#REF!,2,0)</f>
        <v>#REF!</v>
      </c>
      <c r="H960" s="13" t="str">
        <f>VLOOKUP(E960,'[1]Khách hàng'!$A$4:$F$2144,3,0)</f>
        <v>Số 1 đường số 17A, Khu phố 11, Phường Bình Trị Đông B, Quận Bình Tân, TP.HCM.</v>
      </c>
      <c r="I960" s="36" t="e">
        <f>VLOOKUP(E960,#REF!,5,0)</f>
        <v>#REF!</v>
      </c>
      <c r="L960" s="13" t="e">
        <f>VLOOKUP(J960,#REF!,2,0)</f>
        <v>#REF!</v>
      </c>
      <c r="M960" s="17" t="e">
        <f>VLOOKUP(J960,'[1]Hàng hóa'!$C$5:$G$22,5,0)</f>
        <v>#N/A</v>
      </c>
      <c r="N960" s="17" t="e">
        <f t="shared" si="52"/>
        <v>#N/A</v>
      </c>
      <c r="O960" s="18">
        <v>70.08</v>
      </c>
      <c r="P960" s="17" t="e">
        <f t="shared" si="53"/>
        <v>#N/A</v>
      </c>
      <c r="Q960" s="13" t="e">
        <f>VLOOKUP(I960,'[1]Nhân viên'!$E$20:$F$41,2,0)</f>
        <v>#REF!</v>
      </c>
    </row>
    <row r="961" spans="1:17" hidden="1">
      <c r="A961" s="11">
        <f t="shared" si="51"/>
        <v>954</v>
      </c>
      <c r="B961" s="12"/>
      <c r="D961" s="13" t="e">
        <f>VLOOKUP(C961,#REF!,2,0)</f>
        <v>#REF!</v>
      </c>
      <c r="G961" s="13" t="e">
        <f>VLOOKUP(E961,#REF!,2,0)</f>
        <v>#REF!</v>
      </c>
      <c r="H961" s="13" t="str">
        <f>VLOOKUP(E961,'[1]Khách hàng'!$A$4:$F$2144,3,0)</f>
        <v>Số 1 đường số 17A, Khu phố 11, Phường Bình Trị Đông B, Quận Bình Tân, TP.HCM.</v>
      </c>
      <c r="I961" s="36" t="e">
        <f>VLOOKUP(E961,#REF!,5,0)</f>
        <v>#REF!</v>
      </c>
      <c r="L961" s="13" t="e">
        <f>VLOOKUP(J961,#REF!,2,0)</f>
        <v>#REF!</v>
      </c>
      <c r="M961" s="17" t="e">
        <f>VLOOKUP(J961,'[1]Hàng hóa'!$C$5:$G$22,5,0)</f>
        <v>#N/A</v>
      </c>
      <c r="N961" s="17" t="e">
        <f t="shared" si="52"/>
        <v>#N/A</v>
      </c>
      <c r="O961" s="18">
        <v>71.08</v>
      </c>
      <c r="P961" s="17" t="e">
        <f t="shared" si="53"/>
        <v>#N/A</v>
      </c>
      <c r="Q961" s="13" t="e">
        <f>VLOOKUP(I961,'[1]Nhân viên'!$E$20:$F$41,2,0)</f>
        <v>#REF!</v>
      </c>
    </row>
    <row r="962" spans="1:17" hidden="1">
      <c r="A962" s="11">
        <f t="shared" si="51"/>
        <v>955</v>
      </c>
      <c r="B962" s="12"/>
      <c r="D962" s="13" t="e">
        <f>VLOOKUP(C962,#REF!,2,0)</f>
        <v>#REF!</v>
      </c>
      <c r="G962" s="13" t="e">
        <f>VLOOKUP(E962,#REF!,2,0)</f>
        <v>#REF!</v>
      </c>
      <c r="H962" s="13" t="str">
        <f>VLOOKUP(E962,'[1]Khách hàng'!$A$4:$F$2144,3,0)</f>
        <v>Số 1 đường số 17A, Khu phố 11, Phường Bình Trị Đông B, Quận Bình Tân, TP.HCM.</v>
      </c>
      <c r="I962" s="36" t="e">
        <f>VLOOKUP(E962,#REF!,5,0)</f>
        <v>#REF!</v>
      </c>
      <c r="L962" s="13" t="e">
        <f>VLOOKUP(J962,#REF!,2,0)</f>
        <v>#REF!</v>
      </c>
      <c r="M962" s="17" t="e">
        <f>VLOOKUP(J962,'[1]Hàng hóa'!$C$5:$G$22,5,0)</f>
        <v>#N/A</v>
      </c>
      <c r="N962" s="17" t="e">
        <f t="shared" si="52"/>
        <v>#N/A</v>
      </c>
      <c r="O962" s="18">
        <v>72.08</v>
      </c>
      <c r="P962" s="17" t="e">
        <f t="shared" si="53"/>
        <v>#N/A</v>
      </c>
      <c r="Q962" s="13" t="e">
        <f>VLOOKUP(I962,'[1]Nhân viên'!$E$20:$F$41,2,0)</f>
        <v>#REF!</v>
      </c>
    </row>
    <row r="963" spans="1:17" hidden="1">
      <c r="A963" s="11">
        <f t="shared" si="51"/>
        <v>956</v>
      </c>
      <c r="B963" s="12"/>
      <c r="D963" s="13" t="e">
        <f>VLOOKUP(C963,#REF!,2,0)</f>
        <v>#REF!</v>
      </c>
      <c r="G963" s="13" t="e">
        <f>VLOOKUP(E963,#REF!,2,0)</f>
        <v>#REF!</v>
      </c>
      <c r="H963" s="13" t="str">
        <f>VLOOKUP(E963,'[1]Khách hàng'!$A$4:$F$2144,3,0)</f>
        <v>Số 1 đường số 17A, Khu phố 11, Phường Bình Trị Đông B, Quận Bình Tân, TP.HCM.</v>
      </c>
      <c r="I963" s="36" t="e">
        <f>VLOOKUP(E963,#REF!,5,0)</f>
        <v>#REF!</v>
      </c>
      <c r="L963" s="13" t="e">
        <f>VLOOKUP(J963,#REF!,2,0)</f>
        <v>#REF!</v>
      </c>
      <c r="M963" s="17" t="e">
        <f>VLOOKUP(J963,'[1]Hàng hóa'!$C$5:$G$22,5,0)</f>
        <v>#N/A</v>
      </c>
      <c r="N963" s="17" t="e">
        <f t="shared" si="52"/>
        <v>#N/A</v>
      </c>
      <c r="O963" s="18">
        <v>73.08</v>
      </c>
      <c r="P963" s="17" t="e">
        <f t="shared" si="53"/>
        <v>#N/A</v>
      </c>
      <c r="Q963" s="13" t="e">
        <f>VLOOKUP(I963,'[1]Nhân viên'!$E$20:$F$41,2,0)</f>
        <v>#REF!</v>
      </c>
    </row>
    <row r="964" spans="1:17" hidden="1">
      <c r="A964" s="11">
        <f t="shared" si="51"/>
        <v>957</v>
      </c>
      <c r="B964" s="12"/>
      <c r="D964" s="13" t="e">
        <f>VLOOKUP(C964,#REF!,2,0)</f>
        <v>#REF!</v>
      </c>
      <c r="G964" s="13" t="e">
        <f>VLOOKUP(E964,#REF!,2,0)</f>
        <v>#REF!</v>
      </c>
      <c r="H964" s="13" t="str">
        <f>VLOOKUP(E964,'[1]Khách hàng'!$A$4:$F$2144,3,0)</f>
        <v>Số 1 đường số 17A, Khu phố 11, Phường Bình Trị Đông B, Quận Bình Tân, TP.HCM.</v>
      </c>
      <c r="I964" s="36" t="e">
        <f>VLOOKUP(E964,#REF!,5,0)</f>
        <v>#REF!</v>
      </c>
      <c r="L964" s="13" t="e">
        <f>VLOOKUP(J964,#REF!,2,0)</f>
        <v>#REF!</v>
      </c>
      <c r="M964" s="17" t="e">
        <f>VLOOKUP(J964,'[1]Hàng hóa'!$C$5:$G$22,5,0)</f>
        <v>#N/A</v>
      </c>
      <c r="N964" s="17" t="e">
        <f t="shared" si="52"/>
        <v>#N/A</v>
      </c>
      <c r="O964" s="18">
        <v>74.08</v>
      </c>
      <c r="P964" s="17" t="e">
        <f t="shared" si="53"/>
        <v>#N/A</v>
      </c>
      <c r="Q964" s="13" t="e">
        <f>VLOOKUP(I964,'[1]Nhân viên'!$E$20:$F$41,2,0)</f>
        <v>#REF!</v>
      </c>
    </row>
    <row r="965" spans="1:17" hidden="1">
      <c r="A965" s="11">
        <f t="shared" si="51"/>
        <v>958</v>
      </c>
      <c r="B965" s="12"/>
      <c r="D965" s="13" t="e">
        <f>VLOOKUP(C965,#REF!,2,0)</f>
        <v>#REF!</v>
      </c>
      <c r="G965" s="13" t="e">
        <f>VLOOKUP(E965,#REF!,2,0)</f>
        <v>#REF!</v>
      </c>
      <c r="H965" s="13" t="str">
        <f>VLOOKUP(E965,'[1]Khách hàng'!$A$4:$F$2144,3,0)</f>
        <v>Số 1 đường số 17A, Khu phố 11, Phường Bình Trị Đông B, Quận Bình Tân, TP.HCM.</v>
      </c>
      <c r="I965" s="36" t="e">
        <f>VLOOKUP(E965,#REF!,5,0)</f>
        <v>#REF!</v>
      </c>
      <c r="L965" s="13" t="e">
        <f>VLOOKUP(J965,#REF!,2,0)</f>
        <v>#REF!</v>
      </c>
      <c r="M965" s="17" t="e">
        <f>VLOOKUP(J965,'[1]Hàng hóa'!$C$5:$G$22,5,0)</f>
        <v>#N/A</v>
      </c>
      <c r="N965" s="17" t="e">
        <f t="shared" si="52"/>
        <v>#N/A</v>
      </c>
      <c r="O965" s="18">
        <v>75.08</v>
      </c>
      <c r="P965" s="17" t="e">
        <f t="shared" si="53"/>
        <v>#N/A</v>
      </c>
      <c r="Q965" s="13" t="e">
        <f>VLOOKUP(I965,'[1]Nhân viên'!$E$20:$F$41,2,0)</f>
        <v>#REF!</v>
      </c>
    </row>
    <row r="966" spans="1:17" hidden="1">
      <c r="A966" s="11">
        <f t="shared" si="51"/>
        <v>959</v>
      </c>
      <c r="B966" s="12"/>
      <c r="D966" s="13" t="e">
        <f>VLOOKUP(C966,#REF!,2,0)</f>
        <v>#REF!</v>
      </c>
      <c r="G966" s="13" t="e">
        <f>VLOOKUP(E966,#REF!,2,0)</f>
        <v>#REF!</v>
      </c>
      <c r="H966" s="13" t="str">
        <f>VLOOKUP(E966,'[1]Khách hàng'!$A$4:$F$2144,3,0)</f>
        <v>Số 1 đường số 17A, Khu phố 11, Phường Bình Trị Đông B, Quận Bình Tân, TP.HCM.</v>
      </c>
      <c r="I966" s="36" t="e">
        <f>VLOOKUP(E966,#REF!,5,0)</f>
        <v>#REF!</v>
      </c>
      <c r="L966" s="13" t="e">
        <f>VLOOKUP(J966,#REF!,2,0)</f>
        <v>#REF!</v>
      </c>
      <c r="M966" s="17" t="e">
        <f>VLOOKUP(J966,'[1]Hàng hóa'!$C$5:$G$22,5,0)</f>
        <v>#N/A</v>
      </c>
      <c r="N966" s="17" t="e">
        <f t="shared" si="52"/>
        <v>#N/A</v>
      </c>
      <c r="O966" s="18">
        <v>76.08</v>
      </c>
      <c r="P966" s="17" t="e">
        <f t="shared" si="53"/>
        <v>#N/A</v>
      </c>
      <c r="Q966" s="13" t="e">
        <f>VLOOKUP(I966,'[1]Nhân viên'!$E$20:$F$41,2,0)</f>
        <v>#REF!</v>
      </c>
    </row>
    <row r="967" spans="1:17" hidden="1">
      <c r="A967" s="11">
        <f t="shared" si="51"/>
        <v>960</v>
      </c>
      <c r="B967" s="12"/>
      <c r="D967" s="13" t="e">
        <f>VLOOKUP(C967,#REF!,2,0)</f>
        <v>#REF!</v>
      </c>
      <c r="G967" s="13" t="e">
        <f>VLOOKUP(E967,#REF!,2,0)</f>
        <v>#REF!</v>
      </c>
      <c r="H967" s="13" t="str">
        <f>VLOOKUP(E967,'[1]Khách hàng'!$A$4:$F$2144,3,0)</f>
        <v>Số 1 đường số 17A, Khu phố 11, Phường Bình Trị Đông B, Quận Bình Tân, TP.HCM.</v>
      </c>
      <c r="I967" s="36" t="e">
        <f>VLOOKUP(E967,#REF!,5,0)</f>
        <v>#REF!</v>
      </c>
      <c r="L967" s="13" t="e">
        <f>VLOOKUP(J967,#REF!,2,0)</f>
        <v>#REF!</v>
      </c>
      <c r="M967" s="17" t="e">
        <f>VLOOKUP(J967,'[1]Hàng hóa'!$C$5:$G$22,5,0)</f>
        <v>#N/A</v>
      </c>
      <c r="N967" s="17" t="e">
        <f t="shared" si="52"/>
        <v>#N/A</v>
      </c>
      <c r="O967" s="18">
        <v>77.08</v>
      </c>
      <c r="P967" s="17" t="e">
        <f t="shared" si="53"/>
        <v>#N/A</v>
      </c>
      <c r="Q967" s="13" t="e">
        <f>VLOOKUP(I967,'[1]Nhân viên'!$E$20:$F$41,2,0)</f>
        <v>#REF!</v>
      </c>
    </row>
    <row r="968" spans="1:17" hidden="1">
      <c r="A968" s="11">
        <f t="shared" si="51"/>
        <v>961</v>
      </c>
      <c r="B968" s="12"/>
      <c r="D968" s="13" t="e">
        <f>VLOOKUP(C968,#REF!,2,0)</f>
        <v>#REF!</v>
      </c>
      <c r="G968" s="13" t="e">
        <f>VLOOKUP(E968,#REF!,2,0)</f>
        <v>#REF!</v>
      </c>
      <c r="H968" s="13" t="str">
        <f>VLOOKUP(E968,'[1]Khách hàng'!$A$4:$F$2144,3,0)</f>
        <v>Số 1 đường số 17A, Khu phố 11, Phường Bình Trị Đông B, Quận Bình Tân, TP.HCM.</v>
      </c>
      <c r="I968" s="36" t="e">
        <f>VLOOKUP(E968,#REF!,5,0)</f>
        <v>#REF!</v>
      </c>
      <c r="L968" s="13" t="e">
        <f>VLOOKUP(J968,#REF!,2,0)</f>
        <v>#REF!</v>
      </c>
      <c r="M968" s="17" t="e">
        <f>VLOOKUP(J968,'[1]Hàng hóa'!$C$5:$G$22,5,0)</f>
        <v>#N/A</v>
      </c>
      <c r="N968" s="17" t="e">
        <f t="shared" si="52"/>
        <v>#N/A</v>
      </c>
      <c r="O968" s="18">
        <v>78.08</v>
      </c>
      <c r="P968" s="17" t="e">
        <f t="shared" si="53"/>
        <v>#N/A</v>
      </c>
      <c r="Q968" s="13" t="e">
        <f>VLOOKUP(I968,'[1]Nhân viên'!$E$20:$F$41,2,0)</f>
        <v>#REF!</v>
      </c>
    </row>
    <row r="969" spans="1:17" hidden="1">
      <c r="A969" s="11">
        <f t="shared" si="51"/>
        <v>962</v>
      </c>
      <c r="B969" s="12"/>
      <c r="D969" s="13" t="e">
        <f>VLOOKUP(C969,#REF!,2,0)</f>
        <v>#REF!</v>
      </c>
      <c r="G969" s="13" t="e">
        <f>VLOOKUP(E969,#REF!,2,0)</f>
        <v>#REF!</v>
      </c>
      <c r="H969" s="13" t="str">
        <f>VLOOKUP(E969,'[1]Khách hàng'!$A$4:$F$2144,3,0)</f>
        <v>Số 1 đường số 17A, Khu phố 11, Phường Bình Trị Đông B, Quận Bình Tân, TP.HCM.</v>
      </c>
      <c r="I969" s="36" t="e">
        <f>VLOOKUP(E969,#REF!,5,0)</f>
        <v>#REF!</v>
      </c>
      <c r="L969" s="13" t="e">
        <f>VLOOKUP(J969,#REF!,2,0)</f>
        <v>#REF!</v>
      </c>
      <c r="M969" s="17" t="e">
        <f>VLOOKUP(J969,'[1]Hàng hóa'!$C$5:$G$22,5,0)</f>
        <v>#N/A</v>
      </c>
      <c r="N969" s="17" t="e">
        <f t="shared" si="52"/>
        <v>#N/A</v>
      </c>
      <c r="O969" s="18">
        <v>79.08</v>
      </c>
      <c r="P969" s="17" t="e">
        <f t="shared" si="53"/>
        <v>#N/A</v>
      </c>
      <c r="Q969" s="13" t="e">
        <f>VLOOKUP(I969,'[1]Nhân viên'!$E$20:$F$41,2,0)</f>
        <v>#REF!</v>
      </c>
    </row>
    <row r="970" spans="1:17" hidden="1">
      <c r="A970" s="11">
        <f t="shared" si="51"/>
        <v>963</v>
      </c>
      <c r="B970" s="12"/>
      <c r="D970" s="13" t="e">
        <f>VLOOKUP(C970,#REF!,2,0)</f>
        <v>#REF!</v>
      </c>
      <c r="G970" s="13" t="e">
        <f>VLOOKUP(E970,#REF!,2,0)</f>
        <v>#REF!</v>
      </c>
      <c r="H970" s="13" t="str">
        <f>VLOOKUP(E970,'[1]Khách hàng'!$A$4:$F$2144,3,0)</f>
        <v>Số 1 đường số 17A, Khu phố 11, Phường Bình Trị Đông B, Quận Bình Tân, TP.HCM.</v>
      </c>
      <c r="I970" s="36" t="e">
        <f>VLOOKUP(E970,#REF!,5,0)</f>
        <v>#REF!</v>
      </c>
      <c r="L970" s="13" t="e">
        <f>VLOOKUP(J970,#REF!,2,0)</f>
        <v>#REF!</v>
      </c>
      <c r="M970" s="17" t="e">
        <f>VLOOKUP(J970,'[1]Hàng hóa'!$C$5:$G$22,5,0)</f>
        <v>#N/A</v>
      </c>
      <c r="N970" s="17" t="e">
        <f t="shared" si="52"/>
        <v>#N/A</v>
      </c>
      <c r="O970" s="18">
        <v>80.08</v>
      </c>
      <c r="P970" s="17" t="e">
        <f t="shared" si="53"/>
        <v>#N/A</v>
      </c>
      <c r="Q970" s="13" t="e">
        <f>VLOOKUP(I970,'[1]Nhân viên'!$E$20:$F$41,2,0)</f>
        <v>#REF!</v>
      </c>
    </row>
    <row r="971" spans="1:17" hidden="1">
      <c r="A971" s="11">
        <f t="shared" si="51"/>
        <v>964</v>
      </c>
      <c r="B971" s="12"/>
      <c r="D971" s="13" t="e">
        <f>VLOOKUP(C971,#REF!,2,0)</f>
        <v>#REF!</v>
      </c>
      <c r="G971" s="13" t="e">
        <f>VLOOKUP(E971,#REF!,2,0)</f>
        <v>#REF!</v>
      </c>
      <c r="H971" s="13" t="str">
        <f>VLOOKUP(E971,'[1]Khách hàng'!$A$4:$F$2144,3,0)</f>
        <v>Số 1 đường số 17A, Khu phố 11, Phường Bình Trị Đông B, Quận Bình Tân, TP.HCM.</v>
      </c>
      <c r="I971" s="36" t="e">
        <f>VLOOKUP(E971,#REF!,5,0)</f>
        <v>#REF!</v>
      </c>
      <c r="L971" s="13" t="e">
        <f>VLOOKUP(J971,#REF!,2,0)</f>
        <v>#REF!</v>
      </c>
      <c r="M971" s="17" t="e">
        <f>VLOOKUP(J971,'[1]Hàng hóa'!$C$5:$G$22,5,0)</f>
        <v>#N/A</v>
      </c>
      <c r="N971" s="17" t="e">
        <f t="shared" si="52"/>
        <v>#N/A</v>
      </c>
      <c r="O971" s="18">
        <v>81.08</v>
      </c>
      <c r="P971" s="17" t="e">
        <f t="shared" si="53"/>
        <v>#N/A</v>
      </c>
      <c r="Q971" s="13" t="e">
        <f>VLOOKUP(I971,'[1]Nhân viên'!$E$20:$F$41,2,0)</f>
        <v>#REF!</v>
      </c>
    </row>
    <row r="972" spans="1:17" hidden="1">
      <c r="A972" s="11">
        <f t="shared" si="51"/>
        <v>965</v>
      </c>
      <c r="B972" s="12"/>
      <c r="D972" s="13" t="e">
        <f>VLOOKUP(C972,#REF!,2,0)</f>
        <v>#REF!</v>
      </c>
      <c r="G972" s="13" t="e">
        <f>VLOOKUP(E972,#REF!,2,0)</f>
        <v>#REF!</v>
      </c>
      <c r="H972" s="13" t="str">
        <f>VLOOKUP(E972,'[1]Khách hàng'!$A$4:$F$2144,3,0)</f>
        <v>Số 1 đường số 17A, Khu phố 11, Phường Bình Trị Đông B, Quận Bình Tân, TP.HCM.</v>
      </c>
      <c r="I972" s="36" t="e">
        <f>VLOOKUP(E972,#REF!,5,0)</f>
        <v>#REF!</v>
      </c>
      <c r="L972" s="13" t="e">
        <f>VLOOKUP(J972,#REF!,2,0)</f>
        <v>#REF!</v>
      </c>
      <c r="M972" s="17" t="e">
        <f>VLOOKUP(J972,'[1]Hàng hóa'!$C$5:$G$22,5,0)</f>
        <v>#N/A</v>
      </c>
      <c r="N972" s="17" t="e">
        <f t="shared" si="52"/>
        <v>#N/A</v>
      </c>
      <c r="O972" s="18">
        <v>82.08</v>
      </c>
      <c r="P972" s="17" t="e">
        <f t="shared" si="53"/>
        <v>#N/A</v>
      </c>
      <c r="Q972" s="13" t="e">
        <f>VLOOKUP(I972,'[1]Nhân viên'!$E$20:$F$41,2,0)</f>
        <v>#REF!</v>
      </c>
    </row>
    <row r="973" spans="1:17" hidden="1">
      <c r="A973" s="11">
        <f t="shared" si="51"/>
        <v>966</v>
      </c>
      <c r="B973" s="12"/>
      <c r="D973" s="13" t="e">
        <f>VLOOKUP(C973,#REF!,2,0)</f>
        <v>#REF!</v>
      </c>
      <c r="G973" s="13" t="e">
        <f>VLOOKUP(E973,#REF!,2,0)</f>
        <v>#REF!</v>
      </c>
      <c r="H973" s="13" t="str">
        <f>VLOOKUP(E973,'[1]Khách hàng'!$A$4:$F$2144,3,0)</f>
        <v>Số 1 đường số 17A, Khu phố 11, Phường Bình Trị Đông B, Quận Bình Tân, TP.HCM.</v>
      </c>
      <c r="I973" s="36" t="e">
        <f>VLOOKUP(E973,#REF!,5,0)</f>
        <v>#REF!</v>
      </c>
      <c r="L973" s="13" t="e">
        <f>VLOOKUP(J973,#REF!,2,0)</f>
        <v>#REF!</v>
      </c>
      <c r="M973" s="17" t="e">
        <f>VLOOKUP(J973,'[1]Hàng hóa'!$C$5:$G$22,5,0)</f>
        <v>#N/A</v>
      </c>
      <c r="N973" s="17" t="e">
        <f t="shared" si="52"/>
        <v>#N/A</v>
      </c>
      <c r="O973" s="18">
        <v>83.08</v>
      </c>
      <c r="P973" s="17" t="e">
        <f t="shared" si="53"/>
        <v>#N/A</v>
      </c>
      <c r="Q973" s="13" t="e">
        <f>VLOOKUP(I973,'[1]Nhân viên'!$E$20:$F$41,2,0)</f>
        <v>#REF!</v>
      </c>
    </row>
    <row r="974" spans="1:17" hidden="1">
      <c r="A974" s="11">
        <f t="shared" ref="A974:A1013" si="54">A973+1</f>
        <v>967</v>
      </c>
      <c r="B974" s="12"/>
      <c r="D974" s="13" t="e">
        <f>VLOOKUP(C974,#REF!,2,0)</f>
        <v>#REF!</v>
      </c>
      <c r="G974" s="13" t="e">
        <f>VLOOKUP(E974,#REF!,2,0)</f>
        <v>#REF!</v>
      </c>
      <c r="H974" s="13" t="str">
        <f>VLOOKUP(E974,'[1]Khách hàng'!$A$4:$F$2144,3,0)</f>
        <v>Số 1 đường số 17A, Khu phố 11, Phường Bình Trị Đông B, Quận Bình Tân, TP.HCM.</v>
      </c>
      <c r="I974" s="36" t="e">
        <f>VLOOKUP(E974,#REF!,5,0)</f>
        <v>#REF!</v>
      </c>
      <c r="L974" s="13" t="e">
        <f>VLOOKUP(J974,#REF!,2,0)</f>
        <v>#REF!</v>
      </c>
      <c r="M974" s="17" t="e">
        <f>VLOOKUP(J974,'[1]Hàng hóa'!$C$5:$G$22,5,0)</f>
        <v>#N/A</v>
      </c>
      <c r="N974" s="17" t="e">
        <f t="shared" si="52"/>
        <v>#N/A</v>
      </c>
      <c r="O974" s="18">
        <v>84.08</v>
      </c>
      <c r="P974" s="17" t="e">
        <f t="shared" si="53"/>
        <v>#N/A</v>
      </c>
      <c r="Q974" s="13" t="e">
        <f>VLOOKUP(I974,'[1]Nhân viên'!$E$20:$F$41,2,0)</f>
        <v>#REF!</v>
      </c>
    </row>
    <row r="975" spans="1:17" hidden="1">
      <c r="A975" s="11">
        <f t="shared" si="54"/>
        <v>968</v>
      </c>
      <c r="B975" s="12"/>
      <c r="D975" s="13" t="e">
        <f>VLOOKUP(C975,#REF!,2,0)</f>
        <v>#REF!</v>
      </c>
      <c r="G975" s="13" t="e">
        <f>VLOOKUP(E975,#REF!,2,0)</f>
        <v>#REF!</v>
      </c>
      <c r="H975" s="13" t="str">
        <f>VLOOKUP(E975,'[1]Khách hàng'!$A$4:$F$2144,3,0)</f>
        <v>Số 1 đường số 17A, Khu phố 11, Phường Bình Trị Đông B, Quận Bình Tân, TP.HCM.</v>
      </c>
      <c r="I975" s="36" t="e">
        <f>VLOOKUP(E975,#REF!,5,0)</f>
        <v>#REF!</v>
      </c>
      <c r="L975" s="13" t="e">
        <f>VLOOKUP(J975,#REF!,2,0)</f>
        <v>#REF!</v>
      </c>
      <c r="M975" s="17" t="e">
        <f>VLOOKUP(J975,'[1]Hàng hóa'!$C$5:$G$22,5,0)</f>
        <v>#N/A</v>
      </c>
      <c r="N975" s="17" t="e">
        <f t="shared" si="52"/>
        <v>#N/A</v>
      </c>
      <c r="O975" s="18">
        <v>85.08</v>
      </c>
      <c r="P975" s="17" t="e">
        <f t="shared" si="53"/>
        <v>#N/A</v>
      </c>
      <c r="Q975" s="13" t="e">
        <f>VLOOKUP(I975,'[1]Nhân viên'!$E$20:$F$41,2,0)</f>
        <v>#REF!</v>
      </c>
    </row>
    <row r="976" spans="1:17" hidden="1">
      <c r="A976" s="11">
        <f t="shared" si="54"/>
        <v>969</v>
      </c>
      <c r="B976" s="12"/>
      <c r="D976" s="13" t="e">
        <f>VLOOKUP(C976,#REF!,2,0)</f>
        <v>#REF!</v>
      </c>
      <c r="G976" s="13" t="e">
        <f>VLOOKUP(E976,#REF!,2,0)</f>
        <v>#REF!</v>
      </c>
      <c r="H976" s="13" t="str">
        <f>VLOOKUP(E976,'[1]Khách hàng'!$A$4:$F$2144,3,0)</f>
        <v>Số 1 đường số 17A, Khu phố 11, Phường Bình Trị Đông B, Quận Bình Tân, TP.HCM.</v>
      </c>
      <c r="I976" s="36" t="e">
        <f>VLOOKUP(E976,#REF!,5,0)</f>
        <v>#REF!</v>
      </c>
      <c r="L976" s="13" t="e">
        <f>VLOOKUP(J976,#REF!,2,0)</f>
        <v>#REF!</v>
      </c>
      <c r="M976" s="17" t="e">
        <f>VLOOKUP(J976,'[1]Hàng hóa'!$C$5:$G$22,5,0)</f>
        <v>#N/A</v>
      </c>
      <c r="N976" s="17" t="e">
        <f t="shared" si="52"/>
        <v>#N/A</v>
      </c>
      <c r="O976" s="18">
        <v>86.08</v>
      </c>
      <c r="P976" s="17" t="e">
        <f t="shared" si="53"/>
        <v>#N/A</v>
      </c>
      <c r="Q976" s="13" t="e">
        <f>VLOOKUP(I976,'[1]Nhân viên'!$E$20:$F$41,2,0)</f>
        <v>#REF!</v>
      </c>
    </row>
    <row r="977" spans="1:17" hidden="1">
      <c r="A977" s="11">
        <f t="shared" si="54"/>
        <v>970</v>
      </c>
      <c r="B977" s="12"/>
      <c r="D977" s="13" t="e">
        <f>VLOOKUP(C977,#REF!,2,0)</f>
        <v>#REF!</v>
      </c>
      <c r="G977" s="13" t="e">
        <f>VLOOKUP(E977,#REF!,2,0)</f>
        <v>#REF!</v>
      </c>
      <c r="H977" s="13" t="str">
        <f>VLOOKUP(E977,'[1]Khách hàng'!$A$4:$F$2144,3,0)</f>
        <v>Số 1 đường số 17A, Khu phố 11, Phường Bình Trị Đông B, Quận Bình Tân, TP.HCM.</v>
      </c>
      <c r="I977" s="36" t="e">
        <f>VLOOKUP(E977,#REF!,5,0)</f>
        <v>#REF!</v>
      </c>
      <c r="L977" s="13" t="e">
        <f>VLOOKUP(J977,#REF!,2,0)</f>
        <v>#REF!</v>
      </c>
      <c r="M977" s="17" t="e">
        <f>VLOOKUP(J977,'[1]Hàng hóa'!$C$5:$G$22,5,0)</f>
        <v>#N/A</v>
      </c>
      <c r="N977" s="17" t="e">
        <f t="shared" si="52"/>
        <v>#N/A</v>
      </c>
      <c r="O977" s="18">
        <v>87.08</v>
      </c>
      <c r="P977" s="17" t="e">
        <f t="shared" si="53"/>
        <v>#N/A</v>
      </c>
      <c r="Q977" s="13" t="e">
        <f>VLOOKUP(I977,'[1]Nhân viên'!$E$20:$F$41,2,0)</f>
        <v>#REF!</v>
      </c>
    </row>
    <row r="978" spans="1:17" hidden="1">
      <c r="A978" s="11">
        <f t="shared" si="54"/>
        <v>971</v>
      </c>
      <c r="D978" s="13" t="e">
        <f>VLOOKUP(C978,#REF!,2,0)</f>
        <v>#REF!</v>
      </c>
      <c r="G978" s="13" t="e">
        <f>VLOOKUP(E978,#REF!,2,0)</f>
        <v>#REF!</v>
      </c>
      <c r="H978" s="13" t="str">
        <f>VLOOKUP(E978,'[1]Khách hàng'!$A$4:$F$2144,3,0)</f>
        <v>Số 1 đường số 17A, Khu phố 11, Phường Bình Trị Đông B, Quận Bình Tân, TP.HCM.</v>
      </c>
      <c r="I978" s="36" t="e">
        <f>VLOOKUP(E978,#REF!,5,0)</f>
        <v>#REF!</v>
      </c>
      <c r="L978" s="13" t="e">
        <f>VLOOKUP(J978,#REF!,2,0)</f>
        <v>#REF!</v>
      </c>
      <c r="M978" s="17" t="e">
        <f>VLOOKUP(J978,'[1]Hàng hóa'!$C$5:$G$22,5,0)</f>
        <v>#N/A</v>
      </c>
      <c r="N978" s="17" t="e">
        <f t="shared" si="52"/>
        <v>#N/A</v>
      </c>
      <c r="O978" s="18">
        <v>88.08</v>
      </c>
      <c r="P978" s="17" t="e">
        <f t="shared" si="53"/>
        <v>#N/A</v>
      </c>
      <c r="Q978" s="13" t="e">
        <f>VLOOKUP(I978,'[1]Nhân viên'!$E$20:$F$41,2,0)</f>
        <v>#REF!</v>
      </c>
    </row>
    <row r="979" spans="1:17" hidden="1">
      <c r="A979" s="11">
        <f t="shared" si="54"/>
        <v>972</v>
      </c>
      <c r="D979" s="13" t="e">
        <f>VLOOKUP(C979,#REF!,2,0)</f>
        <v>#REF!</v>
      </c>
      <c r="G979" s="13" t="e">
        <f>VLOOKUP(E979,#REF!,2,0)</f>
        <v>#REF!</v>
      </c>
      <c r="H979" s="13" t="str">
        <f>VLOOKUP(E979,'[1]Khách hàng'!$A$4:$F$2144,3,0)</f>
        <v>Số 1 đường số 17A, Khu phố 11, Phường Bình Trị Đông B, Quận Bình Tân, TP.HCM.</v>
      </c>
      <c r="I979" s="36" t="e">
        <f>VLOOKUP(E979,#REF!,5,0)</f>
        <v>#REF!</v>
      </c>
      <c r="L979" s="13" t="e">
        <f>VLOOKUP(J979,#REF!,2,0)</f>
        <v>#REF!</v>
      </c>
      <c r="M979" s="17" t="e">
        <f>VLOOKUP(J979,'[1]Hàng hóa'!$C$5:$G$22,5,0)</f>
        <v>#N/A</v>
      </c>
      <c r="N979" s="17" t="e">
        <f t="shared" si="52"/>
        <v>#N/A</v>
      </c>
      <c r="O979" s="18">
        <v>89.08</v>
      </c>
      <c r="P979" s="17" t="e">
        <f t="shared" si="53"/>
        <v>#N/A</v>
      </c>
      <c r="Q979" s="13" t="e">
        <f>VLOOKUP(I979,'[1]Nhân viên'!$E$20:$F$41,2,0)</f>
        <v>#REF!</v>
      </c>
    </row>
    <row r="980" spans="1:17" hidden="1">
      <c r="A980" s="11">
        <f t="shared" si="54"/>
        <v>973</v>
      </c>
      <c r="D980" s="13" t="e">
        <f>VLOOKUP(C980,#REF!,2,0)</f>
        <v>#REF!</v>
      </c>
      <c r="G980" s="13" t="e">
        <f>VLOOKUP(E980,#REF!,2,0)</f>
        <v>#REF!</v>
      </c>
      <c r="H980" s="13" t="str">
        <f>VLOOKUP(E980,'[1]Khách hàng'!$A$4:$F$2144,3,0)</f>
        <v>Số 1 đường số 17A, Khu phố 11, Phường Bình Trị Đông B, Quận Bình Tân, TP.HCM.</v>
      </c>
      <c r="I980" s="36" t="e">
        <f>VLOOKUP(E980,#REF!,5,0)</f>
        <v>#REF!</v>
      </c>
      <c r="L980" s="13" t="e">
        <f>VLOOKUP(J980,#REF!,2,0)</f>
        <v>#REF!</v>
      </c>
      <c r="M980" s="17" t="e">
        <f>VLOOKUP(J980,'[1]Hàng hóa'!$C$5:$G$22,5,0)</f>
        <v>#N/A</v>
      </c>
      <c r="N980" s="17" t="e">
        <f t="shared" si="52"/>
        <v>#N/A</v>
      </c>
      <c r="O980" s="18">
        <v>90.08</v>
      </c>
      <c r="P980" s="17" t="e">
        <f t="shared" si="53"/>
        <v>#N/A</v>
      </c>
      <c r="Q980" s="13" t="e">
        <f>VLOOKUP(I980,'[1]Nhân viên'!$E$20:$F$41,2,0)</f>
        <v>#REF!</v>
      </c>
    </row>
    <row r="981" spans="1:17" hidden="1">
      <c r="A981" s="11">
        <f t="shared" si="54"/>
        <v>974</v>
      </c>
      <c r="D981" s="13" t="e">
        <f>VLOOKUP(C981,#REF!,2,0)</f>
        <v>#REF!</v>
      </c>
      <c r="G981" s="13" t="e">
        <f>VLOOKUP(E981,#REF!,2,0)</f>
        <v>#REF!</v>
      </c>
      <c r="H981" s="13" t="str">
        <f>VLOOKUP(E981,'[1]Khách hàng'!$A$4:$F$2144,3,0)</f>
        <v>Số 1 đường số 17A, Khu phố 11, Phường Bình Trị Đông B, Quận Bình Tân, TP.HCM.</v>
      </c>
      <c r="I981" s="36" t="e">
        <f>VLOOKUP(E981,#REF!,5,0)</f>
        <v>#REF!</v>
      </c>
      <c r="L981" s="13" t="e">
        <f>VLOOKUP(J981,#REF!,2,0)</f>
        <v>#REF!</v>
      </c>
      <c r="M981" s="17" t="e">
        <f>VLOOKUP(J981,'[1]Hàng hóa'!$C$5:$G$22,5,0)</f>
        <v>#N/A</v>
      </c>
      <c r="N981" s="17" t="e">
        <f t="shared" si="52"/>
        <v>#N/A</v>
      </c>
      <c r="O981" s="18">
        <v>91.08</v>
      </c>
      <c r="P981" s="17" t="e">
        <f t="shared" si="53"/>
        <v>#N/A</v>
      </c>
      <c r="Q981" s="13" t="e">
        <f>VLOOKUP(I981,'[1]Nhân viên'!$E$20:$F$41,2,0)</f>
        <v>#REF!</v>
      </c>
    </row>
    <row r="982" spans="1:17" hidden="1">
      <c r="A982" s="11">
        <f t="shared" si="54"/>
        <v>975</v>
      </c>
      <c r="D982" s="13" t="e">
        <f>VLOOKUP(C982,#REF!,2,0)</f>
        <v>#REF!</v>
      </c>
      <c r="G982" s="13" t="e">
        <f>VLOOKUP(E982,#REF!,2,0)</f>
        <v>#REF!</v>
      </c>
      <c r="H982" s="13" t="str">
        <f>VLOOKUP(E982,'[1]Khách hàng'!$A$4:$F$2144,3,0)</f>
        <v>Số 1 đường số 17A, Khu phố 11, Phường Bình Trị Đông B, Quận Bình Tân, TP.HCM.</v>
      </c>
      <c r="I982" s="36" t="e">
        <f>VLOOKUP(E982,#REF!,5,0)</f>
        <v>#REF!</v>
      </c>
      <c r="L982" s="13" t="e">
        <f>VLOOKUP(J982,#REF!,2,0)</f>
        <v>#REF!</v>
      </c>
      <c r="M982" s="17" t="e">
        <f>VLOOKUP(J982,'[1]Hàng hóa'!$C$5:$G$22,5,0)</f>
        <v>#N/A</v>
      </c>
      <c r="N982" s="17" t="e">
        <f t="shared" si="52"/>
        <v>#N/A</v>
      </c>
      <c r="O982" s="18">
        <v>92.08</v>
      </c>
      <c r="P982" s="17" t="e">
        <f t="shared" si="53"/>
        <v>#N/A</v>
      </c>
      <c r="Q982" s="13" t="e">
        <f>VLOOKUP(I982,'[1]Nhân viên'!$E$20:$F$41,2,0)</f>
        <v>#REF!</v>
      </c>
    </row>
    <row r="983" spans="1:17" hidden="1">
      <c r="A983" s="11">
        <f t="shared" si="54"/>
        <v>976</v>
      </c>
      <c r="D983" s="13" t="e">
        <f>VLOOKUP(C983,#REF!,2,0)</f>
        <v>#REF!</v>
      </c>
      <c r="G983" s="13" t="e">
        <f>VLOOKUP(E983,#REF!,2,0)</f>
        <v>#REF!</v>
      </c>
      <c r="H983" s="13" t="str">
        <f>VLOOKUP(E983,'[1]Khách hàng'!$A$4:$F$2144,3,0)</f>
        <v>Số 1 đường số 17A, Khu phố 11, Phường Bình Trị Đông B, Quận Bình Tân, TP.HCM.</v>
      </c>
      <c r="I983" s="36" t="e">
        <f>VLOOKUP(E983,#REF!,5,0)</f>
        <v>#REF!</v>
      </c>
      <c r="L983" s="13" t="e">
        <f>VLOOKUP(J983,#REF!,2,0)</f>
        <v>#REF!</v>
      </c>
      <c r="M983" s="17" t="e">
        <f>VLOOKUP(J983,'[1]Hàng hóa'!$C$5:$G$22,5,0)</f>
        <v>#N/A</v>
      </c>
      <c r="N983" s="17" t="e">
        <f t="shared" si="52"/>
        <v>#N/A</v>
      </c>
      <c r="O983" s="18">
        <v>93.08</v>
      </c>
      <c r="P983" s="17" t="e">
        <f t="shared" si="53"/>
        <v>#N/A</v>
      </c>
      <c r="Q983" s="13" t="e">
        <f>VLOOKUP(I983,'[1]Nhân viên'!$E$20:$F$41,2,0)</f>
        <v>#REF!</v>
      </c>
    </row>
    <row r="984" spans="1:17" hidden="1">
      <c r="A984" s="11">
        <f t="shared" si="54"/>
        <v>977</v>
      </c>
      <c r="D984" s="13" t="e">
        <f>VLOOKUP(C984,#REF!,2,0)</f>
        <v>#REF!</v>
      </c>
      <c r="G984" s="13" t="e">
        <f>VLOOKUP(E984,#REF!,2,0)</f>
        <v>#REF!</v>
      </c>
      <c r="H984" s="13" t="str">
        <f>VLOOKUP(E984,'[1]Khách hàng'!$A$4:$F$2144,3,0)</f>
        <v>Số 1 đường số 17A, Khu phố 11, Phường Bình Trị Đông B, Quận Bình Tân, TP.HCM.</v>
      </c>
      <c r="I984" s="36" t="e">
        <f>VLOOKUP(E984,#REF!,5,0)</f>
        <v>#REF!</v>
      </c>
      <c r="L984" s="13" t="e">
        <f>VLOOKUP(J984,#REF!,2,0)</f>
        <v>#REF!</v>
      </c>
      <c r="M984" s="17" t="e">
        <f>VLOOKUP(J984,'[1]Hàng hóa'!$C$5:$G$22,5,0)</f>
        <v>#N/A</v>
      </c>
      <c r="N984" s="17" t="e">
        <f t="shared" si="52"/>
        <v>#N/A</v>
      </c>
      <c r="O984" s="18">
        <v>94.08</v>
      </c>
      <c r="P984" s="17" t="e">
        <f t="shared" si="53"/>
        <v>#N/A</v>
      </c>
      <c r="Q984" s="13" t="e">
        <f>VLOOKUP(I984,'[1]Nhân viên'!$E$20:$F$41,2,0)</f>
        <v>#REF!</v>
      </c>
    </row>
    <row r="985" spans="1:17" hidden="1">
      <c r="A985" s="11">
        <f t="shared" si="54"/>
        <v>978</v>
      </c>
      <c r="D985" s="13" t="e">
        <f>VLOOKUP(C985,#REF!,2,0)</f>
        <v>#REF!</v>
      </c>
      <c r="G985" s="13" t="e">
        <f>VLOOKUP(E985,#REF!,2,0)</f>
        <v>#REF!</v>
      </c>
      <c r="H985" s="13" t="str">
        <f>VLOOKUP(E985,'[1]Khách hàng'!$A$4:$F$2144,3,0)</f>
        <v>Số 1 đường số 17A, Khu phố 11, Phường Bình Trị Đông B, Quận Bình Tân, TP.HCM.</v>
      </c>
      <c r="I985" s="36" t="e">
        <f>VLOOKUP(E985,#REF!,5,0)</f>
        <v>#REF!</v>
      </c>
      <c r="L985" s="13" t="e">
        <f>VLOOKUP(J985,#REF!,2,0)</f>
        <v>#REF!</v>
      </c>
      <c r="M985" s="17" t="e">
        <f>VLOOKUP(J985,'[1]Hàng hóa'!$C$5:$G$22,5,0)</f>
        <v>#N/A</v>
      </c>
      <c r="N985" s="17" t="e">
        <f t="shared" ref="N985:N1011" si="55">K985*M985</f>
        <v>#N/A</v>
      </c>
      <c r="O985" s="18">
        <v>95.08</v>
      </c>
      <c r="P985" s="17" t="e">
        <f t="shared" ref="P985:P1011" si="56">N985*O985+N985</f>
        <v>#N/A</v>
      </c>
      <c r="Q985" s="13" t="e">
        <f>VLOOKUP(I985,'[1]Nhân viên'!$E$20:$F$41,2,0)</f>
        <v>#REF!</v>
      </c>
    </row>
    <row r="986" spans="1:17" hidden="1">
      <c r="A986" s="11">
        <f t="shared" si="54"/>
        <v>979</v>
      </c>
      <c r="D986" s="13" t="e">
        <f>VLOOKUP(C986,#REF!,2,0)</f>
        <v>#REF!</v>
      </c>
      <c r="G986" s="13" t="e">
        <f>VLOOKUP(E986,#REF!,2,0)</f>
        <v>#REF!</v>
      </c>
      <c r="H986" s="13" t="str">
        <f>VLOOKUP(E986,'[1]Khách hàng'!$A$4:$F$2144,3,0)</f>
        <v>Số 1 đường số 17A, Khu phố 11, Phường Bình Trị Đông B, Quận Bình Tân, TP.HCM.</v>
      </c>
      <c r="I986" s="36" t="e">
        <f>VLOOKUP(E986,#REF!,5,0)</f>
        <v>#REF!</v>
      </c>
      <c r="L986" s="13" t="e">
        <f>VLOOKUP(J986,#REF!,2,0)</f>
        <v>#REF!</v>
      </c>
      <c r="M986" s="17" t="e">
        <f>VLOOKUP(J986,'[1]Hàng hóa'!$C$5:$G$22,5,0)</f>
        <v>#N/A</v>
      </c>
      <c r="N986" s="17" t="e">
        <f t="shared" si="55"/>
        <v>#N/A</v>
      </c>
      <c r="O986" s="18">
        <v>96.08</v>
      </c>
      <c r="P986" s="17" t="e">
        <f t="shared" si="56"/>
        <v>#N/A</v>
      </c>
      <c r="Q986" s="13" t="e">
        <f>VLOOKUP(I986,'[1]Nhân viên'!$E$20:$F$41,2,0)</f>
        <v>#REF!</v>
      </c>
    </row>
    <row r="987" spans="1:17" hidden="1">
      <c r="A987" s="11">
        <f t="shared" si="54"/>
        <v>980</v>
      </c>
      <c r="D987" s="13" t="e">
        <f>VLOOKUP(C987,#REF!,2,0)</f>
        <v>#REF!</v>
      </c>
      <c r="G987" s="13" t="e">
        <f>VLOOKUP(E987,#REF!,2,0)</f>
        <v>#REF!</v>
      </c>
      <c r="H987" s="13" t="str">
        <f>VLOOKUP(E987,'[1]Khách hàng'!$A$4:$F$2144,3,0)</f>
        <v>Số 1 đường số 17A, Khu phố 11, Phường Bình Trị Đông B, Quận Bình Tân, TP.HCM.</v>
      </c>
      <c r="I987" s="36" t="e">
        <f>VLOOKUP(E987,#REF!,5,0)</f>
        <v>#REF!</v>
      </c>
      <c r="L987" s="13" t="e">
        <f>VLOOKUP(J987,#REF!,2,0)</f>
        <v>#REF!</v>
      </c>
      <c r="M987" s="17" t="e">
        <f>VLOOKUP(J987,'[1]Hàng hóa'!$C$5:$G$22,5,0)</f>
        <v>#N/A</v>
      </c>
      <c r="N987" s="17" t="e">
        <f t="shared" si="55"/>
        <v>#N/A</v>
      </c>
      <c r="O987" s="18">
        <v>97.08</v>
      </c>
      <c r="P987" s="17" t="e">
        <f t="shared" si="56"/>
        <v>#N/A</v>
      </c>
      <c r="Q987" s="13" t="e">
        <f>VLOOKUP(I987,'[1]Nhân viên'!$E$20:$F$41,2,0)</f>
        <v>#REF!</v>
      </c>
    </row>
    <row r="988" spans="1:17" hidden="1">
      <c r="A988" s="11">
        <f t="shared" si="54"/>
        <v>981</v>
      </c>
      <c r="D988" s="13" t="e">
        <f>VLOOKUP(C988,#REF!,2,0)</f>
        <v>#REF!</v>
      </c>
      <c r="G988" s="13" t="e">
        <f>VLOOKUP(E988,#REF!,2,0)</f>
        <v>#REF!</v>
      </c>
      <c r="H988" s="13" t="str">
        <f>VLOOKUP(E988,'[1]Khách hàng'!$A$4:$F$2144,3,0)</f>
        <v>Số 1 đường số 17A, Khu phố 11, Phường Bình Trị Đông B, Quận Bình Tân, TP.HCM.</v>
      </c>
      <c r="I988" s="36" t="e">
        <f>VLOOKUP(E988,#REF!,5,0)</f>
        <v>#REF!</v>
      </c>
      <c r="L988" s="13" t="e">
        <f>VLOOKUP(J988,#REF!,2,0)</f>
        <v>#REF!</v>
      </c>
      <c r="M988" s="17" t="e">
        <f>VLOOKUP(J988,'[1]Hàng hóa'!$C$5:$G$22,5,0)</f>
        <v>#N/A</v>
      </c>
      <c r="N988" s="17" t="e">
        <f t="shared" si="55"/>
        <v>#N/A</v>
      </c>
      <c r="O988" s="18">
        <v>98.08</v>
      </c>
      <c r="P988" s="17" t="e">
        <f t="shared" si="56"/>
        <v>#N/A</v>
      </c>
      <c r="Q988" s="13" t="e">
        <f>VLOOKUP(I988,'[1]Nhân viên'!$E$20:$F$41,2,0)</f>
        <v>#REF!</v>
      </c>
    </row>
    <row r="989" spans="1:17" hidden="1">
      <c r="A989" s="11">
        <f t="shared" si="54"/>
        <v>982</v>
      </c>
      <c r="D989" s="13" t="e">
        <f>VLOOKUP(C989,#REF!,2,0)</f>
        <v>#REF!</v>
      </c>
      <c r="G989" s="13" t="e">
        <f>VLOOKUP(E989,#REF!,2,0)</f>
        <v>#REF!</v>
      </c>
      <c r="H989" s="13" t="str">
        <f>VLOOKUP(E989,'[1]Khách hàng'!$A$4:$F$2144,3,0)</f>
        <v>Số 1 đường số 17A, Khu phố 11, Phường Bình Trị Đông B, Quận Bình Tân, TP.HCM.</v>
      </c>
      <c r="I989" s="36" t="e">
        <f>VLOOKUP(E989,#REF!,5,0)</f>
        <v>#REF!</v>
      </c>
      <c r="L989" s="13" t="e">
        <f>VLOOKUP(J989,#REF!,2,0)</f>
        <v>#REF!</v>
      </c>
      <c r="M989" s="17" t="e">
        <f>VLOOKUP(J989,'[1]Hàng hóa'!$C$5:$G$22,5,0)</f>
        <v>#N/A</v>
      </c>
      <c r="N989" s="17" t="e">
        <f t="shared" si="55"/>
        <v>#N/A</v>
      </c>
      <c r="O989" s="18">
        <v>99.08</v>
      </c>
      <c r="P989" s="17" t="e">
        <f t="shared" si="56"/>
        <v>#N/A</v>
      </c>
      <c r="Q989" s="13" t="e">
        <f>VLOOKUP(I989,'[1]Nhân viên'!$E$20:$F$41,2,0)</f>
        <v>#REF!</v>
      </c>
    </row>
    <row r="990" spans="1:17" hidden="1">
      <c r="A990" s="11">
        <f t="shared" si="54"/>
        <v>983</v>
      </c>
      <c r="D990" s="13" t="e">
        <f>VLOOKUP(C990,#REF!,2,0)</f>
        <v>#REF!</v>
      </c>
      <c r="G990" s="13" t="e">
        <f>VLOOKUP(E990,#REF!,2,0)</f>
        <v>#REF!</v>
      </c>
      <c r="H990" s="13" t="str">
        <f>VLOOKUP(E990,'[1]Khách hàng'!$A$4:$F$2144,3,0)</f>
        <v>Số 1 đường số 17A, Khu phố 11, Phường Bình Trị Đông B, Quận Bình Tân, TP.HCM.</v>
      </c>
      <c r="I990" s="36" t="e">
        <f>VLOOKUP(E990,#REF!,5,0)</f>
        <v>#REF!</v>
      </c>
      <c r="L990" s="13" t="e">
        <f>VLOOKUP(J990,#REF!,2,0)</f>
        <v>#REF!</v>
      </c>
      <c r="M990" s="17" t="e">
        <f>VLOOKUP(J990,'[1]Hàng hóa'!$C$5:$G$22,5,0)</f>
        <v>#N/A</v>
      </c>
      <c r="N990" s="17" t="e">
        <f t="shared" si="55"/>
        <v>#N/A</v>
      </c>
      <c r="O990" s="18">
        <v>100.08</v>
      </c>
      <c r="P990" s="17" t="e">
        <f t="shared" si="56"/>
        <v>#N/A</v>
      </c>
      <c r="Q990" s="13" t="e">
        <f>VLOOKUP(I990,'[1]Nhân viên'!$E$20:$F$41,2,0)</f>
        <v>#REF!</v>
      </c>
    </row>
    <row r="991" spans="1:17" hidden="1">
      <c r="A991" s="11">
        <f t="shared" si="54"/>
        <v>984</v>
      </c>
      <c r="D991" s="13" t="e">
        <f>VLOOKUP(C991,#REF!,2,0)</f>
        <v>#REF!</v>
      </c>
      <c r="G991" s="13" t="e">
        <f>VLOOKUP(E991,#REF!,2,0)</f>
        <v>#REF!</v>
      </c>
      <c r="H991" s="13" t="str">
        <f>VLOOKUP(E991,'[1]Khách hàng'!$A$4:$F$2144,3,0)</f>
        <v>Số 1 đường số 17A, Khu phố 11, Phường Bình Trị Đông B, Quận Bình Tân, TP.HCM.</v>
      </c>
      <c r="I991" s="36" t="e">
        <f>VLOOKUP(E991,#REF!,5,0)</f>
        <v>#REF!</v>
      </c>
      <c r="L991" s="13" t="e">
        <f>VLOOKUP(J991,#REF!,2,0)</f>
        <v>#REF!</v>
      </c>
      <c r="M991" s="17" t="e">
        <f>VLOOKUP(J991,'[1]Hàng hóa'!$C$5:$G$22,5,0)</f>
        <v>#N/A</v>
      </c>
      <c r="N991" s="17" t="e">
        <f t="shared" si="55"/>
        <v>#N/A</v>
      </c>
      <c r="O991" s="18">
        <v>101.08</v>
      </c>
      <c r="P991" s="17" t="e">
        <f t="shared" si="56"/>
        <v>#N/A</v>
      </c>
      <c r="Q991" s="13" t="e">
        <f>VLOOKUP(I991,'[1]Nhân viên'!$E$20:$F$41,2,0)</f>
        <v>#REF!</v>
      </c>
    </row>
    <row r="992" spans="1:17" hidden="1">
      <c r="A992" s="11">
        <f t="shared" si="54"/>
        <v>985</v>
      </c>
      <c r="D992" s="13" t="e">
        <f>VLOOKUP(C992,#REF!,2,0)</f>
        <v>#REF!</v>
      </c>
      <c r="G992" s="13" t="e">
        <f>VLOOKUP(E992,#REF!,2,0)</f>
        <v>#REF!</v>
      </c>
      <c r="H992" s="13" t="str">
        <f>VLOOKUP(E992,'[1]Khách hàng'!$A$4:$F$2144,3,0)</f>
        <v>Số 1 đường số 17A, Khu phố 11, Phường Bình Trị Đông B, Quận Bình Tân, TP.HCM.</v>
      </c>
      <c r="I992" s="36" t="e">
        <f>VLOOKUP(E992,#REF!,5,0)</f>
        <v>#REF!</v>
      </c>
      <c r="L992" s="13" t="e">
        <f>VLOOKUP(J992,#REF!,2,0)</f>
        <v>#REF!</v>
      </c>
      <c r="M992" s="17" t="e">
        <f>VLOOKUP(J992,'[1]Hàng hóa'!$C$5:$G$22,5,0)</f>
        <v>#N/A</v>
      </c>
      <c r="N992" s="17" t="e">
        <f t="shared" si="55"/>
        <v>#N/A</v>
      </c>
      <c r="O992" s="18">
        <v>102.08</v>
      </c>
      <c r="P992" s="17" t="e">
        <f t="shared" si="56"/>
        <v>#N/A</v>
      </c>
      <c r="Q992" s="13" t="e">
        <f>VLOOKUP(I992,'[1]Nhân viên'!$E$20:$F$41,2,0)</f>
        <v>#REF!</v>
      </c>
    </row>
    <row r="993" spans="1:17" hidden="1">
      <c r="A993" s="11">
        <f t="shared" si="54"/>
        <v>986</v>
      </c>
      <c r="D993" s="13" t="e">
        <f>VLOOKUP(C993,#REF!,2,0)</f>
        <v>#REF!</v>
      </c>
      <c r="G993" s="13" t="e">
        <f>VLOOKUP(E993,#REF!,2,0)</f>
        <v>#REF!</v>
      </c>
      <c r="H993" s="13" t="str">
        <f>VLOOKUP(E993,'[1]Khách hàng'!$A$4:$F$2144,3,0)</f>
        <v>Số 1 đường số 17A, Khu phố 11, Phường Bình Trị Đông B, Quận Bình Tân, TP.HCM.</v>
      </c>
      <c r="I993" s="36" t="e">
        <f>VLOOKUP(E993,#REF!,5,0)</f>
        <v>#REF!</v>
      </c>
      <c r="L993" s="13" t="e">
        <f>VLOOKUP(J993,#REF!,2,0)</f>
        <v>#REF!</v>
      </c>
      <c r="M993" s="17" t="e">
        <f>VLOOKUP(J993,'[1]Hàng hóa'!$C$5:$G$22,5,0)</f>
        <v>#N/A</v>
      </c>
      <c r="N993" s="17" t="e">
        <f t="shared" si="55"/>
        <v>#N/A</v>
      </c>
      <c r="O993" s="18">
        <v>103.08</v>
      </c>
      <c r="P993" s="17" t="e">
        <f t="shared" si="56"/>
        <v>#N/A</v>
      </c>
      <c r="Q993" s="13" t="e">
        <f>VLOOKUP(I993,'[1]Nhân viên'!$E$20:$F$41,2,0)</f>
        <v>#REF!</v>
      </c>
    </row>
    <row r="994" spans="1:17" hidden="1">
      <c r="A994" s="11">
        <f t="shared" si="54"/>
        <v>987</v>
      </c>
      <c r="D994" s="13" t="e">
        <f>VLOOKUP(C994,#REF!,2,0)</f>
        <v>#REF!</v>
      </c>
      <c r="G994" s="13" t="e">
        <f>VLOOKUP(E994,#REF!,2,0)</f>
        <v>#REF!</v>
      </c>
      <c r="H994" s="13" t="str">
        <f>VLOOKUP(E994,'[1]Khách hàng'!$A$4:$F$2144,3,0)</f>
        <v>Số 1 đường số 17A, Khu phố 11, Phường Bình Trị Đông B, Quận Bình Tân, TP.HCM.</v>
      </c>
      <c r="I994" s="36" t="e">
        <f>VLOOKUP(E994,#REF!,5,0)</f>
        <v>#REF!</v>
      </c>
      <c r="L994" s="13" t="e">
        <f>VLOOKUP(J994,#REF!,2,0)</f>
        <v>#REF!</v>
      </c>
      <c r="M994" s="17" t="e">
        <f>VLOOKUP(J994,'[1]Hàng hóa'!$C$5:$G$22,5,0)</f>
        <v>#N/A</v>
      </c>
      <c r="N994" s="17" t="e">
        <f t="shared" si="55"/>
        <v>#N/A</v>
      </c>
      <c r="O994" s="18">
        <v>104.08</v>
      </c>
      <c r="P994" s="17" t="e">
        <f t="shared" si="56"/>
        <v>#N/A</v>
      </c>
      <c r="Q994" s="13" t="e">
        <f>VLOOKUP(I994,'[1]Nhân viên'!$E$20:$F$41,2,0)</f>
        <v>#REF!</v>
      </c>
    </row>
    <row r="995" spans="1:17" hidden="1">
      <c r="A995" s="11">
        <f t="shared" si="54"/>
        <v>988</v>
      </c>
      <c r="D995" s="13" t="e">
        <f>VLOOKUP(C995,#REF!,2,0)</f>
        <v>#REF!</v>
      </c>
      <c r="G995" s="13" t="e">
        <f>VLOOKUP(E995,#REF!,2,0)</f>
        <v>#REF!</v>
      </c>
      <c r="H995" s="13" t="str">
        <f>VLOOKUP(E995,'[1]Khách hàng'!$A$4:$F$2144,3,0)</f>
        <v>Số 1 đường số 17A, Khu phố 11, Phường Bình Trị Đông B, Quận Bình Tân, TP.HCM.</v>
      </c>
      <c r="I995" s="36" t="e">
        <f>VLOOKUP(E995,#REF!,5,0)</f>
        <v>#REF!</v>
      </c>
      <c r="L995" s="13" t="e">
        <f>VLOOKUP(J995,#REF!,2,0)</f>
        <v>#REF!</v>
      </c>
      <c r="M995" s="17" t="e">
        <f>VLOOKUP(J995,'[1]Hàng hóa'!$C$5:$G$22,5,0)</f>
        <v>#N/A</v>
      </c>
      <c r="N995" s="17" t="e">
        <f t="shared" si="55"/>
        <v>#N/A</v>
      </c>
      <c r="O995" s="18">
        <v>105.08</v>
      </c>
      <c r="P995" s="17" t="e">
        <f t="shared" si="56"/>
        <v>#N/A</v>
      </c>
      <c r="Q995" s="13" t="e">
        <f>VLOOKUP(I995,'[1]Nhân viên'!$E$20:$F$41,2,0)</f>
        <v>#REF!</v>
      </c>
    </row>
    <row r="996" spans="1:17" hidden="1">
      <c r="A996" s="11">
        <f t="shared" si="54"/>
        <v>989</v>
      </c>
      <c r="D996" s="13" t="e">
        <f>VLOOKUP(C996,#REF!,2,0)</f>
        <v>#REF!</v>
      </c>
      <c r="G996" s="13" t="e">
        <f>VLOOKUP(E996,#REF!,2,0)</f>
        <v>#REF!</v>
      </c>
      <c r="H996" s="13" t="str">
        <f>VLOOKUP(E996,'[1]Khách hàng'!$A$4:$F$2144,3,0)</f>
        <v>Số 1 đường số 17A, Khu phố 11, Phường Bình Trị Đông B, Quận Bình Tân, TP.HCM.</v>
      </c>
      <c r="I996" s="36" t="e">
        <f>VLOOKUP(E996,#REF!,5,0)</f>
        <v>#REF!</v>
      </c>
      <c r="L996" s="13" t="e">
        <f>VLOOKUP(J996,#REF!,2,0)</f>
        <v>#REF!</v>
      </c>
      <c r="M996" s="17" t="e">
        <f>VLOOKUP(J996,'[1]Hàng hóa'!$C$5:$G$22,5,0)</f>
        <v>#N/A</v>
      </c>
      <c r="N996" s="17" t="e">
        <f t="shared" si="55"/>
        <v>#N/A</v>
      </c>
      <c r="O996" s="18">
        <v>106.08</v>
      </c>
      <c r="P996" s="17" t="e">
        <f t="shared" si="56"/>
        <v>#N/A</v>
      </c>
      <c r="Q996" s="13" t="e">
        <f>VLOOKUP(I996,'[1]Nhân viên'!$E$20:$F$41,2,0)</f>
        <v>#REF!</v>
      </c>
    </row>
    <row r="997" spans="1:17" hidden="1">
      <c r="A997" s="11">
        <f t="shared" si="54"/>
        <v>990</v>
      </c>
      <c r="D997" s="13" t="e">
        <f>VLOOKUP(C997,#REF!,2,0)</f>
        <v>#REF!</v>
      </c>
      <c r="G997" s="13" t="e">
        <f>VLOOKUP(E997,#REF!,2,0)</f>
        <v>#REF!</v>
      </c>
      <c r="H997" s="13" t="str">
        <f>VLOOKUP(E997,'[1]Khách hàng'!$A$4:$F$2144,3,0)</f>
        <v>Số 1 đường số 17A, Khu phố 11, Phường Bình Trị Đông B, Quận Bình Tân, TP.HCM.</v>
      </c>
      <c r="I997" s="36" t="e">
        <f>VLOOKUP(E997,#REF!,5,0)</f>
        <v>#REF!</v>
      </c>
      <c r="L997" s="13" t="e">
        <f>VLOOKUP(J997,#REF!,2,0)</f>
        <v>#REF!</v>
      </c>
      <c r="M997" s="17" t="e">
        <f>VLOOKUP(J997,'[1]Hàng hóa'!$C$5:$G$22,5,0)</f>
        <v>#N/A</v>
      </c>
      <c r="N997" s="17" t="e">
        <f t="shared" si="55"/>
        <v>#N/A</v>
      </c>
      <c r="O997" s="18">
        <v>107.08</v>
      </c>
      <c r="P997" s="17" t="e">
        <f t="shared" si="56"/>
        <v>#N/A</v>
      </c>
      <c r="Q997" s="13" t="e">
        <f>VLOOKUP(I997,'[1]Nhân viên'!$E$20:$F$41,2,0)</f>
        <v>#REF!</v>
      </c>
    </row>
    <row r="998" spans="1:17" hidden="1">
      <c r="A998" s="11">
        <f t="shared" si="54"/>
        <v>991</v>
      </c>
      <c r="D998" s="13" t="e">
        <f>VLOOKUP(C998,#REF!,2,0)</f>
        <v>#REF!</v>
      </c>
      <c r="G998" s="13" t="e">
        <f>VLOOKUP(E998,#REF!,2,0)</f>
        <v>#REF!</v>
      </c>
      <c r="H998" s="13" t="str">
        <f>VLOOKUP(E998,'[1]Khách hàng'!$A$4:$F$2144,3,0)</f>
        <v>Số 1 đường số 17A, Khu phố 11, Phường Bình Trị Đông B, Quận Bình Tân, TP.HCM.</v>
      </c>
      <c r="I998" s="36" t="e">
        <f>VLOOKUP(E998,#REF!,5,0)</f>
        <v>#REF!</v>
      </c>
      <c r="L998" s="13" t="e">
        <f>VLOOKUP(J998,#REF!,2,0)</f>
        <v>#REF!</v>
      </c>
      <c r="M998" s="17" t="e">
        <f>VLOOKUP(J998,'[1]Hàng hóa'!$C$5:$G$22,5,0)</f>
        <v>#N/A</v>
      </c>
      <c r="N998" s="17" t="e">
        <f t="shared" si="55"/>
        <v>#N/A</v>
      </c>
      <c r="O998" s="18">
        <v>108.08</v>
      </c>
      <c r="P998" s="17" t="e">
        <f t="shared" si="56"/>
        <v>#N/A</v>
      </c>
      <c r="Q998" s="13" t="e">
        <f>VLOOKUP(I998,'[1]Nhân viên'!$E$20:$F$41,2,0)</f>
        <v>#REF!</v>
      </c>
    </row>
    <row r="999" spans="1:17" hidden="1">
      <c r="A999" s="11">
        <f t="shared" si="54"/>
        <v>992</v>
      </c>
      <c r="D999" s="13" t="e">
        <f>VLOOKUP(C999,#REF!,2,0)</f>
        <v>#REF!</v>
      </c>
      <c r="G999" s="13" t="e">
        <f>VLOOKUP(E999,#REF!,2,0)</f>
        <v>#REF!</v>
      </c>
      <c r="H999" s="13" t="str">
        <f>VLOOKUP(E999,'[1]Khách hàng'!$A$4:$F$2144,3,0)</f>
        <v>Số 1 đường số 17A, Khu phố 11, Phường Bình Trị Đông B, Quận Bình Tân, TP.HCM.</v>
      </c>
      <c r="I999" s="36" t="e">
        <f>VLOOKUP(E999,#REF!,5,0)</f>
        <v>#REF!</v>
      </c>
      <c r="L999" s="13" t="e">
        <f>VLOOKUP(J999,#REF!,2,0)</f>
        <v>#REF!</v>
      </c>
      <c r="M999" s="17" t="e">
        <f>VLOOKUP(J999,'[1]Hàng hóa'!$C$5:$G$22,5,0)</f>
        <v>#N/A</v>
      </c>
      <c r="N999" s="17" t="e">
        <f t="shared" si="55"/>
        <v>#N/A</v>
      </c>
      <c r="O999" s="18">
        <v>109.08</v>
      </c>
      <c r="P999" s="17" t="e">
        <f t="shared" si="56"/>
        <v>#N/A</v>
      </c>
      <c r="Q999" s="13" t="e">
        <f>VLOOKUP(I999,'[1]Nhân viên'!$E$20:$F$41,2,0)</f>
        <v>#REF!</v>
      </c>
    </row>
    <row r="1000" spans="1:17" hidden="1">
      <c r="A1000" s="11">
        <f t="shared" si="54"/>
        <v>993</v>
      </c>
      <c r="D1000" s="13" t="e">
        <f>VLOOKUP(C1000,#REF!,2,0)</f>
        <v>#REF!</v>
      </c>
      <c r="G1000" s="13" t="e">
        <f>VLOOKUP(E1000,#REF!,2,0)</f>
        <v>#REF!</v>
      </c>
      <c r="H1000" s="13" t="str">
        <f>VLOOKUP(E1000,'[1]Khách hàng'!$A$4:$F$2144,3,0)</f>
        <v>Số 1 đường số 17A, Khu phố 11, Phường Bình Trị Đông B, Quận Bình Tân, TP.HCM.</v>
      </c>
      <c r="I1000" s="36" t="e">
        <f>VLOOKUP(E1000,#REF!,5,0)</f>
        <v>#REF!</v>
      </c>
      <c r="L1000" s="13" t="e">
        <f>VLOOKUP(J1000,#REF!,2,0)</f>
        <v>#REF!</v>
      </c>
      <c r="M1000" s="17" t="e">
        <f>VLOOKUP(J1000,'[1]Hàng hóa'!$C$5:$G$22,5,0)</f>
        <v>#N/A</v>
      </c>
      <c r="N1000" s="17" t="e">
        <f t="shared" si="55"/>
        <v>#N/A</v>
      </c>
      <c r="O1000" s="18">
        <v>110.08</v>
      </c>
      <c r="P1000" s="17" t="e">
        <f t="shared" si="56"/>
        <v>#N/A</v>
      </c>
      <c r="Q1000" s="13" t="e">
        <f>VLOOKUP(I1000,'[1]Nhân viên'!$E$20:$F$41,2,0)</f>
        <v>#REF!</v>
      </c>
    </row>
    <row r="1001" spans="1:17" hidden="1">
      <c r="A1001" s="11">
        <f t="shared" si="54"/>
        <v>994</v>
      </c>
      <c r="D1001" s="13" t="e">
        <f>VLOOKUP(C1001,#REF!,2,0)</f>
        <v>#REF!</v>
      </c>
      <c r="G1001" s="13" t="e">
        <f>VLOOKUP(E1001,#REF!,2,0)</f>
        <v>#REF!</v>
      </c>
      <c r="H1001" s="13" t="str">
        <f>VLOOKUP(E1001,'[1]Khách hàng'!$A$4:$F$2144,3,0)</f>
        <v>Số 1 đường số 17A, Khu phố 11, Phường Bình Trị Đông B, Quận Bình Tân, TP.HCM.</v>
      </c>
      <c r="I1001" s="36" t="e">
        <f>VLOOKUP(E1001,#REF!,5,0)</f>
        <v>#REF!</v>
      </c>
      <c r="L1001" s="13" t="e">
        <f>VLOOKUP(J1001,#REF!,2,0)</f>
        <v>#REF!</v>
      </c>
      <c r="M1001" s="17" t="e">
        <f>VLOOKUP(J1001,'[1]Hàng hóa'!$C$5:$G$22,5,0)</f>
        <v>#N/A</v>
      </c>
      <c r="N1001" s="17" t="e">
        <f t="shared" si="55"/>
        <v>#N/A</v>
      </c>
      <c r="O1001" s="18">
        <v>111.08</v>
      </c>
      <c r="P1001" s="17" t="e">
        <f t="shared" si="56"/>
        <v>#N/A</v>
      </c>
      <c r="Q1001" s="13" t="e">
        <f>VLOOKUP(I1001,'[1]Nhân viên'!$E$20:$F$41,2,0)</f>
        <v>#REF!</v>
      </c>
    </row>
    <row r="1002" spans="1:17" hidden="1">
      <c r="A1002" s="11">
        <f t="shared" si="54"/>
        <v>995</v>
      </c>
      <c r="D1002" s="13" t="e">
        <f>VLOOKUP(C1002,#REF!,2,0)</f>
        <v>#REF!</v>
      </c>
      <c r="G1002" s="13" t="e">
        <f>VLOOKUP(E1002,#REF!,2,0)</f>
        <v>#REF!</v>
      </c>
      <c r="H1002" s="13" t="str">
        <f>VLOOKUP(E1002,'[1]Khách hàng'!$A$4:$F$2144,3,0)</f>
        <v>Số 1 đường số 17A, Khu phố 11, Phường Bình Trị Đông B, Quận Bình Tân, TP.HCM.</v>
      </c>
      <c r="I1002" s="36" t="e">
        <f>VLOOKUP(E1002,#REF!,5,0)</f>
        <v>#REF!</v>
      </c>
      <c r="L1002" s="13" t="e">
        <f>VLOOKUP(J1002,#REF!,2,0)</f>
        <v>#REF!</v>
      </c>
      <c r="M1002" s="17" t="e">
        <f>VLOOKUP(J1002,'[1]Hàng hóa'!$C$5:$G$22,5,0)</f>
        <v>#N/A</v>
      </c>
      <c r="N1002" s="17" t="e">
        <f t="shared" si="55"/>
        <v>#N/A</v>
      </c>
      <c r="O1002" s="18">
        <v>112.08</v>
      </c>
      <c r="P1002" s="17" t="e">
        <f t="shared" si="56"/>
        <v>#N/A</v>
      </c>
      <c r="Q1002" s="13" t="e">
        <f>VLOOKUP(I1002,'[1]Nhân viên'!$E$20:$F$41,2,0)</f>
        <v>#REF!</v>
      </c>
    </row>
    <row r="1003" spans="1:17" hidden="1">
      <c r="A1003" s="11">
        <f t="shared" si="54"/>
        <v>996</v>
      </c>
      <c r="D1003" s="13" t="e">
        <f>VLOOKUP(C1003,#REF!,2,0)</f>
        <v>#REF!</v>
      </c>
      <c r="G1003" s="13" t="e">
        <f>VLOOKUP(E1003,#REF!,2,0)</f>
        <v>#REF!</v>
      </c>
      <c r="H1003" s="13" t="str">
        <f>VLOOKUP(E1003,'[1]Khách hàng'!$A$4:$F$2144,3,0)</f>
        <v>Số 1 đường số 17A, Khu phố 11, Phường Bình Trị Đông B, Quận Bình Tân, TP.HCM.</v>
      </c>
      <c r="I1003" s="36" t="e">
        <f>VLOOKUP(E1003,#REF!,5,0)</f>
        <v>#REF!</v>
      </c>
      <c r="L1003" s="13" t="e">
        <f>VLOOKUP(J1003,#REF!,2,0)</f>
        <v>#REF!</v>
      </c>
      <c r="M1003" s="17" t="e">
        <f>VLOOKUP(J1003,'[1]Hàng hóa'!$C$5:$G$22,5,0)</f>
        <v>#N/A</v>
      </c>
      <c r="N1003" s="17" t="e">
        <f t="shared" si="55"/>
        <v>#N/A</v>
      </c>
      <c r="O1003" s="18">
        <v>113.08</v>
      </c>
      <c r="P1003" s="17" t="e">
        <f t="shared" si="56"/>
        <v>#N/A</v>
      </c>
      <c r="Q1003" s="13" t="e">
        <f>VLOOKUP(I1003,'[1]Nhân viên'!$E$20:$F$41,2,0)</f>
        <v>#REF!</v>
      </c>
    </row>
    <row r="1004" spans="1:17" hidden="1">
      <c r="A1004" s="11">
        <f t="shared" si="54"/>
        <v>997</v>
      </c>
      <c r="D1004" s="13" t="e">
        <f>VLOOKUP(C1004,#REF!,2,0)</f>
        <v>#REF!</v>
      </c>
      <c r="G1004" s="13" t="e">
        <f>VLOOKUP(E1004,#REF!,2,0)</f>
        <v>#REF!</v>
      </c>
      <c r="H1004" s="13" t="str">
        <f>VLOOKUP(E1004,'[1]Khách hàng'!$A$4:$F$2144,3,0)</f>
        <v>Số 1 đường số 17A, Khu phố 11, Phường Bình Trị Đông B, Quận Bình Tân, TP.HCM.</v>
      </c>
      <c r="I1004" s="36" t="e">
        <f>VLOOKUP(E1004,#REF!,5,0)</f>
        <v>#REF!</v>
      </c>
      <c r="L1004" s="13" t="e">
        <f>VLOOKUP(J1004,#REF!,2,0)</f>
        <v>#REF!</v>
      </c>
      <c r="M1004" s="17" t="e">
        <f>VLOOKUP(J1004,'[1]Hàng hóa'!$C$5:$G$22,5,0)</f>
        <v>#N/A</v>
      </c>
      <c r="N1004" s="17" t="e">
        <f t="shared" si="55"/>
        <v>#N/A</v>
      </c>
      <c r="O1004" s="18">
        <v>114.08</v>
      </c>
      <c r="P1004" s="17" t="e">
        <f t="shared" si="56"/>
        <v>#N/A</v>
      </c>
      <c r="Q1004" s="13" t="e">
        <f>VLOOKUP(I1004,'[1]Nhân viên'!$E$20:$F$41,2,0)</f>
        <v>#REF!</v>
      </c>
    </row>
    <row r="1005" spans="1:17" hidden="1">
      <c r="A1005" s="11">
        <f t="shared" si="54"/>
        <v>998</v>
      </c>
      <c r="D1005" s="13" t="e">
        <f>VLOOKUP(C1005,#REF!,2,0)</f>
        <v>#REF!</v>
      </c>
      <c r="G1005" s="13" t="e">
        <f>VLOOKUP(E1005,#REF!,2,0)</f>
        <v>#REF!</v>
      </c>
      <c r="H1005" s="13" t="str">
        <f>VLOOKUP(E1005,'[1]Khách hàng'!$A$4:$F$2144,3,0)</f>
        <v>Số 1 đường số 17A, Khu phố 11, Phường Bình Trị Đông B, Quận Bình Tân, TP.HCM.</v>
      </c>
      <c r="I1005" s="36" t="e">
        <f>VLOOKUP(E1005,#REF!,5,0)</f>
        <v>#REF!</v>
      </c>
      <c r="L1005" s="13" t="e">
        <f>VLOOKUP(J1005,#REF!,2,0)</f>
        <v>#REF!</v>
      </c>
      <c r="M1005" s="17" t="e">
        <f>VLOOKUP(J1005,'[1]Hàng hóa'!$C$5:$G$22,5,0)</f>
        <v>#N/A</v>
      </c>
      <c r="N1005" s="17" t="e">
        <f t="shared" si="55"/>
        <v>#N/A</v>
      </c>
      <c r="O1005" s="18">
        <v>115.08</v>
      </c>
      <c r="P1005" s="17" t="e">
        <f t="shared" si="56"/>
        <v>#N/A</v>
      </c>
      <c r="Q1005" s="13" t="e">
        <f>VLOOKUP(I1005,'[1]Nhân viên'!$E$20:$F$41,2,0)</f>
        <v>#REF!</v>
      </c>
    </row>
    <row r="1006" spans="1:17" hidden="1">
      <c r="A1006" s="11">
        <f t="shared" si="54"/>
        <v>999</v>
      </c>
      <c r="D1006" s="13" t="e">
        <f>VLOOKUP(C1006,#REF!,2,0)</f>
        <v>#REF!</v>
      </c>
      <c r="G1006" s="13" t="e">
        <f>VLOOKUP(E1006,#REF!,2,0)</f>
        <v>#REF!</v>
      </c>
      <c r="H1006" s="13" t="str">
        <f>VLOOKUP(E1006,'[1]Khách hàng'!$A$4:$F$2144,3,0)</f>
        <v>Số 1 đường số 17A, Khu phố 11, Phường Bình Trị Đông B, Quận Bình Tân, TP.HCM.</v>
      </c>
      <c r="I1006" s="36" t="e">
        <f>VLOOKUP(E1006,#REF!,5,0)</f>
        <v>#REF!</v>
      </c>
      <c r="L1006" s="13" t="e">
        <f>VLOOKUP(J1006,#REF!,2,0)</f>
        <v>#REF!</v>
      </c>
      <c r="M1006" s="17" t="e">
        <f>VLOOKUP(J1006,'[1]Hàng hóa'!$C$5:$G$22,5,0)</f>
        <v>#N/A</v>
      </c>
      <c r="N1006" s="17" t="e">
        <f t="shared" si="55"/>
        <v>#N/A</v>
      </c>
      <c r="O1006" s="18">
        <v>116.08</v>
      </c>
      <c r="P1006" s="17" t="e">
        <f t="shared" si="56"/>
        <v>#N/A</v>
      </c>
      <c r="Q1006" s="13" t="e">
        <f>VLOOKUP(I1006,'[1]Nhân viên'!$E$20:$F$41,2,0)</f>
        <v>#REF!</v>
      </c>
    </row>
    <row r="1007" spans="1:17" hidden="1">
      <c r="A1007" s="11">
        <f t="shared" si="54"/>
        <v>1000</v>
      </c>
      <c r="D1007" s="13" t="e">
        <f>VLOOKUP(C1007,#REF!,2,0)</f>
        <v>#REF!</v>
      </c>
      <c r="G1007" s="13" t="e">
        <f>VLOOKUP(E1007,#REF!,2,0)</f>
        <v>#REF!</v>
      </c>
      <c r="H1007" s="13" t="str">
        <f>VLOOKUP(E1007,'[1]Khách hàng'!$A$4:$F$2144,3,0)</f>
        <v>Số 1 đường số 17A, Khu phố 11, Phường Bình Trị Đông B, Quận Bình Tân, TP.HCM.</v>
      </c>
      <c r="I1007" s="36" t="e">
        <f>VLOOKUP(E1007,#REF!,5,0)</f>
        <v>#REF!</v>
      </c>
      <c r="L1007" s="13" t="e">
        <f>VLOOKUP(J1007,#REF!,2,0)</f>
        <v>#REF!</v>
      </c>
      <c r="M1007" s="17" t="e">
        <f>VLOOKUP(J1007,'[1]Hàng hóa'!$C$5:$G$22,5,0)</f>
        <v>#N/A</v>
      </c>
      <c r="N1007" s="17" t="e">
        <f t="shared" si="55"/>
        <v>#N/A</v>
      </c>
      <c r="O1007" s="18">
        <v>117.08</v>
      </c>
      <c r="P1007" s="17" t="e">
        <f t="shared" si="56"/>
        <v>#N/A</v>
      </c>
      <c r="Q1007" s="13" t="e">
        <f>VLOOKUP(I1007,'[1]Nhân viên'!$E$20:$F$41,2,0)</f>
        <v>#REF!</v>
      </c>
    </row>
    <row r="1008" spans="1:17" hidden="1">
      <c r="A1008" s="11">
        <f t="shared" si="54"/>
        <v>1001</v>
      </c>
      <c r="D1008" s="13" t="e">
        <f>VLOOKUP(C1008,#REF!,2,0)</f>
        <v>#REF!</v>
      </c>
      <c r="G1008" s="13" t="e">
        <f>VLOOKUP(E1008,#REF!,2,0)</f>
        <v>#REF!</v>
      </c>
      <c r="H1008" s="13" t="str">
        <f>VLOOKUP(E1008,'[1]Khách hàng'!$A$4:$F$2144,3,0)</f>
        <v>Số 1 đường số 17A, Khu phố 11, Phường Bình Trị Đông B, Quận Bình Tân, TP.HCM.</v>
      </c>
      <c r="I1008" s="36" t="e">
        <f>VLOOKUP(E1008,#REF!,5,0)</f>
        <v>#REF!</v>
      </c>
      <c r="L1008" s="13" t="e">
        <f>VLOOKUP(J1008,#REF!,2,0)</f>
        <v>#REF!</v>
      </c>
      <c r="M1008" s="17" t="e">
        <f>VLOOKUP(J1008,'[1]Hàng hóa'!$C$5:$G$22,5,0)</f>
        <v>#N/A</v>
      </c>
      <c r="N1008" s="17" t="e">
        <f t="shared" si="55"/>
        <v>#N/A</v>
      </c>
      <c r="O1008" s="18">
        <v>118.08</v>
      </c>
      <c r="P1008" s="17" t="e">
        <f t="shared" si="56"/>
        <v>#N/A</v>
      </c>
      <c r="Q1008" s="13" t="e">
        <f>VLOOKUP(I1008,'[1]Nhân viên'!$E$20:$F$41,2,0)</f>
        <v>#REF!</v>
      </c>
    </row>
    <row r="1009" spans="1:17" hidden="1">
      <c r="A1009" s="11">
        <f t="shared" si="54"/>
        <v>1002</v>
      </c>
      <c r="D1009" s="13" t="e">
        <f>VLOOKUP(C1009,#REF!,2,0)</f>
        <v>#REF!</v>
      </c>
      <c r="G1009" s="13" t="e">
        <f>VLOOKUP(E1009,#REF!,2,0)</f>
        <v>#REF!</v>
      </c>
      <c r="H1009" s="13" t="str">
        <f>VLOOKUP(E1009,'[1]Khách hàng'!$A$4:$F$2144,3,0)</f>
        <v>Số 1 đường số 17A, Khu phố 11, Phường Bình Trị Đông B, Quận Bình Tân, TP.HCM.</v>
      </c>
      <c r="I1009" s="36" t="e">
        <f>VLOOKUP(E1009,#REF!,5,0)</f>
        <v>#REF!</v>
      </c>
      <c r="L1009" s="13" t="e">
        <f>VLOOKUP(J1009,#REF!,2,0)</f>
        <v>#REF!</v>
      </c>
      <c r="M1009" s="17" t="e">
        <f>VLOOKUP(J1009,'[1]Hàng hóa'!$C$5:$G$22,5,0)</f>
        <v>#N/A</v>
      </c>
      <c r="N1009" s="17" t="e">
        <f t="shared" si="55"/>
        <v>#N/A</v>
      </c>
      <c r="O1009" s="18">
        <v>119.08</v>
      </c>
      <c r="P1009" s="17" t="e">
        <f t="shared" si="56"/>
        <v>#N/A</v>
      </c>
      <c r="Q1009" s="13" t="e">
        <f>VLOOKUP(I1009,'[1]Nhân viên'!$E$20:$F$41,2,0)</f>
        <v>#REF!</v>
      </c>
    </row>
    <row r="1010" spans="1:17" hidden="1">
      <c r="A1010" s="11">
        <f t="shared" si="54"/>
        <v>1003</v>
      </c>
      <c r="D1010" s="13" t="e">
        <f>VLOOKUP(C1010,#REF!,2,0)</f>
        <v>#REF!</v>
      </c>
      <c r="G1010" s="13" t="e">
        <f>VLOOKUP(E1010,#REF!,2,0)</f>
        <v>#REF!</v>
      </c>
      <c r="H1010" s="13" t="str">
        <f>VLOOKUP(E1010,'[1]Khách hàng'!$A$4:$F$2144,3,0)</f>
        <v>Số 1 đường số 17A, Khu phố 11, Phường Bình Trị Đông B, Quận Bình Tân, TP.HCM.</v>
      </c>
      <c r="I1010" s="36" t="e">
        <f>VLOOKUP(E1010,#REF!,5,0)</f>
        <v>#REF!</v>
      </c>
      <c r="L1010" s="13" t="e">
        <f>VLOOKUP(J1010,#REF!,2,0)</f>
        <v>#REF!</v>
      </c>
      <c r="M1010" s="17" t="e">
        <f>VLOOKUP(J1010,'[1]Hàng hóa'!$C$5:$G$22,5,0)</f>
        <v>#N/A</v>
      </c>
      <c r="N1010" s="17" t="e">
        <f t="shared" si="55"/>
        <v>#N/A</v>
      </c>
      <c r="O1010" s="18">
        <v>120.08</v>
      </c>
      <c r="P1010" s="17" t="e">
        <f t="shared" si="56"/>
        <v>#N/A</v>
      </c>
      <c r="Q1010" s="13" t="e">
        <f>VLOOKUP(I1010,'[1]Nhân viên'!$E$20:$F$41,2,0)</f>
        <v>#REF!</v>
      </c>
    </row>
    <row r="1011" spans="1:17" hidden="1">
      <c r="A1011" s="11">
        <f t="shared" si="54"/>
        <v>1004</v>
      </c>
      <c r="D1011" s="13" t="e">
        <f>VLOOKUP(C1011,#REF!,2,0)</f>
        <v>#REF!</v>
      </c>
      <c r="G1011" s="13" t="e">
        <f>VLOOKUP(E1011,#REF!,2,0)</f>
        <v>#REF!</v>
      </c>
      <c r="H1011" s="13" t="str">
        <f>VLOOKUP(E1011,'[1]Khách hàng'!$A$4:$F$2144,3,0)</f>
        <v>Số 1 đường số 17A, Khu phố 11, Phường Bình Trị Đông B, Quận Bình Tân, TP.HCM.</v>
      </c>
      <c r="I1011" s="36" t="e">
        <f>VLOOKUP(E1011,#REF!,5,0)</f>
        <v>#REF!</v>
      </c>
      <c r="L1011" s="13" t="e">
        <f>VLOOKUP(J1011,#REF!,2,0)</f>
        <v>#REF!</v>
      </c>
      <c r="M1011" s="17" t="e">
        <f>VLOOKUP(J1011,'[1]Hàng hóa'!$C$5:$G$22,5,0)</f>
        <v>#N/A</v>
      </c>
      <c r="N1011" s="17" t="e">
        <f t="shared" si="55"/>
        <v>#N/A</v>
      </c>
      <c r="O1011" s="18">
        <v>121.08</v>
      </c>
      <c r="P1011" s="17" t="e">
        <f t="shared" si="56"/>
        <v>#N/A</v>
      </c>
      <c r="Q1011" s="13" t="e">
        <f>VLOOKUP(I1011,'[1]Nhân viên'!$E$20:$F$41,2,0)</f>
        <v>#REF!</v>
      </c>
    </row>
    <row r="1012" spans="1:17" hidden="1">
      <c r="A1012" s="11">
        <f t="shared" si="54"/>
        <v>1005</v>
      </c>
      <c r="D1012" s="13" t="e">
        <f>VLOOKUP(C1012,#REF!,2,0)</f>
        <v>#REF!</v>
      </c>
      <c r="G1012" s="13" t="e">
        <f>VLOOKUP(E1012,#REF!,2,0)</f>
        <v>#REF!</v>
      </c>
      <c r="H1012" s="13" t="str">
        <f>VLOOKUP(E1012,'[1]Khách hàng'!$A$4:$F$2144,3,0)</f>
        <v>Số 1 đường số 17A, Khu phố 11, Phường Bình Trị Đông B, Quận Bình Tân, TP.HCM.</v>
      </c>
      <c r="I1012" s="36" t="e">
        <f>VLOOKUP(E1012,#REF!,5,0)</f>
        <v>#REF!</v>
      </c>
      <c r="L1012" s="13" t="e">
        <f>VLOOKUP(J1012,#REF!,2,0)</f>
        <v>#REF!</v>
      </c>
      <c r="M1012" s="17" t="e">
        <f>VLOOKUP(J1012,'[1]Hàng hóa'!$C$5:$G$22,5,0)</f>
        <v>#N/A</v>
      </c>
      <c r="N1012" s="17" t="e">
        <f t="shared" ref="N1012:N1075" si="57">K1012*M1012</f>
        <v>#N/A</v>
      </c>
      <c r="O1012" s="18">
        <v>122.08</v>
      </c>
      <c r="P1012" s="17" t="e">
        <f t="shared" ref="P1012:P1075" si="58">N1012*O1012+N1012</f>
        <v>#N/A</v>
      </c>
      <c r="Q1012" s="13" t="e">
        <f>VLOOKUP(I1012,'[1]Nhân viên'!$E$20:$F$41,2,0)</f>
        <v>#REF!</v>
      </c>
    </row>
    <row r="1013" spans="1:17" hidden="1">
      <c r="A1013" s="11">
        <f t="shared" si="54"/>
        <v>1006</v>
      </c>
      <c r="D1013" s="13" t="e">
        <f>VLOOKUP(C1013,#REF!,2,0)</f>
        <v>#REF!</v>
      </c>
      <c r="G1013" s="13" t="e">
        <f>VLOOKUP(E1013,#REF!,2,0)</f>
        <v>#REF!</v>
      </c>
      <c r="H1013" s="13" t="str">
        <f>VLOOKUP(E1013,'[1]Khách hàng'!$A$4:$F$2144,3,0)</f>
        <v>Số 1 đường số 17A, Khu phố 11, Phường Bình Trị Đông B, Quận Bình Tân, TP.HCM.</v>
      </c>
      <c r="I1013" s="36" t="e">
        <f>VLOOKUP(E1013,#REF!,5,0)</f>
        <v>#REF!</v>
      </c>
      <c r="L1013" s="13" t="e">
        <f>VLOOKUP(J1013,#REF!,2,0)</f>
        <v>#REF!</v>
      </c>
      <c r="M1013" s="17" t="e">
        <f>VLOOKUP(J1013,'[1]Hàng hóa'!$C$5:$G$22,5,0)</f>
        <v>#N/A</v>
      </c>
      <c r="N1013" s="17" t="e">
        <f t="shared" si="57"/>
        <v>#N/A</v>
      </c>
      <c r="O1013" s="18">
        <v>123.08</v>
      </c>
      <c r="P1013" s="17" t="e">
        <f t="shared" si="58"/>
        <v>#N/A</v>
      </c>
      <c r="Q1013" s="13" t="e">
        <f>VLOOKUP(I1013,'[1]Nhân viên'!$E$20:$F$41,2,0)</f>
        <v>#REF!</v>
      </c>
    </row>
    <row r="1014" spans="1:17" hidden="1">
      <c r="D1014" s="13" t="e">
        <f>VLOOKUP(C1014,#REF!,2,0)</f>
        <v>#REF!</v>
      </c>
      <c r="G1014" s="13" t="e">
        <f>VLOOKUP(E1014,#REF!,2,0)</f>
        <v>#REF!</v>
      </c>
      <c r="H1014" s="13" t="str">
        <f>VLOOKUP(E1014,'[1]Khách hàng'!$A$4:$F$2144,3,0)</f>
        <v>Số 1 đường số 17A, Khu phố 11, Phường Bình Trị Đông B, Quận Bình Tân, TP.HCM.</v>
      </c>
      <c r="I1014" s="36" t="e">
        <f>VLOOKUP(E1014,#REF!,5,0)</f>
        <v>#REF!</v>
      </c>
      <c r="L1014" s="13" t="e">
        <f>VLOOKUP(J1014,#REF!,2,0)</f>
        <v>#REF!</v>
      </c>
      <c r="M1014" s="17" t="e">
        <f>VLOOKUP(J1014,'[1]Hàng hóa'!$C$5:$G$22,5,0)</f>
        <v>#N/A</v>
      </c>
      <c r="N1014" s="17" t="e">
        <f t="shared" si="57"/>
        <v>#N/A</v>
      </c>
      <c r="O1014" s="18">
        <v>124.08</v>
      </c>
      <c r="P1014" s="17" t="e">
        <f t="shared" si="58"/>
        <v>#N/A</v>
      </c>
      <c r="Q1014" s="13" t="e">
        <f>VLOOKUP(I1014,'[1]Nhân viên'!$E$20:$F$41,2,0)</f>
        <v>#REF!</v>
      </c>
    </row>
    <row r="1015" spans="1:17" hidden="1">
      <c r="D1015" s="13" t="e">
        <f>VLOOKUP(C1015,#REF!,2,0)</f>
        <v>#REF!</v>
      </c>
      <c r="G1015" s="13" t="e">
        <f>VLOOKUP(E1015,#REF!,2,0)</f>
        <v>#REF!</v>
      </c>
      <c r="H1015" s="13" t="str">
        <f>VLOOKUP(E1015,'[1]Khách hàng'!$A$4:$F$2144,3,0)</f>
        <v>Số 1 đường số 17A, Khu phố 11, Phường Bình Trị Đông B, Quận Bình Tân, TP.HCM.</v>
      </c>
      <c r="I1015" s="36" t="e">
        <f>VLOOKUP(E1015,#REF!,5,0)</f>
        <v>#REF!</v>
      </c>
      <c r="L1015" s="13" t="e">
        <f>VLOOKUP(J1015,#REF!,2,0)</f>
        <v>#REF!</v>
      </c>
      <c r="M1015" s="17" t="e">
        <f>VLOOKUP(J1015,'[1]Hàng hóa'!$C$5:$G$22,5,0)</f>
        <v>#N/A</v>
      </c>
      <c r="N1015" s="17" t="e">
        <f t="shared" si="57"/>
        <v>#N/A</v>
      </c>
      <c r="O1015" s="18">
        <v>125.08</v>
      </c>
      <c r="P1015" s="17" t="e">
        <f t="shared" si="58"/>
        <v>#N/A</v>
      </c>
      <c r="Q1015" s="13" t="e">
        <f>VLOOKUP(I1015,'[1]Nhân viên'!$E$20:$F$41,2,0)</f>
        <v>#REF!</v>
      </c>
    </row>
    <row r="1016" spans="1:17" hidden="1">
      <c r="D1016" s="13" t="e">
        <f>VLOOKUP(C1016,#REF!,2,0)</f>
        <v>#REF!</v>
      </c>
      <c r="G1016" s="13" t="e">
        <f>VLOOKUP(E1016,#REF!,2,0)</f>
        <v>#REF!</v>
      </c>
      <c r="H1016" s="13" t="str">
        <f>VLOOKUP(E1016,'[1]Khách hàng'!$A$4:$F$2144,3,0)</f>
        <v>Số 1 đường số 17A, Khu phố 11, Phường Bình Trị Đông B, Quận Bình Tân, TP.HCM.</v>
      </c>
      <c r="I1016" s="36" t="e">
        <f>VLOOKUP(E1016,#REF!,5,0)</f>
        <v>#REF!</v>
      </c>
      <c r="L1016" s="13" t="e">
        <f>VLOOKUP(J1016,#REF!,2,0)</f>
        <v>#REF!</v>
      </c>
      <c r="M1016" s="17" t="e">
        <f>VLOOKUP(J1016,'[1]Hàng hóa'!$C$5:$G$22,5,0)</f>
        <v>#N/A</v>
      </c>
      <c r="N1016" s="17" t="e">
        <f t="shared" si="57"/>
        <v>#N/A</v>
      </c>
      <c r="O1016" s="18">
        <v>126.08</v>
      </c>
      <c r="P1016" s="17" t="e">
        <f t="shared" si="58"/>
        <v>#N/A</v>
      </c>
      <c r="Q1016" s="13" t="e">
        <f>VLOOKUP(I1016,'[1]Nhân viên'!$E$20:$F$41,2,0)</f>
        <v>#REF!</v>
      </c>
    </row>
    <row r="1017" spans="1:17" hidden="1">
      <c r="D1017" s="13" t="e">
        <f>VLOOKUP(C1017,#REF!,2,0)</f>
        <v>#REF!</v>
      </c>
      <c r="G1017" s="13" t="e">
        <f>VLOOKUP(E1017,#REF!,2,0)</f>
        <v>#REF!</v>
      </c>
      <c r="H1017" s="13" t="str">
        <f>VLOOKUP(E1017,'[1]Khách hàng'!$A$4:$F$2144,3,0)</f>
        <v>Số 1 đường số 17A, Khu phố 11, Phường Bình Trị Đông B, Quận Bình Tân, TP.HCM.</v>
      </c>
      <c r="I1017" s="36" t="e">
        <f>VLOOKUP(E1017,#REF!,5,0)</f>
        <v>#REF!</v>
      </c>
      <c r="L1017" s="13" t="e">
        <f>VLOOKUP(J1017,#REF!,2,0)</f>
        <v>#REF!</v>
      </c>
      <c r="M1017" s="17" t="e">
        <f>VLOOKUP(J1017,'[1]Hàng hóa'!$C$5:$G$22,5,0)</f>
        <v>#N/A</v>
      </c>
      <c r="N1017" s="17" t="e">
        <f t="shared" si="57"/>
        <v>#N/A</v>
      </c>
      <c r="O1017" s="18">
        <v>127.08</v>
      </c>
      <c r="P1017" s="17" t="e">
        <f t="shared" si="58"/>
        <v>#N/A</v>
      </c>
      <c r="Q1017" s="13" t="e">
        <f>VLOOKUP(I1017,'[1]Nhân viên'!$E$20:$F$41,2,0)</f>
        <v>#REF!</v>
      </c>
    </row>
    <row r="1018" spans="1:17" hidden="1">
      <c r="D1018" s="13" t="e">
        <f>VLOOKUP(C1018,#REF!,2,0)</f>
        <v>#REF!</v>
      </c>
      <c r="G1018" s="13" t="e">
        <f>VLOOKUP(E1018,#REF!,2,0)</f>
        <v>#REF!</v>
      </c>
      <c r="H1018" s="13" t="str">
        <f>VLOOKUP(E1018,'[1]Khách hàng'!$A$4:$F$2144,3,0)</f>
        <v>Số 1 đường số 17A, Khu phố 11, Phường Bình Trị Đông B, Quận Bình Tân, TP.HCM.</v>
      </c>
      <c r="I1018" s="36" t="e">
        <f>VLOOKUP(E1018,#REF!,5,0)</f>
        <v>#REF!</v>
      </c>
      <c r="L1018" s="13" t="e">
        <f>VLOOKUP(J1018,#REF!,2,0)</f>
        <v>#REF!</v>
      </c>
      <c r="M1018" s="17" t="e">
        <f>VLOOKUP(J1018,'[1]Hàng hóa'!$C$5:$G$22,5,0)</f>
        <v>#N/A</v>
      </c>
      <c r="N1018" s="17" t="e">
        <f t="shared" si="57"/>
        <v>#N/A</v>
      </c>
      <c r="O1018" s="18">
        <v>128.08000000000001</v>
      </c>
      <c r="P1018" s="17" t="e">
        <f t="shared" si="58"/>
        <v>#N/A</v>
      </c>
      <c r="Q1018" s="13" t="e">
        <f>VLOOKUP(I1018,'[1]Nhân viên'!$E$20:$F$41,2,0)</f>
        <v>#REF!</v>
      </c>
    </row>
    <row r="1019" spans="1:17" hidden="1">
      <c r="D1019" s="13" t="e">
        <f>VLOOKUP(C1019,#REF!,2,0)</f>
        <v>#REF!</v>
      </c>
      <c r="G1019" s="13" t="e">
        <f>VLOOKUP(E1019,#REF!,2,0)</f>
        <v>#REF!</v>
      </c>
      <c r="H1019" s="13" t="str">
        <f>VLOOKUP(E1019,'[1]Khách hàng'!$A$4:$F$2144,3,0)</f>
        <v>Số 1 đường số 17A, Khu phố 11, Phường Bình Trị Đông B, Quận Bình Tân, TP.HCM.</v>
      </c>
      <c r="I1019" s="36" t="e">
        <f>VLOOKUP(E1019,#REF!,5,0)</f>
        <v>#REF!</v>
      </c>
      <c r="L1019" s="13" t="e">
        <f>VLOOKUP(J1019,#REF!,2,0)</f>
        <v>#REF!</v>
      </c>
      <c r="M1019" s="17" t="e">
        <f>VLOOKUP(J1019,'[1]Hàng hóa'!$C$5:$G$22,5,0)</f>
        <v>#N/A</v>
      </c>
      <c r="N1019" s="17" t="e">
        <f t="shared" si="57"/>
        <v>#N/A</v>
      </c>
      <c r="O1019" s="18">
        <v>129.08000000000001</v>
      </c>
      <c r="P1019" s="17" t="e">
        <f t="shared" si="58"/>
        <v>#N/A</v>
      </c>
      <c r="Q1019" s="13" t="e">
        <f>VLOOKUP(I1019,'[1]Nhân viên'!$E$20:$F$41,2,0)</f>
        <v>#REF!</v>
      </c>
    </row>
    <row r="1020" spans="1:17" hidden="1">
      <c r="C1020" s="11"/>
      <c r="D1020" s="13" t="e">
        <f>VLOOKUP(C1020,#REF!,2,0)</f>
        <v>#REF!</v>
      </c>
      <c r="G1020" s="13" t="e">
        <f>VLOOKUP(E1020,#REF!,2,0)</f>
        <v>#REF!</v>
      </c>
      <c r="H1020" s="13" t="str">
        <f>VLOOKUP(E1020,'[1]Khách hàng'!$A$4:$F$2144,3,0)</f>
        <v>Số 1 đường số 17A, Khu phố 11, Phường Bình Trị Đông B, Quận Bình Tân, TP.HCM.</v>
      </c>
      <c r="I1020" s="36" t="e">
        <f>VLOOKUP(E1020,#REF!,5,0)</f>
        <v>#REF!</v>
      </c>
      <c r="L1020" s="13" t="e">
        <f>VLOOKUP(J1020,#REF!,2,0)</f>
        <v>#REF!</v>
      </c>
      <c r="M1020" s="17" t="e">
        <f>VLOOKUP(J1020,'[1]Hàng hóa'!$C$5:$G$22,5,0)</f>
        <v>#N/A</v>
      </c>
      <c r="N1020" s="17" t="e">
        <f t="shared" si="57"/>
        <v>#N/A</v>
      </c>
      <c r="O1020" s="18">
        <v>130.08000000000001</v>
      </c>
      <c r="P1020" s="17" t="e">
        <f t="shared" si="58"/>
        <v>#N/A</v>
      </c>
      <c r="Q1020" s="13" t="e">
        <f>VLOOKUP(I1020,'[1]Nhân viên'!$E$20:$F$41,2,0)</f>
        <v>#REF!</v>
      </c>
    </row>
    <row r="1021" spans="1:17" hidden="1">
      <c r="C1021" s="11"/>
      <c r="D1021" s="13" t="e">
        <f>VLOOKUP(C1021,#REF!,2,0)</f>
        <v>#REF!</v>
      </c>
      <c r="G1021" s="13" t="e">
        <f>VLOOKUP(E1021,#REF!,2,0)</f>
        <v>#REF!</v>
      </c>
      <c r="H1021" s="13" t="str">
        <f>VLOOKUP(E1021,'[1]Khách hàng'!$A$4:$F$2144,3,0)</f>
        <v>Số 1 đường số 17A, Khu phố 11, Phường Bình Trị Đông B, Quận Bình Tân, TP.HCM.</v>
      </c>
      <c r="I1021" s="36" t="e">
        <f>VLOOKUP(E1021,#REF!,5,0)</f>
        <v>#REF!</v>
      </c>
      <c r="L1021" s="13" t="e">
        <f>VLOOKUP(J1021,#REF!,2,0)</f>
        <v>#REF!</v>
      </c>
      <c r="M1021" s="17" t="e">
        <f>VLOOKUP(J1021,'[1]Hàng hóa'!$C$5:$G$22,5,0)</f>
        <v>#N/A</v>
      </c>
      <c r="N1021" s="17" t="e">
        <f t="shared" si="57"/>
        <v>#N/A</v>
      </c>
      <c r="O1021" s="18">
        <v>131.08000000000001</v>
      </c>
      <c r="P1021" s="17" t="e">
        <f t="shared" si="58"/>
        <v>#N/A</v>
      </c>
      <c r="Q1021" s="13" t="e">
        <f>VLOOKUP(I1021,'[1]Nhân viên'!$E$20:$F$41,2,0)</f>
        <v>#REF!</v>
      </c>
    </row>
    <row r="1022" spans="1:17" hidden="1">
      <c r="C1022" s="11"/>
      <c r="D1022" s="13" t="e">
        <f>VLOOKUP(C1022,#REF!,2,0)</f>
        <v>#REF!</v>
      </c>
      <c r="G1022" s="13" t="e">
        <f>VLOOKUP(E1022,#REF!,2,0)</f>
        <v>#REF!</v>
      </c>
      <c r="H1022" s="13" t="str">
        <f>VLOOKUP(E1022,'[1]Khách hàng'!$A$4:$F$2144,3,0)</f>
        <v>Số 1 đường số 17A, Khu phố 11, Phường Bình Trị Đông B, Quận Bình Tân, TP.HCM.</v>
      </c>
      <c r="I1022" s="36" t="e">
        <f>VLOOKUP(E1022,#REF!,5,0)</f>
        <v>#REF!</v>
      </c>
      <c r="L1022" s="13" t="e">
        <f>VLOOKUP(J1022,#REF!,2,0)</f>
        <v>#REF!</v>
      </c>
      <c r="M1022" s="17" t="e">
        <f>VLOOKUP(J1022,'[1]Hàng hóa'!$C$5:$G$22,5,0)</f>
        <v>#N/A</v>
      </c>
      <c r="N1022" s="17" t="e">
        <f t="shared" si="57"/>
        <v>#N/A</v>
      </c>
      <c r="O1022" s="18">
        <v>132.08000000000001</v>
      </c>
      <c r="P1022" s="17" t="e">
        <f t="shared" si="58"/>
        <v>#N/A</v>
      </c>
      <c r="Q1022" s="13" t="e">
        <f>VLOOKUP(I1022,'[1]Nhân viên'!$E$20:$F$41,2,0)</f>
        <v>#REF!</v>
      </c>
    </row>
    <row r="1023" spans="1:17" hidden="1">
      <c r="C1023" s="11"/>
      <c r="D1023" s="13" t="e">
        <f>VLOOKUP(C1023,#REF!,2,0)</f>
        <v>#REF!</v>
      </c>
      <c r="G1023" s="13" t="e">
        <f>VLOOKUP(E1023,#REF!,2,0)</f>
        <v>#REF!</v>
      </c>
      <c r="H1023" s="13" t="str">
        <f>VLOOKUP(E1023,'[1]Khách hàng'!$A$4:$F$2144,3,0)</f>
        <v>Số 1 đường số 17A, Khu phố 11, Phường Bình Trị Đông B, Quận Bình Tân, TP.HCM.</v>
      </c>
      <c r="I1023" s="36" t="e">
        <f>VLOOKUP(E1023,#REF!,5,0)</f>
        <v>#REF!</v>
      </c>
      <c r="L1023" s="13" t="e">
        <f>VLOOKUP(J1023,#REF!,2,0)</f>
        <v>#REF!</v>
      </c>
      <c r="M1023" s="17" t="e">
        <f>VLOOKUP(J1023,'[1]Hàng hóa'!$C$5:$G$22,5,0)</f>
        <v>#N/A</v>
      </c>
      <c r="N1023" s="17" t="e">
        <f t="shared" si="57"/>
        <v>#N/A</v>
      </c>
      <c r="O1023" s="18">
        <v>133.08000000000001</v>
      </c>
      <c r="P1023" s="17" t="e">
        <f t="shared" si="58"/>
        <v>#N/A</v>
      </c>
      <c r="Q1023" s="13" t="e">
        <f>VLOOKUP(I1023,'[1]Nhân viên'!$E$20:$F$41,2,0)</f>
        <v>#REF!</v>
      </c>
    </row>
    <row r="1024" spans="1:17" hidden="1">
      <c r="C1024" s="11"/>
      <c r="D1024" s="13" t="e">
        <f>VLOOKUP(C1024,#REF!,2,0)</f>
        <v>#REF!</v>
      </c>
      <c r="G1024" s="13" t="e">
        <f>VLOOKUP(E1024,#REF!,2,0)</f>
        <v>#REF!</v>
      </c>
      <c r="H1024" s="13" t="str">
        <f>VLOOKUP(E1024,'[1]Khách hàng'!$A$4:$F$2144,3,0)</f>
        <v>Số 1 đường số 17A, Khu phố 11, Phường Bình Trị Đông B, Quận Bình Tân, TP.HCM.</v>
      </c>
      <c r="I1024" s="36" t="e">
        <f>VLOOKUP(E1024,#REF!,5,0)</f>
        <v>#REF!</v>
      </c>
      <c r="L1024" s="13" t="e">
        <f>VLOOKUP(J1024,#REF!,2,0)</f>
        <v>#REF!</v>
      </c>
      <c r="M1024" s="17" t="e">
        <f>VLOOKUP(J1024,'[1]Hàng hóa'!$C$5:$G$22,5,0)</f>
        <v>#N/A</v>
      </c>
      <c r="N1024" s="17" t="e">
        <f t="shared" si="57"/>
        <v>#N/A</v>
      </c>
      <c r="O1024" s="18">
        <v>134.08000000000001</v>
      </c>
      <c r="P1024" s="17" t="e">
        <f t="shared" si="58"/>
        <v>#N/A</v>
      </c>
      <c r="Q1024" s="13" t="e">
        <f>VLOOKUP(I1024,'[1]Nhân viên'!$E$20:$F$41,2,0)</f>
        <v>#REF!</v>
      </c>
    </row>
    <row r="1025" spans="3:17" hidden="1">
      <c r="C1025" s="11"/>
      <c r="D1025" s="13" t="e">
        <f>VLOOKUP(C1025,#REF!,2,0)</f>
        <v>#REF!</v>
      </c>
      <c r="G1025" s="13" t="e">
        <f>VLOOKUP(E1025,#REF!,2,0)</f>
        <v>#REF!</v>
      </c>
      <c r="H1025" s="13" t="str">
        <f>VLOOKUP(E1025,'[1]Khách hàng'!$A$4:$F$2144,3,0)</f>
        <v>Số 1 đường số 17A, Khu phố 11, Phường Bình Trị Đông B, Quận Bình Tân, TP.HCM.</v>
      </c>
      <c r="I1025" s="36" t="e">
        <f>VLOOKUP(E1025,#REF!,5,0)</f>
        <v>#REF!</v>
      </c>
      <c r="L1025" s="13" t="e">
        <f>VLOOKUP(J1025,#REF!,2,0)</f>
        <v>#REF!</v>
      </c>
      <c r="M1025" s="17" t="e">
        <f>VLOOKUP(J1025,'[1]Hàng hóa'!$C$5:$G$22,5,0)</f>
        <v>#N/A</v>
      </c>
      <c r="N1025" s="17" t="e">
        <f t="shared" si="57"/>
        <v>#N/A</v>
      </c>
      <c r="O1025" s="18">
        <v>135.08000000000001</v>
      </c>
      <c r="P1025" s="17" t="e">
        <f t="shared" si="58"/>
        <v>#N/A</v>
      </c>
      <c r="Q1025" s="13" t="e">
        <f>VLOOKUP(I1025,'[1]Nhân viên'!$E$20:$F$41,2,0)</f>
        <v>#REF!</v>
      </c>
    </row>
    <row r="1026" spans="3:17" hidden="1">
      <c r="C1026" s="11"/>
      <c r="D1026" s="13" t="e">
        <f>VLOOKUP(C1026,#REF!,2,0)</f>
        <v>#REF!</v>
      </c>
      <c r="G1026" s="13" t="e">
        <f>VLOOKUP(E1026,#REF!,2,0)</f>
        <v>#REF!</v>
      </c>
      <c r="H1026" s="13" t="str">
        <f>VLOOKUP(E1026,'[1]Khách hàng'!$A$4:$F$2144,3,0)</f>
        <v>Số 1 đường số 17A, Khu phố 11, Phường Bình Trị Đông B, Quận Bình Tân, TP.HCM.</v>
      </c>
      <c r="I1026" s="36" t="e">
        <f>VLOOKUP(E1026,#REF!,5,0)</f>
        <v>#REF!</v>
      </c>
      <c r="L1026" s="13" t="e">
        <f>VLOOKUP(J1026,#REF!,2,0)</f>
        <v>#REF!</v>
      </c>
      <c r="M1026" s="17" t="e">
        <f>VLOOKUP(J1026,'[1]Hàng hóa'!$C$5:$G$22,5,0)</f>
        <v>#N/A</v>
      </c>
      <c r="N1026" s="17" t="e">
        <f t="shared" si="57"/>
        <v>#N/A</v>
      </c>
      <c r="O1026" s="18">
        <v>136.08000000000001</v>
      </c>
      <c r="P1026" s="17" t="e">
        <f t="shared" si="58"/>
        <v>#N/A</v>
      </c>
      <c r="Q1026" s="13" t="e">
        <f>VLOOKUP(I1026,'[1]Nhân viên'!$E$20:$F$41,2,0)</f>
        <v>#REF!</v>
      </c>
    </row>
    <row r="1027" spans="3:17" hidden="1">
      <c r="C1027" s="11"/>
      <c r="D1027" s="13" t="e">
        <f>VLOOKUP(C1027,#REF!,2,0)</f>
        <v>#REF!</v>
      </c>
      <c r="G1027" s="13" t="e">
        <f>VLOOKUP(E1027,#REF!,2,0)</f>
        <v>#REF!</v>
      </c>
      <c r="H1027" s="13" t="str">
        <f>VLOOKUP(E1027,'[1]Khách hàng'!$A$4:$F$2144,3,0)</f>
        <v>Số 1 đường số 17A, Khu phố 11, Phường Bình Trị Đông B, Quận Bình Tân, TP.HCM.</v>
      </c>
      <c r="I1027" s="36" t="e">
        <f>VLOOKUP(E1027,#REF!,5,0)</f>
        <v>#REF!</v>
      </c>
      <c r="L1027" s="13" t="e">
        <f>VLOOKUP(J1027,#REF!,2,0)</f>
        <v>#REF!</v>
      </c>
      <c r="M1027" s="17" t="e">
        <f>VLOOKUP(J1027,'[1]Hàng hóa'!$C$5:$G$22,5,0)</f>
        <v>#N/A</v>
      </c>
      <c r="N1027" s="17" t="e">
        <f t="shared" si="57"/>
        <v>#N/A</v>
      </c>
      <c r="O1027" s="18">
        <v>137.08000000000001</v>
      </c>
      <c r="P1027" s="17" t="e">
        <f t="shared" si="58"/>
        <v>#N/A</v>
      </c>
      <c r="Q1027" s="13" t="e">
        <f>VLOOKUP(I1027,'[1]Nhân viên'!$E$20:$F$41,2,0)</f>
        <v>#REF!</v>
      </c>
    </row>
    <row r="1028" spans="3:17" hidden="1">
      <c r="C1028" s="11"/>
      <c r="D1028" s="13" t="e">
        <f>VLOOKUP(C1028,#REF!,2,0)</f>
        <v>#REF!</v>
      </c>
      <c r="G1028" s="13" t="e">
        <f>VLOOKUP(E1028,#REF!,2,0)</f>
        <v>#REF!</v>
      </c>
      <c r="H1028" s="13" t="str">
        <f>VLOOKUP(E1028,'[1]Khách hàng'!$A$4:$F$2144,3,0)</f>
        <v>Số 1 đường số 17A, Khu phố 11, Phường Bình Trị Đông B, Quận Bình Tân, TP.HCM.</v>
      </c>
      <c r="I1028" s="36" t="e">
        <f>VLOOKUP(E1028,#REF!,5,0)</f>
        <v>#REF!</v>
      </c>
      <c r="L1028" s="13" t="e">
        <f>VLOOKUP(J1028,#REF!,2,0)</f>
        <v>#REF!</v>
      </c>
      <c r="M1028" s="17" t="e">
        <f>VLOOKUP(J1028,'[1]Hàng hóa'!$C$5:$G$22,5,0)</f>
        <v>#N/A</v>
      </c>
      <c r="N1028" s="17" t="e">
        <f t="shared" si="57"/>
        <v>#N/A</v>
      </c>
      <c r="O1028" s="18">
        <v>138.08000000000001</v>
      </c>
      <c r="P1028" s="17" t="e">
        <f t="shared" si="58"/>
        <v>#N/A</v>
      </c>
      <c r="Q1028" s="13" t="e">
        <f>VLOOKUP(I1028,'[1]Nhân viên'!$E$20:$F$41,2,0)</f>
        <v>#REF!</v>
      </c>
    </row>
    <row r="1029" spans="3:17" hidden="1">
      <c r="C1029" s="11"/>
      <c r="D1029" s="13" t="e">
        <f>VLOOKUP(C1029,#REF!,2,0)</f>
        <v>#REF!</v>
      </c>
      <c r="G1029" s="13" t="e">
        <f>VLOOKUP(E1029,#REF!,2,0)</f>
        <v>#REF!</v>
      </c>
      <c r="H1029" s="13" t="str">
        <f>VLOOKUP(E1029,'[1]Khách hàng'!$A$4:$F$2144,3,0)</f>
        <v>Số 1 đường số 17A, Khu phố 11, Phường Bình Trị Đông B, Quận Bình Tân, TP.HCM.</v>
      </c>
      <c r="I1029" s="36" t="e">
        <f>VLOOKUP(E1029,#REF!,5,0)</f>
        <v>#REF!</v>
      </c>
      <c r="L1029" s="13" t="e">
        <f>VLOOKUP(J1029,#REF!,2,0)</f>
        <v>#REF!</v>
      </c>
      <c r="M1029" s="17" t="e">
        <f>VLOOKUP(J1029,'[1]Hàng hóa'!$C$5:$G$22,5,0)</f>
        <v>#N/A</v>
      </c>
      <c r="N1029" s="17" t="e">
        <f t="shared" si="57"/>
        <v>#N/A</v>
      </c>
      <c r="O1029" s="18">
        <v>139.08000000000001</v>
      </c>
      <c r="P1029" s="17" t="e">
        <f t="shared" si="58"/>
        <v>#N/A</v>
      </c>
      <c r="Q1029" s="13" t="e">
        <f>VLOOKUP(I1029,'[1]Nhân viên'!$E$20:$F$41,2,0)</f>
        <v>#REF!</v>
      </c>
    </row>
    <row r="1030" spans="3:17" hidden="1">
      <c r="C1030" s="11"/>
      <c r="D1030" s="13" t="e">
        <f>VLOOKUP(C1030,#REF!,2,0)</f>
        <v>#REF!</v>
      </c>
      <c r="G1030" s="13" t="e">
        <f>VLOOKUP(E1030,#REF!,2,0)</f>
        <v>#REF!</v>
      </c>
      <c r="H1030" s="13" t="str">
        <f>VLOOKUP(E1030,'[1]Khách hàng'!$A$4:$F$2144,3,0)</f>
        <v>Số 1 đường số 17A, Khu phố 11, Phường Bình Trị Đông B, Quận Bình Tân, TP.HCM.</v>
      </c>
      <c r="I1030" s="36" t="e">
        <f>VLOOKUP(E1030,#REF!,5,0)</f>
        <v>#REF!</v>
      </c>
      <c r="L1030" s="13" t="e">
        <f>VLOOKUP(J1030,#REF!,2,0)</f>
        <v>#REF!</v>
      </c>
      <c r="M1030" s="17" t="e">
        <f>VLOOKUP(J1030,'[1]Hàng hóa'!$C$5:$G$22,5,0)</f>
        <v>#N/A</v>
      </c>
      <c r="N1030" s="17" t="e">
        <f t="shared" si="57"/>
        <v>#N/A</v>
      </c>
      <c r="O1030" s="18">
        <v>140.08000000000001</v>
      </c>
      <c r="P1030" s="17" t="e">
        <f t="shared" si="58"/>
        <v>#N/A</v>
      </c>
      <c r="Q1030" s="13" t="e">
        <f>VLOOKUP(I1030,'[1]Nhân viên'!$E$20:$F$41,2,0)</f>
        <v>#REF!</v>
      </c>
    </row>
    <row r="1031" spans="3:17" hidden="1">
      <c r="C1031" s="11"/>
      <c r="D1031" s="13" t="e">
        <f>VLOOKUP(C1031,#REF!,2,0)</f>
        <v>#REF!</v>
      </c>
      <c r="G1031" s="13" t="e">
        <f>VLOOKUP(E1031,#REF!,2,0)</f>
        <v>#REF!</v>
      </c>
      <c r="H1031" s="13" t="str">
        <f>VLOOKUP(E1031,'[1]Khách hàng'!$A$4:$F$2144,3,0)</f>
        <v>Số 1 đường số 17A, Khu phố 11, Phường Bình Trị Đông B, Quận Bình Tân, TP.HCM.</v>
      </c>
      <c r="I1031" s="36" t="e">
        <f>VLOOKUP(E1031,#REF!,5,0)</f>
        <v>#REF!</v>
      </c>
      <c r="L1031" s="13" t="e">
        <f>VLOOKUP(J1031,#REF!,2,0)</f>
        <v>#REF!</v>
      </c>
      <c r="M1031" s="17" t="e">
        <f>VLOOKUP(J1031,'[1]Hàng hóa'!$C$5:$G$22,5,0)</f>
        <v>#N/A</v>
      </c>
      <c r="N1031" s="17" t="e">
        <f t="shared" si="57"/>
        <v>#N/A</v>
      </c>
      <c r="O1031" s="18">
        <v>141.08000000000001</v>
      </c>
      <c r="P1031" s="17" t="e">
        <f t="shared" si="58"/>
        <v>#N/A</v>
      </c>
      <c r="Q1031" s="13" t="e">
        <f>VLOOKUP(I1031,'[1]Nhân viên'!$E$20:$F$41,2,0)</f>
        <v>#REF!</v>
      </c>
    </row>
    <row r="1032" spans="3:17" hidden="1">
      <c r="C1032" s="11"/>
      <c r="D1032" s="13" t="e">
        <f>VLOOKUP(C1032,#REF!,2,0)</f>
        <v>#REF!</v>
      </c>
      <c r="G1032" s="13" t="e">
        <f>VLOOKUP(E1032,#REF!,2,0)</f>
        <v>#REF!</v>
      </c>
      <c r="H1032" s="13" t="str">
        <f>VLOOKUP(E1032,'[1]Khách hàng'!$A$4:$F$2144,3,0)</f>
        <v>Số 1 đường số 17A, Khu phố 11, Phường Bình Trị Đông B, Quận Bình Tân, TP.HCM.</v>
      </c>
      <c r="I1032" s="36" t="e">
        <f>VLOOKUP(E1032,#REF!,5,0)</f>
        <v>#REF!</v>
      </c>
      <c r="L1032" s="13" t="e">
        <f>VLOOKUP(J1032,#REF!,2,0)</f>
        <v>#REF!</v>
      </c>
      <c r="M1032" s="17" t="e">
        <f>VLOOKUP(J1032,'[1]Hàng hóa'!$C$5:$G$22,5,0)</f>
        <v>#N/A</v>
      </c>
      <c r="N1032" s="17" t="e">
        <f t="shared" si="57"/>
        <v>#N/A</v>
      </c>
      <c r="O1032" s="18">
        <v>142.08000000000001</v>
      </c>
      <c r="P1032" s="17" t="e">
        <f t="shared" si="58"/>
        <v>#N/A</v>
      </c>
      <c r="Q1032" s="13" t="e">
        <f>VLOOKUP(I1032,'[1]Nhân viên'!$E$20:$F$41,2,0)</f>
        <v>#REF!</v>
      </c>
    </row>
    <row r="1033" spans="3:17" hidden="1">
      <c r="C1033" s="11"/>
      <c r="D1033" s="13" t="e">
        <f>VLOOKUP(C1033,#REF!,2,0)</f>
        <v>#REF!</v>
      </c>
      <c r="G1033" s="13" t="e">
        <f>VLOOKUP(E1033,#REF!,2,0)</f>
        <v>#REF!</v>
      </c>
      <c r="H1033" s="13" t="str">
        <f>VLOOKUP(E1033,'[1]Khách hàng'!$A$4:$F$2144,3,0)</f>
        <v>Số 1 đường số 17A, Khu phố 11, Phường Bình Trị Đông B, Quận Bình Tân, TP.HCM.</v>
      </c>
      <c r="I1033" s="36" t="e">
        <f>VLOOKUP(E1033,#REF!,5,0)</f>
        <v>#REF!</v>
      </c>
      <c r="L1033" s="13" t="e">
        <f>VLOOKUP(J1033,#REF!,2,0)</f>
        <v>#REF!</v>
      </c>
      <c r="M1033" s="17" t="e">
        <f>VLOOKUP(J1033,'[1]Hàng hóa'!$C$5:$G$22,5,0)</f>
        <v>#N/A</v>
      </c>
      <c r="N1033" s="17" t="e">
        <f t="shared" si="57"/>
        <v>#N/A</v>
      </c>
      <c r="O1033" s="18">
        <v>143.08000000000001</v>
      </c>
      <c r="P1033" s="17" t="e">
        <f t="shared" si="58"/>
        <v>#N/A</v>
      </c>
      <c r="Q1033" s="13" t="e">
        <f>VLOOKUP(I1033,'[1]Nhân viên'!$E$20:$F$41,2,0)</f>
        <v>#REF!</v>
      </c>
    </row>
    <row r="1034" spans="3:17" hidden="1">
      <c r="C1034" s="11"/>
      <c r="D1034" s="13" t="e">
        <f>VLOOKUP(C1034,#REF!,2,0)</f>
        <v>#REF!</v>
      </c>
      <c r="G1034" s="13" t="e">
        <f>VLOOKUP(E1034,#REF!,2,0)</f>
        <v>#REF!</v>
      </c>
      <c r="H1034" s="13" t="str">
        <f>VLOOKUP(E1034,'[1]Khách hàng'!$A$4:$F$2144,3,0)</f>
        <v>Số 1 đường số 17A, Khu phố 11, Phường Bình Trị Đông B, Quận Bình Tân, TP.HCM.</v>
      </c>
      <c r="I1034" s="36" t="e">
        <f>VLOOKUP(E1034,#REF!,5,0)</f>
        <v>#REF!</v>
      </c>
      <c r="L1034" s="13" t="e">
        <f>VLOOKUP(J1034,#REF!,2,0)</f>
        <v>#REF!</v>
      </c>
      <c r="M1034" s="17" t="e">
        <f>VLOOKUP(J1034,'[1]Hàng hóa'!$C$5:$G$22,5,0)</f>
        <v>#N/A</v>
      </c>
      <c r="N1034" s="17" t="e">
        <f t="shared" si="57"/>
        <v>#N/A</v>
      </c>
      <c r="O1034" s="18">
        <v>144.08000000000001</v>
      </c>
      <c r="P1034" s="17" t="e">
        <f t="shared" si="58"/>
        <v>#N/A</v>
      </c>
      <c r="Q1034" s="13" t="e">
        <f>VLOOKUP(I1034,'[1]Nhân viên'!$E$20:$F$41,2,0)</f>
        <v>#REF!</v>
      </c>
    </row>
    <row r="1035" spans="3:17" hidden="1">
      <c r="C1035" s="11"/>
      <c r="D1035" s="13" t="e">
        <f>VLOOKUP(C1035,#REF!,2,0)</f>
        <v>#REF!</v>
      </c>
      <c r="G1035" s="13" t="e">
        <f>VLOOKUP(E1035,#REF!,2,0)</f>
        <v>#REF!</v>
      </c>
      <c r="H1035" s="13" t="str">
        <f>VLOOKUP(E1035,'[1]Khách hàng'!$A$4:$F$2144,3,0)</f>
        <v>Số 1 đường số 17A, Khu phố 11, Phường Bình Trị Đông B, Quận Bình Tân, TP.HCM.</v>
      </c>
      <c r="I1035" s="36" t="e">
        <f>VLOOKUP(E1035,#REF!,5,0)</f>
        <v>#REF!</v>
      </c>
      <c r="L1035" s="13" t="e">
        <f>VLOOKUP(J1035,#REF!,2,0)</f>
        <v>#REF!</v>
      </c>
      <c r="M1035" s="17" t="e">
        <f>VLOOKUP(J1035,'[1]Hàng hóa'!$C$5:$G$22,5,0)</f>
        <v>#N/A</v>
      </c>
      <c r="N1035" s="17" t="e">
        <f t="shared" si="57"/>
        <v>#N/A</v>
      </c>
      <c r="O1035" s="18">
        <v>145.08000000000001</v>
      </c>
      <c r="P1035" s="17" t="e">
        <f t="shared" si="58"/>
        <v>#N/A</v>
      </c>
      <c r="Q1035" s="13" t="e">
        <f>VLOOKUP(I1035,'[1]Nhân viên'!$E$20:$F$41,2,0)</f>
        <v>#REF!</v>
      </c>
    </row>
    <row r="1036" spans="3:17" hidden="1">
      <c r="C1036" s="11"/>
      <c r="D1036" s="13" t="e">
        <f>VLOOKUP(C1036,#REF!,2,0)</f>
        <v>#REF!</v>
      </c>
      <c r="G1036" s="13" t="e">
        <f>VLOOKUP(E1036,#REF!,2,0)</f>
        <v>#REF!</v>
      </c>
      <c r="H1036" s="13" t="str">
        <f>VLOOKUP(E1036,'[1]Khách hàng'!$A$4:$F$2144,3,0)</f>
        <v>Số 1 đường số 17A, Khu phố 11, Phường Bình Trị Đông B, Quận Bình Tân, TP.HCM.</v>
      </c>
      <c r="I1036" s="36" t="e">
        <f>VLOOKUP(E1036,#REF!,5,0)</f>
        <v>#REF!</v>
      </c>
      <c r="L1036" s="13" t="e">
        <f>VLOOKUP(J1036,#REF!,2,0)</f>
        <v>#REF!</v>
      </c>
      <c r="M1036" s="17" t="e">
        <f>VLOOKUP(J1036,'[1]Hàng hóa'!$C$5:$G$22,5,0)</f>
        <v>#N/A</v>
      </c>
      <c r="N1036" s="17" t="e">
        <f t="shared" si="57"/>
        <v>#N/A</v>
      </c>
      <c r="O1036" s="18">
        <v>146.08000000000001</v>
      </c>
      <c r="P1036" s="17" t="e">
        <f t="shared" si="58"/>
        <v>#N/A</v>
      </c>
      <c r="Q1036" s="13" t="e">
        <f>VLOOKUP(I1036,'[1]Nhân viên'!$E$20:$F$41,2,0)</f>
        <v>#REF!</v>
      </c>
    </row>
    <row r="1037" spans="3:17" hidden="1">
      <c r="C1037" s="11"/>
      <c r="D1037" s="13" t="e">
        <f>VLOOKUP(C1037,#REF!,2,0)</f>
        <v>#REF!</v>
      </c>
      <c r="G1037" s="13" t="e">
        <f>VLOOKUP(E1037,#REF!,2,0)</f>
        <v>#REF!</v>
      </c>
      <c r="H1037" s="13" t="str">
        <f>VLOOKUP(E1037,'[1]Khách hàng'!$A$4:$F$2144,3,0)</f>
        <v>Số 1 đường số 17A, Khu phố 11, Phường Bình Trị Đông B, Quận Bình Tân, TP.HCM.</v>
      </c>
      <c r="I1037" s="36" t="e">
        <f>VLOOKUP(E1037,#REF!,5,0)</f>
        <v>#REF!</v>
      </c>
      <c r="L1037" s="13" t="e">
        <f>VLOOKUP(J1037,#REF!,2,0)</f>
        <v>#REF!</v>
      </c>
      <c r="M1037" s="17" t="e">
        <f>VLOOKUP(J1037,'[1]Hàng hóa'!$C$5:$G$22,5,0)</f>
        <v>#N/A</v>
      </c>
      <c r="N1037" s="17" t="e">
        <f t="shared" si="57"/>
        <v>#N/A</v>
      </c>
      <c r="O1037" s="18">
        <v>147.08000000000001</v>
      </c>
      <c r="P1037" s="17" t="e">
        <f t="shared" si="58"/>
        <v>#N/A</v>
      </c>
      <c r="Q1037" s="13" t="e">
        <f>VLOOKUP(I1037,'[1]Nhân viên'!$E$20:$F$41,2,0)</f>
        <v>#REF!</v>
      </c>
    </row>
    <row r="1038" spans="3:17" hidden="1">
      <c r="C1038" s="11"/>
      <c r="D1038" s="13" t="e">
        <f>VLOOKUP(C1038,#REF!,2,0)</f>
        <v>#REF!</v>
      </c>
      <c r="G1038" s="13" t="e">
        <f>VLOOKUP(E1038,#REF!,2,0)</f>
        <v>#REF!</v>
      </c>
      <c r="H1038" s="13" t="str">
        <f>VLOOKUP(E1038,'[1]Khách hàng'!$A$4:$F$2144,3,0)</f>
        <v>Số 1 đường số 17A, Khu phố 11, Phường Bình Trị Đông B, Quận Bình Tân, TP.HCM.</v>
      </c>
      <c r="I1038" s="36" t="e">
        <f>VLOOKUP(E1038,#REF!,5,0)</f>
        <v>#REF!</v>
      </c>
      <c r="L1038" s="13" t="e">
        <f>VLOOKUP(J1038,#REF!,2,0)</f>
        <v>#REF!</v>
      </c>
      <c r="M1038" s="17" t="e">
        <f>VLOOKUP(J1038,'[1]Hàng hóa'!$C$5:$G$22,5,0)</f>
        <v>#N/A</v>
      </c>
      <c r="N1038" s="17" t="e">
        <f t="shared" si="57"/>
        <v>#N/A</v>
      </c>
      <c r="O1038" s="18">
        <v>148.08000000000001</v>
      </c>
      <c r="P1038" s="17" t="e">
        <f t="shared" si="58"/>
        <v>#N/A</v>
      </c>
      <c r="Q1038" s="13" t="e">
        <f>VLOOKUP(I1038,'[1]Nhân viên'!$E$20:$F$41,2,0)</f>
        <v>#REF!</v>
      </c>
    </row>
    <row r="1039" spans="3:17" hidden="1">
      <c r="C1039" s="11"/>
      <c r="D1039" s="13" t="e">
        <f>VLOOKUP(C1039,#REF!,2,0)</f>
        <v>#REF!</v>
      </c>
      <c r="G1039" s="13" t="e">
        <f>VLOOKUP(E1039,#REF!,2,0)</f>
        <v>#REF!</v>
      </c>
      <c r="H1039" s="13" t="str">
        <f>VLOOKUP(E1039,'[1]Khách hàng'!$A$4:$F$2144,3,0)</f>
        <v>Số 1 đường số 17A, Khu phố 11, Phường Bình Trị Đông B, Quận Bình Tân, TP.HCM.</v>
      </c>
      <c r="I1039" s="36" t="e">
        <f>VLOOKUP(E1039,#REF!,5,0)</f>
        <v>#REF!</v>
      </c>
      <c r="L1039" s="13" t="e">
        <f>VLOOKUP(J1039,#REF!,2,0)</f>
        <v>#REF!</v>
      </c>
      <c r="M1039" s="17" t="e">
        <f>VLOOKUP(J1039,'[1]Hàng hóa'!$C$5:$G$22,5,0)</f>
        <v>#N/A</v>
      </c>
      <c r="N1039" s="17" t="e">
        <f t="shared" si="57"/>
        <v>#N/A</v>
      </c>
      <c r="O1039" s="18">
        <v>149.08000000000001</v>
      </c>
      <c r="P1039" s="17" t="e">
        <f t="shared" si="58"/>
        <v>#N/A</v>
      </c>
      <c r="Q1039" s="13" t="e">
        <f>VLOOKUP(I1039,'[1]Nhân viên'!$E$20:$F$41,2,0)</f>
        <v>#REF!</v>
      </c>
    </row>
    <row r="1040" spans="3:17" hidden="1">
      <c r="C1040" s="11"/>
      <c r="D1040" s="13" t="e">
        <f>VLOOKUP(C1040,#REF!,2,0)</f>
        <v>#REF!</v>
      </c>
      <c r="G1040" s="13" t="e">
        <f>VLOOKUP(E1040,#REF!,2,0)</f>
        <v>#REF!</v>
      </c>
      <c r="H1040" s="13" t="str">
        <f>VLOOKUP(E1040,'[1]Khách hàng'!$A$4:$F$2144,3,0)</f>
        <v>Số 1 đường số 17A, Khu phố 11, Phường Bình Trị Đông B, Quận Bình Tân, TP.HCM.</v>
      </c>
      <c r="I1040" s="36" t="e">
        <f>VLOOKUP(E1040,#REF!,5,0)</f>
        <v>#REF!</v>
      </c>
      <c r="L1040" s="13" t="e">
        <f>VLOOKUP(J1040,#REF!,2,0)</f>
        <v>#REF!</v>
      </c>
      <c r="M1040" s="17" t="e">
        <f>VLOOKUP(J1040,'[1]Hàng hóa'!$C$5:$G$22,5,0)</f>
        <v>#N/A</v>
      </c>
      <c r="N1040" s="17" t="e">
        <f t="shared" si="57"/>
        <v>#N/A</v>
      </c>
      <c r="O1040" s="18">
        <v>150.08000000000001</v>
      </c>
      <c r="P1040" s="17" t="e">
        <f t="shared" si="58"/>
        <v>#N/A</v>
      </c>
      <c r="Q1040" s="13" t="e">
        <f>VLOOKUP(I1040,'[1]Nhân viên'!$E$20:$F$41,2,0)</f>
        <v>#REF!</v>
      </c>
    </row>
    <row r="1041" spans="3:17" hidden="1">
      <c r="C1041" s="11"/>
      <c r="D1041" s="13" t="e">
        <f>VLOOKUP(C1041,#REF!,2,0)</f>
        <v>#REF!</v>
      </c>
      <c r="G1041" s="13" t="e">
        <f>VLOOKUP(E1041,#REF!,2,0)</f>
        <v>#REF!</v>
      </c>
      <c r="H1041" s="13" t="str">
        <f>VLOOKUP(E1041,'[1]Khách hàng'!$A$4:$F$2144,3,0)</f>
        <v>Số 1 đường số 17A, Khu phố 11, Phường Bình Trị Đông B, Quận Bình Tân, TP.HCM.</v>
      </c>
      <c r="I1041" s="36" t="e">
        <f>VLOOKUP(E1041,#REF!,5,0)</f>
        <v>#REF!</v>
      </c>
      <c r="L1041" s="13" t="e">
        <f>VLOOKUP(J1041,#REF!,2,0)</f>
        <v>#REF!</v>
      </c>
      <c r="M1041" s="17" t="e">
        <f>VLOOKUP(J1041,'[1]Hàng hóa'!$C$5:$G$22,5,0)</f>
        <v>#N/A</v>
      </c>
      <c r="N1041" s="17" t="e">
        <f t="shared" si="57"/>
        <v>#N/A</v>
      </c>
      <c r="O1041" s="18">
        <v>151.08000000000001</v>
      </c>
      <c r="P1041" s="17" t="e">
        <f t="shared" si="58"/>
        <v>#N/A</v>
      </c>
      <c r="Q1041" s="13" t="e">
        <f>VLOOKUP(I1041,'[1]Nhân viên'!$E$20:$F$41,2,0)</f>
        <v>#REF!</v>
      </c>
    </row>
    <row r="1042" spans="3:17" hidden="1">
      <c r="C1042" s="11"/>
      <c r="D1042" s="13" t="e">
        <f>VLOOKUP(C1042,#REF!,2,0)</f>
        <v>#REF!</v>
      </c>
      <c r="G1042" s="13" t="e">
        <f>VLOOKUP(E1042,#REF!,2,0)</f>
        <v>#REF!</v>
      </c>
      <c r="H1042" s="13" t="str">
        <f>VLOOKUP(E1042,'[1]Khách hàng'!$A$4:$F$2144,3,0)</f>
        <v>Số 1 đường số 17A, Khu phố 11, Phường Bình Trị Đông B, Quận Bình Tân, TP.HCM.</v>
      </c>
      <c r="I1042" s="36" t="e">
        <f>VLOOKUP(E1042,#REF!,5,0)</f>
        <v>#REF!</v>
      </c>
      <c r="L1042" s="13" t="e">
        <f>VLOOKUP(J1042,#REF!,2,0)</f>
        <v>#REF!</v>
      </c>
      <c r="M1042" s="17" t="e">
        <f>VLOOKUP(J1042,'[1]Hàng hóa'!$C$5:$G$22,5,0)</f>
        <v>#N/A</v>
      </c>
      <c r="N1042" s="17" t="e">
        <f t="shared" si="57"/>
        <v>#N/A</v>
      </c>
      <c r="O1042" s="18">
        <v>152.08000000000001</v>
      </c>
      <c r="P1042" s="17" t="e">
        <f t="shared" si="58"/>
        <v>#N/A</v>
      </c>
      <c r="Q1042" s="13" t="e">
        <f>VLOOKUP(I1042,'[1]Nhân viên'!$E$20:$F$41,2,0)</f>
        <v>#REF!</v>
      </c>
    </row>
    <row r="1043" spans="3:17" hidden="1">
      <c r="C1043" s="11"/>
      <c r="D1043" s="13" t="e">
        <f>VLOOKUP(C1043,#REF!,2,0)</f>
        <v>#REF!</v>
      </c>
      <c r="G1043" s="13" t="e">
        <f>VLOOKUP(E1043,#REF!,2,0)</f>
        <v>#REF!</v>
      </c>
      <c r="H1043" s="13" t="str">
        <f>VLOOKUP(E1043,'[1]Khách hàng'!$A$4:$F$2144,3,0)</f>
        <v>Số 1 đường số 17A, Khu phố 11, Phường Bình Trị Đông B, Quận Bình Tân, TP.HCM.</v>
      </c>
      <c r="I1043" s="36" t="e">
        <f>VLOOKUP(E1043,#REF!,5,0)</f>
        <v>#REF!</v>
      </c>
      <c r="L1043" s="13" t="e">
        <f>VLOOKUP(J1043,#REF!,2,0)</f>
        <v>#REF!</v>
      </c>
      <c r="M1043" s="17" t="e">
        <f>VLOOKUP(J1043,'[1]Hàng hóa'!$C$5:$G$22,5,0)</f>
        <v>#N/A</v>
      </c>
      <c r="N1043" s="17" t="e">
        <f t="shared" si="57"/>
        <v>#N/A</v>
      </c>
      <c r="O1043" s="18">
        <v>153.08000000000001</v>
      </c>
      <c r="P1043" s="17" t="e">
        <f t="shared" si="58"/>
        <v>#N/A</v>
      </c>
      <c r="Q1043" s="13" t="e">
        <f>VLOOKUP(I1043,'[1]Nhân viên'!$E$20:$F$41,2,0)</f>
        <v>#REF!</v>
      </c>
    </row>
    <row r="1044" spans="3:17" hidden="1">
      <c r="C1044" s="11"/>
      <c r="D1044" s="13" t="e">
        <f>VLOOKUP(C1044,#REF!,2,0)</f>
        <v>#REF!</v>
      </c>
      <c r="G1044" s="13" t="e">
        <f>VLOOKUP(E1044,#REF!,2,0)</f>
        <v>#REF!</v>
      </c>
      <c r="H1044" s="13" t="str">
        <f>VLOOKUP(E1044,'[1]Khách hàng'!$A$4:$F$2144,3,0)</f>
        <v>Số 1 đường số 17A, Khu phố 11, Phường Bình Trị Đông B, Quận Bình Tân, TP.HCM.</v>
      </c>
      <c r="I1044" s="36" t="e">
        <f>VLOOKUP(E1044,#REF!,5,0)</f>
        <v>#REF!</v>
      </c>
      <c r="L1044" s="13" t="e">
        <f>VLOOKUP(J1044,#REF!,2,0)</f>
        <v>#REF!</v>
      </c>
      <c r="M1044" s="17" t="e">
        <f>VLOOKUP(J1044,'[1]Hàng hóa'!$C$5:$G$22,5,0)</f>
        <v>#N/A</v>
      </c>
      <c r="N1044" s="17" t="e">
        <f t="shared" si="57"/>
        <v>#N/A</v>
      </c>
      <c r="O1044" s="18">
        <v>154.08000000000001</v>
      </c>
      <c r="P1044" s="17" t="e">
        <f t="shared" si="58"/>
        <v>#N/A</v>
      </c>
      <c r="Q1044" s="13" t="e">
        <f>VLOOKUP(I1044,'[1]Nhân viên'!$E$20:$F$41,2,0)</f>
        <v>#REF!</v>
      </c>
    </row>
    <row r="1045" spans="3:17" hidden="1">
      <c r="C1045" s="11"/>
      <c r="D1045" s="13" t="e">
        <f>VLOOKUP(C1045,#REF!,2,0)</f>
        <v>#REF!</v>
      </c>
      <c r="G1045" s="13" t="e">
        <f>VLOOKUP(E1045,#REF!,2,0)</f>
        <v>#REF!</v>
      </c>
      <c r="H1045" s="13" t="str">
        <f>VLOOKUP(E1045,'[1]Khách hàng'!$A$4:$F$2144,3,0)</f>
        <v>Số 1 đường số 17A, Khu phố 11, Phường Bình Trị Đông B, Quận Bình Tân, TP.HCM.</v>
      </c>
      <c r="I1045" s="36" t="e">
        <f>VLOOKUP(E1045,#REF!,5,0)</f>
        <v>#REF!</v>
      </c>
      <c r="L1045" s="13" t="e">
        <f>VLOOKUP(J1045,#REF!,2,0)</f>
        <v>#REF!</v>
      </c>
      <c r="M1045" s="17" t="e">
        <f>VLOOKUP(J1045,'[1]Hàng hóa'!$C$5:$G$22,5,0)</f>
        <v>#N/A</v>
      </c>
      <c r="N1045" s="17" t="e">
        <f t="shared" si="57"/>
        <v>#N/A</v>
      </c>
      <c r="O1045" s="18">
        <v>155.08000000000001</v>
      </c>
      <c r="P1045" s="17" t="e">
        <f t="shared" si="58"/>
        <v>#N/A</v>
      </c>
      <c r="Q1045" s="13" t="e">
        <f>VLOOKUP(I1045,'[1]Nhân viên'!$E$20:$F$41,2,0)</f>
        <v>#REF!</v>
      </c>
    </row>
    <row r="1046" spans="3:17" hidden="1">
      <c r="C1046" s="11"/>
      <c r="D1046" s="13" t="e">
        <f>VLOOKUP(C1046,#REF!,2,0)</f>
        <v>#REF!</v>
      </c>
      <c r="G1046" s="13" t="e">
        <f>VLOOKUP(E1046,#REF!,2,0)</f>
        <v>#REF!</v>
      </c>
      <c r="H1046" s="13" t="str">
        <f>VLOOKUP(E1046,'[1]Khách hàng'!$A$4:$F$2144,3,0)</f>
        <v>Số 1 đường số 17A, Khu phố 11, Phường Bình Trị Đông B, Quận Bình Tân, TP.HCM.</v>
      </c>
      <c r="I1046" s="36" t="e">
        <f>VLOOKUP(E1046,#REF!,5,0)</f>
        <v>#REF!</v>
      </c>
      <c r="L1046" s="13" t="e">
        <f>VLOOKUP(J1046,#REF!,2,0)</f>
        <v>#REF!</v>
      </c>
      <c r="M1046" s="17" t="e">
        <f>VLOOKUP(J1046,'[1]Hàng hóa'!$C$5:$G$22,5,0)</f>
        <v>#N/A</v>
      </c>
      <c r="N1046" s="17" t="e">
        <f t="shared" si="57"/>
        <v>#N/A</v>
      </c>
      <c r="O1046" s="18">
        <v>156.08000000000001</v>
      </c>
      <c r="P1046" s="17" t="e">
        <f t="shared" si="58"/>
        <v>#N/A</v>
      </c>
      <c r="Q1046" s="13" t="e">
        <f>VLOOKUP(I1046,'[1]Nhân viên'!$E$20:$F$41,2,0)</f>
        <v>#REF!</v>
      </c>
    </row>
    <row r="1047" spans="3:17" hidden="1">
      <c r="C1047" s="11"/>
      <c r="D1047" s="13" t="e">
        <f>VLOOKUP(C1047,#REF!,2,0)</f>
        <v>#REF!</v>
      </c>
      <c r="G1047" s="13" t="e">
        <f>VLOOKUP(E1047,#REF!,2,0)</f>
        <v>#REF!</v>
      </c>
      <c r="H1047" s="13" t="str">
        <f>VLOOKUP(E1047,'[1]Khách hàng'!$A$4:$F$2144,3,0)</f>
        <v>Số 1 đường số 17A, Khu phố 11, Phường Bình Trị Đông B, Quận Bình Tân, TP.HCM.</v>
      </c>
      <c r="I1047" s="36" t="e">
        <f>VLOOKUP(E1047,#REF!,5,0)</f>
        <v>#REF!</v>
      </c>
      <c r="L1047" s="13" t="e">
        <f>VLOOKUP(J1047,#REF!,2,0)</f>
        <v>#REF!</v>
      </c>
      <c r="M1047" s="17" t="e">
        <f>VLOOKUP(J1047,'[1]Hàng hóa'!$C$5:$G$22,5,0)</f>
        <v>#N/A</v>
      </c>
      <c r="N1047" s="17" t="e">
        <f t="shared" si="57"/>
        <v>#N/A</v>
      </c>
      <c r="O1047" s="18">
        <v>157.08000000000001</v>
      </c>
      <c r="P1047" s="17" t="e">
        <f t="shared" si="58"/>
        <v>#N/A</v>
      </c>
      <c r="Q1047" s="13" t="e">
        <f>VLOOKUP(I1047,'[1]Nhân viên'!$E$20:$F$41,2,0)</f>
        <v>#REF!</v>
      </c>
    </row>
    <row r="1048" spans="3:17" hidden="1">
      <c r="C1048" s="11"/>
      <c r="D1048" s="13" t="e">
        <f>VLOOKUP(C1048,#REF!,2,0)</f>
        <v>#REF!</v>
      </c>
      <c r="G1048" s="13" t="e">
        <f>VLOOKUP(E1048,#REF!,2,0)</f>
        <v>#REF!</v>
      </c>
      <c r="H1048" s="13" t="str">
        <f>VLOOKUP(E1048,'[1]Khách hàng'!$A$4:$F$2144,3,0)</f>
        <v>Số 1 đường số 17A, Khu phố 11, Phường Bình Trị Đông B, Quận Bình Tân, TP.HCM.</v>
      </c>
      <c r="I1048" s="36" t="e">
        <f>VLOOKUP(E1048,#REF!,5,0)</f>
        <v>#REF!</v>
      </c>
      <c r="L1048" s="13" t="e">
        <f>VLOOKUP(J1048,#REF!,2,0)</f>
        <v>#REF!</v>
      </c>
      <c r="M1048" s="17" t="e">
        <f>VLOOKUP(J1048,'[1]Hàng hóa'!$C$5:$G$22,5,0)</f>
        <v>#N/A</v>
      </c>
      <c r="N1048" s="17" t="e">
        <f t="shared" si="57"/>
        <v>#N/A</v>
      </c>
      <c r="O1048" s="18">
        <v>158.08000000000001</v>
      </c>
      <c r="P1048" s="17" t="e">
        <f t="shared" si="58"/>
        <v>#N/A</v>
      </c>
      <c r="Q1048" s="13" t="e">
        <f>VLOOKUP(I1048,'[1]Nhân viên'!$E$20:$F$41,2,0)</f>
        <v>#REF!</v>
      </c>
    </row>
    <row r="1049" spans="3:17" hidden="1">
      <c r="C1049" s="11"/>
      <c r="D1049" s="13" t="e">
        <f>VLOOKUP(C1049,#REF!,2,0)</f>
        <v>#REF!</v>
      </c>
      <c r="G1049" s="13" t="e">
        <f>VLOOKUP(E1049,#REF!,2,0)</f>
        <v>#REF!</v>
      </c>
      <c r="H1049" s="13" t="str">
        <f>VLOOKUP(E1049,'[1]Khách hàng'!$A$4:$F$2144,3,0)</f>
        <v>Số 1 đường số 17A, Khu phố 11, Phường Bình Trị Đông B, Quận Bình Tân, TP.HCM.</v>
      </c>
      <c r="I1049" s="36" t="e">
        <f>VLOOKUP(E1049,#REF!,5,0)</f>
        <v>#REF!</v>
      </c>
      <c r="L1049" s="13" t="e">
        <f>VLOOKUP(J1049,#REF!,2,0)</f>
        <v>#REF!</v>
      </c>
      <c r="M1049" s="17" t="e">
        <f>VLOOKUP(J1049,'[1]Hàng hóa'!$C$5:$G$22,5,0)</f>
        <v>#N/A</v>
      </c>
      <c r="N1049" s="17" t="e">
        <f t="shared" si="57"/>
        <v>#N/A</v>
      </c>
      <c r="O1049" s="18">
        <v>159.08000000000001</v>
      </c>
      <c r="P1049" s="17" t="e">
        <f t="shared" si="58"/>
        <v>#N/A</v>
      </c>
      <c r="Q1049" s="13" t="e">
        <f>VLOOKUP(I1049,'[1]Nhân viên'!$E$20:$F$41,2,0)</f>
        <v>#REF!</v>
      </c>
    </row>
    <row r="1050" spans="3:17" hidden="1">
      <c r="C1050" s="11"/>
      <c r="D1050" s="13" t="e">
        <f>VLOOKUP(C1050,#REF!,2,0)</f>
        <v>#REF!</v>
      </c>
      <c r="G1050" s="13" t="e">
        <f>VLOOKUP(E1050,#REF!,2,0)</f>
        <v>#REF!</v>
      </c>
      <c r="H1050" s="13" t="str">
        <f>VLOOKUP(E1050,'[1]Khách hàng'!$A$4:$F$2144,3,0)</f>
        <v>Số 1 đường số 17A, Khu phố 11, Phường Bình Trị Đông B, Quận Bình Tân, TP.HCM.</v>
      </c>
      <c r="I1050" s="36" t="e">
        <f>VLOOKUP(E1050,#REF!,5,0)</f>
        <v>#REF!</v>
      </c>
      <c r="L1050" s="13" t="e">
        <f>VLOOKUP(J1050,#REF!,2,0)</f>
        <v>#REF!</v>
      </c>
      <c r="M1050" s="17" t="e">
        <f>VLOOKUP(J1050,'[1]Hàng hóa'!$C$5:$G$22,5,0)</f>
        <v>#N/A</v>
      </c>
      <c r="N1050" s="17" t="e">
        <f t="shared" si="57"/>
        <v>#N/A</v>
      </c>
      <c r="O1050" s="18">
        <v>160.08000000000001</v>
      </c>
      <c r="P1050" s="17" t="e">
        <f t="shared" si="58"/>
        <v>#N/A</v>
      </c>
      <c r="Q1050" s="13" t="e">
        <f>VLOOKUP(I1050,'[1]Nhân viên'!$E$20:$F$41,2,0)</f>
        <v>#REF!</v>
      </c>
    </row>
    <row r="1051" spans="3:17" hidden="1">
      <c r="C1051" s="11"/>
      <c r="D1051" s="13" t="e">
        <f>VLOOKUP(C1051,#REF!,2,0)</f>
        <v>#REF!</v>
      </c>
      <c r="G1051" s="13" t="e">
        <f>VLOOKUP(E1051,#REF!,2,0)</f>
        <v>#REF!</v>
      </c>
      <c r="H1051" s="13" t="str">
        <f>VLOOKUP(E1051,'[1]Khách hàng'!$A$4:$F$2144,3,0)</f>
        <v>Số 1 đường số 17A, Khu phố 11, Phường Bình Trị Đông B, Quận Bình Tân, TP.HCM.</v>
      </c>
      <c r="I1051" s="36" t="e">
        <f>VLOOKUP(E1051,#REF!,5,0)</f>
        <v>#REF!</v>
      </c>
      <c r="L1051" s="13" t="e">
        <f>VLOOKUP(J1051,#REF!,2,0)</f>
        <v>#REF!</v>
      </c>
      <c r="M1051" s="17" t="e">
        <f>VLOOKUP(J1051,'[1]Hàng hóa'!$C$5:$G$22,5,0)</f>
        <v>#N/A</v>
      </c>
      <c r="N1051" s="17" t="e">
        <f t="shared" si="57"/>
        <v>#N/A</v>
      </c>
      <c r="O1051" s="18">
        <v>161.08000000000001</v>
      </c>
      <c r="P1051" s="17" t="e">
        <f t="shared" si="58"/>
        <v>#N/A</v>
      </c>
      <c r="Q1051" s="13" t="e">
        <f>VLOOKUP(I1051,'[1]Nhân viên'!$E$20:$F$41,2,0)</f>
        <v>#REF!</v>
      </c>
    </row>
    <row r="1052" spans="3:17" hidden="1">
      <c r="C1052" s="11"/>
      <c r="D1052" s="13" t="e">
        <f>VLOOKUP(C1052,#REF!,2,0)</f>
        <v>#REF!</v>
      </c>
      <c r="G1052" s="13" t="e">
        <f>VLOOKUP(E1052,#REF!,2,0)</f>
        <v>#REF!</v>
      </c>
      <c r="H1052" s="13" t="str">
        <f>VLOOKUP(E1052,'[1]Khách hàng'!$A$4:$F$2144,3,0)</f>
        <v>Số 1 đường số 17A, Khu phố 11, Phường Bình Trị Đông B, Quận Bình Tân, TP.HCM.</v>
      </c>
      <c r="I1052" s="36" t="e">
        <f>VLOOKUP(E1052,#REF!,5,0)</f>
        <v>#REF!</v>
      </c>
      <c r="L1052" s="13" t="e">
        <f>VLOOKUP(J1052,#REF!,2,0)</f>
        <v>#REF!</v>
      </c>
      <c r="M1052" s="17" t="e">
        <f>VLOOKUP(J1052,'[1]Hàng hóa'!$C$5:$G$22,5,0)</f>
        <v>#N/A</v>
      </c>
      <c r="N1052" s="17" t="e">
        <f t="shared" si="57"/>
        <v>#N/A</v>
      </c>
      <c r="O1052" s="18">
        <v>162.08000000000001</v>
      </c>
      <c r="P1052" s="17" t="e">
        <f t="shared" si="58"/>
        <v>#N/A</v>
      </c>
      <c r="Q1052" s="13" t="e">
        <f>VLOOKUP(I1052,'[1]Nhân viên'!$E$20:$F$41,2,0)</f>
        <v>#REF!</v>
      </c>
    </row>
    <row r="1053" spans="3:17" hidden="1">
      <c r="C1053" s="11"/>
      <c r="D1053" s="13" t="e">
        <f>VLOOKUP(C1053,#REF!,2,0)</f>
        <v>#REF!</v>
      </c>
      <c r="G1053" s="13" t="e">
        <f>VLOOKUP(E1053,#REF!,2,0)</f>
        <v>#REF!</v>
      </c>
      <c r="H1053" s="13" t="str">
        <f>VLOOKUP(E1053,'[1]Khách hàng'!$A$4:$F$2144,3,0)</f>
        <v>Số 1 đường số 17A, Khu phố 11, Phường Bình Trị Đông B, Quận Bình Tân, TP.HCM.</v>
      </c>
      <c r="I1053" s="36" t="e">
        <f>VLOOKUP(E1053,#REF!,5,0)</f>
        <v>#REF!</v>
      </c>
      <c r="L1053" s="13" t="e">
        <f>VLOOKUP(J1053,#REF!,2,0)</f>
        <v>#REF!</v>
      </c>
      <c r="M1053" s="17" t="e">
        <f>VLOOKUP(J1053,'[1]Hàng hóa'!$C$5:$G$22,5,0)</f>
        <v>#N/A</v>
      </c>
      <c r="N1053" s="17" t="e">
        <f t="shared" si="57"/>
        <v>#N/A</v>
      </c>
      <c r="O1053" s="18">
        <v>163.08000000000001</v>
      </c>
      <c r="P1053" s="17" t="e">
        <f t="shared" si="58"/>
        <v>#N/A</v>
      </c>
      <c r="Q1053" s="13" t="e">
        <f>VLOOKUP(I1053,'[1]Nhân viên'!$E$20:$F$41,2,0)</f>
        <v>#REF!</v>
      </c>
    </row>
    <row r="1054" spans="3:17" hidden="1">
      <c r="C1054" s="11"/>
      <c r="D1054" s="13" t="e">
        <f>VLOOKUP(C1054,#REF!,2,0)</f>
        <v>#REF!</v>
      </c>
      <c r="G1054" s="13" t="e">
        <f>VLOOKUP(E1054,#REF!,2,0)</f>
        <v>#REF!</v>
      </c>
      <c r="H1054" s="13" t="str">
        <f>VLOOKUP(E1054,'[1]Khách hàng'!$A$4:$F$2144,3,0)</f>
        <v>Số 1 đường số 17A, Khu phố 11, Phường Bình Trị Đông B, Quận Bình Tân, TP.HCM.</v>
      </c>
      <c r="I1054" s="36" t="e">
        <f>VLOOKUP(E1054,#REF!,5,0)</f>
        <v>#REF!</v>
      </c>
      <c r="L1054" s="13" t="e">
        <f>VLOOKUP(J1054,#REF!,2,0)</f>
        <v>#REF!</v>
      </c>
      <c r="M1054" s="17" t="e">
        <f>VLOOKUP(J1054,'[1]Hàng hóa'!$C$5:$G$22,5,0)</f>
        <v>#N/A</v>
      </c>
      <c r="N1054" s="17" t="e">
        <f t="shared" si="57"/>
        <v>#N/A</v>
      </c>
      <c r="O1054" s="18">
        <v>164.08</v>
      </c>
      <c r="P1054" s="17" t="e">
        <f t="shared" si="58"/>
        <v>#N/A</v>
      </c>
      <c r="Q1054" s="13" t="e">
        <f>VLOOKUP(I1054,'[1]Nhân viên'!$E$20:$F$41,2,0)</f>
        <v>#REF!</v>
      </c>
    </row>
    <row r="1055" spans="3:17" hidden="1">
      <c r="C1055" s="11"/>
      <c r="D1055" s="13" t="e">
        <f>VLOOKUP(C1055,#REF!,2,0)</f>
        <v>#REF!</v>
      </c>
      <c r="G1055" s="13" t="e">
        <f>VLOOKUP(E1055,#REF!,2,0)</f>
        <v>#REF!</v>
      </c>
      <c r="H1055" s="13" t="str">
        <f>VLOOKUP(E1055,'[1]Khách hàng'!$A$4:$F$2144,3,0)</f>
        <v>Số 1 đường số 17A, Khu phố 11, Phường Bình Trị Đông B, Quận Bình Tân, TP.HCM.</v>
      </c>
      <c r="I1055" s="36" t="e">
        <f>VLOOKUP(E1055,#REF!,5,0)</f>
        <v>#REF!</v>
      </c>
      <c r="L1055" s="13" t="e">
        <f>VLOOKUP(J1055,#REF!,2,0)</f>
        <v>#REF!</v>
      </c>
      <c r="M1055" s="17" t="e">
        <f>VLOOKUP(J1055,'[1]Hàng hóa'!$C$5:$G$22,5,0)</f>
        <v>#N/A</v>
      </c>
      <c r="N1055" s="17" t="e">
        <f t="shared" si="57"/>
        <v>#N/A</v>
      </c>
      <c r="O1055" s="18">
        <v>165.08</v>
      </c>
      <c r="P1055" s="17" t="e">
        <f t="shared" si="58"/>
        <v>#N/A</v>
      </c>
      <c r="Q1055" s="13" t="e">
        <f>VLOOKUP(I1055,'[1]Nhân viên'!$E$20:$F$41,2,0)</f>
        <v>#REF!</v>
      </c>
    </row>
    <row r="1056" spans="3:17" hidden="1">
      <c r="C1056" s="11"/>
      <c r="D1056" s="13" t="e">
        <f>VLOOKUP(C1056,#REF!,2,0)</f>
        <v>#REF!</v>
      </c>
      <c r="G1056" s="13" t="e">
        <f>VLOOKUP(E1056,#REF!,2,0)</f>
        <v>#REF!</v>
      </c>
      <c r="H1056" s="13" t="str">
        <f>VLOOKUP(E1056,'[1]Khách hàng'!$A$4:$F$2144,3,0)</f>
        <v>Số 1 đường số 17A, Khu phố 11, Phường Bình Trị Đông B, Quận Bình Tân, TP.HCM.</v>
      </c>
      <c r="I1056" s="36" t="e">
        <f>VLOOKUP(E1056,#REF!,5,0)</f>
        <v>#REF!</v>
      </c>
      <c r="L1056" s="13" t="e">
        <f>VLOOKUP(J1056,#REF!,2,0)</f>
        <v>#REF!</v>
      </c>
      <c r="M1056" s="17" t="e">
        <f>VLOOKUP(J1056,'[1]Hàng hóa'!$C$5:$G$22,5,0)</f>
        <v>#N/A</v>
      </c>
      <c r="N1056" s="17" t="e">
        <f t="shared" si="57"/>
        <v>#N/A</v>
      </c>
      <c r="O1056" s="18">
        <v>166.08</v>
      </c>
      <c r="P1056" s="17" t="e">
        <f t="shared" si="58"/>
        <v>#N/A</v>
      </c>
      <c r="Q1056" s="13" t="e">
        <f>VLOOKUP(I1056,'[1]Nhân viên'!$E$20:$F$41,2,0)</f>
        <v>#REF!</v>
      </c>
    </row>
    <row r="1057" spans="3:17" hidden="1">
      <c r="C1057" s="11"/>
      <c r="D1057" s="13" t="e">
        <f>VLOOKUP(C1057,#REF!,2,0)</f>
        <v>#REF!</v>
      </c>
      <c r="G1057" s="13" t="e">
        <f>VLOOKUP(E1057,#REF!,2,0)</f>
        <v>#REF!</v>
      </c>
      <c r="H1057" s="13" t="str">
        <f>VLOOKUP(E1057,'[1]Khách hàng'!$A$4:$F$2144,3,0)</f>
        <v>Số 1 đường số 17A, Khu phố 11, Phường Bình Trị Đông B, Quận Bình Tân, TP.HCM.</v>
      </c>
      <c r="I1057" s="36" t="e">
        <f>VLOOKUP(E1057,#REF!,5,0)</f>
        <v>#REF!</v>
      </c>
      <c r="L1057" s="13" t="e">
        <f>VLOOKUP(J1057,#REF!,2,0)</f>
        <v>#REF!</v>
      </c>
      <c r="M1057" s="17" t="e">
        <f>VLOOKUP(J1057,'[1]Hàng hóa'!$C$5:$G$22,5,0)</f>
        <v>#N/A</v>
      </c>
      <c r="N1057" s="17" t="e">
        <f t="shared" si="57"/>
        <v>#N/A</v>
      </c>
      <c r="O1057" s="18">
        <v>167.08</v>
      </c>
      <c r="P1057" s="17" t="e">
        <f t="shared" si="58"/>
        <v>#N/A</v>
      </c>
      <c r="Q1057" s="13" t="e">
        <f>VLOOKUP(I1057,'[1]Nhân viên'!$E$20:$F$41,2,0)</f>
        <v>#REF!</v>
      </c>
    </row>
    <row r="1058" spans="3:17" hidden="1">
      <c r="C1058" s="11"/>
      <c r="D1058" s="13" t="e">
        <f>VLOOKUP(C1058,#REF!,2,0)</f>
        <v>#REF!</v>
      </c>
      <c r="G1058" s="13" t="e">
        <f>VLOOKUP(E1058,#REF!,2,0)</f>
        <v>#REF!</v>
      </c>
      <c r="H1058" s="13" t="str">
        <f>VLOOKUP(E1058,'[1]Khách hàng'!$A$4:$F$2144,3,0)</f>
        <v>Số 1 đường số 17A, Khu phố 11, Phường Bình Trị Đông B, Quận Bình Tân, TP.HCM.</v>
      </c>
      <c r="I1058" s="36" t="e">
        <f>VLOOKUP(E1058,#REF!,5,0)</f>
        <v>#REF!</v>
      </c>
      <c r="L1058" s="13" t="e">
        <f>VLOOKUP(J1058,#REF!,2,0)</f>
        <v>#REF!</v>
      </c>
      <c r="M1058" s="17" t="e">
        <f>VLOOKUP(J1058,'[1]Hàng hóa'!$C$5:$G$22,5,0)</f>
        <v>#N/A</v>
      </c>
      <c r="N1058" s="17" t="e">
        <f t="shared" si="57"/>
        <v>#N/A</v>
      </c>
      <c r="O1058" s="18">
        <v>168.08</v>
      </c>
      <c r="P1058" s="17" t="e">
        <f t="shared" si="58"/>
        <v>#N/A</v>
      </c>
      <c r="Q1058" s="13" t="e">
        <f>VLOOKUP(I1058,'[1]Nhân viên'!$E$20:$F$41,2,0)</f>
        <v>#REF!</v>
      </c>
    </row>
    <row r="1059" spans="3:17" hidden="1">
      <c r="C1059" s="11"/>
      <c r="D1059" s="13" t="e">
        <f>VLOOKUP(C1059,#REF!,2,0)</f>
        <v>#REF!</v>
      </c>
      <c r="G1059" s="13" t="e">
        <f>VLOOKUP(E1059,#REF!,2,0)</f>
        <v>#REF!</v>
      </c>
      <c r="H1059" s="13" t="str">
        <f>VLOOKUP(E1059,'[1]Khách hàng'!$A$4:$F$2144,3,0)</f>
        <v>Số 1 đường số 17A, Khu phố 11, Phường Bình Trị Đông B, Quận Bình Tân, TP.HCM.</v>
      </c>
      <c r="I1059" s="36" t="e">
        <f>VLOOKUP(E1059,#REF!,5,0)</f>
        <v>#REF!</v>
      </c>
      <c r="L1059" s="13" t="e">
        <f>VLOOKUP(J1059,#REF!,2,0)</f>
        <v>#REF!</v>
      </c>
      <c r="M1059" s="17" t="e">
        <f>VLOOKUP(J1059,'[1]Hàng hóa'!$C$5:$G$22,5,0)</f>
        <v>#N/A</v>
      </c>
      <c r="N1059" s="17" t="e">
        <f t="shared" si="57"/>
        <v>#N/A</v>
      </c>
      <c r="O1059" s="18">
        <v>169.08</v>
      </c>
      <c r="P1059" s="17" t="e">
        <f t="shared" si="58"/>
        <v>#N/A</v>
      </c>
      <c r="Q1059" s="13" t="e">
        <f>VLOOKUP(I1059,'[1]Nhân viên'!$E$20:$F$41,2,0)</f>
        <v>#REF!</v>
      </c>
    </row>
    <row r="1060" spans="3:17" hidden="1">
      <c r="C1060" s="11"/>
      <c r="D1060" s="13" t="e">
        <f>VLOOKUP(C1060,#REF!,2,0)</f>
        <v>#REF!</v>
      </c>
      <c r="G1060" s="13" t="e">
        <f>VLOOKUP(E1060,#REF!,2,0)</f>
        <v>#REF!</v>
      </c>
      <c r="H1060" s="13" t="str">
        <f>VLOOKUP(E1060,'[1]Khách hàng'!$A$4:$F$2144,3,0)</f>
        <v>Số 1 đường số 17A, Khu phố 11, Phường Bình Trị Đông B, Quận Bình Tân, TP.HCM.</v>
      </c>
      <c r="I1060" s="36" t="e">
        <f>VLOOKUP(E1060,#REF!,5,0)</f>
        <v>#REF!</v>
      </c>
      <c r="L1060" s="13" t="e">
        <f>VLOOKUP(J1060,#REF!,2,0)</f>
        <v>#REF!</v>
      </c>
      <c r="M1060" s="17" t="e">
        <f>VLOOKUP(J1060,'[1]Hàng hóa'!$C$5:$G$22,5,0)</f>
        <v>#N/A</v>
      </c>
      <c r="N1060" s="17" t="e">
        <f t="shared" si="57"/>
        <v>#N/A</v>
      </c>
      <c r="O1060" s="18">
        <v>170.08</v>
      </c>
      <c r="P1060" s="17" t="e">
        <f t="shared" si="58"/>
        <v>#N/A</v>
      </c>
      <c r="Q1060" s="13" t="e">
        <f>VLOOKUP(I1060,'[1]Nhân viên'!$E$20:$F$41,2,0)</f>
        <v>#REF!</v>
      </c>
    </row>
    <row r="1061" spans="3:17" hidden="1">
      <c r="C1061" s="11"/>
      <c r="D1061" s="13" t="e">
        <f>VLOOKUP(C1061,#REF!,2,0)</f>
        <v>#REF!</v>
      </c>
      <c r="G1061" s="13" t="e">
        <f>VLOOKUP(E1061,#REF!,2,0)</f>
        <v>#REF!</v>
      </c>
      <c r="H1061" s="13" t="str">
        <f>VLOOKUP(E1061,'[1]Khách hàng'!$A$4:$F$2144,3,0)</f>
        <v>Số 1 đường số 17A, Khu phố 11, Phường Bình Trị Đông B, Quận Bình Tân, TP.HCM.</v>
      </c>
      <c r="I1061" s="36" t="e">
        <f>VLOOKUP(E1061,#REF!,5,0)</f>
        <v>#REF!</v>
      </c>
      <c r="L1061" s="13" t="e">
        <f>VLOOKUP(J1061,#REF!,2,0)</f>
        <v>#REF!</v>
      </c>
      <c r="M1061" s="17" t="e">
        <f>VLOOKUP(J1061,'[1]Hàng hóa'!$C$5:$G$22,5,0)</f>
        <v>#N/A</v>
      </c>
      <c r="N1061" s="17" t="e">
        <f t="shared" si="57"/>
        <v>#N/A</v>
      </c>
      <c r="O1061" s="18">
        <v>171.08</v>
      </c>
      <c r="P1061" s="17" t="e">
        <f t="shared" si="58"/>
        <v>#N/A</v>
      </c>
      <c r="Q1061" s="13" t="e">
        <f>VLOOKUP(I1061,'[1]Nhân viên'!$E$20:$F$41,2,0)</f>
        <v>#REF!</v>
      </c>
    </row>
    <row r="1062" spans="3:17" hidden="1">
      <c r="C1062" s="11"/>
      <c r="D1062" s="13" t="e">
        <f>VLOOKUP(C1062,#REF!,2,0)</f>
        <v>#REF!</v>
      </c>
      <c r="G1062" s="13" t="e">
        <f>VLOOKUP(E1062,#REF!,2,0)</f>
        <v>#REF!</v>
      </c>
      <c r="H1062" s="13" t="str">
        <f>VLOOKUP(E1062,'[1]Khách hàng'!$A$4:$F$2144,3,0)</f>
        <v>Số 1 đường số 17A, Khu phố 11, Phường Bình Trị Đông B, Quận Bình Tân, TP.HCM.</v>
      </c>
      <c r="I1062" s="36" t="e">
        <f>VLOOKUP(E1062,#REF!,5,0)</f>
        <v>#REF!</v>
      </c>
      <c r="L1062" s="13" t="e">
        <f>VLOOKUP(J1062,#REF!,2,0)</f>
        <v>#REF!</v>
      </c>
      <c r="M1062" s="17" t="e">
        <f>VLOOKUP(J1062,'[1]Hàng hóa'!$C$5:$G$22,5,0)</f>
        <v>#N/A</v>
      </c>
      <c r="N1062" s="17" t="e">
        <f t="shared" si="57"/>
        <v>#N/A</v>
      </c>
      <c r="O1062" s="18">
        <v>172.08</v>
      </c>
      <c r="P1062" s="17" t="e">
        <f t="shared" si="58"/>
        <v>#N/A</v>
      </c>
      <c r="Q1062" s="13" t="e">
        <f>VLOOKUP(I1062,'[1]Nhân viên'!$E$20:$F$41,2,0)</f>
        <v>#REF!</v>
      </c>
    </row>
    <row r="1063" spans="3:17" hidden="1">
      <c r="C1063" s="11"/>
      <c r="D1063" s="13" t="e">
        <f>VLOOKUP(C1063,#REF!,2,0)</f>
        <v>#REF!</v>
      </c>
      <c r="G1063" s="13" t="e">
        <f>VLOOKUP(E1063,#REF!,2,0)</f>
        <v>#REF!</v>
      </c>
      <c r="H1063" s="13" t="str">
        <f>VLOOKUP(E1063,'[1]Khách hàng'!$A$4:$F$2144,3,0)</f>
        <v>Số 1 đường số 17A, Khu phố 11, Phường Bình Trị Đông B, Quận Bình Tân, TP.HCM.</v>
      </c>
      <c r="I1063" s="36" t="e">
        <f>VLOOKUP(E1063,#REF!,5,0)</f>
        <v>#REF!</v>
      </c>
      <c r="L1063" s="13" t="e">
        <f>VLOOKUP(J1063,#REF!,2,0)</f>
        <v>#REF!</v>
      </c>
      <c r="M1063" s="17" t="e">
        <f>VLOOKUP(J1063,'[1]Hàng hóa'!$C$5:$G$22,5,0)</f>
        <v>#N/A</v>
      </c>
      <c r="N1063" s="17" t="e">
        <f t="shared" si="57"/>
        <v>#N/A</v>
      </c>
      <c r="O1063" s="18">
        <v>173.08</v>
      </c>
      <c r="P1063" s="17" t="e">
        <f t="shared" si="58"/>
        <v>#N/A</v>
      </c>
      <c r="Q1063" s="13" t="e">
        <f>VLOOKUP(I1063,'[1]Nhân viên'!$E$20:$F$41,2,0)</f>
        <v>#REF!</v>
      </c>
    </row>
    <row r="1064" spans="3:17" hidden="1">
      <c r="C1064" s="11"/>
      <c r="D1064" s="13" t="e">
        <f>VLOOKUP(C1064,#REF!,2,0)</f>
        <v>#REF!</v>
      </c>
      <c r="G1064" s="13" t="e">
        <f>VLOOKUP(E1064,#REF!,2,0)</f>
        <v>#REF!</v>
      </c>
      <c r="H1064" s="13" t="str">
        <f>VLOOKUP(E1064,'[1]Khách hàng'!$A$4:$F$2144,3,0)</f>
        <v>Số 1 đường số 17A, Khu phố 11, Phường Bình Trị Đông B, Quận Bình Tân, TP.HCM.</v>
      </c>
      <c r="I1064" s="36" t="e">
        <f>VLOOKUP(E1064,#REF!,5,0)</f>
        <v>#REF!</v>
      </c>
      <c r="L1064" s="13" t="e">
        <f>VLOOKUP(J1064,#REF!,2,0)</f>
        <v>#REF!</v>
      </c>
      <c r="M1064" s="17" t="e">
        <f>VLOOKUP(J1064,'[1]Hàng hóa'!$C$5:$G$22,5,0)</f>
        <v>#N/A</v>
      </c>
      <c r="N1064" s="17" t="e">
        <f t="shared" si="57"/>
        <v>#N/A</v>
      </c>
      <c r="O1064" s="18">
        <v>174.08</v>
      </c>
      <c r="P1064" s="17" t="e">
        <f t="shared" si="58"/>
        <v>#N/A</v>
      </c>
      <c r="Q1064" s="13" t="e">
        <f>VLOOKUP(I1064,'[1]Nhân viên'!$E$20:$F$41,2,0)</f>
        <v>#REF!</v>
      </c>
    </row>
    <row r="1065" spans="3:17" hidden="1">
      <c r="C1065" s="11"/>
      <c r="D1065" s="13" t="e">
        <f>VLOOKUP(C1065,#REF!,2,0)</f>
        <v>#REF!</v>
      </c>
      <c r="G1065" s="13" t="e">
        <f>VLOOKUP(E1065,#REF!,2,0)</f>
        <v>#REF!</v>
      </c>
      <c r="H1065" s="13" t="str">
        <f>VLOOKUP(E1065,'[1]Khách hàng'!$A$4:$F$2144,3,0)</f>
        <v>Số 1 đường số 17A, Khu phố 11, Phường Bình Trị Đông B, Quận Bình Tân, TP.HCM.</v>
      </c>
      <c r="I1065" s="36" t="e">
        <f>VLOOKUP(E1065,#REF!,5,0)</f>
        <v>#REF!</v>
      </c>
      <c r="L1065" s="13" t="e">
        <f>VLOOKUP(J1065,#REF!,2,0)</f>
        <v>#REF!</v>
      </c>
      <c r="M1065" s="17" t="e">
        <f>VLOOKUP(J1065,'[1]Hàng hóa'!$C$5:$G$22,5,0)</f>
        <v>#N/A</v>
      </c>
      <c r="N1065" s="17" t="e">
        <f t="shared" si="57"/>
        <v>#N/A</v>
      </c>
      <c r="O1065" s="18">
        <v>175.08</v>
      </c>
      <c r="P1065" s="17" t="e">
        <f t="shared" si="58"/>
        <v>#N/A</v>
      </c>
      <c r="Q1065" s="13" t="e">
        <f>VLOOKUP(I1065,'[1]Nhân viên'!$E$20:$F$41,2,0)</f>
        <v>#REF!</v>
      </c>
    </row>
    <row r="1066" spans="3:17" hidden="1">
      <c r="C1066" s="11"/>
      <c r="D1066" s="13" t="e">
        <f>VLOOKUP(C1066,#REF!,2,0)</f>
        <v>#REF!</v>
      </c>
      <c r="G1066" s="13" t="e">
        <f>VLOOKUP(E1066,#REF!,2,0)</f>
        <v>#REF!</v>
      </c>
      <c r="H1066" s="13" t="str">
        <f>VLOOKUP(E1066,'[1]Khách hàng'!$A$4:$F$2144,3,0)</f>
        <v>Số 1 đường số 17A, Khu phố 11, Phường Bình Trị Đông B, Quận Bình Tân, TP.HCM.</v>
      </c>
      <c r="I1066" s="36" t="e">
        <f>VLOOKUP(E1066,#REF!,5,0)</f>
        <v>#REF!</v>
      </c>
      <c r="L1066" s="13" t="e">
        <f>VLOOKUP(J1066,#REF!,2,0)</f>
        <v>#REF!</v>
      </c>
      <c r="M1066" s="17" t="e">
        <f>VLOOKUP(J1066,'[1]Hàng hóa'!$C$5:$G$22,5,0)</f>
        <v>#N/A</v>
      </c>
      <c r="N1066" s="17" t="e">
        <f t="shared" si="57"/>
        <v>#N/A</v>
      </c>
      <c r="O1066" s="18">
        <v>176.08</v>
      </c>
      <c r="P1066" s="17" t="e">
        <f t="shared" si="58"/>
        <v>#N/A</v>
      </c>
      <c r="Q1066" s="13" t="e">
        <f>VLOOKUP(I1066,'[1]Nhân viên'!$E$20:$F$41,2,0)</f>
        <v>#REF!</v>
      </c>
    </row>
    <row r="1067" spans="3:17" hidden="1">
      <c r="C1067" s="11"/>
      <c r="D1067" s="13" t="e">
        <f>VLOOKUP(C1067,#REF!,2,0)</f>
        <v>#REF!</v>
      </c>
      <c r="G1067" s="13" t="e">
        <f>VLOOKUP(E1067,#REF!,2,0)</f>
        <v>#REF!</v>
      </c>
      <c r="H1067" s="13" t="str">
        <f>VLOOKUP(E1067,'[1]Khách hàng'!$A$4:$F$2144,3,0)</f>
        <v>Số 1 đường số 17A, Khu phố 11, Phường Bình Trị Đông B, Quận Bình Tân, TP.HCM.</v>
      </c>
      <c r="I1067" s="36" t="e">
        <f>VLOOKUP(E1067,#REF!,5,0)</f>
        <v>#REF!</v>
      </c>
      <c r="L1067" s="13" t="e">
        <f>VLOOKUP(J1067,#REF!,2,0)</f>
        <v>#REF!</v>
      </c>
      <c r="M1067" s="17" t="e">
        <f>VLOOKUP(J1067,'[1]Hàng hóa'!$C$5:$G$22,5,0)</f>
        <v>#N/A</v>
      </c>
      <c r="N1067" s="17" t="e">
        <f t="shared" si="57"/>
        <v>#N/A</v>
      </c>
      <c r="O1067" s="18">
        <v>177.08</v>
      </c>
      <c r="P1067" s="17" t="e">
        <f t="shared" si="58"/>
        <v>#N/A</v>
      </c>
      <c r="Q1067" s="13" t="e">
        <f>VLOOKUP(I1067,'[1]Nhân viên'!$E$20:$F$41,2,0)</f>
        <v>#REF!</v>
      </c>
    </row>
    <row r="1068" spans="3:17" hidden="1">
      <c r="C1068" s="11"/>
      <c r="D1068" s="13" t="e">
        <f>VLOOKUP(C1068,#REF!,2,0)</f>
        <v>#REF!</v>
      </c>
      <c r="G1068" s="13" t="e">
        <f>VLOOKUP(E1068,#REF!,2,0)</f>
        <v>#REF!</v>
      </c>
      <c r="H1068" s="13" t="str">
        <f>VLOOKUP(E1068,'[1]Khách hàng'!$A$4:$F$2144,3,0)</f>
        <v>Số 1 đường số 17A, Khu phố 11, Phường Bình Trị Đông B, Quận Bình Tân, TP.HCM.</v>
      </c>
      <c r="I1068" s="36" t="e">
        <f>VLOOKUP(E1068,#REF!,5,0)</f>
        <v>#REF!</v>
      </c>
      <c r="L1068" s="13" t="e">
        <f>VLOOKUP(J1068,#REF!,2,0)</f>
        <v>#REF!</v>
      </c>
      <c r="M1068" s="17" t="e">
        <f>VLOOKUP(J1068,'[1]Hàng hóa'!$C$5:$G$22,5,0)</f>
        <v>#N/A</v>
      </c>
      <c r="N1068" s="17" t="e">
        <f t="shared" si="57"/>
        <v>#N/A</v>
      </c>
      <c r="O1068" s="18">
        <v>178.08</v>
      </c>
      <c r="P1068" s="17" t="e">
        <f t="shared" si="58"/>
        <v>#N/A</v>
      </c>
      <c r="Q1068" s="13" t="e">
        <f>VLOOKUP(I1068,'[1]Nhân viên'!$E$20:$F$41,2,0)</f>
        <v>#REF!</v>
      </c>
    </row>
    <row r="1069" spans="3:17" hidden="1">
      <c r="C1069" s="11"/>
      <c r="D1069" s="13" t="e">
        <f>VLOOKUP(C1069,#REF!,2,0)</f>
        <v>#REF!</v>
      </c>
      <c r="G1069" s="13" t="e">
        <f>VLOOKUP(E1069,#REF!,2,0)</f>
        <v>#REF!</v>
      </c>
      <c r="H1069" s="13" t="str">
        <f>VLOOKUP(E1069,'[1]Khách hàng'!$A$4:$F$2144,3,0)</f>
        <v>Số 1 đường số 17A, Khu phố 11, Phường Bình Trị Đông B, Quận Bình Tân, TP.HCM.</v>
      </c>
      <c r="I1069" s="36" t="e">
        <f>VLOOKUP(E1069,#REF!,5,0)</f>
        <v>#REF!</v>
      </c>
      <c r="L1069" s="13" t="e">
        <f>VLOOKUP(J1069,#REF!,2,0)</f>
        <v>#REF!</v>
      </c>
      <c r="M1069" s="17" t="e">
        <f>VLOOKUP(J1069,'[1]Hàng hóa'!$C$5:$G$22,5,0)</f>
        <v>#N/A</v>
      </c>
      <c r="N1069" s="17" t="e">
        <f t="shared" si="57"/>
        <v>#N/A</v>
      </c>
      <c r="O1069" s="18">
        <v>179.08</v>
      </c>
      <c r="P1069" s="17" t="e">
        <f t="shared" si="58"/>
        <v>#N/A</v>
      </c>
      <c r="Q1069" s="13" t="e">
        <f>VLOOKUP(I1069,'[1]Nhân viên'!$E$20:$F$41,2,0)</f>
        <v>#REF!</v>
      </c>
    </row>
    <row r="1070" spans="3:17" hidden="1">
      <c r="C1070" s="11"/>
      <c r="D1070" s="13" t="e">
        <f>VLOOKUP(C1070,#REF!,2,0)</f>
        <v>#REF!</v>
      </c>
      <c r="G1070" s="13" t="e">
        <f>VLOOKUP(E1070,#REF!,2,0)</f>
        <v>#REF!</v>
      </c>
      <c r="H1070" s="13" t="str">
        <f>VLOOKUP(E1070,'[1]Khách hàng'!$A$4:$F$2144,3,0)</f>
        <v>Số 1 đường số 17A, Khu phố 11, Phường Bình Trị Đông B, Quận Bình Tân, TP.HCM.</v>
      </c>
      <c r="I1070" s="36" t="e">
        <f>VLOOKUP(E1070,#REF!,5,0)</f>
        <v>#REF!</v>
      </c>
      <c r="L1070" s="13" t="e">
        <f>VLOOKUP(J1070,#REF!,2,0)</f>
        <v>#REF!</v>
      </c>
      <c r="M1070" s="17" t="e">
        <f>VLOOKUP(J1070,'[1]Hàng hóa'!$C$5:$G$22,5,0)</f>
        <v>#N/A</v>
      </c>
      <c r="N1070" s="17" t="e">
        <f t="shared" si="57"/>
        <v>#N/A</v>
      </c>
      <c r="O1070" s="18">
        <v>180.08</v>
      </c>
      <c r="P1070" s="17" t="e">
        <f t="shared" si="58"/>
        <v>#N/A</v>
      </c>
      <c r="Q1070" s="13" t="e">
        <f>VLOOKUP(I1070,'[1]Nhân viên'!$E$20:$F$41,2,0)</f>
        <v>#REF!</v>
      </c>
    </row>
    <row r="1071" spans="3:17" hidden="1">
      <c r="C1071" s="11"/>
      <c r="D1071" s="13" t="e">
        <f>VLOOKUP(C1071,#REF!,2,0)</f>
        <v>#REF!</v>
      </c>
      <c r="G1071" s="13" t="e">
        <f>VLOOKUP(E1071,#REF!,2,0)</f>
        <v>#REF!</v>
      </c>
      <c r="H1071" s="13" t="str">
        <f>VLOOKUP(E1071,'[1]Khách hàng'!$A$4:$F$2144,3,0)</f>
        <v>Số 1 đường số 17A, Khu phố 11, Phường Bình Trị Đông B, Quận Bình Tân, TP.HCM.</v>
      </c>
      <c r="I1071" s="36" t="e">
        <f>VLOOKUP(E1071,#REF!,5,0)</f>
        <v>#REF!</v>
      </c>
      <c r="L1071" s="13" t="e">
        <f>VLOOKUP(J1071,#REF!,2,0)</f>
        <v>#REF!</v>
      </c>
      <c r="M1071" s="17" t="e">
        <f>VLOOKUP(J1071,'[1]Hàng hóa'!$C$5:$G$22,5,0)</f>
        <v>#N/A</v>
      </c>
      <c r="N1071" s="17" t="e">
        <f t="shared" si="57"/>
        <v>#N/A</v>
      </c>
      <c r="O1071" s="18">
        <v>181.08</v>
      </c>
      <c r="P1071" s="17" t="e">
        <f t="shared" si="58"/>
        <v>#N/A</v>
      </c>
      <c r="Q1071" s="13" t="e">
        <f>VLOOKUP(I1071,'[1]Nhân viên'!$E$20:$F$41,2,0)</f>
        <v>#REF!</v>
      </c>
    </row>
    <row r="1072" spans="3:17" hidden="1">
      <c r="C1072" s="11"/>
      <c r="D1072" s="13" t="e">
        <f>VLOOKUP(C1072,#REF!,2,0)</f>
        <v>#REF!</v>
      </c>
      <c r="G1072" s="13" t="e">
        <f>VLOOKUP(E1072,#REF!,2,0)</f>
        <v>#REF!</v>
      </c>
      <c r="H1072" s="13" t="str">
        <f>VLOOKUP(E1072,'[1]Khách hàng'!$A$4:$F$2144,3,0)</f>
        <v>Số 1 đường số 17A, Khu phố 11, Phường Bình Trị Đông B, Quận Bình Tân, TP.HCM.</v>
      </c>
      <c r="I1072" s="36" t="e">
        <f>VLOOKUP(E1072,#REF!,5,0)</f>
        <v>#REF!</v>
      </c>
      <c r="L1072" s="13" t="e">
        <f>VLOOKUP(J1072,#REF!,2,0)</f>
        <v>#REF!</v>
      </c>
      <c r="M1072" s="17" t="e">
        <f>VLOOKUP(J1072,'[1]Hàng hóa'!$C$5:$G$22,5,0)</f>
        <v>#N/A</v>
      </c>
      <c r="N1072" s="17" t="e">
        <f t="shared" si="57"/>
        <v>#N/A</v>
      </c>
      <c r="O1072" s="18">
        <v>182.08</v>
      </c>
      <c r="P1072" s="17" t="e">
        <f t="shared" si="58"/>
        <v>#N/A</v>
      </c>
      <c r="Q1072" s="13" t="e">
        <f>VLOOKUP(I1072,'[1]Nhân viên'!$E$20:$F$41,2,0)</f>
        <v>#REF!</v>
      </c>
    </row>
    <row r="1073" spans="3:17" hidden="1">
      <c r="C1073" s="11"/>
      <c r="D1073" s="13" t="e">
        <f>VLOOKUP(C1073,#REF!,2,0)</f>
        <v>#REF!</v>
      </c>
      <c r="G1073" s="13" t="e">
        <f>VLOOKUP(E1073,#REF!,2,0)</f>
        <v>#REF!</v>
      </c>
      <c r="H1073" s="13" t="str">
        <f>VLOOKUP(E1073,'[1]Khách hàng'!$A$4:$F$2144,3,0)</f>
        <v>Số 1 đường số 17A, Khu phố 11, Phường Bình Trị Đông B, Quận Bình Tân, TP.HCM.</v>
      </c>
      <c r="I1073" s="36" t="e">
        <f>VLOOKUP(E1073,#REF!,5,0)</f>
        <v>#REF!</v>
      </c>
      <c r="L1073" s="13" t="e">
        <f>VLOOKUP(J1073,#REF!,2,0)</f>
        <v>#REF!</v>
      </c>
      <c r="M1073" s="17" t="e">
        <f>VLOOKUP(J1073,'[1]Hàng hóa'!$C$5:$G$22,5,0)</f>
        <v>#N/A</v>
      </c>
      <c r="N1073" s="17" t="e">
        <f t="shared" si="57"/>
        <v>#N/A</v>
      </c>
      <c r="O1073" s="18">
        <v>183.08</v>
      </c>
      <c r="P1073" s="17" t="e">
        <f t="shared" si="58"/>
        <v>#N/A</v>
      </c>
      <c r="Q1073" s="13" t="e">
        <f>VLOOKUP(I1073,'[1]Nhân viên'!$E$20:$F$41,2,0)</f>
        <v>#REF!</v>
      </c>
    </row>
    <row r="1074" spans="3:17" hidden="1">
      <c r="C1074" s="11"/>
      <c r="D1074" s="13" t="e">
        <f>VLOOKUP(C1074,#REF!,2,0)</f>
        <v>#REF!</v>
      </c>
      <c r="G1074" s="13" t="e">
        <f>VLOOKUP(E1074,#REF!,2,0)</f>
        <v>#REF!</v>
      </c>
      <c r="H1074" s="13" t="str">
        <f>VLOOKUP(E1074,'[1]Khách hàng'!$A$4:$F$2144,3,0)</f>
        <v>Số 1 đường số 17A, Khu phố 11, Phường Bình Trị Đông B, Quận Bình Tân, TP.HCM.</v>
      </c>
      <c r="I1074" s="36" t="e">
        <f>VLOOKUP(E1074,#REF!,5,0)</f>
        <v>#REF!</v>
      </c>
      <c r="L1074" s="13" t="e">
        <f>VLOOKUP(J1074,#REF!,2,0)</f>
        <v>#REF!</v>
      </c>
      <c r="M1074" s="17" t="e">
        <f>VLOOKUP(J1074,'[1]Hàng hóa'!$C$5:$G$22,5,0)</f>
        <v>#N/A</v>
      </c>
      <c r="N1074" s="17" t="e">
        <f t="shared" si="57"/>
        <v>#N/A</v>
      </c>
      <c r="O1074" s="18">
        <v>184.08</v>
      </c>
      <c r="P1074" s="17" t="e">
        <f t="shared" si="58"/>
        <v>#N/A</v>
      </c>
      <c r="Q1074" s="13" t="e">
        <f>VLOOKUP(I1074,'[1]Nhân viên'!$E$20:$F$41,2,0)</f>
        <v>#REF!</v>
      </c>
    </row>
    <row r="1075" spans="3:17" hidden="1">
      <c r="C1075" s="11"/>
      <c r="D1075" s="13" t="e">
        <f>VLOOKUP(C1075,#REF!,2,0)</f>
        <v>#REF!</v>
      </c>
      <c r="G1075" s="13" t="e">
        <f>VLOOKUP(E1075,#REF!,2,0)</f>
        <v>#REF!</v>
      </c>
      <c r="H1075" s="13" t="str">
        <f>VLOOKUP(E1075,'[1]Khách hàng'!$A$4:$F$2144,3,0)</f>
        <v>Số 1 đường số 17A, Khu phố 11, Phường Bình Trị Đông B, Quận Bình Tân, TP.HCM.</v>
      </c>
      <c r="I1075" s="36" t="e">
        <f>VLOOKUP(E1075,#REF!,5,0)</f>
        <v>#REF!</v>
      </c>
      <c r="L1075" s="13" t="e">
        <f>VLOOKUP(J1075,#REF!,2,0)</f>
        <v>#REF!</v>
      </c>
      <c r="M1075" s="17" t="e">
        <f>VLOOKUP(J1075,'[1]Hàng hóa'!$C$5:$G$22,5,0)</f>
        <v>#N/A</v>
      </c>
      <c r="N1075" s="17" t="e">
        <f t="shared" si="57"/>
        <v>#N/A</v>
      </c>
      <c r="O1075" s="18">
        <v>185.08</v>
      </c>
      <c r="P1075" s="17" t="e">
        <f t="shared" si="58"/>
        <v>#N/A</v>
      </c>
      <c r="Q1075" s="13" t="e">
        <f>VLOOKUP(I1075,'[1]Nhân viên'!$E$20:$F$41,2,0)</f>
        <v>#REF!</v>
      </c>
    </row>
    <row r="1076" spans="3:17" hidden="1">
      <c r="C1076" s="11"/>
      <c r="D1076" s="13" t="e">
        <f>VLOOKUP(C1076,#REF!,2,0)</f>
        <v>#REF!</v>
      </c>
      <c r="G1076" s="13" t="e">
        <f>VLOOKUP(E1076,#REF!,2,0)</f>
        <v>#REF!</v>
      </c>
      <c r="H1076" s="13" t="str">
        <f>VLOOKUP(E1076,'[1]Khách hàng'!$A$4:$F$2144,3,0)</f>
        <v>Số 1 đường số 17A, Khu phố 11, Phường Bình Trị Đông B, Quận Bình Tân, TP.HCM.</v>
      </c>
      <c r="I1076" s="36" t="e">
        <f>VLOOKUP(E1076,#REF!,5,0)</f>
        <v>#REF!</v>
      </c>
      <c r="L1076" s="13" t="e">
        <f>VLOOKUP(J1076,#REF!,2,0)</f>
        <v>#REF!</v>
      </c>
      <c r="M1076" s="17" t="e">
        <f>VLOOKUP(J1076,'[1]Hàng hóa'!$C$5:$G$22,5,0)</f>
        <v>#N/A</v>
      </c>
      <c r="N1076" s="17" t="e">
        <f t="shared" ref="N1076:N1139" si="59">K1076*M1076</f>
        <v>#N/A</v>
      </c>
      <c r="O1076" s="18">
        <v>186.08</v>
      </c>
      <c r="P1076" s="17" t="e">
        <f t="shared" ref="P1076:P1139" si="60">N1076*O1076+N1076</f>
        <v>#N/A</v>
      </c>
      <c r="Q1076" s="13" t="e">
        <f>VLOOKUP(I1076,'[1]Nhân viên'!$E$20:$F$41,2,0)</f>
        <v>#REF!</v>
      </c>
    </row>
    <row r="1077" spans="3:17" hidden="1">
      <c r="C1077" s="11"/>
      <c r="D1077" s="13" t="e">
        <f>VLOOKUP(C1077,#REF!,2,0)</f>
        <v>#REF!</v>
      </c>
      <c r="G1077" s="13" t="e">
        <f>VLOOKUP(E1077,#REF!,2,0)</f>
        <v>#REF!</v>
      </c>
      <c r="H1077" s="13" t="str">
        <f>VLOOKUP(E1077,'[1]Khách hàng'!$A$4:$F$2144,3,0)</f>
        <v>Số 1 đường số 17A, Khu phố 11, Phường Bình Trị Đông B, Quận Bình Tân, TP.HCM.</v>
      </c>
      <c r="I1077" s="36" t="e">
        <f>VLOOKUP(E1077,#REF!,5,0)</f>
        <v>#REF!</v>
      </c>
      <c r="L1077" s="13" t="e">
        <f>VLOOKUP(J1077,#REF!,2,0)</f>
        <v>#REF!</v>
      </c>
      <c r="M1077" s="17" t="e">
        <f>VLOOKUP(J1077,'[1]Hàng hóa'!$C$5:$G$22,5,0)</f>
        <v>#N/A</v>
      </c>
      <c r="N1077" s="17" t="e">
        <f t="shared" si="59"/>
        <v>#N/A</v>
      </c>
      <c r="O1077" s="18">
        <v>187.08</v>
      </c>
      <c r="P1077" s="17" t="e">
        <f t="shared" si="60"/>
        <v>#N/A</v>
      </c>
      <c r="Q1077" s="13" t="e">
        <f>VLOOKUP(I1077,'[1]Nhân viên'!$E$20:$F$41,2,0)</f>
        <v>#REF!</v>
      </c>
    </row>
    <row r="1078" spans="3:17" hidden="1">
      <c r="C1078" s="11"/>
      <c r="D1078" s="13" t="e">
        <f>VLOOKUP(C1078,#REF!,2,0)</f>
        <v>#REF!</v>
      </c>
      <c r="G1078" s="13" t="e">
        <f>VLOOKUP(E1078,#REF!,2,0)</f>
        <v>#REF!</v>
      </c>
      <c r="H1078" s="13" t="str">
        <f>VLOOKUP(E1078,'[1]Khách hàng'!$A$4:$F$2144,3,0)</f>
        <v>Số 1 đường số 17A, Khu phố 11, Phường Bình Trị Đông B, Quận Bình Tân, TP.HCM.</v>
      </c>
      <c r="I1078" s="36" t="e">
        <f>VLOOKUP(E1078,#REF!,5,0)</f>
        <v>#REF!</v>
      </c>
      <c r="L1078" s="13" t="e">
        <f>VLOOKUP(J1078,#REF!,2,0)</f>
        <v>#REF!</v>
      </c>
      <c r="M1078" s="17" t="e">
        <f>VLOOKUP(J1078,'[1]Hàng hóa'!$C$5:$G$22,5,0)</f>
        <v>#N/A</v>
      </c>
      <c r="N1078" s="17" t="e">
        <f t="shared" si="59"/>
        <v>#N/A</v>
      </c>
      <c r="O1078" s="18">
        <v>188.08</v>
      </c>
      <c r="P1078" s="17" t="e">
        <f t="shared" si="60"/>
        <v>#N/A</v>
      </c>
      <c r="Q1078" s="13" t="e">
        <f>VLOOKUP(I1078,'[1]Nhân viên'!$E$20:$F$41,2,0)</f>
        <v>#REF!</v>
      </c>
    </row>
    <row r="1079" spans="3:17" hidden="1">
      <c r="C1079" s="11"/>
      <c r="D1079" s="13" t="e">
        <f>VLOOKUP(C1079,#REF!,2,0)</f>
        <v>#REF!</v>
      </c>
      <c r="G1079" s="13" t="e">
        <f>VLOOKUP(E1079,#REF!,2,0)</f>
        <v>#REF!</v>
      </c>
      <c r="H1079" s="13" t="str">
        <f>VLOOKUP(E1079,'[1]Khách hàng'!$A$4:$F$2144,3,0)</f>
        <v>Số 1 đường số 17A, Khu phố 11, Phường Bình Trị Đông B, Quận Bình Tân, TP.HCM.</v>
      </c>
      <c r="I1079" s="36" t="e">
        <f>VLOOKUP(E1079,#REF!,5,0)</f>
        <v>#REF!</v>
      </c>
      <c r="L1079" s="13" t="e">
        <f>VLOOKUP(J1079,#REF!,2,0)</f>
        <v>#REF!</v>
      </c>
      <c r="M1079" s="17" t="e">
        <f>VLOOKUP(J1079,'[1]Hàng hóa'!$C$5:$G$22,5,0)</f>
        <v>#N/A</v>
      </c>
      <c r="N1079" s="17" t="e">
        <f t="shared" si="59"/>
        <v>#N/A</v>
      </c>
      <c r="O1079" s="18">
        <v>189.08</v>
      </c>
      <c r="P1079" s="17" t="e">
        <f t="shared" si="60"/>
        <v>#N/A</v>
      </c>
      <c r="Q1079" s="13" t="e">
        <f>VLOOKUP(I1079,'[1]Nhân viên'!$E$20:$F$41,2,0)</f>
        <v>#REF!</v>
      </c>
    </row>
    <row r="1080" spans="3:17" hidden="1">
      <c r="C1080" s="11"/>
      <c r="D1080" s="13" t="e">
        <f>VLOOKUP(C1080,#REF!,2,0)</f>
        <v>#REF!</v>
      </c>
      <c r="G1080" s="13" t="e">
        <f>VLOOKUP(E1080,#REF!,2,0)</f>
        <v>#REF!</v>
      </c>
      <c r="H1080" s="13" t="str">
        <f>VLOOKUP(E1080,'[1]Khách hàng'!$A$4:$F$2144,3,0)</f>
        <v>Số 1 đường số 17A, Khu phố 11, Phường Bình Trị Đông B, Quận Bình Tân, TP.HCM.</v>
      </c>
      <c r="I1080" s="36" t="e">
        <f>VLOOKUP(E1080,#REF!,5,0)</f>
        <v>#REF!</v>
      </c>
      <c r="L1080" s="13" t="e">
        <f>VLOOKUP(J1080,#REF!,2,0)</f>
        <v>#REF!</v>
      </c>
      <c r="M1080" s="17" t="e">
        <f>VLOOKUP(J1080,'[1]Hàng hóa'!$C$5:$G$22,5,0)</f>
        <v>#N/A</v>
      </c>
      <c r="N1080" s="17" t="e">
        <f t="shared" si="59"/>
        <v>#N/A</v>
      </c>
      <c r="O1080" s="18">
        <v>190.08</v>
      </c>
      <c r="P1080" s="17" t="e">
        <f t="shared" si="60"/>
        <v>#N/A</v>
      </c>
      <c r="Q1080" s="13" t="e">
        <f>VLOOKUP(I1080,'[1]Nhân viên'!$E$20:$F$41,2,0)</f>
        <v>#REF!</v>
      </c>
    </row>
    <row r="1081" spans="3:17" hidden="1">
      <c r="C1081" s="11"/>
      <c r="D1081" s="13" t="e">
        <f>VLOOKUP(C1081,#REF!,2,0)</f>
        <v>#REF!</v>
      </c>
      <c r="G1081" s="13" t="e">
        <f>VLOOKUP(E1081,#REF!,2,0)</f>
        <v>#REF!</v>
      </c>
      <c r="H1081" s="13" t="str">
        <f>VLOOKUP(E1081,'[1]Khách hàng'!$A$4:$F$2144,3,0)</f>
        <v>Số 1 đường số 17A, Khu phố 11, Phường Bình Trị Đông B, Quận Bình Tân, TP.HCM.</v>
      </c>
      <c r="I1081" s="36" t="e">
        <f>VLOOKUP(E1081,#REF!,5,0)</f>
        <v>#REF!</v>
      </c>
      <c r="L1081" s="13" t="e">
        <f>VLOOKUP(J1081,#REF!,2,0)</f>
        <v>#REF!</v>
      </c>
      <c r="M1081" s="17" t="e">
        <f>VLOOKUP(J1081,'[1]Hàng hóa'!$C$5:$G$22,5,0)</f>
        <v>#N/A</v>
      </c>
      <c r="N1081" s="17" t="e">
        <f t="shared" si="59"/>
        <v>#N/A</v>
      </c>
      <c r="O1081" s="18">
        <v>191.08</v>
      </c>
      <c r="P1081" s="17" t="e">
        <f t="shared" si="60"/>
        <v>#N/A</v>
      </c>
      <c r="Q1081" s="13" t="e">
        <f>VLOOKUP(I1081,'[1]Nhân viên'!$E$20:$F$41,2,0)</f>
        <v>#REF!</v>
      </c>
    </row>
    <row r="1082" spans="3:17" hidden="1">
      <c r="C1082" s="11"/>
      <c r="D1082" s="13" t="e">
        <f>VLOOKUP(C1082,#REF!,2,0)</f>
        <v>#REF!</v>
      </c>
      <c r="G1082" s="13" t="e">
        <f>VLOOKUP(E1082,#REF!,2,0)</f>
        <v>#REF!</v>
      </c>
      <c r="H1082" s="13" t="str">
        <f>VLOOKUP(E1082,'[1]Khách hàng'!$A$4:$F$2144,3,0)</f>
        <v>Số 1 đường số 17A, Khu phố 11, Phường Bình Trị Đông B, Quận Bình Tân, TP.HCM.</v>
      </c>
      <c r="I1082" s="36" t="e">
        <f>VLOOKUP(E1082,#REF!,5,0)</f>
        <v>#REF!</v>
      </c>
      <c r="L1082" s="13" t="e">
        <f>VLOOKUP(J1082,#REF!,2,0)</f>
        <v>#REF!</v>
      </c>
      <c r="M1082" s="17" t="e">
        <f>VLOOKUP(J1082,'[1]Hàng hóa'!$C$5:$G$22,5,0)</f>
        <v>#N/A</v>
      </c>
      <c r="N1082" s="17" t="e">
        <f t="shared" si="59"/>
        <v>#N/A</v>
      </c>
      <c r="O1082" s="18">
        <v>192.08</v>
      </c>
      <c r="P1082" s="17" t="e">
        <f t="shared" si="60"/>
        <v>#N/A</v>
      </c>
      <c r="Q1082" s="13" t="e">
        <f>VLOOKUP(I1082,'[1]Nhân viên'!$E$20:$F$41,2,0)</f>
        <v>#REF!</v>
      </c>
    </row>
    <row r="1083" spans="3:17" hidden="1">
      <c r="C1083" s="11"/>
      <c r="D1083" s="13" t="e">
        <f>VLOOKUP(C1083,#REF!,2,0)</f>
        <v>#REF!</v>
      </c>
      <c r="G1083" s="13" t="e">
        <f>VLOOKUP(E1083,#REF!,2,0)</f>
        <v>#REF!</v>
      </c>
      <c r="H1083" s="13" t="str">
        <f>VLOOKUP(E1083,'[1]Khách hàng'!$A$4:$F$2144,3,0)</f>
        <v>Số 1 đường số 17A, Khu phố 11, Phường Bình Trị Đông B, Quận Bình Tân, TP.HCM.</v>
      </c>
      <c r="I1083" s="36" t="e">
        <f>VLOOKUP(E1083,#REF!,5,0)</f>
        <v>#REF!</v>
      </c>
      <c r="L1083" s="13" t="e">
        <f>VLOOKUP(J1083,#REF!,2,0)</f>
        <v>#REF!</v>
      </c>
      <c r="M1083" s="17" t="e">
        <f>VLOOKUP(J1083,'[1]Hàng hóa'!$C$5:$G$22,5,0)</f>
        <v>#N/A</v>
      </c>
      <c r="N1083" s="17" t="e">
        <f t="shared" si="59"/>
        <v>#N/A</v>
      </c>
      <c r="O1083" s="18">
        <v>193.08</v>
      </c>
      <c r="P1083" s="17" t="e">
        <f t="shared" si="60"/>
        <v>#N/A</v>
      </c>
      <c r="Q1083" s="13" t="e">
        <f>VLOOKUP(I1083,'[1]Nhân viên'!$E$20:$F$41,2,0)</f>
        <v>#REF!</v>
      </c>
    </row>
    <row r="1084" spans="3:17" hidden="1">
      <c r="C1084" s="11"/>
      <c r="D1084" s="13" t="e">
        <f>VLOOKUP(C1084,#REF!,2,0)</f>
        <v>#REF!</v>
      </c>
      <c r="G1084" s="13" t="e">
        <f>VLOOKUP(E1084,#REF!,2,0)</f>
        <v>#REF!</v>
      </c>
      <c r="H1084" s="13" t="str">
        <f>VLOOKUP(E1084,'[1]Khách hàng'!$A$4:$F$2144,3,0)</f>
        <v>Số 1 đường số 17A, Khu phố 11, Phường Bình Trị Đông B, Quận Bình Tân, TP.HCM.</v>
      </c>
      <c r="I1084" s="36" t="e">
        <f>VLOOKUP(E1084,#REF!,5,0)</f>
        <v>#REF!</v>
      </c>
      <c r="L1084" s="13" t="e">
        <f>VLOOKUP(J1084,#REF!,2,0)</f>
        <v>#REF!</v>
      </c>
      <c r="M1084" s="17" t="e">
        <f>VLOOKUP(J1084,'[1]Hàng hóa'!$C$5:$G$22,5,0)</f>
        <v>#N/A</v>
      </c>
      <c r="N1084" s="17" t="e">
        <f t="shared" si="59"/>
        <v>#N/A</v>
      </c>
      <c r="O1084" s="18">
        <v>194.08</v>
      </c>
      <c r="P1084" s="17" t="e">
        <f t="shared" si="60"/>
        <v>#N/A</v>
      </c>
      <c r="Q1084" s="13" t="e">
        <f>VLOOKUP(I1084,'[1]Nhân viên'!$E$20:$F$41,2,0)</f>
        <v>#REF!</v>
      </c>
    </row>
    <row r="1085" spans="3:17" hidden="1">
      <c r="C1085" s="11"/>
      <c r="D1085" s="13" t="e">
        <f>VLOOKUP(C1085,#REF!,2,0)</f>
        <v>#REF!</v>
      </c>
      <c r="G1085" s="13" t="e">
        <f>VLOOKUP(E1085,#REF!,2,0)</f>
        <v>#REF!</v>
      </c>
      <c r="H1085" s="13" t="str">
        <f>VLOOKUP(E1085,'[1]Khách hàng'!$A$4:$F$2144,3,0)</f>
        <v>Số 1 đường số 17A, Khu phố 11, Phường Bình Trị Đông B, Quận Bình Tân, TP.HCM.</v>
      </c>
      <c r="I1085" s="36" t="e">
        <f>VLOOKUP(E1085,#REF!,5,0)</f>
        <v>#REF!</v>
      </c>
      <c r="L1085" s="13" t="e">
        <f>VLOOKUP(J1085,#REF!,2,0)</f>
        <v>#REF!</v>
      </c>
      <c r="M1085" s="17" t="e">
        <f>VLOOKUP(J1085,'[1]Hàng hóa'!$C$5:$G$22,5,0)</f>
        <v>#N/A</v>
      </c>
      <c r="N1085" s="17" t="e">
        <f t="shared" si="59"/>
        <v>#N/A</v>
      </c>
      <c r="O1085" s="18">
        <v>195.08</v>
      </c>
      <c r="P1085" s="17" t="e">
        <f t="shared" si="60"/>
        <v>#N/A</v>
      </c>
      <c r="Q1085" s="13" t="e">
        <f>VLOOKUP(I1085,'[1]Nhân viên'!$E$20:$F$41,2,0)</f>
        <v>#REF!</v>
      </c>
    </row>
    <row r="1086" spans="3:17" hidden="1">
      <c r="C1086" s="11"/>
      <c r="D1086" s="13" t="e">
        <f>VLOOKUP(C1086,#REF!,2,0)</f>
        <v>#REF!</v>
      </c>
      <c r="G1086" s="13" t="e">
        <f>VLOOKUP(E1086,#REF!,2,0)</f>
        <v>#REF!</v>
      </c>
      <c r="H1086" s="13" t="str">
        <f>VLOOKUP(E1086,'[1]Khách hàng'!$A$4:$F$2144,3,0)</f>
        <v>Số 1 đường số 17A, Khu phố 11, Phường Bình Trị Đông B, Quận Bình Tân, TP.HCM.</v>
      </c>
      <c r="I1086" s="36" t="e">
        <f>VLOOKUP(E1086,#REF!,5,0)</f>
        <v>#REF!</v>
      </c>
      <c r="L1086" s="13" t="e">
        <f>VLOOKUP(J1086,#REF!,2,0)</f>
        <v>#REF!</v>
      </c>
      <c r="M1086" s="17" t="e">
        <f>VLOOKUP(J1086,'[1]Hàng hóa'!$C$5:$G$22,5,0)</f>
        <v>#N/A</v>
      </c>
      <c r="N1086" s="17" t="e">
        <f t="shared" si="59"/>
        <v>#N/A</v>
      </c>
      <c r="O1086" s="18">
        <v>196.08</v>
      </c>
      <c r="P1086" s="17" t="e">
        <f t="shared" si="60"/>
        <v>#N/A</v>
      </c>
      <c r="Q1086" s="13" t="e">
        <f>VLOOKUP(I1086,'[1]Nhân viên'!$E$20:$F$41,2,0)</f>
        <v>#REF!</v>
      </c>
    </row>
    <row r="1087" spans="3:17" hidden="1">
      <c r="C1087" s="11"/>
      <c r="D1087" s="13" t="e">
        <f>VLOOKUP(C1087,#REF!,2,0)</f>
        <v>#REF!</v>
      </c>
      <c r="G1087" s="13" t="e">
        <f>VLOOKUP(E1087,#REF!,2,0)</f>
        <v>#REF!</v>
      </c>
      <c r="H1087" s="13" t="str">
        <f>VLOOKUP(E1087,'[1]Khách hàng'!$A$4:$F$2144,3,0)</f>
        <v>Số 1 đường số 17A, Khu phố 11, Phường Bình Trị Đông B, Quận Bình Tân, TP.HCM.</v>
      </c>
      <c r="I1087" s="36" t="e">
        <f>VLOOKUP(E1087,#REF!,5,0)</f>
        <v>#REF!</v>
      </c>
      <c r="L1087" s="13" t="e">
        <f>VLOOKUP(J1087,#REF!,2,0)</f>
        <v>#REF!</v>
      </c>
      <c r="M1087" s="17" t="e">
        <f>VLOOKUP(J1087,'[1]Hàng hóa'!$C$5:$G$22,5,0)</f>
        <v>#N/A</v>
      </c>
      <c r="N1087" s="17" t="e">
        <f t="shared" si="59"/>
        <v>#N/A</v>
      </c>
      <c r="O1087" s="18">
        <v>197.08</v>
      </c>
      <c r="P1087" s="17" t="e">
        <f t="shared" si="60"/>
        <v>#N/A</v>
      </c>
      <c r="Q1087" s="13" t="e">
        <f>VLOOKUP(I1087,'[1]Nhân viên'!$E$20:$F$41,2,0)</f>
        <v>#REF!</v>
      </c>
    </row>
    <row r="1088" spans="3:17" hidden="1">
      <c r="C1088" s="11"/>
      <c r="D1088" s="13" t="e">
        <f>VLOOKUP(C1088,#REF!,2,0)</f>
        <v>#REF!</v>
      </c>
      <c r="G1088" s="13" t="e">
        <f>VLOOKUP(E1088,#REF!,2,0)</f>
        <v>#REF!</v>
      </c>
      <c r="H1088" s="13" t="str">
        <f>VLOOKUP(E1088,'[1]Khách hàng'!$A$4:$F$2144,3,0)</f>
        <v>Số 1 đường số 17A, Khu phố 11, Phường Bình Trị Đông B, Quận Bình Tân, TP.HCM.</v>
      </c>
      <c r="I1088" s="36" t="e">
        <f>VLOOKUP(E1088,#REF!,5,0)</f>
        <v>#REF!</v>
      </c>
      <c r="L1088" s="13" t="e">
        <f>VLOOKUP(J1088,#REF!,2,0)</f>
        <v>#REF!</v>
      </c>
      <c r="M1088" s="17" t="e">
        <f>VLOOKUP(J1088,'[1]Hàng hóa'!$C$5:$G$22,5,0)</f>
        <v>#N/A</v>
      </c>
      <c r="N1088" s="17" t="e">
        <f t="shared" si="59"/>
        <v>#N/A</v>
      </c>
      <c r="O1088" s="18">
        <v>198.08</v>
      </c>
      <c r="P1088" s="17" t="e">
        <f t="shared" si="60"/>
        <v>#N/A</v>
      </c>
      <c r="Q1088" s="13" t="e">
        <f>VLOOKUP(I1088,'[1]Nhân viên'!$E$20:$F$41,2,0)</f>
        <v>#REF!</v>
      </c>
    </row>
    <row r="1089" spans="3:17" hidden="1">
      <c r="C1089" s="11"/>
      <c r="D1089" s="13" t="e">
        <f>VLOOKUP(C1089,#REF!,2,0)</f>
        <v>#REF!</v>
      </c>
      <c r="G1089" s="13" t="e">
        <f>VLOOKUP(E1089,#REF!,2,0)</f>
        <v>#REF!</v>
      </c>
      <c r="H1089" s="13" t="str">
        <f>VLOOKUP(E1089,'[1]Khách hàng'!$A$4:$F$2144,3,0)</f>
        <v>Số 1 đường số 17A, Khu phố 11, Phường Bình Trị Đông B, Quận Bình Tân, TP.HCM.</v>
      </c>
      <c r="I1089" s="36" t="e">
        <f>VLOOKUP(E1089,#REF!,5,0)</f>
        <v>#REF!</v>
      </c>
      <c r="L1089" s="13" t="e">
        <f>VLOOKUP(J1089,#REF!,2,0)</f>
        <v>#REF!</v>
      </c>
      <c r="M1089" s="17" t="e">
        <f>VLOOKUP(J1089,'[1]Hàng hóa'!$C$5:$G$22,5,0)</f>
        <v>#N/A</v>
      </c>
      <c r="N1089" s="17" t="e">
        <f t="shared" si="59"/>
        <v>#N/A</v>
      </c>
      <c r="O1089" s="18">
        <v>199.08</v>
      </c>
      <c r="P1089" s="17" t="e">
        <f t="shared" si="60"/>
        <v>#N/A</v>
      </c>
      <c r="Q1089" s="13" t="e">
        <f>VLOOKUP(I1089,'[1]Nhân viên'!$E$20:$F$41,2,0)</f>
        <v>#REF!</v>
      </c>
    </row>
    <row r="1090" spans="3:17" hidden="1">
      <c r="C1090" s="11"/>
      <c r="D1090" s="13" t="e">
        <f>VLOOKUP(C1090,#REF!,2,0)</f>
        <v>#REF!</v>
      </c>
      <c r="G1090" s="13" t="e">
        <f>VLOOKUP(E1090,#REF!,2,0)</f>
        <v>#REF!</v>
      </c>
      <c r="H1090" s="13" t="str">
        <f>VLOOKUP(E1090,'[1]Khách hàng'!$A$4:$F$2144,3,0)</f>
        <v>Số 1 đường số 17A, Khu phố 11, Phường Bình Trị Đông B, Quận Bình Tân, TP.HCM.</v>
      </c>
      <c r="I1090" s="36" t="e">
        <f>VLOOKUP(E1090,#REF!,5,0)</f>
        <v>#REF!</v>
      </c>
      <c r="L1090" s="13" t="e">
        <f>VLOOKUP(J1090,#REF!,2,0)</f>
        <v>#REF!</v>
      </c>
      <c r="M1090" s="17" t="e">
        <f>VLOOKUP(J1090,'[1]Hàng hóa'!$C$5:$G$22,5,0)</f>
        <v>#N/A</v>
      </c>
      <c r="N1090" s="17" t="e">
        <f t="shared" si="59"/>
        <v>#N/A</v>
      </c>
      <c r="O1090" s="18">
        <v>200.08</v>
      </c>
      <c r="P1090" s="17" t="e">
        <f t="shared" si="60"/>
        <v>#N/A</v>
      </c>
      <c r="Q1090" s="13" t="e">
        <f>VLOOKUP(I1090,'[1]Nhân viên'!$E$20:$F$41,2,0)</f>
        <v>#REF!</v>
      </c>
    </row>
    <row r="1091" spans="3:17" hidden="1">
      <c r="C1091" s="11"/>
      <c r="D1091" s="13" t="e">
        <f>VLOOKUP(C1091,#REF!,2,0)</f>
        <v>#REF!</v>
      </c>
      <c r="G1091" s="13" t="e">
        <f>VLOOKUP(E1091,#REF!,2,0)</f>
        <v>#REF!</v>
      </c>
      <c r="H1091" s="13" t="str">
        <f>VLOOKUP(E1091,'[1]Khách hàng'!$A$4:$F$2144,3,0)</f>
        <v>Số 1 đường số 17A, Khu phố 11, Phường Bình Trị Đông B, Quận Bình Tân, TP.HCM.</v>
      </c>
      <c r="I1091" s="36" t="e">
        <f>VLOOKUP(E1091,#REF!,5,0)</f>
        <v>#REF!</v>
      </c>
      <c r="L1091" s="13" t="e">
        <f>VLOOKUP(J1091,#REF!,2,0)</f>
        <v>#REF!</v>
      </c>
      <c r="M1091" s="17" t="e">
        <f>VLOOKUP(J1091,'[1]Hàng hóa'!$C$5:$G$22,5,0)</f>
        <v>#N/A</v>
      </c>
      <c r="N1091" s="17" t="e">
        <f t="shared" si="59"/>
        <v>#N/A</v>
      </c>
      <c r="O1091" s="18">
        <v>201.08</v>
      </c>
      <c r="P1091" s="17" t="e">
        <f t="shared" si="60"/>
        <v>#N/A</v>
      </c>
      <c r="Q1091" s="13" t="e">
        <f>VLOOKUP(I1091,'[1]Nhân viên'!$E$20:$F$41,2,0)</f>
        <v>#REF!</v>
      </c>
    </row>
    <row r="1092" spans="3:17" hidden="1">
      <c r="C1092" s="11"/>
      <c r="D1092" s="13" t="e">
        <f>VLOOKUP(C1092,#REF!,2,0)</f>
        <v>#REF!</v>
      </c>
      <c r="G1092" s="13" t="e">
        <f>VLOOKUP(E1092,#REF!,2,0)</f>
        <v>#REF!</v>
      </c>
      <c r="H1092" s="13" t="str">
        <f>VLOOKUP(E1092,'[1]Khách hàng'!$A$4:$F$2144,3,0)</f>
        <v>Số 1 đường số 17A, Khu phố 11, Phường Bình Trị Đông B, Quận Bình Tân, TP.HCM.</v>
      </c>
      <c r="I1092" s="36" t="e">
        <f>VLOOKUP(E1092,#REF!,5,0)</f>
        <v>#REF!</v>
      </c>
      <c r="L1092" s="13" t="e">
        <f>VLOOKUP(J1092,#REF!,2,0)</f>
        <v>#REF!</v>
      </c>
      <c r="M1092" s="17" t="e">
        <f>VLOOKUP(J1092,'[1]Hàng hóa'!$C$5:$G$22,5,0)</f>
        <v>#N/A</v>
      </c>
      <c r="N1092" s="17" t="e">
        <f t="shared" si="59"/>
        <v>#N/A</v>
      </c>
      <c r="O1092" s="18">
        <v>202.08</v>
      </c>
      <c r="P1092" s="17" t="e">
        <f t="shared" si="60"/>
        <v>#N/A</v>
      </c>
      <c r="Q1092" s="13" t="e">
        <f>VLOOKUP(I1092,'[1]Nhân viên'!$E$20:$F$41,2,0)</f>
        <v>#REF!</v>
      </c>
    </row>
    <row r="1093" spans="3:17" hidden="1">
      <c r="C1093" s="11"/>
      <c r="D1093" s="13" t="e">
        <f>VLOOKUP(C1093,#REF!,2,0)</f>
        <v>#REF!</v>
      </c>
      <c r="G1093" s="13" t="e">
        <f>VLOOKUP(E1093,#REF!,2,0)</f>
        <v>#REF!</v>
      </c>
      <c r="H1093" s="13" t="str">
        <f>VLOOKUP(E1093,'[1]Khách hàng'!$A$4:$F$2144,3,0)</f>
        <v>Số 1 đường số 17A, Khu phố 11, Phường Bình Trị Đông B, Quận Bình Tân, TP.HCM.</v>
      </c>
      <c r="I1093" s="36" t="e">
        <f>VLOOKUP(E1093,#REF!,5,0)</f>
        <v>#REF!</v>
      </c>
      <c r="L1093" s="13" t="e">
        <f>VLOOKUP(J1093,#REF!,2,0)</f>
        <v>#REF!</v>
      </c>
      <c r="M1093" s="17" t="e">
        <f>VLOOKUP(J1093,'[1]Hàng hóa'!$C$5:$G$22,5,0)</f>
        <v>#N/A</v>
      </c>
      <c r="N1093" s="17" t="e">
        <f t="shared" si="59"/>
        <v>#N/A</v>
      </c>
      <c r="O1093" s="18">
        <v>203.08</v>
      </c>
      <c r="P1093" s="17" t="e">
        <f t="shared" si="60"/>
        <v>#N/A</v>
      </c>
      <c r="Q1093" s="13" t="e">
        <f>VLOOKUP(I1093,'[1]Nhân viên'!$E$20:$F$41,2,0)</f>
        <v>#REF!</v>
      </c>
    </row>
    <row r="1094" spans="3:17" hidden="1">
      <c r="C1094" s="11"/>
      <c r="D1094" s="13" t="e">
        <f>VLOOKUP(C1094,#REF!,2,0)</f>
        <v>#REF!</v>
      </c>
      <c r="G1094" s="13" t="e">
        <f>VLOOKUP(E1094,#REF!,2,0)</f>
        <v>#REF!</v>
      </c>
      <c r="H1094" s="13" t="str">
        <f>VLOOKUP(E1094,'[1]Khách hàng'!$A$4:$F$2144,3,0)</f>
        <v>Số 1 đường số 17A, Khu phố 11, Phường Bình Trị Đông B, Quận Bình Tân, TP.HCM.</v>
      </c>
      <c r="I1094" s="36" t="e">
        <f>VLOOKUP(E1094,#REF!,5,0)</f>
        <v>#REF!</v>
      </c>
      <c r="L1094" s="13" t="e">
        <f>VLOOKUP(J1094,#REF!,2,0)</f>
        <v>#REF!</v>
      </c>
      <c r="M1094" s="17" t="e">
        <f>VLOOKUP(J1094,'[1]Hàng hóa'!$C$5:$G$22,5,0)</f>
        <v>#N/A</v>
      </c>
      <c r="N1094" s="17" t="e">
        <f t="shared" si="59"/>
        <v>#N/A</v>
      </c>
      <c r="O1094" s="18">
        <v>204.08</v>
      </c>
      <c r="P1094" s="17" t="e">
        <f t="shared" si="60"/>
        <v>#N/A</v>
      </c>
      <c r="Q1094" s="13" t="e">
        <f>VLOOKUP(I1094,'[1]Nhân viên'!$E$20:$F$41,2,0)</f>
        <v>#REF!</v>
      </c>
    </row>
    <row r="1095" spans="3:17" hidden="1">
      <c r="C1095" s="11"/>
      <c r="D1095" s="13" t="e">
        <f>VLOOKUP(C1095,#REF!,2,0)</f>
        <v>#REF!</v>
      </c>
      <c r="G1095" s="13" t="e">
        <f>VLOOKUP(E1095,#REF!,2,0)</f>
        <v>#REF!</v>
      </c>
      <c r="H1095" s="13" t="str">
        <f>VLOOKUP(E1095,'[1]Khách hàng'!$A$4:$F$2144,3,0)</f>
        <v>Số 1 đường số 17A, Khu phố 11, Phường Bình Trị Đông B, Quận Bình Tân, TP.HCM.</v>
      </c>
      <c r="I1095" s="36" t="e">
        <f>VLOOKUP(E1095,#REF!,5,0)</f>
        <v>#REF!</v>
      </c>
      <c r="L1095" s="13" t="e">
        <f>VLOOKUP(J1095,#REF!,2,0)</f>
        <v>#REF!</v>
      </c>
      <c r="M1095" s="17" t="e">
        <f>VLOOKUP(J1095,'[1]Hàng hóa'!$C$5:$G$22,5,0)</f>
        <v>#N/A</v>
      </c>
      <c r="N1095" s="17" t="e">
        <f t="shared" si="59"/>
        <v>#N/A</v>
      </c>
      <c r="O1095" s="18">
        <v>205.08</v>
      </c>
      <c r="P1095" s="17" t="e">
        <f t="shared" si="60"/>
        <v>#N/A</v>
      </c>
      <c r="Q1095" s="13" t="e">
        <f>VLOOKUP(I1095,'[1]Nhân viên'!$E$20:$F$41,2,0)</f>
        <v>#REF!</v>
      </c>
    </row>
    <row r="1096" spans="3:17" hidden="1">
      <c r="C1096" s="11"/>
      <c r="D1096" s="13" t="e">
        <f>VLOOKUP(C1096,#REF!,2,0)</f>
        <v>#REF!</v>
      </c>
      <c r="G1096" s="13" t="e">
        <f>VLOOKUP(E1096,#REF!,2,0)</f>
        <v>#REF!</v>
      </c>
      <c r="H1096" s="13" t="str">
        <f>VLOOKUP(E1096,'[1]Khách hàng'!$A$4:$F$2144,3,0)</f>
        <v>Số 1 đường số 17A, Khu phố 11, Phường Bình Trị Đông B, Quận Bình Tân, TP.HCM.</v>
      </c>
      <c r="I1096" s="36" t="e">
        <f>VLOOKUP(E1096,#REF!,5,0)</f>
        <v>#REF!</v>
      </c>
      <c r="L1096" s="13" t="e">
        <f>VLOOKUP(J1096,#REF!,2,0)</f>
        <v>#REF!</v>
      </c>
      <c r="M1096" s="17" t="e">
        <f>VLOOKUP(J1096,'[1]Hàng hóa'!$C$5:$G$22,5,0)</f>
        <v>#N/A</v>
      </c>
      <c r="N1096" s="17" t="e">
        <f t="shared" si="59"/>
        <v>#N/A</v>
      </c>
      <c r="O1096" s="18">
        <v>206.08</v>
      </c>
      <c r="P1096" s="17" t="e">
        <f t="shared" si="60"/>
        <v>#N/A</v>
      </c>
      <c r="Q1096" s="13" t="e">
        <f>VLOOKUP(I1096,'[1]Nhân viên'!$E$20:$F$41,2,0)</f>
        <v>#REF!</v>
      </c>
    </row>
    <row r="1097" spans="3:17" hidden="1">
      <c r="C1097" s="11"/>
      <c r="D1097" s="13" t="e">
        <f>VLOOKUP(C1097,#REF!,2,0)</f>
        <v>#REF!</v>
      </c>
      <c r="G1097" s="13" t="e">
        <f>VLOOKUP(E1097,#REF!,2,0)</f>
        <v>#REF!</v>
      </c>
      <c r="H1097" s="13" t="str">
        <f>VLOOKUP(E1097,'[1]Khách hàng'!$A$4:$F$2144,3,0)</f>
        <v>Số 1 đường số 17A, Khu phố 11, Phường Bình Trị Đông B, Quận Bình Tân, TP.HCM.</v>
      </c>
      <c r="I1097" s="36" t="e">
        <f>VLOOKUP(E1097,#REF!,5,0)</f>
        <v>#REF!</v>
      </c>
      <c r="L1097" s="13" t="e">
        <f>VLOOKUP(J1097,#REF!,2,0)</f>
        <v>#REF!</v>
      </c>
      <c r="M1097" s="17" t="e">
        <f>VLOOKUP(J1097,'[1]Hàng hóa'!$C$5:$G$22,5,0)</f>
        <v>#N/A</v>
      </c>
      <c r="N1097" s="17" t="e">
        <f t="shared" si="59"/>
        <v>#N/A</v>
      </c>
      <c r="O1097" s="18">
        <v>207.08</v>
      </c>
      <c r="P1097" s="17" t="e">
        <f t="shared" si="60"/>
        <v>#N/A</v>
      </c>
      <c r="Q1097" s="13" t="e">
        <f>VLOOKUP(I1097,'[1]Nhân viên'!$E$20:$F$41,2,0)</f>
        <v>#REF!</v>
      </c>
    </row>
    <row r="1098" spans="3:17" hidden="1">
      <c r="C1098" s="11"/>
      <c r="D1098" s="13" t="e">
        <f>VLOOKUP(C1098,#REF!,2,0)</f>
        <v>#REF!</v>
      </c>
      <c r="G1098" s="13" t="e">
        <f>VLOOKUP(E1098,#REF!,2,0)</f>
        <v>#REF!</v>
      </c>
      <c r="H1098" s="13" t="str">
        <f>VLOOKUP(E1098,'[1]Khách hàng'!$A$4:$F$2144,3,0)</f>
        <v>Số 1 đường số 17A, Khu phố 11, Phường Bình Trị Đông B, Quận Bình Tân, TP.HCM.</v>
      </c>
      <c r="I1098" s="36" t="e">
        <f>VLOOKUP(E1098,#REF!,5,0)</f>
        <v>#REF!</v>
      </c>
      <c r="L1098" s="13" t="e">
        <f>VLOOKUP(J1098,#REF!,2,0)</f>
        <v>#REF!</v>
      </c>
      <c r="M1098" s="17" t="e">
        <f>VLOOKUP(J1098,'[1]Hàng hóa'!$C$5:$G$22,5,0)</f>
        <v>#N/A</v>
      </c>
      <c r="N1098" s="17" t="e">
        <f t="shared" si="59"/>
        <v>#N/A</v>
      </c>
      <c r="O1098" s="18">
        <v>208.08</v>
      </c>
      <c r="P1098" s="17" t="e">
        <f t="shared" si="60"/>
        <v>#N/A</v>
      </c>
      <c r="Q1098" s="13" t="e">
        <f>VLOOKUP(I1098,'[1]Nhân viên'!$E$20:$F$41,2,0)</f>
        <v>#REF!</v>
      </c>
    </row>
    <row r="1099" spans="3:17" hidden="1">
      <c r="C1099" s="11"/>
      <c r="D1099" s="13" t="e">
        <f>VLOOKUP(C1099,#REF!,2,0)</f>
        <v>#REF!</v>
      </c>
      <c r="G1099" s="13" t="e">
        <f>VLOOKUP(E1099,#REF!,2,0)</f>
        <v>#REF!</v>
      </c>
      <c r="H1099" s="13" t="str">
        <f>VLOOKUP(E1099,'[1]Khách hàng'!$A$4:$F$2144,3,0)</f>
        <v>Số 1 đường số 17A, Khu phố 11, Phường Bình Trị Đông B, Quận Bình Tân, TP.HCM.</v>
      </c>
      <c r="I1099" s="36" t="e">
        <f>VLOOKUP(E1099,#REF!,5,0)</f>
        <v>#REF!</v>
      </c>
      <c r="L1099" s="13" t="e">
        <f>VLOOKUP(J1099,#REF!,2,0)</f>
        <v>#REF!</v>
      </c>
      <c r="M1099" s="17" t="e">
        <f>VLOOKUP(J1099,'[1]Hàng hóa'!$C$5:$G$22,5,0)</f>
        <v>#N/A</v>
      </c>
      <c r="N1099" s="17" t="e">
        <f t="shared" si="59"/>
        <v>#N/A</v>
      </c>
      <c r="O1099" s="18">
        <v>209.08</v>
      </c>
      <c r="P1099" s="17" t="e">
        <f t="shared" si="60"/>
        <v>#N/A</v>
      </c>
      <c r="Q1099" s="13" t="e">
        <f>VLOOKUP(I1099,'[1]Nhân viên'!$E$20:$F$41,2,0)</f>
        <v>#REF!</v>
      </c>
    </row>
    <row r="1100" spans="3:17" hidden="1">
      <c r="C1100" s="11"/>
      <c r="D1100" s="13" t="e">
        <f>VLOOKUP(C1100,#REF!,2,0)</f>
        <v>#REF!</v>
      </c>
      <c r="G1100" s="13" t="e">
        <f>VLOOKUP(E1100,#REF!,2,0)</f>
        <v>#REF!</v>
      </c>
      <c r="H1100" s="13" t="str">
        <f>VLOOKUP(E1100,'[1]Khách hàng'!$A$4:$F$2144,3,0)</f>
        <v>Số 1 đường số 17A, Khu phố 11, Phường Bình Trị Đông B, Quận Bình Tân, TP.HCM.</v>
      </c>
      <c r="I1100" s="36" t="e">
        <f>VLOOKUP(E1100,#REF!,5,0)</f>
        <v>#REF!</v>
      </c>
      <c r="L1100" s="13" t="e">
        <f>VLOOKUP(J1100,#REF!,2,0)</f>
        <v>#REF!</v>
      </c>
      <c r="M1100" s="17" t="e">
        <f>VLOOKUP(J1100,'[1]Hàng hóa'!$C$5:$G$22,5,0)</f>
        <v>#N/A</v>
      </c>
      <c r="N1100" s="17" t="e">
        <f t="shared" si="59"/>
        <v>#N/A</v>
      </c>
      <c r="O1100" s="18">
        <v>210.08</v>
      </c>
      <c r="P1100" s="17" t="e">
        <f t="shared" si="60"/>
        <v>#N/A</v>
      </c>
      <c r="Q1100" s="13" t="e">
        <f>VLOOKUP(I1100,'[1]Nhân viên'!$E$20:$F$41,2,0)</f>
        <v>#REF!</v>
      </c>
    </row>
    <row r="1101" spans="3:17" hidden="1">
      <c r="C1101" s="11"/>
      <c r="D1101" s="13" t="e">
        <f>VLOOKUP(C1101,#REF!,2,0)</f>
        <v>#REF!</v>
      </c>
      <c r="G1101" s="13" t="e">
        <f>VLOOKUP(E1101,#REF!,2,0)</f>
        <v>#REF!</v>
      </c>
      <c r="H1101" s="13" t="str">
        <f>VLOOKUP(E1101,'[1]Khách hàng'!$A$4:$F$2144,3,0)</f>
        <v>Số 1 đường số 17A, Khu phố 11, Phường Bình Trị Đông B, Quận Bình Tân, TP.HCM.</v>
      </c>
      <c r="I1101" s="36" t="e">
        <f>VLOOKUP(E1101,#REF!,5,0)</f>
        <v>#REF!</v>
      </c>
      <c r="L1101" s="13" t="e">
        <f>VLOOKUP(J1101,#REF!,2,0)</f>
        <v>#REF!</v>
      </c>
      <c r="M1101" s="17" t="e">
        <f>VLOOKUP(J1101,'[1]Hàng hóa'!$C$5:$G$22,5,0)</f>
        <v>#N/A</v>
      </c>
      <c r="N1101" s="17" t="e">
        <f t="shared" si="59"/>
        <v>#N/A</v>
      </c>
      <c r="O1101" s="18">
        <v>211.08</v>
      </c>
      <c r="P1101" s="17" t="e">
        <f t="shared" si="60"/>
        <v>#N/A</v>
      </c>
      <c r="Q1101" s="13" t="e">
        <f>VLOOKUP(I1101,'[1]Nhân viên'!$E$20:$F$41,2,0)</f>
        <v>#REF!</v>
      </c>
    </row>
    <row r="1102" spans="3:17" hidden="1">
      <c r="C1102" s="11"/>
      <c r="D1102" s="13" t="e">
        <f>VLOOKUP(C1102,#REF!,2,0)</f>
        <v>#REF!</v>
      </c>
      <c r="G1102" s="13" t="e">
        <f>VLOOKUP(E1102,#REF!,2,0)</f>
        <v>#REF!</v>
      </c>
      <c r="H1102" s="13" t="str">
        <f>VLOOKUP(E1102,'[1]Khách hàng'!$A$4:$F$2144,3,0)</f>
        <v>Số 1 đường số 17A, Khu phố 11, Phường Bình Trị Đông B, Quận Bình Tân, TP.HCM.</v>
      </c>
      <c r="I1102" s="36" t="e">
        <f>VLOOKUP(E1102,#REF!,5,0)</f>
        <v>#REF!</v>
      </c>
      <c r="L1102" s="13" t="e">
        <f>VLOOKUP(J1102,#REF!,2,0)</f>
        <v>#REF!</v>
      </c>
      <c r="M1102" s="17" t="e">
        <f>VLOOKUP(J1102,'[1]Hàng hóa'!$C$5:$G$22,5,0)</f>
        <v>#N/A</v>
      </c>
      <c r="N1102" s="17" t="e">
        <f t="shared" si="59"/>
        <v>#N/A</v>
      </c>
      <c r="O1102" s="18">
        <v>212.08</v>
      </c>
      <c r="P1102" s="17" t="e">
        <f t="shared" si="60"/>
        <v>#N/A</v>
      </c>
      <c r="Q1102" s="13" t="e">
        <f>VLOOKUP(I1102,'[1]Nhân viên'!$E$20:$F$41,2,0)</f>
        <v>#REF!</v>
      </c>
    </row>
    <row r="1103" spans="3:17" hidden="1">
      <c r="C1103" s="11"/>
      <c r="D1103" s="13" t="e">
        <f>VLOOKUP(C1103,#REF!,2,0)</f>
        <v>#REF!</v>
      </c>
      <c r="G1103" s="13" t="e">
        <f>VLOOKUP(E1103,#REF!,2,0)</f>
        <v>#REF!</v>
      </c>
      <c r="H1103" s="13" t="str">
        <f>VLOOKUP(E1103,'[1]Khách hàng'!$A$4:$F$2144,3,0)</f>
        <v>Số 1 đường số 17A, Khu phố 11, Phường Bình Trị Đông B, Quận Bình Tân, TP.HCM.</v>
      </c>
      <c r="I1103" s="36" t="e">
        <f>VLOOKUP(E1103,#REF!,5,0)</f>
        <v>#REF!</v>
      </c>
      <c r="L1103" s="13" t="e">
        <f>VLOOKUP(J1103,#REF!,2,0)</f>
        <v>#REF!</v>
      </c>
      <c r="M1103" s="17" t="e">
        <f>VLOOKUP(J1103,'[1]Hàng hóa'!$C$5:$G$22,5,0)</f>
        <v>#N/A</v>
      </c>
      <c r="N1103" s="17" t="e">
        <f t="shared" si="59"/>
        <v>#N/A</v>
      </c>
      <c r="O1103" s="18">
        <v>213.08</v>
      </c>
      <c r="P1103" s="17" t="e">
        <f t="shared" si="60"/>
        <v>#N/A</v>
      </c>
      <c r="Q1103" s="13" t="e">
        <f>VLOOKUP(I1103,'[1]Nhân viên'!$E$20:$F$41,2,0)</f>
        <v>#REF!</v>
      </c>
    </row>
    <row r="1104" spans="3:17" hidden="1">
      <c r="C1104" s="11"/>
      <c r="D1104" s="13" t="e">
        <f>VLOOKUP(C1104,#REF!,2,0)</f>
        <v>#REF!</v>
      </c>
      <c r="G1104" s="13" t="e">
        <f>VLOOKUP(E1104,#REF!,2,0)</f>
        <v>#REF!</v>
      </c>
      <c r="H1104" s="13" t="str">
        <f>VLOOKUP(E1104,'[1]Khách hàng'!$A$4:$F$2144,3,0)</f>
        <v>Số 1 đường số 17A, Khu phố 11, Phường Bình Trị Đông B, Quận Bình Tân, TP.HCM.</v>
      </c>
      <c r="I1104" s="36" t="e">
        <f>VLOOKUP(E1104,#REF!,5,0)</f>
        <v>#REF!</v>
      </c>
      <c r="L1104" s="13" t="e">
        <f>VLOOKUP(J1104,#REF!,2,0)</f>
        <v>#REF!</v>
      </c>
      <c r="M1104" s="17" t="e">
        <f>VLOOKUP(J1104,'[1]Hàng hóa'!$C$5:$G$22,5,0)</f>
        <v>#N/A</v>
      </c>
      <c r="N1104" s="17" t="e">
        <f t="shared" si="59"/>
        <v>#N/A</v>
      </c>
      <c r="O1104" s="18">
        <v>214.08</v>
      </c>
      <c r="P1104" s="17" t="e">
        <f t="shared" si="60"/>
        <v>#N/A</v>
      </c>
      <c r="Q1104" s="13" t="e">
        <f>VLOOKUP(I1104,'[1]Nhân viên'!$E$20:$F$41,2,0)</f>
        <v>#REF!</v>
      </c>
    </row>
    <row r="1105" spans="3:17" hidden="1">
      <c r="C1105" s="11"/>
      <c r="D1105" s="13" t="e">
        <f>VLOOKUP(C1105,#REF!,2,0)</f>
        <v>#REF!</v>
      </c>
      <c r="G1105" s="13" t="e">
        <f>VLOOKUP(E1105,#REF!,2,0)</f>
        <v>#REF!</v>
      </c>
      <c r="H1105" s="13" t="str">
        <f>VLOOKUP(E1105,'[1]Khách hàng'!$A$4:$F$2144,3,0)</f>
        <v>Số 1 đường số 17A, Khu phố 11, Phường Bình Trị Đông B, Quận Bình Tân, TP.HCM.</v>
      </c>
      <c r="I1105" s="36" t="e">
        <f>VLOOKUP(E1105,#REF!,5,0)</f>
        <v>#REF!</v>
      </c>
      <c r="L1105" s="13" t="e">
        <f>VLOOKUP(J1105,#REF!,2,0)</f>
        <v>#REF!</v>
      </c>
      <c r="M1105" s="17" t="e">
        <f>VLOOKUP(J1105,'[1]Hàng hóa'!$C$5:$G$22,5,0)</f>
        <v>#N/A</v>
      </c>
      <c r="N1105" s="17" t="e">
        <f t="shared" si="59"/>
        <v>#N/A</v>
      </c>
      <c r="O1105" s="18">
        <v>215.08</v>
      </c>
      <c r="P1105" s="17" t="e">
        <f t="shared" si="60"/>
        <v>#N/A</v>
      </c>
      <c r="Q1105" s="13" t="e">
        <f>VLOOKUP(I1105,'[1]Nhân viên'!$E$20:$F$41,2,0)</f>
        <v>#REF!</v>
      </c>
    </row>
    <row r="1106" spans="3:17" hidden="1">
      <c r="C1106" s="11"/>
      <c r="D1106" s="13" t="e">
        <f>VLOOKUP(C1106,#REF!,2,0)</f>
        <v>#REF!</v>
      </c>
      <c r="G1106" s="13" t="e">
        <f>VLOOKUP(E1106,#REF!,2,0)</f>
        <v>#REF!</v>
      </c>
      <c r="H1106" s="13" t="str">
        <f>VLOOKUP(E1106,'[1]Khách hàng'!$A$4:$F$2144,3,0)</f>
        <v>Số 1 đường số 17A, Khu phố 11, Phường Bình Trị Đông B, Quận Bình Tân, TP.HCM.</v>
      </c>
      <c r="I1106" s="36" t="e">
        <f>VLOOKUP(E1106,#REF!,5,0)</f>
        <v>#REF!</v>
      </c>
      <c r="L1106" s="13" t="e">
        <f>VLOOKUP(J1106,#REF!,2,0)</f>
        <v>#REF!</v>
      </c>
      <c r="M1106" s="17" t="e">
        <f>VLOOKUP(J1106,'[1]Hàng hóa'!$C$5:$G$22,5,0)</f>
        <v>#N/A</v>
      </c>
      <c r="N1106" s="17" t="e">
        <f t="shared" si="59"/>
        <v>#N/A</v>
      </c>
      <c r="O1106" s="18">
        <v>216.08</v>
      </c>
      <c r="P1106" s="17" t="e">
        <f t="shared" si="60"/>
        <v>#N/A</v>
      </c>
      <c r="Q1106" s="13" t="e">
        <f>VLOOKUP(I1106,'[1]Nhân viên'!$E$20:$F$41,2,0)</f>
        <v>#REF!</v>
      </c>
    </row>
    <row r="1107" spans="3:17" hidden="1">
      <c r="C1107" s="11"/>
      <c r="D1107" s="13" t="e">
        <f>VLOOKUP(C1107,#REF!,2,0)</f>
        <v>#REF!</v>
      </c>
      <c r="G1107" s="13" t="e">
        <f>VLOOKUP(E1107,#REF!,2,0)</f>
        <v>#REF!</v>
      </c>
      <c r="H1107" s="13" t="str">
        <f>VLOOKUP(E1107,'[1]Khách hàng'!$A$4:$F$2144,3,0)</f>
        <v>Số 1 đường số 17A, Khu phố 11, Phường Bình Trị Đông B, Quận Bình Tân, TP.HCM.</v>
      </c>
      <c r="I1107" s="36" t="e">
        <f>VLOOKUP(E1107,#REF!,5,0)</f>
        <v>#REF!</v>
      </c>
      <c r="L1107" s="13" t="e">
        <f>VLOOKUP(J1107,#REF!,2,0)</f>
        <v>#REF!</v>
      </c>
      <c r="M1107" s="17" t="e">
        <f>VLOOKUP(J1107,'[1]Hàng hóa'!$C$5:$G$22,5,0)</f>
        <v>#N/A</v>
      </c>
      <c r="N1107" s="17" t="e">
        <f t="shared" si="59"/>
        <v>#N/A</v>
      </c>
      <c r="O1107" s="18">
        <v>217.08</v>
      </c>
      <c r="P1107" s="17" t="e">
        <f t="shared" si="60"/>
        <v>#N/A</v>
      </c>
      <c r="Q1107" s="13" t="e">
        <f>VLOOKUP(I1107,'[1]Nhân viên'!$E$20:$F$41,2,0)</f>
        <v>#REF!</v>
      </c>
    </row>
    <row r="1108" spans="3:17" hidden="1">
      <c r="C1108" s="11"/>
      <c r="D1108" s="13" t="e">
        <f>VLOOKUP(C1108,#REF!,2,0)</f>
        <v>#REF!</v>
      </c>
      <c r="G1108" s="13" t="e">
        <f>VLOOKUP(E1108,#REF!,2,0)</f>
        <v>#REF!</v>
      </c>
      <c r="H1108" s="13" t="str">
        <f>VLOOKUP(E1108,'[1]Khách hàng'!$A$4:$F$2144,3,0)</f>
        <v>Số 1 đường số 17A, Khu phố 11, Phường Bình Trị Đông B, Quận Bình Tân, TP.HCM.</v>
      </c>
      <c r="I1108" s="36" t="e">
        <f>VLOOKUP(E1108,#REF!,5,0)</f>
        <v>#REF!</v>
      </c>
      <c r="L1108" s="13" t="e">
        <f>VLOOKUP(J1108,#REF!,2,0)</f>
        <v>#REF!</v>
      </c>
      <c r="M1108" s="17" t="e">
        <f>VLOOKUP(J1108,'[1]Hàng hóa'!$C$5:$G$22,5,0)</f>
        <v>#N/A</v>
      </c>
      <c r="N1108" s="17" t="e">
        <f t="shared" si="59"/>
        <v>#N/A</v>
      </c>
      <c r="O1108" s="18">
        <v>218.08</v>
      </c>
      <c r="P1108" s="17" t="e">
        <f t="shared" si="60"/>
        <v>#N/A</v>
      </c>
      <c r="Q1108" s="13" t="e">
        <f>VLOOKUP(I1108,'[1]Nhân viên'!$E$20:$F$41,2,0)</f>
        <v>#REF!</v>
      </c>
    </row>
    <row r="1109" spans="3:17" hidden="1">
      <c r="C1109" s="11"/>
      <c r="D1109" s="13" t="e">
        <f>VLOOKUP(C1109,#REF!,2,0)</f>
        <v>#REF!</v>
      </c>
      <c r="G1109" s="13" t="e">
        <f>VLOOKUP(E1109,#REF!,2,0)</f>
        <v>#REF!</v>
      </c>
      <c r="H1109" s="13" t="str">
        <f>VLOOKUP(E1109,'[1]Khách hàng'!$A$4:$F$2144,3,0)</f>
        <v>Số 1 đường số 17A, Khu phố 11, Phường Bình Trị Đông B, Quận Bình Tân, TP.HCM.</v>
      </c>
      <c r="I1109" s="36" t="e">
        <f>VLOOKUP(E1109,#REF!,5,0)</f>
        <v>#REF!</v>
      </c>
      <c r="L1109" s="13" t="e">
        <f>VLOOKUP(J1109,#REF!,2,0)</f>
        <v>#REF!</v>
      </c>
      <c r="M1109" s="17" t="e">
        <f>VLOOKUP(J1109,'[1]Hàng hóa'!$C$5:$G$22,5,0)</f>
        <v>#N/A</v>
      </c>
      <c r="N1109" s="17" t="e">
        <f t="shared" si="59"/>
        <v>#N/A</v>
      </c>
      <c r="O1109" s="18">
        <v>219.08</v>
      </c>
      <c r="P1109" s="17" t="e">
        <f t="shared" si="60"/>
        <v>#N/A</v>
      </c>
      <c r="Q1109" s="13" t="e">
        <f>VLOOKUP(I1109,'[1]Nhân viên'!$E$20:$F$41,2,0)</f>
        <v>#REF!</v>
      </c>
    </row>
    <row r="1110" spans="3:17" hidden="1">
      <c r="C1110" s="11"/>
      <c r="D1110" s="13" t="e">
        <f>VLOOKUP(C1110,#REF!,2,0)</f>
        <v>#REF!</v>
      </c>
      <c r="G1110" s="13" t="e">
        <f>VLOOKUP(E1110,#REF!,2,0)</f>
        <v>#REF!</v>
      </c>
      <c r="H1110" s="13" t="str">
        <f>VLOOKUP(E1110,'[1]Khách hàng'!$A$4:$F$2144,3,0)</f>
        <v>Số 1 đường số 17A, Khu phố 11, Phường Bình Trị Đông B, Quận Bình Tân, TP.HCM.</v>
      </c>
      <c r="I1110" s="36" t="e">
        <f>VLOOKUP(E1110,#REF!,5,0)</f>
        <v>#REF!</v>
      </c>
      <c r="L1110" s="13" t="e">
        <f>VLOOKUP(J1110,#REF!,2,0)</f>
        <v>#REF!</v>
      </c>
      <c r="M1110" s="17" t="e">
        <f>VLOOKUP(J1110,'[1]Hàng hóa'!$C$5:$G$22,5,0)</f>
        <v>#N/A</v>
      </c>
      <c r="N1110" s="17" t="e">
        <f t="shared" si="59"/>
        <v>#N/A</v>
      </c>
      <c r="O1110" s="18">
        <v>220.08</v>
      </c>
      <c r="P1110" s="17" t="e">
        <f t="shared" si="60"/>
        <v>#N/A</v>
      </c>
      <c r="Q1110" s="13" t="e">
        <f>VLOOKUP(I1110,'[1]Nhân viên'!$E$20:$F$41,2,0)</f>
        <v>#REF!</v>
      </c>
    </row>
    <row r="1111" spans="3:17" hidden="1">
      <c r="C1111" s="11"/>
      <c r="D1111" s="13" t="e">
        <f>VLOOKUP(C1111,#REF!,2,0)</f>
        <v>#REF!</v>
      </c>
      <c r="G1111" s="13" t="e">
        <f>VLOOKUP(E1111,#REF!,2,0)</f>
        <v>#REF!</v>
      </c>
      <c r="H1111" s="13" t="str">
        <f>VLOOKUP(E1111,'[1]Khách hàng'!$A$4:$F$2144,3,0)</f>
        <v>Số 1 đường số 17A, Khu phố 11, Phường Bình Trị Đông B, Quận Bình Tân, TP.HCM.</v>
      </c>
      <c r="I1111" s="36" t="e">
        <f>VLOOKUP(E1111,#REF!,5,0)</f>
        <v>#REF!</v>
      </c>
      <c r="L1111" s="13" t="e">
        <f>VLOOKUP(J1111,#REF!,2,0)</f>
        <v>#REF!</v>
      </c>
      <c r="M1111" s="17" t="e">
        <f>VLOOKUP(J1111,'[1]Hàng hóa'!$C$5:$G$22,5,0)</f>
        <v>#N/A</v>
      </c>
      <c r="N1111" s="17" t="e">
        <f t="shared" si="59"/>
        <v>#N/A</v>
      </c>
      <c r="O1111" s="18">
        <v>221.08</v>
      </c>
      <c r="P1111" s="17" t="e">
        <f t="shared" si="60"/>
        <v>#N/A</v>
      </c>
      <c r="Q1111" s="13" t="e">
        <f>VLOOKUP(I1111,'[1]Nhân viên'!$E$20:$F$41,2,0)</f>
        <v>#REF!</v>
      </c>
    </row>
    <row r="1112" spans="3:17" hidden="1">
      <c r="C1112" s="11"/>
      <c r="D1112" s="13" t="e">
        <f>VLOOKUP(C1112,#REF!,2,0)</f>
        <v>#REF!</v>
      </c>
      <c r="G1112" s="13" t="e">
        <f>VLOOKUP(E1112,#REF!,2,0)</f>
        <v>#REF!</v>
      </c>
      <c r="H1112" s="13" t="str">
        <f>VLOOKUP(E1112,'[1]Khách hàng'!$A$4:$F$2144,3,0)</f>
        <v>Số 1 đường số 17A, Khu phố 11, Phường Bình Trị Đông B, Quận Bình Tân, TP.HCM.</v>
      </c>
      <c r="I1112" s="36" t="e">
        <f>VLOOKUP(E1112,#REF!,5,0)</f>
        <v>#REF!</v>
      </c>
      <c r="L1112" s="13" t="e">
        <f>VLOOKUP(J1112,#REF!,2,0)</f>
        <v>#REF!</v>
      </c>
      <c r="M1112" s="17" t="e">
        <f>VLOOKUP(J1112,'[1]Hàng hóa'!$C$5:$G$22,5,0)</f>
        <v>#N/A</v>
      </c>
      <c r="N1112" s="17" t="e">
        <f t="shared" si="59"/>
        <v>#N/A</v>
      </c>
      <c r="O1112" s="18">
        <v>222.08</v>
      </c>
      <c r="P1112" s="17" t="e">
        <f t="shared" si="60"/>
        <v>#N/A</v>
      </c>
      <c r="Q1112" s="13" t="e">
        <f>VLOOKUP(I1112,'[1]Nhân viên'!$E$20:$F$41,2,0)</f>
        <v>#REF!</v>
      </c>
    </row>
    <row r="1113" spans="3:17" hidden="1">
      <c r="C1113" s="11"/>
      <c r="D1113" s="13" t="e">
        <f>VLOOKUP(C1113,#REF!,2,0)</f>
        <v>#REF!</v>
      </c>
      <c r="G1113" s="13" t="e">
        <f>VLOOKUP(E1113,#REF!,2,0)</f>
        <v>#REF!</v>
      </c>
      <c r="H1113" s="13" t="str">
        <f>VLOOKUP(E1113,'[1]Khách hàng'!$A$4:$F$2144,3,0)</f>
        <v>Số 1 đường số 17A, Khu phố 11, Phường Bình Trị Đông B, Quận Bình Tân, TP.HCM.</v>
      </c>
      <c r="I1113" s="36" t="e">
        <f>VLOOKUP(E1113,#REF!,5,0)</f>
        <v>#REF!</v>
      </c>
      <c r="L1113" s="13" t="e">
        <f>VLOOKUP(J1113,#REF!,2,0)</f>
        <v>#REF!</v>
      </c>
      <c r="M1113" s="17" t="e">
        <f>VLOOKUP(J1113,'[1]Hàng hóa'!$C$5:$G$22,5,0)</f>
        <v>#N/A</v>
      </c>
      <c r="N1113" s="17" t="e">
        <f t="shared" si="59"/>
        <v>#N/A</v>
      </c>
      <c r="O1113" s="18">
        <v>223.08</v>
      </c>
      <c r="P1113" s="17" t="e">
        <f t="shared" si="60"/>
        <v>#N/A</v>
      </c>
      <c r="Q1113" s="13" t="e">
        <f>VLOOKUP(I1113,'[1]Nhân viên'!$E$20:$F$41,2,0)</f>
        <v>#REF!</v>
      </c>
    </row>
    <row r="1114" spans="3:17" hidden="1">
      <c r="C1114" s="11"/>
      <c r="D1114" s="13" t="e">
        <f>VLOOKUP(C1114,#REF!,2,0)</f>
        <v>#REF!</v>
      </c>
      <c r="G1114" s="13" t="e">
        <f>VLOOKUP(E1114,#REF!,2,0)</f>
        <v>#REF!</v>
      </c>
      <c r="H1114" s="13" t="str">
        <f>VLOOKUP(E1114,'[1]Khách hàng'!$A$4:$F$2144,3,0)</f>
        <v>Số 1 đường số 17A, Khu phố 11, Phường Bình Trị Đông B, Quận Bình Tân, TP.HCM.</v>
      </c>
      <c r="I1114" s="36" t="e">
        <f>VLOOKUP(E1114,#REF!,5,0)</f>
        <v>#REF!</v>
      </c>
      <c r="L1114" s="13" t="e">
        <f>VLOOKUP(J1114,#REF!,2,0)</f>
        <v>#REF!</v>
      </c>
      <c r="M1114" s="17" t="e">
        <f>VLOOKUP(J1114,'[1]Hàng hóa'!$C$5:$G$22,5,0)</f>
        <v>#N/A</v>
      </c>
      <c r="N1114" s="17" t="e">
        <f t="shared" si="59"/>
        <v>#N/A</v>
      </c>
      <c r="O1114" s="18">
        <v>224.08</v>
      </c>
      <c r="P1114" s="17" t="e">
        <f t="shared" si="60"/>
        <v>#N/A</v>
      </c>
      <c r="Q1114" s="13" t="e">
        <f>VLOOKUP(I1114,'[1]Nhân viên'!$E$20:$F$41,2,0)</f>
        <v>#REF!</v>
      </c>
    </row>
    <row r="1115" spans="3:17" hidden="1">
      <c r="C1115" s="11"/>
      <c r="D1115" s="13" t="e">
        <f>VLOOKUP(C1115,#REF!,2,0)</f>
        <v>#REF!</v>
      </c>
      <c r="G1115" s="13" t="e">
        <f>VLOOKUP(E1115,#REF!,2,0)</f>
        <v>#REF!</v>
      </c>
      <c r="H1115" s="13" t="str">
        <f>VLOOKUP(E1115,'[1]Khách hàng'!$A$4:$F$2144,3,0)</f>
        <v>Số 1 đường số 17A, Khu phố 11, Phường Bình Trị Đông B, Quận Bình Tân, TP.HCM.</v>
      </c>
      <c r="I1115" s="36" t="e">
        <f>VLOOKUP(E1115,#REF!,5,0)</f>
        <v>#REF!</v>
      </c>
      <c r="L1115" s="13" t="e">
        <f>VLOOKUP(J1115,#REF!,2,0)</f>
        <v>#REF!</v>
      </c>
      <c r="M1115" s="17" t="e">
        <f>VLOOKUP(J1115,'[1]Hàng hóa'!$C$5:$G$22,5,0)</f>
        <v>#N/A</v>
      </c>
      <c r="N1115" s="17" t="e">
        <f t="shared" si="59"/>
        <v>#N/A</v>
      </c>
      <c r="O1115" s="18">
        <v>225.08</v>
      </c>
      <c r="P1115" s="17" t="e">
        <f t="shared" si="60"/>
        <v>#N/A</v>
      </c>
      <c r="Q1115" s="13" t="e">
        <f>VLOOKUP(I1115,'[1]Nhân viên'!$E$20:$F$41,2,0)</f>
        <v>#REF!</v>
      </c>
    </row>
    <row r="1116" spans="3:17" hidden="1">
      <c r="C1116" s="11"/>
      <c r="D1116" s="13" t="e">
        <f>VLOOKUP(C1116,#REF!,2,0)</f>
        <v>#REF!</v>
      </c>
      <c r="G1116" s="13" t="e">
        <f>VLOOKUP(E1116,#REF!,2,0)</f>
        <v>#REF!</v>
      </c>
      <c r="H1116" s="13" t="str">
        <f>VLOOKUP(E1116,'[1]Khách hàng'!$A$4:$F$2144,3,0)</f>
        <v>Số 1 đường số 17A, Khu phố 11, Phường Bình Trị Đông B, Quận Bình Tân, TP.HCM.</v>
      </c>
      <c r="I1116" s="36" t="e">
        <f>VLOOKUP(E1116,#REF!,5,0)</f>
        <v>#REF!</v>
      </c>
      <c r="L1116" s="13" t="e">
        <f>VLOOKUP(J1116,#REF!,2,0)</f>
        <v>#REF!</v>
      </c>
      <c r="M1116" s="17" t="e">
        <f>VLOOKUP(J1116,'[1]Hàng hóa'!$C$5:$G$22,5,0)</f>
        <v>#N/A</v>
      </c>
      <c r="N1116" s="17" t="e">
        <f t="shared" si="59"/>
        <v>#N/A</v>
      </c>
      <c r="O1116" s="18">
        <v>226.08</v>
      </c>
      <c r="P1116" s="17" t="e">
        <f t="shared" si="60"/>
        <v>#N/A</v>
      </c>
      <c r="Q1116" s="13" t="e">
        <f>VLOOKUP(I1116,'[1]Nhân viên'!$E$20:$F$41,2,0)</f>
        <v>#REF!</v>
      </c>
    </row>
    <row r="1117" spans="3:17" hidden="1">
      <c r="C1117" s="11"/>
      <c r="D1117" s="13" t="e">
        <f>VLOOKUP(C1117,#REF!,2,0)</f>
        <v>#REF!</v>
      </c>
      <c r="G1117" s="13" t="e">
        <f>VLOOKUP(E1117,#REF!,2,0)</f>
        <v>#REF!</v>
      </c>
      <c r="H1117" s="13" t="str">
        <f>VLOOKUP(E1117,'[1]Khách hàng'!$A$4:$F$2144,3,0)</f>
        <v>Số 1 đường số 17A, Khu phố 11, Phường Bình Trị Đông B, Quận Bình Tân, TP.HCM.</v>
      </c>
      <c r="I1117" s="36" t="e">
        <f>VLOOKUP(E1117,#REF!,5,0)</f>
        <v>#REF!</v>
      </c>
      <c r="L1117" s="13" t="e">
        <f>VLOOKUP(J1117,#REF!,2,0)</f>
        <v>#REF!</v>
      </c>
      <c r="M1117" s="17" t="e">
        <f>VLOOKUP(J1117,'[1]Hàng hóa'!$C$5:$G$22,5,0)</f>
        <v>#N/A</v>
      </c>
      <c r="N1117" s="17" t="e">
        <f t="shared" si="59"/>
        <v>#N/A</v>
      </c>
      <c r="O1117" s="18">
        <v>227.08</v>
      </c>
      <c r="P1117" s="17" t="e">
        <f t="shared" si="60"/>
        <v>#N/A</v>
      </c>
      <c r="Q1117" s="13" t="e">
        <f>VLOOKUP(I1117,'[1]Nhân viên'!$E$20:$F$41,2,0)</f>
        <v>#REF!</v>
      </c>
    </row>
    <row r="1118" spans="3:17" hidden="1">
      <c r="C1118" s="11"/>
      <c r="D1118" s="13" t="e">
        <f>VLOOKUP(C1118,#REF!,2,0)</f>
        <v>#REF!</v>
      </c>
      <c r="G1118" s="13" t="e">
        <f>VLOOKUP(E1118,#REF!,2,0)</f>
        <v>#REF!</v>
      </c>
      <c r="H1118" s="13" t="str">
        <f>VLOOKUP(E1118,'[1]Khách hàng'!$A$4:$F$2144,3,0)</f>
        <v>Số 1 đường số 17A, Khu phố 11, Phường Bình Trị Đông B, Quận Bình Tân, TP.HCM.</v>
      </c>
      <c r="I1118" s="36" t="e">
        <f>VLOOKUP(E1118,#REF!,5,0)</f>
        <v>#REF!</v>
      </c>
      <c r="L1118" s="13" t="e">
        <f>VLOOKUP(J1118,#REF!,2,0)</f>
        <v>#REF!</v>
      </c>
      <c r="M1118" s="17" t="e">
        <f>VLOOKUP(J1118,'[1]Hàng hóa'!$C$5:$G$22,5,0)</f>
        <v>#N/A</v>
      </c>
      <c r="N1118" s="17" t="e">
        <f t="shared" si="59"/>
        <v>#N/A</v>
      </c>
      <c r="O1118" s="18">
        <v>228.08</v>
      </c>
      <c r="P1118" s="17" t="e">
        <f t="shared" si="60"/>
        <v>#N/A</v>
      </c>
      <c r="Q1118" s="13" t="e">
        <f>VLOOKUP(I1118,'[1]Nhân viên'!$E$20:$F$41,2,0)</f>
        <v>#REF!</v>
      </c>
    </row>
    <row r="1119" spans="3:17" hidden="1">
      <c r="C1119" s="11"/>
      <c r="D1119" s="13" t="e">
        <f>VLOOKUP(C1119,#REF!,2,0)</f>
        <v>#REF!</v>
      </c>
      <c r="G1119" s="13" t="e">
        <f>VLOOKUP(E1119,#REF!,2,0)</f>
        <v>#REF!</v>
      </c>
      <c r="H1119" s="13" t="str">
        <f>VLOOKUP(E1119,'[1]Khách hàng'!$A$4:$F$2144,3,0)</f>
        <v>Số 1 đường số 17A, Khu phố 11, Phường Bình Trị Đông B, Quận Bình Tân, TP.HCM.</v>
      </c>
      <c r="I1119" s="36" t="e">
        <f>VLOOKUP(E1119,#REF!,5,0)</f>
        <v>#REF!</v>
      </c>
      <c r="L1119" s="13" t="e">
        <f>VLOOKUP(J1119,#REF!,2,0)</f>
        <v>#REF!</v>
      </c>
      <c r="M1119" s="17" t="e">
        <f>VLOOKUP(J1119,'[1]Hàng hóa'!$C$5:$G$22,5,0)</f>
        <v>#N/A</v>
      </c>
      <c r="N1119" s="17" t="e">
        <f t="shared" si="59"/>
        <v>#N/A</v>
      </c>
      <c r="O1119" s="18">
        <v>229.08</v>
      </c>
      <c r="P1119" s="17" t="e">
        <f t="shared" si="60"/>
        <v>#N/A</v>
      </c>
      <c r="Q1119" s="13" t="e">
        <f>VLOOKUP(I1119,'[1]Nhân viên'!$E$20:$F$41,2,0)</f>
        <v>#REF!</v>
      </c>
    </row>
    <row r="1120" spans="3:17" hidden="1">
      <c r="C1120" s="11"/>
      <c r="D1120" s="13" t="e">
        <f>VLOOKUP(C1120,#REF!,2,0)</f>
        <v>#REF!</v>
      </c>
      <c r="G1120" s="13" t="e">
        <f>VLOOKUP(E1120,#REF!,2,0)</f>
        <v>#REF!</v>
      </c>
      <c r="H1120" s="13" t="str">
        <f>VLOOKUP(E1120,'[1]Khách hàng'!$A$4:$F$2144,3,0)</f>
        <v>Số 1 đường số 17A, Khu phố 11, Phường Bình Trị Đông B, Quận Bình Tân, TP.HCM.</v>
      </c>
      <c r="I1120" s="36" t="e">
        <f>VLOOKUP(E1120,#REF!,5,0)</f>
        <v>#REF!</v>
      </c>
      <c r="L1120" s="13" t="e">
        <f>VLOOKUP(J1120,#REF!,2,0)</f>
        <v>#REF!</v>
      </c>
      <c r="M1120" s="17" t="e">
        <f>VLOOKUP(J1120,'[1]Hàng hóa'!$C$5:$G$22,5,0)</f>
        <v>#N/A</v>
      </c>
      <c r="N1120" s="17" t="e">
        <f t="shared" si="59"/>
        <v>#N/A</v>
      </c>
      <c r="O1120" s="18">
        <v>230.08</v>
      </c>
      <c r="P1120" s="17" t="e">
        <f t="shared" si="60"/>
        <v>#N/A</v>
      </c>
      <c r="Q1120" s="13" t="e">
        <f>VLOOKUP(I1120,'[1]Nhân viên'!$E$20:$F$41,2,0)</f>
        <v>#REF!</v>
      </c>
    </row>
    <row r="1121" spans="3:17" hidden="1">
      <c r="C1121" s="11"/>
      <c r="D1121" s="13" t="e">
        <f>VLOOKUP(C1121,#REF!,2,0)</f>
        <v>#REF!</v>
      </c>
      <c r="G1121" s="13" t="e">
        <f>VLOOKUP(E1121,#REF!,2,0)</f>
        <v>#REF!</v>
      </c>
      <c r="H1121" s="13" t="str">
        <f>VLOOKUP(E1121,'[1]Khách hàng'!$A$4:$F$2144,3,0)</f>
        <v>Số 1 đường số 17A, Khu phố 11, Phường Bình Trị Đông B, Quận Bình Tân, TP.HCM.</v>
      </c>
      <c r="I1121" s="36" t="e">
        <f>VLOOKUP(E1121,#REF!,5,0)</f>
        <v>#REF!</v>
      </c>
      <c r="L1121" s="13" t="e">
        <f>VLOOKUP(J1121,#REF!,2,0)</f>
        <v>#REF!</v>
      </c>
      <c r="M1121" s="17" t="e">
        <f>VLOOKUP(J1121,'[1]Hàng hóa'!$C$5:$G$22,5,0)</f>
        <v>#N/A</v>
      </c>
      <c r="N1121" s="17" t="e">
        <f t="shared" si="59"/>
        <v>#N/A</v>
      </c>
      <c r="O1121" s="18">
        <v>231.08</v>
      </c>
      <c r="P1121" s="17" t="e">
        <f t="shared" si="60"/>
        <v>#N/A</v>
      </c>
      <c r="Q1121" s="13" t="e">
        <f>VLOOKUP(I1121,'[1]Nhân viên'!$E$20:$F$41,2,0)</f>
        <v>#REF!</v>
      </c>
    </row>
    <row r="1122" spans="3:17" hidden="1">
      <c r="C1122" s="11"/>
      <c r="D1122" s="13" t="e">
        <f>VLOOKUP(C1122,#REF!,2,0)</f>
        <v>#REF!</v>
      </c>
      <c r="G1122" s="13" t="e">
        <f>VLOOKUP(E1122,#REF!,2,0)</f>
        <v>#REF!</v>
      </c>
      <c r="H1122" s="13" t="str">
        <f>VLOOKUP(E1122,'[1]Khách hàng'!$A$4:$F$2144,3,0)</f>
        <v>Số 1 đường số 17A, Khu phố 11, Phường Bình Trị Đông B, Quận Bình Tân, TP.HCM.</v>
      </c>
      <c r="I1122" s="36" t="e">
        <f>VLOOKUP(E1122,#REF!,5,0)</f>
        <v>#REF!</v>
      </c>
      <c r="L1122" s="13" t="e">
        <f>VLOOKUP(J1122,#REF!,2,0)</f>
        <v>#REF!</v>
      </c>
      <c r="M1122" s="17" t="e">
        <f>VLOOKUP(J1122,'[1]Hàng hóa'!$C$5:$G$22,5,0)</f>
        <v>#N/A</v>
      </c>
      <c r="N1122" s="17" t="e">
        <f t="shared" si="59"/>
        <v>#N/A</v>
      </c>
      <c r="O1122" s="18">
        <v>232.08</v>
      </c>
      <c r="P1122" s="17" t="e">
        <f t="shared" si="60"/>
        <v>#N/A</v>
      </c>
      <c r="Q1122" s="13" t="e">
        <f>VLOOKUP(I1122,'[1]Nhân viên'!$E$20:$F$41,2,0)</f>
        <v>#REF!</v>
      </c>
    </row>
    <row r="1123" spans="3:17" hidden="1">
      <c r="C1123" s="11"/>
      <c r="D1123" s="13" t="e">
        <f>VLOOKUP(C1123,#REF!,2,0)</f>
        <v>#REF!</v>
      </c>
      <c r="G1123" s="13" t="e">
        <f>VLOOKUP(E1123,#REF!,2,0)</f>
        <v>#REF!</v>
      </c>
      <c r="H1123" s="13" t="str">
        <f>VLOOKUP(E1123,'[1]Khách hàng'!$A$4:$F$2144,3,0)</f>
        <v>Số 1 đường số 17A, Khu phố 11, Phường Bình Trị Đông B, Quận Bình Tân, TP.HCM.</v>
      </c>
      <c r="I1123" s="36" t="e">
        <f>VLOOKUP(E1123,#REF!,5,0)</f>
        <v>#REF!</v>
      </c>
      <c r="L1123" s="13" t="e">
        <f>VLOOKUP(J1123,#REF!,2,0)</f>
        <v>#REF!</v>
      </c>
      <c r="M1123" s="17" t="e">
        <f>VLOOKUP(J1123,'[1]Hàng hóa'!$C$5:$G$22,5,0)</f>
        <v>#N/A</v>
      </c>
      <c r="N1123" s="17" t="e">
        <f t="shared" si="59"/>
        <v>#N/A</v>
      </c>
      <c r="O1123" s="18">
        <v>233.08</v>
      </c>
      <c r="P1123" s="17" t="e">
        <f t="shared" si="60"/>
        <v>#N/A</v>
      </c>
      <c r="Q1123" s="13" t="e">
        <f>VLOOKUP(I1123,'[1]Nhân viên'!$E$20:$F$41,2,0)</f>
        <v>#REF!</v>
      </c>
    </row>
    <row r="1124" spans="3:17" hidden="1">
      <c r="C1124" s="11"/>
      <c r="D1124" s="13" t="e">
        <f>VLOOKUP(C1124,#REF!,2,0)</f>
        <v>#REF!</v>
      </c>
      <c r="G1124" s="13" t="e">
        <f>VLOOKUP(E1124,#REF!,2,0)</f>
        <v>#REF!</v>
      </c>
      <c r="H1124" s="13" t="str">
        <f>VLOOKUP(E1124,'[1]Khách hàng'!$A$4:$F$2144,3,0)</f>
        <v>Số 1 đường số 17A, Khu phố 11, Phường Bình Trị Đông B, Quận Bình Tân, TP.HCM.</v>
      </c>
      <c r="I1124" s="36" t="e">
        <f>VLOOKUP(E1124,#REF!,5,0)</f>
        <v>#REF!</v>
      </c>
      <c r="L1124" s="13" t="e">
        <f>VLOOKUP(J1124,#REF!,2,0)</f>
        <v>#REF!</v>
      </c>
      <c r="M1124" s="17" t="e">
        <f>VLOOKUP(J1124,'[1]Hàng hóa'!$C$5:$G$22,5,0)</f>
        <v>#N/A</v>
      </c>
      <c r="N1124" s="17" t="e">
        <f t="shared" si="59"/>
        <v>#N/A</v>
      </c>
      <c r="O1124" s="18">
        <v>234.08</v>
      </c>
      <c r="P1124" s="17" t="e">
        <f t="shared" si="60"/>
        <v>#N/A</v>
      </c>
      <c r="Q1124" s="13" t="e">
        <f>VLOOKUP(I1124,'[1]Nhân viên'!$E$20:$F$41,2,0)</f>
        <v>#REF!</v>
      </c>
    </row>
    <row r="1125" spans="3:17" hidden="1">
      <c r="C1125" s="11"/>
      <c r="D1125" s="13" t="e">
        <f>VLOOKUP(C1125,#REF!,2,0)</f>
        <v>#REF!</v>
      </c>
      <c r="G1125" s="13" t="e">
        <f>VLOOKUP(E1125,#REF!,2,0)</f>
        <v>#REF!</v>
      </c>
      <c r="H1125" s="13" t="str">
        <f>VLOOKUP(E1125,'[1]Khách hàng'!$A$4:$F$2144,3,0)</f>
        <v>Số 1 đường số 17A, Khu phố 11, Phường Bình Trị Đông B, Quận Bình Tân, TP.HCM.</v>
      </c>
      <c r="I1125" s="36" t="e">
        <f>VLOOKUP(E1125,#REF!,5,0)</f>
        <v>#REF!</v>
      </c>
      <c r="L1125" s="13" t="e">
        <f>VLOOKUP(J1125,#REF!,2,0)</f>
        <v>#REF!</v>
      </c>
      <c r="M1125" s="17" t="e">
        <f>VLOOKUP(J1125,'[1]Hàng hóa'!$C$5:$G$22,5,0)</f>
        <v>#N/A</v>
      </c>
      <c r="N1125" s="17" t="e">
        <f t="shared" si="59"/>
        <v>#N/A</v>
      </c>
      <c r="O1125" s="18">
        <v>235.08</v>
      </c>
      <c r="P1125" s="17" t="e">
        <f t="shared" si="60"/>
        <v>#N/A</v>
      </c>
      <c r="Q1125" s="13" t="e">
        <f>VLOOKUP(I1125,'[1]Nhân viên'!$E$20:$F$41,2,0)</f>
        <v>#REF!</v>
      </c>
    </row>
    <row r="1126" spans="3:17" hidden="1">
      <c r="C1126" s="11"/>
      <c r="D1126" s="13" t="e">
        <f>VLOOKUP(C1126,#REF!,2,0)</f>
        <v>#REF!</v>
      </c>
      <c r="G1126" s="13" t="e">
        <f>VLOOKUP(E1126,#REF!,2,0)</f>
        <v>#REF!</v>
      </c>
      <c r="H1126" s="13" t="str">
        <f>VLOOKUP(E1126,'[1]Khách hàng'!$A$4:$F$2144,3,0)</f>
        <v>Số 1 đường số 17A, Khu phố 11, Phường Bình Trị Đông B, Quận Bình Tân, TP.HCM.</v>
      </c>
      <c r="I1126" s="36" t="e">
        <f>VLOOKUP(E1126,#REF!,5,0)</f>
        <v>#REF!</v>
      </c>
      <c r="L1126" s="13" t="e">
        <f>VLOOKUP(J1126,#REF!,2,0)</f>
        <v>#REF!</v>
      </c>
      <c r="M1126" s="17" t="e">
        <f>VLOOKUP(J1126,'[1]Hàng hóa'!$C$5:$G$22,5,0)</f>
        <v>#N/A</v>
      </c>
      <c r="N1126" s="17" t="e">
        <f t="shared" si="59"/>
        <v>#N/A</v>
      </c>
      <c r="O1126" s="18">
        <v>236.08</v>
      </c>
      <c r="P1126" s="17" t="e">
        <f t="shared" si="60"/>
        <v>#N/A</v>
      </c>
      <c r="Q1126" s="13" t="e">
        <f>VLOOKUP(I1126,'[1]Nhân viên'!$E$20:$F$41,2,0)</f>
        <v>#REF!</v>
      </c>
    </row>
    <row r="1127" spans="3:17" hidden="1">
      <c r="C1127" s="11"/>
      <c r="D1127" s="13" t="e">
        <f>VLOOKUP(C1127,#REF!,2,0)</f>
        <v>#REF!</v>
      </c>
      <c r="G1127" s="13" t="e">
        <f>VLOOKUP(E1127,#REF!,2,0)</f>
        <v>#REF!</v>
      </c>
      <c r="H1127" s="13" t="str">
        <f>VLOOKUP(E1127,'[1]Khách hàng'!$A$4:$F$2144,3,0)</f>
        <v>Số 1 đường số 17A, Khu phố 11, Phường Bình Trị Đông B, Quận Bình Tân, TP.HCM.</v>
      </c>
      <c r="I1127" s="36" t="e">
        <f>VLOOKUP(E1127,#REF!,5,0)</f>
        <v>#REF!</v>
      </c>
      <c r="L1127" s="13" t="e">
        <f>VLOOKUP(J1127,#REF!,2,0)</f>
        <v>#REF!</v>
      </c>
      <c r="M1127" s="17" t="e">
        <f>VLOOKUP(J1127,'[1]Hàng hóa'!$C$5:$G$22,5,0)</f>
        <v>#N/A</v>
      </c>
      <c r="N1127" s="17" t="e">
        <f t="shared" si="59"/>
        <v>#N/A</v>
      </c>
      <c r="O1127" s="18">
        <v>237.08</v>
      </c>
      <c r="P1127" s="17" t="e">
        <f t="shared" si="60"/>
        <v>#N/A</v>
      </c>
      <c r="Q1127" s="13" t="e">
        <f>VLOOKUP(I1127,'[1]Nhân viên'!$E$20:$F$41,2,0)</f>
        <v>#REF!</v>
      </c>
    </row>
    <row r="1128" spans="3:17" hidden="1">
      <c r="C1128" s="11"/>
      <c r="D1128" s="13" t="e">
        <f>VLOOKUP(C1128,#REF!,2,0)</f>
        <v>#REF!</v>
      </c>
      <c r="G1128" s="13" t="e">
        <f>VLOOKUP(E1128,#REF!,2,0)</f>
        <v>#REF!</v>
      </c>
      <c r="H1128" s="13" t="str">
        <f>VLOOKUP(E1128,'[1]Khách hàng'!$A$4:$F$2144,3,0)</f>
        <v>Số 1 đường số 17A, Khu phố 11, Phường Bình Trị Đông B, Quận Bình Tân, TP.HCM.</v>
      </c>
      <c r="I1128" s="36" t="e">
        <f>VLOOKUP(E1128,#REF!,5,0)</f>
        <v>#REF!</v>
      </c>
      <c r="L1128" s="13" t="e">
        <f>VLOOKUP(J1128,#REF!,2,0)</f>
        <v>#REF!</v>
      </c>
      <c r="M1128" s="17" t="e">
        <f>VLOOKUP(J1128,'[1]Hàng hóa'!$C$5:$G$22,5,0)</f>
        <v>#N/A</v>
      </c>
      <c r="N1128" s="17" t="e">
        <f t="shared" si="59"/>
        <v>#N/A</v>
      </c>
      <c r="O1128" s="18">
        <v>238.08</v>
      </c>
      <c r="P1128" s="17" t="e">
        <f t="shared" si="60"/>
        <v>#N/A</v>
      </c>
      <c r="Q1128" s="13" t="e">
        <f>VLOOKUP(I1128,'[1]Nhân viên'!$E$20:$F$41,2,0)</f>
        <v>#REF!</v>
      </c>
    </row>
    <row r="1129" spans="3:17" hidden="1">
      <c r="C1129" s="11"/>
      <c r="D1129" s="13" t="e">
        <f>VLOOKUP(C1129,#REF!,2,0)</f>
        <v>#REF!</v>
      </c>
      <c r="G1129" s="13" t="e">
        <f>VLOOKUP(E1129,#REF!,2,0)</f>
        <v>#REF!</v>
      </c>
      <c r="H1129" s="13" t="str">
        <f>VLOOKUP(E1129,'[1]Khách hàng'!$A$4:$F$2144,3,0)</f>
        <v>Số 1 đường số 17A, Khu phố 11, Phường Bình Trị Đông B, Quận Bình Tân, TP.HCM.</v>
      </c>
      <c r="I1129" s="36" t="e">
        <f>VLOOKUP(E1129,#REF!,5,0)</f>
        <v>#REF!</v>
      </c>
      <c r="L1129" s="13" t="e">
        <f>VLOOKUP(J1129,#REF!,2,0)</f>
        <v>#REF!</v>
      </c>
      <c r="M1129" s="17" t="e">
        <f>VLOOKUP(J1129,'[1]Hàng hóa'!$C$5:$G$22,5,0)</f>
        <v>#N/A</v>
      </c>
      <c r="N1129" s="17" t="e">
        <f t="shared" si="59"/>
        <v>#N/A</v>
      </c>
      <c r="O1129" s="18">
        <v>239.08</v>
      </c>
      <c r="P1129" s="17" t="e">
        <f t="shared" si="60"/>
        <v>#N/A</v>
      </c>
      <c r="Q1129" s="13" t="e">
        <f>VLOOKUP(I1129,'[1]Nhân viên'!$E$20:$F$41,2,0)</f>
        <v>#REF!</v>
      </c>
    </row>
    <row r="1130" spans="3:17" hidden="1">
      <c r="C1130" s="11"/>
      <c r="D1130" s="13" t="e">
        <f>VLOOKUP(C1130,#REF!,2,0)</f>
        <v>#REF!</v>
      </c>
      <c r="G1130" s="13" t="e">
        <f>VLOOKUP(E1130,#REF!,2,0)</f>
        <v>#REF!</v>
      </c>
      <c r="H1130" s="13" t="str">
        <f>VLOOKUP(E1130,'[1]Khách hàng'!$A$4:$F$2144,3,0)</f>
        <v>Số 1 đường số 17A, Khu phố 11, Phường Bình Trị Đông B, Quận Bình Tân, TP.HCM.</v>
      </c>
      <c r="I1130" s="36" t="e">
        <f>VLOOKUP(E1130,#REF!,5,0)</f>
        <v>#REF!</v>
      </c>
      <c r="L1130" s="13" t="e">
        <f>VLOOKUP(J1130,#REF!,2,0)</f>
        <v>#REF!</v>
      </c>
      <c r="M1130" s="17" t="e">
        <f>VLOOKUP(J1130,'[1]Hàng hóa'!$C$5:$G$22,5,0)</f>
        <v>#N/A</v>
      </c>
      <c r="N1130" s="17" t="e">
        <f t="shared" si="59"/>
        <v>#N/A</v>
      </c>
      <c r="O1130" s="18">
        <v>240.08</v>
      </c>
      <c r="P1130" s="17" t="e">
        <f t="shared" si="60"/>
        <v>#N/A</v>
      </c>
      <c r="Q1130" s="13" t="e">
        <f>VLOOKUP(I1130,'[1]Nhân viên'!$E$20:$F$41,2,0)</f>
        <v>#REF!</v>
      </c>
    </row>
    <row r="1131" spans="3:17" hidden="1">
      <c r="C1131" s="11"/>
      <c r="D1131" s="13" t="e">
        <f>VLOOKUP(C1131,#REF!,2,0)</f>
        <v>#REF!</v>
      </c>
      <c r="G1131" s="13" t="e">
        <f>VLOOKUP(E1131,#REF!,2,0)</f>
        <v>#REF!</v>
      </c>
      <c r="H1131" s="13" t="str">
        <f>VLOOKUP(E1131,'[1]Khách hàng'!$A$4:$F$2144,3,0)</f>
        <v>Số 1 đường số 17A, Khu phố 11, Phường Bình Trị Đông B, Quận Bình Tân, TP.HCM.</v>
      </c>
      <c r="I1131" s="36" t="e">
        <f>VLOOKUP(E1131,#REF!,5,0)</f>
        <v>#REF!</v>
      </c>
      <c r="L1131" s="13" t="e">
        <f>VLOOKUP(J1131,#REF!,2,0)</f>
        <v>#REF!</v>
      </c>
      <c r="M1131" s="17" t="e">
        <f>VLOOKUP(J1131,'[1]Hàng hóa'!$C$5:$G$22,5,0)</f>
        <v>#N/A</v>
      </c>
      <c r="N1131" s="17" t="e">
        <f t="shared" si="59"/>
        <v>#N/A</v>
      </c>
      <c r="O1131" s="18">
        <v>241.08</v>
      </c>
      <c r="P1131" s="17" t="e">
        <f t="shared" si="60"/>
        <v>#N/A</v>
      </c>
      <c r="Q1131" s="13" t="e">
        <f>VLOOKUP(I1131,'[1]Nhân viên'!$E$20:$F$41,2,0)</f>
        <v>#REF!</v>
      </c>
    </row>
    <row r="1132" spans="3:17" hidden="1">
      <c r="C1132" s="11"/>
      <c r="D1132" s="13" t="e">
        <f>VLOOKUP(C1132,#REF!,2,0)</f>
        <v>#REF!</v>
      </c>
      <c r="G1132" s="13" t="e">
        <f>VLOOKUP(E1132,#REF!,2,0)</f>
        <v>#REF!</v>
      </c>
      <c r="H1132" s="13" t="str">
        <f>VLOOKUP(E1132,'[1]Khách hàng'!$A$4:$F$2144,3,0)</f>
        <v>Số 1 đường số 17A, Khu phố 11, Phường Bình Trị Đông B, Quận Bình Tân, TP.HCM.</v>
      </c>
      <c r="I1132" s="36" t="e">
        <f>VLOOKUP(E1132,#REF!,5,0)</f>
        <v>#REF!</v>
      </c>
      <c r="L1132" s="13" t="e">
        <f>VLOOKUP(J1132,#REF!,2,0)</f>
        <v>#REF!</v>
      </c>
      <c r="M1132" s="17" t="e">
        <f>VLOOKUP(J1132,'[1]Hàng hóa'!$C$5:$G$22,5,0)</f>
        <v>#N/A</v>
      </c>
      <c r="N1132" s="17" t="e">
        <f t="shared" si="59"/>
        <v>#N/A</v>
      </c>
      <c r="O1132" s="18">
        <v>242.08</v>
      </c>
      <c r="P1132" s="17" t="e">
        <f t="shared" si="60"/>
        <v>#N/A</v>
      </c>
      <c r="Q1132" s="13" t="e">
        <f>VLOOKUP(I1132,'[1]Nhân viên'!$E$20:$F$41,2,0)</f>
        <v>#REF!</v>
      </c>
    </row>
    <row r="1133" spans="3:17" hidden="1">
      <c r="C1133" s="11"/>
      <c r="D1133" s="13" t="e">
        <f>VLOOKUP(C1133,#REF!,2,0)</f>
        <v>#REF!</v>
      </c>
      <c r="G1133" s="13" t="e">
        <f>VLOOKUP(E1133,#REF!,2,0)</f>
        <v>#REF!</v>
      </c>
      <c r="H1133" s="13" t="str">
        <f>VLOOKUP(E1133,'[1]Khách hàng'!$A$4:$F$2144,3,0)</f>
        <v>Số 1 đường số 17A, Khu phố 11, Phường Bình Trị Đông B, Quận Bình Tân, TP.HCM.</v>
      </c>
      <c r="I1133" s="36" t="e">
        <f>VLOOKUP(E1133,#REF!,5,0)</f>
        <v>#REF!</v>
      </c>
      <c r="L1133" s="13" t="e">
        <f>VLOOKUP(J1133,#REF!,2,0)</f>
        <v>#REF!</v>
      </c>
      <c r="M1133" s="17" t="e">
        <f>VLOOKUP(J1133,'[1]Hàng hóa'!$C$5:$G$22,5,0)</f>
        <v>#N/A</v>
      </c>
      <c r="N1133" s="17" t="e">
        <f t="shared" si="59"/>
        <v>#N/A</v>
      </c>
      <c r="O1133" s="18">
        <v>243.08</v>
      </c>
      <c r="P1133" s="17" t="e">
        <f t="shared" si="60"/>
        <v>#N/A</v>
      </c>
      <c r="Q1133" s="13" t="e">
        <f>VLOOKUP(I1133,'[1]Nhân viên'!$E$20:$F$41,2,0)</f>
        <v>#REF!</v>
      </c>
    </row>
    <row r="1134" spans="3:17" hidden="1">
      <c r="C1134" s="11"/>
      <c r="D1134" s="13" t="e">
        <f>VLOOKUP(C1134,#REF!,2,0)</f>
        <v>#REF!</v>
      </c>
      <c r="G1134" s="13" t="e">
        <f>VLOOKUP(E1134,#REF!,2,0)</f>
        <v>#REF!</v>
      </c>
      <c r="H1134" s="13" t="str">
        <f>VLOOKUP(E1134,'[1]Khách hàng'!$A$4:$F$2144,3,0)</f>
        <v>Số 1 đường số 17A, Khu phố 11, Phường Bình Trị Đông B, Quận Bình Tân, TP.HCM.</v>
      </c>
      <c r="I1134" s="36" t="e">
        <f>VLOOKUP(E1134,#REF!,5,0)</f>
        <v>#REF!</v>
      </c>
      <c r="L1134" s="13" t="e">
        <f>VLOOKUP(J1134,#REF!,2,0)</f>
        <v>#REF!</v>
      </c>
      <c r="M1134" s="17" t="e">
        <f>VLOOKUP(J1134,'[1]Hàng hóa'!$C$5:$G$22,5,0)</f>
        <v>#N/A</v>
      </c>
      <c r="N1134" s="17" t="e">
        <f t="shared" si="59"/>
        <v>#N/A</v>
      </c>
      <c r="O1134" s="18">
        <v>244.08</v>
      </c>
      <c r="P1134" s="17" t="e">
        <f t="shared" si="60"/>
        <v>#N/A</v>
      </c>
      <c r="Q1134" s="13" t="e">
        <f>VLOOKUP(I1134,'[1]Nhân viên'!$E$20:$F$41,2,0)</f>
        <v>#REF!</v>
      </c>
    </row>
    <row r="1135" spans="3:17" hidden="1">
      <c r="C1135" s="11"/>
      <c r="D1135" s="13" t="e">
        <f>VLOOKUP(C1135,#REF!,2,0)</f>
        <v>#REF!</v>
      </c>
      <c r="G1135" s="13" t="e">
        <f>VLOOKUP(E1135,#REF!,2,0)</f>
        <v>#REF!</v>
      </c>
      <c r="H1135" s="13" t="str">
        <f>VLOOKUP(E1135,'[1]Khách hàng'!$A$4:$F$2144,3,0)</f>
        <v>Số 1 đường số 17A, Khu phố 11, Phường Bình Trị Đông B, Quận Bình Tân, TP.HCM.</v>
      </c>
      <c r="I1135" s="36" t="e">
        <f>VLOOKUP(E1135,#REF!,5,0)</f>
        <v>#REF!</v>
      </c>
      <c r="L1135" s="13" t="e">
        <f>VLOOKUP(J1135,#REF!,2,0)</f>
        <v>#REF!</v>
      </c>
      <c r="M1135" s="17" t="e">
        <f>VLOOKUP(J1135,'[1]Hàng hóa'!$C$5:$G$22,5,0)</f>
        <v>#N/A</v>
      </c>
      <c r="N1135" s="17" t="e">
        <f t="shared" si="59"/>
        <v>#N/A</v>
      </c>
      <c r="O1135" s="18">
        <v>245.08</v>
      </c>
      <c r="P1135" s="17" t="e">
        <f t="shared" si="60"/>
        <v>#N/A</v>
      </c>
      <c r="Q1135" s="13" t="e">
        <f>VLOOKUP(I1135,'[1]Nhân viên'!$E$20:$F$41,2,0)</f>
        <v>#REF!</v>
      </c>
    </row>
    <row r="1136" spans="3:17" hidden="1">
      <c r="C1136" s="11"/>
      <c r="D1136" s="13" t="e">
        <f>VLOOKUP(C1136,#REF!,2,0)</f>
        <v>#REF!</v>
      </c>
      <c r="G1136" s="13" t="e">
        <f>VLOOKUP(E1136,#REF!,2,0)</f>
        <v>#REF!</v>
      </c>
      <c r="H1136" s="13" t="str">
        <f>VLOOKUP(E1136,'[1]Khách hàng'!$A$4:$F$2144,3,0)</f>
        <v>Số 1 đường số 17A, Khu phố 11, Phường Bình Trị Đông B, Quận Bình Tân, TP.HCM.</v>
      </c>
      <c r="I1136" s="36" t="e">
        <f>VLOOKUP(E1136,#REF!,5,0)</f>
        <v>#REF!</v>
      </c>
      <c r="L1136" s="13" t="e">
        <f>VLOOKUP(J1136,#REF!,2,0)</f>
        <v>#REF!</v>
      </c>
      <c r="M1136" s="17" t="e">
        <f>VLOOKUP(J1136,'[1]Hàng hóa'!$C$5:$G$22,5,0)</f>
        <v>#N/A</v>
      </c>
      <c r="N1136" s="17" t="e">
        <f t="shared" si="59"/>
        <v>#N/A</v>
      </c>
      <c r="O1136" s="18">
        <v>246.08</v>
      </c>
      <c r="P1136" s="17" t="e">
        <f t="shared" si="60"/>
        <v>#N/A</v>
      </c>
      <c r="Q1136" s="13" t="e">
        <f>VLOOKUP(I1136,'[1]Nhân viên'!$E$20:$F$41,2,0)</f>
        <v>#REF!</v>
      </c>
    </row>
    <row r="1137" spans="3:17" hidden="1">
      <c r="C1137" s="11"/>
      <c r="D1137" s="13" t="e">
        <f>VLOOKUP(C1137,#REF!,2,0)</f>
        <v>#REF!</v>
      </c>
      <c r="G1137" s="13" t="e">
        <f>VLOOKUP(E1137,#REF!,2,0)</f>
        <v>#REF!</v>
      </c>
      <c r="H1137" s="13" t="str">
        <f>VLOOKUP(E1137,'[1]Khách hàng'!$A$4:$F$2144,3,0)</f>
        <v>Số 1 đường số 17A, Khu phố 11, Phường Bình Trị Đông B, Quận Bình Tân, TP.HCM.</v>
      </c>
      <c r="I1137" s="36" t="e">
        <f>VLOOKUP(E1137,#REF!,5,0)</f>
        <v>#REF!</v>
      </c>
      <c r="L1137" s="13" t="e">
        <f>VLOOKUP(J1137,#REF!,2,0)</f>
        <v>#REF!</v>
      </c>
      <c r="M1137" s="17" t="e">
        <f>VLOOKUP(J1137,'[1]Hàng hóa'!$C$5:$G$22,5,0)</f>
        <v>#N/A</v>
      </c>
      <c r="N1137" s="17" t="e">
        <f t="shared" si="59"/>
        <v>#N/A</v>
      </c>
      <c r="O1137" s="18">
        <v>247.08</v>
      </c>
      <c r="P1137" s="17" t="e">
        <f t="shared" si="60"/>
        <v>#N/A</v>
      </c>
      <c r="Q1137" s="13" t="e">
        <f>VLOOKUP(I1137,'[1]Nhân viên'!$E$20:$F$41,2,0)</f>
        <v>#REF!</v>
      </c>
    </row>
    <row r="1138" spans="3:17" hidden="1">
      <c r="C1138" s="11"/>
      <c r="D1138" s="13" t="e">
        <f>VLOOKUP(C1138,#REF!,2,0)</f>
        <v>#REF!</v>
      </c>
      <c r="G1138" s="13" t="e">
        <f>VLOOKUP(E1138,#REF!,2,0)</f>
        <v>#REF!</v>
      </c>
      <c r="H1138" s="13" t="str">
        <f>VLOOKUP(E1138,'[1]Khách hàng'!$A$4:$F$2144,3,0)</f>
        <v>Số 1 đường số 17A, Khu phố 11, Phường Bình Trị Đông B, Quận Bình Tân, TP.HCM.</v>
      </c>
      <c r="I1138" s="36" t="e">
        <f>VLOOKUP(E1138,#REF!,5,0)</f>
        <v>#REF!</v>
      </c>
      <c r="L1138" s="13" t="e">
        <f>VLOOKUP(J1138,#REF!,2,0)</f>
        <v>#REF!</v>
      </c>
      <c r="M1138" s="17" t="e">
        <f>VLOOKUP(J1138,'[1]Hàng hóa'!$C$5:$G$22,5,0)</f>
        <v>#N/A</v>
      </c>
      <c r="N1138" s="17" t="e">
        <f t="shared" si="59"/>
        <v>#N/A</v>
      </c>
      <c r="O1138" s="18">
        <v>248.08</v>
      </c>
      <c r="P1138" s="17" t="e">
        <f t="shared" si="60"/>
        <v>#N/A</v>
      </c>
      <c r="Q1138" s="13" t="e">
        <f>VLOOKUP(I1138,'[1]Nhân viên'!$E$20:$F$41,2,0)</f>
        <v>#REF!</v>
      </c>
    </row>
    <row r="1139" spans="3:17" hidden="1">
      <c r="C1139" s="11"/>
      <c r="D1139" s="13" t="e">
        <f>VLOOKUP(C1139,#REF!,2,0)</f>
        <v>#REF!</v>
      </c>
      <c r="G1139" s="13" t="e">
        <f>VLOOKUP(E1139,#REF!,2,0)</f>
        <v>#REF!</v>
      </c>
      <c r="H1139" s="13" t="str">
        <f>VLOOKUP(E1139,'[1]Khách hàng'!$A$4:$F$2144,3,0)</f>
        <v>Số 1 đường số 17A, Khu phố 11, Phường Bình Trị Đông B, Quận Bình Tân, TP.HCM.</v>
      </c>
      <c r="I1139" s="36" t="e">
        <f>VLOOKUP(E1139,#REF!,5,0)</f>
        <v>#REF!</v>
      </c>
      <c r="L1139" s="13" t="e">
        <f>VLOOKUP(J1139,#REF!,2,0)</f>
        <v>#REF!</v>
      </c>
      <c r="M1139" s="17" t="e">
        <f>VLOOKUP(J1139,'[1]Hàng hóa'!$C$5:$G$22,5,0)</f>
        <v>#N/A</v>
      </c>
      <c r="N1139" s="17" t="e">
        <f t="shared" si="59"/>
        <v>#N/A</v>
      </c>
      <c r="O1139" s="18">
        <v>249.08</v>
      </c>
      <c r="P1139" s="17" t="e">
        <f t="shared" si="60"/>
        <v>#N/A</v>
      </c>
      <c r="Q1139" s="13" t="e">
        <f>VLOOKUP(I1139,'[1]Nhân viên'!$E$20:$F$41,2,0)</f>
        <v>#REF!</v>
      </c>
    </row>
    <row r="1140" spans="3:17" hidden="1">
      <c r="C1140" s="11"/>
      <c r="D1140" s="13" t="e">
        <f>VLOOKUP(C1140,#REF!,2,0)</f>
        <v>#REF!</v>
      </c>
      <c r="G1140" s="13" t="e">
        <f>VLOOKUP(E1140,#REF!,2,0)</f>
        <v>#REF!</v>
      </c>
      <c r="H1140" s="13" t="str">
        <f>VLOOKUP(E1140,'[1]Khách hàng'!$A$4:$F$2144,3,0)</f>
        <v>Số 1 đường số 17A, Khu phố 11, Phường Bình Trị Đông B, Quận Bình Tân, TP.HCM.</v>
      </c>
      <c r="I1140" s="36" t="e">
        <f>VLOOKUP(E1140,#REF!,5,0)</f>
        <v>#REF!</v>
      </c>
      <c r="L1140" s="13" t="e">
        <f>VLOOKUP(J1140,#REF!,2,0)</f>
        <v>#REF!</v>
      </c>
      <c r="M1140" s="17" t="e">
        <f>VLOOKUP(J1140,'[1]Hàng hóa'!$C$5:$G$22,5,0)</f>
        <v>#N/A</v>
      </c>
      <c r="N1140" s="17" t="e">
        <f t="shared" ref="N1140:N1197" si="61">K1140*M1140</f>
        <v>#N/A</v>
      </c>
      <c r="O1140" s="18">
        <v>250.08</v>
      </c>
      <c r="P1140" s="17" t="e">
        <f t="shared" ref="P1140:P1197" si="62">N1140*O1140+N1140</f>
        <v>#N/A</v>
      </c>
      <c r="Q1140" s="13" t="e">
        <f>VLOOKUP(I1140,'[1]Nhân viên'!$E$20:$F$41,2,0)</f>
        <v>#REF!</v>
      </c>
    </row>
    <row r="1141" spans="3:17" hidden="1">
      <c r="C1141" s="11"/>
      <c r="D1141" s="13" t="e">
        <f>VLOOKUP(C1141,#REF!,2,0)</f>
        <v>#REF!</v>
      </c>
      <c r="G1141" s="13" t="e">
        <f>VLOOKUP(E1141,#REF!,2,0)</f>
        <v>#REF!</v>
      </c>
      <c r="H1141" s="13" t="str">
        <f>VLOOKUP(E1141,'[1]Khách hàng'!$A$4:$F$2144,3,0)</f>
        <v>Số 1 đường số 17A, Khu phố 11, Phường Bình Trị Đông B, Quận Bình Tân, TP.HCM.</v>
      </c>
      <c r="I1141" s="36" t="e">
        <f>VLOOKUP(E1141,#REF!,5,0)</f>
        <v>#REF!</v>
      </c>
      <c r="L1141" s="13" t="e">
        <f>VLOOKUP(J1141,#REF!,2,0)</f>
        <v>#REF!</v>
      </c>
      <c r="M1141" s="17" t="e">
        <f>VLOOKUP(J1141,'[1]Hàng hóa'!$C$5:$G$22,5,0)</f>
        <v>#N/A</v>
      </c>
      <c r="N1141" s="17" t="e">
        <f t="shared" si="61"/>
        <v>#N/A</v>
      </c>
      <c r="O1141" s="18">
        <v>251.08</v>
      </c>
      <c r="P1141" s="17" t="e">
        <f t="shared" si="62"/>
        <v>#N/A</v>
      </c>
      <c r="Q1141" s="13" t="e">
        <f>VLOOKUP(I1141,'[1]Nhân viên'!$E$20:$F$41,2,0)</f>
        <v>#REF!</v>
      </c>
    </row>
    <row r="1142" spans="3:17" hidden="1">
      <c r="C1142" s="11"/>
      <c r="D1142" s="13" t="e">
        <f>VLOOKUP(C1142,#REF!,2,0)</f>
        <v>#REF!</v>
      </c>
      <c r="G1142" s="13" t="e">
        <f>VLOOKUP(E1142,#REF!,2,0)</f>
        <v>#REF!</v>
      </c>
      <c r="H1142" s="13" t="str">
        <f>VLOOKUP(E1142,'[1]Khách hàng'!$A$4:$F$2144,3,0)</f>
        <v>Số 1 đường số 17A, Khu phố 11, Phường Bình Trị Đông B, Quận Bình Tân, TP.HCM.</v>
      </c>
      <c r="I1142" s="36" t="e">
        <f>VLOOKUP(E1142,#REF!,5,0)</f>
        <v>#REF!</v>
      </c>
      <c r="L1142" s="13" t="e">
        <f>VLOOKUP(J1142,#REF!,2,0)</f>
        <v>#REF!</v>
      </c>
      <c r="M1142" s="17" t="e">
        <f>VLOOKUP(J1142,'[1]Hàng hóa'!$C$5:$G$22,5,0)</f>
        <v>#N/A</v>
      </c>
      <c r="N1142" s="17" t="e">
        <f t="shared" si="61"/>
        <v>#N/A</v>
      </c>
      <c r="O1142" s="18">
        <v>252.08</v>
      </c>
      <c r="P1142" s="17" t="e">
        <f t="shared" si="62"/>
        <v>#N/A</v>
      </c>
      <c r="Q1142" s="13" t="e">
        <f>VLOOKUP(I1142,'[1]Nhân viên'!$E$20:$F$41,2,0)</f>
        <v>#REF!</v>
      </c>
    </row>
    <row r="1143" spans="3:17" hidden="1">
      <c r="C1143" s="11"/>
      <c r="D1143" s="13" t="e">
        <f>VLOOKUP(C1143,#REF!,2,0)</f>
        <v>#REF!</v>
      </c>
      <c r="G1143" s="13" t="e">
        <f>VLOOKUP(E1143,#REF!,2,0)</f>
        <v>#REF!</v>
      </c>
      <c r="H1143" s="13" t="str">
        <f>VLOOKUP(E1143,'[1]Khách hàng'!$A$4:$F$2144,3,0)</f>
        <v>Số 1 đường số 17A, Khu phố 11, Phường Bình Trị Đông B, Quận Bình Tân, TP.HCM.</v>
      </c>
      <c r="I1143" s="36" t="e">
        <f>VLOOKUP(E1143,#REF!,5,0)</f>
        <v>#REF!</v>
      </c>
      <c r="L1143" s="13" t="e">
        <f>VLOOKUP(J1143,#REF!,2,0)</f>
        <v>#REF!</v>
      </c>
      <c r="M1143" s="17" t="e">
        <f>VLOOKUP(J1143,'[1]Hàng hóa'!$C$5:$G$22,5,0)</f>
        <v>#N/A</v>
      </c>
      <c r="N1143" s="17" t="e">
        <f t="shared" si="61"/>
        <v>#N/A</v>
      </c>
      <c r="O1143" s="18">
        <v>253.08</v>
      </c>
      <c r="P1143" s="17" t="e">
        <f t="shared" si="62"/>
        <v>#N/A</v>
      </c>
      <c r="Q1143" s="13" t="e">
        <f>VLOOKUP(I1143,'[1]Nhân viên'!$E$20:$F$41,2,0)</f>
        <v>#REF!</v>
      </c>
    </row>
    <row r="1144" spans="3:17" hidden="1">
      <c r="C1144" s="11"/>
      <c r="D1144" s="13" t="e">
        <f>VLOOKUP(C1144,#REF!,2,0)</f>
        <v>#REF!</v>
      </c>
      <c r="G1144" s="13" t="e">
        <f>VLOOKUP(E1144,#REF!,2,0)</f>
        <v>#REF!</v>
      </c>
      <c r="H1144" s="13" t="str">
        <f>VLOOKUP(E1144,'[1]Khách hàng'!$A$4:$F$2144,3,0)</f>
        <v>Số 1 đường số 17A, Khu phố 11, Phường Bình Trị Đông B, Quận Bình Tân, TP.HCM.</v>
      </c>
      <c r="I1144" s="36" t="e">
        <f>VLOOKUP(E1144,#REF!,5,0)</f>
        <v>#REF!</v>
      </c>
      <c r="L1144" s="13" t="e">
        <f>VLOOKUP(J1144,#REF!,2,0)</f>
        <v>#REF!</v>
      </c>
      <c r="M1144" s="17" t="e">
        <f>VLOOKUP(J1144,'[1]Hàng hóa'!$C$5:$G$22,5,0)</f>
        <v>#N/A</v>
      </c>
      <c r="N1144" s="17" t="e">
        <f t="shared" si="61"/>
        <v>#N/A</v>
      </c>
      <c r="O1144" s="18">
        <v>254.08</v>
      </c>
      <c r="P1144" s="17" t="e">
        <f t="shared" si="62"/>
        <v>#N/A</v>
      </c>
      <c r="Q1144" s="13" t="e">
        <f>VLOOKUP(I1144,'[1]Nhân viên'!$E$20:$F$41,2,0)</f>
        <v>#REF!</v>
      </c>
    </row>
    <row r="1145" spans="3:17" hidden="1">
      <c r="C1145" s="11"/>
      <c r="D1145" s="13" t="e">
        <f>VLOOKUP(C1145,#REF!,2,0)</f>
        <v>#REF!</v>
      </c>
      <c r="G1145" s="13" t="e">
        <f>VLOOKUP(E1145,#REF!,2,0)</f>
        <v>#REF!</v>
      </c>
      <c r="H1145" s="13" t="str">
        <f>VLOOKUP(E1145,'[1]Khách hàng'!$A$4:$F$2144,3,0)</f>
        <v>Số 1 đường số 17A, Khu phố 11, Phường Bình Trị Đông B, Quận Bình Tân, TP.HCM.</v>
      </c>
      <c r="I1145" s="36" t="e">
        <f>VLOOKUP(E1145,#REF!,5,0)</f>
        <v>#REF!</v>
      </c>
      <c r="L1145" s="13" t="e">
        <f>VLOOKUP(J1145,#REF!,2,0)</f>
        <v>#REF!</v>
      </c>
      <c r="M1145" s="17" t="e">
        <f>VLOOKUP(J1145,'[1]Hàng hóa'!$C$5:$G$22,5,0)</f>
        <v>#N/A</v>
      </c>
      <c r="N1145" s="17" t="e">
        <f t="shared" si="61"/>
        <v>#N/A</v>
      </c>
      <c r="O1145" s="18">
        <v>255.08</v>
      </c>
      <c r="P1145" s="17" t="e">
        <f t="shared" si="62"/>
        <v>#N/A</v>
      </c>
      <c r="Q1145" s="13" t="e">
        <f>VLOOKUP(I1145,'[1]Nhân viên'!$E$20:$F$41,2,0)</f>
        <v>#REF!</v>
      </c>
    </row>
    <row r="1146" spans="3:17" hidden="1">
      <c r="C1146" s="11"/>
      <c r="D1146" s="13" t="e">
        <f>VLOOKUP(C1146,#REF!,2,0)</f>
        <v>#REF!</v>
      </c>
      <c r="G1146" s="13" t="e">
        <f>VLOOKUP(E1146,#REF!,2,0)</f>
        <v>#REF!</v>
      </c>
      <c r="H1146" s="13" t="str">
        <f>VLOOKUP(E1146,'[1]Khách hàng'!$A$4:$F$2144,3,0)</f>
        <v>Số 1 đường số 17A, Khu phố 11, Phường Bình Trị Đông B, Quận Bình Tân, TP.HCM.</v>
      </c>
      <c r="I1146" s="36" t="e">
        <f>VLOOKUP(E1146,#REF!,5,0)</f>
        <v>#REF!</v>
      </c>
      <c r="L1146" s="13" t="e">
        <f>VLOOKUP(J1146,#REF!,2,0)</f>
        <v>#REF!</v>
      </c>
      <c r="M1146" s="17" t="e">
        <f>VLOOKUP(J1146,'[1]Hàng hóa'!$C$5:$G$22,5,0)</f>
        <v>#N/A</v>
      </c>
      <c r="N1146" s="17" t="e">
        <f t="shared" si="61"/>
        <v>#N/A</v>
      </c>
      <c r="O1146" s="18">
        <v>256.08</v>
      </c>
      <c r="P1146" s="17" t="e">
        <f t="shared" si="62"/>
        <v>#N/A</v>
      </c>
      <c r="Q1146" s="13" t="e">
        <f>VLOOKUP(I1146,'[1]Nhân viên'!$E$20:$F$41,2,0)</f>
        <v>#REF!</v>
      </c>
    </row>
    <row r="1147" spans="3:17" hidden="1">
      <c r="C1147" s="11"/>
      <c r="D1147" s="13" t="e">
        <f>VLOOKUP(C1147,#REF!,2,0)</f>
        <v>#REF!</v>
      </c>
      <c r="G1147" s="13" t="e">
        <f>VLOOKUP(E1147,#REF!,2,0)</f>
        <v>#REF!</v>
      </c>
      <c r="H1147" s="13" t="str">
        <f>VLOOKUP(E1147,'[1]Khách hàng'!$A$4:$F$2144,3,0)</f>
        <v>Số 1 đường số 17A, Khu phố 11, Phường Bình Trị Đông B, Quận Bình Tân, TP.HCM.</v>
      </c>
      <c r="I1147" s="36" t="e">
        <f>VLOOKUP(E1147,#REF!,5,0)</f>
        <v>#REF!</v>
      </c>
      <c r="L1147" s="13" t="e">
        <f>VLOOKUP(J1147,#REF!,2,0)</f>
        <v>#REF!</v>
      </c>
      <c r="M1147" s="17" t="e">
        <f>VLOOKUP(J1147,'[1]Hàng hóa'!$C$5:$G$22,5,0)</f>
        <v>#N/A</v>
      </c>
      <c r="N1147" s="17" t="e">
        <f t="shared" si="61"/>
        <v>#N/A</v>
      </c>
      <c r="O1147" s="18">
        <v>257.08</v>
      </c>
      <c r="P1147" s="17" t="e">
        <f t="shared" si="62"/>
        <v>#N/A</v>
      </c>
      <c r="Q1147" s="13" t="e">
        <f>VLOOKUP(I1147,'[1]Nhân viên'!$E$20:$F$41,2,0)</f>
        <v>#REF!</v>
      </c>
    </row>
    <row r="1148" spans="3:17" hidden="1">
      <c r="C1148" s="11"/>
      <c r="D1148" s="13" t="e">
        <f>VLOOKUP(C1148,#REF!,2,0)</f>
        <v>#REF!</v>
      </c>
      <c r="G1148" s="13" t="e">
        <f>VLOOKUP(E1148,#REF!,2,0)</f>
        <v>#REF!</v>
      </c>
      <c r="H1148" s="13" t="str">
        <f>VLOOKUP(E1148,'[1]Khách hàng'!$A$4:$F$2144,3,0)</f>
        <v>Số 1 đường số 17A, Khu phố 11, Phường Bình Trị Đông B, Quận Bình Tân, TP.HCM.</v>
      </c>
      <c r="I1148" s="36" t="e">
        <f>VLOOKUP(E1148,#REF!,5,0)</f>
        <v>#REF!</v>
      </c>
      <c r="L1148" s="13" t="e">
        <f>VLOOKUP(J1148,#REF!,2,0)</f>
        <v>#REF!</v>
      </c>
      <c r="M1148" s="17" t="e">
        <f>VLOOKUP(J1148,'[1]Hàng hóa'!$C$5:$G$22,5,0)</f>
        <v>#N/A</v>
      </c>
      <c r="N1148" s="17" t="e">
        <f t="shared" si="61"/>
        <v>#N/A</v>
      </c>
      <c r="O1148" s="18">
        <v>258.08</v>
      </c>
      <c r="P1148" s="17" t="e">
        <f t="shared" si="62"/>
        <v>#N/A</v>
      </c>
      <c r="Q1148" s="13" t="e">
        <f>VLOOKUP(I1148,'[1]Nhân viên'!$E$20:$F$41,2,0)</f>
        <v>#REF!</v>
      </c>
    </row>
    <row r="1149" spans="3:17" hidden="1">
      <c r="C1149" s="11"/>
      <c r="D1149" s="13" t="e">
        <f>VLOOKUP(C1149,#REF!,2,0)</f>
        <v>#REF!</v>
      </c>
      <c r="G1149" s="13" t="e">
        <f>VLOOKUP(E1149,#REF!,2,0)</f>
        <v>#REF!</v>
      </c>
      <c r="H1149" s="13" t="str">
        <f>VLOOKUP(E1149,'[1]Khách hàng'!$A$4:$F$2144,3,0)</f>
        <v>Số 1 đường số 17A, Khu phố 11, Phường Bình Trị Đông B, Quận Bình Tân, TP.HCM.</v>
      </c>
      <c r="I1149" s="36" t="e">
        <f>VLOOKUP(E1149,#REF!,5,0)</f>
        <v>#REF!</v>
      </c>
      <c r="L1149" s="13" t="e">
        <f>VLOOKUP(J1149,#REF!,2,0)</f>
        <v>#REF!</v>
      </c>
      <c r="M1149" s="17" t="e">
        <f>VLOOKUP(J1149,'[1]Hàng hóa'!$C$5:$G$22,5,0)</f>
        <v>#N/A</v>
      </c>
      <c r="N1149" s="17" t="e">
        <f t="shared" si="61"/>
        <v>#N/A</v>
      </c>
      <c r="O1149" s="18">
        <v>259.08</v>
      </c>
      <c r="P1149" s="17" t="e">
        <f t="shared" si="62"/>
        <v>#N/A</v>
      </c>
      <c r="Q1149" s="13" t="e">
        <f>VLOOKUP(I1149,'[1]Nhân viên'!$E$20:$F$41,2,0)</f>
        <v>#REF!</v>
      </c>
    </row>
    <row r="1150" spans="3:17" hidden="1">
      <c r="C1150" s="11"/>
      <c r="D1150" s="13" t="e">
        <f>VLOOKUP(C1150,#REF!,2,0)</f>
        <v>#REF!</v>
      </c>
      <c r="G1150" s="13" t="e">
        <f>VLOOKUP(E1150,#REF!,2,0)</f>
        <v>#REF!</v>
      </c>
      <c r="H1150" s="13" t="str">
        <f>VLOOKUP(E1150,'[1]Khách hàng'!$A$4:$F$2144,3,0)</f>
        <v>Số 1 đường số 17A, Khu phố 11, Phường Bình Trị Đông B, Quận Bình Tân, TP.HCM.</v>
      </c>
      <c r="I1150" s="36" t="e">
        <f>VLOOKUP(E1150,#REF!,5,0)</f>
        <v>#REF!</v>
      </c>
      <c r="L1150" s="13" t="e">
        <f>VLOOKUP(J1150,#REF!,2,0)</f>
        <v>#REF!</v>
      </c>
      <c r="M1150" s="17" t="e">
        <f>VLOOKUP(J1150,'[1]Hàng hóa'!$C$5:$G$22,5,0)</f>
        <v>#N/A</v>
      </c>
      <c r="N1150" s="17" t="e">
        <f t="shared" si="61"/>
        <v>#N/A</v>
      </c>
      <c r="O1150" s="18">
        <v>260.08</v>
      </c>
      <c r="P1150" s="17" t="e">
        <f t="shared" si="62"/>
        <v>#N/A</v>
      </c>
      <c r="Q1150" s="13" t="e">
        <f>VLOOKUP(I1150,'[1]Nhân viên'!$E$20:$F$41,2,0)</f>
        <v>#REF!</v>
      </c>
    </row>
    <row r="1151" spans="3:17" hidden="1">
      <c r="C1151" s="11"/>
      <c r="D1151" s="13" t="e">
        <f>VLOOKUP(C1151,#REF!,2,0)</f>
        <v>#REF!</v>
      </c>
      <c r="G1151" s="13" t="e">
        <f>VLOOKUP(E1151,#REF!,2,0)</f>
        <v>#REF!</v>
      </c>
      <c r="H1151" s="13" t="str">
        <f>VLOOKUP(E1151,'[1]Khách hàng'!$A$4:$F$2144,3,0)</f>
        <v>Số 1 đường số 17A, Khu phố 11, Phường Bình Trị Đông B, Quận Bình Tân, TP.HCM.</v>
      </c>
      <c r="I1151" s="36" t="e">
        <f>VLOOKUP(E1151,#REF!,5,0)</f>
        <v>#REF!</v>
      </c>
      <c r="L1151" s="13" t="e">
        <f>VLOOKUP(J1151,#REF!,2,0)</f>
        <v>#REF!</v>
      </c>
      <c r="M1151" s="17" t="e">
        <f>VLOOKUP(J1151,'[1]Hàng hóa'!$C$5:$G$22,5,0)</f>
        <v>#N/A</v>
      </c>
      <c r="N1151" s="17" t="e">
        <f t="shared" si="61"/>
        <v>#N/A</v>
      </c>
      <c r="O1151" s="18">
        <v>261.08</v>
      </c>
      <c r="P1151" s="17" t="e">
        <f t="shared" si="62"/>
        <v>#N/A</v>
      </c>
      <c r="Q1151" s="13" t="e">
        <f>VLOOKUP(I1151,'[1]Nhân viên'!$E$20:$F$41,2,0)</f>
        <v>#REF!</v>
      </c>
    </row>
    <row r="1152" spans="3:17" hidden="1">
      <c r="C1152" s="11"/>
      <c r="D1152" s="13" t="e">
        <f>VLOOKUP(C1152,#REF!,2,0)</f>
        <v>#REF!</v>
      </c>
      <c r="G1152" s="13" t="e">
        <f>VLOOKUP(E1152,#REF!,2,0)</f>
        <v>#REF!</v>
      </c>
      <c r="H1152" s="13" t="str">
        <f>VLOOKUP(E1152,'[1]Khách hàng'!$A$4:$F$2144,3,0)</f>
        <v>Số 1 đường số 17A, Khu phố 11, Phường Bình Trị Đông B, Quận Bình Tân, TP.HCM.</v>
      </c>
      <c r="I1152" s="36" t="e">
        <f>VLOOKUP(E1152,#REF!,5,0)</f>
        <v>#REF!</v>
      </c>
      <c r="L1152" s="13" t="e">
        <f>VLOOKUP(J1152,#REF!,2,0)</f>
        <v>#REF!</v>
      </c>
      <c r="M1152" s="17" t="e">
        <f>VLOOKUP(J1152,'[1]Hàng hóa'!$C$5:$G$22,5,0)</f>
        <v>#N/A</v>
      </c>
      <c r="N1152" s="17" t="e">
        <f t="shared" si="61"/>
        <v>#N/A</v>
      </c>
      <c r="O1152" s="18">
        <v>262.08</v>
      </c>
      <c r="P1152" s="17" t="e">
        <f t="shared" si="62"/>
        <v>#N/A</v>
      </c>
      <c r="Q1152" s="13" t="e">
        <f>VLOOKUP(I1152,'[1]Nhân viên'!$E$20:$F$41,2,0)</f>
        <v>#REF!</v>
      </c>
    </row>
    <row r="1153" spans="3:17" hidden="1">
      <c r="C1153" s="11"/>
      <c r="D1153" s="13" t="e">
        <f>VLOOKUP(C1153,#REF!,2,0)</f>
        <v>#REF!</v>
      </c>
      <c r="G1153" s="13" t="e">
        <f>VLOOKUP(E1153,#REF!,2,0)</f>
        <v>#REF!</v>
      </c>
      <c r="H1153" s="13" t="str">
        <f>VLOOKUP(E1153,'[1]Khách hàng'!$A$4:$F$2144,3,0)</f>
        <v>Số 1 đường số 17A, Khu phố 11, Phường Bình Trị Đông B, Quận Bình Tân, TP.HCM.</v>
      </c>
      <c r="I1153" s="36" t="e">
        <f>VLOOKUP(E1153,#REF!,5,0)</f>
        <v>#REF!</v>
      </c>
      <c r="L1153" s="13" t="e">
        <f>VLOOKUP(J1153,#REF!,2,0)</f>
        <v>#REF!</v>
      </c>
      <c r="M1153" s="17" t="e">
        <f>VLOOKUP(J1153,'[1]Hàng hóa'!$C$5:$G$22,5,0)</f>
        <v>#N/A</v>
      </c>
      <c r="N1153" s="17" t="e">
        <f t="shared" si="61"/>
        <v>#N/A</v>
      </c>
      <c r="O1153" s="18">
        <v>263.08</v>
      </c>
      <c r="P1153" s="17" t="e">
        <f t="shared" si="62"/>
        <v>#N/A</v>
      </c>
      <c r="Q1153" s="13" t="e">
        <f>VLOOKUP(I1153,'[1]Nhân viên'!$E$20:$F$41,2,0)</f>
        <v>#REF!</v>
      </c>
    </row>
    <row r="1154" spans="3:17" hidden="1">
      <c r="C1154" s="11"/>
      <c r="D1154" s="13" t="e">
        <f>VLOOKUP(C1154,#REF!,2,0)</f>
        <v>#REF!</v>
      </c>
      <c r="G1154" s="13" t="e">
        <f>VLOOKUP(E1154,#REF!,2,0)</f>
        <v>#REF!</v>
      </c>
      <c r="H1154" s="13" t="str">
        <f>VLOOKUP(E1154,'[1]Khách hàng'!$A$4:$F$2144,3,0)</f>
        <v>Số 1 đường số 17A, Khu phố 11, Phường Bình Trị Đông B, Quận Bình Tân, TP.HCM.</v>
      </c>
      <c r="I1154" s="36" t="e">
        <f>VLOOKUP(E1154,#REF!,5,0)</f>
        <v>#REF!</v>
      </c>
      <c r="L1154" s="13" t="e">
        <f>VLOOKUP(J1154,#REF!,2,0)</f>
        <v>#REF!</v>
      </c>
      <c r="M1154" s="17" t="e">
        <f>VLOOKUP(J1154,'[1]Hàng hóa'!$C$5:$G$22,5,0)</f>
        <v>#N/A</v>
      </c>
      <c r="N1154" s="17" t="e">
        <f t="shared" si="61"/>
        <v>#N/A</v>
      </c>
      <c r="O1154" s="18">
        <v>264.08</v>
      </c>
      <c r="P1154" s="17" t="e">
        <f t="shared" si="62"/>
        <v>#N/A</v>
      </c>
      <c r="Q1154" s="13" t="e">
        <f>VLOOKUP(I1154,'[1]Nhân viên'!$E$20:$F$41,2,0)</f>
        <v>#REF!</v>
      </c>
    </row>
    <row r="1155" spans="3:17" hidden="1">
      <c r="C1155" s="11"/>
      <c r="D1155" s="13" t="e">
        <f>VLOOKUP(C1155,#REF!,2,0)</f>
        <v>#REF!</v>
      </c>
      <c r="G1155" s="13" t="e">
        <f>VLOOKUP(E1155,#REF!,2,0)</f>
        <v>#REF!</v>
      </c>
      <c r="H1155" s="13" t="str">
        <f>VLOOKUP(E1155,'[1]Khách hàng'!$A$4:$F$2144,3,0)</f>
        <v>Số 1 đường số 17A, Khu phố 11, Phường Bình Trị Đông B, Quận Bình Tân, TP.HCM.</v>
      </c>
      <c r="I1155" s="36" t="e">
        <f>VLOOKUP(E1155,#REF!,5,0)</f>
        <v>#REF!</v>
      </c>
      <c r="L1155" s="13" t="e">
        <f>VLOOKUP(J1155,#REF!,2,0)</f>
        <v>#REF!</v>
      </c>
      <c r="M1155" s="17" t="e">
        <f>VLOOKUP(J1155,'[1]Hàng hóa'!$C$5:$G$22,5,0)</f>
        <v>#N/A</v>
      </c>
      <c r="N1155" s="17" t="e">
        <f t="shared" si="61"/>
        <v>#N/A</v>
      </c>
      <c r="O1155" s="18">
        <v>265.08</v>
      </c>
      <c r="P1155" s="17" t="e">
        <f t="shared" si="62"/>
        <v>#N/A</v>
      </c>
      <c r="Q1155" s="13" t="e">
        <f>VLOOKUP(I1155,'[1]Nhân viên'!$E$20:$F$41,2,0)</f>
        <v>#REF!</v>
      </c>
    </row>
    <row r="1156" spans="3:17" hidden="1">
      <c r="C1156" s="11"/>
      <c r="D1156" s="13" t="e">
        <f>VLOOKUP(C1156,#REF!,2,0)</f>
        <v>#REF!</v>
      </c>
      <c r="G1156" s="13" t="e">
        <f>VLOOKUP(E1156,#REF!,2,0)</f>
        <v>#REF!</v>
      </c>
      <c r="H1156" s="13" t="str">
        <f>VLOOKUP(E1156,'[1]Khách hàng'!$A$4:$F$2144,3,0)</f>
        <v>Số 1 đường số 17A, Khu phố 11, Phường Bình Trị Đông B, Quận Bình Tân, TP.HCM.</v>
      </c>
      <c r="I1156" s="36" t="e">
        <f>VLOOKUP(E1156,#REF!,5,0)</f>
        <v>#REF!</v>
      </c>
      <c r="L1156" s="13" t="e">
        <f>VLOOKUP(J1156,#REF!,2,0)</f>
        <v>#REF!</v>
      </c>
      <c r="M1156" s="17" t="e">
        <f>VLOOKUP(J1156,'[1]Hàng hóa'!$C$5:$G$22,5,0)</f>
        <v>#N/A</v>
      </c>
      <c r="N1156" s="17" t="e">
        <f t="shared" si="61"/>
        <v>#N/A</v>
      </c>
      <c r="O1156" s="18">
        <v>266.08</v>
      </c>
      <c r="P1156" s="17" t="e">
        <f t="shared" si="62"/>
        <v>#N/A</v>
      </c>
      <c r="Q1156" s="13" t="e">
        <f>VLOOKUP(I1156,'[1]Nhân viên'!$E$20:$F$41,2,0)</f>
        <v>#REF!</v>
      </c>
    </row>
    <row r="1157" spans="3:17" hidden="1">
      <c r="C1157" s="11"/>
      <c r="D1157" s="13" t="e">
        <f>VLOOKUP(C1157,#REF!,2,0)</f>
        <v>#REF!</v>
      </c>
      <c r="G1157" s="13" t="e">
        <f>VLOOKUP(E1157,#REF!,2,0)</f>
        <v>#REF!</v>
      </c>
      <c r="H1157" s="13" t="str">
        <f>VLOOKUP(E1157,'[1]Khách hàng'!$A$4:$F$2144,3,0)</f>
        <v>Số 1 đường số 17A, Khu phố 11, Phường Bình Trị Đông B, Quận Bình Tân, TP.HCM.</v>
      </c>
      <c r="I1157" s="36" t="e">
        <f>VLOOKUP(E1157,#REF!,5,0)</f>
        <v>#REF!</v>
      </c>
      <c r="L1157" s="13" t="e">
        <f>VLOOKUP(J1157,#REF!,2,0)</f>
        <v>#REF!</v>
      </c>
      <c r="M1157" s="17" t="e">
        <f>VLOOKUP(J1157,'[1]Hàng hóa'!$C$5:$G$22,5,0)</f>
        <v>#N/A</v>
      </c>
      <c r="N1157" s="17" t="e">
        <f t="shared" si="61"/>
        <v>#N/A</v>
      </c>
      <c r="O1157" s="18">
        <v>267.08</v>
      </c>
      <c r="P1157" s="17" t="e">
        <f t="shared" si="62"/>
        <v>#N/A</v>
      </c>
      <c r="Q1157" s="13" t="e">
        <f>VLOOKUP(I1157,'[1]Nhân viên'!$E$20:$F$41,2,0)</f>
        <v>#REF!</v>
      </c>
    </row>
    <row r="1158" spans="3:17" hidden="1">
      <c r="C1158" s="11"/>
      <c r="D1158" s="13" t="e">
        <f>VLOOKUP(C1158,#REF!,2,0)</f>
        <v>#REF!</v>
      </c>
      <c r="G1158" s="13" t="e">
        <f>VLOOKUP(E1158,#REF!,2,0)</f>
        <v>#REF!</v>
      </c>
      <c r="H1158" s="13" t="str">
        <f>VLOOKUP(E1158,'[1]Khách hàng'!$A$4:$F$2144,3,0)</f>
        <v>Số 1 đường số 17A, Khu phố 11, Phường Bình Trị Đông B, Quận Bình Tân, TP.HCM.</v>
      </c>
      <c r="I1158" s="36" t="e">
        <f>VLOOKUP(E1158,#REF!,5,0)</f>
        <v>#REF!</v>
      </c>
      <c r="L1158" s="13" t="e">
        <f>VLOOKUP(J1158,#REF!,2,0)</f>
        <v>#REF!</v>
      </c>
      <c r="M1158" s="17" t="e">
        <f>VLOOKUP(J1158,'[1]Hàng hóa'!$C$5:$G$22,5,0)</f>
        <v>#N/A</v>
      </c>
      <c r="N1158" s="17" t="e">
        <f t="shared" si="61"/>
        <v>#N/A</v>
      </c>
      <c r="O1158" s="18">
        <v>268.08</v>
      </c>
      <c r="P1158" s="17" t="e">
        <f t="shared" si="62"/>
        <v>#N/A</v>
      </c>
      <c r="Q1158" s="13" t="e">
        <f>VLOOKUP(I1158,'[1]Nhân viên'!$E$20:$F$41,2,0)</f>
        <v>#REF!</v>
      </c>
    </row>
    <row r="1159" spans="3:17" hidden="1">
      <c r="C1159" s="11"/>
      <c r="D1159" s="13" t="e">
        <f>VLOOKUP(C1159,#REF!,2,0)</f>
        <v>#REF!</v>
      </c>
      <c r="G1159" s="13" t="e">
        <f>VLOOKUP(E1159,#REF!,2,0)</f>
        <v>#REF!</v>
      </c>
      <c r="H1159" s="13" t="str">
        <f>VLOOKUP(E1159,'[1]Khách hàng'!$A$4:$F$2144,3,0)</f>
        <v>Số 1 đường số 17A, Khu phố 11, Phường Bình Trị Đông B, Quận Bình Tân, TP.HCM.</v>
      </c>
      <c r="I1159" s="36" t="e">
        <f>VLOOKUP(E1159,#REF!,5,0)</f>
        <v>#REF!</v>
      </c>
      <c r="L1159" s="13" t="e">
        <f>VLOOKUP(J1159,#REF!,2,0)</f>
        <v>#REF!</v>
      </c>
      <c r="M1159" s="17" t="e">
        <f>VLOOKUP(J1159,'[1]Hàng hóa'!$C$5:$G$22,5,0)</f>
        <v>#N/A</v>
      </c>
      <c r="N1159" s="17" t="e">
        <f t="shared" si="61"/>
        <v>#N/A</v>
      </c>
      <c r="O1159" s="18">
        <v>269.08</v>
      </c>
      <c r="P1159" s="17" t="e">
        <f t="shared" si="62"/>
        <v>#N/A</v>
      </c>
      <c r="Q1159" s="13" t="e">
        <f>VLOOKUP(I1159,'[1]Nhân viên'!$E$20:$F$41,2,0)</f>
        <v>#REF!</v>
      </c>
    </row>
    <row r="1160" spans="3:17" hidden="1">
      <c r="C1160" s="11"/>
      <c r="D1160" s="13" t="e">
        <f>VLOOKUP(C1160,#REF!,2,0)</f>
        <v>#REF!</v>
      </c>
      <c r="G1160" s="13" t="e">
        <f>VLOOKUP(E1160,#REF!,2,0)</f>
        <v>#REF!</v>
      </c>
      <c r="H1160" s="13" t="str">
        <f>VLOOKUP(E1160,'[1]Khách hàng'!$A$4:$F$2144,3,0)</f>
        <v>Số 1 đường số 17A, Khu phố 11, Phường Bình Trị Đông B, Quận Bình Tân, TP.HCM.</v>
      </c>
      <c r="I1160" s="36" t="e">
        <f>VLOOKUP(E1160,#REF!,5,0)</f>
        <v>#REF!</v>
      </c>
      <c r="L1160" s="13" t="e">
        <f>VLOOKUP(J1160,#REF!,2,0)</f>
        <v>#REF!</v>
      </c>
      <c r="M1160" s="17" t="e">
        <f>VLOOKUP(J1160,'[1]Hàng hóa'!$C$5:$G$22,5,0)</f>
        <v>#N/A</v>
      </c>
      <c r="N1160" s="17" t="e">
        <f t="shared" si="61"/>
        <v>#N/A</v>
      </c>
      <c r="O1160" s="18">
        <v>275.08</v>
      </c>
      <c r="P1160" s="17" t="e">
        <f t="shared" si="62"/>
        <v>#N/A</v>
      </c>
      <c r="Q1160" s="13" t="e">
        <f>VLOOKUP(I1160,'[1]Nhân viên'!$E$20:$F$41,2,0)</f>
        <v>#REF!</v>
      </c>
    </row>
    <row r="1161" spans="3:17" hidden="1">
      <c r="C1161" s="11"/>
      <c r="D1161" s="13" t="e">
        <f>VLOOKUP(C1161,#REF!,2,0)</f>
        <v>#REF!</v>
      </c>
      <c r="G1161" s="13" t="e">
        <f>VLOOKUP(E1161,#REF!,2,0)</f>
        <v>#REF!</v>
      </c>
      <c r="H1161" s="13" t="str">
        <f>VLOOKUP(E1161,'[1]Khách hàng'!$A$4:$F$2144,3,0)</f>
        <v>Số 1 đường số 17A, Khu phố 11, Phường Bình Trị Đông B, Quận Bình Tân, TP.HCM.</v>
      </c>
      <c r="I1161" s="36" t="e">
        <f>VLOOKUP(E1161,#REF!,5,0)</f>
        <v>#REF!</v>
      </c>
      <c r="L1161" s="13" t="e">
        <f>VLOOKUP(J1161,#REF!,2,0)</f>
        <v>#REF!</v>
      </c>
      <c r="M1161" s="17" t="e">
        <f>VLOOKUP(J1161,'[1]Hàng hóa'!$C$5:$G$22,5,0)</f>
        <v>#N/A</v>
      </c>
      <c r="N1161" s="17" t="e">
        <f t="shared" si="61"/>
        <v>#N/A</v>
      </c>
      <c r="O1161" s="18">
        <v>276.08</v>
      </c>
      <c r="P1161" s="17" t="e">
        <f t="shared" si="62"/>
        <v>#N/A</v>
      </c>
      <c r="Q1161" s="13" t="e">
        <f>VLOOKUP(I1161,'[1]Nhân viên'!$E$20:$F$41,2,0)</f>
        <v>#REF!</v>
      </c>
    </row>
    <row r="1162" spans="3:17" hidden="1">
      <c r="C1162" s="11"/>
      <c r="D1162" s="13" t="e">
        <f>VLOOKUP(C1162,#REF!,2,0)</f>
        <v>#REF!</v>
      </c>
      <c r="G1162" s="13" t="e">
        <f>VLOOKUP(E1162,#REF!,2,0)</f>
        <v>#REF!</v>
      </c>
      <c r="H1162" s="13" t="str">
        <f>VLOOKUP(E1162,'[1]Khách hàng'!$A$4:$F$2144,3,0)</f>
        <v>Số 1 đường số 17A, Khu phố 11, Phường Bình Trị Đông B, Quận Bình Tân, TP.HCM.</v>
      </c>
      <c r="I1162" s="36" t="e">
        <f>VLOOKUP(E1162,#REF!,5,0)</f>
        <v>#REF!</v>
      </c>
      <c r="L1162" s="13" t="e">
        <f>VLOOKUP(J1162,#REF!,2,0)</f>
        <v>#REF!</v>
      </c>
      <c r="M1162" s="17" t="e">
        <f>VLOOKUP(J1162,'[1]Hàng hóa'!$C$5:$G$22,5,0)</f>
        <v>#N/A</v>
      </c>
      <c r="N1162" s="17" t="e">
        <f t="shared" si="61"/>
        <v>#N/A</v>
      </c>
      <c r="O1162" s="18">
        <v>277.08</v>
      </c>
      <c r="P1162" s="17" t="e">
        <f t="shared" si="62"/>
        <v>#N/A</v>
      </c>
      <c r="Q1162" s="13" t="e">
        <f>VLOOKUP(I1162,'[1]Nhân viên'!$E$20:$F$41,2,0)</f>
        <v>#REF!</v>
      </c>
    </row>
    <row r="1163" spans="3:17" hidden="1">
      <c r="C1163" s="11"/>
      <c r="D1163" s="13" t="e">
        <f>VLOOKUP(C1163,#REF!,2,0)</f>
        <v>#REF!</v>
      </c>
      <c r="G1163" s="13" t="e">
        <f>VLOOKUP(E1163,#REF!,2,0)</f>
        <v>#REF!</v>
      </c>
      <c r="H1163" s="13" t="str">
        <f>VLOOKUP(E1163,'[1]Khách hàng'!$A$4:$F$2144,3,0)</f>
        <v>Số 1 đường số 17A, Khu phố 11, Phường Bình Trị Đông B, Quận Bình Tân, TP.HCM.</v>
      </c>
      <c r="I1163" s="36" t="e">
        <f>VLOOKUP(E1163,#REF!,5,0)</f>
        <v>#REF!</v>
      </c>
      <c r="L1163" s="13" t="e">
        <f>VLOOKUP(J1163,#REF!,2,0)</f>
        <v>#REF!</v>
      </c>
      <c r="M1163" s="17" t="e">
        <f>VLOOKUP(J1163,'[1]Hàng hóa'!$C$5:$G$22,5,0)</f>
        <v>#N/A</v>
      </c>
      <c r="N1163" s="17" t="e">
        <f t="shared" si="61"/>
        <v>#N/A</v>
      </c>
      <c r="O1163" s="18">
        <v>278.08</v>
      </c>
      <c r="P1163" s="17" t="e">
        <f t="shared" si="62"/>
        <v>#N/A</v>
      </c>
      <c r="Q1163" s="13" t="e">
        <f>VLOOKUP(I1163,'[1]Nhân viên'!$E$20:$F$41,2,0)</f>
        <v>#REF!</v>
      </c>
    </row>
    <row r="1164" spans="3:17" hidden="1">
      <c r="C1164" s="11"/>
      <c r="D1164" s="13" t="e">
        <f>VLOOKUP(C1164,#REF!,2,0)</f>
        <v>#REF!</v>
      </c>
      <c r="G1164" s="13" t="e">
        <f>VLOOKUP(E1164,#REF!,2,0)</f>
        <v>#REF!</v>
      </c>
      <c r="H1164" s="13" t="str">
        <f>VLOOKUP(E1164,'[1]Khách hàng'!$A$4:$F$2144,3,0)</f>
        <v>Số 1 đường số 17A, Khu phố 11, Phường Bình Trị Đông B, Quận Bình Tân, TP.HCM.</v>
      </c>
      <c r="I1164" s="36" t="e">
        <f>VLOOKUP(E1164,#REF!,5,0)</f>
        <v>#REF!</v>
      </c>
      <c r="L1164" s="13" t="e">
        <f>VLOOKUP(J1164,#REF!,2,0)</f>
        <v>#REF!</v>
      </c>
      <c r="M1164" s="17" t="e">
        <f>VLOOKUP(J1164,'[1]Hàng hóa'!$C$5:$G$22,5,0)</f>
        <v>#N/A</v>
      </c>
      <c r="N1164" s="17" t="e">
        <f t="shared" si="61"/>
        <v>#N/A</v>
      </c>
      <c r="O1164" s="18">
        <v>279.08</v>
      </c>
      <c r="P1164" s="17" t="e">
        <f t="shared" si="62"/>
        <v>#N/A</v>
      </c>
      <c r="Q1164" s="13" t="e">
        <f>VLOOKUP(I1164,'[1]Nhân viên'!$E$20:$F$41,2,0)</f>
        <v>#REF!</v>
      </c>
    </row>
    <row r="1165" spans="3:17" hidden="1">
      <c r="C1165" s="11"/>
      <c r="D1165" s="13" t="e">
        <f>VLOOKUP(C1165,#REF!,2,0)</f>
        <v>#REF!</v>
      </c>
      <c r="G1165" s="13" t="e">
        <f>VLOOKUP(E1165,#REF!,2,0)</f>
        <v>#REF!</v>
      </c>
      <c r="H1165" s="13" t="str">
        <f>VLOOKUP(E1165,'[1]Khách hàng'!$A$4:$F$2144,3,0)</f>
        <v>Số 1 đường số 17A, Khu phố 11, Phường Bình Trị Đông B, Quận Bình Tân, TP.HCM.</v>
      </c>
      <c r="I1165" s="36" t="e">
        <f>VLOOKUP(E1165,#REF!,5,0)</f>
        <v>#REF!</v>
      </c>
      <c r="L1165" s="13" t="e">
        <f>VLOOKUP(J1165,#REF!,2,0)</f>
        <v>#REF!</v>
      </c>
      <c r="M1165" s="17" t="e">
        <f>VLOOKUP(J1165,'[1]Hàng hóa'!$C$5:$G$22,5,0)</f>
        <v>#N/A</v>
      </c>
      <c r="N1165" s="17" t="e">
        <f t="shared" si="61"/>
        <v>#N/A</v>
      </c>
      <c r="O1165" s="18">
        <v>280.08</v>
      </c>
      <c r="P1165" s="17" t="e">
        <f t="shared" si="62"/>
        <v>#N/A</v>
      </c>
      <c r="Q1165" s="13" t="e">
        <f>VLOOKUP(I1165,'[1]Nhân viên'!$E$20:$F$41,2,0)</f>
        <v>#REF!</v>
      </c>
    </row>
    <row r="1166" spans="3:17" hidden="1">
      <c r="C1166" s="11"/>
      <c r="D1166" s="13" t="e">
        <f>VLOOKUP(C1166,#REF!,2,0)</f>
        <v>#REF!</v>
      </c>
      <c r="G1166" s="13" t="e">
        <f>VLOOKUP(E1166,#REF!,2,0)</f>
        <v>#REF!</v>
      </c>
      <c r="H1166" s="13" t="str">
        <f>VLOOKUP(E1166,'[1]Khách hàng'!$A$4:$F$2144,3,0)</f>
        <v>Số 1 đường số 17A, Khu phố 11, Phường Bình Trị Đông B, Quận Bình Tân, TP.HCM.</v>
      </c>
      <c r="I1166" s="36" t="e">
        <f>VLOOKUP(E1166,#REF!,5,0)</f>
        <v>#REF!</v>
      </c>
      <c r="L1166" s="13" t="e">
        <f>VLOOKUP(J1166,#REF!,2,0)</f>
        <v>#REF!</v>
      </c>
      <c r="M1166" s="17" t="e">
        <f>VLOOKUP(J1166,'[1]Hàng hóa'!$C$5:$G$22,5,0)</f>
        <v>#N/A</v>
      </c>
      <c r="N1166" s="17" t="e">
        <f t="shared" si="61"/>
        <v>#N/A</v>
      </c>
      <c r="O1166" s="18">
        <v>281.08</v>
      </c>
      <c r="P1166" s="17" t="e">
        <f t="shared" si="62"/>
        <v>#N/A</v>
      </c>
      <c r="Q1166" s="13" t="e">
        <f>VLOOKUP(I1166,'[1]Nhân viên'!$E$20:$F$41,2,0)</f>
        <v>#REF!</v>
      </c>
    </row>
    <row r="1167" spans="3:17" hidden="1">
      <c r="C1167" s="11"/>
      <c r="D1167" s="13" t="e">
        <f>VLOOKUP(C1167,#REF!,2,0)</f>
        <v>#REF!</v>
      </c>
      <c r="G1167" s="13" t="e">
        <f>VLOOKUP(E1167,#REF!,2,0)</f>
        <v>#REF!</v>
      </c>
      <c r="H1167" s="13" t="str">
        <f>VLOOKUP(E1167,'[1]Khách hàng'!$A$4:$F$2144,3,0)</f>
        <v>Số 1 đường số 17A, Khu phố 11, Phường Bình Trị Đông B, Quận Bình Tân, TP.HCM.</v>
      </c>
      <c r="I1167" s="36" t="e">
        <f>VLOOKUP(E1167,#REF!,5,0)</f>
        <v>#REF!</v>
      </c>
      <c r="L1167" s="13" t="e">
        <f>VLOOKUP(J1167,#REF!,2,0)</f>
        <v>#REF!</v>
      </c>
      <c r="M1167" s="17" t="e">
        <f>VLOOKUP(J1167,'[1]Hàng hóa'!$C$5:$G$22,5,0)</f>
        <v>#N/A</v>
      </c>
      <c r="N1167" s="17" t="e">
        <f t="shared" si="61"/>
        <v>#N/A</v>
      </c>
      <c r="O1167" s="18">
        <v>282.08</v>
      </c>
      <c r="P1167" s="17" t="e">
        <f t="shared" si="62"/>
        <v>#N/A</v>
      </c>
      <c r="Q1167" s="13" t="e">
        <f>VLOOKUP(I1167,'[1]Nhân viên'!$E$20:$F$41,2,0)</f>
        <v>#REF!</v>
      </c>
    </row>
    <row r="1168" spans="3:17" hidden="1">
      <c r="C1168" s="11"/>
      <c r="D1168" s="13" t="e">
        <f>VLOOKUP(C1168,#REF!,2,0)</f>
        <v>#REF!</v>
      </c>
      <c r="G1168" s="13" t="e">
        <f>VLOOKUP(E1168,#REF!,2,0)</f>
        <v>#REF!</v>
      </c>
      <c r="H1168" s="13" t="str">
        <f>VLOOKUP(E1168,'[1]Khách hàng'!$A$4:$F$2144,3,0)</f>
        <v>Số 1 đường số 17A, Khu phố 11, Phường Bình Trị Đông B, Quận Bình Tân, TP.HCM.</v>
      </c>
      <c r="I1168" s="36" t="e">
        <f>VLOOKUP(E1168,#REF!,5,0)</f>
        <v>#REF!</v>
      </c>
      <c r="L1168" s="13" t="e">
        <f>VLOOKUP(J1168,#REF!,2,0)</f>
        <v>#REF!</v>
      </c>
      <c r="M1168" s="17" t="e">
        <f>VLOOKUP(J1168,'[1]Hàng hóa'!$C$5:$G$22,5,0)</f>
        <v>#N/A</v>
      </c>
      <c r="N1168" s="17" t="e">
        <f t="shared" si="61"/>
        <v>#N/A</v>
      </c>
      <c r="O1168" s="18">
        <v>283.08</v>
      </c>
      <c r="P1168" s="17" t="e">
        <f t="shared" si="62"/>
        <v>#N/A</v>
      </c>
      <c r="Q1168" s="13" t="e">
        <f>VLOOKUP(I1168,'[1]Nhân viên'!$E$20:$F$41,2,0)</f>
        <v>#REF!</v>
      </c>
    </row>
    <row r="1169" spans="3:17" hidden="1">
      <c r="C1169" s="11"/>
      <c r="D1169" s="13" t="e">
        <f>VLOOKUP(C1169,#REF!,2,0)</f>
        <v>#REF!</v>
      </c>
      <c r="G1169" s="13" t="e">
        <f>VLOOKUP(E1169,#REF!,2,0)</f>
        <v>#REF!</v>
      </c>
      <c r="H1169" s="13" t="str">
        <f>VLOOKUP(E1169,'[1]Khách hàng'!$A$4:$F$2144,3,0)</f>
        <v>Số 1 đường số 17A, Khu phố 11, Phường Bình Trị Đông B, Quận Bình Tân, TP.HCM.</v>
      </c>
      <c r="I1169" s="36" t="e">
        <f>VLOOKUP(E1169,#REF!,5,0)</f>
        <v>#REF!</v>
      </c>
      <c r="L1169" s="13" t="e">
        <f>VLOOKUP(J1169,#REF!,2,0)</f>
        <v>#REF!</v>
      </c>
      <c r="M1169" s="17" t="e">
        <f>VLOOKUP(J1169,'[1]Hàng hóa'!$C$5:$G$22,5,0)</f>
        <v>#N/A</v>
      </c>
      <c r="N1169" s="17" t="e">
        <f t="shared" si="61"/>
        <v>#N/A</v>
      </c>
      <c r="O1169" s="18">
        <v>284.08</v>
      </c>
      <c r="P1169" s="17" t="e">
        <f t="shared" si="62"/>
        <v>#N/A</v>
      </c>
      <c r="Q1169" s="13" t="e">
        <f>VLOOKUP(I1169,'[1]Nhân viên'!$E$20:$F$41,2,0)</f>
        <v>#REF!</v>
      </c>
    </row>
    <row r="1170" spans="3:17" hidden="1">
      <c r="C1170" s="11"/>
      <c r="D1170" s="13" t="e">
        <f>VLOOKUP(C1170,#REF!,2,0)</f>
        <v>#REF!</v>
      </c>
      <c r="G1170" s="13" t="e">
        <f>VLOOKUP(E1170,#REF!,2,0)</f>
        <v>#REF!</v>
      </c>
      <c r="H1170" s="13" t="str">
        <f>VLOOKUP(E1170,'[1]Khách hàng'!$A$4:$F$2144,3,0)</f>
        <v>Số 1 đường số 17A, Khu phố 11, Phường Bình Trị Đông B, Quận Bình Tân, TP.HCM.</v>
      </c>
      <c r="I1170" s="36" t="e">
        <f>VLOOKUP(E1170,#REF!,5,0)</f>
        <v>#REF!</v>
      </c>
      <c r="L1170" s="13" t="e">
        <f>VLOOKUP(J1170,#REF!,2,0)</f>
        <v>#REF!</v>
      </c>
      <c r="M1170" s="17" t="e">
        <f>VLOOKUP(J1170,'[1]Hàng hóa'!$C$5:$G$22,5,0)</f>
        <v>#N/A</v>
      </c>
      <c r="N1170" s="17" t="e">
        <f t="shared" si="61"/>
        <v>#N/A</v>
      </c>
      <c r="O1170" s="18">
        <v>285.08</v>
      </c>
      <c r="P1170" s="17" t="e">
        <f t="shared" si="62"/>
        <v>#N/A</v>
      </c>
      <c r="Q1170" s="13" t="e">
        <f>VLOOKUP(I1170,'[1]Nhân viên'!$E$20:$F$41,2,0)</f>
        <v>#REF!</v>
      </c>
    </row>
    <row r="1171" spans="3:17" hidden="1">
      <c r="C1171" s="11"/>
      <c r="D1171" s="13" t="e">
        <f>VLOOKUP(C1171,#REF!,2,0)</f>
        <v>#REF!</v>
      </c>
      <c r="G1171" s="13" t="e">
        <f>VLOOKUP(E1171,#REF!,2,0)</f>
        <v>#REF!</v>
      </c>
      <c r="H1171" s="13" t="str">
        <f>VLOOKUP(E1171,'[1]Khách hàng'!$A$4:$F$2144,3,0)</f>
        <v>Số 1 đường số 17A, Khu phố 11, Phường Bình Trị Đông B, Quận Bình Tân, TP.HCM.</v>
      </c>
      <c r="I1171" s="36" t="e">
        <f>VLOOKUP(E1171,#REF!,5,0)</f>
        <v>#REF!</v>
      </c>
      <c r="L1171" s="13" t="e">
        <f>VLOOKUP(J1171,#REF!,2,0)</f>
        <v>#REF!</v>
      </c>
      <c r="M1171" s="17" t="e">
        <f>VLOOKUP(J1171,'[1]Hàng hóa'!$C$5:$G$22,5,0)</f>
        <v>#N/A</v>
      </c>
      <c r="N1171" s="17" t="e">
        <f t="shared" si="61"/>
        <v>#N/A</v>
      </c>
      <c r="O1171" s="18">
        <v>286.08</v>
      </c>
      <c r="P1171" s="17" t="e">
        <f t="shared" si="62"/>
        <v>#N/A</v>
      </c>
      <c r="Q1171" s="13" t="e">
        <f>VLOOKUP(I1171,'[1]Nhân viên'!$E$20:$F$41,2,0)</f>
        <v>#REF!</v>
      </c>
    </row>
    <row r="1172" spans="3:17" hidden="1">
      <c r="C1172" s="11"/>
      <c r="D1172" s="13" t="e">
        <f>VLOOKUP(C1172,#REF!,2,0)</f>
        <v>#REF!</v>
      </c>
      <c r="G1172" s="13" t="e">
        <f>VLOOKUP(E1172,#REF!,2,0)</f>
        <v>#REF!</v>
      </c>
      <c r="H1172" s="13" t="str">
        <f>VLOOKUP(E1172,'[1]Khách hàng'!$A$4:$F$2144,3,0)</f>
        <v>Số 1 đường số 17A, Khu phố 11, Phường Bình Trị Đông B, Quận Bình Tân, TP.HCM.</v>
      </c>
      <c r="I1172" s="36" t="e">
        <f>VLOOKUP(E1172,#REF!,5,0)</f>
        <v>#REF!</v>
      </c>
      <c r="L1172" s="13" t="e">
        <f>VLOOKUP(J1172,#REF!,2,0)</f>
        <v>#REF!</v>
      </c>
      <c r="M1172" s="17" t="e">
        <f>VLOOKUP(J1172,'[1]Hàng hóa'!$C$5:$G$22,5,0)</f>
        <v>#N/A</v>
      </c>
      <c r="N1172" s="17" t="e">
        <f t="shared" si="61"/>
        <v>#N/A</v>
      </c>
      <c r="O1172" s="18">
        <v>287.08</v>
      </c>
      <c r="P1172" s="17" t="e">
        <f t="shared" si="62"/>
        <v>#N/A</v>
      </c>
      <c r="Q1172" s="13" t="e">
        <f>VLOOKUP(I1172,'[1]Nhân viên'!$E$20:$F$41,2,0)</f>
        <v>#REF!</v>
      </c>
    </row>
    <row r="1173" spans="3:17" hidden="1">
      <c r="C1173" s="11"/>
      <c r="D1173" s="13" t="e">
        <f>VLOOKUP(C1173,#REF!,2,0)</f>
        <v>#REF!</v>
      </c>
      <c r="G1173" s="13" t="e">
        <f>VLOOKUP(E1173,#REF!,2,0)</f>
        <v>#REF!</v>
      </c>
      <c r="H1173" s="13" t="str">
        <f>VLOOKUP(E1173,'[1]Khách hàng'!$A$4:$F$2144,3,0)</f>
        <v>Số 1 đường số 17A, Khu phố 11, Phường Bình Trị Đông B, Quận Bình Tân, TP.HCM.</v>
      </c>
      <c r="I1173" s="36" t="e">
        <f>VLOOKUP(E1173,#REF!,5,0)</f>
        <v>#REF!</v>
      </c>
      <c r="L1173" s="13" t="e">
        <f>VLOOKUP(J1173,#REF!,2,0)</f>
        <v>#REF!</v>
      </c>
      <c r="M1173" s="17" t="e">
        <f>VLOOKUP(J1173,'[1]Hàng hóa'!$C$5:$G$22,5,0)</f>
        <v>#N/A</v>
      </c>
      <c r="N1173" s="17" t="e">
        <f t="shared" si="61"/>
        <v>#N/A</v>
      </c>
      <c r="O1173" s="18">
        <v>288.08</v>
      </c>
      <c r="P1173" s="17" t="e">
        <f t="shared" si="62"/>
        <v>#N/A</v>
      </c>
      <c r="Q1173" s="13" t="e">
        <f>VLOOKUP(I1173,'[1]Nhân viên'!$E$20:$F$41,2,0)</f>
        <v>#REF!</v>
      </c>
    </row>
    <row r="1174" spans="3:17" hidden="1">
      <c r="C1174" s="11"/>
      <c r="D1174" s="13" t="e">
        <f>VLOOKUP(C1174,#REF!,2,0)</f>
        <v>#REF!</v>
      </c>
      <c r="G1174" s="13" t="e">
        <f>VLOOKUP(E1174,#REF!,2,0)</f>
        <v>#REF!</v>
      </c>
      <c r="H1174" s="13" t="str">
        <f>VLOOKUP(E1174,'[1]Khách hàng'!$A$4:$F$2144,3,0)</f>
        <v>Số 1 đường số 17A, Khu phố 11, Phường Bình Trị Đông B, Quận Bình Tân, TP.HCM.</v>
      </c>
      <c r="I1174" s="36" t="e">
        <f>VLOOKUP(E1174,#REF!,5,0)</f>
        <v>#REF!</v>
      </c>
      <c r="L1174" s="13" t="e">
        <f>VLOOKUP(J1174,#REF!,2,0)</f>
        <v>#REF!</v>
      </c>
      <c r="M1174" s="17" t="e">
        <f>VLOOKUP(J1174,'[1]Hàng hóa'!$C$5:$G$22,5,0)</f>
        <v>#N/A</v>
      </c>
      <c r="N1174" s="17" t="e">
        <f t="shared" si="61"/>
        <v>#N/A</v>
      </c>
      <c r="O1174" s="18">
        <v>289.08</v>
      </c>
      <c r="P1174" s="17" t="e">
        <f t="shared" si="62"/>
        <v>#N/A</v>
      </c>
      <c r="Q1174" s="13" t="e">
        <f>VLOOKUP(I1174,'[1]Nhân viên'!$E$20:$F$41,2,0)</f>
        <v>#REF!</v>
      </c>
    </row>
    <row r="1175" spans="3:17" hidden="1">
      <c r="C1175" s="11"/>
      <c r="D1175" s="13" t="e">
        <f>VLOOKUP(C1175,#REF!,2,0)</f>
        <v>#REF!</v>
      </c>
      <c r="G1175" s="13" t="e">
        <f>VLOOKUP(E1175,#REF!,2,0)</f>
        <v>#REF!</v>
      </c>
      <c r="H1175" s="13" t="str">
        <f>VLOOKUP(E1175,'[1]Khách hàng'!$A$4:$F$2144,3,0)</f>
        <v>Số 1 đường số 17A, Khu phố 11, Phường Bình Trị Đông B, Quận Bình Tân, TP.HCM.</v>
      </c>
      <c r="I1175" s="36" t="e">
        <f>VLOOKUP(E1175,#REF!,5,0)</f>
        <v>#REF!</v>
      </c>
      <c r="L1175" s="13" t="e">
        <f>VLOOKUP(J1175,#REF!,2,0)</f>
        <v>#REF!</v>
      </c>
      <c r="M1175" s="17" t="e">
        <f>VLOOKUP(J1175,'[1]Hàng hóa'!$C$5:$G$22,5,0)</f>
        <v>#N/A</v>
      </c>
      <c r="N1175" s="17" t="e">
        <f t="shared" si="61"/>
        <v>#N/A</v>
      </c>
      <c r="O1175" s="18">
        <v>290.08</v>
      </c>
      <c r="P1175" s="17" t="e">
        <f t="shared" si="62"/>
        <v>#N/A</v>
      </c>
      <c r="Q1175" s="13" t="e">
        <f>VLOOKUP(I1175,'[1]Nhân viên'!$E$20:$F$41,2,0)</f>
        <v>#REF!</v>
      </c>
    </row>
    <row r="1176" spans="3:17" hidden="1">
      <c r="C1176" s="11"/>
      <c r="D1176" s="13" t="e">
        <f>VLOOKUP(C1176,#REF!,2,0)</f>
        <v>#REF!</v>
      </c>
      <c r="G1176" s="13" t="e">
        <f>VLOOKUP(E1176,#REF!,2,0)</f>
        <v>#REF!</v>
      </c>
      <c r="H1176" s="13" t="str">
        <f>VLOOKUP(E1176,'[1]Khách hàng'!$A$4:$F$2144,3,0)</f>
        <v>Số 1 đường số 17A, Khu phố 11, Phường Bình Trị Đông B, Quận Bình Tân, TP.HCM.</v>
      </c>
      <c r="I1176" s="36" t="e">
        <f>VLOOKUP(E1176,#REF!,5,0)</f>
        <v>#REF!</v>
      </c>
      <c r="L1176" s="13" t="e">
        <f>VLOOKUP(J1176,#REF!,2,0)</f>
        <v>#REF!</v>
      </c>
      <c r="M1176" s="17" t="e">
        <f>VLOOKUP(J1176,'[1]Hàng hóa'!$C$5:$G$22,5,0)</f>
        <v>#N/A</v>
      </c>
      <c r="N1176" s="17" t="e">
        <f t="shared" si="61"/>
        <v>#N/A</v>
      </c>
      <c r="O1176" s="18">
        <v>291.08</v>
      </c>
      <c r="P1176" s="17" t="e">
        <f t="shared" si="62"/>
        <v>#N/A</v>
      </c>
      <c r="Q1176" s="13" t="e">
        <f>VLOOKUP(I1176,'[1]Nhân viên'!$E$20:$F$41,2,0)</f>
        <v>#REF!</v>
      </c>
    </row>
    <row r="1177" spans="3:17" hidden="1">
      <c r="C1177" s="11"/>
      <c r="D1177" s="13" t="e">
        <f>VLOOKUP(C1177,#REF!,2,0)</f>
        <v>#REF!</v>
      </c>
      <c r="G1177" s="13" t="e">
        <f>VLOOKUP(E1177,#REF!,2,0)</f>
        <v>#REF!</v>
      </c>
      <c r="H1177" s="13" t="str">
        <f>VLOOKUP(E1177,'[1]Khách hàng'!$A$4:$F$2144,3,0)</f>
        <v>Số 1 đường số 17A, Khu phố 11, Phường Bình Trị Đông B, Quận Bình Tân, TP.HCM.</v>
      </c>
      <c r="I1177" s="36" t="e">
        <f>VLOOKUP(E1177,#REF!,5,0)</f>
        <v>#REF!</v>
      </c>
      <c r="L1177" s="13" t="e">
        <f>VLOOKUP(J1177,#REF!,2,0)</f>
        <v>#REF!</v>
      </c>
      <c r="M1177" s="17" t="e">
        <f>VLOOKUP(J1177,'[1]Hàng hóa'!$C$5:$G$22,5,0)</f>
        <v>#N/A</v>
      </c>
      <c r="N1177" s="17" t="e">
        <f t="shared" si="61"/>
        <v>#N/A</v>
      </c>
      <c r="O1177" s="18">
        <v>292.08</v>
      </c>
      <c r="P1177" s="17" t="e">
        <f t="shared" si="62"/>
        <v>#N/A</v>
      </c>
      <c r="Q1177" s="13" t="e">
        <f>VLOOKUP(I1177,'[1]Nhân viên'!$E$20:$F$41,2,0)</f>
        <v>#REF!</v>
      </c>
    </row>
    <row r="1178" spans="3:17" hidden="1">
      <c r="C1178" s="11"/>
      <c r="D1178" s="13" t="e">
        <f>VLOOKUP(C1178,#REF!,2,0)</f>
        <v>#REF!</v>
      </c>
      <c r="G1178" s="13" t="e">
        <f>VLOOKUP(E1178,#REF!,2,0)</f>
        <v>#REF!</v>
      </c>
      <c r="H1178" s="13" t="str">
        <f>VLOOKUP(E1178,'[1]Khách hàng'!$A$4:$F$2144,3,0)</f>
        <v>Số 1 đường số 17A, Khu phố 11, Phường Bình Trị Đông B, Quận Bình Tân, TP.HCM.</v>
      </c>
      <c r="I1178" s="36" t="e">
        <f>VLOOKUP(E1178,#REF!,5,0)</f>
        <v>#REF!</v>
      </c>
      <c r="L1178" s="13" t="e">
        <f>VLOOKUP(J1178,#REF!,2,0)</f>
        <v>#REF!</v>
      </c>
      <c r="M1178" s="17" t="e">
        <f>VLOOKUP(J1178,'[1]Hàng hóa'!$C$5:$G$22,5,0)</f>
        <v>#N/A</v>
      </c>
      <c r="N1178" s="17" t="e">
        <f t="shared" si="61"/>
        <v>#N/A</v>
      </c>
      <c r="O1178" s="18">
        <v>293.08</v>
      </c>
      <c r="P1178" s="17" t="e">
        <f t="shared" si="62"/>
        <v>#N/A</v>
      </c>
      <c r="Q1178" s="13" t="e">
        <f>VLOOKUP(I1178,'[1]Nhân viên'!$E$20:$F$41,2,0)</f>
        <v>#REF!</v>
      </c>
    </row>
    <row r="1179" spans="3:17" hidden="1">
      <c r="C1179" s="11"/>
      <c r="D1179" s="13" t="e">
        <f>VLOOKUP(C1179,#REF!,2,0)</f>
        <v>#REF!</v>
      </c>
      <c r="G1179" s="13" t="e">
        <f>VLOOKUP(E1179,#REF!,2,0)</f>
        <v>#REF!</v>
      </c>
      <c r="H1179" s="13" t="str">
        <f>VLOOKUP(E1179,'[1]Khách hàng'!$A$4:$F$2144,3,0)</f>
        <v>Số 1 đường số 17A, Khu phố 11, Phường Bình Trị Đông B, Quận Bình Tân, TP.HCM.</v>
      </c>
      <c r="I1179" s="36" t="e">
        <f>VLOOKUP(E1179,#REF!,5,0)</f>
        <v>#REF!</v>
      </c>
      <c r="L1179" s="13" t="e">
        <f>VLOOKUP(J1179,#REF!,2,0)</f>
        <v>#REF!</v>
      </c>
      <c r="M1179" s="17" t="e">
        <f>VLOOKUP(J1179,'[1]Hàng hóa'!$C$5:$G$22,5,0)</f>
        <v>#N/A</v>
      </c>
      <c r="N1179" s="17" t="e">
        <f t="shared" si="61"/>
        <v>#N/A</v>
      </c>
      <c r="O1179" s="18">
        <v>294.08</v>
      </c>
      <c r="P1179" s="17" t="e">
        <f t="shared" si="62"/>
        <v>#N/A</v>
      </c>
      <c r="Q1179" s="13" t="e">
        <f>VLOOKUP(I1179,'[1]Nhân viên'!$E$20:$F$41,2,0)</f>
        <v>#REF!</v>
      </c>
    </row>
    <row r="1180" spans="3:17" hidden="1">
      <c r="C1180" s="11"/>
      <c r="D1180" s="13" t="e">
        <f>VLOOKUP(C1180,#REF!,2,0)</f>
        <v>#REF!</v>
      </c>
      <c r="G1180" s="13" t="e">
        <f>VLOOKUP(E1180,#REF!,2,0)</f>
        <v>#REF!</v>
      </c>
      <c r="H1180" s="13" t="str">
        <f>VLOOKUP(E1180,'[1]Khách hàng'!$A$4:$F$2144,3,0)</f>
        <v>Số 1 đường số 17A, Khu phố 11, Phường Bình Trị Đông B, Quận Bình Tân, TP.HCM.</v>
      </c>
      <c r="I1180" s="36" t="e">
        <f>VLOOKUP(E1180,#REF!,5,0)</f>
        <v>#REF!</v>
      </c>
      <c r="L1180" s="13" t="e">
        <f>VLOOKUP(J1180,#REF!,2,0)</f>
        <v>#REF!</v>
      </c>
      <c r="M1180" s="17" t="e">
        <f>VLOOKUP(J1180,'[1]Hàng hóa'!$C$5:$G$22,5,0)</f>
        <v>#N/A</v>
      </c>
      <c r="N1180" s="17" t="e">
        <f t="shared" si="61"/>
        <v>#N/A</v>
      </c>
      <c r="O1180" s="18">
        <v>295.08</v>
      </c>
      <c r="P1180" s="17" t="e">
        <f t="shared" si="62"/>
        <v>#N/A</v>
      </c>
      <c r="Q1180" s="13" t="e">
        <f>VLOOKUP(I1180,'[1]Nhân viên'!$E$20:$F$41,2,0)</f>
        <v>#REF!</v>
      </c>
    </row>
    <row r="1181" spans="3:17" hidden="1">
      <c r="C1181" s="11"/>
      <c r="D1181" s="13" t="e">
        <f>VLOOKUP(C1181,#REF!,2,0)</f>
        <v>#REF!</v>
      </c>
      <c r="G1181" s="13" t="e">
        <f>VLOOKUP(E1181,#REF!,2,0)</f>
        <v>#REF!</v>
      </c>
      <c r="H1181" s="13" t="str">
        <f>VLOOKUP(E1181,'[1]Khách hàng'!$A$4:$F$2144,3,0)</f>
        <v>Số 1 đường số 17A, Khu phố 11, Phường Bình Trị Đông B, Quận Bình Tân, TP.HCM.</v>
      </c>
      <c r="I1181" s="36" t="e">
        <f>VLOOKUP(E1181,#REF!,5,0)</f>
        <v>#REF!</v>
      </c>
      <c r="L1181" s="13" t="e">
        <f>VLOOKUP(J1181,#REF!,2,0)</f>
        <v>#REF!</v>
      </c>
      <c r="M1181" s="17" t="e">
        <f>VLOOKUP(J1181,'[1]Hàng hóa'!$C$5:$G$22,5,0)</f>
        <v>#N/A</v>
      </c>
      <c r="N1181" s="17" t="e">
        <f t="shared" si="61"/>
        <v>#N/A</v>
      </c>
      <c r="O1181" s="18">
        <v>296.08</v>
      </c>
      <c r="P1181" s="17" t="e">
        <f t="shared" si="62"/>
        <v>#N/A</v>
      </c>
      <c r="Q1181" s="13" t="e">
        <f>VLOOKUP(I1181,'[1]Nhân viên'!$E$20:$F$41,2,0)</f>
        <v>#REF!</v>
      </c>
    </row>
    <row r="1182" spans="3:17" hidden="1">
      <c r="C1182" s="11"/>
      <c r="D1182" s="13" t="e">
        <f>VLOOKUP(C1182,#REF!,2,0)</f>
        <v>#REF!</v>
      </c>
      <c r="G1182" s="13" t="e">
        <f>VLOOKUP(E1182,#REF!,2,0)</f>
        <v>#REF!</v>
      </c>
      <c r="H1182" s="13" t="str">
        <f>VLOOKUP(E1182,'[1]Khách hàng'!$A$4:$F$2144,3,0)</f>
        <v>Số 1 đường số 17A, Khu phố 11, Phường Bình Trị Đông B, Quận Bình Tân, TP.HCM.</v>
      </c>
      <c r="I1182" s="36" t="e">
        <f>VLOOKUP(E1182,#REF!,5,0)</f>
        <v>#REF!</v>
      </c>
      <c r="L1182" s="13" t="e">
        <f>VLOOKUP(J1182,#REF!,2,0)</f>
        <v>#REF!</v>
      </c>
      <c r="M1182" s="17" t="e">
        <f>VLOOKUP(J1182,'[1]Hàng hóa'!$C$5:$G$22,5,0)</f>
        <v>#N/A</v>
      </c>
      <c r="N1182" s="17" t="e">
        <f t="shared" si="61"/>
        <v>#N/A</v>
      </c>
      <c r="O1182" s="18">
        <v>297.08</v>
      </c>
      <c r="P1182" s="17" t="e">
        <f t="shared" si="62"/>
        <v>#N/A</v>
      </c>
      <c r="Q1182" s="13" t="e">
        <f>VLOOKUP(I1182,'[1]Nhân viên'!$E$20:$F$41,2,0)</f>
        <v>#REF!</v>
      </c>
    </row>
    <row r="1183" spans="3:17" hidden="1">
      <c r="C1183" s="11"/>
      <c r="D1183" s="13" t="e">
        <f>VLOOKUP(C1183,#REF!,2,0)</f>
        <v>#REF!</v>
      </c>
      <c r="G1183" s="13" t="e">
        <f>VLOOKUP(E1183,#REF!,2,0)</f>
        <v>#REF!</v>
      </c>
      <c r="H1183" s="13" t="str">
        <f>VLOOKUP(E1183,'[1]Khách hàng'!$A$4:$F$2144,3,0)</f>
        <v>Số 1 đường số 17A, Khu phố 11, Phường Bình Trị Đông B, Quận Bình Tân, TP.HCM.</v>
      </c>
      <c r="I1183" s="36" t="e">
        <f>VLOOKUP(E1183,#REF!,5,0)</f>
        <v>#REF!</v>
      </c>
      <c r="L1183" s="13" t="e">
        <f>VLOOKUP(J1183,#REF!,2,0)</f>
        <v>#REF!</v>
      </c>
      <c r="M1183" s="17" t="e">
        <f>VLOOKUP(J1183,'[1]Hàng hóa'!$C$5:$G$22,5,0)</f>
        <v>#N/A</v>
      </c>
      <c r="N1183" s="17" t="e">
        <f t="shared" si="61"/>
        <v>#N/A</v>
      </c>
      <c r="O1183" s="18">
        <v>298.08</v>
      </c>
      <c r="P1183" s="17" t="e">
        <f t="shared" si="62"/>
        <v>#N/A</v>
      </c>
      <c r="Q1183" s="13" t="e">
        <f>VLOOKUP(I1183,'[1]Nhân viên'!$E$20:$F$41,2,0)</f>
        <v>#REF!</v>
      </c>
    </row>
    <row r="1184" spans="3:17" hidden="1">
      <c r="C1184" s="11"/>
      <c r="D1184" s="13" t="e">
        <f>VLOOKUP(C1184,#REF!,2,0)</f>
        <v>#REF!</v>
      </c>
      <c r="G1184" s="13" t="e">
        <f>VLOOKUP(E1184,#REF!,2,0)</f>
        <v>#REF!</v>
      </c>
      <c r="H1184" s="13" t="str">
        <f>VLOOKUP(E1184,'[1]Khách hàng'!$A$4:$F$2144,3,0)</f>
        <v>Số 1 đường số 17A, Khu phố 11, Phường Bình Trị Đông B, Quận Bình Tân, TP.HCM.</v>
      </c>
      <c r="I1184" s="36" t="e">
        <f>VLOOKUP(E1184,#REF!,5,0)</f>
        <v>#REF!</v>
      </c>
      <c r="L1184" s="13" t="e">
        <f>VLOOKUP(J1184,#REF!,2,0)</f>
        <v>#REF!</v>
      </c>
      <c r="M1184" s="17" t="e">
        <f>VLOOKUP(J1184,'[1]Hàng hóa'!$C$5:$G$22,5,0)</f>
        <v>#N/A</v>
      </c>
      <c r="N1184" s="17" t="e">
        <f t="shared" si="61"/>
        <v>#N/A</v>
      </c>
      <c r="O1184" s="18">
        <v>299.08</v>
      </c>
      <c r="P1184" s="17" t="e">
        <f t="shared" si="62"/>
        <v>#N/A</v>
      </c>
      <c r="Q1184" s="13" t="e">
        <f>VLOOKUP(I1184,'[1]Nhân viên'!$E$20:$F$41,2,0)</f>
        <v>#REF!</v>
      </c>
    </row>
    <row r="1185" spans="2:17" hidden="1">
      <c r="C1185" s="11"/>
      <c r="D1185" s="13" t="e">
        <f>VLOOKUP(C1185,#REF!,2,0)</f>
        <v>#REF!</v>
      </c>
      <c r="G1185" s="13" t="e">
        <f>VLOOKUP(E1185,#REF!,2,0)</f>
        <v>#REF!</v>
      </c>
      <c r="H1185" s="13" t="str">
        <f>VLOOKUP(E1185,'[1]Khách hàng'!$A$4:$F$2144,3,0)</f>
        <v>Số 1 đường số 17A, Khu phố 11, Phường Bình Trị Đông B, Quận Bình Tân, TP.HCM.</v>
      </c>
      <c r="I1185" s="36" t="e">
        <f>VLOOKUP(E1185,#REF!,5,0)</f>
        <v>#REF!</v>
      </c>
      <c r="L1185" s="13" t="e">
        <f>VLOOKUP(J1185,#REF!,2,0)</f>
        <v>#REF!</v>
      </c>
      <c r="M1185" s="17" t="e">
        <f>VLOOKUP(J1185,'[1]Hàng hóa'!$C$5:$G$22,5,0)</f>
        <v>#N/A</v>
      </c>
      <c r="N1185" s="17" t="e">
        <f t="shared" si="61"/>
        <v>#N/A</v>
      </c>
      <c r="O1185" s="18">
        <v>300.08</v>
      </c>
      <c r="P1185" s="17" t="e">
        <f t="shared" si="62"/>
        <v>#N/A</v>
      </c>
      <c r="Q1185" s="13" t="e">
        <f>VLOOKUP(I1185,'[1]Nhân viên'!$E$20:$F$41,2,0)</f>
        <v>#REF!</v>
      </c>
    </row>
    <row r="1186" spans="2:17" hidden="1">
      <c r="C1186" s="11"/>
      <c r="D1186" s="13" t="e">
        <f>VLOOKUP(C1186,#REF!,2,0)</f>
        <v>#REF!</v>
      </c>
      <c r="G1186" s="13" t="e">
        <f>VLOOKUP(E1186,#REF!,2,0)</f>
        <v>#REF!</v>
      </c>
      <c r="H1186" s="13" t="str">
        <f>VLOOKUP(E1186,'[1]Khách hàng'!$A$4:$F$2144,3,0)</f>
        <v>Số 1 đường số 17A, Khu phố 11, Phường Bình Trị Đông B, Quận Bình Tân, TP.HCM.</v>
      </c>
      <c r="I1186" s="36" t="e">
        <f>VLOOKUP(E1186,#REF!,5,0)</f>
        <v>#REF!</v>
      </c>
      <c r="L1186" s="13" t="e">
        <f>VLOOKUP(J1186,#REF!,2,0)</f>
        <v>#REF!</v>
      </c>
      <c r="M1186" s="17" t="e">
        <f>VLOOKUP(J1186,'[1]Hàng hóa'!$C$5:$G$22,5,0)</f>
        <v>#N/A</v>
      </c>
      <c r="N1186" s="17" t="e">
        <f t="shared" si="61"/>
        <v>#N/A</v>
      </c>
      <c r="O1186" s="18">
        <v>301.08</v>
      </c>
      <c r="P1186" s="17" t="e">
        <f t="shared" si="62"/>
        <v>#N/A</v>
      </c>
      <c r="Q1186" s="13" t="e">
        <f>VLOOKUP(I1186,'[1]Nhân viên'!$E$20:$F$41,2,0)</f>
        <v>#REF!</v>
      </c>
    </row>
    <row r="1187" spans="2:17" hidden="1">
      <c r="C1187" s="11"/>
      <c r="D1187" s="13" t="e">
        <f>VLOOKUP(C1187,#REF!,2,0)</f>
        <v>#REF!</v>
      </c>
      <c r="G1187" s="13" t="e">
        <f>VLOOKUP(E1187,#REF!,2,0)</f>
        <v>#REF!</v>
      </c>
      <c r="H1187" s="13" t="str">
        <f>VLOOKUP(E1187,'[1]Khách hàng'!$A$4:$F$2144,3,0)</f>
        <v>Số 1 đường số 17A, Khu phố 11, Phường Bình Trị Đông B, Quận Bình Tân, TP.HCM.</v>
      </c>
      <c r="I1187" s="36" t="e">
        <f>VLOOKUP(E1187,#REF!,5,0)</f>
        <v>#REF!</v>
      </c>
      <c r="L1187" s="13" t="e">
        <f>VLOOKUP(J1187,#REF!,2,0)</f>
        <v>#REF!</v>
      </c>
      <c r="M1187" s="17" t="e">
        <f>VLOOKUP(J1187,'[1]Hàng hóa'!$C$5:$G$22,5,0)</f>
        <v>#N/A</v>
      </c>
      <c r="N1187" s="17" t="e">
        <f t="shared" si="61"/>
        <v>#N/A</v>
      </c>
      <c r="O1187" s="18">
        <v>302.08</v>
      </c>
      <c r="P1187" s="17" t="e">
        <f t="shared" si="62"/>
        <v>#N/A</v>
      </c>
      <c r="Q1187" s="13" t="e">
        <f>VLOOKUP(I1187,'[1]Nhân viên'!$E$20:$F$41,2,0)</f>
        <v>#REF!</v>
      </c>
    </row>
    <row r="1188" spans="2:17" hidden="1">
      <c r="B1188" s="12"/>
      <c r="D1188" s="13" t="e">
        <f>VLOOKUP(C1188,#REF!,2,0)</f>
        <v>#REF!</v>
      </c>
      <c r="F1188" s="113"/>
      <c r="G1188" s="13" t="e">
        <f>VLOOKUP(E1188,#REF!,2,0)</f>
        <v>#REF!</v>
      </c>
      <c r="H1188" s="13" t="str">
        <f>VLOOKUP(E1188,'[1]Khách hàng'!$A$4:$F$2144,3,0)</f>
        <v>Số 1 đường số 17A, Khu phố 11, Phường Bình Trị Đông B, Quận Bình Tân, TP.HCM.</v>
      </c>
      <c r="I1188" s="36" t="e">
        <f>VLOOKUP(E1188,#REF!,5,0)</f>
        <v>#REF!</v>
      </c>
      <c r="L1188" s="13" t="e">
        <f>VLOOKUP(J1188,#REF!,2,0)</f>
        <v>#REF!</v>
      </c>
      <c r="M1188" s="17" t="e">
        <f>VLOOKUP(J1188,'[1]Hàng hóa'!$C$5:$G$22,5,0)</f>
        <v>#N/A</v>
      </c>
      <c r="N1188" s="17" t="e">
        <f t="shared" si="61"/>
        <v>#N/A</v>
      </c>
      <c r="O1188" s="18">
        <v>303.08</v>
      </c>
      <c r="P1188" s="17" t="e">
        <f t="shared" si="62"/>
        <v>#N/A</v>
      </c>
      <c r="Q1188" s="13" t="e">
        <f>VLOOKUP(I1188,'[1]Nhân viên'!$E$20:$F$41,2,0)</f>
        <v>#REF!</v>
      </c>
    </row>
    <row r="1189" spans="2:17" hidden="1">
      <c r="B1189" s="12"/>
      <c r="D1189" s="13" t="e">
        <f>VLOOKUP(C1189,#REF!,2,0)</f>
        <v>#REF!</v>
      </c>
      <c r="F1189" s="113"/>
      <c r="G1189" s="13" t="e">
        <f>VLOOKUP(E1189,#REF!,2,0)</f>
        <v>#REF!</v>
      </c>
      <c r="H1189" s="13" t="str">
        <f>VLOOKUP(E1189,'[1]Khách hàng'!$A$4:$F$2144,3,0)</f>
        <v>Số 1 đường số 17A, Khu phố 11, Phường Bình Trị Đông B, Quận Bình Tân, TP.HCM.</v>
      </c>
      <c r="I1189" s="36" t="e">
        <f>VLOOKUP(E1189,#REF!,5,0)</f>
        <v>#REF!</v>
      </c>
      <c r="L1189" s="13" t="e">
        <f>VLOOKUP(J1189,#REF!,2,0)</f>
        <v>#REF!</v>
      </c>
      <c r="M1189" s="17" t="e">
        <f>VLOOKUP(J1189,'[1]Hàng hóa'!$C$5:$G$22,5,0)</f>
        <v>#N/A</v>
      </c>
      <c r="N1189" s="17" t="e">
        <f t="shared" si="61"/>
        <v>#N/A</v>
      </c>
      <c r="O1189" s="18">
        <v>304.08</v>
      </c>
      <c r="P1189" s="17" t="e">
        <f t="shared" si="62"/>
        <v>#N/A</v>
      </c>
      <c r="Q1189" s="13" t="e">
        <f>VLOOKUP(I1189,'[1]Nhân viên'!$E$20:$F$41,2,0)</f>
        <v>#REF!</v>
      </c>
    </row>
    <row r="1190" spans="2:17" hidden="1">
      <c r="B1190" s="12"/>
      <c r="D1190" s="13" t="e">
        <f>VLOOKUP(C1190,#REF!,2,0)</f>
        <v>#REF!</v>
      </c>
      <c r="G1190" s="13" t="e">
        <f>VLOOKUP(E1190,#REF!,2,0)</f>
        <v>#REF!</v>
      </c>
      <c r="H1190" s="13" t="str">
        <f>VLOOKUP(E1190,'[1]Khách hàng'!$A$4:$F$2144,3,0)</f>
        <v>Số 1 đường số 17A, Khu phố 11, Phường Bình Trị Đông B, Quận Bình Tân, TP.HCM.</v>
      </c>
      <c r="I1190" s="36" t="e">
        <f>VLOOKUP(E1190,#REF!,5,0)</f>
        <v>#REF!</v>
      </c>
      <c r="L1190" s="13" t="e">
        <f>VLOOKUP(J1190,#REF!,2,0)</f>
        <v>#REF!</v>
      </c>
      <c r="M1190" s="17" t="e">
        <f>VLOOKUP(J1190,'[1]Hàng hóa'!$C$5:$G$22,5,0)</f>
        <v>#N/A</v>
      </c>
      <c r="N1190" s="17" t="e">
        <f t="shared" si="61"/>
        <v>#N/A</v>
      </c>
      <c r="O1190" s="18">
        <v>305.08</v>
      </c>
      <c r="P1190" s="17" t="e">
        <f t="shared" si="62"/>
        <v>#N/A</v>
      </c>
      <c r="Q1190" s="13" t="e">
        <f>VLOOKUP(I1190,'[1]Nhân viên'!$E$20:$F$41,2,0)</f>
        <v>#REF!</v>
      </c>
    </row>
    <row r="1191" spans="2:17" hidden="1">
      <c r="B1191" s="12"/>
      <c r="D1191" s="13" t="e">
        <f>VLOOKUP(C1191,#REF!,2,0)</f>
        <v>#REF!</v>
      </c>
      <c r="G1191" s="13" t="e">
        <f>VLOOKUP(E1191,#REF!,2,0)</f>
        <v>#REF!</v>
      </c>
      <c r="H1191" s="13" t="str">
        <f>VLOOKUP(E1191,'[1]Khách hàng'!$A$4:$F$2144,3,0)</f>
        <v>Số 1 đường số 17A, Khu phố 11, Phường Bình Trị Đông B, Quận Bình Tân, TP.HCM.</v>
      </c>
      <c r="I1191" s="36" t="e">
        <f>VLOOKUP(E1191,#REF!,5,0)</f>
        <v>#REF!</v>
      </c>
      <c r="L1191" s="13" t="e">
        <f>VLOOKUP(J1191,#REF!,2,0)</f>
        <v>#REF!</v>
      </c>
      <c r="M1191" s="17" t="e">
        <f>VLOOKUP(J1191,'[1]Hàng hóa'!$C$5:$G$22,5,0)</f>
        <v>#N/A</v>
      </c>
      <c r="N1191" s="17" t="e">
        <f t="shared" si="61"/>
        <v>#N/A</v>
      </c>
      <c r="O1191" s="18">
        <v>306.08</v>
      </c>
      <c r="P1191" s="17" t="e">
        <f t="shared" si="62"/>
        <v>#N/A</v>
      </c>
      <c r="Q1191" s="13" t="e">
        <f>VLOOKUP(I1191,'[1]Nhân viên'!$E$20:$F$41,2,0)</f>
        <v>#REF!</v>
      </c>
    </row>
    <row r="1192" spans="2:17" hidden="1">
      <c r="B1192" s="12"/>
      <c r="D1192" s="13" t="e">
        <f>VLOOKUP(C1192,#REF!,2,0)</f>
        <v>#REF!</v>
      </c>
      <c r="G1192" s="13" t="e">
        <f>VLOOKUP(E1192,#REF!,2,0)</f>
        <v>#REF!</v>
      </c>
      <c r="H1192" s="13" t="str">
        <f>VLOOKUP(E1192,'[1]Khách hàng'!$A$4:$F$2144,3,0)</f>
        <v>Số 1 đường số 17A, Khu phố 11, Phường Bình Trị Đông B, Quận Bình Tân, TP.HCM.</v>
      </c>
      <c r="I1192" s="36" t="e">
        <f>VLOOKUP(E1192,#REF!,5,0)</f>
        <v>#REF!</v>
      </c>
      <c r="L1192" s="13" t="e">
        <f>VLOOKUP(J1192,#REF!,2,0)</f>
        <v>#REF!</v>
      </c>
      <c r="M1192" s="17" t="e">
        <f>VLOOKUP(J1192,'[1]Hàng hóa'!$C$5:$G$22,5,0)</f>
        <v>#N/A</v>
      </c>
      <c r="N1192" s="17" t="e">
        <f t="shared" si="61"/>
        <v>#N/A</v>
      </c>
      <c r="O1192" s="18">
        <v>307.08</v>
      </c>
      <c r="P1192" s="17" t="e">
        <f t="shared" si="62"/>
        <v>#N/A</v>
      </c>
      <c r="Q1192" s="13" t="e">
        <f>VLOOKUP(I1192,'[1]Nhân viên'!$E$20:$F$41,2,0)</f>
        <v>#REF!</v>
      </c>
    </row>
    <row r="1193" spans="2:17" hidden="1">
      <c r="B1193" s="12"/>
      <c r="D1193" s="13" t="e">
        <f>VLOOKUP(C1193,#REF!,2,0)</f>
        <v>#REF!</v>
      </c>
      <c r="G1193" s="13" t="e">
        <f>VLOOKUP(E1193,#REF!,2,0)</f>
        <v>#REF!</v>
      </c>
      <c r="H1193" s="13" t="str">
        <f>VLOOKUP(E1193,'[1]Khách hàng'!$A$4:$F$2144,3,0)</f>
        <v>Số 1 đường số 17A, Khu phố 11, Phường Bình Trị Đông B, Quận Bình Tân, TP.HCM.</v>
      </c>
      <c r="I1193" s="36" t="e">
        <f>VLOOKUP(E1193,#REF!,5,0)</f>
        <v>#REF!</v>
      </c>
      <c r="L1193" s="13" t="e">
        <f>VLOOKUP(J1193,#REF!,2,0)</f>
        <v>#REF!</v>
      </c>
      <c r="M1193" s="17" t="e">
        <f>VLOOKUP(J1193,'[1]Hàng hóa'!$C$5:$G$22,5,0)</f>
        <v>#N/A</v>
      </c>
      <c r="N1193" s="17" t="e">
        <f t="shared" si="61"/>
        <v>#N/A</v>
      </c>
      <c r="O1193" s="18">
        <v>308.08</v>
      </c>
      <c r="P1193" s="17" t="e">
        <f t="shared" si="62"/>
        <v>#N/A</v>
      </c>
      <c r="Q1193" s="13" t="e">
        <f>VLOOKUP(I1193,'[1]Nhân viên'!$E$20:$F$41,2,0)</f>
        <v>#REF!</v>
      </c>
    </row>
    <row r="1194" spans="2:17" hidden="1">
      <c r="B1194" s="12"/>
      <c r="D1194" s="13" t="e">
        <f>VLOOKUP(C1194,#REF!,2,0)</f>
        <v>#REF!</v>
      </c>
      <c r="G1194" s="13" t="e">
        <f>VLOOKUP(E1194,#REF!,2,0)</f>
        <v>#REF!</v>
      </c>
      <c r="H1194" s="13" t="str">
        <f>VLOOKUP(E1194,'[1]Khách hàng'!$A$4:$F$2144,3,0)</f>
        <v>Số 1 đường số 17A, Khu phố 11, Phường Bình Trị Đông B, Quận Bình Tân, TP.HCM.</v>
      </c>
      <c r="I1194" s="36" t="e">
        <f>VLOOKUP(E1194,#REF!,5,0)</f>
        <v>#REF!</v>
      </c>
      <c r="L1194" s="13" t="e">
        <f>VLOOKUP(J1194,#REF!,2,0)</f>
        <v>#REF!</v>
      </c>
      <c r="M1194" s="17" t="e">
        <f>VLOOKUP(J1194,'[1]Hàng hóa'!$C$5:$G$22,5,0)</f>
        <v>#N/A</v>
      </c>
      <c r="N1194" s="17" t="e">
        <f t="shared" si="61"/>
        <v>#N/A</v>
      </c>
      <c r="O1194" s="18">
        <v>309.08</v>
      </c>
      <c r="P1194" s="17" t="e">
        <f t="shared" si="62"/>
        <v>#N/A</v>
      </c>
      <c r="Q1194" s="13" t="e">
        <f>VLOOKUP(I1194,'[1]Nhân viên'!$E$20:$F$41,2,0)</f>
        <v>#REF!</v>
      </c>
    </row>
    <row r="1195" spans="2:17" hidden="1">
      <c r="B1195" s="12"/>
      <c r="D1195" s="13" t="e">
        <f>VLOOKUP(C1195,#REF!,2,0)</f>
        <v>#REF!</v>
      </c>
      <c r="G1195" s="13" t="e">
        <f>VLOOKUP(E1195,#REF!,2,0)</f>
        <v>#REF!</v>
      </c>
      <c r="H1195" s="13" t="str">
        <f>VLOOKUP(E1195,'[1]Khách hàng'!$A$4:$F$2144,3,0)</f>
        <v>Số 1 đường số 17A, Khu phố 11, Phường Bình Trị Đông B, Quận Bình Tân, TP.HCM.</v>
      </c>
      <c r="I1195" s="36" t="e">
        <f>VLOOKUP(E1195,#REF!,5,0)</f>
        <v>#REF!</v>
      </c>
      <c r="L1195" s="13" t="e">
        <f>VLOOKUP(J1195,#REF!,2,0)</f>
        <v>#REF!</v>
      </c>
      <c r="M1195" s="17" t="e">
        <f>VLOOKUP(J1195,'[1]Hàng hóa'!$C$5:$G$22,5,0)</f>
        <v>#N/A</v>
      </c>
      <c r="N1195" s="17" t="e">
        <f t="shared" si="61"/>
        <v>#N/A</v>
      </c>
      <c r="O1195" s="18">
        <v>310.08</v>
      </c>
      <c r="P1195" s="17" t="e">
        <f t="shared" si="62"/>
        <v>#N/A</v>
      </c>
      <c r="Q1195" s="13" t="e">
        <f>VLOOKUP(I1195,'[1]Nhân viên'!$E$20:$F$41,2,0)</f>
        <v>#REF!</v>
      </c>
    </row>
    <row r="1196" spans="2:17" hidden="1">
      <c r="B1196" s="12"/>
      <c r="D1196" s="13" t="e">
        <f>VLOOKUP(C1196,#REF!,2,0)</f>
        <v>#REF!</v>
      </c>
      <c r="G1196" s="13" t="e">
        <f>VLOOKUP(E1196,#REF!,2,0)</f>
        <v>#REF!</v>
      </c>
      <c r="H1196" s="13" t="str">
        <f>VLOOKUP(E1196,'[1]Khách hàng'!$A$4:$F$2144,3,0)</f>
        <v>Số 1 đường số 17A, Khu phố 11, Phường Bình Trị Đông B, Quận Bình Tân, TP.HCM.</v>
      </c>
      <c r="I1196" s="36" t="e">
        <f>VLOOKUP(E1196,#REF!,5,0)</f>
        <v>#REF!</v>
      </c>
      <c r="L1196" s="13" t="e">
        <f>VLOOKUP(J1196,#REF!,2,0)</f>
        <v>#REF!</v>
      </c>
      <c r="M1196" s="17" t="e">
        <f>VLOOKUP(J1196,'[1]Hàng hóa'!$C$5:$G$22,5,0)</f>
        <v>#N/A</v>
      </c>
      <c r="N1196" s="17" t="e">
        <f t="shared" si="61"/>
        <v>#N/A</v>
      </c>
      <c r="O1196" s="18">
        <v>311.08</v>
      </c>
      <c r="P1196" s="17" t="e">
        <f t="shared" si="62"/>
        <v>#N/A</v>
      </c>
      <c r="Q1196" s="13" t="e">
        <f>VLOOKUP(I1196,'[1]Nhân viên'!$E$20:$F$41,2,0)</f>
        <v>#REF!</v>
      </c>
    </row>
    <row r="1197" spans="2:17" hidden="1">
      <c r="B1197" s="12"/>
      <c r="D1197" s="13" t="e">
        <f>VLOOKUP(C1197,#REF!,2,0)</f>
        <v>#REF!</v>
      </c>
      <c r="G1197" s="13" t="e">
        <f>VLOOKUP(E1197,#REF!,2,0)</f>
        <v>#REF!</v>
      </c>
      <c r="H1197" s="13" t="str">
        <f>VLOOKUP(E1197,'[1]Khách hàng'!$A$4:$F$2144,3,0)</f>
        <v>Số 1 đường số 17A, Khu phố 11, Phường Bình Trị Đông B, Quận Bình Tân, TP.HCM.</v>
      </c>
      <c r="I1197" s="36" t="e">
        <f>VLOOKUP(E1197,#REF!,5,0)</f>
        <v>#REF!</v>
      </c>
      <c r="L1197" s="13" t="e">
        <f>VLOOKUP(J1197,#REF!,2,0)</f>
        <v>#REF!</v>
      </c>
      <c r="M1197" s="17" t="e">
        <f>VLOOKUP(J1197,'[1]Hàng hóa'!$C$5:$G$22,5,0)</f>
        <v>#N/A</v>
      </c>
      <c r="N1197" s="17" t="e">
        <f t="shared" si="61"/>
        <v>#N/A</v>
      </c>
      <c r="O1197" s="18">
        <v>312.08</v>
      </c>
      <c r="P1197" s="17" t="e">
        <f t="shared" si="62"/>
        <v>#N/A</v>
      </c>
      <c r="Q1197" s="13" t="e">
        <f>VLOOKUP(I1197,'[1]Nhân viên'!$E$20:$F$41,2,0)</f>
        <v>#REF!</v>
      </c>
    </row>
    <row r="1198" spans="2:17" hidden="1">
      <c r="B1198" s="12"/>
      <c r="D1198" s="13" t="e">
        <f>VLOOKUP(C1198,#REF!,2,0)</f>
        <v>#REF!</v>
      </c>
      <c r="F1198" s="115"/>
      <c r="G1198" s="13" t="e">
        <f>VLOOKUP(E1198,#REF!,2,0)</f>
        <v>#REF!</v>
      </c>
      <c r="H1198" s="13" t="str">
        <f>VLOOKUP(E1198,'[1]Khách hàng'!$A$4:$F$2144,3,0)</f>
        <v>Số 1 đường số 17A, Khu phố 11, Phường Bình Trị Đông B, Quận Bình Tân, TP.HCM.</v>
      </c>
      <c r="I1198" s="36" t="e">
        <f>VLOOKUP(E1198,#REF!,5,0)</f>
        <v>#REF!</v>
      </c>
      <c r="L1198" s="13" t="e">
        <f>VLOOKUP(J1198,#REF!,2,0)</f>
        <v>#REF!</v>
      </c>
      <c r="M1198" s="17" t="e">
        <f>VLOOKUP(J1198,'[1]Hàng hóa'!$C$5:$G$22,5,0)</f>
        <v>#N/A</v>
      </c>
      <c r="N1198" s="17" t="e">
        <f t="shared" ref="N1198:N1259" si="63">K1198*M1198</f>
        <v>#N/A</v>
      </c>
      <c r="O1198" s="18">
        <v>316.08</v>
      </c>
      <c r="P1198" s="17" t="e">
        <f t="shared" ref="P1198:P1259" si="64">N1198*O1198+N1198</f>
        <v>#N/A</v>
      </c>
      <c r="Q1198" s="13" t="e">
        <f>VLOOKUP(I1198,'[1]Nhân viên'!$E$20:$F$41,2,0)</f>
        <v>#REF!</v>
      </c>
    </row>
    <row r="1199" spans="2:17" hidden="1">
      <c r="B1199" s="12"/>
      <c r="D1199" s="13" t="e">
        <f>VLOOKUP(C1199,#REF!,2,0)</f>
        <v>#REF!</v>
      </c>
      <c r="F1199" s="115"/>
      <c r="G1199" s="13" t="e">
        <f>VLOOKUP(E1199,#REF!,2,0)</f>
        <v>#REF!</v>
      </c>
      <c r="H1199" s="13" t="str">
        <f>VLOOKUP(E1199,'[1]Khách hàng'!$A$4:$F$2144,3,0)</f>
        <v>Số 1 đường số 17A, Khu phố 11, Phường Bình Trị Đông B, Quận Bình Tân, TP.HCM.</v>
      </c>
      <c r="I1199" s="36" t="e">
        <f>VLOOKUP(E1199,#REF!,5,0)</f>
        <v>#REF!</v>
      </c>
      <c r="L1199" s="13" t="e">
        <f>VLOOKUP(J1199,#REF!,2,0)</f>
        <v>#REF!</v>
      </c>
      <c r="M1199" s="17" t="e">
        <f>VLOOKUP(J1199,'[1]Hàng hóa'!$C$5:$G$22,5,0)</f>
        <v>#N/A</v>
      </c>
      <c r="N1199" s="17" t="e">
        <f t="shared" si="63"/>
        <v>#N/A</v>
      </c>
      <c r="O1199" s="18">
        <v>317.08</v>
      </c>
      <c r="P1199" s="17" t="e">
        <f t="shared" si="64"/>
        <v>#N/A</v>
      </c>
      <c r="Q1199" s="13" t="e">
        <f>VLOOKUP(I1199,'[1]Nhân viên'!$E$20:$F$41,2,0)</f>
        <v>#REF!</v>
      </c>
    </row>
    <row r="1200" spans="2:17" hidden="1">
      <c r="B1200" s="12"/>
      <c r="D1200" s="13" t="e">
        <f>VLOOKUP(C1200,#REF!,2,0)</f>
        <v>#REF!</v>
      </c>
      <c r="F1200" s="115"/>
      <c r="G1200" s="13" t="e">
        <f>VLOOKUP(E1200,#REF!,2,0)</f>
        <v>#REF!</v>
      </c>
      <c r="H1200" s="13" t="str">
        <f>VLOOKUP(E1200,'[1]Khách hàng'!$A$4:$F$2144,3,0)</f>
        <v>Số 1 đường số 17A, Khu phố 11, Phường Bình Trị Đông B, Quận Bình Tân, TP.HCM.</v>
      </c>
      <c r="I1200" s="36" t="e">
        <f>VLOOKUP(E1200,#REF!,5,0)</f>
        <v>#REF!</v>
      </c>
      <c r="L1200" s="13" t="e">
        <f>VLOOKUP(J1200,#REF!,2,0)</f>
        <v>#REF!</v>
      </c>
      <c r="M1200" s="17" t="e">
        <f>VLOOKUP(J1200,'[1]Hàng hóa'!$C$5:$G$22,5,0)</f>
        <v>#N/A</v>
      </c>
      <c r="N1200" s="17" t="e">
        <f t="shared" si="63"/>
        <v>#N/A</v>
      </c>
      <c r="O1200" s="18">
        <v>318.08</v>
      </c>
      <c r="P1200" s="17" t="e">
        <f t="shared" si="64"/>
        <v>#N/A</v>
      </c>
      <c r="Q1200" s="13" t="e">
        <f>VLOOKUP(I1200,'[1]Nhân viên'!$E$20:$F$41,2,0)</f>
        <v>#REF!</v>
      </c>
    </row>
    <row r="1201" spans="2:17" hidden="1">
      <c r="B1201" s="12"/>
      <c r="D1201" s="13" t="e">
        <f>VLOOKUP(C1201,#REF!,2,0)</f>
        <v>#REF!</v>
      </c>
      <c r="F1201" s="115"/>
      <c r="G1201" s="13" t="e">
        <f>VLOOKUP(E1201,#REF!,2,0)</f>
        <v>#REF!</v>
      </c>
      <c r="H1201" s="13" t="str">
        <f>VLOOKUP(E1201,'[1]Khách hàng'!$A$4:$F$2144,3,0)</f>
        <v>Số 1 đường số 17A, Khu phố 11, Phường Bình Trị Đông B, Quận Bình Tân, TP.HCM.</v>
      </c>
      <c r="I1201" s="36" t="e">
        <f>VLOOKUP(E1201,#REF!,5,0)</f>
        <v>#REF!</v>
      </c>
      <c r="L1201" s="13" t="e">
        <f>VLOOKUP(J1201,#REF!,2,0)</f>
        <v>#REF!</v>
      </c>
      <c r="M1201" s="17" t="e">
        <f>VLOOKUP(J1201,'[1]Hàng hóa'!$C$5:$G$22,5,0)</f>
        <v>#N/A</v>
      </c>
      <c r="N1201" s="17" t="e">
        <f t="shared" si="63"/>
        <v>#N/A</v>
      </c>
      <c r="O1201" s="18">
        <v>319.08</v>
      </c>
      <c r="P1201" s="17" t="e">
        <f t="shared" si="64"/>
        <v>#N/A</v>
      </c>
      <c r="Q1201" s="13" t="e">
        <f>VLOOKUP(I1201,'[1]Nhân viên'!$E$20:$F$41,2,0)</f>
        <v>#REF!</v>
      </c>
    </row>
    <row r="1202" spans="2:17" hidden="1">
      <c r="B1202" s="12"/>
      <c r="D1202" s="13" t="e">
        <f>VLOOKUP(C1202,#REF!,2,0)</f>
        <v>#REF!</v>
      </c>
      <c r="F1202" s="115"/>
      <c r="G1202" s="13" t="e">
        <f>VLOOKUP(E1202,#REF!,2,0)</f>
        <v>#REF!</v>
      </c>
      <c r="H1202" s="13" t="str">
        <f>VLOOKUP(E1202,'[1]Khách hàng'!$A$4:$F$2144,3,0)</f>
        <v>Số 1 đường số 17A, Khu phố 11, Phường Bình Trị Đông B, Quận Bình Tân, TP.HCM.</v>
      </c>
      <c r="I1202" s="36" t="e">
        <f>VLOOKUP(E1202,#REF!,5,0)</f>
        <v>#REF!</v>
      </c>
      <c r="L1202" s="13" t="e">
        <f>VLOOKUP(J1202,#REF!,2,0)</f>
        <v>#REF!</v>
      </c>
      <c r="M1202" s="17" t="e">
        <f>VLOOKUP(J1202,'[1]Hàng hóa'!$C$5:$G$22,5,0)</f>
        <v>#N/A</v>
      </c>
      <c r="N1202" s="17" t="e">
        <f t="shared" si="63"/>
        <v>#N/A</v>
      </c>
      <c r="O1202" s="18">
        <v>320.08</v>
      </c>
      <c r="P1202" s="17" t="e">
        <f t="shared" si="64"/>
        <v>#N/A</v>
      </c>
      <c r="Q1202" s="13" t="e">
        <f>VLOOKUP(I1202,'[1]Nhân viên'!$E$20:$F$41,2,0)</f>
        <v>#REF!</v>
      </c>
    </row>
    <row r="1203" spans="2:17" hidden="1">
      <c r="B1203" s="12"/>
      <c r="D1203" s="13" t="e">
        <f>VLOOKUP(C1203,#REF!,2,0)</f>
        <v>#REF!</v>
      </c>
      <c r="G1203" s="13" t="e">
        <f>VLOOKUP(E1203,#REF!,2,0)</f>
        <v>#REF!</v>
      </c>
      <c r="H1203" s="13" t="str">
        <f>VLOOKUP(E1203,'[1]Khách hàng'!$A$4:$F$2144,3,0)</f>
        <v>Số 1 đường số 17A, Khu phố 11, Phường Bình Trị Đông B, Quận Bình Tân, TP.HCM.</v>
      </c>
      <c r="I1203" s="36" t="e">
        <f>VLOOKUP(E1203,#REF!,5,0)</f>
        <v>#REF!</v>
      </c>
      <c r="L1203" s="13" t="e">
        <f>VLOOKUP(J1203,#REF!,2,0)</f>
        <v>#REF!</v>
      </c>
      <c r="M1203" s="17" t="e">
        <f>VLOOKUP(J1203,'[1]Hàng hóa'!$C$5:$G$22,5,0)</f>
        <v>#N/A</v>
      </c>
      <c r="N1203" s="17" t="e">
        <f t="shared" si="63"/>
        <v>#N/A</v>
      </c>
      <c r="O1203" s="18">
        <v>321.08</v>
      </c>
      <c r="P1203" s="17" t="e">
        <f t="shared" si="64"/>
        <v>#N/A</v>
      </c>
      <c r="Q1203" s="13" t="e">
        <f>VLOOKUP(I1203,'[1]Nhân viên'!$E$20:$F$41,2,0)</f>
        <v>#REF!</v>
      </c>
    </row>
    <row r="1204" spans="2:17" hidden="1">
      <c r="B1204" s="12"/>
      <c r="D1204" s="13" t="e">
        <f>VLOOKUP(C1204,#REF!,2,0)</f>
        <v>#REF!</v>
      </c>
      <c r="G1204" s="13" t="e">
        <f>VLOOKUP(E1204,#REF!,2,0)</f>
        <v>#REF!</v>
      </c>
      <c r="H1204" s="13" t="str">
        <f>VLOOKUP(E1204,'[1]Khách hàng'!$A$4:$F$2144,3,0)</f>
        <v>Số 1 đường số 17A, Khu phố 11, Phường Bình Trị Đông B, Quận Bình Tân, TP.HCM.</v>
      </c>
      <c r="I1204" s="36" t="e">
        <f>VLOOKUP(E1204,#REF!,5,0)</f>
        <v>#REF!</v>
      </c>
      <c r="L1204" s="13" t="e">
        <f>VLOOKUP(J1204,#REF!,2,0)</f>
        <v>#REF!</v>
      </c>
      <c r="M1204" s="17" t="e">
        <f>VLOOKUP(J1204,'[1]Hàng hóa'!$C$5:$G$22,5,0)</f>
        <v>#N/A</v>
      </c>
      <c r="N1204" s="17" t="e">
        <f t="shared" si="63"/>
        <v>#N/A</v>
      </c>
      <c r="O1204" s="18">
        <v>322.08</v>
      </c>
      <c r="P1204" s="17" t="e">
        <f t="shared" si="64"/>
        <v>#N/A</v>
      </c>
      <c r="Q1204" s="13" t="e">
        <f>VLOOKUP(I1204,'[1]Nhân viên'!$E$20:$F$41,2,0)</f>
        <v>#REF!</v>
      </c>
    </row>
    <row r="1205" spans="2:17" hidden="1">
      <c r="B1205" s="12"/>
      <c r="D1205" s="13" t="e">
        <f>VLOOKUP(C1205,#REF!,2,0)</f>
        <v>#REF!</v>
      </c>
      <c r="G1205" s="13" t="e">
        <f>VLOOKUP(E1205,#REF!,2,0)</f>
        <v>#REF!</v>
      </c>
      <c r="H1205" s="13" t="str">
        <f>VLOOKUP(E1205,'[1]Khách hàng'!$A$4:$F$2144,3,0)</f>
        <v>Số 1 đường số 17A, Khu phố 11, Phường Bình Trị Đông B, Quận Bình Tân, TP.HCM.</v>
      </c>
      <c r="I1205" s="36" t="e">
        <f>VLOOKUP(E1205,#REF!,5,0)</f>
        <v>#REF!</v>
      </c>
      <c r="L1205" s="13" t="e">
        <f>VLOOKUP(J1205,#REF!,2,0)</f>
        <v>#REF!</v>
      </c>
      <c r="M1205" s="17" t="e">
        <f>VLOOKUP(J1205,'[1]Hàng hóa'!$C$5:$G$22,5,0)</f>
        <v>#N/A</v>
      </c>
      <c r="N1205" s="17" t="e">
        <f t="shared" si="63"/>
        <v>#N/A</v>
      </c>
      <c r="O1205" s="18">
        <v>323.08</v>
      </c>
      <c r="P1205" s="17" t="e">
        <f t="shared" si="64"/>
        <v>#N/A</v>
      </c>
      <c r="Q1205" s="13" t="e">
        <f>VLOOKUP(I1205,'[1]Nhân viên'!$E$20:$F$41,2,0)</f>
        <v>#REF!</v>
      </c>
    </row>
    <row r="1206" spans="2:17" hidden="1">
      <c r="B1206" s="12"/>
      <c r="D1206" s="13" t="e">
        <f>VLOOKUP(C1206,#REF!,2,0)</f>
        <v>#REF!</v>
      </c>
      <c r="F1206" s="113"/>
      <c r="G1206" s="13" t="e">
        <f>VLOOKUP(E1206,#REF!,2,0)</f>
        <v>#REF!</v>
      </c>
      <c r="H1206" s="13" t="str">
        <f>VLOOKUP(E1206,'[1]Khách hàng'!$A$4:$F$2144,3,0)</f>
        <v>Số 1 đường số 17A, Khu phố 11, Phường Bình Trị Đông B, Quận Bình Tân, TP.HCM.</v>
      </c>
      <c r="I1206" s="36" t="e">
        <f>VLOOKUP(E1206,#REF!,5,0)</f>
        <v>#REF!</v>
      </c>
      <c r="L1206" s="13" t="e">
        <f>VLOOKUP(J1206,#REF!,2,0)</f>
        <v>#REF!</v>
      </c>
      <c r="M1206" s="17" t="e">
        <f>VLOOKUP(J1206,'[1]Hàng hóa'!$C$5:$G$22,5,0)</f>
        <v>#N/A</v>
      </c>
      <c r="N1206" s="17" t="e">
        <f t="shared" si="63"/>
        <v>#N/A</v>
      </c>
      <c r="O1206" s="18">
        <v>324.08</v>
      </c>
      <c r="P1206" s="17" t="e">
        <f t="shared" si="64"/>
        <v>#N/A</v>
      </c>
      <c r="Q1206" s="13" t="e">
        <f>VLOOKUP(I1206,'[1]Nhân viên'!$E$20:$F$41,2,0)</f>
        <v>#REF!</v>
      </c>
    </row>
    <row r="1207" spans="2:17" hidden="1">
      <c r="B1207" s="12"/>
      <c r="D1207" s="13" t="e">
        <f>VLOOKUP(C1207,#REF!,2,0)</f>
        <v>#REF!</v>
      </c>
      <c r="F1207" s="113"/>
      <c r="G1207" s="13" t="e">
        <f>VLOOKUP(E1207,#REF!,2,0)</f>
        <v>#REF!</v>
      </c>
      <c r="H1207" s="13" t="str">
        <f>VLOOKUP(E1207,'[1]Khách hàng'!$A$4:$F$2144,3,0)</f>
        <v>Số 1 đường số 17A, Khu phố 11, Phường Bình Trị Đông B, Quận Bình Tân, TP.HCM.</v>
      </c>
      <c r="I1207" s="36" t="e">
        <f>VLOOKUP(E1207,#REF!,5,0)</f>
        <v>#REF!</v>
      </c>
      <c r="L1207" s="13" t="e">
        <f>VLOOKUP(J1207,#REF!,2,0)</f>
        <v>#REF!</v>
      </c>
      <c r="M1207" s="17" t="e">
        <f>VLOOKUP(J1207,'[1]Hàng hóa'!$C$5:$G$22,5,0)</f>
        <v>#N/A</v>
      </c>
      <c r="N1207" s="17" t="e">
        <f t="shared" si="63"/>
        <v>#N/A</v>
      </c>
      <c r="O1207" s="18">
        <v>325.08</v>
      </c>
      <c r="P1207" s="17" t="e">
        <f t="shared" si="64"/>
        <v>#N/A</v>
      </c>
      <c r="Q1207" s="13" t="e">
        <f>VLOOKUP(I1207,'[1]Nhân viên'!$E$20:$F$41,2,0)</f>
        <v>#REF!</v>
      </c>
    </row>
    <row r="1208" spans="2:17" hidden="1">
      <c r="B1208" s="12"/>
      <c r="D1208" s="13" t="e">
        <f>VLOOKUP(C1208,#REF!,2,0)</f>
        <v>#REF!</v>
      </c>
      <c r="F1208" s="113"/>
      <c r="G1208" s="13" t="e">
        <f>VLOOKUP(E1208,#REF!,2,0)</f>
        <v>#REF!</v>
      </c>
      <c r="H1208" s="13" t="str">
        <f>VLOOKUP(E1208,'[1]Khách hàng'!$A$4:$F$2144,3,0)</f>
        <v>Số 1 đường số 17A, Khu phố 11, Phường Bình Trị Đông B, Quận Bình Tân, TP.HCM.</v>
      </c>
      <c r="I1208" s="36" t="e">
        <f>VLOOKUP(E1208,#REF!,5,0)</f>
        <v>#REF!</v>
      </c>
      <c r="L1208" s="13" t="e">
        <f>VLOOKUP(J1208,#REF!,2,0)</f>
        <v>#REF!</v>
      </c>
      <c r="M1208" s="17" t="e">
        <f>VLOOKUP(J1208,'[1]Hàng hóa'!$C$5:$G$22,5,0)</f>
        <v>#N/A</v>
      </c>
      <c r="N1208" s="17" t="e">
        <f t="shared" si="63"/>
        <v>#N/A</v>
      </c>
      <c r="O1208" s="18">
        <v>326.08</v>
      </c>
      <c r="P1208" s="17" t="e">
        <f t="shared" si="64"/>
        <v>#N/A</v>
      </c>
      <c r="Q1208" s="13" t="e">
        <f>VLOOKUP(I1208,'[1]Nhân viên'!$E$20:$F$41,2,0)</f>
        <v>#REF!</v>
      </c>
    </row>
    <row r="1209" spans="2:17" hidden="1">
      <c r="B1209" s="12"/>
      <c r="D1209" s="13" t="e">
        <f>VLOOKUP(C1209,#REF!,2,0)</f>
        <v>#REF!</v>
      </c>
      <c r="F1209" s="113"/>
      <c r="G1209" s="13" t="e">
        <f>VLOOKUP(E1209,#REF!,2,0)</f>
        <v>#REF!</v>
      </c>
      <c r="H1209" s="13" t="str">
        <f>VLOOKUP(E1209,'[1]Khách hàng'!$A$4:$F$2144,3,0)</f>
        <v>Số 1 đường số 17A, Khu phố 11, Phường Bình Trị Đông B, Quận Bình Tân, TP.HCM.</v>
      </c>
      <c r="I1209" s="36" t="e">
        <f>VLOOKUP(E1209,#REF!,5,0)</f>
        <v>#REF!</v>
      </c>
      <c r="L1209" s="13" t="e">
        <f>VLOOKUP(J1209,#REF!,2,0)</f>
        <v>#REF!</v>
      </c>
      <c r="M1209" s="17" t="e">
        <f>VLOOKUP(J1209,'[1]Hàng hóa'!$C$5:$G$22,5,0)</f>
        <v>#N/A</v>
      </c>
      <c r="N1209" s="17" t="e">
        <f t="shared" si="63"/>
        <v>#N/A</v>
      </c>
      <c r="O1209" s="18">
        <v>327.08</v>
      </c>
      <c r="P1209" s="17" t="e">
        <f t="shared" si="64"/>
        <v>#N/A</v>
      </c>
      <c r="Q1209" s="13" t="e">
        <f>VLOOKUP(I1209,'[1]Nhân viên'!$E$20:$F$41,2,0)</f>
        <v>#REF!</v>
      </c>
    </row>
    <row r="1210" spans="2:17" hidden="1">
      <c r="B1210" s="12"/>
      <c r="D1210" s="13" t="e">
        <f>VLOOKUP(C1210,#REF!,2,0)</f>
        <v>#REF!</v>
      </c>
      <c r="F1210" s="113"/>
      <c r="G1210" s="13" t="e">
        <f>VLOOKUP(E1210,#REF!,2,0)</f>
        <v>#REF!</v>
      </c>
      <c r="H1210" s="13" t="str">
        <f>VLOOKUP(E1210,'[1]Khách hàng'!$A$4:$F$2144,3,0)</f>
        <v>Số 1 đường số 17A, Khu phố 11, Phường Bình Trị Đông B, Quận Bình Tân, TP.HCM.</v>
      </c>
      <c r="I1210" s="36" t="e">
        <f>VLOOKUP(E1210,#REF!,5,0)</f>
        <v>#REF!</v>
      </c>
      <c r="L1210" s="13" t="e">
        <f>VLOOKUP(J1210,#REF!,2,0)</f>
        <v>#REF!</v>
      </c>
      <c r="M1210" s="17" t="e">
        <f>VLOOKUP(J1210,'[1]Hàng hóa'!$C$5:$G$22,5,0)</f>
        <v>#N/A</v>
      </c>
      <c r="N1210" s="17" t="e">
        <f t="shared" si="63"/>
        <v>#N/A</v>
      </c>
      <c r="O1210" s="18">
        <v>328.08</v>
      </c>
      <c r="P1210" s="17" t="e">
        <f t="shared" si="64"/>
        <v>#N/A</v>
      </c>
      <c r="Q1210" s="13" t="e">
        <f>VLOOKUP(I1210,'[1]Nhân viên'!$E$20:$F$41,2,0)</f>
        <v>#REF!</v>
      </c>
    </row>
    <row r="1211" spans="2:17" hidden="1">
      <c r="B1211" s="12"/>
      <c r="D1211" s="13" t="e">
        <f>VLOOKUP(C1211,#REF!,2,0)</f>
        <v>#REF!</v>
      </c>
      <c r="F1211" s="113"/>
      <c r="G1211" s="13" t="e">
        <f>VLOOKUP(E1211,#REF!,2,0)</f>
        <v>#REF!</v>
      </c>
      <c r="H1211" s="13" t="str">
        <f>VLOOKUP(E1211,'[1]Khách hàng'!$A$4:$F$2144,3,0)</f>
        <v>Số 1 đường số 17A, Khu phố 11, Phường Bình Trị Đông B, Quận Bình Tân, TP.HCM.</v>
      </c>
      <c r="I1211" s="36" t="e">
        <f>VLOOKUP(E1211,#REF!,5,0)</f>
        <v>#REF!</v>
      </c>
      <c r="L1211" s="13" t="e">
        <f>VLOOKUP(J1211,#REF!,2,0)</f>
        <v>#REF!</v>
      </c>
      <c r="M1211" s="17" t="e">
        <f>VLOOKUP(J1211,'[1]Hàng hóa'!$C$5:$G$22,5,0)</f>
        <v>#N/A</v>
      </c>
      <c r="N1211" s="17" t="e">
        <f t="shared" si="63"/>
        <v>#N/A</v>
      </c>
      <c r="O1211" s="18">
        <v>329.08</v>
      </c>
      <c r="P1211" s="17" t="e">
        <f t="shared" si="64"/>
        <v>#N/A</v>
      </c>
      <c r="Q1211" s="13" t="e">
        <f>VLOOKUP(I1211,'[1]Nhân viên'!$E$20:$F$41,2,0)</f>
        <v>#REF!</v>
      </c>
    </row>
    <row r="1212" spans="2:17" hidden="1">
      <c r="B1212" s="12"/>
      <c r="D1212" s="13" t="e">
        <f>VLOOKUP(C1212,#REF!,2,0)</f>
        <v>#REF!</v>
      </c>
      <c r="F1212" s="113"/>
      <c r="G1212" s="13" t="e">
        <f>VLOOKUP(E1212,#REF!,2,0)</f>
        <v>#REF!</v>
      </c>
      <c r="H1212" s="13" t="str">
        <f>VLOOKUP(E1212,'[1]Khách hàng'!$A$4:$F$2144,3,0)</f>
        <v>Số 1 đường số 17A, Khu phố 11, Phường Bình Trị Đông B, Quận Bình Tân, TP.HCM.</v>
      </c>
      <c r="I1212" s="36" t="e">
        <f>VLOOKUP(E1212,#REF!,5,0)</f>
        <v>#REF!</v>
      </c>
      <c r="L1212" s="13" t="e">
        <f>VLOOKUP(J1212,#REF!,2,0)</f>
        <v>#REF!</v>
      </c>
      <c r="M1212" s="17" t="e">
        <f>VLOOKUP(J1212,'[1]Hàng hóa'!$C$5:$G$22,5,0)</f>
        <v>#N/A</v>
      </c>
      <c r="N1212" s="17" t="e">
        <f t="shared" si="63"/>
        <v>#N/A</v>
      </c>
      <c r="O1212" s="18">
        <v>330.08</v>
      </c>
      <c r="P1212" s="17" t="e">
        <f t="shared" si="64"/>
        <v>#N/A</v>
      </c>
      <c r="Q1212" s="13" t="e">
        <f>VLOOKUP(I1212,'[1]Nhân viên'!$E$20:$F$41,2,0)</f>
        <v>#REF!</v>
      </c>
    </row>
    <row r="1213" spans="2:17" hidden="1">
      <c r="B1213" s="12"/>
      <c r="D1213" s="13" t="e">
        <f>VLOOKUP(C1213,#REF!,2,0)</f>
        <v>#REF!</v>
      </c>
      <c r="F1213" s="115"/>
      <c r="G1213" s="13" t="e">
        <f>VLOOKUP(E1213,#REF!,2,0)</f>
        <v>#REF!</v>
      </c>
      <c r="H1213" s="13" t="str">
        <f>VLOOKUP(E1213,'[1]Khách hàng'!$A$4:$F$2144,3,0)</f>
        <v>Số 1 đường số 17A, Khu phố 11, Phường Bình Trị Đông B, Quận Bình Tân, TP.HCM.</v>
      </c>
      <c r="I1213" s="36" t="e">
        <f>VLOOKUP(E1213,#REF!,5,0)</f>
        <v>#REF!</v>
      </c>
      <c r="L1213" s="13" t="e">
        <f>VLOOKUP(J1213,#REF!,2,0)</f>
        <v>#REF!</v>
      </c>
      <c r="M1213" s="17" t="e">
        <f>VLOOKUP(J1213,'[1]Hàng hóa'!$C$5:$G$22,5,0)</f>
        <v>#N/A</v>
      </c>
      <c r="N1213" s="17" t="e">
        <f t="shared" si="63"/>
        <v>#N/A</v>
      </c>
      <c r="O1213" s="18">
        <v>331.08</v>
      </c>
      <c r="P1213" s="17" t="e">
        <f t="shared" si="64"/>
        <v>#N/A</v>
      </c>
      <c r="Q1213" s="13" t="e">
        <f>VLOOKUP(I1213,'[1]Nhân viên'!$E$20:$F$41,2,0)</f>
        <v>#REF!</v>
      </c>
    </row>
    <row r="1214" spans="2:17" hidden="1">
      <c r="B1214" s="12"/>
      <c r="C1214" s="11"/>
      <c r="D1214" s="13" t="e">
        <f>VLOOKUP(C1214,#REF!,2,0)</f>
        <v>#REF!</v>
      </c>
      <c r="F1214" s="115"/>
      <c r="G1214" s="13" t="e">
        <f>VLOOKUP(E1214,#REF!,2,0)</f>
        <v>#REF!</v>
      </c>
      <c r="H1214" s="13" t="str">
        <f>VLOOKUP(E1214,'[1]Khách hàng'!$A$4:$F$2144,3,0)</f>
        <v>Số 1 đường số 17A, Khu phố 11, Phường Bình Trị Đông B, Quận Bình Tân, TP.HCM.</v>
      </c>
      <c r="I1214" s="36" t="e">
        <f>VLOOKUP(E1214,#REF!,5,0)</f>
        <v>#REF!</v>
      </c>
      <c r="L1214" s="13" t="e">
        <f>VLOOKUP(J1214,#REF!,2,0)</f>
        <v>#REF!</v>
      </c>
      <c r="M1214" s="17" t="e">
        <f>VLOOKUP(J1214,'[1]Hàng hóa'!$C$5:$G$22,5,0)</f>
        <v>#N/A</v>
      </c>
      <c r="N1214" s="17" t="e">
        <f t="shared" si="63"/>
        <v>#N/A</v>
      </c>
      <c r="O1214" s="18">
        <v>332.08</v>
      </c>
      <c r="P1214" s="17" t="e">
        <f t="shared" si="64"/>
        <v>#N/A</v>
      </c>
      <c r="Q1214" s="13" t="e">
        <f>VLOOKUP(I1214,'[1]Nhân viên'!$E$20:$F$41,2,0)</f>
        <v>#REF!</v>
      </c>
    </row>
    <row r="1215" spans="2:17" hidden="1">
      <c r="B1215" s="12"/>
      <c r="D1215" s="13" t="e">
        <f>VLOOKUP(C1215,#REF!,2,0)</f>
        <v>#REF!</v>
      </c>
      <c r="F1215" s="115"/>
      <c r="G1215" s="13" t="e">
        <f>VLOOKUP(E1215,#REF!,2,0)</f>
        <v>#REF!</v>
      </c>
      <c r="H1215" s="13" t="str">
        <f>VLOOKUP(E1215,'[1]Khách hàng'!$A$4:$F$2144,3,0)</f>
        <v>Số 1 đường số 17A, Khu phố 11, Phường Bình Trị Đông B, Quận Bình Tân, TP.HCM.</v>
      </c>
      <c r="I1215" s="36" t="e">
        <f>VLOOKUP(E1215,#REF!,5,0)</f>
        <v>#REF!</v>
      </c>
      <c r="L1215" s="13" t="e">
        <f>VLOOKUP(J1215,#REF!,2,0)</f>
        <v>#REF!</v>
      </c>
      <c r="M1215" s="17" t="e">
        <f>VLOOKUP(J1215,'[1]Hàng hóa'!$C$5:$G$22,5,0)</f>
        <v>#N/A</v>
      </c>
      <c r="N1215" s="17" t="e">
        <f t="shared" si="63"/>
        <v>#N/A</v>
      </c>
      <c r="O1215" s="18">
        <v>333.08</v>
      </c>
      <c r="P1215" s="17" t="e">
        <f t="shared" si="64"/>
        <v>#N/A</v>
      </c>
      <c r="Q1215" s="13" t="e">
        <f>VLOOKUP(I1215,'[1]Nhân viên'!$E$20:$F$41,2,0)</f>
        <v>#REF!</v>
      </c>
    </row>
    <row r="1216" spans="2:17" hidden="1">
      <c r="B1216" s="12"/>
      <c r="C1216" s="11"/>
      <c r="D1216" s="13" t="e">
        <f>VLOOKUP(C1216,#REF!,2,0)</f>
        <v>#REF!</v>
      </c>
      <c r="G1216" s="13" t="e">
        <f>VLOOKUP(E1216,#REF!,2,0)</f>
        <v>#REF!</v>
      </c>
      <c r="H1216" s="13" t="str">
        <f>VLOOKUP(E1216,'[1]Khách hàng'!$A$4:$F$2144,3,0)</f>
        <v>Số 1 đường số 17A, Khu phố 11, Phường Bình Trị Đông B, Quận Bình Tân, TP.HCM.</v>
      </c>
      <c r="I1216" s="36" t="e">
        <f>VLOOKUP(E1216,#REF!,5,0)</f>
        <v>#REF!</v>
      </c>
      <c r="L1216" s="13" t="e">
        <f>VLOOKUP(J1216,#REF!,2,0)</f>
        <v>#REF!</v>
      </c>
      <c r="M1216" s="17" t="e">
        <f>VLOOKUP(J1216,'[1]Hàng hóa'!$C$5:$G$22,5,0)</f>
        <v>#N/A</v>
      </c>
      <c r="N1216" s="17" t="e">
        <f t="shared" si="63"/>
        <v>#N/A</v>
      </c>
      <c r="O1216" s="18">
        <v>334.08</v>
      </c>
      <c r="P1216" s="17" t="e">
        <f t="shared" si="64"/>
        <v>#N/A</v>
      </c>
      <c r="Q1216" s="13" t="e">
        <f>VLOOKUP(I1216,'[1]Nhân viên'!$E$20:$F$41,2,0)</f>
        <v>#REF!</v>
      </c>
    </row>
    <row r="1217" spans="2:17" hidden="1">
      <c r="B1217" s="12"/>
      <c r="C1217" s="11"/>
      <c r="D1217" s="13" t="e">
        <f>VLOOKUP(C1217,#REF!,2,0)</f>
        <v>#REF!</v>
      </c>
      <c r="G1217" s="13" t="e">
        <f>VLOOKUP(E1217,#REF!,2,0)</f>
        <v>#REF!</v>
      </c>
      <c r="H1217" s="13" t="str">
        <f>VLOOKUP(E1217,'[1]Khách hàng'!$A$4:$F$2144,3,0)</f>
        <v>Số 1 đường số 17A, Khu phố 11, Phường Bình Trị Đông B, Quận Bình Tân, TP.HCM.</v>
      </c>
      <c r="I1217" s="36" t="e">
        <f>VLOOKUP(E1217,#REF!,5,0)</f>
        <v>#REF!</v>
      </c>
      <c r="L1217" s="13" t="e">
        <f>VLOOKUP(J1217,#REF!,2,0)</f>
        <v>#REF!</v>
      </c>
      <c r="M1217" s="17" t="e">
        <f>VLOOKUP(J1217,'[1]Hàng hóa'!$C$5:$G$22,5,0)</f>
        <v>#N/A</v>
      </c>
      <c r="N1217" s="17" t="e">
        <f t="shared" si="63"/>
        <v>#N/A</v>
      </c>
      <c r="O1217" s="18">
        <v>335.08</v>
      </c>
      <c r="P1217" s="17" t="e">
        <f t="shared" si="64"/>
        <v>#N/A</v>
      </c>
      <c r="Q1217" s="13" t="e">
        <f>VLOOKUP(I1217,'[1]Nhân viên'!$E$20:$F$41,2,0)</f>
        <v>#REF!</v>
      </c>
    </row>
    <row r="1218" spans="2:17" hidden="1">
      <c r="B1218" s="12"/>
      <c r="C1218" s="11"/>
      <c r="D1218" s="13" t="e">
        <f>VLOOKUP(C1218,#REF!,2,0)</f>
        <v>#REF!</v>
      </c>
      <c r="G1218" s="13" t="e">
        <f>VLOOKUP(E1218,#REF!,2,0)</f>
        <v>#REF!</v>
      </c>
      <c r="H1218" s="13" t="str">
        <f>VLOOKUP(E1218,'[1]Khách hàng'!$A$4:$F$2144,3,0)</f>
        <v>Số 1 đường số 17A, Khu phố 11, Phường Bình Trị Đông B, Quận Bình Tân, TP.HCM.</v>
      </c>
      <c r="I1218" s="36" t="e">
        <f>VLOOKUP(E1218,#REF!,5,0)</f>
        <v>#REF!</v>
      </c>
      <c r="L1218" s="13" t="e">
        <f>VLOOKUP(J1218,#REF!,2,0)</f>
        <v>#REF!</v>
      </c>
      <c r="M1218" s="17" t="e">
        <f>VLOOKUP(J1218,'[1]Hàng hóa'!$C$5:$G$22,5,0)</f>
        <v>#N/A</v>
      </c>
      <c r="N1218" s="17" t="e">
        <f t="shared" si="63"/>
        <v>#N/A</v>
      </c>
      <c r="O1218" s="18">
        <v>336.08</v>
      </c>
      <c r="P1218" s="17" t="e">
        <f t="shared" si="64"/>
        <v>#N/A</v>
      </c>
      <c r="Q1218" s="13" t="e">
        <f>VLOOKUP(I1218,'[1]Nhân viên'!$E$20:$F$41,2,0)</f>
        <v>#REF!</v>
      </c>
    </row>
    <row r="1219" spans="2:17" hidden="1">
      <c r="B1219" s="12"/>
      <c r="C1219" s="11"/>
      <c r="D1219" s="13" t="e">
        <f>VLOOKUP(C1219,#REF!,2,0)</f>
        <v>#REF!</v>
      </c>
      <c r="G1219" s="13" t="e">
        <f>VLOOKUP(E1219,#REF!,2,0)</f>
        <v>#REF!</v>
      </c>
      <c r="H1219" s="13" t="str">
        <f>VLOOKUP(E1219,'[1]Khách hàng'!$A$4:$F$2144,3,0)</f>
        <v>Số 1 đường số 17A, Khu phố 11, Phường Bình Trị Đông B, Quận Bình Tân, TP.HCM.</v>
      </c>
      <c r="I1219" s="36" t="e">
        <f>VLOOKUP(E1219,#REF!,5,0)</f>
        <v>#REF!</v>
      </c>
      <c r="L1219" s="13" t="e">
        <f>VLOOKUP(J1219,#REF!,2,0)</f>
        <v>#REF!</v>
      </c>
      <c r="M1219" s="17" t="e">
        <f>VLOOKUP(J1219,'[1]Hàng hóa'!$C$5:$G$22,5,0)</f>
        <v>#N/A</v>
      </c>
      <c r="N1219" s="17" t="e">
        <f t="shared" si="63"/>
        <v>#N/A</v>
      </c>
      <c r="O1219" s="18">
        <v>337.08</v>
      </c>
      <c r="P1219" s="17" t="e">
        <f t="shared" si="64"/>
        <v>#N/A</v>
      </c>
      <c r="Q1219" s="13" t="e">
        <f>VLOOKUP(I1219,'[1]Nhân viên'!$E$20:$F$41,2,0)</f>
        <v>#REF!</v>
      </c>
    </row>
    <row r="1220" spans="2:17" hidden="1">
      <c r="B1220" s="12"/>
      <c r="C1220" s="11"/>
      <c r="D1220" s="13" t="e">
        <f>VLOOKUP(C1220,#REF!,2,0)</f>
        <v>#REF!</v>
      </c>
      <c r="G1220" s="13" t="e">
        <f>VLOOKUP(E1220,#REF!,2,0)</f>
        <v>#REF!</v>
      </c>
      <c r="H1220" s="13" t="str">
        <f>VLOOKUP(E1220,'[1]Khách hàng'!$A$4:$F$2144,3,0)</f>
        <v>Số 1 đường số 17A, Khu phố 11, Phường Bình Trị Đông B, Quận Bình Tân, TP.HCM.</v>
      </c>
      <c r="I1220" s="36" t="e">
        <f>VLOOKUP(E1220,#REF!,5,0)</f>
        <v>#REF!</v>
      </c>
      <c r="L1220" s="13" t="e">
        <f>VLOOKUP(J1220,#REF!,2,0)</f>
        <v>#REF!</v>
      </c>
      <c r="M1220" s="17" t="e">
        <f>VLOOKUP(J1220,'[1]Hàng hóa'!$C$5:$G$22,5,0)</f>
        <v>#N/A</v>
      </c>
      <c r="N1220" s="17" t="e">
        <f t="shared" si="63"/>
        <v>#N/A</v>
      </c>
      <c r="O1220" s="18">
        <v>338.08</v>
      </c>
      <c r="P1220" s="17" t="e">
        <f t="shared" si="64"/>
        <v>#N/A</v>
      </c>
      <c r="Q1220" s="13" t="e">
        <f>VLOOKUP(I1220,'[1]Nhân viên'!$E$20:$F$41,2,0)</f>
        <v>#REF!</v>
      </c>
    </row>
    <row r="1221" spans="2:17" hidden="1">
      <c r="B1221" s="12"/>
      <c r="C1221" s="11"/>
      <c r="D1221" s="13" t="e">
        <f>VLOOKUP(C1221,#REF!,2,0)</f>
        <v>#REF!</v>
      </c>
      <c r="G1221" s="13" t="e">
        <f>VLOOKUP(E1221,#REF!,2,0)</f>
        <v>#REF!</v>
      </c>
      <c r="H1221" s="13" t="str">
        <f>VLOOKUP(E1221,'[1]Khách hàng'!$A$4:$F$2144,3,0)</f>
        <v>Số 1 đường số 17A, Khu phố 11, Phường Bình Trị Đông B, Quận Bình Tân, TP.HCM.</v>
      </c>
      <c r="I1221" s="36" t="e">
        <f>VLOOKUP(E1221,#REF!,5,0)</f>
        <v>#REF!</v>
      </c>
      <c r="L1221" s="13" t="e">
        <f>VLOOKUP(J1221,#REF!,2,0)</f>
        <v>#REF!</v>
      </c>
      <c r="M1221" s="17" t="e">
        <f>VLOOKUP(J1221,'[1]Hàng hóa'!$C$5:$G$22,5,0)</f>
        <v>#N/A</v>
      </c>
      <c r="N1221" s="17" t="e">
        <f t="shared" si="63"/>
        <v>#N/A</v>
      </c>
      <c r="O1221" s="18">
        <v>339.08</v>
      </c>
      <c r="P1221" s="17" t="e">
        <f t="shared" si="64"/>
        <v>#N/A</v>
      </c>
      <c r="Q1221" s="13" t="e">
        <f>VLOOKUP(I1221,'[1]Nhân viên'!$E$20:$F$41,2,0)</f>
        <v>#REF!</v>
      </c>
    </row>
    <row r="1222" spans="2:17" hidden="1">
      <c r="B1222" s="12"/>
      <c r="C1222" s="11"/>
      <c r="D1222" s="13" t="e">
        <f>VLOOKUP(C1222,#REF!,2,0)</f>
        <v>#REF!</v>
      </c>
      <c r="G1222" s="13" t="e">
        <f>VLOOKUP(E1222,#REF!,2,0)</f>
        <v>#REF!</v>
      </c>
      <c r="H1222" s="13" t="str">
        <f>VLOOKUP(E1222,'[1]Khách hàng'!$A$4:$F$2144,3,0)</f>
        <v>Số 1 đường số 17A, Khu phố 11, Phường Bình Trị Đông B, Quận Bình Tân, TP.HCM.</v>
      </c>
      <c r="I1222" s="36" t="e">
        <f>VLOOKUP(E1222,#REF!,5,0)</f>
        <v>#REF!</v>
      </c>
      <c r="L1222" s="13" t="e">
        <f>VLOOKUP(J1222,#REF!,2,0)</f>
        <v>#REF!</v>
      </c>
      <c r="M1222" s="17" t="e">
        <f>VLOOKUP(J1222,'[1]Hàng hóa'!$C$5:$G$22,5,0)</f>
        <v>#N/A</v>
      </c>
      <c r="N1222" s="17" t="e">
        <f t="shared" si="63"/>
        <v>#N/A</v>
      </c>
      <c r="O1222" s="18">
        <v>340.08</v>
      </c>
      <c r="P1222" s="17" t="e">
        <f t="shared" si="64"/>
        <v>#N/A</v>
      </c>
      <c r="Q1222" s="13" t="e">
        <f>VLOOKUP(I1222,'[1]Nhân viên'!$E$20:$F$41,2,0)</f>
        <v>#REF!</v>
      </c>
    </row>
    <row r="1223" spans="2:17" hidden="1">
      <c r="B1223" s="12"/>
      <c r="C1223" s="11"/>
      <c r="D1223" s="13" t="e">
        <f>VLOOKUP(C1223,#REF!,2,0)</f>
        <v>#REF!</v>
      </c>
      <c r="G1223" s="13" t="e">
        <f>VLOOKUP(E1223,#REF!,2,0)</f>
        <v>#REF!</v>
      </c>
      <c r="H1223" s="13" t="str">
        <f>VLOOKUP(E1223,'[1]Khách hàng'!$A$4:$F$2144,3,0)</f>
        <v>Số 1 đường số 17A, Khu phố 11, Phường Bình Trị Đông B, Quận Bình Tân, TP.HCM.</v>
      </c>
      <c r="I1223" s="36" t="e">
        <f>VLOOKUP(E1223,#REF!,5,0)</f>
        <v>#REF!</v>
      </c>
      <c r="L1223" s="13" t="e">
        <f>VLOOKUP(J1223,#REF!,2,0)</f>
        <v>#REF!</v>
      </c>
      <c r="M1223" s="17" t="e">
        <f>VLOOKUP(J1223,'[1]Hàng hóa'!$C$5:$G$22,5,0)</f>
        <v>#N/A</v>
      </c>
      <c r="N1223" s="17" t="e">
        <f t="shared" si="63"/>
        <v>#N/A</v>
      </c>
      <c r="O1223" s="18">
        <v>341.08</v>
      </c>
      <c r="P1223" s="17" t="e">
        <f t="shared" si="64"/>
        <v>#N/A</v>
      </c>
      <c r="Q1223" s="13" t="e">
        <f>VLOOKUP(I1223,'[1]Nhân viên'!$E$20:$F$41,2,0)</f>
        <v>#REF!</v>
      </c>
    </row>
    <row r="1224" spans="2:17" hidden="1">
      <c r="B1224" s="12"/>
      <c r="C1224" s="11"/>
      <c r="D1224" s="13" t="e">
        <f>VLOOKUP(C1224,#REF!,2,0)</f>
        <v>#REF!</v>
      </c>
      <c r="G1224" s="13" t="e">
        <f>VLOOKUP(E1224,#REF!,2,0)</f>
        <v>#REF!</v>
      </c>
      <c r="H1224" s="13" t="str">
        <f>VLOOKUP(E1224,'[1]Khách hàng'!$A$4:$F$2144,3,0)</f>
        <v>Số 1 đường số 17A, Khu phố 11, Phường Bình Trị Đông B, Quận Bình Tân, TP.HCM.</v>
      </c>
      <c r="I1224" s="36" t="e">
        <f>VLOOKUP(E1224,#REF!,5,0)</f>
        <v>#REF!</v>
      </c>
      <c r="L1224" s="13" t="e">
        <f>VLOOKUP(J1224,#REF!,2,0)</f>
        <v>#REF!</v>
      </c>
      <c r="M1224" s="17" t="e">
        <f>VLOOKUP(J1224,'[1]Hàng hóa'!$C$5:$G$22,5,0)</f>
        <v>#N/A</v>
      </c>
      <c r="N1224" s="17" t="e">
        <f t="shared" si="63"/>
        <v>#N/A</v>
      </c>
      <c r="O1224" s="18">
        <v>342.08</v>
      </c>
      <c r="P1224" s="17" t="e">
        <f t="shared" si="64"/>
        <v>#N/A</v>
      </c>
      <c r="Q1224" s="13" t="e">
        <f>VLOOKUP(I1224,'[1]Nhân viên'!$E$20:$F$41,2,0)</f>
        <v>#REF!</v>
      </c>
    </row>
    <row r="1225" spans="2:17" hidden="1">
      <c r="B1225" s="12"/>
      <c r="C1225" s="11"/>
      <c r="D1225" s="13" t="e">
        <f>VLOOKUP(C1225,#REF!,2,0)</f>
        <v>#REF!</v>
      </c>
      <c r="G1225" s="13" t="e">
        <f>VLOOKUP(E1225,#REF!,2,0)</f>
        <v>#REF!</v>
      </c>
      <c r="H1225" s="13" t="str">
        <f>VLOOKUP(E1225,'[1]Khách hàng'!$A$4:$F$2144,3,0)</f>
        <v>Số 1 đường số 17A, Khu phố 11, Phường Bình Trị Đông B, Quận Bình Tân, TP.HCM.</v>
      </c>
      <c r="I1225" s="36" t="e">
        <f>VLOOKUP(E1225,#REF!,5,0)</f>
        <v>#REF!</v>
      </c>
      <c r="L1225" s="13" t="e">
        <f>VLOOKUP(J1225,#REF!,2,0)</f>
        <v>#REF!</v>
      </c>
      <c r="M1225" s="17" t="e">
        <f>VLOOKUP(J1225,'[1]Hàng hóa'!$C$5:$G$22,5,0)</f>
        <v>#N/A</v>
      </c>
      <c r="N1225" s="17" t="e">
        <f t="shared" si="63"/>
        <v>#N/A</v>
      </c>
      <c r="O1225" s="18">
        <v>343.08</v>
      </c>
      <c r="P1225" s="17" t="e">
        <f t="shared" si="64"/>
        <v>#N/A</v>
      </c>
      <c r="Q1225" s="13" t="e">
        <f>VLOOKUP(I1225,'[1]Nhân viên'!$E$20:$F$41,2,0)</f>
        <v>#REF!</v>
      </c>
    </row>
    <row r="1226" spans="2:17" hidden="1">
      <c r="B1226" s="12"/>
      <c r="C1226" s="11"/>
      <c r="D1226" s="13" t="e">
        <f>VLOOKUP(C1226,#REF!,2,0)</f>
        <v>#REF!</v>
      </c>
      <c r="G1226" s="13" t="e">
        <f>VLOOKUP(E1226,#REF!,2,0)</f>
        <v>#REF!</v>
      </c>
      <c r="H1226" s="13" t="str">
        <f>VLOOKUP(E1226,'[1]Khách hàng'!$A$4:$F$2144,3,0)</f>
        <v>Số 1 đường số 17A, Khu phố 11, Phường Bình Trị Đông B, Quận Bình Tân, TP.HCM.</v>
      </c>
      <c r="I1226" s="36" t="e">
        <f>VLOOKUP(E1226,#REF!,5,0)</f>
        <v>#REF!</v>
      </c>
      <c r="L1226" s="13" t="e">
        <f>VLOOKUP(J1226,#REF!,2,0)</f>
        <v>#REF!</v>
      </c>
      <c r="M1226" s="17" t="e">
        <f>VLOOKUP(J1226,'[1]Hàng hóa'!$C$5:$G$22,5,0)</f>
        <v>#N/A</v>
      </c>
      <c r="N1226" s="17" t="e">
        <f t="shared" si="63"/>
        <v>#N/A</v>
      </c>
      <c r="O1226" s="18">
        <v>344.08</v>
      </c>
      <c r="P1226" s="17" t="e">
        <f t="shared" si="64"/>
        <v>#N/A</v>
      </c>
      <c r="Q1226" s="13" t="e">
        <f>VLOOKUP(I1226,'[1]Nhân viên'!$E$20:$F$41,2,0)</f>
        <v>#REF!</v>
      </c>
    </row>
    <row r="1227" spans="2:17" hidden="1">
      <c r="B1227" s="12"/>
      <c r="C1227" s="11"/>
      <c r="D1227" s="13" t="e">
        <f>VLOOKUP(C1227,#REF!,2,0)</f>
        <v>#REF!</v>
      </c>
      <c r="G1227" s="13" t="e">
        <f>VLOOKUP(E1227,#REF!,2,0)</f>
        <v>#REF!</v>
      </c>
      <c r="H1227" s="13" t="str">
        <f>VLOOKUP(E1227,'[1]Khách hàng'!$A$4:$F$2144,3,0)</f>
        <v>Số 1 đường số 17A, Khu phố 11, Phường Bình Trị Đông B, Quận Bình Tân, TP.HCM.</v>
      </c>
      <c r="I1227" s="36" t="e">
        <f>VLOOKUP(E1227,#REF!,5,0)</f>
        <v>#REF!</v>
      </c>
      <c r="L1227" s="13" t="e">
        <f>VLOOKUP(J1227,#REF!,2,0)</f>
        <v>#REF!</v>
      </c>
      <c r="M1227" s="17" t="e">
        <f>VLOOKUP(J1227,'[1]Hàng hóa'!$C$5:$G$22,5,0)</f>
        <v>#N/A</v>
      </c>
      <c r="N1227" s="17" t="e">
        <f t="shared" si="63"/>
        <v>#N/A</v>
      </c>
      <c r="O1227" s="18">
        <v>345.08</v>
      </c>
      <c r="P1227" s="17" t="e">
        <f t="shared" si="64"/>
        <v>#N/A</v>
      </c>
      <c r="Q1227" s="13" t="e">
        <f>VLOOKUP(I1227,'[1]Nhân viên'!$E$20:$F$41,2,0)</f>
        <v>#REF!</v>
      </c>
    </row>
    <row r="1228" spans="2:17" hidden="1">
      <c r="B1228" s="12"/>
      <c r="C1228" s="11"/>
      <c r="D1228" s="13" t="e">
        <f>VLOOKUP(C1228,#REF!,2,0)</f>
        <v>#REF!</v>
      </c>
      <c r="G1228" s="13" t="e">
        <f>VLOOKUP(E1228,#REF!,2,0)</f>
        <v>#REF!</v>
      </c>
      <c r="H1228" s="13" t="str">
        <f>VLOOKUP(E1228,'[1]Khách hàng'!$A$4:$F$2144,3,0)</f>
        <v>Số 1 đường số 17A, Khu phố 11, Phường Bình Trị Đông B, Quận Bình Tân, TP.HCM.</v>
      </c>
      <c r="I1228" s="36" t="e">
        <f>VLOOKUP(E1228,#REF!,5,0)</f>
        <v>#REF!</v>
      </c>
      <c r="L1228" s="13" t="e">
        <f>VLOOKUP(J1228,#REF!,2,0)</f>
        <v>#REF!</v>
      </c>
      <c r="M1228" s="17" t="e">
        <f>VLOOKUP(J1228,'[1]Hàng hóa'!$C$5:$G$22,5,0)</f>
        <v>#N/A</v>
      </c>
      <c r="N1228" s="17" t="e">
        <f t="shared" si="63"/>
        <v>#N/A</v>
      </c>
      <c r="O1228" s="18">
        <v>346.08</v>
      </c>
      <c r="P1228" s="17" t="e">
        <f t="shared" si="64"/>
        <v>#N/A</v>
      </c>
      <c r="Q1228" s="13" t="e">
        <f>VLOOKUP(I1228,'[1]Nhân viên'!$E$20:$F$41,2,0)</f>
        <v>#REF!</v>
      </c>
    </row>
    <row r="1229" spans="2:17" hidden="1">
      <c r="B1229" s="12"/>
      <c r="C1229" s="11"/>
      <c r="D1229" s="13" t="e">
        <f>VLOOKUP(C1229,#REF!,2,0)</f>
        <v>#REF!</v>
      </c>
      <c r="G1229" s="13" t="e">
        <f>VLOOKUP(E1229,#REF!,2,0)</f>
        <v>#REF!</v>
      </c>
      <c r="H1229" s="13" t="str">
        <f>VLOOKUP(E1229,'[1]Khách hàng'!$A$4:$F$2144,3,0)</f>
        <v>Số 1 đường số 17A, Khu phố 11, Phường Bình Trị Đông B, Quận Bình Tân, TP.HCM.</v>
      </c>
      <c r="I1229" s="36" t="e">
        <f>VLOOKUP(E1229,#REF!,5,0)</f>
        <v>#REF!</v>
      </c>
      <c r="L1229" s="13" t="e">
        <f>VLOOKUP(J1229,#REF!,2,0)</f>
        <v>#REF!</v>
      </c>
      <c r="M1229" s="17" t="e">
        <f>VLOOKUP(J1229,'[1]Hàng hóa'!$C$5:$G$22,5,0)</f>
        <v>#N/A</v>
      </c>
      <c r="N1229" s="17" t="e">
        <f t="shared" si="63"/>
        <v>#N/A</v>
      </c>
      <c r="O1229" s="18">
        <v>347.08</v>
      </c>
      <c r="P1229" s="17" t="e">
        <f t="shared" si="64"/>
        <v>#N/A</v>
      </c>
      <c r="Q1229" s="13" t="e">
        <f>VLOOKUP(I1229,'[1]Nhân viên'!$E$20:$F$41,2,0)</f>
        <v>#REF!</v>
      </c>
    </row>
    <row r="1230" spans="2:17" hidden="1">
      <c r="B1230" s="12"/>
      <c r="C1230" s="11"/>
      <c r="D1230" s="13" t="e">
        <f>VLOOKUP(C1230,#REF!,2,0)</f>
        <v>#REF!</v>
      </c>
      <c r="G1230" s="13" t="e">
        <f>VLOOKUP(E1230,#REF!,2,0)</f>
        <v>#REF!</v>
      </c>
      <c r="H1230" s="13" t="str">
        <f>VLOOKUP(E1230,'[1]Khách hàng'!$A$4:$F$2144,3,0)</f>
        <v>Số 1 đường số 17A, Khu phố 11, Phường Bình Trị Đông B, Quận Bình Tân, TP.HCM.</v>
      </c>
      <c r="I1230" s="36" t="e">
        <f>VLOOKUP(E1230,#REF!,5,0)</f>
        <v>#REF!</v>
      </c>
      <c r="L1230" s="13" t="e">
        <f>VLOOKUP(J1230,#REF!,2,0)</f>
        <v>#REF!</v>
      </c>
      <c r="M1230" s="17" t="e">
        <f>VLOOKUP(J1230,'[1]Hàng hóa'!$C$5:$G$22,5,0)</f>
        <v>#N/A</v>
      </c>
      <c r="N1230" s="17" t="e">
        <f t="shared" si="63"/>
        <v>#N/A</v>
      </c>
      <c r="O1230" s="18">
        <v>348.08</v>
      </c>
      <c r="P1230" s="17" t="e">
        <f t="shared" si="64"/>
        <v>#N/A</v>
      </c>
      <c r="Q1230" s="13" t="e">
        <f>VLOOKUP(I1230,'[1]Nhân viên'!$E$20:$F$41,2,0)</f>
        <v>#REF!</v>
      </c>
    </row>
    <row r="1231" spans="2:17" hidden="1">
      <c r="B1231" s="12"/>
      <c r="C1231" s="11"/>
      <c r="D1231" s="13" t="e">
        <f>VLOOKUP(C1231,#REF!,2,0)</f>
        <v>#REF!</v>
      </c>
      <c r="G1231" s="13" t="e">
        <f>VLOOKUP(E1231,#REF!,2,0)</f>
        <v>#REF!</v>
      </c>
      <c r="H1231" s="13" t="str">
        <f>VLOOKUP(E1231,'[1]Khách hàng'!$A$4:$F$2144,3,0)</f>
        <v>Số 1 đường số 17A, Khu phố 11, Phường Bình Trị Đông B, Quận Bình Tân, TP.HCM.</v>
      </c>
      <c r="I1231" s="36" t="e">
        <f>VLOOKUP(E1231,#REF!,5,0)</f>
        <v>#REF!</v>
      </c>
      <c r="L1231" s="13" t="e">
        <f>VLOOKUP(J1231,#REF!,2,0)</f>
        <v>#REF!</v>
      </c>
      <c r="M1231" s="17" t="e">
        <f>VLOOKUP(J1231,'[1]Hàng hóa'!$C$5:$G$22,5,0)</f>
        <v>#N/A</v>
      </c>
      <c r="N1231" s="17" t="e">
        <f t="shared" si="63"/>
        <v>#N/A</v>
      </c>
      <c r="O1231" s="18">
        <v>349.08</v>
      </c>
      <c r="P1231" s="17" t="e">
        <f t="shared" si="64"/>
        <v>#N/A</v>
      </c>
      <c r="Q1231" s="13" t="e">
        <f>VLOOKUP(I1231,'[1]Nhân viên'!$E$20:$F$41,2,0)</f>
        <v>#REF!</v>
      </c>
    </row>
    <row r="1232" spans="2:17" hidden="1">
      <c r="B1232" s="12"/>
      <c r="C1232" s="11"/>
      <c r="D1232" s="13" t="e">
        <f>VLOOKUP(C1232,#REF!,2,0)</f>
        <v>#REF!</v>
      </c>
      <c r="G1232" s="13" t="e">
        <f>VLOOKUP(E1232,#REF!,2,0)</f>
        <v>#REF!</v>
      </c>
      <c r="H1232" s="13" t="str">
        <f>VLOOKUP(E1232,'[1]Khách hàng'!$A$4:$F$2144,3,0)</f>
        <v>Số 1 đường số 17A, Khu phố 11, Phường Bình Trị Đông B, Quận Bình Tân, TP.HCM.</v>
      </c>
      <c r="I1232" s="36" t="e">
        <f>VLOOKUP(E1232,#REF!,5,0)</f>
        <v>#REF!</v>
      </c>
      <c r="L1232" s="13" t="e">
        <f>VLOOKUP(J1232,#REF!,2,0)</f>
        <v>#REF!</v>
      </c>
      <c r="M1232" s="17" t="e">
        <f>VLOOKUP(J1232,'[1]Hàng hóa'!$C$5:$G$22,5,0)</f>
        <v>#N/A</v>
      </c>
      <c r="N1232" s="17" t="e">
        <f t="shared" si="63"/>
        <v>#N/A</v>
      </c>
      <c r="O1232" s="18">
        <v>350.08</v>
      </c>
      <c r="P1232" s="17" t="e">
        <f t="shared" si="64"/>
        <v>#N/A</v>
      </c>
      <c r="Q1232" s="13" t="e">
        <f>VLOOKUP(I1232,'[1]Nhân viên'!$E$20:$F$41,2,0)</f>
        <v>#REF!</v>
      </c>
    </row>
    <row r="1233" spans="2:17" hidden="1">
      <c r="B1233" s="12"/>
      <c r="C1233" s="11"/>
      <c r="D1233" s="13" t="e">
        <f>VLOOKUP(C1233,#REF!,2,0)</f>
        <v>#REF!</v>
      </c>
      <c r="G1233" s="13" t="e">
        <f>VLOOKUP(E1233,#REF!,2,0)</f>
        <v>#REF!</v>
      </c>
      <c r="H1233" s="13" t="str">
        <f>VLOOKUP(E1233,'[1]Khách hàng'!$A$4:$F$2144,3,0)</f>
        <v>Số 1 đường số 17A, Khu phố 11, Phường Bình Trị Đông B, Quận Bình Tân, TP.HCM.</v>
      </c>
      <c r="I1233" s="36" t="e">
        <f>VLOOKUP(E1233,#REF!,5,0)</f>
        <v>#REF!</v>
      </c>
      <c r="L1233" s="13" t="e">
        <f>VLOOKUP(J1233,#REF!,2,0)</f>
        <v>#REF!</v>
      </c>
      <c r="M1233" s="17" t="e">
        <f>VLOOKUP(J1233,'[1]Hàng hóa'!$C$5:$G$22,5,0)</f>
        <v>#N/A</v>
      </c>
      <c r="N1233" s="17" t="e">
        <f t="shared" si="63"/>
        <v>#N/A</v>
      </c>
      <c r="O1233" s="18">
        <v>351.08</v>
      </c>
      <c r="P1233" s="17" t="e">
        <f t="shared" si="64"/>
        <v>#N/A</v>
      </c>
      <c r="Q1233" s="13" t="e">
        <f>VLOOKUP(I1233,'[1]Nhân viên'!$E$20:$F$41,2,0)</f>
        <v>#REF!</v>
      </c>
    </row>
    <row r="1234" spans="2:17" hidden="1">
      <c r="B1234" s="12"/>
      <c r="C1234" s="11"/>
      <c r="D1234" s="13" t="e">
        <f>VLOOKUP(C1234,#REF!,2,0)</f>
        <v>#REF!</v>
      </c>
      <c r="G1234" s="13" t="e">
        <f>VLOOKUP(E1234,#REF!,2,0)</f>
        <v>#REF!</v>
      </c>
      <c r="H1234" s="13" t="str">
        <f>VLOOKUP(E1234,'[1]Khách hàng'!$A$4:$F$2144,3,0)</f>
        <v>Số 1 đường số 17A, Khu phố 11, Phường Bình Trị Đông B, Quận Bình Tân, TP.HCM.</v>
      </c>
      <c r="I1234" s="36" t="e">
        <f>VLOOKUP(E1234,#REF!,5,0)</f>
        <v>#REF!</v>
      </c>
      <c r="L1234" s="13" t="e">
        <f>VLOOKUP(J1234,#REF!,2,0)</f>
        <v>#REF!</v>
      </c>
      <c r="M1234" s="17" t="e">
        <f>VLOOKUP(J1234,'[1]Hàng hóa'!$C$5:$G$22,5,0)</f>
        <v>#N/A</v>
      </c>
      <c r="N1234" s="17" t="e">
        <f t="shared" si="63"/>
        <v>#N/A</v>
      </c>
      <c r="O1234" s="18">
        <v>352.08</v>
      </c>
      <c r="P1234" s="17" t="e">
        <f t="shared" si="64"/>
        <v>#N/A</v>
      </c>
      <c r="Q1234" s="13" t="e">
        <f>VLOOKUP(I1234,'[1]Nhân viên'!$E$20:$F$41,2,0)</f>
        <v>#REF!</v>
      </c>
    </row>
    <row r="1235" spans="2:17" hidden="1">
      <c r="B1235" s="12"/>
      <c r="C1235" s="11"/>
      <c r="D1235" s="13" t="e">
        <f>VLOOKUP(C1235,#REF!,2,0)</f>
        <v>#REF!</v>
      </c>
      <c r="G1235" s="13" t="e">
        <f>VLOOKUP(E1235,#REF!,2,0)</f>
        <v>#REF!</v>
      </c>
      <c r="H1235" s="13" t="str">
        <f>VLOOKUP(E1235,'[1]Khách hàng'!$A$4:$F$2144,3,0)</f>
        <v>Số 1 đường số 17A, Khu phố 11, Phường Bình Trị Đông B, Quận Bình Tân, TP.HCM.</v>
      </c>
      <c r="I1235" s="36" t="e">
        <f>VLOOKUP(E1235,#REF!,5,0)</f>
        <v>#REF!</v>
      </c>
      <c r="L1235" s="13" t="e">
        <f>VLOOKUP(J1235,#REF!,2,0)</f>
        <v>#REF!</v>
      </c>
      <c r="M1235" s="17" t="e">
        <f>VLOOKUP(J1235,'[1]Hàng hóa'!$C$5:$G$22,5,0)</f>
        <v>#N/A</v>
      </c>
      <c r="N1235" s="17" t="e">
        <f t="shared" si="63"/>
        <v>#N/A</v>
      </c>
      <c r="O1235" s="18">
        <v>353.08</v>
      </c>
      <c r="P1235" s="17" t="e">
        <f t="shared" si="64"/>
        <v>#N/A</v>
      </c>
      <c r="Q1235" s="13" t="e">
        <f>VLOOKUP(I1235,'[1]Nhân viên'!$E$20:$F$41,2,0)</f>
        <v>#REF!</v>
      </c>
    </row>
    <row r="1236" spans="2:17" hidden="1">
      <c r="B1236" s="12"/>
      <c r="C1236" s="11"/>
      <c r="D1236" s="13" t="e">
        <f>VLOOKUP(C1236,#REF!,2,0)</f>
        <v>#REF!</v>
      </c>
      <c r="G1236" s="13" t="e">
        <f>VLOOKUP(E1236,#REF!,2,0)</f>
        <v>#REF!</v>
      </c>
      <c r="H1236" s="13" t="str">
        <f>VLOOKUP(E1236,'[1]Khách hàng'!$A$4:$F$2144,3,0)</f>
        <v>Số 1 đường số 17A, Khu phố 11, Phường Bình Trị Đông B, Quận Bình Tân, TP.HCM.</v>
      </c>
      <c r="I1236" s="36" t="e">
        <f>VLOOKUP(E1236,#REF!,5,0)</f>
        <v>#REF!</v>
      </c>
      <c r="L1236" s="13" t="e">
        <f>VLOOKUP(J1236,#REF!,2,0)</f>
        <v>#REF!</v>
      </c>
      <c r="M1236" s="17" t="e">
        <f>VLOOKUP(J1236,'[1]Hàng hóa'!$C$5:$G$22,5,0)</f>
        <v>#N/A</v>
      </c>
      <c r="N1236" s="17" t="e">
        <f t="shared" si="63"/>
        <v>#N/A</v>
      </c>
      <c r="O1236" s="18">
        <v>354.08</v>
      </c>
      <c r="P1236" s="17" t="e">
        <f t="shared" si="64"/>
        <v>#N/A</v>
      </c>
      <c r="Q1236" s="13" t="e">
        <f>VLOOKUP(I1236,'[1]Nhân viên'!$E$20:$F$41,2,0)</f>
        <v>#REF!</v>
      </c>
    </row>
    <row r="1237" spans="2:17" hidden="1">
      <c r="B1237" s="12"/>
      <c r="C1237" s="11"/>
      <c r="D1237" s="13" t="e">
        <f>VLOOKUP(C1237,#REF!,2,0)</f>
        <v>#REF!</v>
      </c>
      <c r="G1237" s="13" t="e">
        <f>VLOOKUP(E1237,#REF!,2,0)</f>
        <v>#REF!</v>
      </c>
      <c r="H1237" s="13" t="str">
        <f>VLOOKUP(E1237,'[1]Khách hàng'!$A$4:$F$2144,3,0)</f>
        <v>Số 1 đường số 17A, Khu phố 11, Phường Bình Trị Đông B, Quận Bình Tân, TP.HCM.</v>
      </c>
      <c r="I1237" s="36" t="e">
        <f>VLOOKUP(E1237,#REF!,5,0)</f>
        <v>#REF!</v>
      </c>
      <c r="L1237" s="13" t="e">
        <f>VLOOKUP(J1237,#REF!,2,0)</f>
        <v>#REF!</v>
      </c>
      <c r="M1237" s="17" t="e">
        <f>VLOOKUP(J1237,'[1]Hàng hóa'!$C$5:$G$22,5,0)</f>
        <v>#N/A</v>
      </c>
      <c r="N1237" s="17" t="e">
        <f t="shared" si="63"/>
        <v>#N/A</v>
      </c>
      <c r="O1237" s="18">
        <v>355.08</v>
      </c>
      <c r="P1237" s="17" t="e">
        <f t="shared" si="64"/>
        <v>#N/A</v>
      </c>
      <c r="Q1237" s="13" t="e">
        <f>VLOOKUP(I1237,'[1]Nhân viên'!$E$20:$F$41,2,0)</f>
        <v>#REF!</v>
      </c>
    </row>
    <row r="1238" spans="2:17" hidden="1">
      <c r="B1238" s="12"/>
      <c r="C1238" s="11"/>
      <c r="D1238" s="13" t="e">
        <f>VLOOKUP(C1238,#REF!,2,0)</f>
        <v>#REF!</v>
      </c>
      <c r="G1238" s="13" t="e">
        <f>VLOOKUP(E1238,#REF!,2,0)</f>
        <v>#REF!</v>
      </c>
      <c r="H1238" s="13" t="str">
        <f>VLOOKUP(E1238,'[1]Khách hàng'!$A$4:$F$2144,3,0)</f>
        <v>Số 1 đường số 17A, Khu phố 11, Phường Bình Trị Đông B, Quận Bình Tân, TP.HCM.</v>
      </c>
      <c r="I1238" s="36" t="e">
        <f>VLOOKUP(E1238,#REF!,5,0)</f>
        <v>#REF!</v>
      </c>
      <c r="L1238" s="13" t="e">
        <f>VLOOKUP(J1238,#REF!,2,0)</f>
        <v>#REF!</v>
      </c>
      <c r="M1238" s="17" t="e">
        <f>VLOOKUP(J1238,'[1]Hàng hóa'!$C$5:$G$22,5,0)</f>
        <v>#N/A</v>
      </c>
      <c r="N1238" s="17" t="e">
        <f t="shared" si="63"/>
        <v>#N/A</v>
      </c>
      <c r="O1238" s="18">
        <v>356.08</v>
      </c>
      <c r="P1238" s="17" t="e">
        <f t="shared" si="64"/>
        <v>#N/A</v>
      </c>
      <c r="Q1238" s="13" t="e">
        <f>VLOOKUP(I1238,'[1]Nhân viên'!$E$20:$F$41,2,0)</f>
        <v>#REF!</v>
      </c>
    </row>
    <row r="1239" spans="2:17" hidden="1">
      <c r="B1239" s="12"/>
      <c r="C1239" s="11"/>
      <c r="D1239" s="13" t="e">
        <f>VLOOKUP(C1239,#REF!,2,0)</f>
        <v>#REF!</v>
      </c>
      <c r="G1239" s="13" t="e">
        <f>VLOOKUP(E1239,#REF!,2,0)</f>
        <v>#REF!</v>
      </c>
      <c r="H1239" s="13" t="str">
        <f>VLOOKUP(E1239,'[1]Khách hàng'!$A$4:$F$2144,3,0)</f>
        <v>Số 1 đường số 17A, Khu phố 11, Phường Bình Trị Đông B, Quận Bình Tân, TP.HCM.</v>
      </c>
      <c r="I1239" s="36" t="e">
        <f>VLOOKUP(E1239,#REF!,5,0)</f>
        <v>#REF!</v>
      </c>
      <c r="L1239" s="13" t="e">
        <f>VLOOKUP(J1239,#REF!,2,0)</f>
        <v>#REF!</v>
      </c>
      <c r="M1239" s="17" t="e">
        <f>VLOOKUP(J1239,'[1]Hàng hóa'!$C$5:$G$22,5,0)</f>
        <v>#N/A</v>
      </c>
      <c r="N1239" s="17" t="e">
        <f t="shared" si="63"/>
        <v>#N/A</v>
      </c>
      <c r="O1239" s="18">
        <v>357.08</v>
      </c>
      <c r="P1239" s="17" t="e">
        <f t="shared" si="64"/>
        <v>#N/A</v>
      </c>
      <c r="Q1239" s="13" t="e">
        <f>VLOOKUP(I1239,'[1]Nhân viên'!$E$20:$F$41,2,0)</f>
        <v>#REF!</v>
      </c>
    </row>
    <row r="1240" spans="2:17" hidden="1">
      <c r="B1240" s="12"/>
      <c r="C1240" s="11"/>
      <c r="D1240" s="13" t="e">
        <f>VLOOKUP(C1240,#REF!,2,0)</f>
        <v>#REF!</v>
      </c>
      <c r="G1240" s="13" t="e">
        <f>VLOOKUP(E1240,#REF!,2,0)</f>
        <v>#REF!</v>
      </c>
      <c r="H1240" s="13" t="str">
        <f>VLOOKUP(E1240,'[1]Khách hàng'!$A$4:$F$2144,3,0)</f>
        <v>Số 1 đường số 17A, Khu phố 11, Phường Bình Trị Đông B, Quận Bình Tân, TP.HCM.</v>
      </c>
      <c r="I1240" s="36" t="e">
        <f>VLOOKUP(E1240,#REF!,5,0)</f>
        <v>#REF!</v>
      </c>
      <c r="L1240" s="13" t="e">
        <f>VLOOKUP(J1240,#REF!,2,0)</f>
        <v>#REF!</v>
      </c>
      <c r="M1240" s="17" t="e">
        <f>VLOOKUP(J1240,'[1]Hàng hóa'!$C$5:$G$22,5,0)</f>
        <v>#N/A</v>
      </c>
      <c r="N1240" s="17" t="e">
        <f t="shared" si="63"/>
        <v>#N/A</v>
      </c>
      <c r="O1240" s="18">
        <v>358.08</v>
      </c>
      <c r="P1240" s="17" t="e">
        <f t="shared" si="64"/>
        <v>#N/A</v>
      </c>
      <c r="Q1240" s="13" t="e">
        <f>VLOOKUP(I1240,'[1]Nhân viên'!$E$20:$F$41,2,0)</f>
        <v>#REF!</v>
      </c>
    </row>
    <row r="1241" spans="2:17" hidden="1">
      <c r="B1241" s="12"/>
      <c r="C1241" s="11"/>
      <c r="D1241" s="13" t="e">
        <f>VLOOKUP(C1241,#REF!,2,0)</f>
        <v>#REF!</v>
      </c>
      <c r="G1241" s="13" t="e">
        <f>VLOOKUP(E1241,#REF!,2,0)</f>
        <v>#REF!</v>
      </c>
      <c r="H1241" s="13" t="str">
        <f>VLOOKUP(E1241,'[1]Khách hàng'!$A$4:$F$2144,3,0)</f>
        <v>Số 1 đường số 17A, Khu phố 11, Phường Bình Trị Đông B, Quận Bình Tân, TP.HCM.</v>
      </c>
      <c r="I1241" s="36" t="e">
        <f>VLOOKUP(E1241,#REF!,5,0)</f>
        <v>#REF!</v>
      </c>
      <c r="L1241" s="13" t="e">
        <f>VLOOKUP(J1241,#REF!,2,0)</f>
        <v>#REF!</v>
      </c>
      <c r="M1241" s="17" t="e">
        <f>VLOOKUP(J1241,'[1]Hàng hóa'!$C$5:$G$22,5,0)</f>
        <v>#N/A</v>
      </c>
      <c r="N1241" s="17" t="e">
        <f t="shared" si="63"/>
        <v>#N/A</v>
      </c>
      <c r="O1241" s="18">
        <v>359.08</v>
      </c>
      <c r="P1241" s="17" t="e">
        <f t="shared" si="64"/>
        <v>#N/A</v>
      </c>
      <c r="Q1241" s="13" t="e">
        <f>VLOOKUP(I1241,'[1]Nhân viên'!$E$20:$F$41,2,0)</f>
        <v>#REF!</v>
      </c>
    </row>
    <row r="1242" spans="2:17" hidden="1">
      <c r="B1242" s="12"/>
      <c r="C1242" s="11"/>
      <c r="D1242" s="13" t="e">
        <f>VLOOKUP(C1242,#REF!,2,0)</f>
        <v>#REF!</v>
      </c>
      <c r="G1242" s="13" t="e">
        <f>VLOOKUP(E1242,#REF!,2,0)</f>
        <v>#REF!</v>
      </c>
      <c r="H1242" s="13" t="str">
        <f>VLOOKUP(E1242,'[1]Khách hàng'!$A$4:$F$2144,3,0)</f>
        <v>Số 1 đường số 17A, Khu phố 11, Phường Bình Trị Đông B, Quận Bình Tân, TP.HCM.</v>
      </c>
      <c r="I1242" s="36" t="e">
        <f>VLOOKUP(E1242,#REF!,5,0)</f>
        <v>#REF!</v>
      </c>
      <c r="L1242" s="13" t="e">
        <f>VLOOKUP(J1242,#REF!,2,0)</f>
        <v>#REF!</v>
      </c>
      <c r="M1242" s="17" t="e">
        <f>VLOOKUP(J1242,'[1]Hàng hóa'!$C$5:$G$22,5,0)</f>
        <v>#N/A</v>
      </c>
      <c r="N1242" s="17" t="e">
        <f t="shared" si="63"/>
        <v>#N/A</v>
      </c>
      <c r="O1242" s="18">
        <v>360.08</v>
      </c>
      <c r="P1242" s="17" t="e">
        <f t="shared" si="64"/>
        <v>#N/A</v>
      </c>
      <c r="Q1242" s="13" t="e">
        <f>VLOOKUP(I1242,'[1]Nhân viên'!$E$20:$F$41,2,0)</f>
        <v>#REF!</v>
      </c>
    </row>
    <row r="1243" spans="2:17" hidden="1">
      <c r="B1243" s="12"/>
      <c r="C1243" s="11"/>
      <c r="D1243" s="13" t="e">
        <f>VLOOKUP(C1243,#REF!,2,0)</f>
        <v>#REF!</v>
      </c>
      <c r="G1243" s="13" t="e">
        <f>VLOOKUP(E1243,#REF!,2,0)</f>
        <v>#REF!</v>
      </c>
      <c r="H1243" s="13" t="str">
        <f>VLOOKUP(E1243,'[1]Khách hàng'!$A$4:$F$2144,3,0)</f>
        <v>Số 1 đường số 17A, Khu phố 11, Phường Bình Trị Đông B, Quận Bình Tân, TP.HCM.</v>
      </c>
      <c r="I1243" s="36" t="e">
        <f>VLOOKUP(E1243,#REF!,5,0)</f>
        <v>#REF!</v>
      </c>
      <c r="L1243" s="13" t="e">
        <f>VLOOKUP(J1243,#REF!,2,0)</f>
        <v>#REF!</v>
      </c>
      <c r="M1243" s="17" t="e">
        <f>VLOOKUP(J1243,'[1]Hàng hóa'!$C$5:$G$22,5,0)</f>
        <v>#N/A</v>
      </c>
      <c r="N1243" s="17" t="e">
        <f t="shared" si="63"/>
        <v>#N/A</v>
      </c>
      <c r="O1243" s="18">
        <v>361.08</v>
      </c>
      <c r="P1243" s="17" t="e">
        <f t="shared" si="64"/>
        <v>#N/A</v>
      </c>
      <c r="Q1243" s="13" t="e">
        <f>VLOOKUP(I1243,'[1]Nhân viên'!$E$20:$F$41,2,0)</f>
        <v>#REF!</v>
      </c>
    </row>
    <row r="1244" spans="2:17" hidden="1">
      <c r="B1244" s="12"/>
      <c r="C1244" s="11"/>
      <c r="D1244" s="13" t="e">
        <f>VLOOKUP(C1244,#REF!,2,0)</f>
        <v>#REF!</v>
      </c>
      <c r="G1244" s="13" t="e">
        <f>VLOOKUP(E1244,#REF!,2,0)</f>
        <v>#REF!</v>
      </c>
      <c r="H1244" s="13" t="str">
        <f>VLOOKUP(E1244,'[1]Khách hàng'!$A$4:$F$2144,3,0)</f>
        <v>Số 1 đường số 17A, Khu phố 11, Phường Bình Trị Đông B, Quận Bình Tân, TP.HCM.</v>
      </c>
      <c r="I1244" s="36" t="e">
        <f>VLOOKUP(E1244,#REF!,5,0)</f>
        <v>#REF!</v>
      </c>
      <c r="L1244" s="13" t="e">
        <f>VLOOKUP(J1244,#REF!,2,0)</f>
        <v>#REF!</v>
      </c>
      <c r="M1244" s="17" t="e">
        <f>VLOOKUP(J1244,'[1]Hàng hóa'!$C$5:$G$22,5,0)</f>
        <v>#N/A</v>
      </c>
      <c r="N1244" s="17" t="e">
        <f t="shared" si="63"/>
        <v>#N/A</v>
      </c>
      <c r="O1244" s="18">
        <v>362.08</v>
      </c>
      <c r="P1244" s="17" t="e">
        <f t="shared" si="64"/>
        <v>#N/A</v>
      </c>
      <c r="Q1244" s="13" t="e">
        <f>VLOOKUP(I1244,'[1]Nhân viên'!$E$20:$F$41,2,0)</f>
        <v>#REF!</v>
      </c>
    </row>
    <row r="1245" spans="2:17" hidden="1">
      <c r="B1245" s="12"/>
      <c r="C1245" s="11"/>
      <c r="D1245" s="13" t="e">
        <f>VLOOKUP(C1245,#REF!,2,0)</f>
        <v>#REF!</v>
      </c>
      <c r="G1245" s="13" t="e">
        <f>VLOOKUP(E1245,#REF!,2,0)</f>
        <v>#REF!</v>
      </c>
      <c r="H1245" s="13" t="str">
        <f>VLOOKUP(E1245,'[1]Khách hàng'!$A$4:$F$2144,3,0)</f>
        <v>Số 1 đường số 17A, Khu phố 11, Phường Bình Trị Đông B, Quận Bình Tân, TP.HCM.</v>
      </c>
      <c r="I1245" s="36" t="e">
        <f>VLOOKUP(E1245,#REF!,5,0)</f>
        <v>#REF!</v>
      </c>
      <c r="L1245" s="13" t="e">
        <f>VLOOKUP(J1245,#REF!,2,0)</f>
        <v>#REF!</v>
      </c>
      <c r="M1245" s="17" t="e">
        <f>VLOOKUP(J1245,'[1]Hàng hóa'!$C$5:$G$22,5,0)</f>
        <v>#N/A</v>
      </c>
      <c r="N1245" s="17" t="e">
        <f t="shared" si="63"/>
        <v>#N/A</v>
      </c>
      <c r="O1245" s="18">
        <v>363.08</v>
      </c>
      <c r="P1245" s="17" t="e">
        <f t="shared" si="64"/>
        <v>#N/A</v>
      </c>
      <c r="Q1245" s="13" t="e">
        <f>VLOOKUP(I1245,'[1]Nhân viên'!$E$20:$F$41,2,0)</f>
        <v>#REF!</v>
      </c>
    </row>
    <row r="1246" spans="2:17" hidden="1">
      <c r="B1246" s="12"/>
      <c r="C1246" s="11"/>
      <c r="D1246" s="13" t="e">
        <f>VLOOKUP(C1246,#REF!,2,0)</f>
        <v>#REF!</v>
      </c>
      <c r="G1246" s="13" t="e">
        <f>VLOOKUP(E1246,#REF!,2,0)</f>
        <v>#REF!</v>
      </c>
      <c r="H1246" s="13" t="str">
        <f>VLOOKUP(E1246,'[1]Khách hàng'!$A$4:$F$2144,3,0)</f>
        <v>Số 1 đường số 17A, Khu phố 11, Phường Bình Trị Đông B, Quận Bình Tân, TP.HCM.</v>
      </c>
      <c r="I1246" s="36" t="e">
        <f>VLOOKUP(E1246,#REF!,5,0)</f>
        <v>#REF!</v>
      </c>
      <c r="L1246" s="13" t="e">
        <f>VLOOKUP(J1246,#REF!,2,0)</f>
        <v>#REF!</v>
      </c>
      <c r="M1246" s="17" t="e">
        <f>VLOOKUP(J1246,'[1]Hàng hóa'!$C$5:$G$22,5,0)</f>
        <v>#N/A</v>
      </c>
      <c r="N1246" s="17" t="e">
        <f t="shared" si="63"/>
        <v>#N/A</v>
      </c>
      <c r="O1246" s="18">
        <v>364.08</v>
      </c>
      <c r="P1246" s="17" t="e">
        <f t="shared" si="64"/>
        <v>#N/A</v>
      </c>
      <c r="Q1246" s="13" t="e">
        <f>VLOOKUP(I1246,'[1]Nhân viên'!$E$20:$F$41,2,0)</f>
        <v>#REF!</v>
      </c>
    </row>
    <row r="1247" spans="2:17" hidden="1">
      <c r="B1247" s="12"/>
      <c r="C1247" s="11"/>
      <c r="D1247" s="13" t="e">
        <f>VLOOKUP(C1247,#REF!,2,0)</f>
        <v>#REF!</v>
      </c>
      <c r="G1247" s="13" t="e">
        <f>VLOOKUP(E1247,#REF!,2,0)</f>
        <v>#REF!</v>
      </c>
      <c r="H1247" s="13" t="str">
        <f>VLOOKUP(E1247,'[1]Khách hàng'!$A$4:$F$2144,3,0)</f>
        <v>Số 1 đường số 17A, Khu phố 11, Phường Bình Trị Đông B, Quận Bình Tân, TP.HCM.</v>
      </c>
      <c r="I1247" s="36" t="e">
        <f>VLOOKUP(E1247,#REF!,5,0)</f>
        <v>#REF!</v>
      </c>
      <c r="L1247" s="13" t="e">
        <f>VLOOKUP(J1247,#REF!,2,0)</f>
        <v>#REF!</v>
      </c>
      <c r="M1247" s="17" t="e">
        <f>VLOOKUP(J1247,'[1]Hàng hóa'!$C$5:$G$22,5,0)</f>
        <v>#N/A</v>
      </c>
      <c r="N1247" s="17" t="e">
        <f t="shared" si="63"/>
        <v>#N/A</v>
      </c>
      <c r="O1247" s="18">
        <v>365.08</v>
      </c>
      <c r="P1247" s="17" t="e">
        <f t="shared" si="64"/>
        <v>#N/A</v>
      </c>
      <c r="Q1247" s="13" t="e">
        <f>VLOOKUP(I1247,'[1]Nhân viên'!$E$20:$F$41,2,0)</f>
        <v>#REF!</v>
      </c>
    </row>
    <row r="1248" spans="2:17" hidden="1">
      <c r="B1248" s="12"/>
      <c r="C1248" s="11"/>
      <c r="D1248" s="13" t="e">
        <f>VLOOKUP(C1248,#REF!,2,0)</f>
        <v>#REF!</v>
      </c>
      <c r="G1248" s="13" t="e">
        <f>VLOOKUP(E1248,#REF!,2,0)</f>
        <v>#REF!</v>
      </c>
      <c r="H1248" s="13" t="str">
        <f>VLOOKUP(E1248,'[1]Khách hàng'!$A$4:$F$2144,3,0)</f>
        <v>Số 1 đường số 17A, Khu phố 11, Phường Bình Trị Đông B, Quận Bình Tân, TP.HCM.</v>
      </c>
      <c r="I1248" s="36" t="e">
        <f>VLOOKUP(E1248,#REF!,5,0)</f>
        <v>#REF!</v>
      </c>
      <c r="L1248" s="13" t="e">
        <f>VLOOKUP(J1248,#REF!,2,0)</f>
        <v>#REF!</v>
      </c>
      <c r="M1248" s="17" t="e">
        <f>VLOOKUP(J1248,'[1]Hàng hóa'!$C$5:$G$22,5,0)</f>
        <v>#N/A</v>
      </c>
      <c r="N1248" s="17" t="e">
        <f t="shared" si="63"/>
        <v>#N/A</v>
      </c>
      <c r="O1248" s="18">
        <v>366.08</v>
      </c>
      <c r="P1248" s="17" t="e">
        <f t="shared" si="64"/>
        <v>#N/A</v>
      </c>
      <c r="Q1248" s="13" t="e">
        <f>VLOOKUP(I1248,'[1]Nhân viên'!$E$20:$F$41,2,0)</f>
        <v>#REF!</v>
      </c>
    </row>
    <row r="1249" spans="2:17" hidden="1">
      <c r="B1249" s="12"/>
      <c r="C1249" s="11"/>
      <c r="D1249" s="13" t="e">
        <f>VLOOKUP(C1249,#REF!,2,0)</f>
        <v>#REF!</v>
      </c>
      <c r="G1249" s="13" t="e">
        <f>VLOOKUP(E1249,#REF!,2,0)</f>
        <v>#REF!</v>
      </c>
      <c r="H1249" s="13" t="str">
        <f>VLOOKUP(E1249,'[1]Khách hàng'!$A$4:$F$2144,3,0)</f>
        <v>Số 1 đường số 17A, Khu phố 11, Phường Bình Trị Đông B, Quận Bình Tân, TP.HCM.</v>
      </c>
      <c r="I1249" s="36" t="e">
        <f>VLOOKUP(E1249,#REF!,5,0)</f>
        <v>#REF!</v>
      </c>
      <c r="L1249" s="13" t="e">
        <f>VLOOKUP(J1249,#REF!,2,0)</f>
        <v>#REF!</v>
      </c>
      <c r="M1249" s="17" t="e">
        <f>VLOOKUP(J1249,'[1]Hàng hóa'!$C$5:$G$22,5,0)</f>
        <v>#N/A</v>
      </c>
      <c r="N1249" s="17" t="e">
        <f t="shared" si="63"/>
        <v>#N/A</v>
      </c>
      <c r="O1249" s="18">
        <v>367.08</v>
      </c>
      <c r="P1249" s="17" t="e">
        <f t="shared" si="64"/>
        <v>#N/A</v>
      </c>
      <c r="Q1249" s="13" t="e">
        <f>VLOOKUP(I1249,'[1]Nhân viên'!$E$20:$F$41,2,0)</f>
        <v>#REF!</v>
      </c>
    </row>
    <row r="1250" spans="2:17" hidden="1">
      <c r="B1250" s="12"/>
      <c r="C1250" s="11"/>
      <c r="D1250" s="13" t="e">
        <f>VLOOKUP(C1250,#REF!,2,0)</f>
        <v>#REF!</v>
      </c>
      <c r="G1250" s="13" t="e">
        <f>VLOOKUP(E1250,#REF!,2,0)</f>
        <v>#REF!</v>
      </c>
      <c r="H1250" s="13" t="str">
        <f>VLOOKUP(E1250,'[1]Khách hàng'!$A$4:$F$2144,3,0)</f>
        <v>Số 1 đường số 17A, Khu phố 11, Phường Bình Trị Đông B, Quận Bình Tân, TP.HCM.</v>
      </c>
      <c r="I1250" s="36" t="e">
        <f>VLOOKUP(E1250,#REF!,5,0)</f>
        <v>#REF!</v>
      </c>
      <c r="L1250" s="13" t="e">
        <f>VLOOKUP(J1250,#REF!,2,0)</f>
        <v>#REF!</v>
      </c>
      <c r="M1250" s="17" t="e">
        <f>VLOOKUP(J1250,'[1]Hàng hóa'!$C$5:$G$22,5,0)</f>
        <v>#N/A</v>
      </c>
      <c r="N1250" s="17" t="e">
        <f t="shared" si="63"/>
        <v>#N/A</v>
      </c>
      <c r="O1250" s="18">
        <v>368.08</v>
      </c>
      <c r="P1250" s="17" t="e">
        <f t="shared" si="64"/>
        <v>#N/A</v>
      </c>
      <c r="Q1250" s="13" t="e">
        <f>VLOOKUP(I1250,'[1]Nhân viên'!$E$20:$F$41,2,0)</f>
        <v>#REF!</v>
      </c>
    </row>
    <row r="1251" spans="2:17" hidden="1">
      <c r="B1251" s="12"/>
      <c r="C1251" s="11"/>
      <c r="D1251" s="13" t="e">
        <f>VLOOKUP(C1251,#REF!,2,0)</f>
        <v>#REF!</v>
      </c>
      <c r="G1251" s="13" t="e">
        <f>VLOOKUP(E1251,#REF!,2,0)</f>
        <v>#REF!</v>
      </c>
      <c r="H1251" s="13" t="str">
        <f>VLOOKUP(E1251,'[1]Khách hàng'!$A$4:$F$2144,3,0)</f>
        <v>Số 1 đường số 17A, Khu phố 11, Phường Bình Trị Đông B, Quận Bình Tân, TP.HCM.</v>
      </c>
      <c r="I1251" s="36" t="e">
        <f>VLOOKUP(E1251,#REF!,5,0)</f>
        <v>#REF!</v>
      </c>
      <c r="L1251" s="13" t="e">
        <f>VLOOKUP(J1251,#REF!,2,0)</f>
        <v>#REF!</v>
      </c>
      <c r="M1251" s="17" t="e">
        <f>VLOOKUP(J1251,'[1]Hàng hóa'!$C$5:$G$22,5,0)</f>
        <v>#N/A</v>
      </c>
      <c r="N1251" s="17" t="e">
        <f t="shared" si="63"/>
        <v>#N/A</v>
      </c>
      <c r="O1251" s="18">
        <v>369.08</v>
      </c>
      <c r="P1251" s="17" t="e">
        <f t="shared" si="64"/>
        <v>#N/A</v>
      </c>
      <c r="Q1251" s="13" t="e">
        <f>VLOOKUP(I1251,'[1]Nhân viên'!$E$20:$F$41,2,0)</f>
        <v>#REF!</v>
      </c>
    </row>
    <row r="1252" spans="2:17" hidden="1">
      <c r="B1252" s="12"/>
      <c r="C1252" s="11"/>
      <c r="D1252" s="13" t="e">
        <f>VLOOKUP(C1252,#REF!,2,0)</f>
        <v>#REF!</v>
      </c>
      <c r="G1252" s="13" t="e">
        <f>VLOOKUP(E1252,#REF!,2,0)</f>
        <v>#REF!</v>
      </c>
      <c r="H1252" s="13" t="str">
        <f>VLOOKUP(E1252,'[1]Khách hàng'!$A$4:$F$2144,3,0)</f>
        <v>Số 1 đường số 17A, Khu phố 11, Phường Bình Trị Đông B, Quận Bình Tân, TP.HCM.</v>
      </c>
      <c r="I1252" s="36" t="e">
        <f>VLOOKUP(E1252,#REF!,5,0)</f>
        <v>#REF!</v>
      </c>
      <c r="L1252" s="13" t="e">
        <f>VLOOKUP(J1252,#REF!,2,0)</f>
        <v>#REF!</v>
      </c>
      <c r="M1252" s="17" t="e">
        <f>VLOOKUP(J1252,'[1]Hàng hóa'!$C$5:$G$22,5,0)</f>
        <v>#N/A</v>
      </c>
      <c r="N1252" s="17" t="e">
        <f t="shared" si="63"/>
        <v>#N/A</v>
      </c>
      <c r="O1252" s="18">
        <v>370.08</v>
      </c>
      <c r="P1252" s="17" t="e">
        <f t="shared" si="64"/>
        <v>#N/A</v>
      </c>
      <c r="Q1252" s="13" t="e">
        <f>VLOOKUP(I1252,'[1]Nhân viên'!$E$20:$F$41,2,0)</f>
        <v>#REF!</v>
      </c>
    </row>
    <row r="1253" spans="2:17" hidden="1">
      <c r="B1253" s="12"/>
      <c r="C1253" s="11"/>
      <c r="D1253" s="13" t="e">
        <f>VLOOKUP(C1253,#REF!,2,0)</f>
        <v>#REF!</v>
      </c>
      <c r="G1253" s="13" t="e">
        <f>VLOOKUP(E1253,#REF!,2,0)</f>
        <v>#REF!</v>
      </c>
      <c r="H1253" s="13" t="str">
        <f>VLOOKUP(E1253,'[1]Khách hàng'!$A$4:$F$2144,3,0)</f>
        <v>Số 1 đường số 17A, Khu phố 11, Phường Bình Trị Đông B, Quận Bình Tân, TP.HCM.</v>
      </c>
      <c r="I1253" s="36" t="e">
        <f>VLOOKUP(E1253,#REF!,5,0)</f>
        <v>#REF!</v>
      </c>
      <c r="L1253" s="13" t="e">
        <f>VLOOKUP(J1253,#REF!,2,0)</f>
        <v>#REF!</v>
      </c>
      <c r="M1253" s="17" t="e">
        <f>VLOOKUP(J1253,'[1]Hàng hóa'!$C$5:$G$22,5,0)</f>
        <v>#N/A</v>
      </c>
      <c r="N1253" s="17" t="e">
        <f t="shared" si="63"/>
        <v>#N/A</v>
      </c>
      <c r="O1253" s="18">
        <v>371.08</v>
      </c>
      <c r="P1253" s="17" t="e">
        <f t="shared" si="64"/>
        <v>#N/A</v>
      </c>
      <c r="Q1253" s="13" t="e">
        <f>VLOOKUP(I1253,'[1]Nhân viên'!$E$20:$F$41,2,0)</f>
        <v>#REF!</v>
      </c>
    </row>
    <row r="1254" spans="2:17" hidden="1">
      <c r="B1254" s="12"/>
      <c r="C1254" s="11"/>
      <c r="D1254" s="13" t="e">
        <f>VLOOKUP(C1254,#REF!,2,0)</f>
        <v>#REF!</v>
      </c>
      <c r="G1254" s="13" t="e">
        <f>VLOOKUP(E1254,#REF!,2,0)</f>
        <v>#REF!</v>
      </c>
      <c r="H1254" s="13" t="str">
        <f>VLOOKUP(E1254,'[1]Khách hàng'!$A$4:$F$2144,3,0)</f>
        <v>Số 1 đường số 17A, Khu phố 11, Phường Bình Trị Đông B, Quận Bình Tân, TP.HCM.</v>
      </c>
      <c r="I1254" s="36" t="e">
        <f>VLOOKUP(E1254,#REF!,5,0)</f>
        <v>#REF!</v>
      </c>
      <c r="L1254" s="13" t="e">
        <f>VLOOKUP(J1254,#REF!,2,0)</f>
        <v>#REF!</v>
      </c>
      <c r="M1254" s="17" t="e">
        <f>VLOOKUP(J1254,'[1]Hàng hóa'!$C$5:$G$22,5,0)</f>
        <v>#N/A</v>
      </c>
      <c r="N1254" s="17" t="e">
        <f t="shared" si="63"/>
        <v>#N/A</v>
      </c>
      <c r="O1254" s="18">
        <v>372.08</v>
      </c>
      <c r="P1254" s="17" t="e">
        <f t="shared" si="64"/>
        <v>#N/A</v>
      </c>
      <c r="Q1254" s="13" t="e">
        <f>VLOOKUP(I1254,'[1]Nhân viên'!$E$20:$F$41,2,0)</f>
        <v>#REF!</v>
      </c>
    </row>
    <row r="1255" spans="2:17" hidden="1">
      <c r="B1255" s="12"/>
      <c r="C1255" s="11"/>
      <c r="D1255" s="13" t="e">
        <f>VLOOKUP(C1255,#REF!,2,0)</f>
        <v>#REF!</v>
      </c>
      <c r="G1255" s="13" t="e">
        <f>VLOOKUP(E1255,#REF!,2,0)</f>
        <v>#REF!</v>
      </c>
      <c r="H1255" s="13" t="str">
        <f>VLOOKUP(E1255,'[1]Khách hàng'!$A$4:$F$2144,3,0)</f>
        <v>Số 1 đường số 17A, Khu phố 11, Phường Bình Trị Đông B, Quận Bình Tân, TP.HCM.</v>
      </c>
      <c r="I1255" s="36" t="e">
        <f>VLOOKUP(E1255,#REF!,5,0)</f>
        <v>#REF!</v>
      </c>
      <c r="L1255" s="13" t="e">
        <f>VLOOKUP(J1255,#REF!,2,0)</f>
        <v>#REF!</v>
      </c>
      <c r="M1255" s="17" t="e">
        <f>VLOOKUP(J1255,'[1]Hàng hóa'!$C$5:$G$22,5,0)</f>
        <v>#N/A</v>
      </c>
      <c r="N1255" s="17" t="e">
        <f t="shared" si="63"/>
        <v>#N/A</v>
      </c>
      <c r="O1255" s="18">
        <v>373.08</v>
      </c>
      <c r="P1255" s="17" t="e">
        <f t="shared" si="64"/>
        <v>#N/A</v>
      </c>
      <c r="Q1255" s="13" t="e">
        <f>VLOOKUP(I1255,'[1]Nhân viên'!$E$20:$F$41,2,0)</f>
        <v>#REF!</v>
      </c>
    </row>
    <row r="1256" spans="2:17" hidden="1">
      <c r="B1256" s="12"/>
      <c r="C1256" s="11"/>
      <c r="D1256" s="13" t="e">
        <f>VLOOKUP(C1256,#REF!,2,0)</f>
        <v>#REF!</v>
      </c>
      <c r="G1256" s="13" t="e">
        <f>VLOOKUP(E1256,#REF!,2,0)</f>
        <v>#REF!</v>
      </c>
      <c r="H1256" s="13" t="str">
        <f>VLOOKUP(E1256,'[1]Khách hàng'!$A$4:$F$2144,3,0)</f>
        <v>Số 1 đường số 17A, Khu phố 11, Phường Bình Trị Đông B, Quận Bình Tân, TP.HCM.</v>
      </c>
      <c r="I1256" s="36" t="e">
        <f>VLOOKUP(E1256,#REF!,5,0)</f>
        <v>#REF!</v>
      </c>
      <c r="L1256" s="13" t="e">
        <f>VLOOKUP(J1256,#REF!,2,0)</f>
        <v>#REF!</v>
      </c>
      <c r="M1256" s="17" t="e">
        <f>VLOOKUP(J1256,'[1]Hàng hóa'!$C$5:$G$22,5,0)</f>
        <v>#N/A</v>
      </c>
      <c r="N1256" s="17" t="e">
        <f t="shared" si="63"/>
        <v>#N/A</v>
      </c>
      <c r="O1256" s="18">
        <v>374.08</v>
      </c>
      <c r="P1256" s="17" t="e">
        <f t="shared" si="64"/>
        <v>#N/A</v>
      </c>
      <c r="Q1256" s="13" t="e">
        <f>VLOOKUP(I1256,'[1]Nhân viên'!$E$20:$F$41,2,0)</f>
        <v>#REF!</v>
      </c>
    </row>
    <row r="1257" spans="2:17" hidden="1">
      <c r="B1257" s="12"/>
      <c r="C1257" s="11"/>
      <c r="D1257" s="13" t="e">
        <f>VLOOKUP(C1257,#REF!,2,0)</f>
        <v>#REF!</v>
      </c>
      <c r="G1257" s="13" t="e">
        <f>VLOOKUP(E1257,#REF!,2,0)</f>
        <v>#REF!</v>
      </c>
      <c r="H1257" s="13" t="str">
        <f>VLOOKUP(E1257,'[1]Khách hàng'!$A$4:$F$2144,3,0)</f>
        <v>Số 1 đường số 17A, Khu phố 11, Phường Bình Trị Đông B, Quận Bình Tân, TP.HCM.</v>
      </c>
      <c r="I1257" s="36" t="e">
        <f>VLOOKUP(E1257,#REF!,5,0)</f>
        <v>#REF!</v>
      </c>
      <c r="L1257" s="13" t="e">
        <f>VLOOKUP(J1257,#REF!,2,0)</f>
        <v>#REF!</v>
      </c>
      <c r="M1257" s="17" t="e">
        <f>VLOOKUP(J1257,'[1]Hàng hóa'!$C$5:$G$22,5,0)</f>
        <v>#N/A</v>
      </c>
      <c r="N1257" s="17" t="e">
        <f t="shared" si="63"/>
        <v>#N/A</v>
      </c>
      <c r="O1257" s="18">
        <v>375.08</v>
      </c>
      <c r="P1257" s="17" t="e">
        <f t="shared" si="64"/>
        <v>#N/A</v>
      </c>
      <c r="Q1257" s="13" t="e">
        <f>VLOOKUP(I1257,'[1]Nhân viên'!$E$20:$F$41,2,0)</f>
        <v>#REF!</v>
      </c>
    </row>
    <row r="1258" spans="2:17" hidden="1">
      <c r="B1258" s="12"/>
      <c r="C1258" s="11"/>
      <c r="D1258" s="13" t="e">
        <f>VLOOKUP(C1258,#REF!,2,0)</f>
        <v>#REF!</v>
      </c>
      <c r="G1258" s="13" t="e">
        <f>VLOOKUP(E1258,#REF!,2,0)</f>
        <v>#REF!</v>
      </c>
      <c r="H1258" s="13" t="str">
        <f>VLOOKUP(E1258,'[1]Khách hàng'!$A$4:$F$2144,3,0)</f>
        <v>Số 1 đường số 17A, Khu phố 11, Phường Bình Trị Đông B, Quận Bình Tân, TP.HCM.</v>
      </c>
      <c r="I1258" s="36" t="e">
        <f>VLOOKUP(E1258,#REF!,5,0)</f>
        <v>#REF!</v>
      </c>
      <c r="L1258" s="13" t="e">
        <f>VLOOKUP(J1258,#REF!,2,0)</f>
        <v>#REF!</v>
      </c>
      <c r="M1258" s="17" t="e">
        <f>VLOOKUP(J1258,'[1]Hàng hóa'!$C$5:$G$22,5,0)</f>
        <v>#N/A</v>
      </c>
      <c r="N1258" s="17" t="e">
        <f t="shared" si="63"/>
        <v>#N/A</v>
      </c>
      <c r="O1258" s="18">
        <v>376.08</v>
      </c>
      <c r="P1258" s="17" t="e">
        <f t="shared" si="64"/>
        <v>#N/A</v>
      </c>
      <c r="Q1258" s="13" t="e">
        <f>VLOOKUP(I1258,'[1]Nhân viên'!$E$20:$F$41,2,0)</f>
        <v>#REF!</v>
      </c>
    </row>
    <row r="1259" spans="2:17" hidden="1">
      <c r="B1259" s="12"/>
      <c r="C1259" s="11"/>
      <c r="D1259" s="13" t="e">
        <f>VLOOKUP(C1259,#REF!,2,0)</f>
        <v>#REF!</v>
      </c>
      <c r="G1259" s="13" t="e">
        <f>VLOOKUP(E1259,#REF!,2,0)</f>
        <v>#REF!</v>
      </c>
      <c r="H1259" s="13" t="str">
        <f>VLOOKUP(E1259,'[1]Khách hàng'!$A$4:$F$2144,3,0)</f>
        <v>Số 1 đường số 17A, Khu phố 11, Phường Bình Trị Đông B, Quận Bình Tân, TP.HCM.</v>
      </c>
      <c r="I1259" s="36" t="e">
        <f>VLOOKUP(E1259,#REF!,5,0)</f>
        <v>#REF!</v>
      </c>
      <c r="L1259" s="13" t="e">
        <f>VLOOKUP(J1259,#REF!,2,0)</f>
        <v>#REF!</v>
      </c>
      <c r="M1259" s="17" t="e">
        <f>VLOOKUP(J1259,'[1]Hàng hóa'!$C$5:$G$22,5,0)</f>
        <v>#N/A</v>
      </c>
      <c r="N1259" s="17" t="e">
        <f t="shared" si="63"/>
        <v>#N/A</v>
      </c>
      <c r="O1259" s="18">
        <v>377.08</v>
      </c>
      <c r="P1259" s="17" t="e">
        <f t="shared" si="64"/>
        <v>#N/A</v>
      </c>
      <c r="Q1259" s="13" t="e">
        <f>VLOOKUP(I1259,'[1]Nhân viên'!$E$20:$F$41,2,0)</f>
        <v>#REF!</v>
      </c>
    </row>
    <row r="1260" spans="2:17" hidden="1">
      <c r="B1260" s="12"/>
      <c r="C1260" s="11"/>
      <c r="D1260" s="13" t="e">
        <f>VLOOKUP(C1260,#REF!,2,0)</f>
        <v>#REF!</v>
      </c>
      <c r="G1260" s="13" t="e">
        <f>VLOOKUP(E1260,#REF!,2,0)</f>
        <v>#REF!</v>
      </c>
      <c r="H1260" s="13" t="str">
        <f>VLOOKUP(E1260,'[1]Khách hàng'!$A$4:$F$2144,3,0)</f>
        <v>Số 1 đường số 17A, Khu phố 11, Phường Bình Trị Đông B, Quận Bình Tân, TP.HCM.</v>
      </c>
      <c r="I1260" s="36" t="e">
        <f>VLOOKUP(E1260,#REF!,5,0)</f>
        <v>#REF!</v>
      </c>
      <c r="L1260" s="13" t="e">
        <f>VLOOKUP(J1260,#REF!,2,0)</f>
        <v>#REF!</v>
      </c>
      <c r="M1260" s="17" t="e">
        <f>VLOOKUP(J1260,'[1]Hàng hóa'!$C$5:$G$22,5,0)</f>
        <v>#N/A</v>
      </c>
      <c r="N1260" s="17" t="e">
        <f t="shared" ref="N1260:N1323" si="65">K1260*M1260</f>
        <v>#N/A</v>
      </c>
      <c r="O1260" s="18">
        <v>378.08</v>
      </c>
      <c r="P1260" s="17" t="e">
        <f t="shared" ref="P1260:P1323" si="66">N1260*O1260+N1260</f>
        <v>#N/A</v>
      </c>
      <c r="Q1260" s="13" t="e">
        <f>VLOOKUP(I1260,'[1]Nhân viên'!$E$20:$F$41,2,0)</f>
        <v>#REF!</v>
      </c>
    </row>
    <row r="1261" spans="2:17" hidden="1">
      <c r="B1261" s="12"/>
      <c r="C1261" s="11"/>
      <c r="D1261" s="13" t="e">
        <f>VLOOKUP(C1261,#REF!,2,0)</f>
        <v>#REF!</v>
      </c>
      <c r="G1261" s="13" t="e">
        <f>VLOOKUP(E1261,#REF!,2,0)</f>
        <v>#REF!</v>
      </c>
      <c r="H1261" s="13" t="str">
        <f>VLOOKUP(E1261,'[1]Khách hàng'!$A$4:$F$2144,3,0)</f>
        <v>Số 1 đường số 17A, Khu phố 11, Phường Bình Trị Đông B, Quận Bình Tân, TP.HCM.</v>
      </c>
      <c r="I1261" s="36" t="e">
        <f>VLOOKUP(E1261,#REF!,5,0)</f>
        <v>#REF!</v>
      </c>
      <c r="L1261" s="13" t="e">
        <f>VLOOKUP(J1261,#REF!,2,0)</f>
        <v>#REF!</v>
      </c>
      <c r="M1261" s="17" t="e">
        <f>VLOOKUP(J1261,'[1]Hàng hóa'!$C$5:$G$22,5,0)</f>
        <v>#N/A</v>
      </c>
      <c r="N1261" s="17" t="e">
        <f t="shared" si="65"/>
        <v>#N/A</v>
      </c>
      <c r="O1261" s="18">
        <v>379.08</v>
      </c>
      <c r="P1261" s="17" t="e">
        <f t="shared" si="66"/>
        <v>#N/A</v>
      </c>
      <c r="Q1261" s="13" t="e">
        <f>VLOOKUP(I1261,'[1]Nhân viên'!$E$20:$F$41,2,0)</f>
        <v>#REF!</v>
      </c>
    </row>
    <row r="1262" spans="2:17" hidden="1">
      <c r="B1262" s="12"/>
      <c r="C1262" s="11"/>
      <c r="D1262" s="13" t="e">
        <f>VLOOKUP(C1262,#REF!,2,0)</f>
        <v>#REF!</v>
      </c>
      <c r="G1262" s="13" t="e">
        <f>VLOOKUP(E1262,#REF!,2,0)</f>
        <v>#REF!</v>
      </c>
      <c r="H1262" s="13" t="str">
        <f>VLOOKUP(E1262,'[1]Khách hàng'!$A$4:$F$2144,3,0)</f>
        <v>Số 1 đường số 17A, Khu phố 11, Phường Bình Trị Đông B, Quận Bình Tân, TP.HCM.</v>
      </c>
      <c r="I1262" s="36" t="e">
        <f>VLOOKUP(E1262,#REF!,5,0)</f>
        <v>#REF!</v>
      </c>
      <c r="L1262" s="13" t="e">
        <f>VLOOKUP(J1262,#REF!,2,0)</f>
        <v>#REF!</v>
      </c>
      <c r="M1262" s="17" t="e">
        <f>VLOOKUP(J1262,'[1]Hàng hóa'!$C$5:$G$22,5,0)</f>
        <v>#N/A</v>
      </c>
      <c r="N1262" s="17" t="e">
        <f t="shared" si="65"/>
        <v>#N/A</v>
      </c>
      <c r="O1262" s="18">
        <v>380.08</v>
      </c>
      <c r="P1262" s="17" t="e">
        <f t="shared" si="66"/>
        <v>#N/A</v>
      </c>
      <c r="Q1262" s="13" t="e">
        <f>VLOOKUP(I1262,'[1]Nhân viên'!$E$20:$F$41,2,0)</f>
        <v>#REF!</v>
      </c>
    </row>
    <row r="1263" spans="2:17" hidden="1">
      <c r="B1263" s="12"/>
      <c r="C1263" s="11"/>
      <c r="D1263" s="13" t="e">
        <f>VLOOKUP(C1263,#REF!,2,0)</f>
        <v>#REF!</v>
      </c>
      <c r="G1263" s="13" t="e">
        <f>VLOOKUP(E1263,#REF!,2,0)</f>
        <v>#REF!</v>
      </c>
      <c r="H1263" s="13" t="str">
        <f>VLOOKUP(E1263,'[1]Khách hàng'!$A$4:$F$2144,3,0)</f>
        <v>Số 1 đường số 17A, Khu phố 11, Phường Bình Trị Đông B, Quận Bình Tân, TP.HCM.</v>
      </c>
      <c r="I1263" s="36" t="e">
        <f>VLOOKUP(E1263,#REF!,5,0)</f>
        <v>#REF!</v>
      </c>
      <c r="L1263" s="13" t="e">
        <f>VLOOKUP(J1263,#REF!,2,0)</f>
        <v>#REF!</v>
      </c>
      <c r="M1263" s="17" t="e">
        <f>VLOOKUP(J1263,'[1]Hàng hóa'!$C$5:$G$22,5,0)</f>
        <v>#N/A</v>
      </c>
      <c r="N1263" s="17" t="e">
        <f t="shared" si="65"/>
        <v>#N/A</v>
      </c>
      <c r="O1263" s="18">
        <v>381.08</v>
      </c>
      <c r="P1263" s="17" t="e">
        <f t="shared" si="66"/>
        <v>#N/A</v>
      </c>
      <c r="Q1263" s="13" t="e">
        <f>VLOOKUP(I1263,'[1]Nhân viên'!$E$20:$F$41,2,0)</f>
        <v>#REF!</v>
      </c>
    </row>
    <row r="1264" spans="2:17" hidden="1">
      <c r="B1264" s="12"/>
      <c r="C1264" s="11"/>
      <c r="D1264" s="13" t="e">
        <f>VLOOKUP(C1264,#REF!,2,0)</f>
        <v>#REF!</v>
      </c>
      <c r="G1264" s="13" t="e">
        <f>VLOOKUP(E1264,#REF!,2,0)</f>
        <v>#REF!</v>
      </c>
      <c r="H1264" s="13" t="str">
        <f>VLOOKUP(E1264,'[1]Khách hàng'!$A$4:$F$2144,3,0)</f>
        <v>Số 1 đường số 17A, Khu phố 11, Phường Bình Trị Đông B, Quận Bình Tân, TP.HCM.</v>
      </c>
      <c r="I1264" s="36" t="e">
        <f>VLOOKUP(E1264,#REF!,5,0)</f>
        <v>#REF!</v>
      </c>
      <c r="L1264" s="13" t="e">
        <f>VLOOKUP(J1264,#REF!,2,0)</f>
        <v>#REF!</v>
      </c>
      <c r="M1264" s="17" t="e">
        <f>VLOOKUP(J1264,'[1]Hàng hóa'!$C$5:$G$22,5,0)</f>
        <v>#N/A</v>
      </c>
      <c r="N1264" s="17" t="e">
        <f t="shared" si="65"/>
        <v>#N/A</v>
      </c>
      <c r="O1264" s="18">
        <v>382.08</v>
      </c>
      <c r="P1264" s="17" t="e">
        <f t="shared" si="66"/>
        <v>#N/A</v>
      </c>
      <c r="Q1264" s="13" t="e">
        <f>VLOOKUP(I1264,'[1]Nhân viên'!$E$20:$F$41,2,0)</f>
        <v>#REF!</v>
      </c>
    </row>
    <row r="1265" spans="2:17" hidden="1">
      <c r="B1265" s="12"/>
      <c r="C1265" s="11"/>
      <c r="D1265" s="13" t="e">
        <f>VLOOKUP(C1265,#REF!,2,0)</f>
        <v>#REF!</v>
      </c>
      <c r="G1265" s="13" t="e">
        <f>VLOOKUP(E1265,#REF!,2,0)</f>
        <v>#REF!</v>
      </c>
      <c r="H1265" s="13" t="str">
        <f>VLOOKUP(E1265,'[1]Khách hàng'!$A$4:$F$2144,3,0)</f>
        <v>Số 1 đường số 17A, Khu phố 11, Phường Bình Trị Đông B, Quận Bình Tân, TP.HCM.</v>
      </c>
      <c r="I1265" s="36" t="e">
        <f>VLOOKUP(E1265,#REF!,5,0)</f>
        <v>#REF!</v>
      </c>
      <c r="L1265" s="13" t="e">
        <f>VLOOKUP(J1265,#REF!,2,0)</f>
        <v>#REF!</v>
      </c>
      <c r="M1265" s="17" t="e">
        <f>VLOOKUP(J1265,'[1]Hàng hóa'!$C$5:$G$22,5,0)</f>
        <v>#N/A</v>
      </c>
      <c r="N1265" s="17" t="e">
        <f t="shared" si="65"/>
        <v>#N/A</v>
      </c>
      <c r="O1265" s="18">
        <v>383.08</v>
      </c>
      <c r="P1265" s="17" t="e">
        <f t="shared" si="66"/>
        <v>#N/A</v>
      </c>
      <c r="Q1265" s="13" t="e">
        <f>VLOOKUP(I1265,'[1]Nhân viên'!$E$20:$F$41,2,0)</f>
        <v>#REF!</v>
      </c>
    </row>
    <row r="1266" spans="2:17" hidden="1">
      <c r="B1266" s="12"/>
      <c r="C1266" s="11"/>
      <c r="D1266" s="13" t="e">
        <f>VLOOKUP(C1266,#REF!,2,0)</f>
        <v>#REF!</v>
      </c>
      <c r="G1266" s="13" t="e">
        <f>VLOOKUP(E1266,#REF!,2,0)</f>
        <v>#REF!</v>
      </c>
      <c r="H1266" s="13" t="str">
        <f>VLOOKUP(E1266,'[1]Khách hàng'!$A$4:$F$2144,3,0)</f>
        <v>Số 1 đường số 17A, Khu phố 11, Phường Bình Trị Đông B, Quận Bình Tân, TP.HCM.</v>
      </c>
      <c r="I1266" s="36" t="e">
        <f>VLOOKUP(E1266,#REF!,5,0)</f>
        <v>#REF!</v>
      </c>
      <c r="L1266" s="13" t="e">
        <f>VLOOKUP(J1266,#REF!,2,0)</f>
        <v>#REF!</v>
      </c>
      <c r="M1266" s="17" t="e">
        <f>VLOOKUP(J1266,'[1]Hàng hóa'!$C$5:$G$22,5,0)</f>
        <v>#N/A</v>
      </c>
      <c r="N1266" s="17" t="e">
        <f t="shared" si="65"/>
        <v>#N/A</v>
      </c>
      <c r="O1266" s="18">
        <v>384.08</v>
      </c>
      <c r="P1266" s="17" t="e">
        <f t="shared" si="66"/>
        <v>#N/A</v>
      </c>
      <c r="Q1266" s="13" t="e">
        <f>VLOOKUP(I1266,'[1]Nhân viên'!$E$20:$F$41,2,0)</f>
        <v>#REF!</v>
      </c>
    </row>
    <row r="1267" spans="2:17" hidden="1">
      <c r="B1267" s="12"/>
      <c r="C1267" s="11"/>
      <c r="D1267" s="13" t="e">
        <f>VLOOKUP(C1267,#REF!,2,0)</f>
        <v>#REF!</v>
      </c>
      <c r="G1267" s="13" t="e">
        <f>VLOOKUP(E1267,#REF!,2,0)</f>
        <v>#REF!</v>
      </c>
      <c r="H1267" s="13" t="str">
        <f>VLOOKUP(E1267,'[1]Khách hàng'!$A$4:$F$2144,3,0)</f>
        <v>Số 1 đường số 17A, Khu phố 11, Phường Bình Trị Đông B, Quận Bình Tân, TP.HCM.</v>
      </c>
      <c r="I1267" s="36" t="e">
        <f>VLOOKUP(E1267,#REF!,5,0)</f>
        <v>#REF!</v>
      </c>
      <c r="L1267" s="13" t="e">
        <f>VLOOKUP(J1267,#REF!,2,0)</f>
        <v>#REF!</v>
      </c>
      <c r="M1267" s="17" t="e">
        <f>VLOOKUP(J1267,'[1]Hàng hóa'!$C$5:$G$22,5,0)</f>
        <v>#N/A</v>
      </c>
      <c r="N1267" s="17" t="e">
        <f t="shared" si="65"/>
        <v>#N/A</v>
      </c>
      <c r="O1267" s="18">
        <v>385.08</v>
      </c>
      <c r="P1267" s="17" t="e">
        <f t="shared" si="66"/>
        <v>#N/A</v>
      </c>
      <c r="Q1267" s="13" t="e">
        <f>VLOOKUP(I1267,'[1]Nhân viên'!$E$20:$F$41,2,0)</f>
        <v>#REF!</v>
      </c>
    </row>
    <row r="1268" spans="2:17" hidden="1">
      <c r="B1268" s="12"/>
      <c r="C1268" s="11"/>
      <c r="D1268" s="13" t="e">
        <f>VLOOKUP(C1268,#REF!,2,0)</f>
        <v>#REF!</v>
      </c>
      <c r="G1268" s="13" t="e">
        <f>VLOOKUP(E1268,#REF!,2,0)</f>
        <v>#REF!</v>
      </c>
      <c r="H1268" s="13" t="str">
        <f>VLOOKUP(E1268,'[1]Khách hàng'!$A$4:$F$2144,3,0)</f>
        <v>Số 1 đường số 17A, Khu phố 11, Phường Bình Trị Đông B, Quận Bình Tân, TP.HCM.</v>
      </c>
      <c r="I1268" s="36" t="e">
        <f>VLOOKUP(E1268,#REF!,5,0)</f>
        <v>#REF!</v>
      </c>
      <c r="L1268" s="13" t="e">
        <f>VLOOKUP(J1268,#REF!,2,0)</f>
        <v>#REF!</v>
      </c>
      <c r="M1268" s="17" t="e">
        <f>VLOOKUP(J1268,'[1]Hàng hóa'!$C$5:$G$22,5,0)</f>
        <v>#N/A</v>
      </c>
      <c r="N1268" s="17" t="e">
        <f t="shared" si="65"/>
        <v>#N/A</v>
      </c>
      <c r="O1268" s="18">
        <v>386.08</v>
      </c>
      <c r="P1268" s="17" t="e">
        <f t="shared" si="66"/>
        <v>#N/A</v>
      </c>
      <c r="Q1268" s="13" t="e">
        <f>VLOOKUP(I1268,'[1]Nhân viên'!$E$20:$F$41,2,0)</f>
        <v>#REF!</v>
      </c>
    </row>
    <row r="1269" spans="2:17" hidden="1">
      <c r="B1269" s="12"/>
      <c r="C1269" s="11"/>
      <c r="D1269" s="13" t="e">
        <f>VLOOKUP(C1269,#REF!,2,0)</f>
        <v>#REF!</v>
      </c>
      <c r="G1269" s="13" t="e">
        <f>VLOOKUP(E1269,#REF!,2,0)</f>
        <v>#REF!</v>
      </c>
      <c r="H1269" s="13" t="str">
        <f>VLOOKUP(E1269,'[1]Khách hàng'!$A$4:$F$2144,3,0)</f>
        <v>Số 1 đường số 17A, Khu phố 11, Phường Bình Trị Đông B, Quận Bình Tân, TP.HCM.</v>
      </c>
      <c r="I1269" s="36" t="e">
        <f>VLOOKUP(E1269,#REF!,5,0)</f>
        <v>#REF!</v>
      </c>
      <c r="L1269" s="13" t="e">
        <f>VLOOKUP(J1269,#REF!,2,0)</f>
        <v>#REF!</v>
      </c>
      <c r="M1269" s="17" t="e">
        <f>VLOOKUP(J1269,'[1]Hàng hóa'!$C$5:$G$22,5,0)</f>
        <v>#N/A</v>
      </c>
      <c r="N1269" s="17" t="e">
        <f t="shared" si="65"/>
        <v>#N/A</v>
      </c>
      <c r="O1269" s="18">
        <v>387.08</v>
      </c>
      <c r="P1269" s="17" t="e">
        <f t="shared" si="66"/>
        <v>#N/A</v>
      </c>
      <c r="Q1269" s="13" t="e">
        <f>VLOOKUP(I1269,'[1]Nhân viên'!$E$20:$F$41,2,0)</f>
        <v>#REF!</v>
      </c>
    </row>
    <row r="1270" spans="2:17" hidden="1">
      <c r="B1270" s="12"/>
      <c r="C1270" s="11"/>
      <c r="D1270" s="13" t="e">
        <f>VLOOKUP(C1270,#REF!,2,0)</f>
        <v>#REF!</v>
      </c>
      <c r="G1270" s="13" t="e">
        <f>VLOOKUP(E1270,#REF!,2,0)</f>
        <v>#REF!</v>
      </c>
      <c r="H1270" s="13" t="str">
        <f>VLOOKUP(E1270,'[1]Khách hàng'!$A$4:$F$2144,3,0)</f>
        <v>Số 1 đường số 17A, Khu phố 11, Phường Bình Trị Đông B, Quận Bình Tân, TP.HCM.</v>
      </c>
      <c r="I1270" s="36" t="e">
        <f>VLOOKUP(E1270,#REF!,5,0)</f>
        <v>#REF!</v>
      </c>
      <c r="L1270" s="13" t="e">
        <f>VLOOKUP(J1270,#REF!,2,0)</f>
        <v>#REF!</v>
      </c>
      <c r="M1270" s="17" t="e">
        <f>VLOOKUP(J1270,'[1]Hàng hóa'!$C$5:$G$22,5,0)</f>
        <v>#N/A</v>
      </c>
      <c r="N1270" s="17" t="e">
        <f t="shared" si="65"/>
        <v>#N/A</v>
      </c>
      <c r="O1270" s="18">
        <v>388.08</v>
      </c>
      <c r="P1270" s="17" t="e">
        <f t="shared" si="66"/>
        <v>#N/A</v>
      </c>
      <c r="Q1270" s="13" t="e">
        <f>VLOOKUP(I1270,'[1]Nhân viên'!$E$20:$F$41,2,0)</f>
        <v>#REF!</v>
      </c>
    </row>
    <row r="1271" spans="2:17" hidden="1">
      <c r="B1271" s="12"/>
      <c r="C1271" s="11"/>
      <c r="D1271" s="13" t="e">
        <f>VLOOKUP(C1271,#REF!,2,0)</f>
        <v>#REF!</v>
      </c>
      <c r="G1271" s="13" t="e">
        <f>VLOOKUP(E1271,#REF!,2,0)</f>
        <v>#REF!</v>
      </c>
      <c r="H1271" s="13" t="str">
        <f>VLOOKUP(E1271,'[1]Khách hàng'!$A$4:$F$2144,3,0)</f>
        <v>Số 1 đường số 17A, Khu phố 11, Phường Bình Trị Đông B, Quận Bình Tân, TP.HCM.</v>
      </c>
      <c r="I1271" s="36" t="e">
        <f>VLOOKUP(E1271,#REF!,5,0)</f>
        <v>#REF!</v>
      </c>
      <c r="L1271" s="13" t="e">
        <f>VLOOKUP(J1271,#REF!,2,0)</f>
        <v>#REF!</v>
      </c>
      <c r="M1271" s="17" t="e">
        <f>VLOOKUP(J1271,'[1]Hàng hóa'!$C$5:$G$22,5,0)</f>
        <v>#N/A</v>
      </c>
      <c r="N1271" s="17" t="e">
        <f t="shared" si="65"/>
        <v>#N/A</v>
      </c>
      <c r="O1271" s="18">
        <v>389.08</v>
      </c>
      <c r="P1271" s="17" t="e">
        <f t="shared" si="66"/>
        <v>#N/A</v>
      </c>
      <c r="Q1271" s="13" t="e">
        <f>VLOOKUP(I1271,'[1]Nhân viên'!$E$20:$F$41,2,0)</f>
        <v>#REF!</v>
      </c>
    </row>
    <row r="1272" spans="2:17" hidden="1">
      <c r="B1272" s="12"/>
      <c r="C1272" s="11"/>
      <c r="D1272" s="13" t="e">
        <f>VLOOKUP(C1272,#REF!,2,0)</f>
        <v>#REF!</v>
      </c>
      <c r="G1272" s="13" t="e">
        <f>VLOOKUP(E1272,#REF!,2,0)</f>
        <v>#REF!</v>
      </c>
      <c r="H1272" s="13" t="str">
        <f>VLOOKUP(E1272,'[1]Khách hàng'!$A$4:$F$2144,3,0)</f>
        <v>Số 1 đường số 17A, Khu phố 11, Phường Bình Trị Đông B, Quận Bình Tân, TP.HCM.</v>
      </c>
      <c r="I1272" s="36" t="e">
        <f>VLOOKUP(E1272,#REF!,5,0)</f>
        <v>#REF!</v>
      </c>
      <c r="L1272" s="13" t="e">
        <f>VLOOKUP(J1272,#REF!,2,0)</f>
        <v>#REF!</v>
      </c>
      <c r="M1272" s="17" t="e">
        <f>VLOOKUP(J1272,'[1]Hàng hóa'!$C$5:$G$22,5,0)</f>
        <v>#N/A</v>
      </c>
      <c r="N1272" s="17" t="e">
        <f t="shared" si="65"/>
        <v>#N/A</v>
      </c>
      <c r="O1272" s="18">
        <v>390.08</v>
      </c>
      <c r="P1272" s="17" t="e">
        <f t="shared" si="66"/>
        <v>#N/A</v>
      </c>
      <c r="Q1272" s="13" t="e">
        <f>VLOOKUP(I1272,'[1]Nhân viên'!$E$20:$F$41,2,0)</f>
        <v>#REF!</v>
      </c>
    </row>
    <row r="1273" spans="2:17" hidden="1">
      <c r="B1273" s="12"/>
      <c r="C1273" s="11"/>
      <c r="D1273" s="13" t="e">
        <f>VLOOKUP(C1273,#REF!,2,0)</f>
        <v>#REF!</v>
      </c>
      <c r="G1273" s="13" t="e">
        <f>VLOOKUP(E1273,#REF!,2,0)</f>
        <v>#REF!</v>
      </c>
      <c r="H1273" s="13" t="str">
        <f>VLOOKUP(E1273,'[1]Khách hàng'!$A$4:$F$2144,3,0)</f>
        <v>Số 1 đường số 17A, Khu phố 11, Phường Bình Trị Đông B, Quận Bình Tân, TP.HCM.</v>
      </c>
      <c r="I1273" s="36" t="e">
        <f>VLOOKUP(E1273,#REF!,5,0)</f>
        <v>#REF!</v>
      </c>
      <c r="L1273" s="13" t="e">
        <f>VLOOKUP(J1273,#REF!,2,0)</f>
        <v>#REF!</v>
      </c>
      <c r="M1273" s="17" t="e">
        <f>VLOOKUP(J1273,'[1]Hàng hóa'!$C$5:$G$22,5,0)</f>
        <v>#N/A</v>
      </c>
      <c r="N1273" s="17" t="e">
        <f t="shared" si="65"/>
        <v>#N/A</v>
      </c>
      <c r="O1273" s="18">
        <v>391.08</v>
      </c>
      <c r="P1273" s="17" t="e">
        <f t="shared" si="66"/>
        <v>#N/A</v>
      </c>
      <c r="Q1273" s="13" t="e">
        <f>VLOOKUP(I1273,'[1]Nhân viên'!$E$20:$F$41,2,0)</f>
        <v>#REF!</v>
      </c>
    </row>
    <row r="1274" spans="2:17" hidden="1">
      <c r="B1274" s="12"/>
      <c r="C1274" s="11"/>
      <c r="D1274" s="13" t="e">
        <f>VLOOKUP(C1274,#REF!,2,0)</f>
        <v>#REF!</v>
      </c>
      <c r="G1274" s="13" t="e">
        <f>VLOOKUP(E1274,#REF!,2,0)</f>
        <v>#REF!</v>
      </c>
      <c r="H1274" s="13" t="str">
        <f>VLOOKUP(E1274,'[1]Khách hàng'!$A$4:$F$2144,3,0)</f>
        <v>Số 1 đường số 17A, Khu phố 11, Phường Bình Trị Đông B, Quận Bình Tân, TP.HCM.</v>
      </c>
      <c r="I1274" s="36" t="e">
        <f>VLOOKUP(E1274,#REF!,5,0)</f>
        <v>#REF!</v>
      </c>
      <c r="L1274" s="13" t="e">
        <f>VLOOKUP(J1274,#REF!,2,0)</f>
        <v>#REF!</v>
      </c>
      <c r="M1274" s="17" t="e">
        <f>VLOOKUP(J1274,'[1]Hàng hóa'!$C$5:$G$22,5,0)</f>
        <v>#N/A</v>
      </c>
      <c r="N1274" s="17" t="e">
        <f t="shared" si="65"/>
        <v>#N/A</v>
      </c>
      <c r="O1274" s="18">
        <v>392.08</v>
      </c>
      <c r="P1274" s="17" t="e">
        <f t="shared" si="66"/>
        <v>#N/A</v>
      </c>
      <c r="Q1274" s="13" t="e">
        <f>VLOOKUP(I1274,'[1]Nhân viên'!$E$20:$F$41,2,0)</f>
        <v>#REF!</v>
      </c>
    </row>
    <row r="1275" spans="2:17" hidden="1">
      <c r="B1275" s="12"/>
      <c r="C1275" s="11"/>
      <c r="D1275" s="13" t="e">
        <f>VLOOKUP(C1275,#REF!,2,0)</f>
        <v>#REF!</v>
      </c>
      <c r="G1275" s="13" t="e">
        <f>VLOOKUP(E1275,#REF!,2,0)</f>
        <v>#REF!</v>
      </c>
      <c r="H1275" s="13" t="str">
        <f>VLOOKUP(E1275,'[1]Khách hàng'!$A$4:$F$2144,3,0)</f>
        <v>Số 1 đường số 17A, Khu phố 11, Phường Bình Trị Đông B, Quận Bình Tân, TP.HCM.</v>
      </c>
      <c r="I1275" s="36" t="e">
        <f>VLOOKUP(E1275,#REF!,5,0)</f>
        <v>#REF!</v>
      </c>
      <c r="L1275" s="13" t="e">
        <f>VLOOKUP(J1275,#REF!,2,0)</f>
        <v>#REF!</v>
      </c>
      <c r="M1275" s="17" t="e">
        <f>VLOOKUP(J1275,'[1]Hàng hóa'!$C$5:$G$22,5,0)</f>
        <v>#N/A</v>
      </c>
      <c r="N1275" s="17" t="e">
        <f t="shared" si="65"/>
        <v>#N/A</v>
      </c>
      <c r="O1275" s="18">
        <v>393.08</v>
      </c>
      <c r="P1275" s="17" t="e">
        <f t="shared" si="66"/>
        <v>#N/A</v>
      </c>
      <c r="Q1275" s="13" t="e">
        <f>VLOOKUP(I1275,'[1]Nhân viên'!$E$20:$F$41,2,0)</f>
        <v>#REF!</v>
      </c>
    </row>
    <row r="1276" spans="2:17" hidden="1">
      <c r="B1276" s="12"/>
      <c r="C1276" s="11"/>
      <c r="D1276" s="13" t="e">
        <f>VLOOKUP(C1276,#REF!,2,0)</f>
        <v>#REF!</v>
      </c>
      <c r="G1276" s="13" t="e">
        <f>VLOOKUP(E1276,#REF!,2,0)</f>
        <v>#REF!</v>
      </c>
      <c r="H1276" s="13" t="str">
        <f>VLOOKUP(E1276,'[1]Khách hàng'!$A$4:$F$2144,3,0)</f>
        <v>Số 1 đường số 17A, Khu phố 11, Phường Bình Trị Đông B, Quận Bình Tân, TP.HCM.</v>
      </c>
      <c r="I1276" s="36" t="e">
        <f>VLOOKUP(E1276,#REF!,5,0)</f>
        <v>#REF!</v>
      </c>
      <c r="L1276" s="13" t="e">
        <f>VLOOKUP(J1276,#REF!,2,0)</f>
        <v>#REF!</v>
      </c>
      <c r="M1276" s="17" t="e">
        <f>VLOOKUP(J1276,'[1]Hàng hóa'!$C$5:$G$22,5,0)</f>
        <v>#N/A</v>
      </c>
      <c r="N1276" s="17" t="e">
        <f t="shared" si="65"/>
        <v>#N/A</v>
      </c>
      <c r="O1276" s="18">
        <v>394.08</v>
      </c>
      <c r="P1276" s="17" t="e">
        <f t="shared" si="66"/>
        <v>#N/A</v>
      </c>
      <c r="Q1276" s="13" t="e">
        <f>VLOOKUP(I1276,'[1]Nhân viên'!$E$20:$F$41,2,0)</f>
        <v>#REF!</v>
      </c>
    </row>
    <row r="1277" spans="2:17" hidden="1">
      <c r="B1277" s="12"/>
      <c r="C1277" s="11"/>
      <c r="D1277" s="13" t="e">
        <f>VLOOKUP(C1277,#REF!,2,0)</f>
        <v>#REF!</v>
      </c>
      <c r="G1277" s="13" t="e">
        <f>VLOOKUP(E1277,#REF!,2,0)</f>
        <v>#REF!</v>
      </c>
      <c r="H1277" s="13" t="str">
        <f>VLOOKUP(E1277,'[1]Khách hàng'!$A$4:$F$2144,3,0)</f>
        <v>Số 1 đường số 17A, Khu phố 11, Phường Bình Trị Đông B, Quận Bình Tân, TP.HCM.</v>
      </c>
      <c r="I1277" s="36" t="e">
        <f>VLOOKUP(E1277,#REF!,5,0)</f>
        <v>#REF!</v>
      </c>
      <c r="L1277" s="13" t="e">
        <f>VLOOKUP(J1277,#REF!,2,0)</f>
        <v>#REF!</v>
      </c>
      <c r="M1277" s="17" t="e">
        <f>VLOOKUP(J1277,'[1]Hàng hóa'!$C$5:$G$22,5,0)</f>
        <v>#N/A</v>
      </c>
      <c r="N1277" s="17" t="e">
        <f t="shared" si="65"/>
        <v>#N/A</v>
      </c>
      <c r="O1277" s="18">
        <v>395.08</v>
      </c>
      <c r="P1277" s="17" t="e">
        <f t="shared" si="66"/>
        <v>#N/A</v>
      </c>
      <c r="Q1277" s="13" t="e">
        <f>VLOOKUP(I1277,'[1]Nhân viên'!$E$20:$F$41,2,0)</f>
        <v>#REF!</v>
      </c>
    </row>
    <row r="1278" spans="2:17" hidden="1">
      <c r="B1278" s="12"/>
      <c r="C1278" s="11"/>
      <c r="D1278" s="13" t="e">
        <f>VLOOKUP(C1278,#REF!,2,0)</f>
        <v>#REF!</v>
      </c>
      <c r="G1278" s="13" t="e">
        <f>VLOOKUP(E1278,#REF!,2,0)</f>
        <v>#REF!</v>
      </c>
      <c r="H1278" s="13" t="str">
        <f>VLOOKUP(E1278,'[1]Khách hàng'!$A$4:$F$2144,3,0)</f>
        <v>Số 1 đường số 17A, Khu phố 11, Phường Bình Trị Đông B, Quận Bình Tân, TP.HCM.</v>
      </c>
      <c r="I1278" s="36" t="e">
        <f>VLOOKUP(E1278,#REF!,5,0)</f>
        <v>#REF!</v>
      </c>
      <c r="L1278" s="13" t="e">
        <f>VLOOKUP(J1278,#REF!,2,0)</f>
        <v>#REF!</v>
      </c>
      <c r="M1278" s="17" t="e">
        <f>VLOOKUP(J1278,'[1]Hàng hóa'!$C$5:$G$22,5,0)</f>
        <v>#N/A</v>
      </c>
      <c r="N1278" s="17" t="e">
        <f t="shared" si="65"/>
        <v>#N/A</v>
      </c>
      <c r="O1278" s="18">
        <v>396.08</v>
      </c>
      <c r="P1278" s="17" t="e">
        <f t="shared" si="66"/>
        <v>#N/A</v>
      </c>
      <c r="Q1278" s="13" t="e">
        <f>VLOOKUP(I1278,'[1]Nhân viên'!$E$20:$F$41,2,0)</f>
        <v>#REF!</v>
      </c>
    </row>
    <row r="1279" spans="2:17" hidden="1">
      <c r="B1279" s="12"/>
      <c r="C1279" s="11"/>
      <c r="D1279" s="13" t="e">
        <f>VLOOKUP(C1279,#REF!,2,0)</f>
        <v>#REF!</v>
      </c>
      <c r="G1279" s="13" t="e">
        <f>VLOOKUP(E1279,#REF!,2,0)</f>
        <v>#REF!</v>
      </c>
      <c r="H1279" s="13" t="str">
        <f>VLOOKUP(E1279,'[1]Khách hàng'!$A$4:$F$2144,3,0)</f>
        <v>Số 1 đường số 17A, Khu phố 11, Phường Bình Trị Đông B, Quận Bình Tân, TP.HCM.</v>
      </c>
      <c r="I1279" s="36" t="e">
        <f>VLOOKUP(E1279,#REF!,5,0)</f>
        <v>#REF!</v>
      </c>
      <c r="L1279" s="13" t="e">
        <f>VLOOKUP(J1279,#REF!,2,0)</f>
        <v>#REF!</v>
      </c>
      <c r="M1279" s="17" t="e">
        <f>VLOOKUP(J1279,'[1]Hàng hóa'!$C$5:$G$22,5,0)</f>
        <v>#N/A</v>
      </c>
      <c r="N1279" s="17" t="e">
        <f t="shared" si="65"/>
        <v>#N/A</v>
      </c>
      <c r="O1279" s="18">
        <v>397.08</v>
      </c>
      <c r="P1279" s="17" t="e">
        <f t="shared" si="66"/>
        <v>#N/A</v>
      </c>
      <c r="Q1279" s="13" t="e">
        <f>VLOOKUP(I1279,'[1]Nhân viên'!$E$20:$F$41,2,0)</f>
        <v>#REF!</v>
      </c>
    </row>
    <row r="1280" spans="2:17" hidden="1">
      <c r="B1280" s="12"/>
      <c r="C1280" s="11"/>
      <c r="D1280" s="13" t="e">
        <f>VLOOKUP(C1280,#REF!,2,0)</f>
        <v>#REF!</v>
      </c>
      <c r="G1280" s="13" t="e">
        <f>VLOOKUP(E1280,#REF!,2,0)</f>
        <v>#REF!</v>
      </c>
      <c r="H1280" s="13" t="str">
        <f>VLOOKUP(E1280,'[1]Khách hàng'!$A$4:$F$2144,3,0)</f>
        <v>Số 1 đường số 17A, Khu phố 11, Phường Bình Trị Đông B, Quận Bình Tân, TP.HCM.</v>
      </c>
      <c r="I1280" s="36" t="e">
        <f>VLOOKUP(E1280,#REF!,5,0)</f>
        <v>#REF!</v>
      </c>
      <c r="L1280" s="13" t="e">
        <f>VLOOKUP(J1280,#REF!,2,0)</f>
        <v>#REF!</v>
      </c>
      <c r="M1280" s="17" t="e">
        <f>VLOOKUP(J1280,'[1]Hàng hóa'!$C$5:$G$22,5,0)</f>
        <v>#N/A</v>
      </c>
      <c r="N1280" s="17" t="e">
        <f t="shared" si="65"/>
        <v>#N/A</v>
      </c>
      <c r="O1280" s="18">
        <v>398.08</v>
      </c>
      <c r="P1280" s="17" t="e">
        <f t="shared" si="66"/>
        <v>#N/A</v>
      </c>
      <c r="Q1280" s="13" t="e">
        <f>VLOOKUP(I1280,'[1]Nhân viên'!$E$20:$F$41,2,0)</f>
        <v>#REF!</v>
      </c>
    </row>
    <row r="1281" spans="2:17" hidden="1">
      <c r="B1281" s="12"/>
      <c r="C1281" s="11"/>
      <c r="D1281" s="13" t="e">
        <f>VLOOKUP(C1281,#REF!,2,0)</f>
        <v>#REF!</v>
      </c>
      <c r="G1281" s="13" t="e">
        <f>VLOOKUP(E1281,#REF!,2,0)</f>
        <v>#REF!</v>
      </c>
      <c r="H1281" s="13" t="str">
        <f>VLOOKUP(E1281,'[1]Khách hàng'!$A$4:$F$2144,3,0)</f>
        <v>Số 1 đường số 17A, Khu phố 11, Phường Bình Trị Đông B, Quận Bình Tân, TP.HCM.</v>
      </c>
      <c r="I1281" s="36" t="e">
        <f>VLOOKUP(E1281,#REF!,5,0)</f>
        <v>#REF!</v>
      </c>
      <c r="L1281" s="13" t="e">
        <f>VLOOKUP(J1281,#REF!,2,0)</f>
        <v>#REF!</v>
      </c>
      <c r="M1281" s="17" t="e">
        <f>VLOOKUP(J1281,'[1]Hàng hóa'!$C$5:$G$22,5,0)</f>
        <v>#N/A</v>
      </c>
      <c r="N1281" s="17" t="e">
        <f t="shared" si="65"/>
        <v>#N/A</v>
      </c>
      <c r="O1281" s="18">
        <v>399.08</v>
      </c>
      <c r="P1281" s="17" t="e">
        <f t="shared" si="66"/>
        <v>#N/A</v>
      </c>
      <c r="Q1281" s="13" t="e">
        <f>VLOOKUP(I1281,'[1]Nhân viên'!$E$20:$F$41,2,0)</f>
        <v>#REF!</v>
      </c>
    </row>
    <row r="1282" spans="2:17" hidden="1">
      <c r="B1282" s="12"/>
      <c r="C1282" s="11"/>
      <c r="D1282" s="13" t="e">
        <f>VLOOKUP(C1282,#REF!,2,0)</f>
        <v>#REF!</v>
      </c>
      <c r="G1282" s="13" t="e">
        <f>VLOOKUP(E1282,#REF!,2,0)</f>
        <v>#REF!</v>
      </c>
      <c r="H1282" s="13" t="str">
        <f>VLOOKUP(E1282,'[1]Khách hàng'!$A$4:$F$2144,3,0)</f>
        <v>Số 1 đường số 17A, Khu phố 11, Phường Bình Trị Đông B, Quận Bình Tân, TP.HCM.</v>
      </c>
      <c r="I1282" s="36" t="e">
        <f>VLOOKUP(E1282,#REF!,5,0)</f>
        <v>#REF!</v>
      </c>
      <c r="L1282" s="13" t="e">
        <f>VLOOKUP(J1282,#REF!,2,0)</f>
        <v>#REF!</v>
      </c>
      <c r="M1282" s="17" t="e">
        <f>VLOOKUP(J1282,'[1]Hàng hóa'!$C$5:$G$22,5,0)</f>
        <v>#N/A</v>
      </c>
      <c r="N1282" s="17" t="e">
        <f t="shared" si="65"/>
        <v>#N/A</v>
      </c>
      <c r="O1282" s="18">
        <v>400.08</v>
      </c>
      <c r="P1282" s="17" t="e">
        <f t="shared" si="66"/>
        <v>#N/A</v>
      </c>
      <c r="Q1282" s="13" t="e">
        <f>VLOOKUP(I1282,'[1]Nhân viên'!$E$20:$F$41,2,0)</f>
        <v>#REF!</v>
      </c>
    </row>
    <row r="1283" spans="2:17" hidden="1">
      <c r="B1283" s="12"/>
      <c r="C1283" s="11"/>
      <c r="D1283" s="13" t="e">
        <f>VLOOKUP(C1283,#REF!,2,0)</f>
        <v>#REF!</v>
      </c>
      <c r="G1283" s="13" t="e">
        <f>VLOOKUP(E1283,#REF!,2,0)</f>
        <v>#REF!</v>
      </c>
      <c r="H1283" s="13" t="str">
        <f>VLOOKUP(E1283,'[1]Khách hàng'!$A$4:$F$2144,3,0)</f>
        <v>Số 1 đường số 17A, Khu phố 11, Phường Bình Trị Đông B, Quận Bình Tân, TP.HCM.</v>
      </c>
      <c r="I1283" s="36" t="e">
        <f>VLOOKUP(E1283,#REF!,5,0)</f>
        <v>#REF!</v>
      </c>
      <c r="L1283" s="13" t="e">
        <f>VLOOKUP(J1283,#REF!,2,0)</f>
        <v>#REF!</v>
      </c>
      <c r="M1283" s="17" t="e">
        <f>VLOOKUP(J1283,'[1]Hàng hóa'!$C$5:$G$22,5,0)</f>
        <v>#N/A</v>
      </c>
      <c r="N1283" s="17" t="e">
        <f t="shared" si="65"/>
        <v>#N/A</v>
      </c>
      <c r="O1283" s="18">
        <v>401.08</v>
      </c>
      <c r="P1283" s="17" t="e">
        <f t="shared" si="66"/>
        <v>#N/A</v>
      </c>
      <c r="Q1283" s="13" t="e">
        <f>VLOOKUP(I1283,'[1]Nhân viên'!$E$20:$F$41,2,0)</f>
        <v>#REF!</v>
      </c>
    </row>
    <row r="1284" spans="2:17" hidden="1">
      <c r="B1284" s="12"/>
      <c r="C1284" s="11"/>
      <c r="D1284" s="13" t="e">
        <f>VLOOKUP(C1284,#REF!,2,0)</f>
        <v>#REF!</v>
      </c>
      <c r="G1284" s="13" t="e">
        <f>VLOOKUP(E1284,#REF!,2,0)</f>
        <v>#REF!</v>
      </c>
      <c r="H1284" s="13" t="str">
        <f>VLOOKUP(E1284,'[1]Khách hàng'!$A$4:$F$2144,3,0)</f>
        <v>Số 1 đường số 17A, Khu phố 11, Phường Bình Trị Đông B, Quận Bình Tân, TP.HCM.</v>
      </c>
      <c r="I1284" s="36" t="e">
        <f>VLOOKUP(E1284,#REF!,5,0)</f>
        <v>#REF!</v>
      </c>
      <c r="L1284" s="13" t="e">
        <f>VLOOKUP(J1284,#REF!,2,0)</f>
        <v>#REF!</v>
      </c>
      <c r="M1284" s="17" t="e">
        <f>VLOOKUP(J1284,'[1]Hàng hóa'!$C$5:$G$22,5,0)</f>
        <v>#N/A</v>
      </c>
      <c r="N1284" s="17" t="e">
        <f t="shared" si="65"/>
        <v>#N/A</v>
      </c>
      <c r="O1284" s="18">
        <v>402.08</v>
      </c>
      <c r="P1284" s="17" t="e">
        <f t="shared" si="66"/>
        <v>#N/A</v>
      </c>
      <c r="Q1284" s="13" t="e">
        <f>VLOOKUP(I1284,'[1]Nhân viên'!$E$20:$F$41,2,0)</f>
        <v>#REF!</v>
      </c>
    </row>
    <row r="1285" spans="2:17" hidden="1">
      <c r="B1285" s="12"/>
      <c r="C1285" s="11"/>
      <c r="D1285" s="13" t="e">
        <f>VLOOKUP(C1285,#REF!,2,0)</f>
        <v>#REF!</v>
      </c>
      <c r="G1285" s="13" t="e">
        <f>VLOOKUP(E1285,#REF!,2,0)</f>
        <v>#REF!</v>
      </c>
      <c r="H1285" s="13" t="str">
        <f>VLOOKUP(E1285,'[1]Khách hàng'!$A$4:$F$2144,3,0)</f>
        <v>Số 1 đường số 17A, Khu phố 11, Phường Bình Trị Đông B, Quận Bình Tân, TP.HCM.</v>
      </c>
      <c r="I1285" s="36" t="e">
        <f>VLOOKUP(E1285,#REF!,5,0)</f>
        <v>#REF!</v>
      </c>
      <c r="L1285" s="13" t="e">
        <f>VLOOKUP(J1285,#REF!,2,0)</f>
        <v>#REF!</v>
      </c>
      <c r="M1285" s="17" t="e">
        <f>VLOOKUP(J1285,'[1]Hàng hóa'!$C$5:$G$22,5,0)</f>
        <v>#N/A</v>
      </c>
      <c r="N1285" s="17" t="e">
        <f t="shared" si="65"/>
        <v>#N/A</v>
      </c>
      <c r="O1285" s="18">
        <v>403.08</v>
      </c>
      <c r="P1285" s="17" t="e">
        <f t="shared" si="66"/>
        <v>#N/A</v>
      </c>
      <c r="Q1285" s="13" t="e">
        <f>VLOOKUP(I1285,'[1]Nhân viên'!$E$20:$F$41,2,0)</f>
        <v>#REF!</v>
      </c>
    </row>
    <row r="1286" spans="2:17" hidden="1">
      <c r="B1286" s="12"/>
      <c r="C1286" s="11"/>
      <c r="D1286" s="13" t="e">
        <f>VLOOKUP(C1286,#REF!,2,0)</f>
        <v>#REF!</v>
      </c>
      <c r="G1286" s="13" t="e">
        <f>VLOOKUP(E1286,#REF!,2,0)</f>
        <v>#REF!</v>
      </c>
      <c r="H1286" s="13" t="str">
        <f>VLOOKUP(E1286,'[1]Khách hàng'!$A$4:$F$2144,3,0)</f>
        <v>Số 1 đường số 17A, Khu phố 11, Phường Bình Trị Đông B, Quận Bình Tân, TP.HCM.</v>
      </c>
      <c r="I1286" s="36" t="e">
        <f>VLOOKUP(E1286,#REF!,5,0)</f>
        <v>#REF!</v>
      </c>
      <c r="L1286" s="13" t="e">
        <f>VLOOKUP(J1286,#REF!,2,0)</f>
        <v>#REF!</v>
      </c>
      <c r="M1286" s="17" t="e">
        <f>VLOOKUP(J1286,'[1]Hàng hóa'!$C$5:$G$22,5,0)</f>
        <v>#N/A</v>
      </c>
      <c r="N1286" s="17" t="e">
        <f t="shared" si="65"/>
        <v>#N/A</v>
      </c>
      <c r="O1286" s="18">
        <v>404.08</v>
      </c>
      <c r="P1286" s="17" t="e">
        <f t="shared" si="66"/>
        <v>#N/A</v>
      </c>
      <c r="Q1286" s="13" t="e">
        <f>VLOOKUP(I1286,'[1]Nhân viên'!$E$20:$F$41,2,0)</f>
        <v>#REF!</v>
      </c>
    </row>
    <row r="1287" spans="2:17" hidden="1">
      <c r="B1287" s="12"/>
      <c r="C1287" s="11"/>
      <c r="D1287" s="13" t="e">
        <f>VLOOKUP(C1287,#REF!,2,0)</f>
        <v>#REF!</v>
      </c>
      <c r="G1287" s="13" t="e">
        <f>VLOOKUP(E1287,#REF!,2,0)</f>
        <v>#REF!</v>
      </c>
      <c r="H1287" s="13" t="str">
        <f>VLOOKUP(E1287,'[1]Khách hàng'!$A$4:$F$2144,3,0)</f>
        <v>Số 1 đường số 17A, Khu phố 11, Phường Bình Trị Đông B, Quận Bình Tân, TP.HCM.</v>
      </c>
      <c r="I1287" s="36" t="e">
        <f>VLOOKUP(E1287,#REF!,5,0)</f>
        <v>#REF!</v>
      </c>
      <c r="L1287" s="13" t="e">
        <f>VLOOKUP(J1287,#REF!,2,0)</f>
        <v>#REF!</v>
      </c>
      <c r="M1287" s="17" t="e">
        <f>VLOOKUP(J1287,'[1]Hàng hóa'!$C$5:$G$22,5,0)</f>
        <v>#N/A</v>
      </c>
      <c r="N1287" s="17" t="e">
        <f t="shared" si="65"/>
        <v>#N/A</v>
      </c>
      <c r="O1287" s="18">
        <v>405.08</v>
      </c>
      <c r="P1287" s="17" t="e">
        <f t="shared" si="66"/>
        <v>#N/A</v>
      </c>
      <c r="Q1287" s="13" t="e">
        <f>VLOOKUP(I1287,'[1]Nhân viên'!$E$20:$F$41,2,0)</f>
        <v>#REF!</v>
      </c>
    </row>
    <row r="1288" spans="2:17" hidden="1">
      <c r="B1288" s="12"/>
      <c r="C1288" s="11"/>
      <c r="D1288" s="13" t="e">
        <f>VLOOKUP(C1288,#REF!,2,0)</f>
        <v>#REF!</v>
      </c>
      <c r="G1288" s="13" t="e">
        <f>VLOOKUP(E1288,#REF!,2,0)</f>
        <v>#REF!</v>
      </c>
      <c r="H1288" s="13" t="str">
        <f>VLOOKUP(E1288,'[1]Khách hàng'!$A$4:$F$2144,3,0)</f>
        <v>Số 1 đường số 17A, Khu phố 11, Phường Bình Trị Đông B, Quận Bình Tân, TP.HCM.</v>
      </c>
      <c r="I1288" s="36" t="e">
        <f>VLOOKUP(E1288,#REF!,5,0)</f>
        <v>#REF!</v>
      </c>
      <c r="L1288" s="13" t="e">
        <f>VLOOKUP(J1288,#REF!,2,0)</f>
        <v>#REF!</v>
      </c>
      <c r="M1288" s="17" t="e">
        <f>VLOOKUP(J1288,'[1]Hàng hóa'!$C$5:$G$22,5,0)</f>
        <v>#N/A</v>
      </c>
      <c r="N1288" s="17" t="e">
        <f t="shared" si="65"/>
        <v>#N/A</v>
      </c>
      <c r="O1288" s="18">
        <v>406.08</v>
      </c>
      <c r="P1288" s="17" t="e">
        <f t="shared" si="66"/>
        <v>#N/A</v>
      </c>
      <c r="Q1288" s="13" t="e">
        <f>VLOOKUP(I1288,'[1]Nhân viên'!$E$20:$F$41,2,0)</f>
        <v>#REF!</v>
      </c>
    </row>
    <row r="1289" spans="2:17" hidden="1">
      <c r="B1289" s="12"/>
      <c r="C1289" s="11"/>
      <c r="D1289" s="13" t="e">
        <f>VLOOKUP(C1289,#REF!,2,0)</f>
        <v>#REF!</v>
      </c>
      <c r="G1289" s="13" t="e">
        <f>VLOOKUP(E1289,#REF!,2,0)</f>
        <v>#REF!</v>
      </c>
      <c r="H1289" s="13" t="str">
        <f>VLOOKUP(E1289,'[1]Khách hàng'!$A$4:$F$2144,3,0)</f>
        <v>Số 1 đường số 17A, Khu phố 11, Phường Bình Trị Đông B, Quận Bình Tân, TP.HCM.</v>
      </c>
      <c r="I1289" s="36" t="e">
        <f>VLOOKUP(E1289,#REF!,5,0)</f>
        <v>#REF!</v>
      </c>
      <c r="L1289" s="13" t="e">
        <f>VLOOKUP(J1289,#REF!,2,0)</f>
        <v>#REF!</v>
      </c>
      <c r="M1289" s="17" t="e">
        <f>VLOOKUP(J1289,'[1]Hàng hóa'!$C$5:$G$22,5,0)</f>
        <v>#N/A</v>
      </c>
      <c r="N1289" s="17" t="e">
        <f t="shared" si="65"/>
        <v>#N/A</v>
      </c>
      <c r="O1289" s="18">
        <v>407.08</v>
      </c>
      <c r="P1289" s="17" t="e">
        <f t="shared" si="66"/>
        <v>#N/A</v>
      </c>
      <c r="Q1289" s="13" t="e">
        <f>VLOOKUP(I1289,'[1]Nhân viên'!$E$20:$F$41,2,0)</f>
        <v>#REF!</v>
      </c>
    </row>
    <row r="1290" spans="2:17" hidden="1">
      <c r="B1290" s="12"/>
      <c r="C1290" s="11"/>
      <c r="D1290" s="13" t="e">
        <f>VLOOKUP(C1290,#REF!,2,0)</f>
        <v>#REF!</v>
      </c>
      <c r="G1290" s="13" t="e">
        <f>VLOOKUP(E1290,#REF!,2,0)</f>
        <v>#REF!</v>
      </c>
      <c r="H1290" s="13" t="str">
        <f>VLOOKUP(E1290,'[1]Khách hàng'!$A$4:$F$2144,3,0)</f>
        <v>Số 1 đường số 17A, Khu phố 11, Phường Bình Trị Đông B, Quận Bình Tân, TP.HCM.</v>
      </c>
      <c r="I1290" s="36" t="e">
        <f>VLOOKUP(E1290,#REF!,5,0)</f>
        <v>#REF!</v>
      </c>
      <c r="L1290" s="13" t="e">
        <f>VLOOKUP(J1290,#REF!,2,0)</f>
        <v>#REF!</v>
      </c>
      <c r="M1290" s="17" t="e">
        <f>VLOOKUP(J1290,'[1]Hàng hóa'!$C$5:$G$22,5,0)</f>
        <v>#N/A</v>
      </c>
      <c r="N1290" s="17" t="e">
        <f t="shared" si="65"/>
        <v>#N/A</v>
      </c>
      <c r="O1290" s="18">
        <v>408.08</v>
      </c>
      <c r="P1290" s="17" t="e">
        <f t="shared" si="66"/>
        <v>#N/A</v>
      </c>
      <c r="Q1290" s="13" t="e">
        <f>VLOOKUP(I1290,'[1]Nhân viên'!$E$20:$F$41,2,0)</f>
        <v>#REF!</v>
      </c>
    </row>
    <row r="1291" spans="2:17" hidden="1">
      <c r="B1291" s="12"/>
      <c r="C1291" s="11"/>
      <c r="D1291" s="13" t="e">
        <f>VLOOKUP(C1291,#REF!,2,0)</f>
        <v>#REF!</v>
      </c>
      <c r="G1291" s="13" t="e">
        <f>VLOOKUP(E1291,#REF!,2,0)</f>
        <v>#REF!</v>
      </c>
      <c r="H1291" s="13" t="str">
        <f>VLOOKUP(E1291,'[1]Khách hàng'!$A$4:$F$2144,3,0)</f>
        <v>Số 1 đường số 17A, Khu phố 11, Phường Bình Trị Đông B, Quận Bình Tân, TP.HCM.</v>
      </c>
      <c r="I1291" s="36" t="e">
        <f>VLOOKUP(E1291,#REF!,5,0)</f>
        <v>#REF!</v>
      </c>
      <c r="L1291" s="13" t="e">
        <f>VLOOKUP(J1291,#REF!,2,0)</f>
        <v>#REF!</v>
      </c>
      <c r="M1291" s="17" t="e">
        <f>VLOOKUP(J1291,'[1]Hàng hóa'!$C$5:$G$22,5,0)</f>
        <v>#N/A</v>
      </c>
      <c r="N1291" s="17" t="e">
        <f t="shared" si="65"/>
        <v>#N/A</v>
      </c>
      <c r="O1291" s="18">
        <v>409.08</v>
      </c>
      <c r="P1291" s="17" t="e">
        <f t="shared" si="66"/>
        <v>#N/A</v>
      </c>
      <c r="Q1291" s="13" t="e">
        <f>VLOOKUP(I1291,'[1]Nhân viên'!$E$20:$F$41,2,0)</f>
        <v>#REF!</v>
      </c>
    </row>
    <row r="1292" spans="2:17" hidden="1">
      <c r="B1292" s="12"/>
      <c r="C1292" s="11"/>
      <c r="D1292" s="13" t="e">
        <f>VLOOKUP(C1292,#REF!,2,0)</f>
        <v>#REF!</v>
      </c>
      <c r="G1292" s="13" t="e">
        <f>VLOOKUP(E1292,#REF!,2,0)</f>
        <v>#REF!</v>
      </c>
      <c r="H1292" s="13" t="str">
        <f>VLOOKUP(E1292,'[1]Khách hàng'!$A$4:$F$2144,3,0)</f>
        <v>Số 1 đường số 17A, Khu phố 11, Phường Bình Trị Đông B, Quận Bình Tân, TP.HCM.</v>
      </c>
      <c r="I1292" s="36" t="e">
        <f>VLOOKUP(E1292,#REF!,5,0)</f>
        <v>#REF!</v>
      </c>
      <c r="L1292" s="13" t="e">
        <f>VLOOKUP(J1292,#REF!,2,0)</f>
        <v>#REF!</v>
      </c>
      <c r="M1292" s="17" t="e">
        <f>VLOOKUP(J1292,'[1]Hàng hóa'!$C$5:$G$22,5,0)</f>
        <v>#N/A</v>
      </c>
      <c r="N1292" s="17" t="e">
        <f t="shared" si="65"/>
        <v>#N/A</v>
      </c>
      <c r="O1292" s="18">
        <v>410.08</v>
      </c>
      <c r="P1292" s="17" t="e">
        <f t="shared" si="66"/>
        <v>#N/A</v>
      </c>
      <c r="Q1292" s="13" t="e">
        <f>VLOOKUP(I1292,'[1]Nhân viên'!$E$20:$F$41,2,0)</f>
        <v>#REF!</v>
      </c>
    </row>
    <row r="1293" spans="2:17" hidden="1">
      <c r="B1293" s="12"/>
      <c r="C1293" s="11"/>
      <c r="D1293" s="13" t="e">
        <f>VLOOKUP(C1293,#REF!,2,0)</f>
        <v>#REF!</v>
      </c>
      <c r="G1293" s="13" t="e">
        <f>VLOOKUP(E1293,#REF!,2,0)</f>
        <v>#REF!</v>
      </c>
      <c r="H1293" s="13" t="str">
        <f>VLOOKUP(E1293,'[1]Khách hàng'!$A$4:$F$2144,3,0)</f>
        <v>Số 1 đường số 17A, Khu phố 11, Phường Bình Trị Đông B, Quận Bình Tân, TP.HCM.</v>
      </c>
      <c r="I1293" s="36" t="e">
        <f>VLOOKUP(E1293,#REF!,5,0)</f>
        <v>#REF!</v>
      </c>
      <c r="L1293" s="13" t="e">
        <f>VLOOKUP(J1293,#REF!,2,0)</f>
        <v>#REF!</v>
      </c>
      <c r="M1293" s="17" t="e">
        <f>VLOOKUP(J1293,'[1]Hàng hóa'!$C$5:$G$22,5,0)</f>
        <v>#N/A</v>
      </c>
      <c r="N1293" s="17" t="e">
        <f t="shared" si="65"/>
        <v>#N/A</v>
      </c>
      <c r="O1293" s="18">
        <v>411.08</v>
      </c>
      <c r="P1293" s="17" t="e">
        <f t="shared" si="66"/>
        <v>#N/A</v>
      </c>
      <c r="Q1293" s="13" t="e">
        <f>VLOOKUP(I1293,'[1]Nhân viên'!$E$20:$F$41,2,0)</f>
        <v>#REF!</v>
      </c>
    </row>
    <row r="1294" spans="2:17" hidden="1">
      <c r="B1294" s="12"/>
      <c r="C1294" s="11"/>
      <c r="D1294" s="13" t="e">
        <f>VLOOKUP(C1294,#REF!,2,0)</f>
        <v>#REF!</v>
      </c>
      <c r="G1294" s="13" t="e">
        <f>VLOOKUP(E1294,#REF!,2,0)</f>
        <v>#REF!</v>
      </c>
      <c r="H1294" s="13" t="str">
        <f>VLOOKUP(E1294,'[1]Khách hàng'!$A$4:$F$2144,3,0)</f>
        <v>Số 1 đường số 17A, Khu phố 11, Phường Bình Trị Đông B, Quận Bình Tân, TP.HCM.</v>
      </c>
      <c r="I1294" s="36" t="e">
        <f>VLOOKUP(E1294,#REF!,5,0)</f>
        <v>#REF!</v>
      </c>
      <c r="L1294" s="13" t="e">
        <f>VLOOKUP(J1294,#REF!,2,0)</f>
        <v>#REF!</v>
      </c>
      <c r="M1294" s="17" t="e">
        <f>VLOOKUP(J1294,'[1]Hàng hóa'!$C$5:$G$22,5,0)</f>
        <v>#N/A</v>
      </c>
      <c r="N1294" s="17" t="e">
        <f t="shared" si="65"/>
        <v>#N/A</v>
      </c>
      <c r="O1294" s="18">
        <v>412.08</v>
      </c>
      <c r="P1294" s="17" t="e">
        <f t="shared" si="66"/>
        <v>#N/A</v>
      </c>
      <c r="Q1294" s="13" t="e">
        <f>VLOOKUP(I1294,'[1]Nhân viên'!$E$20:$F$41,2,0)</f>
        <v>#REF!</v>
      </c>
    </row>
    <row r="1295" spans="2:17" hidden="1">
      <c r="B1295" s="12"/>
      <c r="C1295" s="11"/>
      <c r="D1295" s="13" t="e">
        <f>VLOOKUP(C1295,#REF!,2,0)</f>
        <v>#REF!</v>
      </c>
      <c r="G1295" s="13" t="e">
        <f>VLOOKUP(E1295,#REF!,2,0)</f>
        <v>#REF!</v>
      </c>
      <c r="H1295" s="13" t="str">
        <f>VLOOKUP(E1295,'[1]Khách hàng'!$A$4:$F$2144,3,0)</f>
        <v>Số 1 đường số 17A, Khu phố 11, Phường Bình Trị Đông B, Quận Bình Tân, TP.HCM.</v>
      </c>
      <c r="I1295" s="36" t="e">
        <f>VLOOKUP(E1295,#REF!,5,0)</f>
        <v>#REF!</v>
      </c>
      <c r="L1295" s="13" t="e">
        <f>VLOOKUP(J1295,#REF!,2,0)</f>
        <v>#REF!</v>
      </c>
      <c r="M1295" s="17" t="e">
        <f>VLOOKUP(J1295,'[1]Hàng hóa'!$C$5:$G$22,5,0)</f>
        <v>#N/A</v>
      </c>
      <c r="N1295" s="17" t="e">
        <f t="shared" si="65"/>
        <v>#N/A</v>
      </c>
      <c r="O1295" s="18">
        <v>413.08</v>
      </c>
      <c r="P1295" s="17" t="e">
        <f t="shared" si="66"/>
        <v>#N/A</v>
      </c>
      <c r="Q1295" s="13" t="e">
        <f>VLOOKUP(I1295,'[1]Nhân viên'!$E$20:$F$41,2,0)</f>
        <v>#REF!</v>
      </c>
    </row>
    <row r="1296" spans="2:17" hidden="1">
      <c r="B1296" s="12"/>
      <c r="C1296" s="11"/>
      <c r="D1296" s="13" t="e">
        <f>VLOOKUP(C1296,#REF!,2,0)</f>
        <v>#REF!</v>
      </c>
      <c r="G1296" s="13" t="e">
        <f>VLOOKUP(E1296,#REF!,2,0)</f>
        <v>#REF!</v>
      </c>
      <c r="H1296" s="13" t="str">
        <f>VLOOKUP(E1296,'[1]Khách hàng'!$A$4:$F$2144,3,0)</f>
        <v>Số 1 đường số 17A, Khu phố 11, Phường Bình Trị Đông B, Quận Bình Tân, TP.HCM.</v>
      </c>
      <c r="I1296" s="36" t="e">
        <f>VLOOKUP(E1296,#REF!,5,0)</f>
        <v>#REF!</v>
      </c>
      <c r="L1296" s="13" t="e">
        <f>VLOOKUP(J1296,#REF!,2,0)</f>
        <v>#REF!</v>
      </c>
      <c r="M1296" s="17" t="e">
        <f>VLOOKUP(J1296,'[1]Hàng hóa'!$C$5:$G$22,5,0)</f>
        <v>#N/A</v>
      </c>
      <c r="N1296" s="17" t="e">
        <f t="shared" si="65"/>
        <v>#N/A</v>
      </c>
      <c r="O1296" s="18">
        <v>414.08</v>
      </c>
      <c r="P1296" s="17" t="e">
        <f t="shared" si="66"/>
        <v>#N/A</v>
      </c>
      <c r="Q1296" s="13" t="e">
        <f>VLOOKUP(I1296,'[1]Nhân viên'!$E$20:$F$41,2,0)</f>
        <v>#REF!</v>
      </c>
    </row>
    <row r="1297" spans="2:17" hidden="1">
      <c r="B1297" s="12"/>
      <c r="C1297" s="11"/>
      <c r="D1297" s="13" t="e">
        <f>VLOOKUP(C1297,#REF!,2,0)</f>
        <v>#REF!</v>
      </c>
      <c r="G1297" s="13" t="e">
        <f>VLOOKUP(E1297,#REF!,2,0)</f>
        <v>#REF!</v>
      </c>
      <c r="H1297" s="13" t="str">
        <f>VLOOKUP(E1297,'[1]Khách hàng'!$A$4:$F$2144,3,0)</f>
        <v>Số 1 đường số 17A, Khu phố 11, Phường Bình Trị Đông B, Quận Bình Tân, TP.HCM.</v>
      </c>
      <c r="I1297" s="36" t="e">
        <f>VLOOKUP(E1297,#REF!,5,0)</f>
        <v>#REF!</v>
      </c>
      <c r="L1297" s="13" t="e">
        <f>VLOOKUP(J1297,#REF!,2,0)</f>
        <v>#REF!</v>
      </c>
      <c r="M1297" s="17" t="e">
        <f>VLOOKUP(J1297,'[1]Hàng hóa'!$C$5:$G$22,5,0)</f>
        <v>#N/A</v>
      </c>
      <c r="N1297" s="17" t="e">
        <f t="shared" si="65"/>
        <v>#N/A</v>
      </c>
      <c r="O1297" s="18">
        <v>415.08</v>
      </c>
      <c r="P1297" s="17" t="e">
        <f t="shared" si="66"/>
        <v>#N/A</v>
      </c>
      <c r="Q1297" s="13" t="e">
        <f>VLOOKUP(I1297,'[1]Nhân viên'!$E$20:$F$41,2,0)</f>
        <v>#REF!</v>
      </c>
    </row>
    <row r="1298" spans="2:17" hidden="1">
      <c r="B1298" s="12"/>
      <c r="C1298" s="11"/>
      <c r="D1298" s="13" t="e">
        <f>VLOOKUP(C1298,#REF!,2,0)</f>
        <v>#REF!</v>
      </c>
      <c r="G1298" s="13" t="e">
        <f>VLOOKUP(E1298,#REF!,2,0)</f>
        <v>#REF!</v>
      </c>
      <c r="H1298" s="13" t="str">
        <f>VLOOKUP(E1298,'[1]Khách hàng'!$A$4:$F$2144,3,0)</f>
        <v>Số 1 đường số 17A, Khu phố 11, Phường Bình Trị Đông B, Quận Bình Tân, TP.HCM.</v>
      </c>
      <c r="I1298" s="36" t="e">
        <f>VLOOKUP(E1298,#REF!,5,0)</f>
        <v>#REF!</v>
      </c>
      <c r="L1298" s="13" t="e">
        <f>VLOOKUP(J1298,#REF!,2,0)</f>
        <v>#REF!</v>
      </c>
      <c r="M1298" s="17" t="e">
        <f>VLOOKUP(J1298,'[1]Hàng hóa'!$C$5:$G$22,5,0)</f>
        <v>#N/A</v>
      </c>
      <c r="N1298" s="17" t="e">
        <f t="shared" si="65"/>
        <v>#N/A</v>
      </c>
      <c r="O1298" s="18">
        <v>416.08</v>
      </c>
      <c r="P1298" s="17" t="e">
        <f t="shared" si="66"/>
        <v>#N/A</v>
      </c>
      <c r="Q1298" s="13" t="e">
        <f>VLOOKUP(I1298,'[1]Nhân viên'!$E$20:$F$41,2,0)</f>
        <v>#REF!</v>
      </c>
    </row>
    <row r="1299" spans="2:17" hidden="1">
      <c r="B1299" s="12"/>
      <c r="C1299" s="11"/>
      <c r="D1299" s="13" t="e">
        <f>VLOOKUP(C1299,#REF!,2,0)</f>
        <v>#REF!</v>
      </c>
      <c r="G1299" s="13" t="e">
        <f>VLOOKUP(E1299,#REF!,2,0)</f>
        <v>#REF!</v>
      </c>
      <c r="H1299" s="13" t="str">
        <f>VLOOKUP(E1299,'[1]Khách hàng'!$A$4:$F$2144,3,0)</f>
        <v>Số 1 đường số 17A, Khu phố 11, Phường Bình Trị Đông B, Quận Bình Tân, TP.HCM.</v>
      </c>
      <c r="I1299" s="36" t="e">
        <f>VLOOKUP(E1299,#REF!,5,0)</f>
        <v>#REF!</v>
      </c>
      <c r="L1299" s="13" t="e">
        <f>VLOOKUP(J1299,#REF!,2,0)</f>
        <v>#REF!</v>
      </c>
      <c r="M1299" s="17" t="e">
        <f>VLOOKUP(J1299,'[1]Hàng hóa'!$C$5:$G$22,5,0)</f>
        <v>#N/A</v>
      </c>
      <c r="N1299" s="17" t="e">
        <f t="shared" si="65"/>
        <v>#N/A</v>
      </c>
      <c r="O1299" s="18">
        <v>417.08</v>
      </c>
      <c r="P1299" s="17" t="e">
        <f t="shared" si="66"/>
        <v>#N/A</v>
      </c>
      <c r="Q1299" s="13" t="e">
        <f>VLOOKUP(I1299,'[1]Nhân viên'!$E$20:$F$41,2,0)</f>
        <v>#REF!</v>
      </c>
    </row>
    <row r="1300" spans="2:17" hidden="1">
      <c r="B1300" s="12"/>
      <c r="C1300" s="11"/>
      <c r="D1300" s="13" t="e">
        <f>VLOOKUP(C1300,#REF!,2,0)</f>
        <v>#REF!</v>
      </c>
      <c r="G1300" s="13" t="e">
        <f>VLOOKUP(E1300,#REF!,2,0)</f>
        <v>#REF!</v>
      </c>
      <c r="H1300" s="13" t="str">
        <f>VLOOKUP(E1300,'[1]Khách hàng'!$A$4:$F$2144,3,0)</f>
        <v>Số 1 đường số 17A, Khu phố 11, Phường Bình Trị Đông B, Quận Bình Tân, TP.HCM.</v>
      </c>
      <c r="I1300" s="36" t="e">
        <f>VLOOKUP(E1300,#REF!,5,0)</f>
        <v>#REF!</v>
      </c>
      <c r="L1300" s="13" t="e">
        <f>VLOOKUP(J1300,#REF!,2,0)</f>
        <v>#REF!</v>
      </c>
      <c r="M1300" s="17" t="e">
        <f>VLOOKUP(J1300,'[1]Hàng hóa'!$C$5:$G$22,5,0)</f>
        <v>#N/A</v>
      </c>
      <c r="N1300" s="17" t="e">
        <f t="shared" si="65"/>
        <v>#N/A</v>
      </c>
      <c r="O1300" s="18">
        <v>418.08</v>
      </c>
      <c r="P1300" s="17" t="e">
        <f t="shared" si="66"/>
        <v>#N/A</v>
      </c>
      <c r="Q1300" s="13" t="e">
        <f>VLOOKUP(I1300,'[1]Nhân viên'!$E$20:$F$41,2,0)</f>
        <v>#REF!</v>
      </c>
    </row>
    <row r="1301" spans="2:17" hidden="1">
      <c r="B1301" s="12"/>
      <c r="C1301" s="11"/>
      <c r="D1301" s="13" t="e">
        <f>VLOOKUP(C1301,#REF!,2,0)</f>
        <v>#REF!</v>
      </c>
      <c r="G1301" s="13" t="e">
        <f>VLOOKUP(E1301,#REF!,2,0)</f>
        <v>#REF!</v>
      </c>
      <c r="H1301" s="13" t="str">
        <f>VLOOKUP(E1301,'[1]Khách hàng'!$A$4:$F$2144,3,0)</f>
        <v>Số 1 đường số 17A, Khu phố 11, Phường Bình Trị Đông B, Quận Bình Tân, TP.HCM.</v>
      </c>
      <c r="I1301" s="36" t="e">
        <f>VLOOKUP(E1301,#REF!,5,0)</f>
        <v>#REF!</v>
      </c>
      <c r="L1301" s="13" t="e">
        <f>VLOOKUP(J1301,#REF!,2,0)</f>
        <v>#REF!</v>
      </c>
      <c r="M1301" s="17" t="e">
        <f>VLOOKUP(J1301,'[1]Hàng hóa'!$C$5:$G$22,5,0)</f>
        <v>#N/A</v>
      </c>
      <c r="N1301" s="17" t="e">
        <f t="shared" si="65"/>
        <v>#N/A</v>
      </c>
      <c r="O1301" s="18">
        <v>419.08</v>
      </c>
      <c r="P1301" s="17" t="e">
        <f t="shared" si="66"/>
        <v>#N/A</v>
      </c>
      <c r="Q1301" s="13" t="e">
        <f>VLOOKUP(I1301,'[1]Nhân viên'!$E$20:$F$41,2,0)</f>
        <v>#REF!</v>
      </c>
    </row>
    <row r="1302" spans="2:17" hidden="1">
      <c r="B1302" s="12"/>
      <c r="C1302" s="11"/>
      <c r="D1302" s="13" t="e">
        <f>VLOOKUP(C1302,#REF!,2,0)</f>
        <v>#REF!</v>
      </c>
      <c r="G1302" s="13" t="e">
        <f>VLOOKUP(E1302,#REF!,2,0)</f>
        <v>#REF!</v>
      </c>
      <c r="H1302" s="13" t="str">
        <f>VLOOKUP(E1302,'[1]Khách hàng'!$A$4:$F$2144,3,0)</f>
        <v>Số 1 đường số 17A, Khu phố 11, Phường Bình Trị Đông B, Quận Bình Tân, TP.HCM.</v>
      </c>
      <c r="I1302" s="36" t="e">
        <f>VLOOKUP(E1302,#REF!,5,0)</f>
        <v>#REF!</v>
      </c>
      <c r="L1302" s="13" t="e">
        <f>VLOOKUP(J1302,#REF!,2,0)</f>
        <v>#REF!</v>
      </c>
      <c r="M1302" s="17" t="e">
        <f>VLOOKUP(J1302,'[1]Hàng hóa'!$C$5:$G$22,5,0)</f>
        <v>#N/A</v>
      </c>
      <c r="N1302" s="17" t="e">
        <f t="shared" si="65"/>
        <v>#N/A</v>
      </c>
      <c r="O1302" s="18">
        <v>420.08</v>
      </c>
      <c r="P1302" s="17" t="e">
        <f t="shared" si="66"/>
        <v>#N/A</v>
      </c>
      <c r="Q1302" s="13" t="e">
        <f>VLOOKUP(I1302,'[1]Nhân viên'!$E$20:$F$41,2,0)</f>
        <v>#REF!</v>
      </c>
    </row>
    <row r="1303" spans="2:17" hidden="1">
      <c r="B1303" s="12"/>
      <c r="C1303" s="11"/>
      <c r="D1303" s="13" t="e">
        <f>VLOOKUP(C1303,#REF!,2,0)</f>
        <v>#REF!</v>
      </c>
      <c r="G1303" s="13" t="e">
        <f>VLOOKUP(E1303,#REF!,2,0)</f>
        <v>#REF!</v>
      </c>
      <c r="H1303" s="13" t="str">
        <f>VLOOKUP(E1303,'[1]Khách hàng'!$A$4:$F$2144,3,0)</f>
        <v>Số 1 đường số 17A, Khu phố 11, Phường Bình Trị Đông B, Quận Bình Tân, TP.HCM.</v>
      </c>
      <c r="I1303" s="36" t="e">
        <f>VLOOKUP(E1303,#REF!,5,0)</f>
        <v>#REF!</v>
      </c>
      <c r="L1303" s="13" t="e">
        <f>VLOOKUP(J1303,#REF!,2,0)</f>
        <v>#REF!</v>
      </c>
      <c r="M1303" s="17" t="e">
        <f>VLOOKUP(J1303,'[1]Hàng hóa'!$C$5:$G$22,5,0)</f>
        <v>#N/A</v>
      </c>
      <c r="N1303" s="17" t="e">
        <f t="shared" si="65"/>
        <v>#N/A</v>
      </c>
      <c r="O1303" s="18">
        <v>421.08</v>
      </c>
      <c r="P1303" s="17" t="e">
        <f t="shared" si="66"/>
        <v>#N/A</v>
      </c>
      <c r="Q1303" s="13" t="e">
        <f>VLOOKUP(I1303,'[1]Nhân viên'!$E$20:$F$41,2,0)</f>
        <v>#REF!</v>
      </c>
    </row>
    <row r="1304" spans="2:17" hidden="1">
      <c r="B1304" s="12"/>
      <c r="C1304" s="11"/>
      <c r="D1304" s="13" t="e">
        <f>VLOOKUP(C1304,#REF!,2,0)</f>
        <v>#REF!</v>
      </c>
      <c r="G1304" s="13" t="e">
        <f>VLOOKUP(E1304,#REF!,2,0)</f>
        <v>#REF!</v>
      </c>
      <c r="H1304" s="13" t="str">
        <f>VLOOKUP(E1304,'[1]Khách hàng'!$A$4:$F$2144,3,0)</f>
        <v>Số 1 đường số 17A, Khu phố 11, Phường Bình Trị Đông B, Quận Bình Tân, TP.HCM.</v>
      </c>
      <c r="I1304" s="36" t="e">
        <f>VLOOKUP(E1304,#REF!,5,0)</f>
        <v>#REF!</v>
      </c>
      <c r="L1304" s="13" t="e">
        <f>VLOOKUP(J1304,#REF!,2,0)</f>
        <v>#REF!</v>
      </c>
      <c r="M1304" s="17" t="e">
        <f>VLOOKUP(J1304,'[1]Hàng hóa'!$C$5:$G$22,5,0)</f>
        <v>#N/A</v>
      </c>
      <c r="N1304" s="17" t="e">
        <f t="shared" si="65"/>
        <v>#N/A</v>
      </c>
      <c r="O1304" s="18">
        <v>422.08</v>
      </c>
      <c r="P1304" s="17" t="e">
        <f t="shared" si="66"/>
        <v>#N/A</v>
      </c>
      <c r="Q1304" s="13" t="e">
        <f>VLOOKUP(I1304,'[1]Nhân viên'!$E$20:$F$41,2,0)</f>
        <v>#REF!</v>
      </c>
    </row>
    <row r="1305" spans="2:17" hidden="1">
      <c r="B1305" s="12"/>
      <c r="D1305" s="13" t="e">
        <f>VLOOKUP(C1305,#REF!,2,0)</f>
        <v>#REF!</v>
      </c>
      <c r="G1305" s="13" t="e">
        <f>VLOOKUP(E1305,#REF!,2,0)</f>
        <v>#REF!</v>
      </c>
      <c r="H1305" s="13" t="str">
        <f>VLOOKUP(E1305,'[1]Khách hàng'!$A$4:$F$2144,3,0)</f>
        <v>Số 1 đường số 17A, Khu phố 11, Phường Bình Trị Đông B, Quận Bình Tân, TP.HCM.</v>
      </c>
      <c r="I1305" s="36" t="e">
        <f>VLOOKUP(E1305,#REF!,5,0)</f>
        <v>#REF!</v>
      </c>
      <c r="L1305" s="13" t="e">
        <f>VLOOKUP(J1305,#REF!,2,0)</f>
        <v>#REF!</v>
      </c>
      <c r="M1305" s="17" t="e">
        <f>VLOOKUP(J1305,'[1]Hàng hóa'!$C$5:$G$22,5,0)</f>
        <v>#N/A</v>
      </c>
      <c r="N1305" s="17" t="e">
        <f t="shared" si="65"/>
        <v>#N/A</v>
      </c>
      <c r="O1305" s="18">
        <v>423.08</v>
      </c>
      <c r="P1305" s="17" t="e">
        <f t="shared" si="66"/>
        <v>#N/A</v>
      </c>
      <c r="Q1305" s="13" t="e">
        <f>VLOOKUP(I1305,'[1]Nhân viên'!$E$20:$F$41,2,0)</f>
        <v>#REF!</v>
      </c>
    </row>
    <row r="1306" spans="2:17" hidden="1">
      <c r="B1306" s="12"/>
      <c r="D1306" s="13" t="e">
        <f>VLOOKUP(C1306,#REF!,2,0)</f>
        <v>#REF!</v>
      </c>
      <c r="G1306" s="13" t="e">
        <f>VLOOKUP(E1306,#REF!,2,0)</f>
        <v>#REF!</v>
      </c>
      <c r="H1306" s="13" t="str">
        <f>VLOOKUP(E1306,'[1]Khách hàng'!$A$4:$F$2144,3,0)</f>
        <v>Số 1 đường số 17A, Khu phố 11, Phường Bình Trị Đông B, Quận Bình Tân, TP.HCM.</v>
      </c>
      <c r="I1306" s="36" t="e">
        <f>VLOOKUP(E1306,#REF!,5,0)</f>
        <v>#REF!</v>
      </c>
      <c r="L1306" s="13" t="e">
        <f>VLOOKUP(J1306,#REF!,2,0)</f>
        <v>#REF!</v>
      </c>
      <c r="M1306" s="17" t="e">
        <f>VLOOKUP(J1306,'[1]Hàng hóa'!$C$5:$G$22,5,0)</f>
        <v>#N/A</v>
      </c>
      <c r="N1306" s="17" t="e">
        <f t="shared" si="65"/>
        <v>#N/A</v>
      </c>
      <c r="O1306" s="18">
        <v>424.08</v>
      </c>
      <c r="P1306" s="17" t="e">
        <f t="shared" si="66"/>
        <v>#N/A</v>
      </c>
      <c r="Q1306" s="13" t="e">
        <f>VLOOKUP(I1306,'[1]Nhân viên'!$E$20:$F$41,2,0)</f>
        <v>#REF!</v>
      </c>
    </row>
    <row r="1307" spans="2:17" hidden="1">
      <c r="B1307" s="12"/>
      <c r="D1307" s="13" t="e">
        <f>VLOOKUP(C1307,#REF!,2,0)</f>
        <v>#REF!</v>
      </c>
      <c r="G1307" s="13" t="e">
        <f>VLOOKUP(E1307,#REF!,2,0)</f>
        <v>#REF!</v>
      </c>
      <c r="H1307" s="13" t="str">
        <f>VLOOKUP(E1307,'[1]Khách hàng'!$A$4:$F$2144,3,0)</f>
        <v>Số 1 đường số 17A, Khu phố 11, Phường Bình Trị Đông B, Quận Bình Tân, TP.HCM.</v>
      </c>
      <c r="I1307" s="36" t="e">
        <f>VLOOKUP(E1307,#REF!,5,0)</f>
        <v>#REF!</v>
      </c>
      <c r="L1307" s="13" t="e">
        <f>VLOOKUP(J1307,#REF!,2,0)</f>
        <v>#REF!</v>
      </c>
      <c r="M1307" s="17" t="e">
        <f>VLOOKUP(J1307,'[1]Hàng hóa'!$C$5:$G$22,5,0)</f>
        <v>#N/A</v>
      </c>
      <c r="N1307" s="17" t="e">
        <f t="shared" si="65"/>
        <v>#N/A</v>
      </c>
      <c r="O1307" s="18">
        <v>425.08</v>
      </c>
      <c r="P1307" s="17" t="e">
        <f t="shared" si="66"/>
        <v>#N/A</v>
      </c>
      <c r="Q1307" s="13" t="e">
        <f>VLOOKUP(I1307,'[1]Nhân viên'!$E$20:$F$41,2,0)</f>
        <v>#REF!</v>
      </c>
    </row>
    <row r="1308" spans="2:17" hidden="1">
      <c r="B1308" s="12"/>
      <c r="D1308" s="13" t="e">
        <f>VLOOKUP(C1308,#REF!,2,0)</f>
        <v>#REF!</v>
      </c>
      <c r="G1308" s="13" t="e">
        <f>VLOOKUP(E1308,#REF!,2,0)</f>
        <v>#REF!</v>
      </c>
      <c r="H1308" s="13" t="str">
        <f>VLOOKUP(E1308,'[1]Khách hàng'!$A$4:$F$2144,3,0)</f>
        <v>Số 1 đường số 17A, Khu phố 11, Phường Bình Trị Đông B, Quận Bình Tân, TP.HCM.</v>
      </c>
      <c r="I1308" s="36" t="e">
        <f>VLOOKUP(E1308,#REF!,5,0)</f>
        <v>#REF!</v>
      </c>
      <c r="L1308" s="13" t="e">
        <f>VLOOKUP(J1308,#REF!,2,0)</f>
        <v>#REF!</v>
      </c>
      <c r="M1308" s="17" t="e">
        <f>VLOOKUP(J1308,'[1]Hàng hóa'!$C$5:$G$22,5,0)</f>
        <v>#N/A</v>
      </c>
      <c r="N1308" s="17" t="e">
        <f t="shared" si="65"/>
        <v>#N/A</v>
      </c>
      <c r="O1308" s="18">
        <v>426.08</v>
      </c>
      <c r="P1308" s="17" t="e">
        <f t="shared" si="66"/>
        <v>#N/A</v>
      </c>
      <c r="Q1308" s="13" t="e">
        <f>VLOOKUP(I1308,'[1]Nhân viên'!$E$20:$F$41,2,0)</f>
        <v>#REF!</v>
      </c>
    </row>
    <row r="1309" spans="2:17" hidden="1">
      <c r="D1309" s="13" t="e">
        <f>VLOOKUP(C1309,#REF!,2,0)</f>
        <v>#REF!</v>
      </c>
      <c r="G1309" s="13" t="e">
        <f>VLOOKUP(E1309,#REF!,2,0)</f>
        <v>#REF!</v>
      </c>
      <c r="H1309" s="13" t="str">
        <f>VLOOKUP(E1309,'[1]Khách hàng'!$A$4:$F$2144,3,0)</f>
        <v>Số 1 đường số 17A, Khu phố 11, Phường Bình Trị Đông B, Quận Bình Tân, TP.HCM.</v>
      </c>
      <c r="I1309" s="36" t="e">
        <f>VLOOKUP(E1309,#REF!,5,0)</f>
        <v>#REF!</v>
      </c>
      <c r="L1309" s="13" t="e">
        <f>VLOOKUP(J1309,#REF!,2,0)</f>
        <v>#REF!</v>
      </c>
      <c r="M1309" s="17" t="e">
        <f>VLOOKUP(J1309,'[1]Hàng hóa'!$C$5:$G$22,5,0)</f>
        <v>#N/A</v>
      </c>
      <c r="N1309" s="17" t="e">
        <f t="shared" si="65"/>
        <v>#N/A</v>
      </c>
      <c r="O1309" s="18">
        <v>427.08</v>
      </c>
      <c r="P1309" s="17" t="e">
        <f t="shared" si="66"/>
        <v>#N/A</v>
      </c>
      <c r="Q1309" s="13" t="e">
        <f>VLOOKUP(I1309,'[1]Nhân viên'!$E$20:$F$41,2,0)</f>
        <v>#REF!</v>
      </c>
    </row>
    <row r="1310" spans="2:17" hidden="1">
      <c r="D1310" s="13" t="e">
        <f>VLOOKUP(C1310,#REF!,2,0)</f>
        <v>#REF!</v>
      </c>
      <c r="G1310" s="13" t="e">
        <f>VLOOKUP(E1310,#REF!,2,0)</f>
        <v>#REF!</v>
      </c>
      <c r="H1310" s="13" t="str">
        <f>VLOOKUP(E1310,'[1]Khách hàng'!$A$4:$F$2144,3,0)</f>
        <v>Số 1 đường số 17A, Khu phố 11, Phường Bình Trị Đông B, Quận Bình Tân, TP.HCM.</v>
      </c>
      <c r="I1310" s="36" t="e">
        <f>VLOOKUP(E1310,#REF!,5,0)</f>
        <v>#REF!</v>
      </c>
      <c r="L1310" s="13" t="e">
        <f>VLOOKUP(J1310,#REF!,2,0)</f>
        <v>#REF!</v>
      </c>
      <c r="M1310" s="17" t="e">
        <f>VLOOKUP(J1310,'[1]Hàng hóa'!$C$5:$G$22,5,0)</f>
        <v>#N/A</v>
      </c>
      <c r="N1310" s="17" t="e">
        <f t="shared" si="65"/>
        <v>#N/A</v>
      </c>
      <c r="O1310" s="18">
        <v>428.08</v>
      </c>
      <c r="P1310" s="17" t="e">
        <f t="shared" si="66"/>
        <v>#N/A</v>
      </c>
      <c r="Q1310" s="13" t="e">
        <f>VLOOKUP(I1310,'[1]Nhân viên'!$E$20:$F$41,2,0)</f>
        <v>#REF!</v>
      </c>
    </row>
    <row r="1311" spans="2:17" hidden="1">
      <c r="D1311" s="13" t="e">
        <f>VLOOKUP(C1311,#REF!,2,0)</f>
        <v>#REF!</v>
      </c>
      <c r="G1311" s="13" t="e">
        <f>VLOOKUP(E1311,#REF!,2,0)</f>
        <v>#REF!</v>
      </c>
      <c r="H1311" s="13" t="str">
        <f>VLOOKUP(E1311,'[1]Khách hàng'!$A$4:$F$2144,3,0)</f>
        <v>Số 1 đường số 17A, Khu phố 11, Phường Bình Trị Đông B, Quận Bình Tân, TP.HCM.</v>
      </c>
      <c r="I1311" s="36" t="e">
        <f>VLOOKUP(E1311,#REF!,5,0)</f>
        <v>#REF!</v>
      </c>
      <c r="L1311" s="13" t="e">
        <f>VLOOKUP(J1311,#REF!,2,0)</f>
        <v>#REF!</v>
      </c>
      <c r="M1311" s="17" t="e">
        <f>VLOOKUP(J1311,'[1]Hàng hóa'!$C$5:$G$22,5,0)</f>
        <v>#N/A</v>
      </c>
      <c r="N1311" s="17" t="e">
        <f t="shared" si="65"/>
        <v>#N/A</v>
      </c>
      <c r="O1311" s="18">
        <v>429.08</v>
      </c>
      <c r="P1311" s="17" t="e">
        <f t="shared" si="66"/>
        <v>#N/A</v>
      </c>
      <c r="Q1311" s="13" t="e">
        <f>VLOOKUP(I1311,'[1]Nhân viên'!$E$20:$F$41,2,0)</f>
        <v>#REF!</v>
      </c>
    </row>
    <row r="1312" spans="2:17" hidden="1">
      <c r="D1312" s="13" t="e">
        <f>VLOOKUP(C1312,#REF!,2,0)</f>
        <v>#REF!</v>
      </c>
      <c r="G1312" s="13" t="e">
        <f>VLOOKUP(E1312,#REF!,2,0)</f>
        <v>#REF!</v>
      </c>
      <c r="H1312" s="13" t="str">
        <f>VLOOKUP(E1312,'[1]Khách hàng'!$A$4:$F$2144,3,0)</f>
        <v>Số 1 đường số 17A, Khu phố 11, Phường Bình Trị Đông B, Quận Bình Tân, TP.HCM.</v>
      </c>
      <c r="I1312" s="36" t="e">
        <f>VLOOKUP(E1312,#REF!,5,0)</f>
        <v>#REF!</v>
      </c>
      <c r="L1312" s="13" t="e">
        <f>VLOOKUP(J1312,#REF!,2,0)</f>
        <v>#REF!</v>
      </c>
      <c r="M1312" s="17" t="e">
        <f>VLOOKUP(J1312,'[1]Hàng hóa'!$C$5:$G$22,5,0)</f>
        <v>#N/A</v>
      </c>
      <c r="N1312" s="17" t="e">
        <f t="shared" si="65"/>
        <v>#N/A</v>
      </c>
      <c r="O1312" s="18">
        <v>430.08</v>
      </c>
      <c r="P1312" s="17" t="e">
        <f t="shared" si="66"/>
        <v>#N/A</v>
      </c>
      <c r="Q1312" s="13" t="e">
        <f>VLOOKUP(I1312,'[1]Nhân viên'!$E$20:$F$41,2,0)</f>
        <v>#REF!</v>
      </c>
    </row>
    <row r="1313" spans="4:17" hidden="1">
      <c r="D1313" s="13" t="e">
        <f>VLOOKUP(C1313,#REF!,2,0)</f>
        <v>#REF!</v>
      </c>
      <c r="G1313" s="13" t="e">
        <f>VLOOKUP(E1313,#REF!,2,0)</f>
        <v>#REF!</v>
      </c>
      <c r="H1313" s="13" t="str">
        <f>VLOOKUP(E1313,'[1]Khách hàng'!$A$4:$F$2144,3,0)</f>
        <v>Số 1 đường số 17A, Khu phố 11, Phường Bình Trị Đông B, Quận Bình Tân, TP.HCM.</v>
      </c>
      <c r="I1313" s="36" t="e">
        <f>VLOOKUP(E1313,#REF!,5,0)</f>
        <v>#REF!</v>
      </c>
      <c r="L1313" s="13" t="e">
        <f>VLOOKUP(J1313,#REF!,2,0)</f>
        <v>#REF!</v>
      </c>
      <c r="M1313" s="17" t="e">
        <f>VLOOKUP(J1313,'[1]Hàng hóa'!$C$5:$G$22,5,0)</f>
        <v>#N/A</v>
      </c>
      <c r="N1313" s="17" t="e">
        <f t="shared" si="65"/>
        <v>#N/A</v>
      </c>
      <c r="O1313" s="18">
        <v>431.08</v>
      </c>
      <c r="P1313" s="17" t="e">
        <f t="shared" si="66"/>
        <v>#N/A</v>
      </c>
      <c r="Q1313" s="13" t="e">
        <f>VLOOKUP(I1313,'[1]Nhân viên'!$E$20:$F$41,2,0)</f>
        <v>#REF!</v>
      </c>
    </row>
    <row r="1314" spans="4:17" hidden="1">
      <c r="D1314" s="13" t="e">
        <f>VLOOKUP(C1314,#REF!,2,0)</f>
        <v>#REF!</v>
      </c>
      <c r="G1314" s="13" t="e">
        <f>VLOOKUP(E1314,#REF!,2,0)</f>
        <v>#REF!</v>
      </c>
      <c r="H1314" s="13" t="str">
        <f>VLOOKUP(E1314,'[1]Khách hàng'!$A$4:$F$2144,3,0)</f>
        <v>Số 1 đường số 17A, Khu phố 11, Phường Bình Trị Đông B, Quận Bình Tân, TP.HCM.</v>
      </c>
      <c r="I1314" s="36" t="e">
        <f>VLOOKUP(E1314,#REF!,5,0)</f>
        <v>#REF!</v>
      </c>
      <c r="L1314" s="13" t="e">
        <f>VLOOKUP(J1314,#REF!,2,0)</f>
        <v>#REF!</v>
      </c>
      <c r="M1314" s="17" t="e">
        <f>VLOOKUP(J1314,'[1]Hàng hóa'!$C$5:$G$22,5,0)</f>
        <v>#N/A</v>
      </c>
      <c r="N1314" s="17" t="e">
        <f t="shared" si="65"/>
        <v>#N/A</v>
      </c>
      <c r="O1314" s="18">
        <v>432.08</v>
      </c>
      <c r="P1314" s="17" t="e">
        <f t="shared" si="66"/>
        <v>#N/A</v>
      </c>
      <c r="Q1314" s="13" t="e">
        <f>VLOOKUP(I1314,'[1]Nhân viên'!$E$20:$F$41,2,0)</f>
        <v>#REF!</v>
      </c>
    </row>
    <row r="1315" spans="4:17" hidden="1">
      <c r="D1315" s="13" t="e">
        <f>VLOOKUP(C1315,#REF!,2,0)</f>
        <v>#REF!</v>
      </c>
      <c r="G1315" s="13" t="e">
        <f>VLOOKUP(E1315,#REF!,2,0)</f>
        <v>#REF!</v>
      </c>
      <c r="H1315" s="13" t="str">
        <f>VLOOKUP(E1315,'[1]Khách hàng'!$A$4:$F$2144,3,0)</f>
        <v>Số 1 đường số 17A, Khu phố 11, Phường Bình Trị Đông B, Quận Bình Tân, TP.HCM.</v>
      </c>
      <c r="I1315" s="36" t="e">
        <f>VLOOKUP(E1315,#REF!,5,0)</f>
        <v>#REF!</v>
      </c>
      <c r="L1315" s="13" t="e">
        <f>VLOOKUP(J1315,#REF!,2,0)</f>
        <v>#REF!</v>
      </c>
      <c r="M1315" s="17" t="e">
        <f>VLOOKUP(J1315,'[1]Hàng hóa'!$C$5:$G$22,5,0)</f>
        <v>#N/A</v>
      </c>
      <c r="N1315" s="17" t="e">
        <f t="shared" si="65"/>
        <v>#N/A</v>
      </c>
      <c r="O1315" s="18">
        <v>433.08</v>
      </c>
      <c r="P1315" s="17" t="e">
        <f t="shared" si="66"/>
        <v>#N/A</v>
      </c>
      <c r="Q1315" s="13" t="e">
        <f>VLOOKUP(I1315,'[1]Nhân viên'!$E$20:$F$41,2,0)</f>
        <v>#REF!</v>
      </c>
    </row>
    <row r="1316" spans="4:17" hidden="1">
      <c r="D1316" s="13" t="e">
        <f>VLOOKUP(C1316,#REF!,2,0)</f>
        <v>#REF!</v>
      </c>
      <c r="G1316" s="13" t="e">
        <f>VLOOKUP(E1316,#REF!,2,0)</f>
        <v>#REF!</v>
      </c>
      <c r="H1316" s="13" t="str">
        <f>VLOOKUP(E1316,'[1]Khách hàng'!$A$4:$F$2144,3,0)</f>
        <v>Số 1 đường số 17A, Khu phố 11, Phường Bình Trị Đông B, Quận Bình Tân, TP.HCM.</v>
      </c>
      <c r="I1316" s="36" t="e">
        <f>VLOOKUP(E1316,#REF!,5,0)</f>
        <v>#REF!</v>
      </c>
      <c r="L1316" s="13" t="e">
        <f>VLOOKUP(J1316,#REF!,2,0)</f>
        <v>#REF!</v>
      </c>
      <c r="M1316" s="17" t="e">
        <f>VLOOKUP(J1316,'[1]Hàng hóa'!$C$5:$G$22,5,0)</f>
        <v>#N/A</v>
      </c>
      <c r="N1316" s="17" t="e">
        <f t="shared" si="65"/>
        <v>#N/A</v>
      </c>
      <c r="O1316" s="18">
        <v>434.08</v>
      </c>
      <c r="P1316" s="17" t="e">
        <f t="shared" si="66"/>
        <v>#N/A</v>
      </c>
      <c r="Q1316" s="13" t="e">
        <f>VLOOKUP(I1316,'[1]Nhân viên'!$E$20:$F$41,2,0)</f>
        <v>#REF!</v>
      </c>
    </row>
    <row r="1317" spans="4:17" hidden="1">
      <c r="D1317" s="13" t="e">
        <f>VLOOKUP(C1317,#REF!,2,0)</f>
        <v>#REF!</v>
      </c>
      <c r="G1317" s="13" t="e">
        <f>VLOOKUP(E1317,#REF!,2,0)</f>
        <v>#REF!</v>
      </c>
      <c r="H1317" s="13" t="str">
        <f>VLOOKUP(E1317,'[1]Khách hàng'!$A$4:$F$2144,3,0)</f>
        <v>Số 1 đường số 17A, Khu phố 11, Phường Bình Trị Đông B, Quận Bình Tân, TP.HCM.</v>
      </c>
      <c r="I1317" s="36" t="e">
        <f>VLOOKUP(E1317,#REF!,5,0)</f>
        <v>#REF!</v>
      </c>
      <c r="L1317" s="13" t="e">
        <f>VLOOKUP(J1317,#REF!,2,0)</f>
        <v>#REF!</v>
      </c>
      <c r="M1317" s="17" t="e">
        <f>VLOOKUP(J1317,'[1]Hàng hóa'!$C$5:$G$22,5,0)</f>
        <v>#N/A</v>
      </c>
      <c r="N1317" s="17" t="e">
        <f t="shared" si="65"/>
        <v>#N/A</v>
      </c>
      <c r="O1317" s="18">
        <v>435.08</v>
      </c>
      <c r="P1317" s="17" t="e">
        <f t="shared" si="66"/>
        <v>#N/A</v>
      </c>
      <c r="Q1317" s="13" t="e">
        <f>VLOOKUP(I1317,'[1]Nhân viên'!$E$20:$F$41,2,0)</f>
        <v>#REF!</v>
      </c>
    </row>
    <row r="1318" spans="4:17" hidden="1">
      <c r="D1318" s="13" t="e">
        <f>VLOOKUP(C1318,#REF!,2,0)</f>
        <v>#REF!</v>
      </c>
      <c r="G1318" s="13" t="e">
        <f>VLOOKUP(E1318,#REF!,2,0)</f>
        <v>#REF!</v>
      </c>
      <c r="H1318" s="13" t="str">
        <f>VLOOKUP(E1318,'[1]Khách hàng'!$A$4:$F$2144,3,0)</f>
        <v>Số 1 đường số 17A, Khu phố 11, Phường Bình Trị Đông B, Quận Bình Tân, TP.HCM.</v>
      </c>
      <c r="I1318" s="36" t="e">
        <f>VLOOKUP(E1318,#REF!,5,0)</f>
        <v>#REF!</v>
      </c>
      <c r="L1318" s="13" t="e">
        <f>VLOOKUP(J1318,#REF!,2,0)</f>
        <v>#REF!</v>
      </c>
      <c r="M1318" s="17" t="e">
        <f>VLOOKUP(J1318,'[1]Hàng hóa'!$C$5:$G$22,5,0)</f>
        <v>#N/A</v>
      </c>
      <c r="N1318" s="17" t="e">
        <f t="shared" si="65"/>
        <v>#N/A</v>
      </c>
      <c r="O1318" s="18">
        <v>436.08</v>
      </c>
      <c r="P1318" s="17" t="e">
        <f t="shared" si="66"/>
        <v>#N/A</v>
      </c>
      <c r="Q1318" s="13" t="e">
        <f>VLOOKUP(I1318,'[1]Nhân viên'!$E$20:$F$41,2,0)</f>
        <v>#REF!</v>
      </c>
    </row>
    <row r="1319" spans="4:17" hidden="1">
      <c r="D1319" s="13" t="e">
        <f>VLOOKUP(C1319,#REF!,2,0)</f>
        <v>#REF!</v>
      </c>
      <c r="G1319" s="13" t="e">
        <f>VLOOKUP(E1319,#REF!,2,0)</f>
        <v>#REF!</v>
      </c>
      <c r="H1319" s="13" t="str">
        <f>VLOOKUP(E1319,'[1]Khách hàng'!$A$4:$F$2144,3,0)</f>
        <v>Số 1 đường số 17A, Khu phố 11, Phường Bình Trị Đông B, Quận Bình Tân, TP.HCM.</v>
      </c>
      <c r="I1319" s="36" t="e">
        <f>VLOOKUP(E1319,#REF!,5,0)</f>
        <v>#REF!</v>
      </c>
      <c r="L1319" s="13" t="e">
        <f>VLOOKUP(J1319,#REF!,2,0)</f>
        <v>#REF!</v>
      </c>
      <c r="M1319" s="17" t="e">
        <f>VLOOKUP(J1319,'[1]Hàng hóa'!$C$5:$G$22,5,0)</f>
        <v>#N/A</v>
      </c>
      <c r="N1319" s="17" t="e">
        <f t="shared" si="65"/>
        <v>#N/A</v>
      </c>
      <c r="O1319" s="18">
        <v>437.08</v>
      </c>
      <c r="P1319" s="17" t="e">
        <f t="shared" si="66"/>
        <v>#N/A</v>
      </c>
      <c r="Q1319" s="13" t="e">
        <f>VLOOKUP(I1319,'[1]Nhân viên'!$E$20:$F$41,2,0)</f>
        <v>#REF!</v>
      </c>
    </row>
    <row r="1320" spans="4:17" hidden="1">
      <c r="D1320" s="13" t="e">
        <f>VLOOKUP(C1320,#REF!,2,0)</f>
        <v>#REF!</v>
      </c>
      <c r="G1320" s="13" t="e">
        <f>VLOOKUP(E1320,#REF!,2,0)</f>
        <v>#REF!</v>
      </c>
      <c r="H1320" s="13" t="str">
        <f>VLOOKUP(E1320,'[1]Khách hàng'!$A$4:$F$2144,3,0)</f>
        <v>Số 1 đường số 17A, Khu phố 11, Phường Bình Trị Đông B, Quận Bình Tân, TP.HCM.</v>
      </c>
      <c r="I1320" s="36" t="e">
        <f>VLOOKUP(E1320,#REF!,5,0)</f>
        <v>#REF!</v>
      </c>
      <c r="L1320" s="13" t="e">
        <f>VLOOKUP(J1320,#REF!,2,0)</f>
        <v>#REF!</v>
      </c>
      <c r="M1320" s="17" t="e">
        <f>VLOOKUP(J1320,'[1]Hàng hóa'!$C$5:$G$22,5,0)</f>
        <v>#N/A</v>
      </c>
      <c r="N1320" s="17" t="e">
        <f t="shared" si="65"/>
        <v>#N/A</v>
      </c>
      <c r="O1320" s="18">
        <v>438.08</v>
      </c>
      <c r="P1320" s="17" t="e">
        <f t="shared" si="66"/>
        <v>#N/A</v>
      </c>
      <c r="Q1320" s="13" t="e">
        <f>VLOOKUP(I1320,'[1]Nhân viên'!$E$20:$F$41,2,0)</f>
        <v>#REF!</v>
      </c>
    </row>
    <row r="1321" spans="4:17" hidden="1">
      <c r="D1321" s="13" t="e">
        <f>VLOOKUP(C1321,#REF!,2,0)</f>
        <v>#REF!</v>
      </c>
      <c r="G1321" s="13" t="e">
        <f>VLOOKUP(E1321,#REF!,2,0)</f>
        <v>#REF!</v>
      </c>
      <c r="H1321" s="13" t="str">
        <f>VLOOKUP(E1321,'[1]Khách hàng'!$A$4:$F$2144,3,0)</f>
        <v>Số 1 đường số 17A, Khu phố 11, Phường Bình Trị Đông B, Quận Bình Tân, TP.HCM.</v>
      </c>
      <c r="I1321" s="36" t="e">
        <f>VLOOKUP(E1321,#REF!,5,0)</f>
        <v>#REF!</v>
      </c>
      <c r="L1321" s="13" t="e">
        <f>VLOOKUP(J1321,#REF!,2,0)</f>
        <v>#REF!</v>
      </c>
      <c r="M1321" s="17" t="e">
        <f>VLOOKUP(J1321,'[1]Hàng hóa'!$C$5:$G$22,5,0)</f>
        <v>#N/A</v>
      </c>
      <c r="N1321" s="17" t="e">
        <f t="shared" si="65"/>
        <v>#N/A</v>
      </c>
      <c r="O1321" s="18">
        <v>439.08</v>
      </c>
      <c r="P1321" s="17" t="e">
        <f t="shared" si="66"/>
        <v>#N/A</v>
      </c>
      <c r="Q1321" s="13" t="e">
        <f>VLOOKUP(I1321,'[1]Nhân viên'!$E$20:$F$41,2,0)</f>
        <v>#REF!</v>
      </c>
    </row>
    <row r="1322" spans="4:17" hidden="1">
      <c r="D1322" s="13" t="e">
        <f>VLOOKUP(C1322,#REF!,2,0)</f>
        <v>#REF!</v>
      </c>
      <c r="G1322" s="13" t="e">
        <f>VLOOKUP(E1322,#REF!,2,0)</f>
        <v>#REF!</v>
      </c>
      <c r="H1322" s="13" t="str">
        <f>VLOOKUP(E1322,'[1]Khách hàng'!$A$4:$F$2144,3,0)</f>
        <v>Số 1 đường số 17A, Khu phố 11, Phường Bình Trị Đông B, Quận Bình Tân, TP.HCM.</v>
      </c>
      <c r="I1322" s="36" t="e">
        <f>VLOOKUP(E1322,#REF!,5,0)</f>
        <v>#REF!</v>
      </c>
      <c r="L1322" s="13" t="e">
        <f>VLOOKUP(J1322,#REF!,2,0)</f>
        <v>#REF!</v>
      </c>
      <c r="M1322" s="17" t="e">
        <f>VLOOKUP(J1322,'[1]Hàng hóa'!$C$5:$G$22,5,0)</f>
        <v>#N/A</v>
      </c>
      <c r="N1322" s="17" t="e">
        <f t="shared" si="65"/>
        <v>#N/A</v>
      </c>
      <c r="O1322" s="18">
        <v>440.08</v>
      </c>
      <c r="P1322" s="17" t="e">
        <f t="shared" si="66"/>
        <v>#N/A</v>
      </c>
      <c r="Q1322" s="13" t="e">
        <f>VLOOKUP(I1322,'[1]Nhân viên'!$E$20:$F$41,2,0)</f>
        <v>#REF!</v>
      </c>
    </row>
    <row r="1323" spans="4:17" hidden="1">
      <c r="D1323" s="13" t="e">
        <f>VLOOKUP(C1323,#REF!,2,0)</f>
        <v>#REF!</v>
      </c>
      <c r="G1323" s="13" t="e">
        <f>VLOOKUP(E1323,#REF!,2,0)</f>
        <v>#REF!</v>
      </c>
      <c r="H1323" s="13" t="str">
        <f>VLOOKUP(E1323,'[1]Khách hàng'!$A$4:$F$2144,3,0)</f>
        <v>Số 1 đường số 17A, Khu phố 11, Phường Bình Trị Đông B, Quận Bình Tân, TP.HCM.</v>
      </c>
      <c r="I1323" s="36" t="e">
        <f>VLOOKUP(E1323,#REF!,5,0)</f>
        <v>#REF!</v>
      </c>
      <c r="L1323" s="13" t="e">
        <f>VLOOKUP(J1323,#REF!,2,0)</f>
        <v>#REF!</v>
      </c>
      <c r="M1323" s="17" t="e">
        <f>VLOOKUP(J1323,'[1]Hàng hóa'!$C$5:$G$22,5,0)</f>
        <v>#N/A</v>
      </c>
      <c r="N1323" s="17" t="e">
        <f t="shared" si="65"/>
        <v>#N/A</v>
      </c>
      <c r="O1323" s="18">
        <v>441.08</v>
      </c>
      <c r="P1323" s="17" t="e">
        <f t="shared" si="66"/>
        <v>#N/A</v>
      </c>
      <c r="Q1323" s="13" t="e">
        <f>VLOOKUP(I1323,'[1]Nhân viên'!$E$20:$F$41,2,0)</f>
        <v>#REF!</v>
      </c>
    </row>
    <row r="1324" spans="4:17" hidden="1">
      <c r="D1324" s="13" t="e">
        <f>VLOOKUP(C1324,#REF!,2,0)</f>
        <v>#REF!</v>
      </c>
      <c r="G1324" s="13" t="e">
        <f>VLOOKUP(E1324,#REF!,2,0)</f>
        <v>#REF!</v>
      </c>
      <c r="H1324" s="13" t="str">
        <f>VLOOKUP(E1324,'[1]Khách hàng'!$A$4:$F$2144,3,0)</f>
        <v>Số 1 đường số 17A, Khu phố 11, Phường Bình Trị Đông B, Quận Bình Tân, TP.HCM.</v>
      </c>
      <c r="I1324" s="36" t="e">
        <f>VLOOKUP(E1324,#REF!,5,0)</f>
        <v>#REF!</v>
      </c>
      <c r="L1324" s="13" t="e">
        <f>VLOOKUP(J1324,#REF!,2,0)</f>
        <v>#REF!</v>
      </c>
      <c r="M1324" s="17" t="e">
        <f>VLOOKUP(J1324,'[1]Hàng hóa'!$C$5:$G$22,5,0)</f>
        <v>#N/A</v>
      </c>
      <c r="N1324" s="17" t="e">
        <f t="shared" ref="N1324:N1339" si="67">K1324*M1324</f>
        <v>#N/A</v>
      </c>
      <c r="O1324" s="18">
        <v>442.08</v>
      </c>
      <c r="P1324" s="17" t="e">
        <f t="shared" ref="P1324:P1339" si="68">N1324*O1324+N1324</f>
        <v>#N/A</v>
      </c>
      <c r="Q1324" s="13" t="e">
        <f>VLOOKUP(I1324,'[1]Nhân viên'!$E$20:$F$41,2,0)</f>
        <v>#REF!</v>
      </c>
    </row>
    <row r="1325" spans="4:17" hidden="1">
      <c r="D1325" s="13" t="e">
        <f>VLOOKUP(C1325,#REF!,2,0)</f>
        <v>#REF!</v>
      </c>
      <c r="G1325" s="13" t="e">
        <f>VLOOKUP(E1325,#REF!,2,0)</f>
        <v>#REF!</v>
      </c>
      <c r="H1325" s="13" t="str">
        <f>VLOOKUP(E1325,'[1]Khách hàng'!$A$4:$F$2144,3,0)</f>
        <v>Số 1 đường số 17A, Khu phố 11, Phường Bình Trị Đông B, Quận Bình Tân, TP.HCM.</v>
      </c>
      <c r="I1325" s="36" t="e">
        <f>VLOOKUP(E1325,#REF!,5,0)</f>
        <v>#REF!</v>
      </c>
      <c r="L1325" s="13" t="e">
        <f>VLOOKUP(J1325,#REF!,2,0)</f>
        <v>#REF!</v>
      </c>
      <c r="M1325" s="17" t="e">
        <f>VLOOKUP(J1325,'[1]Hàng hóa'!$C$5:$G$22,5,0)</f>
        <v>#N/A</v>
      </c>
      <c r="N1325" s="17" t="e">
        <f t="shared" si="67"/>
        <v>#N/A</v>
      </c>
      <c r="O1325" s="18">
        <v>443.08</v>
      </c>
      <c r="P1325" s="17" t="e">
        <f t="shared" si="68"/>
        <v>#N/A</v>
      </c>
      <c r="Q1325" s="13" t="e">
        <f>VLOOKUP(I1325,'[1]Nhân viên'!$E$20:$F$41,2,0)</f>
        <v>#REF!</v>
      </c>
    </row>
    <row r="1326" spans="4:17" hidden="1">
      <c r="D1326" s="13" t="e">
        <f>VLOOKUP(C1326,#REF!,2,0)</f>
        <v>#REF!</v>
      </c>
      <c r="G1326" s="13" t="e">
        <f>VLOOKUP(E1326,#REF!,2,0)</f>
        <v>#REF!</v>
      </c>
      <c r="H1326" s="13" t="str">
        <f>VLOOKUP(E1326,'[1]Khách hàng'!$A$4:$F$2144,3,0)</f>
        <v>Số 1 đường số 17A, Khu phố 11, Phường Bình Trị Đông B, Quận Bình Tân, TP.HCM.</v>
      </c>
      <c r="I1326" s="36" t="e">
        <f>VLOOKUP(E1326,#REF!,5,0)</f>
        <v>#REF!</v>
      </c>
      <c r="L1326" s="13" t="e">
        <f>VLOOKUP(J1326,#REF!,2,0)</f>
        <v>#REF!</v>
      </c>
      <c r="M1326" s="17" t="e">
        <f>VLOOKUP(J1326,'[1]Hàng hóa'!$C$5:$G$22,5,0)</f>
        <v>#N/A</v>
      </c>
      <c r="N1326" s="17" t="e">
        <f t="shared" si="67"/>
        <v>#N/A</v>
      </c>
      <c r="O1326" s="18">
        <v>444.08</v>
      </c>
      <c r="P1326" s="17" t="e">
        <f t="shared" si="68"/>
        <v>#N/A</v>
      </c>
      <c r="Q1326" s="13" t="e">
        <f>VLOOKUP(I1326,'[1]Nhân viên'!$E$20:$F$41,2,0)</f>
        <v>#REF!</v>
      </c>
    </row>
    <row r="1327" spans="4:17" hidden="1">
      <c r="D1327" s="13" t="e">
        <f>VLOOKUP(C1327,#REF!,2,0)</f>
        <v>#REF!</v>
      </c>
      <c r="G1327" s="13" t="e">
        <f>VLOOKUP(E1327,#REF!,2,0)</f>
        <v>#REF!</v>
      </c>
      <c r="H1327" s="13" t="str">
        <f>VLOOKUP(E1327,'[1]Khách hàng'!$A$4:$F$2144,3,0)</f>
        <v>Số 1 đường số 17A, Khu phố 11, Phường Bình Trị Đông B, Quận Bình Tân, TP.HCM.</v>
      </c>
      <c r="I1327" s="36" t="e">
        <f>VLOOKUP(E1327,#REF!,5,0)</f>
        <v>#REF!</v>
      </c>
      <c r="L1327" s="13" t="e">
        <f>VLOOKUP(J1327,#REF!,2,0)</f>
        <v>#REF!</v>
      </c>
      <c r="M1327" s="17" t="e">
        <f>VLOOKUP(J1327,'[1]Hàng hóa'!$C$5:$G$22,5,0)</f>
        <v>#N/A</v>
      </c>
      <c r="N1327" s="17" t="e">
        <f t="shared" si="67"/>
        <v>#N/A</v>
      </c>
      <c r="O1327" s="18">
        <v>445.08</v>
      </c>
      <c r="P1327" s="17" t="e">
        <f t="shared" si="68"/>
        <v>#N/A</v>
      </c>
      <c r="Q1327" s="13" t="e">
        <f>VLOOKUP(I1327,'[1]Nhân viên'!$E$20:$F$41,2,0)</f>
        <v>#REF!</v>
      </c>
    </row>
    <row r="1328" spans="4:17" hidden="1">
      <c r="D1328" s="13" t="e">
        <f>VLOOKUP(C1328,#REF!,2,0)</f>
        <v>#REF!</v>
      </c>
      <c r="G1328" s="13" t="e">
        <f>VLOOKUP(E1328,#REF!,2,0)</f>
        <v>#REF!</v>
      </c>
      <c r="H1328" s="13" t="str">
        <f>VLOOKUP(E1328,'[1]Khách hàng'!$A$4:$F$2144,3,0)</f>
        <v>Số 1 đường số 17A, Khu phố 11, Phường Bình Trị Đông B, Quận Bình Tân, TP.HCM.</v>
      </c>
      <c r="I1328" s="36" t="e">
        <f>VLOOKUP(E1328,#REF!,5,0)</f>
        <v>#REF!</v>
      </c>
      <c r="L1328" s="13" t="e">
        <f>VLOOKUP(J1328,#REF!,2,0)</f>
        <v>#REF!</v>
      </c>
      <c r="M1328" s="17" t="e">
        <f>VLOOKUP(J1328,'[1]Hàng hóa'!$C$5:$G$22,5,0)</f>
        <v>#N/A</v>
      </c>
      <c r="N1328" s="17" t="e">
        <f t="shared" si="67"/>
        <v>#N/A</v>
      </c>
      <c r="O1328" s="18">
        <v>446.08</v>
      </c>
      <c r="P1328" s="17" t="e">
        <f t="shared" si="68"/>
        <v>#N/A</v>
      </c>
      <c r="Q1328" s="13" t="e">
        <f>VLOOKUP(I1328,'[1]Nhân viên'!$E$20:$F$41,2,0)</f>
        <v>#REF!</v>
      </c>
    </row>
    <row r="1329" spans="4:17" hidden="1">
      <c r="D1329" s="13" t="e">
        <f>VLOOKUP(C1329,#REF!,2,0)</f>
        <v>#REF!</v>
      </c>
      <c r="G1329" s="13" t="e">
        <f>VLOOKUP(E1329,#REF!,2,0)</f>
        <v>#REF!</v>
      </c>
      <c r="H1329" s="13" t="str">
        <f>VLOOKUP(E1329,'[1]Khách hàng'!$A$4:$F$2144,3,0)</f>
        <v>Số 1 đường số 17A, Khu phố 11, Phường Bình Trị Đông B, Quận Bình Tân, TP.HCM.</v>
      </c>
      <c r="I1329" s="36" t="e">
        <f>VLOOKUP(E1329,#REF!,5,0)</f>
        <v>#REF!</v>
      </c>
      <c r="L1329" s="13" t="e">
        <f>VLOOKUP(J1329,#REF!,2,0)</f>
        <v>#REF!</v>
      </c>
      <c r="M1329" s="17" t="e">
        <f>VLOOKUP(J1329,'[1]Hàng hóa'!$C$5:$G$22,5,0)</f>
        <v>#N/A</v>
      </c>
      <c r="N1329" s="17" t="e">
        <f t="shared" si="67"/>
        <v>#N/A</v>
      </c>
      <c r="O1329" s="18">
        <v>447.08</v>
      </c>
      <c r="P1329" s="17" t="e">
        <f t="shared" si="68"/>
        <v>#N/A</v>
      </c>
      <c r="Q1329" s="13" t="e">
        <f>VLOOKUP(I1329,'[1]Nhân viên'!$E$20:$F$41,2,0)</f>
        <v>#REF!</v>
      </c>
    </row>
    <row r="1330" spans="4:17" hidden="1">
      <c r="D1330" s="13" t="e">
        <f>VLOOKUP(C1330,#REF!,2,0)</f>
        <v>#REF!</v>
      </c>
      <c r="G1330" s="13" t="e">
        <f>VLOOKUP(E1330,#REF!,2,0)</f>
        <v>#REF!</v>
      </c>
      <c r="H1330" s="13" t="str">
        <f>VLOOKUP(E1330,'[1]Khách hàng'!$A$4:$F$2144,3,0)</f>
        <v>Số 1 đường số 17A, Khu phố 11, Phường Bình Trị Đông B, Quận Bình Tân, TP.HCM.</v>
      </c>
      <c r="I1330" s="36" t="e">
        <f>VLOOKUP(E1330,#REF!,5,0)</f>
        <v>#REF!</v>
      </c>
      <c r="L1330" s="13" t="e">
        <f>VLOOKUP(J1330,#REF!,2,0)</f>
        <v>#REF!</v>
      </c>
      <c r="M1330" s="17" t="e">
        <f>VLOOKUP(J1330,'[1]Hàng hóa'!$C$5:$G$22,5,0)</f>
        <v>#N/A</v>
      </c>
      <c r="N1330" s="17" t="e">
        <f t="shared" si="67"/>
        <v>#N/A</v>
      </c>
      <c r="O1330" s="18">
        <v>448.08</v>
      </c>
      <c r="P1330" s="17" t="e">
        <f t="shared" si="68"/>
        <v>#N/A</v>
      </c>
      <c r="Q1330" s="13" t="e">
        <f>VLOOKUP(I1330,'[1]Nhân viên'!$E$20:$F$41,2,0)</f>
        <v>#REF!</v>
      </c>
    </row>
    <row r="1331" spans="4:17" hidden="1">
      <c r="D1331" s="13" t="e">
        <f>VLOOKUP(C1331,#REF!,2,0)</f>
        <v>#REF!</v>
      </c>
      <c r="G1331" s="13" t="e">
        <f>VLOOKUP(E1331,#REF!,2,0)</f>
        <v>#REF!</v>
      </c>
      <c r="H1331" s="13" t="str">
        <f>VLOOKUP(E1331,'[1]Khách hàng'!$A$4:$F$2144,3,0)</f>
        <v>Số 1 đường số 17A, Khu phố 11, Phường Bình Trị Đông B, Quận Bình Tân, TP.HCM.</v>
      </c>
      <c r="I1331" s="36" t="e">
        <f>VLOOKUP(E1331,#REF!,5,0)</f>
        <v>#REF!</v>
      </c>
      <c r="L1331" s="13" t="e">
        <f>VLOOKUP(J1331,#REF!,2,0)</f>
        <v>#REF!</v>
      </c>
      <c r="M1331" s="17" t="e">
        <f>VLOOKUP(J1331,'[1]Hàng hóa'!$C$5:$G$22,5,0)</f>
        <v>#N/A</v>
      </c>
      <c r="N1331" s="17" t="e">
        <f t="shared" si="67"/>
        <v>#N/A</v>
      </c>
      <c r="O1331" s="18">
        <v>449.08</v>
      </c>
      <c r="P1331" s="17" t="e">
        <f t="shared" si="68"/>
        <v>#N/A</v>
      </c>
      <c r="Q1331" s="13" t="e">
        <f>VLOOKUP(I1331,'[1]Nhân viên'!$E$20:$F$41,2,0)</f>
        <v>#REF!</v>
      </c>
    </row>
    <row r="1332" spans="4:17" hidden="1">
      <c r="D1332" s="13" t="e">
        <f>VLOOKUP(C1332,#REF!,2,0)</f>
        <v>#REF!</v>
      </c>
      <c r="G1332" s="13" t="e">
        <f>VLOOKUP(E1332,#REF!,2,0)</f>
        <v>#REF!</v>
      </c>
      <c r="H1332" s="13" t="str">
        <f>VLOOKUP(E1332,'[1]Khách hàng'!$A$4:$F$2144,3,0)</f>
        <v>Số 1 đường số 17A, Khu phố 11, Phường Bình Trị Đông B, Quận Bình Tân, TP.HCM.</v>
      </c>
      <c r="I1332" s="36" t="e">
        <f>VLOOKUP(E1332,#REF!,5,0)</f>
        <v>#REF!</v>
      </c>
      <c r="L1332" s="13" t="e">
        <f>VLOOKUP(J1332,#REF!,2,0)</f>
        <v>#REF!</v>
      </c>
      <c r="M1332" s="17" t="e">
        <f>VLOOKUP(J1332,'[1]Hàng hóa'!$C$5:$G$22,5,0)</f>
        <v>#N/A</v>
      </c>
      <c r="N1332" s="17" t="e">
        <f t="shared" si="67"/>
        <v>#N/A</v>
      </c>
      <c r="O1332" s="18">
        <v>450.08</v>
      </c>
      <c r="P1332" s="17" t="e">
        <f t="shared" si="68"/>
        <v>#N/A</v>
      </c>
      <c r="Q1332" s="13" t="e">
        <f>VLOOKUP(I1332,'[1]Nhân viên'!$E$20:$F$41,2,0)</f>
        <v>#REF!</v>
      </c>
    </row>
    <row r="1333" spans="4:17" hidden="1">
      <c r="D1333" s="13" t="e">
        <f>VLOOKUP(C1333,#REF!,2,0)</f>
        <v>#REF!</v>
      </c>
      <c r="G1333" s="13" t="e">
        <f>VLOOKUP(E1333,#REF!,2,0)</f>
        <v>#REF!</v>
      </c>
      <c r="H1333" s="13" t="str">
        <f>VLOOKUP(E1333,'[1]Khách hàng'!$A$4:$F$2144,3,0)</f>
        <v>Số 1 đường số 17A, Khu phố 11, Phường Bình Trị Đông B, Quận Bình Tân, TP.HCM.</v>
      </c>
      <c r="I1333" s="36" t="e">
        <f>VLOOKUP(E1333,#REF!,5,0)</f>
        <v>#REF!</v>
      </c>
      <c r="L1333" s="13" t="e">
        <f>VLOOKUP(J1333,#REF!,2,0)</f>
        <v>#REF!</v>
      </c>
      <c r="M1333" s="17" t="e">
        <f>VLOOKUP(J1333,'[1]Hàng hóa'!$C$5:$G$22,5,0)</f>
        <v>#N/A</v>
      </c>
      <c r="N1333" s="17" t="e">
        <f t="shared" si="67"/>
        <v>#N/A</v>
      </c>
      <c r="O1333" s="18">
        <v>451.08</v>
      </c>
      <c r="P1333" s="17" t="e">
        <f t="shared" si="68"/>
        <v>#N/A</v>
      </c>
      <c r="Q1333" s="13" t="e">
        <f>VLOOKUP(I1333,'[1]Nhân viên'!$E$20:$F$41,2,0)</f>
        <v>#REF!</v>
      </c>
    </row>
    <row r="1334" spans="4:17" hidden="1">
      <c r="D1334" s="13" t="e">
        <f>VLOOKUP(C1334,#REF!,2,0)</f>
        <v>#REF!</v>
      </c>
      <c r="G1334" s="13" t="e">
        <f>VLOOKUP(E1334,#REF!,2,0)</f>
        <v>#REF!</v>
      </c>
      <c r="H1334" s="13" t="str">
        <f>VLOOKUP(E1334,'[1]Khách hàng'!$A$4:$F$2144,3,0)</f>
        <v>Số 1 đường số 17A, Khu phố 11, Phường Bình Trị Đông B, Quận Bình Tân, TP.HCM.</v>
      </c>
      <c r="I1334" s="36" t="e">
        <f>VLOOKUP(E1334,#REF!,5,0)</f>
        <v>#REF!</v>
      </c>
      <c r="L1334" s="13" t="e">
        <f>VLOOKUP(J1334,#REF!,2,0)</f>
        <v>#REF!</v>
      </c>
      <c r="M1334" s="17" t="e">
        <f>VLOOKUP(J1334,'[1]Hàng hóa'!$C$5:$G$22,5,0)</f>
        <v>#N/A</v>
      </c>
      <c r="N1334" s="17" t="e">
        <f t="shared" si="67"/>
        <v>#N/A</v>
      </c>
      <c r="O1334" s="18">
        <v>452.08</v>
      </c>
      <c r="P1334" s="17" t="e">
        <f t="shared" si="68"/>
        <v>#N/A</v>
      </c>
      <c r="Q1334" s="13" t="e">
        <f>VLOOKUP(I1334,'[1]Nhân viên'!$E$20:$F$41,2,0)</f>
        <v>#REF!</v>
      </c>
    </row>
    <row r="1335" spans="4:17" hidden="1">
      <c r="D1335" s="13" t="e">
        <f>VLOOKUP(C1335,#REF!,2,0)</f>
        <v>#REF!</v>
      </c>
      <c r="G1335" s="13" t="e">
        <f>VLOOKUP(E1335,#REF!,2,0)</f>
        <v>#REF!</v>
      </c>
      <c r="H1335" s="13" t="str">
        <f>VLOOKUP(E1335,'[1]Khách hàng'!$A$4:$F$2144,3,0)</f>
        <v>Số 1 đường số 17A, Khu phố 11, Phường Bình Trị Đông B, Quận Bình Tân, TP.HCM.</v>
      </c>
      <c r="I1335" s="36" t="e">
        <f>VLOOKUP(E1335,#REF!,5,0)</f>
        <v>#REF!</v>
      </c>
      <c r="L1335" s="13" t="e">
        <f>VLOOKUP(J1335,#REF!,2,0)</f>
        <v>#REF!</v>
      </c>
      <c r="M1335" s="17" t="e">
        <f>VLOOKUP(J1335,'[1]Hàng hóa'!$C$5:$G$22,5,0)</f>
        <v>#N/A</v>
      </c>
      <c r="N1335" s="17" t="e">
        <f t="shared" si="67"/>
        <v>#N/A</v>
      </c>
      <c r="O1335" s="18">
        <v>453.08</v>
      </c>
      <c r="P1335" s="17" t="e">
        <f t="shared" si="68"/>
        <v>#N/A</v>
      </c>
      <c r="Q1335" s="13" t="e">
        <f>VLOOKUP(I1335,'[1]Nhân viên'!$E$20:$F$41,2,0)</f>
        <v>#REF!</v>
      </c>
    </row>
    <row r="1336" spans="4:17" hidden="1">
      <c r="D1336" s="13" t="e">
        <f>VLOOKUP(C1336,#REF!,2,0)</f>
        <v>#REF!</v>
      </c>
      <c r="G1336" s="13" t="e">
        <f>VLOOKUP(E1336,#REF!,2,0)</f>
        <v>#REF!</v>
      </c>
      <c r="H1336" s="13" t="str">
        <f>VLOOKUP(E1336,'[1]Khách hàng'!$A$4:$F$2144,3,0)</f>
        <v>Số 1 đường số 17A, Khu phố 11, Phường Bình Trị Đông B, Quận Bình Tân, TP.HCM.</v>
      </c>
      <c r="I1336" s="36" t="e">
        <f>VLOOKUP(E1336,#REF!,5,0)</f>
        <v>#REF!</v>
      </c>
      <c r="L1336" s="13" t="e">
        <f>VLOOKUP(J1336,#REF!,2,0)</f>
        <v>#REF!</v>
      </c>
      <c r="M1336" s="17" t="e">
        <f>VLOOKUP(J1336,'[1]Hàng hóa'!$C$5:$G$22,5,0)</f>
        <v>#N/A</v>
      </c>
      <c r="N1336" s="17" t="e">
        <f t="shared" si="67"/>
        <v>#N/A</v>
      </c>
      <c r="O1336" s="18">
        <v>454.08</v>
      </c>
      <c r="P1336" s="17" t="e">
        <f t="shared" si="68"/>
        <v>#N/A</v>
      </c>
      <c r="Q1336" s="13" t="e">
        <f>VLOOKUP(I1336,'[1]Nhân viên'!$E$20:$F$41,2,0)</f>
        <v>#REF!</v>
      </c>
    </row>
    <row r="1337" spans="4:17" hidden="1">
      <c r="D1337" s="13" t="e">
        <f>VLOOKUP(C1337,#REF!,2,0)</f>
        <v>#REF!</v>
      </c>
      <c r="G1337" s="13" t="e">
        <f>VLOOKUP(E1337,#REF!,2,0)</f>
        <v>#REF!</v>
      </c>
      <c r="H1337" s="13" t="str">
        <f>VLOOKUP(E1337,'[1]Khách hàng'!$A$4:$F$2144,3,0)</f>
        <v>Số 1 đường số 17A, Khu phố 11, Phường Bình Trị Đông B, Quận Bình Tân, TP.HCM.</v>
      </c>
      <c r="I1337" s="36" t="e">
        <f>VLOOKUP(E1337,#REF!,5,0)</f>
        <v>#REF!</v>
      </c>
      <c r="L1337" s="13" t="e">
        <f>VLOOKUP(J1337,#REF!,2,0)</f>
        <v>#REF!</v>
      </c>
      <c r="M1337" s="17" t="e">
        <f>VLOOKUP(J1337,'[1]Hàng hóa'!$C$5:$G$22,5,0)</f>
        <v>#N/A</v>
      </c>
      <c r="N1337" s="17" t="e">
        <f t="shared" si="67"/>
        <v>#N/A</v>
      </c>
      <c r="O1337" s="18">
        <v>455.08</v>
      </c>
      <c r="P1337" s="17" t="e">
        <f t="shared" si="68"/>
        <v>#N/A</v>
      </c>
      <c r="Q1337" s="13" t="e">
        <f>VLOOKUP(I1337,'[1]Nhân viên'!$E$20:$F$41,2,0)</f>
        <v>#REF!</v>
      </c>
    </row>
    <row r="1338" spans="4:17" hidden="1">
      <c r="D1338" s="13" t="e">
        <f>VLOOKUP(C1338,#REF!,2,0)</f>
        <v>#REF!</v>
      </c>
      <c r="G1338" s="13" t="e">
        <f>VLOOKUP(E1338,#REF!,2,0)</f>
        <v>#REF!</v>
      </c>
      <c r="H1338" s="13" t="str">
        <f>VLOOKUP(E1338,'[1]Khách hàng'!$A$4:$F$2144,3,0)</f>
        <v>Số 1 đường số 17A, Khu phố 11, Phường Bình Trị Đông B, Quận Bình Tân, TP.HCM.</v>
      </c>
      <c r="I1338" s="36" t="e">
        <f>VLOOKUP(E1338,#REF!,5,0)</f>
        <v>#REF!</v>
      </c>
      <c r="L1338" s="13" t="e">
        <f>VLOOKUP(J1338,#REF!,2,0)</f>
        <v>#REF!</v>
      </c>
      <c r="M1338" s="17" t="e">
        <f>VLOOKUP(J1338,'[1]Hàng hóa'!$C$5:$G$22,5,0)</f>
        <v>#N/A</v>
      </c>
      <c r="N1338" s="17" t="e">
        <f t="shared" si="67"/>
        <v>#N/A</v>
      </c>
      <c r="O1338" s="18">
        <v>456.08</v>
      </c>
      <c r="P1338" s="17" t="e">
        <f t="shared" si="68"/>
        <v>#N/A</v>
      </c>
      <c r="Q1338" s="13" t="e">
        <f>VLOOKUP(I1338,'[1]Nhân viên'!$E$20:$F$41,2,0)</f>
        <v>#REF!</v>
      </c>
    </row>
    <row r="1339" spans="4:17" hidden="1">
      <c r="D1339" s="13" t="e">
        <f>VLOOKUP(C1339,#REF!,2,0)</f>
        <v>#REF!</v>
      </c>
      <c r="G1339" s="13" t="e">
        <f>VLOOKUP(E1339,#REF!,2,0)</f>
        <v>#REF!</v>
      </c>
      <c r="H1339" s="13" t="str">
        <f>VLOOKUP(E1339,'[1]Khách hàng'!$A$4:$F$2144,3,0)</f>
        <v>Số 1 đường số 17A, Khu phố 11, Phường Bình Trị Đông B, Quận Bình Tân, TP.HCM.</v>
      </c>
      <c r="I1339" s="36" t="e">
        <f>VLOOKUP(E1339,#REF!,5,0)</f>
        <v>#REF!</v>
      </c>
      <c r="L1339" s="13" t="e">
        <f>VLOOKUP(J1339,#REF!,2,0)</f>
        <v>#REF!</v>
      </c>
      <c r="M1339" s="17" t="e">
        <f>VLOOKUP(J1339,'[1]Hàng hóa'!$C$5:$G$22,5,0)</f>
        <v>#N/A</v>
      </c>
      <c r="N1339" s="17" t="e">
        <f t="shared" si="67"/>
        <v>#N/A</v>
      </c>
      <c r="O1339" s="18">
        <v>457.08</v>
      </c>
      <c r="P1339" s="17" t="e">
        <f t="shared" si="68"/>
        <v>#N/A</v>
      </c>
      <c r="Q1339" s="13" t="e">
        <f>VLOOKUP(I1339,'[1]Nhân viên'!$E$20:$F$41,2,0)</f>
        <v>#REF!</v>
      </c>
    </row>
    <row r="1340" spans="4:17" hidden="1">
      <c r="D1340" s="13" t="e">
        <f>VLOOKUP(C1340,#REF!,2,0)</f>
        <v>#REF!</v>
      </c>
      <c r="H1340" s="13" t="str">
        <f>VLOOKUP(E1340,'[1]Khách hàng'!$A$4:$F$2144,3,0)</f>
        <v>Số 1 đường số 17A, Khu phố 11, Phường Bình Trị Đông B, Quận Bình Tân, TP.HCM.</v>
      </c>
      <c r="I1340" s="36" t="e">
        <f>VLOOKUP(E1340,#REF!,5,0)</f>
        <v>#REF!</v>
      </c>
    </row>
    <row r="1341" spans="4:17" hidden="1">
      <c r="H1341" s="13" t="str">
        <f>VLOOKUP(E1341,'[1]Khách hàng'!$A$4:$F$2144,3,0)</f>
        <v>Số 1 đường số 17A, Khu phố 11, Phường Bình Trị Đông B, Quận Bình Tân, TP.HCM.</v>
      </c>
      <c r="I1341" s="36" t="e">
        <f>VLOOKUP(E1341,#REF!,5,0)</f>
        <v>#REF!</v>
      </c>
    </row>
  </sheetData>
  <autoFilter ref="A2:XFC1341">
    <filterColumn colId="9">
      <filters>
        <filter val="GM"/>
      </filters>
    </filterColumn>
  </autoFilter>
  <customSheetViews>
    <customSheetView guid="{220CBAF2-A142-4834-8AEB-BDD7FBC2A806}" showAutoFilter="1" hiddenColumns="1">
      <pane xSplit="3" ySplit="2" topLeftCell="D217" activePane="bottomRight" state="frozen"/>
      <selection pane="bottomRight" activeCell="G226" sqref="G226"/>
      <pageMargins left="0.7" right="0.7" top="0.75" bottom="0.75" header="0.3" footer="0.3"/>
      <pageSetup paperSize="9" orientation="portrait" verticalDpi="0" r:id="rId1"/>
      <autoFilter ref="A2:R843"/>
    </customSheetView>
    <customSheetView guid="{1F9A873A-DE10-465E-A024-482F6F64D911}" showAutoFilter="1" hiddenColumns="1">
      <pane xSplit="3" ySplit="2" topLeftCell="D226" activePane="bottomRight" state="frozen"/>
      <selection pane="bottomRight" activeCell="F235" sqref="F235"/>
      <pageMargins left="0.7" right="0.7" top="0.75" bottom="0.75" header="0.3" footer="0.3"/>
      <pageSetup paperSize="9" orientation="portrait" verticalDpi="0" r:id="rId2"/>
      <autoFilter ref="A2:R843"/>
    </customSheetView>
  </customSheetViews>
  <pageMargins left="0.7" right="0.7" top="0.75" bottom="0.75" header="0.3" footer="0.3"/>
  <pageSetup paperSize="9" orientation="portrait" verticalDpi="0"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
  <sheetViews>
    <sheetView zoomScale="115" zoomScaleNormal="115" workbookViewId="0">
      <pane xSplit="7" ySplit="2" topLeftCell="H6" activePane="bottomRight" state="frozen"/>
      <selection pane="topRight" activeCell="H1" sqref="H1"/>
      <selection pane="bottomLeft" activeCell="A3" sqref="A3"/>
      <selection pane="bottomRight" activeCell="H25" sqref="H25"/>
    </sheetView>
  </sheetViews>
  <sheetFormatPr defaultColWidth="9" defaultRowHeight="10.5"/>
  <cols>
    <col min="1" max="1" width="4.42578125" style="54" customWidth="1"/>
    <col min="2" max="2" width="13.28515625" style="54" customWidth="1"/>
    <col min="3" max="3" width="8.42578125" style="54" customWidth="1"/>
    <col min="4" max="4" width="26.42578125" style="54" customWidth="1"/>
    <col min="5" max="5" width="6.140625" style="54" customWidth="1"/>
    <col min="6" max="7" width="10.7109375" style="54" customWidth="1"/>
    <col min="8" max="12" width="13" style="75" customWidth="1"/>
    <col min="13" max="15" width="13" style="76" customWidth="1"/>
    <col min="16" max="16" width="17.140625" style="76" customWidth="1"/>
    <col min="17" max="17" width="9" style="54"/>
    <col min="18" max="18" width="17.42578125" style="54" customWidth="1"/>
    <col min="19" max="19" width="30.140625" style="54" bestFit="1" customWidth="1"/>
    <col min="20" max="16384" width="9" style="54"/>
  </cols>
  <sheetData>
    <row r="1" spans="1:20" s="66" customFormat="1" ht="12.75">
      <c r="H1" s="71">
        <f t="shared" ref="H1:P1" si="0">SUM(H3:H23)</f>
        <v>8197</v>
      </c>
      <c r="I1" s="71">
        <f t="shared" si="0"/>
        <v>57203</v>
      </c>
      <c r="J1" s="71"/>
      <c r="K1" s="71">
        <f t="shared" si="0"/>
        <v>0</v>
      </c>
      <c r="L1" s="71" t="e">
        <f t="shared" si="0"/>
        <v>#REF!</v>
      </c>
      <c r="M1" s="71">
        <f t="shared" si="0"/>
        <v>0</v>
      </c>
      <c r="N1" s="71">
        <f t="shared" ca="1" si="0"/>
        <v>0</v>
      </c>
      <c r="O1" s="71" t="e">
        <f t="shared" si="0"/>
        <v>#REF!</v>
      </c>
      <c r="P1" s="71" t="e">
        <f t="shared" si="0"/>
        <v>#REF!</v>
      </c>
    </row>
    <row r="2" spans="1:20" s="67" customFormat="1" ht="21">
      <c r="A2" s="58" t="s">
        <v>0</v>
      </c>
      <c r="B2" s="58" t="s">
        <v>208</v>
      </c>
      <c r="C2" s="58" t="s">
        <v>9</v>
      </c>
      <c r="D2" s="58" t="s">
        <v>209</v>
      </c>
      <c r="E2" s="58" t="s">
        <v>186</v>
      </c>
      <c r="F2" s="59" t="s">
        <v>187</v>
      </c>
      <c r="G2" s="60" t="s">
        <v>188</v>
      </c>
      <c r="H2" s="72" t="s">
        <v>524</v>
      </c>
      <c r="I2" s="72" t="s">
        <v>273</v>
      </c>
      <c r="J2" s="72" t="s">
        <v>1914</v>
      </c>
      <c r="K2" s="72" t="s">
        <v>237</v>
      </c>
      <c r="L2" s="72" t="s">
        <v>238</v>
      </c>
      <c r="M2" s="73" t="s">
        <v>210</v>
      </c>
      <c r="N2" s="73" t="s">
        <v>220</v>
      </c>
      <c r="O2" s="78" t="s">
        <v>93</v>
      </c>
      <c r="P2" s="72" t="s">
        <v>211</v>
      </c>
    </row>
    <row r="3" spans="1:20" s="61" customFormat="1" ht="20.25" customHeight="1">
      <c r="A3" s="62">
        <v>1</v>
      </c>
      <c r="B3" s="63" t="s">
        <v>189</v>
      </c>
      <c r="C3" s="63" t="s">
        <v>26</v>
      </c>
      <c r="D3" s="64" t="s">
        <v>22</v>
      </c>
      <c r="E3" s="62" t="s">
        <v>190</v>
      </c>
      <c r="F3" s="65">
        <v>73431.818181818177</v>
      </c>
      <c r="G3" s="65">
        <f>F3*0.08+F3</f>
        <v>79306.363636363632</v>
      </c>
      <c r="H3" s="74">
        <v>2024</v>
      </c>
      <c r="I3" s="74">
        <f>'Nhập kho hcm'!B3</f>
        <v>13075</v>
      </c>
      <c r="J3" s="74" t="e">
        <f>+SUM(K3:N3)</f>
        <v>#REF!</v>
      </c>
      <c r="K3" s="74">
        <f>'Trung chuyển'!C3</f>
        <v>0</v>
      </c>
      <c r="L3" s="74" t="e">
        <f>#REF!</f>
        <v>#REF!</v>
      </c>
      <c r="M3" s="68">
        <f>'Đổi hàng'!D3</f>
        <v>0</v>
      </c>
      <c r="N3" s="68">
        <f>'Hàng xì kho'!D3</f>
        <v>0</v>
      </c>
      <c r="O3" s="77" t="e">
        <f>H3+I3-K3-L3-M3-N3</f>
        <v>#REF!</v>
      </c>
      <c r="P3" s="74" t="e">
        <f t="shared" ref="P3:P10" si="1">O3*F3</f>
        <v>#REF!</v>
      </c>
      <c r="R3" s="166"/>
      <c r="S3" s="79" t="s">
        <v>221</v>
      </c>
      <c r="T3" s="80"/>
    </row>
    <row r="4" spans="1:20" s="61" customFormat="1" ht="20.25" customHeight="1">
      <c r="A4" s="62">
        <v>2</v>
      </c>
      <c r="B4" s="63" t="s">
        <v>191</v>
      </c>
      <c r="C4" s="63" t="s">
        <v>52</v>
      </c>
      <c r="D4" s="64" t="s">
        <v>24</v>
      </c>
      <c r="E4" s="62" t="s">
        <v>190</v>
      </c>
      <c r="F4" s="65">
        <v>119066.36363636363</v>
      </c>
      <c r="G4" s="65">
        <f t="shared" ref="G4:G20" si="2">F4*0.08+F4</f>
        <v>128591.67272727273</v>
      </c>
      <c r="H4" s="74">
        <v>495</v>
      </c>
      <c r="I4" s="74">
        <f>'Nhập kho hcm'!B4</f>
        <v>4658</v>
      </c>
      <c r="J4" s="74" t="e">
        <f t="shared" ref="J4:J23" si="3">+SUM(K4:N4)</f>
        <v>#REF!</v>
      </c>
      <c r="K4" s="74">
        <f>'Trung chuyển'!C4</f>
        <v>0</v>
      </c>
      <c r="L4" s="74" t="e">
        <f>#REF!</f>
        <v>#REF!</v>
      </c>
      <c r="M4" s="68">
        <f>'Đổi hàng'!D4</f>
        <v>0</v>
      </c>
      <c r="N4" s="68">
        <f ca="1">'Hàng xì kho'!D4</f>
        <v>0</v>
      </c>
      <c r="O4" s="77" t="e">
        <f t="shared" ref="O4:O20" ca="1" si="4">H4+I4-K4-L4-M4-N4</f>
        <v>#REF!</v>
      </c>
      <c r="P4" s="74" t="e">
        <f t="shared" ca="1" si="1"/>
        <v>#REF!</v>
      </c>
      <c r="R4" s="166"/>
      <c r="S4" s="79" t="s">
        <v>222</v>
      </c>
      <c r="T4" s="80"/>
    </row>
    <row r="5" spans="1:20" s="61" customFormat="1" ht="20.25" customHeight="1">
      <c r="A5" s="62">
        <v>3</v>
      </c>
      <c r="B5" s="63" t="s">
        <v>192</v>
      </c>
      <c r="C5" s="63" t="s">
        <v>21</v>
      </c>
      <c r="D5" s="64" t="s">
        <v>257</v>
      </c>
      <c r="E5" s="62" t="s">
        <v>190</v>
      </c>
      <c r="F5" s="65">
        <v>55595.454545454544</v>
      </c>
      <c r="G5" s="65">
        <f t="shared" si="2"/>
        <v>60043.090909090912</v>
      </c>
      <c r="H5" s="74">
        <v>836</v>
      </c>
      <c r="I5" s="74">
        <f>'Nhập kho hcm'!B8</f>
        <v>3475</v>
      </c>
      <c r="J5" s="74" t="e">
        <f t="shared" si="3"/>
        <v>#REF!</v>
      </c>
      <c r="K5" s="74">
        <f>'Trung chuyển'!C5</f>
        <v>0</v>
      </c>
      <c r="L5" s="74" t="e">
        <f>#REF!</f>
        <v>#REF!</v>
      </c>
      <c r="M5" s="68">
        <f>'Đổi hàng'!D5</f>
        <v>0</v>
      </c>
      <c r="N5" s="68">
        <f>'Hàng xì kho'!D5</f>
        <v>0</v>
      </c>
      <c r="O5" s="77" t="e">
        <f t="shared" si="4"/>
        <v>#REF!</v>
      </c>
      <c r="P5" s="74" t="e">
        <f t="shared" si="1"/>
        <v>#REF!</v>
      </c>
      <c r="R5" s="166"/>
      <c r="S5" s="79" t="s">
        <v>223</v>
      </c>
      <c r="T5" s="80"/>
    </row>
    <row r="6" spans="1:20" s="61" customFormat="1" ht="20.25" customHeight="1">
      <c r="A6" s="62">
        <v>4</v>
      </c>
      <c r="B6" s="63" t="s">
        <v>193</v>
      </c>
      <c r="C6" s="63" t="s">
        <v>73</v>
      </c>
      <c r="D6" s="64" t="s">
        <v>27</v>
      </c>
      <c r="E6" s="62" t="s">
        <v>190</v>
      </c>
      <c r="F6" s="65">
        <v>107205.45454545453</v>
      </c>
      <c r="G6" s="65">
        <f t="shared" si="2"/>
        <v>115781.8909090909</v>
      </c>
      <c r="H6" s="74"/>
      <c r="I6" s="74">
        <f>'Nhập kho hcm'!B9</f>
        <v>680</v>
      </c>
      <c r="J6" s="74" t="e">
        <f t="shared" si="3"/>
        <v>#REF!</v>
      </c>
      <c r="K6" s="74">
        <f>'Trung chuyển'!C6</f>
        <v>0</v>
      </c>
      <c r="L6" s="74" t="e">
        <f>#REF!</f>
        <v>#REF!</v>
      </c>
      <c r="M6" s="68">
        <f>'Đổi hàng'!D6</f>
        <v>0</v>
      </c>
      <c r="N6" s="68">
        <f>'Hàng xì kho'!D6</f>
        <v>0</v>
      </c>
      <c r="O6" s="77" t="e">
        <f t="shared" si="4"/>
        <v>#REF!</v>
      </c>
      <c r="P6" s="74" t="e">
        <f t="shared" si="1"/>
        <v>#REF!</v>
      </c>
      <c r="R6" s="166"/>
      <c r="S6" s="79" t="s">
        <v>224</v>
      </c>
      <c r="T6" s="80"/>
    </row>
    <row r="7" spans="1:20" s="61" customFormat="1" ht="20.25" customHeight="1">
      <c r="A7" s="62">
        <v>5</v>
      </c>
      <c r="B7" s="63" t="s">
        <v>194</v>
      </c>
      <c r="C7" s="63" t="s">
        <v>25</v>
      </c>
      <c r="D7" s="64" t="s">
        <v>28</v>
      </c>
      <c r="E7" s="62" t="s">
        <v>190</v>
      </c>
      <c r="F7" s="65">
        <v>111058</v>
      </c>
      <c r="G7" s="65">
        <f t="shared" si="2"/>
        <v>119942.64</v>
      </c>
      <c r="H7" s="74">
        <v>2329</v>
      </c>
      <c r="I7" s="74">
        <f>'Nhập kho hcm'!B2</f>
        <v>13289</v>
      </c>
      <c r="J7" s="74" t="e">
        <f t="shared" si="3"/>
        <v>#REF!</v>
      </c>
      <c r="K7" s="74">
        <f>'Trung chuyển'!C7</f>
        <v>0</v>
      </c>
      <c r="L7" s="74" t="e">
        <f>#REF!</f>
        <v>#REF!</v>
      </c>
      <c r="M7" s="68">
        <f>'Đổi hàng'!D7</f>
        <v>0</v>
      </c>
      <c r="N7" s="68">
        <f>'Hàng xì kho'!D7</f>
        <v>0</v>
      </c>
      <c r="O7" s="77" t="e">
        <f t="shared" si="4"/>
        <v>#REF!</v>
      </c>
      <c r="P7" s="74" t="e">
        <f t="shared" si="1"/>
        <v>#REF!</v>
      </c>
      <c r="R7" s="166"/>
      <c r="S7" s="79" t="s">
        <v>225</v>
      </c>
      <c r="T7" s="80"/>
    </row>
    <row r="8" spans="1:20" s="61" customFormat="1" ht="20.25" customHeight="1">
      <c r="A8" s="62">
        <v>6</v>
      </c>
      <c r="B8" s="63" t="s">
        <v>195</v>
      </c>
      <c r="C8" s="63" t="s">
        <v>31</v>
      </c>
      <c r="D8" s="64" t="s">
        <v>29</v>
      </c>
      <c r="E8" s="62" t="s">
        <v>190</v>
      </c>
      <c r="F8" s="65">
        <v>87787.272727272721</v>
      </c>
      <c r="G8" s="65">
        <f t="shared" si="2"/>
        <v>94810.254545454532</v>
      </c>
      <c r="H8" s="74">
        <v>499</v>
      </c>
      <c r="I8" s="74">
        <f>'Nhập kho hcm'!B5</f>
        <v>1552</v>
      </c>
      <c r="J8" s="74" t="e">
        <f t="shared" si="3"/>
        <v>#REF!</v>
      </c>
      <c r="K8" s="74">
        <f>'Trung chuyển'!C8</f>
        <v>0</v>
      </c>
      <c r="L8" s="74" t="e">
        <f>#REF!</f>
        <v>#REF!</v>
      </c>
      <c r="M8" s="68">
        <f>'Đổi hàng'!D8</f>
        <v>0</v>
      </c>
      <c r="N8" s="68">
        <f>'Hàng xì kho'!D8</f>
        <v>0</v>
      </c>
      <c r="O8" s="77" t="e">
        <f t="shared" si="4"/>
        <v>#REF!</v>
      </c>
      <c r="P8" s="74" t="e">
        <f t="shared" si="1"/>
        <v>#REF!</v>
      </c>
      <c r="R8" s="166"/>
      <c r="S8" s="79" t="s">
        <v>226</v>
      </c>
      <c r="T8" s="80"/>
    </row>
    <row r="9" spans="1:20" s="61" customFormat="1" ht="20.25" customHeight="1">
      <c r="A9" s="62">
        <v>7</v>
      </c>
      <c r="B9" s="63" t="s">
        <v>196</v>
      </c>
      <c r="C9" s="63" t="s">
        <v>76</v>
      </c>
      <c r="D9" s="64" t="s">
        <v>30</v>
      </c>
      <c r="E9" s="62" t="s">
        <v>190</v>
      </c>
      <c r="F9" s="65">
        <v>130921.81818181818</v>
      </c>
      <c r="G9" s="65">
        <f t="shared" si="2"/>
        <v>141395.56363636363</v>
      </c>
      <c r="H9" s="74">
        <v>88</v>
      </c>
      <c r="I9" s="74">
        <f>'Nhập kho hcm'!B6</f>
        <v>380</v>
      </c>
      <c r="J9" s="74" t="e">
        <f t="shared" si="3"/>
        <v>#REF!</v>
      </c>
      <c r="K9" s="74">
        <f>'Trung chuyển'!C9</f>
        <v>0</v>
      </c>
      <c r="L9" s="74" t="e">
        <f>#REF!</f>
        <v>#REF!</v>
      </c>
      <c r="M9" s="68">
        <f>'Đổi hàng'!D9</f>
        <v>0</v>
      </c>
      <c r="N9" s="68">
        <f>'Hàng xì kho'!D9</f>
        <v>0</v>
      </c>
      <c r="O9" s="77" t="e">
        <f t="shared" si="4"/>
        <v>#REF!</v>
      </c>
      <c r="P9" s="74" t="e">
        <f t="shared" si="1"/>
        <v>#REF!</v>
      </c>
      <c r="R9" s="166"/>
      <c r="S9" s="79" t="s">
        <v>227</v>
      </c>
      <c r="T9" s="80"/>
    </row>
    <row r="10" spans="1:20" s="61" customFormat="1" ht="20.25" customHeight="1">
      <c r="A10" s="62">
        <v>8</v>
      </c>
      <c r="B10" s="63" t="s">
        <v>197</v>
      </c>
      <c r="C10" s="63" t="s">
        <v>83</v>
      </c>
      <c r="D10" s="64" t="s">
        <v>32</v>
      </c>
      <c r="E10" s="62" t="s">
        <v>190</v>
      </c>
      <c r="F10" s="65">
        <v>215677.27272727271</v>
      </c>
      <c r="G10" s="65">
        <f t="shared" si="2"/>
        <v>232931.45454545453</v>
      </c>
      <c r="H10" s="74">
        <v>40</v>
      </c>
      <c r="I10" s="74">
        <f>'Nhập kho hcm'!B7</f>
        <v>160</v>
      </c>
      <c r="J10" s="74" t="e">
        <f t="shared" si="3"/>
        <v>#REF!</v>
      </c>
      <c r="K10" s="74">
        <f>'Trung chuyển'!C10</f>
        <v>0</v>
      </c>
      <c r="L10" s="74" t="e">
        <f>#REF!</f>
        <v>#REF!</v>
      </c>
      <c r="M10" s="68">
        <f>'Đổi hàng'!D10</f>
        <v>0</v>
      </c>
      <c r="N10" s="68">
        <f>'Hàng xì kho'!D10</f>
        <v>0</v>
      </c>
      <c r="O10" s="77" t="e">
        <f t="shared" si="4"/>
        <v>#REF!</v>
      </c>
      <c r="P10" s="74" t="e">
        <f t="shared" si="1"/>
        <v>#REF!</v>
      </c>
      <c r="R10" s="166"/>
      <c r="S10" s="79" t="s">
        <v>228</v>
      </c>
      <c r="T10" s="80"/>
    </row>
    <row r="11" spans="1:20" s="61" customFormat="1" ht="20.25" customHeight="1">
      <c r="A11" s="62">
        <v>9</v>
      </c>
      <c r="B11" s="63" t="s">
        <v>198</v>
      </c>
      <c r="C11" s="63" t="s">
        <v>68</v>
      </c>
      <c r="D11" s="64" t="s">
        <v>33</v>
      </c>
      <c r="E11" s="62" t="s">
        <v>190</v>
      </c>
      <c r="F11" s="65">
        <v>94012.499999999985</v>
      </c>
      <c r="G11" s="65">
        <f t="shared" si="2"/>
        <v>101533.49999999999</v>
      </c>
      <c r="H11" s="74">
        <v>149</v>
      </c>
      <c r="I11" s="74">
        <f>'Nhập kho hcm'!B18</f>
        <v>640</v>
      </c>
      <c r="J11" s="74" t="e">
        <f t="shared" si="3"/>
        <v>#REF!</v>
      </c>
      <c r="K11" s="74">
        <f>'Trung chuyển'!C11</f>
        <v>0</v>
      </c>
      <c r="L11" s="74" t="e">
        <f>#REF!</f>
        <v>#REF!</v>
      </c>
      <c r="M11" s="68">
        <f>'Đổi hàng'!D11</f>
        <v>0</v>
      </c>
      <c r="N11" s="68">
        <f>'Hàng xì kho'!D11</f>
        <v>0</v>
      </c>
      <c r="O11" s="77" t="e">
        <f>H11+I11-K11-L11-M11-N11</f>
        <v>#REF!</v>
      </c>
      <c r="P11" s="74" t="e">
        <f t="shared" ref="P11:P20" si="5">O11*F11</f>
        <v>#REF!</v>
      </c>
      <c r="R11" s="166"/>
      <c r="S11" s="79" t="s">
        <v>229</v>
      </c>
      <c r="T11" s="80"/>
    </row>
    <row r="12" spans="1:20" s="61" customFormat="1" ht="20.25" customHeight="1">
      <c r="A12" s="62">
        <v>10</v>
      </c>
      <c r="B12" s="63" t="s">
        <v>199</v>
      </c>
      <c r="C12" s="63" t="s">
        <v>70</v>
      </c>
      <c r="D12" s="64" t="s">
        <v>34</v>
      </c>
      <c r="E12" s="62" t="s">
        <v>190</v>
      </c>
      <c r="F12" s="65">
        <v>101989.0909090909</v>
      </c>
      <c r="G12" s="65">
        <f t="shared" si="2"/>
        <v>110148.21818181817</v>
      </c>
      <c r="H12" s="74">
        <v>203</v>
      </c>
      <c r="I12" s="74">
        <f>'Nhập kho hcm'!B19</f>
        <v>400</v>
      </c>
      <c r="J12" s="74" t="e">
        <f t="shared" si="3"/>
        <v>#REF!</v>
      </c>
      <c r="K12" s="74">
        <f>'Trung chuyển'!C12</f>
        <v>0</v>
      </c>
      <c r="L12" s="74" t="e">
        <f>#REF!</f>
        <v>#REF!</v>
      </c>
      <c r="M12" s="68">
        <f>'Đổi hàng'!D12</f>
        <v>0</v>
      </c>
      <c r="N12" s="68">
        <f>'Hàng xì kho'!D12</f>
        <v>0</v>
      </c>
      <c r="O12" s="77" t="e">
        <f t="shared" si="4"/>
        <v>#REF!</v>
      </c>
      <c r="P12" s="74" t="e">
        <f t="shared" si="5"/>
        <v>#REF!</v>
      </c>
      <c r="R12" s="166"/>
      <c r="S12" s="81" t="s">
        <v>230</v>
      </c>
      <c r="T12" s="80"/>
    </row>
    <row r="13" spans="1:20" s="61" customFormat="1" ht="20.25" customHeight="1">
      <c r="A13" s="62">
        <v>11</v>
      </c>
      <c r="B13" s="63" t="s">
        <v>200</v>
      </c>
      <c r="C13" s="63" t="s">
        <v>35</v>
      </c>
      <c r="D13" s="64" t="s">
        <v>36</v>
      </c>
      <c r="E13" s="62" t="s">
        <v>190</v>
      </c>
      <c r="F13" s="65">
        <v>50181.818181818177</v>
      </c>
      <c r="G13" s="65">
        <f t="shared" si="2"/>
        <v>54196.363636363632</v>
      </c>
      <c r="H13" s="74">
        <v>415</v>
      </c>
      <c r="I13" s="74">
        <f>'Nhập kho hcm'!B11</f>
        <v>7072</v>
      </c>
      <c r="J13" s="74" t="e">
        <f t="shared" si="3"/>
        <v>#REF!</v>
      </c>
      <c r="K13" s="74">
        <f>'Trung chuyển'!C13</f>
        <v>0</v>
      </c>
      <c r="L13" s="74" t="e">
        <f>#REF!</f>
        <v>#REF!</v>
      </c>
      <c r="M13" s="68">
        <f>'Đổi hàng'!D13</f>
        <v>0</v>
      </c>
      <c r="N13" s="68">
        <f>'Hàng xì kho'!D13</f>
        <v>0</v>
      </c>
      <c r="O13" s="77" t="e">
        <f t="shared" si="4"/>
        <v>#REF!</v>
      </c>
      <c r="P13" s="74" t="e">
        <f t="shared" si="5"/>
        <v>#REF!</v>
      </c>
      <c r="R13" s="166"/>
      <c r="S13" s="81" t="s">
        <v>231</v>
      </c>
      <c r="T13" s="82"/>
    </row>
    <row r="14" spans="1:20" s="61" customFormat="1" ht="20.25" customHeight="1">
      <c r="A14" s="62">
        <v>12</v>
      </c>
      <c r="B14" s="63" t="s">
        <v>201</v>
      </c>
      <c r="C14" s="63" t="s">
        <v>23</v>
      </c>
      <c r="D14" s="64" t="s">
        <v>258</v>
      </c>
      <c r="E14" s="62" t="s">
        <v>190</v>
      </c>
      <c r="F14" s="65">
        <v>45999.999999999993</v>
      </c>
      <c r="G14" s="65">
        <f t="shared" si="2"/>
        <v>49679.999999999993</v>
      </c>
      <c r="H14" s="74">
        <v>145</v>
      </c>
      <c r="I14" s="74">
        <f>'Nhập kho hcm'!B10</f>
        <v>1690</v>
      </c>
      <c r="J14" s="74" t="e">
        <f t="shared" si="3"/>
        <v>#REF!</v>
      </c>
      <c r="K14" s="74">
        <f>'Trung chuyển'!C14</f>
        <v>0</v>
      </c>
      <c r="L14" s="74" t="e">
        <f>#REF!</f>
        <v>#REF!</v>
      </c>
      <c r="M14" s="68">
        <f>'Đổi hàng'!D14</f>
        <v>0</v>
      </c>
      <c r="N14" s="68">
        <f>'Hàng xì kho'!D14</f>
        <v>0</v>
      </c>
      <c r="O14" s="77" t="e">
        <f t="shared" si="4"/>
        <v>#REF!</v>
      </c>
      <c r="P14" s="74" t="e">
        <f>O14*F14</f>
        <v>#REF!</v>
      </c>
      <c r="R14" s="166"/>
      <c r="S14" s="81" t="s">
        <v>232</v>
      </c>
      <c r="T14" s="82"/>
    </row>
    <row r="15" spans="1:20" s="61" customFormat="1" ht="20.25" customHeight="1">
      <c r="A15" s="62">
        <v>13</v>
      </c>
      <c r="B15" s="63" t="s">
        <v>202</v>
      </c>
      <c r="C15" s="63" t="s">
        <v>41</v>
      </c>
      <c r="D15" s="64" t="s">
        <v>259</v>
      </c>
      <c r="E15" s="62" t="s">
        <v>190</v>
      </c>
      <c r="F15" s="65">
        <v>59399.999999999993</v>
      </c>
      <c r="G15" s="65">
        <f t="shared" si="2"/>
        <v>64151.999999999993</v>
      </c>
      <c r="H15" s="74">
        <v>261</v>
      </c>
      <c r="I15" s="74">
        <f>'Nhập kho hcm'!B16</f>
        <v>1705</v>
      </c>
      <c r="J15" s="74" t="e">
        <f t="shared" si="3"/>
        <v>#REF!</v>
      </c>
      <c r="K15" s="74">
        <f>'Trung chuyển'!C15</f>
        <v>0</v>
      </c>
      <c r="L15" s="74" t="e">
        <f>#REF!</f>
        <v>#REF!</v>
      </c>
      <c r="M15" s="68">
        <f>'Đổi hàng'!D15</f>
        <v>0</v>
      </c>
      <c r="N15" s="68">
        <f>'Hàng xì kho'!D15</f>
        <v>0</v>
      </c>
      <c r="O15" s="77" t="e">
        <f t="shared" si="4"/>
        <v>#REF!</v>
      </c>
      <c r="P15" s="74" t="e">
        <f t="shared" si="5"/>
        <v>#REF!</v>
      </c>
      <c r="R15" s="166"/>
      <c r="S15" s="81" t="s">
        <v>233</v>
      </c>
      <c r="T15" s="82"/>
    </row>
    <row r="16" spans="1:20" s="61" customFormat="1" ht="20.25" customHeight="1">
      <c r="A16" s="62">
        <v>14</v>
      </c>
      <c r="B16" s="63" t="s">
        <v>203</v>
      </c>
      <c r="C16" s="63" t="s">
        <v>43</v>
      </c>
      <c r="D16" s="64" t="s">
        <v>40</v>
      </c>
      <c r="E16" s="62" t="s">
        <v>190</v>
      </c>
      <c r="F16" s="65">
        <v>61049.999999999993</v>
      </c>
      <c r="G16" s="65">
        <f t="shared" si="2"/>
        <v>65933.999999999985</v>
      </c>
      <c r="H16" s="74">
        <v>71</v>
      </c>
      <c r="I16" s="74">
        <f>'Nhập kho hcm'!B17</f>
        <v>281</v>
      </c>
      <c r="J16" s="74" t="e">
        <f t="shared" si="3"/>
        <v>#REF!</v>
      </c>
      <c r="K16" s="74">
        <f>'Trung chuyển'!C16</f>
        <v>0</v>
      </c>
      <c r="L16" s="74" t="e">
        <f>#REF!</f>
        <v>#REF!</v>
      </c>
      <c r="M16" s="68">
        <f>'Đổi hàng'!D16</f>
        <v>0</v>
      </c>
      <c r="N16" s="68">
        <f>'Hàng xì kho'!D16</f>
        <v>0</v>
      </c>
      <c r="O16" s="77" t="e">
        <f t="shared" si="4"/>
        <v>#REF!</v>
      </c>
      <c r="P16" s="74" t="e">
        <f t="shared" si="5"/>
        <v>#REF!</v>
      </c>
      <c r="R16" s="166"/>
      <c r="S16" s="81" t="s">
        <v>234</v>
      </c>
      <c r="T16" s="82"/>
    </row>
    <row r="17" spans="1:20" s="61" customFormat="1" ht="20.25" customHeight="1">
      <c r="A17" s="62">
        <v>15</v>
      </c>
      <c r="B17" s="63" t="s">
        <v>204</v>
      </c>
      <c r="C17" s="63" t="s">
        <v>38</v>
      </c>
      <c r="D17" s="64" t="s">
        <v>42</v>
      </c>
      <c r="E17" s="62" t="s">
        <v>190</v>
      </c>
      <c r="F17" s="65">
        <v>70950</v>
      </c>
      <c r="G17" s="65">
        <f t="shared" si="2"/>
        <v>76626</v>
      </c>
      <c r="H17" s="74">
        <v>259</v>
      </c>
      <c r="I17" s="74">
        <f>'Nhập kho hcm'!B14</f>
        <v>780</v>
      </c>
      <c r="J17" s="74" t="e">
        <f t="shared" si="3"/>
        <v>#REF!</v>
      </c>
      <c r="K17" s="74">
        <f>'Trung chuyển'!C17</f>
        <v>0</v>
      </c>
      <c r="L17" s="74" t="e">
        <f>#REF!</f>
        <v>#REF!</v>
      </c>
      <c r="M17" s="68">
        <f>'Đổi hàng'!D17</f>
        <v>0</v>
      </c>
      <c r="N17" s="68">
        <f>'Hàng xì kho'!D17</f>
        <v>0</v>
      </c>
      <c r="O17" s="77" t="e">
        <f t="shared" si="4"/>
        <v>#REF!</v>
      </c>
      <c r="P17" s="74" t="e">
        <f>O17*F17</f>
        <v>#REF!</v>
      </c>
      <c r="R17" s="166"/>
      <c r="S17" s="81" t="s">
        <v>235</v>
      </c>
      <c r="T17" s="82"/>
    </row>
    <row r="18" spans="1:20" s="61" customFormat="1" ht="20.25" customHeight="1">
      <c r="A18" s="62">
        <v>16</v>
      </c>
      <c r="B18" s="63" t="s">
        <v>205</v>
      </c>
      <c r="C18" s="63" t="s">
        <v>39</v>
      </c>
      <c r="D18" s="64" t="s">
        <v>44</v>
      </c>
      <c r="E18" s="62" t="s">
        <v>190</v>
      </c>
      <c r="F18" s="65">
        <v>74250</v>
      </c>
      <c r="G18" s="65">
        <f t="shared" si="2"/>
        <v>80190</v>
      </c>
      <c r="H18" s="74">
        <v>172</v>
      </c>
      <c r="I18" s="74">
        <f>'Nhập kho hcm'!B15</f>
        <v>1700</v>
      </c>
      <c r="J18" s="74" t="e">
        <f t="shared" si="3"/>
        <v>#REF!</v>
      </c>
      <c r="K18" s="74">
        <f>'Trung chuyển'!C18</f>
        <v>0</v>
      </c>
      <c r="L18" s="74" t="e">
        <f>#REF!</f>
        <v>#REF!</v>
      </c>
      <c r="M18" s="68">
        <f>'Đổi hàng'!D18</f>
        <v>0</v>
      </c>
      <c r="N18" s="68">
        <f>'Hàng xì kho'!D18</f>
        <v>0</v>
      </c>
      <c r="O18" s="77" t="e">
        <f t="shared" si="4"/>
        <v>#REF!</v>
      </c>
      <c r="P18" s="74" t="e">
        <f t="shared" si="5"/>
        <v>#REF!</v>
      </c>
      <c r="R18" s="166"/>
      <c r="S18" s="81" t="s">
        <v>236</v>
      </c>
      <c r="T18" s="82"/>
    </row>
    <row r="19" spans="1:20" s="61" customFormat="1" ht="20.25" customHeight="1">
      <c r="A19" s="62">
        <v>17</v>
      </c>
      <c r="B19" s="63" t="s">
        <v>206</v>
      </c>
      <c r="C19" s="63" t="s">
        <v>47</v>
      </c>
      <c r="D19" s="64" t="s">
        <v>260</v>
      </c>
      <c r="E19" s="62" t="s">
        <v>190</v>
      </c>
      <c r="F19" s="65">
        <v>105399.99999999999</v>
      </c>
      <c r="G19" s="65">
        <f t="shared" si="2"/>
        <v>113831.99999999999</v>
      </c>
      <c r="H19" s="74">
        <v>135</v>
      </c>
      <c r="I19" s="74">
        <f>'Nhập kho hcm'!B12</f>
        <v>576</v>
      </c>
      <c r="J19" s="74" t="e">
        <f t="shared" si="3"/>
        <v>#REF!</v>
      </c>
      <c r="K19" s="74">
        <f>'Trung chuyển'!C19</f>
        <v>0</v>
      </c>
      <c r="L19" s="74" t="e">
        <f>#REF!</f>
        <v>#REF!</v>
      </c>
      <c r="M19" s="68">
        <f>'Đổi hàng'!D19</f>
        <v>0</v>
      </c>
      <c r="N19" s="68">
        <f>'Hàng xì kho'!D19</f>
        <v>0</v>
      </c>
      <c r="O19" s="77" t="e">
        <f t="shared" si="4"/>
        <v>#REF!</v>
      </c>
      <c r="P19" s="74" t="e">
        <f t="shared" si="5"/>
        <v>#REF!</v>
      </c>
      <c r="R19" s="166"/>
      <c r="S19" s="81" t="s">
        <v>531</v>
      </c>
      <c r="T19" s="167"/>
    </row>
    <row r="20" spans="1:20" s="61" customFormat="1" ht="20.25" customHeight="1">
      <c r="A20" s="62">
        <v>18</v>
      </c>
      <c r="B20" s="63" t="s">
        <v>207</v>
      </c>
      <c r="C20" s="63" t="s">
        <v>37</v>
      </c>
      <c r="D20" s="64" t="s">
        <v>46</v>
      </c>
      <c r="E20" s="62" t="s">
        <v>190</v>
      </c>
      <c r="F20" s="65">
        <v>90749.999999999985</v>
      </c>
      <c r="G20" s="65">
        <f t="shared" si="2"/>
        <v>98009.999999999985</v>
      </c>
      <c r="H20" s="74">
        <v>76</v>
      </c>
      <c r="I20" s="74">
        <f>'Nhập kho hcm'!B13</f>
        <v>912</v>
      </c>
      <c r="J20" s="74" t="e">
        <f t="shared" si="3"/>
        <v>#REF!</v>
      </c>
      <c r="K20" s="74">
        <f>'Trung chuyển'!C20</f>
        <v>0</v>
      </c>
      <c r="L20" s="74" t="e">
        <f>#REF!</f>
        <v>#REF!</v>
      </c>
      <c r="M20" s="68">
        <f>'Đổi hàng'!D20</f>
        <v>0</v>
      </c>
      <c r="N20" s="68">
        <f>'Hàng xì kho'!D20</f>
        <v>0</v>
      </c>
      <c r="O20" s="77" t="e">
        <f t="shared" si="4"/>
        <v>#REF!</v>
      </c>
      <c r="P20" s="74" t="e">
        <f t="shared" si="5"/>
        <v>#REF!</v>
      </c>
      <c r="R20" s="166"/>
      <c r="S20" s="81" t="s">
        <v>532</v>
      </c>
      <c r="T20" s="167"/>
    </row>
    <row r="21" spans="1:20" s="61" customFormat="1" ht="20.25" customHeight="1">
      <c r="A21" s="62">
        <v>19</v>
      </c>
      <c r="B21" s="63" t="s">
        <v>536</v>
      </c>
      <c r="C21" s="63" t="s">
        <v>534</v>
      </c>
      <c r="D21" s="64" t="s">
        <v>531</v>
      </c>
      <c r="E21" s="62" t="s">
        <v>190</v>
      </c>
      <c r="F21" s="65">
        <v>110250</v>
      </c>
      <c r="G21" s="65">
        <f>F21*0.08+F21</f>
        <v>119070</v>
      </c>
      <c r="H21" s="74">
        <v>0</v>
      </c>
      <c r="I21" s="74">
        <f>'Nhập kho hcm'!B21</f>
        <v>1748</v>
      </c>
      <c r="J21" s="74" t="e">
        <f t="shared" si="3"/>
        <v>#REF!</v>
      </c>
      <c r="K21" s="74">
        <f>'Trung chuyển'!C21</f>
        <v>0</v>
      </c>
      <c r="L21" s="74" t="e">
        <f>#REF!</f>
        <v>#REF!</v>
      </c>
      <c r="M21" s="68">
        <f>'Đổi hàng'!D21</f>
        <v>0</v>
      </c>
      <c r="N21" s="68">
        <f>'Hàng xì kho'!D21</f>
        <v>0</v>
      </c>
      <c r="O21" s="77" t="e">
        <f>H21+I21-K21-L21-M21-N21</f>
        <v>#REF!</v>
      </c>
      <c r="P21" s="74" t="e">
        <f>O21*F21</f>
        <v>#REF!</v>
      </c>
      <c r="R21" s="166"/>
      <c r="S21" s="81" t="s">
        <v>533</v>
      </c>
      <c r="T21" s="167"/>
    </row>
    <row r="22" spans="1:20" s="61" customFormat="1" ht="20.25" customHeight="1">
      <c r="A22" s="62">
        <v>20</v>
      </c>
      <c r="B22" s="63" t="s">
        <v>537</v>
      </c>
      <c r="C22" s="63" t="s">
        <v>530</v>
      </c>
      <c r="D22" s="64" t="s">
        <v>532</v>
      </c>
      <c r="E22" s="62" t="s">
        <v>190</v>
      </c>
      <c r="F22" s="65">
        <v>106050</v>
      </c>
      <c r="G22" s="65">
        <f>F22*0.08+F22</f>
        <v>114534</v>
      </c>
      <c r="H22" s="74">
        <v>0</v>
      </c>
      <c r="I22" s="74">
        <f>'Nhập kho hcm'!B20</f>
        <v>2100</v>
      </c>
      <c r="J22" s="74" t="e">
        <f>+SUM(K22:N22)</f>
        <v>#REF!</v>
      </c>
      <c r="K22" s="74">
        <f>'Trung chuyển'!C22</f>
        <v>0</v>
      </c>
      <c r="L22" s="74" t="e">
        <f>#REF!</f>
        <v>#REF!</v>
      </c>
      <c r="M22" s="68">
        <f>'Đổi hàng'!D22</f>
        <v>0</v>
      </c>
      <c r="N22" s="68">
        <f>'Hàng xì kho'!D22</f>
        <v>0</v>
      </c>
      <c r="O22" s="77" t="e">
        <f>H22+I22-K22-L22-M22-N22</f>
        <v>#REF!</v>
      </c>
      <c r="P22" s="74" t="e">
        <f>O22*F22</f>
        <v>#REF!</v>
      </c>
      <c r="R22" s="166"/>
      <c r="S22" s="62"/>
      <c r="T22" s="103">
        <f>SUM(T3:T21)</f>
        <v>0</v>
      </c>
    </row>
    <row r="23" spans="1:20" s="61" customFormat="1" ht="20.25" customHeight="1">
      <c r="A23" s="62">
        <v>21</v>
      </c>
      <c r="B23" s="63" t="s">
        <v>538</v>
      </c>
      <c r="C23" s="63" t="s">
        <v>535</v>
      </c>
      <c r="D23" s="64" t="s">
        <v>533</v>
      </c>
      <c r="E23" s="62" t="s">
        <v>190</v>
      </c>
      <c r="F23" s="65">
        <v>212400</v>
      </c>
      <c r="G23" s="65">
        <f>F23*0.08+F23</f>
        <v>229392</v>
      </c>
      <c r="H23" s="74">
        <v>0</v>
      </c>
      <c r="I23" s="74">
        <f>'Nhập kho hcm'!B22</f>
        <v>330</v>
      </c>
      <c r="J23" s="74" t="e">
        <f t="shared" si="3"/>
        <v>#REF!</v>
      </c>
      <c r="K23" s="74">
        <f>'Trung chuyển'!C23</f>
        <v>0</v>
      </c>
      <c r="L23" s="74" t="e">
        <f>#REF!</f>
        <v>#REF!</v>
      </c>
      <c r="M23" s="68">
        <f>'Đổi hàng'!D23</f>
        <v>0</v>
      </c>
      <c r="N23" s="68">
        <f>'Hàng xì kho'!D23</f>
        <v>0</v>
      </c>
      <c r="O23" s="77" t="e">
        <f>H23+I23-K23-L23-M23-N23</f>
        <v>#REF!</v>
      </c>
      <c r="P23" s="74" t="e">
        <f>O23*F23</f>
        <v>#REF!</v>
      </c>
      <c r="R23" s="166"/>
    </row>
  </sheetData>
  <customSheetViews>
    <customSheetView guid="{220CBAF2-A142-4834-8AEB-BDD7FBC2A806}" scale="85">
      <pane xSplit="4" ySplit="2" topLeftCell="K3" activePane="bottomRight" state="frozen"/>
      <selection pane="bottomRight" activeCell="Q12" sqref="Q12"/>
      <pageMargins left="0.7" right="0.7" top="0.75" bottom="0.75" header="0.3" footer="0.3"/>
      <pageSetup paperSize="9" orientation="portrait" verticalDpi="0" r:id="rId1"/>
    </customSheetView>
    <customSheetView guid="{1F9A873A-DE10-465E-A024-482F6F64D911}" scale="85">
      <pane xSplit="4" ySplit="2" topLeftCell="K3" activePane="bottomRight" state="frozen"/>
      <selection pane="bottomRight" activeCell="Q12" sqref="Q12"/>
      <pageMargins left="0.7" right="0.7" top="0.75" bottom="0.75" header="0.3" footer="0.3"/>
      <pageSetup paperSize="9" orientation="portrait" verticalDpi="0" r:id="rId2"/>
    </customSheetView>
  </customSheetView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4999"/>
  <sheetViews>
    <sheetView topLeftCell="A25" workbookViewId="0">
      <pane xSplit="4" ySplit="2" topLeftCell="E104" activePane="bottomRight" state="frozen"/>
      <selection activeCell="A25" sqref="A25"/>
      <selection pane="topRight" activeCell="D25" sqref="D25"/>
      <selection pane="bottomLeft" activeCell="A27" sqref="A27"/>
      <selection pane="bottomRight" activeCell="M391" sqref="M391"/>
    </sheetView>
  </sheetViews>
  <sheetFormatPr defaultColWidth="9.140625" defaultRowHeight="12.75"/>
  <cols>
    <col min="1" max="2" width="4.85546875" style="11" customWidth="1"/>
    <col min="3" max="3" width="13.85546875" style="12" customWidth="1"/>
    <col min="4" max="4" width="8.85546875" style="14" customWidth="1"/>
    <col min="5" max="5" width="19.140625" style="26" customWidth="1"/>
    <col min="6" max="6" width="12" style="14" customWidth="1"/>
    <col min="7" max="7" width="33.5703125" style="113" customWidth="1"/>
    <col min="8" max="8" width="26.85546875" style="19" hidden="1" customWidth="1"/>
    <col min="9" max="9" width="15.28515625" style="19" hidden="1" customWidth="1"/>
    <col min="10" max="10" width="12.7109375" style="19" hidden="1" customWidth="1"/>
    <col min="11" max="11" width="8.140625" style="11" customWidth="1"/>
    <col min="12" max="12" width="11.5703125" style="11" customWidth="1"/>
    <col min="13" max="13" width="30.28515625" style="19" customWidth="1"/>
    <col min="14" max="14" width="11.42578125" style="30" customWidth="1"/>
    <col min="15" max="15" width="15.85546875" style="30" customWidth="1"/>
    <col min="16" max="16" width="11.28515625" style="30" customWidth="1"/>
    <col min="17" max="17" width="19.140625" style="30" customWidth="1"/>
    <col min="18" max="18" width="15.42578125" style="19" customWidth="1"/>
    <col min="19" max="19" width="14.42578125" style="19" customWidth="1"/>
    <col min="20" max="16384" width="9.140625" style="19"/>
  </cols>
  <sheetData>
    <row r="1" spans="1:20" s="4" customFormat="1" ht="15.75" hidden="1" customHeight="1">
      <c r="A1" s="105" t="s">
        <v>278</v>
      </c>
      <c r="B1" s="105"/>
      <c r="C1" s="87"/>
      <c r="D1" s="155">
        <f>SUBTOTAL(9,D3:D20)</f>
        <v>0</v>
      </c>
      <c r="F1" s="131"/>
      <c r="G1" s="116"/>
      <c r="H1" s="106"/>
      <c r="I1" s="23"/>
      <c r="J1" s="23"/>
      <c r="K1" s="96"/>
      <c r="L1" s="2"/>
      <c r="M1" s="23"/>
      <c r="N1" s="96"/>
      <c r="O1" s="96"/>
      <c r="P1" s="23"/>
      <c r="Q1" s="96"/>
      <c r="R1" s="23"/>
      <c r="S1" s="96"/>
      <c r="T1" s="96"/>
    </row>
    <row r="2" spans="1:20" s="4" customFormat="1" ht="32.25" hidden="1" customHeight="1">
      <c r="A2" s="107" t="s">
        <v>0</v>
      </c>
      <c r="B2" s="107"/>
      <c r="C2" s="94" t="s">
        <v>11</v>
      </c>
      <c r="D2" s="156" t="s">
        <v>10</v>
      </c>
      <c r="F2" s="107"/>
      <c r="G2" s="117"/>
      <c r="H2" s="108"/>
      <c r="I2" s="23"/>
      <c r="J2" s="23"/>
      <c r="K2" s="96"/>
      <c r="L2" s="2"/>
      <c r="M2" s="96"/>
      <c r="N2" s="96"/>
      <c r="O2" s="96"/>
      <c r="P2" s="96"/>
      <c r="Q2" s="96"/>
      <c r="R2" s="96"/>
      <c r="S2" s="96"/>
      <c r="T2" s="96"/>
    </row>
    <row r="3" spans="1:20" s="4" customFormat="1" hidden="1">
      <c r="A3" s="11">
        <v>1</v>
      </c>
      <c r="B3" s="11"/>
      <c r="C3" s="19" t="s">
        <v>22</v>
      </c>
      <c r="D3" s="151">
        <f>SUMIF($M$27:$M$9973,"Chân giò heo muối 300g",$L$27:$L$9973)</f>
        <v>0</v>
      </c>
      <c r="F3" s="11"/>
      <c r="G3" s="19"/>
      <c r="H3" s="89"/>
      <c r="I3" s="23"/>
      <c r="J3" s="23"/>
      <c r="K3" s="96"/>
      <c r="L3" s="2"/>
      <c r="M3" s="96"/>
      <c r="N3" s="96"/>
      <c r="O3" s="96"/>
      <c r="P3" s="96"/>
      <c r="Q3" s="96"/>
      <c r="R3" s="96"/>
      <c r="S3" s="96"/>
      <c r="T3" s="96"/>
    </row>
    <row r="4" spans="1:20" s="4" customFormat="1" hidden="1">
      <c r="A4" s="11">
        <v>2</v>
      </c>
      <c r="B4" s="11"/>
      <c r="C4" s="19" t="s">
        <v>24</v>
      </c>
      <c r="D4" s="151">
        <f>SUMIF($M$27:$M$9973,"Chân giò heo muối 500g",$L$27:$L$9973)</f>
        <v>0</v>
      </c>
      <c r="F4" s="11"/>
      <c r="G4" s="19"/>
      <c r="H4" s="89"/>
      <c r="I4" s="23"/>
      <c r="J4" s="23"/>
      <c r="K4" s="96"/>
      <c r="L4" s="2"/>
      <c r="M4" s="96"/>
      <c r="N4" s="96"/>
      <c r="O4" s="96"/>
      <c r="P4" s="96"/>
      <c r="Q4" s="96"/>
      <c r="R4" s="96"/>
      <c r="S4" s="96"/>
      <c r="T4" s="96"/>
    </row>
    <row r="5" spans="1:20" s="4" customFormat="1" hidden="1">
      <c r="A5" s="11">
        <v>3</v>
      </c>
      <c r="B5" s="11"/>
      <c r="C5" s="19" t="s">
        <v>257</v>
      </c>
      <c r="D5" s="151">
        <f>SUMIF($M$27:$M$9973,"Tai heo muối 200g",$L$27:$L$9973)</f>
        <v>0</v>
      </c>
      <c r="F5" s="11"/>
      <c r="G5" s="19"/>
      <c r="H5" s="89"/>
      <c r="I5" s="23"/>
      <c r="J5" s="23"/>
      <c r="K5" s="96"/>
      <c r="L5" s="2"/>
      <c r="M5" s="96"/>
      <c r="N5" s="96"/>
      <c r="O5" s="96"/>
      <c r="P5" s="96"/>
      <c r="Q5" s="96"/>
      <c r="R5" s="96"/>
      <c r="S5" s="96"/>
      <c r="T5" s="96"/>
    </row>
    <row r="6" spans="1:20" s="4" customFormat="1" hidden="1">
      <c r="A6" s="11">
        <v>4</v>
      </c>
      <c r="B6" s="11"/>
      <c r="C6" s="19" t="s">
        <v>27</v>
      </c>
      <c r="D6" s="151">
        <f>SUMIF($M$27:$M$9973,"Tai heo muối 400g",$L$27:$L$9973)</f>
        <v>0</v>
      </c>
      <c r="F6" s="11"/>
      <c r="G6" s="19"/>
      <c r="H6" s="89"/>
      <c r="I6" s="23"/>
      <c r="J6" s="23"/>
      <c r="K6" s="96"/>
      <c r="L6" s="2"/>
      <c r="M6" s="96"/>
      <c r="N6" s="96"/>
      <c r="O6" s="96"/>
      <c r="P6" s="96"/>
      <c r="Q6" s="96"/>
      <c r="R6" s="96"/>
      <c r="S6" s="96"/>
      <c r="T6" s="96"/>
    </row>
    <row r="7" spans="1:20" s="4" customFormat="1" hidden="1">
      <c r="A7" s="11">
        <v>5</v>
      </c>
      <c r="B7" s="11"/>
      <c r="C7" s="19" t="s">
        <v>28</v>
      </c>
      <c r="D7" s="151">
        <f>SUMIF($M$27:$M$9973,"Gà muối 500g",$L$27:$L$9973)</f>
        <v>0</v>
      </c>
      <c r="F7" s="11"/>
      <c r="G7" s="19"/>
      <c r="H7" s="89"/>
      <c r="I7" s="23"/>
      <c r="J7" s="23"/>
      <c r="K7" s="96"/>
      <c r="L7" s="2"/>
      <c r="M7" s="96"/>
      <c r="N7" s="96"/>
      <c r="O7" s="96"/>
      <c r="P7" s="96"/>
      <c r="Q7" s="96"/>
      <c r="R7" s="96"/>
      <c r="S7" s="96"/>
      <c r="T7" s="96"/>
    </row>
    <row r="8" spans="1:20" s="4" customFormat="1" hidden="1">
      <c r="A8" s="11">
        <v>6</v>
      </c>
      <c r="B8" s="11"/>
      <c r="C8" s="19" t="s">
        <v>29</v>
      </c>
      <c r="D8" s="151">
        <f>SUMIF($M$27:$M$9973,"Bắp bò muối 200g",$L$27:$L$9973)</f>
        <v>0</v>
      </c>
      <c r="F8" s="11"/>
      <c r="G8" s="19"/>
      <c r="H8" s="89"/>
      <c r="I8" s="23"/>
      <c r="J8" s="23"/>
      <c r="K8" s="96"/>
      <c r="L8" s="2"/>
      <c r="M8" s="96"/>
      <c r="N8" s="96"/>
      <c r="O8" s="96"/>
      <c r="P8" s="96"/>
      <c r="Q8" s="96"/>
      <c r="R8" s="96"/>
      <c r="S8" s="96"/>
      <c r="T8" s="96"/>
    </row>
    <row r="9" spans="1:20" s="4" customFormat="1" hidden="1">
      <c r="A9" s="11">
        <v>7</v>
      </c>
      <c r="B9" s="11"/>
      <c r="C9" s="19" t="s">
        <v>30</v>
      </c>
      <c r="D9" s="151">
        <f>SUMIF($M$27:$M$9973,"Bắp bò muối 300g",$L$27:$L$9973)</f>
        <v>0</v>
      </c>
      <c r="F9" s="11"/>
      <c r="G9" s="19"/>
      <c r="H9" s="89"/>
      <c r="I9" s="23"/>
      <c r="J9" s="23"/>
      <c r="K9" s="96"/>
      <c r="L9" s="2"/>
      <c r="M9" s="96"/>
      <c r="N9" s="96"/>
      <c r="O9" s="96"/>
      <c r="P9" s="96"/>
      <c r="Q9" s="96"/>
      <c r="R9" s="96"/>
      <c r="S9" s="96"/>
      <c r="T9" s="96"/>
    </row>
    <row r="10" spans="1:20" s="4" customFormat="1" hidden="1">
      <c r="A10" s="11">
        <v>8</v>
      </c>
      <c r="B10" s="11"/>
      <c r="C10" s="19" t="s">
        <v>32</v>
      </c>
      <c r="D10" s="151">
        <f>SUMIF($M$27:$M$9973,"Bắp bò muối 500g",$L$27:$L$9973)</f>
        <v>0</v>
      </c>
      <c r="F10" s="11"/>
      <c r="G10" s="19"/>
      <c r="H10" s="89"/>
      <c r="I10" s="23"/>
      <c r="J10" s="23"/>
      <c r="K10" s="96"/>
      <c r="L10" s="2"/>
      <c r="M10" s="96"/>
      <c r="N10" s="96"/>
      <c r="O10" s="96"/>
      <c r="P10" s="96"/>
      <c r="Q10" s="96"/>
      <c r="R10" s="96"/>
      <c r="S10" s="96"/>
      <c r="T10" s="96"/>
    </row>
    <row r="11" spans="1:20" s="4" customFormat="1" hidden="1">
      <c r="A11" s="11">
        <v>9</v>
      </c>
      <c r="B11" s="11"/>
      <c r="C11" s="19" t="s">
        <v>33</v>
      </c>
      <c r="D11" s="151">
        <f>SUMIF($M$27:$M$9973,"Giò lụa 500g",$L$27:$L$9973)</f>
        <v>0</v>
      </c>
      <c r="F11" s="11"/>
      <c r="G11" s="19"/>
      <c r="H11" s="89"/>
      <c r="I11" s="23"/>
      <c r="J11" s="23"/>
      <c r="K11" s="96"/>
      <c r="L11" s="2"/>
      <c r="M11" s="96"/>
      <c r="N11" s="96"/>
      <c r="O11" s="96"/>
      <c r="P11" s="96"/>
      <c r="Q11" s="96"/>
      <c r="R11" s="96"/>
      <c r="S11" s="96"/>
      <c r="T11" s="96"/>
    </row>
    <row r="12" spans="1:20" s="4" customFormat="1" hidden="1">
      <c r="A12" s="11">
        <v>10</v>
      </c>
      <c r="B12" s="11"/>
      <c r="C12" s="19" t="s">
        <v>34</v>
      </c>
      <c r="D12" s="151">
        <f>SUMIF($M$27:$M$9973,"Giò tai nấm hương 500g",$L$27:$L$9973)</f>
        <v>0</v>
      </c>
      <c r="F12" s="11"/>
      <c r="G12" s="19"/>
      <c r="H12" s="89"/>
      <c r="I12" s="23"/>
      <c r="J12" s="23"/>
      <c r="K12" s="96"/>
      <c r="L12" s="2"/>
      <c r="M12" s="96"/>
      <c r="N12" s="96"/>
      <c r="O12" s="96"/>
      <c r="P12" s="96"/>
      <c r="Q12" s="96"/>
      <c r="R12" s="96"/>
      <c r="S12" s="96"/>
      <c r="T12" s="96"/>
    </row>
    <row r="13" spans="1:20" s="4" customFormat="1" hidden="1">
      <c r="A13" s="11">
        <v>11</v>
      </c>
      <c r="B13" s="11"/>
      <c r="C13" s="19" t="s">
        <v>36</v>
      </c>
      <c r="D13" s="151">
        <f>SUMIF($M$27:$M$9973,"Giò tai lưỡi xào 250g",$L$27:$L$9973)</f>
        <v>0</v>
      </c>
      <c r="F13" s="11"/>
      <c r="G13" s="19"/>
      <c r="H13" s="89"/>
      <c r="I13" s="23"/>
      <c r="J13" s="23"/>
      <c r="K13" s="96"/>
      <c r="L13" s="2"/>
      <c r="M13" s="96"/>
      <c r="N13" s="96"/>
      <c r="O13" s="96"/>
      <c r="P13" s="96"/>
      <c r="Q13" s="96"/>
      <c r="R13" s="96"/>
      <c r="S13" s="96"/>
      <c r="T13" s="96"/>
    </row>
    <row r="14" spans="1:20" s="4" customFormat="1" hidden="1">
      <c r="A14" s="11">
        <v>12</v>
      </c>
      <c r="B14" s="11"/>
      <c r="C14" s="19" t="s">
        <v>258</v>
      </c>
      <c r="D14" s="151">
        <f>SUMIF($M$27:$M$9973,"Mọc nấm hương 250g",$L$27:$L$9973)</f>
        <v>0</v>
      </c>
      <c r="F14" s="11"/>
      <c r="G14" s="19"/>
      <c r="H14" s="89"/>
      <c r="I14" s="23"/>
      <c r="J14" s="23"/>
      <c r="K14" s="96"/>
      <c r="L14" s="2"/>
      <c r="M14" s="96"/>
      <c r="N14" s="96"/>
      <c r="O14" s="96"/>
      <c r="P14" s="96"/>
      <c r="Q14" s="96"/>
      <c r="R14" s="96"/>
      <c r="S14" s="96"/>
      <c r="T14" s="96"/>
    </row>
    <row r="15" spans="1:20" s="4" customFormat="1" hidden="1">
      <c r="A15" s="11">
        <v>13</v>
      </c>
      <c r="B15" s="11"/>
      <c r="C15" s="19" t="s">
        <v>259</v>
      </c>
      <c r="D15" s="151">
        <f>SUMIF($M$27:$M$9973,"Giò lụa cây 250g",$L$27:$L$9973)</f>
        <v>0</v>
      </c>
      <c r="F15" s="11"/>
      <c r="G15" s="19"/>
      <c r="H15" s="89"/>
      <c r="I15" s="23"/>
      <c r="J15" s="23"/>
      <c r="K15" s="96"/>
      <c r="L15" s="2"/>
      <c r="M15" s="96"/>
      <c r="N15" s="96"/>
      <c r="O15" s="96"/>
      <c r="P15" s="96"/>
      <c r="Q15" s="96"/>
      <c r="R15" s="96"/>
      <c r="S15" s="96"/>
      <c r="T15" s="96"/>
    </row>
    <row r="16" spans="1:20" s="4" customFormat="1" hidden="1">
      <c r="A16" s="11">
        <v>14</v>
      </c>
      <c r="B16" s="11"/>
      <c r="C16" s="19" t="s">
        <v>40</v>
      </c>
      <c r="D16" s="151">
        <f>SUMIF($M$27:$M$9973,"Giò sụn gà 250g",$L$27:$L$9973)</f>
        <v>0</v>
      </c>
      <c r="F16" s="11"/>
      <c r="G16" s="19"/>
      <c r="H16" s="89"/>
      <c r="I16" s="23"/>
      <c r="J16" s="23"/>
      <c r="K16" s="96"/>
      <c r="L16" s="2"/>
      <c r="M16" s="96"/>
      <c r="N16" s="96"/>
      <c r="O16" s="96"/>
      <c r="P16" s="96"/>
      <c r="Q16" s="96"/>
      <c r="R16" s="96"/>
      <c r="S16" s="96"/>
      <c r="T16" s="96"/>
    </row>
    <row r="17" spans="1:20" s="4" customFormat="1" hidden="1">
      <c r="A17" s="11">
        <v>15</v>
      </c>
      <c r="B17" s="11"/>
      <c r="C17" s="19" t="s">
        <v>42</v>
      </c>
      <c r="D17" s="151">
        <f>SUMIF($M$27:$M$9973,"Chả nướng 300g",$L$27:$L$9973)</f>
        <v>0</v>
      </c>
      <c r="F17" s="11"/>
      <c r="G17" s="19"/>
      <c r="H17" s="89"/>
      <c r="I17" s="23"/>
      <c r="J17" s="23"/>
      <c r="K17" s="96"/>
      <c r="L17" s="2"/>
      <c r="M17" s="23"/>
      <c r="N17" s="96"/>
      <c r="O17" s="96"/>
      <c r="P17" s="96"/>
      <c r="Q17" s="96"/>
      <c r="R17" s="96"/>
      <c r="S17" s="96"/>
      <c r="T17" s="96"/>
    </row>
    <row r="18" spans="1:20" s="4" customFormat="1" hidden="1">
      <c r="A18" s="11">
        <v>16</v>
      </c>
      <c r="B18" s="11"/>
      <c r="C18" s="19" t="s">
        <v>44</v>
      </c>
      <c r="D18" s="151">
        <f>SUMIF($M$27:$M$9973,"Chả cốm 300g",$L$27:$L$9973)</f>
        <v>0</v>
      </c>
      <c r="F18" s="11"/>
      <c r="G18" s="19"/>
      <c r="H18" s="89"/>
      <c r="I18" s="23"/>
      <c r="J18" s="23"/>
      <c r="K18" s="96"/>
      <c r="L18" s="2"/>
      <c r="M18" s="23"/>
      <c r="N18" s="96"/>
      <c r="O18" s="96"/>
      <c r="P18" s="96"/>
      <c r="Q18" s="96"/>
      <c r="R18" s="96"/>
      <c r="S18" s="96"/>
      <c r="T18" s="96"/>
    </row>
    <row r="19" spans="1:20" s="4" customFormat="1" hidden="1">
      <c r="A19" s="11">
        <v>17</v>
      </c>
      <c r="B19" s="11"/>
      <c r="C19" s="19" t="s">
        <v>260</v>
      </c>
      <c r="D19" s="151">
        <f>SUMIF($M$27:$M$9973,"Đùi gà sốt cay 500g",$L$27:$L$9973)</f>
        <v>0</v>
      </c>
      <c r="F19" s="11"/>
      <c r="G19" s="19"/>
      <c r="H19" s="89"/>
      <c r="I19" s="23"/>
      <c r="J19" s="23"/>
      <c r="K19" s="96"/>
      <c r="L19" s="2"/>
      <c r="M19" s="23"/>
      <c r="N19" s="96"/>
      <c r="O19" s="96"/>
      <c r="P19" s="96"/>
      <c r="Q19" s="96"/>
      <c r="R19" s="96"/>
      <c r="S19" s="96"/>
      <c r="T19" s="96"/>
    </row>
    <row r="20" spans="1:20" s="4" customFormat="1" hidden="1">
      <c r="A20" s="11">
        <v>18</v>
      </c>
      <c r="B20" s="11"/>
      <c r="C20" s="19" t="s">
        <v>46</v>
      </c>
      <c r="D20" s="151">
        <f>SUMIF($M$27:$M$9973,"Chân gà sốt cay 400g",$L$27:$L$9973)</f>
        <v>0</v>
      </c>
      <c r="F20" s="11"/>
      <c r="G20" s="19"/>
      <c r="H20" s="89"/>
      <c r="I20" s="23"/>
      <c r="J20" s="23"/>
      <c r="K20" s="96"/>
      <c r="L20" s="2"/>
      <c r="M20" s="23"/>
      <c r="N20" s="96"/>
      <c r="O20" s="96"/>
      <c r="P20" s="96"/>
      <c r="Q20" s="96"/>
      <c r="R20" s="96"/>
      <c r="S20" s="96"/>
      <c r="T20" s="96"/>
    </row>
    <row r="21" spans="1:20" s="4" customFormat="1" hidden="1">
      <c r="A21" s="11">
        <v>19</v>
      </c>
      <c r="B21" s="11"/>
      <c r="C21" s="144" t="s">
        <v>531</v>
      </c>
      <c r="D21" s="152">
        <f>SUMIF($M$27:$M$9973,"Gà hun cỏ xạ hương 500g",$L$27:$L$9973)</f>
        <v>0</v>
      </c>
      <c r="F21" s="11"/>
      <c r="G21" s="19"/>
      <c r="H21" s="84"/>
      <c r="K21" s="2"/>
      <c r="L21" s="2"/>
      <c r="M21" s="23"/>
      <c r="N21" s="96"/>
      <c r="O21" s="96"/>
      <c r="P21" s="96"/>
      <c r="Q21" s="96"/>
      <c r="R21" s="96"/>
      <c r="S21" s="96"/>
      <c r="T21" s="96"/>
    </row>
    <row r="22" spans="1:20" s="84" customFormat="1" hidden="1">
      <c r="A22" s="11">
        <v>20</v>
      </c>
      <c r="B22" s="11"/>
      <c r="C22" s="144" t="s">
        <v>532</v>
      </c>
      <c r="D22" s="152">
        <f>SUMIF($M$27:$M$9973,"Bắp giò heo muối vị Tayaki 450g",$L$27:$L$9973)</f>
        <v>0</v>
      </c>
      <c r="E22" s="101"/>
      <c r="F22" s="101"/>
      <c r="G22" s="118"/>
      <c r="H22" s="101"/>
      <c r="I22" s="101"/>
      <c r="J22" s="101"/>
      <c r="K22" s="101"/>
      <c r="M22" s="102"/>
      <c r="N22" s="102"/>
      <c r="O22" s="102"/>
      <c r="P22" s="102"/>
      <c r="Q22" s="102"/>
      <c r="R22" s="101"/>
      <c r="S22" s="101"/>
    </row>
    <row r="23" spans="1:20" s="84" customFormat="1" hidden="1">
      <c r="A23" s="11">
        <v>21</v>
      </c>
      <c r="B23" s="11"/>
      <c r="C23" s="144" t="s">
        <v>533</v>
      </c>
      <c r="D23" s="152">
        <f>SUMIF($M$27:$M$9973,"Gà hun cỏ xạ hương 1kg",$L$27:$L$9973)</f>
        <v>0</v>
      </c>
      <c r="E23" s="101"/>
      <c r="F23" s="101"/>
      <c r="G23" s="118"/>
      <c r="H23" s="101"/>
      <c r="I23" s="101"/>
      <c r="J23" s="101"/>
      <c r="K23" s="101"/>
      <c r="L23" s="102"/>
      <c r="M23" s="102"/>
      <c r="N23" s="102"/>
      <c r="O23" s="102"/>
      <c r="P23" s="102"/>
      <c r="Q23" s="102"/>
      <c r="R23" s="101"/>
      <c r="S23" s="101"/>
    </row>
    <row r="24" spans="1:20" s="84" customFormat="1" hidden="1">
      <c r="A24" s="132"/>
      <c r="B24" s="132"/>
      <c r="C24" s="100"/>
      <c r="D24" s="100"/>
      <c r="E24" s="101"/>
      <c r="F24" s="101"/>
      <c r="G24" s="118"/>
      <c r="H24" s="101"/>
      <c r="I24" s="101"/>
      <c r="J24" s="101"/>
      <c r="K24" s="101"/>
      <c r="L24" s="102"/>
      <c r="M24" s="102"/>
      <c r="N24" s="102"/>
      <c r="O24" s="102"/>
      <c r="P24" s="102"/>
      <c r="Q24" s="102"/>
      <c r="R24" s="101"/>
      <c r="S24" s="101"/>
    </row>
    <row r="25" spans="1:20" s="84" customFormat="1">
      <c r="A25" s="132"/>
      <c r="B25" s="132"/>
      <c r="C25" s="100"/>
      <c r="D25" s="100"/>
      <c r="E25" s="101"/>
      <c r="F25" s="101"/>
      <c r="G25" s="118"/>
      <c r="H25" s="101"/>
      <c r="I25" s="101"/>
      <c r="J25" s="101"/>
      <c r="K25" s="101"/>
      <c r="L25" s="102">
        <f>SUBTOTAL(9,L27:L19976)</f>
        <v>68</v>
      </c>
      <c r="M25" s="102"/>
      <c r="N25" s="102"/>
      <c r="O25" s="102" t="e">
        <f>SUBTOTAL(9,O27:O391)</f>
        <v>#REF!</v>
      </c>
      <c r="P25" s="102"/>
      <c r="Q25" s="102" t="e">
        <f>SUBTOTAL(9,Q27:Q19976)</f>
        <v>#REF!</v>
      </c>
      <c r="R25" s="101"/>
      <c r="S25" s="101"/>
    </row>
    <row r="26" spans="1:20" s="10" customFormat="1" ht="23.25" customHeight="1">
      <c r="A26" s="184" t="s">
        <v>0</v>
      </c>
      <c r="B26" s="184"/>
      <c r="C26" s="5" t="s">
        <v>1</v>
      </c>
      <c r="D26" s="6" t="s">
        <v>2</v>
      </c>
      <c r="E26" s="7" t="s">
        <v>3</v>
      </c>
      <c r="F26" s="109" t="s">
        <v>4</v>
      </c>
      <c r="G26" s="7" t="s">
        <v>274</v>
      </c>
      <c r="H26" s="104" t="s">
        <v>6</v>
      </c>
      <c r="I26" s="8" t="s">
        <v>7</v>
      </c>
      <c r="J26" s="104" t="s">
        <v>8</v>
      </c>
      <c r="K26" s="8" t="s">
        <v>9</v>
      </c>
      <c r="L26" s="7" t="s">
        <v>10</v>
      </c>
      <c r="M26" s="7" t="s">
        <v>11</v>
      </c>
      <c r="N26" s="9" t="s">
        <v>12</v>
      </c>
      <c r="O26" s="9" t="s">
        <v>13</v>
      </c>
      <c r="P26" s="9" t="s">
        <v>14</v>
      </c>
      <c r="Q26" s="9" t="s">
        <v>15</v>
      </c>
      <c r="R26" s="7" t="s">
        <v>16</v>
      </c>
      <c r="S26" s="7" t="s">
        <v>17</v>
      </c>
    </row>
    <row r="27" spans="1:20" hidden="1">
      <c r="A27" s="11">
        <v>1</v>
      </c>
      <c r="B27" s="11">
        <f>DAY($C27)</f>
        <v>3</v>
      </c>
      <c r="C27" s="12">
        <v>44929</v>
      </c>
      <c r="D27" s="14" t="s">
        <v>59</v>
      </c>
      <c r="E27" s="13" t="e">
        <f>VLOOKUP(D27,#REF!,2,0)</f>
        <v>#REF!</v>
      </c>
      <c r="F27" s="38"/>
      <c r="G27" s="119" t="s">
        <v>279</v>
      </c>
      <c r="H27" s="13"/>
      <c r="I27" s="13"/>
      <c r="J27" s="13"/>
      <c r="K27" s="224" t="s">
        <v>76</v>
      </c>
      <c r="L27" s="36">
        <v>1</v>
      </c>
      <c r="M27" s="13" t="e">
        <f>VLOOKUP(K27,#REF!,2,0)</f>
        <v>#REF!</v>
      </c>
      <c r="N27" s="17" t="e">
        <f>VLOOKUP(K27,#REF!,6,0)</f>
        <v>#REF!</v>
      </c>
      <c r="O27" s="17" t="e">
        <f t="shared" ref="O27:O90" si="0">L27*N27</f>
        <v>#REF!</v>
      </c>
      <c r="P27" s="22">
        <v>0.08</v>
      </c>
      <c r="Q27" s="17" t="e">
        <f t="shared" ref="Q27:Q85" si="1">O27*P27+O27</f>
        <v>#REF!</v>
      </c>
      <c r="R27" s="13" t="e">
        <f>VLOOKUP(J27,'[1]Nhân viên'!$E$20:$F$41,2,0)</f>
        <v>#N/A</v>
      </c>
      <c r="S27" s="13"/>
    </row>
    <row r="28" spans="1:20" hidden="1">
      <c r="A28" s="11">
        <v>3</v>
      </c>
      <c r="B28" s="11">
        <f t="shared" ref="B28:B91" si="2">DAY($C28)</f>
        <v>3</v>
      </c>
      <c r="C28" s="12">
        <v>44929</v>
      </c>
      <c r="D28" s="14" t="s">
        <v>59</v>
      </c>
      <c r="E28" s="13" t="e">
        <f>VLOOKUP(D28,#REF!,2,0)</f>
        <v>#REF!</v>
      </c>
      <c r="F28" s="20"/>
      <c r="G28" s="119" t="s">
        <v>279</v>
      </c>
      <c r="H28" s="13"/>
      <c r="I28" s="13"/>
      <c r="J28" s="13"/>
      <c r="K28" s="225" t="s">
        <v>70</v>
      </c>
      <c r="L28" s="37">
        <v>1</v>
      </c>
      <c r="M28" s="13" t="e">
        <f>VLOOKUP(K28,#REF!,2,0)</f>
        <v>#REF!</v>
      </c>
      <c r="N28" s="17" t="e">
        <f>VLOOKUP(K28,#REF!,6,0)</f>
        <v>#REF!</v>
      </c>
      <c r="O28" s="17" t="e">
        <f t="shared" si="0"/>
        <v>#REF!</v>
      </c>
      <c r="P28" s="22">
        <v>0.08</v>
      </c>
      <c r="Q28" s="17" t="e">
        <f t="shared" si="1"/>
        <v>#REF!</v>
      </c>
      <c r="R28" s="13" t="e">
        <f>VLOOKUP(J28,'[1]Nhân viên'!$E$20:$F$41,2,0)</f>
        <v>#N/A</v>
      </c>
      <c r="S28" s="21"/>
    </row>
    <row r="29" spans="1:20" hidden="1">
      <c r="A29" s="11">
        <v>6</v>
      </c>
      <c r="B29" s="11">
        <f t="shared" si="2"/>
        <v>3</v>
      </c>
      <c r="C29" s="12">
        <v>44929</v>
      </c>
      <c r="D29" s="14" t="s">
        <v>69</v>
      </c>
      <c r="E29" s="13" t="e">
        <f>VLOOKUP(D29,#REF!,2,0)</f>
        <v>#REF!</v>
      </c>
      <c r="F29" s="20"/>
      <c r="G29" s="119" t="s">
        <v>1013</v>
      </c>
      <c r="H29" s="13"/>
      <c r="I29" s="13"/>
      <c r="J29" s="13"/>
      <c r="K29" s="225" t="s">
        <v>26</v>
      </c>
      <c r="L29" s="37">
        <v>1</v>
      </c>
      <c r="M29" s="13" t="e">
        <f>VLOOKUP(K29,#REF!,2,0)</f>
        <v>#REF!</v>
      </c>
      <c r="N29" s="17" t="e">
        <f>VLOOKUP(K29,#REF!,6,0)</f>
        <v>#REF!</v>
      </c>
      <c r="O29" s="17" t="e">
        <f t="shared" si="0"/>
        <v>#REF!</v>
      </c>
      <c r="P29" s="22">
        <v>0.08</v>
      </c>
      <c r="Q29" s="17" t="e">
        <f t="shared" si="1"/>
        <v>#REF!</v>
      </c>
      <c r="R29" s="13" t="e">
        <f>VLOOKUP(J29,'[1]Nhân viên'!$E$20:$F$41,2,0)</f>
        <v>#N/A</v>
      </c>
      <c r="S29" s="21"/>
    </row>
    <row r="30" spans="1:20" hidden="1">
      <c r="A30" s="11">
        <v>7</v>
      </c>
      <c r="B30" s="11">
        <f t="shared" si="2"/>
        <v>3</v>
      </c>
      <c r="C30" s="12">
        <v>44929</v>
      </c>
      <c r="D30" s="14" t="s">
        <v>69</v>
      </c>
      <c r="E30" s="13" t="e">
        <f>VLOOKUP(D30,#REF!,2,0)</f>
        <v>#REF!</v>
      </c>
      <c r="F30" s="38"/>
      <c r="G30" s="119" t="s">
        <v>1013</v>
      </c>
      <c r="H30" s="13"/>
      <c r="I30" s="13"/>
      <c r="J30" s="13"/>
      <c r="K30" s="224" t="s">
        <v>43</v>
      </c>
      <c r="L30" s="36">
        <v>5</v>
      </c>
      <c r="M30" s="13" t="e">
        <f>VLOOKUP(K30,#REF!,2,0)</f>
        <v>#REF!</v>
      </c>
      <c r="N30" s="17" t="e">
        <f>VLOOKUP(K30,#REF!,6,0)</f>
        <v>#REF!</v>
      </c>
      <c r="O30" s="17" t="e">
        <f t="shared" si="0"/>
        <v>#REF!</v>
      </c>
      <c r="P30" s="22">
        <v>0.08</v>
      </c>
      <c r="Q30" s="17" t="e">
        <f t="shared" si="1"/>
        <v>#REF!</v>
      </c>
      <c r="R30" s="13" t="e">
        <f>VLOOKUP(J30,'[1]Nhân viên'!$E$20:$F$41,2,0)</f>
        <v>#N/A</v>
      </c>
      <c r="S30" s="13"/>
    </row>
    <row r="31" spans="1:20" hidden="1">
      <c r="A31" s="11">
        <v>8</v>
      </c>
      <c r="B31" s="11">
        <f t="shared" si="2"/>
        <v>3</v>
      </c>
      <c r="C31" s="12">
        <v>44929</v>
      </c>
      <c r="D31" s="14" t="s">
        <v>69</v>
      </c>
      <c r="E31" s="13" t="e">
        <f>VLOOKUP(D31,#REF!,2,0)</f>
        <v>#REF!</v>
      </c>
      <c r="F31" s="20"/>
      <c r="G31" s="119" t="s">
        <v>1013</v>
      </c>
      <c r="H31" s="13"/>
      <c r="I31" s="13"/>
      <c r="J31" s="13"/>
      <c r="K31" s="225" t="s">
        <v>25</v>
      </c>
      <c r="L31" s="37">
        <v>3</v>
      </c>
      <c r="M31" s="13" t="e">
        <f>VLOOKUP(K31,#REF!,2,0)</f>
        <v>#REF!</v>
      </c>
      <c r="N31" s="17" t="e">
        <f>VLOOKUP(K31,#REF!,6,0)</f>
        <v>#REF!</v>
      </c>
      <c r="O31" s="17" t="e">
        <f t="shared" si="0"/>
        <v>#REF!</v>
      </c>
      <c r="P31" s="22">
        <v>0.08</v>
      </c>
      <c r="Q31" s="17" t="e">
        <f t="shared" si="1"/>
        <v>#REF!</v>
      </c>
      <c r="R31" s="13" t="e">
        <f>VLOOKUP(J31,'[1]Nhân viên'!$E$20:$F$41,2,0)</f>
        <v>#N/A</v>
      </c>
      <c r="S31" s="21"/>
    </row>
    <row r="32" spans="1:20" hidden="1">
      <c r="A32" s="11">
        <v>9</v>
      </c>
      <c r="B32" s="11">
        <f t="shared" si="2"/>
        <v>3</v>
      </c>
      <c r="C32" s="12">
        <v>44929</v>
      </c>
      <c r="D32" s="14" t="s">
        <v>69</v>
      </c>
      <c r="E32" s="13" t="e">
        <f>VLOOKUP(D32,#REF!,2,0)</f>
        <v>#REF!</v>
      </c>
      <c r="F32" s="20"/>
      <c r="G32" s="119" t="s">
        <v>1013</v>
      </c>
      <c r="H32" s="13"/>
      <c r="I32" s="13"/>
      <c r="J32" s="13"/>
      <c r="K32" s="225" t="s">
        <v>21</v>
      </c>
      <c r="L32" s="37">
        <v>2</v>
      </c>
      <c r="M32" s="13" t="e">
        <f>VLOOKUP(K32,#REF!,2,0)</f>
        <v>#REF!</v>
      </c>
      <c r="N32" s="17" t="e">
        <f>VLOOKUP(K32,#REF!,6,0)</f>
        <v>#REF!</v>
      </c>
      <c r="O32" s="17" t="e">
        <f t="shared" si="0"/>
        <v>#REF!</v>
      </c>
      <c r="P32" s="22">
        <v>0.08</v>
      </c>
      <c r="Q32" s="17" t="e">
        <f t="shared" si="1"/>
        <v>#REF!</v>
      </c>
      <c r="R32" s="13" t="e">
        <f>VLOOKUP(J32,'[1]Nhân viên'!$E$20:$F$41,2,0)</f>
        <v>#N/A</v>
      </c>
      <c r="S32" s="21"/>
    </row>
    <row r="33" spans="1:19" hidden="1">
      <c r="A33" s="11">
        <v>10</v>
      </c>
      <c r="B33" s="11">
        <f t="shared" si="2"/>
        <v>3</v>
      </c>
      <c r="C33" s="12">
        <v>44929</v>
      </c>
      <c r="D33" s="14" t="s">
        <v>59</v>
      </c>
      <c r="E33" s="13" t="e">
        <f>VLOOKUP(D33,#REF!,2,0)</f>
        <v>#REF!</v>
      </c>
      <c r="F33" s="20" t="s">
        <v>352</v>
      </c>
      <c r="G33" s="119" t="s">
        <v>446</v>
      </c>
      <c r="H33" s="13"/>
      <c r="I33" s="13"/>
      <c r="J33" s="13"/>
      <c r="K33" s="225" t="s">
        <v>76</v>
      </c>
      <c r="L33" s="37">
        <v>1</v>
      </c>
      <c r="M33" s="13" t="e">
        <f>VLOOKUP(K33,#REF!,2,0)</f>
        <v>#REF!</v>
      </c>
      <c r="N33" s="17" t="e">
        <f>VLOOKUP(K33,#REF!,6,0)</f>
        <v>#REF!</v>
      </c>
      <c r="O33" s="17" t="e">
        <f t="shared" si="0"/>
        <v>#REF!</v>
      </c>
      <c r="P33" s="22">
        <v>0.08</v>
      </c>
      <c r="Q33" s="17" t="e">
        <f t="shared" si="1"/>
        <v>#REF!</v>
      </c>
      <c r="R33" s="13" t="e">
        <f>VLOOKUP(J33,'[1]Nhân viên'!$E$20:$F$41,2,0)</f>
        <v>#N/A</v>
      </c>
      <c r="S33" s="21"/>
    </row>
    <row r="34" spans="1:19" hidden="1">
      <c r="A34" s="11">
        <v>11</v>
      </c>
      <c r="B34" s="11">
        <f t="shared" si="2"/>
        <v>3</v>
      </c>
      <c r="C34" s="12">
        <v>44929</v>
      </c>
      <c r="D34" s="14" t="s">
        <v>59</v>
      </c>
      <c r="E34" s="13" t="e">
        <f>VLOOKUP(D34,#REF!,2,0)</f>
        <v>#REF!</v>
      </c>
      <c r="F34" s="20" t="s">
        <v>352</v>
      </c>
      <c r="G34" s="119" t="s">
        <v>446</v>
      </c>
      <c r="H34" s="13"/>
      <c r="I34" s="13"/>
      <c r="J34" s="13"/>
      <c r="K34" s="225" t="s">
        <v>25</v>
      </c>
      <c r="L34" s="37">
        <v>3</v>
      </c>
      <c r="M34" s="13" t="e">
        <f>VLOOKUP(K34,#REF!,2,0)</f>
        <v>#REF!</v>
      </c>
      <c r="N34" s="17" t="e">
        <f>VLOOKUP(K34,#REF!,6,0)</f>
        <v>#REF!</v>
      </c>
      <c r="O34" s="17" t="e">
        <f t="shared" si="0"/>
        <v>#REF!</v>
      </c>
      <c r="P34" s="22">
        <v>0.08</v>
      </c>
      <c r="Q34" s="17" t="e">
        <f t="shared" si="1"/>
        <v>#REF!</v>
      </c>
      <c r="R34" s="13" t="e">
        <f>VLOOKUP(J34,'[1]Nhân viên'!$E$20:$F$41,2,0)</f>
        <v>#N/A</v>
      </c>
      <c r="S34" s="21"/>
    </row>
    <row r="35" spans="1:19" hidden="1">
      <c r="A35" s="11">
        <v>12</v>
      </c>
      <c r="B35" s="11">
        <f t="shared" si="2"/>
        <v>3</v>
      </c>
      <c r="C35" s="12">
        <v>44929</v>
      </c>
      <c r="D35" s="14" t="s">
        <v>59</v>
      </c>
      <c r="E35" s="13" t="e">
        <f>VLOOKUP(D35,#REF!,2,0)</f>
        <v>#REF!</v>
      </c>
      <c r="F35" s="20" t="s">
        <v>352</v>
      </c>
      <c r="G35" s="119" t="s">
        <v>446</v>
      </c>
      <c r="H35" s="13"/>
      <c r="I35" s="13"/>
      <c r="J35" s="13"/>
      <c r="K35" s="225" t="s">
        <v>43</v>
      </c>
      <c r="L35" s="37">
        <v>1</v>
      </c>
      <c r="M35" s="13" t="e">
        <f>VLOOKUP(K35,#REF!,2,0)</f>
        <v>#REF!</v>
      </c>
      <c r="N35" s="17" t="e">
        <f>VLOOKUP(K35,#REF!,6,0)</f>
        <v>#REF!</v>
      </c>
      <c r="O35" s="17" t="e">
        <f t="shared" si="0"/>
        <v>#REF!</v>
      </c>
      <c r="P35" s="22">
        <v>0.08</v>
      </c>
      <c r="Q35" s="17" t="e">
        <f t="shared" si="1"/>
        <v>#REF!</v>
      </c>
      <c r="R35" s="13" t="e">
        <f>VLOOKUP(J35,'[1]Nhân viên'!$E$20:$F$41,2,0)</f>
        <v>#N/A</v>
      </c>
      <c r="S35" s="21"/>
    </row>
    <row r="36" spans="1:19" hidden="1">
      <c r="A36" s="11">
        <v>13</v>
      </c>
      <c r="B36" s="11">
        <f t="shared" si="2"/>
        <v>3</v>
      </c>
      <c r="C36" s="12">
        <v>44929</v>
      </c>
      <c r="D36" s="14" t="s">
        <v>59</v>
      </c>
      <c r="E36" s="13" t="e">
        <f>VLOOKUP(D36,#REF!,2,0)</f>
        <v>#REF!</v>
      </c>
      <c r="F36" s="20" t="s">
        <v>352</v>
      </c>
      <c r="G36" s="119" t="s">
        <v>446</v>
      </c>
      <c r="H36" s="13"/>
      <c r="I36" s="13"/>
      <c r="J36" s="13"/>
      <c r="K36" s="225" t="s">
        <v>70</v>
      </c>
      <c r="L36" s="37">
        <v>3</v>
      </c>
      <c r="M36" s="13" t="e">
        <f>VLOOKUP(K36,#REF!,2,0)</f>
        <v>#REF!</v>
      </c>
      <c r="N36" s="17" t="e">
        <f>VLOOKUP(K36,#REF!,6,0)</f>
        <v>#REF!</v>
      </c>
      <c r="O36" s="17" t="e">
        <f t="shared" si="0"/>
        <v>#REF!</v>
      </c>
      <c r="P36" s="22">
        <v>0.08</v>
      </c>
      <c r="Q36" s="17" t="e">
        <f t="shared" si="1"/>
        <v>#REF!</v>
      </c>
      <c r="R36" s="13" t="e">
        <f>VLOOKUP(J36,'[1]Nhân viên'!$E$20:$F$41,2,0)</f>
        <v>#N/A</v>
      </c>
      <c r="S36" s="21"/>
    </row>
    <row r="37" spans="1:19" hidden="1">
      <c r="A37" s="11">
        <v>14</v>
      </c>
      <c r="B37" s="11">
        <f t="shared" si="2"/>
        <v>3</v>
      </c>
      <c r="C37" s="12">
        <v>44929</v>
      </c>
      <c r="D37" s="14" t="s">
        <v>59</v>
      </c>
      <c r="E37" s="13" t="e">
        <f>VLOOKUP(D37,#REF!,2,0)</f>
        <v>#REF!</v>
      </c>
      <c r="F37" s="20" t="s">
        <v>352</v>
      </c>
      <c r="G37" s="119" t="s">
        <v>446</v>
      </c>
      <c r="H37" s="13"/>
      <c r="I37" s="13"/>
      <c r="J37" s="13"/>
      <c r="K37" s="225" t="s">
        <v>35</v>
      </c>
      <c r="L37" s="37">
        <v>2</v>
      </c>
      <c r="M37" s="13" t="e">
        <f>VLOOKUP(K37,#REF!,2,0)</f>
        <v>#REF!</v>
      </c>
      <c r="N37" s="17" t="e">
        <f>VLOOKUP(K37,#REF!,6,0)</f>
        <v>#REF!</v>
      </c>
      <c r="O37" s="17" t="e">
        <f t="shared" si="0"/>
        <v>#REF!</v>
      </c>
      <c r="P37" s="22">
        <v>0.08</v>
      </c>
      <c r="Q37" s="17" t="e">
        <f t="shared" si="1"/>
        <v>#REF!</v>
      </c>
      <c r="R37" s="13" t="e">
        <f>VLOOKUP(J37,'[1]Nhân viên'!$E$20:$F$41,2,0)</f>
        <v>#N/A</v>
      </c>
      <c r="S37" s="21"/>
    </row>
    <row r="38" spans="1:19" hidden="1">
      <c r="A38" s="11">
        <v>15</v>
      </c>
      <c r="B38" s="11">
        <f t="shared" si="2"/>
        <v>3</v>
      </c>
      <c r="C38" s="12">
        <v>44929</v>
      </c>
      <c r="D38" s="14" t="s">
        <v>20</v>
      </c>
      <c r="E38" s="13" t="e">
        <f>VLOOKUP(D38,#REF!,2,0)</f>
        <v>#REF!</v>
      </c>
      <c r="F38" s="20"/>
      <c r="G38" s="119" t="s">
        <v>1037</v>
      </c>
      <c r="H38" s="13"/>
      <c r="I38" s="13"/>
      <c r="J38" s="13"/>
      <c r="K38" s="98" t="s">
        <v>47</v>
      </c>
      <c r="L38" s="11">
        <v>4</v>
      </c>
      <c r="M38" s="13" t="e">
        <f>VLOOKUP(K38,#REF!,2,0)</f>
        <v>#REF!</v>
      </c>
      <c r="N38" s="17" t="e">
        <f>VLOOKUP(K38,#REF!,6,0)</f>
        <v>#REF!</v>
      </c>
      <c r="O38" s="17" t="e">
        <f t="shared" si="0"/>
        <v>#REF!</v>
      </c>
      <c r="P38" s="22">
        <v>0.08</v>
      </c>
      <c r="Q38" s="17" t="e">
        <f t="shared" si="1"/>
        <v>#REF!</v>
      </c>
      <c r="R38" s="13" t="e">
        <f>VLOOKUP(J38,'[1]Nhân viên'!$E$20:$F$41,2,0)</f>
        <v>#N/A</v>
      </c>
      <c r="S38" s="21"/>
    </row>
    <row r="39" spans="1:19" hidden="1">
      <c r="A39" s="11">
        <v>16</v>
      </c>
      <c r="B39" s="11">
        <f t="shared" si="2"/>
        <v>3</v>
      </c>
      <c r="C39" s="12">
        <v>44929</v>
      </c>
      <c r="D39" s="14" t="s">
        <v>20</v>
      </c>
      <c r="E39" s="13" t="e">
        <f>VLOOKUP(D39,#REF!,2,0)</f>
        <v>#REF!</v>
      </c>
      <c r="F39" s="20"/>
      <c r="G39" s="119" t="s">
        <v>1037</v>
      </c>
      <c r="H39" s="13"/>
      <c r="I39" s="21"/>
      <c r="J39" s="13"/>
      <c r="K39" s="98" t="s">
        <v>35</v>
      </c>
      <c r="L39" s="11">
        <v>2</v>
      </c>
      <c r="M39" s="13" t="e">
        <f>VLOOKUP(K39,#REF!,2,0)</f>
        <v>#REF!</v>
      </c>
      <c r="N39" s="17" t="e">
        <f>VLOOKUP(K39,#REF!,6,0)</f>
        <v>#REF!</v>
      </c>
      <c r="O39" s="17" t="e">
        <f t="shared" si="0"/>
        <v>#REF!</v>
      </c>
      <c r="P39" s="22">
        <v>0.08</v>
      </c>
      <c r="Q39" s="17" t="e">
        <f t="shared" si="1"/>
        <v>#REF!</v>
      </c>
      <c r="R39" s="13" t="e">
        <f>VLOOKUP(J39,'[1]Nhân viên'!$E$20:$F$41,2,0)</f>
        <v>#N/A</v>
      </c>
      <c r="S39" s="21"/>
    </row>
    <row r="40" spans="1:19" hidden="1">
      <c r="A40" s="11">
        <v>17</v>
      </c>
      <c r="B40" s="11">
        <f t="shared" si="2"/>
        <v>3</v>
      </c>
      <c r="C40" s="12">
        <v>44929</v>
      </c>
      <c r="D40" s="14" t="s">
        <v>20</v>
      </c>
      <c r="E40" s="13" t="e">
        <f>VLOOKUP(D40,#REF!,2,0)</f>
        <v>#REF!</v>
      </c>
      <c r="F40" s="20"/>
      <c r="G40" s="119" t="s">
        <v>1037</v>
      </c>
      <c r="H40" s="13"/>
      <c r="I40" s="13"/>
      <c r="J40" s="13"/>
      <c r="K40" s="98" t="s">
        <v>68</v>
      </c>
      <c r="L40" s="11">
        <v>2</v>
      </c>
      <c r="M40" s="13" t="e">
        <f>VLOOKUP(K40,#REF!,2,0)</f>
        <v>#REF!</v>
      </c>
      <c r="N40" s="17" t="e">
        <f>VLOOKUP(K40,#REF!,6,0)</f>
        <v>#REF!</v>
      </c>
      <c r="O40" s="17" t="e">
        <f t="shared" si="0"/>
        <v>#REF!</v>
      </c>
      <c r="P40" s="22">
        <v>0.08</v>
      </c>
      <c r="Q40" s="17" t="e">
        <f t="shared" si="1"/>
        <v>#REF!</v>
      </c>
      <c r="R40" s="13" t="e">
        <f>VLOOKUP(J40,'[1]Nhân viên'!$E$20:$F$41,2,0)</f>
        <v>#N/A</v>
      </c>
      <c r="S40" s="21"/>
    </row>
    <row r="41" spans="1:19" hidden="1">
      <c r="A41" s="11">
        <v>18</v>
      </c>
      <c r="B41" s="11">
        <f t="shared" si="2"/>
        <v>3</v>
      </c>
      <c r="C41" s="12">
        <v>44929</v>
      </c>
      <c r="D41" s="14" t="s">
        <v>20</v>
      </c>
      <c r="E41" s="13" t="e">
        <f>VLOOKUP(D41,#REF!,2,0)</f>
        <v>#REF!</v>
      </c>
      <c r="F41" s="20"/>
      <c r="G41" s="119" t="s">
        <v>1037</v>
      </c>
      <c r="H41" s="13"/>
      <c r="I41" s="13"/>
      <c r="J41" s="13"/>
      <c r="K41" s="98" t="s">
        <v>41</v>
      </c>
      <c r="L41" s="11">
        <v>2</v>
      </c>
      <c r="M41" s="13" t="e">
        <f>VLOOKUP(K41,#REF!,2,0)</f>
        <v>#REF!</v>
      </c>
      <c r="N41" s="17" t="e">
        <f>VLOOKUP(K41,#REF!,6,0)</f>
        <v>#REF!</v>
      </c>
      <c r="O41" s="17" t="e">
        <f t="shared" si="0"/>
        <v>#REF!</v>
      </c>
      <c r="P41" s="22">
        <v>0.08</v>
      </c>
      <c r="Q41" s="17" t="e">
        <f t="shared" si="1"/>
        <v>#REF!</v>
      </c>
      <c r="R41" s="13" t="e">
        <f>VLOOKUP(J41,'[1]Nhân viên'!$E$20:$F$41,2,0)</f>
        <v>#N/A</v>
      </c>
      <c r="S41" s="21"/>
    </row>
    <row r="42" spans="1:19" hidden="1">
      <c r="A42" s="11">
        <v>19</v>
      </c>
      <c r="B42" s="11">
        <f t="shared" si="2"/>
        <v>3</v>
      </c>
      <c r="C42" s="12">
        <v>44929</v>
      </c>
      <c r="D42" s="14" t="s">
        <v>20</v>
      </c>
      <c r="E42" s="13" t="e">
        <f>VLOOKUP(D42,#REF!,2,0)</f>
        <v>#REF!</v>
      </c>
      <c r="G42" s="119" t="s">
        <v>1037</v>
      </c>
      <c r="H42" s="13"/>
      <c r="I42" s="13"/>
      <c r="J42" s="13"/>
      <c r="K42" s="98" t="s">
        <v>43</v>
      </c>
      <c r="L42" s="11">
        <v>3</v>
      </c>
      <c r="M42" s="13" t="e">
        <f>VLOOKUP(K42,#REF!,2,0)</f>
        <v>#REF!</v>
      </c>
      <c r="N42" s="17" t="e">
        <f>VLOOKUP(K42,#REF!,6,0)</f>
        <v>#REF!</v>
      </c>
      <c r="O42" s="17" t="e">
        <f t="shared" si="0"/>
        <v>#REF!</v>
      </c>
      <c r="P42" s="22">
        <v>0.08</v>
      </c>
      <c r="Q42" s="17" t="e">
        <f t="shared" si="1"/>
        <v>#REF!</v>
      </c>
      <c r="R42" s="13" t="e">
        <f>VLOOKUP(J42,'[1]Nhân viên'!$E$20:$F$41,2,0)</f>
        <v>#N/A</v>
      </c>
      <c r="S42" s="13"/>
    </row>
    <row r="43" spans="1:19" hidden="1">
      <c r="A43" s="11">
        <v>20</v>
      </c>
      <c r="B43" s="11">
        <f t="shared" si="2"/>
        <v>3</v>
      </c>
      <c r="C43" s="12">
        <v>44929</v>
      </c>
      <c r="D43" s="14" t="s">
        <v>20</v>
      </c>
      <c r="E43" s="13" t="e">
        <f>VLOOKUP(D43,#REF!,2,0)</f>
        <v>#REF!</v>
      </c>
      <c r="G43" s="119" t="s">
        <v>1037</v>
      </c>
      <c r="H43" s="13"/>
      <c r="I43" s="13"/>
      <c r="J43" s="13"/>
      <c r="K43" s="98" t="s">
        <v>70</v>
      </c>
      <c r="L43" s="11">
        <v>1</v>
      </c>
      <c r="M43" s="13" t="e">
        <f>VLOOKUP(K43,#REF!,2,0)</f>
        <v>#REF!</v>
      </c>
      <c r="N43" s="17" t="e">
        <f>VLOOKUP(K43,#REF!,6,0)</f>
        <v>#REF!</v>
      </c>
      <c r="O43" s="17" t="e">
        <f t="shared" si="0"/>
        <v>#REF!</v>
      </c>
      <c r="P43" s="22">
        <v>0.08</v>
      </c>
      <c r="Q43" s="17" t="e">
        <f t="shared" si="1"/>
        <v>#REF!</v>
      </c>
      <c r="R43" s="13" t="e">
        <f>VLOOKUP(J43,'[1]Nhân viên'!$E$20:$F$41,2,0)</f>
        <v>#N/A</v>
      </c>
      <c r="S43" s="13"/>
    </row>
    <row r="44" spans="1:19" hidden="1">
      <c r="A44" s="11">
        <v>23</v>
      </c>
      <c r="B44" s="11">
        <f t="shared" si="2"/>
        <v>3</v>
      </c>
      <c r="C44" s="12">
        <v>44929</v>
      </c>
      <c r="D44" s="14" t="s">
        <v>20</v>
      </c>
      <c r="E44" s="13" t="e">
        <f>VLOOKUP(D44,#REF!,2,0)</f>
        <v>#REF!</v>
      </c>
      <c r="F44" s="38"/>
      <c r="G44" s="113" t="s">
        <v>1038</v>
      </c>
      <c r="H44" s="13"/>
      <c r="I44" s="13"/>
      <c r="J44" s="13"/>
      <c r="K44" s="98" t="s">
        <v>25</v>
      </c>
      <c r="L44" s="11">
        <v>3</v>
      </c>
      <c r="M44" s="13" t="e">
        <f>VLOOKUP(K44,#REF!,2,0)</f>
        <v>#REF!</v>
      </c>
      <c r="N44" s="17" t="e">
        <f>VLOOKUP(K44,#REF!,6,0)</f>
        <v>#REF!</v>
      </c>
      <c r="O44" s="17" t="e">
        <f t="shared" si="0"/>
        <v>#REF!</v>
      </c>
      <c r="P44" s="22">
        <v>0.08</v>
      </c>
      <c r="Q44" s="17" t="e">
        <f t="shared" si="1"/>
        <v>#REF!</v>
      </c>
      <c r="R44" s="13" t="e">
        <f>VLOOKUP(J44,'[1]Nhân viên'!$E$20:$F$41,2,0)</f>
        <v>#N/A</v>
      </c>
      <c r="S44" s="13"/>
    </row>
    <row r="45" spans="1:19" hidden="1">
      <c r="A45" s="11">
        <v>24</v>
      </c>
      <c r="B45" s="11">
        <f t="shared" si="2"/>
        <v>3</v>
      </c>
      <c r="C45" s="12">
        <v>44929</v>
      </c>
      <c r="D45" s="14" t="s">
        <v>20</v>
      </c>
      <c r="E45" s="13" t="e">
        <f>VLOOKUP(D45,#REF!,2,0)</f>
        <v>#REF!</v>
      </c>
      <c r="F45" s="38"/>
      <c r="G45" s="113" t="s">
        <v>1038</v>
      </c>
      <c r="H45" s="13"/>
      <c r="I45" s="13"/>
      <c r="J45" s="13"/>
      <c r="K45" s="98" t="s">
        <v>43</v>
      </c>
      <c r="L45" s="11">
        <v>3</v>
      </c>
      <c r="M45" s="13" t="e">
        <f>VLOOKUP(K45,#REF!,2,0)</f>
        <v>#REF!</v>
      </c>
      <c r="N45" s="17" t="e">
        <f>VLOOKUP(K45,#REF!,6,0)</f>
        <v>#REF!</v>
      </c>
      <c r="O45" s="17" t="e">
        <f t="shared" si="0"/>
        <v>#REF!</v>
      </c>
      <c r="P45" s="22">
        <v>0.08</v>
      </c>
      <c r="Q45" s="17" t="e">
        <f t="shared" si="1"/>
        <v>#REF!</v>
      </c>
      <c r="R45" s="13" t="e">
        <f>VLOOKUP(J45,'[1]Nhân viên'!$E$20:$F$41,2,0)</f>
        <v>#N/A</v>
      </c>
      <c r="S45" s="13"/>
    </row>
    <row r="46" spans="1:19" hidden="1">
      <c r="A46" s="11">
        <v>25</v>
      </c>
      <c r="B46" s="11">
        <f t="shared" si="2"/>
        <v>3</v>
      </c>
      <c r="C46" s="12">
        <v>44929</v>
      </c>
      <c r="D46" s="14" t="s">
        <v>20</v>
      </c>
      <c r="E46" s="13" t="e">
        <f>VLOOKUP(D46,#REF!,2,0)</f>
        <v>#REF!</v>
      </c>
      <c r="F46" s="34"/>
      <c r="G46" s="113" t="s">
        <v>1039</v>
      </c>
      <c r="H46" s="13"/>
      <c r="I46" s="13"/>
      <c r="J46" s="13"/>
      <c r="K46" s="98" t="s">
        <v>534</v>
      </c>
      <c r="L46" s="11">
        <v>1</v>
      </c>
      <c r="M46" s="13" t="e">
        <f>VLOOKUP(K46,#REF!,2,0)</f>
        <v>#REF!</v>
      </c>
      <c r="N46" s="17" t="e">
        <f>VLOOKUP(K46,#REF!,6,0)</f>
        <v>#REF!</v>
      </c>
      <c r="O46" s="17" t="e">
        <f t="shared" si="0"/>
        <v>#REF!</v>
      </c>
      <c r="P46" s="22">
        <v>0.08</v>
      </c>
      <c r="Q46" s="17" t="e">
        <f t="shared" si="1"/>
        <v>#REF!</v>
      </c>
      <c r="R46" s="13" t="e">
        <f>VLOOKUP(J46,'[1]Nhân viên'!$E$20:$F$41,2,0)</f>
        <v>#N/A</v>
      </c>
      <c r="S46" s="13"/>
    </row>
    <row r="47" spans="1:19" hidden="1">
      <c r="A47" s="11">
        <v>26</v>
      </c>
      <c r="B47" s="11">
        <f t="shared" si="2"/>
        <v>3</v>
      </c>
      <c r="C47" s="12">
        <v>44929</v>
      </c>
      <c r="D47" s="14" t="s">
        <v>20</v>
      </c>
      <c r="E47" s="13" t="e">
        <f>VLOOKUP(D47,#REF!,2,0)</f>
        <v>#REF!</v>
      </c>
      <c r="F47" s="34"/>
      <c r="G47" s="113" t="s">
        <v>1040</v>
      </c>
      <c r="H47" s="13"/>
      <c r="I47" s="13"/>
      <c r="J47" s="13"/>
      <c r="K47" s="98" t="s">
        <v>83</v>
      </c>
      <c r="L47" s="11">
        <v>1</v>
      </c>
      <c r="M47" s="13" t="e">
        <f>VLOOKUP(K47,#REF!,2,0)</f>
        <v>#REF!</v>
      </c>
      <c r="N47" s="17" t="e">
        <f>VLOOKUP(K47,#REF!,6,0)</f>
        <v>#REF!</v>
      </c>
      <c r="O47" s="17" t="e">
        <f t="shared" si="0"/>
        <v>#REF!</v>
      </c>
      <c r="P47" s="22">
        <v>0.08</v>
      </c>
      <c r="Q47" s="17" t="e">
        <f t="shared" si="1"/>
        <v>#REF!</v>
      </c>
      <c r="R47" s="13" t="e">
        <f>VLOOKUP(J47,'[1]Nhân viên'!$E$20:$F$41,2,0)</f>
        <v>#N/A</v>
      </c>
      <c r="S47" s="13"/>
    </row>
    <row r="48" spans="1:19" hidden="1">
      <c r="A48" s="11">
        <v>27</v>
      </c>
      <c r="B48" s="11">
        <f t="shared" si="2"/>
        <v>3</v>
      </c>
      <c r="C48" s="12">
        <v>44929</v>
      </c>
      <c r="D48" s="14" t="s">
        <v>71</v>
      </c>
      <c r="E48" s="13" t="e">
        <f>VLOOKUP(D48,#REF!,2,0)</f>
        <v>#REF!</v>
      </c>
      <c r="F48" s="34" t="s">
        <v>419</v>
      </c>
      <c r="G48" s="113" t="s">
        <v>420</v>
      </c>
      <c r="H48" s="13"/>
      <c r="I48" s="13"/>
      <c r="J48" s="13"/>
      <c r="K48" s="98" t="s">
        <v>25</v>
      </c>
      <c r="L48" s="11">
        <v>1</v>
      </c>
      <c r="M48" s="13" t="e">
        <f>VLOOKUP(K48,#REF!,2,0)</f>
        <v>#REF!</v>
      </c>
      <c r="N48" s="17" t="e">
        <f>VLOOKUP(K48,#REF!,6,0)</f>
        <v>#REF!</v>
      </c>
      <c r="O48" s="17" t="e">
        <f t="shared" si="0"/>
        <v>#REF!</v>
      </c>
      <c r="P48" s="22">
        <v>0.08</v>
      </c>
      <c r="Q48" s="17" t="e">
        <f t="shared" si="1"/>
        <v>#REF!</v>
      </c>
      <c r="R48" s="13" t="e">
        <f>VLOOKUP(J48,'[1]Nhân viên'!$E$20:$F$41,2,0)</f>
        <v>#N/A</v>
      </c>
      <c r="S48" s="13"/>
    </row>
    <row r="49" spans="1:19" hidden="1">
      <c r="A49" s="11">
        <v>28</v>
      </c>
      <c r="B49" s="11">
        <f t="shared" si="2"/>
        <v>3</v>
      </c>
      <c r="C49" s="12">
        <v>44929</v>
      </c>
      <c r="D49" s="14" t="s">
        <v>71</v>
      </c>
      <c r="E49" s="13" t="e">
        <f>VLOOKUP(D49,#REF!,2,0)</f>
        <v>#REF!</v>
      </c>
      <c r="F49" s="34" t="s">
        <v>419</v>
      </c>
      <c r="G49" s="113" t="s">
        <v>420</v>
      </c>
      <c r="H49" s="13"/>
      <c r="I49" s="13"/>
      <c r="J49" s="13"/>
      <c r="K49" s="98" t="s">
        <v>21</v>
      </c>
      <c r="L49" s="11">
        <v>6</v>
      </c>
      <c r="M49" s="13" t="e">
        <f>VLOOKUP(K49,#REF!,2,0)</f>
        <v>#REF!</v>
      </c>
      <c r="N49" s="17" t="e">
        <f>VLOOKUP(K49,#REF!,6,0)</f>
        <v>#REF!</v>
      </c>
      <c r="O49" s="17" t="e">
        <f t="shared" si="0"/>
        <v>#REF!</v>
      </c>
      <c r="P49" s="22">
        <v>0.08</v>
      </c>
      <c r="Q49" s="17" t="e">
        <f t="shared" si="1"/>
        <v>#REF!</v>
      </c>
      <c r="R49" s="13" t="e">
        <f>VLOOKUP(J49,'[1]Nhân viên'!$E$20:$F$41,2,0)</f>
        <v>#N/A</v>
      </c>
      <c r="S49" s="13"/>
    </row>
    <row r="50" spans="1:19" hidden="1">
      <c r="A50" s="11">
        <v>29</v>
      </c>
      <c r="B50" s="11">
        <f t="shared" si="2"/>
        <v>3</v>
      </c>
      <c r="C50" s="12">
        <v>44929</v>
      </c>
      <c r="D50" s="14" t="s">
        <v>71</v>
      </c>
      <c r="E50" s="13" t="e">
        <f>VLOOKUP(D50,#REF!,2,0)</f>
        <v>#REF!</v>
      </c>
      <c r="F50" s="34" t="s">
        <v>419</v>
      </c>
      <c r="G50" s="113" t="s">
        <v>420</v>
      </c>
      <c r="H50" s="13"/>
      <c r="I50" s="13"/>
      <c r="J50" s="13"/>
      <c r="K50" s="98" t="s">
        <v>35</v>
      </c>
      <c r="L50" s="11">
        <v>6</v>
      </c>
      <c r="M50" s="13" t="e">
        <f>VLOOKUP(K50,#REF!,2,0)</f>
        <v>#REF!</v>
      </c>
      <c r="N50" s="17" t="e">
        <f>VLOOKUP(K50,#REF!,6,0)</f>
        <v>#REF!</v>
      </c>
      <c r="O50" s="17" t="e">
        <f t="shared" si="0"/>
        <v>#REF!</v>
      </c>
      <c r="P50" s="22">
        <v>0.08</v>
      </c>
      <c r="Q50" s="17" t="e">
        <f t="shared" si="1"/>
        <v>#REF!</v>
      </c>
      <c r="R50" s="13" t="e">
        <f>VLOOKUP(J50,'[1]Nhân viên'!$E$20:$F$41,2,0)</f>
        <v>#N/A</v>
      </c>
      <c r="S50" s="13"/>
    </row>
    <row r="51" spans="1:19" hidden="1">
      <c r="A51" s="11">
        <v>30</v>
      </c>
      <c r="B51" s="11">
        <f t="shared" si="2"/>
        <v>3</v>
      </c>
      <c r="C51" s="12">
        <v>44929</v>
      </c>
      <c r="D51" s="14" t="s">
        <v>71</v>
      </c>
      <c r="E51" s="13" t="e">
        <f>VLOOKUP(D51,#REF!,2,0)</f>
        <v>#REF!</v>
      </c>
      <c r="F51" s="34" t="s">
        <v>419</v>
      </c>
      <c r="G51" s="113" t="s">
        <v>420</v>
      </c>
      <c r="H51" s="13"/>
      <c r="I51" s="13"/>
      <c r="J51" s="13"/>
      <c r="K51" s="98" t="s">
        <v>26</v>
      </c>
      <c r="L51" s="11">
        <v>12</v>
      </c>
      <c r="M51" s="13" t="e">
        <f>VLOOKUP(K51,#REF!,2,0)</f>
        <v>#REF!</v>
      </c>
      <c r="N51" s="17" t="e">
        <f>VLOOKUP(K51,#REF!,6,0)</f>
        <v>#REF!</v>
      </c>
      <c r="O51" s="17" t="e">
        <f t="shared" si="0"/>
        <v>#REF!</v>
      </c>
      <c r="P51" s="22">
        <v>0.08</v>
      </c>
      <c r="Q51" s="17" t="e">
        <f t="shared" si="1"/>
        <v>#REF!</v>
      </c>
      <c r="R51" s="13" t="e">
        <f>VLOOKUP(J51,'[1]Nhân viên'!$E$20:$F$41,2,0)</f>
        <v>#N/A</v>
      </c>
      <c r="S51" s="13"/>
    </row>
    <row r="52" spans="1:19" hidden="1">
      <c r="A52" s="11">
        <v>31</v>
      </c>
      <c r="B52" s="11">
        <f t="shared" si="2"/>
        <v>3</v>
      </c>
      <c r="C52" s="12">
        <v>44929</v>
      </c>
      <c r="D52" s="14" t="s">
        <v>51</v>
      </c>
      <c r="E52" s="13" t="e">
        <f>VLOOKUP(D52,#REF!,2,0)</f>
        <v>#REF!</v>
      </c>
      <c r="F52" s="27"/>
      <c r="G52" s="113" t="s">
        <v>1069</v>
      </c>
      <c r="H52" s="13"/>
      <c r="I52" s="13"/>
      <c r="J52" s="13"/>
      <c r="K52" s="98" t="s">
        <v>25</v>
      </c>
      <c r="L52" s="11">
        <v>2</v>
      </c>
      <c r="M52" s="13" t="e">
        <f>VLOOKUP(K52,#REF!,2,0)</f>
        <v>#REF!</v>
      </c>
      <c r="N52" s="17" t="e">
        <f>VLOOKUP(K52,#REF!,6,0)</f>
        <v>#REF!</v>
      </c>
      <c r="O52" s="17" t="e">
        <f t="shared" si="0"/>
        <v>#REF!</v>
      </c>
      <c r="P52" s="22">
        <v>0.08</v>
      </c>
      <c r="Q52" s="17" t="e">
        <f t="shared" si="1"/>
        <v>#REF!</v>
      </c>
      <c r="R52" s="13" t="e">
        <f>VLOOKUP(J52,'[1]Nhân viên'!$E$20:$F$41,2,0)</f>
        <v>#N/A</v>
      </c>
      <c r="S52" s="13"/>
    </row>
    <row r="53" spans="1:19" hidden="1">
      <c r="A53" s="11">
        <v>32</v>
      </c>
      <c r="B53" s="11">
        <f t="shared" si="2"/>
        <v>3</v>
      </c>
      <c r="C53" s="12">
        <v>44929</v>
      </c>
      <c r="D53" s="14" t="s">
        <v>51</v>
      </c>
      <c r="E53" s="13" t="e">
        <f>VLOOKUP(D53,#REF!,2,0)</f>
        <v>#REF!</v>
      </c>
      <c r="F53" s="27"/>
      <c r="G53" s="113" t="s">
        <v>1070</v>
      </c>
      <c r="H53" s="13"/>
      <c r="I53" s="13"/>
      <c r="J53" s="13"/>
      <c r="K53" s="98" t="s">
        <v>25</v>
      </c>
      <c r="L53" s="11">
        <v>1</v>
      </c>
      <c r="M53" s="13" t="e">
        <f>VLOOKUP(K53,#REF!,2,0)</f>
        <v>#REF!</v>
      </c>
      <c r="N53" s="17" t="e">
        <f>VLOOKUP(K53,#REF!,6,0)</f>
        <v>#REF!</v>
      </c>
      <c r="O53" s="17" t="e">
        <f t="shared" si="0"/>
        <v>#REF!</v>
      </c>
      <c r="P53" s="22">
        <v>0.08</v>
      </c>
      <c r="Q53" s="17" t="e">
        <f t="shared" si="1"/>
        <v>#REF!</v>
      </c>
      <c r="R53" s="13" t="e">
        <f>VLOOKUP(J53,'[1]Nhân viên'!$E$20:$F$41,2,0)</f>
        <v>#N/A</v>
      </c>
      <c r="S53" s="13"/>
    </row>
    <row r="54" spans="1:19" hidden="1">
      <c r="A54" s="11">
        <v>33</v>
      </c>
      <c r="B54" s="11">
        <f t="shared" si="2"/>
        <v>3</v>
      </c>
      <c r="C54" s="12">
        <v>44929</v>
      </c>
      <c r="D54" s="14" t="s">
        <v>69</v>
      </c>
      <c r="E54" s="13" t="e">
        <f>VLOOKUP(D54,#REF!,2,0)</f>
        <v>#REF!</v>
      </c>
      <c r="F54" s="34" t="s">
        <v>264</v>
      </c>
      <c r="G54" s="113" t="s">
        <v>265</v>
      </c>
      <c r="H54" s="13"/>
      <c r="I54" s="13"/>
      <c r="J54" s="13"/>
      <c r="K54" s="98" t="s">
        <v>25</v>
      </c>
      <c r="L54" s="11">
        <v>4</v>
      </c>
      <c r="M54" s="13" t="e">
        <f>VLOOKUP(K54,#REF!,2,0)</f>
        <v>#REF!</v>
      </c>
      <c r="N54" s="17" t="e">
        <f>VLOOKUP(K54,#REF!,6,0)</f>
        <v>#REF!</v>
      </c>
      <c r="O54" s="17" t="e">
        <f t="shared" si="0"/>
        <v>#REF!</v>
      </c>
      <c r="P54" s="22">
        <v>0.08</v>
      </c>
      <c r="Q54" s="17" t="e">
        <f t="shared" si="1"/>
        <v>#REF!</v>
      </c>
      <c r="R54" s="13" t="e">
        <f>VLOOKUP(J54,'[1]Nhân viên'!$E$20:$F$41,2,0)</f>
        <v>#N/A</v>
      </c>
      <c r="S54" s="13"/>
    </row>
    <row r="55" spans="1:19" hidden="1">
      <c r="A55" s="11">
        <v>34</v>
      </c>
      <c r="B55" s="11">
        <f t="shared" si="2"/>
        <v>3</v>
      </c>
      <c r="C55" s="12">
        <v>44929</v>
      </c>
      <c r="D55" s="14" t="s">
        <v>69</v>
      </c>
      <c r="E55" s="13" t="e">
        <f>VLOOKUP(D55,#REF!,2,0)</f>
        <v>#REF!</v>
      </c>
      <c r="F55" s="34" t="s">
        <v>264</v>
      </c>
      <c r="G55" s="113" t="s">
        <v>265</v>
      </c>
      <c r="H55" s="13"/>
      <c r="I55" s="13"/>
      <c r="J55" s="13"/>
      <c r="K55" s="98" t="s">
        <v>38</v>
      </c>
      <c r="L55" s="11">
        <v>1</v>
      </c>
      <c r="M55" s="13" t="e">
        <f>VLOOKUP(K55,#REF!,2,0)</f>
        <v>#REF!</v>
      </c>
      <c r="N55" s="17" t="e">
        <f>VLOOKUP(K55,#REF!,6,0)</f>
        <v>#REF!</v>
      </c>
      <c r="O55" s="17" t="e">
        <f t="shared" si="0"/>
        <v>#REF!</v>
      </c>
      <c r="P55" s="22">
        <v>0.08</v>
      </c>
      <c r="Q55" s="17" t="e">
        <f t="shared" si="1"/>
        <v>#REF!</v>
      </c>
      <c r="R55" s="13" t="e">
        <f>VLOOKUP(J55,'[1]Nhân viên'!$E$20:$F$41,2,0)</f>
        <v>#N/A</v>
      </c>
      <c r="S55" s="24"/>
    </row>
    <row r="56" spans="1:19" hidden="1">
      <c r="A56" s="11">
        <v>35</v>
      </c>
      <c r="B56" s="11">
        <f t="shared" si="2"/>
        <v>4</v>
      </c>
      <c r="C56" s="12">
        <v>44930</v>
      </c>
      <c r="D56" s="14" t="s">
        <v>59</v>
      </c>
      <c r="E56" s="13" t="e">
        <f>VLOOKUP(D56,#REF!,2,0)</f>
        <v>#REF!</v>
      </c>
      <c r="F56" s="27" t="s">
        <v>75</v>
      </c>
      <c r="G56" s="113" t="s">
        <v>1105</v>
      </c>
      <c r="H56" s="13"/>
      <c r="I56" s="13"/>
      <c r="J56" s="13"/>
      <c r="K56" s="98" t="s">
        <v>38</v>
      </c>
      <c r="L56" s="11">
        <v>2</v>
      </c>
      <c r="M56" s="13" t="e">
        <f>VLOOKUP(K56,#REF!,2,0)</f>
        <v>#REF!</v>
      </c>
      <c r="N56" s="17" t="e">
        <f>VLOOKUP(K56,#REF!,6,0)</f>
        <v>#REF!</v>
      </c>
      <c r="O56" s="17" t="e">
        <f t="shared" si="0"/>
        <v>#REF!</v>
      </c>
      <c r="P56" s="22">
        <v>0.08</v>
      </c>
      <c r="Q56" s="17" t="e">
        <f t="shared" si="1"/>
        <v>#REF!</v>
      </c>
      <c r="R56" s="13" t="e">
        <f>VLOOKUP(J56,'[1]Nhân viên'!$E$20:$F$41,2,0)</f>
        <v>#N/A</v>
      </c>
      <c r="S56" s="24"/>
    </row>
    <row r="57" spans="1:19" hidden="1">
      <c r="A57" s="11">
        <v>36</v>
      </c>
      <c r="B57" s="11">
        <f t="shared" si="2"/>
        <v>4</v>
      </c>
      <c r="C57" s="12">
        <v>44930</v>
      </c>
      <c r="D57" s="14" t="s">
        <v>59</v>
      </c>
      <c r="E57" s="13" t="e">
        <f>VLOOKUP(D57,#REF!,2,0)</f>
        <v>#REF!</v>
      </c>
      <c r="F57" s="29"/>
      <c r="G57" s="113" t="s">
        <v>1107</v>
      </c>
      <c r="H57" s="13"/>
      <c r="I57" s="13"/>
      <c r="J57" s="13"/>
      <c r="K57" s="226" t="s">
        <v>25</v>
      </c>
      <c r="L57" s="25">
        <v>6</v>
      </c>
      <c r="M57" s="13" t="e">
        <f>VLOOKUP(K57,#REF!,2,0)</f>
        <v>#REF!</v>
      </c>
      <c r="N57" s="17" t="e">
        <f>VLOOKUP(K57,#REF!,6,0)</f>
        <v>#REF!</v>
      </c>
      <c r="O57" s="17" t="e">
        <f t="shared" si="0"/>
        <v>#REF!</v>
      </c>
      <c r="P57" s="22">
        <v>0.08</v>
      </c>
      <c r="Q57" s="17" t="e">
        <f t="shared" si="1"/>
        <v>#REF!</v>
      </c>
      <c r="R57" s="13" t="e">
        <f>VLOOKUP(J57,'[1]Nhân viên'!$E$20:$F$41,2,0)</f>
        <v>#N/A</v>
      </c>
      <c r="S57" s="24"/>
    </row>
    <row r="58" spans="1:19" hidden="1">
      <c r="A58" s="11">
        <v>37</v>
      </c>
      <c r="B58" s="11">
        <f t="shared" si="2"/>
        <v>4</v>
      </c>
      <c r="C58" s="12">
        <v>44930</v>
      </c>
      <c r="D58" s="14" t="s">
        <v>59</v>
      </c>
      <c r="E58" s="13" t="e">
        <f>VLOOKUP(D58,#REF!,2,0)</f>
        <v>#REF!</v>
      </c>
      <c r="G58" s="113" t="s">
        <v>1107</v>
      </c>
      <c r="H58" s="13"/>
      <c r="I58" s="13"/>
      <c r="J58" s="13"/>
      <c r="K58" s="226" t="s">
        <v>21</v>
      </c>
      <c r="L58" s="25">
        <v>6</v>
      </c>
      <c r="M58" s="13" t="e">
        <f>VLOOKUP(K58,#REF!,2,0)</f>
        <v>#REF!</v>
      </c>
      <c r="N58" s="17" t="e">
        <f>VLOOKUP(K58,#REF!,6,0)</f>
        <v>#REF!</v>
      </c>
      <c r="O58" s="17" t="e">
        <f t="shared" si="0"/>
        <v>#REF!</v>
      </c>
      <c r="P58" s="22">
        <v>0.08</v>
      </c>
      <c r="Q58" s="17" t="e">
        <f t="shared" si="1"/>
        <v>#REF!</v>
      </c>
      <c r="R58" s="13" t="e">
        <f>VLOOKUP(J58,'[1]Nhân viên'!$E$20:$F$41,2,0)</f>
        <v>#N/A</v>
      </c>
      <c r="S58" s="24"/>
    </row>
    <row r="59" spans="1:19" hidden="1">
      <c r="A59" s="11">
        <v>38</v>
      </c>
      <c r="B59" s="11">
        <f t="shared" si="2"/>
        <v>4</v>
      </c>
      <c r="C59" s="12">
        <v>44930</v>
      </c>
      <c r="D59" s="14" t="s">
        <v>59</v>
      </c>
      <c r="E59" s="13" t="e">
        <f>VLOOKUP(D59,#REF!,2,0)</f>
        <v>#REF!</v>
      </c>
      <c r="F59" s="29"/>
      <c r="G59" s="113" t="s">
        <v>1110</v>
      </c>
      <c r="H59" s="13"/>
      <c r="I59" s="13"/>
      <c r="J59" s="13"/>
      <c r="K59" s="226" t="s">
        <v>52</v>
      </c>
      <c r="L59" s="25">
        <v>1</v>
      </c>
      <c r="M59" s="13" t="e">
        <f>VLOOKUP(K59,#REF!,2,0)</f>
        <v>#REF!</v>
      </c>
      <c r="N59" s="17" t="e">
        <f>VLOOKUP(K59,#REF!,6,0)</f>
        <v>#REF!</v>
      </c>
      <c r="O59" s="17" t="e">
        <f t="shared" si="0"/>
        <v>#REF!</v>
      </c>
      <c r="P59" s="22">
        <v>0.08</v>
      </c>
      <c r="Q59" s="17" t="e">
        <f t="shared" si="1"/>
        <v>#REF!</v>
      </c>
      <c r="R59" s="13" t="e">
        <f>VLOOKUP(J59,'[1]Nhân viên'!$E$20:$F$41,2,0)</f>
        <v>#N/A</v>
      </c>
      <c r="S59" s="24"/>
    </row>
    <row r="60" spans="1:19" hidden="1">
      <c r="A60" s="11">
        <v>39</v>
      </c>
      <c r="B60" s="11">
        <f t="shared" si="2"/>
        <v>4</v>
      </c>
      <c r="C60" s="12">
        <v>44930</v>
      </c>
      <c r="D60" s="14" t="s">
        <v>59</v>
      </c>
      <c r="E60" s="13" t="e">
        <f>VLOOKUP(D60,#REF!,2,0)</f>
        <v>#REF!</v>
      </c>
      <c r="G60" s="113" t="s">
        <v>1110</v>
      </c>
      <c r="H60" s="13"/>
      <c r="I60" s="13"/>
      <c r="J60" s="13"/>
      <c r="K60" s="98" t="s">
        <v>26</v>
      </c>
      <c r="L60" s="11">
        <v>1</v>
      </c>
      <c r="M60" s="13" t="e">
        <f>VLOOKUP(K60,#REF!,2,0)</f>
        <v>#REF!</v>
      </c>
      <c r="N60" s="17" t="e">
        <f>VLOOKUP(K60,#REF!,6,0)</f>
        <v>#REF!</v>
      </c>
      <c r="O60" s="17" t="e">
        <f t="shared" si="0"/>
        <v>#REF!</v>
      </c>
      <c r="P60" s="22">
        <v>0.08</v>
      </c>
      <c r="Q60" s="17" t="e">
        <f t="shared" si="1"/>
        <v>#REF!</v>
      </c>
      <c r="R60" s="13" t="e">
        <f>VLOOKUP(J60,'[1]Nhân viên'!$E$20:$F$41,2,0)</f>
        <v>#N/A</v>
      </c>
    </row>
    <row r="61" spans="1:19" hidden="1">
      <c r="A61" s="11">
        <v>40</v>
      </c>
      <c r="B61" s="11">
        <f t="shared" si="2"/>
        <v>4</v>
      </c>
      <c r="C61" s="12">
        <v>44930</v>
      </c>
      <c r="D61" s="14" t="s">
        <v>81</v>
      </c>
      <c r="E61" s="13" t="e">
        <f>VLOOKUP(D61,#REF!,2,0)</f>
        <v>#REF!</v>
      </c>
      <c r="G61" s="114" t="s">
        <v>1111</v>
      </c>
      <c r="H61" s="13"/>
      <c r="I61" s="13"/>
      <c r="J61" s="13"/>
      <c r="K61" s="98" t="s">
        <v>39</v>
      </c>
      <c r="L61" s="11">
        <v>1</v>
      </c>
      <c r="M61" s="13" t="e">
        <f>VLOOKUP(K61,#REF!,2,0)</f>
        <v>#REF!</v>
      </c>
      <c r="N61" s="17" t="e">
        <f>VLOOKUP(K61,#REF!,6,0)</f>
        <v>#REF!</v>
      </c>
      <c r="O61" s="17" t="e">
        <f t="shared" si="0"/>
        <v>#REF!</v>
      </c>
      <c r="P61" s="22">
        <v>0.08</v>
      </c>
      <c r="Q61" s="17" t="e">
        <f t="shared" si="1"/>
        <v>#REF!</v>
      </c>
      <c r="R61" s="13" t="e">
        <f>VLOOKUP(J61,'[1]Nhân viên'!$E$20:$F$41,2,0)</f>
        <v>#N/A</v>
      </c>
    </row>
    <row r="62" spans="1:19" hidden="1">
      <c r="A62" s="11">
        <v>41</v>
      </c>
      <c r="B62" s="11">
        <f t="shared" si="2"/>
        <v>4</v>
      </c>
      <c r="C62" s="12">
        <v>44930</v>
      </c>
      <c r="D62" s="14" t="s">
        <v>81</v>
      </c>
      <c r="E62" s="13" t="e">
        <f>VLOOKUP(D62,#REF!,2,0)</f>
        <v>#REF!</v>
      </c>
      <c r="G62" s="114" t="s">
        <v>1111</v>
      </c>
      <c r="H62" s="13"/>
      <c r="I62" s="13"/>
      <c r="J62" s="13"/>
      <c r="K62" s="226" t="s">
        <v>25</v>
      </c>
      <c r="L62" s="25">
        <v>1</v>
      </c>
      <c r="M62" s="13" t="e">
        <f>VLOOKUP(K62,#REF!,2,0)</f>
        <v>#REF!</v>
      </c>
      <c r="N62" s="17" t="e">
        <f>VLOOKUP(K62,#REF!,6,0)</f>
        <v>#REF!</v>
      </c>
      <c r="O62" s="17" t="e">
        <f t="shared" si="0"/>
        <v>#REF!</v>
      </c>
      <c r="P62" s="22">
        <v>0.08</v>
      </c>
      <c r="Q62" s="17" t="e">
        <f t="shared" si="1"/>
        <v>#REF!</v>
      </c>
      <c r="R62" s="13" t="e">
        <f>VLOOKUP(J62,'[1]Nhân viên'!$E$20:$F$41,2,0)</f>
        <v>#N/A</v>
      </c>
      <c r="S62" s="24"/>
    </row>
    <row r="63" spans="1:19" hidden="1">
      <c r="A63" s="11">
        <v>42</v>
      </c>
      <c r="B63" s="11">
        <f t="shared" si="2"/>
        <v>4</v>
      </c>
      <c r="C63" s="12">
        <v>44930</v>
      </c>
      <c r="D63" s="14" t="s">
        <v>20</v>
      </c>
      <c r="E63" s="13" t="e">
        <f>VLOOKUP(D63,#REF!,2,0)</f>
        <v>#REF!</v>
      </c>
      <c r="F63" s="27"/>
      <c r="G63" s="113" t="s">
        <v>1112</v>
      </c>
      <c r="H63" s="13"/>
      <c r="I63" s="24"/>
      <c r="J63" s="13"/>
      <c r="K63" s="98" t="s">
        <v>35</v>
      </c>
      <c r="L63" s="11">
        <v>1</v>
      </c>
      <c r="M63" s="13" t="e">
        <f>VLOOKUP(K63,#REF!,2,0)</f>
        <v>#REF!</v>
      </c>
      <c r="N63" s="17" t="e">
        <f>VLOOKUP(K63,#REF!,6,0)</f>
        <v>#REF!</v>
      </c>
      <c r="O63" s="17" t="e">
        <f t="shared" si="0"/>
        <v>#REF!</v>
      </c>
      <c r="P63" s="22">
        <v>0.08</v>
      </c>
      <c r="Q63" s="17" t="e">
        <f t="shared" si="1"/>
        <v>#REF!</v>
      </c>
      <c r="R63" s="13" t="e">
        <f>VLOOKUP(J63,'[1]Nhân viên'!$E$20:$F$41,2,0)</f>
        <v>#N/A</v>
      </c>
      <c r="S63" s="24"/>
    </row>
    <row r="64" spans="1:19" hidden="1">
      <c r="A64" s="11">
        <v>43</v>
      </c>
      <c r="B64" s="11">
        <f t="shared" si="2"/>
        <v>4</v>
      </c>
      <c r="C64" s="12">
        <v>44930</v>
      </c>
      <c r="D64" s="14" t="s">
        <v>51</v>
      </c>
      <c r="E64" s="13" t="e">
        <f>VLOOKUP(D64,#REF!,2,0)</f>
        <v>#REF!</v>
      </c>
      <c r="F64" s="27"/>
      <c r="G64" s="120" t="s">
        <v>1139</v>
      </c>
      <c r="H64" s="13"/>
      <c r="I64" s="24"/>
      <c r="J64" s="13"/>
      <c r="K64" s="226" t="s">
        <v>26</v>
      </c>
      <c r="L64" s="25">
        <v>1</v>
      </c>
      <c r="M64" s="13" t="e">
        <f>VLOOKUP(K64,#REF!,2,0)</f>
        <v>#REF!</v>
      </c>
      <c r="N64" s="17" t="e">
        <f>VLOOKUP(K64,#REF!,6,0)</f>
        <v>#REF!</v>
      </c>
      <c r="O64" s="17" t="e">
        <f t="shared" si="0"/>
        <v>#REF!</v>
      </c>
      <c r="P64" s="22">
        <v>0.08</v>
      </c>
      <c r="Q64" s="17" t="e">
        <f t="shared" si="1"/>
        <v>#REF!</v>
      </c>
      <c r="R64" s="13" t="e">
        <f>VLOOKUP(J64,'[1]Nhân viên'!$E$20:$F$41,2,0)</f>
        <v>#N/A</v>
      </c>
      <c r="S64" s="24"/>
    </row>
    <row r="65" spans="1:19" hidden="1">
      <c r="A65" s="11">
        <v>44</v>
      </c>
      <c r="B65" s="11">
        <f t="shared" si="2"/>
        <v>4</v>
      </c>
      <c r="C65" s="12">
        <v>44930</v>
      </c>
      <c r="D65" s="14" t="s">
        <v>71</v>
      </c>
      <c r="E65" s="13" t="e">
        <f>VLOOKUP(D65,#REF!,2,0)</f>
        <v>#REF!</v>
      </c>
      <c r="F65" s="27"/>
      <c r="G65" s="113" t="s">
        <v>1142</v>
      </c>
      <c r="H65" s="13"/>
      <c r="I65" s="24"/>
      <c r="J65" s="13"/>
      <c r="K65" s="98" t="s">
        <v>76</v>
      </c>
      <c r="L65" s="11">
        <v>4</v>
      </c>
      <c r="M65" s="13" t="e">
        <f>VLOOKUP(K65,#REF!,2,0)</f>
        <v>#REF!</v>
      </c>
      <c r="N65" s="17" t="e">
        <f>VLOOKUP(K65,#REF!,6,0)</f>
        <v>#REF!</v>
      </c>
      <c r="O65" s="17" t="e">
        <f t="shared" si="0"/>
        <v>#REF!</v>
      </c>
      <c r="P65" s="22">
        <v>0.08</v>
      </c>
      <c r="Q65" s="17" t="e">
        <f t="shared" si="1"/>
        <v>#REF!</v>
      </c>
      <c r="R65" s="13" t="e">
        <f>VLOOKUP(J65,'[1]Nhân viên'!$E$20:$F$41,2,0)</f>
        <v>#N/A</v>
      </c>
      <c r="S65" s="24"/>
    </row>
    <row r="66" spans="1:19" hidden="1">
      <c r="A66" s="11">
        <v>45</v>
      </c>
      <c r="B66" s="11">
        <f t="shared" si="2"/>
        <v>4</v>
      </c>
      <c r="C66" s="12">
        <v>44930</v>
      </c>
      <c r="D66" s="14" t="s">
        <v>71</v>
      </c>
      <c r="E66" s="13" t="e">
        <f>VLOOKUP(D66,#REF!,2,0)</f>
        <v>#REF!</v>
      </c>
      <c r="F66" s="27"/>
      <c r="G66" s="113" t="s">
        <v>1140</v>
      </c>
      <c r="H66" s="13"/>
      <c r="I66" s="24"/>
      <c r="J66" s="13"/>
      <c r="K66" s="98" t="s">
        <v>52</v>
      </c>
      <c r="L66" s="11">
        <v>2</v>
      </c>
      <c r="M66" s="13" t="e">
        <f>VLOOKUP(K66,#REF!,2,0)</f>
        <v>#REF!</v>
      </c>
      <c r="N66" s="17" t="e">
        <f>VLOOKUP(K66,#REF!,6,0)</f>
        <v>#REF!</v>
      </c>
      <c r="O66" s="17" t="e">
        <f t="shared" si="0"/>
        <v>#REF!</v>
      </c>
      <c r="P66" s="22">
        <v>0.08</v>
      </c>
      <c r="Q66" s="17" t="e">
        <f t="shared" si="1"/>
        <v>#REF!</v>
      </c>
      <c r="R66" s="13" t="e">
        <f>VLOOKUP(J66,'[1]Nhân viên'!$E$20:$F$41,2,0)</f>
        <v>#N/A</v>
      </c>
      <c r="S66" s="24"/>
    </row>
    <row r="67" spans="1:19" hidden="1">
      <c r="A67" s="11">
        <v>46</v>
      </c>
      <c r="B67" s="11">
        <f t="shared" si="2"/>
        <v>4</v>
      </c>
      <c r="C67" s="12">
        <v>44930</v>
      </c>
      <c r="D67" s="14" t="s">
        <v>71</v>
      </c>
      <c r="E67" s="13" t="e">
        <f>VLOOKUP(D67,#REF!,2,0)</f>
        <v>#REF!</v>
      </c>
      <c r="F67" s="27"/>
      <c r="G67" s="113" t="s">
        <v>1140</v>
      </c>
      <c r="H67" s="13"/>
      <c r="I67" s="24"/>
      <c r="J67" s="13"/>
      <c r="K67" s="98" t="s">
        <v>43</v>
      </c>
      <c r="L67" s="11">
        <v>3</v>
      </c>
      <c r="M67" s="13" t="e">
        <f>VLOOKUP(K67,#REF!,2,0)</f>
        <v>#REF!</v>
      </c>
      <c r="N67" s="17" t="e">
        <f>VLOOKUP(K67,#REF!,6,0)</f>
        <v>#REF!</v>
      </c>
      <c r="O67" s="17" t="e">
        <f t="shared" si="0"/>
        <v>#REF!</v>
      </c>
      <c r="P67" s="22">
        <v>0.08</v>
      </c>
      <c r="Q67" s="17" t="e">
        <f t="shared" si="1"/>
        <v>#REF!</v>
      </c>
      <c r="R67" s="13" t="e">
        <f>VLOOKUP(J67,'[1]Nhân viên'!$E$20:$F$41,2,0)</f>
        <v>#N/A</v>
      </c>
      <c r="S67" s="24"/>
    </row>
    <row r="68" spans="1:19" hidden="1">
      <c r="A68" s="11">
        <v>47</v>
      </c>
      <c r="B68" s="11">
        <f t="shared" si="2"/>
        <v>4</v>
      </c>
      <c r="C68" s="12">
        <v>44930</v>
      </c>
      <c r="D68" s="14" t="s">
        <v>71</v>
      </c>
      <c r="E68" s="13" t="e">
        <f>VLOOKUP(D68,#REF!,2,0)</f>
        <v>#REF!</v>
      </c>
      <c r="G68" s="113" t="s">
        <v>1140</v>
      </c>
      <c r="H68" s="13"/>
      <c r="I68" s="24"/>
      <c r="J68" s="13"/>
      <c r="K68" s="98" t="s">
        <v>41</v>
      </c>
      <c r="L68" s="11">
        <v>1</v>
      </c>
      <c r="M68" s="13" t="e">
        <f>VLOOKUP(K68,#REF!,2,0)</f>
        <v>#REF!</v>
      </c>
      <c r="N68" s="17" t="e">
        <f>VLOOKUP(K68,#REF!,6,0)</f>
        <v>#REF!</v>
      </c>
      <c r="O68" s="17" t="e">
        <f t="shared" si="0"/>
        <v>#REF!</v>
      </c>
      <c r="P68" s="22">
        <v>0.08</v>
      </c>
      <c r="Q68" s="17" t="e">
        <f t="shared" si="1"/>
        <v>#REF!</v>
      </c>
      <c r="R68" s="13" t="e">
        <f>VLOOKUP(J68,'[1]Nhân viên'!$E$20:$F$41,2,0)</f>
        <v>#N/A</v>
      </c>
      <c r="S68" s="24"/>
    </row>
    <row r="69" spans="1:19" hidden="1">
      <c r="A69" s="11">
        <v>48</v>
      </c>
      <c r="B69" s="11">
        <f t="shared" si="2"/>
        <v>4</v>
      </c>
      <c r="C69" s="12">
        <v>44930</v>
      </c>
      <c r="D69" s="14" t="s">
        <v>71</v>
      </c>
      <c r="E69" s="13" t="e">
        <f>VLOOKUP(D69,#REF!,2,0)</f>
        <v>#REF!</v>
      </c>
      <c r="G69" s="113" t="s">
        <v>1140</v>
      </c>
      <c r="H69" s="13"/>
      <c r="I69" s="24"/>
      <c r="J69" s="13"/>
      <c r="K69" s="226" t="s">
        <v>38</v>
      </c>
      <c r="L69" s="25">
        <v>1</v>
      </c>
      <c r="M69" s="13" t="e">
        <f>VLOOKUP(K69,#REF!,2,0)</f>
        <v>#REF!</v>
      </c>
      <c r="N69" s="17" t="e">
        <f>VLOOKUP(K69,#REF!,6,0)</f>
        <v>#REF!</v>
      </c>
      <c r="O69" s="17" t="e">
        <f t="shared" si="0"/>
        <v>#REF!</v>
      </c>
      <c r="P69" s="22">
        <v>0.08</v>
      </c>
      <c r="Q69" s="17" t="e">
        <f t="shared" si="1"/>
        <v>#REF!</v>
      </c>
      <c r="R69" s="13" t="e">
        <f>VLOOKUP(J69,'[1]Nhân viên'!$E$20:$F$41,2,0)</f>
        <v>#N/A</v>
      </c>
      <c r="S69" s="24"/>
    </row>
    <row r="70" spans="1:19" hidden="1">
      <c r="A70" s="11">
        <v>49</v>
      </c>
      <c r="B70" s="11">
        <f t="shared" si="2"/>
        <v>4</v>
      </c>
      <c r="C70" s="12">
        <v>44930</v>
      </c>
      <c r="D70" s="14" t="s">
        <v>71</v>
      </c>
      <c r="E70" s="13" t="e">
        <f>VLOOKUP(D70,#REF!,2,0)</f>
        <v>#REF!</v>
      </c>
      <c r="G70" s="113" t="s">
        <v>1140</v>
      </c>
      <c r="H70" s="13"/>
      <c r="J70" s="13"/>
      <c r="K70" s="98" t="s">
        <v>35</v>
      </c>
      <c r="L70" s="11">
        <v>1</v>
      </c>
      <c r="M70" s="13" t="e">
        <f>VLOOKUP(K70,#REF!,2,0)</f>
        <v>#REF!</v>
      </c>
      <c r="N70" s="17" t="e">
        <f>VLOOKUP(K70,#REF!,6,0)</f>
        <v>#REF!</v>
      </c>
      <c r="O70" s="17" t="e">
        <f t="shared" si="0"/>
        <v>#REF!</v>
      </c>
      <c r="P70" s="22">
        <v>0.08</v>
      </c>
      <c r="Q70" s="17" t="e">
        <f t="shared" si="1"/>
        <v>#REF!</v>
      </c>
      <c r="R70" s="13" t="e">
        <f>VLOOKUP(J70,'[1]Nhân viên'!$E$20:$F$41,2,0)</f>
        <v>#N/A</v>
      </c>
    </row>
    <row r="71" spans="1:19" hidden="1">
      <c r="A71" s="11">
        <v>50</v>
      </c>
      <c r="B71" s="11">
        <f t="shared" si="2"/>
        <v>4</v>
      </c>
      <c r="C71" s="12">
        <v>44930</v>
      </c>
      <c r="D71" s="14" t="s">
        <v>69</v>
      </c>
      <c r="E71" s="13" t="e">
        <f>VLOOKUP(D71,#REF!,2,0)</f>
        <v>#REF!</v>
      </c>
      <c r="F71" s="14" t="s">
        <v>379</v>
      </c>
      <c r="G71" s="113" t="s">
        <v>509</v>
      </c>
      <c r="H71" s="13"/>
      <c r="J71" s="13"/>
      <c r="K71" s="98" t="s">
        <v>25</v>
      </c>
      <c r="L71" s="11">
        <v>4</v>
      </c>
      <c r="M71" s="13" t="e">
        <f>VLOOKUP(K71,#REF!,2,0)</f>
        <v>#REF!</v>
      </c>
      <c r="N71" s="17" t="e">
        <f>VLOOKUP(K71,#REF!,6,0)</f>
        <v>#REF!</v>
      </c>
      <c r="O71" s="17" t="e">
        <f t="shared" si="0"/>
        <v>#REF!</v>
      </c>
      <c r="P71" s="22">
        <v>0.08</v>
      </c>
      <c r="Q71" s="17" t="e">
        <f t="shared" si="1"/>
        <v>#REF!</v>
      </c>
      <c r="R71" s="13" t="e">
        <f>VLOOKUP(J71,'[1]Nhân viên'!$E$20:$F$41,2,0)</f>
        <v>#N/A</v>
      </c>
    </row>
    <row r="72" spans="1:19">
      <c r="A72" s="11">
        <v>51</v>
      </c>
      <c r="B72" s="11">
        <f t="shared" si="2"/>
        <v>4</v>
      </c>
      <c r="C72" s="12">
        <v>44930</v>
      </c>
      <c r="D72" s="14" t="s">
        <v>69</v>
      </c>
      <c r="E72" s="13" t="e">
        <f>VLOOKUP(D72,#REF!,2,0)</f>
        <v>#REF!</v>
      </c>
      <c r="F72" s="14" t="s">
        <v>379</v>
      </c>
      <c r="G72" s="113" t="s">
        <v>509</v>
      </c>
      <c r="H72" s="13"/>
      <c r="I72" s="24"/>
      <c r="J72" s="13"/>
      <c r="K72" s="98" t="s">
        <v>31</v>
      </c>
      <c r="L72" s="11">
        <v>1</v>
      </c>
      <c r="M72" s="13" t="e">
        <f>VLOOKUP(K72,#REF!,2,0)</f>
        <v>#REF!</v>
      </c>
      <c r="N72" s="17" t="e">
        <f>VLOOKUP(K72,#REF!,6,0)</f>
        <v>#REF!</v>
      </c>
      <c r="O72" s="17" t="e">
        <f t="shared" si="0"/>
        <v>#REF!</v>
      </c>
      <c r="P72" s="22">
        <v>0.08</v>
      </c>
      <c r="Q72" s="17" t="e">
        <f t="shared" si="1"/>
        <v>#REF!</v>
      </c>
      <c r="R72" s="13" t="e">
        <f>VLOOKUP(J72,'[1]Nhân viên'!$E$20:$F$41,2,0)</f>
        <v>#N/A</v>
      </c>
    </row>
    <row r="73" spans="1:19" hidden="1">
      <c r="A73" s="11">
        <v>52</v>
      </c>
      <c r="B73" s="11">
        <f t="shared" si="2"/>
        <v>4</v>
      </c>
      <c r="C73" s="12">
        <v>44930</v>
      </c>
      <c r="D73" s="14" t="s">
        <v>69</v>
      </c>
      <c r="E73" s="13" t="e">
        <f>VLOOKUP(D73,#REF!,2,0)</f>
        <v>#REF!</v>
      </c>
      <c r="F73" s="14" t="s">
        <v>282</v>
      </c>
      <c r="G73" s="113" t="s">
        <v>342</v>
      </c>
      <c r="H73" s="13"/>
      <c r="I73" s="13"/>
      <c r="J73" s="13"/>
      <c r="K73" s="98" t="s">
        <v>25</v>
      </c>
      <c r="L73" s="11">
        <v>2</v>
      </c>
      <c r="M73" s="13" t="e">
        <f>VLOOKUP(K73,#REF!,2,0)</f>
        <v>#REF!</v>
      </c>
      <c r="N73" s="17" t="e">
        <f>VLOOKUP(K73,#REF!,6,0)</f>
        <v>#REF!</v>
      </c>
      <c r="O73" s="17" t="e">
        <f t="shared" si="0"/>
        <v>#REF!</v>
      </c>
      <c r="P73" s="22">
        <v>0.08</v>
      </c>
      <c r="Q73" s="17" t="e">
        <f t="shared" si="1"/>
        <v>#REF!</v>
      </c>
      <c r="R73" s="13" t="e">
        <f>VLOOKUP(J73,'[1]Nhân viên'!$E$20:$F$41,2,0)</f>
        <v>#N/A</v>
      </c>
    </row>
    <row r="74" spans="1:19" hidden="1">
      <c r="A74" s="11">
        <v>53</v>
      </c>
      <c r="B74" s="11">
        <f t="shared" si="2"/>
        <v>4</v>
      </c>
      <c r="C74" s="12">
        <v>44930</v>
      </c>
      <c r="D74" s="14" t="s">
        <v>69</v>
      </c>
      <c r="E74" s="13" t="e">
        <f>VLOOKUP(D74,#REF!,2,0)</f>
        <v>#REF!</v>
      </c>
      <c r="F74" s="14" t="s">
        <v>282</v>
      </c>
      <c r="G74" s="113" t="s">
        <v>342</v>
      </c>
      <c r="H74" s="13"/>
      <c r="I74" s="21"/>
      <c r="J74" s="13"/>
      <c r="K74" s="98" t="s">
        <v>21</v>
      </c>
      <c r="L74" s="11">
        <v>2</v>
      </c>
      <c r="M74" s="13" t="e">
        <f>VLOOKUP(K74,#REF!,2,0)</f>
        <v>#REF!</v>
      </c>
      <c r="N74" s="17" t="e">
        <f>VLOOKUP(K74,#REF!,6,0)</f>
        <v>#REF!</v>
      </c>
      <c r="O74" s="17" t="e">
        <f t="shared" si="0"/>
        <v>#REF!</v>
      </c>
      <c r="P74" s="22">
        <v>0.08</v>
      </c>
      <c r="Q74" s="17" t="e">
        <f t="shared" si="1"/>
        <v>#REF!</v>
      </c>
      <c r="R74" s="13" t="e">
        <f>VLOOKUP(J74,'[1]Nhân viên'!$E$20:$F$41,2,0)</f>
        <v>#N/A</v>
      </c>
    </row>
    <row r="75" spans="1:19" hidden="1">
      <c r="A75" s="11">
        <v>54</v>
      </c>
      <c r="B75" s="11">
        <f t="shared" si="2"/>
        <v>5</v>
      </c>
      <c r="C75" s="12">
        <v>44931</v>
      </c>
      <c r="D75" s="14" t="s">
        <v>54</v>
      </c>
      <c r="E75" s="13" t="e">
        <f>VLOOKUP(D75,#REF!,2,0)</f>
        <v>#REF!</v>
      </c>
      <c r="G75" s="113" t="s">
        <v>1143</v>
      </c>
      <c r="H75" s="13"/>
      <c r="I75" s="13"/>
      <c r="J75" s="13"/>
      <c r="K75" s="98" t="s">
        <v>35</v>
      </c>
      <c r="L75" s="11">
        <v>3</v>
      </c>
      <c r="M75" s="13" t="e">
        <f>VLOOKUP(K75,#REF!,2,0)</f>
        <v>#REF!</v>
      </c>
      <c r="N75" s="17" t="e">
        <f>VLOOKUP(K75,#REF!,6,0)</f>
        <v>#REF!</v>
      </c>
      <c r="O75" s="17" t="e">
        <f t="shared" si="0"/>
        <v>#REF!</v>
      </c>
      <c r="P75" s="22">
        <v>0.08</v>
      </c>
      <c r="Q75" s="17" t="e">
        <f t="shared" si="1"/>
        <v>#REF!</v>
      </c>
      <c r="R75" s="13" t="e">
        <f>VLOOKUP(J75,'[1]Nhân viên'!$E$20:$F$41,2,0)</f>
        <v>#N/A</v>
      </c>
    </row>
    <row r="76" spans="1:19" hidden="1">
      <c r="A76" s="11">
        <v>55</v>
      </c>
      <c r="B76" s="11">
        <f t="shared" si="2"/>
        <v>5</v>
      </c>
      <c r="C76" s="12">
        <v>44931</v>
      </c>
      <c r="D76" s="14" t="s">
        <v>54</v>
      </c>
      <c r="E76" s="13" t="e">
        <f>VLOOKUP(D76,#REF!,2,0)</f>
        <v>#REF!</v>
      </c>
      <c r="G76" s="113" t="s">
        <v>1143</v>
      </c>
      <c r="H76" s="13"/>
      <c r="I76" s="24"/>
      <c r="J76" s="13"/>
      <c r="K76" s="98" t="s">
        <v>26</v>
      </c>
      <c r="L76" s="11">
        <v>1</v>
      </c>
      <c r="M76" s="13" t="e">
        <f>VLOOKUP(K76,#REF!,2,0)</f>
        <v>#REF!</v>
      </c>
      <c r="N76" s="17" t="e">
        <f>VLOOKUP(K76,#REF!,6,0)</f>
        <v>#REF!</v>
      </c>
      <c r="O76" s="17" t="e">
        <f t="shared" si="0"/>
        <v>#REF!</v>
      </c>
      <c r="P76" s="22">
        <v>0.08</v>
      </c>
      <c r="Q76" s="17" t="e">
        <f t="shared" si="1"/>
        <v>#REF!</v>
      </c>
      <c r="R76" s="13" t="e">
        <f>VLOOKUP(J76,'[1]Nhân viên'!$E$20:$F$41,2,0)</f>
        <v>#N/A</v>
      </c>
    </row>
    <row r="77" spans="1:19" hidden="1">
      <c r="A77" s="11">
        <v>56</v>
      </c>
      <c r="B77" s="11">
        <f t="shared" si="2"/>
        <v>5</v>
      </c>
      <c r="C77" s="12">
        <v>44931</v>
      </c>
      <c r="D77" s="11">
        <v>10</v>
      </c>
      <c r="E77" s="13" t="e">
        <f>VLOOKUP(D77,#REF!,2,0)</f>
        <v>#REF!</v>
      </c>
      <c r="G77" s="113" t="s">
        <v>1152</v>
      </c>
      <c r="H77" s="13"/>
      <c r="I77" s="24"/>
      <c r="J77" s="13"/>
      <c r="K77" s="98" t="s">
        <v>25</v>
      </c>
      <c r="L77" s="11">
        <v>6</v>
      </c>
      <c r="M77" s="13" t="e">
        <f>VLOOKUP(K77,#REF!,2,0)</f>
        <v>#REF!</v>
      </c>
      <c r="N77" s="17" t="e">
        <f>VLOOKUP(K77,#REF!,6,0)</f>
        <v>#REF!</v>
      </c>
      <c r="O77" s="17" t="e">
        <f t="shared" si="0"/>
        <v>#REF!</v>
      </c>
      <c r="P77" s="22">
        <v>0.08</v>
      </c>
      <c r="Q77" s="17" t="e">
        <f t="shared" si="1"/>
        <v>#REF!</v>
      </c>
      <c r="R77" s="13" t="e">
        <f>VLOOKUP(J77,'[1]Nhân viên'!$E$20:$F$41,2,0)</f>
        <v>#N/A</v>
      </c>
    </row>
    <row r="78" spans="1:19" hidden="1">
      <c r="A78" s="11">
        <v>57</v>
      </c>
      <c r="B78" s="11">
        <f t="shared" si="2"/>
        <v>5</v>
      </c>
      <c r="C78" s="12">
        <v>44931</v>
      </c>
      <c r="D78" s="11">
        <v>10</v>
      </c>
      <c r="E78" s="13" t="e">
        <f>VLOOKUP(D78,#REF!,2,0)</f>
        <v>#REF!</v>
      </c>
      <c r="G78" s="113" t="s">
        <v>1152</v>
      </c>
      <c r="H78" s="13"/>
      <c r="I78" s="24"/>
      <c r="J78" s="13"/>
      <c r="K78" s="98" t="s">
        <v>26</v>
      </c>
      <c r="L78" s="11">
        <v>1</v>
      </c>
      <c r="M78" s="13" t="e">
        <f>VLOOKUP(K78,#REF!,2,0)</f>
        <v>#REF!</v>
      </c>
      <c r="N78" s="17" t="e">
        <f>VLOOKUP(K78,#REF!,6,0)</f>
        <v>#REF!</v>
      </c>
      <c r="O78" s="17" t="e">
        <f t="shared" si="0"/>
        <v>#REF!</v>
      </c>
      <c r="P78" s="22">
        <v>0.08</v>
      </c>
      <c r="Q78" s="17" t="e">
        <f t="shared" si="1"/>
        <v>#REF!</v>
      </c>
      <c r="R78" s="13" t="e">
        <f>VLOOKUP(J78,'[1]Nhân viên'!$E$20:$F$41,2,0)</f>
        <v>#N/A</v>
      </c>
    </row>
    <row r="79" spans="1:19" hidden="1">
      <c r="A79" s="11">
        <v>58</v>
      </c>
      <c r="B79" s="11">
        <f t="shared" si="2"/>
        <v>5</v>
      </c>
      <c r="C79" s="12">
        <v>44931</v>
      </c>
      <c r="D79" s="11">
        <v>10</v>
      </c>
      <c r="E79" s="13" t="e">
        <f>VLOOKUP(D79,#REF!,2,0)</f>
        <v>#REF!</v>
      </c>
      <c r="G79" s="113" t="s">
        <v>1152</v>
      </c>
      <c r="H79" s="13"/>
      <c r="I79" s="24"/>
      <c r="J79" s="13"/>
      <c r="K79" s="98" t="s">
        <v>76</v>
      </c>
      <c r="L79" s="11">
        <v>1</v>
      </c>
      <c r="M79" s="13" t="e">
        <f>VLOOKUP(K79,#REF!,2,0)</f>
        <v>#REF!</v>
      </c>
      <c r="N79" s="17" t="e">
        <f>VLOOKUP(K79,#REF!,6,0)</f>
        <v>#REF!</v>
      </c>
      <c r="O79" s="17" t="e">
        <f t="shared" si="0"/>
        <v>#REF!</v>
      </c>
      <c r="P79" s="22">
        <v>0.08</v>
      </c>
      <c r="Q79" s="17" t="e">
        <f t="shared" si="1"/>
        <v>#REF!</v>
      </c>
      <c r="R79" s="13" t="e">
        <f>VLOOKUP(J79,'[1]Nhân viên'!$E$20:$F$41,2,0)</f>
        <v>#N/A</v>
      </c>
    </row>
    <row r="80" spans="1:19" hidden="1">
      <c r="A80" s="11">
        <v>59</v>
      </c>
      <c r="B80" s="11">
        <f t="shared" si="2"/>
        <v>5</v>
      </c>
      <c r="C80" s="12">
        <v>44931</v>
      </c>
      <c r="D80" s="14" t="s">
        <v>71</v>
      </c>
      <c r="E80" s="13" t="e">
        <f>VLOOKUP(D80,#REF!,2,0)</f>
        <v>#REF!</v>
      </c>
      <c r="G80" s="113" t="s">
        <v>1153</v>
      </c>
      <c r="H80" s="13"/>
      <c r="I80" s="24"/>
      <c r="J80" s="13"/>
      <c r="K80" s="98" t="s">
        <v>35</v>
      </c>
      <c r="L80" s="11">
        <v>1</v>
      </c>
      <c r="M80" s="13" t="e">
        <f>VLOOKUP(K80,#REF!,2,0)</f>
        <v>#REF!</v>
      </c>
      <c r="N80" s="17" t="e">
        <f>VLOOKUP(K80,#REF!,6,0)</f>
        <v>#REF!</v>
      </c>
      <c r="O80" s="17" t="e">
        <f t="shared" si="0"/>
        <v>#REF!</v>
      </c>
      <c r="P80" s="22">
        <v>0.08</v>
      </c>
      <c r="Q80" s="17" t="e">
        <f t="shared" si="1"/>
        <v>#REF!</v>
      </c>
      <c r="R80" s="13" t="e">
        <f>VLOOKUP(J80,'[1]Nhân viên'!$E$20:$F$41,2,0)</f>
        <v>#N/A</v>
      </c>
    </row>
    <row r="81" spans="1:19" hidden="1">
      <c r="A81" s="11">
        <v>60</v>
      </c>
      <c r="B81" s="11">
        <f t="shared" si="2"/>
        <v>5</v>
      </c>
      <c r="C81" s="12">
        <v>44931</v>
      </c>
      <c r="D81" s="14" t="s">
        <v>71</v>
      </c>
      <c r="E81" s="13" t="e">
        <f>VLOOKUP(D81,#REF!,2,0)</f>
        <v>#REF!</v>
      </c>
      <c r="G81" s="113" t="s">
        <v>1154</v>
      </c>
      <c r="H81" s="13"/>
      <c r="I81" s="24"/>
      <c r="J81" s="13"/>
      <c r="K81" s="98" t="s">
        <v>534</v>
      </c>
      <c r="L81" s="11">
        <v>3</v>
      </c>
      <c r="M81" s="13" t="e">
        <f>VLOOKUP(K81,#REF!,2,0)</f>
        <v>#REF!</v>
      </c>
      <c r="N81" s="17" t="e">
        <f>VLOOKUP(K81,#REF!,6,0)</f>
        <v>#REF!</v>
      </c>
      <c r="O81" s="17" t="e">
        <f t="shared" si="0"/>
        <v>#REF!</v>
      </c>
      <c r="P81" s="22">
        <v>0.08</v>
      </c>
      <c r="Q81" s="17" t="e">
        <f t="shared" si="1"/>
        <v>#REF!</v>
      </c>
      <c r="R81" s="13" t="e">
        <f>VLOOKUP(J81,'[1]Nhân viên'!$E$20:$F$41,2,0)</f>
        <v>#N/A</v>
      </c>
    </row>
    <row r="82" spans="1:19" hidden="1">
      <c r="A82" s="11">
        <v>61</v>
      </c>
      <c r="B82" s="11">
        <f t="shared" si="2"/>
        <v>5</v>
      </c>
      <c r="C82" s="12">
        <v>44931</v>
      </c>
      <c r="D82" s="14" t="s">
        <v>69</v>
      </c>
      <c r="E82" s="13" t="e">
        <f>VLOOKUP(D82,#REF!,2,0)</f>
        <v>#REF!</v>
      </c>
      <c r="F82" s="27"/>
      <c r="G82" s="114" t="s">
        <v>1155</v>
      </c>
      <c r="H82" s="13"/>
      <c r="I82" s="24"/>
      <c r="J82" s="13"/>
      <c r="K82" s="226" t="s">
        <v>35</v>
      </c>
      <c r="L82" s="25">
        <v>1</v>
      </c>
      <c r="M82" s="13" t="e">
        <f>VLOOKUP(K82,#REF!,2,0)</f>
        <v>#REF!</v>
      </c>
      <c r="N82" s="17" t="e">
        <f>VLOOKUP(K82,#REF!,6,0)</f>
        <v>#REF!</v>
      </c>
      <c r="O82" s="17" t="e">
        <f t="shared" si="0"/>
        <v>#REF!</v>
      </c>
      <c r="P82" s="22">
        <v>0.08</v>
      </c>
      <c r="Q82" s="17" t="e">
        <f t="shared" si="1"/>
        <v>#REF!</v>
      </c>
      <c r="R82" s="13" t="e">
        <f>VLOOKUP(J82,'[1]Nhân viên'!$E$20:$F$41,2,0)</f>
        <v>#N/A</v>
      </c>
      <c r="S82" s="24"/>
    </row>
    <row r="83" spans="1:19" hidden="1">
      <c r="A83" s="11">
        <v>62</v>
      </c>
      <c r="B83" s="11">
        <f t="shared" si="2"/>
        <v>5</v>
      </c>
      <c r="C83" s="12">
        <v>44931</v>
      </c>
      <c r="D83" s="14" t="s">
        <v>69</v>
      </c>
      <c r="E83" s="13" t="e">
        <f>VLOOKUP(D83,#REF!,2,0)</f>
        <v>#REF!</v>
      </c>
      <c r="F83" s="27"/>
      <c r="G83" s="114" t="s">
        <v>1156</v>
      </c>
      <c r="H83" s="13"/>
      <c r="I83" s="24"/>
      <c r="J83" s="13"/>
      <c r="K83" s="98" t="s">
        <v>43</v>
      </c>
      <c r="L83" s="11">
        <v>3</v>
      </c>
      <c r="M83" s="13" t="e">
        <f>VLOOKUP(K83,#REF!,2,0)</f>
        <v>#REF!</v>
      </c>
      <c r="N83" s="17" t="e">
        <f>VLOOKUP(K83,#REF!,6,0)</f>
        <v>#REF!</v>
      </c>
      <c r="O83" s="17" t="e">
        <f t="shared" si="0"/>
        <v>#REF!</v>
      </c>
      <c r="P83" s="22">
        <v>0.08</v>
      </c>
      <c r="Q83" s="17" t="e">
        <f t="shared" si="1"/>
        <v>#REF!</v>
      </c>
      <c r="R83" s="13" t="e">
        <f>VLOOKUP(J83,'[1]Nhân viên'!$E$20:$F$41,2,0)</f>
        <v>#N/A</v>
      </c>
      <c r="S83" s="24"/>
    </row>
    <row r="84" spans="1:19" hidden="1">
      <c r="A84" s="11">
        <v>63</v>
      </c>
      <c r="B84" s="11">
        <f t="shared" si="2"/>
        <v>5</v>
      </c>
      <c r="C84" s="12">
        <v>44931</v>
      </c>
      <c r="D84" s="14" t="s">
        <v>69</v>
      </c>
      <c r="E84" s="13" t="e">
        <f>VLOOKUP(D84,#REF!,2,0)</f>
        <v>#REF!</v>
      </c>
      <c r="G84" s="114" t="s">
        <v>1157</v>
      </c>
      <c r="H84" s="13"/>
      <c r="J84" s="13"/>
      <c r="K84" s="98" t="s">
        <v>52</v>
      </c>
      <c r="L84" s="11">
        <v>4</v>
      </c>
      <c r="M84" s="13" t="e">
        <f>VLOOKUP(K84,#REF!,2,0)</f>
        <v>#REF!</v>
      </c>
      <c r="N84" s="17" t="e">
        <f>VLOOKUP(K84,#REF!,6,0)</f>
        <v>#REF!</v>
      </c>
      <c r="O84" s="17" t="e">
        <f t="shared" si="0"/>
        <v>#REF!</v>
      </c>
      <c r="P84" s="22">
        <v>0.08</v>
      </c>
      <c r="Q84" s="17" t="e">
        <f t="shared" si="1"/>
        <v>#REF!</v>
      </c>
      <c r="R84" s="13" t="e">
        <f>VLOOKUP(J84,'[1]Nhân viên'!$E$20:$F$41,2,0)</f>
        <v>#N/A</v>
      </c>
    </row>
    <row r="85" spans="1:19" hidden="1">
      <c r="A85" s="11">
        <v>64</v>
      </c>
      <c r="B85" s="11">
        <f t="shared" si="2"/>
        <v>5</v>
      </c>
      <c r="C85" s="12">
        <v>44931</v>
      </c>
      <c r="D85" s="14" t="s">
        <v>51</v>
      </c>
      <c r="E85" s="13" t="e">
        <f>VLOOKUP(D85,#REF!,2,0)</f>
        <v>#REF!</v>
      </c>
      <c r="G85" s="114" t="s">
        <v>1158</v>
      </c>
      <c r="H85" s="13"/>
      <c r="J85" s="13"/>
      <c r="K85" s="98" t="s">
        <v>70</v>
      </c>
      <c r="L85" s="11">
        <v>3</v>
      </c>
      <c r="M85" s="13" t="e">
        <f>VLOOKUP(K85,#REF!,2,0)</f>
        <v>#REF!</v>
      </c>
      <c r="N85" s="17" t="e">
        <f>VLOOKUP(K85,#REF!,6,0)</f>
        <v>#REF!</v>
      </c>
      <c r="O85" s="17" t="e">
        <f t="shared" si="0"/>
        <v>#REF!</v>
      </c>
      <c r="P85" s="22">
        <v>0.08</v>
      </c>
      <c r="Q85" s="17" t="e">
        <f t="shared" si="1"/>
        <v>#REF!</v>
      </c>
      <c r="R85" s="13" t="e">
        <f>VLOOKUP(J85,'[1]Nhân viên'!$E$20:$F$41,2,0)</f>
        <v>#N/A</v>
      </c>
    </row>
    <row r="86" spans="1:19" hidden="1">
      <c r="A86" s="11">
        <v>65</v>
      </c>
      <c r="B86" s="11">
        <f t="shared" si="2"/>
        <v>5</v>
      </c>
      <c r="C86" s="12">
        <v>44931</v>
      </c>
      <c r="D86" s="14" t="s">
        <v>51</v>
      </c>
      <c r="E86" s="13" t="e">
        <f>VLOOKUP(D86,#REF!,2,0)</f>
        <v>#REF!</v>
      </c>
      <c r="G86" s="114" t="s">
        <v>1158</v>
      </c>
      <c r="H86" s="13"/>
      <c r="I86" s="24"/>
      <c r="J86" s="13"/>
      <c r="K86" s="98" t="s">
        <v>21</v>
      </c>
      <c r="L86" s="11">
        <v>1</v>
      </c>
      <c r="M86" s="13" t="e">
        <f>VLOOKUP(K86,#REF!,2,0)</f>
        <v>#REF!</v>
      </c>
      <c r="N86" s="17" t="e">
        <f>VLOOKUP(K86,#REF!,6,0)</f>
        <v>#REF!</v>
      </c>
      <c r="O86" s="17" t="e">
        <f t="shared" si="0"/>
        <v>#REF!</v>
      </c>
      <c r="P86" s="22">
        <v>0.08</v>
      </c>
      <c r="Q86" s="17" t="e">
        <f t="shared" ref="Q86:Q149" si="3">O86*P86+O86</f>
        <v>#REF!</v>
      </c>
      <c r="R86" s="13" t="e">
        <f>VLOOKUP(J86,'[1]Nhân viên'!$E$20:$F$41,2,0)</f>
        <v>#N/A</v>
      </c>
    </row>
    <row r="87" spans="1:19" hidden="1">
      <c r="A87" s="11">
        <v>66</v>
      </c>
      <c r="B87" s="11">
        <f t="shared" si="2"/>
        <v>5</v>
      </c>
      <c r="C87" s="12">
        <v>44931</v>
      </c>
      <c r="D87" s="14" t="s">
        <v>59</v>
      </c>
      <c r="E87" s="13" t="e">
        <f>VLOOKUP(D87,#REF!,2,0)</f>
        <v>#REF!</v>
      </c>
      <c r="G87" s="113" t="s">
        <v>1161</v>
      </c>
      <c r="H87" s="13"/>
      <c r="J87" s="13"/>
      <c r="K87" s="98" t="s">
        <v>68</v>
      </c>
      <c r="L87" s="11">
        <v>7</v>
      </c>
      <c r="M87" s="13" t="e">
        <f>VLOOKUP(K87,#REF!,2,0)</f>
        <v>#REF!</v>
      </c>
      <c r="N87" s="17" t="e">
        <f>VLOOKUP(K87,#REF!,6,0)</f>
        <v>#REF!</v>
      </c>
      <c r="O87" s="17" t="e">
        <f t="shared" si="0"/>
        <v>#REF!</v>
      </c>
      <c r="P87" s="22">
        <v>0.08</v>
      </c>
      <c r="Q87" s="17" t="e">
        <f t="shared" si="3"/>
        <v>#REF!</v>
      </c>
      <c r="R87" s="13" t="e">
        <f>VLOOKUP(J87,'[1]Nhân viên'!$E$20:$F$41,2,0)</f>
        <v>#N/A</v>
      </c>
    </row>
    <row r="88" spans="1:19" hidden="1">
      <c r="A88" s="11">
        <v>67</v>
      </c>
      <c r="B88" s="11">
        <f t="shared" si="2"/>
        <v>5</v>
      </c>
      <c r="C88" s="12">
        <v>44931</v>
      </c>
      <c r="D88" s="14" t="s">
        <v>59</v>
      </c>
      <c r="E88" s="13" t="e">
        <f>VLOOKUP(D88,#REF!,2,0)</f>
        <v>#REF!</v>
      </c>
      <c r="G88" s="113" t="s">
        <v>1161</v>
      </c>
      <c r="H88" s="13"/>
      <c r="J88" s="13"/>
      <c r="K88" s="98" t="s">
        <v>25</v>
      </c>
      <c r="L88" s="11">
        <v>5</v>
      </c>
      <c r="M88" s="13" t="e">
        <f>VLOOKUP(K88,#REF!,2,0)</f>
        <v>#REF!</v>
      </c>
      <c r="N88" s="17" t="e">
        <f>VLOOKUP(K88,#REF!,6,0)</f>
        <v>#REF!</v>
      </c>
      <c r="O88" s="17" t="e">
        <f t="shared" si="0"/>
        <v>#REF!</v>
      </c>
      <c r="P88" s="22">
        <v>0.08</v>
      </c>
      <c r="Q88" s="17" t="e">
        <f t="shared" si="3"/>
        <v>#REF!</v>
      </c>
      <c r="R88" s="13" t="e">
        <f>VLOOKUP(J88,'[1]Nhân viên'!$E$20:$F$41,2,0)</f>
        <v>#N/A</v>
      </c>
    </row>
    <row r="89" spans="1:19" hidden="1">
      <c r="A89" s="11">
        <v>68</v>
      </c>
      <c r="B89" s="11">
        <f t="shared" si="2"/>
        <v>5</v>
      </c>
      <c r="C89" s="12">
        <v>44931</v>
      </c>
      <c r="D89" s="14" t="s">
        <v>59</v>
      </c>
      <c r="E89" s="13" t="e">
        <f>VLOOKUP(D89,#REF!,2,0)</f>
        <v>#REF!</v>
      </c>
      <c r="G89" s="113" t="s">
        <v>1162</v>
      </c>
      <c r="H89" s="13"/>
      <c r="J89" s="13"/>
      <c r="K89" s="98" t="s">
        <v>83</v>
      </c>
      <c r="L89" s="11">
        <v>4</v>
      </c>
      <c r="M89" s="13" t="e">
        <f>VLOOKUP(K89,#REF!,2,0)</f>
        <v>#REF!</v>
      </c>
      <c r="N89" s="17" t="e">
        <f>VLOOKUP(K89,#REF!,6,0)</f>
        <v>#REF!</v>
      </c>
      <c r="O89" s="17" t="e">
        <f t="shared" si="0"/>
        <v>#REF!</v>
      </c>
      <c r="P89" s="22">
        <v>0.08</v>
      </c>
      <c r="Q89" s="17" t="e">
        <f t="shared" si="3"/>
        <v>#REF!</v>
      </c>
      <c r="R89" s="13" t="e">
        <f>VLOOKUP(J89,'[1]Nhân viên'!$E$20:$F$41,2,0)</f>
        <v>#N/A</v>
      </c>
    </row>
    <row r="90" spans="1:19" hidden="1">
      <c r="A90" s="11">
        <v>69</v>
      </c>
      <c r="B90" s="11">
        <f t="shared" si="2"/>
        <v>5</v>
      </c>
      <c r="C90" s="12">
        <v>44931</v>
      </c>
      <c r="D90" s="14" t="s">
        <v>59</v>
      </c>
      <c r="E90" s="13" t="e">
        <f>VLOOKUP(D90,#REF!,2,0)</f>
        <v>#REF!</v>
      </c>
      <c r="G90" s="113" t="s">
        <v>1162</v>
      </c>
      <c r="H90" s="13"/>
      <c r="I90" s="21"/>
      <c r="J90" s="13"/>
      <c r="K90" s="98" t="s">
        <v>25</v>
      </c>
      <c r="L90" s="11">
        <v>1</v>
      </c>
      <c r="M90" s="13" t="e">
        <f>VLOOKUP(K90,#REF!,2,0)</f>
        <v>#REF!</v>
      </c>
      <c r="N90" s="17" t="e">
        <f>VLOOKUP(K90,#REF!,6,0)</f>
        <v>#REF!</v>
      </c>
      <c r="O90" s="17" t="e">
        <f t="shared" si="0"/>
        <v>#REF!</v>
      </c>
      <c r="P90" s="22">
        <v>0.08</v>
      </c>
      <c r="Q90" s="17" t="e">
        <f t="shared" si="3"/>
        <v>#REF!</v>
      </c>
      <c r="R90" s="13" t="e">
        <f>VLOOKUP(J90,'[1]Nhân viên'!$E$20:$F$41,2,0)</f>
        <v>#N/A</v>
      </c>
    </row>
    <row r="91" spans="1:19" hidden="1">
      <c r="A91" s="11">
        <v>70</v>
      </c>
      <c r="B91" s="11">
        <f t="shared" si="2"/>
        <v>5</v>
      </c>
      <c r="C91" s="12">
        <v>44931</v>
      </c>
      <c r="D91" s="14" t="s">
        <v>59</v>
      </c>
      <c r="E91" s="13" t="e">
        <f>VLOOKUP(D91,#REF!,2,0)</f>
        <v>#REF!</v>
      </c>
      <c r="G91" s="113" t="s">
        <v>1162</v>
      </c>
      <c r="H91" s="13"/>
      <c r="I91" s="21"/>
      <c r="J91" s="13"/>
      <c r="K91" s="98" t="s">
        <v>52</v>
      </c>
      <c r="L91" s="11">
        <v>1</v>
      </c>
      <c r="M91" s="13" t="e">
        <f>VLOOKUP(K91,#REF!,2,0)</f>
        <v>#REF!</v>
      </c>
      <c r="N91" s="17" t="e">
        <f>VLOOKUP(K91,#REF!,6,0)</f>
        <v>#REF!</v>
      </c>
      <c r="O91" s="17" t="e">
        <f t="shared" ref="O91:O154" si="4">L91*N91</f>
        <v>#REF!</v>
      </c>
      <c r="P91" s="22">
        <v>0.08</v>
      </c>
      <c r="Q91" s="17" t="e">
        <f t="shared" si="3"/>
        <v>#REF!</v>
      </c>
      <c r="R91" s="13" t="e">
        <f>VLOOKUP(J91,'[1]Nhân viên'!$E$20:$F$41,2,0)</f>
        <v>#N/A</v>
      </c>
    </row>
    <row r="92" spans="1:19" s="178" customFormat="1" hidden="1">
      <c r="A92" s="172">
        <v>71</v>
      </c>
      <c r="B92" s="11">
        <f t="shared" ref="B92:B155" si="5">DAY($C92)</f>
        <v>6</v>
      </c>
      <c r="C92" s="173">
        <v>44932</v>
      </c>
      <c r="D92" s="172">
        <v>12</v>
      </c>
      <c r="E92" s="174" t="e">
        <f>VLOOKUP(D92,#REF!,2,0)</f>
        <v>#REF!</v>
      </c>
      <c r="F92" s="175"/>
      <c r="G92" s="199" t="s">
        <v>1165</v>
      </c>
      <c r="H92" s="174"/>
      <c r="I92" s="200"/>
      <c r="J92" s="174"/>
      <c r="K92" s="98" t="s">
        <v>25</v>
      </c>
      <c r="L92" s="172">
        <v>2</v>
      </c>
      <c r="M92" s="174" t="e">
        <f>VLOOKUP(K92,#REF!,2,0)</f>
        <v>#REF!</v>
      </c>
      <c r="N92" s="176" t="e">
        <f>VLOOKUP(K92,#REF!,6,0)</f>
        <v>#REF!</v>
      </c>
      <c r="O92" s="176" t="e">
        <f t="shared" si="4"/>
        <v>#REF!</v>
      </c>
      <c r="P92" s="177">
        <v>0.08</v>
      </c>
      <c r="Q92" s="176" t="e">
        <f t="shared" si="3"/>
        <v>#REF!</v>
      </c>
      <c r="R92" s="174" t="e">
        <f>VLOOKUP(J92,'[1]Nhân viên'!$E$20:$F$41,2,0)</f>
        <v>#N/A</v>
      </c>
    </row>
    <row r="93" spans="1:19" s="178" customFormat="1" hidden="1">
      <c r="A93" s="172">
        <v>72</v>
      </c>
      <c r="B93" s="11">
        <f t="shared" si="5"/>
        <v>6</v>
      </c>
      <c r="C93" s="173">
        <v>44932</v>
      </c>
      <c r="D93" s="172">
        <v>12</v>
      </c>
      <c r="E93" s="174" t="e">
        <f>VLOOKUP(D93,#REF!,2,0)</f>
        <v>#REF!</v>
      </c>
      <c r="F93" s="175"/>
      <c r="G93" s="199" t="s">
        <v>1165</v>
      </c>
      <c r="H93" s="174"/>
      <c r="I93" s="200"/>
      <c r="J93" s="174"/>
      <c r="K93" s="98" t="s">
        <v>52</v>
      </c>
      <c r="L93" s="172">
        <v>2</v>
      </c>
      <c r="M93" s="174" t="e">
        <f>VLOOKUP(K93,#REF!,2,0)</f>
        <v>#REF!</v>
      </c>
      <c r="N93" s="176" t="e">
        <f>VLOOKUP(K93,#REF!,6,0)</f>
        <v>#REF!</v>
      </c>
      <c r="O93" s="176" t="e">
        <f t="shared" si="4"/>
        <v>#REF!</v>
      </c>
      <c r="P93" s="177">
        <v>0.08</v>
      </c>
      <c r="Q93" s="176" t="e">
        <f t="shared" si="3"/>
        <v>#REF!</v>
      </c>
      <c r="R93" s="174" t="e">
        <f>VLOOKUP(J93,'[1]Nhân viên'!$E$20:$F$41,2,0)</f>
        <v>#N/A</v>
      </c>
    </row>
    <row r="94" spans="1:19" s="178" customFormat="1" hidden="1">
      <c r="A94" s="172">
        <v>73</v>
      </c>
      <c r="B94" s="11">
        <f t="shared" si="5"/>
        <v>6</v>
      </c>
      <c r="C94" s="173">
        <v>44932</v>
      </c>
      <c r="D94" s="172">
        <v>12</v>
      </c>
      <c r="E94" s="174" t="e">
        <f>VLOOKUP(D94,#REF!,2,0)</f>
        <v>#REF!</v>
      </c>
      <c r="F94" s="175"/>
      <c r="G94" s="199" t="s">
        <v>1165</v>
      </c>
      <c r="H94" s="174"/>
      <c r="I94" s="200"/>
      <c r="J94" s="174"/>
      <c r="K94" s="98" t="s">
        <v>70</v>
      </c>
      <c r="L94" s="172">
        <v>2</v>
      </c>
      <c r="M94" s="174" t="e">
        <f>VLOOKUP(K94,#REF!,2,0)</f>
        <v>#REF!</v>
      </c>
      <c r="N94" s="176" t="e">
        <f>VLOOKUP(K94,#REF!,6,0)</f>
        <v>#REF!</v>
      </c>
      <c r="O94" s="176" t="e">
        <f t="shared" si="4"/>
        <v>#REF!</v>
      </c>
      <c r="P94" s="177">
        <v>0.08</v>
      </c>
      <c r="Q94" s="176" t="e">
        <f t="shared" si="3"/>
        <v>#REF!</v>
      </c>
      <c r="R94" s="174" t="e">
        <f>VLOOKUP(J94,'[1]Nhân viên'!$E$20:$F$41,2,0)</f>
        <v>#N/A</v>
      </c>
    </row>
    <row r="95" spans="1:19" s="178" customFormat="1" hidden="1">
      <c r="A95" s="172">
        <v>74</v>
      </c>
      <c r="B95" s="11">
        <f t="shared" si="5"/>
        <v>6</v>
      </c>
      <c r="C95" s="173">
        <v>44932</v>
      </c>
      <c r="D95" s="172">
        <v>12</v>
      </c>
      <c r="E95" s="174" t="e">
        <f>VLOOKUP(D95,#REF!,2,0)</f>
        <v>#REF!</v>
      </c>
      <c r="F95" s="175"/>
      <c r="G95" s="199" t="s">
        <v>1166</v>
      </c>
      <c r="H95" s="174"/>
      <c r="I95" s="200"/>
      <c r="J95" s="174"/>
      <c r="K95" s="98" t="s">
        <v>26</v>
      </c>
      <c r="L95" s="172">
        <v>6</v>
      </c>
      <c r="M95" s="174" t="e">
        <f>VLOOKUP(K95,#REF!,2,0)</f>
        <v>#REF!</v>
      </c>
      <c r="N95" s="176" t="e">
        <f>VLOOKUP(K95,#REF!,6,0)</f>
        <v>#REF!</v>
      </c>
      <c r="O95" s="176" t="e">
        <f t="shared" si="4"/>
        <v>#REF!</v>
      </c>
      <c r="P95" s="177">
        <v>0.08</v>
      </c>
      <c r="Q95" s="176" t="e">
        <f t="shared" si="3"/>
        <v>#REF!</v>
      </c>
      <c r="R95" s="174" t="e">
        <f>VLOOKUP(J95,'[1]Nhân viên'!$E$20:$F$41,2,0)</f>
        <v>#N/A</v>
      </c>
    </row>
    <row r="96" spans="1:19" s="178" customFormat="1" hidden="1">
      <c r="A96" s="172">
        <v>75</v>
      </c>
      <c r="B96" s="11">
        <f t="shared" si="5"/>
        <v>6</v>
      </c>
      <c r="C96" s="173">
        <v>44932</v>
      </c>
      <c r="D96" s="172">
        <v>12</v>
      </c>
      <c r="E96" s="174" t="e">
        <f>VLOOKUP(D96,#REF!,2,0)</f>
        <v>#REF!</v>
      </c>
      <c r="F96" s="175"/>
      <c r="G96" s="199" t="s">
        <v>1166</v>
      </c>
      <c r="H96" s="174"/>
      <c r="I96" s="174"/>
      <c r="J96" s="174"/>
      <c r="K96" s="98" t="s">
        <v>535</v>
      </c>
      <c r="L96" s="172">
        <v>6</v>
      </c>
      <c r="M96" s="174" t="e">
        <f>VLOOKUP(K96,#REF!,2,0)</f>
        <v>#REF!</v>
      </c>
      <c r="N96" s="17" t="e">
        <f>VLOOKUP(K96,#REF!,6,0)</f>
        <v>#REF!</v>
      </c>
      <c r="O96" s="176" t="e">
        <f t="shared" si="4"/>
        <v>#REF!</v>
      </c>
      <c r="P96" s="177">
        <v>0.08</v>
      </c>
      <c r="Q96" s="176" t="e">
        <f t="shared" si="3"/>
        <v>#REF!</v>
      </c>
      <c r="R96" s="174" t="e">
        <f>VLOOKUP(J96,'[1]Nhân viên'!$E$20:$F$41,2,0)</f>
        <v>#N/A</v>
      </c>
    </row>
    <row r="97" spans="1:18" s="178" customFormat="1" hidden="1">
      <c r="A97" s="172">
        <v>76</v>
      </c>
      <c r="B97" s="11">
        <f t="shared" si="5"/>
        <v>6</v>
      </c>
      <c r="C97" s="173">
        <v>44932</v>
      </c>
      <c r="D97" s="172">
        <v>12</v>
      </c>
      <c r="E97" s="174" t="e">
        <f>VLOOKUP(D97,#REF!,2,0)</f>
        <v>#REF!</v>
      </c>
      <c r="F97" s="175"/>
      <c r="G97" s="199" t="s">
        <v>1166</v>
      </c>
      <c r="H97" s="174"/>
      <c r="I97" s="200"/>
      <c r="J97" s="174"/>
      <c r="K97" s="98" t="s">
        <v>37</v>
      </c>
      <c r="L97" s="172">
        <v>4</v>
      </c>
      <c r="M97" s="174" t="e">
        <f>VLOOKUP(K97,#REF!,2,0)</f>
        <v>#REF!</v>
      </c>
      <c r="N97" s="176" t="e">
        <f>VLOOKUP(K97,#REF!,6,0)</f>
        <v>#REF!</v>
      </c>
      <c r="O97" s="176" t="e">
        <f t="shared" si="4"/>
        <v>#REF!</v>
      </c>
      <c r="P97" s="177">
        <v>0.08</v>
      </c>
      <c r="Q97" s="176" t="e">
        <f t="shared" si="3"/>
        <v>#REF!</v>
      </c>
      <c r="R97" s="174" t="e">
        <f>VLOOKUP(J97,'[1]Nhân viên'!$E$20:$F$41,2,0)</f>
        <v>#N/A</v>
      </c>
    </row>
    <row r="98" spans="1:18" s="178" customFormat="1" hidden="1">
      <c r="A98" s="172">
        <v>77</v>
      </c>
      <c r="B98" s="11">
        <f t="shared" si="5"/>
        <v>6</v>
      </c>
      <c r="C98" s="173">
        <v>44932</v>
      </c>
      <c r="D98" s="172">
        <v>12</v>
      </c>
      <c r="E98" s="174" t="e">
        <f>VLOOKUP(D98,#REF!,2,0)</f>
        <v>#REF!</v>
      </c>
      <c r="F98" s="175"/>
      <c r="G98" s="199" t="s">
        <v>1166</v>
      </c>
      <c r="H98" s="174"/>
      <c r="I98" s="200"/>
      <c r="J98" s="174"/>
      <c r="K98" s="98" t="s">
        <v>47</v>
      </c>
      <c r="L98" s="172">
        <v>4</v>
      </c>
      <c r="M98" s="174" t="e">
        <f>VLOOKUP(K98,#REF!,2,0)</f>
        <v>#REF!</v>
      </c>
      <c r="N98" s="176" t="e">
        <f>VLOOKUP(K98,#REF!,6,0)</f>
        <v>#REF!</v>
      </c>
      <c r="O98" s="176" t="e">
        <f t="shared" si="4"/>
        <v>#REF!</v>
      </c>
      <c r="P98" s="177">
        <v>0.08</v>
      </c>
      <c r="Q98" s="176" t="e">
        <f t="shared" si="3"/>
        <v>#REF!</v>
      </c>
      <c r="R98" s="174" t="e">
        <f>VLOOKUP(J98,'[1]Nhân viên'!$E$20:$F$41,2,0)</f>
        <v>#N/A</v>
      </c>
    </row>
    <row r="99" spans="1:18" hidden="1">
      <c r="A99" s="11">
        <v>78</v>
      </c>
      <c r="B99" s="11">
        <f t="shared" si="5"/>
        <v>6</v>
      </c>
      <c r="C99" s="12">
        <v>44932</v>
      </c>
      <c r="D99" s="14" t="s">
        <v>71</v>
      </c>
      <c r="E99" s="13" t="e">
        <f>VLOOKUP(D99,#REF!,2,0)</f>
        <v>#REF!</v>
      </c>
      <c r="F99" s="14" t="s">
        <v>1187</v>
      </c>
      <c r="G99" s="114"/>
      <c r="H99" s="13"/>
      <c r="I99" s="24"/>
      <c r="J99" s="13"/>
      <c r="K99" s="98" t="s">
        <v>25</v>
      </c>
      <c r="L99" s="11">
        <v>1</v>
      </c>
      <c r="M99" s="13" t="e">
        <f>VLOOKUP(K99,#REF!,2,0)</f>
        <v>#REF!</v>
      </c>
      <c r="N99" s="17" t="e">
        <f>VLOOKUP(K99,#REF!,6,0)</f>
        <v>#REF!</v>
      </c>
      <c r="O99" s="17" t="e">
        <f t="shared" si="4"/>
        <v>#REF!</v>
      </c>
      <c r="P99" s="22">
        <v>0.08</v>
      </c>
      <c r="Q99" s="17" t="e">
        <f t="shared" si="3"/>
        <v>#REF!</v>
      </c>
      <c r="R99" s="13" t="e">
        <f>VLOOKUP(J99,'[1]Nhân viên'!$E$20:$F$41,2,0)</f>
        <v>#N/A</v>
      </c>
    </row>
    <row r="100" spans="1:18" hidden="1">
      <c r="A100" s="11">
        <v>79</v>
      </c>
      <c r="B100" s="11">
        <f t="shared" si="5"/>
        <v>6</v>
      </c>
      <c r="C100" s="12">
        <v>44932</v>
      </c>
      <c r="D100" s="14" t="s">
        <v>71</v>
      </c>
      <c r="E100" s="13" t="e">
        <f>VLOOKUP(D100,#REF!,2,0)</f>
        <v>#REF!</v>
      </c>
      <c r="F100" s="14" t="s">
        <v>1187</v>
      </c>
      <c r="H100" s="13"/>
      <c r="I100" s="21"/>
      <c r="J100" s="13"/>
      <c r="K100" s="98" t="s">
        <v>26</v>
      </c>
      <c r="L100" s="11">
        <v>1</v>
      </c>
      <c r="M100" s="13" t="e">
        <f>VLOOKUP(K100,#REF!,2,0)</f>
        <v>#REF!</v>
      </c>
      <c r="N100" s="17" t="e">
        <f>VLOOKUP(K100,#REF!,6,0)</f>
        <v>#REF!</v>
      </c>
      <c r="O100" s="17" t="e">
        <f t="shared" si="4"/>
        <v>#REF!</v>
      </c>
      <c r="P100" s="22">
        <v>0.08</v>
      </c>
      <c r="Q100" s="17" t="e">
        <f t="shared" si="3"/>
        <v>#REF!</v>
      </c>
      <c r="R100" s="13" t="e">
        <f>VLOOKUP(J100,'[1]Nhân viên'!$E$20:$F$41,2,0)</f>
        <v>#N/A</v>
      </c>
    </row>
    <row r="101" spans="1:18" hidden="1">
      <c r="A101" s="11">
        <v>80</v>
      </c>
      <c r="B101" s="11">
        <f t="shared" si="5"/>
        <v>6</v>
      </c>
      <c r="C101" s="12">
        <v>44932</v>
      </c>
      <c r="D101" s="14" t="s">
        <v>71</v>
      </c>
      <c r="E101" s="13" t="e">
        <f>VLOOKUP(D101,#REF!,2,0)</f>
        <v>#REF!</v>
      </c>
      <c r="F101" s="14" t="s">
        <v>1187</v>
      </c>
      <c r="H101" s="13"/>
      <c r="I101" s="13"/>
      <c r="J101" s="13"/>
      <c r="K101" s="98" t="s">
        <v>21</v>
      </c>
      <c r="L101" s="11">
        <v>1</v>
      </c>
      <c r="M101" s="13" t="e">
        <f>VLOOKUP(K101,#REF!,2,0)</f>
        <v>#REF!</v>
      </c>
      <c r="N101" s="17" t="e">
        <f>VLOOKUP(K101,#REF!,6,0)</f>
        <v>#REF!</v>
      </c>
      <c r="O101" s="17" t="e">
        <f t="shared" si="4"/>
        <v>#REF!</v>
      </c>
      <c r="P101" s="22">
        <v>0.08</v>
      </c>
      <c r="Q101" s="17" t="e">
        <f t="shared" si="3"/>
        <v>#REF!</v>
      </c>
      <c r="R101" s="13" t="e">
        <f>VLOOKUP(J101,'[1]Nhân viên'!$E$20:$F$41,2,0)</f>
        <v>#N/A</v>
      </c>
    </row>
    <row r="102" spans="1:18" hidden="1">
      <c r="A102" s="11">
        <v>81</v>
      </c>
      <c r="B102" s="11">
        <f t="shared" si="5"/>
        <v>6</v>
      </c>
      <c r="C102" s="12">
        <v>44932</v>
      </c>
      <c r="D102" s="14" t="s">
        <v>71</v>
      </c>
      <c r="E102" s="13" t="e">
        <f>VLOOKUP(D102,#REF!,2,0)</f>
        <v>#REF!</v>
      </c>
      <c r="F102" s="14" t="s">
        <v>1187</v>
      </c>
      <c r="H102" s="13"/>
      <c r="I102" s="13"/>
      <c r="J102" s="13"/>
      <c r="K102" s="98" t="s">
        <v>35</v>
      </c>
      <c r="L102" s="11">
        <v>3</v>
      </c>
      <c r="M102" s="13" t="e">
        <f>VLOOKUP(K102,#REF!,2,0)</f>
        <v>#REF!</v>
      </c>
      <c r="N102" s="17" t="e">
        <f>VLOOKUP(K102,#REF!,6,0)</f>
        <v>#REF!</v>
      </c>
      <c r="O102" s="17" t="e">
        <f t="shared" si="4"/>
        <v>#REF!</v>
      </c>
      <c r="P102" s="22">
        <v>0.08</v>
      </c>
      <c r="Q102" s="17" t="e">
        <f t="shared" si="3"/>
        <v>#REF!</v>
      </c>
      <c r="R102" s="13" t="e">
        <f>VLOOKUP(J102,'[1]Nhân viên'!$E$20:$F$41,2,0)</f>
        <v>#N/A</v>
      </c>
    </row>
    <row r="103" spans="1:18" hidden="1">
      <c r="A103" s="11">
        <v>82</v>
      </c>
      <c r="B103" s="11">
        <f t="shared" si="5"/>
        <v>6</v>
      </c>
      <c r="C103" s="12">
        <v>44932</v>
      </c>
      <c r="D103" s="14" t="s">
        <v>71</v>
      </c>
      <c r="E103" s="13" t="e">
        <f>VLOOKUP(D103,#REF!,2,0)</f>
        <v>#REF!</v>
      </c>
      <c r="F103" s="14" t="s">
        <v>349</v>
      </c>
      <c r="H103" s="13"/>
      <c r="I103" s="21"/>
      <c r="J103" s="13"/>
      <c r="K103" s="98" t="s">
        <v>23</v>
      </c>
      <c r="L103" s="11">
        <v>1</v>
      </c>
      <c r="M103" s="13" t="e">
        <f>VLOOKUP(K103,#REF!,2,0)</f>
        <v>#REF!</v>
      </c>
      <c r="N103" s="17" t="e">
        <f>VLOOKUP(K103,#REF!,6,0)</f>
        <v>#REF!</v>
      </c>
      <c r="O103" s="17" t="e">
        <f t="shared" si="4"/>
        <v>#REF!</v>
      </c>
      <c r="P103" s="22">
        <v>0.08</v>
      </c>
      <c r="Q103" s="17" t="e">
        <f t="shared" si="3"/>
        <v>#REF!</v>
      </c>
      <c r="R103" s="13" t="e">
        <f>VLOOKUP(J103,'[1]Nhân viên'!$E$20:$F$41,2,0)</f>
        <v>#N/A</v>
      </c>
    </row>
    <row r="104" spans="1:18">
      <c r="A104" s="11">
        <v>83</v>
      </c>
      <c r="B104" s="11">
        <f t="shared" si="5"/>
        <v>6</v>
      </c>
      <c r="C104" s="12">
        <v>44932</v>
      </c>
      <c r="D104" s="14" t="s">
        <v>71</v>
      </c>
      <c r="E104" s="13" t="e">
        <f>VLOOKUP(D104,#REF!,2,0)</f>
        <v>#REF!</v>
      </c>
      <c r="F104" s="14" t="s">
        <v>349</v>
      </c>
      <c r="H104" s="13"/>
      <c r="I104" s="21"/>
      <c r="J104" s="13"/>
      <c r="K104" s="98" t="s">
        <v>31</v>
      </c>
      <c r="L104" s="11">
        <v>5</v>
      </c>
      <c r="M104" s="13" t="e">
        <f>VLOOKUP(K104,#REF!,2,0)</f>
        <v>#REF!</v>
      </c>
      <c r="N104" s="17" t="e">
        <f>VLOOKUP(K104,#REF!,6,0)</f>
        <v>#REF!</v>
      </c>
      <c r="O104" s="17" t="e">
        <f t="shared" si="4"/>
        <v>#REF!</v>
      </c>
      <c r="P104" s="22">
        <v>0.08</v>
      </c>
      <c r="Q104" s="17" t="e">
        <f t="shared" si="3"/>
        <v>#REF!</v>
      </c>
      <c r="R104" s="13" t="e">
        <f>VLOOKUP(J104,'[1]Nhân viên'!$E$20:$F$41,2,0)</f>
        <v>#N/A</v>
      </c>
    </row>
    <row r="105" spans="1:18">
      <c r="A105" s="11">
        <v>84</v>
      </c>
      <c r="B105" s="11">
        <f t="shared" si="5"/>
        <v>6</v>
      </c>
      <c r="C105" s="12">
        <v>44932</v>
      </c>
      <c r="D105" s="14" t="s">
        <v>71</v>
      </c>
      <c r="E105" s="13" t="e">
        <f>VLOOKUP(D105,#REF!,2,0)</f>
        <v>#REF!</v>
      </c>
      <c r="F105" s="14" t="s">
        <v>1188</v>
      </c>
      <c r="H105" s="13"/>
      <c r="I105" s="21"/>
      <c r="J105" s="13"/>
      <c r="K105" s="98" t="s">
        <v>31</v>
      </c>
      <c r="L105" s="11">
        <v>7</v>
      </c>
      <c r="M105" s="13" t="e">
        <f>VLOOKUP(K105,#REF!,2,0)</f>
        <v>#REF!</v>
      </c>
      <c r="N105" s="17" t="e">
        <f>VLOOKUP(K105,#REF!,6,0)</f>
        <v>#REF!</v>
      </c>
      <c r="O105" s="17" t="e">
        <f t="shared" si="4"/>
        <v>#REF!</v>
      </c>
      <c r="P105" s="22">
        <v>0.08</v>
      </c>
      <c r="Q105" s="17" t="e">
        <f t="shared" si="3"/>
        <v>#REF!</v>
      </c>
      <c r="R105" s="13" t="e">
        <f>VLOOKUP(J105,'[1]Nhân viên'!$E$20:$F$41,2,0)</f>
        <v>#N/A</v>
      </c>
    </row>
    <row r="106" spans="1:18" hidden="1">
      <c r="A106" s="11">
        <v>85</v>
      </c>
      <c r="B106" s="11">
        <f t="shared" si="5"/>
        <v>6</v>
      </c>
      <c r="C106" s="12">
        <v>44932</v>
      </c>
      <c r="D106" s="14" t="s">
        <v>71</v>
      </c>
      <c r="E106" s="13" t="e">
        <f>VLOOKUP(D106,#REF!,2,0)</f>
        <v>#REF!</v>
      </c>
      <c r="F106" s="14" t="s">
        <v>1188</v>
      </c>
      <c r="H106" s="13"/>
      <c r="I106" s="21"/>
      <c r="J106" s="13"/>
      <c r="K106" s="98" t="s">
        <v>26</v>
      </c>
      <c r="L106" s="11">
        <v>6</v>
      </c>
      <c r="M106" s="13" t="e">
        <f>VLOOKUP(K106,#REF!,2,0)</f>
        <v>#REF!</v>
      </c>
      <c r="N106" s="17" t="e">
        <f>VLOOKUP(K106,#REF!,6,0)</f>
        <v>#REF!</v>
      </c>
      <c r="O106" s="17" t="e">
        <f t="shared" si="4"/>
        <v>#REF!</v>
      </c>
      <c r="P106" s="22">
        <v>0.08</v>
      </c>
      <c r="Q106" s="17" t="e">
        <f t="shared" si="3"/>
        <v>#REF!</v>
      </c>
      <c r="R106" s="13" t="e">
        <f>VLOOKUP(J106,'[1]Nhân viên'!$E$20:$F$41,2,0)</f>
        <v>#N/A</v>
      </c>
    </row>
    <row r="107" spans="1:18" hidden="1">
      <c r="A107" s="11">
        <v>86</v>
      </c>
      <c r="B107" s="11">
        <f t="shared" si="5"/>
        <v>6</v>
      </c>
      <c r="C107" s="12">
        <v>44932</v>
      </c>
      <c r="D107" s="14" t="s">
        <v>71</v>
      </c>
      <c r="E107" s="13" t="e">
        <f>VLOOKUP(D107,#REF!,2,0)</f>
        <v>#REF!</v>
      </c>
      <c r="F107" s="14" t="s">
        <v>1188</v>
      </c>
      <c r="H107" s="13"/>
      <c r="I107" s="21"/>
      <c r="J107" s="13"/>
      <c r="K107" s="98" t="s">
        <v>35</v>
      </c>
      <c r="L107" s="11">
        <v>4</v>
      </c>
      <c r="M107" s="13" t="e">
        <f>VLOOKUP(K107,#REF!,2,0)</f>
        <v>#REF!</v>
      </c>
      <c r="N107" s="17" t="e">
        <f>VLOOKUP(K107,#REF!,6,0)</f>
        <v>#REF!</v>
      </c>
      <c r="O107" s="17" t="e">
        <f t="shared" si="4"/>
        <v>#REF!</v>
      </c>
      <c r="P107" s="22">
        <v>0.08</v>
      </c>
      <c r="Q107" s="17" t="e">
        <f t="shared" si="3"/>
        <v>#REF!</v>
      </c>
      <c r="R107" s="13" t="e">
        <f>VLOOKUP(J107,'[1]Nhân viên'!$E$20:$F$41,2,0)</f>
        <v>#N/A</v>
      </c>
    </row>
    <row r="108" spans="1:18" hidden="1">
      <c r="A108" s="11">
        <v>87</v>
      </c>
      <c r="B108" s="11">
        <f t="shared" si="5"/>
        <v>6</v>
      </c>
      <c r="C108" s="12">
        <v>44932</v>
      </c>
      <c r="D108" s="14" t="s">
        <v>69</v>
      </c>
      <c r="E108" s="13" t="e">
        <f>VLOOKUP(D108,#REF!,2,0)</f>
        <v>#REF!</v>
      </c>
      <c r="G108" s="113" t="s">
        <v>1233</v>
      </c>
      <c r="H108" s="13"/>
      <c r="I108" s="21"/>
      <c r="J108" s="13"/>
      <c r="K108" s="98" t="s">
        <v>70</v>
      </c>
      <c r="L108" s="11">
        <v>2</v>
      </c>
      <c r="M108" s="13" t="e">
        <f>VLOOKUP(K108,#REF!,2,0)</f>
        <v>#REF!</v>
      </c>
      <c r="N108" s="17" t="e">
        <f>VLOOKUP(K108,#REF!,6,0)</f>
        <v>#REF!</v>
      </c>
      <c r="O108" s="17" t="e">
        <f t="shared" si="4"/>
        <v>#REF!</v>
      </c>
      <c r="P108" s="22">
        <v>0.08</v>
      </c>
      <c r="Q108" s="17" t="e">
        <f t="shared" si="3"/>
        <v>#REF!</v>
      </c>
      <c r="R108" s="13" t="e">
        <f>VLOOKUP(J108,'[1]Nhân viên'!$E$20:$F$41,2,0)</f>
        <v>#N/A</v>
      </c>
    </row>
    <row r="109" spans="1:18" hidden="1">
      <c r="A109" s="11">
        <v>88</v>
      </c>
      <c r="B109" s="11">
        <f t="shared" si="5"/>
        <v>6</v>
      </c>
      <c r="C109" s="12">
        <v>44932</v>
      </c>
      <c r="D109" s="14" t="s">
        <v>69</v>
      </c>
      <c r="E109" s="13" t="e">
        <f>VLOOKUP(D109,#REF!,2,0)</f>
        <v>#REF!</v>
      </c>
      <c r="G109" s="113" t="s">
        <v>1233</v>
      </c>
      <c r="H109" s="13"/>
      <c r="I109" s="21"/>
      <c r="J109" s="13"/>
      <c r="K109" s="98" t="s">
        <v>21</v>
      </c>
      <c r="L109" s="11">
        <v>2</v>
      </c>
      <c r="M109" s="13" t="e">
        <f>VLOOKUP(K109,#REF!,2,0)</f>
        <v>#REF!</v>
      </c>
      <c r="N109" s="17" t="e">
        <f>VLOOKUP(K109,#REF!,6,0)</f>
        <v>#REF!</v>
      </c>
      <c r="O109" s="17" t="e">
        <f t="shared" si="4"/>
        <v>#REF!</v>
      </c>
      <c r="P109" s="22">
        <v>0.08</v>
      </c>
      <c r="Q109" s="17" t="e">
        <f t="shared" si="3"/>
        <v>#REF!</v>
      </c>
      <c r="R109" s="13" t="e">
        <f>VLOOKUP(J109,'[1]Nhân viên'!$E$20:$F$41,2,0)</f>
        <v>#N/A</v>
      </c>
    </row>
    <row r="110" spans="1:18" hidden="1">
      <c r="A110" s="11">
        <v>89</v>
      </c>
      <c r="B110" s="11">
        <f t="shared" si="5"/>
        <v>6</v>
      </c>
      <c r="C110" s="12">
        <v>44932</v>
      </c>
      <c r="D110" s="14" t="s">
        <v>69</v>
      </c>
      <c r="E110" s="13" t="e">
        <f>VLOOKUP(D110,#REF!,2,0)</f>
        <v>#REF!</v>
      </c>
      <c r="G110" s="113" t="s">
        <v>1233</v>
      </c>
      <c r="H110" s="13"/>
      <c r="I110" s="13"/>
      <c r="J110" s="13"/>
      <c r="K110" s="98" t="s">
        <v>25</v>
      </c>
      <c r="L110" s="11">
        <v>1</v>
      </c>
      <c r="M110" s="13" t="e">
        <f>VLOOKUP(K110,#REF!,2,0)</f>
        <v>#REF!</v>
      </c>
      <c r="N110" s="17" t="e">
        <f>VLOOKUP(K110,#REF!,6,0)</f>
        <v>#REF!</v>
      </c>
      <c r="O110" s="17" t="e">
        <f t="shared" si="4"/>
        <v>#REF!</v>
      </c>
      <c r="P110" s="22">
        <v>0.08</v>
      </c>
      <c r="Q110" s="17" t="e">
        <f t="shared" si="3"/>
        <v>#REF!</v>
      </c>
      <c r="R110" s="13" t="e">
        <f>VLOOKUP(J110,'[1]Nhân viên'!$E$20:$F$41,2,0)</f>
        <v>#N/A</v>
      </c>
    </row>
    <row r="111" spans="1:18" hidden="1">
      <c r="A111" s="11">
        <v>90</v>
      </c>
      <c r="B111" s="11">
        <f t="shared" si="5"/>
        <v>6</v>
      </c>
      <c r="C111" s="12">
        <v>44932</v>
      </c>
      <c r="D111" s="14" t="s">
        <v>51</v>
      </c>
      <c r="E111" s="13" t="e">
        <f>VLOOKUP(D111,#REF!,2,0)</f>
        <v>#REF!</v>
      </c>
      <c r="G111" s="113" t="s">
        <v>280</v>
      </c>
      <c r="H111" s="13"/>
      <c r="I111" s="13"/>
      <c r="J111" s="13"/>
      <c r="K111" s="98" t="s">
        <v>23</v>
      </c>
      <c r="L111" s="11">
        <v>7</v>
      </c>
      <c r="M111" s="13" t="e">
        <f>VLOOKUP(K111,#REF!,2,0)</f>
        <v>#REF!</v>
      </c>
      <c r="N111" s="17" t="e">
        <f>VLOOKUP(K111,#REF!,6,0)</f>
        <v>#REF!</v>
      </c>
      <c r="O111" s="17" t="e">
        <f t="shared" si="4"/>
        <v>#REF!</v>
      </c>
      <c r="P111" s="22">
        <v>0.08</v>
      </c>
      <c r="Q111" s="17" t="e">
        <f t="shared" si="3"/>
        <v>#REF!</v>
      </c>
      <c r="R111" s="13" t="e">
        <f>VLOOKUP(J111,'[1]Nhân viên'!$E$20:$F$41,2,0)</f>
        <v>#N/A</v>
      </c>
    </row>
    <row r="112" spans="1:18" hidden="1">
      <c r="A112" s="11">
        <v>91</v>
      </c>
      <c r="B112" s="11">
        <f t="shared" si="5"/>
        <v>7</v>
      </c>
      <c r="C112" s="12">
        <v>44933</v>
      </c>
      <c r="D112" s="14" t="s">
        <v>59</v>
      </c>
      <c r="E112" s="13" t="e">
        <f>VLOOKUP(D112,#REF!,2,0)</f>
        <v>#REF!</v>
      </c>
      <c r="G112" s="113" t="s">
        <v>1194</v>
      </c>
      <c r="H112" s="13"/>
      <c r="I112" s="13"/>
      <c r="J112" s="13"/>
      <c r="K112" s="98" t="s">
        <v>35</v>
      </c>
      <c r="L112" s="11">
        <v>7</v>
      </c>
      <c r="M112" s="13" t="e">
        <f>VLOOKUP(K112,#REF!,2,0)</f>
        <v>#REF!</v>
      </c>
      <c r="N112" s="17" t="e">
        <f>VLOOKUP(K112,#REF!,6,0)</f>
        <v>#REF!</v>
      </c>
      <c r="O112" s="17" t="e">
        <f t="shared" si="4"/>
        <v>#REF!</v>
      </c>
      <c r="P112" s="22">
        <v>0.08</v>
      </c>
      <c r="Q112" s="17" t="e">
        <f t="shared" si="3"/>
        <v>#REF!</v>
      </c>
      <c r="R112" s="13" t="e">
        <f>VLOOKUP(J112,'[1]Nhân viên'!$E$20:$F$41,2,0)</f>
        <v>#N/A</v>
      </c>
    </row>
    <row r="113" spans="1:18" hidden="1">
      <c r="A113" s="11">
        <v>92</v>
      </c>
      <c r="B113" s="11">
        <f t="shared" si="5"/>
        <v>7</v>
      </c>
      <c r="C113" s="12">
        <v>44933</v>
      </c>
      <c r="D113" s="14" t="s">
        <v>59</v>
      </c>
      <c r="E113" s="13" t="e">
        <f>VLOOKUP(D113,#REF!,2,0)</f>
        <v>#REF!</v>
      </c>
      <c r="G113" s="113" t="s">
        <v>1194</v>
      </c>
      <c r="H113" s="13"/>
      <c r="I113" s="13"/>
      <c r="J113" s="13"/>
      <c r="K113" s="98" t="s">
        <v>25</v>
      </c>
      <c r="L113" s="11">
        <v>4</v>
      </c>
      <c r="M113" s="13" t="e">
        <f>VLOOKUP(K113,#REF!,2,0)</f>
        <v>#REF!</v>
      </c>
      <c r="N113" s="17" t="e">
        <f>VLOOKUP(K113,#REF!,6,0)</f>
        <v>#REF!</v>
      </c>
      <c r="O113" s="17" t="e">
        <f t="shared" si="4"/>
        <v>#REF!</v>
      </c>
      <c r="P113" s="22">
        <v>0.08</v>
      </c>
      <c r="Q113" s="17" t="e">
        <f t="shared" si="3"/>
        <v>#REF!</v>
      </c>
      <c r="R113" s="13" t="e">
        <f>VLOOKUP(J113,'[1]Nhân viên'!$E$20:$F$41,2,0)</f>
        <v>#N/A</v>
      </c>
    </row>
    <row r="114" spans="1:18">
      <c r="A114" s="11">
        <v>93</v>
      </c>
      <c r="B114" s="11">
        <f t="shared" si="5"/>
        <v>7</v>
      </c>
      <c r="C114" s="12">
        <v>44933</v>
      </c>
      <c r="D114" s="14" t="s">
        <v>59</v>
      </c>
      <c r="E114" s="13" t="e">
        <f>VLOOKUP(D114,#REF!,2,0)</f>
        <v>#REF!</v>
      </c>
      <c r="G114" s="113" t="s">
        <v>1194</v>
      </c>
      <c r="H114" s="13"/>
      <c r="I114" s="13"/>
      <c r="J114" s="13"/>
      <c r="K114" s="98" t="s">
        <v>31</v>
      </c>
      <c r="L114" s="11">
        <v>9</v>
      </c>
      <c r="M114" s="13" t="e">
        <f>VLOOKUP(K114,#REF!,2,0)</f>
        <v>#REF!</v>
      </c>
      <c r="N114" s="17" t="e">
        <f>VLOOKUP(K114,#REF!,6,0)</f>
        <v>#REF!</v>
      </c>
      <c r="O114" s="17" t="e">
        <f t="shared" si="4"/>
        <v>#REF!</v>
      </c>
      <c r="P114" s="22">
        <v>0.08</v>
      </c>
      <c r="Q114" s="17" t="e">
        <f t="shared" si="3"/>
        <v>#REF!</v>
      </c>
      <c r="R114" s="13" t="e">
        <f>VLOOKUP(J114,'[1]Nhân viên'!$E$20:$F$41,2,0)</f>
        <v>#N/A</v>
      </c>
    </row>
    <row r="115" spans="1:18" hidden="1">
      <c r="A115" s="11">
        <v>94</v>
      </c>
      <c r="B115" s="11">
        <f t="shared" si="5"/>
        <v>7</v>
      </c>
      <c r="C115" s="12">
        <v>44933</v>
      </c>
      <c r="D115" s="14" t="s">
        <v>71</v>
      </c>
      <c r="E115" s="13" t="e">
        <f>VLOOKUP(D115,#REF!,2,0)</f>
        <v>#REF!</v>
      </c>
      <c r="G115" s="113" t="s">
        <v>1195</v>
      </c>
      <c r="H115" s="13"/>
      <c r="I115" s="13"/>
      <c r="J115" s="13"/>
      <c r="K115" s="98" t="s">
        <v>534</v>
      </c>
      <c r="L115" s="11">
        <v>1</v>
      </c>
      <c r="M115" s="13" t="e">
        <f>VLOOKUP(K115,#REF!,2,0)</f>
        <v>#REF!</v>
      </c>
      <c r="N115" s="17" t="e">
        <f>VLOOKUP(K115,#REF!,6,0)</f>
        <v>#REF!</v>
      </c>
      <c r="O115" s="17" t="e">
        <f t="shared" si="4"/>
        <v>#REF!</v>
      </c>
      <c r="P115" s="22">
        <v>0.08</v>
      </c>
      <c r="Q115" s="17" t="e">
        <f t="shared" si="3"/>
        <v>#REF!</v>
      </c>
      <c r="R115" s="13" t="e">
        <f>VLOOKUP(J115,'[1]Nhân viên'!$E$20:$F$41,2,0)</f>
        <v>#N/A</v>
      </c>
    </row>
    <row r="116" spans="1:18" hidden="1">
      <c r="A116" s="11">
        <v>95</v>
      </c>
      <c r="B116" s="11">
        <f t="shared" si="5"/>
        <v>7</v>
      </c>
      <c r="C116" s="12">
        <v>44933</v>
      </c>
      <c r="D116" s="14" t="s">
        <v>71</v>
      </c>
      <c r="E116" s="13" t="e">
        <f>VLOOKUP(D116,#REF!,2,0)</f>
        <v>#REF!</v>
      </c>
      <c r="G116" s="113" t="s">
        <v>1196</v>
      </c>
      <c r="H116" s="13"/>
      <c r="I116" s="13"/>
      <c r="J116" s="13"/>
      <c r="K116" s="98" t="s">
        <v>25</v>
      </c>
      <c r="L116" s="11">
        <v>1</v>
      </c>
      <c r="M116" s="13" t="e">
        <f>VLOOKUP(K116,#REF!,2,0)</f>
        <v>#REF!</v>
      </c>
      <c r="N116" s="17" t="e">
        <f>VLOOKUP(K116,#REF!,6,0)</f>
        <v>#REF!</v>
      </c>
      <c r="O116" s="17" t="e">
        <f t="shared" si="4"/>
        <v>#REF!</v>
      </c>
      <c r="P116" s="22">
        <v>0.08</v>
      </c>
      <c r="Q116" s="17" t="e">
        <f t="shared" si="3"/>
        <v>#REF!</v>
      </c>
      <c r="R116" s="13" t="e">
        <f>VLOOKUP(J116,'[1]Nhân viên'!$E$20:$F$41,2,0)</f>
        <v>#N/A</v>
      </c>
    </row>
    <row r="117" spans="1:18" hidden="1">
      <c r="A117" s="11">
        <v>96</v>
      </c>
      <c r="B117" s="11">
        <f t="shared" si="5"/>
        <v>7</v>
      </c>
      <c r="C117" s="12">
        <v>44933</v>
      </c>
      <c r="D117" s="14" t="s">
        <v>71</v>
      </c>
      <c r="E117" s="13" t="e">
        <f>VLOOKUP(D117,#REF!,2,0)</f>
        <v>#REF!</v>
      </c>
      <c r="G117" s="113" t="s">
        <v>1234</v>
      </c>
      <c r="H117" s="13"/>
      <c r="I117" s="13"/>
      <c r="J117" s="13"/>
      <c r="K117" s="98" t="s">
        <v>534</v>
      </c>
      <c r="L117" s="11">
        <v>4</v>
      </c>
      <c r="M117" s="13" t="e">
        <f>VLOOKUP(K117,#REF!,2,0)</f>
        <v>#REF!</v>
      </c>
      <c r="N117" s="17" t="e">
        <f>VLOOKUP(K117,#REF!,6,0)</f>
        <v>#REF!</v>
      </c>
      <c r="O117" s="17" t="e">
        <f t="shared" si="4"/>
        <v>#REF!</v>
      </c>
      <c r="P117" s="22">
        <v>0.08</v>
      </c>
      <c r="Q117" s="17" t="e">
        <f t="shared" si="3"/>
        <v>#REF!</v>
      </c>
      <c r="R117" s="13" t="e">
        <f>VLOOKUP(J117,'[1]Nhân viên'!$E$20:$F$41,2,0)</f>
        <v>#N/A</v>
      </c>
    </row>
    <row r="118" spans="1:18" hidden="1">
      <c r="A118" s="11">
        <v>97</v>
      </c>
      <c r="B118" s="11">
        <f t="shared" si="5"/>
        <v>7</v>
      </c>
      <c r="C118" s="12">
        <v>44933</v>
      </c>
      <c r="D118" s="14" t="s">
        <v>71</v>
      </c>
      <c r="E118" s="13" t="e">
        <f>VLOOKUP(D118,#REF!,2,0)</f>
        <v>#REF!</v>
      </c>
      <c r="G118" s="113" t="s">
        <v>1234</v>
      </c>
      <c r="H118" s="13"/>
      <c r="I118" s="13"/>
      <c r="J118" s="13"/>
      <c r="K118" s="98" t="s">
        <v>70</v>
      </c>
      <c r="L118" s="11">
        <v>1</v>
      </c>
      <c r="M118" s="13" t="e">
        <f>VLOOKUP(K118,#REF!,2,0)</f>
        <v>#REF!</v>
      </c>
      <c r="N118" s="17" t="e">
        <f>VLOOKUP(K118,#REF!,6,0)</f>
        <v>#REF!</v>
      </c>
      <c r="O118" s="17" t="e">
        <f t="shared" si="4"/>
        <v>#REF!</v>
      </c>
      <c r="P118" s="22">
        <v>0.08</v>
      </c>
      <c r="Q118" s="17" t="e">
        <f t="shared" si="3"/>
        <v>#REF!</v>
      </c>
      <c r="R118" s="13" t="e">
        <f>VLOOKUP(J118,'[1]Nhân viên'!$E$20:$F$41,2,0)</f>
        <v>#N/A</v>
      </c>
    </row>
    <row r="119" spans="1:18" hidden="1">
      <c r="A119" s="11">
        <v>98</v>
      </c>
      <c r="B119" s="11">
        <f t="shared" si="5"/>
        <v>7</v>
      </c>
      <c r="C119" s="12">
        <v>44933</v>
      </c>
      <c r="D119" s="14" t="s">
        <v>71</v>
      </c>
      <c r="E119" s="13" t="e">
        <f>VLOOKUP(D119,#REF!,2,0)</f>
        <v>#REF!</v>
      </c>
      <c r="G119" s="113" t="s">
        <v>1234</v>
      </c>
      <c r="H119" s="13"/>
      <c r="I119" s="13"/>
      <c r="J119" s="13"/>
      <c r="K119" s="98" t="s">
        <v>35</v>
      </c>
      <c r="L119" s="11">
        <v>3</v>
      </c>
      <c r="M119" s="13" t="e">
        <f>VLOOKUP(K119,#REF!,2,0)</f>
        <v>#REF!</v>
      </c>
      <c r="N119" s="17" t="e">
        <f>VLOOKUP(K119,#REF!,6,0)</f>
        <v>#REF!</v>
      </c>
      <c r="O119" s="17" t="e">
        <f t="shared" si="4"/>
        <v>#REF!</v>
      </c>
      <c r="P119" s="22">
        <v>0.08</v>
      </c>
      <c r="Q119" s="17" t="e">
        <f t="shared" si="3"/>
        <v>#REF!</v>
      </c>
      <c r="R119" s="13" t="e">
        <f>VLOOKUP(J119,'[1]Nhân viên'!$E$20:$F$41,2,0)</f>
        <v>#N/A</v>
      </c>
    </row>
    <row r="120" spans="1:18" hidden="1">
      <c r="A120" s="11">
        <v>99</v>
      </c>
      <c r="B120" s="11">
        <f t="shared" si="5"/>
        <v>7</v>
      </c>
      <c r="C120" s="12">
        <v>44933</v>
      </c>
      <c r="D120" s="14" t="s">
        <v>69</v>
      </c>
      <c r="E120" s="13" t="e">
        <f>VLOOKUP(D120,#REF!,2,0)</f>
        <v>#REF!</v>
      </c>
      <c r="G120" s="113" t="s">
        <v>1197</v>
      </c>
      <c r="H120" s="13"/>
      <c r="I120" s="13"/>
      <c r="J120" s="13"/>
      <c r="K120" s="98" t="s">
        <v>25</v>
      </c>
      <c r="L120" s="11">
        <v>1</v>
      </c>
      <c r="M120" s="13" t="e">
        <f>VLOOKUP(K120,#REF!,2,0)</f>
        <v>#REF!</v>
      </c>
      <c r="N120" s="17" t="e">
        <f>VLOOKUP(K120,#REF!,6,0)</f>
        <v>#REF!</v>
      </c>
      <c r="O120" s="17" t="e">
        <f t="shared" si="4"/>
        <v>#REF!</v>
      </c>
      <c r="P120" s="22">
        <v>0.08</v>
      </c>
      <c r="Q120" s="17" t="e">
        <f t="shared" si="3"/>
        <v>#REF!</v>
      </c>
      <c r="R120" s="13" t="e">
        <f>VLOOKUP(J120,'[1]Nhân viên'!$E$20:$F$41,2,0)</f>
        <v>#N/A</v>
      </c>
    </row>
    <row r="121" spans="1:18" hidden="1">
      <c r="A121" s="11">
        <v>100</v>
      </c>
      <c r="B121" s="11">
        <f t="shared" si="5"/>
        <v>7</v>
      </c>
      <c r="C121" s="12">
        <v>44933</v>
      </c>
      <c r="D121" s="14" t="s">
        <v>69</v>
      </c>
      <c r="E121" s="13" t="e">
        <f>VLOOKUP(D121,#REF!,2,0)</f>
        <v>#REF!</v>
      </c>
      <c r="G121" s="113" t="s">
        <v>1197</v>
      </c>
      <c r="H121" s="13"/>
      <c r="I121" s="13"/>
      <c r="J121" s="13"/>
      <c r="K121" s="98" t="s">
        <v>26</v>
      </c>
      <c r="L121" s="11">
        <v>2</v>
      </c>
      <c r="M121" s="13" t="e">
        <f>VLOOKUP(K121,#REF!,2,0)</f>
        <v>#REF!</v>
      </c>
      <c r="N121" s="17" t="e">
        <f>VLOOKUP(K121,#REF!,6,0)</f>
        <v>#REF!</v>
      </c>
      <c r="O121" s="17" t="e">
        <f t="shared" si="4"/>
        <v>#REF!</v>
      </c>
      <c r="P121" s="22">
        <v>0.08</v>
      </c>
      <c r="Q121" s="17" t="e">
        <f t="shared" si="3"/>
        <v>#REF!</v>
      </c>
      <c r="R121" s="13" t="e">
        <f>VLOOKUP(J121,'[1]Nhân viên'!$E$20:$F$41,2,0)</f>
        <v>#N/A</v>
      </c>
    </row>
    <row r="122" spans="1:18">
      <c r="A122" s="11">
        <v>101</v>
      </c>
      <c r="B122" s="11">
        <f t="shared" si="5"/>
        <v>7</v>
      </c>
      <c r="C122" s="12">
        <v>44933</v>
      </c>
      <c r="D122" s="14" t="s">
        <v>59</v>
      </c>
      <c r="E122" s="13" t="e">
        <f>VLOOKUP(D122,#REF!,2,0)</f>
        <v>#REF!</v>
      </c>
      <c r="G122" s="113" t="s">
        <v>515</v>
      </c>
      <c r="H122" s="13"/>
      <c r="I122" s="13"/>
      <c r="J122" s="13"/>
      <c r="K122" s="98" t="s">
        <v>31</v>
      </c>
      <c r="L122" s="11">
        <v>3</v>
      </c>
      <c r="M122" s="13" t="e">
        <f>VLOOKUP(K122,#REF!,2,0)</f>
        <v>#REF!</v>
      </c>
      <c r="N122" s="17" t="e">
        <f>VLOOKUP(K122,#REF!,6,0)</f>
        <v>#REF!</v>
      </c>
      <c r="O122" s="17" t="e">
        <f t="shared" si="4"/>
        <v>#REF!</v>
      </c>
      <c r="P122" s="22">
        <v>0.08</v>
      </c>
      <c r="Q122" s="17" t="e">
        <f t="shared" si="3"/>
        <v>#REF!</v>
      </c>
      <c r="R122" s="13" t="e">
        <f>VLOOKUP(J122,'[1]Nhân viên'!$E$20:$F$41,2,0)</f>
        <v>#N/A</v>
      </c>
    </row>
    <row r="123" spans="1:18" hidden="1">
      <c r="A123" s="11">
        <v>102</v>
      </c>
      <c r="B123" s="11">
        <f t="shared" si="5"/>
        <v>7</v>
      </c>
      <c r="C123" s="12">
        <v>44933</v>
      </c>
      <c r="D123" s="14" t="s">
        <v>59</v>
      </c>
      <c r="E123" s="13" t="e">
        <f>VLOOKUP(D123,#REF!,2,0)</f>
        <v>#REF!</v>
      </c>
      <c r="G123" s="113" t="s">
        <v>515</v>
      </c>
      <c r="H123" s="13"/>
      <c r="I123" s="13"/>
      <c r="J123" s="13"/>
      <c r="K123" s="98" t="s">
        <v>21</v>
      </c>
      <c r="L123" s="11">
        <v>1</v>
      </c>
      <c r="M123" s="13" t="e">
        <f>VLOOKUP(K123,#REF!,2,0)</f>
        <v>#REF!</v>
      </c>
      <c r="N123" s="17" t="e">
        <f>VLOOKUP(K123,#REF!,6,0)</f>
        <v>#REF!</v>
      </c>
      <c r="O123" s="17" t="e">
        <f t="shared" si="4"/>
        <v>#REF!</v>
      </c>
      <c r="P123" s="22">
        <v>0.08</v>
      </c>
      <c r="Q123" s="17" t="e">
        <f t="shared" si="3"/>
        <v>#REF!</v>
      </c>
      <c r="R123" s="13" t="e">
        <f>VLOOKUP(J123,'[1]Nhân viên'!$E$20:$F$41,2,0)</f>
        <v>#N/A</v>
      </c>
    </row>
    <row r="124" spans="1:18" hidden="1">
      <c r="A124" s="11">
        <v>103</v>
      </c>
      <c r="B124" s="11">
        <f t="shared" si="5"/>
        <v>7</v>
      </c>
      <c r="C124" s="12">
        <v>44933</v>
      </c>
      <c r="D124" s="14" t="s">
        <v>59</v>
      </c>
      <c r="E124" s="13" t="e">
        <f>VLOOKUP(D124,#REF!,2,0)</f>
        <v>#REF!</v>
      </c>
      <c r="G124" s="113" t="s">
        <v>515</v>
      </c>
      <c r="H124" s="13"/>
      <c r="I124" s="13"/>
      <c r="J124" s="13"/>
      <c r="K124" s="98" t="s">
        <v>35</v>
      </c>
      <c r="L124" s="11">
        <v>1</v>
      </c>
      <c r="M124" s="13" t="e">
        <f>VLOOKUP(K124,#REF!,2,0)</f>
        <v>#REF!</v>
      </c>
      <c r="N124" s="17" t="e">
        <f>VLOOKUP(K124,#REF!,6,0)</f>
        <v>#REF!</v>
      </c>
      <c r="O124" s="17" t="e">
        <f t="shared" si="4"/>
        <v>#REF!</v>
      </c>
      <c r="P124" s="22">
        <v>0.08</v>
      </c>
      <c r="Q124" s="17" t="e">
        <f t="shared" si="3"/>
        <v>#REF!</v>
      </c>
      <c r="R124" s="13" t="e">
        <f>VLOOKUP(J124,'[1]Nhân viên'!$E$20:$F$41,2,0)</f>
        <v>#N/A</v>
      </c>
    </row>
    <row r="125" spans="1:18" hidden="1">
      <c r="A125" s="11">
        <v>104</v>
      </c>
      <c r="B125" s="11">
        <f t="shared" si="5"/>
        <v>7</v>
      </c>
      <c r="C125" s="12">
        <v>44933</v>
      </c>
      <c r="D125" s="14" t="s">
        <v>59</v>
      </c>
      <c r="E125" s="13" t="e">
        <f>VLOOKUP(D125,#REF!,2,0)</f>
        <v>#REF!</v>
      </c>
      <c r="G125" s="113" t="s">
        <v>1235</v>
      </c>
      <c r="H125" s="13"/>
      <c r="I125" s="13"/>
      <c r="J125" s="13"/>
      <c r="K125" s="98" t="s">
        <v>25</v>
      </c>
      <c r="L125" s="11">
        <v>1</v>
      </c>
      <c r="M125" s="13" t="e">
        <f>VLOOKUP(K125,#REF!,2,0)</f>
        <v>#REF!</v>
      </c>
      <c r="N125" s="17" t="e">
        <f>VLOOKUP(K125,#REF!,6,0)</f>
        <v>#REF!</v>
      </c>
      <c r="O125" s="17" t="e">
        <f t="shared" si="4"/>
        <v>#REF!</v>
      </c>
      <c r="P125" s="22">
        <v>0.08</v>
      </c>
      <c r="Q125" s="17" t="e">
        <f t="shared" si="3"/>
        <v>#REF!</v>
      </c>
      <c r="R125" s="13" t="e">
        <f>VLOOKUP(J125,'[1]Nhân viên'!$E$20:$F$41,2,0)</f>
        <v>#N/A</v>
      </c>
    </row>
    <row r="126" spans="1:18" hidden="1">
      <c r="A126" s="11">
        <v>105</v>
      </c>
      <c r="B126" s="11">
        <f t="shared" si="5"/>
        <v>7</v>
      </c>
      <c r="C126" s="12">
        <v>44933</v>
      </c>
      <c r="D126" s="14" t="s">
        <v>20</v>
      </c>
      <c r="E126" s="13" t="e">
        <f>VLOOKUP(D126,#REF!,2,0)</f>
        <v>#REF!</v>
      </c>
      <c r="G126" s="113" t="s">
        <v>1236</v>
      </c>
      <c r="H126" s="13"/>
      <c r="I126" s="13"/>
      <c r="J126" s="13"/>
      <c r="K126" s="98" t="s">
        <v>38</v>
      </c>
      <c r="L126" s="11">
        <v>2</v>
      </c>
      <c r="M126" s="13" t="e">
        <f>VLOOKUP(K126,#REF!,2,0)</f>
        <v>#REF!</v>
      </c>
      <c r="N126" s="17" t="e">
        <f>VLOOKUP(K126,#REF!,6,0)</f>
        <v>#REF!</v>
      </c>
      <c r="O126" s="17" t="e">
        <f t="shared" si="4"/>
        <v>#REF!</v>
      </c>
      <c r="P126" s="22">
        <v>0.08</v>
      </c>
      <c r="Q126" s="17" t="e">
        <f t="shared" si="3"/>
        <v>#REF!</v>
      </c>
      <c r="R126" s="13" t="e">
        <f>VLOOKUP(J126,'[1]Nhân viên'!$E$20:$F$41,2,0)</f>
        <v>#N/A</v>
      </c>
    </row>
    <row r="127" spans="1:18" hidden="1">
      <c r="A127" s="11">
        <v>106</v>
      </c>
      <c r="B127" s="11">
        <f t="shared" si="5"/>
        <v>7</v>
      </c>
      <c r="C127" s="12">
        <v>44933</v>
      </c>
      <c r="D127" s="14" t="s">
        <v>20</v>
      </c>
      <c r="E127" s="13" t="e">
        <f>VLOOKUP(D127,#REF!,2,0)</f>
        <v>#REF!</v>
      </c>
      <c r="G127" s="113" t="s">
        <v>1236</v>
      </c>
      <c r="H127" s="13"/>
      <c r="I127" s="13"/>
      <c r="J127" s="13"/>
      <c r="K127" s="98" t="s">
        <v>534</v>
      </c>
      <c r="L127" s="11">
        <v>1</v>
      </c>
      <c r="M127" s="13" t="e">
        <f>VLOOKUP(K127,#REF!,2,0)</f>
        <v>#REF!</v>
      </c>
      <c r="N127" s="17" t="e">
        <f>VLOOKUP(K127,#REF!,6,0)</f>
        <v>#REF!</v>
      </c>
      <c r="O127" s="17" t="e">
        <f t="shared" si="4"/>
        <v>#REF!</v>
      </c>
      <c r="P127" s="22">
        <v>0.08</v>
      </c>
      <c r="Q127" s="17" t="e">
        <f t="shared" si="3"/>
        <v>#REF!</v>
      </c>
      <c r="R127" s="13" t="e">
        <f>VLOOKUP(J127,'[1]Nhân viên'!$E$20:$F$41,2,0)</f>
        <v>#N/A</v>
      </c>
    </row>
    <row r="128" spans="1:18" hidden="1">
      <c r="A128" s="11">
        <v>107</v>
      </c>
      <c r="B128" s="11">
        <f t="shared" si="5"/>
        <v>7</v>
      </c>
      <c r="C128" s="12">
        <v>44933</v>
      </c>
      <c r="D128" s="14" t="s">
        <v>20</v>
      </c>
      <c r="E128" s="13" t="e">
        <f>VLOOKUP(D128,#REF!,2,0)</f>
        <v>#REF!</v>
      </c>
      <c r="G128" s="113" t="s">
        <v>1237</v>
      </c>
      <c r="H128" s="13"/>
      <c r="I128" s="13"/>
      <c r="J128" s="13"/>
      <c r="K128" s="98" t="s">
        <v>39</v>
      </c>
      <c r="L128" s="11">
        <v>5</v>
      </c>
      <c r="M128" s="13" t="e">
        <f>VLOOKUP(K128,#REF!,2,0)</f>
        <v>#REF!</v>
      </c>
      <c r="N128" s="17" t="e">
        <f>VLOOKUP(K128,#REF!,6,0)</f>
        <v>#REF!</v>
      </c>
      <c r="O128" s="17" t="e">
        <f t="shared" si="4"/>
        <v>#REF!</v>
      </c>
      <c r="P128" s="22">
        <v>0.08</v>
      </c>
      <c r="Q128" s="17" t="e">
        <f t="shared" si="3"/>
        <v>#REF!</v>
      </c>
      <c r="R128" s="13" t="e">
        <f>VLOOKUP(J128,'[1]Nhân viên'!$E$20:$F$41,2,0)</f>
        <v>#N/A</v>
      </c>
    </row>
    <row r="129" spans="1:18" hidden="1">
      <c r="A129" s="11">
        <v>108</v>
      </c>
      <c r="B129" s="11">
        <f t="shared" si="5"/>
        <v>7</v>
      </c>
      <c r="C129" s="12">
        <v>44933</v>
      </c>
      <c r="D129" s="14" t="s">
        <v>20</v>
      </c>
      <c r="E129" s="13" t="e">
        <f>VLOOKUP(D129,#REF!,2,0)</f>
        <v>#REF!</v>
      </c>
      <c r="G129" s="113" t="s">
        <v>1237</v>
      </c>
      <c r="H129" s="13"/>
      <c r="I129" s="13"/>
      <c r="J129" s="13"/>
      <c r="K129" s="98" t="s">
        <v>68</v>
      </c>
      <c r="L129" s="11">
        <v>1</v>
      </c>
      <c r="M129" s="13" t="e">
        <f>VLOOKUP(K129,#REF!,2,0)</f>
        <v>#REF!</v>
      </c>
      <c r="N129" s="17" t="e">
        <f>VLOOKUP(K129,#REF!,6,0)</f>
        <v>#REF!</v>
      </c>
      <c r="O129" s="17" t="e">
        <f t="shared" si="4"/>
        <v>#REF!</v>
      </c>
      <c r="P129" s="22">
        <v>0.08</v>
      </c>
      <c r="Q129" s="17" t="e">
        <f t="shared" si="3"/>
        <v>#REF!</v>
      </c>
      <c r="R129" s="13" t="e">
        <f>VLOOKUP(J129,'[1]Nhân viên'!$E$20:$F$41,2,0)</f>
        <v>#N/A</v>
      </c>
    </row>
    <row r="130" spans="1:18" hidden="1">
      <c r="A130" s="11">
        <v>109</v>
      </c>
      <c r="B130" s="11">
        <f t="shared" si="5"/>
        <v>7</v>
      </c>
      <c r="C130" s="12">
        <v>44933</v>
      </c>
      <c r="D130" s="14" t="s">
        <v>20</v>
      </c>
      <c r="E130" s="13" t="e">
        <f>VLOOKUP(D130,#REF!,2,0)</f>
        <v>#REF!</v>
      </c>
      <c r="G130" s="113" t="s">
        <v>1238</v>
      </c>
      <c r="H130" s="13"/>
      <c r="I130" s="13"/>
      <c r="J130" s="13"/>
      <c r="K130" s="98" t="s">
        <v>35</v>
      </c>
      <c r="L130" s="11">
        <v>1</v>
      </c>
      <c r="M130" s="13" t="e">
        <f>VLOOKUP(K130,#REF!,2,0)</f>
        <v>#REF!</v>
      </c>
      <c r="N130" s="17" t="e">
        <f>VLOOKUP(K130,#REF!,6,0)</f>
        <v>#REF!</v>
      </c>
      <c r="O130" s="17" t="e">
        <f t="shared" si="4"/>
        <v>#REF!</v>
      </c>
      <c r="P130" s="22">
        <v>0.08</v>
      </c>
      <c r="Q130" s="17" t="e">
        <f t="shared" si="3"/>
        <v>#REF!</v>
      </c>
      <c r="R130" s="13" t="e">
        <f>VLOOKUP(J130,'[1]Nhân viên'!$E$20:$F$41,2,0)</f>
        <v>#N/A</v>
      </c>
    </row>
    <row r="131" spans="1:18" hidden="1">
      <c r="A131" s="11">
        <v>110</v>
      </c>
      <c r="B131" s="11">
        <f t="shared" si="5"/>
        <v>7</v>
      </c>
      <c r="C131" s="12">
        <v>44933</v>
      </c>
      <c r="D131" s="14" t="s">
        <v>20</v>
      </c>
      <c r="E131" s="13" t="e">
        <f>VLOOKUP(D131,#REF!,2,0)</f>
        <v>#REF!</v>
      </c>
      <c r="G131" s="113" t="s">
        <v>1238</v>
      </c>
      <c r="H131" s="13"/>
      <c r="I131" s="13"/>
      <c r="J131" s="13"/>
      <c r="K131" s="98" t="s">
        <v>25</v>
      </c>
      <c r="L131" s="11">
        <v>1</v>
      </c>
      <c r="M131" s="13" t="e">
        <f>VLOOKUP(K131,#REF!,2,0)</f>
        <v>#REF!</v>
      </c>
      <c r="N131" s="17" t="e">
        <f>VLOOKUP(K131,#REF!,6,0)</f>
        <v>#REF!</v>
      </c>
      <c r="O131" s="17" t="e">
        <f t="shared" si="4"/>
        <v>#REF!</v>
      </c>
      <c r="P131" s="22">
        <v>0.08</v>
      </c>
      <c r="Q131" s="17" t="e">
        <f t="shared" si="3"/>
        <v>#REF!</v>
      </c>
      <c r="R131" s="13" t="e">
        <f>VLOOKUP(J131,'[1]Nhân viên'!$E$20:$F$41,2,0)</f>
        <v>#N/A</v>
      </c>
    </row>
    <row r="132" spans="1:18" hidden="1">
      <c r="A132" s="11">
        <v>111</v>
      </c>
      <c r="B132" s="11">
        <f t="shared" si="5"/>
        <v>7</v>
      </c>
      <c r="C132" s="12">
        <v>44933</v>
      </c>
      <c r="D132" s="14" t="s">
        <v>20</v>
      </c>
      <c r="E132" s="13" t="e">
        <f>VLOOKUP(D132,#REF!,2,0)</f>
        <v>#REF!</v>
      </c>
      <c r="G132" s="113" t="s">
        <v>1367</v>
      </c>
      <c r="H132" s="13"/>
      <c r="I132" s="13"/>
      <c r="J132" s="13"/>
      <c r="K132" s="98" t="s">
        <v>21</v>
      </c>
      <c r="L132" s="11">
        <v>3</v>
      </c>
      <c r="M132" s="13" t="e">
        <f>VLOOKUP(K132,#REF!,2,0)</f>
        <v>#REF!</v>
      </c>
      <c r="N132" s="17" t="e">
        <f>VLOOKUP(K132,#REF!,6,0)</f>
        <v>#REF!</v>
      </c>
      <c r="O132" s="17" t="e">
        <f t="shared" si="4"/>
        <v>#REF!</v>
      </c>
      <c r="P132" s="22">
        <v>0.08</v>
      </c>
      <c r="Q132" s="17" t="e">
        <f t="shared" si="3"/>
        <v>#REF!</v>
      </c>
      <c r="R132" s="13" t="e">
        <f>VLOOKUP(J132,'[1]Nhân viên'!$E$20:$F$41,2,0)</f>
        <v>#N/A</v>
      </c>
    </row>
    <row r="133" spans="1:18" hidden="1">
      <c r="A133" s="11">
        <v>112</v>
      </c>
      <c r="B133" s="11">
        <f t="shared" si="5"/>
        <v>7</v>
      </c>
      <c r="C133" s="12">
        <v>44933</v>
      </c>
      <c r="D133" s="14" t="s">
        <v>20</v>
      </c>
      <c r="E133" s="13" t="e">
        <f>VLOOKUP(D133,#REF!,2,0)</f>
        <v>#REF!</v>
      </c>
      <c r="G133" s="113" t="s">
        <v>1239</v>
      </c>
      <c r="H133" s="13"/>
      <c r="I133" s="13"/>
      <c r="J133" s="13"/>
      <c r="K133" s="98" t="s">
        <v>73</v>
      </c>
      <c r="L133" s="11">
        <v>1</v>
      </c>
      <c r="M133" s="13" t="e">
        <f>VLOOKUP(K133,#REF!,2,0)</f>
        <v>#REF!</v>
      </c>
      <c r="N133" s="17" t="e">
        <f>VLOOKUP(K133,#REF!,6,0)</f>
        <v>#REF!</v>
      </c>
      <c r="O133" s="17" t="e">
        <f t="shared" si="4"/>
        <v>#REF!</v>
      </c>
      <c r="P133" s="22">
        <v>0.08</v>
      </c>
      <c r="Q133" s="17" t="e">
        <f t="shared" si="3"/>
        <v>#REF!</v>
      </c>
      <c r="R133" s="13" t="e">
        <f>VLOOKUP(J133,'[1]Nhân viên'!$E$20:$F$41,2,0)</f>
        <v>#N/A</v>
      </c>
    </row>
    <row r="134" spans="1:18" hidden="1">
      <c r="A134" s="11">
        <v>113</v>
      </c>
      <c r="B134" s="11">
        <f t="shared" si="5"/>
        <v>7</v>
      </c>
      <c r="C134" s="12">
        <v>44933</v>
      </c>
      <c r="D134" s="14" t="s">
        <v>20</v>
      </c>
      <c r="E134" s="13" t="e">
        <f>VLOOKUP(D134,#REF!,2,0)</f>
        <v>#REF!</v>
      </c>
      <c r="G134" s="113" t="s">
        <v>1239</v>
      </c>
      <c r="H134" s="13"/>
      <c r="I134" s="13"/>
      <c r="J134" s="13"/>
      <c r="K134" s="98" t="s">
        <v>26</v>
      </c>
      <c r="L134" s="11">
        <v>1</v>
      </c>
      <c r="M134" s="13" t="e">
        <f>VLOOKUP(K134,#REF!,2,0)</f>
        <v>#REF!</v>
      </c>
      <c r="N134" s="17" t="e">
        <f>VLOOKUP(K134,#REF!,6,0)</f>
        <v>#REF!</v>
      </c>
      <c r="O134" s="17" t="e">
        <f t="shared" si="4"/>
        <v>#REF!</v>
      </c>
      <c r="P134" s="22">
        <v>0.08</v>
      </c>
      <c r="Q134" s="17" t="e">
        <f t="shared" si="3"/>
        <v>#REF!</v>
      </c>
      <c r="R134" s="13" t="e">
        <f>VLOOKUP(J134,'[1]Nhân viên'!$E$20:$F$41,2,0)</f>
        <v>#N/A</v>
      </c>
    </row>
    <row r="135" spans="1:18" hidden="1">
      <c r="A135" s="11">
        <v>114</v>
      </c>
      <c r="B135" s="11">
        <f t="shared" si="5"/>
        <v>7</v>
      </c>
      <c r="C135" s="12">
        <v>44933</v>
      </c>
      <c r="D135" s="14" t="s">
        <v>20</v>
      </c>
      <c r="E135" s="13" t="e">
        <f>VLOOKUP(D135,#REF!,2,0)</f>
        <v>#REF!</v>
      </c>
      <c r="G135" s="113" t="s">
        <v>1369</v>
      </c>
      <c r="H135" s="13"/>
      <c r="I135" s="13"/>
      <c r="J135" s="13"/>
      <c r="K135" s="98" t="s">
        <v>25</v>
      </c>
      <c r="L135" s="11">
        <v>1</v>
      </c>
      <c r="M135" s="13" t="e">
        <f>VLOOKUP(K135,#REF!,2,0)</f>
        <v>#REF!</v>
      </c>
      <c r="N135" s="17" t="e">
        <f>VLOOKUP(K135,#REF!,6,0)</f>
        <v>#REF!</v>
      </c>
      <c r="O135" s="17" t="e">
        <f t="shared" si="4"/>
        <v>#REF!</v>
      </c>
      <c r="P135" s="22">
        <v>0.08</v>
      </c>
      <c r="Q135" s="17" t="e">
        <f t="shared" si="3"/>
        <v>#REF!</v>
      </c>
      <c r="R135" s="13" t="e">
        <f>VLOOKUP(J135,'[1]Nhân viên'!$E$20:$F$41,2,0)</f>
        <v>#N/A</v>
      </c>
    </row>
    <row r="136" spans="1:18" hidden="1">
      <c r="A136" s="11">
        <v>115</v>
      </c>
      <c r="B136" s="11">
        <f t="shared" si="5"/>
        <v>7</v>
      </c>
      <c r="C136" s="12">
        <v>44933</v>
      </c>
      <c r="D136" s="14" t="s">
        <v>20</v>
      </c>
      <c r="E136" s="13" t="e">
        <f>VLOOKUP(D136,#REF!,2,0)</f>
        <v>#REF!</v>
      </c>
      <c r="G136" s="113" t="s">
        <v>1240</v>
      </c>
      <c r="H136" s="13"/>
      <c r="I136" s="13"/>
      <c r="J136" s="13"/>
      <c r="K136" s="192" t="s">
        <v>25</v>
      </c>
      <c r="L136" s="11">
        <v>2</v>
      </c>
      <c r="M136" s="13" t="e">
        <f>VLOOKUP(K136,#REF!,2,0)</f>
        <v>#REF!</v>
      </c>
      <c r="N136" s="17" t="e">
        <f>VLOOKUP(K136,#REF!,6,0)</f>
        <v>#REF!</v>
      </c>
      <c r="O136" s="17" t="e">
        <f t="shared" si="4"/>
        <v>#REF!</v>
      </c>
      <c r="P136" s="22">
        <v>0.08</v>
      </c>
      <c r="Q136" s="17" t="e">
        <f t="shared" si="3"/>
        <v>#REF!</v>
      </c>
      <c r="R136" s="13" t="e">
        <f>VLOOKUP(J136,'[1]Nhân viên'!$E$20:$F$41,2,0)</f>
        <v>#N/A</v>
      </c>
    </row>
    <row r="137" spans="1:18" hidden="1">
      <c r="A137" s="11">
        <v>116</v>
      </c>
      <c r="B137" s="11">
        <f t="shared" si="5"/>
        <v>7</v>
      </c>
      <c r="C137" s="12">
        <v>44933</v>
      </c>
      <c r="D137" s="14" t="s">
        <v>20</v>
      </c>
      <c r="E137" s="13" t="e">
        <f>VLOOKUP(D137,#REF!,2,0)</f>
        <v>#REF!</v>
      </c>
      <c r="G137" s="113" t="s">
        <v>1368</v>
      </c>
      <c r="H137" s="13"/>
      <c r="I137" s="24"/>
      <c r="J137" s="13"/>
      <c r="K137" s="98" t="s">
        <v>76</v>
      </c>
      <c r="L137" s="11">
        <v>1</v>
      </c>
      <c r="M137" s="13" t="e">
        <f>VLOOKUP(K137,#REF!,2,0)</f>
        <v>#REF!</v>
      </c>
      <c r="N137" s="17" t="e">
        <f>VLOOKUP(K137,#REF!,6,0)</f>
        <v>#REF!</v>
      </c>
      <c r="O137" s="17" t="e">
        <f t="shared" si="4"/>
        <v>#REF!</v>
      </c>
      <c r="P137" s="22">
        <v>0.08</v>
      </c>
      <c r="Q137" s="17" t="e">
        <f t="shared" si="3"/>
        <v>#REF!</v>
      </c>
      <c r="R137" s="13" t="e">
        <f>VLOOKUP(J137,'[1]Nhân viên'!$E$20:$F$41,2,0)</f>
        <v>#N/A</v>
      </c>
    </row>
    <row r="138" spans="1:18" hidden="1">
      <c r="A138" s="11">
        <v>117</v>
      </c>
      <c r="B138" s="11">
        <f t="shared" si="5"/>
        <v>7</v>
      </c>
      <c r="C138" s="12">
        <v>44933</v>
      </c>
      <c r="D138" s="14" t="s">
        <v>20</v>
      </c>
      <c r="E138" s="13" t="e">
        <f>VLOOKUP(D138,#REF!,2,0)</f>
        <v>#REF!</v>
      </c>
      <c r="G138" s="113" t="s">
        <v>1368</v>
      </c>
      <c r="H138" s="13"/>
      <c r="I138" s="24"/>
      <c r="J138" s="13"/>
      <c r="K138" s="98" t="s">
        <v>25</v>
      </c>
      <c r="L138" s="11">
        <v>1</v>
      </c>
      <c r="M138" s="13" t="e">
        <f>VLOOKUP(K138,#REF!,2,0)</f>
        <v>#REF!</v>
      </c>
      <c r="N138" s="17" t="e">
        <f>VLOOKUP(K138,#REF!,6,0)</f>
        <v>#REF!</v>
      </c>
      <c r="O138" s="17" t="e">
        <f t="shared" si="4"/>
        <v>#REF!</v>
      </c>
      <c r="P138" s="22">
        <v>0.08</v>
      </c>
      <c r="Q138" s="17" t="e">
        <f t="shared" si="3"/>
        <v>#REF!</v>
      </c>
      <c r="R138" s="13" t="e">
        <f>VLOOKUP(J138,'[1]Nhân viên'!$E$20:$F$41,2,0)</f>
        <v>#N/A</v>
      </c>
    </row>
    <row r="139" spans="1:18" hidden="1">
      <c r="A139" s="11">
        <v>118</v>
      </c>
      <c r="B139" s="11">
        <f t="shared" si="5"/>
        <v>7</v>
      </c>
      <c r="C139" s="12">
        <v>44933</v>
      </c>
      <c r="D139" s="14" t="s">
        <v>20</v>
      </c>
      <c r="E139" s="13" t="e">
        <f>VLOOKUP(D139,#REF!,2,0)</f>
        <v>#REF!</v>
      </c>
      <c r="G139" s="113" t="s">
        <v>1368</v>
      </c>
      <c r="H139" s="13"/>
      <c r="I139" s="24"/>
      <c r="J139" s="13"/>
      <c r="K139" s="98" t="s">
        <v>68</v>
      </c>
      <c r="L139" s="11">
        <v>1</v>
      </c>
      <c r="M139" s="13" t="e">
        <f>VLOOKUP(K139,#REF!,2,0)</f>
        <v>#REF!</v>
      </c>
      <c r="N139" s="17" t="e">
        <f>VLOOKUP(K139,#REF!,6,0)</f>
        <v>#REF!</v>
      </c>
      <c r="O139" s="17" t="e">
        <f t="shared" si="4"/>
        <v>#REF!</v>
      </c>
      <c r="P139" s="22">
        <v>0.08</v>
      </c>
      <c r="Q139" s="17" t="e">
        <f t="shared" si="3"/>
        <v>#REF!</v>
      </c>
      <c r="R139" s="13" t="e">
        <f>VLOOKUP(J139,'[1]Nhân viên'!$E$20:$F$41,2,0)</f>
        <v>#N/A</v>
      </c>
    </row>
    <row r="140" spans="1:18" hidden="1">
      <c r="A140" s="11">
        <v>119</v>
      </c>
      <c r="B140" s="11">
        <f t="shared" si="5"/>
        <v>7</v>
      </c>
      <c r="C140" s="12">
        <v>44933</v>
      </c>
      <c r="D140" s="14" t="s">
        <v>20</v>
      </c>
      <c r="E140" s="13" t="e">
        <f>VLOOKUP(D140,#REF!,2,0)</f>
        <v>#REF!</v>
      </c>
      <c r="G140" s="113" t="s">
        <v>1368</v>
      </c>
      <c r="H140" s="13"/>
      <c r="I140" s="24"/>
      <c r="J140" s="13"/>
      <c r="K140" s="98" t="s">
        <v>21</v>
      </c>
      <c r="L140" s="11">
        <v>2</v>
      </c>
      <c r="M140" s="13" t="e">
        <f>VLOOKUP(K140,#REF!,2,0)</f>
        <v>#REF!</v>
      </c>
      <c r="N140" s="17" t="e">
        <f>VLOOKUP(K140,#REF!,6,0)</f>
        <v>#REF!</v>
      </c>
      <c r="O140" s="17" t="e">
        <f t="shared" si="4"/>
        <v>#REF!</v>
      </c>
      <c r="P140" s="22">
        <v>0.08</v>
      </c>
      <c r="Q140" s="17" t="e">
        <f t="shared" si="3"/>
        <v>#REF!</v>
      </c>
      <c r="R140" s="13" t="e">
        <f>VLOOKUP(J140,'[1]Nhân viên'!$E$20:$F$41,2,0)</f>
        <v>#N/A</v>
      </c>
    </row>
    <row r="141" spans="1:18" hidden="1">
      <c r="A141" s="11">
        <v>120</v>
      </c>
      <c r="B141" s="11">
        <f t="shared" si="5"/>
        <v>7</v>
      </c>
      <c r="C141" s="12">
        <v>44933</v>
      </c>
      <c r="D141" s="14" t="s">
        <v>54</v>
      </c>
      <c r="E141" s="13" t="e">
        <f>VLOOKUP(D141,#REF!,2,0)</f>
        <v>#REF!</v>
      </c>
      <c r="F141" s="14" t="s">
        <v>55</v>
      </c>
      <c r="G141" s="113" t="s">
        <v>1241</v>
      </c>
      <c r="H141" s="13"/>
      <c r="I141" s="24"/>
      <c r="J141" s="13"/>
      <c r="K141" s="98" t="s">
        <v>35</v>
      </c>
      <c r="L141" s="11">
        <v>2</v>
      </c>
      <c r="M141" s="13" t="e">
        <f>VLOOKUP(K141,#REF!,2,0)</f>
        <v>#REF!</v>
      </c>
      <c r="N141" s="17" t="e">
        <f>VLOOKUP(K141,#REF!,6,0)</f>
        <v>#REF!</v>
      </c>
      <c r="O141" s="17" t="e">
        <f t="shared" si="4"/>
        <v>#REF!</v>
      </c>
      <c r="P141" s="22">
        <v>0.08</v>
      </c>
      <c r="Q141" s="17" t="e">
        <f t="shared" si="3"/>
        <v>#REF!</v>
      </c>
      <c r="R141" s="13" t="e">
        <f>VLOOKUP(J141,'[1]Nhân viên'!$E$20:$F$41,2,0)</f>
        <v>#N/A</v>
      </c>
    </row>
    <row r="142" spans="1:18" hidden="1">
      <c r="A142" s="11">
        <v>121</v>
      </c>
      <c r="B142" s="11">
        <f t="shared" si="5"/>
        <v>7</v>
      </c>
      <c r="C142" s="12">
        <v>44933</v>
      </c>
      <c r="D142" s="14" t="s">
        <v>54</v>
      </c>
      <c r="E142" s="13" t="e">
        <f>VLOOKUP(D142,#REF!,2,0)</f>
        <v>#REF!</v>
      </c>
      <c r="F142" s="14" t="s">
        <v>55</v>
      </c>
      <c r="G142" s="113" t="s">
        <v>1241</v>
      </c>
      <c r="H142" s="13"/>
      <c r="I142" s="24"/>
      <c r="J142" s="13"/>
      <c r="K142" s="98" t="s">
        <v>37</v>
      </c>
      <c r="L142" s="11">
        <v>1</v>
      </c>
      <c r="M142" s="13" t="e">
        <f>VLOOKUP(K142,#REF!,2,0)</f>
        <v>#REF!</v>
      </c>
      <c r="N142" s="17" t="e">
        <f>VLOOKUP(K142,#REF!,6,0)</f>
        <v>#REF!</v>
      </c>
      <c r="O142" s="17" t="e">
        <f t="shared" si="4"/>
        <v>#REF!</v>
      </c>
      <c r="P142" s="22">
        <v>0.08</v>
      </c>
      <c r="Q142" s="17" t="e">
        <f t="shared" si="3"/>
        <v>#REF!</v>
      </c>
      <c r="R142" s="13" t="e">
        <f>VLOOKUP(J142,'[1]Nhân viên'!$E$20:$F$41,2,0)</f>
        <v>#N/A</v>
      </c>
    </row>
    <row r="143" spans="1:18" hidden="1">
      <c r="A143" s="11">
        <v>122</v>
      </c>
      <c r="B143" s="11">
        <f t="shared" si="5"/>
        <v>7</v>
      </c>
      <c r="C143" s="12">
        <v>44933</v>
      </c>
      <c r="D143" s="14" t="s">
        <v>51</v>
      </c>
      <c r="E143" s="13" t="e">
        <f>VLOOKUP(D143,#REF!,2,0)</f>
        <v>#REF!</v>
      </c>
      <c r="G143" s="113" t="s">
        <v>1242</v>
      </c>
      <c r="H143" s="13"/>
      <c r="I143" s="24"/>
      <c r="J143" s="13"/>
      <c r="K143" s="98" t="s">
        <v>25</v>
      </c>
      <c r="L143" s="11">
        <v>2</v>
      </c>
      <c r="M143" s="13" t="e">
        <f>VLOOKUP(K143,#REF!,2,0)</f>
        <v>#REF!</v>
      </c>
      <c r="N143" s="17" t="e">
        <f>VLOOKUP(K143,#REF!,6,0)</f>
        <v>#REF!</v>
      </c>
      <c r="O143" s="17" t="e">
        <f t="shared" si="4"/>
        <v>#REF!</v>
      </c>
      <c r="P143" s="22">
        <v>0.08</v>
      </c>
      <c r="Q143" s="17" t="e">
        <f t="shared" si="3"/>
        <v>#REF!</v>
      </c>
      <c r="R143" s="13" t="e">
        <f>VLOOKUP(J143,'[1]Nhân viên'!$E$20:$F$41,2,0)</f>
        <v>#N/A</v>
      </c>
    </row>
    <row r="144" spans="1:18" hidden="1">
      <c r="A144" s="11">
        <v>123</v>
      </c>
      <c r="B144" s="11">
        <f t="shared" si="5"/>
        <v>7</v>
      </c>
      <c r="C144" s="12">
        <v>44933</v>
      </c>
      <c r="D144" s="14" t="s">
        <v>71</v>
      </c>
      <c r="E144" s="13" t="e">
        <f>VLOOKUP(D144,#REF!,2,0)</f>
        <v>#REF!</v>
      </c>
      <c r="G144" s="113" t="s">
        <v>1245</v>
      </c>
      <c r="H144" s="13"/>
      <c r="I144" s="24"/>
      <c r="J144" s="13"/>
      <c r="K144" s="98" t="s">
        <v>534</v>
      </c>
      <c r="L144" s="11">
        <v>1</v>
      </c>
      <c r="M144" s="13" t="e">
        <f>VLOOKUP(K144,#REF!,2,0)</f>
        <v>#REF!</v>
      </c>
      <c r="N144" s="17" t="e">
        <f>VLOOKUP(K144,#REF!,6,0)</f>
        <v>#REF!</v>
      </c>
      <c r="O144" s="17" t="e">
        <f t="shared" si="4"/>
        <v>#REF!</v>
      </c>
      <c r="P144" s="22">
        <v>0.08</v>
      </c>
      <c r="Q144" s="17" t="e">
        <f t="shared" si="3"/>
        <v>#REF!</v>
      </c>
      <c r="R144" s="13" t="e">
        <f>VLOOKUP(J144,'[1]Nhân viên'!$E$20:$F$41,2,0)</f>
        <v>#N/A</v>
      </c>
    </row>
    <row r="145" spans="1:20" hidden="1">
      <c r="A145" s="11">
        <v>124</v>
      </c>
      <c r="B145" s="11">
        <f t="shared" si="5"/>
        <v>7</v>
      </c>
      <c r="C145" s="12">
        <v>44933</v>
      </c>
      <c r="D145" s="11">
        <v>10</v>
      </c>
      <c r="E145" s="13" t="e">
        <f>VLOOKUP(D145,#REF!,2,0)</f>
        <v>#REF!</v>
      </c>
      <c r="G145" s="113" t="s">
        <v>1350</v>
      </c>
      <c r="H145" s="13"/>
      <c r="I145" s="24"/>
      <c r="J145" s="13"/>
      <c r="K145" s="98" t="s">
        <v>52</v>
      </c>
      <c r="L145" s="11">
        <v>1</v>
      </c>
      <c r="M145" s="13" t="e">
        <f>VLOOKUP(K145,#REF!,2,0)</f>
        <v>#REF!</v>
      </c>
      <c r="N145" s="17" t="e">
        <f>VLOOKUP(K145,#REF!,6,0)</f>
        <v>#REF!</v>
      </c>
      <c r="O145" s="17" t="e">
        <f t="shared" si="4"/>
        <v>#REF!</v>
      </c>
      <c r="P145" s="22">
        <v>0.08</v>
      </c>
      <c r="Q145" s="17" t="e">
        <f t="shared" si="3"/>
        <v>#REF!</v>
      </c>
      <c r="R145" s="13" t="e">
        <f>VLOOKUP(J145,'[1]Nhân viên'!$E$20:$F$41,2,0)</f>
        <v>#N/A</v>
      </c>
    </row>
    <row r="146" spans="1:20" hidden="1">
      <c r="A146" s="11">
        <v>125</v>
      </c>
      <c r="B146" s="11">
        <f t="shared" si="5"/>
        <v>7</v>
      </c>
      <c r="C146" s="12">
        <v>44933</v>
      </c>
      <c r="D146" s="14" t="s">
        <v>81</v>
      </c>
      <c r="E146" s="13" t="e">
        <f>VLOOKUP(D146,#REF!,2,0)</f>
        <v>#REF!</v>
      </c>
      <c r="G146" s="113" t="s">
        <v>1370</v>
      </c>
      <c r="H146" s="13"/>
      <c r="I146" s="24"/>
      <c r="J146" s="13"/>
      <c r="K146" s="98" t="s">
        <v>26</v>
      </c>
      <c r="L146" s="11">
        <v>1</v>
      </c>
      <c r="M146" s="13" t="e">
        <f>VLOOKUP(K146,#REF!,2,0)</f>
        <v>#REF!</v>
      </c>
      <c r="N146" s="17" t="e">
        <f>VLOOKUP(K146,#REF!,6,0)</f>
        <v>#REF!</v>
      </c>
      <c r="O146" s="17" t="e">
        <f t="shared" si="4"/>
        <v>#REF!</v>
      </c>
      <c r="P146" s="22">
        <v>0.08</v>
      </c>
      <c r="Q146" s="17" t="e">
        <f t="shared" si="3"/>
        <v>#REF!</v>
      </c>
      <c r="R146" s="13" t="e">
        <f>VLOOKUP(J146,'[1]Nhân viên'!$E$20:$F$41,2,0)</f>
        <v>#N/A</v>
      </c>
    </row>
    <row r="147" spans="1:20" hidden="1">
      <c r="A147" s="11">
        <v>126</v>
      </c>
      <c r="B147" s="11">
        <f t="shared" si="5"/>
        <v>7</v>
      </c>
      <c r="C147" s="12">
        <v>44933</v>
      </c>
      <c r="D147" s="14" t="s">
        <v>81</v>
      </c>
      <c r="E147" s="13" t="e">
        <f>VLOOKUP(D147,#REF!,2,0)</f>
        <v>#REF!</v>
      </c>
      <c r="G147" s="113" t="s">
        <v>1370</v>
      </c>
      <c r="H147" s="13"/>
      <c r="I147" s="24"/>
      <c r="J147" s="13"/>
      <c r="K147" s="98" t="s">
        <v>25</v>
      </c>
      <c r="L147" s="11">
        <v>2</v>
      </c>
      <c r="M147" s="13" t="e">
        <f>VLOOKUP(K147,#REF!,2,0)</f>
        <v>#REF!</v>
      </c>
      <c r="N147" s="17" t="e">
        <f>VLOOKUP(K147,#REF!,6,0)</f>
        <v>#REF!</v>
      </c>
      <c r="O147" s="17" t="e">
        <f t="shared" si="4"/>
        <v>#REF!</v>
      </c>
      <c r="P147" s="22">
        <v>0.08</v>
      </c>
      <c r="Q147" s="17" t="e">
        <f t="shared" si="3"/>
        <v>#REF!</v>
      </c>
      <c r="R147" s="13" t="e">
        <f>VLOOKUP(J147,'[1]Nhân viên'!$E$20:$F$41,2,0)</f>
        <v>#N/A</v>
      </c>
    </row>
    <row r="148" spans="1:20" s="99" customFormat="1" hidden="1">
      <c r="A148" s="11">
        <v>127</v>
      </c>
      <c r="B148" s="11">
        <f t="shared" si="5"/>
        <v>7</v>
      </c>
      <c r="C148" s="12">
        <v>44933</v>
      </c>
      <c r="D148" s="14" t="s">
        <v>54</v>
      </c>
      <c r="E148" s="13" t="e">
        <f>VLOOKUP(D148,#REF!,2,0)</f>
        <v>#REF!</v>
      </c>
      <c r="F148" s="14"/>
      <c r="G148" s="113" t="s">
        <v>1371</v>
      </c>
      <c r="H148" s="13"/>
      <c r="I148" s="24"/>
      <c r="J148" s="13"/>
      <c r="K148" s="98" t="s">
        <v>25</v>
      </c>
      <c r="L148" s="11">
        <v>1</v>
      </c>
      <c r="M148" s="13" t="e">
        <f>VLOOKUP(K148,#REF!,2,0)</f>
        <v>#REF!</v>
      </c>
      <c r="N148" s="17" t="e">
        <f>VLOOKUP(K148,#REF!,6,0)</f>
        <v>#REF!</v>
      </c>
      <c r="O148" s="17" t="e">
        <f t="shared" si="4"/>
        <v>#REF!</v>
      </c>
      <c r="P148" s="22">
        <v>0.08</v>
      </c>
      <c r="Q148" s="17" t="e">
        <f t="shared" si="3"/>
        <v>#REF!</v>
      </c>
      <c r="R148" s="13" t="e">
        <f>VLOOKUP(J148,'[1]Nhân viên'!$E$20:$F$41,2,0)</f>
        <v>#N/A</v>
      </c>
      <c r="S148" s="19"/>
      <c r="T148" s="19"/>
    </row>
    <row r="149" spans="1:20" hidden="1">
      <c r="A149" s="11">
        <v>128</v>
      </c>
      <c r="B149" s="11">
        <f t="shared" si="5"/>
        <v>7</v>
      </c>
      <c r="C149" s="12">
        <v>44933</v>
      </c>
      <c r="D149" s="14" t="s">
        <v>54</v>
      </c>
      <c r="E149" s="13" t="e">
        <f>VLOOKUP(D149,#REF!,2,0)</f>
        <v>#REF!</v>
      </c>
      <c r="G149" s="113" t="s">
        <v>1371</v>
      </c>
      <c r="H149" s="13"/>
      <c r="I149" s="24"/>
      <c r="J149" s="13"/>
      <c r="K149" s="98" t="s">
        <v>68</v>
      </c>
      <c r="L149" s="11">
        <v>3</v>
      </c>
      <c r="M149" s="13" t="e">
        <f>VLOOKUP(K149,#REF!,2,0)</f>
        <v>#REF!</v>
      </c>
      <c r="N149" s="17" t="e">
        <f>VLOOKUP(K149,#REF!,6,0)</f>
        <v>#REF!</v>
      </c>
      <c r="O149" s="17" t="e">
        <f t="shared" si="4"/>
        <v>#REF!</v>
      </c>
      <c r="P149" s="22">
        <v>0.08</v>
      </c>
      <c r="Q149" s="17" t="e">
        <f t="shared" si="3"/>
        <v>#REF!</v>
      </c>
      <c r="R149" s="13" t="e">
        <f>VLOOKUP(J149,'[1]Nhân viên'!$E$20:$F$41,2,0)</f>
        <v>#N/A</v>
      </c>
    </row>
    <row r="150" spans="1:20" hidden="1">
      <c r="A150" s="11">
        <v>129</v>
      </c>
      <c r="B150" s="11">
        <f t="shared" si="5"/>
        <v>7</v>
      </c>
      <c r="C150" s="12">
        <v>44933</v>
      </c>
      <c r="D150" s="14" t="s">
        <v>54</v>
      </c>
      <c r="E150" s="13" t="e">
        <f>VLOOKUP(D150,#REF!,2,0)</f>
        <v>#REF!</v>
      </c>
      <c r="G150" s="113" t="s">
        <v>1371</v>
      </c>
      <c r="H150" s="13"/>
      <c r="I150" s="13"/>
      <c r="J150" s="13"/>
      <c r="K150" s="98" t="s">
        <v>23</v>
      </c>
      <c r="L150" s="11">
        <v>5</v>
      </c>
      <c r="M150" s="13" t="e">
        <f>VLOOKUP(K150,#REF!,2,0)</f>
        <v>#REF!</v>
      </c>
      <c r="N150" s="17" t="e">
        <f>VLOOKUP(K150,#REF!,6,0)</f>
        <v>#REF!</v>
      </c>
      <c r="O150" s="17" t="e">
        <f t="shared" si="4"/>
        <v>#REF!</v>
      </c>
      <c r="P150" s="22">
        <v>0.08</v>
      </c>
      <c r="Q150" s="17" t="e">
        <f t="shared" ref="Q150:Q211" si="6">O150*P150+O150</f>
        <v>#REF!</v>
      </c>
      <c r="R150" s="13" t="e">
        <f>VLOOKUP(J150,'[1]Nhân viên'!$E$20:$F$41,2,0)</f>
        <v>#N/A</v>
      </c>
    </row>
    <row r="151" spans="1:20" hidden="1">
      <c r="A151" s="11">
        <v>130</v>
      </c>
      <c r="B151" s="11">
        <f t="shared" si="5"/>
        <v>7</v>
      </c>
      <c r="C151" s="12">
        <v>44933</v>
      </c>
      <c r="D151" s="14" t="s">
        <v>54</v>
      </c>
      <c r="E151" s="13" t="e">
        <f>VLOOKUP(D151,#REF!,2,0)</f>
        <v>#REF!</v>
      </c>
      <c r="G151" s="113" t="s">
        <v>1372</v>
      </c>
      <c r="H151" s="13"/>
      <c r="I151" s="13"/>
      <c r="J151" s="13"/>
      <c r="K151" s="98" t="s">
        <v>25</v>
      </c>
      <c r="L151" s="11">
        <v>2</v>
      </c>
      <c r="M151" s="13" t="e">
        <f>VLOOKUP(K151,#REF!,2,0)</f>
        <v>#REF!</v>
      </c>
      <c r="N151" s="17" t="e">
        <f>VLOOKUP(K151,#REF!,6,0)</f>
        <v>#REF!</v>
      </c>
      <c r="O151" s="17" t="e">
        <f t="shared" si="4"/>
        <v>#REF!</v>
      </c>
      <c r="P151" s="22">
        <v>0.08</v>
      </c>
      <c r="Q151" s="17" t="e">
        <f t="shared" si="6"/>
        <v>#REF!</v>
      </c>
      <c r="R151" s="13" t="e">
        <f>VLOOKUP(J151,'[1]Nhân viên'!$E$20:$F$41,2,0)</f>
        <v>#N/A</v>
      </c>
    </row>
    <row r="152" spans="1:20" hidden="1">
      <c r="A152" s="11">
        <v>131</v>
      </c>
      <c r="B152" s="11">
        <f t="shared" si="5"/>
        <v>7</v>
      </c>
      <c r="C152" s="12">
        <v>44933</v>
      </c>
      <c r="D152" s="14" t="s">
        <v>54</v>
      </c>
      <c r="E152" s="13" t="e">
        <f>VLOOKUP(D152,#REF!,2,0)</f>
        <v>#REF!</v>
      </c>
      <c r="G152" s="113" t="s">
        <v>1372</v>
      </c>
      <c r="H152" s="13"/>
      <c r="I152" s="13"/>
      <c r="J152" s="13"/>
      <c r="K152" s="98" t="s">
        <v>23</v>
      </c>
      <c r="L152" s="11">
        <v>1</v>
      </c>
      <c r="M152" s="13" t="e">
        <f>VLOOKUP(K152,#REF!,2,0)</f>
        <v>#REF!</v>
      </c>
      <c r="N152" s="17" t="e">
        <f>VLOOKUP(K152,#REF!,6,0)</f>
        <v>#REF!</v>
      </c>
      <c r="O152" s="17" t="e">
        <f t="shared" si="4"/>
        <v>#REF!</v>
      </c>
      <c r="P152" s="22">
        <v>0.08</v>
      </c>
      <c r="Q152" s="17" t="e">
        <f t="shared" si="6"/>
        <v>#REF!</v>
      </c>
      <c r="R152" s="13" t="e">
        <f>VLOOKUP(J152,'[1]Nhân viên'!$E$20:$F$41,2,0)</f>
        <v>#N/A</v>
      </c>
    </row>
    <row r="153" spans="1:20" hidden="1">
      <c r="A153" s="11">
        <v>132</v>
      </c>
      <c r="B153" s="11">
        <f t="shared" si="5"/>
        <v>7</v>
      </c>
      <c r="C153" s="12">
        <v>44933</v>
      </c>
      <c r="D153" s="14" t="s">
        <v>54</v>
      </c>
      <c r="E153" s="13" t="e">
        <f>VLOOKUP(D153,#REF!,2,0)</f>
        <v>#REF!</v>
      </c>
      <c r="G153" s="113" t="s">
        <v>1372</v>
      </c>
      <c r="H153" s="13"/>
      <c r="I153" s="21"/>
      <c r="J153" s="13"/>
      <c r="K153" s="98" t="s">
        <v>26</v>
      </c>
      <c r="L153" s="11">
        <v>3</v>
      </c>
      <c r="M153" s="13" t="e">
        <f>VLOOKUP(K153,#REF!,2,0)</f>
        <v>#REF!</v>
      </c>
      <c r="N153" s="17" t="e">
        <f>VLOOKUP(K153,#REF!,6,0)</f>
        <v>#REF!</v>
      </c>
      <c r="O153" s="17" t="e">
        <f t="shared" si="4"/>
        <v>#REF!</v>
      </c>
      <c r="P153" s="22">
        <v>0.08</v>
      </c>
      <c r="Q153" s="17" t="e">
        <f t="shared" si="6"/>
        <v>#REF!</v>
      </c>
      <c r="R153" s="13" t="e">
        <f>VLOOKUP(J153,'[1]Nhân viên'!$E$20:$F$41,2,0)</f>
        <v>#N/A</v>
      </c>
    </row>
    <row r="154" spans="1:20" hidden="1">
      <c r="A154" s="11">
        <v>133</v>
      </c>
      <c r="B154" s="11">
        <f t="shared" si="5"/>
        <v>7</v>
      </c>
      <c r="C154" s="12">
        <v>44933</v>
      </c>
      <c r="D154" s="14" t="s">
        <v>54</v>
      </c>
      <c r="E154" s="13" t="e">
        <f>VLOOKUP(D154,#REF!,2,0)</f>
        <v>#REF!</v>
      </c>
      <c r="G154" s="113" t="s">
        <v>1372</v>
      </c>
      <c r="H154" s="13"/>
      <c r="I154" s="21"/>
      <c r="J154" s="13"/>
      <c r="K154" s="98" t="s">
        <v>35</v>
      </c>
      <c r="L154" s="11">
        <v>1</v>
      </c>
      <c r="M154" s="13" t="e">
        <f>VLOOKUP(K154,#REF!,2,0)</f>
        <v>#REF!</v>
      </c>
      <c r="N154" s="17" t="e">
        <f>VLOOKUP(K154,#REF!,6,0)</f>
        <v>#REF!</v>
      </c>
      <c r="O154" s="17" t="e">
        <f t="shared" si="4"/>
        <v>#REF!</v>
      </c>
      <c r="P154" s="22">
        <v>0.08</v>
      </c>
      <c r="Q154" s="17" t="e">
        <f t="shared" si="6"/>
        <v>#REF!</v>
      </c>
      <c r="R154" s="13" t="e">
        <f>VLOOKUP(J154,'[1]Nhân viên'!$E$20:$F$41,2,0)</f>
        <v>#N/A</v>
      </c>
    </row>
    <row r="155" spans="1:20" hidden="1">
      <c r="A155" s="11">
        <v>134</v>
      </c>
      <c r="B155" s="11">
        <f t="shared" si="5"/>
        <v>7</v>
      </c>
      <c r="C155" s="12">
        <v>44933</v>
      </c>
      <c r="D155" s="14" t="s">
        <v>54</v>
      </c>
      <c r="E155" s="13" t="e">
        <f>VLOOKUP(D155,#REF!,2,0)</f>
        <v>#REF!</v>
      </c>
      <c r="G155" s="113" t="s">
        <v>1372</v>
      </c>
      <c r="H155" s="13"/>
      <c r="I155" s="21"/>
      <c r="J155" s="13"/>
      <c r="K155" s="98" t="s">
        <v>21</v>
      </c>
      <c r="L155" s="11">
        <v>2</v>
      </c>
      <c r="M155" s="13" t="e">
        <f>VLOOKUP(K155,#REF!,2,0)</f>
        <v>#REF!</v>
      </c>
      <c r="N155" s="17" t="e">
        <f>VLOOKUP(K155,#REF!,6,0)</f>
        <v>#REF!</v>
      </c>
      <c r="O155" s="17" t="e">
        <f t="shared" ref="O155:O216" si="7">L155*N155</f>
        <v>#REF!</v>
      </c>
      <c r="P155" s="22">
        <v>0.08</v>
      </c>
      <c r="Q155" s="17" t="e">
        <f t="shared" si="6"/>
        <v>#REF!</v>
      </c>
      <c r="R155" s="13" t="e">
        <f>VLOOKUP(J155,'[1]Nhân viên'!$E$20:$F$41,2,0)</f>
        <v>#N/A</v>
      </c>
    </row>
    <row r="156" spans="1:20" hidden="1">
      <c r="A156" s="11">
        <v>135</v>
      </c>
      <c r="B156" s="11">
        <f t="shared" ref="B156:B219" si="8">DAY($C156)</f>
        <v>7</v>
      </c>
      <c r="C156" s="12">
        <v>44933</v>
      </c>
      <c r="D156" s="14" t="s">
        <v>69</v>
      </c>
      <c r="E156" s="13" t="e">
        <f>VLOOKUP(D156,#REF!,2,0)</f>
        <v>#REF!</v>
      </c>
      <c r="G156" s="113" t="s">
        <v>1374</v>
      </c>
      <c r="H156" s="13"/>
      <c r="I156" s="13"/>
      <c r="J156" s="13"/>
      <c r="K156" s="98" t="s">
        <v>25</v>
      </c>
      <c r="L156" s="11">
        <v>2</v>
      </c>
      <c r="M156" s="13" t="e">
        <f>VLOOKUP(K156,#REF!,2,0)</f>
        <v>#REF!</v>
      </c>
      <c r="N156" s="17" t="e">
        <f>VLOOKUP(K156,#REF!,6,0)</f>
        <v>#REF!</v>
      </c>
      <c r="O156" s="17" t="e">
        <f t="shared" si="7"/>
        <v>#REF!</v>
      </c>
      <c r="P156" s="22">
        <v>0.08</v>
      </c>
      <c r="Q156" s="17" t="e">
        <f t="shared" si="6"/>
        <v>#REF!</v>
      </c>
      <c r="R156" s="13" t="e">
        <f>VLOOKUP(J156,'[1]Nhân viên'!$E$20:$F$41,2,0)</f>
        <v>#N/A</v>
      </c>
    </row>
    <row r="157" spans="1:20" hidden="1">
      <c r="A157" s="11">
        <v>136</v>
      </c>
      <c r="B157" s="11">
        <f t="shared" si="8"/>
        <v>7</v>
      </c>
      <c r="C157" s="12">
        <v>44933</v>
      </c>
      <c r="D157" s="14" t="s">
        <v>69</v>
      </c>
      <c r="E157" s="13" t="e">
        <f>VLOOKUP(D157,#REF!,2,0)</f>
        <v>#REF!</v>
      </c>
      <c r="F157" s="11"/>
      <c r="G157" s="113" t="s">
        <v>1374</v>
      </c>
      <c r="H157" s="13"/>
      <c r="I157" s="13"/>
      <c r="J157" s="13"/>
      <c r="K157" s="98" t="s">
        <v>43</v>
      </c>
      <c r="L157" s="11">
        <v>3</v>
      </c>
      <c r="M157" s="13" t="e">
        <f>VLOOKUP(K157,#REF!,2,0)</f>
        <v>#REF!</v>
      </c>
      <c r="N157" s="17" t="e">
        <f>VLOOKUP(K157,#REF!,6,0)</f>
        <v>#REF!</v>
      </c>
      <c r="O157" s="17" t="e">
        <f t="shared" si="7"/>
        <v>#REF!</v>
      </c>
      <c r="P157" s="22">
        <v>0.08</v>
      </c>
      <c r="Q157" s="17" t="e">
        <f t="shared" si="6"/>
        <v>#REF!</v>
      </c>
      <c r="R157" s="13" t="e">
        <f>VLOOKUP(J157,'[1]Nhân viên'!$E$20:$F$41,2,0)</f>
        <v>#N/A</v>
      </c>
    </row>
    <row r="158" spans="1:20" hidden="1">
      <c r="A158" s="11">
        <v>137</v>
      </c>
      <c r="B158" s="11">
        <f t="shared" si="8"/>
        <v>7</v>
      </c>
      <c r="C158" s="12">
        <v>44933</v>
      </c>
      <c r="D158" s="14" t="s">
        <v>69</v>
      </c>
      <c r="E158" s="13" t="e">
        <f>VLOOKUP(D158,#REF!,2,0)</f>
        <v>#REF!</v>
      </c>
      <c r="F158" s="11"/>
      <c r="G158" s="113" t="s">
        <v>1374</v>
      </c>
      <c r="H158" s="13"/>
      <c r="I158" s="13"/>
      <c r="J158" s="13"/>
      <c r="K158" s="98" t="s">
        <v>26</v>
      </c>
      <c r="L158" s="11">
        <v>2</v>
      </c>
      <c r="M158" s="13" t="e">
        <f>VLOOKUP(K158,#REF!,2,0)</f>
        <v>#REF!</v>
      </c>
      <c r="N158" s="17" t="e">
        <f>VLOOKUP(K158,#REF!,6,0)</f>
        <v>#REF!</v>
      </c>
      <c r="O158" s="17" t="e">
        <f t="shared" si="7"/>
        <v>#REF!</v>
      </c>
      <c r="P158" s="22">
        <v>0.08</v>
      </c>
      <c r="Q158" s="17" t="e">
        <f t="shared" si="6"/>
        <v>#REF!</v>
      </c>
      <c r="R158" s="13" t="e">
        <f>VLOOKUP(J158,'[1]Nhân viên'!$E$20:$F$41,2,0)</f>
        <v>#N/A</v>
      </c>
    </row>
    <row r="159" spans="1:20" hidden="1">
      <c r="A159" s="11">
        <v>138</v>
      </c>
      <c r="B159" s="11">
        <f t="shared" si="8"/>
        <v>9</v>
      </c>
      <c r="C159" s="12">
        <v>44935</v>
      </c>
      <c r="D159" s="14" t="s">
        <v>81</v>
      </c>
      <c r="E159" s="13" t="e">
        <f>VLOOKUP(D159,#REF!,2,0)</f>
        <v>#REF!</v>
      </c>
      <c r="F159" s="11"/>
      <c r="G159" s="113" t="s">
        <v>1375</v>
      </c>
      <c r="H159" s="13"/>
      <c r="I159" s="13"/>
      <c r="J159" s="13"/>
      <c r="K159" s="98" t="s">
        <v>35</v>
      </c>
      <c r="L159" s="11">
        <v>3</v>
      </c>
      <c r="M159" s="13" t="e">
        <f>VLOOKUP(K159,#REF!,2,0)</f>
        <v>#REF!</v>
      </c>
      <c r="N159" s="17" t="e">
        <f>VLOOKUP(K159,#REF!,6,0)</f>
        <v>#REF!</v>
      </c>
      <c r="O159" s="17" t="e">
        <f t="shared" si="7"/>
        <v>#REF!</v>
      </c>
      <c r="P159" s="22">
        <v>0.08</v>
      </c>
      <c r="Q159" s="17" t="e">
        <f t="shared" si="6"/>
        <v>#REF!</v>
      </c>
      <c r="R159" s="13" t="e">
        <f>VLOOKUP(J159,'[1]Nhân viên'!$E$20:$F$41,2,0)</f>
        <v>#N/A</v>
      </c>
    </row>
    <row r="160" spans="1:20">
      <c r="A160" s="11">
        <v>139</v>
      </c>
      <c r="B160" s="11">
        <f t="shared" si="8"/>
        <v>9</v>
      </c>
      <c r="C160" s="12">
        <v>44935</v>
      </c>
      <c r="D160" s="14" t="s">
        <v>81</v>
      </c>
      <c r="E160" s="13" t="e">
        <f>VLOOKUP(D160,#REF!,2,0)</f>
        <v>#REF!</v>
      </c>
      <c r="F160" s="11"/>
      <c r="G160" s="113" t="s">
        <v>1376</v>
      </c>
      <c r="H160" s="13"/>
      <c r="I160" s="13"/>
      <c r="J160" s="13"/>
      <c r="K160" s="98" t="s">
        <v>31</v>
      </c>
      <c r="L160" s="11">
        <v>1</v>
      </c>
      <c r="M160" s="13" t="e">
        <f>VLOOKUP(K160,#REF!,2,0)</f>
        <v>#REF!</v>
      </c>
      <c r="N160" s="17" t="e">
        <f>VLOOKUP(K160,#REF!,6,0)</f>
        <v>#REF!</v>
      </c>
      <c r="O160" s="17" t="e">
        <f t="shared" si="7"/>
        <v>#REF!</v>
      </c>
      <c r="P160" s="22">
        <v>0.08</v>
      </c>
      <c r="Q160" s="17" t="e">
        <f t="shared" si="6"/>
        <v>#REF!</v>
      </c>
      <c r="R160" s="13" t="e">
        <f>VLOOKUP(J160,'[1]Nhân viên'!$E$20:$F$41,2,0)</f>
        <v>#N/A</v>
      </c>
    </row>
    <row r="161" spans="1:18" hidden="1">
      <c r="A161" s="11">
        <v>140</v>
      </c>
      <c r="B161" s="11">
        <f t="shared" si="8"/>
        <v>9</v>
      </c>
      <c r="C161" s="12">
        <v>44935</v>
      </c>
      <c r="D161" s="14" t="s">
        <v>81</v>
      </c>
      <c r="E161" s="13" t="e">
        <f>VLOOKUP(D161,#REF!,2,0)</f>
        <v>#REF!</v>
      </c>
      <c r="F161" s="11"/>
      <c r="G161" s="113" t="s">
        <v>1377</v>
      </c>
      <c r="H161" s="13"/>
      <c r="I161" s="21"/>
      <c r="J161" s="13"/>
      <c r="K161" s="98" t="s">
        <v>21</v>
      </c>
      <c r="L161" s="11">
        <v>2</v>
      </c>
      <c r="M161" s="13" t="e">
        <f>VLOOKUP(K161,#REF!,2,0)</f>
        <v>#REF!</v>
      </c>
      <c r="N161" s="17" t="e">
        <f>VLOOKUP(K161,#REF!,6,0)</f>
        <v>#REF!</v>
      </c>
      <c r="O161" s="17" t="e">
        <f t="shared" si="7"/>
        <v>#REF!</v>
      </c>
      <c r="P161" s="22">
        <v>0.08</v>
      </c>
      <c r="Q161" s="17" t="e">
        <f t="shared" si="6"/>
        <v>#REF!</v>
      </c>
      <c r="R161" s="13" t="e">
        <f>VLOOKUP(J161,'[1]Nhân viên'!$E$20:$F$41,2,0)</f>
        <v>#N/A</v>
      </c>
    </row>
    <row r="162" spans="1:18" hidden="1">
      <c r="A162" s="11">
        <v>141</v>
      </c>
      <c r="B162" s="11">
        <f t="shared" si="8"/>
        <v>9</v>
      </c>
      <c r="C162" s="12">
        <v>44935</v>
      </c>
      <c r="D162" s="14" t="s">
        <v>81</v>
      </c>
      <c r="E162" s="13" t="e">
        <f>VLOOKUP(D162,#REF!,2,0)</f>
        <v>#REF!</v>
      </c>
      <c r="G162" s="113" t="s">
        <v>1377</v>
      </c>
      <c r="H162" s="13"/>
      <c r="I162" s="21"/>
      <c r="J162" s="13"/>
      <c r="K162" s="98" t="s">
        <v>35</v>
      </c>
      <c r="L162" s="11">
        <v>2</v>
      </c>
      <c r="M162" s="13" t="e">
        <f>VLOOKUP(K162,#REF!,2,0)</f>
        <v>#REF!</v>
      </c>
      <c r="N162" s="17" t="e">
        <f>VLOOKUP(K162,#REF!,6,0)</f>
        <v>#REF!</v>
      </c>
      <c r="O162" s="17" t="e">
        <f t="shared" si="7"/>
        <v>#REF!</v>
      </c>
      <c r="P162" s="22">
        <v>0.08</v>
      </c>
      <c r="Q162" s="17" t="e">
        <f t="shared" si="6"/>
        <v>#REF!</v>
      </c>
      <c r="R162" s="13" t="e">
        <f>VLOOKUP(J162,'[1]Nhân viên'!$E$20:$F$41,2,0)</f>
        <v>#N/A</v>
      </c>
    </row>
    <row r="163" spans="1:18" hidden="1">
      <c r="A163" s="11">
        <v>142</v>
      </c>
      <c r="B163" s="11">
        <f t="shared" si="8"/>
        <v>9</v>
      </c>
      <c r="C163" s="12">
        <v>44935</v>
      </c>
      <c r="D163" s="14" t="s">
        <v>81</v>
      </c>
      <c r="E163" s="13" t="e">
        <f>VLOOKUP(D163,#REF!,2,0)</f>
        <v>#REF!</v>
      </c>
      <c r="G163" s="113" t="s">
        <v>1378</v>
      </c>
      <c r="H163" s="13"/>
      <c r="I163" s="21"/>
      <c r="J163" s="13"/>
      <c r="K163" s="98" t="s">
        <v>23</v>
      </c>
      <c r="L163" s="11">
        <v>5</v>
      </c>
      <c r="M163" s="13" t="e">
        <f>VLOOKUP(K163,#REF!,2,0)</f>
        <v>#REF!</v>
      </c>
      <c r="N163" s="17" t="e">
        <f>VLOOKUP(K163,#REF!,6,0)</f>
        <v>#REF!</v>
      </c>
      <c r="O163" s="17" t="e">
        <f t="shared" si="7"/>
        <v>#REF!</v>
      </c>
      <c r="P163" s="22">
        <v>0.08</v>
      </c>
      <c r="Q163" s="17" t="e">
        <f t="shared" si="6"/>
        <v>#REF!</v>
      </c>
      <c r="R163" s="13" t="e">
        <f>VLOOKUP(J163,'[1]Nhân viên'!$E$20:$F$41,2,0)</f>
        <v>#N/A</v>
      </c>
    </row>
    <row r="164" spans="1:18" hidden="1">
      <c r="A164" s="11">
        <v>143</v>
      </c>
      <c r="B164" s="11">
        <f t="shared" si="8"/>
        <v>9</v>
      </c>
      <c r="C164" s="12">
        <v>44935</v>
      </c>
      <c r="D164" s="14" t="s">
        <v>81</v>
      </c>
      <c r="E164" s="13" t="e">
        <f>VLOOKUP(D164,#REF!,2,0)</f>
        <v>#REF!</v>
      </c>
      <c r="G164" s="113" t="s">
        <v>1378</v>
      </c>
      <c r="H164" s="13"/>
      <c r="I164" s="21"/>
      <c r="J164" s="13"/>
      <c r="K164" s="98" t="s">
        <v>25</v>
      </c>
      <c r="L164" s="11">
        <v>2</v>
      </c>
      <c r="M164" s="13" t="e">
        <f>VLOOKUP(K164,#REF!,2,0)</f>
        <v>#REF!</v>
      </c>
      <c r="N164" s="17" t="e">
        <f>VLOOKUP(K164,#REF!,6,0)</f>
        <v>#REF!</v>
      </c>
      <c r="O164" s="17" t="e">
        <f t="shared" si="7"/>
        <v>#REF!</v>
      </c>
      <c r="P164" s="22">
        <v>0.08</v>
      </c>
      <c r="Q164" s="17" t="e">
        <f t="shared" si="6"/>
        <v>#REF!</v>
      </c>
      <c r="R164" s="13" t="e">
        <f>VLOOKUP(J164,'[1]Nhân viên'!$E$20:$F$41,2,0)</f>
        <v>#N/A</v>
      </c>
    </row>
    <row r="165" spans="1:18" hidden="1">
      <c r="A165" s="11">
        <v>144</v>
      </c>
      <c r="B165" s="11">
        <f t="shared" si="8"/>
        <v>9</v>
      </c>
      <c r="C165" s="12">
        <v>44935</v>
      </c>
      <c r="D165" s="14" t="s">
        <v>81</v>
      </c>
      <c r="E165" s="13" t="e">
        <f>VLOOKUP(D165,#REF!,2,0)</f>
        <v>#REF!</v>
      </c>
      <c r="G165" s="113" t="s">
        <v>1378</v>
      </c>
      <c r="H165" s="13"/>
      <c r="I165" s="13"/>
      <c r="J165" s="13"/>
      <c r="K165" s="98" t="s">
        <v>21</v>
      </c>
      <c r="L165" s="11">
        <v>2</v>
      </c>
      <c r="M165" s="13" t="e">
        <f>VLOOKUP(K165,#REF!,2,0)</f>
        <v>#REF!</v>
      </c>
      <c r="N165" s="17" t="e">
        <f>VLOOKUP(K165,#REF!,6,0)</f>
        <v>#REF!</v>
      </c>
      <c r="O165" s="17" t="e">
        <f t="shared" si="7"/>
        <v>#REF!</v>
      </c>
      <c r="P165" s="22">
        <v>0.08</v>
      </c>
      <c r="Q165" s="17" t="e">
        <f t="shared" si="6"/>
        <v>#REF!</v>
      </c>
      <c r="R165" s="13" t="e">
        <f>VLOOKUP(J165,'[1]Nhân viên'!$E$20:$F$41,2,0)</f>
        <v>#N/A</v>
      </c>
    </row>
    <row r="166" spans="1:18">
      <c r="A166" s="11">
        <v>145</v>
      </c>
      <c r="B166" s="11">
        <f t="shared" si="8"/>
        <v>9</v>
      </c>
      <c r="C166" s="12">
        <v>44935</v>
      </c>
      <c r="D166" s="14" t="s">
        <v>81</v>
      </c>
      <c r="E166" s="13" t="e">
        <f>VLOOKUP(D166,#REF!,2,0)</f>
        <v>#REF!</v>
      </c>
      <c r="G166" s="113" t="s">
        <v>1378</v>
      </c>
      <c r="H166" s="13"/>
      <c r="I166" s="13"/>
      <c r="J166" s="13"/>
      <c r="K166" s="98" t="s">
        <v>31</v>
      </c>
      <c r="L166" s="11">
        <v>1</v>
      </c>
      <c r="M166" s="13" t="e">
        <f>VLOOKUP(K166,#REF!,2,0)</f>
        <v>#REF!</v>
      </c>
      <c r="N166" s="17" t="e">
        <f>VLOOKUP(K166,#REF!,6,0)</f>
        <v>#REF!</v>
      </c>
      <c r="O166" s="17" t="e">
        <f t="shared" si="7"/>
        <v>#REF!</v>
      </c>
      <c r="P166" s="22">
        <v>0.08</v>
      </c>
      <c r="Q166" s="17" t="e">
        <f t="shared" si="6"/>
        <v>#REF!</v>
      </c>
      <c r="R166" s="13" t="e">
        <f>VLOOKUP(J166,'[1]Nhân viên'!$E$20:$F$41,2,0)</f>
        <v>#N/A</v>
      </c>
    </row>
    <row r="167" spans="1:18" hidden="1">
      <c r="A167" s="11">
        <v>146</v>
      </c>
      <c r="B167" s="11">
        <f t="shared" si="8"/>
        <v>9</v>
      </c>
      <c r="C167" s="12">
        <v>44935</v>
      </c>
      <c r="D167" s="14" t="s">
        <v>51</v>
      </c>
      <c r="E167" s="13" t="e">
        <f>VLOOKUP(D167,#REF!,2,0)</f>
        <v>#REF!</v>
      </c>
      <c r="G167" s="113" t="s">
        <v>1379</v>
      </c>
      <c r="H167" s="13"/>
      <c r="I167" s="13"/>
      <c r="J167" s="13"/>
      <c r="K167" s="98" t="s">
        <v>68</v>
      </c>
      <c r="L167" s="11">
        <v>1</v>
      </c>
      <c r="M167" s="13" t="e">
        <f>VLOOKUP(K167,#REF!,2,0)</f>
        <v>#REF!</v>
      </c>
      <c r="N167" s="17" t="e">
        <f>VLOOKUP(K167,#REF!,6,0)</f>
        <v>#REF!</v>
      </c>
      <c r="O167" s="17" t="e">
        <f t="shared" si="7"/>
        <v>#REF!</v>
      </c>
      <c r="P167" s="22">
        <v>0.08</v>
      </c>
      <c r="Q167" s="17" t="e">
        <f t="shared" si="6"/>
        <v>#REF!</v>
      </c>
      <c r="R167" s="13" t="e">
        <f>VLOOKUP(J167,'[1]Nhân viên'!$E$20:$F$41,2,0)</f>
        <v>#N/A</v>
      </c>
    </row>
    <row r="168" spans="1:18" hidden="1">
      <c r="A168" s="11">
        <v>147</v>
      </c>
      <c r="B168" s="11">
        <f t="shared" si="8"/>
        <v>9</v>
      </c>
      <c r="C168" s="12">
        <v>44935</v>
      </c>
      <c r="D168" s="14" t="s">
        <v>51</v>
      </c>
      <c r="E168" s="13" t="e">
        <f>VLOOKUP(D168,#REF!,2,0)</f>
        <v>#REF!</v>
      </c>
      <c r="G168" s="113" t="s">
        <v>1380</v>
      </c>
      <c r="H168" s="13"/>
      <c r="I168" s="13"/>
      <c r="J168" s="13"/>
      <c r="K168" s="98" t="s">
        <v>23</v>
      </c>
      <c r="L168" s="11">
        <v>7</v>
      </c>
      <c r="M168" s="13" t="e">
        <f>VLOOKUP(K168,#REF!,2,0)</f>
        <v>#REF!</v>
      </c>
      <c r="N168" s="17" t="e">
        <f>VLOOKUP(K168,#REF!,6,0)</f>
        <v>#REF!</v>
      </c>
      <c r="O168" s="17" t="e">
        <f t="shared" si="7"/>
        <v>#REF!</v>
      </c>
      <c r="P168" s="22">
        <v>0.08</v>
      </c>
      <c r="Q168" s="17" t="e">
        <f t="shared" si="6"/>
        <v>#REF!</v>
      </c>
      <c r="R168" s="13" t="e">
        <f>VLOOKUP(J168,'[1]Nhân viên'!$E$20:$F$41,2,0)</f>
        <v>#N/A</v>
      </c>
    </row>
    <row r="169" spans="1:18" hidden="1">
      <c r="A169" s="11">
        <v>148</v>
      </c>
      <c r="B169" s="11">
        <f t="shared" si="8"/>
        <v>9</v>
      </c>
      <c r="C169" s="12">
        <v>44935</v>
      </c>
      <c r="D169" s="14" t="s">
        <v>51</v>
      </c>
      <c r="E169" s="13" t="e">
        <f>VLOOKUP(D169,#REF!,2,0)</f>
        <v>#REF!</v>
      </c>
      <c r="G169" s="113" t="s">
        <v>1381</v>
      </c>
      <c r="H169" s="13"/>
      <c r="I169" s="13"/>
      <c r="J169" s="13"/>
      <c r="K169" s="98" t="s">
        <v>73</v>
      </c>
      <c r="L169" s="11">
        <v>2</v>
      </c>
      <c r="M169" s="13" t="e">
        <f>VLOOKUP(K169,#REF!,2,0)</f>
        <v>#REF!</v>
      </c>
      <c r="N169" s="17" t="e">
        <f>VLOOKUP(K169,#REF!,6,0)</f>
        <v>#REF!</v>
      </c>
      <c r="O169" s="17" t="e">
        <f t="shared" si="7"/>
        <v>#REF!</v>
      </c>
      <c r="P169" s="22">
        <v>0.08</v>
      </c>
      <c r="Q169" s="17" t="e">
        <f t="shared" si="6"/>
        <v>#REF!</v>
      </c>
      <c r="R169" s="13" t="e">
        <f>VLOOKUP(J169,'[1]Nhân viên'!$E$20:$F$41,2,0)</f>
        <v>#N/A</v>
      </c>
    </row>
    <row r="170" spans="1:18" hidden="1">
      <c r="A170" s="11">
        <v>149</v>
      </c>
      <c r="B170" s="11">
        <f t="shared" si="8"/>
        <v>9</v>
      </c>
      <c r="C170" s="12">
        <v>44935</v>
      </c>
      <c r="D170" s="14" t="s">
        <v>51</v>
      </c>
      <c r="E170" s="13" t="e">
        <f>VLOOKUP(D170,#REF!,2,0)</f>
        <v>#REF!</v>
      </c>
      <c r="G170" s="113" t="s">
        <v>1381</v>
      </c>
      <c r="H170" s="13"/>
      <c r="I170" s="13"/>
      <c r="J170" s="13"/>
      <c r="K170" s="98" t="s">
        <v>25</v>
      </c>
      <c r="L170" s="11">
        <v>1</v>
      </c>
      <c r="M170" s="13" t="e">
        <f>VLOOKUP(K170,#REF!,2,0)</f>
        <v>#REF!</v>
      </c>
      <c r="N170" s="17" t="e">
        <f>VLOOKUP(K170,#REF!,6,0)</f>
        <v>#REF!</v>
      </c>
      <c r="O170" s="17" t="e">
        <f t="shared" si="7"/>
        <v>#REF!</v>
      </c>
      <c r="P170" s="22">
        <v>0.08</v>
      </c>
      <c r="Q170" s="17" t="e">
        <f t="shared" si="6"/>
        <v>#REF!</v>
      </c>
      <c r="R170" s="13" t="e">
        <f>VLOOKUP(J170,'[1]Nhân viên'!$E$20:$F$41,2,0)</f>
        <v>#N/A</v>
      </c>
    </row>
    <row r="171" spans="1:18" hidden="1">
      <c r="A171" s="11">
        <v>150</v>
      </c>
      <c r="B171" s="11">
        <f t="shared" si="8"/>
        <v>9</v>
      </c>
      <c r="C171" s="12">
        <v>44935</v>
      </c>
      <c r="D171" s="14" t="s">
        <v>51</v>
      </c>
      <c r="E171" s="13" t="e">
        <f>VLOOKUP(D171,#REF!,2,0)</f>
        <v>#REF!</v>
      </c>
      <c r="G171" s="113" t="s">
        <v>1381</v>
      </c>
      <c r="H171" s="13"/>
      <c r="I171" s="21"/>
      <c r="J171" s="13"/>
      <c r="K171" s="98" t="s">
        <v>23</v>
      </c>
      <c r="L171" s="11">
        <v>5</v>
      </c>
      <c r="M171" s="13" t="e">
        <f>VLOOKUP(K171,#REF!,2,0)</f>
        <v>#REF!</v>
      </c>
      <c r="N171" s="17" t="e">
        <f>VLOOKUP(K171,#REF!,6,0)</f>
        <v>#REF!</v>
      </c>
      <c r="O171" s="17" t="e">
        <f t="shared" si="7"/>
        <v>#REF!</v>
      </c>
      <c r="P171" s="22">
        <v>0.08</v>
      </c>
      <c r="Q171" s="17" t="e">
        <f t="shared" si="6"/>
        <v>#REF!</v>
      </c>
      <c r="R171" s="13" t="e">
        <f>VLOOKUP(J171,'[1]Nhân viên'!$E$20:$F$41,2,0)</f>
        <v>#N/A</v>
      </c>
    </row>
    <row r="172" spans="1:18" hidden="1">
      <c r="A172" s="11">
        <v>151</v>
      </c>
      <c r="B172" s="11">
        <f t="shared" si="8"/>
        <v>9</v>
      </c>
      <c r="C172" s="12">
        <v>44935</v>
      </c>
      <c r="D172" s="14" t="s">
        <v>69</v>
      </c>
      <c r="E172" s="13" t="e">
        <f>VLOOKUP(D172,#REF!,2,0)</f>
        <v>#REF!</v>
      </c>
      <c r="F172" s="14" t="s">
        <v>80</v>
      </c>
      <c r="G172" s="113" t="s">
        <v>164</v>
      </c>
      <c r="H172" s="13"/>
      <c r="I172" s="13"/>
      <c r="J172" s="13"/>
      <c r="K172" s="98" t="s">
        <v>21</v>
      </c>
      <c r="L172" s="11">
        <v>1</v>
      </c>
      <c r="M172" s="13" t="e">
        <f>VLOOKUP(K172,#REF!,2,0)</f>
        <v>#REF!</v>
      </c>
      <c r="N172" s="17" t="e">
        <f>VLOOKUP(K172,#REF!,6,0)</f>
        <v>#REF!</v>
      </c>
      <c r="O172" s="17" t="e">
        <f t="shared" si="7"/>
        <v>#REF!</v>
      </c>
      <c r="P172" s="22">
        <v>0.08</v>
      </c>
      <c r="Q172" s="17" t="e">
        <f t="shared" si="6"/>
        <v>#REF!</v>
      </c>
      <c r="R172" s="13" t="e">
        <f>VLOOKUP(J172,'[1]Nhân viên'!$E$20:$F$41,2,0)</f>
        <v>#N/A</v>
      </c>
    </row>
    <row r="173" spans="1:18" hidden="1">
      <c r="A173" s="11">
        <v>152</v>
      </c>
      <c r="B173" s="11">
        <f t="shared" si="8"/>
        <v>9</v>
      </c>
      <c r="C173" s="12">
        <v>44935</v>
      </c>
      <c r="D173" s="14" t="s">
        <v>71</v>
      </c>
      <c r="E173" s="13" t="e">
        <f>VLOOKUP(D173,#REF!,2,0)</f>
        <v>#REF!</v>
      </c>
      <c r="G173" s="113" t="s">
        <v>1382</v>
      </c>
      <c r="H173" s="13"/>
      <c r="I173" s="13"/>
      <c r="J173" s="13"/>
      <c r="K173" s="98" t="s">
        <v>25</v>
      </c>
      <c r="L173" s="11">
        <v>1</v>
      </c>
      <c r="M173" s="13" t="e">
        <f>VLOOKUP(K173,#REF!,2,0)</f>
        <v>#REF!</v>
      </c>
      <c r="N173" s="17" t="e">
        <f>VLOOKUP(K173,#REF!,6,0)</f>
        <v>#REF!</v>
      </c>
      <c r="O173" s="17" t="e">
        <f t="shared" si="7"/>
        <v>#REF!</v>
      </c>
      <c r="P173" s="22">
        <v>0.08</v>
      </c>
      <c r="Q173" s="17" t="e">
        <f t="shared" si="6"/>
        <v>#REF!</v>
      </c>
      <c r="R173" s="13" t="e">
        <f>VLOOKUP(J173,'[1]Nhân viên'!$E$20:$F$41,2,0)</f>
        <v>#N/A</v>
      </c>
    </row>
    <row r="174" spans="1:18">
      <c r="A174" s="11">
        <v>153</v>
      </c>
      <c r="B174" s="11">
        <f t="shared" si="8"/>
        <v>9</v>
      </c>
      <c r="C174" s="12">
        <v>44935</v>
      </c>
      <c r="D174" s="14" t="s">
        <v>59</v>
      </c>
      <c r="E174" s="13" t="e">
        <f>VLOOKUP(D174,#REF!,2,0)</f>
        <v>#REF!</v>
      </c>
      <c r="F174" s="14" t="s">
        <v>63</v>
      </c>
      <c r="G174" s="113" t="s">
        <v>1417</v>
      </c>
      <c r="H174" s="13"/>
      <c r="I174" s="21"/>
      <c r="J174" s="13"/>
      <c r="K174" s="98" t="s">
        <v>31</v>
      </c>
      <c r="L174" s="11">
        <v>2</v>
      </c>
      <c r="M174" s="13" t="e">
        <f>VLOOKUP(K174,#REF!,2,0)</f>
        <v>#REF!</v>
      </c>
      <c r="N174" s="17" t="e">
        <f>VLOOKUP(K174,#REF!,6,0)</f>
        <v>#REF!</v>
      </c>
      <c r="O174" s="17" t="e">
        <f t="shared" si="7"/>
        <v>#REF!</v>
      </c>
      <c r="P174" s="22">
        <v>0.08</v>
      </c>
      <c r="Q174" s="17" t="e">
        <f t="shared" si="6"/>
        <v>#REF!</v>
      </c>
      <c r="R174" s="13" t="e">
        <f>VLOOKUP(J174,'[1]Nhân viên'!$E$20:$F$41,2,0)</f>
        <v>#N/A</v>
      </c>
    </row>
    <row r="175" spans="1:18" hidden="1">
      <c r="A175" s="11">
        <v>154</v>
      </c>
      <c r="B175" s="11">
        <f t="shared" si="8"/>
        <v>9</v>
      </c>
      <c r="C175" s="12">
        <v>44935</v>
      </c>
      <c r="D175" s="14" t="s">
        <v>59</v>
      </c>
      <c r="E175" s="13" t="e">
        <f>VLOOKUP(D175,#REF!,2,0)</f>
        <v>#REF!</v>
      </c>
      <c r="F175" s="14" t="s">
        <v>63</v>
      </c>
      <c r="G175" s="113" t="s">
        <v>1417</v>
      </c>
      <c r="H175" s="13"/>
      <c r="I175" s="21"/>
      <c r="J175" s="13"/>
      <c r="K175" s="98" t="s">
        <v>25</v>
      </c>
      <c r="L175" s="11">
        <v>1</v>
      </c>
      <c r="M175" s="13" t="e">
        <f>VLOOKUP(K175,#REF!,2,0)</f>
        <v>#REF!</v>
      </c>
      <c r="N175" s="17" t="e">
        <f>VLOOKUP(K175,#REF!,6,0)</f>
        <v>#REF!</v>
      </c>
      <c r="O175" s="17" t="e">
        <f t="shared" si="7"/>
        <v>#REF!</v>
      </c>
      <c r="P175" s="22">
        <v>0.08</v>
      </c>
      <c r="Q175" s="17" t="e">
        <f t="shared" si="6"/>
        <v>#REF!</v>
      </c>
      <c r="R175" s="13" t="e">
        <f>VLOOKUP(J175,'[1]Nhân viên'!$E$20:$F$41,2,0)</f>
        <v>#N/A</v>
      </c>
    </row>
    <row r="176" spans="1:18" hidden="1">
      <c r="A176" s="11">
        <v>155</v>
      </c>
      <c r="B176" s="11">
        <f t="shared" si="8"/>
        <v>9</v>
      </c>
      <c r="C176" s="12">
        <v>44935</v>
      </c>
      <c r="D176" s="14" t="s">
        <v>59</v>
      </c>
      <c r="E176" s="13" t="e">
        <f>VLOOKUP(D176,#REF!,2,0)</f>
        <v>#REF!</v>
      </c>
      <c r="G176" s="113" t="s">
        <v>1383</v>
      </c>
      <c r="H176" s="13"/>
      <c r="I176" s="13"/>
      <c r="J176" s="13"/>
      <c r="K176" s="98" t="s">
        <v>25</v>
      </c>
      <c r="L176" s="11">
        <v>1</v>
      </c>
      <c r="M176" s="13" t="e">
        <f>VLOOKUP(K176,#REF!,2,0)</f>
        <v>#REF!</v>
      </c>
      <c r="N176" s="17" t="e">
        <f>VLOOKUP(K176,#REF!,6,0)</f>
        <v>#REF!</v>
      </c>
      <c r="O176" s="17" t="e">
        <f t="shared" si="7"/>
        <v>#REF!</v>
      </c>
      <c r="P176" s="22">
        <v>0.08</v>
      </c>
      <c r="Q176" s="17" t="e">
        <f t="shared" si="6"/>
        <v>#REF!</v>
      </c>
      <c r="R176" s="13" t="e">
        <f>VLOOKUP(J176,'[1]Nhân viên'!$E$20:$F$41,2,0)</f>
        <v>#N/A</v>
      </c>
    </row>
    <row r="177" spans="1:18" hidden="1">
      <c r="A177" s="11">
        <v>156</v>
      </c>
      <c r="B177" s="11">
        <f t="shared" si="8"/>
        <v>9</v>
      </c>
      <c r="C177" s="12">
        <v>44935</v>
      </c>
      <c r="D177" s="14" t="s">
        <v>59</v>
      </c>
      <c r="E177" s="13" t="e">
        <f>VLOOKUP(D177,#REF!,2,0)</f>
        <v>#REF!</v>
      </c>
      <c r="G177" s="113" t="s">
        <v>1383</v>
      </c>
      <c r="H177" s="13"/>
      <c r="I177" s="21"/>
      <c r="J177" s="13"/>
      <c r="K177" s="98" t="s">
        <v>35</v>
      </c>
      <c r="L177" s="11">
        <v>1</v>
      </c>
      <c r="M177" s="13" t="e">
        <f>VLOOKUP(K177,#REF!,2,0)</f>
        <v>#REF!</v>
      </c>
      <c r="N177" s="17" t="e">
        <f>VLOOKUP(K177,#REF!,6,0)</f>
        <v>#REF!</v>
      </c>
      <c r="O177" s="17" t="e">
        <f t="shared" si="7"/>
        <v>#REF!</v>
      </c>
      <c r="P177" s="22">
        <v>0.08</v>
      </c>
      <c r="Q177" s="17" t="e">
        <f t="shared" si="6"/>
        <v>#REF!</v>
      </c>
      <c r="R177" s="13" t="e">
        <f>VLOOKUP(J177,'[1]Nhân viên'!$E$20:$F$41,2,0)</f>
        <v>#N/A</v>
      </c>
    </row>
    <row r="178" spans="1:18" hidden="1">
      <c r="A178" s="11">
        <v>157</v>
      </c>
      <c r="B178" s="11">
        <f t="shared" si="8"/>
        <v>9</v>
      </c>
      <c r="C178" s="12">
        <v>44935</v>
      </c>
      <c r="D178" s="14" t="s">
        <v>59</v>
      </c>
      <c r="E178" s="13" t="e">
        <f>VLOOKUP(D178,#REF!,2,0)</f>
        <v>#REF!</v>
      </c>
      <c r="G178" s="113" t="s">
        <v>1384</v>
      </c>
      <c r="H178" s="13"/>
      <c r="I178" s="21"/>
      <c r="J178" s="13"/>
      <c r="K178" s="98" t="s">
        <v>21</v>
      </c>
      <c r="L178" s="11">
        <v>6</v>
      </c>
      <c r="M178" s="13" t="e">
        <f>VLOOKUP(K178,#REF!,2,0)</f>
        <v>#REF!</v>
      </c>
      <c r="N178" s="17" t="e">
        <f>VLOOKUP(K178,#REF!,6,0)</f>
        <v>#REF!</v>
      </c>
      <c r="O178" s="17" t="e">
        <f t="shared" si="7"/>
        <v>#REF!</v>
      </c>
      <c r="P178" s="22">
        <v>0.08</v>
      </c>
      <c r="Q178" s="17" t="e">
        <f t="shared" si="6"/>
        <v>#REF!</v>
      </c>
      <c r="R178" s="13" t="e">
        <f>VLOOKUP(J178,'[1]Nhân viên'!$E$20:$F$41,2,0)</f>
        <v>#N/A</v>
      </c>
    </row>
    <row r="179" spans="1:18">
      <c r="A179" s="11">
        <v>158</v>
      </c>
      <c r="B179" s="11">
        <f t="shared" si="8"/>
        <v>9</v>
      </c>
      <c r="C179" s="12">
        <v>44935</v>
      </c>
      <c r="D179" s="14" t="s">
        <v>59</v>
      </c>
      <c r="E179" s="13" t="e">
        <f>VLOOKUP(D179,#REF!,2,0)</f>
        <v>#REF!</v>
      </c>
      <c r="G179" s="113" t="s">
        <v>1384</v>
      </c>
      <c r="H179" s="13"/>
      <c r="I179" s="21"/>
      <c r="J179" s="13"/>
      <c r="K179" s="98" t="s">
        <v>31</v>
      </c>
      <c r="L179" s="11">
        <v>5</v>
      </c>
      <c r="M179" s="13" t="e">
        <f>VLOOKUP(K179,#REF!,2,0)</f>
        <v>#REF!</v>
      </c>
      <c r="N179" s="17" t="e">
        <f>VLOOKUP(K179,#REF!,6,0)</f>
        <v>#REF!</v>
      </c>
      <c r="O179" s="17" t="e">
        <f t="shared" si="7"/>
        <v>#REF!</v>
      </c>
      <c r="P179" s="22">
        <v>0.08</v>
      </c>
      <c r="Q179" s="17" t="e">
        <f t="shared" si="6"/>
        <v>#REF!</v>
      </c>
      <c r="R179" s="13" t="e">
        <f>VLOOKUP(J179,'[1]Nhân viên'!$E$20:$F$41,2,0)</f>
        <v>#N/A</v>
      </c>
    </row>
    <row r="180" spans="1:18" hidden="1">
      <c r="A180" s="11">
        <v>159</v>
      </c>
      <c r="B180" s="11">
        <f t="shared" si="8"/>
        <v>9</v>
      </c>
      <c r="C180" s="12">
        <v>44935</v>
      </c>
      <c r="D180" s="14" t="s">
        <v>59</v>
      </c>
      <c r="E180" s="13" t="e">
        <f>VLOOKUP(D180,#REF!,2,0)</f>
        <v>#REF!</v>
      </c>
      <c r="G180" s="113" t="s">
        <v>1384</v>
      </c>
      <c r="H180" s="13"/>
      <c r="I180" s="13"/>
      <c r="J180" s="13"/>
      <c r="K180" s="98" t="s">
        <v>73</v>
      </c>
      <c r="L180" s="11">
        <v>2</v>
      </c>
      <c r="M180" s="13" t="e">
        <f>VLOOKUP(K180,#REF!,2,0)</f>
        <v>#REF!</v>
      </c>
      <c r="N180" s="17" t="e">
        <f>VLOOKUP(K180,#REF!,6,0)</f>
        <v>#REF!</v>
      </c>
      <c r="O180" s="17" t="e">
        <f t="shared" si="7"/>
        <v>#REF!</v>
      </c>
      <c r="P180" s="22">
        <v>0.08</v>
      </c>
      <c r="Q180" s="17" t="e">
        <f t="shared" si="6"/>
        <v>#REF!</v>
      </c>
      <c r="R180" s="13" t="e">
        <f>VLOOKUP(J180,'[1]Nhân viên'!$E$20:$F$41,2,0)</f>
        <v>#N/A</v>
      </c>
    </row>
    <row r="181" spans="1:18" hidden="1">
      <c r="A181" s="11">
        <v>160</v>
      </c>
      <c r="B181" s="11">
        <f t="shared" si="8"/>
        <v>9</v>
      </c>
      <c r="C181" s="12">
        <v>44935</v>
      </c>
      <c r="D181" s="14" t="s">
        <v>54</v>
      </c>
      <c r="E181" s="13" t="e">
        <f>VLOOKUP(D181,#REF!,2,0)</f>
        <v>#REF!</v>
      </c>
      <c r="G181" s="113" t="s">
        <v>1387</v>
      </c>
      <c r="H181" s="13"/>
      <c r="I181" s="13"/>
      <c r="J181" s="13"/>
      <c r="K181" s="98" t="s">
        <v>73</v>
      </c>
      <c r="L181" s="11">
        <v>2</v>
      </c>
      <c r="M181" s="13" t="e">
        <f>VLOOKUP(K181,#REF!,2,0)</f>
        <v>#REF!</v>
      </c>
      <c r="N181" s="17" t="e">
        <f>VLOOKUP(K181,#REF!,6,0)</f>
        <v>#REF!</v>
      </c>
      <c r="O181" s="17" t="e">
        <f t="shared" si="7"/>
        <v>#REF!</v>
      </c>
      <c r="P181" s="22">
        <v>0.08</v>
      </c>
      <c r="Q181" s="17" t="e">
        <f t="shared" si="6"/>
        <v>#REF!</v>
      </c>
      <c r="R181" s="13" t="e">
        <f>VLOOKUP(J181,'[1]Nhân viên'!$E$20:$F$41,2,0)</f>
        <v>#N/A</v>
      </c>
    </row>
    <row r="182" spans="1:18" hidden="1">
      <c r="A182" s="11">
        <v>161</v>
      </c>
      <c r="B182" s="11">
        <f t="shared" si="8"/>
        <v>9</v>
      </c>
      <c r="C182" s="12">
        <v>44935</v>
      </c>
      <c r="D182" s="14" t="s">
        <v>54</v>
      </c>
      <c r="E182" s="13" t="e">
        <f>VLOOKUP(D182,#REF!,2,0)</f>
        <v>#REF!</v>
      </c>
      <c r="G182" s="113" t="s">
        <v>1387</v>
      </c>
      <c r="H182" s="13"/>
      <c r="I182" s="13"/>
      <c r="J182" s="13"/>
      <c r="K182" s="98" t="s">
        <v>25</v>
      </c>
      <c r="L182" s="11">
        <v>1</v>
      </c>
      <c r="M182" s="13" t="e">
        <f>VLOOKUP(K182,#REF!,2,0)</f>
        <v>#REF!</v>
      </c>
      <c r="N182" s="17" t="e">
        <f>VLOOKUP(K182,#REF!,6,0)</f>
        <v>#REF!</v>
      </c>
      <c r="O182" s="17" t="e">
        <f t="shared" si="7"/>
        <v>#REF!</v>
      </c>
      <c r="P182" s="22">
        <v>0.08</v>
      </c>
      <c r="Q182" s="17" t="e">
        <f t="shared" si="6"/>
        <v>#REF!</v>
      </c>
      <c r="R182" s="13" t="e">
        <f>VLOOKUP(J182,'[1]Nhân viên'!$E$20:$F$41,2,0)</f>
        <v>#N/A</v>
      </c>
    </row>
    <row r="183" spans="1:18" hidden="1">
      <c r="A183" s="11">
        <v>162</v>
      </c>
      <c r="B183" s="11">
        <f t="shared" si="8"/>
        <v>9</v>
      </c>
      <c r="C183" s="12">
        <v>44935</v>
      </c>
      <c r="D183" s="14" t="s">
        <v>54</v>
      </c>
      <c r="E183" s="13" t="e">
        <f>VLOOKUP(D183,#REF!,2,0)</f>
        <v>#REF!</v>
      </c>
      <c r="G183" s="113" t="s">
        <v>1388</v>
      </c>
      <c r="H183" s="13"/>
      <c r="I183" s="13"/>
      <c r="J183" s="13"/>
      <c r="K183" s="98" t="s">
        <v>23</v>
      </c>
      <c r="L183" s="11">
        <v>3</v>
      </c>
      <c r="M183" s="13" t="e">
        <f>VLOOKUP(K183,#REF!,2,0)</f>
        <v>#REF!</v>
      </c>
      <c r="N183" s="17" t="e">
        <f>VLOOKUP(K183,#REF!,6,0)</f>
        <v>#REF!</v>
      </c>
      <c r="O183" s="17" t="e">
        <f t="shared" si="7"/>
        <v>#REF!</v>
      </c>
      <c r="P183" s="22">
        <v>0.08</v>
      </c>
      <c r="Q183" s="17" t="e">
        <f t="shared" si="6"/>
        <v>#REF!</v>
      </c>
      <c r="R183" s="13" t="e">
        <f>VLOOKUP(J183,'[1]Nhân viên'!$E$20:$F$41,2,0)</f>
        <v>#N/A</v>
      </c>
    </row>
    <row r="184" spans="1:18" hidden="1">
      <c r="A184" s="11">
        <v>163</v>
      </c>
      <c r="B184" s="11">
        <f t="shared" si="8"/>
        <v>9</v>
      </c>
      <c r="C184" s="12">
        <v>44935</v>
      </c>
      <c r="D184" s="14" t="s">
        <v>54</v>
      </c>
      <c r="E184" s="13" t="e">
        <f>VLOOKUP(D184,#REF!,2,0)</f>
        <v>#REF!</v>
      </c>
      <c r="F184" s="14" t="s">
        <v>58</v>
      </c>
      <c r="G184" s="113" t="s">
        <v>174</v>
      </c>
      <c r="H184" s="13"/>
      <c r="I184" s="13"/>
      <c r="J184" s="13"/>
      <c r="K184" s="98" t="s">
        <v>37</v>
      </c>
      <c r="L184" s="11">
        <v>1</v>
      </c>
      <c r="M184" s="13" t="e">
        <f>VLOOKUP(K184,#REF!,2,0)</f>
        <v>#REF!</v>
      </c>
      <c r="N184" s="17" t="e">
        <f>VLOOKUP(K184,#REF!,6,0)</f>
        <v>#REF!</v>
      </c>
      <c r="O184" s="17" t="e">
        <f t="shared" si="7"/>
        <v>#REF!</v>
      </c>
      <c r="P184" s="22">
        <v>0.08</v>
      </c>
      <c r="Q184" s="17" t="e">
        <f t="shared" si="6"/>
        <v>#REF!</v>
      </c>
      <c r="R184" s="13" t="e">
        <f>VLOOKUP(J184,'[1]Nhân viên'!$E$20:$F$41,2,0)</f>
        <v>#N/A</v>
      </c>
    </row>
    <row r="185" spans="1:18">
      <c r="A185" s="11">
        <v>164</v>
      </c>
      <c r="B185" s="11">
        <f t="shared" si="8"/>
        <v>9</v>
      </c>
      <c r="C185" s="12">
        <v>44935</v>
      </c>
      <c r="D185" s="14" t="s">
        <v>54</v>
      </c>
      <c r="E185" s="13" t="e">
        <f>VLOOKUP(D185,#REF!,2,0)</f>
        <v>#REF!</v>
      </c>
      <c r="F185" s="14" t="s">
        <v>58</v>
      </c>
      <c r="G185" s="126" t="s">
        <v>174</v>
      </c>
      <c r="H185" s="13"/>
      <c r="I185" s="13"/>
      <c r="J185" s="13"/>
      <c r="K185" s="98" t="s">
        <v>31</v>
      </c>
      <c r="L185" s="11">
        <v>2</v>
      </c>
      <c r="M185" s="13" t="e">
        <f>VLOOKUP(K185,#REF!,2,0)</f>
        <v>#REF!</v>
      </c>
      <c r="N185" s="17" t="e">
        <f>VLOOKUP(K185,#REF!,6,0)</f>
        <v>#REF!</v>
      </c>
      <c r="O185" s="17" t="e">
        <f t="shared" si="7"/>
        <v>#REF!</v>
      </c>
      <c r="P185" s="22">
        <v>0.08</v>
      </c>
      <c r="Q185" s="17" t="e">
        <f t="shared" si="6"/>
        <v>#REF!</v>
      </c>
      <c r="R185" s="13" t="e">
        <f>VLOOKUP(J185,'[1]Nhân viên'!$E$20:$F$41,2,0)</f>
        <v>#N/A</v>
      </c>
    </row>
    <row r="186" spans="1:18" hidden="1">
      <c r="A186" s="11">
        <v>165</v>
      </c>
      <c r="B186" s="11">
        <f t="shared" si="8"/>
        <v>9</v>
      </c>
      <c r="C186" s="12">
        <v>44935</v>
      </c>
      <c r="D186" s="14" t="s">
        <v>20</v>
      </c>
      <c r="E186" s="13" t="e">
        <f>VLOOKUP(D186,#REF!,2,0)</f>
        <v>#REF!</v>
      </c>
      <c r="F186" s="14" t="s">
        <v>138</v>
      </c>
      <c r="G186" s="113" t="s">
        <v>1419</v>
      </c>
      <c r="H186" s="13"/>
      <c r="I186" s="13"/>
      <c r="J186" s="13"/>
      <c r="K186" s="98" t="s">
        <v>25</v>
      </c>
      <c r="L186" s="11">
        <v>2</v>
      </c>
      <c r="M186" s="13" t="e">
        <f>VLOOKUP(K186,#REF!,2,0)</f>
        <v>#REF!</v>
      </c>
      <c r="N186" s="17" t="e">
        <f>VLOOKUP(K186,#REF!,6,0)</f>
        <v>#REF!</v>
      </c>
      <c r="O186" s="17" t="e">
        <f t="shared" si="7"/>
        <v>#REF!</v>
      </c>
      <c r="P186" s="22">
        <v>0.08</v>
      </c>
      <c r="Q186" s="17" t="e">
        <f t="shared" si="6"/>
        <v>#REF!</v>
      </c>
      <c r="R186" s="13" t="e">
        <f>VLOOKUP(J186,'[1]Nhân viên'!$E$20:$F$41,2,0)</f>
        <v>#N/A</v>
      </c>
    </row>
    <row r="187" spans="1:18" hidden="1">
      <c r="A187" s="11">
        <v>166</v>
      </c>
      <c r="B187" s="11">
        <f t="shared" si="8"/>
        <v>9</v>
      </c>
      <c r="C187" s="12">
        <v>44935</v>
      </c>
      <c r="D187" s="14" t="s">
        <v>20</v>
      </c>
      <c r="E187" s="13" t="e">
        <f>VLOOKUP(D187,#REF!,2,0)</f>
        <v>#REF!</v>
      </c>
      <c r="F187" s="14" t="s">
        <v>138</v>
      </c>
      <c r="G187" s="113" t="s">
        <v>1419</v>
      </c>
      <c r="H187" s="13"/>
      <c r="I187" s="13"/>
      <c r="J187" s="13"/>
      <c r="K187" s="98" t="s">
        <v>26</v>
      </c>
      <c r="L187" s="11">
        <v>1</v>
      </c>
      <c r="M187" s="13" t="e">
        <f>VLOOKUP(K187,#REF!,2,0)</f>
        <v>#REF!</v>
      </c>
      <c r="N187" s="17" t="e">
        <f>VLOOKUP(K187,#REF!,6,0)</f>
        <v>#REF!</v>
      </c>
      <c r="O187" s="17" t="e">
        <f t="shared" si="7"/>
        <v>#REF!</v>
      </c>
      <c r="P187" s="22">
        <v>0.08</v>
      </c>
      <c r="Q187" s="17" t="e">
        <f t="shared" si="6"/>
        <v>#REF!</v>
      </c>
      <c r="R187" s="13" t="e">
        <f>VLOOKUP(J187,'[1]Nhân viên'!$E$20:$F$41,2,0)</f>
        <v>#N/A</v>
      </c>
    </row>
    <row r="188" spans="1:18" hidden="1">
      <c r="A188" s="11">
        <v>167</v>
      </c>
      <c r="B188" s="11">
        <f t="shared" si="8"/>
        <v>9</v>
      </c>
      <c r="C188" s="12">
        <v>44935</v>
      </c>
      <c r="D188" s="14" t="s">
        <v>20</v>
      </c>
      <c r="E188" s="13" t="e">
        <f>VLOOKUP(D188,#REF!,2,0)</f>
        <v>#REF!</v>
      </c>
      <c r="G188" s="113" t="s">
        <v>1389</v>
      </c>
      <c r="H188" s="13"/>
      <c r="I188" s="13"/>
      <c r="J188" s="13"/>
      <c r="K188" s="98" t="s">
        <v>25</v>
      </c>
      <c r="L188" s="11">
        <v>1</v>
      </c>
      <c r="M188" s="13" t="e">
        <f>VLOOKUP(K188,#REF!,2,0)</f>
        <v>#REF!</v>
      </c>
      <c r="N188" s="17" t="e">
        <f>VLOOKUP(K188,#REF!,6,0)</f>
        <v>#REF!</v>
      </c>
      <c r="O188" s="17" t="e">
        <f t="shared" si="7"/>
        <v>#REF!</v>
      </c>
      <c r="P188" s="22">
        <v>0.08</v>
      </c>
      <c r="Q188" s="17" t="e">
        <f t="shared" si="6"/>
        <v>#REF!</v>
      </c>
      <c r="R188" s="13" t="e">
        <f>VLOOKUP(J188,'[1]Nhân viên'!$E$20:$F$41,2,0)</f>
        <v>#N/A</v>
      </c>
    </row>
    <row r="189" spans="1:18" hidden="1">
      <c r="A189" s="11">
        <v>168</v>
      </c>
      <c r="B189" s="11">
        <f t="shared" si="8"/>
        <v>9</v>
      </c>
      <c r="C189" s="12">
        <v>44935</v>
      </c>
      <c r="D189" s="14" t="s">
        <v>20</v>
      </c>
      <c r="E189" s="13" t="e">
        <f>VLOOKUP(D189,#REF!,2,0)</f>
        <v>#REF!</v>
      </c>
      <c r="G189" s="113" t="s">
        <v>1041</v>
      </c>
      <c r="H189" s="13"/>
      <c r="I189" s="13"/>
      <c r="J189" s="13"/>
      <c r="K189" s="98" t="s">
        <v>25</v>
      </c>
      <c r="L189" s="11">
        <v>1</v>
      </c>
      <c r="M189" s="13" t="e">
        <f>VLOOKUP(K189,#REF!,2,0)</f>
        <v>#REF!</v>
      </c>
      <c r="N189" s="17" t="e">
        <f>VLOOKUP(K189,#REF!,6,0)</f>
        <v>#REF!</v>
      </c>
      <c r="O189" s="17" t="e">
        <f t="shared" si="7"/>
        <v>#REF!</v>
      </c>
      <c r="P189" s="22">
        <v>0.08</v>
      </c>
      <c r="Q189" s="17" t="e">
        <f t="shared" si="6"/>
        <v>#REF!</v>
      </c>
      <c r="R189" s="13" t="e">
        <f>VLOOKUP(J189,'[1]Nhân viên'!$E$20:$F$41,2,0)</f>
        <v>#N/A</v>
      </c>
    </row>
    <row r="190" spans="1:18" hidden="1">
      <c r="A190" s="11">
        <v>170</v>
      </c>
      <c r="B190" s="11">
        <f t="shared" si="8"/>
        <v>9</v>
      </c>
      <c r="C190" s="12">
        <v>44935</v>
      </c>
      <c r="D190" s="14" t="s">
        <v>20</v>
      </c>
      <c r="E190" s="13" t="e">
        <f>VLOOKUP(D190,#REF!,2,0)</f>
        <v>#REF!</v>
      </c>
      <c r="G190" s="113" t="s">
        <v>1390</v>
      </c>
      <c r="H190" s="13"/>
      <c r="I190" s="13"/>
      <c r="J190" s="13"/>
      <c r="K190" s="98" t="s">
        <v>76</v>
      </c>
      <c r="L190" s="11">
        <v>4</v>
      </c>
      <c r="M190" s="13" t="e">
        <f>VLOOKUP(K190,#REF!,2,0)</f>
        <v>#REF!</v>
      </c>
      <c r="N190" s="17" t="e">
        <f>VLOOKUP(K190,#REF!,6,0)</f>
        <v>#REF!</v>
      </c>
      <c r="O190" s="17" t="e">
        <f t="shared" si="7"/>
        <v>#REF!</v>
      </c>
      <c r="P190" s="22">
        <v>0.08</v>
      </c>
      <c r="Q190" s="17" t="e">
        <f t="shared" si="6"/>
        <v>#REF!</v>
      </c>
      <c r="R190" s="13" t="e">
        <f>VLOOKUP(J190,'[1]Nhân viên'!$E$20:$F$41,2,0)</f>
        <v>#N/A</v>
      </c>
    </row>
    <row r="191" spans="1:18" hidden="1">
      <c r="A191" s="11">
        <v>171</v>
      </c>
      <c r="B191" s="11">
        <f t="shared" si="8"/>
        <v>9</v>
      </c>
      <c r="C191" s="12">
        <v>44935</v>
      </c>
      <c r="D191" s="14" t="s">
        <v>20</v>
      </c>
      <c r="E191" s="13" t="e">
        <f>VLOOKUP(D191,#REF!,2,0)</f>
        <v>#REF!</v>
      </c>
      <c r="G191" s="113" t="s">
        <v>1391</v>
      </c>
      <c r="H191" s="13"/>
      <c r="I191" s="13"/>
      <c r="J191" s="13"/>
      <c r="K191" s="98" t="s">
        <v>37</v>
      </c>
      <c r="L191" s="11">
        <v>3</v>
      </c>
      <c r="M191" s="13" t="e">
        <f>VLOOKUP(K191,#REF!,2,0)</f>
        <v>#REF!</v>
      </c>
      <c r="N191" s="17" t="e">
        <f>VLOOKUP(K191,#REF!,6,0)</f>
        <v>#REF!</v>
      </c>
      <c r="O191" s="17" t="e">
        <f t="shared" si="7"/>
        <v>#REF!</v>
      </c>
      <c r="P191" s="22">
        <v>0.08</v>
      </c>
      <c r="Q191" s="17" t="e">
        <f t="shared" si="6"/>
        <v>#REF!</v>
      </c>
      <c r="R191" s="13" t="e">
        <f>VLOOKUP(J191,'[1]Nhân viên'!$E$20:$F$41,2,0)</f>
        <v>#N/A</v>
      </c>
    </row>
    <row r="192" spans="1:18" hidden="1">
      <c r="A192" s="11">
        <v>172</v>
      </c>
      <c r="B192" s="11">
        <f t="shared" si="8"/>
        <v>9</v>
      </c>
      <c r="C192" s="12">
        <v>44935</v>
      </c>
      <c r="D192" s="14" t="s">
        <v>20</v>
      </c>
      <c r="E192" s="13" t="e">
        <f>VLOOKUP(D192,#REF!,2,0)</f>
        <v>#REF!</v>
      </c>
      <c r="G192" s="113" t="s">
        <v>1392</v>
      </c>
      <c r="H192" s="13"/>
      <c r="I192" s="13"/>
      <c r="J192" s="13"/>
      <c r="K192" s="98" t="s">
        <v>534</v>
      </c>
      <c r="L192" s="11">
        <v>1</v>
      </c>
      <c r="M192" s="13" t="e">
        <f>VLOOKUP(K192,#REF!,2,0)</f>
        <v>#REF!</v>
      </c>
      <c r="N192" s="17" t="e">
        <f>VLOOKUP(K192,#REF!,6,0)</f>
        <v>#REF!</v>
      </c>
      <c r="O192" s="17" t="e">
        <f t="shared" si="7"/>
        <v>#REF!</v>
      </c>
      <c r="P192" s="22">
        <v>0.08</v>
      </c>
      <c r="Q192" s="17" t="e">
        <f t="shared" si="6"/>
        <v>#REF!</v>
      </c>
      <c r="R192" s="13" t="e">
        <f>VLOOKUP(J192,'[1]Nhân viên'!$E$20:$F$41,2,0)</f>
        <v>#N/A</v>
      </c>
    </row>
    <row r="193" spans="1:18">
      <c r="A193" s="11">
        <v>173</v>
      </c>
      <c r="B193" s="11">
        <f t="shared" si="8"/>
        <v>10</v>
      </c>
      <c r="C193" s="12">
        <v>44936</v>
      </c>
      <c r="D193" s="14" t="s">
        <v>20</v>
      </c>
      <c r="E193" s="13" t="e">
        <f>VLOOKUP(D193,#REF!,2,0)</f>
        <v>#REF!</v>
      </c>
      <c r="G193" s="113" t="s">
        <v>1412</v>
      </c>
      <c r="H193" s="13"/>
      <c r="I193" s="13"/>
      <c r="J193" s="13"/>
      <c r="K193" s="98" t="s">
        <v>31</v>
      </c>
      <c r="L193" s="11">
        <v>4</v>
      </c>
      <c r="M193" s="13" t="e">
        <f>VLOOKUP(K193,#REF!,2,0)</f>
        <v>#REF!</v>
      </c>
      <c r="N193" s="17" t="e">
        <f>VLOOKUP(K193,#REF!,6,0)</f>
        <v>#REF!</v>
      </c>
      <c r="O193" s="17" t="e">
        <f t="shared" si="7"/>
        <v>#REF!</v>
      </c>
      <c r="P193" s="22">
        <v>0.08</v>
      </c>
      <c r="Q193" s="17" t="e">
        <f t="shared" si="6"/>
        <v>#REF!</v>
      </c>
      <c r="R193" s="13" t="e">
        <f>VLOOKUP(J193,'[1]Nhân viên'!$E$20:$F$41,2,0)</f>
        <v>#N/A</v>
      </c>
    </row>
    <row r="194" spans="1:18" hidden="1">
      <c r="A194" s="11">
        <v>174</v>
      </c>
      <c r="B194" s="11">
        <f t="shared" si="8"/>
        <v>10</v>
      </c>
      <c r="C194" s="12">
        <v>44936</v>
      </c>
      <c r="D194" s="14" t="s">
        <v>20</v>
      </c>
      <c r="E194" s="13" t="e">
        <f>VLOOKUP(D194,#REF!,2,0)</f>
        <v>#REF!</v>
      </c>
      <c r="G194" s="113" t="s">
        <v>1413</v>
      </c>
      <c r="H194" s="13"/>
      <c r="I194" s="13"/>
      <c r="J194" s="13"/>
      <c r="K194" s="98" t="s">
        <v>25</v>
      </c>
      <c r="L194" s="11">
        <v>1</v>
      </c>
      <c r="M194" s="13" t="e">
        <f>VLOOKUP(K194,#REF!,2,0)</f>
        <v>#REF!</v>
      </c>
      <c r="N194" s="17" t="e">
        <f>VLOOKUP(K194,#REF!,6,0)</f>
        <v>#REF!</v>
      </c>
      <c r="O194" s="17" t="e">
        <f t="shared" si="7"/>
        <v>#REF!</v>
      </c>
      <c r="P194" s="22">
        <v>0.08</v>
      </c>
      <c r="Q194" s="17" t="e">
        <f t="shared" si="6"/>
        <v>#REF!</v>
      </c>
      <c r="R194" s="13" t="e">
        <f>VLOOKUP(J194,'[1]Nhân viên'!$E$20:$F$41,2,0)</f>
        <v>#N/A</v>
      </c>
    </row>
    <row r="195" spans="1:18" hidden="1">
      <c r="A195" s="11">
        <v>175</v>
      </c>
      <c r="B195" s="11">
        <f t="shared" si="8"/>
        <v>10</v>
      </c>
      <c r="C195" s="12">
        <v>44936</v>
      </c>
      <c r="D195" s="14" t="s">
        <v>20</v>
      </c>
      <c r="E195" s="13" t="e">
        <f>VLOOKUP(D195,#REF!,2,0)</f>
        <v>#REF!</v>
      </c>
      <c r="G195" s="113" t="s">
        <v>1413</v>
      </c>
      <c r="H195" s="13"/>
      <c r="I195" s="13"/>
      <c r="J195" s="13"/>
      <c r="K195" s="98" t="s">
        <v>26</v>
      </c>
      <c r="L195" s="11">
        <v>1</v>
      </c>
      <c r="M195" s="13" t="e">
        <f>VLOOKUP(K195,#REF!,2,0)</f>
        <v>#REF!</v>
      </c>
      <c r="N195" s="17" t="e">
        <f>VLOOKUP(K195,#REF!,6,0)</f>
        <v>#REF!</v>
      </c>
      <c r="O195" s="17" t="e">
        <f t="shared" si="7"/>
        <v>#REF!</v>
      </c>
      <c r="P195" s="22">
        <v>0.08</v>
      </c>
      <c r="Q195" s="17" t="e">
        <f t="shared" si="6"/>
        <v>#REF!</v>
      </c>
      <c r="R195" s="13" t="e">
        <f>VLOOKUP(J195,'[1]Nhân viên'!$E$20:$F$41,2,0)</f>
        <v>#N/A</v>
      </c>
    </row>
    <row r="196" spans="1:18" hidden="1">
      <c r="A196" s="11">
        <v>176</v>
      </c>
      <c r="B196" s="11">
        <f t="shared" si="8"/>
        <v>10</v>
      </c>
      <c r="C196" s="12">
        <v>44936</v>
      </c>
      <c r="D196" s="14" t="s">
        <v>20</v>
      </c>
      <c r="E196" s="13" t="e">
        <f>VLOOKUP(D196,#REF!,2,0)</f>
        <v>#REF!</v>
      </c>
      <c r="G196" s="113" t="s">
        <v>281</v>
      </c>
      <c r="H196" s="13"/>
      <c r="I196" s="13"/>
      <c r="J196" s="13"/>
      <c r="K196" s="98" t="s">
        <v>23</v>
      </c>
      <c r="L196" s="11">
        <v>9</v>
      </c>
      <c r="M196" s="13" t="e">
        <f>VLOOKUP(K196,#REF!,2,0)</f>
        <v>#REF!</v>
      </c>
      <c r="N196" s="17" t="e">
        <f>VLOOKUP(K196,#REF!,6,0)</f>
        <v>#REF!</v>
      </c>
      <c r="O196" s="17" t="e">
        <f t="shared" si="7"/>
        <v>#REF!</v>
      </c>
      <c r="P196" s="22">
        <v>0.08</v>
      </c>
      <c r="Q196" s="17" t="e">
        <f t="shared" si="6"/>
        <v>#REF!</v>
      </c>
      <c r="R196" s="13" t="e">
        <f>VLOOKUP(J196,'[1]Nhân viên'!$E$20:$F$41,2,0)</f>
        <v>#N/A</v>
      </c>
    </row>
    <row r="197" spans="1:18" hidden="1">
      <c r="A197" s="11">
        <v>177</v>
      </c>
      <c r="B197" s="11">
        <f t="shared" si="8"/>
        <v>10</v>
      </c>
      <c r="C197" s="12">
        <v>44936</v>
      </c>
      <c r="D197" s="14" t="s">
        <v>20</v>
      </c>
      <c r="E197" s="13" t="e">
        <f>VLOOKUP(D197,#REF!,2,0)</f>
        <v>#REF!</v>
      </c>
      <c r="G197" s="113" t="s">
        <v>1414</v>
      </c>
      <c r="H197" s="13"/>
      <c r="I197" s="13"/>
      <c r="J197" s="13"/>
      <c r="K197" s="98" t="s">
        <v>26</v>
      </c>
      <c r="L197" s="11">
        <v>2</v>
      </c>
      <c r="M197" s="13" t="e">
        <f>VLOOKUP(K197,#REF!,2,0)</f>
        <v>#REF!</v>
      </c>
      <c r="N197" s="17" t="e">
        <f>VLOOKUP(K197,#REF!,6,0)</f>
        <v>#REF!</v>
      </c>
      <c r="O197" s="17" t="e">
        <f t="shared" si="7"/>
        <v>#REF!</v>
      </c>
      <c r="P197" s="22">
        <v>0.08</v>
      </c>
      <c r="Q197" s="17" t="e">
        <f t="shared" si="6"/>
        <v>#REF!</v>
      </c>
      <c r="R197" s="13" t="e">
        <f>VLOOKUP(J197,'[1]Nhân viên'!$E$20:$F$41,2,0)</f>
        <v>#N/A</v>
      </c>
    </row>
    <row r="198" spans="1:18" hidden="1">
      <c r="A198" s="11">
        <v>178</v>
      </c>
      <c r="B198" s="11">
        <f t="shared" si="8"/>
        <v>10</v>
      </c>
      <c r="C198" s="12">
        <v>44936</v>
      </c>
      <c r="D198" s="14" t="s">
        <v>20</v>
      </c>
      <c r="E198" s="13" t="e">
        <f>VLOOKUP(D198,#REF!,2,0)</f>
        <v>#REF!</v>
      </c>
      <c r="G198" s="113" t="s">
        <v>1414</v>
      </c>
      <c r="H198" s="13"/>
      <c r="I198" s="24"/>
      <c r="J198" s="13"/>
      <c r="K198" s="98" t="s">
        <v>25</v>
      </c>
      <c r="L198" s="11">
        <v>2</v>
      </c>
      <c r="M198" s="13" t="e">
        <f>VLOOKUP(K198,#REF!,2,0)</f>
        <v>#REF!</v>
      </c>
      <c r="N198" s="17" t="e">
        <f>VLOOKUP(K198,#REF!,6,0)</f>
        <v>#REF!</v>
      </c>
      <c r="O198" s="17" t="e">
        <f t="shared" si="7"/>
        <v>#REF!</v>
      </c>
      <c r="P198" s="22">
        <v>0.08</v>
      </c>
      <c r="Q198" s="17" t="e">
        <f t="shared" si="6"/>
        <v>#REF!</v>
      </c>
      <c r="R198" s="13" t="e">
        <f>VLOOKUP(J198,'[1]Nhân viên'!$E$20:$F$41,2,0)</f>
        <v>#N/A</v>
      </c>
    </row>
    <row r="199" spans="1:18" hidden="1">
      <c r="A199" s="11">
        <v>179</v>
      </c>
      <c r="B199" s="11">
        <f t="shared" si="8"/>
        <v>10</v>
      </c>
      <c r="C199" s="12">
        <v>44936</v>
      </c>
      <c r="D199" s="14" t="s">
        <v>20</v>
      </c>
      <c r="E199" s="13" t="e">
        <f>VLOOKUP(D199,#REF!,2,0)</f>
        <v>#REF!</v>
      </c>
      <c r="G199" s="113" t="s">
        <v>1414</v>
      </c>
      <c r="H199" s="13"/>
      <c r="I199" s="24"/>
      <c r="J199" s="13"/>
      <c r="K199" s="98" t="s">
        <v>73</v>
      </c>
      <c r="L199" s="11">
        <v>1</v>
      </c>
      <c r="M199" s="13" t="e">
        <f>VLOOKUP(K199,#REF!,2,0)</f>
        <v>#REF!</v>
      </c>
      <c r="N199" s="17" t="e">
        <f>VLOOKUP(K199,#REF!,6,0)</f>
        <v>#REF!</v>
      </c>
      <c r="O199" s="17" t="e">
        <f t="shared" si="7"/>
        <v>#REF!</v>
      </c>
      <c r="P199" s="22">
        <v>0.08</v>
      </c>
      <c r="Q199" s="17" t="e">
        <f t="shared" si="6"/>
        <v>#REF!</v>
      </c>
      <c r="R199" s="13" t="e">
        <f>VLOOKUP(J199,'[1]Nhân viên'!$E$20:$F$41,2,0)</f>
        <v>#N/A</v>
      </c>
    </row>
    <row r="200" spans="1:18" hidden="1">
      <c r="A200" s="11">
        <v>180</v>
      </c>
      <c r="B200" s="11">
        <f t="shared" si="8"/>
        <v>10</v>
      </c>
      <c r="C200" s="12">
        <v>44936</v>
      </c>
      <c r="D200" s="14" t="s">
        <v>20</v>
      </c>
      <c r="E200" s="13" t="e">
        <f>VLOOKUP(D200,#REF!,2,0)</f>
        <v>#REF!</v>
      </c>
      <c r="G200" s="113" t="s">
        <v>1414</v>
      </c>
      <c r="H200" s="13"/>
      <c r="I200" s="24"/>
      <c r="J200" s="13"/>
      <c r="K200" s="98" t="s">
        <v>76</v>
      </c>
      <c r="L200" s="11">
        <v>1</v>
      </c>
      <c r="M200" s="13" t="e">
        <f>VLOOKUP(K200,#REF!,2,0)</f>
        <v>#REF!</v>
      </c>
      <c r="N200" s="17" t="e">
        <f>VLOOKUP(K200,#REF!,6,0)</f>
        <v>#REF!</v>
      </c>
      <c r="O200" s="17" t="e">
        <f t="shared" si="7"/>
        <v>#REF!</v>
      </c>
      <c r="P200" s="22">
        <v>0.08</v>
      </c>
      <c r="Q200" s="17" t="e">
        <f t="shared" si="6"/>
        <v>#REF!</v>
      </c>
      <c r="R200" s="13" t="e">
        <f>VLOOKUP(J200,'[1]Nhân viên'!$E$20:$F$41,2,0)</f>
        <v>#N/A</v>
      </c>
    </row>
    <row r="201" spans="1:18" hidden="1">
      <c r="A201" s="11">
        <v>181</v>
      </c>
      <c r="B201" s="11">
        <f t="shared" si="8"/>
        <v>10</v>
      </c>
      <c r="C201" s="12">
        <v>44936</v>
      </c>
      <c r="D201" s="14" t="s">
        <v>20</v>
      </c>
      <c r="E201" s="13" t="e">
        <f>VLOOKUP(D201,#REF!,2,0)</f>
        <v>#REF!</v>
      </c>
      <c r="G201" s="113" t="s">
        <v>1415</v>
      </c>
      <c r="H201" s="13"/>
      <c r="I201" s="13"/>
      <c r="J201" s="13"/>
      <c r="K201" s="98" t="s">
        <v>25</v>
      </c>
      <c r="L201" s="11">
        <v>1</v>
      </c>
      <c r="M201" s="13" t="e">
        <f>VLOOKUP(K201,#REF!,2,0)</f>
        <v>#REF!</v>
      </c>
      <c r="N201" s="17" t="e">
        <f>VLOOKUP(K201,#REF!,6,0)</f>
        <v>#REF!</v>
      </c>
      <c r="O201" s="17" t="e">
        <f t="shared" si="7"/>
        <v>#REF!</v>
      </c>
      <c r="P201" s="22">
        <v>0.08</v>
      </c>
      <c r="Q201" s="17" t="e">
        <f t="shared" si="6"/>
        <v>#REF!</v>
      </c>
      <c r="R201" s="13" t="e">
        <f>VLOOKUP(J201,'[1]Nhân viên'!$E$20:$F$41,2,0)</f>
        <v>#N/A</v>
      </c>
    </row>
    <row r="202" spans="1:18" hidden="1">
      <c r="A202" s="11">
        <v>182</v>
      </c>
      <c r="B202" s="11">
        <f t="shared" si="8"/>
        <v>10</v>
      </c>
      <c r="C202" s="12">
        <v>44936</v>
      </c>
      <c r="D202" s="14" t="s">
        <v>20</v>
      </c>
      <c r="E202" s="13" t="e">
        <f>VLOOKUP(D202,#REF!,2,0)</f>
        <v>#REF!</v>
      </c>
      <c r="G202" s="113" t="s">
        <v>1415</v>
      </c>
      <c r="H202" s="13"/>
      <c r="I202" s="13"/>
      <c r="J202" s="13"/>
      <c r="K202" s="98" t="s">
        <v>23</v>
      </c>
      <c r="L202" s="11">
        <v>3</v>
      </c>
      <c r="M202" s="13" t="e">
        <f>VLOOKUP(K202,#REF!,2,0)</f>
        <v>#REF!</v>
      </c>
      <c r="N202" s="17" t="e">
        <f>VLOOKUP(K202,#REF!,6,0)</f>
        <v>#REF!</v>
      </c>
      <c r="O202" s="17" t="e">
        <f t="shared" si="7"/>
        <v>#REF!</v>
      </c>
      <c r="P202" s="22">
        <v>0.08</v>
      </c>
      <c r="Q202" s="17" t="e">
        <f t="shared" si="6"/>
        <v>#REF!</v>
      </c>
      <c r="R202" s="13" t="e">
        <f>VLOOKUP(J202,'[1]Nhân viên'!$E$20:$F$41,2,0)</f>
        <v>#N/A</v>
      </c>
    </row>
    <row r="203" spans="1:18" hidden="1">
      <c r="A203" s="11">
        <v>183</v>
      </c>
      <c r="B203" s="11">
        <f t="shared" si="8"/>
        <v>10</v>
      </c>
      <c r="C203" s="12">
        <v>44936</v>
      </c>
      <c r="D203" s="14" t="s">
        <v>20</v>
      </c>
      <c r="E203" s="13" t="e">
        <f>VLOOKUP(D203,#REF!,2,0)</f>
        <v>#REF!</v>
      </c>
      <c r="G203" s="113" t="s">
        <v>1415</v>
      </c>
      <c r="H203" s="13"/>
      <c r="I203" s="13"/>
      <c r="J203" s="13"/>
      <c r="K203" s="98" t="s">
        <v>35</v>
      </c>
      <c r="L203" s="11">
        <v>5</v>
      </c>
      <c r="M203" s="13" t="e">
        <f>VLOOKUP(K203,#REF!,2,0)</f>
        <v>#REF!</v>
      </c>
      <c r="N203" s="17" t="e">
        <f>VLOOKUP(K203,#REF!,6,0)</f>
        <v>#REF!</v>
      </c>
      <c r="O203" s="17" t="e">
        <f t="shared" si="7"/>
        <v>#REF!</v>
      </c>
      <c r="P203" s="22">
        <v>0.08</v>
      </c>
      <c r="Q203" s="17" t="e">
        <f t="shared" si="6"/>
        <v>#REF!</v>
      </c>
      <c r="R203" s="13" t="e">
        <f>VLOOKUP(J203,'[1]Nhân viên'!$E$20:$F$41,2,0)</f>
        <v>#N/A</v>
      </c>
    </row>
    <row r="204" spans="1:18" hidden="1">
      <c r="A204" s="11">
        <v>184</v>
      </c>
      <c r="B204" s="11">
        <f t="shared" si="8"/>
        <v>10</v>
      </c>
      <c r="C204" s="12">
        <v>44936</v>
      </c>
      <c r="D204" s="14" t="s">
        <v>20</v>
      </c>
      <c r="E204" s="13" t="e">
        <f>VLOOKUP(D204,#REF!,2,0)</f>
        <v>#REF!</v>
      </c>
      <c r="G204" s="113" t="s">
        <v>1415</v>
      </c>
      <c r="H204" s="13"/>
      <c r="I204" s="21"/>
      <c r="J204" s="13"/>
      <c r="K204" s="98" t="s">
        <v>21</v>
      </c>
      <c r="L204" s="11">
        <v>2</v>
      </c>
      <c r="M204" s="13" t="e">
        <f>VLOOKUP(K204,#REF!,2,0)</f>
        <v>#REF!</v>
      </c>
      <c r="N204" s="17" t="e">
        <f>VLOOKUP(K204,#REF!,6,0)</f>
        <v>#REF!</v>
      </c>
      <c r="O204" s="17" t="e">
        <f t="shared" si="7"/>
        <v>#REF!</v>
      </c>
      <c r="P204" s="22">
        <v>0.08</v>
      </c>
      <c r="Q204" s="17" t="e">
        <f t="shared" si="6"/>
        <v>#REF!</v>
      </c>
      <c r="R204" s="13" t="e">
        <f>VLOOKUP(J204,'[1]Nhân viên'!$E$20:$F$41,2,0)</f>
        <v>#N/A</v>
      </c>
    </row>
    <row r="205" spans="1:18" hidden="1">
      <c r="A205" s="11">
        <v>185</v>
      </c>
      <c r="B205" s="11">
        <f t="shared" si="8"/>
        <v>10</v>
      </c>
      <c r="C205" s="12">
        <v>44936</v>
      </c>
      <c r="D205" s="14" t="s">
        <v>59</v>
      </c>
      <c r="E205" s="13" t="e">
        <f>VLOOKUP(D205,#REF!,2,0)</f>
        <v>#REF!</v>
      </c>
      <c r="G205" s="113" t="s">
        <v>1425</v>
      </c>
      <c r="H205" s="13"/>
      <c r="I205" s="21"/>
      <c r="J205" s="13"/>
      <c r="K205" s="98" t="s">
        <v>25</v>
      </c>
      <c r="L205" s="11">
        <v>1</v>
      </c>
      <c r="M205" s="13" t="e">
        <f>VLOOKUP(K205,#REF!,2,0)</f>
        <v>#REF!</v>
      </c>
      <c r="N205" s="17" t="e">
        <f>VLOOKUP(K205,#REF!,6,0)</f>
        <v>#REF!</v>
      </c>
      <c r="O205" s="17" t="e">
        <f t="shared" si="7"/>
        <v>#REF!</v>
      </c>
      <c r="P205" s="22">
        <v>0.08</v>
      </c>
      <c r="Q205" s="17" t="e">
        <f t="shared" si="6"/>
        <v>#REF!</v>
      </c>
      <c r="R205" s="13" t="e">
        <f>VLOOKUP(J205,'[1]Nhân viên'!$E$20:$F$41,2,0)</f>
        <v>#N/A</v>
      </c>
    </row>
    <row r="206" spans="1:18" hidden="1">
      <c r="A206" s="11">
        <v>186</v>
      </c>
      <c r="B206" s="11">
        <f t="shared" si="8"/>
        <v>10</v>
      </c>
      <c r="C206" s="12">
        <v>44936</v>
      </c>
      <c r="D206" s="14" t="s">
        <v>59</v>
      </c>
      <c r="E206" s="13" t="e">
        <f>VLOOKUP(D206,#REF!,2,0)</f>
        <v>#REF!</v>
      </c>
      <c r="G206" s="113" t="s">
        <v>1426</v>
      </c>
      <c r="H206" s="13"/>
      <c r="I206" s="21"/>
      <c r="J206" s="13"/>
      <c r="K206" s="98" t="s">
        <v>70</v>
      </c>
      <c r="L206" s="11">
        <v>4</v>
      </c>
      <c r="M206" s="13" t="e">
        <f>VLOOKUP(K206,#REF!,2,0)</f>
        <v>#REF!</v>
      </c>
      <c r="N206" s="17" t="e">
        <f>VLOOKUP(K206,#REF!,6,0)</f>
        <v>#REF!</v>
      </c>
      <c r="O206" s="17" t="e">
        <f t="shared" si="7"/>
        <v>#REF!</v>
      </c>
      <c r="P206" s="22">
        <v>0.08</v>
      </c>
      <c r="Q206" s="17" t="e">
        <f t="shared" si="6"/>
        <v>#REF!</v>
      </c>
      <c r="R206" s="13" t="e">
        <f>VLOOKUP(J206,'[1]Nhân viên'!$E$20:$F$41,2,0)</f>
        <v>#N/A</v>
      </c>
    </row>
    <row r="207" spans="1:18" hidden="1">
      <c r="A207" s="11">
        <v>187</v>
      </c>
      <c r="B207" s="11">
        <f t="shared" si="8"/>
        <v>10</v>
      </c>
      <c r="C207" s="12">
        <v>44936</v>
      </c>
      <c r="D207" s="14" t="s">
        <v>59</v>
      </c>
      <c r="E207" s="13" t="e">
        <f>VLOOKUP(D207,#REF!,2,0)</f>
        <v>#REF!</v>
      </c>
      <c r="G207" s="113" t="s">
        <v>1426</v>
      </c>
      <c r="H207" s="13"/>
      <c r="I207" s="13"/>
      <c r="J207" s="13"/>
      <c r="K207" s="98" t="s">
        <v>21</v>
      </c>
      <c r="L207" s="11">
        <v>2</v>
      </c>
      <c r="M207" s="13" t="e">
        <f>VLOOKUP(K207,#REF!,2,0)</f>
        <v>#REF!</v>
      </c>
      <c r="N207" s="17" t="e">
        <f>VLOOKUP(K207,#REF!,6,0)</f>
        <v>#REF!</v>
      </c>
      <c r="O207" s="17" t="e">
        <f t="shared" si="7"/>
        <v>#REF!</v>
      </c>
      <c r="P207" s="22">
        <v>0.08</v>
      </c>
      <c r="Q207" s="17" t="e">
        <f t="shared" si="6"/>
        <v>#REF!</v>
      </c>
      <c r="R207" s="13" t="e">
        <f>VLOOKUP(J207,'[1]Nhân viên'!$E$20:$F$41,2,0)</f>
        <v>#N/A</v>
      </c>
    </row>
    <row r="208" spans="1:18" hidden="1">
      <c r="A208" s="11">
        <v>189</v>
      </c>
      <c r="B208" s="11">
        <f t="shared" si="8"/>
        <v>10</v>
      </c>
      <c r="C208" s="12">
        <v>44936</v>
      </c>
      <c r="D208" s="14" t="s">
        <v>59</v>
      </c>
      <c r="E208" s="13" t="e">
        <f>VLOOKUP(D208,#REF!,2,0)</f>
        <v>#REF!</v>
      </c>
      <c r="G208" s="113" t="s">
        <v>1426</v>
      </c>
      <c r="H208" s="13"/>
      <c r="I208" s="13"/>
      <c r="J208" s="13"/>
      <c r="K208" s="98" t="s">
        <v>73</v>
      </c>
      <c r="L208" s="11">
        <v>5</v>
      </c>
      <c r="M208" s="13" t="e">
        <f>VLOOKUP(K208,#REF!,2,0)</f>
        <v>#REF!</v>
      </c>
      <c r="N208" s="17" t="e">
        <f>VLOOKUP(K208,#REF!,6,0)</f>
        <v>#REF!</v>
      </c>
      <c r="O208" s="17" t="e">
        <f t="shared" si="7"/>
        <v>#REF!</v>
      </c>
      <c r="P208" s="22">
        <v>0.08</v>
      </c>
      <c r="Q208" s="17" t="e">
        <f t="shared" si="6"/>
        <v>#REF!</v>
      </c>
      <c r="R208" s="13" t="e">
        <f>VLOOKUP(J208,'[1]Nhân viên'!$E$20:$F$41,2,0)</f>
        <v>#N/A</v>
      </c>
    </row>
    <row r="209" spans="1:18" hidden="1">
      <c r="A209" s="11">
        <v>190</v>
      </c>
      <c r="B209" s="11">
        <f t="shared" si="8"/>
        <v>10</v>
      </c>
      <c r="C209" s="12">
        <v>44936</v>
      </c>
      <c r="D209" s="14" t="s">
        <v>54</v>
      </c>
      <c r="E209" s="13" t="e">
        <f>VLOOKUP(D209,#REF!,2,0)</f>
        <v>#REF!</v>
      </c>
      <c r="G209" s="113" t="s">
        <v>1427</v>
      </c>
      <c r="H209" s="13"/>
      <c r="I209" s="13"/>
      <c r="J209" s="13"/>
      <c r="K209" s="98" t="s">
        <v>25</v>
      </c>
      <c r="L209" s="11">
        <v>2</v>
      </c>
      <c r="M209" s="13" t="e">
        <f>VLOOKUP(K209,#REF!,2,0)</f>
        <v>#REF!</v>
      </c>
      <c r="N209" s="17" t="e">
        <f>VLOOKUP(K209,#REF!,6,0)</f>
        <v>#REF!</v>
      </c>
      <c r="O209" s="17" t="e">
        <f t="shared" si="7"/>
        <v>#REF!</v>
      </c>
      <c r="P209" s="22">
        <v>0.08</v>
      </c>
      <c r="Q209" s="17" t="e">
        <f t="shared" si="6"/>
        <v>#REF!</v>
      </c>
      <c r="R209" s="13" t="e">
        <f>VLOOKUP(J209,'[1]Nhân viên'!$E$20:$F$41,2,0)</f>
        <v>#N/A</v>
      </c>
    </row>
    <row r="210" spans="1:18">
      <c r="A210" s="11">
        <v>191</v>
      </c>
      <c r="B210" s="11">
        <f t="shared" si="8"/>
        <v>10</v>
      </c>
      <c r="C210" s="12">
        <v>44936</v>
      </c>
      <c r="D210" s="14" t="s">
        <v>54</v>
      </c>
      <c r="E210" s="13" t="e">
        <f>VLOOKUP(D210,#REF!,2,0)</f>
        <v>#REF!</v>
      </c>
      <c r="G210" s="113" t="s">
        <v>1427</v>
      </c>
      <c r="H210" s="13"/>
      <c r="I210" s="13"/>
      <c r="J210" s="13"/>
      <c r="K210" s="98" t="s">
        <v>31</v>
      </c>
      <c r="L210" s="11">
        <v>3</v>
      </c>
      <c r="M210" s="13" t="e">
        <f>VLOOKUP(K210,#REF!,2,0)</f>
        <v>#REF!</v>
      </c>
      <c r="N210" s="17" t="e">
        <f>VLOOKUP(K210,#REF!,6,0)</f>
        <v>#REF!</v>
      </c>
      <c r="O210" s="17" t="e">
        <f t="shared" si="7"/>
        <v>#REF!</v>
      </c>
      <c r="P210" s="22">
        <v>0.08</v>
      </c>
      <c r="Q210" s="17" t="e">
        <f t="shared" si="6"/>
        <v>#REF!</v>
      </c>
      <c r="R210" s="13" t="e">
        <f>VLOOKUP(J210,'[1]Nhân viên'!$E$20:$F$41,2,0)</f>
        <v>#N/A</v>
      </c>
    </row>
    <row r="211" spans="1:18" hidden="1">
      <c r="A211" s="11">
        <v>192</v>
      </c>
      <c r="B211" s="11">
        <f t="shared" si="8"/>
        <v>10</v>
      </c>
      <c r="C211" s="12">
        <v>44936</v>
      </c>
      <c r="D211" s="14" t="s">
        <v>54</v>
      </c>
      <c r="E211" s="13" t="e">
        <f>VLOOKUP(D211,#REF!,2,0)</f>
        <v>#REF!</v>
      </c>
      <c r="G211" s="113" t="s">
        <v>1427</v>
      </c>
      <c r="H211" s="13"/>
      <c r="I211" s="13"/>
      <c r="J211" s="13"/>
      <c r="K211" s="98" t="s">
        <v>35</v>
      </c>
      <c r="L211" s="11">
        <v>3</v>
      </c>
      <c r="M211" s="13" t="e">
        <f>VLOOKUP(K211,#REF!,2,0)</f>
        <v>#REF!</v>
      </c>
      <c r="N211" s="17" t="e">
        <f>VLOOKUP(K211,#REF!,6,0)</f>
        <v>#REF!</v>
      </c>
      <c r="O211" s="17" t="e">
        <f t="shared" si="7"/>
        <v>#REF!</v>
      </c>
      <c r="P211" s="22">
        <v>0.08</v>
      </c>
      <c r="Q211" s="17" t="e">
        <f t="shared" si="6"/>
        <v>#REF!</v>
      </c>
      <c r="R211" s="13" t="e">
        <f>VLOOKUP(J211,'[1]Nhân viên'!$E$20:$F$41,2,0)</f>
        <v>#N/A</v>
      </c>
    </row>
    <row r="212" spans="1:18" hidden="1">
      <c r="A212" s="11">
        <v>193</v>
      </c>
      <c r="B212" s="11">
        <f t="shared" si="8"/>
        <v>10</v>
      </c>
      <c r="C212" s="12">
        <v>44936</v>
      </c>
      <c r="D212" s="14" t="s">
        <v>54</v>
      </c>
      <c r="E212" s="13" t="e">
        <f>VLOOKUP(D212,#REF!,2,0)</f>
        <v>#REF!</v>
      </c>
      <c r="G212" s="113" t="s">
        <v>1428</v>
      </c>
      <c r="H212" s="13"/>
      <c r="I212" s="13"/>
      <c r="J212" s="13"/>
      <c r="K212" s="98" t="s">
        <v>21</v>
      </c>
      <c r="L212" s="11">
        <v>3</v>
      </c>
      <c r="M212" s="13" t="e">
        <f>VLOOKUP(K212,#REF!,2,0)</f>
        <v>#REF!</v>
      </c>
      <c r="N212" s="17" t="e">
        <f>VLOOKUP(K212,#REF!,6,0)</f>
        <v>#REF!</v>
      </c>
      <c r="O212" s="17" t="e">
        <f t="shared" si="7"/>
        <v>#REF!</v>
      </c>
      <c r="P212" s="22">
        <v>0.08</v>
      </c>
      <c r="Q212" s="17" t="e">
        <f t="shared" ref="Q212:Q275" si="9">O212*P212+O212</f>
        <v>#REF!</v>
      </c>
      <c r="R212" s="13" t="e">
        <f>VLOOKUP(J212,'[1]Nhân viên'!$E$20:$F$41,2,0)</f>
        <v>#N/A</v>
      </c>
    </row>
    <row r="213" spans="1:18" hidden="1">
      <c r="A213" s="11">
        <v>194</v>
      </c>
      <c r="B213" s="11">
        <f t="shared" si="8"/>
        <v>10</v>
      </c>
      <c r="C213" s="12">
        <v>44936</v>
      </c>
      <c r="D213" s="14" t="s">
        <v>54</v>
      </c>
      <c r="E213" s="13" t="e">
        <f>VLOOKUP(D213,#REF!,2,0)</f>
        <v>#REF!</v>
      </c>
      <c r="G213" s="113" t="s">
        <v>1429</v>
      </c>
      <c r="H213" s="13"/>
      <c r="I213" s="13"/>
      <c r="J213" s="13"/>
      <c r="K213" s="98" t="s">
        <v>25</v>
      </c>
      <c r="L213" s="11">
        <v>2</v>
      </c>
      <c r="M213" s="13" t="e">
        <f>VLOOKUP(K213,#REF!,2,0)</f>
        <v>#REF!</v>
      </c>
      <c r="N213" s="17" t="e">
        <f>VLOOKUP(K213,#REF!,6,0)</f>
        <v>#REF!</v>
      </c>
      <c r="O213" s="17" t="e">
        <f t="shared" si="7"/>
        <v>#REF!</v>
      </c>
      <c r="P213" s="22">
        <v>0.08</v>
      </c>
      <c r="Q213" s="17" t="e">
        <f t="shared" si="9"/>
        <v>#REF!</v>
      </c>
      <c r="R213" s="13" t="e">
        <f>VLOOKUP(J213,'[1]Nhân viên'!$E$20:$F$41,2,0)</f>
        <v>#N/A</v>
      </c>
    </row>
    <row r="214" spans="1:18" hidden="1">
      <c r="A214" s="11">
        <v>195</v>
      </c>
      <c r="B214" s="11">
        <f t="shared" si="8"/>
        <v>10</v>
      </c>
      <c r="C214" s="12">
        <v>44936</v>
      </c>
      <c r="D214" s="14" t="s">
        <v>54</v>
      </c>
      <c r="E214" s="13" t="e">
        <f>VLOOKUP(D214,#REF!,2,0)</f>
        <v>#REF!</v>
      </c>
      <c r="G214" s="113" t="s">
        <v>1429</v>
      </c>
      <c r="H214" s="13"/>
      <c r="I214" s="13"/>
      <c r="J214" s="13"/>
      <c r="K214" s="98" t="s">
        <v>52</v>
      </c>
      <c r="L214" s="11">
        <v>4</v>
      </c>
      <c r="M214" s="13" t="e">
        <f>VLOOKUP(K214,#REF!,2,0)</f>
        <v>#REF!</v>
      </c>
      <c r="N214" s="17" t="e">
        <f>VLOOKUP(K214,#REF!,6,0)</f>
        <v>#REF!</v>
      </c>
      <c r="O214" s="17" t="e">
        <f t="shared" si="7"/>
        <v>#REF!</v>
      </c>
      <c r="P214" s="22">
        <v>0.08</v>
      </c>
      <c r="Q214" s="17" t="e">
        <f t="shared" si="9"/>
        <v>#REF!</v>
      </c>
      <c r="R214" s="13" t="e">
        <f>VLOOKUP(J214,'[1]Nhân viên'!$E$20:$F$41,2,0)</f>
        <v>#N/A</v>
      </c>
    </row>
    <row r="215" spans="1:18" hidden="1">
      <c r="A215" s="11">
        <v>196</v>
      </c>
      <c r="B215" s="11">
        <f t="shared" si="8"/>
        <v>10</v>
      </c>
      <c r="C215" s="12">
        <v>44936</v>
      </c>
      <c r="D215" s="14" t="s">
        <v>54</v>
      </c>
      <c r="E215" s="13" t="e">
        <f>VLOOKUP(D215,#REF!,2,0)</f>
        <v>#REF!</v>
      </c>
      <c r="G215" s="113" t="s">
        <v>1429</v>
      </c>
      <c r="H215" s="13"/>
      <c r="I215" s="13"/>
      <c r="J215" s="13"/>
      <c r="K215" s="98" t="s">
        <v>73</v>
      </c>
      <c r="L215" s="11">
        <v>4</v>
      </c>
      <c r="M215" s="13" t="e">
        <f>VLOOKUP(K215,#REF!,2,0)</f>
        <v>#REF!</v>
      </c>
      <c r="N215" s="17" t="e">
        <f>VLOOKUP(K215,#REF!,6,0)</f>
        <v>#REF!</v>
      </c>
      <c r="O215" s="17" t="e">
        <f t="shared" si="7"/>
        <v>#REF!</v>
      </c>
      <c r="P215" s="22">
        <v>0.08</v>
      </c>
      <c r="Q215" s="17" t="e">
        <f t="shared" si="9"/>
        <v>#REF!</v>
      </c>
      <c r="R215" s="13" t="e">
        <f>VLOOKUP(J215,'[1]Nhân viên'!$E$20:$F$41,2,0)</f>
        <v>#N/A</v>
      </c>
    </row>
    <row r="216" spans="1:18" hidden="1">
      <c r="A216" s="11">
        <v>197</v>
      </c>
      <c r="B216" s="11">
        <f t="shared" si="8"/>
        <v>10</v>
      </c>
      <c r="C216" s="12">
        <v>44936</v>
      </c>
      <c r="D216" s="14" t="s">
        <v>54</v>
      </c>
      <c r="E216" s="13" t="e">
        <f>VLOOKUP(D216,#REF!,2,0)</f>
        <v>#REF!</v>
      </c>
      <c r="G216" s="113" t="s">
        <v>1429</v>
      </c>
      <c r="H216" s="13"/>
      <c r="I216" s="13"/>
      <c r="J216" s="13"/>
      <c r="K216" s="98" t="s">
        <v>21</v>
      </c>
      <c r="L216" s="11">
        <v>3</v>
      </c>
      <c r="M216" s="13" t="e">
        <f>VLOOKUP(K216,#REF!,2,0)</f>
        <v>#REF!</v>
      </c>
      <c r="N216" s="17" t="e">
        <f>VLOOKUP(K216,#REF!,6,0)</f>
        <v>#REF!</v>
      </c>
      <c r="O216" s="17" t="e">
        <f t="shared" si="7"/>
        <v>#REF!</v>
      </c>
      <c r="P216" s="22">
        <v>0.08</v>
      </c>
      <c r="Q216" s="17" t="e">
        <f t="shared" si="9"/>
        <v>#REF!</v>
      </c>
      <c r="R216" s="13" t="e">
        <f>VLOOKUP(J216,'[1]Nhân viên'!$E$20:$F$41,2,0)</f>
        <v>#N/A</v>
      </c>
    </row>
    <row r="217" spans="1:18">
      <c r="A217" s="11">
        <v>198</v>
      </c>
      <c r="B217" s="11">
        <f t="shared" si="8"/>
        <v>10</v>
      </c>
      <c r="C217" s="12">
        <v>44936</v>
      </c>
      <c r="D217" s="14" t="s">
        <v>54</v>
      </c>
      <c r="E217" s="13" t="e">
        <f>VLOOKUP(D217,#REF!,2,0)</f>
        <v>#REF!</v>
      </c>
      <c r="G217" s="113" t="s">
        <v>1429</v>
      </c>
      <c r="H217" s="13"/>
      <c r="I217" s="13"/>
      <c r="J217" s="13"/>
      <c r="K217" s="98" t="s">
        <v>31</v>
      </c>
      <c r="L217" s="11">
        <v>7</v>
      </c>
      <c r="M217" s="13" t="e">
        <f>VLOOKUP(K217,#REF!,2,0)</f>
        <v>#REF!</v>
      </c>
      <c r="N217" s="17" t="e">
        <f>VLOOKUP(K217,#REF!,6,0)</f>
        <v>#REF!</v>
      </c>
      <c r="O217" s="17" t="e">
        <f t="shared" ref="O217:O237" si="10">L217*N217</f>
        <v>#REF!</v>
      </c>
      <c r="P217" s="22">
        <v>0.08</v>
      </c>
      <c r="Q217" s="17" t="e">
        <f t="shared" si="9"/>
        <v>#REF!</v>
      </c>
      <c r="R217" s="13" t="e">
        <f>VLOOKUP(J217,'[1]Nhân viên'!$E$20:$F$41,2,0)</f>
        <v>#N/A</v>
      </c>
    </row>
    <row r="218" spans="1:18" hidden="1">
      <c r="A218" s="11">
        <v>199</v>
      </c>
      <c r="B218" s="11">
        <f t="shared" si="8"/>
        <v>11</v>
      </c>
      <c r="C218" s="12">
        <v>44937</v>
      </c>
      <c r="D218" s="14" t="s">
        <v>51</v>
      </c>
      <c r="E218" s="13" t="e">
        <f>VLOOKUP(D218,#REF!,2,0)</f>
        <v>#REF!</v>
      </c>
      <c r="G218" s="113" t="s">
        <v>1526</v>
      </c>
      <c r="H218" s="13"/>
      <c r="I218" s="13"/>
      <c r="J218" s="13"/>
      <c r="K218" s="98" t="s">
        <v>25</v>
      </c>
      <c r="L218" s="11">
        <v>1</v>
      </c>
      <c r="M218" s="13" t="e">
        <f>VLOOKUP(K218,#REF!,2,0)</f>
        <v>#REF!</v>
      </c>
      <c r="N218" s="17" t="e">
        <f>VLOOKUP(K218,#REF!,6,0)</f>
        <v>#REF!</v>
      </c>
      <c r="O218" s="17" t="e">
        <f t="shared" si="10"/>
        <v>#REF!</v>
      </c>
      <c r="P218" s="22">
        <v>0.08</v>
      </c>
      <c r="Q218" s="17" t="e">
        <f t="shared" si="9"/>
        <v>#REF!</v>
      </c>
      <c r="R218" s="13" t="e">
        <f>VLOOKUP(J218,'[1]Nhân viên'!$E$20:$F$41,2,0)</f>
        <v>#N/A</v>
      </c>
    </row>
    <row r="219" spans="1:18" hidden="1">
      <c r="A219" s="11">
        <v>200</v>
      </c>
      <c r="B219" s="11">
        <f t="shared" si="8"/>
        <v>11</v>
      </c>
      <c r="C219" s="12">
        <v>44937</v>
      </c>
      <c r="D219" s="14" t="s">
        <v>51</v>
      </c>
      <c r="E219" s="13" t="e">
        <f>VLOOKUP(D219,#REF!,2,0)</f>
        <v>#REF!</v>
      </c>
      <c r="G219" s="113" t="s">
        <v>1526</v>
      </c>
      <c r="H219" s="13"/>
      <c r="I219" s="13"/>
      <c r="J219" s="13"/>
      <c r="K219" s="98" t="s">
        <v>52</v>
      </c>
      <c r="L219" s="11">
        <v>2</v>
      </c>
      <c r="M219" s="13" t="e">
        <f>VLOOKUP(K219,#REF!,2,0)</f>
        <v>#REF!</v>
      </c>
      <c r="N219" s="17" t="e">
        <f>VLOOKUP(K219,#REF!,6,0)</f>
        <v>#REF!</v>
      </c>
      <c r="O219" s="17" t="e">
        <f t="shared" si="10"/>
        <v>#REF!</v>
      </c>
      <c r="P219" s="22">
        <v>0.08</v>
      </c>
      <c r="Q219" s="17" t="e">
        <f t="shared" si="9"/>
        <v>#REF!</v>
      </c>
      <c r="R219" s="13" t="e">
        <f>VLOOKUP(J219,'[1]Nhân viên'!$E$20:$F$41,2,0)</f>
        <v>#N/A</v>
      </c>
    </row>
    <row r="220" spans="1:18" hidden="1">
      <c r="A220" s="11">
        <v>201</v>
      </c>
      <c r="B220" s="11">
        <f t="shared" ref="B220:B283" si="11">DAY($C220)</f>
        <v>11</v>
      </c>
      <c r="C220" s="12">
        <v>44937</v>
      </c>
      <c r="D220" s="14" t="s">
        <v>51</v>
      </c>
      <c r="E220" s="13" t="e">
        <f>VLOOKUP(D220,#REF!,2,0)</f>
        <v>#REF!</v>
      </c>
      <c r="G220" s="113" t="s">
        <v>1526</v>
      </c>
      <c r="H220" s="13"/>
      <c r="I220" s="13"/>
      <c r="J220" s="13"/>
      <c r="K220" s="98" t="s">
        <v>38</v>
      </c>
      <c r="L220" s="11">
        <v>1</v>
      </c>
      <c r="M220" s="13" t="e">
        <f>VLOOKUP(K220,#REF!,2,0)</f>
        <v>#REF!</v>
      </c>
      <c r="N220" s="17" t="e">
        <f>VLOOKUP(K220,#REF!,6,0)</f>
        <v>#REF!</v>
      </c>
      <c r="O220" s="17" t="e">
        <f t="shared" si="10"/>
        <v>#REF!</v>
      </c>
      <c r="P220" s="22">
        <v>0.08</v>
      </c>
      <c r="Q220" s="17" t="e">
        <f t="shared" si="9"/>
        <v>#REF!</v>
      </c>
      <c r="R220" s="13" t="e">
        <f>VLOOKUP(J220,'[1]Nhân viên'!$E$20:$F$41,2,0)</f>
        <v>#N/A</v>
      </c>
    </row>
    <row r="221" spans="1:18" hidden="1">
      <c r="A221" s="11">
        <v>202</v>
      </c>
      <c r="B221" s="11">
        <f t="shared" si="11"/>
        <v>11</v>
      </c>
      <c r="C221" s="12">
        <v>44937</v>
      </c>
      <c r="D221" s="14" t="s">
        <v>51</v>
      </c>
      <c r="E221" s="13" t="e">
        <f>VLOOKUP(D221,#REF!,2,0)</f>
        <v>#REF!</v>
      </c>
      <c r="G221" s="113" t="s">
        <v>1527</v>
      </c>
      <c r="H221" s="13"/>
      <c r="I221" s="13"/>
      <c r="J221" s="13"/>
      <c r="K221" s="98" t="s">
        <v>25</v>
      </c>
      <c r="L221" s="11">
        <v>3</v>
      </c>
      <c r="M221" s="13" t="e">
        <f>VLOOKUP(K221,#REF!,2,0)</f>
        <v>#REF!</v>
      </c>
      <c r="N221" s="17" t="e">
        <f>VLOOKUP(K221,#REF!,6,0)</f>
        <v>#REF!</v>
      </c>
      <c r="O221" s="17" t="e">
        <f t="shared" si="10"/>
        <v>#REF!</v>
      </c>
      <c r="P221" s="22">
        <v>0.08</v>
      </c>
      <c r="Q221" s="17" t="e">
        <f t="shared" si="9"/>
        <v>#REF!</v>
      </c>
      <c r="R221" s="13" t="e">
        <f>VLOOKUP(J221,'[1]Nhân viên'!$E$20:$F$41,2,0)</f>
        <v>#N/A</v>
      </c>
    </row>
    <row r="222" spans="1:18" hidden="1">
      <c r="A222" s="11">
        <v>203</v>
      </c>
      <c r="B222" s="11">
        <f t="shared" si="11"/>
        <v>11</v>
      </c>
      <c r="C222" s="12">
        <v>44937</v>
      </c>
      <c r="D222" s="14" t="s">
        <v>51</v>
      </c>
      <c r="E222" s="13" t="e">
        <f>VLOOKUP(D222,#REF!,2,0)</f>
        <v>#REF!</v>
      </c>
      <c r="G222" s="113" t="s">
        <v>1527</v>
      </c>
      <c r="H222" s="13"/>
      <c r="I222" s="13"/>
      <c r="J222" s="13"/>
      <c r="K222" s="98" t="s">
        <v>26</v>
      </c>
      <c r="L222" s="11">
        <v>1</v>
      </c>
      <c r="M222" s="13" t="e">
        <f>VLOOKUP(K222,#REF!,2,0)</f>
        <v>#REF!</v>
      </c>
      <c r="N222" s="17" t="e">
        <f>VLOOKUP(K222,#REF!,6,0)</f>
        <v>#REF!</v>
      </c>
      <c r="O222" s="17" t="e">
        <f t="shared" si="10"/>
        <v>#REF!</v>
      </c>
      <c r="P222" s="22">
        <v>0.08</v>
      </c>
      <c r="Q222" s="17" t="e">
        <f t="shared" si="9"/>
        <v>#REF!</v>
      </c>
      <c r="R222" s="13" t="e">
        <f>VLOOKUP(J222,'[1]Nhân viên'!$E$20:$F$41,2,0)</f>
        <v>#N/A</v>
      </c>
    </row>
    <row r="223" spans="1:18" hidden="1">
      <c r="A223" s="11">
        <v>204</v>
      </c>
      <c r="B223" s="11">
        <f t="shared" si="11"/>
        <v>11</v>
      </c>
      <c r="C223" s="12">
        <v>44937</v>
      </c>
      <c r="D223" s="14" t="s">
        <v>54</v>
      </c>
      <c r="E223" s="13" t="e">
        <f>VLOOKUP(D223,#REF!,2,0)</f>
        <v>#REF!</v>
      </c>
      <c r="G223" s="113" t="s">
        <v>1528</v>
      </c>
      <c r="H223" s="13"/>
      <c r="I223" s="13"/>
      <c r="J223" s="13"/>
      <c r="K223" s="98" t="s">
        <v>25</v>
      </c>
      <c r="L223" s="11">
        <v>4</v>
      </c>
      <c r="M223" s="13" t="e">
        <f>VLOOKUP(K223,#REF!,2,0)</f>
        <v>#REF!</v>
      </c>
      <c r="N223" s="17" t="e">
        <f>VLOOKUP(K223,#REF!,6,0)</f>
        <v>#REF!</v>
      </c>
      <c r="O223" s="17" t="e">
        <f t="shared" si="10"/>
        <v>#REF!</v>
      </c>
      <c r="P223" s="22">
        <v>0.08</v>
      </c>
      <c r="Q223" s="17" t="e">
        <f t="shared" si="9"/>
        <v>#REF!</v>
      </c>
      <c r="R223" s="13" t="e">
        <f>VLOOKUP(J223,'[1]Nhân viên'!$E$20:$F$41,2,0)</f>
        <v>#N/A</v>
      </c>
    </row>
    <row r="224" spans="1:18" hidden="1">
      <c r="A224" s="11">
        <v>205</v>
      </c>
      <c r="B224" s="11">
        <f t="shared" si="11"/>
        <v>11</v>
      </c>
      <c r="C224" s="12">
        <v>44937</v>
      </c>
      <c r="D224" s="14" t="s">
        <v>54</v>
      </c>
      <c r="E224" s="13" t="e">
        <f>VLOOKUP(D224,#REF!,2,0)</f>
        <v>#REF!</v>
      </c>
      <c r="G224" s="113" t="s">
        <v>1528</v>
      </c>
      <c r="H224" s="13"/>
      <c r="I224" s="13"/>
      <c r="J224" s="13"/>
      <c r="K224" s="98" t="s">
        <v>21</v>
      </c>
      <c r="L224" s="11">
        <v>1</v>
      </c>
      <c r="M224" s="13" t="e">
        <f>VLOOKUP(K224,#REF!,2,0)</f>
        <v>#REF!</v>
      </c>
      <c r="N224" s="17" t="e">
        <f>VLOOKUP(K224,#REF!,6,0)</f>
        <v>#REF!</v>
      </c>
      <c r="O224" s="17" t="e">
        <f t="shared" si="10"/>
        <v>#REF!</v>
      </c>
      <c r="P224" s="22">
        <v>0.08</v>
      </c>
      <c r="Q224" s="17" t="e">
        <f t="shared" si="9"/>
        <v>#REF!</v>
      </c>
      <c r="R224" s="13" t="e">
        <f>VLOOKUP(J224,'[1]Nhân viên'!$E$20:$F$41,2,0)</f>
        <v>#N/A</v>
      </c>
    </row>
    <row r="225" spans="1:18" hidden="1">
      <c r="A225" s="11">
        <v>206</v>
      </c>
      <c r="B225" s="11">
        <f t="shared" si="11"/>
        <v>11</v>
      </c>
      <c r="C225" s="12">
        <v>44937</v>
      </c>
      <c r="D225" s="14" t="s">
        <v>54</v>
      </c>
      <c r="E225" s="13" t="e">
        <f>VLOOKUP(D225,#REF!,2,0)</f>
        <v>#REF!</v>
      </c>
      <c r="G225" s="113" t="s">
        <v>1529</v>
      </c>
      <c r="H225" s="13"/>
      <c r="I225" s="13"/>
      <c r="J225" s="13"/>
      <c r="K225" s="98" t="s">
        <v>43</v>
      </c>
      <c r="L225" s="11">
        <v>2</v>
      </c>
      <c r="M225" s="13" t="e">
        <f>VLOOKUP(K225,#REF!,2,0)</f>
        <v>#REF!</v>
      </c>
      <c r="N225" s="17" t="e">
        <f>VLOOKUP(K225,#REF!,6,0)</f>
        <v>#REF!</v>
      </c>
      <c r="O225" s="17" t="e">
        <f t="shared" si="10"/>
        <v>#REF!</v>
      </c>
      <c r="P225" s="22">
        <v>0.08</v>
      </c>
      <c r="Q225" s="17" t="e">
        <f t="shared" si="9"/>
        <v>#REF!</v>
      </c>
      <c r="R225" s="13" t="e">
        <f>VLOOKUP(J225,'[1]Nhân viên'!$E$20:$F$41,2,0)</f>
        <v>#N/A</v>
      </c>
    </row>
    <row r="226" spans="1:18" hidden="1">
      <c r="A226" s="11">
        <v>207</v>
      </c>
      <c r="B226" s="11">
        <f t="shared" si="11"/>
        <v>11</v>
      </c>
      <c r="C226" s="12">
        <v>44937</v>
      </c>
      <c r="D226" s="14" t="s">
        <v>54</v>
      </c>
      <c r="E226" s="13" t="e">
        <f>VLOOKUP(D226,#REF!,2,0)</f>
        <v>#REF!</v>
      </c>
      <c r="G226" s="113" t="s">
        <v>1034</v>
      </c>
      <c r="H226" s="13"/>
      <c r="I226" s="13"/>
      <c r="J226" s="13"/>
      <c r="K226" s="98" t="s">
        <v>37</v>
      </c>
      <c r="L226" s="11">
        <v>3</v>
      </c>
      <c r="M226" s="13" t="e">
        <f>VLOOKUP(K226,#REF!,2,0)</f>
        <v>#REF!</v>
      </c>
      <c r="N226" s="17" t="e">
        <f>VLOOKUP(K226,#REF!,6,0)</f>
        <v>#REF!</v>
      </c>
      <c r="O226" s="17" t="e">
        <f t="shared" si="10"/>
        <v>#REF!</v>
      </c>
      <c r="P226" s="22">
        <v>0.08</v>
      </c>
      <c r="Q226" s="17" t="e">
        <f t="shared" si="9"/>
        <v>#REF!</v>
      </c>
      <c r="R226" s="13" t="e">
        <f>VLOOKUP(J226,'[1]Nhân viên'!$E$20:$F$41,2,0)</f>
        <v>#N/A</v>
      </c>
    </row>
    <row r="227" spans="1:18" hidden="1">
      <c r="A227" s="11">
        <v>208</v>
      </c>
      <c r="B227" s="11">
        <f t="shared" si="11"/>
        <v>11</v>
      </c>
      <c r="C227" s="12">
        <v>44937</v>
      </c>
      <c r="D227" s="14" t="s">
        <v>54</v>
      </c>
      <c r="E227" s="13" t="e">
        <f>VLOOKUP(D227,#REF!,2,0)</f>
        <v>#REF!</v>
      </c>
      <c r="G227" s="113" t="s">
        <v>1034</v>
      </c>
      <c r="H227" s="13"/>
      <c r="I227" s="13"/>
      <c r="J227" s="13"/>
      <c r="K227" s="98" t="s">
        <v>43</v>
      </c>
      <c r="L227" s="11">
        <v>8</v>
      </c>
      <c r="M227" s="13" t="e">
        <f>VLOOKUP(K227,#REF!,2,0)</f>
        <v>#REF!</v>
      </c>
      <c r="N227" s="17" t="e">
        <f>VLOOKUP(K227,#REF!,6,0)</f>
        <v>#REF!</v>
      </c>
      <c r="O227" s="17" t="e">
        <f t="shared" si="10"/>
        <v>#REF!</v>
      </c>
      <c r="P227" s="22">
        <v>0.08</v>
      </c>
      <c r="Q227" s="17" t="e">
        <f t="shared" si="9"/>
        <v>#REF!</v>
      </c>
      <c r="R227" s="13" t="e">
        <f>VLOOKUP(J227,'[1]Nhân viên'!$E$20:$F$41,2,0)</f>
        <v>#N/A</v>
      </c>
    </row>
    <row r="228" spans="1:18" hidden="1">
      <c r="A228" s="11">
        <v>209</v>
      </c>
      <c r="B228" s="11">
        <f t="shared" si="11"/>
        <v>11</v>
      </c>
      <c r="C228" s="12">
        <v>44937</v>
      </c>
      <c r="D228" s="14" t="s">
        <v>54</v>
      </c>
      <c r="E228" s="13" t="e">
        <f>VLOOKUP(D228,#REF!,2,0)</f>
        <v>#REF!</v>
      </c>
      <c r="G228" s="113" t="s">
        <v>1034</v>
      </c>
      <c r="H228" s="13"/>
      <c r="I228" s="13"/>
      <c r="J228" s="13"/>
      <c r="K228" s="98" t="s">
        <v>38</v>
      </c>
      <c r="L228" s="11">
        <v>3</v>
      </c>
      <c r="M228" s="13" t="e">
        <f>VLOOKUP(K228,#REF!,2,0)</f>
        <v>#REF!</v>
      </c>
      <c r="N228" s="17" t="e">
        <f>VLOOKUP(K228,#REF!,6,0)</f>
        <v>#REF!</v>
      </c>
      <c r="O228" s="17" t="e">
        <f t="shared" si="10"/>
        <v>#REF!</v>
      </c>
      <c r="P228" s="22">
        <v>0.08</v>
      </c>
      <c r="Q228" s="17" t="e">
        <f t="shared" si="9"/>
        <v>#REF!</v>
      </c>
      <c r="R228" s="13" t="e">
        <f>VLOOKUP(J228,'[1]Nhân viên'!$E$20:$F$41,2,0)</f>
        <v>#N/A</v>
      </c>
    </row>
    <row r="229" spans="1:18" hidden="1">
      <c r="A229" s="11">
        <v>210</v>
      </c>
      <c r="B229" s="11">
        <f t="shared" si="11"/>
        <v>11</v>
      </c>
      <c r="C229" s="12">
        <v>44937</v>
      </c>
      <c r="D229" s="14" t="s">
        <v>71</v>
      </c>
      <c r="E229" s="13" t="e">
        <f>VLOOKUP(D229,#REF!,2,0)</f>
        <v>#REF!</v>
      </c>
      <c r="G229" s="113" t="s">
        <v>1530</v>
      </c>
      <c r="H229" s="13"/>
      <c r="I229" s="13"/>
      <c r="J229" s="13"/>
      <c r="K229" s="98" t="s">
        <v>43</v>
      </c>
      <c r="L229" s="11">
        <v>3</v>
      </c>
      <c r="M229" s="13" t="e">
        <f>VLOOKUP(K229,#REF!,2,0)</f>
        <v>#REF!</v>
      </c>
      <c r="N229" s="17" t="e">
        <f>VLOOKUP(K229,#REF!,6,0)</f>
        <v>#REF!</v>
      </c>
      <c r="O229" s="17" t="e">
        <f t="shared" si="10"/>
        <v>#REF!</v>
      </c>
      <c r="P229" s="22">
        <v>0.08</v>
      </c>
      <c r="Q229" s="17" t="e">
        <f t="shared" si="9"/>
        <v>#REF!</v>
      </c>
      <c r="R229" s="13" t="e">
        <f>VLOOKUP(J229,'[1]Nhân viên'!$E$20:$F$41,2,0)</f>
        <v>#N/A</v>
      </c>
    </row>
    <row r="230" spans="1:18" hidden="1">
      <c r="A230" s="11">
        <v>211</v>
      </c>
      <c r="B230" s="11">
        <f t="shared" si="11"/>
        <v>11</v>
      </c>
      <c r="C230" s="12">
        <v>44937</v>
      </c>
      <c r="D230" s="14" t="s">
        <v>71</v>
      </c>
      <c r="E230" s="13" t="e">
        <f>VLOOKUP(D230,#REF!,2,0)</f>
        <v>#REF!</v>
      </c>
      <c r="G230" s="113" t="s">
        <v>1531</v>
      </c>
      <c r="H230" s="13"/>
      <c r="I230" s="13"/>
      <c r="J230" s="13"/>
      <c r="K230" s="98" t="s">
        <v>43</v>
      </c>
      <c r="L230" s="11">
        <v>1</v>
      </c>
      <c r="M230" s="13" t="e">
        <f>VLOOKUP(K230,#REF!,2,0)</f>
        <v>#REF!</v>
      </c>
      <c r="N230" s="17" t="e">
        <f>VLOOKUP(K230,#REF!,6,0)</f>
        <v>#REF!</v>
      </c>
      <c r="O230" s="17" t="e">
        <f t="shared" si="10"/>
        <v>#REF!</v>
      </c>
      <c r="P230" s="22">
        <v>0.08</v>
      </c>
      <c r="Q230" s="17" t="e">
        <f t="shared" si="9"/>
        <v>#REF!</v>
      </c>
      <c r="R230" s="13" t="e">
        <f>VLOOKUP(J230,'[1]Nhân viên'!$E$20:$F$41,2,0)</f>
        <v>#N/A</v>
      </c>
    </row>
    <row r="231" spans="1:18" hidden="1">
      <c r="A231" s="11">
        <v>212</v>
      </c>
      <c r="B231" s="11">
        <f t="shared" si="11"/>
        <v>11</v>
      </c>
      <c r="C231" s="12">
        <v>44937</v>
      </c>
      <c r="D231" s="14" t="s">
        <v>71</v>
      </c>
      <c r="E231" s="13" t="e">
        <f>VLOOKUP(D231,#REF!,2,0)</f>
        <v>#REF!</v>
      </c>
      <c r="G231" s="113" t="s">
        <v>1531</v>
      </c>
      <c r="H231" s="13"/>
      <c r="I231" s="13"/>
      <c r="J231" s="13"/>
      <c r="K231" s="98" t="s">
        <v>26</v>
      </c>
      <c r="L231" s="11">
        <v>1</v>
      </c>
      <c r="M231" s="13" t="e">
        <f>VLOOKUP(K231,#REF!,2,0)</f>
        <v>#REF!</v>
      </c>
      <c r="N231" s="17" t="e">
        <f>VLOOKUP(K231,#REF!,6,0)</f>
        <v>#REF!</v>
      </c>
      <c r="O231" s="17" t="e">
        <f t="shared" si="10"/>
        <v>#REF!</v>
      </c>
      <c r="P231" s="22">
        <v>0.08</v>
      </c>
      <c r="Q231" s="17" t="e">
        <f t="shared" si="9"/>
        <v>#REF!</v>
      </c>
      <c r="R231" s="13" t="e">
        <f>VLOOKUP(J231,'[1]Nhân viên'!$E$20:$F$41,2,0)</f>
        <v>#N/A</v>
      </c>
    </row>
    <row r="232" spans="1:18" hidden="1">
      <c r="A232" s="11">
        <v>213</v>
      </c>
      <c r="B232" s="11">
        <f t="shared" si="11"/>
        <v>11</v>
      </c>
      <c r="C232" s="12">
        <v>44937</v>
      </c>
      <c r="D232" s="14" t="s">
        <v>71</v>
      </c>
      <c r="E232" s="13" t="e">
        <f>VLOOKUP(D232,#REF!,2,0)</f>
        <v>#REF!</v>
      </c>
      <c r="G232" s="113" t="s">
        <v>1532</v>
      </c>
      <c r="H232" s="13"/>
      <c r="I232" s="13"/>
      <c r="J232" s="13"/>
      <c r="K232" s="98" t="s">
        <v>21</v>
      </c>
      <c r="L232" s="11">
        <v>1</v>
      </c>
      <c r="M232" s="13" t="e">
        <f>VLOOKUP(K232,#REF!,2,0)</f>
        <v>#REF!</v>
      </c>
      <c r="N232" s="17" t="e">
        <f>VLOOKUP(K232,#REF!,6,0)</f>
        <v>#REF!</v>
      </c>
      <c r="O232" s="17" t="e">
        <f t="shared" si="10"/>
        <v>#REF!</v>
      </c>
      <c r="P232" s="22">
        <v>0.08</v>
      </c>
      <c r="Q232" s="17" t="e">
        <f t="shared" si="9"/>
        <v>#REF!</v>
      </c>
      <c r="R232" s="13" t="e">
        <f>VLOOKUP(J232,'[1]Nhân viên'!$E$20:$F$41,2,0)</f>
        <v>#N/A</v>
      </c>
    </row>
    <row r="233" spans="1:18">
      <c r="A233" s="11">
        <v>214</v>
      </c>
      <c r="B233" s="11">
        <f t="shared" si="11"/>
        <v>11</v>
      </c>
      <c r="C233" s="12">
        <v>44937</v>
      </c>
      <c r="D233" s="14" t="s">
        <v>71</v>
      </c>
      <c r="E233" s="13" t="e">
        <f>VLOOKUP(D233,#REF!,2,0)</f>
        <v>#REF!</v>
      </c>
      <c r="G233" s="113" t="s">
        <v>1533</v>
      </c>
      <c r="H233" s="13"/>
      <c r="I233" s="13"/>
      <c r="J233" s="13"/>
      <c r="K233" s="98" t="s">
        <v>31</v>
      </c>
      <c r="L233" s="11">
        <v>1</v>
      </c>
      <c r="M233" s="13" t="e">
        <f>VLOOKUP(K233,#REF!,2,0)</f>
        <v>#REF!</v>
      </c>
      <c r="N233" s="17" t="e">
        <f>VLOOKUP(K233,#REF!,6,0)</f>
        <v>#REF!</v>
      </c>
      <c r="O233" s="17" t="e">
        <f t="shared" si="10"/>
        <v>#REF!</v>
      </c>
      <c r="P233" s="22">
        <v>0.08</v>
      </c>
      <c r="Q233" s="17" t="e">
        <f t="shared" si="9"/>
        <v>#REF!</v>
      </c>
      <c r="R233" s="13" t="e">
        <f>VLOOKUP(J233,'[1]Nhân viên'!$E$20:$F$41,2,0)</f>
        <v>#N/A</v>
      </c>
    </row>
    <row r="234" spans="1:18" hidden="1">
      <c r="A234" s="11">
        <v>215</v>
      </c>
      <c r="B234" s="11">
        <f t="shared" si="11"/>
        <v>11</v>
      </c>
      <c r="C234" s="12">
        <v>44937</v>
      </c>
      <c r="D234" s="14" t="s">
        <v>71</v>
      </c>
      <c r="E234" s="13" t="e">
        <f>VLOOKUP(D234,#REF!,2,0)</f>
        <v>#REF!</v>
      </c>
      <c r="G234" s="113" t="s">
        <v>1533</v>
      </c>
      <c r="H234" s="13"/>
      <c r="I234" s="13"/>
      <c r="J234" s="13"/>
      <c r="K234" s="98" t="s">
        <v>21</v>
      </c>
      <c r="L234" s="11">
        <v>1</v>
      </c>
      <c r="M234" s="13" t="e">
        <f>VLOOKUP(K234,#REF!,2,0)</f>
        <v>#REF!</v>
      </c>
      <c r="N234" s="17" t="e">
        <f>VLOOKUP(K234,#REF!,6,0)</f>
        <v>#REF!</v>
      </c>
      <c r="O234" s="17" t="e">
        <f t="shared" si="10"/>
        <v>#REF!</v>
      </c>
      <c r="P234" s="22">
        <v>0.08</v>
      </c>
      <c r="Q234" s="17" t="e">
        <f t="shared" si="9"/>
        <v>#REF!</v>
      </c>
      <c r="R234" s="13" t="e">
        <f>VLOOKUP(J234,'[1]Nhân viên'!$E$20:$F$41,2,0)</f>
        <v>#N/A</v>
      </c>
    </row>
    <row r="235" spans="1:18" hidden="1">
      <c r="A235" s="11">
        <v>216</v>
      </c>
      <c r="B235" s="11">
        <f t="shared" si="11"/>
        <v>11</v>
      </c>
      <c r="C235" s="12">
        <v>44937</v>
      </c>
      <c r="D235" s="14" t="s">
        <v>71</v>
      </c>
      <c r="E235" s="13" t="e">
        <f>VLOOKUP(D235,#REF!,2,0)</f>
        <v>#REF!</v>
      </c>
      <c r="G235" s="113" t="s">
        <v>1534</v>
      </c>
      <c r="H235" s="13"/>
      <c r="I235" s="13"/>
      <c r="J235" s="13"/>
      <c r="K235" s="98" t="s">
        <v>21</v>
      </c>
      <c r="L235" s="11">
        <v>3</v>
      </c>
      <c r="M235" s="13" t="e">
        <f>VLOOKUP(K235,#REF!,2,0)</f>
        <v>#REF!</v>
      </c>
      <c r="N235" s="17" t="e">
        <f>VLOOKUP(K235,#REF!,6,0)</f>
        <v>#REF!</v>
      </c>
      <c r="O235" s="17" t="e">
        <f t="shared" si="10"/>
        <v>#REF!</v>
      </c>
      <c r="P235" s="22">
        <v>0.08</v>
      </c>
      <c r="Q235" s="17" t="e">
        <f t="shared" si="9"/>
        <v>#REF!</v>
      </c>
      <c r="R235" s="13" t="e">
        <f>VLOOKUP(J235,'[1]Nhân viên'!$E$20:$F$41,2,0)</f>
        <v>#N/A</v>
      </c>
    </row>
    <row r="236" spans="1:18" hidden="1">
      <c r="A236" s="11">
        <v>217</v>
      </c>
      <c r="B236" s="11">
        <f t="shared" si="11"/>
        <v>11</v>
      </c>
      <c r="C236" s="12">
        <v>44937</v>
      </c>
      <c r="D236" s="14" t="s">
        <v>71</v>
      </c>
      <c r="E236" s="13" t="e">
        <f>VLOOKUP(D236,#REF!,2,0)</f>
        <v>#REF!</v>
      </c>
      <c r="G236" s="113" t="s">
        <v>1534</v>
      </c>
      <c r="H236" s="13"/>
      <c r="I236" s="13"/>
      <c r="J236" s="13"/>
      <c r="K236" s="98" t="s">
        <v>35</v>
      </c>
      <c r="L236" s="11">
        <v>3</v>
      </c>
      <c r="M236" s="13" t="e">
        <f>VLOOKUP(K236,#REF!,2,0)</f>
        <v>#REF!</v>
      </c>
      <c r="N236" s="17" t="e">
        <f>VLOOKUP(K236,#REF!,6,0)</f>
        <v>#REF!</v>
      </c>
      <c r="O236" s="17" t="e">
        <f t="shared" si="10"/>
        <v>#REF!</v>
      </c>
      <c r="P236" s="22">
        <v>0.08</v>
      </c>
      <c r="Q236" s="17" t="e">
        <f t="shared" si="9"/>
        <v>#REF!</v>
      </c>
      <c r="R236" s="13" t="e">
        <f>VLOOKUP(J236,'[1]Nhân viên'!$E$20:$F$41,2,0)</f>
        <v>#N/A</v>
      </c>
    </row>
    <row r="237" spans="1:18" hidden="1">
      <c r="A237" s="11">
        <v>218</v>
      </c>
      <c r="B237" s="11">
        <f t="shared" si="11"/>
        <v>11</v>
      </c>
      <c r="C237" s="12">
        <v>44937</v>
      </c>
      <c r="D237" s="14" t="s">
        <v>71</v>
      </c>
      <c r="E237" s="13" t="e">
        <f>VLOOKUP(D237,#REF!,2,0)</f>
        <v>#REF!</v>
      </c>
      <c r="G237" s="113" t="s">
        <v>1534</v>
      </c>
      <c r="H237" s="13"/>
      <c r="I237" s="13"/>
      <c r="J237" s="13"/>
      <c r="K237" s="98" t="s">
        <v>23</v>
      </c>
      <c r="L237" s="11">
        <v>5</v>
      </c>
      <c r="M237" s="13" t="e">
        <f>VLOOKUP(K237,#REF!,2,0)</f>
        <v>#REF!</v>
      </c>
      <c r="N237" s="17" t="e">
        <f>VLOOKUP(K237,#REF!,6,0)</f>
        <v>#REF!</v>
      </c>
      <c r="O237" s="17" t="e">
        <f t="shared" si="10"/>
        <v>#REF!</v>
      </c>
      <c r="P237" s="22">
        <v>0.08</v>
      </c>
      <c r="Q237" s="17" t="e">
        <f t="shared" si="9"/>
        <v>#REF!</v>
      </c>
      <c r="R237" s="13" t="e">
        <f>VLOOKUP(J237,'[1]Nhân viên'!$E$20:$F$41,2,0)</f>
        <v>#N/A</v>
      </c>
    </row>
    <row r="238" spans="1:18" hidden="1">
      <c r="A238" s="11">
        <v>219</v>
      </c>
      <c r="B238" s="11">
        <f t="shared" si="11"/>
        <v>11</v>
      </c>
      <c r="C238" s="12">
        <v>44937</v>
      </c>
      <c r="D238" s="14" t="s">
        <v>71</v>
      </c>
      <c r="E238" s="13" t="e">
        <f>VLOOKUP(D238,#REF!,2,0)</f>
        <v>#REF!</v>
      </c>
      <c r="G238" s="113" t="s">
        <v>1535</v>
      </c>
      <c r="H238" s="13"/>
      <c r="I238" s="13"/>
      <c r="J238" s="13"/>
      <c r="K238" s="98" t="s">
        <v>23</v>
      </c>
      <c r="L238" s="11">
        <v>3</v>
      </c>
      <c r="M238" s="13" t="e">
        <f>VLOOKUP(K238,#REF!,2,0)</f>
        <v>#REF!</v>
      </c>
      <c r="N238" s="17" t="e">
        <f>VLOOKUP(#REF!,#REF!,6,0)</f>
        <v>#REF!</v>
      </c>
      <c r="O238" s="17" t="e">
        <f>#REF!*N238</f>
        <v>#REF!</v>
      </c>
      <c r="P238" s="22">
        <v>0.08</v>
      </c>
      <c r="Q238" s="17" t="e">
        <f t="shared" si="9"/>
        <v>#REF!</v>
      </c>
      <c r="R238" s="13" t="e">
        <f>VLOOKUP(J238,'[1]Nhân viên'!$E$20:$F$41,2,0)</f>
        <v>#N/A</v>
      </c>
    </row>
    <row r="239" spans="1:18" hidden="1">
      <c r="A239" s="11">
        <v>220</v>
      </c>
      <c r="B239" s="11">
        <f t="shared" si="11"/>
        <v>11</v>
      </c>
      <c r="C239" s="12">
        <v>44937</v>
      </c>
      <c r="D239" s="14" t="s">
        <v>59</v>
      </c>
      <c r="E239" s="13" t="e">
        <f>VLOOKUP(D239,#REF!,2,0)</f>
        <v>#REF!</v>
      </c>
      <c r="G239" s="113" t="s">
        <v>1563</v>
      </c>
      <c r="H239" s="13"/>
      <c r="I239" s="13"/>
      <c r="J239" s="13"/>
      <c r="K239" s="98" t="s">
        <v>25</v>
      </c>
      <c r="L239" s="11">
        <v>2</v>
      </c>
      <c r="M239" s="13" t="e">
        <f>VLOOKUP(K239,#REF!,2,0)</f>
        <v>#REF!</v>
      </c>
      <c r="N239" s="17" t="e">
        <f>VLOOKUP(#REF!,#REF!,6,0)</f>
        <v>#REF!</v>
      </c>
      <c r="O239" s="17" t="e">
        <f>#REF!*N239</f>
        <v>#REF!</v>
      </c>
      <c r="P239" s="22">
        <v>0.08</v>
      </c>
      <c r="Q239" s="17" t="e">
        <f t="shared" si="9"/>
        <v>#REF!</v>
      </c>
      <c r="R239" s="13" t="e">
        <f>VLOOKUP(J239,'[1]Nhân viên'!$E$20:$F$41,2,0)</f>
        <v>#N/A</v>
      </c>
    </row>
    <row r="240" spans="1:18" hidden="1">
      <c r="A240" s="11">
        <v>221</v>
      </c>
      <c r="B240" s="11">
        <f t="shared" si="11"/>
        <v>11</v>
      </c>
      <c r="C240" s="12">
        <v>44937</v>
      </c>
      <c r="D240" s="14" t="s">
        <v>59</v>
      </c>
      <c r="E240" s="13" t="e">
        <f>VLOOKUP(D240,#REF!,2,0)</f>
        <v>#REF!</v>
      </c>
      <c r="G240" s="113" t="s">
        <v>1563</v>
      </c>
      <c r="H240" s="13"/>
      <c r="I240" s="13"/>
      <c r="J240" s="13"/>
      <c r="K240" s="98" t="s">
        <v>21</v>
      </c>
      <c r="L240" s="11">
        <v>2</v>
      </c>
      <c r="M240" s="13" t="e">
        <f>VLOOKUP(K240,#REF!,2,0)</f>
        <v>#REF!</v>
      </c>
      <c r="N240" s="17" t="e">
        <f>VLOOKUP(#REF!,#REF!,6,0)</f>
        <v>#REF!</v>
      </c>
      <c r="O240" s="17" t="e">
        <f>#REF!*N240</f>
        <v>#REF!</v>
      </c>
      <c r="P240" s="22">
        <v>0.08</v>
      </c>
      <c r="Q240" s="17" t="e">
        <f t="shared" si="9"/>
        <v>#REF!</v>
      </c>
      <c r="R240" s="13" t="e">
        <f>VLOOKUP(J240,'[1]Nhân viên'!$E$20:$F$41,2,0)</f>
        <v>#N/A</v>
      </c>
    </row>
    <row r="241" spans="1:18" hidden="1">
      <c r="A241" s="11">
        <v>222</v>
      </c>
      <c r="B241" s="11">
        <f t="shared" si="11"/>
        <v>11</v>
      </c>
      <c r="C241" s="12">
        <v>44937</v>
      </c>
      <c r="D241" s="14" t="s">
        <v>59</v>
      </c>
      <c r="E241" s="13" t="e">
        <f>VLOOKUP(D241,#REF!,2,0)</f>
        <v>#REF!</v>
      </c>
      <c r="G241" s="113" t="s">
        <v>1563</v>
      </c>
      <c r="H241" s="13"/>
      <c r="I241" s="13"/>
      <c r="J241" s="13"/>
      <c r="K241" s="98" t="s">
        <v>23</v>
      </c>
      <c r="L241" s="11">
        <v>2</v>
      </c>
      <c r="M241" s="13" t="e">
        <f>VLOOKUP(K241,#REF!,2,0)</f>
        <v>#REF!</v>
      </c>
      <c r="N241" s="17" t="e">
        <f>VLOOKUP(#REF!,#REF!,6,0)</f>
        <v>#REF!</v>
      </c>
      <c r="O241" s="17" t="e">
        <f>#REF!*N241</f>
        <v>#REF!</v>
      </c>
      <c r="P241" s="22">
        <v>0.08</v>
      </c>
      <c r="Q241" s="17" t="e">
        <f t="shared" si="9"/>
        <v>#REF!</v>
      </c>
      <c r="R241" s="13" t="e">
        <f>VLOOKUP(J241,'[1]Nhân viên'!$E$20:$F$41,2,0)</f>
        <v>#N/A</v>
      </c>
    </row>
    <row r="242" spans="1:18" hidden="1">
      <c r="A242" s="11">
        <v>223</v>
      </c>
      <c r="B242" s="11">
        <f t="shared" si="11"/>
        <v>11</v>
      </c>
      <c r="C242" s="12">
        <v>44937</v>
      </c>
      <c r="D242" s="14" t="s">
        <v>59</v>
      </c>
      <c r="E242" s="13" t="e">
        <f>VLOOKUP(D242,#REF!,2,0)</f>
        <v>#REF!</v>
      </c>
      <c r="G242" s="113" t="s">
        <v>1564</v>
      </c>
      <c r="H242" s="13"/>
      <c r="I242" s="13"/>
      <c r="J242" s="13"/>
      <c r="K242" s="98" t="s">
        <v>21</v>
      </c>
      <c r="L242" s="11">
        <v>4</v>
      </c>
      <c r="M242" s="13" t="e">
        <f>VLOOKUP(K242,#REF!,2,0)</f>
        <v>#REF!</v>
      </c>
      <c r="N242" s="17" t="e">
        <f>VLOOKUP(#REF!,#REF!,6,0)</f>
        <v>#REF!</v>
      </c>
      <c r="O242" s="17" t="e">
        <f>#REF!*N242</f>
        <v>#REF!</v>
      </c>
      <c r="P242" s="22">
        <v>0.08</v>
      </c>
      <c r="Q242" s="17" t="e">
        <f t="shared" si="9"/>
        <v>#REF!</v>
      </c>
      <c r="R242" s="13" t="e">
        <f>VLOOKUP(J242,'[1]Nhân viên'!$E$20:$F$41,2,0)</f>
        <v>#N/A</v>
      </c>
    </row>
    <row r="243" spans="1:18" hidden="1">
      <c r="A243" s="11">
        <v>224</v>
      </c>
      <c r="B243" s="11">
        <f t="shared" si="11"/>
        <v>11</v>
      </c>
      <c r="C243" s="12">
        <v>44937</v>
      </c>
      <c r="D243" s="14" t="s">
        <v>59</v>
      </c>
      <c r="E243" s="13" t="e">
        <f>VLOOKUP(D243,#REF!,2,0)</f>
        <v>#REF!</v>
      </c>
      <c r="G243" s="113" t="s">
        <v>1565</v>
      </c>
      <c r="H243" s="13"/>
      <c r="I243" s="13"/>
      <c r="J243" s="13"/>
      <c r="K243" s="98" t="s">
        <v>26</v>
      </c>
      <c r="L243" s="11">
        <v>2</v>
      </c>
      <c r="M243" s="13" t="e">
        <f>VLOOKUP(K243,#REF!,2,0)</f>
        <v>#REF!</v>
      </c>
      <c r="N243" s="17" t="e">
        <f>VLOOKUP(#REF!,#REF!,6,0)</f>
        <v>#REF!</v>
      </c>
      <c r="O243" s="17" t="e">
        <f>#REF!*N243</f>
        <v>#REF!</v>
      </c>
      <c r="P243" s="22">
        <v>0.08</v>
      </c>
      <c r="Q243" s="17" t="e">
        <f t="shared" si="9"/>
        <v>#REF!</v>
      </c>
      <c r="R243" s="13" t="e">
        <f>VLOOKUP(J243,'[1]Nhân viên'!$E$20:$F$41,2,0)</f>
        <v>#N/A</v>
      </c>
    </row>
    <row r="244" spans="1:18" hidden="1">
      <c r="A244" s="11">
        <v>225</v>
      </c>
      <c r="B244" s="11">
        <f t="shared" si="11"/>
        <v>11</v>
      </c>
      <c r="C244" s="12">
        <v>44937</v>
      </c>
      <c r="D244" s="14" t="s">
        <v>59</v>
      </c>
      <c r="E244" s="13" t="e">
        <f>VLOOKUP(D244,#REF!,2,0)</f>
        <v>#REF!</v>
      </c>
      <c r="G244" s="113" t="s">
        <v>1565</v>
      </c>
      <c r="H244" s="13"/>
      <c r="I244" s="13"/>
      <c r="J244" s="13"/>
      <c r="K244" s="98" t="s">
        <v>25</v>
      </c>
      <c r="L244" s="11">
        <v>1</v>
      </c>
      <c r="M244" s="13" t="e">
        <f>VLOOKUP(K244,#REF!,2,0)</f>
        <v>#REF!</v>
      </c>
      <c r="N244" s="17" t="e">
        <f>VLOOKUP(#REF!,#REF!,6,0)</f>
        <v>#REF!</v>
      </c>
      <c r="O244" s="17" t="e">
        <f>#REF!*N244</f>
        <v>#REF!</v>
      </c>
      <c r="P244" s="22">
        <v>0.08</v>
      </c>
      <c r="Q244" s="17" t="e">
        <f t="shared" si="9"/>
        <v>#REF!</v>
      </c>
      <c r="R244" s="13" t="e">
        <f>VLOOKUP(J244,'[1]Nhân viên'!$E$20:$F$41,2,0)</f>
        <v>#N/A</v>
      </c>
    </row>
    <row r="245" spans="1:18" hidden="1">
      <c r="A245" s="11">
        <v>226</v>
      </c>
      <c r="B245" s="11">
        <f t="shared" si="11"/>
        <v>11</v>
      </c>
      <c r="C245" s="12">
        <v>44937</v>
      </c>
      <c r="D245" s="14" t="s">
        <v>59</v>
      </c>
      <c r="E245" s="13" t="e">
        <f>VLOOKUP(D245,#REF!,2,0)</f>
        <v>#REF!</v>
      </c>
      <c r="G245" s="113" t="s">
        <v>1566</v>
      </c>
      <c r="H245" s="13"/>
      <c r="I245" s="13"/>
      <c r="J245" s="13"/>
      <c r="K245" s="98" t="s">
        <v>26</v>
      </c>
      <c r="L245" s="11">
        <v>1</v>
      </c>
      <c r="M245" s="13" t="e">
        <f>VLOOKUP(K245,#REF!,2,0)</f>
        <v>#REF!</v>
      </c>
      <c r="N245" s="17" t="e">
        <f>VLOOKUP(#REF!,#REF!,6,0)</f>
        <v>#REF!</v>
      </c>
      <c r="O245" s="17" t="e">
        <f>#REF!*N245</f>
        <v>#REF!</v>
      </c>
      <c r="P245" s="22">
        <v>0.08</v>
      </c>
      <c r="Q245" s="17" t="e">
        <f t="shared" si="9"/>
        <v>#REF!</v>
      </c>
      <c r="R245" s="13" t="e">
        <f>VLOOKUP(J245,'[1]Nhân viên'!$E$20:$F$41,2,0)</f>
        <v>#N/A</v>
      </c>
    </row>
    <row r="246" spans="1:18" hidden="1">
      <c r="A246" s="11">
        <v>227</v>
      </c>
      <c r="B246" s="11">
        <f t="shared" si="11"/>
        <v>11</v>
      </c>
      <c r="C246" s="12">
        <v>44937</v>
      </c>
      <c r="D246" s="14" t="s">
        <v>59</v>
      </c>
      <c r="E246" s="13" t="e">
        <f>VLOOKUP(D246,#REF!,2,0)</f>
        <v>#REF!</v>
      </c>
      <c r="G246" s="113" t="s">
        <v>1012</v>
      </c>
      <c r="H246" s="13"/>
      <c r="I246" s="13"/>
      <c r="J246" s="13"/>
      <c r="K246" s="98" t="s">
        <v>25</v>
      </c>
      <c r="L246" s="11">
        <v>1</v>
      </c>
      <c r="M246" s="13" t="e">
        <f>VLOOKUP(K246,#REF!,2,0)</f>
        <v>#REF!</v>
      </c>
      <c r="N246" s="17" t="e">
        <f>VLOOKUP(K246,#REF!,6,0)</f>
        <v>#REF!</v>
      </c>
      <c r="O246" s="17" t="e">
        <f t="shared" ref="O246:O275" si="12">L246*N246</f>
        <v>#REF!</v>
      </c>
      <c r="P246" s="22">
        <v>0.08</v>
      </c>
      <c r="Q246" s="17" t="e">
        <f t="shared" si="9"/>
        <v>#REF!</v>
      </c>
      <c r="R246" s="13" t="e">
        <f>VLOOKUP(J246,'[1]Nhân viên'!$E$20:$F$41,2,0)</f>
        <v>#N/A</v>
      </c>
    </row>
    <row r="247" spans="1:18" hidden="1">
      <c r="A247" s="11">
        <v>228</v>
      </c>
      <c r="B247" s="11">
        <f t="shared" si="11"/>
        <v>11</v>
      </c>
      <c r="C247" s="12">
        <v>44937</v>
      </c>
      <c r="D247" s="14" t="s">
        <v>59</v>
      </c>
      <c r="E247" s="13" t="e">
        <f>VLOOKUP(D247,#REF!,2,0)</f>
        <v>#REF!</v>
      </c>
      <c r="G247" s="113" t="s">
        <v>1012</v>
      </c>
      <c r="H247" s="13"/>
      <c r="I247" s="13"/>
      <c r="J247" s="13"/>
      <c r="K247" s="98" t="s">
        <v>534</v>
      </c>
      <c r="L247" s="11">
        <v>1</v>
      </c>
      <c r="M247" s="13" t="e">
        <f>VLOOKUP(K247,#REF!,2,0)</f>
        <v>#REF!</v>
      </c>
      <c r="N247" s="17" t="e">
        <f>VLOOKUP(K247,#REF!,6,0)</f>
        <v>#REF!</v>
      </c>
      <c r="O247" s="17" t="e">
        <f t="shared" si="12"/>
        <v>#REF!</v>
      </c>
      <c r="P247" s="22">
        <v>0.08</v>
      </c>
      <c r="Q247" s="17" t="e">
        <f t="shared" si="9"/>
        <v>#REF!</v>
      </c>
      <c r="R247" s="13" t="e">
        <f>VLOOKUP(J247,'[1]Nhân viên'!$E$20:$F$41,2,0)</f>
        <v>#N/A</v>
      </c>
    </row>
    <row r="248" spans="1:18" hidden="1">
      <c r="A248" s="11">
        <v>229</v>
      </c>
      <c r="B248" s="11">
        <f t="shared" si="11"/>
        <v>11</v>
      </c>
      <c r="C248" s="12">
        <v>44937</v>
      </c>
      <c r="D248" s="14" t="s">
        <v>59</v>
      </c>
      <c r="E248" s="13" t="e">
        <f>VLOOKUP(D248,#REF!,2,0)</f>
        <v>#REF!</v>
      </c>
      <c r="F248" s="14" t="s">
        <v>1567</v>
      </c>
      <c r="G248" s="113" t="s">
        <v>354</v>
      </c>
      <c r="H248" s="13"/>
      <c r="I248" s="13"/>
      <c r="J248" s="13"/>
      <c r="K248" s="98" t="s">
        <v>47</v>
      </c>
      <c r="L248" s="11">
        <v>4</v>
      </c>
      <c r="M248" s="13" t="e">
        <f>VLOOKUP(K248,#REF!,2,0)</f>
        <v>#REF!</v>
      </c>
      <c r="N248" s="17" t="e">
        <f>VLOOKUP(K248,#REF!,6,0)</f>
        <v>#REF!</v>
      </c>
      <c r="O248" s="17" t="e">
        <f t="shared" si="12"/>
        <v>#REF!</v>
      </c>
      <c r="P248" s="22">
        <v>0.08</v>
      </c>
      <c r="Q248" s="17" t="e">
        <f t="shared" si="9"/>
        <v>#REF!</v>
      </c>
      <c r="R248" s="13" t="e">
        <f>VLOOKUP(J248,'[1]Nhân viên'!$E$20:$F$41,2,0)</f>
        <v>#N/A</v>
      </c>
    </row>
    <row r="249" spans="1:18" hidden="1">
      <c r="A249" s="11">
        <v>230</v>
      </c>
      <c r="B249" s="11">
        <f t="shared" si="11"/>
        <v>11</v>
      </c>
      <c r="C249" s="12">
        <v>44937</v>
      </c>
      <c r="D249" s="14" t="s">
        <v>59</v>
      </c>
      <c r="E249" s="13" t="e">
        <f>VLOOKUP(D249,#REF!,2,0)</f>
        <v>#REF!</v>
      </c>
      <c r="G249" s="113" t="s">
        <v>1568</v>
      </c>
      <c r="H249" s="13"/>
      <c r="I249" s="13"/>
      <c r="J249" s="13"/>
      <c r="K249" s="98" t="s">
        <v>25</v>
      </c>
      <c r="L249" s="11">
        <v>1</v>
      </c>
      <c r="M249" s="13" t="e">
        <f>VLOOKUP(K249,#REF!,2,0)</f>
        <v>#REF!</v>
      </c>
      <c r="N249" s="17" t="e">
        <f>VLOOKUP(K249,#REF!,6,0)</f>
        <v>#REF!</v>
      </c>
      <c r="O249" s="17" t="e">
        <f t="shared" si="12"/>
        <v>#REF!</v>
      </c>
      <c r="P249" s="22">
        <v>0.08</v>
      </c>
      <c r="Q249" s="17" t="e">
        <f t="shared" si="9"/>
        <v>#REF!</v>
      </c>
      <c r="R249" s="13" t="e">
        <f>VLOOKUP(J249,'[1]Nhân viên'!$E$20:$F$41,2,0)</f>
        <v>#N/A</v>
      </c>
    </row>
    <row r="250" spans="1:18" hidden="1">
      <c r="A250" s="11">
        <v>231</v>
      </c>
      <c r="B250" s="11">
        <f t="shared" si="11"/>
        <v>11</v>
      </c>
      <c r="C250" s="12">
        <v>44937</v>
      </c>
      <c r="D250" s="14" t="s">
        <v>59</v>
      </c>
      <c r="E250" s="13" t="e">
        <f>VLOOKUP(D250,#REF!,2,0)</f>
        <v>#REF!</v>
      </c>
      <c r="G250" s="113" t="s">
        <v>1568</v>
      </c>
      <c r="H250" s="13"/>
      <c r="I250" s="13"/>
      <c r="J250" s="13"/>
      <c r="K250" s="98" t="s">
        <v>23</v>
      </c>
      <c r="L250" s="11">
        <v>1</v>
      </c>
      <c r="M250" s="13" t="e">
        <f>VLOOKUP(K250,#REF!,2,0)</f>
        <v>#REF!</v>
      </c>
      <c r="N250" s="17" t="e">
        <f>VLOOKUP(K250,#REF!,6,0)</f>
        <v>#REF!</v>
      </c>
      <c r="O250" s="17" t="e">
        <f t="shared" si="12"/>
        <v>#REF!</v>
      </c>
      <c r="P250" s="22">
        <v>0.08</v>
      </c>
      <c r="Q250" s="17" t="e">
        <f t="shared" si="9"/>
        <v>#REF!</v>
      </c>
      <c r="R250" s="13" t="e">
        <f>VLOOKUP(J250,'[1]Nhân viên'!$E$20:$F$41,2,0)</f>
        <v>#N/A</v>
      </c>
    </row>
    <row r="251" spans="1:18" hidden="1">
      <c r="A251" s="11">
        <v>232</v>
      </c>
      <c r="B251" s="11">
        <f t="shared" si="11"/>
        <v>11</v>
      </c>
      <c r="C251" s="12">
        <v>44937</v>
      </c>
      <c r="D251" s="14" t="s">
        <v>59</v>
      </c>
      <c r="E251" s="13" t="e">
        <f>VLOOKUP(D251,#REF!,2,0)</f>
        <v>#REF!</v>
      </c>
      <c r="F251" s="14" t="s">
        <v>77</v>
      </c>
      <c r="G251" s="113" t="s">
        <v>295</v>
      </c>
      <c r="H251" s="13"/>
      <c r="I251" s="13"/>
      <c r="J251" s="13"/>
      <c r="K251" s="98" t="s">
        <v>41</v>
      </c>
      <c r="L251" s="11">
        <v>1</v>
      </c>
      <c r="M251" s="13" t="e">
        <f>VLOOKUP(K251,#REF!,2,0)</f>
        <v>#REF!</v>
      </c>
      <c r="N251" s="17" t="e">
        <f>VLOOKUP(K251,#REF!,6,0)</f>
        <v>#REF!</v>
      </c>
      <c r="O251" s="17" t="e">
        <f t="shared" si="12"/>
        <v>#REF!</v>
      </c>
      <c r="P251" s="22">
        <v>0.08</v>
      </c>
      <c r="Q251" s="17" t="e">
        <f t="shared" si="9"/>
        <v>#REF!</v>
      </c>
      <c r="R251" s="13" t="e">
        <f>VLOOKUP(J251,'[1]Nhân viên'!$E$20:$F$41,2,0)</f>
        <v>#N/A</v>
      </c>
    </row>
    <row r="252" spans="1:18">
      <c r="A252" s="11">
        <v>233</v>
      </c>
      <c r="B252" s="11">
        <f t="shared" si="11"/>
        <v>11</v>
      </c>
      <c r="C252" s="12">
        <v>44937</v>
      </c>
      <c r="D252" s="14" t="s">
        <v>59</v>
      </c>
      <c r="E252" s="13" t="e">
        <f>VLOOKUP(D252,#REF!,2,0)</f>
        <v>#REF!</v>
      </c>
      <c r="F252" s="14" t="s">
        <v>77</v>
      </c>
      <c r="G252" s="113" t="s">
        <v>295</v>
      </c>
      <c r="H252" s="13"/>
      <c r="I252" s="13"/>
      <c r="J252" s="13"/>
      <c r="K252" s="98" t="s">
        <v>31</v>
      </c>
      <c r="L252" s="11">
        <v>1</v>
      </c>
      <c r="M252" s="13" t="e">
        <f>VLOOKUP(K252,#REF!,2,0)</f>
        <v>#REF!</v>
      </c>
      <c r="N252" s="17" t="e">
        <f>VLOOKUP(K252,#REF!,6,0)</f>
        <v>#REF!</v>
      </c>
      <c r="O252" s="17" t="e">
        <f t="shared" si="12"/>
        <v>#REF!</v>
      </c>
      <c r="P252" s="22">
        <v>0.08</v>
      </c>
      <c r="Q252" s="17" t="e">
        <f t="shared" si="9"/>
        <v>#REF!</v>
      </c>
      <c r="R252" s="13" t="e">
        <f>VLOOKUP(J252,'[1]Nhân viên'!$E$20:$F$41,2,0)</f>
        <v>#N/A</v>
      </c>
    </row>
    <row r="253" spans="1:18" hidden="1">
      <c r="A253" s="11">
        <v>234</v>
      </c>
      <c r="B253" s="11">
        <f t="shared" si="11"/>
        <v>11</v>
      </c>
      <c r="C253" s="12">
        <v>44937</v>
      </c>
      <c r="D253" s="14" t="s">
        <v>59</v>
      </c>
      <c r="E253" s="13" t="e">
        <f>VLOOKUP(D253,#REF!,2,0)</f>
        <v>#REF!</v>
      </c>
      <c r="F253" s="14" t="s">
        <v>77</v>
      </c>
      <c r="G253" s="113" t="s">
        <v>295</v>
      </c>
      <c r="H253" s="13"/>
      <c r="I253" s="13"/>
      <c r="J253" s="13"/>
      <c r="K253" s="98" t="s">
        <v>21</v>
      </c>
      <c r="L253" s="11">
        <v>3</v>
      </c>
      <c r="M253" s="13" t="e">
        <f>VLOOKUP(K253,#REF!,2,0)</f>
        <v>#REF!</v>
      </c>
      <c r="N253" s="17" t="e">
        <f>VLOOKUP(K253,#REF!,6,0)</f>
        <v>#REF!</v>
      </c>
      <c r="O253" s="17" t="e">
        <f t="shared" si="12"/>
        <v>#REF!</v>
      </c>
      <c r="P253" s="22">
        <v>0.08</v>
      </c>
      <c r="Q253" s="17" t="e">
        <f t="shared" si="9"/>
        <v>#REF!</v>
      </c>
      <c r="R253" s="13" t="e">
        <f>VLOOKUP(J253,'[1]Nhân viên'!$E$20:$F$41,2,0)</f>
        <v>#N/A</v>
      </c>
    </row>
    <row r="254" spans="1:18" hidden="1">
      <c r="A254" s="11">
        <v>235</v>
      </c>
      <c r="B254" s="11">
        <f t="shared" si="11"/>
        <v>11</v>
      </c>
      <c r="C254" s="12">
        <v>44937</v>
      </c>
      <c r="D254" s="14" t="s">
        <v>59</v>
      </c>
      <c r="E254" s="13" t="e">
        <f>VLOOKUP(D254,#REF!,2,0)</f>
        <v>#REF!</v>
      </c>
      <c r="F254" s="14" t="s">
        <v>77</v>
      </c>
      <c r="G254" s="113" t="s">
        <v>295</v>
      </c>
      <c r="H254" s="13"/>
      <c r="I254" s="13"/>
      <c r="J254" s="13"/>
      <c r="K254" s="98" t="s">
        <v>39</v>
      </c>
      <c r="L254" s="11">
        <v>1</v>
      </c>
      <c r="M254" s="13" t="e">
        <f>VLOOKUP(K254,#REF!,2,0)</f>
        <v>#REF!</v>
      </c>
      <c r="N254" s="17" t="e">
        <f>VLOOKUP(K254,#REF!,6,0)</f>
        <v>#REF!</v>
      </c>
      <c r="O254" s="17" t="e">
        <f t="shared" si="12"/>
        <v>#REF!</v>
      </c>
      <c r="P254" s="22">
        <v>0.08</v>
      </c>
      <c r="Q254" s="17" t="e">
        <f t="shared" si="9"/>
        <v>#REF!</v>
      </c>
      <c r="R254" s="13" t="e">
        <f>VLOOKUP(J254,'[1]Nhân viên'!$E$20:$F$41,2,0)</f>
        <v>#N/A</v>
      </c>
    </row>
    <row r="255" spans="1:18" hidden="1">
      <c r="A255" s="11">
        <v>236</v>
      </c>
      <c r="B255" s="11">
        <f t="shared" si="11"/>
        <v>11</v>
      </c>
      <c r="C255" s="12">
        <v>44937</v>
      </c>
      <c r="D255" s="14" t="s">
        <v>20</v>
      </c>
      <c r="E255" s="13" t="e">
        <f>VLOOKUP(D255,#REF!,2,0)</f>
        <v>#REF!</v>
      </c>
      <c r="G255" s="113" t="s">
        <v>1569</v>
      </c>
      <c r="H255" s="13"/>
      <c r="I255" s="13"/>
      <c r="J255" s="13"/>
      <c r="K255" s="98" t="s">
        <v>43</v>
      </c>
      <c r="L255" s="11">
        <v>2</v>
      </c>
      <c r="M255" s="13" t="e">
        <f>VLOOKUP(K255,#REF!,2,0)</f>
        <v>#REF!</v>
      </c>
      <c r="N255" s="17" t="e">
        <f>VLOOKUP(K255,#REF!,6,0)</f>
        <v>#REF!</v>
      </c>
      <c r="O255" s="17" t="e">
        <f t="shared" si="12"/>
        <v>#REF!</v>
      </c>
      <c r="P255" s="22">
        <v>0.08</v>
      </c>
      <c r="Q255" s="17" t="e">
        <f t="shared" si="9"/>
        <v>#REF!</v>
      </c>
      <c r="R255" s="13" t="e">
        <f>VLOOKUP(J255,'[1]Nhân viên'!$E$20:$F$41,2,0)</f>
        <v>#N/A</v>
      </c>
    </row>
    <row r="256" spans="1:18" hidden="1">
      <c r="A256" s="11">
        <v>237</v>
      </c>
      <c r="B256" s="11">
        <f t="shared" si="11"/>
        <v>11</v>
      </c>
      <c r="C256" s="12">
        <v>44937</v>
      </c>
      <c r="D256" s="14" t="s">
        <v>20</v>
      </c>
      <c r="E256" s="13" t="e">
        <f>VLOOKUP(D256,#REF!,2,0)</f>
        <v>#REF!</v>
      </c>
      <c r="G256" s="113" t="s">
        <v>1570</v>
      </c>
      <c r="H256" s="13"/>
      <c r="I256" s="13"/>
      <c r="J256" s="13"/>
      <c r="K256" s="98" t="s">
        <v>37</v>
      </c>
      <c r="L256" s="11">
        <v>3</v>
      </c>
      <c r="M256" s="13" t="e">
        <f>VLOOKUP(K256,#REF!,2,0)</f>
        <v>#REF!</v>
      </c>
      <c r="N256" s="17" t="e">
        <f>VLOOKUP(K256,#REF!,6,0)</f>
        <v>#REF!</v>
      </c>
      <c r="O256" s="17" t="e">
        <f t="shared" si="12"/>
        <v>#REF!</v>
      </c>
      <c r="P256" s="22">
        <v>0.08</v>
      </c>
      <c r="Q256" s="17" t="e">
        <f t="shared" si="9"/>
        <v>#REF!</v>
      </c>
      <c r="R256" s="13" t="e">
        <f>VLOOKUP(J256,'[1]Nhân viên'!$E$20:$F$41,2,0)</f>
        <v>#N/A</v>
      </c>
    </row>
    <row r="257" spans="1:18" hidden="1">
      <c r="A257" s="11">
        <v>238</v>
      </c>
      <c r="B257" s="11">
        <f t="shared" si="11"/>
        <v>11</v>
      </c>
      <c r="C257" s="12">
        <v>44937</v>
      </c>
      <c r="D257" s="14" t="s">
        <v>20</v>
      </c>
      <c r="E257" s="13" t="e">
        <f>VLOOKUP(D257,#REF!,2,0)</f>
        <v>#REF!</v>
      </c>
      <c r="G257" s="113" t="s">
        <v>1570</v>
      </c>
      <c r="H257" s="13"/>
      <c r="I257" s="13"/>
      <c r="J257" s="13"/>
      <c r="K257" s="98" t="s">
        <v>43</v>
      </c>
      <c r="L257" s="11">
        <v>2</v>
      </c>
      <c r="M257" s="13" t="e">
        <f>VLOOKUP(K257,#REF!,2,0)</f>
        <v>#REF!</v>
      </c>
      <c r="N257" s="17" t="e">
        <f>VLOOKUP(K257,#REF!,6,0)</f>
        <v>#REF!</v>
      </c>
      <c r="O257" s="17" t="e">
        <f t="shared" si="12"/>
        <v>#REF!</v>
      </c>
      <c r="P257" s="22">
        <v>0.08</v>
      </c>
      <c r="Q257" s="17" t="e">
        <f t="shared" si="9"/>
        <v>#REF!</v>
      </c>
      <c r="R257" s="13" t="e">
        <f>VLOOKUP(J257,'[1]Nhân viên'!$E$20:$F$41,2,0)</f>
        <v>#N/A</v>
      </c>
    </row>
    <row r="258" spans="1:18" hidden="1">
      <c r="A258" s="11">
        <v>239</v>
      </c>
      <c r="B258" s="11">
        <f t="shared" si="11"/>
        <v>11</v>
      </c>
      <c r="C258" s="12">
        <v>44937</v>
      </c>
      <c r="D258" s="14" t="s">
        <v>20</v>
      </c>
      <c r="E258" s="13" t="e">
        <f>VLOOKUP(D258,#REF!,2,0)</f>
        <v>#REF!</v>
      </c>
      <c r="G258" s="113" t="s">
        <v>1570</v>
      </c>
      <c r="H258" s="13"/>
      <c r="I258" s="13"/>
      <c r="J258" s="13"/>
      <c r="K258" s="98" t="s">
        <v>35</v>
      </c>
      <c r="L258" s="11">
        <v>6</v>
      </c>
      <c r="M258" s="13" t="e">
        <f>VLOOKUP(K258,#REF!,2,0)</f>
        <v>#REF!</v>
      </c>
      <c r="N258" s="17" t="e">
        <f>VLOOKUP(K258,#REF!,6,0)</f>
        <v>#REF!</v>
      </c>
      <c r="O258" s="17" t="e">
        <f t="shared" si="12"/>
        <v>#REF!</v>
      </c>
      <c r="P258" s="22">
        <v>0.08</v>
      </c>
      <c r="Q258" s="17" t="e">
        <f t="shared" si="9"/>
        <v>#REF!</v>
      </c>
      <c r="R258" s="13" t="e">
        <f>VLOOKUP(J258,'[1]Nhân viên'!$E$20:$F$41,2,0)</f>
        <v>#N/A</v>
      </c>
    </row>
    <row r="259" spans="1:18" hidden="1">
      <c r="A259" s="11">
        <v>240</v>
      </c>
      <c r="B259" s="11">
        <f t="shared" si="11"/>
        <v>11</v>
      </c>
      <c r="C259" s="12">
        <v>44937</v>
      </c>
      <c r="D259" s="14" t="s">
        <v>20</v>
      </c>
      <c r="E259" s="13" t="e">
        <f>VLOOKUP(D259,#REF!,2,0)</f>
        <v>#REF!</v>
      </c>
      <c r="G259" s="113" t="s">
        <v>1571</v>
      </c>
      <c r="H259" s="13"/>
      <c r="I259" s="13"/>
      <c r="J259" s="13"/>
      <c r="K259" s="98" t="s">
        <v>21</v>
      </c>
      <c r="L259" s="11">
        <v>1</v>
      </c>
      <c r="M259" s="13" t="e">
        <f>VLOOKUP(K259,#REF!,2,0)</f>
        <v>#REF!</v>
      </c>
      <c r="N259" s="17" t="e">
        <f>VLOOKUP(K259,#REF!,6,0)</f>
        <v>#REF!</v>
      </c>
      <c r="O259" s="17" t="e">
        <f t="shared" si="12"/>
        <v>#REF!</v>
      </c>
      <c r="P259" s="22">
        <v>0.08</v>
      </c>
      <c r="Q259" s="17" t="e">
        <f t="shared" si="9"/>
        <v>#REF!</v>
      </c>
      <c r="R259" s="13" t="e">
        <f>VLOOKUP(J259,'[1]Nhân viên'!$E$20:$F$41,2,0)</f>
        <v>#N/A</v>
      </c>
    </row>
    <row r="260" spans="1:18" hidden="1">
      <c r="A260" s="11">
        <v>241</v>
      </c>
      <c r="B260" s="11">
        <f t="shared" si="11"/>
        <v>11</v>
      </c>
      <c r="C260" s="12">
        <v>44937</v>
      </c>
      <c r="D260" s="14" t="s">
        <v>20</v>
      </c>
      <c r="E260" s="13" t="e">
        <f>VLOOKUP(D260,#REF!,2,0)</f>
        <v>#REF!</v>
      </c>
      <c r="G260" s="113" t="s">
        <v>1572</v>
      </c>
      <c r="H260" s="13"/>
      <c r="I260" s="13"/>
      <c r="J260" s="13"/>
      <c r="K260" s="98" t="s">
        <v>21</v>
      </c>
      <c r="L260" s="11">
        <v>2</v>
      </c>
      <c r="M260" s="13" t="e">
        <f>VLOOKUP(K260,#REF!,2,0)</f>
        <v>#REF!</v>
      </c>
      <c r="N260" s="17" t="e">
        <f>VLOOKUP(K260,#REF!,6,0)</f>
        <v>#REF!</v>
      </c>
      <c r="O260" s="17" t="e">
        <f t="shared" si="12"/>
        <v>#REF!</v>
      </c>
      <c r="P260" s="22">
        <v>0.08</v>
      </c>
      <c r="Q260" s="17" t="e">
        <f t="shared" si="9"/>
        <v>#REF!</v>
      </c>
      <c r="R260" s="13" t="e">
        <f>VLOOKUP(J260,'[1]Nhân viên'!$E$20:$F$41,2,0)</f>
        <v>#N/A</v>
      </c>
    </row>
    <row r="261" spans="1:18">
      <c r="A261" s="11">
        <v>242</v>
      </c>
      <c r="B261" s="11">
        <f t="shared" si="11"/>
        <v>11</v>
      </c>
      <c r="C261" s="12">
        <v>44937</v>
      </c>
      <c r="D261" s="14" t="s">
        <v>20</v>
      </c>
      <c r="E261" s="13" t="e">
        <f>VLOOKUP(D261,#REF!,2,0)</f>
        <v>#REF!</v>
      </c>
      <c r="G261" s="113" t="s">
        <v>1572</v>
      </c>
      <c r="H261" s="13"/>
      <c r="I261" s="13"/>
      <c r="J261" s="13"/>
      <c r="K261" s="98" t="s">
        <v>31</v>
      </c>
      <c r="L261" s="11">
        <v>1</v>
      </c>
      <c r="M261" s="13" t="e">
        <f>VLOOKUP(K261,#REF!,2,0)</f>
        <v>#REF!</v>
      </c>
      <c r="N261" s="17" t="e">
        <f>VLOOKUP(K261,#REF!,6,0)</f>
        <v>#REF!</v>
      </c>
      <c r="O261" s="17" t="e">
        <f t="shared" si="12"/>
        <v>#REF!</v>
      </c>
      <c r="P261" s="22">
        <v>0.08</v>
      </c>
      <c r="Q261" s="17" t="e">
        <f t="shared" si="9"/>
        <v>#REF!</v>
      </c>
      <c r="R261" s="13" t="e">
        <f>VLOOKUP(J261,'[1]Nhân viên'!$E$20:$F$41,2,0)</f>
        <v>#N/A</v>
      </c>
    </row>
    <row r="262" spans="1:18" hidden="1">
      <c r="A262" s="11">
        <v>243</v>
      </c>
      <c r="B262" s="11">
        <f t="shared" si="11"/>
        <v>11</v>
      </c>
      <c r="C262" s="12">
        <v>44937</v>
      </c>
      <c r="D262" s="14" t="s">
        <v>20</v>
      </c>
      <c r="E262" s="13" t="e">
        <f>VLOOKUP(D262,#REF!,2,0)</f>
        <v>#REF!</v>
      </c>
      <c r="G262" s="113" t="s">
        <v>1576</v>
      </c>
      <c r="H262" s="13"/>
      <c r="I262" s="13"/>
      <c r="J262" s="13"/>
      <c r="K262" s="98" t="s">
        <v>23</v>
      </c>
      <c r="L262" s="11">
        <v>3</v>
      </c>
      <c r="M262" s="13" t="e">
        <f>VLOOKUP(K262,#REF!,2,0)</f>
        <v>#REF!</v>
      </c>
      <c r="N262" s="17" t="e">
        <f>VLOOKUP(K262,#REF!,6,0)</f>
        <v>#REF!</v>
      </c>
      <c r="O262" s="17" t="e">
        <f t="shared" si="12"/>
        <v>#REF!</v>
      </c>
      <c r="P262" s="22">
        <v>0.08</v>
      </c>
      <c r="Q262" s="17" t="e">
        <f t="shared" si="9"/>
        <v>#REF!</v>
      </c>
      <c r="R262" s="13" t="e">
        <f>VLOOKUP(J262,'[1]Nhân viên'!$E$20:$F$41,2,0)</f>
        <v>#N/A</v>
      </c>
    </row>
    <row r="263" spans="1:18" hidden="1">
      <c r="A263" s="11">
        <v>244</v>
      </c>
      <c r="B263" s="11">
        <f t="shared" si="11"/>
        <v>11</v>
      </c>
      <c r="C263" s="12">
        <v>44937</v>
      </c>
      <c r="D263" s="14" t="s">
        <v>20</v>
      </c>
      <c r="E263" s="13" t="e">
        <f>VLOOKUP(D263,#REF!,2,0)</f>
        <v>#REF!</v>
      </c>
      <c r="G263" s="113" t="s">
        <v>1576</v>
      </c>
      <c r="H263" s="13"/>
      <c r="I263" s="13"/>
      <c r="J263" s="13"/>
      <c r="K263" s="98" t="s">
        <v>73</v>
      </c>
      <c r="L263" s="11">
        <v>2</v>
      </c>
      <c r="M263" s="13" t="e">
        <f>VLOOKUP(K263,#REF!,2,0)</f>
        <v>#REF!</v>
      </c>
      <c r="N263" s="17" t="e">
        <f>VLOOKUP(K263,#REF!,6,0)</f>
        <v>#REF!</v>
      </c>
      <c r="O263" s="17" t="e">
        <f t="shared" si="12"/>
        <v>#REF!</v>
      </c>
      <c r="P263" s="22">
        <v>0.08</v>
      </c>
      <c r="Q263" s="17" t="e">
        <f t="shared" si="9"/>
        <v>#REF!</v>
      </c>
      <c r="R263" s="13" t="e">
        <f>VLOOKUP(J263,'[1]Nhân viên'!$E$20:$F$41,2,0)</f>
        <v>#N/A</v>
      </c>
    </row>
    <row r="264" spans="1:18" hidden="1">
      <c r="A264" s="11">
        <v>245</v>
      </c>
      <c r="B264" s="11">
        <f t="shared" si="11"/>
        <v>11</v>
      </c>
      <c r="C264" s="12">
        <v>44937</v>
      </c>
      <c r="D264" s="14" t="s">
        <v>20</v>
      </c>
      <c r="E264" s="13" t="e">
        <f>VLOOKUP(D264,#REF!,2,0)</f>
        <v>#REF!</v>
      </c>
      <c r="G264" s="113" t="s">
        <v>1576</v>
      </c>
      <c r="H264" s="13"/>
      <c r="I264" s="13"/>
      <c r="J264" s="13"/>
      <c r="K264" s="98" t="s">
        <v>52</v>
      </c>
      <c r="L264" s="11">
        <v>1</v>
      </c>
      <c r="M264" s="13" t="e">
        <f>VLOOKUP(K264,#REF!,2,0)</f>
        <v>#REF!</v>
      </c>
      <c r="N264" s="17" t="e">
        <f>VLOOKUP(K264,#REF!,6,0)</f>
        <v>#REF!</v>
      </c>
      <c r="O264" s="17" t="e">
        <f t="shared" si="12"/>
        <v>#REF!</v>
      </c>
      <c r="P264" s="22">
        <v>0.08</v>
      </c>
      <c r="Q264" s="17" t="e">
        <f t="shared" si="9"/>
        <v>#REF!</v>
      </c>
      <c r="R264" s="13" t="e">
        <f>VLOOKUP(J264,'[1]Nhân viên'!$E$20:$F$41,2,0)</f>
        <v>#N/A</v>
      </c>
    </row>
    <row r="265" spans="1:18" hidden="1">
      <c r="A265" s="11">
        <v>246</v>
      </c>
      <c r="B265" s="11">
        <f t="shared" si="11"/>
        <v>11</v>
      </c>
      <c r="C265" s="12">
        <v>44937</v>
      </c>
      <c r="D265" s="14" t="s">
        <v>20</v>
      </c>
      <c r="E265" s="13" t="e">
        <f>VLOOKUP(D265,#REF!,2,0)</f>
        <v>#REF!</v>
      </c>
      <c r="G265" s="113" t="s">
        <v>1573</v>
      </c>
      <c r="H265" s="13"/>
      <c r="I265" s="13"/>
      <c r="J265" s="13"/>
      <c r="K265" s="98" t="s">
        <v>43</v>
      </c>
      <c r="L265" s="11">
        <v>2</v>
      </c>
      <c r="M265" s="13" t="e">
        <f>VLOOKUP(K265,#REF!,2,0)</f>
        <v>#REF!</v>
      </c>
      <c r="N265" s="17" t="e">
        <f>VLOOKUP(K265,#REF!,6,0)</f>
        <v>#REF!</v>
      </c>
      <c r="O265" s="17" t="e">
        <f t="shared" si="12"/>
        <v>#REF!</v>
      </c>
      <c r="P265" s="22">
        <v>0.08</v>
      </c>
      <c r="Q265" s="17" t="e">
        <f t="shared" si="9"/>
        <v>#REF!</v>
      </c>
      <c r="R265" s="13" t="e">
        <f>VLOOKUP(J265,'[1]Nhân viên'!$E$20:$F$41,2,0)</f>
        <v>#N/A</v>
      </c>
    </row>
    <row r="266" spans="1:18" hidden="1">
      <c r="A266" s="11">
        <v>247</v>
      </c>
      <c r="B266" s="11">
        <f t="shared" si="11"/>
        <v>11</v>
      </c>
      <c r="C266" s="12">
        <v>44937</v>
      </c>
      <c r="D266" s="14" t="s">
        <v>20</v>
      </c>
      <c r="E266" s="13" t="e">
        <f>VLOOKUP(D266,#REF!,2,0)</f>
        <v>#REF!</v>
      </c>
      <c r="G266" s="113" t="s">
        <v>1574</v>
      </c>
      <c r="H266" s="13"/>
      <c r="I266" s="13"/>
      <c r="J266" s="13"/>
      <c r="K266" s="98" t="s">
        <v>43</v>
      </c>
      <c r="L266" s="11">
        <v>1</v>
      </c>
      <c r="M266" s="13" t="e">
        <f>VLOOKUP(K266,#REF!,2,0)</f>
        <v>#REF!</v>
      </c>
      <c r="N266" s="17" t="e">
        <f>VLOOKUP(K266,#REF!,6,0)</f>
        <v>#REF!</v>
      </c>
      <c r="O266" s="17" t="e">
        <f t="shared" si="12"/>
        <v>#REF!</v>
      </c>
      <c r="P266" s="22">
        <v>0.08</v>
      </c>
      <c r="Q266" s="17" t="e">
        <f t="shared" si="9"/>
        <v>#REF!</v>
      </c>
      <c r="R266" s="13" t="e">
        <f>VLOOKUP(J266,'[1]Nhân viên'!$E$20:$F$41,2,0)</f>
        <v>#N/A</v>
      </c>
    </row>
    <row r="267" spans="1:18" hidden="1">
      <c r="A267" s="11">
        <v>248</v>
      </c>
      <c r="B267" s="11">
        <f t="shared" si="11"/>
        <v>11</v>
      </c>
      <c r="C267" s="12">
        <v>44937</v>
      </c>
      <c r="D267" s="14" t="s">
        <v>81</v>
      </c>
      <c r="E267" s="13" t="e">
        <f>VLOOKUP(D267,#REF!,2,0)</f>
        <v>#REF!</v>
      </c>
      <c r="G267" s="113" t="s">
        <v>1577</v>
      </c>
      <c r="H267" s="13"/>
      <c r="I267" s="13"/>
      <c r="J267" s="13"/>
      <c r="K267" s="98" t="s">
        <v>25</v>
      </c>
      <c r="L267" s="11">
        <v>1</v>
      </c>
      <c r="M267" s="13" t="e">
        <f>VLOOKUP(K267,#REF!,2,0)</f>
        <v>#REF!</v>
      </c>
      <c r="N267" s="17" t="e">
        <f>VLOOKUP(K267,#REF!,6,0)</f>
        <v>#REF!</v>
      </c>
      <c r="O267" s="17" t="e">
        <f t="shared" si="12"/>
        <v>#REF!</v>
      </c>
      <c r="P267" s="22">
        <v>0.08</v>
      </c>
      <c r="Q267" s="17" t="e">
        <f t="shared" si="9"/>
        <v>#REF!</v>
      </c>
      <c r="R267" s="13" t="e">
        <f>VLOOKUP(J267,'[1]Nhân viên'!$E$20:$F$41,2,0)</f>
        <v>#N/A</v>
      </c>
    </row>
    <row r="268" spans="1:18" hidden="1">
      <c r="A268" s="11">
        <v>249</v>
      </c>
      <c r="B268" s="11">
        <f t="shared" si="11"/>
        <v>11</v>
      </c>
      <c r="C268" s="12">
        <v>44937</v>
      </c>
      <c r="D268" s="14" t="s">
        <v>81</v>
      </c>
      <c r="E268" s="13" t="e">
        <f>VLOOKUP(D268,#REF!,2,0)</f>
        <v>#REF!</v>
      </c>
      <c r="G268" s="113" t="s">
        <v>1577</v>
      </c>
      <c r="H268" s="13"/>
      <c r="I268" s="13"/>
      <c r="J268" s="13"/>
      <c r="K268" s="98" t="s">
        <v>534</v>
      </c>
      <c r="L268" s="11">
        <v>1</v>
      </c>
      <c r="M268" s="13" t="e">
        <f>VLOOKUP(K268,#REF!,2,0)</f>
        <v>#REF!</v>
      </c>
      <c r="N268" s="17" t="e">
        <f>VLOOKUP(K268,#REF!,6,0)</f>
        <v>#REF!</v>
      </c>
      <c r="O268" s="17" t="e">
        <f t="shared" si="12"/>
        <v>#REF!</v>
      </c>
      <c r="P268" s="22">
        <v>0.08</v>
      </c>
      <c r="Q268" s="17" t="e">
        <f t="shared" si="9"/>
        <v>#REF!</v>
      </c>
      <c r="R268" s="13" t="e">
        <f>VLOOKUP(J268,'[1]Nhân viên'!$E$20:$F$41,2,0)</f>
        <v>#N/A</v>
      </c>
    </row>
    <row r="269" spans="1:18">
      <c r="A269" s="11">
        <v>250</v>
      </c>
      <c r="B269" s="11">
        <f t="shared" si="11"/>
        <v>11</v>
      </c>
      <c r="C269" s="12">
        <v>44937</v>
      </c>
      <c r="D269" s="14" t="s">
        <v>81</v>
      </c>
      <c r="E269" s="13" t="e">
        <f>VLOOKUP(D269,#REF!,2,0)</f>
        <v>#REF!</v>
      </c>
      <c r="G269" s="113" t="s">
        <v>1578</v>
      </c>
      <c r="H269" s="13"/>
      <c r="I269" s="13"/>
      <c r="J269" s="13"/>
      <c r="K269" s="98" t="s">
        <v>31</v>
      </c>
      <c r="L269" s="11">
        <v>3</v>
      </c>
      <c r="M269" s="13" t="e">
        <f>VLOOKUP(K269,#REF!,2,0)</f>
        <v>#REF!</v>
      </c>
      <c r="N269" s="17" t="e">
        <f>VLOOKUP(K269,#REF!,6,0)</f>
        <v>#REF!</v>
      </c>
      <c r="O269" s="17" t="e">
        <f t="shared" si="12"/>
        <v>#REF!</v>
      </c>
      <c r="P269" s="22">
        <v>0.08</v>
      </c>
      <c r="Q269" s="17" t="e">
        <f t="shared" si="9"/>
        <v>#REF!</v>
      </c>
      <c r="R269" s="13" t="e">
        <f>VLOOKUP(J269,'[1]Nhân viên'!$E$20:$F$41,2,0)</f>
        <v>#N/A</v>
      </c>
    </row>
    <row r="270" spans="1:18">
      <c r="A270" s="11">
        <v>251</v>
      </c>
      <c r="B270" s="11">
        <f t="shared" si="11"/>
        <v>11</v>
      </c>
      <c r="C270" s="12">
        <v>44937</v>
      </c>
      <c r="D270" s="14" t="s">
        <v>81</v>
      </c>
      <c r="E270" s="13" t="e">
        <f>VLOOKUP(D270,#REF!,2,0)</f>
        <v>#REF!</v>
      </c>
      <c r="G270" s="113" t="s">
        <v>1579</v>
      </c>
      <c r="H270" s="13"/>
      <c r="I270" s="13"/>
      <c r="J270" s="13"/>
      <c r="K270" s="98" t="s">
        <v>31</v>
      </c>
      <c r="L270" s="11">
        <v>2</v>
      </c>
      <c r="M270" s="13" t="e">
        <f>VLOOKUP(K270,#REF!,2,0)</f>
        <v>#REF!</v>
      </c>
      <c r="N270" s="17" t="e">
        <f>VLOOKUP(K270,#REF!,6,0)</f>
        <v>#REF!</v>
      </c>
      <c r="O270" s="17" t="e">
        <f t="shared" si="12"/>
        <v>#REF!</v>
      </c>
      <c r="P270" s="22">
        <v>0.08</v>
      </c>
      <c r="Q270" s="17" t="e">
        <f t="shared" si="9"/>
        <v>#REF!</v>
      </c>
      <c r="R270" s="13" t="e">
        <f>VLOOKUP(J270,'[1]Nhân viên'!$E$20:$F$41,2,0)</f>
        <v>#N/A</v>
      </c>
    </row>
    <row r="271" spans="1:18" hidden="1">
      <c r="A271" s="11">
        <v>252</v>
      </c>
      <c r="B271" s="11">
        <f t="shared" si="11"/>
        <v>11</v>
      </c>
      <c r="C271" s="12">
        <v>44937</v>
      </c>
      <c r="D271" s="14" t="s">
        <v>81</v>
      </c>
      <c r="E271" s="13" t="e">
        <f>VLOOKUP(D271,#REF!,2,0)</f>
        <v>#REF!</v>
      </c>
      <c r="F271" s="57">
        <v>1631</v>
      </c>
      <c r="G271" s="115" t="s">
        <v>345</v>
      </c>
      <c r="H271" s="115" t="s">
        <v>345</v>
      </c>
      <c r="I271" s="13"/>
      <c r="J271" s="13"/>
      <c r="K271" s="98" t="s">
        <v>26</v>
      </c>
      <c r="L271" s="11">
        <v>1</v>
      </c>
      <c r="M271" s="13" t="e">
        <f>VLOOKUP(K271,#REF!,2,0)</f>
        <v>#REF!</v>
      </c>
      <c r="N271" s="17" t="e">
        <f>VLOOKUP(K271,#REF!,6,0)</f>
        <v>#REF!</v>
      </c>
      <c r="O271" s="17" t="e">
        <f t="shared" si="12"/>
        <v>#REF!</v>
      </c>
      <c r="P271" s="22">
        <v>0.08</v>
      </c>
      <c r="Q271" s="17" t="e">
        <f t="shared" si="9"/>
        <v>#REF!</v>
      </c>
      <c r="R271" s="13" t="e">
        <f>VLOOKUP(J271,'[1]Nhân viên'!$E$20:$F$41,2,0)</f>
        <v>#N/A</v>
      </c>
    </row>
    <row r="272" spans="1:18" hidden="1">
      <c r="A272" s="11">
        <v>253</v>
      </c>
      <c r="B272" s="11">
        <f t="shared" si="11"/>
        <v>11</v>
      </c>
      <c r="C272" s="12">
        <v>44937</v>
      </c>
      <c r="D272" s="14" t="s">
        <v>81</v>
      </c>
      <c r="E272" s="13" t="e">
        <f>VLOOKUP(D272,#REF!,2,0)</f>
        <v>#REF!</v>
      </c>
      <c r="F272" s="57">
        <v>1631</v>
      </c>
      <c r="G272" s="115" t="s">
        <v>345</v>
      </c>
      <c r="H272" s="13"/>
      <c r="I272" s="13"/>
      <c r="J272" s="13"/>
      <c r="K272" s="98" t="s">
        <v>39</v>
      </c>
      <c r="L272" s="11">
        <v>1</v>
      </c>
      <c r="M272" s="13" t="e">
        <f>VLOOKUP(K272,#REF!,2,0)</f>
        <v>#REF!</v>
      </c>
      <c r="N272" s="17" t="e">
        <f>VLOOKUP(K272,#REF!,6,0)</f>
        <v>#REF!</v>
      </c>
      <c r="O272" s="17" t="e">
        <f t="shared" si="12"/>
        <v>#REF!</v>
      </c>
      <c r="P272" s="22">
        <v>0.08</v>
      </c>
      <c r="Q272" s="17" t="e">
        <f t="shared" si="9"/>
        <v>#REF!</v>
      </c>
      <c r="R272" s="13" t="e">
        <f>VLOOKUP(J272,'[1]Nhân viên'!$E$20:$F$41,2,0)</f>
        <v>#N/A</v>
      </c>
    </row>
    <row r="273" spans="1:18" hidden="1">
      <c r="A273" s="11">
        <v>254</v>
      </c>
      <c r="B273" s="11">
        <f t="shared" si="11"/>
        <v>11</v>
      </c>
      <c r="C273" s="12">
        <v>44937</v>
      </c>
      <c r="D273" s="14" t="s">
        <v>81</v>
      </c>
      <c r="E273" s="13" t="e">
        <f>VLOOKUP(D273,#REF!,2,0)</f>
        <v>#REF!</v>
      </c>
      <c r="F273" s="57">
        <v>1631</v>
      </c>
      <c r="G273" s="115" t="s">
        <v>345</v>
      </c>
      <c r="H273" s="13"/>
      <c r="I273" s="13"/>
      <c r="J273" s="13"/>
      <c r="K273" s="98" t="s">
        <v>23</v>
      </c>
      <c r="L273" s="11">
        <v>9</v>
      </c>
      <c r="M273" s="13" t="e">
        <f>VLOOKUP(K273,#REF!,2,0)</f>
        <v>#REF!</v>
      </c>
      <c r="N273" s="17" t="e">
        <f>VLOOKUP(K273,#REF!,6,0)</f>
        <v>#REF!</v>
      </c>
      <c r="O273" s="17" t="e">
        <f t="shared" si="12"/>
        <v>#REF!</v>
      </c>
      <c r="P273" s="22">
        <v>0.08</v>
      </c>
      <c r="Q273" s="17" t="e">
        <f t="shared" si="9"/>
        <v>#REF!</v>
      </c>
      <c r="R273" s="13" t="e">
        <f>VLOOKUP(J273,'[1]Nhân viên'!$E$20:$F$41,2,0)</f>
        <v>#N/A</v>
      </c>
    </row>
    <row r="274" spans="1:18" hidden="1">
      <c r="A274" s="11">
        <v>255</v>
      </c>
      <c r="B274" s="11">
        <f t="shared" si="11"/>
        <v>11</v>
      </c>
      <c r="C274" s="12">
        <v>44937</v>
      </c>
      <c r="D274" s="14" t="s">
        <v>81</v>
      </c>
      <c r="E274" s="13" t="e">
        <f>VLOOKUP(D274,#REF!,2,0)</f>
        <v>#REF!</v>
      </c>
      <c r="G274" s="113" t="s">
        <v>1580</v>
      </c>
      <c r="H274" s="13"/>
      <c r="I274" s="13"/>
      <c r="J274" s="13"/>
      <c r="K274" s="98" t="s">
        <v>25</v>
      </c>
      <c r="L274" s="11">
        <v>2</v>
      </c>
      <c r="M274" s="13" t="e">
        <f>VLOOKUP(K274,#REF!,2,0)</f>
        <v>#REF!</v>
      </c>
      <c r="N274" s="17" t="e">
        <f>VLOOKUP(K274,#REF!,6,0)</f>
        <v>#REF!</v>
      </c>
      <c r="O274" s="17" t="e">
        <f t="shared" si="12"/>
        <v>#REF!</v>
      </c>
      <c r="P274" s="22">
        <v>0.08</v>
      </c>
      <c r="Q274" s="17" t="e">
        <f t="shared" si="9"/>
        <v>#REF!</v>
      </c>
      <c r="R274" s="13" t="e">
        <f>VLOOKUP(J274,'[1]Nhân viên'!$E$20:$F$41,2,0)</f>
        <v>#N/A</v>
      </c>
    </row>
    <row r="275" spans="1:18" hidden="1">
      <c r="A275" s="11">
        <v>256</v>
      </c>
      <c r="B275" s="11">
        <f t="shared" si="11"/>
        <v>11</v>
      </c>
      <c r="C275" s="12">
        <v>44937</v>
      </c>
      <c r="D275" s="14" t="s">
        <v>81</v>
      </c>
      <c r="E275" s="13" t="e">
        <f>VLOOKUP(D275,#REF!,2,0)</f>
        <v>#REF!</v>
      </c>
      <c r="G275" s="113" t="s">
        <v>1580</v>
      </c>
      <c r="H275" s="13"/>
      <c r="I275" s="13"/>
      <c r="J275" s="13"/>
      <c r="K275" s="98" t="s">
        <v>23</v>
      </c>
      <c r="L275" s="11">
        <v>8</v>
      </c>
      <c r="M275" s="13" t="e">
        <f>VLOOKUP(K275,#REF!,2,0)</f>
        <v>#REF!</v>
      </c>
      <c r="N275" s="17" t="e">
        <f>VLOOKUP(K275,#REF!,6,0)</f>
        <v>#REF!</v>
      </c>
      <c r="O275" s="17" t="e">
        <f t="shared" si="12"/>
        <v>#REF!</v>
      </c>
      <c r="P275" s="22">
        <v>0.08</v>
      </c>
      <c r="Q275" s="17" t="e">
        <f t="shared" si="9"/>
        <v>#REF!</v>
      </c>
      <c r="R275" s="13" t="e">
        <f>VLOOKUP(J275,'[1]Nhân viên'!$E$20:$F$41,2,0)</f>
        <v>#N/A</v>
      </c>
    </row>
    <row r="276" spans="1:18" hidden="1">
      <c r="A276" s="11">
        <v>257</v>
      </c>
      <c r="B276" s="11">
        <f t="shared" si="11"/>
        <v>11</v>
      </c>
      <c r="C276" s="12">
        <v>44937</v>
      </c>
      <c r="D276" s="14" t="s">
        <v>81</v>
      </c>
      <c r="E276" s="13" t="e">
        <f>VLOOKUP(D276,#REF!,2,0)</f>
        <v>#REF!</v>
      </c>
      <c r="G276" s="113" t="s">
        <v>1581</v>
      </c>
      <c r="H276" s="13"/>
      <c r="I276" s="13"/>
      <c r="J276" s="13"/>
      <c r="K276" s="98" t="s">
        <v>26</v>
      </c>
      <c r="L276" s="11">
        <v>1</v>
      </c>
      <c r="M276" s="13" t="e">
        <f>VLOOKUP(K276,#REF!,2,0)</f>
        <v>#REF!</v>
      </c>
      <c r="N276" s="17" t="e">
        <f>VLOOKUP(K276,#REF!,6,0)</f>
        <v>#REF!</v>
      </c>
      <c r="O276" s="17" t="e">
        <f t="shared" ref="O276:O327" si="13">L276*N276</f>
        <v>#REF!</v>
      </c>
      <c r="P276" s="22">
        <v>0.08</v>
      </c>
      <c r="Q276" s="17" t="e">
        <f t="shared" ref="Q276:Q327" si="14">O276*P276+O276</f>
        <v>#REF!</v>
      </c>
      <c r="R276" s="13" t="e">
        <f>VLOOKUP(J276,'[1]Nhân viên'!$E$20:$F$41,2,0)</f>
        <v>#N/A</v>
      </c>
    </row>
    <row r="277" spans="1:18" hidden="1">
      <c r="A277" s="11">
        <v>258</v>
      </c>
      <c r="B277" s="11">
        <f t="shared" si="11"/>
        <v>12</v>
      </c>
      <c r="C277" s="12">
        <v>44938</v>
      </c>
      <c r="D277" s="14" t="s">
        <v>71</v>
      </c>
      <c r="E277" s="13" t="e">
        <f>VLOOKUP(D277,#REF!,2,0)</f>
        <v>#REF!</v>
      </c>
      <c r="F277" s="14" t="s">
        <v>405</v>
      </c>
      <c r="G277" s="113" t="s">
        <v>476</v>
      </c>
      <c r="H277" s="13"/>
      <c r="I277" s="13"/>
      <c r="J277" s="13"/>
      <c r="K277" s="98" t="s">
        <v>25</v>
      </c>
      <c r="L277" s="11">
        <v>5</v>
      </c>
      <c r="M277" s="13" t="e">
        <f>VLOOKUP(K277,#REF!,2,0)</f>
        <v>#REF!</v>
      </c>
      <c r="N277" s="17" t="e">
        <f>VLOOKUP(K277,#REF!,6,0)</f>
        <v>#REF!</v>
      </c>
      <c r="O277" s="17" t="e">
        <f t="shared" si="13"/>
        <v>#REF!</v>
      </c>
      <c r="P277" s="22">
        <v>0.08</v>
      </c>
      <c r="Q277" s="17" t="e">
        <f t="shared" si="14"/>
        <v>#REF!</v>
      </c>
      <c r="R277" s="13" t="e">
        <f>VLOOKUP(J277,'[1]Nhân viên'!$E$20:$F$41,2,0)</f>
        <v>#N/A</v>
      </c>
    </row>
    <row r="278" spans="1:18" hidden="1">
      <c r="A278" s="11">
        <v>259</v>
      </c>
      <c r="B278" s="11">
        <f t="shared" si="11"/>
        <v>12</v>
      </c>
      <c r="C278" s="12">
        <v>44938</v>
      </c>
      <c r="D278" s="14" t="s">
        <v>20</v>
      </c>
      <c r="E278" s="13" t="e">
        <f>VLOOKUP(D278,#REF!,2,0)</f>
        <v>#REF!</v>
      </c>
      <c r="G278" s="113" t="s">
        <v>1595</v>
      </c>
      <c r="H278" s="13"/>
      <c r="I278" s="13"/>
      <c r="J278" s="13"/>
      <c r="K278" s="98" t="s">
        <v>26</v>
      </c>
      <c r="L278" s="11">
        <v>1</v>
      </c>
      <c r="M278" s="13" t="e">
        <f>VLOOKUP(K278,#REF!,2,0)</f>
        <v>#REF!</v>
      </c>
      <c r="N278" s="17" t="e">
        <f>VLOOKUP(K278,#REF!,6,0)</f>
        <v>#REF!</v>
      </c>
      <c r="O278" s="17" t="e">
        <f t="shared" si="13"/>
        <v>#REF!</v>
      </c>
      <c r="P278" s="22">
        <v>0.08</v>
      </c>
      <c r="Q278" s="17" t="e">
        <f t="shared" si="14"/>
        <v>#REF!</v>
      </c>
      <c r="R278" s="13" t="e">
        <f>VLOOKUP(J278,'[1]Nhân viên'!$E$20:$F$41,2,0)</f>
        <v>#N/A</v>
      </c>
    </row>
    <row r="279" spans="1:18" hidden="1">
      <c r="A279" s="11">
        <v>260</v>
      </c>
      <c r="B279" s="11">
        <f t="shared" si="11"/>
        <v>12</v>
      </c>
      <c r="C279" s="12">
        <v>44938</v>
      </c>
      <c r="D279" s="14" t="s">
        <v>20</v>
      </c>
      <c r="E279" s="13" t="e">
        <f>VLOOKUP(D279,#REF!,2,0)</f>
        <v>#REF!</v>
      </c>
      <c r="G279" s="113" t="s">
        <v>1596</v>
      </c>
      <c r="H279" s="13"/>
      <c r="I279" s="13"/>
      <c r="J279" s="13"/>
      <c r="K279" s="98" t="s">
        <v>25</v>
      </c>
      <c r="L279" s="11">
        <v>3</v>
      </c>
      <c r="M279" s="13" t="e">
        <f>VLOOKUP(K279,#REF!,2,0)</f>
        <v>#REF!</v>
      </c>
      <c r="N279" s="17" t="e">
        <f>VLOOKUP(K279,#REF!,6,0)</f>
        <v>#REF!</v>
      </c>
      <c r="O279" s="17" t="e">
        <f t="shared" si="13"/>
        <v>#REF!</v>
      </c>
      <c r="P279" s="22">
        <v>0.08</v>
      </c>
      <c r="Q279" s="17" t="e">
        <f t="shared" si="14"/>
        <v>#REF!</v>
      </c>
      <c r="R279" s="13" t="e">
        <f>VLOOKUP(J279,'[1]Nhân viên'!$E$20:$F$41,2,0)</f>
        <v>#N/A</v>
      </c>
    </row>
    <row r="280" spans="1:18" hidden="1">
      <c r="A280" s="11">
        <v>261</v>
      </c>
      <c r="B280" s="11">
        <f t="shared" si="11"/>
        <v>12</v>
      </c>
      <c r="C280" s="12">
        <v>44938</v>
      </c>
      <c r="D280" s="14" t="s">
        <v>20</v>
      </c>
      <c r="E280" s="13" t="e">
        <f>VLOOKUP(D280,#REF!,2,0)</f>
        <v>#REF!</v>
      </c>
      <c r="G280" s="113" t="s">
        <v>1596</v>
      </c>
      <c r="H280" s="13"/>
      <c r="I280" s="13"/>
      <c r="J280" s="13"/>
      <c r="K280" s="98" t="s">
        <v>35</v>
      </c>
      <c r="L280" s="11">
        <v>1</v>
      </c>
      <c r="M280" s="13" t="e">
        <f>VLOOKUP(K280,#REF!,2,0)</f>
        <v>#REF!</v>
      </c>
      <c r="N280" s="17" t="e">
        <f>VLOOKUP(K280,#REF!,6,0)</f>
        <v>#REF!</v>
      </c>
      <c r="O280" s="17" t="e">
        <f t="shared" si="13"/>
        <v>#REF!</v>
      </c>
      <c r="P280" s="22">
        <v>0.08</v>
      </c>
      <c r="Q280" s="17" t="e">
        <f t="shared" si="14"/>
        <v>#REF!</v>
      </c>
      <c r="R280" s="13" t="e">
        <f>VLOOKUP(J280,'[1]Nhân viên'!$E$20:$F$41,2,0)</f>
        <v>#N/A</v>
      </c>
    </row>
    <row r="281" spans="1:18" hidden="1">
      <c r="A281" s="11">
        <v>262</v>
      </c>
      <c r="B281" s="11">
        <f t="shared" si="11"/>
        <v>12</v>
      </c>
      <c r="C281" s="12">
        <v>44938</v>
      </c>
      <c r="D281" s="14" t="s">
        <v>20</v>
      </c>
      <c r="E281" s="13" t="e">
        <f>VLOOKUP(D281,#REF!,2,0)</f>
        <v>#REF!</v>
      </c>
      <c r="G281" s="113" t="s">
        <v>1596</v>
      </c>
      <c r="H281" s="13"/>
      <c r="I281" s="13"/>
      <c r="J281" s="13"/>
      <c r="K281" s="98" t="s">
        <v>39</v>
      </c>
      <c r="L281" s="11">
        <v>1</v>
      </c>
      <c r="M281" s="13" t="e">
        <f>VLOOKUP(K281,#REF!,2,0)</f>
        <v>#REF!</v>
      </c>
      <c r="N281" s="17" t="e">
        <f>VLOOKUP(K281,#REF!,6,0)</f>
        <v>#REF!</v>
      </c>
      <c r="O281" s="17" t="e">
        <f t="shared" si="13"/>
        <v>#REF!</v>
      </c>
      <c r="P281" s="22">
        <v>0.08</v>
      </c>
      <c r="Q281" s="17" t="e">
        <f t="shared" si="14"/>
        <v>#REF!</v>
      </c>
      <c r="R281" s="13" t="e">
        <f>VLOOKUP(J281,'[1]Nhân viên'!$E$20:$F$41,2,0)</f>
        <v>#N/A</v>
      </c>
    </row>
    <row r="282" spans="1:18" hidden="1">
      <c r="A282" s="11">
        <v>263</v>
      </c>
      <c r="B282" s="11">
        <f t="shared" si="11"/>
        <v>12</v>
      </c>
      <c r="C282" s="12">
        <v>44938</v>
      </c>
      <c r="D282" s="14" t="s">
        <v>20</v>
      </c>
      <c r="E282" s="13" t="e">
        <f>VLOOKUP(D282,#REF!,2,0)</f>
        <v>#REF!</v>
      </c>
      <c r="G282" s="113" t="s">
        <v>1597</v>
      </c>
      <c r="H282" s="13"/>
      <c r="I282" s="13"/>
      <c r="J282" s="13"/>
      <c r="K282" s="98" t="s">
        <v>25</v>
      </c>
      <c r="L282" s="11">
        <v>4</v>
      </c>
      <c r="M282" s="13" t="e">
        <f>VLOOKUP(K282,#REF!,2,0)</f>
        <v>#REF!</v>
      </c>
      <c r="N282" s="17" t="e">
        <f>VLOOKUP(K282,#REF!,6,0)</f>
        <v>#REF!</v>
      </c>
      <c r="O282" s="17" t="e">
        <f t="shared" si="13"/>
        <v>#REF!</v>
      </c>
      <c r="P282" s="22">
        <v>0.08</v>
      </c>
      <c r="Q282" s="17" t="e">
        <f t="shared" si="14"/>
        <v>#REF!</v>
      </c>
      <c r="R282" s="13" t="e">
        <f>VLOOKUP(J282,'[1]Nhân viên'!$E$20:$F$41,2,0)</f>
        <v>#N/A</v>
      </c>
    </row>
    <row r="283" spans="1:18" hidden="1">
      <c r="A283" s="11">
        <v>264</v>
      </c>
      <c r="B283" s="11">
        <f t="shared" si="11"/>
        <v>12</v>
      </c>
      <c r="C283" s="12">
        <v>44938</v>
      </c>
      <c r="D283" s="14" t="s">
        <v>20</v>
      </c>
      <c r="E283" s="13" t="e">
        <f>VLOOKUP(D283,#REF!,2,0)</f>
        <v>#REF!</v>
      </c>
      <c r="G283" s="113" t="s">
        <v>1597</v>
      </c>
      <c r="H283" s="13"/>
      <c r="I283" s="13"/>
      <c r="J283" s="13"/>
      <c r="K283" s="98" t="s">
        <v>52</v>
      </c>
      <c r="L283" s="11">
        <v>1</v>
      </c>
      <c r="M283" s="13" t="e">
        <f>VLOOKUP(K283,#REF!,2,0)</f>
        <v>#REF!</v>
      </c>
      <c r="N283" s="17" t="e">
        <f>VLOOKUP(K283,#REF!,6,0)</f>
        <v>#REF!</v>
      </c>
      <c r="O283" s="17" t="e">
        <f t="shared" si="13"/>
        <v>#REF!</v>
      </c>
      <c r="P283" s="22">
        <v>0.08</v>
      </c>
      <c r="Q283" s="17" t="e">
        <f t="shared" si="14"/>
        <v>#REF!</v>
      </c>
      <c r="R283" s="13" t="e">
        <f>VLOOKUP(J283,'[1]Nhân viên'!$E$20:$F$41,2,0)</f>
        <v>#N/A</v>
      </c>
    </row>
    <row r="284" spans="1:18" hidden="1">
      <c r="A284" s="11">
        <v>265</v>
      </c>
      <c r="B284" s="11">
        <f t="shared" ref="B284:B347" si="15">DAY($C284)</f>
        <v>12</v>
      </c>
      <c r="C284" s="12">
        <v>44938</v>
      </c>
      <c r="D284" s="14" t="s">
        <v>69</v>
      </c>
      <c r="E284" s="13" t="e">
        <f>VLOOKUP(D284,#REF!,2,0)</f>
        <v>#REF!</v>
      </c>
      <c r="G284" s="113" t="s">
        <v>1582</v>
      </c>
      <c r="H284" s="13"/>
      <c r="I284" s="13"/>
      <c r="J284" s="13"/>
      <c r="K284" s="98" t="s">
        <v>25</v>
      </c>
      <c r="L284" s="11">
        <v>4</v>
      </c>
      <c r="M284" s="13" t="e">
        <f>VLOOKUP(K284,#REF!,2,0)</f>
        <v>#REF!</v>
      </c>
      <c r="N284" s="17" t="e">
        <f>VLOOKUP(K284,#REF!,6,0)</f>
        <v>#REF!</v>
      </c>
      <c r="O284" s="17" t="e">
        <f t="shared" si="13"/>
        <v>#REF!</v>
      </c>
      <c r="P284" s="22">
        <v>0.08</v>
      </c>
      <c r="Q284" s="17" t="e">
        <f t="shared" si="14"/>
        <v>#REF!</v>
      </c>
      <c r="R284" s="13" t="e">
        <f>VLOOKUP(J284,'[1]Nhân viên'!$E$20:$F$41,2,0)</f>
        <v>#N/A</v>
      </c>
    </row>
    <row r="285" spans="1:18" hidden="1">
      <c r="A285" s="11">
        <v>266</v>
      </c>
      <c r="B285" s="11">
        <f t="shared" si="15"/>
        <v>12</v>
      </c>
      <c r="C285" s="12">
        <v>44938</v>
      </c>
      <c r="D285" s="14" t="s">
        <v>69</v>
      </c>
      <c r="E285" s="13" t="e">
        <f>VLOOKUP(D285,#REF!,2,0)</f>
        <v>#REF!</v>
      </c>
      <c r="G285" s="113" t="s">
        <v>1582</v>
      </c>
      <c r="H285" s="13"/>
      <c r="I285" s="13"/>
      <c r="J285" s="13"/>
      <c r="K285" s="98" t="s">
        <v>21</v>
      </c>
      <c r="L285" s="11">
        <v>4</v>
      </c>
      <c r="M285" s="13" t="e">
        <f>VLOOKUP(K285,#REF!,2,0)</f>
        <v>#REF!</v>
      </c>
      <c r="N285" s="17" t="e">
        <f>VLOOKUP(K285,#REF!,6,0)</f>
        <v>#REF!</v>
      </c>
      <c r="O285" s="17" t="e">
        <f t="shared" si="13"/>
        <v>#REF!</v>
      </c>
      <c r="P285" s="22">
        <v>0.08</v>
      </c>
      <c r="Q285" s="17" t="e">
        <f t="shared" si="14"/>
        <v>#REF!</v>
      </c>
      <c r="R285" s="13" t="e">
        <f>VLOOKUP(J285,'[1]Nhân viên'!$E$20:$F$41,2,0)</f>
        <v>#N/A</v>
      </c>
    </row>
    <row r="286" spans="1:18" hidden="1">
      <c r="A286" s="11">
        <v>267</v>
      </c>
      <c r="B286" s="11">
        <f t="shared" si="15"/>
        <v>12</v>
      </c>
      <c r="C286" s="12">
        <v>44938</v>
      </c>
      <c r="D286" s="14" t="s">
        <v>69</v>
      </c>
      <c r="E286" s="13" t="e">
        <f>VLOOKUP(D286,#REF!,2,0)</f>
        <v>#REF!</v>
      </c>
      <c r="G286" s="113" t="s">
        <v>1582</v>
      </c>
      <c r="H286" s="13"/>
      <c r="I286" s="13"/>
      <c r="J286" s="13"/>
      <c r="K286" s="98" t="s">
        <v>38</v>
      </c>
      <c r="L286" s="11">
        <v>1</v>
      </c>
      <c r="M286" s="13" t="e">
        <f>VLOOKUP(K286,#REF!,2,0)</f>
        <v>#REF!</v>
      </c>
      <c r="N286" s="17" t="e">
        <f>VLOOKUP(K286,#REF!,6,0)</f>
        <v>#REF!</v>
      </c>
      <c r="O286" s="17" t="e">
        <f t="shared" si="13"/>
        <v>#REF!</v>
      </c>
      <c r="P286" s="22">
        <v>0.08</v>
      </c>
      <c r="Q286" s="17" t="e">
        <f t="shared" si="14"/>
        <v>#REF!</v>
      </c>
      <c r="R286" s="13" t="e">
        <f>VLOOKUP(J286,'[1]Nhân viên'!$E$20:$F$41,2,0)</f>
        <v>#N/A</v>
      </c>
    </row>
    <row r="287" spans="1:18" hidden="1">
      <c r="A287" s="11">
        <v>268</v>
      </c>
      <c r="B287" s="11">
        <f t="shared" si="15"/>
        <v>12</v>
      </c>
      <c r="C287" s="12">
        <v>44938</v>
      </c>
      <c r="D287" s="14" t="s">
        <v>69</v>
      </c>
      <c r="E287" s="13" t="e">
        <f>VLOOKUP(D287,#REF!,2,0)</f>
        <v>#REF!</v>
      </c>
      <c r="G287" s="113" t="s">
        <v>1582</v>
      </c>
      <c r="H287" s="13"/>
      <c r="I287" s="13"/>
      <c r="J287" s="13"/>
      <c r="K287" s="98" t="s">
        <v>43</v>
      </c>
      <c r="L287" s="11">
        <v>2</v>
      </c>
      <c r="M287" s="13" t="e">
        <f>VLOOKUP(K287,#REF!,2,0)</f>
        <v>#REF!</v>
      </c>
      <c r="N287" s="17" t="e">
        <f>VLOOKUP(K287,#REF!,6,0)</f>
        <v>#REF!</v>
      </c>
      <c r="O287" s="17" t="e">
        <f t="shared" si="13"/>
        <v>#REF!</v>
      </c>
      <c r="P287" s="22">
        <v>0.08</v>
      </c>
      <c r="Q287" s="17" t="e">
        <f t="shared" si="14"/>
        <v>#REF!</v>
      </c>
      <c r="R287" s="13" t="e">
        <f>VLOOKUP(J287,'[1]Nhân viên'!$E$20:$F$41,2,0)</f>
        <v>#N/A</v>
      </c>
    </row>
    <row r="288" spans="1:18" hidden="1">
      <c r="A288" s="11">
        <v>269</v>
      </c>
      <c r="B288" s="11">
        <f t="shared" si="15"/>
        <v>13</v>
      </c>
      <c r="C288" s="12">
        <v>44939</v>
      </c>
      <c r="D288" s="14" t="s">
        <v>59</v>
      </c>
      <c r="E288" s="13" t="e">
        <f>VLOOKUP(D288,#REF!,2,0)</f>
        <v>#REF!</v>
      </c>
      <c r="F288" s="14" t="s">
        <v>1599</v>
      </c>
      <c r="G288" s="113" t="s">
        <v>1600</v>
      </c>
      <c r="H288" s="13"/>
      <c r="I288" s="13"/>
      <c r="J288" s="13"/>
      <c r="K288" s="98" t="s">
        <v>43</v>
      </c>
      <c r="L288" s="11">
        <v>1</v>
      </c>
      <c r="M288" s="13" t="e">
        <f>VLOOKUP(K288,#REF!,2,0)</f>
        <v>#REF!</v>
      </c>
      <c r="N288" s="17" t="e">
        <f>VLOOKUP(K288,#REF!,6,0)</f>
        <v>#REF!</v>
      </c>
      <c r="O288" s="17" t="e">
        <f t="shared" si="13"/>
        <v>#REF!</v>
      </c>
      <c r="P288" s="22">
        <v>0.08</v>
      </c>
      <c r="Q288" s="17" t="e">
        <f t="shared" si="14"/>
        <v>#REF!</v>
      </c>
      <c r="R288" s="13" t="e">
        <f>VLOOKUP(J288,'[1]Nhân viên'!$E$20:$F$41,2,0)</f>
        <v>#N/A</v>
      </c>
    </row>
    <row r="289" spans="1:18" hidden="1">
      <c r="A289" s="11">
        <v>270</v>
      </c>
      <c r="B289" s="11">
        <f t="shared" si="15"/>
        <v>13</v>
      </c>
      <c r="C289" s="12">
        <v>44939</v>
      </c>
      <c r="D289" s="14" t="s">
        <v>59</v>
      </c>
      <c r="E289" s="13" t="e">
        <f>VLOOKUP(D289,#REF!,2,0)</f>
        <v>#REF!</v>
      </c>
      <c r="F289" s="14" t="s">
        <v>1599</v>
      </c>
      <c r="G289" s="113" t="s">
        <v>1600</v>
      </c>
      <c r="H289" s="13"/>
      <c r="I289" s="13"/>
      <c r="J289" s="13"/>
      <c r="K289" s="98" t="s">
        <v>70</v>
      </c>
      <c r="L289" s="11">
        <v>1</v>
      </c>
      <c r="M289" s="13" t="e">
        <f>VLOOKUP(K289,#REF!,2,0)</f>
        <v>#REF!</v>
      </c>
      <c r="N289" s="17" t="e">
        <f>VLOOKUP(K289,#REF!,6,0)</f>
        <v>#REF!</v>
      </c>
      <c r="O289" s="17" t="e">
        <f t="shared" si="13"/>
        <v>#REF!</v>
      </c>
      <c r="P289" s="22">
        <v>0.08</v>
      </c>
      <c r="Q289" s="17" t="e">
        <f t="shared" si="14"/>
        <v>#REF!</v>
      </c>
      <c r="R289" s="13" t="e">
        <f>VLOOKUP(J289,'[1]Nhân viên'!$E$20:$F$41,2,0)</f>
        <v>#N/A</v>
      </c>
    </row>
    <row r="290" spans="1:18" hidden="1">
      <c r="A290" s="11">
        <v>271</v>
      </c>
      <c r="B290" s="11">
        <f t="shared" si="15"/>
        <v>13</v>
      </c>
      <c r="C290" s="12">
        <v>44939</v>
      </c>
      <c r="D290" s="14" t="s">
        <v>20</v>
      </c>
      <c r="E290" s="13" t="e">
        <f>VLOOKUP(D290,#REF!,2,0)</f>
        <v>#REF!</v>
      </c>
      <c r="G290" s="113" t="s">
        <v>1609</v>
      </c>
      <c r="H290" s="13"/>
      <c r="I290" s="13"/>
      <c r="J290" s="13"/>
      <c r="K290" s="98" t="s">
        <v>23</v>
      </c>
      <c r="L290" s="11">
        <v>1</v>
      </c>
      <c r="M290" s="13" t="e">
        <f>VLOOKUP(K290,#REF!,2,0)</f>
        <v>#REF!</v>
      </c>
      <c r="N290" s="17" t="e">
        <f>VLOOKUP(K290,#REF!,6,0)</f>
        <v>#REF!</v>
      </c>
      <c r="O290" s="17" t="e">
        <f t="shared" si="13"/>
        <v>#REF!</v>
      </c>
      <c r="P290" s="22">
        <v>0.08</v>
      </c>
      <c r="Q290" s="17" t="e">
        <f t="shared" si="14"/>
        <v>#REF!</v>
      </c>
      <c r="R290" s="13" t="e">
        <f>VLOOKUP(J290,'[1]Nhân viên'!$E$20:$F$41,2,0)</f>
        <v>#N/A</v>
      </c>
    </row>
    <row r="291" spans="1:18" hidden="1">
      <c r="A291" s="11">
        <v>272</v>
      </c>
      <c r="B291" s="11">
        <f t="shared" si="15"/>
        <v>13</v>
      </c>
      <c r="C291" s="12">
        <v>44939</v>
      </c>
      <c r="D291" s="14" t="s">
        <v>20</v>
      </c>
      <c r="E291" s="13" t="e">
        <f>VLOOKUP(D291,#REF!,2,0)</f>
        <v>#REF!</v>
      </c>
      <c r="G291" s="113" t="s">
        <v>1609</v>
      </c>
      <c r="H291" s="13"/>
      <c r="I291" s="13"/>
      <c r="J291" s="13"/>
      <c r="K291" s="98" t="s">
        <v>35</v>
      </c>
      <c r="L291" s="11">
        <v>1</v>
      </c>
      <c r="M291" s="13" t="e">
        <f>VLOOKUP(K291,#REF!,2,0)</f>
        <v>#REF!</v>
      </c>
      <c r="N291" s="17" t="e">
        <f>VLOOKUP(K291,#REF!,6,0)</f>
        <v>#REF!</v>
      </c>
      <c r="O291" s="17" t="e">
        <f t="shared" si="13"/>
        <v>#REF!</v>
      </c>
      <c r="P291" s="22">
        <v>0.08</v>
      </c>
      <c r="Q291" s="17" t="e">
        <f t="shared" si="14"/>
        <v>#REF!</v>
      </c>
      <c r="R291" s="13" t="e">
        <f>VLOOKUP(J291,'[1]Nhân viên'!$E$20:$F$41,2,0)</f>
        <v>#N/A</v>
      </c>
    </row>
    <row r="292" spans="1:18" hidden="1">
      <c r="A292" s="11">
        <v>273</v>
      </c>
      <c r="B292" s="11">
        <f t="shared" si="15"/>
        <v>13</v>
      </c>
      <c r="C292" s="12">
        <v>44939</v>
      </c>
      <c r="D292" s="14" t="s">
        <v>20</v>
      </c>
      <c r="E292" s="13" t="e">
        <f>VLOOKUP(D292,#REF!,2,0)</f>
        <v>#REF!</v>
      </c>
      <c r="G292" s="113" t="s">
        <v>1610</v>
      </c>
      <c r="H292" s="13"/>
      <c r="I292" s="13"/>
      <c r="J292" s="13"/>
      <c r="K292" s="98" t="s">
        <v>35</v>
      </c>
      <c r="L292" s="11">
        <v>1</v>
      </c>
      <c r="M292" s="13" t="e">
        <f>VLOOKUP(K292,#REF!,2,0)</f>
        <v>#REF!</v>
      </c>
      <c r="N292" s="17" t="e">
        <f>VLOOKUP(K292,#REF!,6,0)</f>
        <v>#REF!</v>
      </c>
      <c r="O292" s="17" t="e">
        <f t="shared" si="13"/>
        <v>#REF!</v>
      </c>
      <c r="P292" s="22">
        <v>0.08</v>
      </c>
      <c r="Q292" s="17" t="e">
        <f t="shared" si="14"/>
        <v>#REF!</v>
      </c>
      <c r="R292" s="13" t="e">
        <f>VLOOKUP(J292,'[1]Nhân viên'!$E$20:$F$41,2,0)</f>
        <v>#N/A</v>
      </c>
    </row>
    <row r="293" spans="1:18">
      <c r="A293" s="11">
        <v>274</v>
      </c>
      <c r="B293" s="11">
        <f t="shared" si="15"/>
        <v>13</v>
      </c>
      <c r="C293" s="12">
        <v>44939</v>
      </c>
      <c r="D293" s="14" t="s">
        <v>20</v>
      </c>
      <c r="E293" s="13" t="e">
        <f>VLOOKUP(D293,#REF!,2,0)</f>
        <v>#REF!</v>
      </c>
      <c r="G293" s="113" t="s">
        <v>1610</v>
      </c>
      <c r="H293" s="13"/>
      <c r="I293" s="13"/>
      <c r="J293" s="13"/>
      <c r="K293" s="98" t="s">
        <v>31</v>
      </c>
      <c r="L293" s="11">
        <v>1</v>
      </c>
      <c r="M293" s="13" t="e">
        <f>VLOOKUP(K293,#REF!,2,0)</f>
        <v>#REF!</v>
      </c>
      <c r="N293" s="17" t="e">
        <f>VLOOKUP(K293,#REF!,6,0)</f>
        <v>#REF!</v>
      </c>
      <c r="O293" s="17" t="e">
        <f t="shared" si="13"/>
        <v>#REF!</v>
      </c>
      <c r="P293" s="22">
        <v>0.08</v>
      </c>
      <c r="Q293" s="17" t="e">
        <f t="shared" si="14"/>
        <v>#REF!</v>
      </c>
      <c r="R293" s="13" t="e">
        <f>VLOOKUP(J293,'[1]Nhân viên'!$E$20:$F$41,2,0)</f>
        <v>#N/A</v>
      </c>
    </row>
    <row r="294" spans="1:18" hidden="1">
      <c r="A294" s="11">
        <v>275</v>
      </c>
      <c r="B294" s="11">
        <f t="shared" si="15"/>
        <v>13</v>
      </c>
      <c r="C294" s="12">
        <v>44939</v>
      </c>
      <c r="D294" s="14" t="s">
        <v>20</v>
      </c>
      <c r="E294" s="13" t="e">
        <f>VLOOKUP(D294,#REF!,2,0)</f>
        <v>#REF!</v>
      </c>
      <c r="G294" s="113" t="s">
        <v>1610</v>
      </c>
      <c r="H294" s="13"/>
      <c r="I294" s="13"/>
      <c r="J294" s="13"/>
      <c r="K294" s="98" t="s">
        <v>23</v>
      </c>
      <c r="L294" s="11">
        <v>1</v>
      </c>
      <c r="M294" s="13" t="e">
        <f>VLOOKUP(K294,#REF!,2,0)</f>
        <v>#REF!</v>
      </c>
      <c r="N294" s="17" t="e">
        <f>VLOOKUP(K294,#REF!,6,0)</f>
        <v>#REF!</v>
      </c>
      <c r="O294" s="17" t="e">
        <f t="shared" si="13"/>
        <v>#REF!</v>
      </c>
      <c r="P294" s="22">
        <v>0.08</v>
      </c>
      <c r="Q294" s="17" t="e">
        <f t="shared" si="14"/>
        <v>#REF!</v>
      </c>
      <c r="R294" s="13" t="e">
        <f>VLOOKUP(J294,'[1]Nhân viên'!$E$20:$F$41,2,0)</f>
        <v>#N/A</v>
      </c>
    </row>
    <row r="295" spans="1:18" hidden="1">
      <c r="A295" s="11">
        <v>276</v>
      </c>
      <c r="B295" s="11">
        <f t="shared" si="15"/>
        <v>13</v>
      </c>
      <c r="C295" s="12">
        <v>44939</v>
      </c>
      <c r="D295" s="14" t="s">
        <v>20</v>
      </c>
      <c r="E295" s="13" t="e">
        <f>VLOOKUP(D295,#REF!,2,0)</f>
        <v>#REF!</v>
      </c>
      <c r="G295" s="113" t="s">
        <v>1610</v>
      </c>
      <c r="H295" s="13"/>
      <c r="I295" s="13"/>
      <c r="J295" s="13"/>
      <c r="K295" s="98" t="s">
        <v>25</v>
      </c>
      <c r="L295" s="11">
        <v>2</v>
      </c>
      <c r="M295" s="13" t="e">
        <f>VLOOKUP(K295,#REF!,2,0)</f>
        <v>#REF!</v>
      </c>
      <c r="N295" s="17" t="e">
        <f>VLOOKUP(K295,#REF!,6,0)</f>
        <v>#REF!</v>
      </c>
      <c r="O295" s="17" t="e">
        <f t="shared" si="13"/>
        <v>#REF!</v>
      </c>
      <c r="P295" s="22">
        <v>0.08</v>
      </c>
      <c r="Q295" s="17" t="e">
        <f t="shared" si="14"/>
        <v>#REF!</v>
      </c>
      <c r="R295" s="13" t="e">
        <f>VLOOKUP(J295,'[1]Nhân viên'!$E$20:$F$41,2,0)</f>
        <v>#N/A</v>
      </c>
    </row>
    <row r="296" spans="1:18" hidden="1">
      <c r="A296" s="11">
        <v>277</v>
      </c>
      <c r="B296" s="11">
        <f t="shared" si="15"/>
        <v>13</v>
      </c>
      <c r="C296" s="12">
        <v>44939</v>
      </c>
      <c r="D296" s="14" t="s">
        <v>20</v>
      </c>
      <c r="E296" s="13" t="e">
        <f>VLOOKUP(D296,#REF!,2,0)</f>
        <v>#REF!</v>
      </c>
      <c r="G296" s="113" t="s">
        <v>1611</v>
      </c>
      <c r="H296" s="13"/>
      <c r="I296" s="13"/>
      <c r="J296" s="13"/>
      <c r="K296" s="98" t="s">
        <v>25</v>
      </c>
      <c r="L296" s="11">
        <v>1</v>
      </c>
      <c r="M296" s="13" t="e">
        <f>VLOOKUP(K296,#REF!,2,0)</f>
        <v>#REF!</v>
      </c>
      <c r="N296" s="17" t="e">
        <f>VLOOKUP(K296,#REF!,6,0)</f>
        <v>#REF!</v>
      </c>
      <c r="O296" s="17" t="e">
        <f t="shared" si="13"/>
        <v>#REF!</v>
      </c>
      <c r="P296" s="22">
        <v>0.08</v>
      </c>
      <c r="Q296" s="17" t="e">
        <f t="shared" si="14"/>
        <v>#REF!</v>
      </c>
      <c r="R296" s="13" t="e">
        <f>VLOOKUP(J296,'[1]Nhân viên'!$E$20:$F$41,2,0)</f>
        <v>#N/A</v>
      </c>
    </row>
    <row r="297" spans="1:18" hidden="1">
      <c r="A297" s="11">
        <v>278</v>
      </c>
      <c r="B297" s="11">
        <f t="shared" si="15"/>
        <v>13</v>
      </c>
      <c r="C297" s="12">
        <v>44939</v>
      </c>
      <c r="D297" s="14" t="s">
        <v>20</v>
      </c>
      <c r="E297" s="13" t="e">
        <f>VLOOKUP(D297,#REF!,2,0)</f>
        <v>#REF!</v>
      </c>
      <c r="G297" s="113" t="s">
        <v>1612</v>
      </c>
      <c r="H297" s="13"/>
      <c r="I297" s="13"/>
      <c r="J297" s="13"/>
      <c r="K297" s="98" t="s">
        <v>25</v>
      </c>
      <c r="L297" s="11">
        <v>3</v>
      </c>
      <c r="M297" s="13" t="e">
        <f>VLOOKUP(K297,#REF!,2,0)</f>
        <v>#REF!</v>
      </c>
      <c r="N297" s="17" t="e">
        <f>VLOOKUP(K297,#REF!,6,0)</f>
        <v>#REF!</v>
      </c>
      <c r="O297" s="17" t="e">
        <f t="shared" si="13"/>
        <v>#REF!</v>
      </c>
      <c r="P297" s="22">
        <v>0.08</v>
      </c>
      <c r="Q297" s="17" t="e">
        <f t="shared" si="14"/>
        <v>#REF!</v>
      </c>
      <c r="R297" s="13" t="e">
        <f>VLOOKUP(J297,'[1]Nhân viên'!$E$20:$F$41,2,0)</f>
        <v>#N/A</v>
      </c>
    </row>
    <row r="298" spans="1:18" hidden="1">
      <c r="A298" s="11">
        <v>279</v>
      </c>
      <c r="B298" s="11">
        <f t="shared" si="15"/>
        <v>13</v>
      </c>
      <c r="C298" s="12">
        <v>44939</v>
      </c>
      <c r="D298" s="14" t="s">
        <v>20</v>
      </c>
      <c r="E298" s="13" t="e">
        <f>VLOOKUP(D298,#REF!,2,0)</f>
        <v>#REF!</v>
      </c>
      <c r="G298" s="113" t="s">
        <v>1612</v>
      </c>
      <c r="H298" s="13"/>
      <c r="I298" s="13"/>
      <c r="J298" s="13"/>
      <c r="K298" s="98" t="s">
        <v>35</v>
      </c>
      <c r="L298" s="11">
        <v>2</v>
      </c>
      <c r="M298" s="13" t="e">
        <f>VLOOKUP(K298,#REF!,2,0)</f>
        <v>#REF!</v>
      </c>
      <c r="N298" s="17" t="e">
        <f>VLOOKUP(K298,#REF!,6,0)</f>
        <v>#REF!</v>
      </c>
      <c r="O298" s="17" t="e">
        <f t="shared" si="13"/>
        <v>#REF!</v>
      </c>
      <c r="P298" s="22">
        <v>0.08</v>
      </c>
      <c r="Q298" s="17" t="e">
        <f t="shared" si="14"/>
        <v>#REF!</v>
      </c>
      <c r="R298" s="13" t="e">
        <f>VLOOKUP(J298,'[1]Nhân viên'!$E$20:$F$41,2,0)</f>
        <v>#N/A</v>
      </c>
    </row>
    <row r="299" spans="1:18" hidden="1">
      <c r="A299" s="11">
        <v>280</v>
      </c>
      <c r="B299" s="11">
        <f t="shared" si="15"/>
        <v>13</v>
      </c>
      <c r="C299" s="12">
        <v>44939</v>
      </c>
      <c r="D299" s="14" t="s">
        <v>20</v>
      </c>
      <c r="E299" s="13" t="e">
        <f>VLOOKUP(D299,#REF!,2,0)</f>
        <v>#REF!</v>
      </c>
      <c r="G299" s="113" t="s">
        <v>1612</v>
      </c>
      <c r="H299" s="13"/>
      <c r="I299" s="13"/>
      <c r="J299" s="13"/>
      <c r="K299" s="98" t="s">
        <v>26</v>
      </c>
      <c r="L299" s="11">
        <v>1</v>
      </c>
      <c r="M299" s="13" t="e">
        <f>VLOOKUP(K299,#REF!,2,0)</f>
        <v>#REF!</v>
      </c>
      <c r="N299" s="17" t="e">
        <f>VLOOKUP(K299,#REF!,6,0)</f>
        <v>#REF!</v>
      </c>
      <c r="O299" s="17" t="e">
        <f t="shared" si="13"/>
        <v>#REF!</v>
      </c>
      <c r="P299" s="22">
        <v>0.08</v>
      </c>
      <c r="Q299" s="17" t="e">
        <f t="shared" si="14"/>
        <v>#REF!</v>
      </c>
      <c r="R299" s="13" t="e">
        <f>VLOOKUP(J299,'[1]Nhân viên'!$E$20:$F$41,2,0)</f>
        <v>#N/A</v>
      </c>
    </row>
    <row r="300" spans="1:18" hidden="1">
      <c r="A300" s="11">
        <v>281</v>
      </c>
      <c r="B300" s="11">
        <f t="shared" si="15"/>
        <v>13</v>
      </c>
      <c r="C300" s="12">
        <v>44939</v>
      </c>
      <c r="D300" s="14" t="s">
        <v>54</v>
      </c>
      <c r="E300" s="13" t="e">
        <f>VLOOKUP(D300,#REF!,2,0)</f>
        <v>#REF!</v>
      </c>
      <c r="G300" s="113" t="s">
        <v>1613</v>
      </c>
      <c r="H300" s="13"/>
      <c r="I300" s="13"/>
      <c r="J300" s="13"/>
      <c r="K300" s="98" t="s">
        <v>47</v>
      </c>
      <c r="L300" s="11">
        <v>1</v>
      </c>
      <c r="M300" s="13" t="e">
        <f>VLOOKUP(K300,#REF!,2,0)</f>
        <v>#REF!</v>
      </c>
      <c r="N300" s="17" t="e">
        <f>VLOOKUP(K300,#REF!,6,0)</f>
        <v>#REF!</v>
      </c>
      <c r="O300" s="17" t="e">
        <f t="shared" si="13"/>
        <v>#REF!</v>
      </c>
      <c r="P300" s="22">
        <v>0.08</v>
      </c>
      <c r="Q300" s="17" t="e">
        <f t="shared" si="14"/>
        <v>#REF!</v>
      </c>
      <c r="R300" s="13" t="e">
        <f>VLOOKUP(J300,'[1]Nhân viên'!$E$20:$F$41,2,0)</f>
        <v>#N/A</v>
      </c>
    </row>
    <row r="301" spans="1:18" hidden="1">
      <c r="A301" s="11">
        <v>282</v>
      </c>
      <c r="B301" s="11">
        <f t="shared" si="15"/>
        <v>13</v>
      </c>
      <c r="C301" s="12">
        <v>44939</v>
      </c>
      <c r="D301" s="14" t="s">
        <v>54</v>
      </c>
      <c r="E301" s="13" t="e">
        <f>VLOOKUP(D301,#REF!,2,0)</f>
        <v>#REF!</v>
      </c>
      <c r="G301" s="113" t="s">
        <v>1613</v>
      </c>
      <c r="H301" s="13"/>
      <c r="I301" s="13"/>
      <c r="J301" s="13"/>
      <c r="K301" s="98" t="s">
        <v>37</v>
      </c>
      <c r="L301" s="11">
        <v>1</v>
      </c>
      <c r="M301" s="13" t="e">
        <f>VLOOKUP(K301,#REF!,2,0)</f>
        <v>#REF!</v>
      </c>
      <c r="N301" s="17" t="e">
        <f>VLOOKUP(K301,#REF!,6,0)</f>
        <v>#REF!</v>
      </c>
      <c r="O301" s="17" t="e">
        <f t="shared" si="13"/>
        <v>#REF!</v>
      </c>
      <c r="P301" s="22">
        <v>0.08</v>
      </c>
      <c r="Q301" s="17" t="e">
        <f t="shared" si="14"/>
        <v>#REF!</v>
      </c>
      <c r="R301" s="13" t="e">
        <f>VLOOKUP(J301,'[1]Nhân viên'!$E$20:$F$41,2,0)</f>
        <v>#N/A</v>
      </c>
    </row>
    <row r="302" spans="1:18" hidden="1">
      <c r="A302" s="11">
        <v>283</v>
      </c>
      <c r="B302" s="11">
        <f t="shared" si="15"/>
        <v>13</v>
      </c>
      <c r="C302" s="12">
        <v>44939</v>
      </c>
      <c r="D302" s="14" t="s">
        <v>54</v>
      </c>
      <c r="E302" s="13" t="e">
        <f>VLOOKUP(D302,#REF!,2,0)</f>
        <v>#REF!</v>
      </c>
      <c r="G302" s="113" t="s">
        <v>1613</v>
      </c>
      <c r="H302" s="13"/>
      <c r="I302" s="13"/>
      <c r="J302" s="13"/>
      <c r="K302" s="98" t="s">
        <v>39</v>
      </c>
      <c r="L302" s="11">
        <v>3</v>
      </c>
      <c r="M302" s="13" t="e">
        <f>VLOOKUP(K302,#REF!,2,0)</f>
        <v>#REF!</v>
      </c>
      <c r="N302" s="17" t="e">
        <f>VLOOKUP(K302,#REF!,6,0)</f>
        <v>#REF!</v>
      </c>
      <c r="O302" s="17" t="e">
        <f t="shared" si="13"/>
        <v>#REF!</v>
      </c>
      <c r="P302" s="22">
        <v>0.08</v>
      </c>
      <c r="Q302" s="17" t="e">
        <f t="shared" si="14"/>
        <v>#REF!</v>
      </c>
      <c r="R302" s="13" t="e">
        <f>VLOOKUP(J302,'[1]Nhân viên'!$E$20:$F$41,2,0)</f>
        <v>#N/A</v>
      </c>
    </row>
    <row r="303" spans="1:18" hidden="1">
      <c r="A303" s="11">
        <v>284</v>
      </c>
      <c r="B303" s="11">
        <f t="shared" si="15"/>
        <v>13</v>
      </c>
      <c r="C303" s="12">
        <v>44939</v>
      </c>
      <c r="D303" s="14" t="s">
        <v>54</v>
      </c>
      <c r="E303" s="13" t="e">
        <f>VLOOKUP(D303,#REF!,2,0)</f>
        <v>#REF!</v>
      </c>
      <c r="G303" s="113" t="s">
        <v>1613</v>
      </c>
      <c r="H303" s="13"/>
      <c r="I303" s="13"/>
      <c r="J303" s="13"/>
      <c r="K303" s="98" t="s">
        <v>41</v>
      </c>
      <c r="L303" s="11">
        <v>1</v>
      </c>
      <c r="M303" s="13" t="e">
        <f>VLOOKUP(K303,#REF!,2,0)</f>
        <v>#REF!</v>
      </c>
      <c r="N303" s="17" t="e">
        <f>VLOOKUP(K303,#REF!,6,0)</f>
        <v>#REF!</v>
      </c>
      <c r="O303" s="17" t="e">
        <f t="shared" si="13"/>
        <v>#REF!</v>
      </c>
      <c r="P303" s="22">
        <v>0.08</v>
      </c>
      <c r="Q303" s="17" t="e">
        <f t="shared" si="14"/>
        <v>#REF!</v>
      </c>
      <c r="R303" s="13" t="e">
        <f>VLOOKUP(J303,'[1]Nhân viên'!$E$20:$F$41,2,0)</f>
        <v>#N/A</v>
      </c>
    </row>
    <row r="304" spans="1:18" hidden="1">
      <c r="A304" s="11">
        <v>285</v>
      </c>
      <c r="B304" s="11">
        <f t="shared" si="15"/>
        <v>13</v>
      </c>
      <c r="C304" s="12">
        <v>44939</v>
      </c>
      <c r="D304" s="14" t="s">
        <v>54</v>
      </c>
      <c r="E304" s="13" t="e">
        <f>VLOOKUP(D304,#REF!,2,0)</f>
        <v>#REF!</v>
      </c>
      <c r="G304" s="113" t="s">
        <v>1613</v>
      </c>
      <c r="H304" s="13"/>
      <c r="I304" s="13"/>
      <c r="J304" s="13"/>
      <c r="K304" s="98" t="s">
        <v>43</v>
      </c>
      <c r="L304" s="11">
        <v>1</v>
      </c>
      <c r="M304" s="13" t="e">
        <f>VLOOKUP(K304,#REF!,2,0)</f>
        <v>#REF!</v>
      </c>
      <c r="N304" s="17" t="e">
        <f>VLOOKUP(K304,#REF!,6,0)</f>
        <v>#REF!</v>
      </c>
      <c r="O304" s="17" t="e">
        <f t="shared" si="13"/>
        <v>#REF!</v>
      </c>
      <c r="P304" s="22">
        <v>0.08</v>
      </c>
      <c r="Q304" s="17" t="e">
        <f t="shared" si="14"/>
        <v>#REF!</v>
      </c>
      <c r="R304" s="13" t="e">
        <f>VLOOKUP(J304,'[1]Nhân viên'!$E$20:$F$41,2,0)</f>
        <v>#N/A</v>
      </c>
    </row>
    <row r="305" spans="1:18" hidden="1">
      <c r="A305" s="11">
        <v>286</v>
      </c>
      <c r="B305" s="11">
        <f t="shared" si="15"/>
        <v>13</v>
      </c>
      <c r="C305" s="12">
        <v>44939</v>
      </c>
      <c r="D305" s="14" t="s">
        <v>54</v>
      </c>
      <c r="E305" s="13" t="e">
        <f>VLOOKUP(D305,#REF!,2,0)</f>
        <v>#REF!</v>
      </c>
      <c r="G305" s="113" t="s">
        <v>1613</v>
      </c>
      <c r="H305" s="13"/>
      <c r="I305" s="13"/>
      <c r="J305" s="13"/>
      <c r="K305" s="98" t="s">
        <v>70</v>
      </c>
      <c r="L305" s="11">
        <v>1</v>
      </c>
      <c r="M305" s="13" t="e">
        <f>VLOOKUP(K305,#REF!,2,0)</f>
        <v>#REF!</v>
      </c>
      <c r="N305" s="17" t="e">
        <f>VLOOKUP(K305,#REF!,6,0)</f>
        <v>#REF!</v>
      </c>
      <c r="O305" s="17" t="e">
        <f t="shared" si="13"/>
        <v>#REF!</v>
      </c>
      <c r="P305" s="22">
        <v>0.08</v>
      </c>
      <c r="Q305" s="17" t="e">
        <f t="shared" si="14"/>
        <v>#REF!</v>
      </c>
      <c r="R305" s="13" t="e">
        <f>VLOOKUP(J305,'[1]Nhân viên'!$E$20:$F$41,2,0)</f>
        <v>#N/A</v>
      </c>
    </row>
    <row r="306" spans="1:18" hidden="1">
      <c r="A306" s="11">
        <v>287</v>
      </c>
      <c r="B306" s="11">
        <f t="shared" si="15"/>
        <v>13</v>
      </c>
      <c r="C306" s="12">
        <v>44939</v>
      </c>
      <c r="D306" s="14" t="s">
        <v>54</v>
      </c>
      <c r="E306" s="13" t="e">
        <f>VLOOKUP(D306,#REF!,2,0)</f>
        <v>#REF!</v>
      </c>
      <c r="G306" s="113" t="s">
        <v>1613</v>
      </c>
      <c r="H306" s="13"/>
      <c r="I306" s="13"/>
      <c r="J306" s="13"/>
      <c r="K306" s="98" t="s">
        <v>38</v>
      </c>
      <c r="L306" s="11">
        <v>3</v>
      </c>
      <c r="M306" s="13" t="e">
        <f>VLOOKUP(K306,#REF!,2,0)</f>
        <v>#REF!</v>
      </c>
      <c r="N306" s="17" t="e">
        <f>VLOOKUP(K306,#REF!,6,0)</f>
        <v>#REF!</v>
      </c>
      <c r="O306" s="17" t="e">
        <f t="shared" si="13"/>
        <v>#REF!</v>
      </c>
      <c r="P306" s="22">
        <v>0.08</v>
      </c>
      <c r="Q306" s="17" t="e">
        <f t="shared" si="14"/>
        <v>#REF!</v>
      </c>
      <c r="R306" s="13" t="e">
        <f>VLOOKUP(J306,'[1]Nhân viên'!$E$20:$F$41,2,0)</f>
        <v>#N/A</v>
      </c>
    </row>
    <row r="307" spans="1:18" hidden="1">
      <c r="A307" s="11">
        <v>288</v>
      </c>
      <c r="B307" s="11">
        <f t="shared" si="15"/>
        <v>13</v>
      </c>
      <c r="C307" s="12">
        <v>44939</v>
      </c>
      <c r="D307" s="14" t="s">
        <v>54</v>
      </c>
      <c r="E307" s="13" t="e">
        <f>VLOOKUP(D307,#REF!,2,0)</f>
        <v>#REF!</v>
      </c>
      <c r="G307" s="113" t="s">
        <v>1737</v>
      </c>
      <c r="H307" s="13"/>
      <c r="I307" s="13"/>
      <c r="J307" s="13"/>
      <c r="K307" s="98" t="s">
        <v>43</v>
      </c>
      <c r="L307" s="11">
        <v>3</v>
      </c>
      <c r="M307" s="13" t="e">
        <f>VLOOKUP(K307,#REF!,2,0)</f>
        <v>#REF!</v>
      </c>
      <c r="N307" s="17" t="e">
        <f>VLOOKUP(K307,#REF!,6,0)</f>
        <v>#REF!</v>
      </c>
      <c r="O307" s="17" t="e">
        <f t="shared" si="13"/>
        <v>#REF!</v>
      </c>
      <c r="P307" s="22">
        <v>0.08</v>
      </c>
      <c r="Q307" s="17" t="e">
        <f t="shared" si="14"/>
        <v>#REF!</v>
      </c>
      <c r="R307" s="13" t="e">
        <f>VLOOKUP(J307,'[1]Nhân viên'!$E$20:$F$41,2,0)</f>
        <v>#N/A</v>
      </c>
    </row>
    <row r="308" spans="1:18" hidden="1">
      <c r="A308" s="11">
        <v>289</v>
      </c>
      <c r="B308" s="11">
        <f t="shared" si="15"/>
        <v>13</v>
      </c>
      <c r="C308" s="12">
        <v>44939</v>
      </c>
      <c r="D308" s="14" t="s">
        <v>54</v>
      </c>
      <c r="E308" s="13" t="e">
        <f>VLOOKUP(D308,#REF!,2,0)</f>
        <v>#REF!</v>
      </c>
      <c r="G308" s="113" t="s">
        <v>1737</v>
      </c>
      <c r="H308" s="13"/>
      <c r="I308" s="13"/>
      <c r="J308" s="13"/>
      <c r="K308" s="98" t="s">
        <v>26</v>
      </c>
      <c r="L308" s="11">
        <v>1</v>
      </c>
      <c r="M308" s="13" t="e">
        <f>VLOOKUP(K308,#REF!,2,0)</f>
        <v>#REF!</v>
      </c>
      <c r="N308" s="17" t="e">
        <f>VLOOKUP(K308,#REF!,6,0)</f>
        <v>#REF!</v>
      </c>
      <c r="O308" s="17" t="e">
        <f t="shared" si="13"/>
        <v>#REF!</v>
      </c>
      <c r="P308" s="22">
        <v>0.08</v>
      </c>
      <c r="Q308" s="17" t="e">
        <f t="shared" si="14"/>
        <v>#REF!</v>
      </c>
      <c r="R308" s="13" t="e">
        <f>VLOOKUP(J308,'[1]Nhân viên'!$E$20:$F$41,2,0)</f>
        <v>#N/A</v>
      </c>
    </row>
    <row r="309" spans="1:18" hidden="1">
      <c r="A309" s="11">
        <v>290</v>
      </c>
      <c r="B309" s="11">
        <f t="shared" si="15"/>
        <v>13</v>
      </c>
      <c r="C309" s="12">
        <v>44939</v>
      </c>
      <c r="D309" s="14" t="s">
        <v>54</v>
      </c>
      <c r="E309" s="13" t="e">
        <f>VLOOKUP(D309,#REF!,2,0)</f>
        <v>#REF!</v>
      </c>
      <c r="G309" s="113" t="s">
        <v>1614</v>
      </c>
      <c r="H309" s="13"/>
      <c r="I309" s="13"/>
      <c r="J309" s="13"/>
      <c r="K309" s="98" t="s">
        <v>35</v>
      </c>
      <c r="L309" s="11">
        <v>2</v>
      </c>
      <c r="M309" s="13" t="e">
        <f>VLOOKUP(K309,#REF!,2,0)</f>
        <v>#REF!</v>
      </c>
      <c r="N309" s="17" t="e">
        <f>VLOOKUP(K309,#REF!,6,0)</f>
        <v>#REF!</v>
      </c>
      <c r="O309" s="17" t="e">
        <f t="shared" si="13"/>
        <v>#REF!</v>
      </c>
      <c r="P309" s="22">
        <v>0.08</v>
      </c>
      <c r="Q309" s="17" t="e">
        <f t="shared" si="14"/>
        <v>#REF!</v>
      </c>
      <c r="R309" s="13" t="e">
        <f>VLOOKUP(J309,'[1]Nhân viên'!$E$20:$F$41,2,0)</f>
        <v>#N/A</v>
      </c>
    </row>
    <row r="310" spans="1:18" hidden="1">
      <c r="A310" s="11">
        <v>291</v>
      </c>
      <c r="B310" s="11">
        <f t="shared" si="15"/>
        <v>13</v>
      </c>
      <c r="C310" s="12">
        <v>44939</v>
      </c>
      <c r="D310" s="14" t="s">
        <v>54</v>
      </c>
      <c r="E310" s="13" t="e">
        <f>VLOOKUP(D310,#REF!,2,0)</f>
        <v>#REF!</v>
      </c>
      <c r="G310" s="113" t="s">
        <v>1614</v>
      </c>
      <c r="H310" s="13"/>
      <c r="I310" s="13"/>
      <c r="J310" s="13"/>
      <c r="K310" s="98" t="s">
        <v>73</v>
      </c>
      <c r="L310" s="11">
        <v>1</v>
      </c>
      <c r="M310" s="13" t="e">
        <f>VLOOKUP(K310,#REF!,2,0)</f>
        <v>#REF!</v>
      </c>
      <c r="N310" s="17" t="e">
        <f>VLOOKUP(K310,#REF!,6,0)</f>
        <v>#REF!</v>
      </c>
      <c r="O310" s="17" t="e">
        <f t="shared" si="13"/>
        <v>#REF!</v>
      </c>
      <c r="P310" s="22">
        <v>0.08</v>
      </c>
      <c r="Q310" s="17" t="e">
        <f t="shared" si="14"/>
        <v>#REF!</v>
      </c>
      <c r="R310" s="13" t="e">
        <f>VLOOKUP(J310,'[1]Nhân viên'!$E$20:$F$41,2,0)</f>
        <v>#N/A</v>
      </c>
    </row>
    <row r="311" spans="1:18" hidden="1">
      <c r="A311" s="11">
        <v>292</v>
      </c>
      <c r="B311" s="11">
        <f t="shared" si="15"/>
        <v>13</v>
      </c>
      <c r="C311" s="12">
        <v>44939</v>
      </c>
      <c r="D311" s="14" t="s">
        <v>54</v>
      </c>
      <c r="E311" s="13" t="e">
        <f>VLOOKUP(D311,#REF!,2,0)</f>
        <v>#REF!</v>
      </c>
      <c r="G311" s="113" t="s">
        <v>1614</v>
      </c>
      <c r="H311" s="13"/>
      <c r="I311" s="13"/>
      <c r="J311" s="13"/>
      <c r="K311" s="98" t="s">
        <v>21</v>
      </c>
      <c r="L311" s="11">
        <v>2</v>
      </c>
      <c r="M311" s="13" t="e">
        <f>VLOOKUP(K311,#REF!,2,0)</f>
        <v>#REF!</v>
      </c>
      <c r="N311" s="17" t="e">
        <f>VLOOKUP(K311,#REF!,6,0)</f>
        <v>#REF!</v>
      </c>
      <c r="O311" s="17" t="e">
        <f t="shared" si="13"/>
        <v>#REF!</v>
      </c>
      <c r="P311" s="22">
        <v>0.08</v>
      </c>
      <c r="Q311" s="17" t="e">
        <f t="shared" si="14"/>
        <v>#REF!</v>
      </c>
      <c r="R311" s="13" t="e">
        <f>VLOOKUP(J311,'[1]Nhân viên'!$E$20:$F$41,2,0)</f>
        <v>#N/A</v>
      </c>
    </row>
    <row r="312" spans="1:18" hidden="1">
      <c r="A312" s="11">
        <v>293</v>
      </c>
      <c r="B312" s="11">
        <f t="shared" si="15"/>
        <v>13</v>
      </c>
      <c r="C312" s="12">
        <v>44939</v>
      </c>
      <c r="D312" s="14" t="s">
        <v>54</v>
      </c>
      <c r="E312" s="13" t="e">
        <f>VLOOKUP(D312,#REF!,2,0)</f>
        <v>#REF!</v>
      </c>
      <c r="G312" s="113" t="s">
        <v>1614</v>
      </c>
      <c r="H312" s="13"/>
      <c r="I312" s="13"/>
      <c r="J312" s="13"/>
      <c r="K312" s="98" t="s">
        <v>26</v>
      </c>
      <c r="L312" s="11">
        <v>1</v>
      </c>
      <c r="M312" s="13" t="e">
        <f>VLOOKUP(K312,#REF!,2,0)</f>
        <v>#REF!</v>
      </c>
      <c r="N312" s="17" t="e">
        <f>VLOOKUP(K312,#REF!,6,0)</f>
        <v>#REF!</v>
      </c>
      <c r="O312" s="17" t="e">
        <f t="shared" si="13"/>
        <v>#REF!</v>
      </c>
      <c r="P312" s="22">
        <v>0.08</v>
      </c>
      <c r="Q312" s="17" t="e">
        <f t="shared" si="14"/>
        <v>#REF!</v>
      </c>
      <c r="R312" s="13" t="e">
        <f>VLOOKUP(J312,'[1]Nhân viên'!$E$20:$F$41,2,0)</f>
        <v>#N/A</v>
      </c>
    </row>
    <row r="313" spans="1:18" hidden="1">
      <c r="A313" s="11">
        <v>294</v>
      </c>
      <c r="B313" s="11">
        <f t="shared" si="15"/>
        <v>13</v>
      </c>
      <c r="C313" s="12">
        <v>44939</v>
      </c>
      <c r="D313" s="14" t="s">
        <v>59</v>
      </c>
      <c r="E313" s="13" t="e">
        <f>VLOOKUP(D313,#REF!,2,0)</f>
        <v>#REF!</v>
      </c>
      <c r="G313" s="113" t="s">
        <v>1616</v>
      </c>
      <c r="H313" s="13"/>
      <c r="I313" s="13"/>
      <c r="J313" s="13"/>
      <c r="K313" s="98" t="s">
        <v>25</v>
      </c>
      <c r="L313" s="11">
        <v>1</v>
      </c>
      <c r="M313" s="13" t="e">
        <f>VLOOKUP(K313,#REF!,2,0)</f>
        <v>#REF!</v>
      </c>
      <c r="N313" s="17" t="e">
        <f>VLOOKUP(K313,#REF!,6,0)</f>
        <v>#REF!</v>
      </c>
      <c r="O313" s="17" t="e">
        <f t="shared" si="13"/>
        <v>#REF!</v>
      </c>
      <c r="P313" s="22">
        <v>0.08</v>
      </c>
      <c r="Q313" s="17" t="e">
        <f t="shared" si="14"/>
        <v>#REF!</v>
      </c>
      <c r="R313" s="13" t="e">
        <f>VLOOKUP(J313,'[1]Nhân viên'!$E$20:$F$41,2,0)</f>
        <v>#N/A</v>
      </c>
    </row>
    <row r="314" spans="1:18" hidden="1">
      <c r="A314" s="11">
        <v>295</v>
      </c>
      <c r="B314" s="11">
        <f t="shared" si="15"/>
        <v>13</v>
      </c>
      <c r="C314" s="12">
        <v>44939</v>
      </c>
      <c r="D314" s="14" t="s">
        <v>59</v>
      </c>
      <c r="E314" s="13" t="e">
        <f>VLOOKUP(D314,#REF!,2,0)</f>
        <v>#REF!</v>
      </c>
      <c r="G314" s="113" t="s">
        <v>1616</v>
      </c>
      <c r="H314" s="13"/>
      <c r="I314" s="13"/>
      <c r="J314" s="13"/>
      <c r="K314" s="98" t="s">
        <v>43</v>
      </c>
      <c r="L314" s="11">
        <v>5</v>
      </c>
      <c r="M314" s="13" t="e">
        <f>VLOOKUP(K314,#REF!,2,0)</f>
        <v>#REF!</v>
      </c>
      <c r="N314" s="17" t="e">
        <f>VLOOKUP(K314,#REF!,6,0)</f>
        <v>#REF!</v>
      </c>
      <c r="O314" s="17" t="e">
        <f t="shared" si="13"/>
        <v>#REF!</v>
      </c>
      <c r="P314" s="22">
        <v>0.08</v>
      </c>
      <c r="Q314" s="17" t="e">
        <f t="shared" si="14"/>
        <v>#REF!</v>
      </c>
      <c r="R314" s="13" t="e">
        <f>VLOOKUP(J314,'[1]Nhân viên'!$E$20:$F$41,2,0)</f>
        <v>#N/A</v>
      </c>
    </row>
    <row r="315" spans="1:18" hidden="1">
      <c r="A315" s="11">
        <v>296</v>
      </c>
      <c r="B315" s="11">
        <f t="shared" si="15"/>
        <v>14</v>
      </c>
      <c r="C315" s="12">
        <v>44940</v>
      </c>
      <c r="D315" s="14" t="s">
        <v>59</v>
      </c>
      <c r="E315" s="13" t="e">
        <f>VLOOKUP(D315,#REF!,2,0)</f>
        <v>#REF!</v>
      </c>
      <c r="G315" s="126" t="s">
        <v>1619</v>
      </c>
      <c r="H315" s="13"/>
      <c r="I315" s="13"/>
      <c r="J315" s="13"/>
      <c r="K315" s="98" t="s">
        <v>23</v>
      </c>
      <c r="L315" s="11">
        <v>5</v>
      </c>
      <c r="M315" s="13" t="e">
        <f>VLOOKUP(K315,#REF!,2,0)</f>
        <v>#REF!</v>
      </c>
      <c r="N315" s="17" t="e">
        <f>VLOOKUP(K315,#REF!,6,0)</f>
        <v>#REF!</v>
      </c>
      <c r="O315" s="17" t="e">
        <f t="shared" si="13"/>
        <v>#REF!</v>
      </c>
      <c r="P315" s="22">
        <v>0.08</v>
      </c>
      <c r="Q315" s="17" t="e">
        <f t="shared" si="14"/>
        <v>#REF!</v>
      </c>
      <c r="R315" s="13" t="e">
        <f>VLOOKUP(J315,'[1]Nhân viên'!$E$20:$F$41,2,0)</f>
        <v>#N/A</v>
      </c>
    </row>
    <row r="316" spans="1:18" hidden="1">
      <c r="A316" s="11">
        <v>297</v>
      </c>
      <c r="B316" s="11">
        <f t="shared" si="15"/>
        <v>14</v>
      </c>
      <c r="C316" s="12">
        <v>44940</v>
      </c>
      <c r="D316" s="14" t="s">
        <v>59</v>
      </c>
      <c r="E316" s="13" t="e">
        <f>VLOOKUP(D316,#REF!,2,0)</f>
        <v>#REF!</v>
      </c>
      <c r="G316" s="126" t="s">
        <v>1620</v>
      </c>
      <c r="H316" s="13"/>
      <c r="I316" s="13"/>
      <c r="J316" s="13"/>
      <c r="K316" s="98" t="s">
        <v>38</v>
      </c>
      <c r="L316" s="11">
        <v>1</v>
      </c>
      <c r="M316" s="13" t="e">
        <f>VLOOKUP(K316,#REF!,2,0)</f>
        <v>#REF!</v>
      </c>
      <c r="N316" s="17" t="e">
        <f>VLOOKUP(K316,#REF!,6,0)</f>
        <v>#REF!</v>
      </c>
      <c r="O316" s="17" t="e">
        <f t="shared" si="13"/>
        <v>#REF!</v>
      </c>
      <c r="P316" s="22">
        <v>0.08</v>
      </c>
      <c r="Q316" s="17" t="e">
        <f t="shared" si="14"/>
        <v>#REF!</v>
      </c>
      <c r="R316" s="13" t="e">
        <f>VLOOKUP(J316,'[1]Nhân viên'!$E$20:$F$41,2,0)</f>
        <v>#N/A</v>
      </c>
    </row>
    <row r="317" spans="1:18" hidden="1">
      <c r="A317" s="11">
        <v>310</v>
      </c>
      <c r="B317" s="11">
        <f t="shared" si="15"/>
        <v>14</v>
      </c>
      <c r="C317" s="12">
        <v>44940</v>
      </c>
      <c r="D317" s="14" t="s">
        <v>20</v>
      </c>
      <c r="E317" s="13" t="e">
        <f>VLOOKUP(D317,#REF!,2,0)</f>
        <v>#REF!</v>
      </c>
      <c r="G317" s="113" t="s">
        <v>1738</v>
      </c>
      <c r="H317" s="13"/>
      <c r="I317" s="13"/>
      <c r="J317" s="13"/>
      <c r="K317" s="98" t="s">
        <v>21</v>
      </c>
      <c r="L317" s="11">
        <v>1</v>
      </c>
      <c r="M317" s="13" t="e">
        <f>VLOOKUP(K317,#REF!,2,0)</f>
        <v>#REF!</v>
      </c>
      <c r="N317" s="17" t="e">
        <f>VLOOKUP(K317,#REF!,6,0)</f>
        <v>#REF!</v>
      </c>
      <c r="O317" s="17" t="e">
        <f t="shared" si="13"/>
        <v>#REF!</v>
      </c>
      <c r="P317" s="22">
        <v>0.08</v>
      </c>
      <c r="Q317" s="17" t="e">
        <f t="shared" si="14"/>
        <v>#REF!</v>
      </c>
      <c r="R317" s="13" t="e">
        <f>VLOOKUP(J317,'[1]Nhân viên'!$E$20:$F$41,2,0)</f>
        <v>#N/A</v>
      </c>
    </row>
    <row r="318" spans="1:18" hidden="1">
      <c r="A318" s="11">
        <v>311</v>
      </c>
      <c r="B318" s="11">
        <f t="shared" si="15"/>
        <v>14</v>
      </c>
      <c r="C318" s="12">
        <v>44940</v>
      </c>
      <c r="D318" s="14" t="s">
        <v>20</v>
      </c>
      <c r="E318" s="13" t="e">
        <f>VLOOKUP(D318,#REF!,2,0)</f>
        <v>#REF!</v>
      </c>
      <c r="G318" s="113" t="s">
        <v>1738</v>
      </c>
      <c r="H318" s="13"/>
      <c r="I318" s="13"/>
      <c r="J318" s="13"/>
      <c r="K318" s="98" t="s">
        <v>25</v>
      </c>
      <c r="L318" s="11">
        <v>1</v>
      </c>
      <c r="M318" s="13" t="e">
        <f>VLOOKUP(K318,#REF!,2,0)</f>
        <v>#REF!</v>
      </c>
      <c r="N318" s="17" t="e">
        <f>VLOOKUP(K318,#REF!,6,0)</f>
        <v>#REF!</v>
      </c>
      <c r="O318" s="17" t="e">
        <f t="shared" si="13"/>
        <v>#REF!</v>
      </c>
      <c r="P318" s="22">
        <v>0.08</v>
      </c>
      <c r="Q318" s="17" t="e">
        <f t="shared" si="14"/>
        <v>#REF!</v>
      </c>
      <c r="R318" s="13" t="e">
        <f>VLOOKUP(J318,'[1]Nhân viên'!$E$20:$F$41,2,0)</f>
        <v>#N/A</v>
      </c>
    </row>
    <row r="319" spans="1:18">
      <c r="A319" s="11">
        <v>312</v>
      </c>
      <c r="B319" s="11">
        <f t="shared" si="15"/>
        <v>14</v>
      </c>
      <c r="C319" s="12">
        <v>44940</v>
      </c>
      <c r="D319" s="14" t="s">
        <v>59</v>
      </c>
      <c r="E319" s="13" t="e">
        <f>VLOOKUP(D319,#REF!,2,0)</f>
        <v>#REF!</v>
      </c>
      <c r="G319" s="113" t="s">
        <v>515</v>
      </c>
      <c r="H319" s="13"/>
      <c r="I319" s="13"/>
      <c r="J319" s="13"/>
      <c r="K319" s="98" t="s">
        <v>31</v>
      </c>
      <c r="L319" s="11">
        <v>1</v>
      </c>
      <c r="M319" s="13" t="e">
        <f>VLOOKUP(K319,#REF!,2,0)</f>
        <v>#REF!</v>
      </c>
      <c r="N319" s="17" t="e">
        <f>VLOOKUP(K319,#REF!,6,0)</f>
        <v>#REF!</v>
      </c>
      <c r="O319" s="17" t="e">
        <f t="shared" si="13"/>
        <v>#REF!</v>
      </c>
      <c r="P319" s="22">
        <v>0.08</v>
      </c>
      <c r="Q319" s="17" t="e">
        <f t="shared" si="14"/>
        <v>#REF!</v>
      </c>
      <c r="R319" s="13" t="e">
        <f>VLOOKUP(J319,'[1]Nhân viên'!$E$20:$F$41,2,0)</f>
        <v>#N/A</v>
      </c>
    </row>
    <row r="320" spans="1:18" hidden="1">
      <c r="A320" s="11">
        <v>313</v>
      </c>
      <c r="B320" s="11">
        <f t="shared" si="15"/>
        <v>14</v>
      </c>
      <c r="C320" s="12">
        <v>44940</v>
      </c>
      <c r="D320" s="14" t="s">
        <v>59</v>
      </c>
      <c r="E320" s="13" t="e">
        <f>VLOOKUP(D320,#REF!,2,0)</f>
        <v>#REF!</v>
      </c>
      <c r="G320" s="113" t="s">
        <v>515</v>
      </c>
      <c r="H320" s="13"/>
      <c r="I320" s="13"/>
      <c r="J320" s="13"/>
      <c r="K320" s="98" t="s">
        <v>21</v>
      </c>
      <c r="L320" s="11">
        <v>1</v>
      </c>
      <c r="M320" s="13" t="e">
        <f>VLOOKUP(K320,#REF!,2,0)</f>
        <v>#REF!</v>
      </c>
      <c r="N320" s="17" t="e">
        <f>VLOOKUP(K320,#REF!,6,0)</f>
        <v>#REF!</v>
      </c>
      <c r="O320" s="17" t="e">
        <f t="shared" si="13"/>
        <v>#REF!</v>
      </c>
      <c r="P320" s="22">
        <v>0.08</v>
      </c>
      <c r="Q320" s="17" t="e">
        <f t="shared" si="14"/>
        <v>#REF!</v>
      </c>
      <c r="R320" s="13" t="e">
        <f>VLOOKUP(J320,'[1]Nhân viên'!$E$20:$F$41,2,0)</f>
        <v>#N/A</v>
      </c>
    </row>
    <row r="321" spans="1:18" hidden="1">
      <c r="A321" s="11">
        <v>314</v>
      </c>
      <c r="B321" s="11">
        <f t="shared" si="15"/>
        <v>14</v>
      </c>
      <c r="C321" s="12">
        <v>44940</v>
      </c>
      <c r="D321" s="14" t="s">
        <v>59</v>
      </c>
      <c r="E321" s="13" t="e">
        <f>VLOOKUP(D321,#REF!,2,0)</f>
        <v>#REF!</v>
      </c>
      <c r="G321" s="113" t="s">
        <v>515</v>
      </c>
      <c r="H321" s="13"/>
      <c r="I321" s="13"/>
      <c r="J321" s="13"/>
      <c r="K321" s="98" t="s">
        <v>23</v>
      </c>
      <c r="L321" s="11">
        <v>2</v>
      </c>
      <c r="M321" s="13" t="e">
        <f>VLOOKUP(K321,#REF!,2,0)</f>
        <v>#REF!</v>
      </c>
      <c r="N321" s="17" t="e">
        <f>VLOOKUP(K321,#REF!,6,0)</f>
        <v>#REF!</v>
      </c>
      <c r="O321" s="17" t="e">
        <f t="shared" si="13"/>
        <v>#REF!</v>
      </c>
      <c r="P321" s="22">
        <v>0.08</v>
      </c>
      <c r="Q321" s="17" t="e">
        <f t="shared" si="14"/>
        <v>#REF!</v>
      </c>
      <c r="R321" s="13" t="e">
        <f>VLOOKUP(J321,'[1]Nhân viên'!$E$20:$F$41,2,0)</f>
        <v>#N/A</v>
      </c>
    </row>
    <row r="322" spans="1:18" hidden="1">
      <c r="A322" s="11">
        <v>315</v>
      </c>
      <c r="B322" s="11">
        <f t="shared" si="15"/>
        <v>14</v>
      </c>
      <c r="C322" s="12">
        <v>44940</v>
      </c>
      <c r="D322" s="14" t="s">
        <v>71</v>
      </c>
      <c r="E322" s="13" t="e">
        <f>VLOOKUP(D322,#REF!,2,0)</f>
        <v>#REF!</v>
      </c>
      <c r="G322" s="113" t="s">
        <v>1840</v>
      </c>
      <c r="H322" s="13"/>
      <c r="I322" s="13"/>
      <c r="J322" s="13"/>
      <c r="K322" s="98" t="s">
        <v>534</v>
      </c>
      <c r="L322" s="11">
        <v>3</v>
      </c>
      <c r="M322" s="13" t="e">
        <f>VLOOKUP(K322,#REF!,2,0)</f>
        <v>#REF!</v>
      </c>
      <c r="N322" s="17" t="e">
        <f>VLOOKUP(K322,#REF!,6,0)</f>
        <v>#REF!</v>
      </c>
      <c r="O322" s="17" t="e">
        <f t="shared" si="13"/>
        <v>#REF!</v>
      </c>
      <c r="P322" s="22">
        <v>0.08</v>
      </c>
      <c r="Q322" s="17" t="e">
        <f t="shared" si="14"/>
        <v>#REF!</v>
      </c>
      <c r="R322" s="13" t="e">
        <f>VLOOKUP(J322,'[1]Nhân viên'!$E$20:$F$41,2,0)</f>
        <v>#N/A</v>
      </c>
    </row>
    <row r="323" spans="1:18" hidden="1">
      <c r="A323" s="11">
        <v>316</v>
      </c>
      <c r="B323" s="11">
        <f t="shared" si="15"/>
        <v>14</v>
      </c>
      <c r="C323" s="12">
        <v>44940</v>
      </c>
      <c r="D323" s="14" t="s">
        <v>71</v>
      </c>
      <c r="E323" s="13" t="e">
        <f>VLOOKUP(D323,#REF!,2,0)</f>
        <v>#REF!</v>
      </c>
      <c r="G323" s="113" t="s">
        <v>1840</v>
      </c>
      <c r="H323" s="13"/>
      <c r="I323" s="13"/>
      <c r="J323" s="13"/>
      <c r="K323" s="98" t="s">
        <v>25</v>
      </c>
      <c r="L323" s="11">
        <v>1</v>
      </c>
      <c r="M323" s="13" t="e">
        <f>VLOOKUP(K323,#REF!,2,0)</f>
        <v>#REF!</v>
      </c>
      <c r="N323" s="17" t="e">
        <f>VLOOKUP(K323,#REF!,6,0)</f>
        <v>#REF!</v>
      </c>
      <c r="O323" s="17" t="e">
        <f t="shared" si="13"/>
        <v>#REF!</v>
      </c>
      <c r="P323" s="22">
        <v>0.08</v>
      </c>
      <c r="Q323" s="17" t="e">
        <f t="shared" si="14"/>
        <v>#REF!</v>
      </c>
      <c r="R323" s="13" t="e">
        <f>VLOOKUP(J323,'[1]Nhân viên'!$E$20:$F$41,2,0)</f>
        <v>#N/A</v>
      </c>
    </row>
    <row r="324" spans="1:18" hidden="1">
      <c r="A324" s="11">
        <v>317</v>
      </c>
      <c r="B324" s="11">
        <f t="shared" si="15"/>
        <v>16</v>
      </c>
      <c r="C324" s="12">
        <v>44942</v>
      </c>
      <c r="D324" s="14" t="s">
        <v>54</v>
      </c>
      <c r="E324" s="13" t="e">
        <f>VLOOKUP(D324,#REF!,2,0)</f>
        <v>#REF!</v>
      </c>
      <c r="G324" s="113" t="s">
        <v>1841</v>
      </c>
      <c r="H324" s="13"/>
      <c r="I324" s="13"/>
      <c r="J324" s="13"/>
      <c r="K324" s="98" t="s">
        <v>534</v>
      </c>
      <c r="L324" s="11">
        <v>4</v>
      </c>
      <c r="M324" s="13" t="e">
        <f>VLOOKUP(K324,#REF!,2,0)</f>
        <v>#REF!</v>
      </c>
      <c r="N324" s="17" t="e">
        <f>VLOOKUP(K324,#REF!,6,0)</f>
        <v>#REF!</v>
      </c>
      <c r="O324" s="17" t="e">
        <f t="shared" si="13"/>
        <v>#REF!</v>
      </c>
      <c r="P324" s="22">
        <v>0.08</v>
      </c>
      <c r="Q324" s="17" t="e">
        <f t="shared" si="14"/>
        <v>#REF!</v>
      </c>
      <c r="R324" s="13" t="e">
        <f>VLOOKUP(J324,'[1]Nhân viên'!$E$20:$F$41,2,0)</f>
        <v>#N/A</v>
      </c>
    </row>
    <row r="325" spans="1:18" hidden="1">
      <c r="A325" s="11">
        <v>318</v>
      </c>
      <c r="B325" s="11">
        <f t="shared" si="15"/>
        <v>16</v>
      </c>
      <c r="C325" s="12">
        <v>44942</v>
      </c>
      <c r="D325" s="14" t="s">
        <v>54</v>
      </c>
      <c r="E325" s="13" t="e">
        <f>VLOOKUP(D325,#REF!,2,0)</f>
        <v>#REF!</v>
      </c>
      <c r="G325" s="113" t="s">
        <v>1841</v>
      </c>
      <c r="H325" s="13"/>
      <c r="I325" s="24"/>
      <c r="J325" s="13"/>
      <c r="K325" s="98" t="s">
        <v>530</v>
      </c>
      <c r="L325" s="11">
        <v>2</v>
      </c>
      <c r="M325" s="13" t="e">
        <f>VLOOKUP(K325,#REF!,2,0)</f>
        <v>#REF!</v>
      </c>
      <c r="N325" s="17" t="e">
        <f>VLOOKUP(K325,#REF!,6,0)</f>
        <v>#REF!</v>
      </c>
      <c r="O325" s="17" t="e">
        <f t="shared" si="13"/>
        <v>#REF!</v>
      </c>
      <c r="P325" s="22">
        <v>0.08</v>
      </c>
      <c r="Q325" s="17" t="e">
        <f t="shared" si="14"/>
        <v>#REF!</v>
      </c>
      <c r="R325" s="13" t="e">
        <f>VLOOKUP(J325,'[1]Nhân viên'!$E$20:$F$41,2,0)</f>
        <v>#N/A</v>
      </c>
    </row>
    <row r="326" spans="1:18" hidden="1">
      <c r="A326" s="11">
        <v>319</v>
      </c>
      <c r="B326" s="11">
        <f t="shared" si="15"/>
        <v>16</v>
      </c>
      <c r="C326" s="12">
        <v>44942</v>
      </c>
      <c r="D326" s="14" t="s">
        <v>54</v>
      </c>
      <c r="E326" s="13" t="e">
        <f>VLOOKUP(D326,#REF!,2,0)</f>
        <v>#REF!</v>
      </c>
      <c r="G326" s="113" t="s">
        <v>1841</v>
      </c>
      <c r="H326" s="13"/>
      <c r="I326" s="24"/>
      <c r="J326" s="13"/>
      <c r="K326" s="98" t="s">
        <v>37</v>
      </c>
      <c r="L326" s="11">
        <v>6</v>
      </c>
      <c r="M326" s="13" t="e">
        <f>VLOOKUP(K326,#REF!,2,0)</f>
        <v>#REF!</v>
      </c>
      <c r="N326" s="17" t="e">
        <f>VLOOKUP(K326,#REF!,6,0)</f>
        <v>#REF!</v>
      </c>
      <c r="O326" s="17" t="e">
        <f t="shared" si="13"/>
        <v>#REF!</v>
      </c>
      <c r="P326" s="22">
        <v>0.08</v>
      </c>
      <c r="Q326" s="17" t="e">
        <f t="shared" si="14"/>
        <v>#REF!</v>
      </c>
      <c r="R326" s="13" t="e">
        <f>VLOOKUP(J326,'[1]Nhân viên'!$E$20:$F$41,2,0)</f>
        <v>#N/A</v>
      </c>
    </row>
    <row r="327" spans="1:18" hidden="1">
      <c r="A327" s="11">
        <v>320</v>
      </c>
      <c r="B327" s="11">
        <f t="shared" si="15"/>
        <v>14</v>
      </c>
      <c r="C327" s="12">
        <v>44940</v>
      </c>
      <c r="D327" s="14" t="s">
        <v>81</v>
      </c>
      <c r="E327" s="13" t="e">
        <f>VLOOKUP(D327,#REF!,2,0)</f>
        <v>#REF!</v>
      </c>
      <c r="G327" s="113" t="s">
        <v>1842</v>
      </c>
      <c r="H327" s="13"/>
      <c r="I327" s="24"/>
      <c r="J327" s="13"/>
      <c r="K327" s="98" t="s">
        <v>534</v>
      </c>
      <c r="L327" s="11">
        <v>1</v>
      </c>
      <c r="M327" s="13" t="e">
        <f>VLOOKUP(K327,#REF!,2,0)</f>
        <v>#REF!</v>
      </c>
      <c r="N327" s="17" t="e">
        <f>VLOOKUP(K327,#REF!,6,0)</f>
        <v>#REF!</v>
      </c>
      <c r="O327" s="17" t="e">
        <f t="shared" si="13"/>
        <v>#REF!</v>
      </c>
      <c r="P327" s="22">
        <v>0.08</v>
      </c>
      <c r="Q327" s="17" t="e">
        <f t="shared" si="14"/>
        <v>#REF!</v>
      </c>
      <c r="R327" s="13" t="e">
        <f>VLOOKUP(J327,'[1]Nhân viên'!$E$20:$F$41,2,0)</f>
        <v>#N/A</v>
      </c>
    </row>
    <row r="328" spans="1:18" hidden="1">
      <c r="A328" s="11">
        <v>321</v>
      </c>
      <c r="B328" s="11">
        <f t="shared" si="15"/>
        <v>14</v>
      </c>
      <c r="C328" s="12">
        <v>44940</v>
      </c>
      <c r="D328" s="14" t="s">
        <v>81</v>
      </c>
      <c r="E328" s="13" t="e">
        <f>VLOOKUP(D328,#REF!,2,0)</f>
        <v>#REF!</v>
      </c>
      <c r="G328" s="113" t="s">
        <v>1842</v>
      </c>
      <c r="H328" s="13"/>
      <c r="I328" s="24"/>
      <c r="J328" s="13"/>
      <c r="K328" s="98" t="s">
        <v>41</v>
      </c>
      <c r="L328" s="11">
        <v>2</v>
      </c>
      <c r="M328" s="13" t="e">
        <f>VLOOKUP(K328,#REF!,2,0)</f>
        <v>#REF!</v>
      </c>
      <c r="N328" s="17" t="e">
        <f>VLOOKUP(K328,#REF!,6,0)</f>
        <v>#REF!</v>
      </c>
      <c r="O328" s="17" t="e">
        <f t="shared" ref="O328:O361" si="16">L328*N328</f>
        <v>#REF!</v>
      </c>
      <c r="P328" s="22">
        <v>0.08</v>
      </c>
      <c r="Q328" s="17" t="e">
        <f t="shared" ref="Q328:Q361" si="17">O328*P328+O328</f>
        <v>#REF!</v>
      </c>
      <c r="R328" s="13" t="e">
        <f>VLOOKUP(J328,'[1]Nhân viên'!$E$20:$F$41,2,0)</f>
        <v>#N/A</v>
      </c>
    </row>
    <row r="329" spans="1:18">
      <c r="A329" s="11">
        <v>322</v>
      </c>
      <c r="B329" s="11">
        <f t="shared" si="15"/>
        <v>14</v>
      </c>
      <c r="C329" s="12">
        <v>44940</v>
      </c>
      <c r="D329" s="14" t="s">
        <v>81</v>
      </c>
      <c r="E329" s="13" t="e">
        <f>VLOOKUP(D329,#REF!,2,0)</f>
        <v>#REF!</v>
      </c>
      <c r="G329" s="113" t="s">
        <v>1843</v>
      </c>
      <c r="H329" s="13"/>
      <c r="I329" s="24"/>
      <c r="J329" s="13"/>
      <c r="K329" s="98" t="s">
        <v>31</v>
      </c>
      <c r="L329" s="11">
        <v>2</v>
      </c>
      <c r="M329" s="13" t="e">
        <f>VLOOKUP(K329,#REF!,2,0)</f>
        <v>#REF!</v>
      </c>
      <c r="N329" s="17" t="e">
        <f>VLOOKUP(K329,#REF!,6,0)</f>
        <v>#REF!</v>
      </c>
      <c r="O329" s="17" t="e">
        <f t="shared" si="16"/>
        <v>#REF!</v>
      </c>
      <c r="P329" s="22">
        <v>0.08</v>
      </c>
      <c r="Q329" s="17" t="e">
        <f t="shared" si="17"/>
        <v>#REF!</v>
      </c>
      <c r="R329" s="13" t="e">
        <f>VLOOKUP(J329,'[1]Nhân viên'!$E$20:$F$41,2,0)</f>
        <v>#N/A</v>
      </c>
    </row>
    <row r="330" spans="1:18" hidden="1">
      <c r="A330" s="11">
        <v>323</v>
      </c>
      <c r="B330" s="11">
        <f t="shared" si="15"/>
        <v>14</v>
      </c>
      <c r="C330" s="12">
        <v>44940</v>
      </c>
      <c r="D330" s="14" t="s">
        <v>81</v>
      </c>
      <c r="E330" s="13" t="e">
        <f>VLOOKUP(D330,#REF!,2,0)</f>
        <v>#REF!</v>
      </c>
      <c r="G330" s="113" t="s">
        <v>1843</v>
      </c>
      <c r="H330" s="13"/>
      <c r="I330" s="24"/>
      <c r="J330" s="13"/>
      <c r="K330" s="98" t="s">
        <v>73</v>
      </c>
      <c r="L330" s="11">
        <v>1</v>
      </c>
      <c r="M330" s="13" t="e">
        <f>VLOOKUP(K330,#REF!,2,0)</f>
        <v>#REF!</v>
      </c>
      <c r="N330" s="17" t="e">
        <f>VLOOKUP(K330,#REF!,6,0)</f>
        <v>#REF!</v>
      </c>
      <c r="O330" s="17" t="e">
        <f t="shared" si="16"/>
        <v>#REF!</v>
      </c>
      <c r="P330" s="22">
        <v>0.08</v>
      </c>
      <c r="Q330" s="17" t="e">
        <f t="shared" si="17"/>
        <v>#REF!</v>
      </c>
      <c r="R330" s="13" t="e">
        <f>VLOOKUP(J330,'[1]Nhân viên'!$E$20:$F$41,2,0)</f>
        <v>#N/A</v>
      </c>
    </row>
    <row r="331" spans="1:18" hidden="1">
      <c r="A331" s="11">
        <v>324</v>
      </c>
      <c r="B331" s="11">
        <f t="shared" si="15"/>
        <v>14</v>
      </c>
      <c r="C331" s="12">
        <v>44940</v>
      </c>
      <c r="D331" s="14" t="s">
        <v>81</v>
      </c>
      <c r="E331" s="13" t="e">
        <f>VLOOKUP(D331,#REF!,2,0)</f>
        <v>#REF!</v>
      </c>
      <c r="G331" s="113" t="s">
        <v>1844</v>
      </c>
      <c r="H331" s="13"/>
      <c r="I331" s="13"/>
      <c r="J331" s="13"/>
      <c r="K331" s="98" t="s">
        <v>35</v>
      </c>
      <c r="L331" s="11">
        <v>2</v>
      </c>
      <c r="M331" s="13" t="e">
        <f>VLOOKUP(K331,#REF!,2,0)</f>
        <v>#REF!</v>
      </c>
      <c r="N331" s="17" t="e">
        <f>VLOOKUP(K331,#REF!,6,0)</f>
        <v>#REF!</v>
      </c>
      <c r="O331" s="17" t="e">
        <f t="shared" si="16"/>
        <v>#REF!</v>
      </c>
      <c r="P331" s="22">
        <v>0.08</v>
      </c>
      <c r="Q331" s="17" t="e">
        <f t="shared" si="17"/>
        <v>#REF!</v>
      </c>
      <c r="R331" s="13" t="e">
        <f>VLOOKUP(J331,'[1]Nhân viên'!$E$20:$F$41,2,0)</f>
        <v>#N/A</v>
      </c>
    </row>
    <row r="332" spans="1:18" hidden="1">
      <c r="A332" s="11">
        <v>325</v>
      </c>
      <c r="B332" s="11">
        <f t="shared" si="15"/>
        <v>14</v>
      </c>
      <c r="C332" s="12">
        <v>44940</v>
      </c>
      <c r="D332" s="14" t="s">
        <v>81</v>
      </c>
      <c r="E332" s="13" t="e">
        <f>VLOOKUP(D332,#REF!,2,0)</f>
        <v>#REF!</v>
      </c>
      <c r="G332" s="113" t="s">
        <v>1844</v>
      </c>
      <c r="H332" s="13"/>
      <c r="I332" s="13"/>
      <c r="J332" s="13"/>
      <c r="K332" s="98" t="s">
        <v>23</v>
      </c>
      <c r="L332" s="11">
        <v>1</v>
      </c>
      <c r="M332" s="13" t="e">
        <f>VLOOKUP(K332,#REF!,2,0)</f>
        <v>#REF!</v>
      </c>
      <c r="N332" s="17" t="e">
        <f>VLOOKUP(K332,#REF!,6,0)</f>
        <v>#REF!</v>
      </c>
      <c r="O332" s="17" t="e">
        <f t="shared" si="16"/>
        <v>#REF!</v>
      </c>
      <c r="P332" s="22">
        <v>0.08</v>
      </c>
      <c r="Q332" s="17" t="e">
        <f t="shared" si="17"/>
        <v>#REF!</v>
      </c>
      <c r="R332" s="13" t="e">
        <f>VLOOKUP(J332,'[1]Nhân viên'!$E$20:$F$41,2,0)</f>
        <v>#N/A</v>
      </c>
    </row>
    <row r="333" spans="1:18" hidden="1">
      <c r="A333" s="11">
        <v>326</v>
      </c>
      <c r="B333" s="11">
        <f t="shared" si="15"/>
        <v>14</v>
      </c>
      <c r="C333" s="12">
        <v>44940</v>
      </c>
      <c r="D333" s="14" t="s">
        <v>81</v>
      </c>
      <c r="E333" s="13" t="e">
        <f>VLOOKUP(D333,#REF!,2,0)</f>
        <v>#REF!</v>
      </c>
      <c r="G333" s="113" t="s">
        <v>1844</v>
      </c>
      <c r="H333" s="13"/>
      <c r="I333" s="13"/>
      <c r="J333" s="13"/>
      <c r="K333" s="98" t="s">
        <v>25</v>
      </c>
      <c r="L333" s="11">
        <v>2</v>
      </c>
      <c r="M333" s="13" t="e">
        <f>VLOOKUP(K333,#REF!,2,0)</f>
        <v>#REF!</v>
      </c>
      <c r="N333" s="17" t="e">
        <f>VLOOKUP(K333,#REF!,6,0)</f>
        <v>#REF!</v>
      </c>
      <c r="O333" s="17" t="e">
        <f t="shared" si="16"/>
        <v>#REF!</v>
      </c>
      <c r="P333" s="22">
        <v>0.08</v>
      </c>
      <c r="Q333" s="17" t="e">
        <f t="shared" si="17"/>
        <v>#REF!</v>
      </c>
      <c r="R333" s="13" t="e">
        <f>VLOOKUP(J333,'[1]Nhân viên'!$E$20:$F$41,2,0)</f>
        <v>#N/A</v>
      </c>
    </row>
    <row r="334" spans="1:18" hidden="1">
      <c r="A334" s="11">
        <v>327</v>
      </c>
      <c r="B334" s="11">
        <f t="shared" si="15"/>
        <v>14</v>
      </c>
      <c r="C334" s="12">
        <v>44940</v>
      </c>
      <c r="D334" s="14" t="s">
        <v>81</v>
      </c>
      <c r="E334" s="13" t="e">
        <f>VLOOKUP(D334,#REF!,2,0)</f>
        <v>#REF!</v>
      </c>
      <c r="G334" s="112" t="s">
        <v>1845</v>
      </c>
      <c r="H334" s="13"/>
      <c r="I334" s="13"/>
      <c r="J334" s="13"/>
      <c r="K334" s="98" t="s">
        <v>23</v>
      </c>
      <c r="L334" s="11">
        <v>2</v>
      </c>
      <c r="M334" s="13" t="e">
        <f>VLOOKUP(K334,#REF!,2,0)</f>
        <v>#REF!</v>
      </c>
      <c r="N334" s="17" t="e">
        <f>VLOOKUP(K334,#REF!,6,0)</f>
        <v>#REF!</v>
      </c>
      <c r="O334" s="17" t="e">
        <f t="shared" si="16"/>
        <v>#REF!</v>
      </c>
      <c r="P334" s="22">
        <v>0.08</v>
      </c>
      <c r="Q334" s="17" t="e">
        <f t="shared" si="17"/>
        <v>#REF!</v>
      </c>
      <c r="R334" s="13" t="e">
        <f>VLOOKUP(J334,'[1]Nhân viên'!$E$20:$F$41,2,0)</f>
        <v>#N/A</v>
      </c>
    </row>
    <row r="335" spans="1:18" hidden="1">
      <c r="A335" s="11">
        <v>328</v>
      </c>
      <c r="B335" s="11">
        <f t="shared" si="15"/>
        <v>16</v>
      </c>
      <c r="C335" s="12">
        <v>44942</v>
      </c>
      <c r="D335" s="14" t="s">
        <v>69</v>
      </c>
      <c r="E335" s="13" t="e">
        <f>VLOOKUP(D335,#REF!,2,0)</f>
        <v>#REF!</v>
      </c>
      <c r="G335" s="112" t="s">
        <v>1847</v>
      </c>
      <c r="H335" s="13"/>
      <c r="I335" s="13"/>
      <c r="J335" s="13"/>
      <c r="K335" s="98" t="s">
        <v>73</v>
      </c>
      <c r="L335" s="11">
        <v>2</v>
      </c>
      <c r="M335" s="13" t="e">
        <f>VLOOKUP(K335,#REF!,2,0)</f>
        <v>#REF!</v>
      </c>
      <c r="N335" s="17" t="e">
        <f>VLOOKUP(K335,#REF!,6,0)</f>
        <v>#REF!</v>
      </c>
      <c r="O335" s="17" t="e">
        <f t="shared" si="16"/>
        <v>#REF!</v>
      </c>
      <c r="P335" s="22">
        <v>0.08</v>
      </c>
      <c r="Q335" s="17" t="e">
        <f t="shared" si="17"/>
        <v>#REF!</v>
      </c>
      <c r="R335" s="13" t="e">
        <f>VLOOKUP(J335,'[1]Nhân viên'!$E$20:$F$41,2,0)</f>
        <v>#N/A</v>
      </c>
    </row>
    <row r="336" spans="1:18" hidden="1">
      <c r="A336" s="11">
        <v>329</v>
      </c>
      <c r="B336" s="11">
        <f t="shared" si="15"/>
        <v>16</v>
      </c>
      <c r="C336" s="12">
        <v>44942</v>
      </c>
      <c r="D336" s="14" t="s">
        <v>69</v>
      </c>
      <c r="E336" s="13" t="e">
        <f>VLOOKUP(D336,#REF!,2,0)</f>
        <v>#REF!</v>
      </c>
      <c r="G336" s="112" t="s">
        <v>1617</v>
      </c>
      <c r="H336" s="13"/>
      <c r="I336" s="21"/>
      <c r="J336" s="13"/>
      <c r="K336" s="98" t="s">
        <v>534</v>
      </c>
      <c r="L336" s="11">
        <v>1</v>
      </c>
      <c r="M336" s="13" t="e">
        <f>VLOOKUP(K336,#REF!,2,0)</f>
        <v>#REF!</v>
      </c>
      <c r="N336" s="17" t="e">
        <f>VLOOKUP(K336,#REF!,6,0)</f>
        <v>#REF!</v>
      </c>
      <c r="O336" s="17" t="e">
        <f t="shared" si="16"/>
        <v>#REF!</v>
      </c>
      <c r="P336" s="22">
        <v>0.08</v>
      </c>
      <c r="Q336" s="17" t="e">
        <f t="shared" si="17"/>
        <v>#REF!</v>
      </c>
      <c r="R336" s="13" t="e">
        <f>VLOOKUP(J336,'[1]Nhân viên'!$E$20:$F$41,2,0)</f>
        <v>#N/A</v>
      </c>
    </row>
    <row r="337" spans="1:18" hidden="1">
      <c r="A337" s="11">
        <v>330</v>
      </c>
      <c r="B337" s="11">
        <f t="shared" si="15"/>
        <v>16</v>
      </c>
      <c r="C337" s="12">
        <v>44942</v>
      </c>
      <c r="D337" s="14" t="s">
        <v>71</v>
      </c>
      <c r="E337" s="13" t="e">
        <f>VLOOKUP(D337,#REF!,2,0)</f>
        <v>#REF!</v>
      </c>
      <c r="G337" s="113" t="s">
        <v>1851</v>
      </c>
      <c r="H337" s="13"/>
      <c r="I337" s="21"/>
      <c r="J337" s="13"/>
      <c r="K337" s="98" t="s">
        <v>25</v>
      </c>
      <c r="L337" s="11">
        <v>1</v>
      </c>
      <c r="M337" s="13" t="e">
        <f>VLOOKUP(K337,#REF!,2,0)</f>
        <v>#REF!</v>
      </c>
      <c r="N337" s="17" t="e">
        <f>VLOOKUP(K337,#REF!,6,0)</f>
        <v>#REF!</v>
      </c>
      <c r="O337" s="17" t="e">
        <f t="shared" si="16"/>
        <v>#REF!</v>
      </c>
      <c r="P337" s="22">
        <v>0.08</v>
      </c>
      <c r="Q337" s="17" t="e">
        <f t="shared" si="17"/>
        <v>#REF!</v>
      </c>
      <c r="R337" s="13" t="e">
        <f>VLOOKUP(J337,'[1]Nhân viên'!$E$20:$F$41,2,0)</f>
        <v>#N/A</v>
      </c>
    </row>
    <row r="338" spans="1:18" hidden="1">
      <c r="A338" s="11">
        <v>331</v>
      </c>
      <c r="B338" s="11">
        <f t="shared" si="15"/>
        <v>16</v>
      </c>
      <c r="C338" s="12">
        <v>44942</v>
      </c>
      <c r="D338" s="14" t="s">
        <v>71</v>
      </c>
      <c r="E338" s="13" t="e">
        <f>VLOOKUP(D338,#REF!,2,0)</f>
        <v>#REF!</v>
      </c>
      <c r="G338" s="113" t="s">
        <v>1851</v>
      </c>
      <c r="H338" s="13"/>
      <c r="I338" s="21"/>
      <c r="J338" s="13"/>
      <c r="K338" s="98" t="s">
        <v>534</v>
      </c>
      <c r="L338" s="11">
        <v>1</v>
      </c>
      <c r="M338" s="13" t="e">
        <f>VLOOKUP(K338,#REF!,2,0)</f>
        <v>#REF!</v>
      </c>
      <c r="N338" s="17" t="e">
        <f>VLOOKUP(K338,#REF!,6,0)</f>
        <v>#REF!</v>
      </c>
      <c r="O338" s="17" t="e">
        <f t="shared" si="16"/>
        <v>#REF!</v>
      </c>
      <c r="P338" s="22">
        <v>0.08</v>
      </c>
      <c r="Q338" s="17" t="e">
        <f t="shared" si="17"/>
        <v>#REF!</v>
      </c>
      <c r="R338" s="13" t="e">
        <f>VLOOKUP(J338,'[1]Nhân viên'!$E$20:$F$41,2,0)</f>
        <v>#N/A</v>
      </c>
    </row>
    <row r="339" spans="1:18" hidden="1">
      <c r="A339" s="11">
        <v>332</v>
      </c>
      <c r="B339" s="11">
        <f t="shared" si="15"/>
        <v>16</v>
      </c>
      <c r="C339" s="12">
        <v>44942</v>
      </c>
      <c r="D339" s="14" t="s">
        <v>81</v>
      </c>
      <c r="E339" s="13" t="e">
        <f>VLOOKUP(D339,#REF!,2,0)</f>
        <v>#REF!</v>
      </c>
      <c r="G339" s="19" t="s">
        <v>1153</v>
      </c>
      <c r="H339" s="13"/>
      <c r="I339" s="21"/>
      <c r="J339" s="13"/>
      <c r="K339" s="98" t="s">
        <v>52</v>
      </c>
      <c r="L339" s="11">
        <v>1</v>
      </c>
      <c r="M339" s="13" t="e">
        <f>VLOOKUP(K339,#REF!,2,0)</f>
        <v>#REF!</v>
      </c>
      <c r="N339" s="17" t="e">
        <f>VLOOKUP(K339,#REF!,6,0)</f>
        <v>#REF!</v>
      </c>
      <c r="O339" s="17" t="e">
        <f t="shared" si="16"/>
        <v>#REF!</v>
      </c>
      <c r="P339" s="22">
        <v>0.08</v>
      </c>
      <c r="Q339" s="17" t="e">
        <f t="shared" si="17"/>
        <v>#REF!</v>
      </c>
      <c r="R339" s="13" t="e">
        <f>VLOOKUP(J339,'[1]Nhân viên'!$E$20:$F$41,2,0)</f>
        <v>#N/A</v>
      </c>
    </row>
    <row r="340" spans="1:18" hidden="1">
      <c r="A340" s="11">
        <v>333</v>
      </c>
      <c r="B340" s="11">
        <f t="shared" si="15"/>
        <v>16</v>
      </c>
      <c r="C340" s="220">
        <v>44942</v>
      </c>
      <c r="D340" s="14" t="s">
        <v>59</v>
      </c>
      <c r="E340" s="13" t="e">
        <f>VLOOKUP(D340,#REF!,2,0)</f>
        <v>#REF!</v>
      </c>
      <c r="G340" s="19" t="s">
        <v>1864</v>
      </c>
      <c r="H340" s="13"/>
      <c r="I340" s="21"/>
      <c r="J340" s="13"/>
      <c r="K340" s="98" t="s">
        <v>26</v>
      </c>
      <c r="L340" s="11">
        <v>1</v>
      </c>
      <c r="M340" s="13" t="e">
        <f>VLOOKUP(K340,#REF!,2,0)</f>
        <v>#REF!</v>
      </c>
      <c r="N340" s="17" t="e">
        <f>VLOOKUP(K340,#REF!,6,0)</f>
        <v>#REF!</v>
      </c>
      <c r="O340" s="17" t="e">
        <f t="shared" si="16"/>
        <v>#REF!</v>
      </c>
      <c r="P340" s="22">
        <v>0.08</v>
      </c>
      <c r="Q340" s="17" t="e">
        <f t="shared" si="17"/>
        <v>#REF!</v>
      </c>
      <c r="R340" s="13" t="e">
        <f>VLOOKUP(J340,'[1]Nhân viên'!$E$20:$F$41,2,0)</f>
        <v>#N/A</v>
      </c>
    </row>
    <row r="341" spans="1:18" hidden="1">
      <c r="A341" s="11">
        <v>334</v>
      </c>
      <c r="B341" s="11">
        <f t="shared" si="15"/>
        <v>16</v>
      </c>
      <c r="C341" s="12">
        <v>44942</v>
      </c>
      <c r="D341" s="14" t="s">
        <v>81</v>
      </c>
      <c r="E341" s="13" t="e">
        <f>VLOOKUP(D341,#REF!,2,0)</f>
        <v>#REF!</v>
      </c>
      <c r="G341" s="19" t="s">
        <v>1865</v>
      </c>
      <c r="H341" s="13"/>
      <c r="J341" s="13"/>
      <c r="K341" s="98" t="s">
        <v>25</v>
      </c>
      <c r="L341" s="11">
        <v>2</v>
      </c>
      <c r="M341" s="13" t="e">
        <f>VLOOKUP(K341,#REF!,2,0)</f>
        <v>#REF!</v>
      </c>
      <c r="N341" s="17" t="e">
        <f>VLOOKUP(K341,#REF!,6,0)</f>
        <v>#REF!</v>
      </c>
      <c r="O341" s="17" t="e">
        <f t="shared" si="16"/>
        <v>#REF!</v>
      </c>
      <c r="P341" s="22">
        <v>0.08</v>
      </c>
      <c r="Q341" s="17" t="e">
        <f t="shared" si="17"/>
        <v>#REF!</v>
      </c>
      <c r="R341" s="13" t="e">
        <f>VLOOKUP(J341,'[1]Nhân viên'!$E$20:$F$41,2,0)</f>
        <v>#N/A</v>
      </c>
    </row>
    <row r="342" spans="1:18" hidden="1">
      <c r="A342" s="11">
        <v>335</v>
      </c>
      <c r="B342" s="11">
        <f t="shared" si="15"/>
        <v>16</v>
      </c>
      <c r="C342" s="12">
        <v>44942</v>
      </c>
      <c r="D342" s="14" t="s">
        <v>20</v>
      </c>
      <c r="E342" s="13" t="e">
        <f>VLOOKUP(D342,#REF!,2,0)</f>
        <v>#REF!</v>
      </c>
      <c r="G342" s="113" t="s">
        <v>1866</v>
      </c>
      <c r="H342" s="13"/>
      <c r="I342" s="24"/>
      <c r="J342" s="13"/>
      <c r="K342" s="98" t="s">
        <v>26</v>
      </c>
      <c r="L342" s="11">
        <v>1</v>
      </c>
      <c r="M342" s="13" t="e">
        <f>VLOOKUP(K342,#REF!,2,0)</f>
        <v>#REF!</v>
      </c>
      <c r="N342" s="17" t="e">
        <f>VLOOKUP(K342,#REF!,6,0)</f>
        <v>#REF!</v>
      </c>
      <c r="O342" s="17" t="e">
        <f t="shared" si="16"/>
        <v>#REF!</v>
      </c>
      <c r="P342" s="22">
        <v>0.08</v>
      </c>
      <c r="Q342" s="17" t="e">
        <f t="shared" si="17"/>
        <v>#REF!</v>
      </c>
      <c r="R342" s="13" t="e">
        <f>VLOOKUP(J342,'[1]Nhân viên'!$E$20:$F$41,2,0)</f>
        <v>#N/A</v>
      </c>
    </row>
    <row r="343" spans="1:18" hidden="1">
      <c r="A343" s="11">
        <v>336</v>
      </c>
      <c r="B343" s="11">
        <f t="shared" si="15"/>
        <v>16</v>
      </c>
      <c r="C343" s="12">
        <v>44942</v>
      </c>
      <c r="D343" s="14" t="s">
        <v>20</v>
      </c>
      <c r="E343" s="13" t="e">
        <f>VLOOKUP(D343,#REF!,2,0)</f>
        <v>#REF!</v>
      </c>
      <c r="G343" s="113" t="s">
        <v>1867</v>
      </c>
      <c r="H343" s="13"/>
      <c r="I343" s="24"/>
      <c r="J343" s="13"/>
      <c r="K343" s="98" t="s">
        <v>25</v>
      </c>
      <c r="L343" s="11">
        <v>1</v>
      </c>
      <c r="M343" s="13" t="e">
        <f>VLOOKUP(K343,#REF!,2,0)</f>
        <v>#REF!</v>
      </c>
      <c r="N343" s="17" t="e">
        <f>VLOOKUP(K343,#REF!,6,0)</f>
        <v>#REF!</v>
      </c>
      <c r="O343" s="17" t="e">
        <f t="shared" si="16"/>
        <v>#REF!</v>
      </c>
      <c r="P343" s="22">
        <v>0.08</v>
      </c>
      <c r="Q343" s="17" t="e">
        <f t="shared" si="17"/>
        <v>#REF!</v>
      </c>
      <c r="R343" s="13" t="e">
        <f>VLOOKUP(J343,'[1]Nhân viên'!$E$20:$F$41,2,0)</f>
        <v>#N/A</v>
      </c>
    </row>
    <row r="344" spans="1:18" hidden="1">
      <c r="A344" s="11">
        <v>337</v>
      </c>
      <c r="B344" s="11">
        <f t="shared" si="15"/>
        <v>17</v>
      </c>
      <c r="C344" s="12">
        <v>44943</v>
      </c>
      <c r="D344" s="14" t="s">
        <v>69</v>
      </c>
      <c r="E344" s="13" t="e">
        <f>VLOOKUP(D344,#REF!,2,0)</f>
        <v>#REF!</v>
      </c>
      <c r="F344" s="14" t="s">
        <v>277</v>
      </c>
      <c r="G344" s="113" t="s">
        <v>340</v>
      </c>
      <c r="H344" s="13"/>
      <c r="J344" s="13"/>
      <c r="K344" s="98" t="s">
        <v>23</v>
      </c>
      <c r="L344" s="11">
        <v>3</v>
      </c>
      <c r="M344" s="13" t="e">
        <f>VLOOKUP(K344,#REF!,2,0)</f>
        <v>#REF!</v>
      </c>
      <c r="N344" s="17" t="e">
        <f>VLOOKUP(K344,#REF!,6,0)</f>
        <v>#REF!</v>
      </c>
      <c r="O344" s="17" t="e">
        <f t="shared" si="16"/>
        <v>#REF!</v>
      </c>
      <c r="P344" s="22">
        <v>0.08</v>
      </c>
      <c r="Q344" s="17" t="e">
        <f t="shared" si="17"/>
        <v>#REF!</v>
      </c>
      <c r="R344" s="13" t="e">
        <f>VLOOKUP(J344,'[1]Nhân viên'!$E$20:$F$41,2,0)</f>
        <v>#N/A</v>
      </c>
    </row>
    <row r="345" spans="1:18" hidden="1">
      <c r="A345" s="11">
        <v>338</v>
      </c>
      <c r="B345" s="11">
        <f t="shared" si="15"/>
        <v>17</v>
      </c>
      <c r="C345" s="12">
        <v>44943</v>
      </c>
      <c r="D345" s="14" t="s">
        <v>69</v>
      </c>
      <c r="E345" s="13" t="e">
        <f>VLOOKUP(D345,#REF!,2,0)</f>
        <v>#REF!</v>
      </c>
      <c r="F345" s="14" t="s">
        <v>277</v>
      </c>
      <c r="G345" s="113" t="s">
        <v>340</v>
      </c>
      <c r="H345" s="13"/>
      <c r="I345" s="24"/>
      <c r="J345" s="13"/>
      <c r="K345" s="98" t="s">
        <v>38</v>
      </c>
      <c r="L345" s="11">
        <v>1</v>
      </c>
      <c r="M345" s="13" t="e">
        <f>VLOOKUP(K345,#REF!,2,0)</f>
        <v>#REF!</v>
      </c>
      <c r="N345" s="17" t="e">
        <f>VLOOKUP(K345,#REF!,6,0)</f>
        <v>#REF!</v>
      </c>
      <c r="O345" s="17" t="e">
        <f t="shared" si="16"/>
        <v>#REF!</v>
      </c>
      <c r="P345" s="22">
        <v>0.08</v>
      </c>
      <c r="Q345" s="17" t="e">
        <f t="shared" si="17"/>
        <v>#REF!</v>
      </c>
      <c r="R345" s="13" t="e">
        <f>VLOOKUP(J345,'[1]Nhân viên'!$E$20:$F$41,2,0)</f>
        <v>#N/A</v>
      </c>
    </row>
    <row r="346" spans="1:18" hidden="1">
      <c r="A346" s="11">
        <v>339</v>
      </c>
      <c r="B346" s="11">
        <f t="shared" si="15"/>
        <v>17</v>
      </c>
      <c r="C346" s="12">
        <v>44943</v>
      </c>
      <c r="D346" s="14" t="s">
        <v>69</v>
      </c>
      <c r="E346" s="13" t="e">
        <f>VLOOKUP(D346,#REF!,2,0)</f>
        <v>#REF!</v>
      </c>
      <c r="G346" s="112" t="s">
        <v>1870</v>
      </c>
      <c r="H346" s="13"/>
      <c r="J346" s="13"/>
      <c r="K346" s="98" t="s">
        <v>35</v>
      </c>
      <c r="L346" s="11">
        <v>2</v>
      </c>
      <c r="M346" s="13" t="e">
        <f>VLOOKUP(K346,#REF!,2,0)</f>
        <v>#REF!</v>
      </c>
      <c r="N346" s="17" t="e">
        <f>VLOOKUP(K346,#REF!,6,0)</f>
        <v>#REF!</v>
      </c>
      <c r="O346" s="17" t="e">
        <f t="shared" si="16"/>
        <v>#REF!</v>
      </c>
      <c r="P346" s="22">
        <v>0.08</v>
      </c>
      <c r="Q346" s="17" t="e">
        <f t="shared" si="17"/>
        <v>#REF!</v>
      </c>
      <c r="R346" s="13" t="e">
        <f>VLOOKUP(J346,'[1]Nhân viên'!$E$20:$F$41,2,0)</f>
        <v>#N/A</v>
      </c>
    </row>
    <row r="347" spans="1:18" hidden="1">
      <c r="A347" s="11">
        <v>340</v>
      </c>
      <c r="B347" s="11">
        <f t="shared" si="15"/>
        <v>17</v>
      </c>
      <c r="C347" s="12">
        <v>44943</v>
      </c>
      <c r="D347" s="14" t="s">
        <v>81</v>
      </c>
      <c r="E347" s="13" t="e">
        <f>VLOOKUP(D347,#REF!,2,0)</f>
        <v>#REF!</v>
      </c>
      <c r="G347" s="112" t="s">
        <v>1873</v>
      </c>
      <c r="H347" s="13"/>
      <c r="I347" s="24"/>
      <c r="J347" s="13"/>
      <c r="K347" s="98" t="s">
        <v>21</v>
      </c>
      <c r="L347" s="11">
        <v>3</v>
      </c>
      <c r="M347" s="13" t="e">
        <f>VLOOKUP(K347,#REF!,2,0)</f>
        <v>#REF!</v>
      </c>
      <c r="N347" s="17" t="e">
        <f>VLOOKUP(K347,#REF!,6,0)</f>
        <v>#REF!</v>
      </c>
      <c r="O347" s="17" t="e">
        <f t="shared" si="16"/>
        <v>#REF!</v>
      </c>
      <c r="P347" s="22">
        <v>0.08</v>
      </c>
      <c r="Q347" s="17" t="e">
        <f t="shared" si="17"/>
        <v>#REF!</v>
      </c>
      <c r="R347" s="13" t="e">
        <f>VLOOKUP(J347,'[1]Nhân viên'!$E$20:$F$41,2,0)</f>
        <v>#N/A</v>
      </c>
    </row>
    <row r="348" spans="1:18">
      <c r="A348" s="11">
        <v>341</v>
      </c>
      <c r="B348" s="11">
        <f t="shared" ref="B348:B411" si="18">DAY($C348)</f>
        <v>17</v>
      </c>
      <c r="C348" s="12">
        <v>44943</v>
      </c>
      <c r="D348" s="14" t="s">
        <v>81</v>
      </c>
      <c r="E348" s="13" t="e">
        <f>VLOOKUP(D348,#REF!,2,0)</f>
        <v>#REF!</v>
      </c>
      <c r="G348" s="112" t="s">
        <v>1874</v>
      </c>
      <c r="H348" s="13"/>
      <c r="I348" s="13"/>
      <c r="J348" s="13"/>
      <c r="K348" s="98" t="s">
        <v>31</v>
      </c>
      <c r="L348" s="11">
        <v>1</v>
      </c>
      <c r="M348" s="13" t="e">
        <f>VLOOKUP(K348,#REF!,2,0)</f>
        <v>#REF!</v>
      </c>
      <c r="N348" s="17" t="e">
        <f>VLOOKUP(K348,#REF!,6,0)</f>
        <v>#REF!</v>
      </c>
      <c r="O348" s="17" t="e">
        <f t="shared" si="16"/>
        <v>#REF!</v>
      </c>
      <c r="P348" s="22">
        <v>0.08</v>
      </c>
      <c r="Q348" s="17" t="e">
        <f t="shared" si="17"/>
        <v>#REF!</v>
      </c>
      <c r="R348" s="13" t="e">
        <f>VLOOKUP(J348,'[1]Nhân viên'!$E$20:$F$41,2,0)</f>
        <v>#N/A</v>
      </c>
    </row>
    <row r="349" spans="1:18" hidden="1">
      <c r="A349" s="11">
        <v>342</v>
      </c>
      <c r="B349" s="11">
        <f t="shared" si="18"/>
        <v>17</v>
      </c>
      <c r="C349" s="12">
        <v>44943</v>
      </c>
      <c r="D349" s="14" t="s">
        <v>71</v>
      </c>
      <c r="E349" s="13" t="e">
        <f>VLOOKUP(D349,#REF!,2,0)</f>
        <v>#REF!</v>
      </c>
      <c r="G349" s="112" t="s">
        <v>1533</v>
      </c>
      <c r="H349" s="13"/>
      <c r="I349" s="21"/>
      <c r="J349" s="13"/>
      <c r="K349" s="98" t="s">
        <v>25</v>
      </c>
      <c r="L349" s="11">
        <v>1</v>
      </c>
      <c r="M349" s="13" t="e">
        <f>VLOOKUP(K349,#REF!,2,0)</f>
        <v>#REF!</v>
      </c>
      <c r="N349" s="17" t="e">
        <f>VLOOKUP(K349,#REF!,6,0)</f>
        <v>#REF!</v>
      </c>
      <c r="O349" s="17" t="e">
        <f t="shared" si="16"/>
        <v>#REF!</v>
      </c>
      <c r="P349" s="22">
        <v>0.08</v>
      </c>
      <c r="Q349" s="17" t="e">
        <f t="shared" si="17"/>
        <v>#REF!</v>
      </c>
      <c r="R349" s="13" t="e">
        <f>VLOOKUP(J349,'[1]Nhân viên'!$E$20:$F$41,2,0)</f>
        <v>#N/A</v>
      </c>
    </row>
    <row r="350" spans="1:18" hidden="1">
      <c r="A350" s="11">
        <v>343</v>
      </c>
      <c r="B350" s="11">
        <f t="shared" si="18"/>
        <v>17</v>
      </c>
      <c r="C350" s="12">
        <v>44943</v>
      </c>
      <c r="D350" s="14" t="s">
        <v>54</v>
      </c>
      <c r="E350" s="13" t="e">
        <f>VLOOKUP(D350,#REF!,2,0)</f>
        <v>#REF!</v>
      </c>
      <c r="G350" s="112" t="s">
        <v>1427</v>
      </c>
      <c r="H350" s="13"/>
      <c r="I350" s="21"/>
      <c r="J350" s="13"/>
      <c r="K350" s="98" t="s">
        <v>73</v>
      </c>
      <c r="L350" s="11">
        <v>1</v>
      </c>
      <c r="M350" s="13" t="e">
        <f>VLOOKUP(K350,#REF!,2,0)</f>
        <v>#REF!</v>
      </c>
      <c r="N350" s="17" t="e">
        <f>VLOOKUP(K350,#REF!,6,0)</f>
        <v>#REF!</v>
      </c>
      <c r="O350" s="17" t="e">
        <f t="shared" si="16"/>
        <v>#REF!</v>
      </c>
      <c r="P350" s="22">
        <v>0.08</v>
      </c>
      <c r="Q350" s="17" t="e">
        <f t="shared" si="17"/>
        <v>#REF!</v>
      </c>
      <c r="R350" s="13" t="e">
        <f>VLOOKUP(J350,'[1]Nhân viên'!$E$20:$F$41,2,0)</f>
        <v>#N/A</v>
      </c>
    </row>
    <row r="351" spans="1:18" hidden="1">
      <c r="A351" s="11">
        <v>344</v>
      </c>
      <c r="B351" s="11">
        <f t="shared" si="18"/>
        <v>17</v>
      </c>
      <c r="C351" s="12">
        <v>44943</v>
      </c>
      <c r="D351" s="14" t="s">
        <v>54</v>
      </c>
      <c r="E351" s="13" t="e">
        <f>VLOOKUP(D351,#REF!,2,0)</f>
        <v>#REF!</v>
      </c>
      <c r="G351" s="112" t="s">
        <v>1744</v>
      </c>
      <c r="H351" s="13"/>
      <c r="I351" s="21"/>
      <c r="J351" s="13"/>
      <c r="K351" s="98" t="s">
        <v>23</v>
      </c>
      <c r="L351" s="11">
        <v>2</v>
      </c>
      <c r="M351" s="13" t="e">
        <f>VLOOKUP(K351,#REF!,2,0)</f>
        <v>#REF!</v>
      </c>
      <c r="N351" s="17" t="e">
        <f>VLOOKUP(K351,#REF!,6,0)</f>
        <v>#REF!</v>
      </c>
      <c r="O351" s="17" t="e">
        <f t="shared" si="16"/>
        <v>#REF!</v>
      </c>
      <c r="P351" s="22">
        <v>0.08</v>
      </c>
      <c r="Q351" s="17" t="e">
        <f t="shared" si="17"/>
        <v>#REF!</v>
      </c>
      <c r="R351" s="13" t="e">
        <f>VLOOKUP(J351,'[1]Nhân viên'!$E$20:$F$41,2,0)</f>
        <v>#N/A</v>
      </c>
    </row>
    <row r="352" spans="1:18" hidden="1">
      <c r="A352" s="11">
        <v>345</v>
      </c>
      <c r="B352" s="11">
        <f t="shared" si="18"/>
        <v>17</v>
      </c>
      <c r="C352" s="12">
        <v>44943</v>
      </c>
      <c r="D352" s="14" t="s">
        <v>54</v>
      </c>
      <c r="E352" s="13" t="e">
        <f>VLOOKUP(D352,#REF!,2,0)</f>
        <v>#REF!</v>
      </c>
      <c r="G352" s="112" t="s">
        <v>1350</v>
      </c>
      <c r="H352" s="13"/>
      <c r="I352" s="13"/>
      <c r="J352" s="13"/>
      <c r="K352" s="98" t="s">
        <v>52</v>
      </c>
      <c r="L352" s="11">
        <v>1</v>
      </c>
      <c r="M352" s="13" t="e">
        <f>VLOOKUP(K352,#REF!,2,0)</f>
        <v>#REF!</v>
      </c>
      <c r="N352" s="17" t="e">
        <f>VLOOKUP(K352,#REF!,6,0)</f>
        <v>#REF!</v>
      </c>
      <c r="O352" s="17" t="e">
        <f t="shared" si="16"/>
        <v>#REF!</v>
      </c>
      <c r="P352" s="22">
        <v>0.08</v>
      </c>
      <c r="Q352" s="17" t="e">
        <f t="shared" si="17"/>
        <v>#REF!</v>
      </c>
      <c r="R352" s="13" t="e">
        <f>VLOOKUP(J352,'[1]Nhân viên'!$E$20:$F$41,2,0)</f>
        <v>#N/A</v>
      </c>
    </row>
    <row r="353" spans="1:18" hidden="1">
      <c r="A353" s="11">
        <v>346</v>
      </c>
      <c r="B353" s="11">
        <f t="shared" si="18"/>
        <v>17</v>
      </c>
      <c r="C353" s="12">
        <v>44943</v>
      </c>
      <c r="D353" s="14" t="s">
        <v>54</v>
      </c>
      <c r="E353" s="13" t="e">
        <f>VLOOKUP(D353,#REF!,2,0)</f>
        <v>#REF!</v>
      </c>
      <c r="G353" s="112" t="s">
        <v>1350</v>
      </c>
      <c r="H353" s="13"/>
      <c r="I353" s="13"/>
      <c r="J353" s="13"/>
      <c r="K353" s="98" t="s">
        <v>43</v>
      </c>
      <c r="L353" s="11">
        <v>1</v>
      </c>
      <c r="M353" s="13" t="e">
        <f>VLOOKUP(K353,#REF!,2,0)</f>
        <v>#REF!</v>
      </c>
      <c r="N353" s="17" t="e">
        <f>VLOOKUP(K353,#REF!,6,0)</f>
        <v>#REF!</v>
      </c>
      <c r="O353" s="17" t="e">
        <f t="shared" si="16"/>
        <v>#REF!</v>
      </c>
      <c r="P353" s="22">
        <v>0.08</v>
      </c>
      <c r="Q353" s="17" t="e">
        <f t="shared" si="17"/>
        <v>#REF!</v>
      </c>
      <c r="R353" s="13" t="e">
        <f>VLOOKUP(J353,'[1]Nhân viên'!$E$20:$F$41,2,0)</f>
        <v>#N/A</v>
      </c>
    </row>
    <row r="354" spans="1:18" hidden="1">
      <c r="A354" s="11">
        <v>347</v>
      </c>
      <c r="B354" s="11">
        <f t="shared" si="18"/>
        <v>17</v>
      </c>
      <c r="C354" s="12">
        <v>44943</v>
      </c>
      <c r="D354" s="14" t="s">
        <v>51</v>
      </c>
      <c r="E354" s="13" t="e">
        <f>VLOOKUP(D354,#REF!,2,0)</f>
        <v>#REF!</v>
      </c>
      <c r="G354" s="112" t="s">
        <v>1618</v>
      </c>
      <c r="H354" s="13"/>
      <c r="I354" s="13"/>
      <c r="J354" s="13"/>
      <c r="K354" s="98" t="s">
        <v>25</v>
      </c>
      <c r="L354" s="11">
        <v>2</v>
      </c>
      <c r="M354" s="13" t="e">
        <f>VLOOKUP(K354,#REF!,2,0)</f>
        <v>#REF!</v>
      </c>
      <c r="N354" s="17" t="e">
        <f>VLOOKUP(K354,#REF!,6,0)</f>
        <v>#REF!</v>
      </c>
      <c r="O354" s="17" t="e">
        <f t="shared" si="16"/>
        <v>#REF!</v>
      </c>
      <c r="P354" s="22">
        <v>0.08</v>
      </c>
      <c r="Q354" s="17" t="e">
        <f t="shared" si="17"/>
        <v>#REF!</v>
      </c>
      <c r="R354" s="13" t="e">
        <f>VLOOKUP(J354,'[1]Nhân viên'!$E$20:$F$41,2,0)</f>
        <v>#N/A</v>
      </c>
    </row>
    <row r="355" spans="1:18" hidden="1">
      <c r="A355" s="11">
        <v>348</v>
      </c>
      <c r="B355" s="11">
        <f t="shared" si="18"/>
        <v>17</v>
      </c>
      <c r="C355" s="12">
        <v>44943</v>
      </c>
      <c r="D355" s="14" t="s">
        <v>51</v>
      </c>
      <c r="E355" s="13" t="e">
        <f>VLOOKUP(D355,#REF!,2,0)</f>
        <v>#REF!</v>
      </c>
      <c r="G355" s="112" t="s">
        <v>987</v>
      </c>
      <c r="H355" s="13"/>
      <c r="I355" s="13"/>
      <c r="J355" s="13"/>
      <c r="K355" s="98" t="s">
        <v>25</v>
      </c>
      <c r="L355" s="11">
        <v>1</v>
      </c>
      <c r="M355" s="13" t="e">
        <f>VLOOKUP(K355,#REF!,2,0)</f>
        <v>#REF!</v>
      </c>
      <c r="N355" s="17" t="e">
        <f>VLOOKUP(K355,#REF!,6,0)</f>
        <v>#REF!</v>
      </c>
      <c r="O355" s="17" t="e">
        <f t="shared" si="16"/>
        <v>#REF!</v>
      </c>
      <c r="P355" s="22">
        <v>0.08</v>
      </c>
      <c r="Q355" s="17" t="e">
        <f t="shared" si="17"/>
        <v>#REF!</v>
      </c>
      <c r="R355" s="13" t="e">
        <f>VLOOKUP(J355,'[1]Nhân viên'!$E$20:$F$41,2,0)</f>
        <v>#N/A</v>
      </c>
    </row>
    <row r="356" spans="1:18" hidden="1">
      <c r="A356" s="11">
        <v>349</v>
      </c>
      <c r="B356" s="11">
        <f t="shared" si="18"/>
        <v>17</v>
      </c>
      <c r="C356" s="12">
        <v>44943</v>
      </c>
      <c r="D356" s="14" t="s">
        <v>51</v>
      </c>
      <c r="E356" s="13" t="e">
        <f>VLOOKUP(D356,#REF!,2,0)</f>
        <v>#REF!</v>
      </c>
      <c r="G356" s="112" t="s">
        <v>987</v>
      </c>
      <c r="H356" s="13"/>
      <c r="I356" s="13"/>
      <c r="J356" s="13"/>
      <c r="K356" s="98" t="s">
        <v>35</v>
      </c>
      <c r="L356" s="11">
        <v>1</v>
      </c>
      <c r="M356" s="13" t="e">
        <f>VLOOKUP(K356,#REF!,2,0)</f>
        <v>#REF!</v>
      </c>
      <c r="N356" s="17" t="e">
        <f>VLOOKUP(K356,#REF!,6,0)</f>
        <v>#REF!</v>
      </c>
      <c r="O356" s="17" t="e">
        <f t="shared" si="16"/>
        <v>#REF!</v>
      </c>
      <c r="P356" s="22">
        <v>0.08</v>
      </c>
      <c r="Q356" s="17" t="e">
        <f t="shared" si="17"/>
        <v>#REF!</v>
      </c>
      <c r="R356" s="13" t="e">
        <f>VLOOKUP(J356,'[1]Nhân viên'!$E$20:$F$41,2,0)</f>
        <v>#N/A</v>
      </c>
    </row>
    <row r="357" spans="1:18" hidden="1">
      <c r="A357" s="11">
        <v>350</v>
      </c>
      <c r="B357" s="11">
        <f t="shared" si="18"/>
        <v>17</v>
      </c>
      <c r="C357" s="12">
        <v>44943</v>
      </c>
      <c r="D357" s="14" t="s">
        <v>20</v>
      </c>
      <c r="E357" s="13" t="e">
        <f>VLOOKUP(D357,#REF!,2,0)</f>
        <v>#REF!</v>
      </c>
      <c r="G357" s="126" t="s">
        <v>1875</v>
      </c>
      <c r="H357" s="13"/>
      <c r="I357" s="13"/>
      <c r="J357" s="13"/>
      <c r="K357" s="98" t="s">
        <v>21</v>
      </c>
      <c r="L357" s="11">
        <v>2</v>
      </c>
      <c r="M357" s="13" t="e">
        <f>VLOOKUP(K357,#REF!,2,0)</f>
        <v>#REF!</v>
      </c>
      <c r="N357" s="17" t="e">
        <f>VLOOKUP(K357,#REF!,6,0)</f>
        <v>#REF!</v>
      </c>
      <c r="O357" s="17" t="e">
        <f t="shared" si="16"/>
        <v>#REF!</v>
      </c>
      <c r="P357" s="22">
        <v>0.08</v>
      </c>
      <c r="Q357" s="17" t="e">
        <f t="shared" si="17"/>
        <v>#REF!</v>
      </c>
      <c r="R357" s="13" t="e">
        <f>VLOOKUP(J357,'[1]Nhân viên'!$E$20:$F$41,2,0)</f>
        <v>#N/A</v>
      </c>
    </row>
    <row r="358" spans="1:18" hidden="1">
      <c r="A358" s="11">
        <v>351</v>
      </c>
      <c r="B358" s="11">
        <f t="shared" si="18"/>
        <v>17</v>
      </c>
      <c r="C358" s="12">
        <v>44943</v>
      </c>
      <c r="D358" s="14" t="s">
        <v>20</v>
      </c>
      <c r="E358" s="13" t="e">
        <f>VLOOKUP(D358,#REF!,2,0)</f>
        <v>#REF!</v>
      </c>
      <c r="G358" s="126" t="s">
        <v>1875</v>
      </c>
      <c r="H358" s="13"/>
      <c r="I358" s="13"/>
      <c r="J358" s="13"/>
      <c r="K358" s="98" t="s">
        <v>35</v>
      </c>
      <c r="L358" s="11">
        <v>1</v>
      </c>
      <c r="M358" s="13" t="e">
        <f>VLOOKUP(K358,#REF!,2,0)</f>
        <v>#REF!</v>
      </c>
      <c r="N358" s="17" t="e">
        <f>VLOOKUP(K358,#REF!,6,0)</f>
        <v>#REF!</v>
      </c>
      <c r="O358" s="17" t="e">
        <f t="shared" si="16"/>
        <v>#REF!</v>
      </c>
      <c r="P358" s="22">
        <v>0.08</v>
      </c>
      <c r="Q358" s="17" t="e">
        <f t="shared" si="17"/>
        <v>#REF!</v>
      </c>
      <c r="R358" s="13" t="e">
        <f>VLOOKUP(J358,'[1]Nhân viên'!$E$20:$F$41,2,0)</f>
        <v>#N/A</v>
      </c>
    </row>
    <row r="359" spans="1:18" hidden="1">
      <c r="A359" s="11">
        <v>352</v>
      </c>
      <c r="B359" s="11">
        <f t="shared" si="18"/>
        <v>17</v>
      </c>
      <c r="C359" s="12">
        <v>44943</v>
      </c>
      <c r="D359" s="14" t="s">
        <v>20</v>
      </c>
      <c r="E359" s="13" t="e">
        <f>VLOOKUP(D359,#REF!,2,0)</f>
        <v>#REF!</v>
      </c>
      <c r="G359" s="126" t="s">
        <v>1875</v>
      </c>
      <c r="H359" s="13"/>
      <c r="I359" s="13"/>
      <c r="J359" s="13"/>
      <c r="K359" s="98" t="s">
        <v>23</v>
      </c>
      <c r="L359" s="11">
        <v>2</v>
      </c>
      <c r="M359" s="13" t="e">
        <f>VLOOKUP(K359,#REF!,2,0)</f>
        <v>#REF!</v>
      </c>
      <c r="N359" s="17" t="e">
        <f>VLOOKUP(K359,#REF!,6,0)</f>
        <v>#REF!</v>
      </c>
      <c r="O359" s="17" t="e">
        <f t="shared" si="16"/>
        <v>#REF!</v>
      </c>
      <c r="P359" s="22">
        <v>0.08</v>
      </c>
      <c r="Q359" s="17" t="e">
        <f t="shared" si="17"/>
        <v>#REF!</v>
      </c>
      <c r="R359" s="13" t="e">
        <f>VLOOKUP(J359,'[1]Nhân viên'!$E$20:$F$41,2,0)</f>
        <v>#N/A</v>
      </c>
    </row>
    <row r="360" spans="1:18" hidden="1">
      <c r="A360" s="11">
        <v>353</v>
      </c>
      <c r="B360" s="11">
        <f t="shared" si="18"/>
        <v>17</v>
      </c>
      <c r="C360" s="12">
        <v>44943</v>
      </c>
      <c r="D360" s="14" t="s">
        <v>20</v>
      </c>
      <c r="E360" s="13" t="e">
        <f>VLOOKUP(D360,#REF!,2,0)</f>
        <v>#REF!</v>
      </c>
      <c r="G360" s="113" t="s">
        <v>1876</v>
      </c>
      <c r="H360" s="13"/>
      <c r="I360" s="13"/>
      <c r="J360" s="13"/>
      <c r="K360" s="98" t="s">
        <v>26</v>
      </c>
      <c r="L360" s="11">
        <v>1</v>
      </c>
      <c r="M360" s="13" t="e">
        <f>VLOOKUP(K360,#REF!,2,0)</f>
        <v>#REF!</v>
      </c>
      <c r="N360" s="17" t="e">
        <f>VLOOKUP(K360,#REF!,6,0)</f>
        <v>#REF!</v>
      </c>
      <c r="O360" s="17" t="e">
        <f t="shared" si="16"/>
        <v>#REF!</v>
      </c>
      <c r="P360" s="22">
        <v>0.08</v>
      </c>
      <c r="Q360" s="17" t="e">
        <f t="shared" si="17"/>
        <v>#REF!</v>
      </c>
      <c r="R360" s="13" t="e">
        <f>VLOOKUP(J360,'[1]Nhân viên'!$E$20:$F$41,2,0)</f>
        <v>#N/A</v>
      </c>
    </row>
    <row r="361" spans="1:18" hidden="1">
      <c r="A361" s="11">
        <v>354</v>
      </c>
      <c r="B361" s="11">
        <f t="shared" si="18"/>
        <v>17</v>
      </c>
      <c r="C361" s="12">
        <v>44943</v>
      </c>
      <c r="D361" s="11">
        <v>10</v>
      </c>
      <c r="E361" s="13" t="e">
        <f>VLOOKUP(D361,#REF!,2,0)</f>
        <v>#REF!</v>
      </c>
      <c r="G361" s="113" t="s">
        <v>1878</v>
      </c>
      <c r="H361" s="13"/>
      <c r="I361" s="13"/>
      <c r="J361" s="13"/>
      <c r="K361" s="98" t="s">
        <v>23</v>
      </c>
      <c r="L361" s="11">
        <v>3</v>
      </c>
      <c r="M361" s="13" t="e">
        <f>VLOOKUP(K361,#REF!,2,0)</f>
        <v>#REF!</v>
      </c>
      <c r="N361" s="17" t="e">
        <f>VLOOKUP(K361,#REF!,6,0)</f>
        <v>#REF!</v>
      </c>
      <c r="O361" s="17" t="e">
        <f t="shared" si="16"/>
        <v>#REF!</v>
      </c>
      <c r="P361" s="22">
        <v>0.08</v>
      </c>
      <c r="Q361" s="17" t="e">
        <f t="shared" si="17"/>
        <v>#REF!</v>
      </c>
      <c r="R361" s="13" t="e">
        <f>VLOOKUP(J361,'[1]Nhân viên'!$E$20:$F$41,2,0)</f>
        <v>#N/A</v>
      </c>
    </row>
    <row r="362" spans="1:18" hidden="1">
      <c r="A362" s="11">
        <v>355</v>
      </c>
      <c r="B362" s="11">
        <f t="shared" si="18"/>
        <v>19</v>
      </c>
      <c r="C362" s="12">
        <v>44945</v>
      </c>
      <c r="D362" s="14" t="s">
        <v>54</v>
      </c>
      <c r="E362" s="13" t="e">
        <f>VLOOKUP(D362,#REF!,2,0)</f>
        <v>#REF!</v>
      </c>
      <c r="G362" s="15" t="s">
        <v>1572</v>
      </c>
      <c r="H362" s="13"/>
      <c r="I362" s="13"/>
      <c r="J362" s="13"/>
      <c r="K362" s="98" t="s">
        <v>26</v>
      </c>
      <c r="L362" s="11">
        <v>1</v>
      </c>
      <c r="M362" s="13" t="e">
        <f>VLOOKUP(K362,#REF!,2,0)</f>
        <v>#REF!</v>
      </c>
      <c r="N362" s="17" t="e">
        <f>VLOOKUP(K362,#REF!,6,0)</f>
        <v>#REF!</v>
      </c>
      <c r="O362" s="17" t="e">
        <f t="shared" ref="O362:O425" si="19">L362*N362</f>
        <v>#REF!</v>
      </c>
      <c r="P362" s="22">
        <v>0.08</v>
      </c>
      <c r="Q362" s="17" t="e">
        <f t="shared" ref="Q362:Q425" si="20">O362*P362+O362</f>
        <v>#REF!</v>
      </c>
      <c r="R362" s="13" t="e">
        <f>VLOOKUP(J362,'[1]Nhân viên'!$E$20:$F$41,2,0)</f>
        <v>#N/A</v>
      </c>
    </row>
    <row r="363" spans="1:18" hidden="1">
      <c r="A363" s="11">
        <v>356</v>
      </c>
      <c r="B363" s="11">
        <f t="shared" si="18"/>
        <v>19</v>
      </c>
      <c r="C363" s="12">
        <v>44945</v>
      </c>
      <c r="D363" s="14" t="s">
        <v>54</v>
      </c>
      <c r="E363" s="13" t="e">
        <f>VLOOKUP(D363,#REF!,2,0)</f>
        <v>#REF!</v>
      </c>
      <c r="G363" s="15" t="s">
        <v>1152</v>
      </c>
      <c r="H363" s="13"/>
      <c r="I363" s="13"/>
      <c r="J363" s="13"/>
      <c r="K363" s="98" t="s">
        <v>37</v>
      </c>
      <c r="L363" s="11">
        <v>7</v>
      </c>
      <c r="M363" s="13" t="e">
        <f>VLOOKUP(K363,#REF!,2,0)</f>
        <v>#REF!</v>
      </c>
      <c r="N363" s="17" t="e">
        <f>VLOOKUP(K363,#REF!,6,0)</f>
        <v>#REF!</v>
      </c>
      <c r="O363" s="17" t="e">
        <f t="shared" si="19"/>
        <v>#REF!</v>
      </c>
      <c r="P363" s="22">
        <v>0.08</v>
      </c>
      <c r="Q363" s="17" t="e">
        <f t="shared" si="20"/>
        <v>#REF!</v>
      </c>
      <c r="R363" s="13" t="e">
        <f>VLOOKUP(J363,'[1]Nhân viên'!$E$20:$F$41,2,0)</f>
        <v>#N/A</v>
      </c>
    </row>
    <row r="364" spans="1:18" hidden="1">
      <c r="A364" s="11">
        <v>357</v>
      </c>
      <c r="B364" s="11">
        <f t="shared" si="18"/>
        <v>19</v>
      </c>
      <c r="C364" s="12">
        <v>44945</v>
      </c>
      <c r="D364" s="14" t="s">
        <v>54</v>
      </c>
      <c r="E364" s="13" t="e">
        <f>VLOOKUP(D364,#REF!,2,0)</f>
        <v>#REF!</v>
      </c>
      <c r="G364" s="15" t="s">
        <v>1152</v>
      </c>
      <c r="H364" s="13"/>
      <c r="I364" s="13"/>
      <c r="J364" s="13"/>
      <c r="K364" s="98" t="s">
        <v>73</v>
      </c>
      <c r="L364" s="11">
        <v>1</v>
      </c>
      <c r="M364" s="13" t="e">
        <f>VLOOKUP(K364,#REF!,2,0)</f>
        <v>#REF!</v>
      </c>
      <c r="N364" s="17" t="e">
        <f>VLOOKUP(K364,#REF!,6,0)</f>
        <v>#REF!</v>
      </c>
      <c r="O364" s="17" t="e">
        <f t="shared" si="19"/>
        <v>#REF!</v>
      </c>
      <c r="P364" s="22">
        <v>0.08</v>
      </c>
      <c r="Q364" s="17" t="e">
        <f t="shared" si="20"/>
        <v>#REF!</v>
      </c>
      <c r="R364" s="13" t="e">
        <f>VLOOKUP(J364,'[1]Nhân viên'!$E$20:$F$41,2,0)</f>
        <v>#N/A</v>
      </c>
    </row>
    <row r="365" spans="1:18" hidden="1">
      <c r="A365" s="11">
        <v>358</v>
      </c>
      <c r="B365" s="11">
        <f t="shared" si="18"/>
        <v>19</v>
      </c>
      <c r="C365" s="12">
        <v>44945</v>
      </c>
      <c r="D365" s="14" t="s">
        <v>59</v>
      </c>
      <c r="E365" s="13" t="e">
        <f>VLOOKUP(D365,#REF!,2,0)</f>
        <v>#REF!</v>
      </c>
      <c r="G365" s="93" t="s">
        <v>1162</v>
      </c>
      <c r="H365" s="13"/>
      <c r="I365" s="13"/>
      <c r="J365" s="13"/>
      <c r="K365" s="98" t="s">
        <v>26</v>
      </c>
      <c r="L365" s="11">
        <v>1</v>
      </c>
      <c r="M365" s="13" t="e">
        <f>VLOOKUP(K365,#REF!,2,0)</f>
        <v>#REF!</v>
      </c>
      <c r="N365" s="17" t="e">
        <f>VLOOKUP(K365,#REF!,6,0)</f>
        <v>#REF!</v>
      </c>
      <c r="O365" s="17" t="e">
        <f t="shared" si="19"/>
        <v>#REF!</v>
      </c>
      <c r="P365" s="22">
        <v>0.08</v>
      </c>
      <c r="Q365" s="17" t="e">
        <f t="shared" si="20"/>
        <v>#REF!</v>
      </c>
      <c r="R365" s="13" t="e">
        <f>VLOOKUP(J365,'[1]Nhân viên'!$E$20:$F$41,2,0)</f>
        <v>#N/A</v>
      </c>
    </row>
    <row r="366" spans="1:18" hidden="1">
      <c r="A366" s="11">
        <v>359</v>
      </c>
      <c r="B366" s="11">
        <f t="shared" si="18"/>
        <v>19</v>
      </c>
      <c r="C366" s="12">
        <v>44945</v>
      </c>
      <c r="D366" s="14" t="s">
        <v>51</v>
      </c>
      <c r="E366" s="13" t="e">
        <f>VLOOKUP(D366,#REF!,2,0)</f>
        <v>#REF!</v>
      </c>
      <c r="G366" s="113" t="s">
        <v>1882</v>
      </c>
      <c r="H366" s="13"/>
      <c r="I366" s="13"/>
      <c r="J366" s="13"/>
      <c r="K366" s="98" t="s">
        <v>25</v>
      </c>
      <c r="L366" s="11">
        <v>2</v>
      </c>
      <c r="M366" s="13" t="e">
        <f>VLOOKUP(K366,#REF!,2,0)</f>
        <v>#REF!</v>
      </c>
      <c r="N366" s="17" t="e">
        <f>VLOOKUP(K366,#REF!,6,0)</f>
        <v>#REF!</v>
      </c>
      <c r="O366" s="17" t="e">
        <f t="shared" si="19"/>
        <v>#REF!</v>
      </c>
      <c r="P366" s="22">
        <v>0.08</v>
      </c>
      <c r="Q366" s="17" t="e">
        <f t="shared" si="20"/>
        <v>#REF!</v>
      </c>
      <c r="R366" s="13" t="e">
        <f>VLOOKUP(J366,'[1]Nhân viên'!$E$20:$F$41,2,0)</f>
        <v>#N/A</v>
      </c>
    </row>
    <row r="367" spans="1:18" hidden="1">
      <c r="A367" s="11">
        <v>360</v>
      </c>
      <c r="B367" s="11">
        <f t="shared" si="18"/>
        <v>19</v>
      </c>
      <c r="C367" s="12">
        <v>44945</v>
      </c>
      <c r="D367" s="14" t="s">
        <v>51</v>
      </c>
      <c r="E367" s="13" t="e">
        <f>VLOOKUP(D367,#REF!,2,0)</f>
        <v>#REF!</v>
      </c>
      <c r="G367" s="113" t="s">
        <v>1882</v>
      </c>
      <c r="H367" s="13"/>
      <c r="I367" s="13"/>
      <c r="J367" s="13"/>
      <c r="K367" s="98" t="s">
        <v>26</v>
      </c>
      <c r="L367" s="11">
        <v>1</v>
      </c>
      <c r="M367" s="13" t="e">
        <f>VLOOKUP(K367,#REF!,2,0)</f>
        <v>#REF!</v>
      </c>
      <c r="N367" s="17" t="e">
        <f>VLOOKUP(K367,#REF!,6,0)</f>
        <v>#REF!</v>
      </c>
      <c r="O367" s="17" t="e">
        <f t="shared" si="19"/>
        <v>#REF!</v>
      </c>
      <c r="P367" s="22">
        <v>0.08</v>
      </c>
      <c r="Q367" s="17" t="e">
        <f t="shared" si="20"/>
        <v>#REF!</v>
      </c>
      <c r="R367" s="13" t="e">
        <f>VLOOKUP(J367,'[1]Nhân viên'!$E$20:$F$41,2,0)</f>
        <v>#N/A</v>
      </c>
    </row>
    <row r="368" spans="1:18" hidden="1">
      <c r="A368" s="11">
        <v>361</v>
      </c>
      <c r="B368" s="11">
        <f t="shared" si="18"/>
        <v>19</v>
      </c>
      <c r="C368" s="12">
        <v>44945</v>
      </c>
      <c r="D368" s="14" t="s">
        <v>69</v>
      </c>
      <c r="E368" s="13" t="e">
        <f>VLOOKUP(D368,#REF!,2,0)</f>
        <v>#REF!</v>
      </c>
      <c r="G368" s="113" t="s">
        <v>1883</v>
      </c>
      <c r="H368" s="13"/>
      <c r="J368" s="13"/>
      <c r="K368" s="98" t="s">
        <v>35</v>
      </c>
      <c r="L368" s="11">
        <v>3</v>
      </c>
      <c r="M368" s="13" t="e">
        <f>VLOOKUP(K368,#REF!,2,0)</f>
        <v>#REF!</v>
      </c>
      <c r="N368" s="17" t="e">
        <f>VLOOKUP(K368,#REF!,6,0)</f>
        <v>#REF!</v>
      </c>
      <c r="O368" s="17" t="e">
        <f t="shared" si="19"/>
        <v>#REF!</v>
      </c>
      <c r="P368" s="22">
        <v>0.08</v>
      </c>
      <c r="Q368" s="17" t="e">
        <f t="shared" si="20"/>
        <v>#REF!</v>
      </c>
      <c r="R368" s="13" t="e">
        <f>VLOOKUP(J368,'[1]Nhân viên'!$E$20:$F$41,2,0)</f>
        <v>#N/A</v>
      </c>
    </row>
    <row r="369" spans="1:18" hidden="1">
      <c r="A369" s="11">
        <v>362</v>
      </c>
      <c r="B369" s="11">
        <f t="shared" si="18"/>
        <v>19</v>
      </c>
      <c r="C369" s="12">
        <v>44945</v>
      </c>
      <c r="D369" s="14" t="s">
        <v>69</v>
      </c>
      <c r="E369" s="13" t="e">
        <f>VLOOKUP(D369,#REF!,2,0)</f>
        <v>#REF!</v>
      </c>
      <c r="G369" s="113" t="s">
        <v>1884</v>
      </c>
      <c r="H369" s="13"/>
      <c r="J369" s="13"/>
      <c r="K369" s="98" t="s">
        <v>21</v>
      </c>
      <c r="L369" s="11">
        <v>3</v>
      </c>
      <c r="M369" s="13" t="e">
        <f>VLOOKUP(K369,#REF!,2,0)</f>
        <v>#REF!</v>
      </c>
      <c r="N369" s="17" t="e">
        <f>VLOOKUP(K369,#REF!,6,0)</f>
        <v>#REF!</v>
      </c>
      <c r="O369" s="17" t="e">
        <f t="shared" si="19"/>
        <v>#REF!</v>
      </c>
      <c r="P369" s="22">
        <v>0.08</v>
      </c>
      <c r="Q369" s="17" t="e">
        <f t="shared" si="20"/>
        <v>#REF!</v>
      </c>
      <c r="R369" s="13" t="e">
        <f>VLOOKUP(J369,'[1]Nhân viên'!$E$20:$F$41,2,0)</f>
        <v>#N/A</v>
      </c>
    </row>
    <row r="370" spans="1:18" hidden="1">
      <c r="A370" s="11">
        <v>363</v>
      </c>
      <c r="B370" s="11">
        <f t="shared" si="18"/>
        <v>19</v>
      </c>
      <c r="C370" s="12">
        <v>44945</v>
      </c>
      <c r="D370" s="14" t="s">
        <v>81</v>
      </c>
      <c r="E370" s="13" t="e">
        <f>VLOOKUP(D370,#REF!,2,0)</f>
        <v>#REF!</v>
      </c>
      <c r="G370" s="113" t="s">
        <v>1885</v>
      </c>
      <c r="H370" s="13"/>
      <c r="J370" s="13"/>
      <c r="K370" s="98" t="s">
        <v>26</v>
      </c>
      <c r="L370" s="11">
        <v>2</v>
      </c>
      <c r="M370" s="13" t="e">
        <f>VLOOKUP(K370,#REF!,2,0)</f>
        <v>#REF!</v>
      </c>
      <c r="N370" s="17" t="e">
        <f>VLOOKUP(K370,#REF!,6,0)</f>
        <v>#REF!</v>
      </c>
      <c r="O370" s="17" t="e">
        <f t="shared" si="19"/>
        <v>#REF!</v>
      </c>
      <c r="P370" s="22">
        <v>0.08</v>
      </c>
      <c r="Q370" s="17" t="e">
        <f t="shared" si="20"/>
        <v>#REF!</v>
      </c>
      <c r="R370" s="13" t="e">
        <f>VLOOKUP(J370,'[1]Nhân viên'!$E$20:$F$41,2,0)</f>
        <v>#N/A</v>
      </c>
    </row>
    <row r="371" spans="1:18" hidden="1">
      <c r="A371" s="11">
        <v>364</v>
      </c>
      <c r="B371" s="11">
        <f t="shared" si="18"/>
        <v>19</v>
      </c>
      <c r="C371" s="12">
        <v>44945</v>
      </c>
      <c r="D371" s="14" t="s">
        <v>81</v>
      </c>
      <c r="E371" s="13" t="e">
        <f>VLOOKUP(D371,#REF!,2,0)</f>
        <v>#REF!</v>
      </c>
      <c r="G371" s="113" t="s">
        <v>1885</v>
      </c>
      <c r="H371" s="13"/>
      <c r="J371" s="13"/>
      <c r="K371" s="98" t="s">
        <v>25</v>
      </c>
      <c r="L371" s="11">
        <v>2</v>
      </c>
      <c r="M371" s="13" t="e">
        <f>VLOOKUP(K371,#REF!,2,0)</f>
        <v>#REF!</v>
      </c>
      <c r="N371" s="17" t="e">
        <f>VLOOKUP(K371,#REF!,6,0)</f>
        <v>#REF!</v>
      </c>
      <c r="O371" s="17" t="e">
        <f t="shared" si="19"/>
        <v>#REF!</v>
      </c>
      <c r="P371" s="22">
        <v>0.08</v>
      </c>
      <c r="Q371" s="17" t="e">
        <f t="shared" si="20"/>
        <v>#REF!</v>
      </c>
      <c r="R371" s="13" t="e">
        <f>VLOOKUP(J371,'[1]Nhân viên'!$E$20:$F$41,2,0)</f>
        <v>#N/A</v>
      </c>
    </row>
    <row r="372" spans="1:18" hidden="1">
      <c r="A372" s="11">
        <v>365</v>
      </c>
      <c r="B372" s="11">
        <f t="shared" si="18"/>
        <v>19</v>
      </c>
      <c r="C372" s="12">
        <v>44945</v>
      </c>
      <c r="D372" s="14" t="s">
        <v>81</v>
      </c>
      <c r="E372" s="13" t="e">
        <f>VLOOKUP(D372,#REF!,2,0)</f>
        <v>#REF!</v>
      </c>
      <c r="G372" s="113" t="s">
        <v>1885</v>
      </c>
      <c r="H372" s="13"/>
      <c r="J372" s="13"/>
      <c r="K372" s="98" t="s">
        <v>21</v>
      </c>
      <c r="L372" s="11">
        <v>1</v>
      </c>
      <c r="M372" s="13" t="e">
        <f>VLOOKUP(K372,#REF!,2,0)</f>
        <v>#REF!</v>
      </c>
      <c r="N372" s="17" t="e">
        <f>VLOOKUP(K372,#REF!,6,0)</f>
        <v>#REF!</v>
      </c>
      <c r="O372" s="17" t="e">
        <f t="shared" si="19"/>
        <v>#REF!</v>
      </c>
      <c r="P372" s="22">
        <v>0.08</v>
      </c>
      <c r="Q372" s="17" t="e">
        <f t="shared" si="20"/>
        <v>#REF!</v>
      </c>
      <c r="R372" s="13" t="e">
        <f>VLOOKUP(J372,'[1]Nhân viên'!$E$20:$F$41,2,0)</f>
        <v>#N/A</v>
      </c>
    </row>
    <row r="373" spans="1:18" hidden="1">
      <c r="A373" s="11">
        <v>366</v>
      </c>
      <c r="B373" s="11">
        <f t="shared" si="18"/>
        <v>19</v>
      </c>
      <c r="C373" s="12">
        <v>44945</v>
      </c>
      <c r="D373" s="14" t="s">
        <v>81</v>
      </c>
      <c r="E373" s="13" t="e">
        <f>VLOOKUP(D373,#REF!,2,0)</f>
        <v>#REF!</v>
      </c>
      <c r="G373" s="113" t="s">
        <v>1885</v>
      </c>
      <c r="H373" s="13"/>
      <c r="J373" s="13"/>
      <c r="K373" s="98" t="s">
        <v>35</v>
      </c>
      <c r="L373" s="11">
        <v>2</v>
      </c>
      <c r="M373" s="13" t="e">
        <f>VLOOKUP(K373,#REF!,2,0)</f>
        <v>#REF!</v>
      </c>
      <c r="N373" s="17" t="e">
        <f>VLOOKUP(K373,#REF!,6,0)</f>
        <v>#REF!</v>
      </c>
      <c r="O373" s="17" t="e">
        <f t="shared" si="19"/>
        <v>#REF!</v>
      </c>
      <c r="P373" s="22">
        <v>0.08</v>
      </c>
      <c r="Q373" s="17" t="e">
        <f t="shared" si="20"/>
        <v>#REF!</v>
      </c>
      <c r="R373" s="13" t="e">
        <f>VLOOKUP(J373,'[1]Nhân viên'!$E$20:$F$41,2,0)</f>
        <v>#N/A</v>
      </c>
    </row>
    <row r="374" spans="1:18" hidden="1">
      <c r="A374" s="11">
        <v>367</v>
      </c>
      <c r="B374" s="11">
        <f t="shared" si="18"/>
        <v>19</v>
      </c>
      <c r="C374" s="12">
        <v>44945</v>
      </c>
      <c r="D374" s="14" t="s">
        <v>81</v>
      </c>
      <c r="E374" s="13" t="e">
        <f>VLOOKUP(D374,#REF!,2,0)</f>
        <v>#REF!</v>
      </c>
      <c r="G374" s="112" t="s">
        <v>1886</v>
      </c>
      <c r="H374" s="13"/>
      <c r="J374" s="13"/>
      <c r="K374" s="98" t="s">
        <v>73</v>
      </c>
      <c r="L374" s="11">
        <v>1</v>
      </c>
      <c r="M374" s="13" t="e">
        <f>VLOOKUP(K374,#REF!,2,0)</f>
        <v>#REF!</v>
      </c>
      <c r="N374" s="17" t="e">
        <f>VLOOKUP(K374,#REF!,6,0)</f>
        <v>#REF!</v>
      </c>
      <c r="O374" s="17" t="e">
        <f t="shared" si="19"/>
        <v>#REF!</v>
      </c>
      <c r="P374" s="22">
        <v>0.08</v>
      </c>
      <c r="Q374" s="17" t="e">
        <f t="shared" si="20"/>
        <v>#REF!</v>
      </c>
      <c r="R374" s="13" t="e">
        <f>VLOOKUP(J374,'[1]Nhân viên'!$E$20:$F$41,2,0)</f>
        <v>#N/A</v>
      </c>
    </row>
    <row r="375" spans="1:18" hidden="1">
      <c r="A375" s="11">
        <v>368</v>
      </c>
      <c r="B375" s="11">
        <f t="shared" si="18"/>
        <v>19</v>
      </c>
      <c r="C375" s="12">
        <v>44945</v>
      </c>
      <c r="D375" s="14" t="s">
        <v>81</v>
      </c>
      <c r="E375" s="13" t="e">
        <f>VLOOKUP(D375,#REF!,2,0)</f>
        <v>#REF!</v>
      </c>
      <c r="G375" s="112" t="s">
        <v>1887</v>
      </c>
      <c r="H375" s="13"/>
      <c r="J375" s="13"/>
      <c r="K375" s="98" t="s">
        <v>21</v>
      </c>
      <c r="L375" s="11">
        <v>3</v>
      </c>
      <c r="M375" s="13" t="e">
        <f>VLOOKUP(K375,#REF!,2,0)</f>
        <v>#REF!</v>
      </c>
      <c r="N375" s="17" t="e">
        <f>VLOOKUP(K375,#REF!,6,0)</f>
        <v>#REF!</v>
      </c>
      <c r="O375" s="17" t="e">
        <f t="shared" si="19"/>
        <v>#REF!</v>
      </c>
      <c r="P375" s="22">
        <v>0.08</v>
      </c>
      <c r="Q375" s="17" t="e">
        <f t="shared" si="20"/>
        <v>#REF!</v>
      </c>
      <c r="R375" s="13" t="e">
        <f>VLOOKUP(J375,'[1]Nhân viên'!$E$20:$F$41,2,0)</f>
        <v>#N/A</v>
      </c>
    </row>
    <row r="376" spans="1:18" hidden="1">
      <c r="A376" s="11">
        <v>369</v>
      </c>
      <c r="B376" s="11">
        <f t="shared" si="18"/>
        <v>19</v>
      </c>
      <c r="C376" s="12">
        <v>44945</v>
      </c>
      <c r="D376" s="11">
        <v>10</v>
      </c>
      <c r="E376" s="13" t="e">
        <f>VLOOKUP(D376,#REF!,2,0)</f>
        <v>#REF!</v>
      </c>
      <c r="G376" s="112" t="s">
        <v>1895</v>
      </c>
      <c r="H376" s="13"/>
      <c r="J376" s="13"/>
      <c r="K376" s="98" t="s">
        <v>25</v>
      </c>
      <c r="L376" s="11">
        <v>1</v>
      </c>
      <c r="M376" s="13" t="e">
        <f>VLOOKUP(K376,#REF!,2,0)</f>
        <v>#REF!</v>
      </c>
      <c r="N376" s="17" t="e">
        <f>VLOOKUP(K376,#REF!,6,0)</f>
        <v>#REF!</v>
      </c>
      <c r="O376" s="17" t="e">
        <f t="shared" si="19"/>
        <v>#REF!</v>
      </c>
      <c r="P376" s="22">
        <v>0.08</v>
      </c>
      <c r="Q376" s="17" t="e">
        <f t="shared" si="20"/>
        <v>#REF!</v>
      </c>
      <c r="R376" s="13" t="e">
        <f>VLOOKUP(J376,'[1]Nhân viên'!$E$20:$F$41,2,0)</f>
        <v>#N/A</v>
      </c>
    </row>
    <row r="377" spans="1:18" hidden="1">
      <c r="A377" s="11">
        <v>370</v>
      </c>
      <c r="B377" s="11">
        <f t="shared" si="18"/>
        <v>19</v>
      </c>
      <c r="C377" s="12">
        <v>44945</v>
      </c>
      <c r="D377" s="14" t="s">
        <v>59</v>
      </c>
      <c r="E377" s="13" t="e">
        <f>VLOOKUP(D377,#REF!,2,0)</f>
        <v>#REF!</v>
      </c>
      <c r="F377" s="14" t="s">
        <v>462</v>
      </c>
      <c r="G377" s="112" t="s">
        <v>463</v>
      </c>
      <c r="H377" s="13"/>
      <c r="I377" s="13"/>
      <c r="J377" s="13"/>
      <c r="K377" s="98" t="s">
        <v>23</v>
      </c>
      <c r="L377" s="11">
        <v>3</v>
      </c>
      <c r="M377" s="13" t="e">
        <f>VLOOKUP(K377,#REF!,2,0)</f>
        <v>#REF!</v>
      </c>
      <c r="N377" s="17" t="e">
        <f>VLOOKUP(K377,#REF!,6,0)</f>
        <v>#REF!</v>
      </c>
      <c r="O377" s="17" t="e">
        <f t="shared" si="19"/>
        <v>#REF!</v>
      </c>
      <c r="P377" s="22">
        <v>0.08</v>
      </c>
      <c r="Q377" s="17" t="e">
        <f t="shared" si="20"/>
        <v>#REF!</v>
      </c>
      <c r="R377" s="13" t="e">
        <f>VLOOKUP(J377,'[1]Nhân viên'!$E$20:$F$41,2,0)</f>
        <v>#N/A</v>
      </c>
    </row>
    <row r="378" spans="1:18" hidden="1">
      <c r="A378" s="11">
        <v>371</v>
      </c>
      <c r="B378" s="11">
        <f t="shared" si="18"/>
        <v>19</v>
      </c>
      <c r="C378" s="12">
        <v>44945</v>
      </c>
      <c r="D378" s="14" t="s">
        <v>59</v>
      </c>
      <c r="E378" s="13" t="e">
        <f>VLOOKUP(D378,#REF!,2,0)</f>
        <v>#REF!</v>
      </c>
      <c r="F378" s="14" t="s">
        <v>462</v>
      </c>
      <c r="G378" s="112" t="s">
        <v>463</v>
      </c>
      <c r="H378" s="13"/>
      <c r="I378" s="13"/>
      <c r="J378" s="13"/>
      <c r="K378" s="98" t="s">
        <v>25</v>
      </c>
      <c r="L378" s="11">
        <v>2</v>
      </c>
      <c r="M378" s="13" t="e">
        <f>VLOOKUP(K378,#REF!,2,0)</f>
        <v>#REF!</v>
      </c>
      <c r="N378" s="17" t="e">
        <f>VLOOKUP(K378,#REF!,6,0)</f>
        <v>#REF!</v>
      </c>
      <c r="O378" s="17" t="e">
        <f t="shared" si="19"/>
        <v>#REF!</v>
      </c>
      <c r="P378" s="22">
        <v>0.08</v>
      </c>
      <c r="Q378" s="17" t="e">
        <f t="shared" si="20"/>
        <v>#REF!</v>
      </c>
      <c r="R378" s="13" t="e">
        <f>VLOOKUP(J378,'[1]Nhân viên'!$E$20:$F$41,2,0)</f>
        <v>#N/A</v>
      </c>
    </row>
    <row r="379" spans="1:18" hidden="1">
      <c r="A379" s="11">
        <v>372</v>
      </c>
      <c r="B379" s="11">
        <f t="shared" si="18"/>
        <v>19</v>
      </c>
      <c r="C379" s="12">
        <v>44945</v>
      </c>
      <c r="D379" s="14" t="s">
        <v>69</v>
      </c>
      <c r="E379" s="13" t="e">
        <f>VLOOKUP(D379,#REF!,2,0)</f>
        <v>#REF!</v>
      </c>
      <c r="G379" s="112" t="s">
        <v>1897</v>
      </c>
      <c r="H379" s="13"/>
      <c r="I379" s="13"/>
      <c r="J379" s="13"/>
      <c r="K379" s="98" t="s">
        <v>25</v>
      </c>
      <c r="L379" s="11">
        <v>2</v>
      </c>
      <c r="M379" s="13" t="e">
        <f>VLOOKUP(K379,#REF!,2,0)</f>
        <v>#REF!</v>
      </c>
      <c r="N379" s="17" t="e">
        <f>VLOOKUP(K379,#REF!,6,0)</f>
        <v>#REF!</v>
      </c>
      <c r="O379" s="17" t="e">
        <f t="shared" si="19"/>
        <v>#REF!</v>
      </c>
      <c r="P379" s="22">
        <v>0.08</v>
      </c>
      <c r="Q379" s="17" t="e">
        <f t="shared" si="20"/>
        <v>#REF!</v>
      </c>
      <c r="R379" s="13" t="e">
        <f>VLOOKUP(J379,'[1]Nhân viên'!$E$20:$F$41,2,0)</f>
        <v>#N/A</v>
      </c>
    </row>
    <row r="380" spans="1:18" hidden="1">
      <c r="A380" s="11">
        <v>373</v>
      </c>
      <c r="B380" s="11">
        <f t="shared" si="18"/>
        <v>19</v>
      </c>
      <c r="C380" s="12">
        <v>44945</v>
      </c>
      <c r="D380" s="14" t="s">
        <v>69</v>
      </c>
      <c r="E380" s="13" t="e">
        <f>VLOOKUP(D380,#REF!,2,0)</f>
        <v>#REF!</v>
      </c>
      <c r="G380" s="112" t="s">
        <v>1897</v>
      </c>
      <c r="H380" s="13"/>
      <c r="I380" s="13"/>
      <c r="J380" s="13"/>
      <c r="K380" s="98" t="s">
        <v>35</v>
      </c>
      <c r="L380" s="11">
        <v>1</v>
      </c>
      <c r="M380" s="13" t="e">
        <f>VLOOKUP(K380,#REF!,2,0)</f>
        <v>#REF!</v>
      </c>
      <c r="N380" s="17" t="e">
        <f>VLOOKUP(K380,#REF!,6,0)</f>
        <v>#REF!</v>
      </c>
      <c r="O380" s="17" t="e">
        <f t="shared" si="19"/>
        <v>#REF!</v>
      </c>
      <c r="P380" s="22">
        <v>0.08</v>
      </c>
      <c r="Q380" s="17" t="e">
        <f t="shared" si="20"/>
        <v>#REF!</v>
      </c>
      <c r="R380" s="13" t="e">
        <f>VLOOKUP(J380,'[1]Nhân viên'!$E$20:$F$41,2,0)</f>
        <v>#N/A</v>
      </c>
    </row>
    <row r="381" spans="1:18" hidden="1">
      <c r="A381" s="11">
        <v>374</v>
      </c>
      <c r="B381" s="11">
        <f t="shared" si="18"/>
        <v>19</v>
      </c>
      <c r="C381" s="12">
        <v>44945</v>
      </c>
      <c r="D381" s="14" t="s">
        <v>71</v>
      </c>
      <c r="E381" s="13" t="e">
        <f>VLOOKUP(D381,#REF!,2,0)</f>
        <v>#REF!</v>
      </c>
      <c r="F381" s="14" t="s">
        <v>248</v>
      </c>
      <c r="G381" s="113" t="s">
        <v>249</v>
      </c>
      <c r="H381" s="13"/>
      <c r="I381" s="13"/>
      <c r="J381" s="13"/>
      <c r="K381" s="98" t="s">
        <v>25</v>
      </c>
      <c r="L381" s="11">
        <v>3</v>
      </c>
      <c r="M381" s="13" t="e">
        <f>VLOOKUP(K381,#REF!,2,0)</f>
        <v>#REF!</v>
      </c>
      <c r="N381" s="17" t="e">
        <f>VLOOKUP(K381,#REF!,6,0)</f>
        <v>#REF!</v>
      </c>
      <c r="O381" s="17" t="e">
        <f t="shared" si="19"/>
        <v>#REF!</v>
      </c>
      <c r="P381" s="22">
        <v>0.08</v>
      </c>
      <c r="Q381" s="17" t="e">
        <f t="shared" si="20"/>
        <v>#REF!</v>
      </c>
      <c r="R381" s="13" t="e">
        <f>VLOOKUP(J381,'[1]Nhân viên'!$E$20:$F$41,2,0)</f>
        <v>#N/A</v>
      </c>
    </row>
    <row r="382" spans="1:18" hidden="1">
      <c r="A382" s="11">
        <v>375</v>
      </c>
      <c r="B382" s="11">
        <f t="shared" si="18"/>
        <v>19</v>
      </c>
      <c r="C382" s="12">
        <v>44945</v>
      </c>
      <c r="D382" s="14" t="s">
        <v>71</v>
      </c>
      <c r="E382" s="13" t="e">
        <f>VLOOKUP(D382,#REF!,2,0)</f>
        <v>#REF!</v>
      </c>
      <c r="F382" s="14" t="s">
        <v>248</v>
      </c>
      <c r="G382" s="113" t="s">
        <v>249</v>
      </c>
      <c r="H382" s="13"/>
      <c r="I382" s="13"/>
      <c r="J382" s="13"/>
      <c r="K382" s="98" t="s">
        <v>21</v>
      </c>
      <c r="L382" s="11">
        <v>9</v>
      </c>
      <c r="M382" s="13" t="e">
        <f>VLOOKUP(K382,#REF!,2,0)</f>
        <v>#REF!</v>
      </c>
      <c r="N382" s="17" t="e">
        <f>VLOOKUP(K382,#REF!,6,0)</f>
        <v>#REF!</v>
      </c>
      <c r="O382" s="17" t="e">
        <f t="shared" si="19"/>
        <v>#REF!</v>
      </c>
      <c r="P382" s="22">
        <v>0.08</v>
      </c>
      <c r="Q382" s="17" t="e">
        <f t="shared" si="20"/>
        <v>#REF!</v>
      </c>
      <c r="R382" s="13" t="e">
        <f>VLOOKUP(J382,'[1]Nhân viên'!$E$20:$F$41,2,0)</f>
        <v>#N/A</v>
      </c>
    </row>
    <row r="383" spans="1:18" hidden="1">
      <c r="A383" s="11">
        <v>376</v>
      </c>
      <c r="B383" s="11">
        <f t="shared" si="18"/>
        <v>19</v>
      </c>
      <c r="C383" s="12">
        <v>44945</v>
      </c>
      <c r="D383" s="14" t="s">
        <v>71</v>
      </c>
      <c r="E383" s="13" t="e">
        <f>VLOOKUP(D383,#REF!,2,0)</f>
        <v>#REF!</v>
      </c>
      <c r="F383" s="14" t="s">
        <v>248</v>
      </c>
      <c r="G383" s="113" t="s">
        <v>249</v>
      </c>
      <c r="H383" s="13"/>
      <c r="I383" s="13"/>
      <c r="J383" s="13"/>
      <c r="K383" s="98" t="s">
        <v>35</v>
      </c>
      <c r="L383" s="11">
        <v>1</v>
      </c>
      <c r="M383" s="13" t="e">
        <f>VLOOKUP(K383,#REF!,2,0)</f>
        <v>#REF!</v>
      </c>
      <c r="N383" s="17" t="e">
        <f>VLOOKUP(K383,#REF!,6,0)</f>
        <v>#REF!</v>
      </c>
      <c r="O383" s="17" t="e">
        <f t="shared" si="19"/>
        <v>#REF!</v>
      </c>
      <c r="P383" s="22">
        <v>0.08</v>
      </c>
      <c r="Q383" s="17" t="e">
        <f t="shared" si="20"/>
        <v>#REF!</v>
      </c>
      <c r="R383" s="13" t="e">
        <f>VLOOKUP(J383,'[1]Nhân viên'!$E$20:$F$41,2,0)</f>
        <v>#N/A</v>
      </c>
    </row>
    <row r="384" spans="1:18">
      <c r="A384" s="11">
        <v>377</v>
      </c>
      <c r="B384" s="11">
        <f t="shared" si="18"/>
        <v>19</v>
      </c>
      <c r="C384" s="12">
        <v>44945</v>
      </c>
      <c r="D384" s="14" t="s">
        <v>71</v>
      </c>
      <c r="E384" s="13" t="e">
        <f>VLOOKUP(D384,#REF!,2,0)</f>
        <v>#REF!</v>
      </c>
      <c r="F384" s="14" t="s">
        <v>248</v>
      </c>
      <c r="G384" s="113" t="s">
        <v>249</v>
      </c>
      <c r="H384" s="13"/>
      <c r="I384" s="13"/>
      <c r="J384" s="13"/>
      <c r="K384" s="98" t="s">
        <v>31</v>
      </c>
      <c r="L384" s="11">
        <v>5</v>
      </c>
      <c r="M384" s="13" t="e">
        <f>VLOOKUP(K384,#REF!,2,0)</f>
        <v>#REF!</v>
      </c>
      <c r="N384" s="17" t="e">
        <f>VLOOKUP(K384,#REF!,6,0)</f>
        <v>#REF!</v>
      </c>
      <c r="O384" s="17" t="e">
        <f t="shared" si="19"/>
        <v>#REF!</v>
      </c>
      <c r="P384" s="22">
        <v>0.08</v>
      </c>
      <c r="Q384" s="17" t="e">
        <f t="shared" si="20"/>
        <v>#REF!</v>
      </c>
      <c r="R384" s="13" t="e">
        <f>VLOOKUP(J384,'[1]Nhân viên'!$E$20:$F$41,2,0)</f>
        <v>#N/A</v>
      </c>
    </row>
    <row r="385" spans="1:18" hidden="1">
      <c r="A385" s="11">
        <v>378</v>
      </c>
      <c r="B385" s="11">
        <f t="shared" si="18"/>
        <v>19</v>
      </c>
      <c r="C385" s="12">
        <v>44945</v>
      </c>
      <c r="D385" s="14" t="s">
        <v>20</v>
      </c>
      <c r="E385" s="13" t="e">
        <f>VLOOKUP(D385,#REF!,2,0)</f>
        <v>#REF!</v>
      </c>
      <c r="G385" s="113" t="s">
        <v>1900</v>
      </c>
      <c r="H385" s="13"/>
      <c r="I385" s="13"/>
      <c r="J385" s="13"/>
      <c r="K385" s="98" t="s">
        <v>76</v>
      </c>
      <c r="L385" s="11">
        <v>1</v>
      </c>
      <c r="M385" s="13" t="e">
        <f>VLOOKUP(K385,#REF!,2,0)</f>
        <v>#REF!</v>
      </c>
      <c r="N385" s="17" t="e">
        <f>VLOOKUP(K385,#REF!,6,0)</f>
        <v>#REF!</v>
      </c>
      <c r="O385" s="17" t="e">
        <f t="shared" si="19"/>
        <v>#REF!</v>
      </c>
      <c r="P385" s="22">
        <v>0.08</v>
      </c>
      <c r="Q385" s="17" t="e">
        <f t="shared" si="20"/>
        <v>#REF!</v>
      </c>
      <c r="R385" s="13" t="e">
        <f>VLOOKUP(J385,'[1]Nhân viên'!$E$20:$F$41,2,0)</f>
        <v>#N/A</v>
      </c>
    </row>
    <row r="386" spans="1:18" hidden="1">
      <c r="A386" s="11">
        <v>379</v>
      </c>
      <c r="B386" s="11">
        <f t="shared" si="18"/>
        <v>19</v>
      </c>
      <c r="C386" s="12">
        <v>44945</v>
      </c>
      <c r="D386" s="14" t="s">
        <v>20</v>
      </c>
      <c r="E386" s="13" t="e">
        <f>VLOOKUP(D386,#REF!,2,0)</f>
        <v>#REF!</v>
      </c>
      <c r="F386" s="14" t="s">
        <v>110</v>
      </c>
      <c r="G386" s="113" t="s">
        <v>341</v>
      </c>
      <c r="H386" s="13"/>
      <c r="I386" s="13"/>
      <c r="J386" s="13"/>
      <c r="K386" s="98" t="s">
        <v>76</v>
      </c>
      <c r="L386" s="11">
        <v>2</v>
      </c>
      <c r="M386" s="13" t="e">
        <f>VLOOKUP(K386,#REF!,2,0)</f>
        <v>#REF!</v>
      </c>
      <c r="N386" s="17" t="e">
        <f>VLOOKUP(K386,#REF!,6,0)</f>
        <v>#REF!</v>
      </c>
      <c r="O386" s="17" t="e">
        <f t="shared" si="19"/>
        <v>#REF!</v>
      </c>
      <c r="P386" s="22">
        <v>0.08</v>
      </c>
      <c r="Q386" s="17" t="e">
        <f t="shared" si="20"/>
        <v>#REF!</v>
      </c>
      <c r="R386" s="13" t="e">
        <f>VLOOKUP(J386,'[1]Nhân viên'!$E$20:$F$41,2,0)</f>
        <v>#N/A</v>
      </c>
    </row>
    <row r="387" spans="1:18" hidden="1">
      <c r="A387" s="11">
        <v>380</v>
      </c>
      <c r="B387" s="11">
        <f t="shared" si="18"/>
        <v>19</v>
      </c>
      <c r="C387" s="12">
        <v>44945</v>
      </c>
      <c r="D387" s="14" t="s">
        <v>20</v>
      </c>
      <c r="E387" s="13" t="e">
        <f>VLOOKUP(D387,#REF!,2,0)</f>
        <v>#REF!</v>
      </c>
      <c r="F387" s="14" t="s">
        <v>110</v>
      </c>
      <c r="G387" s="113" t="s">
        <v>341</v>
      </c>
      <c r="H387" s="13"/>
      <c r="I387" s="13"/>
      <c r="J387" s="13"/>
      <c r="K387" s="98" t="s">
        <v>25</v>
      </c>
      <c r="L387" s="11">
        <v>1</v>
      </c>
      <c r="M387" s="13" t="e">
        <f>VLOOKUP(K387,#REF!,2,0)</f>
        <v>#REF!</v>
      </c>
      <c r="N387" s="17" t="e">
        <f>VLOOKUP(K387,#REF!,6,0)</f>
        <v>#REF!</v>
      </c>
      <c r="O387" s="17" t="e">
        <f t="shared" si="19"/>
        <v>#REF!</v>
      </c>
      <c r="P387" s="22">
        <v>0.08</v>
      </c>
      <c r="Q387" s="17" t="e">
        <f t="shared" si="20"/>
        <v>#REF!</v>
      </c>
      <c r="R387" s="13" t="e">
        <f>VLOOKUP(J387,'[1]Nhân viên'!$E$20:$F$41,2,0)</f>
        <v>#N/A</v>
      </c>
    </row>
    <row r="388" spans="1:18" hidden="1">
      <c r="A388" s="11">
        <v>381</v>
      </c>
      <c r="B388" s="11">
        <f t="shared" si="18"/>
        <v>19</v>
      </c>
      <c r="C388" s="12">
        <v>44945</v>
      </c>
      <c r="D388" s="14" t="s">
        <v>20</v>
      </c>
      <c r="E388" s="13" t="e">
        <f>VLOOKUP(D388,#REF!,2,0)</f>
        <v>#REF!</v>
      </c>
      <c r="G388" s="112" t="s">
        <v>1745</v>
      </c>
      <c r="H388" s="13"/>
      <c r="I388" s="13"/>
      <c r="J388" s="13"/>
      <c r="K388" s="98" t="s">
        <v>534</v>
      </c>
      <c r="L388" s="11">
        <v>2</v>
      </c>
      <c r="M388" s="13" t="e">
        <f>VLOOKUP(K388,#REF!,2,0)</f>
        <v>#REF!</v>
      </c>
      <c r="N388" s="17">
        <v>110250</v>
      </c>
      <c r="O388" s="17">
        <f t="shared" si="19"/>
        <v>220500</v>
      </c>
      <c r="P388" s="22">
        <v>0.08</v>
      </c>
      <c r="Q388" s="17">
        <f t="shared" si="20"/>
        <v>238140</v>
      </c>
      <c r="R388" s="13" t="e">
        <f>VLOOKUP(J388,'[1]Nhân viên'!$E$20:$F$41,2,0)</f>
        <v>#N/A</v>
      </c>
    </row>
    <row r="389" spans="1:18" hidden="1">
      <c r="A389" s="11">
        <v>382</v>
      </c>
      <c r="B389" s="11">
        <f t="shared" si="18"/>
        <v>19</v>
      </c>
      <c r="C389" s="12">
        <v>44945</v>
      </c>
      <c r="D389" s="14" t="s">
        <v>20</v>
      </c>
      <c r="E389" s="13" t="e">
        <f>VLOOKUP(D389,#REF!,2,0)</f>
        <v>#REF!</v>
      </c>
      <c r="G389" s="112" t="s">
        <v>1745</v>
      </c>
      <c r="H389" s="13"/>
      <c r="I389" s="13"/>
      <c r="J389" s="13"/>
      <c r="K389" s="98" t="s">
        <v>35</v>
      </c>
      <c r="L389" s="11">
        <v>1</v>
      </c>
      <c r="M389" s="13" t="e">
        <f>VLOOKUP(K389,#REF!,2,0)</f>
        <v>#REF!</v>
      </c>
      <c r="N389" s="17" t="e">
        <f>VLOOKUP(K389,#REF!,6,0)</f>
        <v>#REF!</v>
      </c>
      <c r="O389" s="17" t="e">
        <f t="shared" si="19"/>
        <v>#REF!</v>
      </c>
      <c r="P389" s="22">
        <v>0.08</v>
      </c>
      <c r="Q389" s="17" t="e">
        <f t="shared" si="20"/>
        <v>#REF!</v>
      </c>
      <c r="R389" s="13" t="e">
        <f>VLOOKUP(J389,'[1]Nhân viên'!$E$20:$F$41,2,0)</f>
        <v>#N/A</v>
      </c>
    </row>
    <row r="390" spans="1:18" hidden="1">
      <c r="A390" s="11">
        <v>383</v>
      </c>
      <c r="B390" s="11">
        <f t="shared" si="18"/>
        <v>19</v>
      </c>
      <c r="C390" s="12">
        <v>44945</v>
      </c>
      <c r="D390" s="14" t="s">
        <v>20</v>
      </c>
      <c r="E390" s="13" t="e">
        <f>VLOOKUP(D390,#REF!,2,0)</f>
        <v>#REF!</v>
      </c>
      <c r="G390" s="112" t="s">
        <v>1745</v>
      </c>
      <c r="H390" s="13"/>
      <c r="I390" s="13"/>
      <c r="J390" s="13"/>
      <c r="K390" s="98" t="s">
        <v>26</v>
      </c>
      <c r="L390" s="11">
        <v>1</v>
      </c>
      <c r="M390" s="13" t="e">
        <f>VLOOKUP(K390,#REF!,2,0)</f>
        <v>#REF!</v>
      </c>
      <c r="N390" s="17" t="e">
        <f>VLOOKUP(K390,#REF!,6,0)</f>
        <v>#REF!</v>
      </c>
      <c r="O390" s="17" t="e">
        <f t="shared" si="19"/>
        <v>#REF!</v>
      </c>
      <c r="P390" s="22">
        <v>0.08</v>
      </c>
      <c r="Q390" s="17" t="e">
        <f t="shared" si="20"/>
        <v>#REF!</v>
      </c>
      <c r="R390" s="13" t="e">
        <f>VLOOKUP(J390,'[1]Nhân viên'!$E$20:$F$41,2,0)</f>
        <v>#N/A</v>
      </c>
    </row>
    <row r="391" spans="1:18" hidden="1">
      <c r="A391" s="11">
        <v>384</v>
      </c>
      <c r="B391" s="11">
        <f t="shared" si="18"/>
        <v>30</v>
      </c>
      <c r="C391" s="12">
        <v>44956</v>
      </c>
      <c r="D391" s="14" t="s">
        <v>59</v>
      </c>
      <c r="E391" s="13" t="e">
        <f>VLOOKUP(D391,#REF!,2,0)</f>
        <v>#REF!</v>
      </c>
      <c r="G391" s="112" t="s">
        <v>1380</v>
      </c>
      <c r="H391" s="13"/>
      <c r="I391" s="13"/>
      <c r="J391" s="13"/>
      <c r="K391" s="98" t="s">
        <v>23</v>
      </c>
      <c r="L391" s="11">
        <v>6</v>
      </c>
      <c r="M391" s="13" t="e">
        <f>VLOOKUP(K391,#REF!,2,0)</f>
        <v>#REF!</v>
      </c>
      <c r="N391" s="17" t="e">
        <f>VLOOKUP(K391,#REF!,6,0)</f>
        <v>#REF!</v>
      </c>
      <c r="O391" s="17" t="e">
        <f t="shared" si="19"/>
        <v>#REF!</v>
      </c>
      <c r="P391" s="22">
        <v>0.08</v>
      </c>
      <c r="Q391" s="17" t="e">
        <f t="shared" si="20"/>
        <v>#REF!</v>
      </c>
      <c r="R391" s="13" t="e">
        <f>VLOOKUP(J391,'[1]Nhân viên'!$E$20:$F$41,2,0)</f>
        <v>#N/A</v>
      </c>
    </row>
    <row r="392" spans="1:18" hidden="1">
      <c r="A392" s="11">
        <v>385</v>
      </c>
      <c r="B392" s="11">
        <f t="shared" si="18"/>
        <v>0</v>
      </c>
      <c r="E392" s="13" t="e">
        <f>VLOOKUP(D392,#REF!,2,0)</f>
        <v>#REF!</v>
      </c>
      <c r="G392" s="112"/>
      <c r="H392" s="13"/>
      <c r="I392" s="13"/>
      <c r="J392" s="13"/>
      <c r="M392" s="13" t="e">
        <f>VLOOKUP(K392,#REF!,2,0)</f>
        <v>#REF!</v>
      </c>
      <c r="N392" s="17" t="e">
        <f>VLOOKUP(K392,#REF!,6,0)</f>
        <v>#REF!</v>
      </c>
      <c r="O392" s="17" t="e">
        <f t="shared" si="19"/>
        <v>#REF!</v>
      </c>
      <c r="P392" s="22">
        <v>0.08</v>
      </c>
      <c r="Q392" s="17" t="e">
        <f t="shared" si="20"/>
        <v>#REF!</v>
      </c>
      <c r="R392" s="13" t="e">
        <f>VLOOKUP(J392,'[1]Nhân viên'!$E$20:$F$41,2,0)</f>
        <v>#N/A</v>
      </c>
    </row>
    <row r="393" spans="1:18" hidden="1">
      <c r="A393" s="11">
        <v>386</v>
      </c>
      <c r="B393" s="11">
        <f t="shared" si="18"/>
        <v>0</v>
      </c>
      <c r="E393" s="13" t="e">
        <f>VLOOKUP(D393,#REF!,2,0)</f>
        <v>#REF!</v>
      </c>
      <c r="H393" s="13"/>
      <c r="I393" s="13"/>
      <c r="J393" s="13"/>
      <c r="M393" s="13" t="e">
        <f>VLOOKUP(K393,#REF!,2,0)</f>
        <v>#REF!</v>
      </c>
      <c r="N393" s="17" t="e">
        <f>VLOOKUP(K393,#REF!,6,0)</f>
        <v>#REF!</v>
      </c>
      <c r="O393" s="17" t="e">
        <f t="shared" si="19"/>
        <v>#REF!</v>
      </c>
      <c r="P393" s="22">
        <v>0.08</v>
      </c>
      <c r="Q393" s="17" t="e">
        <f t="shared" si="20"/>
        <v>#REF!</v>
      </c>
      <c r="R393" s="13" t="e">
        <f>VLOOKUP(J393,'[1]Nhân viên'!$E$20:$F$41,2,0)</f>
        <v>#N/A</v>
      </c>
    </row>
    <row r="394" spans="1:18" hidden="1">
      <c r="A394" s="11">
        <v>387</v>
      </c>
      <c r="B394" s="11">
        <f t="shared" si="18"/>
        <v>0</v>
      </c>
      <c r="E394" s="13" t="e">
        <f>VLOOKUP(D394,#REF!,2,0)</f>
        <v>#REF!</v>
      </c>
      <c r="H394" s="13"/>
      <c r="I394" s="13"/>
      <c r="J394" s="13"/>
      <c r="M394" s="13" t="e">
        <f>VLOOKUP(K394,#REF!,2,0)</f>
        <v>#REF!</v>
      </c>
      <c r="N394" s="17" t="e">
        <f>VLOOKUP(K394,#REF!,6,0)</f>
        <v>#REF!</v>
      </c>
      <c r="O394" s="17" t="e">
        <f t="shared" si="19"/>
        <v>#REF!</v>
      </c>
      <c r="P394" s="22">
        <v>0.08</v>
      </c>
      <c r="Q394" s="17" t="e">
        <f t="shared" si="20"/>
        <v>#REF!</v>
      </c>
      <c r="R394" s="13" t="e">
        <f>VLOOKUP(J394,'[1]Nhân viên'!$E$20:$F$41,2,0)</f>
        <v>#N/A</v>
      </c>
    </row>
    <row r="395" spans="1:18" hidden="1">
      <c r="A395" s="11">
        <v>388</v>
      </c>
      <c r="B395" s="11">
        <f t="shared" si="18"/>
        <v>0</v>
      </c>
      <c r="E395" s="13" t="e">
        <f>VLOOKUP(D395,#REF!,2,0)</f>
        <v>#REF!</v>
      </c>
      <c r="H395" s="13"/>
      <c r="I395" s="13"/>
      <c r="J395" s="13"/>
      <c r="M395" s="13" t="e">
        <f>VLOOKUP(K395,#REF!,2,0)</f>
        <v>#REF!</v>
      </c>
      <c r="N395" s="17" t="e">
        <f>VLOOKUP(K395,#REF!,6,0)</f>
        <v>#REF!</v>
      </c>
      <c r="O395" s="17" t="e">
        <f t="shared" si="19"/>
        <v>#REF!</v>
      </c>
      <c r="P395" s="22">
        <v>0.08</v>
      </c>
      <c r="Q395" s="17" t="e">
        <f t="shared" si="20"/>
        <v>#REF!</v>
      </c>
      <c r="R395" s="13" t="e">
        <f>VLOOKUP(J395,'[1]Nhân viên'!$E$20:$F$41,2,0)</f>
        <v>#N/A</v>
      </c>
    </row>
    <row r="396" spans="1:18" hidden="1">
      <c r="A396" s="11">
        <v>389</v>
      </c>
      <c r="B396" s="11">
        <f t="shared" si="18"/>
        <v>0</v>
      </c>
      <c r="E396" s="13" t="e">
        <f>VLOOKUP(D396,#REF!,2,0)</f>
        <v>#REF!</v>
      </c>
      <c r="H396" s="13"/>
      <c r="I396" s="13"/>
      <c r="J396" s="13"/>
      <c r="M396" s="13" t="e">
        <f>VLOOKUP(K396,#REF!,2,0)</f>
        <v>#REF!</v>
      </c>
      <c r="N396" s="17" t="e">
        <f>VLOOKUP(K396,#REF!,6,0)</f>
        <v>#REF!</v>
      </c>
      <c r="O396" s="17" t="e">
        <f t="shared" si="19"/>
        <v>#REF!</v>
      </c>
      <c r="P396" s="22">
        <v>0.08</v>
      </c>
      <c r="Q396" s="17" t="e">
        <f t="shared" si="20"/>
        <v>#REF!</v>
      </c>
      <c r="R396" s="13" t="e">
        <f>VLOOKUP(J396,'[1]Nhân viên'!$E$20:$F$41,2,0)</f>
        <v>#N/A</v>
      </c>
    </row>
    <row r="397" spans="1:18" hidden="1">
      <c r="A397" s="11">
        <v>390</v>
      </c>
      <c r="B397" s="11">
        <f t="shared" si="18"/>
        <v>0</v>
      </c>
      <c r="E397" s="13" t="e">
        <f>VLOOKUP(D397,#REF!,2,0)</f>
        <v>#REF!</v>
      </c>
      <c r="H397" s="13"/>
      <c r="I397" s="13"/>
      <c r="J397" s="13"/>
      <c r="M397" s="13" t="e">
        <f>VLOOKUP(K397,#REF!,2,0)</f>
        <v>#REF!</v>
      </c>
      <c r="N397" s="17" t="e">
        <f>VLOOKUP(K397,#REF!,6,0)</f>
        <v>#REF!</v>
      </c>
      <c r="O397" s="17" t="e">
        <f t="shared" si="19"/>
        <v>#REF!</v>
      </c>
      <c r="P397" s="22">
        <v>0.08</v>
      </c>
      <c r="Q397" s="17" t="e">
        <f t="shared" si="20"/>
        <v>#REF!</v>
      </c>
      <c r="R397" s="13" t="e">
        <f>VLOOKUP(J397,'[1]Nhân viên'!$E$20:$F$41,2,0)</f>
        <v>#N/A</v>
      </c>
    </row>
    <row r="398" spans="1:18" hidden="1">
      <c r="A398" s="11">
        <v>391</v>
      </c>
      <c r="B398" s="11">
        <f t="shared" si="18"/>
        <v>0</v>
      </c>
      <c r="E398" s="13" t="e">
        <f>VLOOKUP(D398,#REF!,2,0)</f>
        <v>#REF!</v>
      </c>
      <c r="H398" s="13"/>
      <c r="I398" s="13"/>
      <c r="J398" s="13"/>
      <c r="M398" s="13" t="e">
        <f>VLOOKUP(K398,#REF!,2,0)</f>
        <v>#REF!</v>
      </c>
      <c r="N398" s="17" t="e">
        <f>VLOOKUP(K398,#REF!,6,0)</f>
        <v>#REF!</v>
      </c>
      <c r="O398" s="17" t="e">
        <f t="shared" si="19"/>
        <v>#REF!</v>
      </c>
      <c r="P398" s="22">
        <v>0.08</v>
      </c>
      <c r="Q398" s="17" t="e">
        <f t="shared" si="20"/>
        <v>#REF!</v>
      </c>
      <c r="R398" s="13" t="e">
        <f>VLOOKUP(J398,'[1]Nhân viên'!$E$20:$F$41,2,0)</f>
        <v>#N/A</v>
      </c>
    </row>
    <row r="399" spans="1:18" hidden="1">
      <c r="A399" s="11">
        <v>392</v>
      </c>
      <c r="B399" s="11">
        <f t="shared" si="18"/>
        <v>0</v>
      </c>
      <c r="E399" s="13" t="e">
        <f>VLOOKUP(D399,#REF!,2,0)</f>
        <v>#REF!</v>
      </c>
      <c r="H399" s="13"/>
      <c r="I399" s="13"/>
      <c r="J399" s="13"/>
      <c r="M399" s="13" t="e">
        <f>VLOOKUP(K399,#REF!,2,0)</f>
        <v>#REF!</v>
      </c>
      <c r="N399" s="17" t="e">
        <f>VLOOKUP(K399,#REF!,6,0)</f>
        <v>#REF!</v>
      </c>
      <c r="O399" s="17" t="e">
        <f t="shared" si="19"/>
        <v>#REF!</v>
      </c>
      <c r="P399" s="22">
        <v>0.08</v>
      </c>
      <c r="Q399" s="17" t="e">
        <f t="shared" si="20"/>
        <v>#REF!</v>
      </c>
      <c r="R399" s="13" t="e">
        <f>VLOOKUP(J399,'[1]Nhân viên'!$E$20:$F$41,2,0)</f>
        <v>#N/A</v>
      </c>
    </row>
    <row r="400" spans="1:18" hidden="1">
      <c r="A400" s="11">
        <v>393</v>
      </c>
      <c r="B400" s="11">
        <f t="shared" si="18"/>
        <v>0</v>
      </c>
      <c r="E400" s="13" t="e">
        <f>VLOOKUP(D400,#REF!,2,0)</f>
        <v>#REF!</v>
      </c>
      <c r="H400" s="13"/>
      <c r="I400" s="13"/>
      <c r="J400" s="13"/>
      <c r="M400" s="13" t="e">
        <f>VLOOKUP(K400,#REF!,2,0)</f>
        <v>#REF!</v>
      </c>
      <c r="N400" s="17" t="e">
        <f>VLOOKUP(K400,#REF!,6,0)</f>
        <v>#REF!</v>
      </c>
      <c r="O400" s="17" t="e">
        <f t="shared" si="19"/>
        <v>#REF!</v>
      </c>
      <c r="P400" s="22">
        <v>0.08</v>
      </c>
      <c r="Q400" s="17" t="e">
        <f t="shared" si="20"/>
        <v>#REF!</v>
      </c>
      <c r="R400" s="13" t="e">
        <f>VLOOKUP(J400,'[1]Nhân viên'!$E$20:$F$41,2,0)</f>
        <v>#N/A</v>
      </c>
    </row>
    <row r="401" spans="1:18" hidden="1">
      <c r="A401" s="11">
        <v>394</v>
      </c>
      <c r="B401" s="11">
        <f t="shared" si="18"/>
        <v>0</v>
      </c>
      <c r="E401" s="13" t="e">
        <f>VLOOKUP(D401,#REF!,2,0)</f>
        <v>#REF!</v>
      </c>
      <c r="H401" s="13"/>
      <c r="I401" s="13"/>
      <c r="J401" s="13"/>
      <c r="M401" s="13" t="e">
        <f>VLOOKUP(K401,#REF!,2,0)</f>
        <v>#REF!</v>
      </c>
      <c r="N401" s="17" t="e">
        <f>VLOOKUP(K401,#REF!,6,0)</f>
        <v>#REF!</v>
      </c>
      <c r="O401" s="17" t="e">
        <f t="shared" si="19"/>
        <v>#REF!</v>
      </c>
      <c r="P401" s="22">
        <v>0.08</v>
      </c>
      <c r="Q401" s="17" t="e">
        <f t="shared" si="20"/>
        <v>#REF!</v>
      </c>
      <c r="R401" s="13" t="e">
        <f>VLOOKUP(J401,'[1]Nhân viên'!$E$20:$F$41,2,0)</f>
        <v>#N/A</v>
      </c>
    </row>
    <row r="402" spans="1:18" hidden="1">
      <c r="A402" s="11">
        <v>395</v>
      </c>
      <c r="B402" s="11">
        <f t="shared" si="18"/>
        <v>0</v>
      </c>
      <c r="E402" s="13" t="e">
        <f>VLOOKUP(D402,#REF!,2,0)</f>
        <v>#REF!</v>
      </c>
      <c r="H402" s="13"/>
      <c r="I402" s="13"/>
      <c r="J402" s="13"/>
      <c r="M402" s="13" t="e">
        <f>VLOOKUP(K402,#REF!,2,0)</f>
        <v>#REF!</v>
      </c>
      <c r="N402" s="17" t="e">
        <f>VLOOKUP(K402,#REF!,6,0)</f>
        <v>#REF!</v>
      </c>
      <c r="O402" s="17" t="e">
        <f t="shared" si="19"/>
        <v>#REF!</v>
      </c>
      <c r="P402" s="22">
        <v>0.08</v>
      </c>
      <c r="Q402" s="17" t="e">
        <f t="shared" si="20"/>
        <v>#REF!</v>
      </c>
      <c r="R402" s="13" t="e">
        <f>VLOOKUP(J402,'[1]Nhân viên'!$E$20:$F$41,2,0)</f>
        <v>#N/A</v>
      </c>
    </row>
    <row r="403" spans="1:18" hidden="1">
      <c r="A403" s="11">
        <v>396</v>
      </c>
      <c r="B403" s="11">
        <f t="shared" si="18"/>
        <v>0</v>
      </c>
      <c r="E403" s="13" t="e">
        <f>VLOOKUP(D403,#REF!,2,0)</f>
        <v>#REF!</v>
      </c>
      <c r="G403" s="115"/>
      <c r="H403" s="13"/>
      <c r="I403" s="13"/>
      <c r="J403" s="13"/>
      <c r="M403" s="13" t="e">
        <f>VLOOKUP(K403,#REF!,2,0)</f>
        <v>#REF!</v>
      </c>
      <c r="N403" s="17" t="e">
        <f>VLOOKUP(K403,#REF!,6,0)</f>
        <v>#REF!</v>
      </c>
      <c r="O403" s="17" t="e">
        <f t="shared" si="19"/>
        <v>#REF!</v>
      </c>
      <c r="P403" s="22">
        <v>0.08</v>
      </c>
      <c r="Q403" s="17" t="e">
        <f t="shared" si="20"/>
        <v>#REF!</v>
      </c>
      <c r="R403" s="13" t="e">
        <f>VLOOKUP(J403,'[1]Nhân viên'!$E$20:$F$41,2,0)</f>
        <v>#N/A</v>
      </c>
    </row>
    <row r="404" spans="1:18" hidden="1">
      <c r="A404" s="11">
        <v>397</v>
      </c>
      <c r="B404" s="11">
        <f t="shared" si="18"/>
        <v>0</v>
      </c>
      <c r="E404" s="13" t="e">
        <f>VLOOKUP(D404,#REF!,2,0)</f>
        <v>#REF!</v>
      </c>
      <c r="G404" s="115"/>
      <c r="H404" s="13"/>
      <c r="I404" s="13"/>
      <c r="J404" s="13"/>
      <c r="M404" s="13" t="e">
        <f>VLOOKUP(K404,#REF!,2,0)</f>
        <v>#REF!</v>
      </c>
      <c r="N404" s="17" t="e">
        <f>VLOOKUP(K404,#REF!,6,0)</f>
        <v>#REF!</v>
      </c>
      <c r="O404" s="17" t="e">
        <f t="shared" si="19"/>
        <v>#REF!</v>
      </c>
      <c r="P404" s="22">
        <v>0.08</v>
      </c>
      <c r="Q404" s="17" t="e">
        <f t="shared" si="20"/>
        <v>#REF!</v>
      </c>
      <c r="R404" s="13" t="e">
        <f>VLOOKUP(J404,'[1]Nhân viên'!$E$20:$F$41,2,0)</f>
        <v>#N/A</v>
      </c>
    </row>
    <row r="405" spans="1:18" hidden="1">
      <c r="A405" s="11">
        <v>398</v>
      </c>
      <c r="B405" s="11">
        <f t="shared" si="18"/>
        <v>0</v>
      </c>
      <c r="E405" s="13" t="e">
        <f>VLOOKUP(D405,#REF!,2,0)</f>
        <v>#REF!</v>
      </c>
      <c r="G405" s="115"/>
      <c r="H405" s="13"/>
      <c r="I405" s="13"/>
      <c r="J405" s="13"/>
      <c r="M405" s="13" t="e">
        <f>VLOOKUP(K405,#REF!,2,0)</f>
        <v>#REF!</v>
      </c>
      <c r="N405" s="17" t="e">
        <f>VLOOKUP(K405,#REF!,6,0)</f>
        <v>#REF!</v>
      </c>
      <c r="O405" s="17" t="e">
        <f t="shared" si="19"/>
        <v>#REF!</v>
      </c>
      <c r="P405" s="22">
        <v>0.08</v>
      </c>
      <c r="Q405" s="17" t="e">
        <f t="shared" si="20"/>
        <v>#REF!</v>
      </c>
      <c r="R405" s="13" t="e">
        <f>VLOOKUP(J405,'[1]Nhân viên'!$E$20:$F$41,2,0)</f>
        <v>#N/A</v>
      </c>
    </row>
    <row r="406" spans="1:18" hidden="1">
      <c r="A406" s="11">
        <v>399</v>
      </c>
      <c r="B406" s="11">
        <f t="shared" si="18"/>
        <v>0</v>
      </c>
      <c r="E406" s="13" t="e">
        <f>VLOOKUP(D406,#REF!,2,0)</f>
        <v>#REF!</v>
      </c>
      <c r="G406" s="115"/>
      <c r="H406" s="13"/>
      <c r="I406" s="13"/>
      <c r="J406" s="13"/>
      <c r="M406" s="13" t="e">
        <f>VLOOKUP(K406,#REF!,2,0)</f>
        <v>#REF!</v>
      </c>
      <c r="N406" s="17" t="e">
        <f>VLOOKUP(K406,#REF!,6,0)</f>
        <v>#REF!</v>
      </c>
      <c r="O406" s="17" t="e">
        <f t="shared" si="19"/>
        <v>#REF!</v>
      </c>
      <c r="P406" s="22">
        <v>0.08</v>
      </c>
      <c r="Q406" s="17" t="e">
        <f t="shared" si="20"/>
        <v>#REF!</v>
      </c>
      <c r="R406" s="13" t="e">
        <f>VLOOKUP(J406,'[1]Nhân viên'!$E$20:$F$41,2,0)</f>
        <v>#N/A</v>
      </c>
    </row>
    <row r="407" spans="1:18" hidden="1">
      <c r="A407" s="11">
        <v>400</v>
      </c>
      <c r="B407" s="11">
        <f t="shared" si="18"/>
        <v>0</v>
      </c>
      <c r="E407" s="13" t="e">
        <f>VLOOKUP(D407,#REF!,2,0)</f>
        <v>#REF!</v>
      </c>
      <c r="G407" s="115"/>
      <c r="H407" s="13"/>
      <c r="I407" s="13"/>
      <c r="J407" s="13"/>
      <c r="M407" s="13" t="e">
        <f>VLOOKUP(K407,#REF!,2,0)</f>
        <v>#REF!</v>
      </c>
      <c r="N407" s="17" t="e">
        <f>VLOOKUP(K407,#REF!,6,0)</f>
        <v>#REF!</v>
      </c>
      <c r="O407" s="17" t="e">
        <f t="shared" si="19"/>
        <v>#REF!</v>
      </c>
      <c r="P407" s="22">
        <v>0.08</v>
      </c>
      <c r="Q407" s="17" t="e">
        <f t="shared" si="20"/>
        <v>#REF!</v>
      </c>
      <c r="R407" s="13" t="e">
        <f>VLOOKUP(J407,'[1]Nhân viên'!$E$20:$F$41,2,0)</f>
        <v>#N/A</v>
      </c>
    </row>
    <row r="408" spans="1:18" hidden="1">
      <c r="A408" s="11">
        <v>401</v>
      </c>
      <c r="B408" s="11">
        <f t="shared" si="18"/>
        <v>0</v>
      </c>
      <c r="E408" s="13" t="e">
        <f>VLOOKUP(D408,#REF!,2,0)</f>
        <v>#REF!</v>
      </c>
      <c r="G408" s="115"/>
      <c r="H408" s="13"/>
      <c r="I408" s="13"/>
      <c r="J408" s="13"/>
      <c r="M408" s="13" t="e">
        <f>VLOOKUP(K408,#REF!,2,0)</f>
        <v>#REF!</v>
      </c>
      <c r="N408" s="17" t="e">
        <f>VLOOKUP(K408,#REF!,6,0)</f>
        <v>#REF!</v>
      </c>
      <c r="O408" s="17" t="e">
        <f t="shared" si="19"/>
        <v>#REF!</v>
      </c>
      <c r="P408" s="22">
        <v>0.08</v>
      </c>
      <c r="Q408" s="17" t="e">
        <f t="shared" si="20"/>
        <v>#REF!</v>
      </c>
      <c r="R408" s="13" t="e">
        <f>VLOOKUP(J408,'[1]Nhân viên'!$E$20:$F$41,2,0)</f>
        <v>#N/A</v>
      </c>
    </row>
    <row r="409" spans="1:18" hidden="1">
      <c r="A409" s="11">
        <v>402</v>
      </c>
      <c r="B409" s="11">
        <f t="shared" si="18"/>
        <v>0</v>
      </c>
      <c r="E409" s="13" t="e">
        <f>VLOOKUP(D409,#REF!,2,0)</f>
        <v>#REF!</v>
      </c>
      <c r="G409" s="112"/>
      <c r="H409" s="13"/>
      <c r="I409" s="13"/>
      <c r="J409" s="13"/>
      <c r="M409" s="13" t="e">
        <f>VLOOKUP(K409,#REF!,2,0)</f>
        <v>#REF!</v>
      </c>
      <c r="N409" s="17" t="e">
        <f>VLOOKUP(K409,#REF!,6,0)</f>
        <v>#REF!</v>
      </c>
      <c r="O409" s="17" t="e">
        <f t="shared" si="19"/>
        <v>#REF!</v>
      </c>
      <c r="P409" s="22">
        <v>0.08</v>
      </c>
      <c r="Q409" s="17" t="e">
        <f t="shared" si="20"/>
        <v>#REF!</v>
      </c>
      <c r="R409" s="13" t="e">
        <f>VLOOKUP(J409,'[1]Nhân viên'!$E$20:$F$41,2,0)</f>
        <v>#N/A</v>
      </c>
    </row>
    <row r="410" spans="1:18" hidden="1">
      <c r="A410" s="11">
        <v>403</v>
      </c>
      <c r="B410" s="11">
        <f t="shared" si="18"/>
        <v>0</v>
      </c>
      <c r="E410" s="13" t="e">
        <f>VLOOKUP(D410,#REF!,2,0)</f>
        <v>#REF!</v>
      </c>
      <c r="G410" s="112"/>
      <c r="H410" s="13"/>
      <c r="I410" s="13"/>
      <c r="J410" s="13"/>
      <c r="M410" s="13" t="e">
        <f>VLOOKUP(K410,#REF!,2,0)</f>
        <v>#REF!</v>
      </c>
      <c r="N410" s="17" t="e">
        <f>VLOOKUP(K410,#REF!,6,0)</f>
        <v>#REF!</v>
      </c>
      <c r="O410" s="17" t="e">
        <f t="shared" si="19"/>
        <v>#REF!</v>
      </c>
      <c r="P410" s="22">
        <v>0.08</v>
      </c>
      <c r="Q410" s="17" t="e">
        <f t="shared" si="20"/>
        <v>#REF!</v>
      </c>
      <c r="R410" s="13" t="e">
        <f>VLOOKUP(J410,'[1]Nhân viên'!$E$20:$F$41,2,0)</f>
        <v>#N/A</v>
      </c>
    </row>
    <row r="411" spans="1:18" hidden="1">
      <c r="A411" s="11">
        <v>404</v>
      </c>
      <c r="B411" s="11">
        <f t="shared" si="18"/>
        <v>0</v>
      </c>
      <c r="E411" s="13" t="e">
        <f>VLOOKUP(D411,#REF!,2,0)</f>
        <v>#REF!</v>
      </c>
      <c r="G411" s="112"/>
      <c r="H411" s="13"/>
      <c r="I411" s="13"/>
      <c r="J411" s="13"/>
      <c r="M411" s="13" t="e">
        <f>VLOOKUP(K411,#REF!,2,0)</f>
        <v>#REF!</v>
      </c>
      <c r="N411" s="17" t="e">
        <f>VLOOKUP(K411,#REF!,6,0)</f>
        <v>#REF!</v>
      </c>
      <c r="O411" s="17" t="e">
        <f t="shared" si="19"/>
        <v>#REF!</v>
      </c>
      <c r="P411" s="22">
        <v>0.08</v>
      </c>
      <c r="Q411" s="17" t="e">
        <f t="shared" si="20"/>
        <v>#REF!</v>
      </c>
      <c r="R411" s="13" t="e">
        <f>VLOOKUP(J411,'[1]Nhân viên'!$E$20:$F$41,2,0)</f>
        <v>#N/A</v>
      </c>
    </row>
    <row r="412" spans="1:18" hidden="1">
      <c r="A412" s="11">
        <v>405</v>
      </c>
      <c r="B412" s="11">
        <f t="shared" ref="B412:B475" si="21">DAY($C412)</f>
        <v>0</v>
      </c>
      <c r="E412" s="13" t="e">
        <f>VLOOKUP(D412,#REF!,2,0)</f>
        <v>#REF!</v>
      </c>
      <c r="G412" s="112"/>
      <c r="H412" s="13"/>
      <c r="I412" s="13"/>
      <c r="J412" s="13"/>
      <c r="M412" s="13" t="e">
        <f>VLOOKUP(K412,#REF!,2,0)</f>
        <v>#REF!</v>
      </c>
      <c r="N412" s="17" t="e">
        <f>VLOOKUP(K412,#REF!,6,0)</f>
        <v>#REF!</v>
      </c>
      <c r="O412" s="17" t="e">
        <f t="shared" si="19"/>
        <v>#REF!</v>
      </c>
      <c r="P412" s="22">
        <v>0.08</v>
      </c>
      <c r="Q412" s="17" t="e">
        <f t="shared" si="20"/>
        <v>#REF!</v>
      </c>
      <c r="R412" s="13" t="e">
        <f>VLOOKUP(J412,'[1]Nhân viên'!$E$20:$F$41,2,0)</f>
        <v>#N/A</v>
      </c>
    </row>
    <row r="413" spans="1:18" hidden="1">
      <c r="A413" s="11">
        <v>406</v>
      </c>
      <c r="B413" s="11">
        <f t="shared" si="21"/>
        <v>0</v>
      </c>
      <c r="E413" s="13" t="e">
        <f>VLOOKUP(D413,#REF!,2,0)</f>
        <v>#REF!</v>
      </c>
      <c r="G413" s="112"/>
      <c r="H413" s="13"/>
      <c r="I413" s="13"/>
      <c r="J413" s="13"/>
      <c r="M413" s="13" t="e">
        <f>VLOOKUP(K413,#REF!,2,0)</f>
        <v>#REF!</v>
      </c>
      <c r="N413" s="17" t="e">
        <f>VLOOKUP(K413,#REF!,6,0)</f>
        <v>#REF!</v>
      </c>
      <c r="O413" s="17" t="e">
        <f t="shared" si="19"/>
        <v>#REF!</v>
      </c>
      <c r="P413" s="22">
        <v>0.08</v>
      </c>
      <c r="Q413" s="17" t="e">
        <f t="shared" si="20"/>
        <v>#REF!</v>
      </c>
      <c r="R413" s="13" t="e">
        <f>VLOOKUP(J413,'[1]Nhân viên'!$E$20:$F$41,2,0)</f>
        <v>#N/A</v>
      </c>
    </row>
    <row r="414" spans="1:18" hidden="1">
      <c r="A414" s="11">
        <v>407</v>
      </c>
      <c r="B414" s="11">
        <f t="shared" si="21"/>
        <v>0</v>
      </c>
      <c r="E414" s="13" t="e">
        <f>VLOOKUP(D414,#REF!,2,0)</f>
        <v>#REF!</v>
      </c>
      <c r="G414" s="112"/>
      <c r="H414" s="13"/>
      <c r="I414" s="13"/>
      <c r="J414" s="13"/>
      <c r="M414" s="13" t="e">
        <f>VLOOKUP(K414,#REF!,2,0)</f>
        <v>#REF!</v>
      </c>
      <c r="N414" s="17" t="e">
        <f>VLOOKUP(K414,#REF!,6,0)</f>
        <v>#REF!</v>
      </c>
      <c r="O414" s="17" t="e">
        <f t="shared" si="19"/>
        <v>#REF!</v>
      </c>
      <c r="P414" s="22">
        <v>0.08</v>
      </c>
      <c r="Q414" s="17" t="e">
        <f t="shared" si="20"/>
        <v>#REF!</v>
      </c>
      <c r="R414" s="13" t="e">
        <f>VLOOKUP(J414,'[1]Nhân viên'!$E$20:$F$41,2,0)</f>
        <v>#N/A</v>
      </c>
    </row>
    <row r="415" spans="1:18" hidden="1">
      <c r="A415" s="11">
        <v>408</v>
      </c>
      <c r="B415" s="11">
        <f t="shared" si="21"/>
        <v>0</v>
      </c>
      <c r="E415" s="13" t="e">
        <f>VLOOKUP(D415,#REF!,2,0)</f>
        <v>#REF!</v>
      </c>
      <c r="G415" s="112"/>
      <c r="H415" s="13"/>
      <c r="I415" s="13"/>
      <c r="J415" s="13"/>
      <c r="M415" s="13" t="e">
        <f>VLOOKUP(K415,#REF!,2,0)</f>
        <v>#REF!</v>
      </c>
      <c r="N415" s="17" t="e">
        <f>VLOOKUP(K415,#REF!,6,0)</f>
        <v>#REF!</v>
      </c>
      <c r="O415" s="17" t="e">
        <f t="shared" si="19"/>
        <v>#REF!</v>
      </c>
      <c r="P415" s="22">
        <v>0.08</v>
      </c>
      <c r="Q415" s="17" t="e">
        <f t="shared" si="20"/>
        <v>#REF!</v>
      </c>
      <c r="R415" s="13" t="e">
        <f>VLOOKUP(J415,'[1]Nhân viên'!$E$20:$F$41,2,0)</f>
        <v>#N/A</v>
      </c>
    </row>
    <row r="416" spans="1:18" hidden="1">
      <c r="A416" s="11">
        <v>409</v>
      </c>
      <c r="B416" s="11">
        <f t="shared" si="21"/>
        <v>0</v>
      </c>
      <c r="E416" s="13" t="e">
        <f>VLOOKUP(D416,#REF!,2,0)</f>
        <v>#REF!</v>
      </c>
      <c r="G416" s="112"/>
      <c r="H416" s="13"/>
      <c r="I416" s="13"/>
      <c r="J416" s="13"/>
      <c r="M416" s="13" t="e">
        <f>VLOOKUP(K416,#REF!,2,0)</f>
        <v>#REF!</v>
      </c>
      <c r="N416" s="17" t="e">
        <f>VLOOKUP(K416,#REF!,6,0)</f>
        <v>#REF!</v>
      </c>
      <c r="O416" s="17" t="e">
        <f t="shared" si="19"/>
        <v>#REF!</v>
      </c>
      <c r="P416" s="22">
        <v>0.08</v>
      </c>
      <c r="Q416" s="17" t="e">
        <f t="shared" si="20"/>
        <v>#REF!</v>
      </c>
      <c r="R416" s="13" t="e">
        <f>VLOOKUP(J416,'[1]Nhân viên'!$E$20:$F$41,2,0)</f>
        <v>#N/A</v>
      </c>
    </row>
    <row r="417" spans="1:18" hidden="1">
      <c r="A417" s="11">
        <v>410</v>
      </c>
      <c r="B417" s="11">
        <f t="shared" si="21"/>
        <v>0</v>
      </c>
      <c r="E417" s="13" t="e">
        <f>VLOOKUP(D417,#REF!,2,0)</f>
        <v>#REF!</v>
      </c>
      <c r="G417" s="112"/>
      <c r="H417" s="13"/>
      <c r="I417" s="13"/>
      <c r="J417" s="13"/>
      <c r="M417" s="13" t="e">
        <f>VLOOKUP(K417,#REF!,2,0)</f>
        <v>#REF!</v>
      </c>
      <c r="N417" s="17" t="e">
        <f>VLOOKUP(K417,#REF!,6,0)</f>
        <v>#REF!</v>
      </c>
      <c r="O417" s="17" t="e">
        <f t="shared" si="19"/>
        <v>#REF!</v>
      </c>
      <c r="P417" s="22">
        <v>0.08</v>
      </c>
      <c r="Q417" s="17" t="e">
        <f t="shared" si="20"/>
        <v>#REF!</v>
      </c>
      <c r="R417" s="13" t="e">
        <f>VLOOKUP(J417,'[1]Nhân viên'!$E$20:$F$41,2,0)</f>
        <v>#N/A</v>
      </c>
    </row>
    <row r="418" spans="1:18" hidden="1">
      <c r="A418" s="11">
        <v>411</v>
      </c>
      <c r="B418" s="11">
        <f t="shared" si="21"/>
        <v>0</v>
      </c>
      <c r="E418" s="13" t="e">
        <f>VLOOKUP(D418,#REF!,2,0)</f>
        <v>#REF!</v>
      </c>
      <c r="G418" s="112"/>
      <c r="H418" s="13"/>
      <c r="I418" s="13"/>
      <c r="J418" s="13"/>
      <c r="M418" s="13" t="e">
        <f>VLOOKUP(K418,#REF!,2,0)</f>
        <v>#REF!</v>
      </c>
      <c r="N418" s="17" t="e">
        <f>VLOOKUP(K418,#REF!,6,0)</f>
        <v>#REF!</v>
      </c>
      <c r="O418" s="17" t="e">
        <f t="shared" si="19"/>
        <v>#REF!</v>
      </c>
      <c r="P418" s="22">
        <v>0.08</v>
      </c>
      <c r="Q418" s="17" t="e">
        <f t="shared" si="20"/>
        <v>#REF!</v>
      </c>
      <c r="R418" s="13" t="e">
        <f>VLOOKUP(J418,'[1]Nhân viên'!$E$20:$F$41,2,0)</f>
        <v>#N/A</v>
      </c>
    </row>
    <row r="419" spans="1:18" hidden="1">
      <c r="A419" s="11">
        <v>412</v>
      </c>
      <c r="B419" s="11">
        <f t="shared" si="21"/>
        <v>0</v>
      </c>
      <c r="E419" s="13" t="e">
        <f>VLOOKUP(D419,#REF!,2,0)</f>
        <v>#REF!</v>
      </c>
      <c r="G419" s="112"/>
      <c r="H419" s="13"/>
      <c r="I419" s="13"/>
      <c r="J419" s="13"/>
      <c r="M419" s="13" t="e">
        <f>VLOOKUP(K419,#REF!,2,0)</f>
        <v>#REF!</v>
      </c>
      <c r="N419" s="17" t="e">
        <f>VLOOKUP(K419,#REF!,6,0)</f>
        <v>#REF!</v>
      </c>
      <c r="O419" s="17" t="e">
        <f t="shared" si="19"/>
        <v>#REF!</v>
      </c>
      <c r="P419" s="22">
        <v>0.08</v>
      </c>
      <c r="Q419" s="17" t="e">
        <f t="shared" si="20"/>
        <v>#REF!</v>
      </c>
      <c r="R419" s="13" t="e">
        <f>VLOOKUP(J419,'[1]Nhân viên'!$E$20:$F$41,2,0)</f>
        <v>#N/A</v>
      </c>
    </row>
    <row r="420" spans="1:18" hidden="1">
      <c r="A420" s="11">
        <v>413</v>
      </c>
      <c r="B420" s="11">
        <f t="shared" si="21"/>
        <v>0</v>
      </c>
      <c r="E420" s="13" t="e">
        <f>VLOOKUP(D420,#REF!,2,0)</f>
        <v>#REF!</v>
      </c>
      <c r="G420" s="112"/>
      <c r="H420" s="13"/>
      <c r="I420" s="13"/>
      <c r="J420" s="13"/>
      <c r="M420" s="13" t="e">
        <f>VLOOKUP(K420,#REF!,2,0)</f>
        <v>#REF!</v>
      </c>
      <c r="N420" s="17" t="e">
        <f>VLOOKUP(K420,#REF!,6,0)</f>
        <v>#REF!</v>
      </c>
      <c r="O420" s="17" t="e">
        <f t="shared" si="19"/>
        <v>#REF!</v>
      </c>
      <c r="P420" s="22">
        <v>0.08</v>
      </c>
      <c r="Q420" s="17" t="e">
        <f t="shared" si="20"/>
        <v>#REF!</v>
      </c>
      <c r="R420" s="13" t="e">
        <f>VLOOKUP(J420,'[1]Nhân viên'!$E$20:$F$41,2,0)</f>
        <v>#N/A</v>
      </c>
    </row>
    <row r="421" spans="1:18" hidden="1">
      <c r="A421" s="11">
        <v>414</v>
      </c>
      <c r="B421" s="11">
        <f t="shared" si="21"/>
        <v>0</v>
      </c>
      <c r="E421" s="13" t="e">
        <f>VLOOKUP(D421,#REF!,2,0)</f>
        <v>#REF!</v>
      </c>
      <c r="G421" s="112"/>
      <c r="H421" s="13"/>
      <c r="I421" s="13"/>
      <c r="J421" s="13"/>
      <c r="M421" s="13" t="e">
        <f>VLOOKUP(K421,#REF!,2,0)</f>
        <v>#REF!</v>
      </c>
      <c r="N421" s="17" t="e">
        <f>VLOOKUP(K421,#REF!,6,0)</f>
        <v>#REF!</v>
      </c>
      <c r="O421" s="17" t="e">
        <f t="shared" si="19"/>
        <v>#REF!</v>
      </c>
      <c r="P421" s="22">
        <v>0.08</v>
      </c>
      <c r="Q421" s="17" t="e">
        <f t="shared" si="20"/>
        <v>#REF!</v>
      </c>
      <c r="R421" s="13" t="e">
        <f>VLOOKUP(J421,'[1]Nhân viên'!$E$20:$F$41,2,0)</f>
        <v>#N/A</v>
      </c>
    </row>
    <row r="422" spans="1:18" hidden="1">
      <c r="A422" s="11">
        <v>415</v>
      </c>
      <c r="B422" s="11">
        <f t="shared" si="21"/>
        <v>0</v>
      </c>
      <c r="E422" s="13" t="e">
        <f>VLOOKUP(D422,#REF!,2,0)</f>
        <v>#REF!</v>
      </c>
      <c r="G422" s="112"/>
      <c r="H422" s="13"/>
      <c r="I422" s="13"/>
      <c r="J422" s="13"/>
      <c r="M422" s="13" t="e">
        <f>VLOOKUP(K422,#REF!,2,0)</f>
        <v>#REF!</v>
      </c>
      <c r="N422" s="17" t="e">
        <f>VLOOKUP(K422,#REF!,6,0)</f>
        <v>#REF!</v>
      </c>
      <c r="O422" s="17" t="e">
        <f t="shared" si="19"/>
        <v>#REF!</v>
      </c>
      <c r="P422" s="22">
        <v>0.08</v>
      </c>
      <c r="Q422" s="17" t="e">
        <f t="shared" si="20"/>
        <v>#REF!</v>
      </c>
      <c r="R422" s="13" t="e">
        <f>VLOOKUP(J422,'[1]Nhân viên'!$E$20:$F$41,2,0)</f>
        <v>#N/A</v>
      </c>
    </row>
    <row r="423" spans="1:18" hidden="1">
      <c r="A423" s="11">
        <v>416</v>
      </c>
      <c r="B423" s="11">
        <f t="shared" si="21"/>
        <v>0</v>
      </c>
      <c r="E423" s="13" t="e">
        <f>VLOOKUP(D423,#REF!,2,0)</f>
        <v>#REF!</v>
      </c>
      <c r="H423" s="13"/>
      <c r="I423" s="13"/>
      <c r="J423" s="13"/>
      <c r="M423" s="13" t="e">
        <f>VLOOKUP(K423,#REF!,2,0)</f>
        <v>#REF!</v>
      </c>
      <c r="N423" s="17" t="e">
        <f>VLOOKUP(K423,#REF!,6,0)</f>
        <v>#REF!</v>
      </c>
      <c r="O423" s="17" t="e">
        <f t="shared" si="19"/>
        <v>#REF!</v>
      </c>
      <c r="P423" s="22">
        <v>0.08</v>
      </c>
      <c r="Q423" s="17" t="e">
        <f t="shared" si="20"/>
        <v>#REF!</v>
      </c>
      <c r="R423" s="13" t="e">
        <f>VLOOKUP(J423,'[1]Nhân viên'!$E$20:$F$41,2,0)</f>
        <v>#N/A</v>
      </c>
    </row>
    <row r="424" spans="1:18" hidden="1">
      <c r="A424" s="11">
        <v>417</v>
      </c>
      <c r="B424" s="11">
        <f t="shared" si="21"/>
        <v>0</v>
      </c>
      <c r="E424" s="13" t="e">
        <f>VLOOKUP(D424,#REF!,2,0)</f>
        <v>#REF!</v>
      </c>
      <c r="H424" s="13"/>
      <c r="I424" s="13"/>
      <c r="J424" s="13"/>
      <c r="M424" s="13" t="e">
        <f>VLOOKUP(K424,#REF!,2,0)</f>
        <v>#REF!</v>
      </c>
      <c r="N424" s="17" t="e">
        <f>VLOOKUP(K424,#REF!,6,0)</f>
        <v>#REF!</v>
      </c>
      <c r="O424" s="17" t="e">
        <f t="shared" si="19"/>
        <v>#REF!</v>
      </c>
      <c r="P424" s="22">
        <v>0.08</v>
      </c>
      <c r="Q424" s="17" t="e">
        <f t="shared" si="20"/>
        <v>#REF!</v>
      </c>
      <c r="R424" s="13" t="e">
        <f>VLOOKUP(J424,'[1]Nhân viên'!$E$20:$F$41,2,0)</f>
        <v>#N/A</v>
      </c>
    </row>
    <row r="425" spans="1:18" hidden="1">
      <c r="A425" s="11">
        <v>418</v>
      </c>
      <c r="B425" s="11">
        <f t="shared" si="21"/>
        <v>0</v>
      </c>
      <c r="E425" s="13" t="e">
        <f>VLOOKUP(D425,#REF!,2,0)</f>
        <v>#REF!</v>
      </c>
      <c r="H425" s="13"/>
      <c r="I425" s="13"/>
      <c r="J425" s="13"/>
      <c r="M425" s="13" t="e">
        <f>VLOOKUP(K425,#REF!,2,0)</f>
        <v>#REF!</v>
      </c>
      <c r="N425" s="17" t="e">
        <f>VLOOKUP(K425,#REF!,6,0)</f>
        <v>#REF!</v>
      </c>
      <c r="O425" s="17" t="e">
        <f t="shared" si="19"/>
        <v>#REF!</v>
      </c>
      <c r="P425" s="22">
        <v>0.08</v>
      </c>
      <c r="Q425" s="17" t="e">
        <f t="shared" si="20"/>
        <v>#REF!</v>
      </c>
      <c r="R425" s="13" t="e">
        <f>VLOOKUP(J425,'[1]Nhân viên'!$E$20:$F$41,2,0)</f>
        <v>#N/A</v>
      </c>
    </row>
    <row r="426" spans="1:18" hidden="1">
      <c r="A426" s="11">
        <v>419</v>
      </c>
      <c r="B426" s="11">
        <f t="shared" si="21"/>
        <v>0</v>
      </c>
      <c r="E426" s="13" t="e">
        <f>VLOOKUP(D426,#REF!,2,0)</f>
        <v>#REF!</v>
      </c>
      <c r="H426" s="13"/>
      <c r="I426" s="13"/>
      <c r="J426" s="13"/>
      <c r="M426" s="13" t="e">
        <f>VLOOKUP(K426,#REF!,2,0)</f>
        <v>#REF!</v>
      </c>
      <c r="N426" s="17" t="e">
        <f>VLOOKUP(K426,#REF!,6,0)</f>
        <v>#REF!</v>
      </c>
      <c r="O426" s="17" t="e">
        <f t="shared" ref="O426:O489" si="22">L426*N426</f>
        <v>#REF!</v>
      </c>
      <c r="P426" s="22">
        <v>0.08</v>
      </c>
      <c r="Q426" s="17" t="e">
        <f t="shared" ref="Q426:Q489" si="23">O426*P426+O426</f>
        <v>#REF!</v>
      </c>
      <c r="R426" s="13" t="e">
        <f>VLOOKUP(J426,'[1]Nhân viên'!$E$20:$F$41,2,0)</f>
        <v>#N/A</v>
      </c>
    </row>
    <row r="427" spans="1:18" hidden="1">
      <c r="A427" s="11">
        <v>420</v>
      </c>
      <c r="B427" s="11">
        <f t="shared" si="21"/>
        <v>0</v>
      </c>
      <c r="E427" s="13" t="e">
        <f>VLOOKUP(D427,#REF!,2,0)</f>
        <v>#REF!</v>
      </c>
      <c r="H427" s="13"/>
      <c r="I427" s="13"/>
      <c r="J427" s="13"/>
      <c r="M427" s="13" t="e">
        <f>VLOOKUP(K427,#REF!,2,0)</f>
        <v>#REF!</v>
      </c>
      <c r="N427" s="17" t="e">
        <f>VLOOKUP(K427,#REF!,6,0)</f>
        <v>#REF!</v>
      </c>
      <c r="O427" s="17" t="e">
        <f t="shared" si="22"/>
        <v>#REF!</v>
      </c>
      <c r="P427" s="22">
        <v>0.08</v>
      </c>
      <c r="Q427" s="17" t="e">
        <f t="shared" si="23"/>
        <v>#REF!</v>
      </c>
      <c r="R427" s="13" t="e">
        <f>VLOOKUP(J427,'[1]Nhân viên'!$E$20:$F$41,2,0)</f>
        <v>#N/A</v>
      </c>
    </row>
    <row r="428" spans="1:18" hidden="1">
      <c r="A428" s="11">
        <v>421</v>
      </c>
      <c r="B428" s="11">
        <f t="shared" si="21"/>
        <v>0</v>
      </c>
      <c r="E428" s="13" t="e">
        <f>VLOOKUP(D428,#REF!,2,0)</f>
        <v>#REF!</v>
      </c>
      <c r="H428" s="13"/>
      <c r="I428" s="13"/>
      <c r="J428" s="13"/>
      <c r="M428" s="13" t="e">
        <f>VLOOKUP(K428,#REF!,2,0)</f>
        <v>#REF!</v>
      </c>
      <c r="N428" s="17" t="e">
        <f>VLOOKUP(K428,#REF!,6,0)</f>
        <v>#REF!</v>
      </c>
      <c r="O428" s="17" t="e">
        <f t="shared" si="22"/>
        <v>#REF!</v>
      </c>
      <c r="P428" s="22">
        <v>0.08</v>
      </c>
      <c r="Q428" s="17" t="e">
        <f t="shared" si="23"/>
        <v>#REF!</v>
      </c>
      <c r="R428" s="13" t="e">
        <f>VLOOKUP(J428,'[1]Nhân viên'!$E$20:$F$41,2,0)</f>
        <v>#N/A</v>
      </c>
    </row>
    <row r="429" spans="1:18" hidden="1">
      <c r="A429" s="11">
        <v>422</v>
      </c>
      <c r="B429" s="11">
        <f t="shared" si="21"/>
        <v>0</v>
      </c>
      <c r="E429" s="13" t="e">
        <f>VLOOKUP(D429,#REF!,2,0)</f>
        <v>#REF!</v>
      </c>
      <c r="H429" s="13"/>
      <c r="I429" s="13"/>
      <c r="J429" s="13"/>
      <c r="M429" s="13" t="e">
        <f>VLOOKUP(K429,#REF!,2,0)</f>
        <v>#REF!</v>
      </c>
      <c r="N429" s="17" t="e">
        <f>VLOOKUP(K429,#REF!,6,0)</f>
        <v>#REF!</v>
      </c>
      <c r="O429" s="17" t="e">
        <f t="shared" si="22"/>
        <v>#REF!</v>
      </c>
      <c r="P429" s="22">
        <v>0.08</v>
      </c>
      <c r="Q429" s="17" t="e">
        <f t="shared" si="23"/>
        <v>#REF!</v>
      </c>
      <c r="R429" s="13" t="e">
        <f>VLOOKUP(J429,'[1]Nhân viên'!$E$20:$F$41,2,0)</f>
        <v>#N/A</v>
      </c>
    </row>
    <row r="430" spans="1:18" hidden="1">
      <c r="A430" s="11">
        <v>423</v>
      </c>
      <c r="B430" s="11">
        <f t="shared" si="21"/>
        <v>0</v>
      </c>
      <c r="E430" s="13" t="e">
        <f>VLOOKUP(D430,#REF!,2,0)</f>
        <v>#REF!</v>
      </c>
      <c r="H430" s="13"/>
      <c r="I430" s="13"/>
      <c r="J430" s="13"/>
      <c r="M430" s="13" t="e">
        <f>VLOOKUP(K430,#REF!,2,0)</f>
        <v>#REF!</v>
      </c>
      <c r="N430" s="17" t="e">
        <f>VLOOKUP(K430,#REF!,6,0)</f>
        <v>#REF!</v>
      </c>
      <c r="O430" s="17" t="e">
        <f t="shared" si="22"/>
        <v>#REF!</v>
      </c>
      <c r="P430" s="22">
        <v>0.08</v>
      </c>
      <c r="Q430" s="17" t="e">
        <f t="shared" si="23"/>
        <v>#REF!</v>
      </c>
      <c r="R430" s="13" t="e">
        <f>VLOOKUP(J430,'[1]Nhân viên'!$E$20:$F$41,2,0)</f>
        <v>#N/A</v>
      </c>
    </row>
    <row r="431" spans="1:18" hidden="1">
      <c r="A431" s="11">
        <v>424</v>
      </c>
      <c r="B431" s="11">
        <f t="shared" si="21"/>
        <v>0</v>
      </c>
      <c r="E431" s="13" t="e">
        <f>VLOOKUP(D431,#REF!,2,0)</f>
        <v>#REF!</v>
      </c>
      <c r="H431" s="13"/>
      <c r="I431" s="13"/>
      <c r="J431" s="13"/>
      <c r="M431" s="13" t="e">
        <f>VLOOKUP(K431,#REF!,2,0)</f>
        <v>#REF!</v>
      </c>
      <c r="N431" s="17" t="e">
        <f>VLOOKUP(K431,#REF!,6,0)</f>
        <v>#REF!</v>
      </c>
      <c r="O431" s="17" t="e">
        <f t="shared" si="22"/>
        <v>#REF!</v>
      </c>
      <c r="P431" s="22">
        <v>0.08</v>
      </c>
      <c r="Q431" s="17" t="e">
        <f t="shared" si="23"/>
        <v>#REF!</v>
      </c>
      <c r="R431" s="13" t="e">
        <f>VLOOKUP(J431,'[1]Nhân viên'!$E$20:$F$41,2,0)</f>
        <v>#N/A</v>
      </c>
    </row>
    <row r="432" spans="1:18" hidden="1">
      <c r="A432" s="11">
        <v>425</v>
      </c>
      <c r="B432" s="11">
        <f t="shared" si="21"/>
        <v>0</v>
      </c>
      <c r="E432" s="13" t="e">
        <f>VLOOKUP(D432,#REF!,2,0)</f>
        <v>#REF!</v>
      </c>
      <c r="H432" s="13"/>
      <c r="I432" s="13"/>
      <c r="J432" s="13"/>
      <c r="M432" s="13" t="e">
        <f>VLOOKUP(K432,#REF!,2,0)</f>
        <v>#REF!</v>
      </c>
      <c r="N432" s="17" t="e">
        <f>VLOOKUP(K432,#REF!,6,0)</f>
        <v>#REF!</v>
      </c>
      <c r="O432" s="17" t="e">
        <f t="shared" si="22"/>
        <v>#REF!</v>
      </c>
      <c r="P432" s="22">
        <v>0.08</v>
      </c>
      <c r="Q432" s="17" t="e">
        <f t="shared" si="23"/>
        <v>#REF!</v>
      </c>
      <c r="R432" s="13" t="e">
        <f>VLOOKUP(J432,'[1]Nhân viên'!$E$20:$F$41,2,0)</f>
        <v>#N/A</v>
      </c>
    </row>
    <row r="433" spans="1:18" hidden="1">
      <c r="A433" s="11">
        <v>426</v>
      </c>
      <c r="B433" s="11">
        <f t="shared" si="21"/>
        <v>0</v>
      </c>
      <c r="E433" s="13" t="e">
        <f>VLOOKUP(D433,#REF!,2,0)</f>
        <v>#REF!</v>
      </c>
      <c r="H433" s="13"/>
      <c r="I433" s="13"/>
      <c r="J433" s="13"/>
      <c r="M433" s="13" t="e">
        <f>VLOOKUP(K433,#REF!,2,0)</f>
        <v>#REF!</v>
      </c>
      <c r="N433" s="17" t="e">
        <f>VLOOKUP(K433,#REF!,6,0)</f>
        <v>#REF!</v>
      </c>
      <c r="O433" s="17" t="e">
        <f t="shared" si="22"/>
        <v>#REF!</v>
      </c>
      <c r="P433" s="22">
        <v>0.08</v>
      </c>
      <c r="Q433" s="17" t="e">
        <f t="shared" si="23"/>
        <v>#REF!</v>
      </c>
      <c r="R433" s="13" t="e">
        <f>VLOOKUP(J433,'[1]Nhân viên'!$E$20:$F$41,2,0)</f>
        <v>#N/A</v>
      </c>
    </row>
    <row r="434" spans="1:18" hidden="1">
      <c r="A434" s="11">
        <v>427</v>
      </c>
      <c r="B434" s="11">
        <f t="shared" si="21"/>
        <v>0</v>
      </c>
      <c r="E434" s="13" t="e">
        <f>VLOOKUP(D434,#REF!,2,0)</f>
        <v>#REF!</v>
      </c>
      <c r="H434" s="13"/>
      <c r="I434" s="13"/>
      <c r="J434" s="13"/>
      <c r="M434" s="13" t="e">
        <f>VLOOKUP(K434,#REF!,2,0)</f>
        <v>#REF!</v>
      </c>
      <c r="N434" s="17" t="e">
        <f>VLOOKUP(K434,#REF!,6,0)</f>
        <v>#REF!</v>
      </c>
      <c r="O434" s="17" t="e">
        <f t="shared" si="22"/>
        <v>#REF!</v>
      </c>
      <c r="P434" s="22">
        <v>0.08</v>
      </c>
      <c r="Q434" s="17" t="e">
        <f t="shared" si="23"/>
        <v>#REF!</v>
      </c>
      <c r="R434" s="13" t="e">
        <f>VLOOKUP(J434,'[1]Nhân viên'!$E$20:$F$41,2,0)</f>
        <v>#N/A</v>
      </c>
    </row>
    <row r="435" spans="1:18" hidden="1">
      <c r="A435" s="11">
        <v>428</v>
      </c>
      <c r="B435" s="11">
        <f t="shared" si="21"/>
        <v>0</v>
      </c>
      <c r="E435" s="13" t="e">
        <f>VLOOKUP(D435,#REF!,2,0)</f>
        <v>#REF!</v>
      </c>
      <c r="H435" s="13"/>
      <c r="I435" s="13"/>
      <c r="J435" s="13"/>
      <c r="M435" s="13" t="e">
        <f>VLOOKUP(K435,#REF!,2,0)</f>
        <v>#REF!</v>
      </c>
      <c r="N435" s="17" t="e">
        <f>VLOOKUP(K435,#REF!,6,0)</f>
        <v>#REF!</v>
      </c>
      <c r="O435" s="17" t="e">
        <f t="shared" si="22"/>
        <v>#REF!</v>
      </c>
      <c r="P435" s="22">
        <v>0.08</v>
      </c>
      <c r="Q435" s="17" t="e">
        <f t="shared" si="23"/>
        <v>#REF!</v>
      </c>
      <c r="R435" s="13" t="e">
        <f>VLOOKUP(J435,'[1]Nhân viên'!$E$20:$F$41,2,0)</f>
        <v>#N/A</v>
      </c>
    </row>
    <row r="436" spans="1:18" hidden="1">
      <c r="A436" s="11">
        <v>429</v>
      </c>
      <c r="B436" s="11">
        <f t="shared" si="21"/>
        <v>0</v>
      </c>
      <c r="E436" s="13" t="e">
        <f>VLOOKUP(D436,#REF!,2,0)</f>
        <v>#REF!</v>
      </c>
      <c r="H436" s="13"/>
      <c r="I436" s="13"/>
      <c r="J436" s="13"/>
      <c r="M436" s="13" t="e">
        <f>VLOOKUP(K436,#REF!,2,0)</f>
        <v>#REF!</v>
      </c>
      <c r="N436" s="17" t="e">
        <f>VLOOKUP(K436,#REF!,6,0)</f>
        <v>#REF!</v>
      </c>
      <c r="O436" s="17" t="e">
        <f t="shared" si="22"/>
        <v>#REF!</v>
      </c>
      <c r="P436" s="22">
        <v>0.08</v>
      </c>
      <c r="Q436" s="17" t="e">
        <f t="shared" si="23"/>
        <v>#REF!</v>
      </c>
      <c r="R436" s="13" t="e">
        <f>VLOOKUP(J436,'[1]Nhân viên'!$E$20:$F$41,2,0)</f>
        <v>#N/A</v>
      </c>
    </row>
    <row r="437" spans="1:18" hidden="1">
      <c r="A437" s="11">
        <v>430</v>
      </c>
      <c r="B437" s="11">
        <f t="shared" si="21"/>
        <v>0</v>
      </c>
      <c r="E437" s="13" t="e">
        <f>VLOOKUP(D437,#REF!,2,0)</f>
        <v>#REF!</v>
      </c>
      <c r="H437" s="13"/>
      <c r="I437" s="13"/>
      <c r="J437" s="13"/>
      <c r="M437" s="13" t="e">
        <f>VLOOKUP(K437,#REF!,2,0)</f>
        <v>#REF!</v>
      </c>
      <c r="N437" s="17" t="e">
        <f>VLOOKUP(K437,#REF!,6,0)</f>
        <v>#REF!</v>
      </c>
      <c r="O437" s="17" t="e">
        <f t="shared" si="22"/>
        <v>#REF!</v>
      </c>
      <c r="P437" s="22">
        <v>0.08</v>
      </c>
      <c r="Q437" s="17" t="e">
        <f t="shared" si="23"/>
        <v>#REF!</v>
      </c>
      <c r="R437" s="13" t="e">
        <f>VLOOKUP(J437,'[1]Nhân viên'!$E$20:$F$41,2,0)</f>
        <v>#N/A</v>
      </c>
    </row>
    <row r="438" spans="1:18" hidden="1">
      <c r="A438" s="11">
        <v>431</v>
      </c>
      <c r="B438" s="11">
        <f t="shared" si="21"/>
        <v>0</v>
      </c>
      <c r="E438" s="13" t="e">
        <f>VLOOKUP(D438,#REF!,2,0)</f>
        <v>#REF!</v>
      </c>
      <c r="H438" s="13"/>
      <c r="I438" s="13"/>
      <c r="J438" s="13"/>
      <c r="M438" s="13" t="e">
        <f>VLOOKUP(K438,#REF!,2,0)</f>
        <v>#REF!</v>
      </c>
      <c r="N438" s="17" t="e">
        <f>VLOOKUP(K438,#REF!,6,0)</f>
        <v>#REF!</v>
      </c>
      <c r="O438" s="17" t="e">
        <f t="shared" si="22"/>
        <v>#REF!</v>
      </c>
      <c r="P438" s="22">
        <v>0.08</v>
      </c>
      <c r="Q438" s="17" t="e">
        <f t="shared" si="23"/>
        <v>#REF!</v>
      </c>
      <c r="R438" s="13" t="e">
        <f>VLOOKUP(J438,'[1]Nhân viên'!$E$20:$F$41,2,0)</f>
        <v>#N/A</v>
      </c>
    </row>
    <row r="439" spans="1:18" hidden="1">
      <c r="A439" s="11">
        <v>432</v>
      </c>
      <c r="B439" s="11">
        <f t="shared" si="21"/>
        <v>0</v>
      </c>
      <c r="E439" s="13" t="e">
        <f>VLOOKUP(D439,#REF!,2,0)</f>
        <v>#REF!</v>
      </c>
      <c r="H439" s="13"/>
      <c r="I439" s="13"/>
      <c r="J439" s="13"/>
      <c r="M439" s="13" t="e">
        <f>VLOOKUP(K439,#REF!,2,0)</f>
        <v>#REF!</v>
      </c>
      <c r="N439" s="17" t="e">
        <f>VLOOKUP(K439,#REF!,6,0)</f>
        <v>#REF!</v>
      </c>
      <c r="O439" s="17" t="e">
        <f t="shared" si="22"/>
        <v>#REF!</v>
      </c>
      <c r="P439" s="22">
        <v>0.08</v>
      </c>
      <c r="Q439" s="17" t="e">
        <f t="shared" si="23"/>
        <v>#REF!</v>
      </c>
      <c r="R439" s="13" t="e">
        <f>VLOOKUP(J439,'[1]Nhân viên'!$E$20:$F$41,2,0)</f>
        <v>#N/A</v>
      </c>
    </row>
    <row r="440" spans="1:18" hidden="1">
      <c r="A440" s="11">
        <v>433</v>
      </c>
      <c r="B440" s="11">
        <f t="shared" si="21"/>
        <v>0</v>
      </c>
      <c r="E440" s="13" t="e">
        <f>VLOOKUP(D440,#REF!,2,0)</f>
        <v>#REF!</v>
      </c>
      <c r="H440" s="13"/>
      <c r="I440" s="13"/>
      <c r="J440" s="13"/>
      <c r="M440" s="13" t="e">
        <f>VLOOKUP(K440,#REF!,2,0)</f>
        <v>#REF!</v>
      </c>
      <c r="N440" s="17" t="e">
        <f>VLOOKUP(K440,#REF!,6,0)</f>
        <v>#REF!</v>
      </c>
      <c r="O440" s="17" t="e">
        <f t="shared" si="22"/>
        <v>#REF!</v>
      </c>
      <c r="P440" s="22">
        <v>0.08</v>
      </c>
      <c r="Q440" s="17" t="e">
        <f t="shared" si="23"/>
        <v>#REF!</v>
      </c>
      <c r="R440" s="13" t="e">
        <f>VLOOKUP(J440,'[1]Nhân viên'!$E$20:$F$41,2,0)</f>
        <v>#N/A</v>
      </c>
    </row>
    <row r="441" spans="1:18" hidden="1">
      <c r="A441" s="11">
        <v>434</v>
      </c>
      <c r="B441" s="11">
        <f t="shared" si="21"/>
        <v>0</v>
      </c>
      <c r="E441" s="13" t="e">
        <f>VLOOKUP(D441,#REF!,2,0)</f>
        <v>#REF!</v>
      </c>
      <c r="H441" s="13"/>
      <c r="I441" s="13"/>
      <c r="J441" s="13"/>
      <c r="M441" s="13" t="e">
        <f>VLOOKUP(K441,#REF!,2,0)</f>
        <v>#REF!</v>
      </c>
      <c r="N441" s="17" t="e">
        <f>VLOOKUP(K441,#REF!,6,0)</f>
        <v>#REF!</v>
      </c>
      <c r="O441" s="17" t="e">
        <f t="shared" si="22"/>
        <v>#REF!</v>
      </c>
      <c r="P441" s="22">
        <v>0.08</v>
      </c>
      <c r="Q441" s="17" t="e">
        <f t="shared" si="23"/>
        <v>#REF!</v>
      </c>
      <c r="R441" s="13" t="e">
        <f>VLOOKUP(J441,'[1]Nhân viên'!$E$20:$F$41,2,0)</f>
        <v>#N/A</v>
      </c>
    </row>
    <row r="442" spans="1:18" hidden="1">
      <c r="A442" s="11">
        <v>435</v>
      </c>
      <c r="B442" s="11">
        <f t="shared" si="21"/>
        <v>0</v>
      </c>
      <c r="E442" s="13" t="e">
        <f>VLOOKUP(D442,#REF!,2,0)</f>
        <v>#REF!</v>
      </c>
      <c r="H442" s="13"/>
      <c r="I442" s="13"/>
      <c r="J442" s="13"/>
      <c r="M442" s="13" t="e">
        <f>VLOOKUP(K442,#REF!,2,0)</f>
        <v>#REF!</v>
      </c>
      <c r="N442" s="17" t="e">
        <f>VLOOKUP(K442,#REF!,6,0)</f>
        <v>#REF!</v>
      </c>
      <c r="O442" s="17" t="e">
        <f t="shared" si="22"/>
        <v>#REF!</v>
      </c>
      <c r="P442" s="22">
        <v>0.08</v>
      </c>
      <c r="Q442" s="17" t="e">
        <f t="shared" si="23"/>
        <v>#REF!</v>
      </c>
      <c r="R442" s="13" t="e">
        <f>VLOOKUP(J442,'[1]Nhân viên'!$E$20:$F$41,2,0)</f>
        <v>#N/A</v>
      </c>
    </row>
    <row r="443" spans="1:18" hidden="1">
      <c r="A443" s="11">
        <v>436</v>
      </c>
      <c r="B443" s="11">
        <f t="shared" si="21"/>
        <v>0</v>
      </c>
      <c r="E443" s="13" t="e">
        <f>VLOOKUP(D443,#REF!,2,0)</f>
        <v>#REF!</v>
      </c>
      <c r="H443" s="13"/>
      <c r="I443" s="13"/>
      <c r="J443" s="13"/>
      <c r="M443" s="13" t="e">
        <f>VLOOKUP(K443,#REF!,2,0)</f>
        <v>#REF!</v>
      </c>
      <c r="N443" s="17" t="e">
        <f>VLOOKUP(K443,#REF!,6,0)</f>
        <v>#REF!</v>
      </c>
      <c r="O443" s="17" t="e">
        <f t="shared" si="22"/>
        <v>#REF!</v>
      </c>
      <c r="P443" s="22">
        <v>0.08</v>
      </c>
      <c r="Q443" s="17" t="e">
        <f t="shared" si="23"/>
        <v>#REF!</v>
      </c>
      <c r="R443" s="13" t="e">
        <f>VLOOKUP(J443,'[1]Nhân viên'!$E$20:$F$41,2,0)</f>
        <v>#N/A</v>
      </c>
    </row>
    <row r="444" spans="1:18" hidden="1">
      <c r="A444" s="11">
        <v>437</v>
      </c>
      <c r="B444" s="11">
        <f t="shared" si="21"/>
        <v>0</v>
      </c>
      <c r="E444" s="13" t="e">
        <f>VLOOKUP(D444,#REF!,2,0)</f>
        <v>#REF!</v>
      </c>
      <c r="H444" s="13"/>
      <c r="I444" s="13"/>
      <c r="J444" s="13"/>
      <c r="M444" s="13" t="e">
        <f>VLOOKUP(K444,#REF!,2,0)</f>
        <v>#REF!</v>
      </c>
      <c r="N444" s="17" t="e">
        <f>VLOOKUP(K444,#REF!,6,0)</f>
        <v>#REF!</v>
      </c>
      <c r="O444" s="17" t="e">
        <f t="shared" si="22"/>
        <v>#REF!</v>
      </c>
      <c r="P444" s="22">
        <v>0.08</v>
      </c>
      <c r="Q444" s="17" t="e">
        <f t="shared" si="23"/>
        <v>#REF!</v>
      </c>
      <c r="R444" s="13" t="e">
        <f>VLOOKUP(J444,'[1]Nhân viên'!$E$20:$F$41,2,0)</f>
        <v>#N/A</v>
      </c>
    </row>
    <row r="445" spans="1:18" hidden="1">
      <c r="A445" s="11">
        <v>438</v>
      </c>
      <c r="B445" s="11">
        <f t="shared" si="21"/>
        <v>0</v>
      </c>
      <c r="E445" s="13" t="e">
        <f>VLOOKUP(D445,#REF!,2,0)</f>
        <v>#REF!</v>
      </c>
      <c r="H445" s="13"/>
      <c r="I445" s="13"/>
      <c r="J445" s="13"/>
      <c r="M445" s="13" t="e">
        <f>VLOOKUP(K445,#REF!,2,0)</f>
        <v>#REF!</v>
      </c>
      <c r="N445" s="17" t="e">
        <f>VLOOKUP(K445,#REF!,6,0)</f>
        <v>#REF!</v>
      </c>
      <c r="O445" s="17" t="e">
        <f t="shared" si="22"/>
        <v>#REF!</v>
      </c>
      <c r="P445" s="22">
        <v>0.08</v>
      </c>
      <c r="Q445" s="17" t="e">
        <f t="shared" si="23"/>
        <v>#REF!</v>
      </c>
      <c r="R445" s="13" t="e">
        <f>VLOOKUP(J445,'[1]Nhân viên'!$E$20:$F$41,2,0)</f>
        <v>#N/A</v>
      </c>
    </row>
    <row r="446" spans="1:18" hidden="1">
      <c r="A446" s="11">
        <v>439</v>
      </c>
      <c r="B446" s="11">
        <f t="shared" si="21"/>
        <v>0</v>
      </c>
      <c r="E446" s="13" t="e">
        <f>VLOOKUP(D446,#REF!,2,0)</f>
        <v>#REF!</v>
      </c>
      <c r="H446" s="13"/>
      <c r="I446" s="13"/>
      <c r="J446" s="13"/>
      <c r="M446" s="13" t="e">
        <f>VLOOKUP(K446,#REF!,2,0)</f>
        <v>#REF!</v>
      </c>
      <c r="N446" s="17" t="e">
        <f>VLOOKUP(K446,#REF!,6,0)</f>
        <v>#REF!</v>
      </c>
      <c r="O446" s="17" t="e">
        <f t="shared" si="22"/>
        <v>#REF!</v>
      </c>
      <c r="P446" s="22">
        <v>0.08</v>
      </c>
      <c r="Q446" s="17" t="e">
        <f t="shared" si="23"/>
        <v>#REF!</v>
      </c>
      <c r="R446" s="13" t="e">
        <f>VLOOKUP(J446,'[1]Nhân viên'!$E$20:$F$41,2,0)</f>
        <v>#N/A</v>
      </c>
    </row>
    <row r="447" spans="1:18" hidden="1">
      <c r="A447" s="11">
        <v>440</v>
      </c>
      <c r="B447" s="11">
        <f t="shared" si="21"/>
        <v>0</v>
      </c>
      <c r="E447" s="13" t="e">
        <f>VLOOKUP(D447,#REF!,2,0)</f>
        <v>#REF!</v>
      </c>
      <c r="H447" s="13"/>
      <c r="I447" s="13"/>
      <c r="J447" s="13"/>
      <c r="M447" s="13" t="e">
        <f>VLOOKUP(K447,#REF!,2,0)</f>
        <v>#REF!</v>
      </c>
      <c r="N447" s="17" t="e">
        <f>VLOOKUP(K447,#REF!,6,0)</f>
        <v>#REF!</v>
      </c>
      <c r="O447" s="17" t="e">
        <f t="shared" si="22"/>
        <v>#REF!</v>
      </c>
      <c r="P447" s="22">
        <v>0.08</v>
      </c>
      <c r="Q447" s="17" t="e">
        <f t="shared" si="23"/>
        <v>#REF!</v>
      </c>
      <c r="R447" s="13" t="e">
        <f>VLOOKUP(J447,'[1]Nhân viên'!$E$20:$F$41,2,0)</f>
        <v>#N/A</v>
      </c>
    </row>
    <row r="448" spans="1:18" hidden="1">
      <c r="A448" s="11">
        <v>441</v>
      </c>
      <c r="B448" s="11">
        <f t="shared" si="21"/>
        <v>0</v>
      </c>
      <c r="E448" s="13" t="e">
        <f>VLOOKUP(D448,#REF!,2,0)</f>
        <v>#REF!</v>
      </c>
      <c r="H448" s="13"/>
      <c r="I448" s="13"/>
      <c r="J448" s="13"/>
      <c r="M448" s="13" t="e">
        <f>VLOOKUP(K448,#REF!,2,0)</f>
        <v>#REF!</v>
      </c>
      <c r="N448" s="17" t="e">
        <f>VLOOKUP(K448,#REF!,6,0)</f>
        <v>#REF!</v>
      </c>
      <c r="O448" s="17" t="e">
        <f t="shared" si="22"/>
        <v>#REF!</v>
      </c>
      <c r="P448" s="22">
        <v>0.08</v>
      </c>
      <c r="Q448" s="17" t="e">
        <f t="shared" si="23"/>
        <v>#REF!</v>
      </c>
      <c r="R448" s="13" t="e">
        <f>VLOOKUP(J448,'[1]Nhân viên'!$E$20:$F$41,2,0)</f>
        <v>#N/A</v>
      </c>
    </row>
    <row r="449" spans="1:18" hidden="1">
      <c r="A449" s="11">
        <v>442</v>
      </c>
      <c r="B449" s="11">
        <f t="shared" si="21"/>
        <v>0</v>
      </c>
      <c r="E449" s="13" t="e">
        <f>VLOOKUP(D449,#REF!,2,0)</f>
        <v>#REF!</v>
      </c>
      <c r="H449" s="13"/>
      <c r="I449" s="13"/>
      <c r="J449" s="13"/>
      <c r="M449" s="13" t="e">
        <f>VLOOKUP(K449,#REF!,2,0)</f>
        <v>#REF!</v>
      </c>
      <c r="N449" s="17" t="e">
        <f>VLOOKUP(K449,#REF!,6,0)</f>
        <v>#REF!</v>
      </c>
      <c r="O449" s="17" t="e">
        <f t="shared" si="22"/>
        <v>#REF!</v>
      </c>
      <c r="P449" s="22">
        <v>0.08</v>
      </c>
      <c r="Q449" s="17" t="e">
        <f t="shared" si="23"/>
        <v>#REF!</v>
      </c>
      <c r="R449" s="13" t="e">
        <f>VLOOKUP(J449,'[1]Nhân viên'!$E$20:$F$41,2,0)</f>
        <v>#N/A</v>
      </c>
    </row>
    <row r="450" spans="1:18" hidden="1">
      <c r="A450" s="11">
        <v>443</v>
      </c>
      <c r="B450" s="11">
        <f t="shared" si="21"/>
        <v>0</v>
      </c>
      <c r="E450" s="13" t="e">
        <f>VLOOKUP(D450,#REF!,2,0)</f>
        <v>#REF!</v>
      </c>
      <c r="H450" s="13"/>
      <c r="I450" s="13"/>
      <c r="J450" s="13"/>
      <c r="M450" s="13" t="e">
        <f>VLOOKUP(K450,#REF!,2,0)</f>
        <v>#REF!</v>
      </c>
      <c r="N450" s="17" t="e">
        <f>VLOOKUP(K450,#REF!,6,0)</f>
        <v>#REF!</v>
      </c>
      <c r="O450" s="17" t="e">
        <f t="shared" si="22"/>
        <v>#REF!</v>
      </c>
      <c r="P450" s="22">
        <v>0.08</v>
      </c>
      <c r="Q450" s="17" t="e">
        <f t="shared" si="23"/>
        <v>#REF!</v>
      </c>
      <c r="R450" s="13" t="e">
        <f>VLOOKUP(J450,'[1]Nhân viên'!$E$20:$F$41,2,0)</f>
        <v>#N/A</v>
      </c>
    </row>
    <row r="451" spans="1:18" hidden="1">
      <c r="A451" s="11">
        <v>444</v>
      </c>
      <c r="B451" s="11">
        <f t="shared" si="21"/>
        <v>0</v>
      </c>
      <c r="E451" s="13" t="e">
        <f>VLOOKUP(D451,#REF!,2,0)</f>
        <v>#REF!</v>
      </c>
      <c r="H451" s="13"/>
      <c r="I451" s="13"/>
      <c r="J451" s="13"/>
      <c r="M451" s="13" t="e">
        <f>VLOOKUP(K451,#REF!,2,0)</f>
        <v>#REF!</v>
      </c>
      <c r="N451" s="17" t="e">
        <f>VLOOKUP(K451,#REF!,6,0)</f>
        <v>#REF!</v>
      </c>
      <c r="O451" s="17" t="e">
        <f t="shared" si="22"/>
        <v>#REF!</v>
      </c>
      <c r="P451" s="22">
        <v>0.08</v>
      </c>
      <c r="Q451" s="17" t="e">
        <f t="shared" si="23"/>
        <v>#REF!</v>
      </c>
      <c r="R451" s="13" t="e">
        <f>VLOOKUP(J451,'[1]Nhân viên'!$E$20:$F$41,2,0)</f>
        <v>#N/A</v>
      </c>
    </row>
    <row r="452" spans="1:18" hidden="1">
      <c r="A452" s="11">
        <v>445</v>
      </c>
      <c r="B452" s="11">
        <f t="shared" si="21"/>
        <v>0</v>
      </c>
      <c r="E452" s="13" t="e">
        <f>VLOOKUP(D452,#REF!,2,0)</f>
        <v>#REF!</v>
      </c>
      <c r="H452" s="13"/>
      <c r="I452" s="13"/>
      <c r="J452" s="13"/>
      <c r="M452" s="13" t="e">
        <f>VLOOKUP(K452,#REF!,2,0)</f>
        <v>#REF!</v>
      </c>
      <c r="N452" s="17" t="e">
        <f>VLOOKUP(K452,#REF!,6,0)</f>
        <v>#REF!</v>
      </c>
      <c r="O452" s="17" t="e">
        <f t="shared" si="22"/>
        <v>#REF!</v>
      </c>
      <c r="P452" s="22">
        <v>0.08</v>
      </c>
      <c r="Q452" s="17" t="e">
        <f t="shared" si="23"/>
        <v>#REF!</v>
      </c>
      <c r="R452" s="13" t="e">
        <f>VLOOKUP(J452,'[1]Nhân viên'!$E$20:$F$41,2,0)</f>
        <v>#N/A</v>
      </c>
    </row>
    <row r="453" spans="1:18" hidden="1">
      <c r="A453" s="11">
        <v>446</v>
      </c>
      <c r="B453" s="11">
        <f t="shared" si="21"/>
        <v>0</v>
      </c>
      <c r="E453" s="13" t="e">
        <f>VLOOKUP(D453,#REF!,2,0)</f>
        <v>#REF!</v>
      </c>
      <c r="H453" s="13"/>
      <c r="I453" s="13"/>
      <c r="J453" s="13"/>
      <c r="M453" s="13" t="e">
        <f>VLOOKUP(K453,#REF!,2,0)</f>
        <v>#REF!</v>
      </c>
      <c r="N453" s="17" t="e">
        <f>VLOOKUP(K453,#REF!,6,0)</f>
        <v>#REF!</v>
      </c>
      <c r="O453" s="17" t="e">
        <f t="shared" si="22"/>
        <v>#REF!</v>
      </c>
      <c r="P453" s="22">
        <v>0.08</v>
      </c>
      <c r="Q453" s="17" t="e">
        <f t="shared" si="23"/>
        <v>#REF!</v>
      </c>
      <c r="R453" s="13" t="e">
        <f>VLOOKUP(J453,'[1]Nhân viên'!$E$20:$F$41,2,0)</f>
        <v>#N/A</v>
      </c>
    </row>
    <row r="454" spans="1:18" hidden="1">
      <c r="A454" s="11">
        <v>447</v>
      </c>
      <c r="B454" s="11">
        <f t="shared" si="21"/>
        <v>0</v>
      </c>
      <c r="E454" s="13" t="e">
        <f>VLOOKUP(D454,#REF!,2,0)</f>
        <v>#REF!</v>
      </c>
      <c r="H454" s="13"/>
      <c r="I454" s="13"/>
      <c r="J454" s="13"/>
      <c r="M454" s="13" t="e">
        <f>VLOOKUP(K454,#REF!,2,0)</f>
        <v>#REF!</v>
      </c>
      <c r="N454" s="17" t="e">
        <f>VLOOKUP(K454,#REF!,6,0)</f>
        <v>#REF!</v>
      </c>
      <c r="O454" s="17" t="e">
        <f t="shared" si="22"/>
        <v>#REF!</v>
      </c>
      <c r="P454" s="22">
        <v>0.08</v>
      </c>
      <c r="Q454" s="17" t="e">
        <f t="shared" si="23"/>
        <v>#REF!</v>
      </c>
      <c r="R454" s="13" t="e">
        <f>VLOOKUP(J454,'[1]Nhân viên'!$E$20:$F$41,2,0)</f>
        <v>#N/A</v>
      </c>
    </row>
    <row r="455" spans="1:18" hidden="1">
      <c r="A455" s="11">
        <v>448</v>
      </c>
      <c r="B455" s="11">
        <f t="shared" si="21"/>
        <v>0</v>
      </c>
      <c r="E455" s="13" t="e">
        <f>VLOOKUP(D455,#REF!,2,0)</f>
        <v>#REF!</v>
      </c>
      <c r="H455" s="13"/>
      <c r="I455" s="13"/>
      <c r="J455" s="13"/>
      <c r="M455" s="13" t="e">
        <f>VLOOKUP(K455,#REF!,2,0)</f>
        <v>#REF!</v>
      </c>
      <c r="N455" s="17" t="e">
        <f>VLOOKUP(K455,#REF!,6,0)</f>
        <v>#REF!</v>
      </c>
      <c r="O455" s="17" t="e">
        <f t="shared" si="22"/>
        <v>#REF!</v>
      </c>
      <c r="P455" s="22">
        <v>0.08</v>
      </c>
      <c r="Q455" s="17" t="e">
        <f t="shared" si="23"/>
        <v>#REF!</v>
      </c>
      <c r="R455" s="13" t="e">
        <f>VLOOKUP(J455,'[1]Nhân viên'!$E$20:$F$41,2,0)</f>
        <v>#N/A</v>
      </c>
    </row>
    <row r="456" spans="1:18" hidden="1">
      <c r="A456" s="11">
        <v>449</v>
      </c>
      <c r="B456" s="11">
        <f t="shared" si="21"/>
        <v>0</v>
      </c>
      <c r="E456" s="13" t="e">
        <f>VLOOKUP(D456,#REF!,2,0)</f>
        <v>#REF!</v>
      </c>
      <c r="H456" s="13"/>
      <c r="I456" s="13"/>
      <c r="J456" s="13"/>
      <c r="M456" s="13" t="e">
        <f>VLOOKUP(K456,#REF!,2,0)</f>
        <v>#REF!</v>
      </c>
      <c r="N456" s="17" t="e">
        <f>VLOOKUP(K456,#REF!,6,0)</f>
        <v>#REF!</v>
      </c>
      <c r="O456" s="17" t="e">
        <f t="shared" si="22"/>
        <v>#REF!</v>
      </c>
      <c r="P456" s="22">
        <v>0.08</v>
      </c>
      <c r="Q456" s="17" t="e">
        <f t="shared" si="23"/>
        <v>#REF!</v>
      </c>
      <c r="R456" s="13" t="e">
        <f>VLOOKUP(J456,'[1]Nhân viên'!$E$20:$F$41,2,0)</f>
        <v>#N/A</v>
      </c>
    </row>
    <row r="457" spans="1:18" hidden="1">
      <c r="A457" s="11">
        <v>450</v>
      </c>
      <c r="B457" s="11">
        <f t="shared" si="21"/>
        <v>0</v>
      </c>
      <c r="E457" s="13" t="e">
        <f>VLOOKUP(D457,#REF!,2,0)</f>
        <v>#REF!</v>
      </c>
      <c r="H457" s="13"/>
      <c r="I457" s="13"/>
      <c r="J457" s="13"/>
      <c r="M457" s="13" t="e">
        <f>VLOOKUP(K457,#REF!,2,0)</f>
        <v>#REF!</v>
      </c>
      <c r="N457" s="17" t="e">
        <f>VLOOKUP(K457,#REF!,6,0)</f>
        <v>#REF!</v>
      </c>
      <c r="O457" s="17" t="e">
        <f t="shared" si="22"/>
        <v>#REF!</v>
      </c>
      <c r="P457" s="22">
        <v>0.08</v>
      </c>
      <c r="Q457" s="17" t="e">
        <f t="shared" si="23"/>
        <v>#REF!</v>
      </c>
      <c r="R457" s="13" t="e">
        <f>VLOOKUP(J457,'[1]Nhân viên'!$E$20:$F$41,2,0)</f>
        <v>#N/A</v>
      </c>
    </row>
    <row r="458" spans="1:18" hidden="1">
      <c r="A458" s="11">
        <v>451</v>
      </c>
      <c r="B458" s="11">
        <f t="shared" si="21"/>
        <v>0</v>
      </c>
      <c r="E458" s="13" t="e">
        <f>VLOOKUP(D458,#REF!,2,0)</f>
        <v>#REF!</v>
      </c>
      <c r="H458" s="13"/>
      <c r="I458" s="13"/>
      <c r="J458" s="13"/>
      <c r="M458" s="13" t="e">
        <f>VLOOKUP(K458,#REF!,2,0)</f>
        <v>#REF!</v>
      </c>
      <c r="N458" s="17" t="e">
        <f>VLOOKUP(K458,#REF!,6,0)</f>
        <v>#REF!</v>
      </c>
      <c r="O458" s="17" t="e">
        <f t="shared" si="22"/>
        <v>#REF!</v>
      </c>
      <c r="P458" s="22">
        <v>0.08</v>
      </c>
      <c r="Q458" s="17" t="e">
        <f t="shared" si="23"/>
        <v>#REF!</v>
      </c>
      <c r="R458" s="13" t="e">
        <f>VLOOKUP(J458,'[1]Nhân viên'!$E$20:$F$41,2,0)</f>
        <v>#N/A</v>
      </c>
    </row>
    <row r="459" spans="1:18" hidden="1">
      <c r="A459" s="11">
        <v>452</v>
      </c>
      <c r="B459" s="11">
        <f t="shared" si="21"/>
        <v>0</v>
      </c>
      <c r="E459" s="13" t="e">
        <f>VLOOKUP(D459,#REF!,2,0)</f>
        <v>#REF!</v>
      </c>
      <c r="H459" s="13"/>
      <c r="I459" s="13"/>
      <c r="J459" s="13"/>
      <c r="M459" s="13" t="e">
        <f>VLOOKUP(K459,#REF!,2,0)</f>
        <v>#REF!</v>
      </c>
      <c r="N459" s="17" t="e">
        <f>VLOOKUP(K459,#REF!,6,0)</f>
        <v>#REF!</v>
      </c>
      <c r="O459" s="17" t="e">
        <f t="shared" si="22"/>
        <v>#REF!</v>
      </c>
      <c r="P459" s="22">
        <v>0.08</v>
      </c>
      <c r="Q459" s="17" t="e">
        <f t="shared" si="23"/>
        <v>#REF!</v>
      </c>
      <c r="R459" s="13" t="e">
        <f>VLOOKUP(J459,'[1]Nhân viên'!$E$20:$F$41,2,0)</f>
        <v>#N/A</v>
      </c>
    </row>
    <row r="460" spans="1:18" hidden="1">
      <c r="A460" s="11">
        <v>453</v>
      </c>
      <c r="B460" s="11">
        <f t="shared" si="21"/>
        <v>0</v>
      </c>
      <c r="E460" s="13" t="e">
        <f>VLOOKUP(D460,#REF!,2,0)</f>
        <v>#REF!</v>
      </c>
      <c r="H460" s="13"/>
      <c r="I460" s="13"/>
      <c r="J460" s="13"/>
      <c r="M460" s="13" t="e">
        <f>VLOOKUP(K460,#REF!,2,0)</f>
        <v>#REF!</v>
      </c>
      <c r="N460" s="17" t="e">
        <f>VLOOKUP(K460,#REF!,6,0)</f>
        <v>#REF!</v>
      </c>
      <c r="O460" s="17" t="e">
        <f t="shared" si="22"/>
        <v>#REF!</v>
      </c>
      <c r="P460" s="22">
        <v>0.08</v>
      </c>
      <c r="Q460" s="17" t="e">
        <f t="shared" si="23"/>
        <v>#REF!</v>
      </c>
      <c r="R460" s="13" t="e">
        <f>VLOOKUP(J460,'[1]Nhân viên'!$E$20:$F$41,2,0)</f>
        <v>#N/A</v>
      </c>
    </row>
    <row r="461" spans="1:18" hidden="1">
      <c r="A461" s="11">
        <v>454</v>
      </c>
      <c r="B461" s="11">
        <f t="shared" si="21"/>
        <v>0</v>
      </c>
      <c r="E461" s="13" t="e">
        <f>VLOOKUP(D461,#REF!,2,0)</f>
        <v>#REF!</v>
      </c>
      <c r="H461" s="13"/>
      <c r="I461" s="13"/>
      <c r="J461" s="13"/>
      <c r="M461" s="13" t="e">
        <f>VLOOKUP(K461,#REF!,2,0)</f>
        <v>#REF!</v>
      </c>
      <c r="N461" s="17" t="e">
        <f>VLOOKUP(K461,#REF!,6,0)</f>
        <v>#REF!</v>
      </c>
      <c r="O461" s="17" t="e">
        <f t="shared" si="22"/>
        <v>#REF!</v>
      </c>
      <c r="P461" s="22">
        <v>0.08</v>
      </c>
      <c r="Q461" s="17" t="e">
        <f t="shared" si="23"/>
        <v>#REF!</v>
      </c>
      <c r="R461" s="13" t="e">
        <f>VLOOKUP(J461,'[1]Nhân viên'!$E$20:$F$41,2,0)</f>
        <v>#N/A</v>
      </c>
    </row>
    <row r="462" spans="1:18" hidden="1">
      <c r="A462" s="11">
        <v>455</v>
      </c>
      <c r="B462" s="11">
        <f t="shared" si="21"/>
        <v>0</v>
      </c>
      <c r="E462" s="13" t="e">
        <f>VLOOKUP(D462,#REF!,2,0)</f>
        <v>#REF!</v>
      </c>
      <c r="H462" s="13"/>
      <c r="I462" s="13"/>
      <c r="J462" s="13"/>
      <c r="M462" s="13" t="e">
        <f>VLOOKUP(K462,#REF!,2,0)</f>
        <v>#REF!</v>
      </c>
      <c r="N462" s="17" t="e">
        <f>VLOOKUP(K462,#REF!,6,0)</f>
        <v>#REF!</v>
      </c>
      <c r="O462" s="17" t="e">
        <f t="shared" si="22"/>
        <v>#REF!</v>
      </c>
      <c r="P462" s="22">
        <v>0.08</v>
      </c>
      <c r="Q462" s="17" t="e">
        <f t="shared" si="23"/>
        <v>#REF!</v>
      </c>
      <c r="R462" s="13" t="e">
        <f>VLOOKUP(J462,'[1]Nhân viên'!$E$20:$F$41,2,0)</f>
        <v>#N/A</v>
      </c>
    </row>
    <row r="463" spans="1:18" hidden="1">
      <c r="A463" s="11">
        <v>456</v>
      </c>
      <c r="B463" s="11">
        <f t="shared" si="21"/>
        <v>0</v>
      </c>
      <c r="E463" s="13" t="e">
        <f>VLOOKUP(D463,#REF!,2,0)</f>
        <v>#REF!</v>
      </c>
      <c r="H463" s="13"/>
      <c r="I463" s="13"/>
      <c r="J463" s="13"/>
      <c r="M463" s="13" t="e">
        <f>VLOOKUP(K463,#REF!,2,0)</f>
        <v>#REF!</v>
      </c>
      <c r="N463" s="17" t="e">
        <f>VLOOKUP(K463,#REF!,6,0)</f>
        <v>#REF!</v>
      </c>
      <c r="O463" s="17" t="e">
        <f t="shared" si="22"/>
        <v>#REF!</v>
      </c>
      <c r="P463" s="22">
        <v>0.08</v>
      </c>
      <c r="Q463" s="17" t="e">
        <f t="shared" si="23"/>
        <v>#REF!</v>
      </c>
      <c r="R463" s="13" t="e">
        <f>VLOOKUP(J463,'[1]Nhân viên'!$E$20:$F$41,2,0)</f>
        <v>#N/A</v>
      </c>
    </row>
    <row r="464" spans="1:18" hidden="1">
      <c r="A464" s="11">
        <v>457</v>
      </c>
      <c r="B464" s="11">
        <f t="shared" si="21"/>
        <v>0</v>
      </c>
      <c r="E464" s="13" t="e">
        <f>VLOOKUP(D464,#REF!,2,0)</f>
        <v>#REF!</v>
      </c>
      <c r="H464" s="13"/>
      <c r="I464" s="13"/>
      <c r="J464" s="13"/>
      <c r="M464" s="13" t="e">
        <f>VLOOKUP(K464,#REF!,2,0)</f>
        <v>#REF!</v>
      </c>
      <c r="N464" s="17" t="e">
        <f>VLOOKUP(K464,#REF!,6,0)</f>
        <v>#REF!</v>
      </c>
      <c r="O464" s="17" t="e">
        <f t="shared" si="22"/>
        <v>#REF!</v>
      </c>
      <c r="P464" s="22">
        <v>0.08</v>
      </c>
      <c r="Q464" s="17" t="e">
        <f t="shared" si="23"/>
        <v>#REF!</v>
      </c>
      <c r="R464" s="13" t="e">
        <f>VLOOKUP(J464,'[1]Nhân viên'!$E$20:$F$41,2,0)</f>
        <v>#N/A</v>
      </c>
    </row>
    <row r="465" spans="1:18" hidden="1">
      <c r="A465" s="11">
        <v>458</v>
      </c>
      <c r="B465" s="11">
        <f t="shared" si="21"/>
        <v>0</v>
      </c>
      <c r="E465" s="13" t="e">
        <f>VLOOKUP(D465,#REF!,2,0)</f>
        <v>#REF!</v>
      </c>
      <c r="H465" s="13"/>
      <c r="I465" s="13"/>
      <c r="J465" s="13"/>
      <c r="M465" s="13" t="e">
        <f>VLOOKUP(K465,#REF!,2,0)</f>
        <v>#REF!</v>
      </c>
      <c r="N465" s="17" t="e">
        <f>VLOOKUP(K465,#REF!,6,0)</f>
        <v>#REF!</v>
      </c>
      <c r="O465" s="17" t="e">
        <f t="shared" si="22"/>
        <v>#REF!</v>
      </c>
      <c r="P465" s="22">
        <v>0.08</v>
      </c>
      <c r="Q465" s="17" t="e">
        <f t="shared" si="23"/>
        <v>#REF!</v>
      </c>
      <c r="R465" s="13" t="e">
        <f>VLOOKUP(J465,'[1]Nhân viên'!$E$20:$F$41,2,0)</f>
        <v>#N/A</v>
      </c>
    </row>
    <row r="466" spans="1:18" hidden="1">
      <c r="A466" s="11">
        <v>459</v>
      </c>
      <c r="B466" s="11">
        <f t="shared" si="21"/>
        <v>0</v>
      </c>
      <c r="E466" s="13" t="e">
        <f>VLOOKUP(D466,#REF!,2,0)</f>
        <v>#REF!</v>
      </c>
      <c r="H466" s="13"/>
      <c r="I466" s="13"/>
      <c r="J466" s="13"/>
      <c r="M466" s="13" t="e">
        <f>VLOOKUP(K466,#REF!,2,0)</f>
        <v>#REF!</v>
      </c>
      <c r="N466" s="17" t="e">
        <f>VLOOKUP(K466,#REF!,6,0)</f>
        <v>#REF!</v>
      </c>
      <c r="O466" s="17" t="e">
        <f t="shared" si="22"/>
        <v>#REF!</v>
      </c>
      <c r="P466" s="22">
        <v>0.08</v>
      </c>
      <c r="Q466" s="17" t="e">
        <f t="shared" si="23"/>
        <v>#REF!</v>
      </c>
      <c r="R466" s="13" t="e">
        <f>VLOOKUP(J466,'[1]Nhân viên'!$E$20:$F$41,2,0)</f>
        <v>#N/A</v>
      </c>
    </row>
    <row r="467" spans="1:18" hidden="1">
      <c r="A467" s="11">
        <v>460</v>
      </c>
      <c r="B467" s="11">
        <f t="shared" si="21"/>
        <v>0</v>
      </c>
      <c r="E467" s="13" t="e">
        <f>VLOOKUP(D467,#REF!,2,0)</f>
        <v>#REF!</v>
      </c>
      <c r="H467" s="13"/>
      <c r="I467" s="13"/>
      <c r="J467" s="13"/>
      <c r="M467" s="13" t="e">
        <f>VLOOKUP(K467,#REF!,2,0)</f>
        <v>#REF!</v>
      </c>
      <c r="N467" s="17" t="e">
        <f>VLOOKUP(K467,#REF!,6,0)</f>
        <v>#REF!</v>
      </c>
      <c r="O467" s="17" t="e">
        <f t="shared" si="22"/>
        <v>#REF!</v>
      </c>
      <c r="P467" s="22">
        <v>0.08</v>
      </c>
      <c r="Q467" s="17" t="e">
        <f t="shared" si="23"/>
        <v>#REF!</v>
      </c>
      <c r="R467" s="13" t="e">
        <f>VLOOKUP(J467,'[1]Nhân viên'!$E$20:$F$41,2,0)</f>
        <v>#N/A</v>
      </c>
    </row>
    <row r="468" spans="1:18" hidden="1">
      <c r="A468" s="11">
        <v>461</v>
      </c>
      <c r="B468" s="11">
        <f t="shared" si="21"/>
        <v>0</v>
      </c>
      <c r="E468" s="13" t="e">
        <f>VLOOKUP(D468,#REF!,2,0)</f>
        <v>#REF!</v>
      </c>
      <c r="H468" s="13"/>
      <c r="I468" s="13"/>
      <c r="J468" s="13"/>
      <c r="M468" s="13" t="e">
        <f>VLOOKUP(K468,#REF!,2,0)</f>
        <v>#REF!</v>
      </c>
      <c r="N468" s="17" t="e">
        <f>VLOOKUP(K468,#REF!,6,0)</f>
        <v>#REF!</v>
      </c>
      <c r="O468" s="17" t="e">
        <f t="shared" si="22"/>
        <v>#REF!</v>
      </c>
      <c r="P468" s="22">
        <v>0.08</v>
      </c>
      <c r="Q468" s="17" t="e">
        <f t="shared" si="23"/>
        <v>#REF!</v>
      </c>
      <c r="R468" s="13" t="e">
        <f>VLOOKUP(J468,'[1]Nhân viên'!$E$20:$F$41,2,0)</f>
        <v>#N/A</v>
      </c>
    </row>
    <row r="469" spans="1:18" hidden="1">
      <c r="A469" s="11">
        <v>462</v>
      </c>
      <c r="B469" s="11">
        <f t="shared" si="21"/>
        <v>0</v>
      </c>
      <c r="E469" s="13" t="e">
        <f>VLOOKUP(D469,#REF!,2,0)</f>
        <v>#REF!</v>
      </c>
      <c r="H469" s="13"/>
      <c r="I469" s="13"/>
      <c r="J469" s="13"/>
      <c r="M469" s="13" t="e">
        <f>VLOOKUP(K469,#REF!,2,0)</f>
        <v>#REF!</v>
      </c>
      <c r="N469" s="17" t="e">
        <f>VLOOKUP(K469,#REF!,6,0)</f>
        <v>#REF!</v>
      </c>
      <c r="O469" s="17" t="e">
        <f t="shared" si="22"/>
        <v>#REF!</v>
      </c>
      <c r="P469" s="22">
        <v>0.08</v>
      </c>
      <c r="Q469" s="17" t="e">
        <f t="shared" si="23"/>
        <v>#REF!</v>
      </c>
      <c r="R469" s="13" t="e">
        <f>VLOOKUP(J469,'[1]Nhân viên'!$E$20:$F$41,2,0)</f>
        <v>#N/A</v>
      </c>
    </row>
    <row r="470" spans="1:18" hidden="1">
      <c r="A470" s="11">
        <v>463</v>
      </c>
      <c r="B470" s="11">
        <f t="shared" si="21"/>
        <v>0</v>
      </c>
      <c r="E470" s="13" t="e">
        <f>VLOOKUP(D470,#REF!,2,0)</f>
        <v>#REF!</v>
      </c>
      <c r="H470" s="13"/>
      <c r="I470" s="13"/>
      <c r="J470" s="13"/>
      <c r="M470" s="13" t="e">
        <f>VLOOKUP(K470,#REF!,2,0)</f>
        <v>#REF!</v>
      </c>
      <c r="N470" s="17" t="e">
        <f>VLOOKUP(K470,#REF!,6,0)</f>
        <v>#REF!</v>
      </c>
      <c r="O470" s="17" t="e">
        <f t="shared" si="22"/>
        <v>#REF!</v>
      </c>
      <c r="P470" s="22">
        <v>0.08</v>
      </c>
      <c r="Q470" s="17" t="e">
        <f t="shared" si="23"/>
        <v>#REF!</v>
      </c>
      <c r="R470" s="13" t="e">
        <f>VLOOKUP(J470,'[1]Nhân viên'!$E$20:$F$41,2,0)</f>
        <v>#N/A</v>
      </c>
    </row>
    <row r="471" spans="1:18" hidden="1">
      <c r="A471" s="11">
        <v>464</v>
      </c>
      <c r="B471" s="11">
        <f t="shared" si="21"/>
        <v>0</v>
      </c>
      <c r="E471" s="13" t="e">
        <f>VLOOKUP(D471,#REF!,2,0)</f>
        <v>#REF!</v>
      </c>
      <c r="H471" s="13"/>
      <c r="I471" s="13"/>
      <c r="J471" s="13"/>
      <c r="M471" s="13" t="e">
        <f>VLOOKUP(K471,#REF!,2,0)</f>
        <v>#REF!</v>
      </c>
      <c r="N471" s="17" t="e">
        <f>VLOOKUP(K471,#REF!,6,0)</f>
        <v>#REF!</v>
      </c>
      <c r="O471" s="17" t="e">
        <f t="shared" si="22"/>
        <v>#REF!</v>
      </c>
      <c r="P471" s="22">
        <v>0.08</v>
      </c>
      <c r="Q471" s="17" t="e">
        <f t="shared" si="23"/>
        <v>#REF!</v>
      </c>
      <c r="R471" s="13" t="e">
        <f>VLOOKUP(J471,'[1]Nhân viên'!$E$20:$F$41,2,0)</f>
        <v>#N/A</v>
      </c>
    </row>
    <row r="472" spans="1:18" hidden="1">
      <c r="A472" s="11">
        <v>465</v>
      </c>
      <c r="B472" s="11">
        <f t="shared" si="21"/>
        <v>0</v>
      </c>
      <c r="E472" s="13" t="e">
        <f>VLOOKUP(D472,#REF!,2,0)</f>
        <v>#REF!</v>
      </c>
      <c r="H472" s="13"/>
      <c r="I472" s="13"/>
      <c r="J472" s="13"/>
      <c r="M472" s="13" t="e">
        <f>VLOOKUP(K472,#REF!,2,0)</f>
        <v>#REF!</v>
      </c>
      <c r="N472" s="17" t="e">
        <f>VLOOKUP(K472,#REF!,6,0)</f>
        <v>#REF!</v>
      </c>
      <c r="O472" s="17" t="e">
        <f t="shared" si="22"/>
        <v>#REF!</v>
      </c>
      <c r="P472" s="22">
        <v>0.08</v>
      </c>
      <c r="Q472" s="17" t="e">
        <f t="shared" si="23"/>
        <v>#REF!</v>
      </c>
      <c r="R472" s="13" t="e">
        <f>VLOOKUP(J472,'[1]Nhân viên'!$E$20:$F$41,2,0)</f>
        <v>#N/A</v>
      </c>
    </row>
    <row r="473" spans="1:18" hidden="1">
      <c r="A473" s="11">
        <v>466</v>
      </c>
      <c r="B473" s="11">
        <f t="shared" si="21"/>
        <v>0</v>
      </c>
      <c r="E473" s="13" t="e">
        <f>VLOOKUP(D473,#REF!,2,0)</f>
        <v>#REF!</v>
      </c>
      <c r="H473" s="13"/>
      <c r="I473" s="13"/>
      <c r="J473" s="13"/>
      <c r="M473" s="13" t="e">
        <f>VLOOKUP(K473,#REF!,2,0)</f>
        <v>#REF!</v>
      </c>
      <c r="N473" s="17" t="e">
        <f>VLOOKUP(K473,#REF!,6,0)</f>
        <v>#REF!</v>
      </c>
      <c r="O473" s="17" t="e">
        <f t="shared" si="22"/>
        <v>#REF!</v>
      </c>
      <c r="P473" s="22">
        <v>0.08</v>
      </c>
      <c r="Q473" s="17" t="e">
        <f t="shared" si="23"/>
        <v>#REF!</v>
      </c>
      <c r="R473" s="13" t="e">
        <f>VLOOKUP(J473,'[1]Nhân viên'!$E$20:$F$41,2,0)</f>
        <v>#N/A</v>
      </c>
    </row>
    <row r="474" spans="1:18" hidden="1">
      <c r="A474" s="11">
        <v>467</v>
      </c>
      <c r="B474" s="11">
        <f t="shared" si="21"/>
        <v>0</v>
      </c>
      <c r="E474" s="13" t="e">
        <f>VLOOKUP(D474,#REF!,2,0)</f>
        <v>#REF!</v>
      </c>
      <c r="H474" s="13"/>
      <c r="I474" s="13"/>
      <c r="J474" s="13"/>
      <c r="M474" s="13" t="e">
        <f>VLOOKUP(K474,#REF!,2,0)</f>
        <v>#REF!</v>
      </c>
      <c r="N474" s="17" t="e">
        <f>VLOOKUP(K474,#REF!,6,0)</f>
        <v>#REF!</v>
      </c>
      <c r="O474" s="17" t="e">
        <f t="shared" si="22"/>
        <v>#REF!</v>
      </c>
      <c r="P474" s="22">
        <v>0.08</v>
      </c>
      <c r="Q474" s="17" t="e">
        <f t="shared" si="23"/>
        <v>#REF!</v>
      </c>
      <c r="R474" s="13" t="e">
        <f>VLOOKUP(J474,'[1]Nhân viên'!$E$20:$F$41,2,0)</f>
        <v>#N/A</v>
      </c>
    </row>
    <row r="475" spans="1:18" hidden="1">
      <c r="A475" s="11">
        <v>468</v>
      </c>
      <c r="B475" s="11">
        <f t="shared" si="21"/>
        <v>0</v>
      </c>
      <c r="E475" s="13" t="e">
        <f>VLOOKUP(D475,#REF!,2,0)</f>
        <v>#REF!</v>
      </c>
      <c r="H475" s="13"/>
      <c r="I475" s="13"/>
      <c r="J475" s="13"/>
      <c r="M475" s="13" t="e">
        <f>VLOOKUP(K475,#REF!,2,0)</f>
        <v>#REF!</v>
      </c>
      <c r="N475" s="17" t="e">
        <f>VLOOKUP(K475,#REF!,6,0)</f>
        <v>#REF!</v>
      </c>
      <c r="O475" s="17" t="e">
        <f t="shared" si="22"/>
        <v>#REF!</v>
      </c>
      <c r="P475" s="22">
        <v>0.08</v>
      </c>
      <c r="Q475" s="17" t="e">
        <f t="shared" si="23"/>
        <v>#REF!</v>
      </c>
      <c r="R475" s="13" t="e">
        <f>VLOOKUP(J475,'[1]Nhân viên'!$E$20:$F$41,2,0)</f>
        <v>#N/A</v>
      </c>
    </row>
    <row r="476" spans="1:18" hidden="1">
      <c r="A476" s="11">
        <v>469</v>
      </c>
      <c r="B476" s="11">
        <f t="shared" ref="B476:B539" si="24">DAY($C476)</f>
        <v>0</v>
      </c>
      <c r="E476" s="13" t="e">
        <f>VLOOKUP(D476,#REF!,2,0)</f>
        <v>#REF!</v>
      </c>
      <c r="H476" s="13"/>
      <c r="I476" s="13"/>
      <c r="J476" s="13"/>
      <c r="M476" s="13" t="e">
        <f>VLOOKUP(K476,#REF!,2,0)</f>
        <v>#REF!</v>
      </c>
      <c r="N476" s="17" t="e">
        <f>VLOOKUP(K476,#REF!,6,0)</f>
        <v>#REF!</v>
      </c>
      <c r="O476" s="17" t="e">
        <f t="shared" si="22"/>
        <v>#REF!</v>
      </c>
      <c r="P476" s="22">
        <v>0.08</v>
      </c>
      <c r="Q476" s="17" t="e">
        <f t="shared" si="23"/>
        <v>#REF!</v>
      </c>
      <c r="R476" s="13" t="e">
        <f>VLOOKUP(J476,'[1]Nhân viên'!$E$20:$F$41,2,0)</f>
        <v>#N/A</v>
      </c>
    </row>
    <row r="477" spans="1:18" hidden="1">
      <c r="A477" s="11">
        <v>470</v>
      </c>
      <c r="B477" s="11">
        <f t="shared" si="24"/>
        <v>0</v>
      </c>
      <c r="E477" s="13" t="e">
        <f>VLOOKUP(D477,#REF!,2,0)</f>
        <v>#REF!</v>
      </c>
      <c r="H477" s="13"/>
      <c r="I477" s="13"/>
      <c r="J477" s="13"/>
      <c r="M477" s="13" t="e">
        <f>VLOOKUP(K477,#REF!,2,0)</f>
        <v>#REF!</v>
      </c>
      <c r="N477" s="17" t="e">
        <f>VLOOKUP(K477,#REF!,6,0)</f>
        <v>#REF!</v>
      </c>
      <c r="O477" s="17" t="e">
        <f t="shared" si="22"/>
        <v>#REF!</v>
      </c>
      <c r="P477" s="22">
        <v>0.08</v>
      </c>
      <c r="Q477" s="17" t="e">
        <f t="shared" si="23"/>
        <v>#REF!</v>
      </c>
      <c r="R477" s="13" t="e">
        <f>VLOOKUP(J477,'[1]Nhân viên'!$E$20:$F$41,2,0)</f>
        <v>#N/A</v>
      </c>
    </row>
    <row r="478" spans="1:18" hidden="1">
      <c r="A478" s="11">
        <v>471</v>
      </c>
      <c r="B478" s="11">
        <f t="shared" si="24"/>
        <v>0</v>
      </c>
      <c r="E478" s="13" t="e">
        <f>VLOOKUP(D478,#REF!,2,0)</f>
        <v>#REF!</v>
      </c>
      <c r="H478" s="13"/>
      <c r="I478" s="13"/>
      <c r="J478" s="13"/>
      <c r="M478" s="13" t="e">
        <f>VLOOKUP(K478,#REF!,2,0)</f>
        <v>#REF!</v>
      </c>
      <c r="N478" s="17" t="e">
        <f>VLOOKUP(K478,#REF!,6,0)</f>
        <v>#REF!</v>
      </c>
      <c r="O478" s="17" t="e">
        <f t="shared" si="22"/>
        <v>#REF!</v>
      </c>
      <c r="P478" s="22">
        <v>0.08</v>
      </c>
      <c r="Q478" s="17" t="e">
        <f t="shared" si="23"/>
        <v>#REF!</v>
      </c>
      <c r="R478" s="13" t="e">
        <f>VLOOKUP(J478,'[1]Nhân viên'!$E$20:$F$41,2,0)</f>
        <v>#N/A</v>
      </c>
    </row>
    <row r="479" spans="1:18" hidden="1">
      <c r="A479" s="11">
        <v>472</v>
      </c>
      <c r="B479" s="11">
        <f t="shared" si="24"/>
        <v>0</v>
      </c>
      <c r="E479" s="13" t="e">
        <f>VLOOKUP(D479,#REF!,2,0)</f>
        <v>#REF!</v>
      </c>
      <c r="H479" s="13"/>
      <c r="I479" s="13"/>
      <c r="J479" s="13"/>
      <c r="M479" s="13" t="e">
        <f>VLOOKUP(K479,#REF!,2,0)</f>
        <v>#REF!</v>
      </c>
      <c r="N479" s="17" t="e">
        <f>VLOOKUP(K479,#REF!,6,0)</f>
        <v>#REF!</v>
      </c>
      <c r="O479" s="17" t="e">
        <f t="shared" si="22"/>
        <v>#REF!</v>
      </c>
      <c r="P479" s="22">
        <v>0.08</v>
      </c>
      <c r="Q479" s="17" t="e">
        <f t="shared" si="23"/>
        <v>#REF!</v>
      </c>
      <c r="R479" s="13" t="e">
        <f>VLOOKUP(J479,'[1]Nhân viên'!$E$20:$F$41,2,0)</f>
        <v>#N/A</v>
      </c>
    </row>
    <row r="480" spans="1:18" hidden="1">
      <c r="A480" s="11">
        <v>473</v>
      </c>
      <c r="B480" s="11">
        <f t="shared" si="24"/>
        <v>0</v>
      </c>
      <c r="E480" s="13" t="e">
        <f>VLOOKUP(D480,#REF!,2,0)</f>
        <v>#REF!</v>
      </c>
      <c r="H480" s="13"/>
      <c r="I480" s="13"/>
      <c r="J480" s="13"/>
      <c r="M480" s="13" t="e">
        <f>VLOOKUP(K480,#REF!,2,0)</f>
        <v>#REF!</v>
      </c>
      <c r="N480" s="17" t="e">
        <f>VLOOKUP(K480,#REF!,6,0)</f>
        <v>#REF!</v>
      </c>
      <c r="O480" s="17" t="e">
        <f t="shared" si="22"/>
        <v>#REF!</v>
      </c>
      <c r="P480" s="22">
        <v>0.08</v>
      </c>
      <c r="Q480" s="17" t="e">
        <f t="shared" si="23"/>
        <v>#REF!</v>
      </c>
      <c r="R480" s="13" t="e">
        <f>VLOOKUP(J480,'[1]Nhân viên'!$E$20:$F$41,2,0)</f>
        <v>#N/A</v>
      </c>
    </row>
    <row r="481" spans="1:18" hidden="1">
      <c r="A481" s="11">
        <v>474</v>
      </c>
      <c r="B481" s="11">
        <f t="shared" si="24"/>
        <v>0</v>
      </c>
      <c r="E481" s="13" t="e">
        <f>VLOOKUP(D481,#REF!,2,0)</f>
        <v>#REF!</v>
      </c>
      <c r="H481" s="13"/>
      <c r="I481" s="13"/>
      <c r="J481" s="13"/>
      <c r="M481" s="13" t="e">
        <f>VLOOKUP(K481,#REF!,2,0)</f>
        <v>#REF!</v>
      </c>
      <c r="N481" s="17" t="e">
        <f>VLOOKUP(K481,#REF!,6,0)</f>
        <v>#REF!</v>
      </c>
      <c r="O481" s="17" t="e">
        <f t="shared" si="22"/>
        <v>#REF!</v>
      </c>
      <c r="P481" s="22">
        <v>0.08</v>
      </c>
      <c r="Q481" s="17" t="e">
        <f t="shared" si="23"/>
        <v>#REF!</v>
      </c>
      <c r="R481" s="13" t="e">
        <f>VLOOKUP(J481,'[1]Nhân viên'!$E$20:$F$41,2,0)</f>
        <v>#N/A</v>
      </c>
    </row>
    <row r="482" spans="1:18" hidden="1">
      <c r="A482" s="11">
        <v>475</v>
      </c>
      <c r="B482" s="11">
        <f t="shared" si="24"/>
        <v>0</v>
      </c>
      <c r="E482" s="13" t="e">
        <f>VLOOKUP(D482,#REF!,2,0)</f>
        <v>#REF!</v>
      </c>
      <c r="H482" s="13"/>
      <c r="I482" s="13"/>
      <c r="J482" s="13"/>
      <c r="M482" s="13" t="e">
        <f>VLOOKUP(K482,#REF!,2,0)</f>
        <v>#REF!</v>
      </c>
      <c r="N482" s="17" t="e">
        <f>VLOOKUP(K482,#REF!,6,0)</f>
        <v>#REF!</v>
      </c>
      <c r="O482" s="17" t="e">
        <f t="shared" si="22"/>
        <v>#REF!</v>
      </c>
      <c r="P482" s="22">
        <v>0.08</v>
      </c>
      <c r="Q482" s="17" t="e">
        <f t="shared" si="23"/>
        <v>#REF!</v>
      </c>
      <c r="R482" s="13" t="e">
        <f>VLOOKUP(J482,'[1]Nhân viên'!$E$20:$F$41,2,0)</f>
        <v>#N/A</v>
      </c>
    </row>
    <row r="483" spans="1:18" hidden="1">
      <c r="A483" s="11">
        <v>476</v>
      </c>
      <c r="B483" s="11">
        <f t="shared" si="24"/>
        <v>0</v>
      </c>
      <c r="E483" s="13" t="e">
        <f>VLOOKUP(D483,#REF!,2,0)</f>
        <v>#REF!</v>
      </c>
      <c r="H483" s="13"/>
      <c r="I483" s="13"/>
      <c r="J483" s="13"/>
      <c r="M483" s="13" t="e">
        <f>VLOOKUP(K483,#REF!,2,0)</f>
        <v>#REF!</v>
      </c>
      <c r="N483" s="17" t="e">
        <f>VLOOKUP(K483,#REF!,6,0)</f>
        <v>#REF!</v>
      </c>
      <c r="O483" s="17" t="e">
        <f t="shared" si="22"/>
        <v>#REF!</v>
      </c>
      <c r="P483" s="22">
        <v>0.08</v>
      </c>
      <c r="Q483" s="17" t="e">
        <f t="shared" si="23"/>
        <v>#REF!</v>
      </c>
      <c r="R483" s="13" t="e">
        <f>VLOOKUP(J483,'[1]Nhân viên'!$E$20:$F$41,2,0)</f>
        <v>#N/A</v>
      </c>
    </row>
    <row r="484" spans="1:18" hidden="1">
      <c r="A484" s="11">
        <v>477</v>
      </c>
      <c r="B484" s="11">
        <f t="shared" si="24"/>
        <v>0</v>
      </c>
      <c r="E484" s="13" t="e">
        <f>VLOOKUP(D484,#REF!,2,0)</f>
        <v>#REF!</v>
      </c>
      <c r="H484" s="13"/>
      <c r="I484" s="13"/>
      <c r="J484" s="13"/>
      <c r="M484" s="13" t="e">
        <f>VLOOKUP(K484,#REF!,2,0)</f>
        <v>#REF!</v>
      </c>
      <c r="N484" s="17" t="e">
        <f>VLOOKUP(K484,#REF!,6,0)</f>
        <v>#REF!</v>
      </c>
      <c r="O484" s="17" t="e">
        <f t="shared" si="22"/>
        <v>#REF!</v>
      </c>
      <c r="P484" s="22">
        <v>0.08</v>
      </c>
      <c r="Q484" s="17" t="e">
        <f t="shared" si="23"/>
        <v>#REF!</v>
      </c>
      <c r="R484" s="13" t="e">
        <f>VLOOKUP(J484,'[1]Nhân viên'!$E$20:$F$41,2,0)</f>
        <v>#N/A</v>
      </c>
    </row>
    <row r="485" spans="1:18" hidden="1">
      <c r="A485" s="11">
        <v>478</v>
      </c>
      <c r="B485" s="11">
        <f t="shared" si="24"/>
        <v>0</v>
      </c>
      <c r="E485" s="13" t="e">
        <f>VLOOKUP(D485,#REF!,2,0)</f>
        <v>#REF!</v>
      </c>
      <c r="H485" s="13"/>
      <c r="I485" s="13"/>
      <c r="J485" s="13"/>
      <c r="M485" s="13" t="e">
        <f>VLOOKUP(K485,#REF!,2,0)</f>
        <v>#REF!</v>
      </c>
      <c r="N485" s="17" t="e">
        <f>VLOOKUP(K485,#REF!,6,0)</f>
        <v>#REF!</v>
      </c>
      <c r="O485" s="17" t="e">
        <f t="shared" si="22"/>
        <v>#REF!</v>
      </c>
      <c r="P485" s="22">
        <v>0.08</v>
      </c>
      <c r="Q485" s="17" t="e">
        <f t="shared" si="23"/>
        <v>#REF!</v>
      </c>
      <c r="R485" s="13" t="e">
        <f>VLOOKUP(J485,'[1]Nhân viên'!$E$20:$F$41,2,0)</f>
        <v>#N/A</v>
      </c>
    </row>
    <row r="486" spans="1:18" hidden="1">
      <c r="A486" s="11">
        <v>479</v>
      </c>
      <c r="B486" s="11">
        <f t="shared" si="24"/>
        <v>0</v>
      </c>
      <c r="E486" s="13" t="e">
        <f>VLOOKUP(D486,#REF!,2,0)</f>
        <v>#REF!</v>
      </c>
      <c r="H486" s="13"/>
      <c r="I486" s="13"/>
      <c r="J486" s="13"/>
      <c r="M486" s="13" t="e">
        <f>VLOOKUP(K486,#REF!,2,0)</f>
        <v>#REF!</v>
      </c>
      <c r="N486" s="17" t="e">
        <f>VLOOKUP(K486,#REF!,6,0)</f>
        <v>#REF!</v>
      </c>
      <c r="O486" s="17" t="e">
        <f t="shared" si="22"/>
        <v>#REF!</v>
      </c>
      <c r="P486" s="22">
        <v>0.08</v>
      </c>
      <c r="Q486" s="17" t="e">
        <f t="shared" si="23"/>
        <v>#REF!</v>
      </c>
      <c r="R486" s="13" t="e">
        <f>VLOOKUP(J486,'[1]Nhân viên'!$E$20:$F$41,2,0)</f>
        <v>#N/A</v>
      </c>
    </row>
    <row r="487" spans="1:18" hidden="1">
      <c r="A487" s="11">
        <v>480</v>
      </c>
      <c r="B487" s="11">
        <f t="shared" si="24"/>
        <v>0</v>
      </c>
      <c r="E487" s="13" t="e">
        <f>VLOOKUP(D487,#REF!,2,0)</f>
        <v>#REF!</v>
      </c>
      <c r="H487" s="13"/>
      <c r="I487" s="13"/>
      <c r="J487" s="13"/>
      <c r="M487" s="13" t="e">
        <f>VLOOKUP(K487,#REF!,2,0)</f>
        <v>#REF!</v>
      </c>
      <c r="N487" s="17" t="e">
        <f>VLOOKUP(K487,#REF!,6,0)</f>
        <v>#REF!</v>
      </c>
      <c r="O487" s="17" t="e">
        <f t="shared" si="22"/>
        <v>#REF!</v>
      </c>
      <c r="P487" s="22">
        <v>0.08</v>
      </c>
      <c r="Q487" s="17" t="e">
        <f t="shared" si="23"/>
        <v>#REF!</v>
      </c>
      <c r="R487" s="13" t="e">
        <f>VLOOKUP(J487,'[1]Nhân viên'!$E$20:$F$41,2,0)</f>
        <v>#N/A</v>
      </c>
    </row>
    <row r="488" spans="1:18" hidden="1">
      <c r="A488" s="11">
        <v>481</v>
      </c>
      <c r="B488" s="11">
        <f t="shared" si="24"/>
        <v>0</v>
      </c>
      <c r="E488" s="13" t="e">
        <f>VLOOKUP(D488,#REF!,2,0)</f>
        <v>#REF!</v>
      </c>
      <c r="H488" s="13"/>
      <c r="I488" s="13"/>
      <c r="J488" s="13"/>
      <c r="M488" s="13" t="e">
        <f>VLOOKUP(K488,#REF!,2,0)</f>
        <v>#REF!</v>
      </c>
      <c r="N488" s="17" t="e">
        <f>VLOOKUP(K488,#REF!,6,0)</f>
        <v>#REF!</v>
      </c>
      <c r="O488" s="17" t="e">
        <f t="shared" si="22"/>
        <v>#REF!</v>
      </c>
      <c r="P488" s="22">
        <v>0.08</v>
      </c>
      <c r="Q488" s="17" t="e">
        <f t="shared" si="23"/>
        <v>#REF!</v>
      </c>
      <c r="R488" s="13" t="e">
        <f>VLOOKUP(J488,'[1]Nhân viên'!$E$20:$F$41,2,0)</f>
        <v>#N/A</v>
      </c>
    </row>
    <row r="489" spans="1:18" hidden="1">
      <c r="A489" s="11">
        <v>482</v>
      </c>
      <c r="B489" s="11">
        <f t="shared" si="24"/>
        <v>0</v>
      </c>
      <c r="E489" s="13" t="e">
        <f>VLOOKUP(D489,#REF!,2,0)</f>
        <v>#REF!</v>
      </c>
      <c r="H489" s="13"/>
      <c r="I489" s="13"/>
      <c r="J489" s="13"/>
      <c r="M489" s="13" t="e">
        <f>VLOOKUP(K489,#REF!,2,0)</f>
        <v>#REF!</v>
      </c>
      <c r="N489" s="17" t="e">
        <f>VLOOKUP(K489,#REF!,6,0)</f>
        <v>#REF!</v>
      </c>
      <c r="O489" s="17" t="e">
        <f t="shared" si="22"/>
        <v>#REF!</v>
      </c>
      <c r="P489" s="22">
        <v>0.08</v>
      </c>
      <c r="Q489" s="17" t="e">
        <f t="shared" si="23"/>
        <v>#REF!</v>
      </c>
      <c r="R489" s="13" t="e">
        <f>VLOOKUP(J489,'[1]Nhân viên'!$E$20:$F$41,2,0)</f>
        <v>#N/A</v>
      </c>
    </row>
    <row r="490" spans="1:18" hidden="1">
      <c r="A490" s="11">
        <v>483</v>
      </c>
      <c r="B490" s="11">
        <f t="shared" si="24"/>
        <v>0</v>
      </c>
      <c r="E490" s="13" t="e">
        <f>VLOOKUP(D490,#REF!,2,0)</f>
        <v>#REF!</v>
      </c>
      <c r="H490" s="13"/>
      <c r="I490" s="13"/>
      <c r="J490" s="13"/>
      <c r="M490" s="13" t="e">
        <f>VLOOKUP(K490,#REF!,2,0)</f>
        <v>#REF!</v>
      </c>
      <c r="N490" s="17" t="e">
        <f>VLOOKUP(K490,#REF!,6,0)</f>
        <v>#REF!</v>
      </c>
      <c r="O490" s="17" t="e">
        <f t="shared" ref="O490:O553" si="25">L490*N490</f>
        <v>#REF!</v>
      </c>
      <c r="P490" s="22">
        <v>0.08</v>
      </c>
      <c r="Q490" s="17" t="e">
        <f t="shared" ref="Q490:Q553" si="26">O490*P490+O490</f>
        <v>#REF!</v>
      </c>
      <c r="R490" s="13" t="e">
        <f>VLOOKUP(J490,'[1]Nhân viên'!$E$20:$F$41,2,0)</f>
        <v>#N/A</v>
      </c>
    </row>
    <row r="491" spans="1:18" hidden="1">
      <c r="A491" s="11">
        <v>484</v>
      </c>
      <c r="B491" s="11">
        <f t="shared" si="24"/>
        <v>0</v>
      </c>
      <c r="E491" s="13" t="e">
        <f>VLOOKUP(D491,#REF!,2,0)</f>
        <v>#REF!</v>
      </c>
      <c r="H491" s="13"/>
      <c r="I491" s="13"/>
      <c r="J491" s="13"/>
      <c r="M491" s="13" t="e">
        <f>VLOOKUP(K491,#REF!,2,0)</f>
        <v>#REF!</v>
      </c>
      <c r="N491" s="17" t="e">
        <f>VLOOKUP(K491,#REF!,6,0)</f>
        <v>#REF!</v>
      </c>
      <c r="O491" s="17" t="e">
        <f t="shared" si="25"/>
        <v>#REF!</v>
      </c>
      <c r="P491" s="22">
        <v>0.08</v>
      </c>
      <c r="Q491" s="17" t="e">
        <f t="shared" si="26"/>
        <v>#REF!</v>
      </c>
      <c r="R491" s="13" t="e">
        <f>VLOOKUP(J491,'[1]Nhân viên'!$E$20:$F$41,2,0)</f>
        <v>#N/A</v>
      </c>
    </row>
    <row r="492" spans="1:18" hidden="1">
      <c r="A492" s="11">
        <v>485</v>
      </c>
      <c r="B492" s="11">
        <f t="shared" si="24"/>
        <v>0</v>
      </c>
      <c r="E492" s="13" t="e">
        <f>VLOOKUP(D492,#REF!,2,0)</f>
        <v>#REF!</v>
      </c>
      <c r="H492" s="13"/>
      <c r="I492" s="13"/>
      <c r="J492" s="13"/>
      <c r="M492" s="13" t="e">
        <f>VLOOKUP(K492,#REF!,2,0)</f>
        <v>#REF!</v>
      </c>
      <c r="N492" s="17" t="e">
        <f>VLOOKUP(K492,#REF!,6,0)</f>
        <v>#REF!</v>
      </c>
      <c r="O492" s="17" t="e">
        <f t="shared" si="25"/>
        <v>#REF!</v>
      </c>
      <c r="P492" s="22">
        <v>0.08</v>
      </c>
      <c r="Q492" s="17" t="e">
        <f t="shared" si="26"/>
        <v>#REF!</v>
      </c>
      <c r="R492" s="13" t="e">
        <f>VLOOKUP(J492,'[1]Nhân viên'!$E$20:$F$41,2,0)</f>
        <v>#N/A</v>
      </c>
    </row>
    <row r="493" spans="1:18" hidden="1">
      <c r="A493" s="11">
        <v>486</v>
      </c>
      <c r="B493" s="11">
        <f t="shared" si="24"/>
        <v>0</v>
      </c>
      <c r="E493" s="13" t="e">
        <f>VLOOKUP(D493,#REF!,2,0)</f>
        <v>#REF!</v>
      </c>
      <c r="H493" s="13"/>
      <c r="I493" s="13"/>
      <c r="J493" s="13"/>
      <c r="M493" s="13" t="e">
        <f>VLOOKUP(K493,#REF!,2,0)</f>
        <v>#REF!</v>
      </c>
      <c r="N493" s="17" t="e">
        <f>VLOOKUP(K493,#REF!,6,0)</f>
        <v>#REF!</v>
      </c>
      <c r="O493" s="17" t="e">
        <f t="shared" si="25"/>
        <v>#REF!</v>
      </c>
      <c r="P493" s="22">
        <v>0.08</v>
      </c>
      <c r="Q493" s="17" t="e">
        <f t="shared" si="26"/>
        <v>#REF!</v>
      </c>
      <c r="R493" s="13" t="e">
        <f>VLOOKUP(J493,'[1]Nhân viên'!$E$20:$F$41,2,0)</f>
        <v>#N/A</v>
      </c>
    </row>
    <row r="494" spans="1:18" hidden="1">
      <c r="A494" s="11">
        <v>487</v>
      </c>
      <c r="B494" s="11">
        <f t="shared" si="24"/>
        <v>0</v>
      </c>
      <c r="E494" s="13" t="e">
        <f>VLOOKUP(D494,#REF!,2,0)</f>
        <v>#REF!</v>
      </c>
      <c r="H494" s="13"/>
      <c r="I494" s="13"/>
      <c r="J494" s="13"/>
      <c r="M494" s="13" t="e">
        <f>VLOOKUP(K494,#REF!,2,0)</f>
        <v>#REF!</v>
      </c>
      <c r="N494" s="17" t="e">
        <f>VLOOKUP(K494,#REF!,6,0)</f>
        <v>#REF!</v>
      </c>
      <c r="O494" s="17" t="e">
        <f t="shared" si="25"/>
        <v>#REF!</v>
      </c>
      <c r="P494" s="22">
        <v>0.08</v>
      </c>
      <c r="Q494" s="17" t="e">
        <f t="shared" si="26"/>
        <v>#REF!</v>
      </c>
      <c r="R494" s="13" t="e">
        <f>VLOOKUP(J494,'[1]Nhân viên'!$E$20:$F$41,2,0)</f>
        <v>#N/A</v>
      </c>
    </row>
    <row r="495" spans="1:18" hidden="1">
      <c r="A495" s="11">
        <v>488</v>
      </c>
      <c r="B495" s="11">
        <f t="shared" si="24"/>
        <v>0</v>
      </c>
      <c r="E495" s="13" t="e">
        <f>VLOOKUP(D495,#REF!,2,0)</f>
        <v>#REF!</v>
      </c>
      <c r="H495" s="13"/>
      <c r="I495" s="13"/>
      <c r="J495" s="13"/>
      <c r="M495" s="13" t="e">
        <f>VLOOKUP(K495,#REF!,2,0)</f>
        <v>#REF!</v>
      </c>
      <c r="N495" s="17" t="e">
        <f>VLOOKUP(K495,#REF!,6,0)</f>
        <v>#REF!</v>
      </c>
      <c r="O495" s="17" t="e">
        <f t="shared" si="25"/>
        <v>#REF!</v>
      </c>
      <c r="P495" s="22">
        <v>0.08</v>
      </c>
      <c r="Q495" s="17" t="e">
        <f t="shared" si="26"/>
        <v>#REF!</v>
      </c>
      <c r="R495" s="13" t="e">
        <f>VLOOKUP(J495,'[1]Nhân viên'!$E$20:$F$41,2,0)</f>
        <v>#N/A</v>
      </c>
    </row>
    <row r="496" spans="1:18" hidden="1">
      <c r="A496" s="11">
        <v>489</v>
      </c>
      <c r="B496" s="11">
        <f t="shared" si="24"/>
        <v>0</v>
      </c>
      <c r="E496" s="13" t="e">
        <f>VLOOKUP(D496,#REF!,2,0)</f>
        <v>#REF!</v>
      </c>
      <c r="H496" s="13"/>
      <c r="I496" s="21"/>
      <c r="J496" s="13"/>
      <c r="M496" s="13" t="e">
        <f>VLOOKUP(K496,#REF!,2,0)</f>
        <v>#REF!</v>
      </c>
      <c r="N496" s="17" t="e">
        <f>VLOOKUP(K496,#REF!,6,0)</f>
        <v>#REF!</v>
      </c>
      <c r="O496" s="17" t="e">
        <f t="shared" si="25"/>
        <v>#REF!</v>
      </c>
      <c r="P496" s="22">
        <v>0.08</v>
      </c>
      <c r="Q496" s="17" t="e">
        <f t="shared" si="26"/>
        <v>#REF!</v>
      </c>
      <c r="R496" s="13" t="e">
        <f>VLOOKUP(J496,'[1]Nhân viên'!$E$20:$F$41,2,0)</f>
        <v>#N/A</v>
      </c>
    </row>
    <row r="497" spans="1:18" hidden="1">
      <c r="A497" s="11">
        <v>490</v>
      </c>
      <c r="B497" s="11">
        <f t="shared" si="24"/>
        <v>0</v>
      </c>
      <c r="E497" s="13" t="e">
        <f>VLOOKUP(D497,#REF!,2,0)</f>
        <v>#REF!</v>
      </c>
      <c r="G497" s="115"/>
      <c r="H497" s="13"/>
      <c r="I497" s="21"/>
      <c r="J497" s="13"/>
      <c r="M497" s="13" t="e">
        <f>VLOOKUP(K497,#REF!,2,0)</f>
        <v>#REF!</v>
      </c>
      <c r="N497" s="17" t="e">
        <f>VLOOKUP(K497,#REF!,6,0)</f>
        <v>#REF!</v>
      </c>
      <c r="O497" s="17" t="e">
        <f t="shared" si="25"/>
        <v>#REF!</v>
      </c>
      <c r="P497" s="22">
        <v>0.08</v>
      </c>
      <c r="Q497" s="17" t="e">
        <f t="shared" si="26"/>
        <v>#REF!</v>
      </c>
      <c r="R497" s="13" t="e">
        <f>VLOOKUP(J497,'[1]Nhân viên'!$E$20:$F$41,2,0)</f>
        <v>#N/A</v>
      </c>
    </row>
    <row r="498" spans="1:18" hidden="1">
      <c r="A498" s="11">
        <v>491</v>
      </c>
      <c r="B498" s="11">
        <f t="shared" si="24"/>
        <v>0</v>
      </c>
      <c r="E498" s="13" t="e">
        <f>VLOOKUP(D498,#REF!,2,0)</f>
        <v>#REF!</v>
      </c>
      <c r="G498" s="115"/>
      <c r="H498" s="13"/>
      <c r="J498" s="13"/>
      <c r="M498" s="13" t="e">
        <f>VLOOKUP(K498,#REF!,2,0)</f>
        <v>#REF!</v>
      </c>
      <c r="N498" s="17" t="e">
        <f>VLOOKUP(K498,#REF!,6,0)</f>
        <v>#REF!</v>
      </c>
      <c r="O498" s="17" t="e">
        <f t="shared" si="25"/>
        <v>#REF!</v>
      </c>
      <c r="P498" s="22">
        <v>0.08</v>
      </c>
      <c r="Q498" s="17" t="e">
        <f t="shared" si="26"/>
        <v>#REF!</v>
      </c>
      <c r="R498" s="13" t="e">
        <f>VLOOKUP(J498,'[1]Nhân viên'!$E$20:$F$41,2,0)</f>
        <v>#N/A</v>
      </c>
    </row>
    <row r="499" spans="1:18" hidden="1">
      <c r="A499" s="11">
        <v>492</v>
      </c>
      <c r="B499" s="11">
        <f t="shared" si="24"/>
        <v>0</v>
      </c>
      <c r="E499" s="13" t="e">
        <f>VLOOKUP(D499,#REF!,2,0)</f>
        <v>#REF!</v>
      </c>
      <c r="G499" s="115"/>
      <c r="H499" s="13"/>
      <c r="J499" s="13"/>
      <c r="M499" s="13" t="e">
        <f>VLOOKUP(K499,#REF!,2,0)</f>
        <v>#REF!</v>
      </c>
      <c r="N499" s="17" t="e">
        <f>VLOOKUP(K499,#REF!,6,0)</f>
        <v>#REF!</v>
      </c>
      <c r="O499" s="17" t="e">
        <f t="shared" si="25"/>
        <v>#REF!</v>
      </c>
      <c r="P499" s="22">
        <v>0.08</v>
      </c>
      <c r="Q499" s="17" t="e">
        <f t="shared" si="26"/>
        <v>#REF!</v>
      </c>
      <c r="R499" s="13" t="e">
        <f>VLOOKUP(J499,'[1]Nhân viên'!$E$20:$F$41,2,0)</f>
        <v>#N/A</v>
      </c>
    </row>
    <row r="500" spans="1:18" hidden="1">
      <c r="A500" s="11">
        <v>493</v>
      </c>
      <c r="B500" s="11">
        <f t="shared" si="24"/>
        <v>0</v>
      </c>
      <c r="E500" s="13" t="e">
        <f>VLOOKUP(D500,#REF!,2,0)</f>
        <v>#REF!</v>
      </c>
      <c r="G500" s="115"/>
      <c r="H500" s="13"/>
      <c r="J500" s="13"/>
      <c r="M500" s="13" t="e">
        <f>VLOOKUP(K500,#REF!,2,0)</f>
        <v>#REF!</v>
      </c>
      <c r="N500" s="17" t="e">
        <f>VLOOKUP(K500,#REF!,6,0)</f>
        <v>#REF!</v>
      </c>
      <c r="O500" s="17" t="e">
        <f t="shared" si="25"/>
        <v>#REF!</v>
      </c>
      <c r="P500" s="22">
        <v>0.08</v>
      </c>
      <c r="Q500" s="17" t="e">
        <f t="shared" si="26"/>
        <v>#REF!</v>
      </c>
      <c r="R500" s="13" t="e">
        <f>VLOOKUP(J500,'[1]Nhân viên'!$E$20:$F$41,2,0)</f>
        <v>#N/A</v>
      </c>
    </row>
    <row r="501" spans="1:18" hidden="1">
      <c r="A501" s="11">
        <v>494</v>
      </c>
      <c r="B501" s="11">
        <f t="shared" si="24"/>
        <v>0</v>
      </c>
      <c r="E501" s="13" t="e">
        <f>VLOOKUP(D501,#REF!,2,0)</f>
        <v>#REF!</v>
      </c>
      <c r="G501" s="115"/>
      <c r="H501" s="13"/>
      <c r="J501" s="13"/>
      <c r="M501" s="13" t="e">
        <f>VLOOKUP(K501,#REF!,2,0)</f>
        <v>#REF!</v>
      </c>
      <c r="N501" s="17" t="e">
        <f>VLOOKUP(K501,#REF!,6,0)</f>
        <v>#REF!</v>
      </c>
      <c r="O501" s="17" t="e">
        <f t="shared" si="25"/>
        <v>#REF!</v>
      </c>
      <c r="P501" s="22">
        <v>0.08</v>
      </c>
      <c r="Q501" s="17" t="e">
        <f t="shared" si="26"/>
        <v>#REF!</v>
      </c>
      <c r="R501" s="13" t="e">
        <f>VLOOKUP(J501,'[1]Nhân viên'!$E$20:$F$41,2,0)</f>
        <v>#N/A</v>
      </c>
    </row>
    <row r="502" spans="1:18" hidden="1">
      <c r="A502" s="11">
        <v>495</v>
      </c>
      <c r="B502" s="11">
        <f t="shared" si="24"/>
        <v>0</v>
      </c>
      <c r="E502" s="13" t="e">
        <f>VLOOKUP(D502,#REF!,2,0)</f>
        <v>#REF!</v>
      </c>
      <c r="G502" s="115"/>
      <c r="H502" s="13"/>
      <c r="J502" s="13"/>
      <c r="M502" s="13" t="e">
        <f>VLOOKUP(K502,#REF!,2,0)</f>
        <v>#REF!</v>
      </c>
      <c r="N502" s="17" t="e">
        <f>VLOOKUP(K502,#REF!,6,0)</f>
        <v>#REF!</v>
      </c>
      <c r="O502" s="17" t="e">
        <f t="shared" si="25"/>
        <v>#REF!</v>
      </c>
      <c r="P502" s="22">
        <v>0.08</v>
      </c>
      <c r="Q502" s="17" t="e">
        <f t="shared" si="26"/>
        <v>#REF!</v>
      </c>
      <c r="R502" s="13" t="e">
        <f>VLOOKUP(J502,'[1]Nhân viên'!$E$20:$F$41,2,0)</f>
        <v>#N/A</v>
      </c>
    </row>
    <row r="503" spans="1:18" hidden="1">
      <c r="A503" s="11">
        <v>496</v>
      </c>
      <c r="B503" s="11">
        <f t="shared" si="24"/>
        <v>0</v>
      </c>
      <c r="E503" s="13" t="e">
        <f>VLOOKUP(D503,#REF!,2,0)</f>
        <v>#REF!</v>
      </c>
      <c r="H503" s="13"/>
      <c r="I503" s="24"/>
      <c r="J503" s="13"/>
      <c r="M503" s="13" t="e">
        <f>VLOOKUP(K503,#REF!,2,0)</f>
        <v>#REF!</v>
      </c>
      <c r="N503" s="17" t="e">
        <f>VLOOKUP(K503,#REF!,6,0)</f>
        <v>#REF!</v>
      </c>
      <c r="O503" s="17" t="e">
        <f t="shared" si="25"/>
        <v>#REF!</v>
      </c>
      <c r="P503" s="22">
        <v>0.08</v>
      </c>
      <c r="Q503" s="17" t="e">
        <f t="shared" si="26"/>
        <v>#REF!</v>
      </c>
      <c r="R503" s="13" t="e">
        <f>VLOOKUP(J503,'[1]Nhân viên'!$E$20:$F$41,2,0)</f>
        <v>#N/A</v>
      </c>
    </row>
    <row r="504" spans="1:18" hidden="1">
      <c r="A504" s="11">
        <v>497</v>
      </c>
      <c r="B504" s="11">
        <f t="shared" si="24"/>
        <v>0</v>
      </c>
      <c r="E504" s="13" t="e">
        <f>VLOOKUP(D504,#REF!,2,0)</f>
        <v>#REF!</v>
      </c>
      <c r="H504" s="13"/>
      <c r="I504" s="24"/>
      <c r="J504" s="13"/>
      <c r="M504" s="13" t="e">
        <f>VLOOKUP(K504,#REF!,2,0)</f>
        <v>#REF!</v>
      </c>
      <c r="N504" s="17" t="e">
        <f>VLOOKUP(K504,#REF!,6,0)</f>
        <v>#REF!</v>
      </c>
      <c r="O504" s="17" t="e">
        <f t="shared" si="25"/>
        <v>#REF!</v>
      </c>
      <c r="P504" s="22">
        <v>0.08</v>
      </c>
      <c r="Q504" s="17" t="e">
        <f t="shared" si="26"/>
        <v>#REF!</v>
      </c>
      <c r="R504" s="13" t="e">
        <f>VLOOKUP(J504,'[1]Nhân viên'!$E$20:$F$41,2,0)</f>
        <v>#N/A</v>
      </c>
    </row>
    <row r="505" spans="1:18" hidden="1">
      <c r="A505" s="11">
        <v>498</v>
      </c>
      <c r="B505" s="11">
        <f t="shared" si="24"/>
        <v>0</v>
      </c>
      <c r="E505" s="13" t="e">
        <f>VLOOKUP(D505,#REF!,2,0)</f>
        <v>#REF!</v>
      </c>
      <c r="H505" s="13"/>
      <c r="I505" s="13"/>
      <c r="J505" s="13"/>
      <c r="M505" s="13" t="e">
        <f>VLOOKUP(K505,#REF!,2,0)</f>
        <v>#REF!</v>
      </c>
      <c r="N505" s="17" t="e">
        <f>VLOOKUP(K505,#REF!,6,0)</f>
        <v>#REF!</v>
      </c>
      <c r="O505" s="17" t="e">
        <f t="shared" si="25"/>
        <v>#REF!</v>
      </c>
      <c r="P505" s="22">
        <v>0.08</v>
      </c>
      <c r="Q505" s="17" t="e">
        <f t="shared" si="26"/>
        <v>#REF!</v>
      </c>
      <c r="R505" s="13" t="e">
        <f>VLOOKUP(J505,'[1]Nhân viên'!$E$20:$F$41,2,0)</f>
        <v>#N/A</v>
      </c>
    </row>
    <row r="506" spans="1:18" hidden="1">
      <c r="A506" s="11">
        <v>499</v>
      </c>
      <c r="B506" s="11">
        <f t="shared" si="24"/>
        <v>0</v>
      </c>
      <c r="E506" s="13" t="e">
        <f>VLOOKUP(D506,#REF!,2,0)</f>
        <v>#REF!</v>
      </c>
      <c r="H506" s="13"/>
      <c r="I506" s="13"/>
      <c r="J506" s="13"/>
      <c r="M506" s="13" t="e">
        <f>VLOOKUP(K506,#REF!,2,0)</f>
        <v>#REF!</v>
      </c>
      <c r="N506" s="17" t="e">
        <f>VLOOKUP(K506,#REF!,6,0)</f>
        <v>#REF!</v>
      </c>
      <c r="O506" s="17" t="e">
        <f t="shared" si="25"/>
        <v>#REF!</v>
      </c>
      <c r="P506" s="22">
        <v>0.08</v>
      </c>
      <c r="Q506" s="17" t="e">
        <f t="shared" si="26"/>
        <v>#REF!</v>
      </c>
      <c r="R506" s="13" t="e">
        <f>VLOOKUP(J506,'[1]Nhân viên'!$E$20:$F$41,2,0)</f>
        <v>#N/A</v>
      </c>
    </row>
    <row r="507" spans="1:18" hidden="1">
      <c r="A507" s="11">
        <v>500</v>
      </c>
      <c r="B507" s="11">
        <f t="shared" si="24"/>
        <v>0</v>
      </c>
      <c r="E507" s="13" t="e">
        <f>VLOOKUP(D507,#REF!,2,0)</f>
        <v>#REF!</v>
      </c>
      <c r="H507" s="13"/>
      <c r="I507" s="13"/>
      <c r="J507" s="13"/>
      <c r="M507" s="13" t="e">
        <f>VLOOKUP(K507,#REF!,2,0)</f>
        <v>#REF!</v>
      </c>
      <c r="N507" s="17" t="e">
        <f>VLOOKUP(K507,#REF!,6,0)</f>
        <v>#REF!</v>
      </c>
      <c r="O507" s="17" t="e">
        <f t="shared" si="25"/>
        <v>#REF!</v>
      </c>
      <c r="P507" s="22">
        <v>0.08</v>
      </c>
      <c r="Q507" s="17" t="e">
        <f t="shared" si="26"/>
        <v>#REF!</v>
      </c>
      <c r="R507" s="13" t="e">
        <f>VLOOKUP(J507,'[1]Nhân viên'!$E$20:$F$41,2,0)</f>
        <v>#N/A</v>
      </c>
    </row>
    <row r="508" spans="1:18" hidden="1">
      <c r="A508" s="11">
        <v>501</v>
      </c>
      <c r="B508" s="11">
        <f t="shared" si="24"/>
        <v>0</v>
      </c>
      <c r="E508" s="13" t="e">
        <f>VLOOKUP(D508,#REF!,2,0)</f>
        <v>#REF!</v>
      </c>
      <c r="H508" s="13"/>
      <c r="I508" s="13"/>
      <c r="J508" s="13"/>
      <c r="M508" s="13" t="e">
        <f>VLOOKUP(K508,#REF!,2,0)</f>
        <v>#REF!</v>
      </c>
      <c r="N508" s="17" t="e">
        <f>VLOOKUP(K508,#REF!,6,0)</f>
        <v>#REF!</v>
      </c>
      <c r="O508" s="17" t="e">
        <f t="shared" si="25"/>
        <v>#REF!</v>
      </c>
      <c r="P508" s="22">
        <v>0.08</v>
      </c>
      <c r="Q508" s="17" t="e">
        <f t="shared" si="26"/>
        <v>#REF!</v>
      </c>
      <c r="R508" s="13" t="e">
        <f>VLOOKUP(J508,'[1]Nhân viên'!$E$20:$F$41,2,0)</f>
        <v>#N/A</v>
      </c>
    </row>
    <row r="509" spans="1:18" hidden="1">
      <c r="A509" s="11">
        <v>502</v>
      </c>
      <c r="B509" s="11">
        <f t="shared" si="24"/>
        <v>0</v>
      </c>
      <c r="E509" s="13" t="e">
        <f>VLOOKUP(D509,#REF!,2,0)</f>
        <v>#REF!</v>
      </c>
      <c r="H509" s="13"/>
      <c r="I509" s="13"/>
      <c r="J509" s="13"/>
      <c r="M509" s="13" t="e">
        <f>VLOOKUP(K509,#REF!,2,0)</f>
        <v>#REF!</v>
      </c>
      <c r="N509" s="17" t="e">
        <f>VLOOKUP(K509,#REF!,6,0)</f>
        <v>#REF!</v>
      </c>
      <c r="O509" s="17" t="e">
        <f t="shared" si="25"/>
        <v>#REF!</v>
      </c>
      <c r="P509" s="22">
        <v>0.08</v>
      </c>
      <c r="Q509" s="17" t="e">
        <f t="shared" si="26"/>
        <v>#REF!</v>
      </c>
      <c r="R509" s="13" t="e">
        <f>VLOOKUP(J509,'[1]Nhân viên'!$E$20:$F$41,2,0)</f>
        <v>#N/A</v>
      </c>
    </row>
    <row r="510" spans="1:18" hidden="1">
      <c r="A510" s="11">
        <v>503</v>
      </c>
      <c r="B510" s="11">
        <f t="shared" si="24"/>
        <v>0</v>
      </c>
      <c r="E510" s="13" t="e">
        <f>VLOOKUP(D510,#REF!,2,0)</f>
        <v>#REF!</v>
      </c>
      <c r="H510" s="13"/>
      <c r="I510" s="13"/>
      <c r="J510" s="13"/>
      <c r="M510" s="13" t="e">
        <f>VLOOKUP(K510,#REF!,2,0)</f>
        <v>#REF!</v>
      </c>
      <c r="N510" s="17" t="e">
        <f>VLOOKUP(K510,#REF!,6,0)</f>
        <v>#REF!</v>
      </c>
      <c r="O510" s="17" t="e">
        <f t="shared" si="25"/>
        <v>#REF!</v>
      </c>
      <c r="P510" s="22">
        <v>0.08</v>
      </c>
      <c r="Q510" s="17" t="e">
        <f t="shared" si="26"/>
        <v>#REF!</v>
      </c>
      <c r="R510" s="13" t="e">
        <f>VLOOKUP(J510,'[1]Nhân viên'!$E$20:$F$41,2,0)</f>
        <v>#N/A</v>
      </c>
    </row>
    <row r="511" spans="1:18" hidden="1">
      <c r="A511" s="11">
        <v>504</v>
      </c>
      <c r="B511" s="11">
        <f t="shared" si="24"/>
        <v>0</v>
      </c>
      <c r="E511" s="13" t="e">
        <f>VLOOKUP(D511,#REF!,2,0)</f>
        <v>#REF!</v>
      </c>
      <c r="H511" s="13"/>
      <c r="I511" s="13"/>
      <c r="J511" s="13"/>
      <c r="M511" s="13" t="e">
        <f>VLOOKUP(K511,#REF!,2,0)</f>
        <v>#REF!</v>
      </c>
      <c r="N511" s="17" t="e">
        <f>VLOOKUP(K511,#REF!,6,0)</f>
        <v>#REF!</v>
      </c>
      <c r="O511" s="17" t="e">
        <f t="shared" si="25"/>
        <v>#REF!</v>
      </c>
      <c r="P511" s="22">
        <v>0.08</v>
      </c>
      <c r="Q511" s="17" t="e">
        <f t="shared" si="26"/>
        <v>#REF!</v>
      </c>
      <c r="R511" s="13" t="e">
        <f>VLOOKUP(J511,'[1]Nhân viên'!$E$20:$F$41,2,0)</f>
        <v>#N/A</v>
      </c>
    </row>
    <row r="512" spans="1:18" hidden="1">
      <c r="A512" s="11">
        <v>505</v>
      </c>
      <c r="B512" s="11">
        <f t="shared" si="24"/>
        <v>0</v>
      </c>
      <c r="E512" s="13" t="e">
        <f>VLOOKUP(D512,#REF!,2,0)</f>
        <v>#REF!</v>
      </c>
      <c r="H512" s="13"/>
      <c r="I512" s="13"/>
      <c r="J512" s="13"/>
      <c r="M512" s="13" t="e">
        <f>VLOOKUP(K512,#REF!,2,0)</f>
        <v>#REF!</v>
      </c>
      <c r="N512" s="17" t="e">
        <f>VLOOKUP(K512,#REF!,6,0)</f>
        <v>#REF!</v>
      </c>
      <c r="O512" s="17" t="e">
        <f t="shared" si="25"/>
        <v>#REF!</v>
      </c>
      <c r="P512" s="22">
        <v>0.08</v>
      </c>
      <c r="Q512" s="17" t="e">
        <f t="shared" si="26"/>
        <v>#REF!</v>
      </c>
      <c r="R512" s="13" t="e">
        <f>VLOOKUP(J512,'[1]Nhân viên'!$E$20:$F$41,2,0)</f>
        <v>#N/A</v>
      </c>
    </row>
    <row r="513" spans="1:18" hidden="1">
      <c r="A513" s="11">
        <v>506</v>
      </c>
      <c r="B513" s="11">
        <f t="shared" si="24"/>
        <v>0</v>
      </c>
      <c r="E513" s="13" t="e">
        <f>VLOOKUP(D513,#REF!,2,0)</f>
        <v>#REF!</v>
      </c>
      <c r="H513" s="13"/>
      <c r="I513" s="13"/>
      <c r="J513" s="13"/>
      <c r="M513" s="13" t="e">
        <f>VLOOKUP(K513,#REF!,2,0)</f>
        <v>#REF!</v>
      </c>
      <c r="N513" s="17" t="e">
        <f>VLOOKUP(K513,#REF!,6,0)</f>
        <v>#REF!</v>
      </c>
      <c r="O513" s="17" t="e">
        <f t="shared" si="25"/>
        <v>#REF!</v>
      </c>
      <c r="P513" s="22">
        <v>0.08</v>
      </c>
      <c r="Q513" s="17" t="e">
        <f t="shared" si="26"/>
        <v>#REF!</v>
      </c>
      <c r="R513" s="13" t="e">
        <f>VLOOKUP(J513,'[1]Nhân viên'!$E$20:$F$41,2,0)</f>
        <v>#N/A</v>
      </c>
    </row>
    <row r="514" spans="1:18" hidden="1">
      <c r="A514" s="11">
        <v>507</v>
      </c>
      <c r="B514" s="11">
        <f t="shared" si="24"/>
        <v>0</v>
      </c>
      <c r="E514" s="13" t="e">
        <f>VLOOKUP(D514,#REF!,2,0)</f>
        <v>#REF!</v>
      </c>
      <c r="H514" s="13"/>
      <c r="I514" s="13"/>
      <c r="J514" s="13"/>
      <c r="M514" s="13" t="e">
        <f>VLOOKUP(K514,#REF!,2,0)</f>
        <v>#REF!</v>
      </c>
      <c r="N514" s="17" t="e">
        <f>VLOOKUP(K514,#REF!,6,0)</f>
        <v>#REF!</v>
      </c>
      <c r="O514" s="17" t="e">
        <f t="shared" si="25"/>
        <v>#REF!</v>
      </c>
      <c r="P514" s="22">
        <v>0.08</v>
      </c>
      <c r="Q514" s="17" t="e">
        <f t="shared" si="26"/>
        <v>#REF!</v>
      </c>
      <c r="R514" s="13" t="e">
        <f>VLOOKUP(J514,'[1]Nhân viên'!$E$20:$F$41,2,0)</f>
        <v>#N/A</v>
      </c>
    </row>
    <row r="515" spans="1:18" hidden="1">
      <c r="A515" s="11">
        <v>508</v>
      </c>
      <c r="B515" s="11">
        <f t="shared" si="24"/>
        <v>0</v>
      </c>
      <c r="E515" s="13" t="e">
        <f>VLOOKUP(D515,#REF!,2,0)</f>
        <v>#REF!</v>
      </c>
      <c r="H515" s="13"/>
      <c r="I515" s="13"/>
      <c r="J515" s="13"/>
      <c r="M515" s="13" t="e">
        <f>VLOOKUP(K515,#REF!,2,0)</f>
        <v>#REF!</v>
      </c>
      <c r="N515" s="17" t="e">
        <f>VLOOKUP(K515,#REF!,6,0)</f>
        <v>#REF!</v>
      </c>
      <c r="O515" s="17" t="e">
        <f t="shared" si="25"/>
        <v>#REF!</v>
      </c>
      <c r="P515" s="22">
        <v>0.08</v>
      </c>
      <c r="Q515" s="17" t="e">
        <f t="shared" si="26"/>
        <v>#REF!</v>
      </c>
      <c r="R515" s="13" t="e">
        <f>VLOOKUP(J515,'[1]Nhân viên'!$E$20:$F$41,2,0)</f>
        <v>#N/A</v>
      </c>
    </row>
    <row r="516" spans="1:18" hidden="1">
      <c r="A516" s="11">
        <v>509</v>
      </c>
      <c r="B516" s="11">
        <f t="shared" si="24"/>
        <v>0</v>
      </c>
      <c r="E516" s="13" t="e">
        <f>VLOOKUP(D516,#REF!,2,0)</f>
        <v>#REF!</v>
      </c>
      <c r="H516" s="13"/>
      <c r="I516" s="13"/>
      <c r="J516" s="13"/>
      <c r="M516" s="13" t="e">
        <f>VLOOKUP(K516,#REF!,2,0)</f>
        <v>#REF!</v>
      </c>
      <c r="N516" s="17" t="e">
        <f>VLOOKUP(K516,#REF!,6,0)</f>
        <v>#REF!</v>
      </c>
      <c r="O516" s="17" t="e">
        <f t="shared" si="25"/>
        <v>#REF!</v>
      </c>
      <c r="P516" s="22">
        <v>0.08</v>
      </c>
      <c r="Q516" s="17" t="e">
        <f t="shared" si="26"/>
        <v>#REF!</v>
      </c>
      <c r="R516" s="13" t="e">
        <f>VLOOKUP(J516,'[1]Nhân viên'!$E$20:$F$41,2,0)</f>
        <v>#N/A</v>
      </c>
    </row>
    <row r="517" spans="1:18" hidden="1">
      <c r="A517" s="11">
        <v>510</v>
      </c>
      <c r="B517" s="11">
        <f t="shared" si="24"/>
        <v>0</v>
      </c>
      <c r="E517" s="13" t="e">
        <f>VLOOKUP(D517,#REF!,2,0)</f>
        <v>#REF!</v>
      </c>
      <c r="H517" s="13"/>
      <c r="I517" s="13"/>
      <c r="J517" s="13"/>
      <c r="M517" s="13" t="e">
        <f>VLOOKUP(K517,#REF!,2,0)</f>
        <v>#REF!</v>
      </c>
      <c r="N517" s="17" t="e">
        <f>VLOOKUP(K517,#REF!,6,0)</f>
        <v>#REF!</v>
      </c>
      <c r="O517" s="17" t="e">
        <f t="shared" si="25"/>
        <v>#REF!</v>
      </c>
      <c r="P517" s="22">
        <v>0.08</v>
      </c>
      <c r="Q517" s="17" t="e">
        <f t="shared" si="26"/>
        <v>#REF!</v>
      </c>
      <c r="R517" s="13" t="e">
        <f>VLOOKUP(J517,'[1]Nhân viên'!$E$20:$F$41,2,0)</f>
        <v>#N/A</v>
      </c>
    </row>
    <row r="518" spans="1:18" hidden="1">
      <c r="A518" s="11">
        <v>511</v>
      </c>
      <c r="B518" s="11">
        <f t="shared" si="24"/>
        <v>0</v>
      </c>
      <c r="E518" s="13" t="e">
        <f>VLOOKUP(D518,#REF!,2,0)</f>
        <v>#REF!</v>
      </c>
      <c r="H518" s="13"/>
      <c r="I518" s="13"/>
      <c r="J518" s="13"/>
      <c r="M518" s="13" t="e">
        <f>VLOOKUP(K518,#REF!,2,0)</f>
        <v>#REF!</v>
      </c>
      <c r="N518" s="17" t="e">
        <f>VLOOKUP(K518,#REF!,6,0)</f>
        <v>#REF!</v>
      </c>
      <c r="O518" s="17" t="e">
        <f t="shared" si="25"/>
        <v>#REF!</v>
      </c>
      <c r="P518" s="22">
        <v>0.08</v>
      </c>
      <c r="Q518" s="17" t="e">
        <f t="shared" si="26"/>
        <v>#REF!</v>
      </c>
      <c r="R518" s="13" t="e">
        <f>VLOOKUP(J518,'[1]Nhân viên'!$E$20:$F$41,2,0)</f>
        <v>#N/A</v>
      </c>
    </row>
    <row r="519" spans="1:18" hidden="1">
      <c r="A519" s="11">
        <v>512</v>
      </c>
      <c r="B519" s="11">
        <f t="shared" si="24"/>
        <v>0</v>
      </c>
      <c r="E519" s="13" t="e">
        <f>VLOOKUP(D519,#REF!,2,0)</f>
        <v>#REF!</v>
      </c>
      <c r="H519" s="13"/>
      <c r="I519" s="13"/>
      <c r="J519" s="13"/>
      <c r="M519" s="13" t="e">
        <f>VLOOKUP(K519,#REF!,2,0)</f>
        <v>#REF!</v>
      </c>
      <c r="N519" s="17" t="e">
        <f>VLOOKUP(K519,#REF!,6,0)</f>
        <v>#REF!</v>
      </c>
      <c r="O519" s="17" t="e">
        <f t="shared" si="25"/>
        <v>#REF!</v>
      </c>
      <c r="P519" s="22">
        <v>0.08</v>
      </c>
      <c r="Q519" s="17" t="e">
        <f t="shared" si="26"/>
        <v>#REF!</v>
      </c>
      <c r="R519" s="13" t="e">
        <f>VLOOKUP(J519,'[1]Nhân viên'!$E$20:$F$41,2,0)</f>
        <v>#N/A</v>
      </c>
    </row>
    <row r="520" spans="1:18" hidden="1">
      <c r="A520" s="11">
        <v>513</v>
      </c>
      <c r="B520" s="11">
        <f t="shared" si="24"/>
        <v>0</v>
      </c>
      <c r="E520" s="13" t="e">
        <f>VLOOKUP(D520,#REF!,2,0)</f>
        <v>#REF!</v>
      </c>
      <c r="H520" s="13"/>
      <c r="I520" s="13"/>
      <c r="J520" s="13"/>
      <c r="M520" s="13" t="e">
        <f>VLOOKUP(K520,#REF!,2,0)</f>
        <v>#REF!</v>
      </c>
      <c r="N520" s="17" t="e">
        <f>VLOOKUP(K520,#REF!,6,0)</f>
        <v>#REF!</v>
      </c>
      <c r="O520" s="17" t="e">
        <f t="shared" si="25"/>
        <v>#REF!</v>
      </c>
      <c r="P520" s="22">
        <v>0.08</v>
      </c>
      <c r="Q520" s="17" t="e">
        <f t="shared" si="26"/>
        <v>#REF!</v>
      </c>
      <c r="R520" s="13" t="e">
        <f>VLOOKUP(J520,'[1]Nhân viên'!$E$20:$F$41,2,0)</f>
        <v>#N/A</v>
      </c>
    </row>
    <row r="521" spans="1:18" hidden="1">
      <c r="A521" s="11">
        <v>514</v>
      </c>
      <c r="B521" s="11">
        <f t="shared" si="24"/>
        <v>0</v>
      </c>
      <c r="E521" s="13" t="e">
        <f>VLOOKUP(D521,#REF!,2,0)</f>
        <v>#REF!</v>
      </c>
      <c r="H521" s="13"/>
      <c r="I521" s="13"/>
      <c r="J521" s="13"/>
      <c r="M521" s="13" t="e">
        <f>VLOOKUP(K521,#REF!,2,0)</f>
        <v>#REF!</v>
      </c>
      <c r="N521" s="17" t="e">
        <f>VLOOKUP(K521,#REF!,6,0)</f>
        <v>#REF!</v>
      </c>
      <c r="O521" s="17" t="e">
        <f t="shared" si="25"/>
        <v>#REF!</v>
      </c>
      <c r="P521" s="22">
        <v>0.08</v>
      </c>
      <c r="Q521" s="17" t="e">
        <f t="shared" si="26"/>
        <v>#REF!</v>
      </c>
      <c r="R521" s="13" t="e">
        <f>VLOOKUP(J521,'[1]Nhân viên'!$E$20:$F$41,2,0)</f>
        <v>#N/A</v>
      </c>
    </row>
    <row r="522" spans="1:18" hidden="1">
      <c r="A522" s="11">
        <v>515</v>
      </c>
      <c r="B522" s="11">
        <f t="shared" si="24"/>
        <v>0</v>
      </c>
      <c r="E522" s="13" t="e">
        <f>VLOOKUP(D522,#REF!,2,0)</f>
        <v>#REF!</v>
      </c>
      <c r="H522" s="13"/>
      <c r="I522" s="13"/>
      <c r="J522" s="13"/>
      <c r="M522" s="13" t="e">
        <f>VLOOKUP(K522,#REF!,2,0)</f>
        <v>#REF!</v>
      </c>
      <c r="N522" s="17" t="e">
        <f>VLOOKUP(K522,#REF!,6,0)</f>
        <v>#REF!</v>
      </c>
      <c r="O522" s="17" t="e">
        <f t="shared" si="25"/>
        <v>#REF!</v>
      </c>
      <c r="P522" s="22">
        <v>0.08</v>
      </c>
      <c r="Q522" s="17" t="e">
        <f t="shared" si="26"/>
        <v>#REF!</v>
      </c>
      <c r="R522" s="13" t="e">
        <f>VLOOKUP(J522,'[1]Nhân viên'!$E$20:$F$41,2,0)</f>
        <v>#N/A</v>
      </c>
    </row>
    <row r="523" spans="1:18" hidden="1">
      <c r="A523" s="11">
        <v>516</v>
      </c>
      <c r="B523" s="11">
        <f t="shared" si="24"/>
        <v>0</v>
      </c>
      <c r="E523" s="13" t="e">
        <f>VLOOKUP(D523,#REF!,2,0)</f>
        <v>#REF!</v>
      </c>
      <c r="H523" s="13"/>
      <c r="I523" s="13"/>
      <c r="J523" s="13"/>
      <c r="M523" s="13" t="e">
        <f>VLOOKUP(K523,#REF!,2,0)</f>
        <v>#REF!</v>
      </c>
      <c r="N523" s="17" t="e">
        <f>VLOOKUP(K523,#REF!,6,0)</f>
        <v>#REF!</v>
      </c>
      <c r="O523" s="17" t="e">
        <f t="shared" si="25"/>
        <v>#REF!</v>
      </c>
      <c r="P523" s="22">
        <v>0.08</v>
      </c>
      <c r="Q523" s="17" t="e">
        <f t="shared" si="26"/>
        <v>#REF!</v>
      </c>
      <c r="R523" s="13" t="e">
        <f>VLOOKUP(J523,'[1]Nhân viên'!$E$20:$F$41,2,0)</f>
        <v>#N/A</v>
      </c>
    </row>
    <row r="524" spans="1:18" hidden="1">
      <c r="A524" s="11">
        <v>517</v>
      </c>
      <c r="B524" s="11">
        <f t="shared" si="24"/>
        <v>0</v>
      </c>
      <c r="E524" s="13" t="e">
        <f>VLOOKUP(D524,#REF!,2,0)</f>
        <v>#REF!</v>
      </c>
      <c r="H524" s="13"/>
      <c r="I524" s="13"/>
      <c r="J524" s="13"/>
      <c r="M524" s="13" t="e">
        <f>VLOOKUP(K524,#REF!,2,0)</f>
        <v>#REF!</v>
      </c>
      <c r="N524" s="17" t="e">
        <f>VLOOKUP(K524,#REF!,6,0)</f>
        <v>#REF!</v>
      </c>
      <c r="O524" s="17" t="e">
        <f t="shared" si="25"/>
        <v>#REF!</v>
      </c>
      <c r="P524" s="22">
        <v>0.08</v>
      </c>
      <c r="Q524" s="17" t="e">
        <f t="shared" si="26"/>
        <v>#REF!</v>
      </c>
      <c r="R524" s="13" t="e">
        <f>VLOOKUP(J524,'[1]Nhân viên'!$E$20:$F$41,2,0)</f>
        <v>#N/A</v>
      </c>
    </row>
    <row r="525" spans="1:18" hidden="1">
      <c r="A525" s="11">
        <v>518</v>
      </c>
      <c r="B525" s="11">
        <f t="shared" si="24"/>
        <v>0</v>
      </c>
      <c r="E525" s="13" t="e">
        <f>VLOOKUP(D525,#REF!,2,0)</f>
        <v>#REF!</v>
      </c>
      <c r="H525" s="13"/>
      <c r="I525" s="13"/>
      <c r="J525" s="13"/>
      <c r="M525" s="13" t="e">
        <f>VLOOKUP(K525,#REF!,2,0)</f>
        <v>#REF!</v>
      </c>
      <c r="N525" s="17" t="e">
        <f>VLOOKUP(K525,#REF!,6,0)</f>
        <v>#REF!</v>
      </c>
      <c r="O525" s="17" t="e">
        <f t="shared" si="25"/>
        <v>#REF!</v>
      </c>
      <c r="P525" s="22">
        <v>0.08</v>
      </c>
      <c r="Q525" s="17" t="e">
        <f t="shared" si="26"/>
        <v>#REF!</v>
      </c>
      <c r="R525" s="13" t="e">
        <f>VLOOKUP(J525,'[1]Nhân viên'!$E$20:$F$41,2,0)</f>
        <v>#N/A</v>
      </c>
    </row>
    <row r="526" spans="1:18" hidden="1">
      <c r="A526" s="11">
        <v>519</v>
      </c>
      <c r="B526" s="11">
        <f t="shared" si="24"/>
        <v>0</v>
      </c>
      <c r="E526" s="13" t="e">
        <f>VLOOKUP(D526,#REF!,2,0)</f>
        <v>#REF!</v>
      </c>
      <c r="H526" s="13"/>
      <c r="I526" s="13"/>
      <c r="J526" s="13"/>
      <c r="M526" s="13" t="e">
        <f>VLOOKUP(K526,#REF!,2,0)</f>
        <v>#REF!</v>
      </c>
      <c r="N526" s="17" t="e">
        <f>VLOOKUP(K526,#REF!,6,0)</f>
        <v>#REF!</v>
      </c>
      <c r="O526" s="17" t="e">
        <f t="shared" si="25"/>
        <v>#REF!</v>
      </c>
      <c r="P526" s="22">
        <v>0.08</v>
      </c>
      <c r="Q526" s="17" t="e">
        <f t="shared" si="26"/>
        <v>#REF!</v>
      </c>
      <c r="R526" s="13" t="e">
        <f>VLOOKUP(J526,'[1]Nhân viên'!$E$20:$F$41,2,0)</f>
        <v>#N/A</v>
      </c>
    </row>
    <row r="527" spans="1:18" hidden="1">
      <c r="A527" s="11">
        <v>520</v>
      </c>
      <c r="B527" s="11">
        <f t="shared" si="24"/>
        <v>0</v>
      </c>
      <c r="E527" s="13" t="e">
        <f>VLOOKUP(D527,#REF!,2,0)</f>
        <v>#REF!</v>
      </c>
      <c r="H527" s="13"/>
      <c r="I527" s="13"/>
      <c r="J527" s="13"/>
      <c r="M527" s="13" t="e">
        <f>VLOOKUP(K527,#REF!,2,0)</f>
        <v>#REF!</v>
      </c>
      <c r="N527" s="17" t="e">
        <f>VLOOKUP(K527,#REF!,6,0)</f>
        <v>#REF!</v>
      </c>
      <c r="O527" s="17" t="e">
        <f t="shared" si="25"/>
        <v>#REF!</v>
      </c>
      <c r="P527" s="22">
        <v>0.08</v>
      </c>
      <c r="Q527" s="17" t="e">
        <f t="shared" si="26"/>
        <v>#REF!</v>
      </c>
      <c r="R527" s="13" t="e">
        <f>VLOOKUP(J527,'[1]Nhân viên'!$E$20:$F$41,2,0)</f>
        <v>#N/A</v>
      </c>
    </row>
    <row r="528" spans="1:18" hidden="1">
      <c r="A528" s="11">
        <v>521</v>
      </c>
      <c r="B528" s="11">
        <f t="shared" si="24"/>
        <v>0</v>
      </c>
      <c r="E528" s="13" t="e">
        <f>VLOOKUP(D528,#REF!,2,0)</f>
        <v>#REF!</v>
      </c>
      <c r="H528" s="13"/>
      <c r="I528" s="13"/>
      <c r="J528" s="13"/>
      <c r="M528" s="13" t="e">
        <f>VLOOKUP(K528,#REF!,2,0)</f>
        <v>#REF!</v>
      </c>
      <c r="N528" s="17" t="e">
        <f>VLOOKUP(K528,#REF!,6,0)</f>
        <v>#REF!</v>
      </c>
      <c r="O528" s="17" t="e">
        <f t="shared" si="25"/>
        <v>#REF!</v>
      </c>
      <c r="P528" s="22">
        <v>0.08</v>
      </c>
      <c r="Q528" s="17" t="e">
        <f t="shared" si="26"/>
        <v>#REF!</v>
      </c>
      <c r="R528" s="13" t="e">
        <f>VLOOKUP(J528,'[1]Nhân viên'!$E$20:$F$41,2,0)</f>
        <v>#N/A</v>
      </c>
    </row>
    <row r="529" spans="1:18" hidden="1">
      <c r="A529" s="11">
        <v>522</v>
      </c>
      <c r="B529" s="11">
        <f t="shared" si="24"/>
        <v>0</v>
      </c>
      <c r="E529" s="13" t="e">
        <f>VLOOKUP(D529,#REF!,2,0)</f>
        <v>#REF!</v>
      </c>
      <c r="G529" s="126"/>
      <c r="H529" s="13"/>
      <c r="I529" s="13"/>
      <c r="J529" s="13"/>
      <c r="M529" s="13" t="e">
        <f>VLOOKUP(K529,#REF!,2,0)</f>
        <v>#REF!</v>
      </c>
      <c r="N529" s="17" t="e">
        <f>VLOOKUP(K529,#REF!,6,0)</f>
        <v>#REF!</v>
      </c>
      <c r="O529" s="17" t="e">
        <f t="shared" si="25"/>
        <v>#REF!</v>
      </c>
      <c r="P529" s="22">
        <v>0.08</v>
      </c>
      <c r="Q529" s="17" t="e">
        <f t="shared" si="26"/>
        <v>#REF!</v>
      </c>
      <c r="R529" s="13" t="e">
        <f>VLOOKUP(J529,'[1]Nhân viên'!$E$20:$F$41,2,0)</f>
        <v>#N/A</v>
      </c>
    </row>
    <row r="530" spans="1:18" hidden="1">
      <c r="A530" s="11">
        <v>523</v>
      </c>
      <c r="B530" s="11">
        <f t="shared" si="24"/>
        <v>0</v>
      </c>
      <c r="E530" s="13" t="e">
        <f>VLOOKUP(D530,#REF!,2,0)</f>
        <v>#REF!</v>
      </c>
      <c r="H530" s="13"/>
      <c r="I530" s="13"/>
      <c r="J530" s="13"/>
      <c r="M530" s="13" t="e">
        <f>VLOOKUP(K530,#REF!,2,0)</f>
        <v>#REF!</v>
      </c>
      <c r="N530" s="17" t="e">
        <f>VLOOKUP(K530,#REF!,6,0)</f>
        <v>#REF!</v>
      </c>
      <c r="O530" s="17" t="e">
        <f t="shared" si="25"/>
        <v>#REF!</v>
      </c>
      <c r="P530" s="22">
        <v>0.08</v>
      </c>
      <c r="Q530" s="17" t="e">
        <f t="shared" si="26"/>
        <v>#REF!</v>
      </c>
      <c r="R530" s="13" t="e">
        <f>VLOOKUP(J530,'[1]Nhân viên'!$E$20:$F$41,2,0)</f>
        <v>#N/A</v>
      </c>
    </row>
    <row r="531" spans="1:18" hidden="1">
      <c r="A531" s="11">
        <v>524</v>
      </c>
      <c r="B531" s="11">
        <f t="shared" si="24"/>
        <v>0</v>
      </c>
      <c r="E531" s="13" t="e">
        <f>VLOOKUP(D531,#REF!,2,0)</f>
        <v>#REF!</v>
      </c>
      <c r="H531" s="13"/>
      <c r="I531" s="13"/>
      <c r="J531" s="13"/>
      <c r="M531" s="13" t="e">
        <f>VLOOKUP(K531,#REF!,2,0)</f>
        <v>#REF!</v>
      </c>
      <c r="N531" s="17" t="e">
        <f>VLOOKUP(K531,#REF!,6,0)</f>
        <v>#REF!</v>
      </c>
      <c r="O531" s="17" t="e">
        <f t="shared" si="25"/>
        <v>#REF!</v>
      </c>
      <c r="P531" s="22">
        <v>0.08</v>
      </c>
      <c r="Q531" s="17" t="e">
        <f t="shared" si="26"/>
        <v>#REF!</v>
      </c>
      <c r="R531" s="13" t="e">
        <f>VLOOKUP(J531,'[1]Nhân viên'!$E$20:$F$41,2,0)</f>
        <v>#N/A</v>
      </c>
    </row>
    <row r="532" spans="1:18" hidden="1">
      <c r="A532" s="11">
        <v>525</v>
      </c>
      <c r="B532" s="11">
        <f t="shared" si="24"/>
        <v>0</v>
      </c>
      <c r="E532" s="13" t="e">
        <f>VLOOKUP(D532,#REF!,2,0)</f>
        <v>#REF!</v>
      </c>
      <c r="H532" s="13"/>
      <c r="I532" s="13"/>
      <c r="J532" s="13"/>
      <c r="M532" s="13" t="e">
        <f>VLOOKUP(K532,#REF!,2,0)</f>
        <v>#REF!</v>
      </c>
      <c r="N532" s="17" t="e">
        <f>VLOOKUP(K532,#REF!,6,0)</f>
        <v>#REF!</v>
      </c>
      <c r="O532" s="17" t="e">
        <f t="shared" si="25"/>
        <v>#REF!</v>
      </c>
      <c r="P532" s="22">
        <v>0.08</v>
      </c>
      <c r="Q532" s="17" t="e">
        <f t="shared" si="26"/>
        <v>#REF!</v>
      </c>
      <c r="R532" s="13" t="e">
        <f>VLOOKUP(J532,'[1]Nhân viên'!$E$20:$F$41,2,0)</f>
        <v>#N/A</v>
      </c>
    </row>
    <row r="533" spans="1:18" hidden="1">
      <c r="A533" s="11">
        <v>526</v>
      </c>
      <c r="B533" s="11">
        <f t="shared" si="24"/>
        <v>0</v>
      </c>
      <c r="E533" s="13" t="e">
        <f>VLOOKUP(D533,#REF!,2,0)</f>
        <v>#REF!</v>
      </c>
      <c r="H533" s="13"/>
      <c r="I533" s="13"/>
      <c r="J533" s="13"/>
      <c r="M533" s="13" t="e">
        <f>VLOOKUP(K533,#REF!,2,0)</f>
        <v>#REF!</v>
      </c>
      <c r="N533" s="17" t="e">
        <f>VLOOKUP(K533,#REF!,6,0)</f>
        <v>#REF!</v>
      </c>
      <c r="O533" s="17" t="e">
        <f t="shared" si="25"/>
        <v>#REF!</v>
      </c>
      <c r="P533" s="22">
        <v>0.08</v>
      </c>
      <c r="Q533" s="17" t="e">
        <f t="shared" si="26"/>
        <v>#REF!</v>
      </c>
      <c r="R533" s="13" t="e">
        <f>VLOOKUP(J533,'[1]Nhân viên'!$E$20:$F$41,2,0)</f>
        <v>#N/A</v>
      </c>
    </row>
    <row r="534" spans="1:18" hidden="1">
      <c r="A534" s="11">
        <v>527</v>
      </c>
      <c r="B534" s="11">
        <f t="shared" si="24"/>
        <v>0</v>
      </c>
      <c r="E534" s="13" t="e">
        <f>VLOOKUP(D534,#REF!,2,0)</f>
        <v>#REF!</v>
      </c>
      <c r="H534" s="13"/>
      <c r="I534" s="13"/>
      <c r="J534" s="13"/>
      <c r="M534" s="13" t="e">
        <f>VLOOKUP(K534,#REF!,2,0)</f>
        <v>#REF!</v>
      </c>
      <c r="N534" s="17" t="e">
        <f>VLOOKUP(K534,#REF!,6,0)</f>
        <v>#REF!</v>
      </c>
      <c r="O534" s="17" t="e">
        <f t="shared" si="25"/>
        <v>#REF!</v>
      </c>
      <c r="P534" s="22">
        <v>0.08</v>
      </c>
      <c r="Q534" s="17" t="e">
        <f t="shared" si="26"/>
        <v>#REF!</v>
      </c>
      <c r="R534" s="13" t="e">
        <f>VLOOKUP(J534,'[1]Nhân viên'!$E$20:$F$41,2,0)</f>
        <v>#N/A</v>
      </c>
    </row>
    <row r="535" spans="1:18" hidden="1">
      <c r="A535" s="11">
        <v>528</v>
      </c>
      <c r="B535" s="11">
        <f t="shared" si="24"/>
        <v>0</v>
      </c>
      <c r="E535" s="13" t="e">
        <f>VLOOKUP(D535,#REF!,2,0)</f>
        <v>#REF!</v>
      </c>
      <c r="H535" s="13"/>
      <c r="I535" s="13"/>
      <c r="J535" s="13"/>
      <c r="M535" s="13" t="e">
        <f>VLOOKUP(K535,#REF!,2,0)</f>
        <v>#REF!</v>
      </c>
      <c r="N535" s="17" t="e">
        <f>VLOOKUP(K535,#REF!,6,0)</f>
        <v>#REF!</v>
      </c>
      <c r="O535" s="17" t="e">
        <f t="shared" si="25"/>
        <v>#REF!</v>
      </c>
      <c r="P535" s="22">
        <v>0.08</v>
      </c>
      <c r="Q535" s="17" t="e">
        <f t="shared" si="26"/>
        <v>#REF!</v>
      </c>
      <c r="R535" s="13" t="e">
        <f>VLOOKUP(J535,'[1]Nhân viên'!$E$20:$F$41,2,0)</f>
        <v>#N/A</v>
      </c>
    </row>
    <row r="536" spans="1:18" hidden="1">
      <c r="A536" s="11">
        <v>529</v>
      </c>
      <c r="B536" s="11">
        <f t="shared" si="24"/>
        <v>0</v>
      </c>
      <c r="E536" s="13" t="e">
        <f>VLOOKUP(D536,#REF!,2,0)</f>
        <v>#REF!</v>
      </c>
      <c r="H536" s="13"/>
      <c r="I536" s="13"/>
      <c r="J536" s="13"/>
      <c r="M536" s="13" t="e">
        <f>VLOOKUP(K536,#REF!,2,0)</f>
        <v>#REF!</v>
      </c>
      <c r="N536" s="17" t="e">
        <f>VLOOKUP(K536,#REF!,6,0)</f>
        <v>#REF!</v>
      </c>
      <c r="O536" s="17" t="e">
        <f t="shared" si="25"/>
        <v>#REF!</v>
      </c>
      <c r="P536" s="22">
        <v>0.08</v>
      </c>
      <c r="Q536" s="17" t="e">
        <f t="shared" si="26"/>
        <v>#REF!</v>
      </c>
      <c r="R536" s="13" t="e">
        <f>VLOOKUP(J536,'[1]Nhân viên'!$E$20:$F$41,2,0)</f>
        <v>#N/A</v>
      </c>
    </row>
    <row r="537" spans="1:18" hidden="1">
      <c r="A537" s="11">
        <v>530</v>
      </c>
      <c r="B537" s="11">
        <f t="shared" si="24"/>
        <v>0</v>
      </c>
      <c r="E537" s="13" t="e">
        <f>VLOOKUP(D537,#REF!,2,0)</f>
        <v>#REF!</v>
      </c>
      <c r="H537" s="13"/>
      <c r="I537" s="13"/>
      <c r="J537" s="13"/>
      <c r="M537" s="13" t="e">
        <f>VLOOKUP(K537,#REF!,2,0)</f>
        <v>#REF!</v>
      </c>
      <c r="N537" s="17" t="e">
        <f>VLOOKUP(K537,#REF!,6,0)</f>
        <v>#REF!</v>
      </c>
      <c r="O537" s="17" t="e">
        <f t="shared" si="25"/>
        <v>#REF!</v>
      </c>
      <c r="P537" s="22">
        <v>0.08</v>
      </c>
      <c r="Q537" s="17" t="e">
        <f t="shared" si="26"/>
        <v>#REF!</v>
      </c>
      <c r="R537" s="13" t="e">
        <f>VLOOKUP(J537,'[1]Nhân viên'!$E$20:$F$41,2,0)</f>
        <v>#N/A</v>
      </c>
    </row>
    <row r="538" spans="1:18" hidden="1">
      <c r="A538" s="11">
        <v>531</v>
      </c>
      <c r="B538" s="11">
        <f t="shared" si="24"/>
        <v>0</v>
      </c>
      <c r="E538" s="13" t="e">
        <f>VLOOKUP(D538,#REF!,2,0)</f>
        <v>#REF!</v>
      </c>
      <c r="H538" s="13"/>
      <c r="I538" s="13"/>
      <c r="J538" s="13"/>
      <c r="M538" s="13" t="e">
        <f>VLOOKUP(K538,#REF!,2,0)</f>
        <v>#REF!</v>
      </c>
      <c r="N538" s="17" t="e">
        <f>VLOOKUP(K538,#REF!,6,0)</f>
        <v>#REF!</v>
      </c>
      <c r="O538" s="17" t="e">
        <f t="shared" si="25"/>
        <v>#REF!</v>
      </c>
      <c r="P538" s="22">
        <v>0.08</v>
      </c>
      <c r="Q538" s="17" t="e">
        <f t="shared" si="26"/>
        <v>#REF!</v>
      </c>
      <c r="R538" s="13" t="e">
        <f>VLOOKUP(J538,'[1]Nhân viên'!$E$20:$F$41,2,0)</f>
        <v>#N/A</v>
      </c>
    </row>
    <row r="539" spans="1:18" hidden="1">
      <c r="A539" s="11">
        <v>532</v>
      </c>
      <c r="B539" s="11">
        <f t="shared" si="24"/>
        <v>0</v>
      </c>
      <c r="E539" s="13" t="e">
        <f>VLOOKUP(D539,#REF!,2,0)</f>
        <v>#REF!</v>
      </c>
      <c r="H539" s="13"/>
      <c r="I539" s="13"/>
      <c r="J539" s="13"/>
      <c r="M539" s="13" t="e">
        <f>VLOOKUP(K539,#REF!,2,0)</f>
        <v>#REF!</v>
      </c>
      <c r="N539" s="17" t="e">
        <f>VLOOKUP(K539,#REF!,6,0)</f>
        <v>#REF!</v>
      </c>
      <c r="O539" s="17" t="e">
        <f t="shared" si="25"/>
        <v>#REF!</v>
      </c>
      <c r="P539" s="22">
        <v>0.08</v>
      </c>
      <c r="Q539" s="17" t="e">
        <f t="shared" si="26"/>
        <v>#REF!</v>
      </c>
      <c r="R539" s="13" t="e">
        <f>VLOOKUP(J539,'[1]Nhân viên'!$E$20:$F$41,2,0)</f>
        <v>#N/A</v>
      </c>
    </row>
    <row r="540" spans="1:18" hidden="1">
      <c r="A540" s="11">
        <v>533</v>
      </c>
      <c r="B540" s="11">
        <f t="shared" ref="B540:B603" si="27">DAY($C540)</f>
        <v>0</v>
      </c>
      <c r="E540" s="13" t="e">
        <f>VLOOKUP(D540,#REF!,2,0)</f>
        <v>#REF!</v>
      </c>
      <c r="H540" s="13"/>
      <c r="I540" s="13"/>
      <c r="J540" s="13"/>
      <c r="M540" s="13" t="e">
        <f>VLOOKUP(K540,#REF!,2,0)</f>
        <v>#REF!</v>
      </c>
      <c r="N540" s="17" t="e">
        <f>VLOOKUP(K540,#REF!,6,0)</f>
        <v>#REF!</v>
      </c>
      <c r="O540" s="17" t="e">
        <f t="shared" si="25"/>
        <v>#REF!</v>
      </c>
      <c r="P540" s="22">
        <v>0.08</v>
      </c>
      <c r="Q540" s="17" t="e">
        <f t="shared" si="26"/>
        <v>#REF!</v>
      </c>
      <c r="R540" s="13" t="e">
        <f>VLOOKUP(J540,'[1]Nhân viên'!$E$20:$F$41,2,0)</f>
        <v>#N/A</v>
      </c>
    </row>
    <row r="541" spans="1:18" hidden="1">
      <c r="A541" s="11">
        <v>534</v>
      </c>
      <c r="B541" s="11">
        <f t="shared" si="27"/>
        <v>0</v>
      </c>
      <c r="D541" s="11"/>
      <c r="E541" s="13" t="e">
        <f>VLOOKUP(D541,#REF!,2,0)</f>
        <v>#REF!</v>
      </c>
      <c r="H541" s="13"/>
      <c r="I541" s="13"/>
      <c r="J541" s="13"/>
      <c r="M541" s="13" t="e">
        <f>VLOOKUP(K541,#REF!,2,0)</f>
        <v>#REF!</v>
      </c>
      <c r="N541" s="17" t="e">
        <f>VLOOKUP(K541,#REF!,6,0)</f>
        <v>#REF!</v>
      </c>
      <c r="O541" s="17" t="e">
        <f t="shared" si="25"/>
        <v>#REF!</v>
      </c>
      <c r="P541" s="22">
        <v>0.08</v>
      </c>
      <c r="Q541" s="17" t="e">
        <f t="shared" si="26"/>
        <v>#REF!</v>
      </c>
      <c r="R541" s="13" t="e">
        <f>VLOOKUP(J541,'[1]Nhân viên'!$E$20:$F$41,2,0)</f>
        <v>#N/A</v>
      </c>
    </row>
    <row r="542" spans="1:18" hidden="1">
      <c r="A542" s="11">
        <v>535</v>
      </c>
      <c r="B542" s="11">
        <f t="shared" si="27"/>
        <v>0</v>
      </c>
      <c r="D542" s="11"/>
      <c r="E542" s="13" t="e">
        <f>VLOOKUP(D542,#REF!,2,0)</f>
        <v>#REF!</v>
      </c>
      <c r="H542" s="13"/>
      <c r="I542" s="13"/>
      <c r="J542" s="13"/>
      <c r="M542" s="13" t="e">
        <f>VLOOKUP(K542,#REF!,2,0)</f>
        <v>#REF!</v>
      </c>
      <c r="N542" s="17" t="e">
        <f>VLOOKUP(K542,#REF!,6,0)</f>
        <v>#REF!</v>
      </c>
      <c r="O542" s="17" t="e">
        <f t="shared" si="25"/>
        <v>#REF!</v>
      </c>
      <c r="P542" s="22">
        <v>0.08</v>
      </c>
      <c r="Q542" s="17" t="e">
        <f t="shared" si="26"/>
        <v>#REF!</v>
      </c>
      <c r="R542" s="13" t="e">
        <f>VLOOKUP(J542,'[1]Nhân viên'!$E$20:$F$41,2,0)</f>
        <v>#N/A</v>
      </c>
    </row>
    <row r="543" spans="1:18" hidden="1">
      <c r="A543" s="11">
        <v>536</v>
      </c>
      <c r="B543" s="11">
        <f t="shared" si="27"/>
        <v>0</v>
      </c>
      <c r="D543" s="11"/>
      <c r="E543" s="13" t="e">
        <f>VLOOKUP(D543,#REF!,2,0)</f>
        <v>#REF!</v>
      </c>
      <c r="H543" s="13"/>
      <c r="I543" s="13"/>
      <c r="J543" s="13"/>
      <c r="M543" s="13" t="e">
        <f>VLOOKUP(K543,#REF!,2,0)</f>
        <v>#REF!</v>
      </c>
      <c r="N543" s="17" t="e">
        <f>VLOOKUP(K543,#REF!,6,0)</f>
        <v>#REF!</v>
      </c>
      <c r="O543" s="17" t="e">
        <f t="shared" si="25"/>
        <v>#REF!</v>
      </c>
      <c r="P543" s="22">
        <v>0.08</v>
      </c>
      <c r="Q543" s="17" t="e">
        <f t="shared" si="26"/>
        <v>#REF!</v>
      </c>
      <c r="R543" s="13" t="e">
        <f>VLOOKUP(J543,'[1]Nhân viên'!$E$20:$F$41,2,0)</f>
        <v>#N/A</v>
      </c>
    </row>
    <row r="544" spans="1:18" hidden="1">
      <c r="A544" s="11">
        <v>537</v>
      </c>
      <c r="B544" s="11">
        <f t="shared" si="27"/>
        <v>0</v>
      </c>
      <c r="D544" s="11"/>
      <c r="E544" s="13" t="e">
        <f>VLOOKUP(D544,#REF!,2,0)</f>
        <v>#REF!</v>
      </c>
      <c r="H544" s="13"/>
      <c r="I544" s="13"/>
      <c r="J544" s="13"/>
      <c r="M544" s="13" t="e">
        <f>VLOOKUP(K544,#REF!,2,0)</f>
        <v>#REF!</v>
      </c>
      <c r="N544" s="17" t="e">
        <f>VLOOKUP(K544,#REF!,6,0)</f>
        <v>#REF!</v>
      </c>
      <c r="O544" s="17" t="e">
        <f t="shared" si="25"/>
        <v>#REF!</v>
      </c>
      <c r="P544" s="22">
        <v>0.08</v>
      </c>
      <c r="Q544" s="17" t="e">
        <f t="shared" si="26"/>
        <v>#REF!</v>
      </c>
      <c r="R544" s="13" t="e">
        <f>VLOOKUP(J544,'[1]Nhân viên'!$E$20:$F$41,2,0)</f>
        <v>#N/A</v>
      </c>
    </row>
    <row r="545" spans="1:18" s="178" customFormat="1" hidden="1">
      <c r="A545" s="11">
        <v>538</v>
      </c>
      <c r="B545" s="11">
        <f t="shared" si="27"/>
        <v>0</v>
      </c>
      <c r="C545" s="173"/>
      <c r="D545" s="172"/>
      <c r="E545" s="174" t="e">
        <f>VLOOKUP(D545,#REF!,2,0)</f>
        <v>#REF!</v>
      </c>
      <c r="F545" s="175"/>
      <c r="G545" s="179"/>
      <c r="H545" s="174"/>
      <c r="I545" s="174"/>
      <c r="J545" s="174"/>
      <c r="K545" s="172"/>
      <c r="L545" s="172"/>
      <c r="M545" s="174" t="e">
        <f>VLOOKUP(K545,#REF!,2,0)</f>
        <v>#REF!</v>
      </c>
      <c r="N545" s="17" t="e">
        <f>VLOOKUP(K545,#REF!,6,0)</f>
        <v>#REF!</v>
      </c>
      <c r="O545" s="176" t="e">
        <f t="shared" si="25"/>
        <v>#REF!</v>
      </c>
      <c r="P545" s="177">
        <v>0.08</v>
      </c>
      <c r="Q545" s="176" t="e">
        <f t="shared" si="26"/>
        <v>#REF!</v>
      </c>
      <c r="R545" s="174" t="e">
        <f>VLOOKUP(J545,'[1]Nhân viên'!$E$20:$F$41,2,0)</f>
        <v>#N/A</v>
      </c>
    </row>
    <row r="546" spans="1:18" s="178" customFormat="1" hidden="1">
      <c r="A546" s="11">
        <v>539</v>
      </c>
      <c r="B546" s="11">
        <f t="shared" si="27"/>
        <v>0</v>
      </c>
      <c r="C546" s="173"/>
      <c r="D546" s="172"/>
      <c r="E546" s="174" t="e">
        <f>VLOOKUP(D546,#REF!,2,0)</f>
        <v>#REF!</v>
      </c>
      <c r="F546" s="175"/>
      <c r="G546" s="179"/>
      <c r="H546" s="174"/>
      <c r="I546" s="174"/>
      <c r="J546" s="174"/>
      <c r="K546" s="172"/>
      <c r="L546" s="172"/>
      <c r="M546" s="174" t="e">
        <f>VLOOKUP(K546,#REF!,2,0)</f>
        <v>#REF!</v>
      </c>
      <c r="N546" s="17" t="e">
        <f>VLOOKUP(K546,#REF!,6,0)</f>
        <v>#REF!</v>
      </c>
      <c r="O546" s="176" t="e">
        <f t="shared" si="25"/>
        <v>#REF!</v>
      </c>
      <c r="P546" s="177">
        <v>0.08</v>
      </c>
      <c r="Q546" s="176" t="e">
        <f t="shared" si="26"/>
        <v>#REF!</v>
      </c>
      <c r="R546" s="174" t="e">
        <f>VLOOKUP(J546,'[1]Nhân viên'!$E$20:$F$41,2,0)</f>
        <v>#N/A</v>
      </c>
    </row>
    <row r="547" spans="1:18" s="178" customFormat="1" hidden="1">
      <c r="A547" s="11">
        <v>540</v>
      </c>
      <c r="B547" s="11">
        <f t="shared" si="27"/>
        <v>0</v>
      </c>
      <c r="C547" s="173"/>
      <c r="D547" s="172"/>
      <c r="E547" s="174" t="e">
        <f>VLOOKUP(D547,#REF!,2,0)</f>
        <v>#REF!</v>
      </c>
      <c r="F547" s="175"/>
      <c r="G547" s="179"/>
      <c r="H547" s="174"/>
      <c r="I547" s="174"/>
      <c r="J547" s="174"/>
      <c r="K547" s="172"/>
      <c r="L547" s="172"/>
      <c r="M547" s="174" t="e">
        <f>VLOOKUP(K547,#REF!,2,0)</f>
        <v>#REF!</v>
      </c>
      <c r="N547" s="17" t="e">
        <f>VLOOKUP(K547,#REF!,6,0)</f>
        <v>#REF!</v>
      </c>
      <c r="O547" s="176" t="e">
        <f t="shared" si="25"/>
        <v>#REF!</v>
      </c>
      <c r="P547" s="177">
        <v>0.08</v>
      </c>
      <c r="Q547" s="176" t="e">
        <f t="shared" si="26"/>
        <v>#REF!</v>
      </c>
      <c r="R547" s="174" t="e">
        <f>VLOOKUP(J547,'[1]Nhân viên'!$E$20:$F$41,2,0)</f>
        <v>#N/A</v>
      </c>
    </row>
    <row r="548" spans="1:18" s="178" customFormat="1" hidden="1">
      <c r="A548" s="11">
        <v>541</v>
      </c>
      <c r="B548" s="11">
        <f t="shared" si="27"/>
        <v>0</v>
      </c>
      <c r="C548" s="173"/>
      <c r="D548" s="172"/>
      <c r="E548" s="174" t="e">
        <f>VLOOKUP(D548,#REF!,2,0)</f>
        <v>#REF!</v>
      </c>
      <c r="F548" s="175"/>
      <c r="G548" s="179"/>
      <c r="H548" s="174"/>
      <c r="I548" s="174"/>
      <c r="J548" s="174"/>
      <c r="K548" s="172"/>
      <c r="L548" s="172"/>
      <c r="M548" s="174" t="e">
        <f>VLOOKUP(K548,#REF!,2,0)</f>
        <v>#REF!</v>
      </c>
      <c r="N548" s="17" t="e">
        <f>VLOOKUP(K548,#REF!,6,0)</f>
        <v>#REF!</v>
      </c>
      <c r="O548" s="176" t="e">
        <f t="shared" si="25"/>
        <v>#REF!</v>
      </c>
      <c r="P548" s="177">
        <v>0.08</v>
      </c>
      <c r="Q548" s="176" t="e">
        <f t="shared" si="26"/>
        <v>#REF!</v>
      </c>
      <c r="R548" s="174" t="e">
        <f>VLOOKUP(J548,'[1]Nhân viên'!$E$20:$F$41,2,0)</f>
        <v>#N/A</v>
      </c>
    </row>
    <row r="549" spans="1:18" s="178" customFormat="1" hidden="1">
      <c r="A549" s="11">
        <v>542</v>
      </c>
      <c r="B549" s="11">
        <f t="shared" si="27"/>
        <v>0</v>
      </c>
      <c r="C549" s="173"/>
      <c r="D549" s="172"/>
      <c r="E549" s="174" t="e">
        <f>VLOOKUP(D549,#REF!,2,0)</f>
        <v>#REF!</v>
      </c>
      <c r="F549" s="175"/>
      <c r="G549" s="179"/>
      <c r="H549" s="174"/>
      <c r="I549" s="174"/>
      <c r="J549" s="174"/>
      <c r="K549" s="172"/>
      <c r="L549" s="172"/>
      <c r="M549" s="174" t="e">
        <f>VLOOKUP(K549,#REF!,2,0)</f>
        <v>#REF!</v>
      </c>
      <c r="N549" s="17" t="e">
        <f>VLOOKUP(K549,#REF!,6,0)</f>
        <v>#REF!</v>
      </c>
      <c r="O549" s="176" t="e">
        <f t="shared" si="25"/>
        <v>#REF!</v>
      </c>
      <c r="P549" s="177">
        <v>0.08</v>
      </c>
      <c r="Q549" s="176" t="e">
        <f t="shared" si="26"/>
        <v>#REF!</v>
      </c>
      <c r="R549" s="174" t="e">
        <f>VLOOKUP(J549,'[1]Nhân viên'!$E$20:$F$41,2,0)</f>
        <v>#N/A</v>
      </c>
    </row>
    <row r="550" spans="1:18" s="178" customFormat="1" hidden="1">
      <c r="A550" s="11">
        <v>543</v>
      </c>
      <c r="B550" s="11">
        <f t="shared" si="27"/>
        <v>0</v>
      </c>
      <c r="C550" s="173"/>
      <c r="D550" s="175"/>
      <c r="E550" s="174" t="s">
        <v>716</v>
      </c>
      <c r="F550" s="175"/>
      <c r="G550" s="179"/>
      <c r="H550" s="174"/>
      <c r="I550" s="174"/>
      <c r="J550" s="174"/>
      <c r="K550" s="172"/>
      <c r="L550" s="172"/>
      <c r="M550" s="174" t="e">
        <f>VLOOKUP(K550,#REF!,2,0)</f>
        <v>#REF!</v>
      </c>
      <c r="N550" s="17" t="e">
        <f>VLOOKUP(K550,#REF!,6,0)</f>
        <v>#REF!</v>
      </c>
      <c r="O550" s="176" t="e">
        <f t="shared" si="25"/>
        <v>#REF!</v>
      </c>
      <c r="P550" s="177">
        <v>0.08</v>
      </c>
      <c r="Q550" s="176" t="e">
        <f t="shared" si="26"/>
        <v>#REF!</v>
      </c>
      <c r="R550" s="174" t="e">
        <f>VLOOKUP(J550,'[1]Nhân viên'!$E$20:$F$41,2,0)</f>
        <v>#N/A</v>
      </c>
    </row>
    <row r="551" spans="1:18" hidden="1">
      <c r="A551" s="11">
        <v>544</v>
      </c>
      <c r="B551" s="11">
        <f t="shared" si="27"/>
        <v>0</v>
      </c>
      <c r="E551" s="13" t="e">
        <f>VLOOKUP(D551,#REF!,2,0)</f>
        <v>#REF!</v>
      </c>
      <c r="H551" s="13"/>
      <c r="I551" s="13"/>
      <c r="J551" s="13"/>
      <c r="M551" s="13" t="e">
        <f>VLOOKUP(K551,#REF!,2,0)</f>
        <v>#REF!</v>
      </c>
      <c r="N551" s="17" t="e">
        <f>VLOOKUP(K551,#REF!,6,0)</f>
        <v>#REF!</v>
      </c>
      <c r="O551" s="17" t="e">
        <f t="shared" si="25"/>
        <v>#REF!</v>
      </c>
      <c r="P551" s="22">
        <v>0.08</v>
      </c>
      <c r="Q551" s="17" t="e">
        <f t="shared" si="26"/>
        <v>#REF!</v>
      </c>
      <c r="R551" s="13" t="e">
        <f>VLOOKUP(J551,'[1]Nhân viên'!$E$20:$F$41,2,0)</f>
        <v>#N/A</v>
      </c>
    </row>
    <row r="552" spans="1:18" hidden="1">
      <c r="A552" s="11">
        <v>545</v>
      </c>
      <c r="B552" s="11">
        <f t="shared" si="27"/>
        <v>0</v>
      </c>
      <c r="E552" s="13" t="e">
        <f>VLOOKUP(D552,#REF!,2,0)</f>
        <v>#REF!</v>
      </c>
      <c r="H552" s="13"/>
      <c r="I552" s="13"/>
      <c r="J552" s="183"/>
      <c r="K552" s="180"/>
      <c r="M552" s="13" t="e">
        <f>VLOOKUP(K552,#REF!,2,0)</f>
        <v>#REF!</v>
      </c>
      <c r="N552" s="17" t="e">
        <f>VLOOKUP(K552,#REF!,6,0)</f>
        <v>#REF!</v>
      </c>
      <c r="O552" s="17" t="e">
        <f t="shared" si="25"/>
        <v>#REF!</v>
      </c>
      <c r="P552" s="22">
        <v>0.08</v>
      </c>
      <c r="Q552" s="17" t="e">
        <f t="shared" si="26"/>
        <v>#REF!</v>
      </c>
      <c r="R552" s="13" t="e">
        <f>VLOOKUP(J552,'[1]Nhân viên'!$E$20:$F$41,2,0)</f>
        <v>#N/A</v>
      </c>
    </row>
    <row r="553" spans="1:18" hidden="1">
      <c r="A553" s="11">
        <v>546</v>
      </c>
      <c r="B553" s="11">
        <f t="shared" si="27"/>
        <v>0</v>
      </c>
      <c r="E553" s="13" t="e">
        <f>VLOOKUP(D553,#REF!,2,0)</f>
        <v>#REF!</v>
      </c>
      <c r="H553" s="13"/>
      <c r="I553" s="13"/>
      <c r="J553" s="183"/>
      <c r="K553" s="180"/>
      <c r="M553" s="13" t="e">
        <f>VLOOKUP(K553,#REF!,2,0)</f>
        <v>#REF!</v>
      </c>
      <c r="N553" s="17" t="e">
        <f>VLOOKUP(K553,#REF!,6,0)</f>
        <v>#REF!</v>
      </c>
      <c r="O553" s="17" t="e">
        <f t="shared" si="25"/>
        <v>#REF!</v>
      </c>
      <c r="P553" s="22">
        <v>0.08</v>
      </c>
      <c r="Q553" s="17" t="e">
        <f t="shared" si="26"/>
        <v>#REF!</v>
      </c>
      <c r="R553" s="13" t="e">
        <f>VLOOKUP(J553,'[1]Nhân viên'!$E$20:$F$41,2,0)</f>
        <v>#N/A</v>
      </c>
    </row>
    <row r="554" spans="1:18" hidden="1">
      <c r="A554" s="11">
        <v>547</v>
      </c>
      <c r="B554" s="11">
        <f t="shared" si="27"/>
        <v>0</v>
      </c>
      <c r="E554" s="13" t="e">
        <f>VLOOKUP(D554,#REF!,2,0)</f>
        <v>#REF!</v>
      </c>
      <c r="H554" s="13"/>
      <c r="I554" s="13"/>
      <c r="J554" s="183"/>
      <c r="K554" s="180"/>
      <c r="M554" s="13" t="e">
        <f>VLOOKUP(K554,#REF!,2,0)</f>
        <v>#REF!</v>
      </c>
      <c r="N554" s="17" t="e">
        <f>VLOOKUP(K554,#REF!,6,0)</f>
        <v>#REF!</v>
      </c>
      <c r="O554" s="17" t="e">
        <f t="shared" ref="O554:O614" si="28">L554*N554</f>
        <v>#REF!</v>
      </c>
      <c r="P554" s="22">
        <v>0.08</v>
      </c>
      <c r="Q554" s="17" t="e">
        <f t="shared" ref="Q554:Q614" si="29">O554*P554+O554</f>
        <v>#REF!</v>
      </c>
      <c r="R554" s="13" t="e">
        <f>VLOOKUP(J554,'[1]Nhân viên'!$E$20:$F$41,2,0)</f>
        <v>#N/A</v>
      </c>
    </row>
    <row r="555" spans="1:18" hidden="1">
      <c r="A555" s="11">
        <v>548</v>
      </c>
      <c r="B555" s="11">
        <f t="shared" si="27"/>
        <v>0</v>
      </c>
      <c r="E555" s="13" t="e">
        <f>VLOOKUP(D555,#REF!,2,0)</f>
        <v>#REF!</v>
      </c>
      <c r="H555" s="13"/>
      <c r="I555" s="13"/>
      <c r="J555" s="183"/>
      <c r="K555" s="180"/>
      <c r="M555" s="13" t="e">
        <f>VLOOKUP(K555,#REF!,2,0)</f>
        <v>#REF!</v>
      </c>
      <c r="N555" s="17" t="e">
        <f>VLOOKUP(K555,#REF!,6,0)</f>
        <v>#REF!</v>
      </c>
      <c r="O555" s="17" t="e">
        <f t="shared" si="28"/>
        <v>#REF!</v>
      </c>
      <c r="P555" s="22">
        <v>0.08</v>
      </c>
      <c r="Q555" s="17" t="e">
        <f t="shared" si="29"/>
        <v>#REF!</v>
      </c>
      <c r="R555" s="13" t="e">
        <f>VLOOKUP(J555,'[1]Nhân viên'!$E$20:$F$41,2,0)</f>
        <v>#N/A</v>
      </c>
    </row>
    <row r="556" spans="1:18" hidden="1">
      <c r="A556" s="11">
        <v>549</v>
      </c>
      <c r="B556" s="11">
        <f t="shared" si="27"/>
        <v>0</v>
      </c>
      <c r="E556" s="13" t="e">
        <f>VLOOKUP(D556,#REF!,2,0)</f>
        <v>#REF!</v>
      </c>
      <c r="H556" s="13"/>
      <c r="I556" s="13"/>
      <c r="J556" s="183"/>
      <c r="K556" s="180"/>
      <c r="M556" s="13" t="e">
        <f>VLOOKUP(K556,#REF!,2,0)</f>
        <v>#REF!</v>
      </c>
      <c r="N556" s="17" t="e">
        <f>VLOOKUP(K556,#REF!,6,0)</f>
        <v>#REF!</v>
      </c>
      <c r="O556" s="17" t="e">
        <f t="shared" si="28"/>
        <v>#REF!</v>
      </c>
      <c r="P556" s="22">
        <v>0.08</v>
      </c>
      <c r="Q556" s="17" t="e">
        <f t="shared" si="29"/>
        <v>#REF!</v>
      </c>
      <c r="R556" s="13" t="e">
        <f>VLOOKUP(J556,'[1]Nhân viên'!$E$20:$F$41,2,0)</f>
        <v>#N/A</v>
      </c>
    </row>
    <row r="557" spans="1:18" hidden="1">
      <c r="A557" s="11">
        <v>550</v>
      </c>
      <c r="B557" s="11">
        <f t="shared" si="27"/>
        <v>0</v>
      </c>
      <c r="E557" s="13" t="e">
        <f>VLOOKUP(D557,#REF!,2,0)</f>
        <v>#REF!</v>
      </c>
      <c r="H557" s="13"/>
      <c r="I557" s="13"/>
      <c r="J557" s="13"/>
      <c r="M557" s="13" t="e">
        <f>VLOOKUP(K557,#REF!,2,0)</f>
        <v>#REF!</v>
      </c>
      <c r="N557" s="17" t="e">
        <f>VLOOKUP(K557,#REF!,6,0)</f>
        <v>#REF!</v>
      </c>
      <c r="O557" s="17" t="e">
        <f t="shared" si="28"/>
        <v>#REF!</v>
      </c>
      <c r="P557" s="22">
        <v>0.08</v>
      </c>
      <c r="Q557" s="17" t="e">
        <f t="shared" si="29"/>
        <v>#REF!</v>
      </c>
      <c r="R557" s="13" t="e">
        <f>VLOOKUP(J557,'[1]Nhân viên'!$E$20:$F$41,2,0)</f>
        <v>#N/A</v>
      </c>
    </row>
    <row r="558" spans="1:18" hidden="1">
      <c r="A558" s="11">
        <v>551</v>
      </c>
      <c r="B558" s="11">
        <f t="shared" si="27"/>
        <v>0</v>
      </c>
      <c r="E558" s="13" t="e">
        <f>VLOOKUP(D558,#REF!,2,0)</f>
        <v>#REF!</v>
      </c>
      <c r="H558" s="13"/>
      <c r="I558" s="13"/>
      <c r="J558" s="13"/>
      <c r="M558" s="13" t="e">
        <f>VLOOKUP(K558,#REF!,2,0)</f>
        <v>#REF!</v>
      </c>
      <c r="N558" s="17" t="e">
        <f>VLOOKUP(K558,#REF!,6,0)</f>
        <v>#REF!</v>
      </c>
      <c r="O558" s="17" t="e">
        <f t="shared" si="28"/>
        <v>#REF!</v>
      </c>
      <c r="P558" s="22">
        <v>0.08</v>
      </c>
      <c r="Q558" s="17" t="e">
        <f t="shared" si="29"/>
        <v>#REF!</v>
      </c>
      <c r="R558" s="13" t="e">
        <f>VLOOKUP(J558,'[1]Nhân viên'!$E$20:$F$41,2,0)</f>
        <v>#N/A</v>
      </c>
    </row>
    <row r="559" spans="1:18" hidden="1">
      <c r="A559" s="11">
        <v>552</v>
      </c>
      <c r="B559" s="11">
        <f t="shared" si="27"/>
        <v>0</v>
      </c>
      <c r="E559" s="13" t="e">
        <f>VLOOKUP(D559,#REF!,2,0)</f>
        <v>#REF!</v>
      </c>
      <c r="H559" s="13"/>
      <c r="I559" s="13"/>
      <c r="J559" s="13"/>
      <c r="M559" s="13" t="e">
        <f>VLOOKUP(K559,#REF!,2,0)</f>
        <v>#REF!</v>
      </c>
      <c r="N559" s="17" t="e">
        <f>VLOOKUP(K559,#REF!,6,0)</f>
        <v>#REF!</v>
      </c>
      <c r="O559" s="17" t="e">
        <f t="shared" si="28"/>
        <v>#REF!</v>
      </c>
      <c r="P559" s="22">
        <v>0.08</v>
      </c>
      <c r="Q559" s="17" t="e">
        <f t="shared" si="29"/>
        <v>#REF!</v>
      </c>
      <c r="R559" s="13" t="e">
        <f>VLOOKUP(J559,'[1]Nhân viên'!$E$20:$F$41,2,0)</f>
        <v>#N/A</v>
      </c>
    </row>
    <row r="560" spans="1:18" hidden="1">
      <c r="A560" s="11">
        <v>553</v>
      </c>
      <c r="B560" s="11">
        <f t="shared" si="27"/>
        <v>0</v>
      </c>
      <c r="E560" s="13" t="e">
        <f>VLOOKUP(D560,#REF!,2,0)</f>
        <v>#REF!</v>
      </c>
      <c r="H560" s="13"/>
      <c r="I560" s="13"/>
      <c r="J560" s="13"/>
      <c r="M560" s="13" t="e">
        <f>VLOOKUP(K560,#REF!,2,0)</f>
        <v>#REF!</v>
      </c>
      <c r="N560" s="17" t="e">
        <f>VLOOKUP(K560,#REF!,6,0)</f>
        <v>#REF!</v>
      </c>
      <c r="O560" s="17" t="e">
        <f t="shared" si="28"/>
        <v>#REF!</v>
      </c>
      <c r="P560" s="22">
        <v>0.08</v>
      </c>
      <c r="Q560" s="17" t="e">
        <f t="shared" si="29"/>
        <v>#REF!</v>
      </c>
      <c r="R560" s="13" t="e">
        <f>VLOOKUP(J560,'[1]Nhân viên'!$E$20:$F$41,2,0)</f>
        <v>#N/A</v>
      </c>
    </row>
    <row r="561" spans="1:18" hidden="1">
      <c r="A561" s="11">
        <v>554</v>
      </c>
      <c r="B561" s="11">
        <f t="shared" si="27"/>
        <v>0</v>
      </c>
      <c r="E561" s="13" t="e">
        <f>VLOOKUP(D561,#REF!,2,0)</f>
        <v>#REF!</v>
      </c>
      <c r="H561" s="13"/>
      <c r="I561" s="13"/>
      <c r="J561" s="13"/>
      <c r="M561" s="13" t="e">
        <f>VLOOKUP(K561,#REF!,2,0)</f>
        <v>#REF!</v>
      </c>
      <c r="N561" s="17" t="e">
        <f>VLOOKUP(K561,#REF!,6,0)</f>
        <v>#REF!</v>
      </c>
      <c r="O561" s="17" t="e">
        <f t="shared" si="28"/>
        <v>#REF!</v>
      </c>
      <c r="P561" s="22">
        <v>0.08</v>
      </c>
      <c r="Q561" s="17" t="e">
        <f t="shared" si="29"/>
        <v>#REF!</v>
      </c>
      <c r="R561" s="13" t="e">
        <f>VLOOKUP(J561,'[1]Nhân viên'!$E$20:$F$41,2,0)</f>
        <v>#N/A</v>
      </c>
    </row>
    <row r="562" spans="1:18" hidden="1">
      <c r="A562" s="11">
        <v>555</v>
      </c>
      <c r="B562" s="11">
        <f t="shared" si="27"/>
        <v>0</v>
      </c>
      <c r="E562" s="13" t="e">
        <f>VLOOKUP(D562,#REF!,2,0)</f>
        <v>#REF!</v>
      </c>
      <c r="H562" s="13"/>
      <c r="I562" s="13"/>
      <c r="J562" s="13"/>
      <c r="M562" s="13" t="e">
        <f>VLOOKUP(K562,#REF!,2,0)</f>
        <v>#REF!</v>
      </c>
      <c r="N562" s="17" t="e">
        <f>VLOOKUP(K562,#REF!,6,0)</f>
        <v>#REF!</v>
      </c>
      <c r="O562" s="17" t="e">
        <f t="shared" si="28"/>
        <v>#REF!</v>
      </c>
      <c r="P562" s="22">
        <v>0.08</v>
      </c>
      <c r="Q562" s="17" t="e">
        <f t="shared" si="29"/>
        <v>#REF!</v>
      </c>
      <c r="R562" s="13" t="e">
        <f>VLOOKUP(J562,'[1]Nhân viên'!$E$20:$F$41,2,0)</f>
        <v>#N/A</v>
      </c>
    </row>
    <row r="563" spans="1:18" hidden="1">
      <c r="A563" s="11">
        <v>556</v>
      </c>
      <c r="B563" s="11">
        <f t="shared" si="27"/>
        <v>0</v>
      </c>
      <c r="E563" s="13" t="e">
        <f>VLOOKUP(D563,#REF!,2,0)</f>
        <v>#REF!</v>
      </c>
      <c r="H563" s="13"/>
      <c r="I563" s="13"/>
      <c r="J563" s="13"/>
      <c r="M563" s="13" t="e">
        <f>VLOOKUP(K563,#REF!,2,0)</f>
        <v>#REF!</v>
      </c>
      <c r="N563" s="17" t="e">
        <f>VLOOKUP(K563,#REF!,6,0)</f>
        <v>#REF!</v>
      </c>
      <c r="O563" s="17" t="e">
        <f t="shared" si="28"/>
        <v>#REF!</v>
      </c>
      <c r="P563" s="22">
        <v>0.08</v>
      </c>
      <c r="Q563" s="17" t="e">
        <f t="shared" si="29"/>
        <v>#REF!</v>
      </c>
      <c r="R563" s="13" t="e">
        <f>VLOOKUP(J563,'[1]Nhân viên'!$E$20:$F$41,2,0)</f>
        <v>#N/A</v>
      </c>
    </row>
    <row r="564" spans="1:18" hidden="1">
      <c r="A564" s="11">
        <v>557</v>
      </c>
      <c r="B564" s="11">
        <f t="shared" si="27"/>
        <v>0</v>
      </c>
      <c r="E564" s="13" t="e">
        <f>VLOOKUP(D564,#REF!,2,0)</f>
        <v>#REF!</v>
      </c>
      <c r="H564" s="13"/>
      <c r="I564" s="13"/>
      <c r="J564" s="13"/>
      <c r="M564" s="13" t="e">
        <f>VLOOKUP(K564,#REF!,2,0)</f>
        <v>#REF!</v>
      </c>
      <c r="N564" s="17" t="e">
        <f>VLOOKUP(K564,#REF!,6,0)</f>
        <v>#REF!</v>
      </c>
      <c r="O564" s="17" t="e">
        <f t="shared" si="28"/>
        <v>#REF!</v>
      </c>
      <c r="P564" s="22">
        <v>0.08</v>
      </c>
      <c r="Q564" s="17" t="e">
        <f t="shared" si="29"/>
        <v>#REF!</v>
      </c>
      <c r="R564" s="13" t="e">
        <f>VLOOKUP(J564,'[1]Nhân viên'!$E$20:$F$41,2,0)</f>
        <v>#N/A</v>
      </c>
    </row>
    <row r="565" spans="1:18" hidden="1">
      <c r="A565" s="11">
        <v>558</v>
      </c>
      <c r="B565" s="11">
        <f t="shared" si="27"/>
        <v>0</v>
      </c>
      <c r="E565" s="13" t="e">
        <f>VLOOKUP(D565,#REF!,2,0)</f>
        <v>#REF!</v>
      </c>
      <c r="H565" s="13"/>
      <c r="I565" s="13"/>
      <c r="J565" s="13"/>
      <c r="M565" s="13" t="e">
        <f>VLOOKUP(K565,#REF!,2,0)</f>
        <v>#REF!</v>
      </c>
      <c r="N565" s="17" t="e">
        <f>VLOOKUP(K565,#REF!,6,0)</f>
        <v>#REF!</v>
      </c>
      <c r="O565" s="17" t="e">
        <f t="shared" si="28"/>
        <v>#REF!</v>
      </c>
      <c r="P565" s="22">
        <v>0.08</v>
      </c>
      <c r="Q565" s="17" t="e">
        <f t="shared" si="29"/>
        <v>#REF!</v>
      </c>
      <c r="R565" s="13" t="e">
        <f>VLOOKUP(J565,'[1]Nhân viên'!$E$20:$F$41,2,0)</f>
        <v>#N/A</v>
      </c>
    </row>
    <row r="566" spans="1:18" hidden="1">
      <c r="A566" s="11">
        <v>559</v>
      </c>
      <c r="B566" s="11">
        <f t="shared" si="27"/>
        <v>0</v>
      </c>
      <c r="E566" s="13" t="e">
        <f>VLOOKUP(D566,#REF!,2,0)</f>
        <v>#REF!</v>
      </c>
      <c r="H566" s="13"/>
      <c r="I566" s="13"/>
      <c r="J566" s="13"/>
      <c r="M566" s="13" t="e">
        <f>VLOOKUP(K566,#REF!,2,0)</f>
        <v>#REF!</v>
      </c>
      <c r="N566" s="17" t="e">
        <f>VLOOKUP(K566,#REF!,6,0)</f>
        <v>#REF!</v>
      </c>
      <c r="O566" s="17" t="e">
        <f t="shared" si="28"/>
        <v>#REF!</v>
      </c>
      <c r="P566" s="22">
        <v>0.08</v>
      </c>
      <c r="Q566" s="17" t="e">
        <f t="shared" si="29"/>
        <v>#REF!</v>
      </c>
      <c r="R566" s="13" t="e">
        <f>VLOOKUP(J566,'[1]Nhân viên'!$E$20:$F$41,2,0)</f>
        <v>#N/A</v>
      </c>
    </row>
    <row r="567" spans="1:18" hidden="1">
      <c r="A567" s="11">
        <v>560</v>
      </c>
      <c r="B567" s="11">
        <f t="shared" si="27"/>
        <v>0</v>
      </c>
      <c r="E567" s="13" t="e">
        <f>VLOOKUP(D567,#REF!,2,0)</f>
        <v>#REF!</v>
      </c>
      <c r="H567" s="13"/>
      <c r="I567" s="13"/>
      <c r="J567" s="13"/>
      <c r="M567" s="13" t="e">
        <f>VLOOKUP(K567,#REF!,2,0)</f>
        <v>#REF!</v>
      </c>
      <c r="N567" s="17" t="e">
        <f>VLOOKUP(K567,#REF!,6,0)</f>
        <v>#REF!</v>
      </c>
      <c r="O567" s="17" t="e">
        <f t="shared" si="28"/>
        <v>#REF!</v>
      </c>
      <c r="P567" s="22">
        <v>0.08</v>
      </c>
      <c r="Q567" s="17" t="e">
        <f t="shared" si="29"/>
        <v>#REF!</v>
      </c>
      <c r="R567" s="13" t="e">
        <f>VLOOKUP(J567,'[1]Nhân viên'!$E$20:$F$41,2,0)</f>
        <v>#N/A</v>
      </c>
    </row>
    <row r="568" spans="1:18" hidden="1">
      <c r="A568" s="11">
        <v>561</v>
      </c>
      <c r="B568" s="11">
        <f t="shared" si="27"/>
        <v>0</v>
      </c>
      <c r="E568" s="13" t="e">
        <f>VLOOKUP(D568,#REF!,2,0)</f>
        <v>#REF!</v>
      </c>
      <c r="H568" s="13"/>
      <c r="I568" s="13"/>
      <c r="J568" s="13"/>
      <c r="M568" s="13" t="e">
        <f>VLOOKUP(K568,#REF!,2,0)</f>
        <v>#REF!</v>
      </c>
      <c r="N568" s="17" t="e">
        <f>VLOOKUP(K568,#REF!,6,0)</f>
        <v>#REF!</v>
      </c>
      <c r="O568" s="17" t="e">
        <f t="shared" si="28"/>
        <v>#REF!</v>
      </c>
      <c r="P568" s="22">
        <v>0.08</v>
      </c>
      <c r="Q568" s="17" t="e">
        <f t="shared" si="29"/>
        <v>#REF!</v>
      </c>
      <c r="R568" s="13" t="e">
        <f>VLOOKUP(J568,'[1]Nhân viên'!$E$20:$F$41,2,0)</f>
        <v>#N/A</v>
      </c>
    </row>
    <row r="569" spans="1:18" hidden="1">
      <c r="A569" s="11">
        <v>562</v>
      </c>
      <c r="B569" s="11">
        <f t="shared" si="27"/>
        <v>0</v>
      </c>
      <c r="E569" s="13" t="e">
        <f>VLOOKUP(D569,#REF!,2,0)</f>
        <v>#REF!</v>
      </c>
      <c r="H569" s="13"/>
      <c r="I569" s="13"/>
      <c r="J569" s="13"/>
      <c r="M569" s="13" t="e">
        <f>VLOOKUP(K569,#REF!,2,0)</f>
        <v>#REF!</v>
      </c>
      <c r="N569" s="17" t="e">
        <f>VLOOKUP(K569,#REF!,6,0)</f>
        <v>#REF!</v>
      </c>
      <c r="O569" s="17" t="e">
        <f t="shared" si="28"/>
        <v>#REF!</v>
      </c>
      <c r="P569" s="22">
        <v>0.08</v>
      </c>
      <c r="Q569" s="17" t="e">
        <f t="shared" si="29"/>
        <v>#REF!</v>
      </c>
      <c r="R569" s="13" t="e">
        <f>VLOOKUP(J569,'[1]Nhân viên'!$E$20:$F$41,2,0)</f>
        <v>#N/A</v>
      </c>
    </row>
    <row r="570" spans="1:18" hidden="1">
      <c r="A570" s="11">
        <v>563</v>
      </c>
      <c r="B570" s="11">
        <f t="shared" si="27"/>
        <v>0</v>
      </c>
      <c r="E570" s="13" t="e">
        <f>VLOOKUP(D570,#REF!,2,0)</f>
        <v>#REF!</v>
      </c>
      <c r="H570" s="13"/>
      <c r="I570" s="13"/>
      <c r="J570" s="13"/>
      <c r="M570" s="13" t="e">
        <f>VLOOKUP(K570,#REF!,2,0)</f>
        <v>#REF!</v>
      </c>
      <c r="N570" s="17" t="e">
        <f>VLOOKUP(K570,#REF!,6,0)</f>
        <v>#REF!</v>
      </c>
      <c r="O570" s="17" t="e">
        <f t="shared" si="28"/>
        <v>#REF!</v>
      </c>
      <c r="P570" s="22">
        <v>0.08</v>
      </c>
      <c r="Q570" s="17" t="e">
        <f t="shared" si="29"/>
        <v>#REF!</v>
      </c>
      <c r="R570" s="13" t="e">
        <f>VLOOKUP(J570,'[1]Nhân viên'!$E$20:$F$41,2,0)</f>
        <v>#N/A</v>
      </c>
    </row>
    <row r="571" spans="1:18" hidden="1">
      <c r="A571" s="11">
        <v>564</v>
      </c>
      <c r="B571" s="11">
        <f t="shared" si="27"/>
        <v>0</v>
      </c>
      <c r="E571" s="13" t="e">
        <f>VLOOKUP(D571,#REF!,2,0)</f>
        <v>#REF!</v>
      </c>
      <c r="H571" s="13"/>
      <c r="I571" s="13"/>
      <c r="J571" s="13"/>
      <c r="M571" s="13" t="e">
        <f>VLOOKUP(K571,#REF!,2,0)</f>
        <v>#REF!</v>
      </c>
      <c r="N571" s="17" t="e">
        <f>VLOOKUP(K571,#REF!,6,0)</f>
        <v>#REF!</v>
      </c>
      <c r="O571" s="17" t="e">
        <f t="shared" si="28"/>
        <v>#REF!</v>
      </c>
      <c r="P571" s="22">
        <v>0.08</v>
      </c>
      <c r="Q571" s="17" t="e">
        <f t="shared" si="29"/>
        <v>#REF!</v>
      </c>
      <c r="R571" s="13" t="e">
        <f>VLOOKUP(J571,'[1]Nhân viên'!$E$20:$F$41,2,0)</f>
        <v>#N/A</v>
      </c>
    </row>
    <row r="572" spans="1:18" hidden="1">
      <c r="A572" s="11">
        <v>565</v>
      </c>
      <c r="B572" s="11">
        <f t="shared" si="27"/>
        <v>0</v>
      </c>
      <c r="E572" s="13" t="e">
        <f>VLOOKUP(D572,#REF!,2,0)</f>
        <v>#REF!</v>
      </c>
      <c r="H572" s="13"/>
      <c r="I572" s="13"/>
      <c r="J572" s="13"/>
      <c r="M572" s="13" t="e">
        <f>VLOOKUP(K572,#REF!,2,0)</f>
        <v>#REF!</v>
      </c>
      <c r="N572" s="17" t="e">
        <f>VLOOKUP(K572,#REF!,6,0)</f>
        <v>#REF!</v>
      </c>
      <c r="O572" s="17" t="e">
        <f t="shared" si="28"/>
        <v>#REF!</v>
      </c>
      <c r="P572" s="22">
        <v>0.08</v>
      </c>
      <c r="Q572" s="17" t="e">
        <f t="shared" si="29"/>
        <v>#REF!</v>
      </c>
      <c r="R572" s="13" t="e">
        <f>VLOOKUP(J572,'[1]Nhân viên'!$E$20:$F$41,2,0)</f>
        <v>#N/A</v>
      </c>
    </row>
    <row r="573" spans="1:18" hidden="1">
      <c r="A573" s="11">
        <v>566</v>
      </c>
      <c r="B573" s="11">
        <f t="shared" si="27"/>
        <v>0</v>
      </c>
      <c r="E573" s="13" t="e">
        <f>VLOOKUP(D573,#REF!,2,0)</f>
        <v>#REF!</v>
      </c>
      <c r="H573" s="13"/>
      <c r="I573" s="13"/>
      <c r="J573" s="13"/>
      <c r="M573" s="13" t="e">
        <f>VLOOKUP(K573,#REF!,2,0)</f>
        <v>#REF!</v>
      </c>
      <c r="N573" s="17" t="e">
        <f>VLOOKUP(K573,#REF!,6,0)</f>
        <v>#REF!</v>
      </c>
      <c r="O573" s="17" t="e">
        <f t="shared" si="28"/>
        <v>#REF!</v>
      </c>
      <c r="P573" s="22">
        <v>0.08</v>
      </c>
      <c r="Q573" s="17" t="e">
        <f t="shared" si="29"/>
        <v>#REF!</v>
      </c>
      <c r="R573" s="13" t="e">
        <f>VLOOKUP(J573,'[1]Nhân viên'!$E$20:$F$41,2,0)</f>
        <v>#N/A</v>
      </c>
    </row>
    <row r="574" spans="1:18" hidden="1">
      <c r="A574" s="11">
        <v>567</v>
      </c>
      <c r="B574" s="11">
        <f t="shared" si="27"/>
        <v>0</v>
      </c>
      <c r="E574" s="13" t="e">
        <f>VLOOKUP(D574,#REF!,2,0)</f>
        <v>#REF!</v>
      </c>
      <c r="H574" s="13"/>
      <c r="I574" s="13"/>
      <c r="J574" s="13"/>
      <c r="M574" s="13" t="e">
        <f>VLOOKUP(K574,#REF!,2,0)</f>
        <v>#REF!</v>
      </c>
      <c r="N574" s="17" t="e">
        <f>VLOOKUP(K574,#REF!,6,0)</f>
        <v>#REF!</v>
      </c>
      <c r="O574" s="17" t="e">
        <f t="shared" si="28"/>
        <v>#REF!</v>
      </c>
      <c r="P574" s="22">
        <v>0.08</v>
      </c>
      <c r="Q574" s="17" t="e">
        <f t="shared" si="29"/>
        <v>#REF!</v>
      </c>
      <c r="R574" s="13" t="e">
        <f>VLOOKUP(J574,'[1]Nhân viên'!$E$20:$F$41,2,0)</f>
        <v>#N/A</v>
      </c>
    </row>
    <row r="575" spans="1:18" hidden="1">
      <c r="A575" s="11">
        <v>568</v>
      </c>
      <c r="B575" s="11">
        <f t="shared" si="27"/>
        <v>0</v>
      </c>
      <c r="E575" s="13" t="e">
        <f>VLOOKUP(D575,#REF!,2,0)</f>
        <v>#REF!</v>
      </c>
      <c r="H575" s="13"/>
      <c r="I575" s="13"/>
      <c r="J575" s="13"/>
      <c r="M575" s="13" t="e">
        <f>VLOOKUP(K575,#REF!,2,0)</f>
        <v>#REF!</v>
      </c>
      <c r="N575" s="17" t="e">
        <f>VLOOKUP(K575,#REF!,6,0)</f>
        <v>#REF!</v>
      </c>
      <c r="O575" s="17" t="e">
        <f t="shared" si="28"/>
        <v>#REF!</v>
      </c>
      <c r="P575" s="22">
        <v>0.08</v>
      </c>
      <c r="Q575" s="17" t="e">
        <f t="shared" si="29"/>
        <v>#REF!</v>
      </c>
      <c r="R575" s="13" t="e">
        <f>VLOOKUP(J575,'[1]Nhân viên'!$E$20:$F$41,2,0)</f>
        <v>#N/A</v>
      </c>
    </row>
    <row r="576" spans="1:18" hidden="1">
      <c r="A576" s="11">
        <v>569</v>
      </c>
      <c r="B576" s="11">
        <f t="shared" si="27"/>
        <v>0</v>
      </c>
      <c r="E576" s="13" t="e">
        <f>VLOOKUP(D576,#REF!,2,0)</f>
        <v>#REF!</v>
      </c>
      <c r="H576" s="13"/>
      <c r="I576" s="13"/>
      <c r="J576" s="13"/>
      <c r="M576" s="13" t="e">
        <f>VLOOKUP(K576,#REF!,2,0)</f>
        <v>#REF!</v>
      </c>
      <c r="N576" s="17" t="e">
        <f>VLOOKUP(K576,#REF!,6,0)</f>
        <v>#REF!</v>
      </c>
      <c r="O576" s="17" t="e">
        <f t="shared" si="28"/>
        <v>#REF!</v>
      </c>
      <c r="P576" s="22">
        <v>0.08</v>
      </c>
      <c r="Q576" s="17" t="e">
        <f t="shared" si="29"/>
        <v>#REF!</v>
      </c>
      <c r="R576" s="13" t="e">
        <f>VLOOKUP(J576,'[1]Nhân viên'!$E$20:$F$41,2,0)</f>
        <v>#N/A</v>
      </c>
    </row>
    <row r="577" spans="1:20" hidden="1">
      <c r="A577" s="11">
        <v>570</v>
      </c>
      <c r="B577" s="11">
        <f t="shared" si="27"/>
        <v>0</v>
      </c>
      <c r="E577" s="13" t="e">
        <f>VLOOKUP(D577,#REF!,2,0)</f>
        <v>#REF!</v>
      </c>
      <c r="H577" s="13"/>
      <c r="I577" s="13"/>
      <c r="J577" s="13"/>
      <c r="M577" s="13" t="e">
        <f>VLOOKUP(K577,#REF!,2,0)</f>
        <v>#REF!</v>
      </c>
      <c r="N577" s="17" t="e">
        <f>VLOOKUP(K577,#REF!,6,0)</f>
        <v>#REF!</v>
      </c>
      <c r="O577" s="17" t="e">
        <f t="shared" si="28"/>
        <v>#REF!</v>
      </c>
      <c r="P577" s="22">
        <v>0.08</v>
      </c>
      <c r="Q577" s="17" t="e">
        <f t="shared" si="29"/>
        <v>#REF!</v>
      </c>
      <c r="R577" s="13" t="e">
        <f>VLOOKUP(J577,'[1]Nhân viên'!$E$20:$F$41,2,0)</f>
        <v>#N/A</v>
      </c>
    </row>
    <row r="578" spans="1:20" hidden="1">
      <c r="A578" s="11">
        <v>571</v>
      </c>
      <c r="B578" s="11">
        <f t="shared" si="27"/>
        <v>0</v>
      </c>
      <c r="E578" s="13" t="e">
        <f>VLOOKUP(D578,#REF!,2,0)</f>
        <v>#REF!</v>
      </c>
      <c r="H578" s="13"/>
      <c r="I578" s="13"/>
      <c r="J578" s="13"/>
      <c r="M578" s="13" t="e">
        <f>VLOOKUP(K578,#REF!,2,0)</f>
        <v>#REF!</v>
      </c>
      <c r="N578" s="17" t="e">
        <f>VLOOKUP(K578,#REF!,6,0)</f>
        <v>#REF!</v>
      </c>
      <c r="O578" s="17" t="e">
        <f t="shared" si="28"/>
        <v>#REF!</v>
      </c>
      <c r="P578" s="22">
        <v>0.08</v>
      </c>
      <c r="Q578" s="17" t="e">
        <f t="shared" si="29"/>
        <v>#REF!</v>
      </c>
      <c r="R578" s="13" t="e">
        <f>VLOOKUP(J578,'[1]Nhân viên'!$E$20:$F$41,2,0)</f>
        <v>#N/A</v>
      </c>
    </row>
    <row r="579" spans="1:20" hidden="1">
      <c r="A579" s="11">
        <v>572</v>
      </c>
      <c r="B579" s="11">
        <f t="shared" si="27"/>
        <v>0</v>
      </c>
      <c r="E579" s="13" t="e">
        <f>VLOOKUP(D579,#REF!,2,0)</f>
        <v>#REF!</v>
      </c>
      <c r="H579" s="13"/>
      <c r="I579" s="13"/>
      <c r="J579" s="13"/>
      <c r="M579" s="13" t="e">
        <f>VLOOKUP(K579,#REF!,2,0)</f>
        <v>#REF!</v>
      </c>
      <c r="N579" s="17" t="e">
        <f>VLOOKUP(K579,#REF!,6,0)</f>
        <v>#REF!</v>
      </c>
      <c r="O579" s="17" t="e">
        <f t="shared" si="28"/>
        <v>#REF!</v>
      </c>
      <c r="P579" s="22">
        <v>0.08</v>
      </c>
      <c r="Q579" s="17" t="e">
        <f t="shared" si="29"/>
        <v>#REF!</v>
      </c>
      <c r="R579" s="13" t="e">
        <f>VLOOKUP(J579,'[1]Nhân viên'!$E$20:$F$41,2,0)</f>
        <v>#N/A</v>
      </c>
    </row>
    <row r="580" spans="1:20" hidden="1">
      <c r="A580" s="11">
        <v>573</v>
      </c>
      <c r="B580" s="11">
        <f t="shared" si="27"/>
        <v>0</v>
      </c>
      <c r="E580" s="13" t="e">
        <f>VLOOKUP(D580,#REF!,2,0)</f>
        <v>#REF!</v>
      </c>
      <c r="H580" s="13"/>
      <c r="I580" s="13"/>
      <c r="J580" s="13"/>
      <c r="M580" s="13" t="e">
        <f>VLOOKUP(K580,#REF!,2,0)</f>
        <v>#REF!</v>
      </c>
      <c r="N580" s="17" t="e">
        <f>VLOOKUP(K580,#REF!,6,0)</f>
        <v>#REF!</v>
      </c>
      <c r="O580" s="17" t="e">
        <f t="shared" si="28"/>
        <v>#REF!</v>
      </c>
      <c r="P580" s="22">
        <v>0.08</v>
      </c>
      <c r="Q580" s="17" t="e">
        <f t="shared" si="29"/>
        <v>#REF!</v>
      </c>
      <c r="R580" s="13" t="e">
        <f>VLOOKUP(J580,'[1]Nhân viên'!$E$20:$F$41,2,0)</f>
        <v>#N/A</v>
      </c>
    </row>
    <row r="581" spans="1:20" hidden="1">
      <c r="A581" s="11">
        <v>574</v>
      </c>
      <c r="B581" s="11">
        <f t="shared" si="27"/>
        <v>0</v>
      </c>
      <c r="E581" s="13" t="e">
        <f>VLOOKUP(D581,#REF!,2,0)</f>
        <v>#REF!</v>
      </c>
      <c r="H581" s="13"/>
      <c r="I581" s="13"/>
      <c r="J581" s="13"/>
      <c r="M581" s="13" t="e">
        <f>VLOOKUP(K581,#REF!,2,0)</f>
        <v>#REF!</v>
      </c>
      <c r="N581" s="17" t="e">
        <f>VLOOKUP(K581,#REF!,6,0)</f>
        <v>#REF!</v>
      </c>
      <c r="O581" s="17" t="e">
        <f t="shared" si="28"/>
        <v>#REF!</v>
      </c>
      <c r="P581" s="22">
        <v>0.08</v>
      </c>
      <c r="Q581" s="17" t="e">
        <f t="shared" si="29"/>
        <v>#REF!</v>
      </c>
      <c r="R581" s="13" t="e">
        <f>VLOOKUP(J581,'[1]Nhân viên'!$E$20:$F$41,2,0)</f>
        <v>#N/A</v>
      </c>
    </row>
    <row r="582" spans="1:20" hidden="1">
      <c r="A582" s="11">
        <v>575</v>
      </c>
      <c r="B582" s="11">
        <f t="shared" si="27"/>
        <v>0</v>
      </c>
      <c r="E582" s="13" t="e">
        <f>VLOOKUP(D582,#REF!,2,0)</f>
        <v>#REF!</v>
      </c>
      <c r="H582" s="13"/>
      <c r="I582" s="13"/>
      <c r="J582" s="13"/>
      <c r="M582" s="13" t="e">
        <f>VLOOKUP(K582,#REF!,2,0)</f>
        <v>#REF!</v>
      </c>
      <c r="N582" s="17" t="e">
        <f>VLOOKUP(K582,#REF!,6,0)</f>
        <v>#REF!</v>
      </c>
      <c r="O582" s="17" t="e">
        <f t="shared" si="28"/>
        <v>#REF!</v>
      </c>
      <c r="P582" s="22">
        <v>0.08</v>
      </c>
      <c r="Q582" s="17" t="e">
        <f t="shared" si="29"/>
        <v>#REF!</v>
      </c>
      <c r="R582" s="13" t="e">
        <f>VLOOKUP(J582,'[1]Nhân viên'!$E$20:$F$41,2,0)</f>
        <v>#N/A</v>
      </c>
    </row>
    <row r="583" spans="1:20" hidden="1">
      <c r="A583" s="11">
        <v>576</v>
      </c>
      <c r="B583" s="11">
        <f t="shared" si="27"/>
        <v>0</v>
      </c>
      <c r="E583" s="13" t="e">
        <f>VLOOKUP(D583,#REF!,2,0)</f>
        <v>#REF!</v>
      </c>
      <c r="H583" s="13"/>
      <c r="I583" s="13"/>
      <c r="J583" s="13"/>
      <c r="M583" s="13" t="e">
        <f>VLOOKUP(K583,#REF!,2,0)</f>
        <v>#REF!</v>
      </c>
      <c r="N583" s="17" t="e">
        <f>VLOOKUP(K583,#REF!,6,0)</f>
        <v>#REF!</v>
      </c>
      <c r="O583" s="17" t="e">
        <f t="shared" si="28"/>
        <v>#REF!</v>
      </c>
      <c r="P583" s="22">
        <v>0.08</v>
      </c>
      <c r="Q583" s="17" t="e">
        <f t="shared" si="29"/>
        <v>#REF!</v>
      </c>
      <c r="R583" s="13" t="e">
        <f>VLOOKUP(J583,'[1]Nhân viên'!$E$20:$F$41,2,0)</f>
        <v>#N/A</v>
      </c>
    </row>
    <row r="584" spans="1:20" hidden="1">
      <c r="A584" s="11">
        <v>577</v>
      </c>
      <c r="B584" s="11">
        <f t="shared" si="27"/>
        <v>0</v>
      </c>
      <c r="E584" s="13" t="e">
        <f>VLOOKUP(D584,#REF!,2,0)</f>
        <v>#REF!</v>
      </c>
      <c r="H584" s="13"/>
      <c r="I584" s="13"/>
      <c r="J584" s="13"/>
      <c r="M584" s="13" t="e">
        <f>VLOOKUP(K584,#REF!,2,0)</f>
        <v>#REF!</v>
      </c>
      <c r="N584" s="17" t="e">
        <f>VLOOKUP(K584,#REF!,6,0)</f>
        <v>#REF!</v>
      </c>
      <c r="O584" s="17" t="e">
        <f t="shared" si="28"/>
        <v>#REF!</v>
      </c>
      <c r="P584" s="22">
        <v>0.08</v>
      </c>
      <c r="Q584" s="17" t="e">
        <f t="shared" si="29"/>
        <v>#REF!</v>
      </c>
      <c r="R584" s="13" t="e">
        <f>VLOOKUP(J584,'[1]Nhân viên'!$E$20:$F$41,2,0)</f>
        <v>#N/A</v>
      </c>
    </row>
    <row r="585" spans="1:20" hidden="1">
      <c r="A585" s="11">
        <v>578</v>
      </c>
      <c r="B585" s="11">
        <f t="shared" si="27"/>
        <v>0</v>
      </c>
      <c r="E585" s="13" t="e">
        <f>VLOOKUP(D585,#REF!,2,0)</f>
        <v>#REF!</v>
      </c>
      <c r="H585" s="13"/>
      <c r="I585" s="13"/>
      <c r="J585" s="13"/>
      <c r="M585" s="13" t="e">
        <f>VLOOKUP(K585,#REF!,2,0)</f>
        <v>#REF!</v>
      </c>
      <c r="N585" s="17" t="e">
        <f>VLOOKUP(K585,#REF!,6,0)</f>
        <v>#REF!</v>
      </c>
      <c r="O585" s="17" t="e">
        <f t="shared" si="28"/>
        <v>#REF!</v>
      </c>
      <c r="P585" s="22">
        <v>0.08</v>
      </c>
      <c r="Q585" s="17" t="e">
        <f t="shared" si="29"/>
        <v>#REF!</v>
      </c>
      <c r="R585" s="13" t="e">
        <f>VLOOKUP(J585,'[1]Nhân viên'!$E$20:$F$41,2,0)</f>
        <v>#N/A</v>
      </c>
    </row>
    <row r="586" spans="1:20" hidden="1">
      <c r="A586" s="11">
        <v>579</v>
      </c>
      <c r="B586" s="11">
        <f t="shared" si="27"/>
        <v>0</v>
      </c>
      <c r="E586" s="13" t="e">
        <f>VLOOKUP(D586,#REF!,2,0)</f>
        <v>#REF!</v>
      </c>
      <c r="H586" s="13"/>
      <c r="I586" s="13"/>
      <c r="J586" s="13"/>
      <c r="M586" s="13" t="e">
        <f>VLOOKUP(K586,#REF!,2,0)</f>
        <v>#REF!</v>
      </c>
      <c r="N586" s="17" t="e">
        <f>VLOOKUP(K586,#REF!,6,0)</f>
        <v>#REF!</v>
      </c>
      <c r="O586" s="17" t="e">
        <f t="shared" si="28"/>
        <v>#REF!</v>
      </c>
      <c r="P586" s="22">
        <v>0.08</v>
      </c>
      <c r="Q586" s="17" t="e">
        <f t="shared" si="29"/>
        <v>#REF!</v>
      </c>
      <c r="R586" s="13" t="e">
        <f>VLOOKUP(J586,'[1]Nhân viên'!$E$20:$F$41,2,0)</f>
        <v>#N/A</v>
      </c>
      <c r="S586" s="99"/>
      <c r="T586" s="99"/>
    </row>
    <row r="587" spans="1:20" hidden="1">
      <c r="A587" s="11">
        <v>580</v>
      </c>
      <c r="B587" s="11">
        <f t="shared" si="27"/>
        <v>0</v>
      </c>
      <c r="E587" s="13" t="e">
        <f>VLOOKUP(D587,#REF!,2,0)</f>
        <v>#REF!</v>
      </c>
      <c r="H587" s="13"/>
      <c r="I587" s="21"/>
      <c r="J587" s="13"/>
      <c r="M587" s="13" t="e">
        <f>VLOOKUP(K587,#REF!,2,0)</f>
        <v>#REF!</v>
      </c>
      <c r="N587" s="17" t="e">
        <f>VLOOKUP(K587,#REF!,6,0)</f>
        <v>#REF!</v>
      </c>
      <c r="O587" s="17" t="e">
        <f t="shared" si="28"/>
        <v>#REF!</v>
      </c>
      <c r="P587" s="22">
        <v>0.08</v>
      </c>
      <c r="Q587" s="17" t="e">
        <f t="shared" si="29"/>
        <v>#REF!</v>
      </c>
      <c r="R587" s="13" t="e">
        <f>VLOOKUP(J587,'[1]Nhân viên'!$E$20:$F$41,2,0)</f>
        <v>#N/A</v>
      </c>
    </row>
    <row r="588" spans="1:20" hidden="1">
      <c r="A588" s="11">
        <v>581</v>
      </c>
      <c r="B588" s="11">
        <f t="shared" si="27"/>
        <v>0</v>
      </c>
      <c r="E588" s="13" t="e">
        <f>VLOOKUP(D588,#REF!,2,0)</f>
        <v>#REF!</v>
      </c>
      <c r="H588" s="13"/>
      <c r="I588" s="13"/>
      <c r="J588" s="13"/>
      <c r="M588" s="13" t="e">
        <f>VLOOKUP(K588,#REF!,2,0)</f>
        <v>#REF!</v>
      </c>
      <c r="N588" s="17" t="e">
        <f>VLOOKUP(K588,#REF!,6,0)</f>
        <v>#REF!</v>
      </c>
      <c r="O588" s="17" t="e">
        <f t="shared" si="28"/>
        <v>#REF!</v>
      </c>
      <c r="P588" s="22">
        <v>0.08</v>
      </c>
      <c r="Q588" s="17" t="e">
        <f t="shared" si="29"/>
        <v>#REF!</v>
      </c>
      <c r="R588" s="13" t="e">
        <f>VLOOKUP(J588,'[1]Nhân viên'!$E$20:$F$41,2,0)</f>
        <v>#N/A</v>
      </c>
    </row>
    <row r="589" spans="1:20" hidden="1">
      <c r="A589" s="11">
        <v>582</v>
      </c>
      <c r="B589" s="11">
        <f t="shared" si="27"/>
        <v>0</v>
      </c>
      <c r="E589" s="13" t="e">
        <f>VLOOKUP(D589,#REF!,2,0)</f>
        <v>#REF!</v>
      </c>
      <c r="H589" s="13"/>
      <c r="I589" s="13"/>
      <c r="J589" s="13"/>
      <c r="M589" s="13" t="e">
        <f>VLOOKUP(K589,#REF!,2,0)</f>
        <v>#REF!</v>
      </c>
      <c r="N589" s="17" t="e">
        <f>VLOOKUP(K589,#REF!,6,0)</f>
        <v>#REF!</v>
      </c>
      <c r="O589" s="17" t="e">
        <f t="shared" si="28"/>
        <v>#REF!</v>
      </c>
      <c r="P589" s="22">
        <v>0.08</v>
      </c>
      <c r="Q589" s="17" t="e">
        <f t="shared" si="29"/>
        <v>#REF!</v>
      </c>
      <c r="R589" s="13" t="e">
        <f>VLOOKUP(J589,'[1]Nhân viên'!$E$20:$F$41,2,0)</f>
        <v>#N/A</v>
      </c>
    </row>
    <row r="590" spans="1:20" hidden="1">
      <c r="A590" s="11">
        <v>583</v>
      </c>
      <c r="B590" s="11">
        <f t="shared" si="27"/>
        <v>0</v>
      </c>
      <c r="E590" s="13" t="e">
        <f>VLOOKUP(D590,#REF!,2,0)</f>
        <v>#REF!</v>
      </c>
      <c r="H590" s="13"/>
      <c r="I590" s="13"/>
      <c r="J590" s="13"/>
      <c r="M590" s="13" t="e">
        <f>VLOOKUP(K590,#REF!,2,0)</f>
        <v>#REF!</v>
      </c>
      <c r="N590" s="17" t="e">
        <f>VLOOKUP(K590,#REF!,6,0)</f>
        <v>#REF!</v>
      </c>
      <c r="O590" s="17" t="e">
        <f t="shared" si="28"/>
        <v>#REF!</v>
      </c>
      <c r="P590" s="22">
        <v>0.08</v>
      </c>
      <c r="Q590" s="17" t="e">
        <f t="shared" si="29"/>
        <v>#REF!</v>
      </c>
      <c r="R590" s="13" t="e">
        <f>VLOOKUP(J590,'[1]Nhân viên'!$E$20:$F$41,2,0)</f>
        <v>#N/A</v>
      </c>
    </row>
    <row r="591" spans="1:20" hidden="1">
      <c r="A591" s="11">
        <v>584</v>
      </c>
      <c r="B591" s="11">
        <f t="shared" si="27"/>
        <v>0</v>
      </c>
      <c r="E591" s="13" t="e">
        <f>VLOOKUP(D591,#REF!,2,0)</f>
        <v>#REF!</v>
      </c>
      <c r="H591" s="13"/>
      <c r="J591" s="13"/>
      <c r="M591" s="13" t="e">
        <f>VLOOKUP(K591,#REF!,2,0)</f>
        <v>#REF!</v>
      </c>
      <c r="N591" s="17" t="e">
        <f>VLOOKUP(K591,#REF!,6,0)</f>
        <v>#REF!</v>
      </c>
      <c r="O591" s="17" t="e">
        <f t="shared" si="28"/>
        <v>#REF!</v>
      </c>
      <c r="P591" s="22">
        <v>0.08</v>
      </c>
      <c r="Q591" s="17" t="e">
        <f t="shared" si="29"/>
        <v>#REF!</v>
      </c>
      <c r="R591" s="13" t="e">
        <f>VLOOKUP(J591,'[1]Nhân viên'!$E$20:$F$41,2,0)</f>
        <v>#N/A</v>
      </c>
    </row>
    <row r="592" spans="1:20" hidden="1">
      <c r="A592" s="11">
        <v>585</v>
      </c>
      <c r="B592" s="11">
        <f t="shared" si="27"/>
        <v>0</v>
      </c>
      <c r="E592" s="13" t="e">
        <f>VLOOKUP(D592,#REF!,2,0)</f>
        <v>#REF!</v>
      </c>
      <c r="F592" s="143"/>
      <c r="H592" s="13"/>
      <c r="J592" s="13"/>
      <c r="M592" s="13" t="e">
        <f>VLOOKUP(K592,#REF!,2,0)</f>
        <v>#REF!</v>
      </c>
      <c r="N592" s="17" t="e">
        <f>VLOOKUP(K592,#REF!,6,0)</f>
        <v>#REF!</v>
      </c>
      <c r="O592" s="17" t="e">
        <f t="shared" si="28"/>
        <v>#REF!</v>
      </c>
      <c r="P592" s="22">
        <v>0.08</v>
      </c>
      <c r="Q592" s="17" t="e">
        <f t="shared" si="29"/>
        <v>#REF!</v>
      </c>
      <c r="R592" s="13" t="e">
        <f>VLOOKUP(J592,'[1]Nhân viên'!$E$20:$F$41,2,0)</f>
        <v>#N/A</v>
      </c>
    </row>
    <row r="593" spans="1:18" hidden="1">
      <c r="A593" s="11">
        <v>586</v>
      </c>
      <c r="B593" s="11">
        <f t="shared" si="27"/>
        <v>0</v>
      </c>
      <c r="E593" s="13" t="e">
        <f>VLOOKUP(D593,#REF!,2,0)</f>
        <v>#REF!</v>
      </c>
      <c r="H593" s="13"/>
      <c r="I593" s="13"/>
      <c r="J593" s="13"/>
      <c r="M593" s="13" t="e">
        <f>VLOOKUP(K593,#REF!,2,0)</f>
        <v>#REF!</v>
      </c>
      <c r="N593" s="17" t="e">
        <f>VLOOKUP(K593,#REF!,6,0)</f>
        <v>#REF!</v>
      </c>
      <c r="O593" s="17" t="e">
        <f t="shared" si="28"/>
        <v>#REF!</v>
      </c>
      <c r="P593" s="22">
        <v>0.08</v>
      </c>
      <c r="Q593" s="17" t="e">
        <f t="shared" si="29"/>
        <v>#REF!</v>
      </c>
      <c r="R593" s="13" t="e">
        <f>VLOOKUP(J593,'[1]Nhân viên'!$E$20:$F$41,2,0)</f>
        <v>#N/A</v>
      </c>
    </row>
    <row r="594" spans="1:18" hidden="1">
      <c r="A594" s="11">
        <v>587</v>
      </c>
      <c r="B594" s="11">
        <f t="shared" si="27"/>
        <v>0</v>
      </c>
      <c r="E594" s="13" t="e">
        <f>VLOOKUP(D594,#REF!,2,0)</f>
        <v>#REF!</v>
      </c>
      <c r="H594" s="13"/>
      <c r="I594" s="13"/>
      <c r="J594" s="13"/>
      <c r="M594" s="13" t="e">
        <f>VLOOKUP(K594,#REF!,2,0)</f>
        <v>#REF!</v>
      </c>
      <c r="N594" s="17" t="e">
        <f>VLOOKUP(K594,#REF!,6,0)</f>
        <v>#REF!</v>
      </c>
      <c r="O594" s="17" t="e">
        <f t="shared" si="28"/>
        <v>#REF!</v>
      </c>
      <c r="P594" s="22">
        <v>0.08</v>
      </c>
      <c r="Q594" s="17" t="e">
        <f t="shared" si="29"/>
        <v>#REF!</v>
      </c>
      <c r="R594" s="13" t="e">
        <f>VLOOKUP(J594,'[1]Nhân viên'!$E$20:$F$41,2,0)</f>
        <v>#N/A</v>
      </c>
    </row>
    <row r="595" spans="1:18" hidden="1">
      <c r="A595" s="11">
        <v>588</v>
      </c>
      <c r="B595" s="11">
        <f t="shared" si="27"/>
        <v>0</v>
      </c>
      <c r="E595" s="13" t="e">
        <f>VLOOKUP(D595,#REF!,2,0)</f>
        <v>#REF!</v>
      </c>
      <c r="H595" s="13"/>
      <c r="I595" s="13"/>
      <c r="J595" s="13"/>
      <c r="M595" s="13" t="e">
        <f>VLOOKUP(K595,#REF!,2,0)</f>
        <v>#REF!</v>
      </c>
      <c r="N595" s="17" t="e">
        <f>VLOOKUP(K595,#REF!,6,0)</f>
        <v>#REF!</v>
      </c>
      <c r="O595" s="17" t="e">
        <f t="shared" si="28"/>
        <v>#REF!</v>
      </c>
      <c r="P595" s="22">
        <v>0.08</v>
      </c>
      <c r="Q595" s="17" t="e">
        <f t="shared" si="29"/>
        <v>#REF!</v>
      </c>
      <c r="R595" s="13" t="e">
        <f>VLOOKUP(J595,'[1]Nhân viên'!$E$20:$F$41,2,0)</f>
        <v>#N/A</v>
      </c>
    </row>
    <row r="596" spans="1:18" hidden="1">
      <c r="A596" s="11">
        <v>589</v>
      </c>
      <c r="B596" s="11">
        <f t="shared" si="27"/>
        <v>0</v>
      </c>
      <c r="E596" s="13" t="e">
        <f>VLOOKUP(D596,#REF!,2,0)</f>
        <v>#REF!</v>
      </c>
      <c r="H596" s="13"/>
      <c r="I596" s="13"/>
      <c r="J596" s="13"/>
      <c r="M596" s="13" t="e">
        <f>VLOOKUP(K596,#REF!,2,0)</f>
        <v>#REF!</v>
      </c>
      <c r="N596" s="17" t="e">
        <f>VLOOKUP(K596,#REF!,6,0)</f>
        <v>#REF!</v>
      </c>
      <c r="O596" s="17" t="e">
        <f t="shared" si="28"/>
        <v>#REF!</v>
      </c>
      <c r="P596" s="22">
        <v>0.08</v>
      </c>
      <c r="Q596" s="17" t="e">
        <f t="shared" si="29"/>
        <v>#REF!</v>
      </c>
      <c r="R596" s="13" t="e">
        <f>VLOOKUP(J596,'[1]Nhân viên'!$E$20:$F$41,2,0)</f>
        <v>#N/A</v>
      </c>
    </row>
    <row r="597" spans="1:18" hidden="1">
      <c r="A597" s="11">
        <v>590</v>
      </c>
      <c r="B597" s="11">
        <f t="shared" si="27"/>
        <v>0</v>
      </c>
      <c r="E597" s="13" t="e">
        <f>VLOOKUP(D597,#REF!,2,0)</f>
        <v>#REF!</v>
      </c>
      <c r="H597" s="13"/>
      <c r="I597" s="13"/>
      <c r="J597" s="13"/>
      <c r="M597" s="13" t="e">
        <f>VLOOKUP(K597,#REF!,2,0)</f>
        <v>#REF!</v>
      </c>
      <c r="N597" s="17" t="e">
        <f>VLOOKUP(K597,#REF!,6,0)</f>
        <v>#REF!</v>
      </c>
      <c r="O597" s="17" t="e">
        <f t="shared" si="28"/>
        <v>#REF!</v>
      </c>
      <c r="P597" s="22">
        <v>0.08</v>
      </c>
      <c r="Q597" s="17" t="e">
        <f t="shared" si="29"/>
        <v>#REF!</v>
      </c>
      <c r="R597" s="13" t="e">
        <f>VLOOKUP(J597,'[1]Nhân viên'!$E$20:$F$41,2,0)</f>
        <v>#N/A</v>
      </c>
    </row>
    <row r="598" spans="1:18" hidden="1">
      <c r="A598" s="11">
        <v>591</v>
      </c>
      <c r="B598" s="11">
        <f t="shared" si="27"/>
        <v>0</v>
      </c>
      <c r="E598" s="13" t="e">
        <f>VLOOKUP(D598,#REF!,2,0)</f>
        <v>#REF!</v>
      </c>
      <c r="H598" s="13"/>
      <c r="I598" s="13"/>
      <c r="J598" s="13"/>
      <c r="M598" s="13" t="e">
        <f>VLOOKUP(K598,#REF!,2,0)</f>
        <v>#REF!</v>
      </c>
      <c r="N598" s="17" t="e">
        <f>VLOOKUP(K598,#REF!,6,0)</f>
        <v>#REF!</v>
      </c>
      <c r="O598" s="17" t="e">
        <f t="shared" si="28"/>
        <v>#REF!</v>
      </c>
      <c r="P598" s="22">
        <v>0.08</v>
      </c>
      <c r="Q598" s="17" t="e">
        <f t="shared" si="29"/>
        <v>#REF!</v>
      </c>
      <c r="R598" s="13" t="e">
        <f>VLOOKUP(J598,'[1]Nhân viên'!$E$20:$F$41,2,0)</f>
        <v>#N/A</v>
      </c>
    </row>
    <row r="599" spans="1:18" hidden="1">
      <c r="A599" s="11">
        <v>592</v>
      </c>
      <c r="B599" s="11">
        <f t="shared" si="27"/>
        <v>0</v>
      </c>
      <c r="E599" s="13" t="e">
        <f>VLOOKUP(D599,#REF!,2,0)</f>
        <v>#REF!</v>
      </c>
      <c r="H599" s="13"/>
      <c r="I599" s="13"/>
      <c r="J599" s="13"/>
      <c r="M599" s="13" t="e">
        <f>VLOOKUP(K599,#REF!,2,0)</f>
        <v>#REF!</v>
      </c>
      <c r="N599" s="17" t="e">
        <f>VLOOKUP(K599,#REF!,6,0)</f>
        <v>#REF!</v>
      </c>
      <c r="O599" s="17" t="e">
        <f t="shared" si="28"/>
        <v>#REF!</v>
      </c>
      <c r="P599" s="22">
        <v>0.08</v>
      </c>
      <c r="Q599" s="17" t="e">
        <f t="shared" si="29"/>
        <v>#REF!</v>
      </c>
      <c r="R599" s="13" t="e">
        <f>VLOOKUP(J599,'[1]Nhân viên'!$E$20:$F$41,2,0)</f>
        <v>#N/A</v>
      </c>
    </row>
    <row r="600" spans="1:18" hidden="1">
      <c r="A600" s="11">
        <v>593</v>
      </c>
      <c r="B600" s="11">
        <f t="shared" si="27"/>
        <v>0</v>
      </c>
      <c r="E600" s="13" t="e">
        <f>VLOOKUP(D600,#REF!,2,0)</f>
        <v>#REF!</v>
      </c>
      <c r="H600" s="13"/>
      <c r="I600" s="13"/>
      <c r="J600" s="13"/>
      <c r="M600" s="13" t="e">
        <f>VLOOKUP(K600,#REF!,2,0)</f>
        <v>#REF!</v>
      </c>
      <c r="N600" s="17" t="e">
        <f>VLOOKUP(K600,#REF!,6,0)</f>
        <v>#REF!</v>
      </c>
      <c r="O600" s="17" t="e">
        <f t="shared" si="28"/>
        <v>#REF!</v>
      </c>
      <c r="P600" s="22">
        <v>0.08</v>
      </c>
      <c r="Q600" s="17" t="e">
        <f t="shared" si="29"/>
        <v>#REF!</v>
      </c>
      <c r="R600" s="13" t="e">
        <f>VLOOKUP(J600,'[1]Nhân viên'!$E$20:$F$41,2,0)</f>
        <v>#N/A</v>
      </c>
    </row>
    <row r="601" spans="1:18" hidden="1">
      <c r="A601" s="11">
        <v>594</v>
      </c>
      <c r="B601" s="11">
        <f t="shared" si="27"/>
        <v>0</v>
      </c>
      <c r="E601" s="13" t="e">
        <f>VLOOKUP(D601,#REF!,2,0)</f>
        <v>#REF!</v>
      </c>
      <c r="H601" s="13"/>
      <c r="I601" s="13"/>
      <c r="J601" s="13"/>
      <c r="M601" s="13" t="e">
        <f>VLOOKUP(K601,#REF!,2,0)</f>
        <v>#REF!</v>
      </c>
      <c r="N601" s="17" t="e">
        <f>VLOOKUP(K601,#REF!,6,0)</f>
        <v>#REF!</v>
      </c>
      <c r="O601" s="17" t="e">
        <f t="shared" si="28"/>
        <v>#REF!</v>
      </c>
      <c r="P601" s="22">
        <v>0.08</v>
      </c>
      <c r="Q601" s="17" t="e">
        <f t="shared" si="29"/>
        <v>#REF!</v>
      </c>
      <c r="R601" s="13" t="e">
        <f>VLOOKUP(J601,'[1]Nhân viên'!$E$20:$F$41,2,0)</f>
        <v>#N/A</v>
      </c>
    </row>
    <row r="602" spans="1:18" hidden="1">
      <c r="A602" s="11">
        <v>595</v>
      </c>
      <c r="B602" s="11">
        <f t="shared" si="27"/>
        <v>0</v>
      </c>
      <c r="E602" s="13" t="e">
        <f>VLOOKUP(D602,#REF!,2,0)</f>
        <v>#REF!</v>
      </c>
      <c r="H602" s="13"/>
      <c r="I602" s="13"/>
      <c r="J602" s="13"/>
      <c r="M602" s="13" t="e">
        <f>VLOOKUP(K602,#REF!,2,0)</f>
        <v>#REF!</v>
      </c>
      <c r="N602" s="17" t="e">
        <f>VLOOKUP(K602,#REF!,6,0)</f>
        <v>#REF!</v>
      </c>
      <c r="O602" s="17" t="e">
        <f t="shared" si="28"/>
        <v>#REF!</v>
      </c>
      <c r="P602" s="22">
        <v>0.08</v>
      </c>
      <c r="Q602" s="17" t="e">
        <f t="shared" si="29"/>
        <v>#REF!</v>
      </c>
      <c r="R602" s="13" t="e">
        <f>VLOOKUP(J602,'[1]Nhân viên'!$E$20:$F$41,2,0)</f>
        <v>#N/A</v>
      </c>
    </row>
    <row r="603" spans="1:18" hidden="1">
      <c r="A603" s="11">
        <v>596</v>
      </c>
      <c r="B603" s="11">
        <f t="shared" si="27"/>
        <v>0</v>
      </c>
      <c r="E603" s="13" t="e">
        <f>VLOOKUP(D603,#REF!,2,0)</f>
        <v>#REF!</v>
      </c>
      <c r="H603" s="13"/>
      <c r="I603" s="13"/>
      <c r="J603" s="13"/>
      <c r="M603" s="13" t="e">
        <f>VLOOKUP(K603,#REF!,2,0)</f>
        <v>#REF!</v>
      </c>
      <c r="N603" s="17" t="e">
        <f>VLOOKUP(K603,#REF!,6,0)</f>
        <v>#REF!</v>
      </c>
      <c r="O603" s="17" t="e">
        <f t="shared" si="28"/>
        <v>#REF!</v>
      </c>
      <c r="P603" s="22">
        <v>0.08</v>
      </c>
      <c r="Q603" s="17" t="e">
        <f t="shared" si="29"/>
        <v>#REF!</v>
      </c>
      <c r="R603" s="13" t="e">
        <f>VLOOKUP(J603,'[1]Nhân viên'!$E$20:$F$41,2,0)</f>
        <v>#N/A</v>
      </c>
    </row>
    <row r="604" spans="1:18" hidden="1">
      <c r="A604" s="11">
        <v>597</v>
      </c>
      <c r="B604" s="11">
        <f t="shared" ref="B604:B667" si="30">DAY($C604)</f>
        <v>0</v>
      </c>
      <c r="E604" s="13" t="e">
        <f>VLOOKUP(D604,#REF!,2,0)</f>
        <v>#REF!</v>
      </c>
      <c r="G604" s="115"/>
      <c r="H604" s="13"/>
      <c r="I604" s="13"/>
      <c r="J604" s="13"/>
      <c r="M604" s="13" t="e">
        <f>VLOOKUP(K604,#REF!,2,0)</f>
        <v>#REF!</v>
      </c>
      <c r="N604" s="17" t="e">
        <f>VLOOKUP(K604,#REF!,6,0)</f>
        <v>#REF!</v>
      </c>
      <c r="O604" s="17" t="e">
        <f t="shared" si="28"/>
        <v>#REF!</v>
      </c>
      <c r="P604" s="22">
        <v>0.08</v>
      </c>
      <c r="Q604" s="17" t="e">
        <f t="shared" si="29"/>
        <v>#REF!</v>
      </c>
      <c r="R604" s="13" t="e">
        <f>VLOOKUP(J604,'[1]Nhân viên'!$E$20:$F$41,2,0)</f>
        <v>#N/A</v>
      </c>
    </row>
    <row r="605" spans="1:18" hidden="1">
      <c r="A605" s="11">
        <v>598</v>
      </c>
      <c r="B605" s="11">
        <f t="shared" si="30"/>
        <v>0</v>
      </c>
      <c r="E605" s="13" t="e">
        <f>VLOOKUP(D605,#REF!,2,0)</f>
        <v>#REF!</v>
      </c>
      <c r="H605" s="13"/>
      <c r="I605" s="13"/>
      <c r="J605" s="13"/>
      <c r="M605" s="13" t="e">
        <f>VLOOKUP(K605,#REF!,2,0)</f>
        <v>#REF!</v>
      </c>
      <c r="N605" s="17" t="e">
        <f>VLOOKUP(K605,#REF!,6,0)</f>
        <v>#REF!</v>
      </c>
      <c r="O605" s="17" t="e">
        <f t="shared" si="28"/>
        <v>#REF!</v>
      </c>
      <c r="P605" s="22">
        <v>0.08</v>
      </c>
      <c r="Q605" s="17" t="e">
        <f t="shared" si="29"/>
        <v>#REF!</v>
      </c>
      <c r="R605" s="13" t="e">
        <f>VLOOKUP(J605,'[1]Nhân viên'!$E$20:$F$41,2,0)</f>
        <v>#N/A</v>
      </c>
    </row>
    <row r="606" spans="1:18" hidden="1">
      <c r="A606" s="11">
        <v>599</v>
      </c>
      <c r="B606" s="11">
        <f t="shared" si="30"/>
        <v>0</v>
      </c>
      <c r="D606" s="11"/>
      <c r="E606" s="13" t="e">
        <f>VLOOKUP(D606,#REF!,2,0)</f>
        <v>#REF!</v>
      </c>
      <c r="H606" s="13"/>
      <c r="I606" s="13"/>
      <c r="J606" s="13"/>
      <c r="M606" s="13" t="e">
        <f>VLOOKUP(K606,#REF!,2,0)</f>
        <v>#REF!</v>
      </c>
      <c r="N606" s="17" t="e">
        <f>VLOOKUP(K606,#REF!,6,0)</f>
        <v>#REF!</v>
      </c>
      <c r="O606" s="17" t="e">
        <f t="shared" si="28"/>
        <v>#REF!</v>
      </c>
      <c r="P606" s="22">
        <v>0.08</v>
      </c>
      <c r="Q606" s="17" t="e">
        <f t="shared" si="29"/>
        <v>#REF!</v>
      </c>
      <c r="R606" s="13" t="e">
        <f>VLOOKUP(J606,'[1]Nhân viên'!$E$20:$F$41,2,0)</f>
        <v>#N/A</v>
      </c>
    </row>
    <row r="607" spans="1:18" hidden="1">
      <c r="A607" s="11">
        <v>600</v>
      </c>
      <c r="B607" s="11">
        <f t="shared" si="30"/>
        <v>0</v>
      </c>
      <c r="D607" s="11"/>
      <c r="E607" s="13" t="e">
        <f>VLOOKUP(D607,#REF!,2,0)</f>
        <v>#REF!</v>
      </c>
      <c r="H607" s="13"/>
      <c r="I607" s="13"/>
      <c r="J607" s="13"/>
      <c r="M607" s="13" t="e">
        <f>VLOOKUP(K607,#REF!,2,0)</f>
        <v>#REF!</v>
      </c>
      <c r="N607" s="17" t="e">
        <f>VLOOKUP(K607,#REF!,6,0)</f>
        <v>#REF!</v>
      </c>
      <c r="O607" s="17" t="e">
        <f t="shared" si="28"/>
        <v>#REF!</v>
      </c>
      <c r="P607" s="22">
        <v>0.08</v>
      </c>
      <c r="Q607" s="17" t="e">
        <f t="shared" si="29"/>
        <v>#REF!</v>
      </c>
      <c r="R607" s="13" t="e">
        <f>VLOOKUP(J607,'[1]Nhân viên'!$E$20:$F$41,2,0)</f>
        <v>#N/A</v>
      </c>
    </row>
    <row r="608" spans="1:18" hidden="1">
      <c r="A608" s="11">
        <v>601</v>
      </c>
      <c r="B608" s="11">
        <f t="shared" si="30"/>
        <v>0</v>
      </c>
      <c r="E608" s="13" t="e">
        <f>VLOOKUP(D608,#REF!,2,0)</f>
        <v>#REF!</v>
      </c>
      <c r="H608" s="13"/>
      <c r="I608" s="13"/>
      <c r="J608" s="13"/>
      <c r="M608" s="13" t="e">
        <f>VLOOKUP(K608,#REF!,2,0)</f>
        <v>#REF!</v>
      </c>
      <c r="N608" s="17" t="e">
        <f>VLOOKUP(K608,#REF!,6,0)</f>
        <v>#REF!</v>
      </c>
      <c r="O608" s="17" t="e">
        <f t="shared" si="28"/>
        <v>#REF!</v>
      </c>
      <c r="P608" s="22">
        <v>0.08</v>
      </c>
      <c r="Q608" s="17" t="e">
        <f t="shared" si="29"/>
        <v>#REF!</v>
      </c>
      <c r="R608" s="13" t="e">
        <f>VLOOKUP(J608,'[1]Nhân viên'!$E$20:$F$41,2,0)</f>
        <v>#N/A</v>
      </c>
    </row>
    <row r="609" spans="1:18" hidden="1">
      <c r="A609" s="11">
        <v>602</v>
      </c>
      <c r="B609" s="11">
        <f t="shared" si="30"/>
        <v>0</v>
      </c>
      <c r="E609" s="13" t="e">
        <f>VLOOKUP(D609,#REF!,2,0)</f>
        <v>#REF!</v>
      </c>
      <c r="H609" s="13"/>
      <c r="I609" s="13"/>
      <c r="J609" s="13"/>
      <c r="M609" s="13" t="e">
        <f>VLOOKUP(K609,#REF!,2,0)</f>
        <v>#REF!</v>
      </c>
      <c r="N609" s="17" t="e">
        <f>VLOOKUP(K609,#REF!,6,0)</f>
        <v>#REF!</v>
      </c>
      <c r="O609" s="17" t="e">
        <f t="shared" si="28"/>
        <v>#REF!</v>
      </c>
      <c r="P609" s="22">
        <v>0.08</v>
      </c>
      <c r="Q609" s="17" t="e">
        <f t="shared" si="29"/>
        <v>#REF!</v>
      </c>
      <c r="R609" s="13" t="e">
        <f>VLOOKUP(J609,'[1]Nhân viên'!$E$20:$F$41,2,0)</f>
        <v>#N/A</v>
      </c>
    </row>
    <row r="610" spans="1:18" hidden="1">
      <c r="A610" s="11">
        <v>603</v>
      </c>
      <c r="B610" s="11">
        <f t="shared" si="30"/>
        <v>0</v>
      </c>
      <c r="E610" s="13" t="e">
        <f>VLOOKUP(D610,#REF!,2,0)</f>
        <v>#REF!</v>
      </c>
      <c r="H610" s="13"/>
      <c r="I610" s="13"/>
      <c r="J610" s="13"/>
      <c r="M610" s="13" t="e">
        <f>VLOOKUP(K610,#REF!,2,0)</f>
        <v>#REF!</v>
      </c>
      <c r="N610" s="17" t="e">
        <f>VLOOKUP(K610,#REF!,6,0)</f>
        <v>#REF!</v>
      </c>
      <c r="O610" s="17" t="e">
        <f t="shared" si="28"/>
        <v>#REF!</v>
      </c>
      <c r="P610" s="22">
        <v>0.08</v>
      </c>
      <c r="Q610" s="17" t="e">
        <f t="shared" si="29"/>
        <v>#REF!</v>
      </c>
      <c r="R610" s="13" t="e">
        <f>VLOOKUP(J610,'[1]Nhân viên'!$E$20:$F$41,2,0)</f>
        <v>#N/A</v>
      </c>
    </row>
    <row r="611" spans="1:18" hidden="1">
      <c r="A611" s="11">
        <v>604</v>
      </c>
      <c r="B611" s="11">
        <f t="shared" si="30"/>
        <v>0</v>
      </c>
      <c r="E611" s="13" t="e">
        <f>VLOOKUP(D611,#REF!,2,0)</f>
        <v>#REF!</v>
      </c>
      <c r="H611" s="13"/>
      <c r="I611" s="13"/>
      <c r="J611" s="13"/>
      <c r="M611" s="13" t="e">
        <f>VLOOKUP(K611,#REF!,2,0)</f>
        <v>#REF!</v>
      </c>
      <c r="N611" s="17" t="e">
        <f>VLOOKUP(K611,#REF!,6,0)</f>
        <v>#REF!</v>
      </c>
      <c r="O611" s="17" t="e">
        <f t="shared" si="28"/>
        <v>#REF!</v>
      </c>
      <c r="P611" s="22">
        <v>0.08</v>
      </c>
      <c r="Q611" s="17" t="e">
        <f t="shared" si="29"/>
        <v>#REF!</v>
      </c>
      <c r="R611" s="13" t="e">
        <f>VLOOKUP(J611,'[1]Nhân viên'!$E$20:$F$41,2,0)</f>
        <v>#N/A</v>
      </c>
    </row>
    <row r="612" spans="1:18" hidden="1">
      <c r="A612" s="11">
        <v>605</v>
      </c>
      <c r="B612" s="11">
        <f t="shared" si="30"/>
        <v>0</v>
      </c>
      <c r="E612" s="13" t="e">
        <f>VLOOKUP(D612,#REF!,2,0)</f>
        <v>#REF!</v>
      </c>
      <c r="H612" s="13"/>
      <c r="I612" s="13"/>
      <c r="J612" s="13"/>
      <c r="M612" s="13" t="e">
        <f>VLOOKUP(K612,#REF!,2,0)</f>
        <v>#REF!</v>
      </c>
      <c r="N612" s="17" t="e">
        <f>VLOOKUP(K612,#REF!,6,0)</f>
        <v>#REF!</v>
      </c>
      <c r="O612" s="17" t="e">
        <f t="shared" si="28"/>
        <v>#REF!</v>
      </c>
      <c r="P612" s="22">
        <v>0.08</v>
      </c>
      <c r="Q612" s="17" t="e">
        <f t="shared" si="29"/>
        <v>#REF!</v>
      </c>
      <c r="R612" s="13" t="e">
        <f>VLOOKUP(J612,'[1]Nhân viên'!$E$20:$F$41,2,0)</f>
        <v>#N/A</v>
      </c>
    </row>
    <row r="613" spans="1:18" hidden="1">
      <c r="A613" s="11">
        <v>606</v>
      </c>
      <c r="B613" s="11">
        <f t="shared" si="30"/>
        <v>0</v>
      </c>
      <c r="E613" s="13" t="e">
        <f>VLOOKUP(D613,#REF!,2,0)</f>
        <v>#REF!</v>
      </c>
      <c r="H613" s="13"/>
      <c r="I613" s="13"/>
      <c r="J613" s="13"/>
      <c r="M613" s="13" t="e">
        <f>VLOOKUP(K613,#REF!,2,0)</f>
        <v>#REF!</v>
      </c>
      <c r="N613" s="17" t="e">
        <f>VLOOKUP(K613,#REF!,6,0)</f>
        <v>#REF!</v>
      </c>
      <c r="O613" s="17" t="e">
        <f t="shared" si="28"/>
        <v>#REF!</v>
      </c>
      <c r="P613" s="22">
        <v>0.08</v>
      </c>
      <c r="Q613" s="17" t="e">
        <f t="shared" si="29"/>
        <v>#REF!</v>
      </c>
      <c r="R613" s="13" t="e">
        <f>VLOOKUP(J613,'[1]Nhân viên'!$E$20:$F$41,2,0)</f>
        <v>#N/A</v>
      </c>
    </row>
    <row r="614" spans="1:18" hidden="1">
      <c r="A614" s="11">
        <v>607</v>
      </c>
      <c r="B614" s="11">
        <f t="shared" si="30"/>
        <v>0</v>
      </c>
      <c r="E614" s="13" t="e">
        <f>VLOOKUP(D614,#REF!,2,0)</f>
        <v>#REF!</v>
      </c>
      <c r="H614" s="13"/>
      <c r="I614" s="13"/>
      <c r="J614" s="13"/>
      <c r="M614" s="13" t="e">
        <f>VLOOKUP(K614,#REF!,2,0)</f>
        <v>#REF!</v>
      </c>
      <c r="N614" s="17" t="e">
        <f>VLOOKUP(K614,#REF!,6,0)</f>
        <v>#REF!</v>
      </c>
      <c r="O614" s="17" t="e">
        <f t="shared" si="28"/>
        <v>#REF!</v>
      </c>
      <c r="P614" s="22">
        <v>0.08</v>
      </c>
      <c r="Q614" s="17" t="e">
        <f t="shared" si="29"/>
        <v>#REF!</v>
      </c>
      <c r="R614" s="13" t="e">
        <f>VLOOKUP(J614,'[1]Nhân viên'!$E$20:$F$41,2,0)</f>
        <v>#N/A</v>
      </c>
    </row>
    <row r="615" spans="1:18" hidden="1">
      <c r="A615" s="11">
        <v>610</v>
      </c>
      <c r="B615" s="11">
        <f t="shared" si="30"/>
        <v>0</v>
      </c>
      <c r="E615" s="13" t="e">
        <f>VLOOKUP(D615,#REF!,2,0)</f>
        <v>#REF!</v>
      </c>
      <c r="H615" s="13"/>
      <c r="I615" s="13"/>
      <c r="J615" s="13"/>
      <c r="M615" s="13" t="e">
        <f>VLOOKUP(K615,#REF!,2,0)</f>
        <v>#REF!</v>
      </c>
      <c r="N615" s="17" t="e">
        <f>VLOOKUP(K615,#REF!,6,0)</f>
        <v>#REF!</v>
      </c>
      <c r="O615" s="17" t="e">
        <f t="shared" ref="O615:O678" si="31">L615*N615</f>
        <v>#REF!</v>
      </c>
      <c r="P615" s="22">
        <v>0.08</v>
      </c>
      <c r="Q615" s="17" t="e">
        <f t="shared" ref="Q615:Q678" si="32">O615*P615+O615</f>
        <v>#REF!</v>
      </c>
      <c r="R615" s="13" t="e">
        <f>VLOOKUP(J615,'[1]Nhân viên'!$E$20:$F$41,2,0)</f>
        <v>#N/A</v>
      </c>
    </row>
    <row r="616" spans="1:18" hidden="1">
      <c r="A616" s="11">
        <v>611</v>
      </c>
      <c r="B616" s="11">
        <f t="shared" si="30"/>
        <v>0</v>
      </c>
      <c r="E616" s="13" t="e">
        <f>VLOOKUP(D616,#REF!,2,0)</f>
        <v>#REF!</v>
      </c>
      <c r="H616" s="13"/>
      <c r="I616" s="13"/>
      <c r="J616" s="13"/>
      <c r="M616" s="13" t="e">
        <f>VLOOKUP(K616,#REF!,2,0)</f>
        <v>#REF!</v>
      </c>
      <c r="N616" s="17" t="e">
        <f>VLOOKUP(K616,#REF!,6,0)</f>
        <v>#REF!</v>
      </c>
      <c r="O616" s="17" t="e">
        <f t="shared" si="31"/>
        <v>#REF!</v>
      </c>
      <c r="P616" s="22">
        <v>0.08</v>
      </c>
      <c r="Q616" s="17" t="e">
        <f t="shared" si="32"/>
        <v>#REF!</v>
      </c>
      <c r="R616" s="13" t="e">
        <f>VLOOKUP(J616,'[1]Nhân viên'!$E$20:$F$41,2,0)</f>
        <v>#N/A</v>
      </c>
    </row>
    <row r="617" spans="1:18" hidden="1">
      <c r="A617" s="11">
        <v>612</v>
      </c>
      <c r="B617" s="11">
        <f t="shared" si="30"/>
        <v>0</v>
      </c>
      <c r="E617" s="13" t="e">
        <f>VLOOKUP(D617,#REF!,2,0)</f>
        <v>#REF!</v>
      </c>
      <c r="H617" s="13"/>
      <c r="I617" s="13"/>
      <c r="J617" s="13"/>
      <c r="M617" s="13" t="e">
        <f>VLOOKUP(K617,#REF!,2,0)</f>
        <v>#REF!</v>
      </c>
      <c r="N617" s="17" t="e">
        <f>VLOOKUP(K617,#REF!,6,0)</f>
        <v>#REF!</v>
      </c>
      <c r="O617" s="17" t="e">
        <f t="shared" si="31"/>
        <v>#REF!</v>
      </c>
      <c r="P617" s="22">
        <v>0.08</v>
      </c>
      <c r="Q617" s="17" t="e">
        <f t="shared" si="32"/>
        <v>#REF!</v>
      </c>
      <c r="R617" s="13" t="e">
        <f>VLOOKUP(J617,'[1]Nhân viên'!$E$20:$F$41,2,0)</f>
        <v>#N/A</v>
      </c>
    </row>
    <row r="618" spans="1:18" hidden="1">
      <c r="A618" s="11">
        <v>613</v>
      </c>
      <c r="B618" s="11">
        <f t="shared" si="30"/>
        <v>0</v>
      </c>
      <c r="E618" s="13" t="e">
        <f>VLOOKUP(D618,#REF!,2,0)</f>
        <v>#REF!</v>
      </c>
      <c r="H618" s="13"/>
      <c r="I618" s="13"/>
      <c r="J618" s="13"/>
      <c r="M618" s="13" t="e">
        <f>VLOOKUP(K618,#REF!,2,0)</f>
        <v>#REF!</v>
      </c>
      <c r="N618" s="17" t="e">
        <f>VLOOKUP(K618,#REF!,6,0)</f>
        <v>#REF!</v>
      </c>
      <c r="O618" s="17" t="e">
        <f t="shared" si="31"/>
        <v>#REF!</v>
      </c>
      <c r="P618" s="22">
        <v>0.08</v>
      </c>
      <c r="Q618" s="17" t="e">
        <f t="shared" si="32"/>
        <v>#REF!</v>
      </c>
      <c r="R618" s="13" t="e">
        <f>VLOOKUP(J618,'[1]Nhân viên'!$E$20:$F$41,2,0)</f>
        <v>#N/A</v>
      </c>
    </row>
    <row r="619" spans="1:18" hidden="1">
      <c r="A619" s="11">
        <v>614</v>
      </c>
      <c r="B619" s="11">
        <f t="shared" si="30"/>
        <v>0</v>
      </c>
      <c r="E619" s="13" t="e">
        <f>VLOOKUP(D619,#REF!,2,0)</f>
        <v>#REF!</v>
      </c>
      <c r="H619" s="13"/>
      <c r="I619" s="13"/>
      <c r="J619" s="13"/>
      <c r="M619" s="13" t="e">
        <f>VLOOKUP(K619,#REF!,2,0)</f>
        <v>#REF!</v>
      </c>
      <c r="N619" s="17" t="e">
        <f>VLOOKUP(K619,#REF!,6,0)</f>
        <v>#REF!</v>
      </c>
      <c r="O619" s="17" t="e">
        <f t="shared" si="31"/>
        <v>#REF!</v>
      </c>
      <c r="P619" s="22">
        <v>0.08</v>
      </c>
      <c r="Q619" s="17" t="e">
        <f t="shared" si="32"/>
        <v>#REF!</v>
      </c>
      <c r="R619" s="13" t="e">
        <f>VLOOKUP(J619,'[1]Nhân viên'!$E$20:$F$41,2,0)</f>
        <v>#N/A</v>
      </c>
    </row>
    <row r="620" spans="1:18" hidden="1">
      <c r="A620" s="11">
        <v>615</v>
      </c>
      <c r="B620" s="11">
        <f t="shared" si="30"/>
        <v>0</v>
      </c>
      <c r="E620" s="13" t="e">
        <f>VLOOKUP(D620,#REF!,2,0)</f>
        <v>#REF!</v>
      </c>
      <c r="H620" s="13"/>
      <c r="I620" s="13"/>
      <c r="J620" s="13"/>
      <c r="M620" s="13" t="e">
        <f>VLOOKUP(K620,#REF!,2,0)</f>
        <v>#REF!</v>
      </c>
      <c r="N620" s="17" t="e">
        <f>VLOOKUP(K620,#REF!,6,0)</f>
        <v>#REF!</v>
      </c>
      <c r="O620" s="17" t="e">
        <f t="shared" si="31"/>
        <v>#REF!</v>
      </c>
      <c r="P620" s="22">
        <v>0.08</v>
      </c>
      <c r="Q620" s="17" t="e">
        <f t="shared" si="32"/>
        <v>#REF!</v>
      </c>
      <c r="R620" s="13" t="e">
        <f>VLOOKUP(J620,'[1]Nhân viên'!$E$20:$F$41,2,0)</f>
        <v>#N/A</v>
      </c>
    </row>
    <row r="621" spans="1:18" hidden="1">
      <c r="A621" s="11">
        <v>616</v>
      </c>
      <c r="B621" s="11">
        <f t="shared" si="30"/>
        <v>0</v>
      </c>
      <c r="E621" s="13" t="e">
        <f>VLOOKUP(D621,#REF!,2,0)</f>
        <v>#REF!</v>
      </c>
      <c r="H621" s="13"/>
      <c r="I621" s="13"/>
      <c r="J621" s="13"/>
      <c r="M621" s="13" t="e">
        <f>VLOOKUP(K621,#REF!,2,0)</f>
        <v>#REF!</v>
      </c>
      <c r="N621" s="17" t="e">
        <f>VLOOKUP(K621,#REF!,6,0)</f>
        <v>#REF!</v>
      </c>
      <c r="O621" s="17" t="e">
        <f t="shared" si="31"/>
        <v>#REF!</v>
      </c>
      <c r="P621" s="22">
        <v>0.08</v>
      </c>
      <c r="Q621" s="17" t="e">
        <f t="shared" si="32"/>
        <v>#REF!</v>
      </c>
      <c r="R621" s="13" t="e">
        <f>VLOOKUP(J621,'[1]Nhân viên'!$E$20:$F$41,2,0)</f>
        <v>#N/A</v>
      </c>
    </row>
    <row r="622" spans="1:18" hidden="1">
      <c r="A622" s="11">
        <v>617</v>
      </c>
      <c r="B622" s="11">
        <f t="shared" si="30"/>
        <v>0</v>
      </c>
      <c r="E622" s="13" t="e">
        <f>VLOOKUP(D622,#REF!,2,0)</f>
        <v>#REF!</v>
      </c>
      <c r="H622" s="13"/>
      <c r="I622" s="13"/>
      <c r="J622" s="13"/>
      <c r="M622" s="13" t="e">
        <f>VLOOKUP(K622,#REF!,2,0)</f>
        <v>#REF!</v>
      </c>
      <c r="N622" s="17" t="e">
        <f>VLOOKUP(K622,#REF!,6,0)</f>
        <v>#REF!</v>
      </c>
      <c r="O622" s="17" t="e">
        <f t="shared" si="31"/>
        <v>#REF!</v>
      </c>
      <c r="P622" s="22">
        <v>0.08</v>
      </c>
      <c r="Q622" s="17" t="e">
        <f t="shared" si="32"/>
        <v>#REF!</v>
      </c>
      <c r="R622" s="13" t="e">
        <f>VLOOKUP(J622,'[1]Nhân viên'!$E$20:$F$41,2,0)</f>
        <v>#N/A</v>
      </c>
    </row>
    <row r="623" spans="1:18" hidden="1">
      <c r="A623" s="11">
        <v>618</v>
      </c>
      <c r="B623" s="11">
        <f t="shared" si="30"/>
        <v>0</v>
      </c>
      <c r="E623" s="13" t="e">
        <f>VLOOKUP(D623,#REF!,2,0)</f>
        <v>#REF!</v>
      </c>
      <c r="H623" s="13"/>
      <c r="I623" s="13"/>
      <c r="J623" s="13"/>
      <c r="M623" s="13" t="e">
        <f>VLOOKUP(K623,#REF!,2,0)</f>
        <v>#REF!</v>
      </c>
      <c r="N623" s="17" t="e">
        <f>VLOOKUP(K623,#REF!,6,0)</f>
        <v>#REF!</v>
      </c>
      <c r="O623" s="17" t="e">
        <f t="shared" si="31"/>
        <v>#REF!</v>
      </c>
      <c r="P623" s="22">
        <v>0.08</v>
      </c>
      <c r="Q623" s="17" t="e">
        <f t="shared" si="32"/>
        <v>#REF!</v>
      </c>
      <c r="R623" s="13" t="e">
        <f>VLOOKUP(J623,'[1]Nhân viên'!$E$20:$F$41,2,0)</f>
        <v>#N/A</v>
      </c>
    </row>
    <row r="624" spans="1:18" hidden="1">
      <c r="A624" s="11">
        <v>619</v>
      </c>
      <c r="B624" s="11">
        <f t="shared" si="30"/>
        <v>0</v>
      </c>
      <c r="E624" s="13" t="e">
        <f>VLOOKUP(D624,#REF!,2,0)</f>
        <v>#REF!</v>
      </c>
      <c r="H624" s="13"/>
      <c r="I624" s="13"/>
      <c r="J624" s="13"/>
      <c r="M624" s="13" t="e">
        <f>VLOOKUP(K624,#REF!,2,0)</f>
        <v>#REF!</v>
      </c>
      <c r="N624" s="17" t="e">
        <f>VLOOKUP(K624,#REF!,6,0)</f>
        <v>#REF!</v>
      </c>
      <c r="O624" s="17" t="e">
        <f t="shared" si="31"/>
        <v>#REF!</v>
      </c>
      <c r="P624" s="22">
        <v>0.08</v>
      </c>
      <c r="Q624" s="17" t="e">
        <f t="shared" si="32"/>
        <v>#REF!</v>
      </c>
      <c r="R624" s="13" t="e">
        <f>VLOOKUP(J624,'[1]Nhân viên'!$E$20:$F$41,2,0)</f>
        <v>#N/A</v>
      </c>
    </row>
    <row r="625" spans="1:18" hidden="1">
      <c r="A625" s="11">
        <v>620</v>
      </c>
      <c r="B625" s="11">
        <f t="shared" si="30"/>
        <v>0</v>
      </c>
      <c r="E625" s="13" t="e">
        <f>VLOOKUP(D625,#REF!,2,0)</f>
        <v>#REF!</v>
      </c>
      <c r="H625" s="13"/>
      <c r="I625" s="13"/>
      <c r="J625" s="13"/>
      <c r="M625" s="13" t="e">
        <f>VLOOKUP(K625,#REF!,2,0)</f>
        <v>#REF!</v>
      </c>
      <c r="N625" s="17" t="e">
        <f>VLOOKUP(K625,#REF!,6,0)</f>
        <v>#REF!</v>
      </c>
      <c r="O625" s="17" t="e">
        <f t="shared" si="31"/>
        <v>#REF!</v>
      </c>
      <c r="P625" s="22">
        <v>0.08</v>
      </c>
      <c r="Q625" s="17" t="e">
        <f t="shared" si="32"/>
        <v>#REF!</v>
      </c>
      <c r="R625" s="13" t="e">
        <f>VLOOKUP(J625,'[1]Nhân viên'!$E$20:$F$41,2,0)</f>
        <v>#N/A</v>
      </c>
    </row>
    <row r="626" spans="1:18" hidden="1">
      <c r="A626" s="11">
        <v>621</v>
      </c>
      <c r="B626" s="11">
        <f t="shared" si="30"/>
        <v>0</v>
      </c>
      <c r="E626" s="13" t="e">
        <f>VLOOKUP(D626,#REF!,2,0)</f>
        <v>#REF!</v>
      </c>
      <c r="G626" s="26"/>
      <c r="H626" s="13"/>
      <c r="I626" s="13"/>
      <c r="J626" s="13"/>
      <c r="M626" s="13" t="e">
        <f>VLOOKUP(K626,#REF!,2,0)</f>
        <v>#REF!</v>
      </c>
      <c r="N626" s="17" t="e">
        <f>VLOOKUP(K626,#REF!,6,0)</f>
        <v>#REF!</v>
      </c>
      <c r="O626" s="17" t="e">
        <f t="shared" si="31"/>
        <v>#REF!</v>
      </c>
      <c r="P626" s="22">
        <v>0.08</v>
      </c>
      <c r="Q626" s="17" t="e">
        <f t="shared" si="32"/>
        <v>#REF!</v>
      </c>
      <c r="R626" s="13" t="e">
        <f>VLOOKUP(J626,'[1]Nhân viên'!$E$20:$F$41,2,0)</f>
        <v>#N/A</v>
      </c>
    </row>
    <row r="627" spans="1:18" hidden="1">
      <c r="A627" s="11">
        <v>622</v>
      </c>
      <c r="B627" s="11">
        <f t="shared" si="30"/>
        <v>0</v>
      </c>
      <c r="E627" s="13" t="e">
        <f>VLOOKUP(D627,#REF!,2,0)</f>
        <v>#REF!</v>
      </c>
      <c r="G627" s="26"/>
      <c r="H627" s="13"/>
      <c r="I627" s="13"/>
      <c r="J627" s="13"/>
      <c r="M627" s="13" t="e">
        <f>VLOOKUP(K627,#REF!,2,0)</f>
        <v>#REF!</v>
      </c>
      <c r="N627" s="17" t="e">
        <f>VLOOKUP(K627,#REF!,6,0)</f>
        <v>#REF!</v>
      </c>
      <c r="O627" s="17" t="e">
        <f t="shared" si="31"/>
        <v>#REF!</v>
      </c>
      <c r="P627" s="22">
        <v>0.08</v>
      </c>
      <c r="Q627" s="17" t="e">
        <f t="shared" si="32"/>
        <v>#REF!</v>
      </c>
      <c r="R627" s="13" t="e">
        <f>VLOOKUP(J627,'[1]Nhân viên'!$E$20:$F$41,2,0)</f>
        <v>#N/A</v>
      </c>
    </row>
    <row r="628" spans="1:18" hidden="1">
      <c r="A628" s="11">
        <v>623</v>
      </c>
      <c r="B628" s="11">
        <f t="shared" si="30"/>
        <v>0</v>
      </c>
      <c r="E628" s="13" t="e">
        <f>VLOOKUP(D628,#REF!,2,0)</f>
        <v>#REF!</v>
      </c>
      <c r="G628" s="26"/>
      <c r="H628" s="13"/>
      <c r="I628" s="13"/>
      <c r="J628" s="13"/>
      <c r="M628" s="13" t="e">
        <f>VLOOKUP(K628,#REF!,2,0)</f>
        <v>#REF!</v>
      </c>
      <c r="N628" s="17" t="e">
        <f>VLOOKUP(K628,#REF!,6,0)</f>
        <v>#REF!</v>
      </c>
      <c r="O628" s="17" t="e">
        <f t="shared" si="31"/>
        <v>#REF!</v>
      </c>
      <c r="P628" s="22">
        <v>0.08</v>
      </c>
      <c r="Q628" s="17" t="e">
        <f t="shared" si="32"/>
        <v>#REF!</v>
      </c>
      <c r="R628" s="13" t="e">
        <f>VLOOKUP(J628,'[1]Nhân viên'!$E$20:$F$41,2,0)</f>
        <v>#N/A</v>
      </c>
    </row>
    <row r="629" spans="1:18" hidden="1">
      <c r="A629" s="11">
        <v>624</v>
      </c>
      <c r="B629" s="11">
        <f t="shared" si="30"/>
        <v>0</v>
      </c>
      <c r="E629" s="13" t="e">
        <f>VLOOKUP(D629,#REF!,2,0)</f>
        <v>#REF!</v>
      </c>
      <c r="H629" s="13"/>
      <c r="I629" s="13"/>
      <c r="J629" s="13"/>
      <c r="M629" s="13" t="e">
        <f>VLOOKUP(K629,#REF!,2,0)</f>
        <v>#REF!</v>
      </c>
      <c r="N629" s="17" t="e">
        <f>VLOOKUP(K629,#REF!,6,0)</f>
        <v>#REF!</v>
      </c>
      <c r="O629" s="17" t="e">
        <f t="shared" si="31"/>
        <v>#REF!</v>
      </c>
      <c r="P629" s="22">
        <v>0.08</v>
      </c>
      <c r="Q629" s="17" t="e">
        <f t="shared" si="32"/>
        <v>#REF!</v>
      </c>
      <c r="R629" s="13" t="e">
        <f>VLOOKUP(J629,'[1]Nhân viên'!$E$20:$F$41,2,0)</f>
        <v>#N/A</v>
      </c>
    </row>
    <row r="630" spans="1:18" hidden="1">
      <c r="A630" s="11">
        <v>625</v>
      </c>
      <c r="B630" s="11">
        <f t="shared" si="30"/>
        <v>0</v>
      </c>
      <c r="E630" s="13" t="e">
        <f>VLOOKUP(D630,#REF!,2,0)</f>
        <v>#REF!</v>
      </c>
      <c r="H630" s="13"/>
      <c r="I630" s="13"/>
      <c r="J630" s="13"/>
      <c r="M630" s="13" t="e">
        <f>VLOOKUP(K630,#REF!,2,0)</f>
        <v>#REF!</v>
      </c>
      <c r="N630" s="17" t="e">
        <f>VLOOKUP(K630,#REF!,6,0)</f>
        <v>#REF!</v>
      </c>
      <c r="O630" s="17" t="e">
        <f t="shared" si="31"/>
        <v>#REF!</v>
      </c>
      <c r="P630" s="22">
        <v>0.08</v>
      </c>
      <c r="Q630" s="17" t="e">
        <f t="shared" si="32"/>
        <v>#REF!</v>
      </c>
      <c r="R630" s="13" t="e">
        <f>VLOOKUP(J630,'[1]Nhân viên'!$E$20:$F$41,2,0)</f>
        <v>#N/A</v>
      </c>
    </row>
    <row r="631" spans="1:18" hidden="1">
      <c r="A631" s="11">
        <v>626</v>
      </c>
      <c r="B631" s="11">
        <f t="shared" si="30"/>
        <v>0</v>
      </c>
      <c r="E631" s="13" t="e">
        <f>VLOOKUP(D631,#REF!,2,0)</f>
        <v>#REF!</v>
      </c>
      <c r="H631" s="13"/>
      <c r="I631" s="13"/>
      <c r="J631" s="13"/>
      <c r="M631" s="13" t="e">
        <f>VLOOKUP(K631,#REF!,2,0)</f>
        <v>#REF!</v>
      </c>
      <c r="N631" s="17" t="e">
        <f>VLOOKUP(K631,#REF!,6,0)</f>
        <v>#REF!</v>
      </c>
      <c r="O631" s="17" t="e">
        <f t="shared" si="31"/>
        <v>#REF!</v>
      </c>
      <c r="P631" s="22">
        <v>0.08</v>
      </c>
      <c r="Q631" s="17" t="e">
        <f t="shared" si="32"/>
        <v>#REF!</v>
      </c>
      <c r="R631" s="13" t="e">
        <f>VLOOKUP(J631,'[1]Nhân viên'!$E$20:$F$41,2,0)</f>
        <v>#N/A</v>
      </c>
    </row>
    <row r="632" spans="1:18" hidden="1">
      <c r="A632" s="11">
        <v>627</v>
      </c>
      <c r="B632" s="11">
        <f t="shared" si="30"/>
        <v>0</v>
      </c>
      <c r="E632" s="13" t="e">
        <f>VLOOKUP(D632,#REF!,2,0)</f>
        <v>#REF!</v>
      </c>
      <c r="H632" s="13"/>
      <c r="I632" s="13"/>
      <c r="J632" s="13"/>
      <c r="M632" s="13" t="e">
        <f>VLOOKUP(K632,#REF!,2,0)</f>
        <v>#REF!</v>
      </c>
      <c r="N632" s="17" t="e">
        <f>VLOOKUP(K632,#REF!,6,0)</f>
        <v>#REF!</v>
      </c>
      <c r="O632" s="17" t="e">
        <f t="shared" si="31"/>
        <v>#REF!</v>
      </c>
      <c r="P632" s="22">
        <v>0.08</v>
      </c>
      <c r="Q632" s="17" t="e">
        <f t="shared" si="32"/>
        <v>#REF!</v>
      </c>
      <c r="R632" s="13" t="e">
        <f>VLOOKUP(J632,'[1]Nhân viên'!$E$20:$F$41,2,0)</f>
        <v>#N/A</v>
      </c>
    </row>
    <row r="633" spans="1:18" hidden="1">
      <c r="A633" s="11">
        <v>628</v>
      </c>
      <c r="B633" s="11">
        <f t="shared" si="30"/>
        <v>0</v>
      </c>
      <c r="E633" s="13" t="e">
        <f>VLOOKUP(D633,#REF!,2,0)</f>
        <v>#REF!</v>
      </c>
      <c r="H633" s="13"/>
      <c r="I633" s="13"/>
      <c r="J633" s="13"/>
      <c r="M633" s="13" t="e">
        <f>VLOOKUP(K633,#REF!,2,0)</f>
        <v>#REF!</v>
      </c>
      <c r="N633" s="17" t="e">
        <f>VLOOKUP(K633,#REF!,6,0)</f>
        <v>#REF!</v>
      </c>
      <c r="O633" s="17" t="e">
        <f t="shared" si="31"/>
        <v>#REF!</v>
      </c>
      <c r="P633" s="22">
        <v>0.08</v>
      </c>
      <c r="Q633" s="17" t="e">
        <f t="shared" si="32"/>
        <v>#REF!</v>
      </c>
      <c r="R633" s="13" t="e">
        <f>VLOOKUP(J633,'[1]Nhân viên'!$E$20:$F$41,2,0)</f>
        <v>#N/A</v>
      </c>
    </row>
    <row r="634" spans="1:18" hidden="1">
      <c r="A634" s="11">
        <v>629</v>
      </c>
      <c r="B634" s="11">
        <f t="shared" si="30"/>
        <v>0</v>
      </c>
      <c r="E634" s="13" t="e">
        <f>VLOOKUP(D634,#REF!,2,0)</f>
        <v>#REF!</v>
      </c>
      <c r="H634" s="13"/>
      <c r="I634" s="13"/>
      <c r="J634" s="13"/>
      <c r="M634" s="13" t="e">
        <f>VLOOKUP(K634,#REF!,2,0)</f>
        <v>#REF!</v>
      </c>
      <c r="N634" s="17" t="e">
        <f>VLOOKUP(K634,#REF!,6,0)</f>
        <v>#REF!</v>
      </c>
      <c r="O634" s="17" t="e">
        <f t="shared" si="31"/>
        <v>#REF!</v>
      </c>
      <c r="P634" s="22">
        <v>0.08</v>
      </c>
      <c r="Q634" s="17" t="e">
        <f t="shared" si="32"/>
        <v>#REF!</v>
      </c>
      <c r="R634" s="13" t="e">
        <f>VLOOKUP(J634,'[1]Nhân viên'!$E$20:$F$41,2,0)</f>
        <v>#N/A</v>
      </c>
    </row>
    <row r="635" spans="1:18" hidden="1">
      <c r="A635" s="11">
        <v>630</v>
      </c>
      <c r="B635" s="11">
        <f t="shared" si="30"/>
        <v>0</v>
      </c>
      <c r="E635" s="13" t="e">
        <f>VLOOKUP(D635,#REF!,2,0)</f>
        <v>#REF!</v>
      </c>
      <c r="H635" s="13"/>
      <c r="I635" s="13"/>
      <c r="J635" s="13"/>
      <c r="M635" s="13" t="e">
        <f>VLOOKUP(K635,#REF!,2,0)</f>
        <v>#REF!</v>
      </c>
      <c r="N635" s="17" t="e">
        <f>VLOOKUP(K635,#REF!,6,0)</f>
        <v>#REF!</v>
      </c>
      <c r="O635" s="17" t="e">
        <f t="shared" si="31"/>
        <v>#REF!</v>
      </c>
      <c r="P635" s="22">
        <v>0.08</v>
      </c>
      <c r="Q635" s="17" t="e">
        <f t="shared" si="32"/>
        <v>#REF!</v>
      </c>
      <c r="R635" s="13" t="e">
        <f>VLOOKUP(J635,'[1]Nhân viên'!$E$20:$F$41,2,0)</f>
        <v>#N/A</v>
      </c>
    </row>
    <row r="636" spans="1:18" hidden="1">
      <c r="A636" s="11">
        <v>631</v>
      </c>
      <c r="B636" s="11">
        <f t="shared" si="30"/>
        <v>0</v>
      </c>
      <c r="E636" s="13" t="e">
        <f>VLOOKUP(D636,#REF!,2,0)</f>
        <v>#REF!</v>
      </c>
      <c r="H636" s="13"/>
      <c r="I636" s="13"/>
      <c r="J636" s="13"/>
      <c r="M636" s="13" t="e">
        <f>VLOOKUP(K636,#REF!,2,0)</f>
        <v>#REF!</v>
      </c>
      <c r="N636" s="17" t="e">
        <f>VLOOKUP(K636,#REF!,6,0)</f>
        <v>#REF!</v>
      </c>
      <c r="O636" s="17" t="e">
        <f t="shared" si="31"/>
        <v>#REF!</v>
      </c>
      <c r="P636" s="22">
        <v>0.08</v>
      </c>
      <c r="Q636" s="17" t="e">
        <f t="shared" si="32"/>
        <v>#REF!</v>
      </c>
      <c r="R636" s="13" t="e">
        <f>VLOOKUP(J636,'[1]Nhân viên'!$E$20:$F$41,2,0)</f>
        <v>#N/A</v>
      </c>
    </row>
    <row r="637" spans="1:18" hidden="1">
      <c r="A637" s="11">
        <v>632</v>
      </c>
      <c r="B637" s="11">
        <f t="shared" si="30"/>
        <v>0</v>
      </c>
      <c r="E637" s="13" t="e">
        <f>VLOOKUP(D637,#REF!,2,0)</f>
        <v>#REF!</v>
      </c>
      <c r="H637" s="13"/>
      <c r="I637" s="13"/>
      <c r="J637" s="13"/>
      <c r="M637" s="13" t="e">
        <f>VLOOKUP(K637,#REF!,2,0)</f>
        <v>#REF!</v>
      </c>
      <c r="N637" s="17" t="e">
        <f>VLOOKUP(K637,#REF!,6,0)</f>
        <v>#REF!</v>
      </c>
      <c r="O637" s="17" t="e">
        <f t="shared" si="31"/>
        <v>#REF!</v>
      </c>
      <c r="P637" s="22">
        <v>0.08</v>
      </c>
      <c r="Q637" s="17" t="e">
        <f t="shared" si="32"/>
        <v>#REF!</v>
      </c>
      <c r="R637" s="13" t="e">
        <f>VLOOKUP(J637,'[1]Nhân viên'!$E$20:$F$41,2,0)</f>
        <v>#N/A</v>
      </c>
    </row>
    <row r="638" spans="1:18" hidden="1">
      <c r="A638" s="11">
        <v>633</v>
      </c>
      <c r="B638" s="11">
        <f t="shared" si="30"/>
        <v>0</v>
      </c>
      <c r="E638" s="13" t="e">
        <f>VLOOKUP(D638,#REF!,2,0)</f>
        <v>#REF!</v>
      </c>
      <c r="H638" s="13"/>
      <c r="I638" s="13"/>
      <c r="J638" s="13"/>
      <c r="M638" s="13" t="e">
        <f>VLOOKUP(K638,#REF!,2,0)</f>
        <v>#REF!</v>
      </c>
      <c r="N638" s="17" t="e">
        <f>VLOOKUP(K638,#REF!,6,0)</f>
        <v>#REF!</v>
      </c>
      <c r="O638" s="17" t="e">
        <f t="shared" si="31"/>
        <v>#REF!</v>
      </c>
      <c r="P638" s="22">
        <v>0.08</v>
      </c>
      <c r="Q638" s="17" t="e">
        <f t="shared" si="32"/>
        <v>#REF!</v>
      </c>
      <c r="R638" s="13" t="e">
        <f>VLOOKUP(J638,'[1]Nhân viên'!$E$20:$F$41,2,0)</f>
        <v>#N/A</v>
      </c>
    </row>
    <row r="639" spans="1:18" hidden="1">
      <c r="A639" s="11">
        <v>634</v>
      </c>
      <c r="B639" s="11">
        <f t="shared" si="30"/>
        <v>0</v>
      </c>
      <c r="E639" s="13" t="e">
        <f>VLOOKUP(D639,#REF!,2,0)</f>
        <v>#REF!</v>
      </c>
      <c r="H639" s="13"/>
      <c r="I639" s="13"/>
      <c r="J639" s="13"/>
      <c r="M639" s="13" t="e">
        <f>VLOOKUP(K639,#REF!,2,0)</f>
        <v>#REF!</v>
      </c>
      <c r="N639" s="17" t="e">
        <f>VLOOKUP(K639,#REF!,6,0)</f>
        <v>#REF!</v>
      </c>
      <c r="O639" s="17" t="e">
        <f t="shared" si="31"/>
        <v>#REF!</v>
      </c>
      <c r="P639" s="22">
        <v>0.08</v>
      </c>
      <c r="Q639" s="17" t="e">
        <f t="shared" si="32"/>
        <v>#REF!</v>
      </c>
      <c r="R639" s="13" t="e">
        <f>VLOOKUP(J639,'[1]Nhân viên'!$E$20:$F$41,2,0)</f>
        <v>#N/A</v>
      </c>
    </row>
    <row r="640" spans="1:18" hidden="1">
      <c r="A640" s="11">
        <v>635</v>
      </c>
      <c r="B640" s="11">
        <f t="shared" si="30"/>
        <v>0</v>
      </c>
      <c r="E640" s="13" t="e">
        <f>VLOOKUP(D640,#REF!,2,0)</f>
        <v>#REF!</v>
      </c>
      <c r="H640" s="13"/>
      <c r="I640" s="13"/>
      <c r="J640" s="13"/>
      <c r="M640" s="13" t="e">
        <f>VLOOKUP(K640,#REF!,2,0)</f>
        <v>#REF!</v>
      </c>
      <c r="N640" s="17" t="e">
        <f>VLOOKUP(K640,#REF!,6,0)</f>
        <v>#REF!</v>
      </c>
      <c r="O640" s="17" t="e">
        <f t="shared" si="31"/>
        <v>#REF!</v>
      </c>
      <c r="P640" s="22">
        <v>0.08</v>
      </c>
      <c r="Q640" s="17" t="e">
        <f t="shared" si="32"/>
        <v>#REF!</v>
      </c>
      <c r="R640" s="13" t="e">
        <f>VLOOKUP(J640,'[1]Nhân viên'!$E$20:$F$41,2,0)</f>
        <v>#N/A</v>
      </c>
    </row>
    <row r="641" spans="1:18" hidden="1">
      <c r="A641" s="11">
        <v>636</v>
      </c>
      <c r="B641" s="11">
        <f t="shared" si="30"/>
        <v>0</v>
      </c>
      <c r="E641" s="13" t="e">
        <f>VLOOKUP(D641,#REF!,2,0)</f>
        <v>#REF!</v>
      </c>
      <c r="H641" s="13"/>
      <c r="I641" s="13"/>
      <c r="J641" s="13"/>
      <c r="M641" s="13" t="e">
        <f>VLOOKUP(K641,#REF!,2,0)</f>
        <v>#REF!</v>
      </c>
      <c r="N641" s="17" t="e">
        <f>VLOOKUP(K641,#REF!,6,0)</f>
        <v>#REF!</v>
      </c>
      <c r="O641" s="17" t="e">
        <f t="shared" si="31"/>
        <v>#REF!</v>
      </c>
      <c r="P641" s="22">
        <v>0.08</v>
      </c>
      <c r="Q641" s="17" t="e">
        <f t="shared" si="32"/>
        <v>#REF!</v>
      </c>
      <c r="R641" s="13" t="e">
        <f>VLOOKUP(J641,'[1]Nhân viên'!$E$20:$F$41,2,0)</f>
        <v>#N/A</v>
      </c>
    </row>
    <row r="642" spans="1:18" hidden="1">
      <c r="A642" s="11">
        <v>637</v>
      </c>
      <c r="B642" s="11">
        <f t="shared" si="30"/>
        <v>0</v>
      </c>
      <c r="E642" s="13" t="e">
        <f>VLOOKUP(D642,#REF!,2,0)</f>
        <v>#REF!</v>
      </c>
      <c r="H642" s="13"/>
      <c r="I642" s="13"/>
      <c r="J642" s="13"/>
      <c r="M642" s="13" t="e">
        <f>VLOOKUP(K642,#REF!,2,0)</f>
        <v>#REF!</v>
      </c>
      <c r="N642" s="17" t="e">
        <f>VLOOKUP(K642,#REF!,6,0)</f>
        <v>#REF!</v>
      </c>
      <c r="O642" s="17" t="e">
        <f t="shared" si="31"/>
        <v>#REF!</v>
      </c>
      <c r="P642" s="22">
        <v>0.08</v>
      </c>
      <c r="Q642" s="17" t="e">
        <f t="shared" si="32"/>
        <v>#REF!</v>
      </c>
      <c r="R642" s="13" t="e">
        <f>VLOOKUP(J642,'[1]Nhân viên'!$E$20:$F$41,2,0)</f>
        <v>#N/A</v>
      </c>
    </row>
    <row r="643" spans="1:18" hidden="1">
      <c r="A643" s="11">
        <v>638</v>
      </c>
      <c r="B643" s="11">
        <f t="shared" si="30"/>
        <v>0</v>
      </c>
      <c r="E643" s="13" t="e">
        <f>VLOOKUP(D643,#REF!,2,0)</f>
        <v>#REF!</v>
      </c>
      <c r="H643" s="13"/>
      <c r="I643" s="13"/>
      <c r="J643" s="13"/>
      <c r="M643" s="13" t="e">
        <f>VLOOKUP(K643,#REF!,2,0)</f>
        <v>#REF!</v>
      </c>
      <c r="N643" s="17" t="e">
        <f>VLOOKUP(K643,#REF!,6,0)</f>
        <v>#REF!</v>
      </c>
      <c r="O643" s="17" t="e">
        <f t="shared" si="31"/>
        <v>#REF!</v>
      </c>
      <c r="P643" s="22">
        <v>0.08</v>
      </c>
      <c r="Q643" s="17" t="e">
        <f t="shared" si="32"/>
        <v>#REF!</v>
      </c>
      <c r="R643" s="13" t="e">
        <f>VLOOKUP(J643,'[1]Nhân viên'!$E$20:$F$41,2,0)</f>
        <v>#N/A</v>
      </c>
    </row>
    <row r="644" spans="1:18" hidden="1">
      <c r="A644" s="11">
        <v>639</v>
      </c>
      <c r="B644" s="11">
        <f t="shared" si="30"/>
        <v>0</v>
      </c>
      <c r="E644" s="13" t="e">
        <f>VLOOKUP(D644,#REF!,2,0)</f>
        <v>#REF!</v>
      </c>
      <c r="H644" s="13"/>
      <c r="I644" s="13"/>
      <c r="J644" s="13"/>
      <c r="M644" s="13" t="e">
        <f>VLOOKUP(K644,#REF!,2,0)</f>
        <v>#REF!</v>
      </c>
      <c r="N644" s="17" t="e">
        <f>VLOOKUP(K644,#REF!,6,0)</f>
        <v>#REF!</v>
      </c>
      <c r="O644" s="17" t="e">
        <f t="shared" si="31"/>
        <v>#REF!</v>
      </c>
      <c r="P644" s="22">
        <v>0.08</v>
      </c>
      <c r="Q644" s="17" t="e">
        <f t="shared" si="32"/>
        <v>#REF!</v>
      </c>
      <c r="R644" s="13" t="e">
        <f>VLOOKUP(J644,'[1]Nhân viên'!$E$20:$F$41,2,0)</f>
        <v>#N/A</v>
      </c>
    </row>
    <row r="645" spans="1:18" hidden="1">
      <c r="A645" s="11">
        <v>640</v>
      </c>
      <c r="B645" s="11">
        <f t="shared" si="30"/>
        <v>0</v>
      </c>
      <c r="E645" s="13" t="e">
        <f>VLOOKUP(D645,#REF!,2,0)</f>
        <v>#REF!</v>
      </c>
      <c r="H645" s="13"/>
      <c r="I645" s="13"/>
      <c r="J645" s="13"/>
      <c r="M645" s="13" t="e">
        <f>VLOOKUP(K645,#REF!,2,0)</f>
        <v>#REF!</v>
      </c>
      <c r="N645" s="17" t="e">
        <f>VLOOKUP(K645,#REF!,6,0)</f>
        <v>#REF!</v>
      </c>
      <c r="O645" s="17" t="e">
        <f t="shared" si="31"/>
        <v>#REF!</v>
      </c>
      <c r="P645" s="22">
        <v>0.08</v>
      </c>
      <c r="Q645" s="17" t="e">
        <f t="shared" si="32"/>
        <v>#REF!</v>
      </c>
      <c r="R645" s="13" t="e">
        <f>VLOOKUP(J645,'[1]Nhân viên'!$E$20:$F$41,2,0)</f>
        <v>#N/A</v>
      </c>
    </row>
    <row r="646" spans="1:18" hidden="1">
      <c r="A646" s="11">
        <v>641</v>
      </c>
      <c r="B646" s="11">
        <f t="shared" si="30"/>
        <v>0</v>
      </c>
      <c r="E646" s="13" t="e">
        <f>VLOOKUP(D646,#REF!,2,0)</f>
        <v>#REF!</v>
      </c>
      <c r="G646" s="115"/>
      <c r="H646" s="13"/>
      <c r="I646" s="13"/>
      <c r="J646" s="13"/>
      <c r="M646" s="13" t="e">
        <f>VLOOKUP(K646,#REF!,2,0)</f>
        <v>#REF!</v>
      </c>
      <c r="N646" s="17" t="e">
        <f>VLOOKUP(K646,#REF!,6,0)</f>
        <v>#REF!</v>
      </c>
      <c r="O646" s="17" t="e">
        <f t="shared" si="31"/>
        <v>#REF!</v>
      </c>
      <c r="P646" s="22">
        <v>0.08</v>
      </c>
      <c r="Q646" s="17" t="e">
        <f t="shared" si="32"/>
        <v>#REF!</v>
      </c>
      <c r="R646" s="13" t="e">
        <f>VLOOKUP(J646,'[1]Nhân viên'!$E$20:$F$41,2,0)</f>
        <v>#N/A</v>
      </c>
    </row>
    <row r="647" spans="1:18" hidden="1">
      <c r="A647" s="11">
        <v>642</v>
      </c>
      <c r="B647" s="11">
        <f t="shared" si="30"/>
        <v>0</v>
      </c>
      <c r="E647" s="13" t="e">
        <f>VLOOKUP(D647,#REF!,2,0)</f>
        <v>#REF!</v>
      </c>
      <c r="G647" s="115"/>
      <c r="H647" s="13"/>
      <c r="I647" s="13"/>
      <c r="J647" s="13"/>
      <c r="M647" s="13" t="e">
        <f>VLOOKUP(K647,#REF!,2,0)</f>
        <v>#REF!</v>
      </c>
      <c r="N647" s="17" t="e">
        <f>VLOOKUP(K647,#REF!,6,0)</f>
        <v>#REF!</v>
      </c>
      <c r="O647" s="17" t="e">
        <f t="shared" si="31"/>
        <v>#REF!</v>
      </c>
      <c r="P647" s="22">
        <v>0.08</v>
      </c>
      <c r="Q647" s="17" t="e">
        <f t="shared" si="32"/>
        <v>#REF!</v>
      </c>
      <c r="R647" s="13" t="e">
        <f>VLOOKUP(J647,'[1]Nhân viên'!$E$20:$F$41,2,0)</f>
        <v>#N/A</v>
      </c>
    </row>
    <row r="648" spans="1:18" hidden="1">
      <c r="A648" s="11">
        <v>643</v>
      </c>
      <c r="B648" s="11">
        <f t="shared" si="30"/>
        <v>0</v>
      </c>
      <c r="E648" s="13" t="e">
        <f>VLOOKUP(D648,#REF!,2,0)</f>
        <v>#REF!</v>
      </c>
      <c r="H648" s="13"/>
      <c r="I648" s="13"/>
      <c r="J648" s="13"/>
      <c r="M648" s="13" t="e">
        <f>VLOOKUP(K648,#REF!,2,0)</f>
        <v>#REF!</v>
      </c>
      <c r="N648" s="17" t="e">
        <f>VLOOKUP(K648,#REF!,6,0)</f>
        <v>#REF!</v>
      </c>
      <c r="O648" s="17" t="e">
        <f t="shared" si="31"/>
        <v>#REF!</v>
      </c>
      <c r="P648" s="22">
        <v>0.08</v>
      </c>
      <c r="Q648" s="17" t="e">
        <f t="shared" si="32"/>
        <v>#REF!</v>
      </c>
      <c r="R648" s="13" t="e">
        <f>VLOOKUP(J648,'[1]Nhân viên'!$E$20:$F$41,2,0)</f>
        <v>#N/A</v>
      </c>
    </row>
    <row r="649" spans="1:18" hidden="1">
      <c r="A649" s="11">
        <v>644</v>
      </c>
      <c r="B649" s="11">
        <f t="shared" si="30"/>
        <v>0</v>
      </c>
      <c r="E649" s="13" t="e">
        <f>VLOOKUP(D649,#REF!,2,0)</f>
        <v>#REF!</v>
      </c>
      <c r="H649" s="13"/>
      <c r="I649" s="13"/>
      <c r="J649" s="13"/>
      <c r="M649" s="13" t="e">
        <f>VLOOKUP(K649,#REF!,2,0)</f>
        <v>#REF!</v>
      </c>
      <c r="N649" s="17" t="e">
        <f>VLOOKUP(K649,#REF!,6,0)</f>
        <v>#REF!</v>
      </c>
      <c r="O649" s="17" t="e">
        <f t="shared" si="31"/>
        <v>#REF!</v>
      </c>
      <c r="P649" s="22">
        <v>0.08</v>
      </c>
      <c r="Q649" s="17" t="e">
        <f t="shared" si="32"/>
        <v>#REF!</v>
      </c>
      <c r="R649" s="13" t="e">
        <f>VLOOKUP(J649,'[1]Nhân viên'!$E$20:$F$41,2,0)</f>
        <v>#N/A</v>
      </c>
    </row>
    <row r="650" spans="1:18" hidden="1">
      <c r="A650" s="11">
        <v>645</v>
      </c>
      <c r="B650" s="11">
        <f t="shared" si="30"/>
        <v>0</v>
      </c>
      <c r="E650" s="13" t="e">
        <f>VLOOKUP(D650,#REF!,2,0)</f>
        <v>#REF!</v>
      </c>
      <c r="H650" s="13"/>
      <c r="I650" s="13"/>
      <c r="J650" s="13"/>
      <c r="M650" s="13" t="e">
        <f>VLOOKUP(K650,#REF!,2,0)</f>
        <v>#REF!</v>
      </c>
      <c r="N650" s="17" t="e">
        <f>VLOOKUP(K650,#REF!,6,0)</f>
        <v>#REF!</v>
      </c>
      <c r="O650" s="17" t="e">
        <f t="shared" si="31"/>
        <v>#REF!</v>
      </c>
      <c r="P650" s="22">
        <v>0.08</v>
      </c>
      <c r="Q650" s="17" t="e">
        <f t="shared" si="32"/>
        <v>#REF!</v>
      </c>
      <c r="R650" s="13" t="e">
        <f>VLOOKUP(J650,'[1]Nhân viên'!$E$20:$F$41,2,0)</f>
        <v>#N/A</v>
      </c>
    </row>
    <row r="651" spans="1:18" hidden="1">
      <c r="A651" s="11">
        <v>646</v>
      </c>
      <c r="B651" s="11">
        <f t="shared" si="30"/>
        <v>0</v>
      </c>
      <c r="E651" s="13" t="e">
        <f>VLOOKUP(D651,#REF!,2,0)</f>
        <v>#REF!</v>
      </c>
      <c r="H651" s="13"/>
      <c r="I651" s="13"/>
      <c r="J651" s="13"/>
      <c r="M651" s="13" t="e">
        <f>VLOOKUP(K651,#REF!,2,0)</f>
        <v>#REF!</v>
      </c>
      <c r="N651" s="17" t="e">
        <f>VLOOKUP(K651,#REF!,6,0)</f>
        <v>#REF!</v>
      </c>
      <c r="O651" s="17" t="e">
        <f t="shared" si="31"/>
        <v>#REF!</v>
      </c>
      <c r="P651" s="22">
        <v>0.08</v>
      </c>
      <c r="Q651" s="17" t="e">
        <f t="shared" si="32"/>
        <v>#REF!</v>
      </c>
      <c r="R651" s="13" t="e">
        <f>VLOOKUP(J651,'[1]Nhân viên'!$E$20:$F$41,2,0)</f>
        <v>#N/A</v>
      </c>
    </row>
    <row r="652" spans="1:18" hidden="1">
      <c r="A652" s="11">
        <v>647</v>
      </c>
      <c r="B652" s="11">
        <f t="shared" si="30"/>
        <v>0</v>
      </c>
      <c r="E652" s="13" t="e">
        <f>VLOOKUP(D652,#REF!,2,0)</f>
        <v>#REF!</v>
      </c>
      <c r="H652" s="13"/>
      <c r="I652" s="13"/>
      <c r="J652" s="13"/>
      <c r="M652" s="13" t="e">
        <f>VLOOKUP(K652,#REF!,2,0)</f>
        <v>#REF!</v>
      </c>
      <c r="N652" s="17" t="e">
        <f>VLOOKUP(K652,#REF!,6,0)</f>
        <v>#REF!</v>
      </c>
      <c r="O652" s="17" t="e">
        <f t="shared" si="31"/>
        <v>#REF!</v>
      </c>
      <c r="P652" s="22">
        <v>0.08</v>
      </c>
      <c r="Q652" s="17" t="e">
        <f t="shared" si="32"/>
        <v>#REF!</v>
      </c>
      <c r="R652" s="13" t="e">
        <f>VLOOKUP(J652,'[1]Nhân viên'!$E$20:$F$41,2,0)</f>
        <v>#N/A</v>
      </c>
    </row>
    <row r="653" spans="1:18" hidden="1">
      <c r="A653" s="11">
        <v>648</v>
      </c>
      <c r="B653" s="11">
        <f t="shared" si="30"/>
        <v>0</v>
      </c>
      <c r="E653" s="13" t="e">
        <f>VLOOKUP(D653,#REF!,2,0)</f>
        <v>#REF!</v>
      </c>
      <c r="H653" s="13"/>
      <c r="I653" s="13"/>
      <c r="J653" s="13"/>
      <c r="M653" s="13" t="e">
        <f>VLOOKUP(K653,#REF!,2,0)</f>
        <v>#REF!</v>
      </c>
      <c r="N653" s="17" t="e">
        <f>VLOOKUP(K653,#REF!,6,0)</f>
        <v>#REF!</v>
      </c>
      <c r="O653" s="17" t="e">
        <f t="shared" si="31"/>
        <v>#REF!</v>
      </c>
      <c r="P653" s="22">
        <v>0.08</v>
      </c>
      <c r="Q653" s="17" t="e">
        <f t="shared" si="32"/>
        <v>#REF!</v>
      </c>
      <c r="R653" s="13" t="e">
        <f>VLOOKUP(J653,'[1]Nhân viên'!$E$20:$F$41,2,0)</f>
        <v>#N/A</v>
      </c>
    </row>
    <row r="654" spans="1:18" hidden="1">
      <c r="A654" s="11">
        <v>649</v>
      </c>
      <c r="B654" s="11">
        <f t="shared" si="30"/>
        <v>0</v>
      </c>
      <c r="E654" s="13" t="e">
        <f>VLOOKUP(D654,#REF!,2,0)</f>
        <v>#REF!</v>
      </c>
      <c r="H654" s="13"/>
      <c r="I654" s="13"/>
      <c r="J654" s="13"/>
      <c r="M654" s="13" t="e">
        <f>VLOOKUP(K654,#REF!,2,0)</f>
        <v>#REF!</v>
      </c>
      <c r="N654" s="17" t="e">
        <f>VLOOKUP(K654,#REF!,6,0)</f>
        <v>#REF!</v>
      </c>
      <c r="O654" s="17" t="e">
        <f t="shared" si="31"/>
        <v>#REF!</v>
      </c>
      <c r="P654" s="22">
        <v>0.08</v>
      </c>
      <c r="Q654" s="17" t="e">
        <f t="shared" si="32"/>
        <v>#REF!</v>
      </c>
      <c r="R654" s="13" t="e">
        <f>VLOOKUP(J654,'[1]Nhân viên'!$E$20:$F$41,2,0)</f>
        <v>#N/A</v>
      </c>
    </row>
    <row r="655" spans="1:18" hidden="1">
      <c r="A655" s="11">
        <v>650</v>
      </c>
      <c r="B655" s="11">
        <f t="shared" si="30"/>
        <v>0</v>
      </c>
      <c r="E655" s="13" t="e">
        <f>VLOOKUP(D655,#REF!,2,0)</f>
        <v>#REF!</v>
      </c>
      <c r="H655" s="13"/>
      <c r="I655" s="13"/>
      <c r="J655" s="13"/>
      <c r="M655" s="13" t="e">
        <f>VLOOKUP(K655,#REF!,2,0)</f>
        <v>#REF!</v>
      </c>
      <c r="N655" s="17" t="e">
        <f>VLOOKUP(K655,#REF!,6,0)</f>
        <v>#REF!</v>
      </c>
      <c r="O655" s="17" t="e">
        <f t="shared" si="31"/>
        <v>#REF!</v>
      </c>
      <c r="P655" s="22">
        <v>0.08</v>
      </c>
      <c r="Q655" s="17" t="e">
        <f t="shared" si="32"/>
        <v>#REF!</v>
      </c>
      <c r="R655" s="13" t="e">
        <f>VLOOKUP(J655,'[1]Nhân viên'!$E$20:$F$41,2,0)</f>
        <v>#N/A</v>
      </c>
    </row>
    <row r="656" spans="1:18" hidden="1">
      <c r="A656" s="11">
        <v>651</v>
      </c>
      <c r="B656" s="11">
        <f t="shared" si="30"/>
        <v>0</v>
      </c>
      <c r="E656" s="13" t="e">
        <f>VLOOKUP(D656,#REF!,2,0)</f>
        <v>#REF!</v>
      </c>
      <c r="G656" s="115"/>
      <c r="H656" s="13"/>
      <c r="I656" s="13"/>
      <c r="J656" s="13"/>
      <c r="M656" s="13" t="e">
        <f>VLOOKUP(K656,#REF!,2,0)</f>
        <v>#REF!</v>
      </c>
      <c r="N656" s="17" t="e">
        <f>VLOOKUP(K656,#REF!,6,0)</f>
        <v>#REF!</v>
      </c>
      <c r="O656" s="17" t="e">
        <f t="shared" si="31"/>
        <v>#REF!</v>
      </c>
      <c r="P656" s="22">
        <v>0.08</v>
      </c>
      <c r="Q656" s="17" t="e">
        <f t="shared" si="32"/>
        <v>#REF!</v>
      </c>
      <c r="R656" s="13" t="e">
        <f>VLOOKUP(J656,'[1]Nhân viên'!$E$20:$F$41,2,0)</f>
        <v>#N/A</v>
      </c>
    </row>
    <row r="657" spans="1:18" hidden="1">
      <c r="A657" s="11">
        <v>652</v>
      </c>
      <c r="B657" s="11">
        <f t="shared" si="30"/>
        <v>0</v>
      </c>
      <c r="E657" s="13" t="e">
        <f>VLOOKUP(D657,#REF!,2,0)</f>
        <v>#REF!</v>
      </c>
      <c r="G657" s="115"/>
      <c r="H657" s="13"/>
      <c r="I657" s="13"/>
      <c r="J657" s="13"/>
      <c r="M657" s="13" t="e">
        <f>VLOOKUP(K657,#REF!,2,0)</f>
        <v>#REF!</v>
      </c>
      <c r="N657" s="17" t="e">
        <f>VLOOKUP(K657,#REF!,6,0)</f>
        <v>#REF!</v>
      </c>
      <c r="O657" s="17" t="e">
        <f t="shared" si="31"/>
        <v>#REF!</v>
      </c>
      <c r="P657" s="22">
        <v>0.08</v>
      </c>
      <c r="Q657" s="17" t="e">
        <f t="shared" si="32"/>
        <v>#REF!</v>
      </c>
      <c r="R657" s="13" t="e">
        <f>VLOOKUP(J657,'[1]Nhân viên'!$E$20:$F$41,2,0)</f>
        <v>#N/A</v>
      </c>
    </row>
    <row r="658" spans="1:18" hidden="1">
      <c r="A658" s="11">
        <v>653</v>
      </c>
      <c r="B658" s="11">
        <f t="shared" si="30"/>
        <v>0</v>
      </c>
      <c r="E658" s="13" t="e">
        <f>VLOOKUP(D658,#REF!,2,0)</f>
        <v>#REF!</v>
      </c>
      <c r="G658" s="115"/>
      <c r="H658" s="13"/>
      <c r="I658" s="13"/>
      <c r="J658" s="13"/>
      <c r="M658" s="13" t="e">
        <f>VLOOKUP(K658,#REF!,2,0)</f>
        <v>#REF!</v>
      </c>
      <c r="N658" s="17" t="e">
        <f>VLOOKUP(K658,#REF!,6,0)</f>
        <v>#REF!</v>
      </c>
      <c r="O658" s="17" t="e">
        <f t="shared" si="31"/>
        <v>#REF!</v>
      </c>
      <c r="P658" s="22">
        <v>0.08</v>
      </c>
      <c r="Q658" s="17" t="e">
        <f t="shared" si="32"/>
        <v>#REF!</v>
      </c>
      <c r="R658" s="13" t="e">
        <f>VLOOKUP(J658,'[1]Nhân viên'!$E$20:$F$41,2,0)</f>
        <v>#N/A</v>
      </c>
    </row>
    <row r="659" spans="1:18" hidden="1">
      <c r="A659" s="11">
        <v>654</v>
      </c>
      <c r="B659" s="11">
        <f t="shared" si="30"/>
        <v>0</v>
      </c>
      <c r="E659" s="13" t="e">
        <f>VLOOKUP(D659,#REF!,2,0)</f>
        <v>#REF!</v>
      </c>
      <c r="G659" s="115"/>
      <c r="H659" s="13"/>
      <c r="I659" s="13"/>
      <c r="J659" s="13"/>
      <c r="M659" s="13" t="e">
        <f>VLOOKUP(K659,#REF!,2,0)</f>
        <v>#REF!</v>
      </c>
      <c r="N659" s="17" t="e">
        <f>VLOOKUP(K659,#REF!,6,0)</f>
        <v>#REF!</v>
      </c>
      <c r="O659" s="17" t="e">
        <f t="shared" si="31"/>
        <v>#REF!</v>
      </c>
      <c r="P659" s="22">
        <v>0.08</v>
      </c>
      <c r="Q659" s="17" t="e">
        <f t="shared" si="32"/>
        <v>#REF!</v>
      </c>
      <c r="R659" s="13" t="e">
        <f>VLOOKUP(J659,'[1]Nhân viên'!$E$20:$F$41,2,0)</f>
        <v>#N/A</v>
      </c>
    </row>
    <row r="660" spans="1:18" hidden="1">
      <c r="A660" s="11">
        <v>655</v>
      </c>
      <c r="B660" s="11">
        <f t="shared" si="30"/>
        <v>0</v>
      </c>
      <c r="E660" s="13" t="e">
        <f>VLOOKUP(D660,#REF!,2,0)</f>
        <v>#REF!</v>
      </c>
      <c r="G660" s="115"/>
      <c r="H660" s="13"/>
      <c r="I660" s="13"/>
      <c r="J660" s="13"/>
      <c r="M660" s="13" t="e">
        <f>VLOOKUP(K660,#REF!,2,0)</f>
        <v>#REF!</v>
      </c>
      <c r="N660" s="17" t="e">
        <f>VLOOKUP(K660,#REF!,6,0)</f>
        <v>#REF!</v>
      </c>
      <c r="O660" s="17" t="e">
        <f t="shared" si="31"/>
        <v>#REF!</v>
      </c>
      <c r="P660" s="22">
        <v>0.08</v>
      </c>
      <c r="Q660" s="17" t="e">
        <f t="shared" si="32"/>
        <v>#REF!</v>
      </c>
      <c r="R660" s="13" t="e">
        <f>VLOOKUP(J660,'[1]Nhân viên'!$E$20:$F$41,2,0)</f>
        <v>#N/A</v>
      </c>
    </row>
    <row r="661" spans="1:18" hidden="1">
      <c r="A661" s="11">
        <v>656</v>
      </c>
      <c r="B661" s="11">
        <f t="shared" si="30"/>
        <v>0</v>
      </c>
      <c r="E661" s="13" t="e">
        <f>VLOOKUP(D661,#REF!,2,0)</f>
        <v>#REF!</v>
      </c>
      <c r="H661" s="13"/>
      <c r="I661" s="13"/>
      <c r="J661" s="13"/>
      <c r="M661" s="13" t="e">
        <f>VLOOKUP(K661,#REF!,2,0)</f>
        <v>#REF!</v>
      </c>
      <c r="N661" s="17" t="e">
        <f>VLOOKUP(K661,#REF!,6,0)</f>
        <v>#REF!</v>
      </c>
      <c r="O661" s="17" t="e">
        <f t="shared" si="31"/>
        <v>#REF!</v>
      </c>
      <c r="P661" s="22">
        <v>0.08</v>
      </c>
      <c r="Q661" s="17" t="e">
        <f t="shared" si="32"/>
        <v>#REF!</v>
      </c>
      <c r="R661" s="13" t="e">
        <f>VLOOKUP(J661,'[1]Nhân viên'!$E$20:$F$41,2,0)</f>
        <v>#N/A</v>
      </c>
    </row>
    <row r="662" spans="1:18" hidden="1">
      <c r="A662" s="11">
        <v>657</v>
      </c>
      <c r="B662" s="11">
        <f t="shared" si="30"/>
        <v>0</v>
      </c>
      <c r="E662" s="13" t="e">
        <f>VLOOKUP(D662,#REF!,2,0)</f>
        <v>#REF!</v>
      </c>
      <c r="H662" s="13"/>
      <c r="I662" s="13"/>
      <c r="J662" s="13"/>
      <c r="M662" s="13" t="e">
        <f>VLOOKUP(K662,#REF!,2,0)</f>
        <v>#REF!</v>
      </c>
      <c r="N662" s="17" t="e">
        <f>VLOOKUP(K662,#REF!,6,0)</f>
        <v>#REF!</v>
      </c>
      <c r="O662" s="17" t="e">
        <f t="shared" si="31"/>
        <v>#REF!</v>
      </c>
      <c r="P662" s="22">
        <v>0.08</v>
      </c>
      <c r="Q662" s="17" t="e">
        <f t="shared" si="32"/>
        <v>#REF!</v>
      </c>
      <c r="R662" s="13" t="e">
        <f>VLOOKUP(J662,'[1]Nhân viên'!$E$20:$F$41,2,0)</f>
        <v>#N/A</v>
      </c>
    </row>
    <row r="663" spans="1:18" hidden="1">
      <c r="A663" s="11">
        <v>658</v>
      </c>
      <c r="B663" s="11">
        <f t="shared" si="30"/>
        <v>0</v>
      </c>
      <c r="E663" s="13" t="e">
        <f>VLOOKUP(D663,#REF!,2,0)</f>
        <v>#REF!</v>
      </c>
      <c r="H663" s="13"/>
      <c r="I663" s="13"/>
      <c r="J663" s="13"/>
      <c r="M663" s="13" t="e">
        <f>VLOOKUP(K663,#REF!,2,0)</f>
        <v>#REF!</v>
      </c>
      <c r="N663" s="17" t="e">
        <f>VLOOKUP(K663,#REF!,6,0)</f>
        <v>#REF!</v>
      </c>
      <c r="O663" s="17" t="e">
        <f t="shared" si="31"/>
        <v>#REF!</v>
      </c>
      <c r="P663" s="22">
        <v>0.08</v>
      </c>
      <c r="Q663" s="17" t="e">
        <f t="shared" si="32"/>
        <v>#REF!</v>
      </c>
      <c r="R663" s="13" t="e">
        <f>VLOOKUP(J663,'[1]Nhân viên'!$E$20:$F$41,2,0)</f>
        <v>#N/A</v>
      </c>
    </row>
    <row r="664" spans="1:18" hidden="1">
      <c r="A664" s="11">
        <v>659</v>
      </c>
      <c r="B664" s="11">
        <f t="shared" si="30"/>
        <v>0</v>
      </c>
      <c r="E664" s="13" t="e">
        <f>VLOOKUP(D664,#REF!,2,0)</f>
        <v>#REF!</v>
      </c>
      <c r="H664" s="13"/>
      <c r="I664" s="13"/>
      <c r="J664" s="13"/>
      <c r="M664" s="13" t="e">
        <f>VLOOKUP(K664,#REF!,2,0)</f>
        <v>#REF!</v>
      </c>
      <c r="N664" s="17" t="e">
        <f>VLOOKUP(K664,#REF!,6,0)</f>
        <v>#REF!</v>
      </c>
      <c r="O664" s="17" t="e">
        <f t="shared" si="31"/>
        <v>#REF!</v>
      </c>
      <c r="P664" s="22">
        <v>0.08</v>
      </c>
      <c r="Q664" s="17" t="e">
        <f t="shared" si="32"/>
        <v>#REF!</v>
      </c>
      <c r="R664" s="13" t="e">
        <f>VLOOKUP(J664,'[1]Nhân viên'!$E$20:$F$41,2,0)</f>
        <v>#N/A</v>
      </c>
    </row>
    <row r="665" spans="1:18" hidden="1">
      <c r="A665" s="11">
        <v>660</v>
      </c>
      <c r="B665" s="11">
        <f t="shared" si="30"/>
        <v>0</v>
      </c>
      <c r="E665" s="13" t="e">
        <f>VLOOKUP(D665,#REF!,2,0)</f>
        <v>#REF!</v>
      </c>
      <c r="H665" s="13"/>
      <c r="I665" s="13"/>
      <c r="J665" s="13"/>
      <c r="M665" s="13" t="e">
        <f>VLOOKUP(K665,#REF!,2,0)</f>
        <v>#REF!</v>
      </c>
      <c r="N665" s="17" t="e">
        <f>VLOOKUP(K665,#REF!,6,0)</f>
        <v>#REF!</v>
      </c>
      <c r="O665" s="17" t="e">
        <f t="shared" si="31"/>
        <v>#REF!</v>
      </c>
      <c r="P665" s="22">
        <v>0.08</v>
      </c>
      <c r="Q665" s="17" t="e">
        <f t="shared" si="32"/>
        <v>#REF!</v>
      </c>
      <c r="R665" s="13" t="e">
        <f>VLOOKUP(J665,'[1]Nhân viên'!$E$20:$F$41,2,0)</f>
        <v>#N/A</v>
      </c>
    </row>
    <row r="666" spans="1:18" hidden="1">
      <c r="A666" s="11">
        <v>661</v>
      </c>
      <c r="B666" s="11">
        <f t="shared" si="30"/>
        <v>0</v>
      </c>
      <c r="E666" s="13" t="e">
        <f>VLOOKUP(D666,#REF!,2,0)</f>
        <v>#REF!</v>
      </c>
      <c r="H666" s="13"/>
      <c r="I666" s="13"/>
      <c r="J666" s="13"/>
      <c r="M666" s="13" t="e">
        <f>VLOOKUP(K666,#REF!,2,0)</f>
        <v>#REF!</v>
      </c>
      <c r="N666" s="17" t="e">
        <f>VLOOKUP(K666,#REF!,6,0)</f>
        <v>#REF!</v>
      </c>
      <c r="O666" s="17" t="e">
        <f t="shared" si="31"/>
        <v>#REF!</v>
      </c>
      <c r="P666" s="22">
        <v>0.08</v>
      </c>
      <c r="Q666" s="17" t="e">
        <f t="shared" si="32"/>
        <v>#REF!</v>
      </c>
      <c r="R666" s="13" t="e">
        <f>VLOOKUP(J666,'[1]Nhân viên'!$E$20:$F$41,2,0)</f>
        <v>#N/A</v>
      </c>
    </row>
    <row r="667" spans="1:18" hidden="1">
      <c r="A667" s="11">
        <v>662</v>
      </c>
      <c r="B667" s="11">
        <f t="shared" si="30"/>
        <v>0</v>
      </c>
      <c r="E667" s="13" t="e">
        <f>VLOOKUP(D667,#REF!,2,0)</f>
        <v>#REF!</v>
      </c>
      <c r="H667" s="13"/>
      <c r="I667" s="13"/>
      <c r="J667" s="13"/>
      <c r="M667" s="13" t="e">
        <f>VLOOKUP(K667,#REF!,2,0)</f>
        <v>#REF!</v>
      </c>
      <c r="N667" s="17" t="e">
        <f>VLOOKUP(K667,#REF!,6,0)</f>
        <v>#REF!</v>
      </c>
      <c r="O667" s="17" t="e">
        <f t="shared" si="31"/>
        <v>#REF!</v>
      </c>
      <c r="P667" s="22">
        <v>0.08</v>
      </c>
      <c r="Q667" s="17" t="e">
        <f t="shared" si="32"/>
        <v>#REF!</v>
      </c>
      <c r="R667" s="13" t="e">
        <f>VLOOKUP(J667,'[1]Nhân viên'!$E$20:$F$41,2,0)</f>
        <v>#N/A</v>
      </c>
    </row>
    <row r="668" spans="1:18" hidden="1">
      <c r="A668" s="11">
        <v>663</v>
      </c>
      <c r="B668" s="11">
        <f t="shared" ref="B668:B731" si="33">DAY($C668)</f>
        <v>0</v>
      </c>
      <c r="E668" s="13" t="e">
        <f>VLOOKUP(D668,#REF!,2,0)</f>
        <v>#REF!</v>
      </c>
      <c r="H668" s="13"/>
      <c r="I668" s="13"/>
      <c r="J668" s="13"/>
      <c r="M668" s="13" t="e">
        <f>VLOOKUP(K668,#REF!,2,0)</f>
        <v>#REF!</v>
      </c>
      <c r="N668" s="17" t="e">
        <f>VLOOKUP(K668,#REF!,6,0)</f>
        <v>#REF!</v>
      </c>
      <c r="O668" s="17" t="e">
        <f t="shared" si="31"/>
        <v>#REF!</v>
      </c>
      <c r="P668" s="22">
        <v>0.08</v>
      </c>
      <c r="Q668" s="17" t="e">
        <f t="shared" si="32"/>
        <v>#REF!</v>
      </c>
      <c r="R668" s="13" t="e">
        <f>VLOOKUP(J668,'[1]Nhân viên'!$E$20:$F$41,2,0)</f>
        <v>#N/A</v>
      </c>
    </row>
    <row r="669" spans="1:18" hidden="1">
      <c r="A669" s="11">
        <v>664</v>
      </c>
      <c r="B669" s="11">
        <f t="shared" si="33"/>
        <v>0</v>
      </c>
      <c r="E669" s="13" t="e">
        <f>VLOOKUP(D669,#REF!,2,0)</f>
        <v>#REF!</v>
      </c>
      <c r="H669" s="13"/>
      <c r="I669" s="13"/>
      <c r="J669" s="13"/>
      <c r="M669" s="13" t="e">
        <f>VLOOKUP(K669,#REF!,2,0)</f>
        <v>#REF!</v>
      </c>
      <c r="N669" s="17" t="e">
        <f>VLOOKUP(K669,#REF!,6,0)</f>
        <v>#REF!</v>
      </c>
      <c r="O669" s="17" t="e">
        <f t="shared" si="31"/>
        <v>#REF!</v>
      </c>
      <c r="P669" s="22">
        <v>0.08</v>
      </c>
      <c r="Q669" s="17" t="e">
        <f t="shared" si="32"/>
        <v>#REF!</v>
      </c>
      <c r="R669" s="13" t="e">
        <f>VLOOKUP(J669,'[1]Nhân viên'!$E$20:$F$41,2,0)</f>
        <v>#N/A</v>
      </c>
    </row>
    <row r="670" spans="1:18" hidden="1">
      <c r="A670" s="11">
        <v>665</v>
      </c>
      <c r="B670" s="11">
        <f t="shared" si="33"/>
        <v>0</v>
      </c>
      <c r="E670" s="13" t="e">
        <f>VLOOKUP(D670,#REF!,2,0)</f>
        <v>#REF!</v>
      </c>
      <c r="H670" s="13"/>
      <c r="I670" s="13"/>
      <c r="J670" s="13"/>
      <c r="M670" s="13" t="e">
        <f>VLOOKUP(K670,#REF!,2,0)</f>
        <v>#REF!</v>
      </c>
      <c r="N670" s="17" t="e">
        <f>VLOOKUP(K670,#REF!,6,0)</f>
        <v>#REF!</v>
      </c>
      <c r="O670" s="17" t="e">
        <f t="shared" si="31"/>
        <v>#REF!</v>
      </c>
      <c r="P670" s="22">
        <v>0.08</v>
      </c>
      <c r="Q670" s="17" t="e">
        <f t="shared" si="32"/>
        <v>#REF!</v>
      </c>
      <c r="R670" s="13" t="e">
        <f>VLOOKUP(J670,'[1]Nhân viên'!$E$20:$F$41,2,0)</f>
        <v>#N/A</v>
      </c>
    </row>
    <row r="671" spans="1:18" hidden="1">
      <c r="A671" s="11">
        <v>666</v>
      </c>
      <c r="B671" s="11">
        <f t="shared" si="33"/>
        <v>0</v>
      </c>
      <c r="E671" s="13" t="e">
        <f>VLOOKUP(D671,#REF!,2,0)</f>
        <v>#REF!</v>
      </c>
      <c r="H671" s="13"/>
      <c r="I671" s="13"/>
      <c r="J671" s="13"/>
      <c r="M671" s="13" t="e">
        <f>VLOOKUP(K671,#REF!,2,0)</f>
        <v>#REF!</v>
      </c>
      <c r="N671" s="17" t="e">
        <f>VLOOKUP(K671,#REF!,6,0)</f>
        <v>#REF!</v>
      </c>
      <c r="O671" s="17" t="e">
        <f t="shared" si="31"/>
        <v>#REF!</v>
      </c>
      <c r="P671" s="22">
        <v>0.08</v>
      </c>
      <c r="Q671" s="17" t="e">
        <f t="shared" si="32"/>
        <v>#REF!</v>
      </c>
      <c r="R671" s="13" t="e">
        <f>VLOOKUP(J671,'[1]Nhân viên'!$E$20:$F$41,2,0)</f>
        <v>#N/A</v>
      </c>
    </row>
    <row r="672" spans="1:18" hidden="1">
      <c r="A672" s="11">
        <v>667</v>
      </c>
      <c r="B672" s="11">
        <f t="shared" si="33"/>
        <v>0</v>
      </c>
      <c r="E672" s="13" t="e">
        <f>VLOOKUP(D672,#REF!,2,0)</f>
        <v>#REF!</v>
      </c>
      <c r="H672" s="13"/>
      <c r="I672" s="13"/>
      <c r="J672" s="13"/>
      <c r="M672" s="13" t="e">
        <f>VLOOKUP(K672,#REF!,2,0)</f>
        <v>#REF!</v>
      </c>
      <c r="N672" s="17" t="e">
        <f>VLOOKUP(K672,#REF!,6,0)</f>
        <v>#REF!</v>
      </c>
      <c r="O672" s="17" t="e">
        <f t="shared" si="31"/>
        <v>#REF!</v>
      </c>
      <c r="P672" s="22">
        <v>0.08</v>
      </c>
      <c r="Q672" s="17" t="e">
        <f t="shared" si="32"/>
        <v>#REF!</v>
      </c>
      <c r="R672" s="13" t="e">
        <f>VLOOKUP(J672,'[1]Nhân viên'!$E$20:$F$41,2,0)</f>
        <v>#N/A</v>
      </c>
    </row>
    <row r="673" spans="1:18" hidden="1">
      <c r="A673" s="11">
        <v>668</v>
      </c>
      <c r="B673" s="11">
        <f t="shared" si="33"/>
        <v>0</v>
      </c>
      <c r="E673" s="13" t="e">
        <f>VLOOKUP(D673,#REF!,2,0)</f>
        <v>#REF!</v>
      </c>
      <c r="H673" s="13"/>
      <c r="I673" s="13"/>
      <c r="J673" s="13"/>
      <c r="M673" s="13" t="e">
        <f>VLOOKUP(K673,#REF!,2,0)</f>
        <v>#REF!</v>
      </c>
      <c r="N673" s="17" t="e">
        <f>VLOOKUP(K673,#REF!,6,0)</f>
        <v>#REF!</v>
      </c>
      <c r="O673" s="17" t="e">
        <f t="shared" si="31"/>
        <v>#REF!</v>
      </c>
      <c r="P673" s="22">
        <v>0.08</v>
      </c>
      <c r="Q673" s="17" t="e">
        <f t="shared" si="32"/>
        <v>#REF!</v>
      </c>
      <c r="R673" s="13" t="e">
        <f>VLOOKUP(J673,'[1]Nhân viên'!$E$20:$F$41,2,0)</f>
        <v>#N/A</v>
      </c>
    </row>
    <row r="674" spans="1:18" hidden="1">
      <c r="A674" s="11">
        <v>669</v>
      </c>
      <c r="B674" s="11">
        <f t="shared" si="33"/>
        <v>0</v>
      </c>
      <c r="E674" s="13" t="e">
        <f>VLOOKUP(D674,#REF!,2,0)</f>
        <v>#REF!</v>
      </c>
      <c r="H674" s="13"/>
      <c r="I674" s="13"/>
      <c r="J674" s="13"/>
      <c r="M674" s="13" t="e">
        <f>VLOOKUP(K674,#REF!,2,0)</f>
        <v>#REF!</v>
      </c>
      <c r="N674" s="17" t="e">
        <f>VLOOKUP(K674,#REF!,6,0)</f>
        <v>#REF!</v>
      </c>
      <c r="O674" s="17" t="e">
        <f t="shared" si="31"/>
        <v>#REF!</v>
      </c>
      <c r="P674" s="22">
        <v>0.08</v>
      </c>
      <c r="Q674" s="17" t="e">
        <f t="shared" si="32"/>
        <v>#REF!</v>
      </c>
      <c r="R674" s="13" t="e">
        <f>VLOOKUP(J674,'[1]Nhân viên'!$E$20:$F$41,2,0)</f>
        <v>#N/A</v>
      </c>
    </row>
    <row r="675" spans="1:18" hidden="1">
      <c r="A675" s="11">
        <v>670</v>
      </c>
      <c r="B675" s="11">
        <f t="shared" si="33"/>
        <v>0</v>
      </c>
      <c r="E675" s="13" t="e">
        <f>VLOOKUP(D675,#REF!,2,0)</f>
        <v>#REF!</v>
      </c>
      <c r="H675" s="13"/>
      <c r="I675" s="13"/>
      <c r="J675" s="13"/>
      <c r="M675" s="13" t="e">
        <f>VLOOKUP(K675,#REF!,2,0)</f>
        <v>#REF!</v>
      </c>
      <c r="N675" s="17" t="e">
        <f>VLOOKUP(K675,#REF!,6,0)</f>
        <v>#REF!</v>
      </c>
      <c r="O675" s="17" t="e">
        <f t="shared" si="31"/>
        <v>#REF!</v>
      </c>
      <c r="P675" s="22">
        <v>0.08</v>
      </c>
      <c r="Q675" s="17" t="e">
        <f t="shared" si="32"/>
        <v>#REF!</v>
      </c>
      <c r="R675" s="13" t="e">
        <f>VLOOKUP(J675,'[1]Nhân viên'!$E$20:$F$41,2,0)</f>
        <v>#N/A</v>
      </c>
    </row>
    <row r="676" spans="1:18" hidden="1">
      <c r="A676" s="11">
        <v>671</v>
      </c>
      <c r="B676" s="11">
        <f t="shared" si="33"/>
        <v>0</v>
      </c>
      <c r="E676" s="13" t="e">
        <f>VLOOKUP(D676,#REF!,2,0)</f>
        <v>#REF!</v>
      </c>
      <c r="H676" s="13"/>
      <c r="I676" s="13"/>
      <c r="J676" s="13"/>
      <c r="M676" s="13" t="e">
        <f>VLOOKUP(K676,#REF!,2,0)</f>
        <v>#REF!</v>
      </c>
      <c r="N676" s="17" t="e">
        <f>VLOOKUP(K676,#REF!,6,0)</f>
        <v>#REF!</v>
      </c>
      <c r="O676" s="17" t="e">
        <f t="shared" si="31"/>
        <v>#REF!</v>
      </c>
      <c r="P676" s="22">
        <v>0.08</v>
      </c>
      <c r="Q676" s="17" t="e">
        <f t="shared" si="32"/>
        <v>#REF!</v>
      </c>
      <c r="R676" s="13" t="e">
        <f>VLOOKUP(J676,'[1]Nhân viên'!$E$20:$F$41,2,0)</f>
        <v>#N/A</v>
      </c>
    </row>
    <row r="677" spans="1:18" hidden="1">
      <c r="A677" s="11">
        <v>672</v>
      </c>
      <c r="B677" s="11">
        <f t="shared" si="33"/>
        <v>0</v>
      </c>
      <c r="E677" s="13" t="e">
        <f>VLOOKUP(D677,#REF!,2,0)</f>
        <v>#REF!</v>
      </c>
      <c r="H677" s="13"/>
      <c r="I677" s="13"/>
      <c r="J677" s="13"/>
      <c r="M677" s="13" t="e">
        <f>VLOOKUP(K677,#REF!,2,0)</f>
        <v>#REF!</v>
      </c>
      <c r="N677" s="17" t="e">
        <f>VLOOKUP(K677,#REF!,6,0)</f>
        <v>#REF!</v>
      </c>
      <c r="O677" s="17" t="e">
        <f t="shared" si="31"/>
        <v>#REF!</v>
      </c>
      <c r="P677" s="22">
        <v>0.08</v>
      </c>
      <c r="Q677" s="17" t="e">
        <f t="shared" si="32"/>
        <v>#REF!</v>
      </c>
      <c r="R677" s="13" t="e">
        <f>VLOOKUP(J677,'[1]Nhân viên'!$E$20:$F$41,2,0)</f>
        <v>#N/A</v>
      </c>
    </row>
    <row r="678" spans="1:18" hidden="1">
      <c r="A678" s="11">
        <v>673</v>
      </c>
      <c r="B678" s="11">
        <f t="shared" si="33"/>
        <v>0</v>
      </c>
      <c r="E678" s="13" t="e">
        <f>VLOOKUP(D678,#REF!,2,0)</f>
        <v>#REF!</v>
      </c>
      <c r="H678" s="13"/>
      <c r="I678" s="13"/>
      <c r="J678" s="13"/>
      <c r="M678" s="13" t="e">
        <f>VLOOKUP(K678,#REF!,2,0)</f>
        <v>#REF!</v>
      </c>
      <c r="N678" s="17" t="e">
        <f>VLOOKUP(K678,#REF!,6,0)</f>
        <v>#REF!</v>
      </c>
      <c r="O678" s="17" t="e">
        <f t="shared" si="31"/>
        <v>#REF!</v>
      </c>
      <c r="P678" s="22">
        <v>0.08</v>
      </c>
      <c r="Q678" s="17" t="e">
        <f t="shared" si="32"/>
        <v>#REF!</v>
      </c>
      <c r="R678" s="13" t="e">
        <f>VLOOKUP(J678,'[1]Nhân viên'!$E$20:$F$41,2,0)</f>
        <v>#N/A</v>
      </c>
    </row>
    <row r="679" spans="1:18" hidden="1">
      <c r="A679" s="11">
        <v>674</v>
      </c>
      <c r="B679" s="11">
        <f t="shared" si="33"/>
        <v>0</v>
      </c>
      <c r="E679" s="13" t="e">
        <f>VLOOKUP(D679,#REF!,2,0)</f>
        <v>#REF!</v>
      </c>
      <c r="H679" s="13"/>
      <c r="I679" s="13"/>
      <c r="J679" s="13"/>
      <c r="M679" s="13" t="e">
        <f>VLOOKUP(K679,#REF!,2,0)</f>
        <v>#REF!</v>
      </c>
      <c r="N679" s="17" t="e">
        <f>VLOOKUP(K679,#REF!,6,0)</f>
        <v>#REF!</v>
      </c>
      <c r="O679" s="17" t="e">
        <f t="shared" ref="O679:O737" si="34">L679*N679</f>
        <v>#REF!</v>
      </c>
      <c r="P679" s="22">
        <v>0.08</v>
      </c>
      <c r="Q679" s="17" t="e">
        <f t="shared" ref="Q679:Q737" si="35">O679*P679+O679</f>
        <v>#REF!</v>
      </c>
      <c r="R679" s="13" t="e">
        <f>VLOOKUP(J679,'[1]Nhân viên'!$E$20:$F$41,2,0)</f>
        <v>#N/A</v>
      </c>
    </row>
    <row r="680" spans="1:18" hidden="1">
      <c r="A680" s="11">
        <v>675</v>
      </c>
      <c r="B680" s="11">
        <f t="shared" si="33"/>
        <v>0</v>
      </c>
      <c r="E680" s="13" t="e">
        <f>VLOOKUP(D680,#REF!,2,0)</f>
        <v>#REF!</v>
      </c>
      <c r="H680" s="13"/>
      <c r="I680" s="13"/>
      <c r="J680" s="13"/>
      <c r="M680" s="13" t="e">
        <f>VLOOKUP(K680,#REF!,2,0)</f>
        <v>#REF!</v>
      </c>
      <c r="N680" s="17" t="e">
        <f>VLOOKUP(K680,#REF!,6,0)</f>
        <v>#REF!</v>
      </c>
      <c r="O680" s="17" t="e">
        <f t="shared" si="34"/>
        <v>#REF!</v>
      </c>
      <c r="P680" s="22">
        <v>0.08</v>
      </c>
      <c r="Q680" s="17" t="e">
        <f t="shared" si="35"/>
        <v>#REF!</v>
      </c>
      <c r="R680" s="13" t="e">
        <f>VLOOKUP(J680,'[1]Nhân viên'!$E$20:$F$41,2,0)</f>
        <v>#N/A</v>
      </c>
    </row>
    <row r="681" spans="1:18" hidden="1">
      <c r="A681" s="11">
        <v>676</v>
      </c>
      <c r="B681" s="11">
        <f t="shared" si="33"/>
        <v>0</v>
      </c>
      <c r="E681" s="13" t="e">
        <f>VLOOKUP(D681,#REF!,2,0)</f>
        <v>#REF!</v>
      </c>
      <c r="H681" s="13"/>
      <c r="I681" s="13"/>
      <c r="J681" s="13"/>
      <c r="M681" s="13" t="e">
        <f>VLOOKUP(K681,#REF!,2,0)</f>
        <v>#REF!</v>
      </c>
      <c r="N681" s="17" t="e">
        <f>VLOOKUP(K681,#REF!,6,0)</f>
        <v>#REF!</v>
      </c>
      <c r="O681" s="17" t="e">
        <f t="shared" si="34"/>
        <v>#REF!</v>
      </c>
      <c r="P681" s="22">
        <v>0.08</v>
      </c>
      <c r="Q681" s="17" t="e">
        <f t="shared" si="35"/>
        <v>#REF!</v>
      </c>
      <c r="R681" s="13" t="e">
        <f>VLOOKUP(J681,'[1]Nhân viên'!$E$20:$F$41,2,0)</f>
        <v>#N/A</v>
      </c>
    </row>
    <row r="682" spans="1:18" hidden="1">
      <c r="A682" s="11">
        <v>677</v>
      </c>
      <c r="B682" s="11">
        <f t="shared" si="33"/>
        <v>0</v>
      </c>
      <c r="E682" s="13" t="e">
        <f>VLOOKUP(D682,#REF!,2,0)</f>
        <v>#REF!</v>
      </c>
      <c r="H682" s="13"/>
      <c r="I682" s="13"/>
      <c r="J682" s="13"/>
      <c r="M682" s="13" t="e">
        <f>VLOOKUP(K682,#REF!,2,0)</f>
        <v>#REF!</v>
      </c>
      <c r="N682" s="17" t="e">
        <f>VLOOKUP(K682,#REF!,6,0)</f>
        <v>#REF!</v>
      </c>
      <c r="O682" s="17" t="e">
        <f t="shared" si="34"/>
        <v>#REF!</v>
      </c>
      <c r="P682" s="22">
        <v>0.08</v>
      </c>
      <c r="Q682" s="17" t="e">
        <f t="shared" si="35"/>
        <v>#REF!</v>
      </c>
      <c r="R682" s="13" t="e">
        <f>VLOOKUP(J682,'[1]Nhân viên'!$E$20:$F$41,2,0)</f>
        <v>#N/A</v>
      </c>
    </row>
    <row r="683" spans="1:18" hidden="1">
      <c r="A683" s="11">
        <v>678</v>
      </c>
      <c r="B683" s="11">
        <f t="shared" si="33"/>
        <v>0</v>
      </c>
      <c r="E683" s="13" t="e">
        <f>VLOOKUP(D683,#REF!,2,0)</f>
        <v>#REF!</v>
      </c>
      <c r="H683" s="13"/>
      <c r="I683" s="13"/>
      <c r="J683" s="13"/>
      <c r="M683" s="13" t="e">
        <f>VLOOKUP(K683,#REF!,2,0)</f>
        <v>#REF!</v>
      </c>
      <c r="N683" s="17" t="e">
        <f>VLOOKUP(K683,#REF!,6,0)</f>
        <v>#REF!</v>
      </c>
      <c r="O683" s="17" t="e">
        <f t="shared" si="34"/>
        <v>#REF!</v>
      </c>
      <c r="P683" s="22">
        <v>0.08</v>
      </c>
      <c r="Q683" s="17" t="e">
        <f t="shared" si="35"/>
        <v>#REF!</v>
      </c>
      <c r="R683" s="13" t="e">
        <f>VLOOKUP(J683,'[1]Nhân viên'!$E$20:$F$41,2,0)</f>
        <v>#N/A</v>
      </c>
    </row>
    <row r="684" spans="1:18" hidden="1">
      <c r="A684" s="11">
        <v>679</v>
      </c>
      <c r="B684" s="11">
        <f t="shared" si="33"/>
        <v>0</v>
      </c>
      <c r="E684" s="13" t="e">
        <f>VLOOKUP(D684,#REF!,2,0)</f>
        <v>#REF!</v>
      </c>
      <c r="H684" s="13"/>
      <c r="I684" s="13"/>
      <c r="J684" s="13"/>
      <c r="M684" s="13" t="e">
        <f>VLOOKUP(K684,#REF!,2,0)</f>
        <v>#REF!</v>
      </c>
      <c r="N684" s="17" t="e">
        <f>VLOOKUP(K684,#REF!,6,0)</f>
        <v>#REF!</v>
      </c>
      <c r="O684" s="17" t="e">
        <f t="shared" si="34"/>
        <v>#REF!</v>
      </c>
      <c r="P684" s="22">
        <v>0.08</v>
      </c>
      <c r="Q684" s="17" t="e">
        <f t="shared" si="35"/>
        <v>#REF!</v>
      </c>
      <c r="R684" s="13" t="e">
        <f>VLOOKUP(J684,'[1]Nhân viên'!$E$20:$F$41,2,0)</f>
        <v>#N/A</v>
      </c>
    </row>
    <row r="685" spans="1:18" hidden="1">
      <c r="A685" s="11">
        <v>680</v>
      </c>
      <c r="B685" s="11">
        <f t="shared" si="33"/>
        <v>0</v>
      </c>
      <c r="E685" s="13" t="e">
        <f>VLOOKUP(D685,#REF!,2,0)</f>
        <v>#REF!</v>
      </c>
      <c r="H685" s="13"/>
      <c r="I685" s="13"/>
      <c r="J685" s="13"/>
      <c r="M685" s="13" t="e">
        <f>VLOOKUP(K685,#REF!,2,0)</f>
        <v>#REF!</v>
      </c>
      <c r="N685" s="17" t="e">
        <f>VLOOKUP(K685,#REF!,6,0)</f>
        <v>#REF!</v>
      </c>
      <c r="O685" s="17" t="e">
        <f t="shared" si="34"/>
        <v>#REF!</v>
      </c>
      <c r="P685" s="22">
        <v>0.08</v>
      </c>
      <c r="Q685" s="17" t="e">
        <f t="shared" si="35"/>
        <v>#REF!</v>
      </c>
      <c r="R685" s="13" t="e">
        <f>VLOOKUP(J685,'[1]Nhân viên'!$E$20:$F$41,2,0)</f>
        <v>#N/A</v>
      </c>
    </row>
    <row r="686" spans="1:18" hidden="1">
      <c r="A686" s="11">
        <v>681</v>
      </c>
      <c r="B686" s="11">
        <f t="shared" si="33"/>
        <v>0</v>
      </c>
      <c r="E686" s="13" t="e">
        <f>VLOOKUP(D686,#REF!,2,0)</f>
        <v>#REF!</v>
      </c>
      <c r="H686" s="13"/>
      <c r="I686" s="13"/>
      <c r="J686" s="13"/>
      <c r="M686" s="13" t="e">
        <f>VLOOKUP(K686,#REF!,2,0)</f>
        <v>#REF!</v>
      </c>
      <c r="N686" s="17" t="e">
        <f>VLOOKUP(K686,#REF!,6,0)</f>
        <v>#REF!</v>
      </c>
      <c r="O686" s="17" t="e">
        <f t="shared" si="34"/>
        <v>#REF!</v>
      </c>
      <c r="P686" s="22">
        <v>0.08</v>
      </c>
      <c r="Q686" s="17" t="e">
        <f t="shared" si="35"/>
        <v>#REF!</v>
      </c>
      <c r="R686" s="13" t="e">
        <f>VLOOKUP(J686,'[1]Nhân viên'!$E$20:$F$41,2,0)</f>
        <v>#N/A</v>
      </c>
    </row>
    <row r="687" spans="1:18" hidden="1">
      <c r="A687" s="11">
        <v>682</v>
      </c>
      <c r="B687" s="11">
        <f t="shared" si="33"/>
        <v>0</v>
      </c>
      <c r="E687" s="13" t="e">
        <f>VLOOKUP(D687,#REF!,2,0)</f>
        <v>#REF!</v>
      </c>
      <c r="G687" s="115"/>
      <c r="H687" s="13"/>
      <c r="I687" s="13"/>
      <c r="J687" s="13"/>
      <c r="M687" s="13" t="e">
        <f>VLOOKUP(K687,#REF!,2,0)</f>
        <v>#REF!</v>
      </c>
      <c r="N687" s="17" t="e">
        <f>VLOOKUP(K687,#REF!,6,0)</f>
        <v>#REF!</v>
      </c>
      <c r="O687" s="17" t="e">
        <f t="shared" si="34"/>
        <v>#REF!</v>
      </c>
      <c r="P687" s="22">
        <v>0.08</v>
      </c>
      <c r="Q687" s="17" t="e">
        <f t="shared" si="35"/>
        <v>#REF!</v>
      </c>
      <c r="R687" s="13" t="e">
        <f>VLOOKUP(J687,'[1]Nhân viên'!$E$20:$F$41,2,0)</f>
        <v>#N/A</v>
      </c>
    </row>
    <row r="688" spans="1:18" hidden="1">
      <c r="A688" s="11">
        <v>683</v>
      </c>
      <c r="B688" s="11">
        <f t="shared" si="33"/>
        <v>0</v>
      </c>
      <c r="E688" s="13" t="e">
        <f>VLOOKUP(D688,#REF!,2,0)</f>
        <v>#REF!</v>
      </c>
      <c r="H688" s="13"/>
      <c r="I688" s="13"/>
      <c r="J688" s="13"/>
      <c r="M688" s="13" t="e">
        <f>VLOOKUP(K688,#REF!,2,0)</f>
        <v>#REF!</v>
      </c>
      <c r="N688" s="17" t="e">
        <f>VLOOKUP(K688,#REF!,6,0)</f>
        <v>#REF!</v>
      </c>
      <c r="O688" s="17" t="e">
        <f t="shared" si="34"/>
        <v>#REF!</v>
      </c>
      <c r="P688" s="22">
        <v>0.08</v>
      </c>
      <c r="Q688" s="17" t="e">
        <f t="shared" si="35"/>
        <v>#REF!</v>
      </c>
      <c r="R688" s="13" t="e">
        <f>VLOOKUP(J688,'[1]Nhân viên'!$E$20:$F$41,2,0)</f>
        <v>#N/A</v>
      </c>
    </row>
    <row r="689" spans="1:18" hidden="1">
      <c r="A689" s="11">
        <v>684</v>
      </c>
      <c r="B689" s="11">
        <f t="shared" si="33"/>
        <v>0</v>
      </c>
      <c r="E689" s="13" t="e">
        <f>VLOOKUP(D689,#REF!,2,0)</f>
        <v>#REF!</v>
      </c>
      <c r="H689" s="13"/>
      <c r="I689" s="13"/>
      <c r="J689" s="13"/>
      <c r="M689" s="13" t="e">
        <f>VLOOKUP(K689,#REF!,2,0)</f>
        <v>#REF!</v>
      </c>
      <c r="N689" s="17" t="e">
        <f>VLOOKUP(K689,#REF!,6,0)</f>
        <v>#REF!</v>
      </c>
      <c r="O689" s="17" t="e">
        <f t="shared" si="34"/>
        <v>#REF!</v>
      </c>
      <c r="P689" s="22">
        <v>0.08</v>
      </c>
      <c r="Q689" s="17" t="e">
        <f t="shared" si="35"/>
        <v>#REF!</v>
      </c>
      <c r="R689" s="13" t="e">
        <f>VLOOKUP(J689,'[1]Nhân viên'!$E$20:$F$41,2,0)</f>
        <v>#N/A</v>
      </c>
    </row>
    <row r="690" spans="1:18" hidden="1">
      <c r="A690" s="11">
        <v>685</v>
      </c>
      <c r="B690" s="11">
        <f t="shared" si="33"/>
        <v>0</v>
      </c>
      <c r="E690" s="13" t="e">
        <f>VLOOKUP(D690,#REF!,2,0)</f>
        <v>#REF!</v>
      </c>
      <c r="H690" s="13"/>
      <c r="I690" s="13"/>
      <c r="J690" s="13"/>
      <c r="M690" s="13" t="e">
        <f>VLOOKUP(K690,#REF!,2,0)</f>
        <v>#REF!</v>
      </c>
      <c r="N690" s="17" t="e">
        <f>VLOOKUP(K690,#REF!,6,0)</f>
        <v>#REF!</v>
      </c>
      <c r="O690" s="17" t="e">
        <f t="shared" si="34"/>
        <v>#REF!</v>
      </c>
      <c r="P690" s="22">
        <v>0.08</v>
      </c>
      <c r="Q690" s="17" t="e">
        <f t="shared" si="35"/>
        <v>#REF!</v>
      </c>
      <c r="R690" s="13" t="e">
        <f>VLOOKUP(J690,'[1]Nhân viên'!$E$20:$F$41,2,0)</f>
        <v>#N/A</v>
      </c>
    </row>
    <row r="691" spans="1:18" hidden="1">
      <c r="A691" s="11">
        <v>686</v>
      </c>
      <c r="B691" s="11">
        <f t="shared" si="33"/>
        <v>0</v>
      </c>
      <c r="E691" s="13" t="e">
        <f>VLOOKUP(D691,#REF!,2,0)</f>
        <v>#REF!</v>
      </c>
      <c r="H691" s="13"/>
      <c r="I691" s="13"/>
      <c r="J691" s="13"/>
      <c r="M691" s="13" t="e">
        <f>VLOOKUP(K691,#REF!,2,0)</f>
        <v>#REF!</v>
      </c>
      <c r="N691" s="17" t="e">
        <f>VLOOKUP(K691,#REF!,6,0)</f>
        <v>#REF!</v>
      </c>
      <c r="O691" s="17" t="e">
        <f t="shared" si="34"/>
        <v>#REF!</v>
      </c>
      <c r="P691" s="22">
        <v>0.08</v>
      </c>
      <c r="Q691" s="17" t="e">
        <f t="shared" si="35"/>
        <v>#REF!</v>
      </c>
      <c r="R691" s="13" t="e">
        <f>VLOOKUP(J691,'[1]Nhân viên'!$E$20:$F$41,2,0)</f>
        <v>#N/A</v>
      </c>
    </row>
    <row r="692" spans="1:18" hidden="1">
      <c r="A692" s="11">
        <v>687</v>
      </c>
      <c r="B692" s="11">
        <f t="shared" si="33"/>
        <v>0</v>
      </c>
      <c r="E692" s="13" t="e">
        <f>VLOOKUP(D692,#REF!,2,0)</f>
        <v>#REF!</v>
      </c>
      <c r="H692" s="13"/>
      <c r="I692" s="13"/>
      <c r="J692" s="13"/>
      <c r="M692" s="13" t="e">
        <f>VLOOKUP(K692,#REF!,2,0)</f>
        <v>#REF!</v>
      </c>
      <c r="N692" s="17" t="e">
        <f>VLOOKUP(K692,#REF!,6,0)</f>
        <v>#REF!</v>
      </c>
      <c r="O692" s="17" t="e">
        <f t="shared" si="34"/>
        <v>#REF!</v>
      </c>
      <c r="P692" s="22">
        <v>0.08</v>
      </c>
      <c r="Q692" s="17" t="e">
        <f t="shared" si="35"/>
        <v>#REF!</v>
      </c>
      <c r="R692" s="13" t="e">
        <f>VLOOKUP(J692,'[1]Nhân viên'!$E$20:$F$41,2,0)</f>
        <v>#N/A</v>
      </c>
    </row>
    <row r="693" spans="1:18" hidden="1">
      <c r="A693" s="11">
        <v>688</v>
      </c>
      <c r="B693" s="11">
        <f t="shared" si="33"/>
        <v>0</v>
      </c>
      <c r="E693" s="13" t="e">
        <f>VLOOKUP(D693,#REF!,2,0)</f>
        <v>#REF!</v>
      </c>
      <c r="H693" s="13"/>
      <c r="I693" s="13"/>
      <c r="J693" s="13"/>
      <c r="M693" s="13" t="e">
        <f>VLOOKUP(K693,#REF!,2,0)</f>
        <v>#REF!</v>
      </c>
      <c r="N693" s="17" t="e">
        <f>VLOOKUP(K693,#REF!,6,0)</f>
        <v>#REF!</v>
      </c>
      <c r="O693" s="17" t="e">
        <f t="shared" si="34"/>
        <v>#REF!</v>
      </c>
      <c r="P693" s="22">
        <v>0.08</v>
      </c>
      <c r="Q693" s="17" t="e">
        <f t="shared" si="35"/>
        <v>#REF!</v>
      </c>
      <c r="R693" s="13" t="e">
        <f>VLOOKUP(J693,'[1]Nhân viên'!$E$20:$F$41,2,0)</f>
        <v>#N/A</v>
      </c>
    </row>
    <row r="694" spans="1:18" hidden="1">
      <c r="A694" s="11">
        <v>689</v>
      </c>
      <c r="B694" s="11">
        <f t="shared" si="33"/>
        <v>0</v>
      </c>
      <c r="E694" s="13" t="e">
        <f>VLOOKUP(D694,#REF!,2,0)</f>
        <v>#REF!</v>
      </c>
      <c r="H694" s="13"/>
      <c r="I694" s="13"/>
      <c r="J694" s="13"/>
      <c r="M694" s="13" t="e">
        <f>VLOOKUP(K694,#REF!,2,0)</f>
        <v>#REF!</v>
      </c>
      <c r="N694" s="17" t="e">
        <f>VLOOKUP(K694,#REF!,6,0)</f>
        <v>#REF!</v>
      </c>
      <c r="O694" s="17" t="e">
        <f t="shared" si="34"/>
        <v>#REF!</v>
      </c>
      <c r="P694" s="22">
        <v>0.08</v>
      </c>
      <c r="Q694" s="17" t="e">
        <f t="shared" si="35"/>
        <v>#REF!</v>
      </c>
      <c r="R694" s="13" t="e">
        <f>VLOOKUP(J694,'[1]Nhân viên'!$E$20:$F$41,2,0)</f>
        <v>#N/A</v>
      </c>
    </row>
    <row r="695" spans="1:18" hidden="1">
      <c r="A695" s="11">
        <v>690</v>
      </c>
      <c r="B695" s="11">
        <f t="shared" si="33"/>
        <v>0</v>
      </c>
      <c r="E695" s="13" t="e">
        <f>VLOOKUP(D695,#REF!,2,0)</f>
        <v>#REF!</v>
      </c>
      <c r="H695" s="13"/>
      <c r="I695" s="13"/>
      <c r="J695" s="13"/>
      <c r="M695" s="13" t="e">
        <f>VLOOKUP(K695,#REF!,2,0)</f>
        <v>#REF!</v>
      </c>
      <c r="N695" s="17" t="e">
        <f>VLOOKUP(K695,#REF!,6,0)</f>
        <v>#REF!</v>
      </c>
      <c r="O695" s="17" t="e">
        <f t="shared" si="34"/>
        <v>#REF!</v>
      </c>
      <c r="P695" s="22">
        <v>0.08</v>
      </c>
      <c r="Q695" s="17" t="e">
        <f t="shared" si="35"/>
        <v>#REF!</v>
      </c>
      <c r="R695" s="13" t="e">
        <f>VLOOKUP(J695,'[1]Nhân viên'!$E$20:$F$41,2,0)</f>
        <v>#N/A</v>
      </c>
    </row>
    <row r="696" spans="1:18" hidden="1">
      <c r="A696" s="11">
        <v>691</v>
      </c>
      <c r="B696" s="11">
        <f t="shared" si="33"/>
        <v>0</v>
      </c>
      <c r="E696" s="13" t="e">
        <f>VLOOKUP(D696,#REF!,2,0)</f>
        <v>#REF!</v>
      </c>
      <c r="H696" s="13"/>
      <c r="I696" s="13"/>
      <c r="J696" s="13"/>
      <c r="M696" s="13" t="e">
        <f>VLOOKUP(K696,#REF!,2,0)</f>
        <v>#REF!</v>
      </c>
      <c r="N696" s="17" t="e">
        <f>VLOOKUP(K696,#REF!,6,0)</f>
        <v>#REF!</v>
      </c>
      <c r="O696" s="17" t="e">
        <f t="shared" si="34"/>
        <v>#REF!</v>
      </c>
      <c r="P696" s="22">
        <v>0.08</v>
      </c>
      <c r="Q696" s="17" t="e">
        <f t="shared" si="35"/>
        <v>#REF!</v>
      </c>
      <c r="R696" s="13" t="e">
        <f>VLOOKUP(J696,'[1]Nhân viên'!$E$20:$F$41,2,0)</f>
        <v>#N/A</v>
      </c>
    </row>
    <row r="697" spans="1:18" hidden="1">
      <c r="A697" s="11">
        <v>692</v>
      </c>
      <c r="B697" s="11">
        <f t="shared" si="33"/>
        <v>0</v>
      </c>
      <c r="E697" s="13" t="e">
        <f>VLOOKUP(D697,#REF!,2,0)</f>
        <v>#REF!</v>
      </c>
      <c r="H697" s="13"/>
      <c r="I697" s="13"/>
      <c r="J697" s="13"/>
      <c r="M697" s="13" t="e">
        <f>VLOOKUP(K697,#REF!,2,0)</f>
        <v>#REF!</v>
      </c>
      <c r="N697" s="17" t="e">
        <f>VLOOKUP(K697,#REF!,6,0)</f>
        <v>#REF!</v>
      </c>
      <c r="O697" s="17" t="e">
        <f t="shared" si="34"/>
        <v>#REF!</v>
      </c>
      <c r="P697" s="22">
        <v>0.08</v>
      </c>
      <c r="Q697" s="17" t="e">
        <f t="shared" si="35"/>
        <v>#REF!</v>
      </c>
      <c r="R697" s="13" t="e">
        <f>VLOOKUP(J697,'[1]Nhân viên'!$E$20:$F$41,2,0)</f>
        <v>#N/A</v>
      </c>
    </row>
    <row r="698" spans="1:18" hidden="1">
      <c r="A698" s="11">
        <v>693</v>
      </c>
      <c r="B698" s="11">
        <f t="shared" si="33"/>
        <v>0</v>
      </c>
      <c r="E698" s="13" t="e">
        <f>VLOOKUP(D698,#REF!,2,0)</f>
        <v>#REF!</v>
      </c>
      <c r="H698" s="13"/>
      <c r="I698" s="13"/>
      <c r="J698" s="13"/>
      <c r="M698" s="13" t="e">
        <f>VLOOKUP(K698,#REF!,2,0)</f>
        <v>#REF!</v>
      </c>
      <c r="N698" s="17" t="e">
        <f>VLOOKUP(K698,#REF!,6,0)</f>
        <v>#REF!</v>
      </c>
      <c r="O698" s="17" t="e">
        <f t="shared" si="34"/>
        <v>#REF!</v>
      </c>
      <c r="P698" s="22">
        <v>0.08</v>
      </c>
      <c r="Q698" s="17" t="e">
        <f t="shared" si="35"/>
        <v>#REF!</v>
      </c>
      <c r="R698" s="13" t="e">
        <f>VLOOKUP(J698,'[1]Nhân viên'!$E$20:$F$41,2,0)</f>
        <v>#N/A</v>
      </c>
    </row>
    <row r="699" spans="1:18" hidden="1">
      <c r="A699" s="11">
        <v>694</v>
      </c>
      <c r="B699" s="11">
        <f t="shared" si="33"/>
        <v>0</v>
      </c>
      <c r="E699" s="13" t="e">
        <f>VLOOKUP(D699,#REF!,2,0)</f>
        <v>#REF!</v>
      </c>
      <c r="H699" s="13"/>
      <c r="I699" s="13"/>
      <c r="J699" s="13"/>
      <c r="M699" s="13" t="e">
        <f>VLOOKUP(K699,#REF!,2,0)</f>
        <v>#REF!</v>
      </c>
      <c r="N699" s="17" t="e">
        <f>VLOOKUP(K699,#REF!,6,0)</f>
        <v>#REF!</v>
      </c>
      <c r="O699" s="17" t="e">
        <f t="shared" si="34"/>
        <v>#REF!</v>
      </c>
      <c r="P699" s="22">
        <v>0.08</v>
      </c>
      <c r="Q699" s="17" t="e">
        <f t="shared" si="35"/>
        <v>#REF!</v>
      </c>
      <c r="R699" s="13" t="e">
        <f>VLOOKUP(J699,'[1]Nhân viên'!$E$20:$F$41,2,0)</f>
        <v>#N/A</v>
      </c>
    </row>
    <row r="700" spans="1:18" hidden="1">
      <c r="A700" s="11">
        <v>695</v>
      </c>
      <c r="B700" s="11">
        <f t="shared" si="33"/>
        <v>0</v>
      </c>
      <c r="E700" s="13" t="e">
        <f>VLOOKUP(D700,#REF!,2,0)</f>
        <v>#REF!</v>
      </c>
      <c r="H700" s="13"/>
      <c r="I700" s="13"/>
      <c r="J700" s="13"/>
      <c r="M700" s="13" t="e">
        <f>VLOOKUP(K700,#REF!,2,0)</f>
        <v>#REF!</v>
      </c>
      <c r="N700" s="17" t="e">
        <f>VLOOKUP(K700,#REF!,6,0)</f>
        <v>#REF!</v>
      </c>
      <c r="O700" s="17" t="e">
        <f t="shared" si="34"/>
        <v>#REF!</v>
      </c>
      <c r="P700" s="22">
        <v>0.08</v>
      </c>
      <c r="Q700" s="17" t="e">
        <f t="shared" si="35"/>
        <v>#REF!</v>
      </c>
      <c r="R700" s="13" t="e">
        <f>VLOOKUP(J700,'[1]Nhân viên'!$E$20:$F$41,2,0)</f>
        <v>#N/A</v>
      </c>
    </row>
    <row r="701" spans="1:18" hidden="1">
      <c r="A701" s="11">
        <v>696</v>
      </c>
      <c r="B701" s="11">
        <f t="shared" si="33"/>
        <v>0</v>
      </c>
      <c r="E701" s="13" t="e">
        <f>VLOOKUP(D701,#REF!,2,0)</f>
        <v>#REF!</v>
      </c>
      <c r="H701" s="13"/>
      <c r="I701" s="13"/>
      <c r="J701" s="13"/>
      <c r="M701" s="13" t="e">
        <f>VLOOKUP(K701,#REF!,2,0)</f>
        <v>#REF!</v>
      </c>
      <c r="N701" s="17" t="e">
        <f>VLOOKUP(K701,#REF!,6,0)</f>
        <v>#REF!</v>
      </c>
      <c r="O701" s="17" t="e">
        <f t="shared" si="34"/>
        <v>#REF!</v>
      </c>
      <c r="P701" s="22">
        <v>0.08</v>
      </c>
      <c r="Q701" s="17" t="e">
        <f t="shared" si="35"/>
        <v>#REF!</v>
      </c>
      <c r="R701" s="13" t="e">
        <f>VLOOKUP(J701,'[1]Nhân viên'!$E$20:$F$41,2,0)</f>
        <v>#N/A</v>
      </c>
    </row>
    <row r="702" spans="1:18" hidden="1">
      <c r="A702" s="11">
        <v>697</v>
      </c>
      <c r="B702" s="11">
        <f t="shared" si="33"/>
        <v>0</v>
      </c>
      <c r="E702" s="13" t="e">
        <f>VLOOKUP(D702,#REF!,2,0)</f>
        <v>#REF!</v>
      </c>
      <c r="H702" s="13"/>
      <c r="I702" s="13"/>
      <c r="J702" s="13"/>
      <c r="M702" s="13" t="e">
        <f>VLOOKUP(K702,#REF!,2,0)</f>
        <v>#REF!</v>
      </c>
      <c r="N702" s="17" t="e">
        <f>VLOOKUP(K702,#REF!,6,0)</f>
        <v>#REF!</v>
      </c>
      <c r="O702" s="17" t="e">
        <f t="shared" si="34"/>
        <v>#REF!</v>
      </c>
      <c r="P702" s="22">
        <v>0.08</v>
      </c>
      <c r="Q702" s="17" t="e">
        <f t="shared" si="35"/>
        <v>#REF!</v>
      </c>
      <c r="R702" s="13" t="e">
        <f>VLOOKUP(J702,'[1]Nhân viên'!$E$20:$F$41,2,0)</f>
        <v>#N/A</v>
      </c>
    </row>
    <row r="703" spans="1:18" hidden="1">
      <c r="A703" s="11">
        <v>698</v>
      </c>
      <c r="B703" s="11">
        <f t="shared" si="33"/>
        <v>0</v>
      </c>
      <c r="E703" s="13" t="e">
        <f>VLOOKUP(D703,#REF!,2,0)</f>
        <v>#REF!</v>
      </c>
      <c r="H703" s="13"/>
      <c r="I703" s="13"/>
      <c r="J703" s="13"/>
      <c r="M703" s="13" t="e">
        <f>VLOOKUP(K703,#REF!,2,0)</f>
        <v>#REF!</v>
      </c>
      <c r="N703" s="17" t="e">
        <f>VLOOKUP(K703,#REF!,6,0)</f>
        <v>#REF!</v>
      </c>
      <c r="O703" s="17" t="e">
        <f t="shared" si="34"/>
        <v>#REF!</v>
      </c>
      <c r="P703" s="22">
        <v>0.08</v>
      </c>
      <c r="Q703" s="17" t="e">
        <f t="shared" si="35"/>
        <v>#REF!</v>
      </c>
      <c r="R703" s="13" t="e">
        <f>VLOOKUP(J703,'[1]Nhân viên'!$E$20:$F$41,2,0)</f>
        <v>#N/A</v>
      </c>
    </row>
    <row r="704" spans="1:18" hidden="1">
      <c r="A704" s="11">
        <v>699</v>
      </c>
      <c r="B704" s="11">
        <f t="shared" si="33"/>
        <v>0</v>
      </c>
      <c r="E704" s="13" t="e">
        <f>VLOOKUP(D704,#REF!,2,0)</f>
        <v>#REF!</v>
      </c>
      <c r="H704" s="13"/>
      <c r="I704" s="13"/>
      <c r="J704" s="13"/>
      <c r="M704" s="13" t="e">
        <f>VLOOKUP(K704,#REF!,2,0)</f>
        <v>#REF!</v>
      </c>
      <c r="N704" s="17" t="e">
        <f>VLOOKUP(K704,#REF!,6,0)</f>
        <v>#REF!</v>
      </c>
      <c r="O704" s="17" t="e">
        <f t="shared" si="34"/>
        <v>#REF!</v>
      </c>
      <c r="P704" s="22">
        <v>0.08</v>
      </c>
      <c r="Q704" s="17" t="e">
        <f t="shared" si="35"/>
        <v>#REF!</v>
      </c>
      <c r="R704" s="13" t="e">
        <f>VLOOKUP(J704,'[1]Nhân viên'!$E$20:$F$41,2,0)</f>
        <v>#N/A</v>
      </c>
    </row>
    <row r="705" spans="1:18" hidden="1">
      <c r="A705" s="11">
        <v>700</v>
      </c>
      <c r="B705" s="11">
        <f t="shared" si="33"/>
        <v>0</v>
      </c>
      <c r="E705" s="13" t="e">
        <f>VLOOKUP(D705,#REF!,2,0)</f>
        <v>#REF!</v>
      </c>
      <c r="H705" s="13"/>
      <c r="I705" s="13"/>
      <c r="J705" s="13"/>
      <c r="M705" s="13" t="e">
        <f>VLOOKUP(K705,#REF!,2,0)</f>
        <v>#REF!</v>
      </c>
      <c r="N705" s="17" t="e">
        <f>VLOOKUP(K705,#REF!,6,0)</f>
        <v>#REF!</v>
      </c>
      <c r="O705" s="17" t="e">
        <f t="shared" si="34"/>
        <v>#REF!</v>
      </c>
      <c r="P705" s="22">
        <v>0.08</v>
      </c>
      <c r="Q705" s="17" t="e">
        <f t="shared" si="35"/>
        <v>#REF!</v>
      </c>
      <c r="R705" s="13" t="e">
        <f>VLOOKUP(J705,'[1]Nhân viên'!$E$20:$F$41,2,0)</f>
        <v>#N/A</v>
      </c>
    </row>
    <row r="706" spans="1:18" hidden="1">
      <c r="A706" s="11">
        <v>701</v>
      </c>
      <c r="B706" s="11">
        <f t="shared" si="33"/>
        <v>0</v>
      </c>
      <c r="E706" s="13" t="e">
        <f>VLOOKUP(D706,#REF!,2,0)</f>
        <v>#REF!</v>
      </c>
      <c r="H706" s="13"/>
      <c r="I706" s="13"/>
      <c r="J706" s="13"/>
      <c r="M706" s="13" t="e">
        <f>VLOOKUP(K706,#REF!,2,0)</f>
        <v>#REF!</v>
      </c>
      <c r="N706" s="17" t="e">
        <f>VLOOKUP(K706,#REF!,6,0)</f>
        <v>#REF!</v>
      </c>
      <c r="O706" s="17" t="e">
        <f t="shared" si="34"/>
        <v>#REF!</v>
      </c>
      <c r="P706" s="22">
        <v>0.08</v>
      </c>
      <c r="Q706" s="17" t="e">
        <f t="shared" si="35"/>
        <v>#REF!</v>
      </c>
      <c r="R706" s="13" t="e">
        <f>VLOOKUP(J706,'[1]Nhân viên'!$E$20:$F$41,2,0)</f>
        <v>#N/A</v>
      </c>
    </row>
    <row r="707" spans="1:18" hidden="1">
      <c r="A707" s="11">
        <v>702</v>
      </c>
      <c r="B707" s="11">
        <f t="shared" si="33"/>
        <v>0</v>
      </c>
      <c r="E707" s="13" t="e">
        <f>VLOOKUP(D707,#REF!,2,0)</f>
        <v>#REF!</v>
      </c>
      <c r="H707" s="13"/>
      <c r="I707" s="13"/>
      <c r="J707" s="13"/>
      <c r="M707" s="13" t="e">
        <f>VLOOKUP(K707,#REF!,2,0)</f>
        <v>#REF!</v>
      </c>
      <c r="N707" s="17" t="e">
        <f>VLOOKUP(K707,#REF!,6,0)</f>
        <v>#REF!</v>
      </c>
      <c r="O707" s="17" t="e">
        <f t="shared" si="34"/>
        <v>#REF!</v>
      </c>
      <c r="P707" s="22">
        <v>0.08</v>
      </c>
      <c r="Q707" s="17" t="e">
        <f t="shared" si="35"/>
        <v>#REF!</v>
      </c>
      <c r="R707" s="13" t="e">
        <f>VLOOKUP(J707,'[1]Nhân viên'!$E$20:$F$41,2,0)</f>
        <v>#N/A</v>
      </c>
    </row>
    <row r="708" spans="1:18" hidden="1">
      <c r="A708" s="11">
        <v>703</v>
      </c>
      <c r="B708" s="11">
        <f t="shared" si="33"/>
        <v>0</v>
      </c>
      <c r="E708" s="13" t="e">
        <f>VLOOKUP(D708,#REF!,2,0)</f>
        <v>#REF!</v>
      </c>
      <c r="H708" s="13"/>
      <c r="I708" s="13"/>
      <c r="J708" s="13"/>
      <c r="M708" s="13" t="e">
        <f>VLOOKUP(K708,#REF!,2,0)</f>
        <v>#REF!</v>
      </c>
      <c r="N708" s="17" t="e">
        <f>VLOOKUP(K708,#REF!,6,0)</f>
        <v>#REF!</v>
      </c>
      <c r="O708" s="17" t="e">
        <f t="shared" si="34"/>
        <v>#REF!</v>
      </c>
      <c r="P708" s="22">
        <v>0.08</v>
      </c>
      <c r="Q708" s="17" t="e">
        <f t="shared" si="35"/>
        <v>#REF!</v>
      </c>
      <c r="R708" s="13" t="e">
        <f>VLOOKUP(J708,'[1]Nhân viên'!$E$20:$F$41,2,0)</f>
        <v>#N/A</v>
      </c>
    </row>
    <row r="709" spans="1:18" hidden="1">
      <c r="A709" s="11">
        <v>704</v>
      </c>
      <c r="B709" s="11">
        <f t="shared" si="33"/>
        <v>0</v>
      </c>
      <c r="E709" s="13" t="e">
        <f>VLOOKUP(D709,#REF!,2,0)</f>
        <v>#REF!</v>
      </c>
      <c r="H709" s="13"/>
      <c r="I709" s="13"/>
      <c r="J709" s="13"/>
      <c r="M709" s="13" t="e">
        <f>VLOOKUP(K709,#REF!,2,0)</f>
        <v>#REF!</v>
      </c>
      <c r="N709" s="17" t="e">
        <f>VLOOKUP(K709,#REF!,6,0)</f>
        <v>#REF!</v>
      </c>
      <c r="O709" s="17" t="e">
        <f t="shared" si="34"/>
        <v>#REF!</v>
      </c>
      <c r="P709" s="22">
        <v>0.08</v>
      </c>
      <c r="Q709" s="17" t="e">
        <f t="shared" si="35"/>
        <v>#REF!</v>
      </c>
      <c r="R709" s="13" t="e">
        <f>VLOOKUP(J709,'[1]Nhân viên'!$E$20:$F$41,2,0)</f>
        <v>#N/A</v>
      </c>
    </row>
    <row r="710" spans="1:18" hidden="1">
      <c r="A710" s="11">
        <v>705</v>
      </c>
      <c r="B710" s="11">
        <f t="shared" si="33"/>
        <v>0</v>
      </c>
      <c r="E710" s="13" t="e">
        <f>VLOOKUP(D710,#REF!,2,0)</f>
        <v>#REF!</v>
      </c>
      <c r="H710" s="13"/>
      <c r="I710" s="13"/>
      <c r="J710" s="13"/>
      <c r="M710" s="13" t="e">
        <f>VLOOKUP(K710,#REF!,2,0)</f>
        <v>#REF!</v>
      </c>
      <c r="N710" s="17" t="e">
        <f>VLOOKUP(K710,#REF!,6,0)</f>
        <v>#REF!</v>
      </c>
      <c r="O710" s="17" t="e">
        <f t="shared" si="34"/>
        <v>#REF!</v>
      </c>
      <c r="P710" s="22">
        <v>0.08</v>
      </c>
      <c r="Q710" s="17" t="e">
        <f t="shared" si="35"/>
        <v>#REF!</v>
      </c>
      <c r="R710" s="13" t="e">
        <f>VLOOKUP(J710,'[1]Nhân viên'!$E$20:$F$41,2,0)</f>
        <v>#N/A</v>
      </c>
    </row>
    <row r="711" spans="1:18" hidden="1">
      <c r="A711" s="11">
        <v>706</v>
      </c>
      <c r="B711" s="11">
        <f t="shared" si="33"/>
        <v>0</v>
      </c>
      <c r="E711" s="13" t="e">
        <f>VLOOKUP(D711,#REF!,2,0)</f>
        <v>#REF!</v>
      </c>
      <c r="H711" s="13"/>
      <c r="I711" s="13"/>
      <c r="J711" s="13"/>
      <c r="M711" s="13" t="e">
        <f>VLOOKUP(K711,#REF!,2,0)</f>
        <v>#REF!</v>
      </c>
      <c r="N711" s="17" t="e">
        <f>VLOOKUP(K711,#REF!,6,0)</f>
        <v>#REF!</v>
      </c>
      <c r="O711" s="17" t="e">
        <f t="shared" si="34"/>
        <v>#REF!</v>
      </c>
      <c r="P711" s="22">
        <v>0.08</v>
      </c>
      <c r="Q711" s="17" t="e">
        <f t="shared" si="35"/>
        <v>#REF!</v>
      </c>
      <c r="R711" s="13" t="e">
        <f>VLOOKUP(J711,'[1]Nhân viên'!$E$20:$F$41,2,0)</f>
        <v>#N/A</v>
      </c>
    </row>
    <row r="712" spans="1:18" hidden="1">
      <c r="A712" s="11">
        <v>707</v>
      </c>
      <c r="B712" s="11">
        <f t="shared" si="33"/>
        <v>0</v>
      </c>
      <c r="E712" s="13" t="e">
        <f>VLOOKUP(D712,#REF!,2,0)</f>
        <v>#REF!</v>
      </c>
      <c r="H712" s="13"/>
      <c r="I712" s="13"/>
      <c r="J712" s="13"/>
      <c r="M712" s="13" t="e">
        <f>VLOOKUP(K712,#REF!,2,0)</f>
        <v>#REF!</v>
      </c>
      <c r="N712" s="17" t="e">
        <f>VLOOKUP(K712,#REF!,6,0)</f>
        <v>#REF!</v>
      </c>
      <c r="O712" s="17" t="e">
        <f t="shared" si="34"/>
        <v>#REF!</v>
      </c>
      <c r="P712" s="22">
        <v>0.08</v>
      </c>
      <c r="Q712" s="17" t="e">
        <f t="shared" si="35"/>
        <v>#REF!</v>
      </c>
      <c r="R712" s="13" t="e">
        <f>VLOOKUP(J712,'[1]Nhân viên'!$E$20:$F$41,2,0)</f>
        <v>#N/A</v>
      </c>
    </row>
    <row r="713" spans="1:18" hidden="1">
      <c r="A713" s="11">
        <v>708</v>
      </c>
      <c r="B713" s="11">
        <f t="shared" si="33"/>
        <v>0</v>
      </c>
      <c r="E713" s="13" t="e">
        <f>VLOOKUP(D713,#REF!,2,0)</f>
        <v>#REF!</v>
      </c>
      <c r="H713" s="13"/>
      <c r="I713" s="13"/>
      <c r="J713" s="13"/>
      <c r="M713" s="13" t="e">
        <f>VLOOKUP(K713,#REF!,2,0)</f>
        <v>#REF!</v>
      </c>
      <c r="N713" s="17" t="e">
        <f>VLOOKUP(K713,#REF!,6,0)</f>
        <v>#REF!</v>
      </c>
      <c r="O713" s="17" t="e">
        <f t="shared" si="34"/>
        <v>#REF!</v>
      </c>
      <c r="P713" s="22">
        <v>0.08</v>
      </c>
      <c r="Q713" s="17" t="e">
        <f t="shared" si="35"/>
        <v>#REF!</v>
      </c>
      <c r="R713" s="13" t="e">
        <f>VLOOKUP(J713,'[1]Nhân viên'!$E$20:$F$41,2,0)</f>
        <v>#N/A</v>
      </c>
    </row>
    <row r="714" spans="1:18" hidden="1">
      <c r="A714" s="11">
        <v>709</v>
      </c>
      <c r="B714" s="11">
        <f t="shared" si="33"/>
        <v>0</v>
      </c>
      <c r="E714" s="13" t="e">
        <f>VLOOKUP(D714,#REF!,2,0)</f>
        <v>#REF!</v>
      </c>
      <c r="H714" s="13"/>
      <c r="I714" s="13"/>
      <c r="J714" s="13"/>
      <c r="M714" s="13" t="e">
        <f>VLOOKUP(K714,#REF!,2,0)</f>
        <v>#REF!</v>
      </c>
      <c r="N714" s="17" t="e">
        <f>VLOOKUP(K714,#REF!,6,0)</f>
        <v>#REF!</v>
      </c>
      <c r="O714" s="17" t="e">
        <f t="shared" si="34"/>
        <v>#REF!</v>
      </c>
      <c r="P714" s="22">
        <v>0.08</v>
      </c>
      <c r="Q714" s="17" t="e">
        <f t="shared" si="35"/>
        <v>#REF!</v>
      </c>
      <c r="R714" s="13" t="e">
        <f>VLOOKUP(J714,'[1]Nhân viên'!$E$20:$F$41,2,0)</f>
        <v>#N/A</v>
      </c>
    </row>
    <row r="715" spans="1:18" hidden="1">
      <c r="A715" s="11">
        <v>710</v>
      </c>
      <c r="B715" s="11">
        <f t="shared" si="33"/>
        <v>0</v>
      </c>
      <c r="E715" s="13" t="e">
        <f>VLOOKUP(D715,#REF!,2,0)</f>
        <v>#REF!</v>
      </c>
      <c r="H715" s="13"/>
      <c r="I715" s="13"/>
      <c r="J715" s="13"/>
      <c r="M715" s="13" t="e">
        <f>VLOOKUP(K715,#REF!,2,0)</f>
        <v>#REF!</v>
      </c>
      <c r="N715" s="17" t="e">
        <f>VLOOKUP(K715,#REF!,6,0)</f>
        <v>#REF!</v>
      </c>
      <c r="O715" s="17" t="e">
        <f t="shared" si="34"/>
        <v>#REF!</v>
      </c>
      <c r="P715" s="22">
        <v>0.08</v>
      </c>
      <c r="Q715" s="17" t="e">
        <f t="shared" si="35"/>
        <v>#REF!</v>
      </c>
      <c r="R715" s="13" t="e">
        <f>VLOOKUP(J715,'[1]Nhân viên'!$E$20:$F$41,2,0)</f>
        <v>#N/A</v>
      </c>
    </row>
    <row r="716" spans="1:18" hidden="1">
      <c r="A716" s="11">
        <v>716</v>
      </c>
      <c r="B716" s="11">
        <f t="shared" si="33"/>
        <v>0</v>
      </c>
      <c r="E716" s="13" t="e">
        <f>VLOOKUP(D716,#REF!,2,0)</f>
        <v>#REF!</v>
      </c>
      <c r="H716" s="13"/>
      <c r="I716" s="13"/>
      <c r="J716" s="13"/>
      <c r="M716" s="13" t="e">
        <f>VLOOKUP(K716,#REF!,2,0)</f>
        <v>#REF!</v>
      </c>
      <c r="N716" s="17" t="e">
        <f>VLOOKUP(K716,#REF!,6,0)</f>
        <v>#REF!</v>
      </c>
      <c r="O716" s="17" t="e">
        <f t="shared" si="34"/>
        <v>#REF!</v>
      </c>
      <c r="P716" s="22">
        <v>0.08</v>
      </c>
      <c r="Q716" s="17" t="e">
        <f t="shared" si="35"/>
        <v>#REF!</v>
      </c>
      <c r="R716" s="13" t="e">
        <f>VLOOKUP(J716,'[1]Nhân viên'!$E$20:$F$41,2,0)</f>
        <v>#N/A</v>
      </c>
    </row>
    <row r="717" spans="1:18" hidden="1">
      <c r="A717" s="11">
        <v>717</v>
      </c>
      <c r="B717" s="11">
        <f t="shared" si="33"/>
        <v>0</v>
      </c>
      <c r="E717" s="13" t="e">
        <f>VLOOKUP(D717,#REF!,2,0)</f>
        <v>#REF!</v>
      </c>
      <c r="H717" s="13"/>
      <c r="I717" s="13"/>
      <c r="J717" s="13"/>
      <c r="M717" s="13" t="e">
        <f>VLOOKUP(K717,#REF!,2,0)</f>
        <v>#REF!</v>
      </c>
      <c r="N717" s="17" t="e">
        <f>VLOOKUP(K717,#REF!,6,0)</f>
        <v>#REF!</v>
      </c>
      <c r="O717" s="17" t="e">
        <f t="shared" si="34"/>
        <v>#REF!</v>
      </c>
      <c r="P717" s="22">
        <v>0.08</v>
      </c>
      <c r="Q717" s="17" t="e">
        <f t="shared" si="35"/>
        <v>#REF!</v>
      </c>
      <c r="R717" s="13" t="e">
        <f>VLOOKUP(J717,'[1]Nhân viên'!$E$20:$F$41,2,0)</f>
        <v>#N/A</v>
      </c>
    </row>
    <row r="718" spans="1:18" hidden="1">
      <c r="A718" s="11">
        <v>718</v>
      </c>
      <c r="B718" s="11">
        <f t="shared" si="33"/>
        <v>0</v>
      </c>
      <c r="E718" s="13" t="e">
        <f>VLOOKUP(D718,#REF!,2,0)</f>
        <v>#REF!</v>
      </c>
      <c r="H718" s="13"/>
      <c r="I718" s="13"/>
      <c r="J718" s="13"/>
      <c r="M718" s="13" t="e">
        <f>VLOOKUP(K718,#REF!,2,0)</f>
        <v>#REF!</v>
      </c>
      <c r="N718" s="17" t="e">
        <f>VLOOKUP(K718,#REF!,6,0)</f>
        <v>#REF!</v>
      </c>
      <c r="O718" s="17" t="e">
        <f t="shared" si="34"/>
        <v>#REF!</v>
      </c>
      <c r="P718" s="22">
        <v>0.08</v>
      </c>
      <c r="Q718" s="17" t="e">
        <f t="shared" si="35"/>
        <v>#REF!</v>
      </c>
      <c r="R718" s="13" t="e">
        <f>VLOOKUP(J718,'[1]Nhân viên'!$E$20:$F$41,2,0)</f>
        <v>#N/A</v>
      </c>
    </row>
    <row r="719" spans="1:18" hidden="1">
      <c r="A719" s="11">
        <v>719</v>
      </c>
      <c r="B719" s="11">
        <f t="shared" si="33"/>
        <v>0</v>
      </c>
      <c r="E719" s="13" t="e">
        <f>VLOOKUP(D719,#REF!,2,0)</f>
        <v>#REF!</v>
      </c>
      <c r="H719" s="13"/>
      <c r="I719" s="13"/>
      <c r="J719" s="13"/>
      <c r="M719" s="13" t="e">
        <f>VLOOKUP(K719,#REF!,2,0)</f>
        <v>#REF!</v>
      </c>
      <c r="N719" s="17" t="e">
        <f>VLOOKUP(K719,#REF!,6,0)</f>
        <v>#REF!</v>
      </c>
      <c r="O719" s="17" t="e">
        <f t="shared" si="34"/>
        <v>#REF!</v>
      </c>
      <c r="P719" s="22">
        <v>0.08</v>
      </c>
      <c r="Q719" s="17" t="e">
        <f t="shared" si="35"/>
        <v>#REF!</v>
      </c>
      <c r="R719" s="13" t="e">
        <f>VLOOKUP(J719,'[1]Nhân viên'!$E$20:$F$41,2,0)</f>
        <v>#N/A</v>
      </c>
    </row>
    <row r="720" spans="1:18" hidden="1">
      <c r="A720" s="11">
        <v>720</v>
      </c>
      <c r="B720" s="11">
        <f t="shared" si="33"/>
        <v>0</v>
      </c>
      <c r="E720" s="13" t="e">
        <f>VLOOKUP(D720,#REF!,2,0)</f>
        <v>#REF!</v>
      </c>
      <c r="H720" s="13"/>
      <c r="I720" s="13"/>
      <c r="J720" s="13"/>
      <c r="M720" s="13" t="e">
        <f>VLOOKUP(K720,#REF!,2,0)</f>
        <v>#REF!</v>
      </c>
      <c r="N720" s="17" t="e">
        <f>VLOOKUP(K720,#REF!,6,0)</f>
        <v>#REF!</v>
      </c>
      <c r="O720" s="17" t="e">
        <f t="shared" si="34"/>
        <v>#REF!</v>
      </c>
      <c r="P720" s="22">
        <v>0.08</v>
      </c>
      <c r="Q720" s="17" t="e">
        <f t="shared" si="35"/>
        <v>#REF!</v>
      </c>
      <c r="R720" s="13" t="e">
        <f>VLOOKUP(J720,'[1]Nhân viên'!$E$20:$F$41,2,0)</f>
        <v>#N/A</v>
      </c>
    </row>
    <row r="721" spans="1:18" hidden="1">
      <c r="A721" s="11">
        <v>721</v>
      </c>
      <c r="B721" s="11">
        <f t="shared" si="33"/>
        <v>0</v>
      </c>
      <c r="E721" s="13" t="e">
        <f>VLOOKUP(D721,#REF!,2,0)</f>
        <v>#REF!</v>
      </c>
      <c r="H721" s="13"/>
      <c r="I721" s="13"/>
      <c r="J721" s="13"/>
      <c r="M721" s="13" t="e">
        <f>VLOOKUP(K721,#REF!,2,0)</f>
        <v>#REF!</v>
      </c>
      <c r="N721" s="17" t="e">
        <f>VLOOKUP(K721,#REF!,6,0)</f>
        <v>#REF!</v>
      </c>
      <c r="O721" s="17" t="e">
        <f t="shared" si="34"/>
        <v>#REF!</v>
      </c>
      <c r="P721" s="22">
        <v>0.08</v>
      </c>
      <c r="Q721" s="17" t="e">
        <f t="shared" si="35"/>
        <v>#REF!</v>
      </c>
      <c r="R721" s="13" t="e">
        <f>VLOOKUP(J721,'[1]Nhân viên'!$E$20:$F$41,2,0)</f>
        <v>#N/A</v>
      </c>
    </row>
    <row r="722" spans="1:18" hidden="1">
      <c r="A722" s="11">
        <v>722</v>
      </c>
      <c r="B722" s="11">
        <f t="shared" si="33"/>
        <v>0</v>
      </c>
      <c r="E722" s="13" t="e">
        <f>VLOOKUP(D722,#REF!,2,0)</f>
        <v>#REF!</v>
      </c>
      <c r="H722" s="13"/>
      <c r="I722" s="13"/>
      <c r="J722" s="13"/>
      <c r="M722" s="13" t="e">
        <f>VLOOKUP(K722,#REF!,2,0)</f>
        <v>#REF!</v>
      </c>
      <c r="N722" s="17" t="e">
        <f>VLOOKUP(K722,#REF!,6,0)</f>
        <v>#REF!</v>
      </c>
      <c r="O722" s="17" t="e">
        <f t="shared" si="34"/>
        <v>#REF!</v>
      </c>
      <c r="P722" s="22">
        <v>0.08</v>
      </c>
      <c r="Q722" s="17" t="e">
        <f t="shared" si="35"/>
        <v>#REF!</v>
      </c>
      <c r="R722" s="13" t="e">
        <f>VLOOKUP(J722,'[1]Nhân viên'!$E$20:$F$41,2,0)</f>
        <v>#N/A</v>
      </c>
    </row>
    <row r="723" spans="1:18" hidden="1">
      <c r="A723" s="11">
        <v>723</v>
      </c>
      <c r="B723" s="11">
        <f t="shared" si="33"/>
        <v>0</v>
      </c>
      <c r="E723" s="13" t="e">
        <f>VLOOKUP(D723,#REF!,2,0)</f>
        <v>#REF!</v>
      </c>
      <c r="H723" s="13"/>
      <c r="I723" s="13"/>
      <c r="J723" s="13"/>
      <c r="M723" s="13" t="e">
        <f>VLOOKUP(K723,#REF!,2,0)</f>
        <v>#REF!</v>
      </c>
      <c r="N723" s="17" t="e">
        <f>VLOOKUP(K723,#REF!,6,0)</f>
        <v>#REF!</v>
      </c>
      <c r="O723" s="17" t="e">
        <f t="shared" si="34"/>
        <v>#REF!</v>
      </c>
      <c r="P723" s="22">
        <v>0.08</v>
      </c>
      <c r="Q723" s="17" t="e">
        <f t="shared" si="35"/>
        <v>#REF!</v>
      </c>
      <c r="R723" s="13" t="e">
        <f>VLOOKUP(J723,'[1]Nhân viên'!$E$20:$F$41,2,0)</f>
        <v>#N/A</v>
      </c>
    </row>
    <row r="724" spans="1:18" hidden="1">
      <c r="A724" s="11">
        <v>724</v>
      </c>
      <c r="B724" s="11">
        <f t="shared" si="33"/>
        <v>0</v>
      </c>
      <c r="E724" s="13" t="e">
        <f>VLOOKUP(D724,#REF!,2,0)</f>
        <v>#REF!</v>
      </c>
      <c r="H724" s="13"/>
      <c r="I724" s="13"/>
      <c r="J724" s="13"/>
      <c r="M724" s="13" t="e">
        <f>VLOOKUP(K724,#REF!,2,0)</f>
        <v>#REF!</v>
      </c>
      <c r="N724" s="17" t="e">
        <f>VLOOKUP(K724,#REF!,6,0)</f>
        <v>#REF!</v>
      </c>
      <c r="O724" s="17" t="e">
        <f t="shared" si="34"/>
        <v>#REF!</v>
      </c>
      <c r="P724" s="22">
        <v>0.08</v>
      </c>
      <c r="Q724" s="17" t="e">
        <f t="shared" si="35"/>
        <v>#REF!</v>
      </c>
      <c r="R724" s="13" t="e">
        <f>VLOOKUP(J724,'[1]Nhân viên'!$E$20:$F$41,2,0)</f>
        <v>#N/A</v>
      </c>
    </row>
    <row r="725" spans="1:18" hidden="1">
      <c r="A725" s="11">
        <v>725</v>
      </c>
      <c r="B725" s="11">
        <f t="shared" si="33"/>
        <v>0</v>
      </c>
      <c r="E725" s="13" t="e">
        <f>VLOOKUP(D725,#REF!,2,0)</f>
        <v>#REF!</v>
      </c>
      <c r="H725" s="13"/>
      <c r="I725" s="13"/>
      <c r="J725" s="13"/>
      <c r="M725" s="13" t="e">
        <f>VLOOKUP(K725,#REF!,2,0)</f>
        <v>#REF!</v>
      </c>
      <c r="N725" s="17" t="e">
        <f>VLOOKUP(K725,#REF!,6,0)</f>
        <v>#REF!</v>
      </c>
      <c r="O725" s="17" t="e">
        <f t="shared" si="34"/>
        <v>#REF!</v>
      </c>
      <c r="P725" s="22">
        <v>0.08</v>
      </c>
      <c r="Q725" s="17" t="e">
        <f t="shared" si="35"/>
        <v>#REF!</v>
      </c>
      <c r="R725" s="13" t="e">
        <f>VLOOKUP(J725,'[1]Nhân viên'!$E$20:$F$41,2,0)</f>
        <v>#N/A</v>
      </c>
    </row>
    <row r="726" spans="1:18" hidden="1">
      <c r="A726" s="11">
        <v>726</v>
      </c>
      <c r="B726" s="11">
        <f t="shared" si="33"/>
        <v>0</v>
      </c>
      <c r="E726" s="13" t="e">
        <f>VLOOKUP(D726,#REF!,2,0)</f>
        <v>#REF!</v>
      </c>
      <c r="H726" s="13"/>
      <c r="I726" s="13"/>
      <c r="J726" s="13"/>
      <c r="M726" s="13" t="e">
        <f>VLOOKUP(K726,#REF!,2,0)</f>
        <v>#REF!</v>
      </c>
      <c r="N726" s="17" t="e">
        <f>VLOOKUP(K726,#REF!,6,0)</f>
        <v>#REF!</v>
      </c>
      <c r="O726" s="17" t="e">
        <f t="shared" si="34"/>
        <v>#REF!</v>
      </c>
      <c r="P726" s="22">
        <v>0.08</v>
      </c>
      <c r="Q726" s="17" t="e">
        <f t="shared" si="35"/>
        <v>#REF!</v>
      </c>
      <c r="R726" s="13" t="e">
        <f>VLOOKUP(J726,'[1]Nhân viên'!$E$20:$F$41,2,0)</f>
        <v>#N/A</v>
      </c>
    </row>
    <row r="727" spans="1:18" hidden="1">
      <c r="A727" s="11">
        <v>727</v>
      </c>
      <c r="B727" s="11">
        <f t="shared" si="33"/>
        <v>0</v>
      </c>
      <c r="E727" s="13" t="e">
        <f>VLOOKUP(D727,#REF!,2,0)</f>
        <v>#REF!</v>
      </c>
      <c r="H727" s="13"/>
      <c r="I727" s="13"/>
      <c r="J727" s="13"/>
      <c r="M727" s="13" t="e">
        <f>VLOOKUP(K727,#REF!,2,0)</f>
        <v>#REF!</v>
      </c>
      <c r="N727" s="17" t="e">
        <f>VLOOKUP(K727,#REF!,6,0)</f>
        <v>#REF!</v>
      </c>
      <c r="O727" s="17" t="e">
        <f t="shared" si="34"/>
        <v>#REF!</v>
      </c>
      <c r="P727" s="22">
        <v>0.08</v>
      </c>
      <c r="Q727" s="17" t="e">
        <f t="shared" si="35"/>
        <v>#REF!</v>
      </c>
      <c r="R727" s="13" t="e">
        <f>VLOOKUP(J727,'[1]Nhân viên'!$E$20:$F$41,2,0)</f>
        <v>#N/A</v>
      </c>
    </row>
    <row r="728" spans="1:18" hidden="1">
      <c r="A728" s="11">
        <v>728</v>
      </c>
      <c r="B728" s="11">
        <f t="shared" si="33"/>
        <v>0</v>
      </c>
      <c r="E728" s="13" t="e">
        <f>VLOOKUP(D728,#REF!,2,0)</f>
        <v>#REF!</v>
      </c>
      <c r="H728" s="13"/>
      <c r="I728" s="13"/>
      <c r="J728" s="13"/>
      <c r="M728" s="13" t="e">
        <f>VLOOKUP(K728,#REF!,2,0)</f>
        <v>#REF!</v>
      </c>
      <c r="N728" s="17" t="e">
        <f>VLOOKUP(K728,#REF!,6,0)</f>
        <v>#REF!</v>
      </c>
      <c r="O728" s="17" t="e">
        <f t="shared" si="34"/>
        <v>#REF!</v>
      </c>
      <c r="P728" s="22">
        <v>0.08</v>
      </c>
      <c r="Q728" s="17" t="e">
        <f t="shared" si="35"/>
        <v>#REF!</v>
      </c>
      <c r="R728" s="13" t="e">
        <f>VLOOKUP(J728,'[1]Nhân viên'!$E$20:$F$41,2,0)</f>
        <v>#N/A</v>
      </c>
    </row>
    <row r="729" spans="1:18" hidden="1">
      <c r="A729" s="11">
        <v>729</v>
      </c>
      <c r="B729" s="11">
        <f t="shared" si="33"/>
        <v>0</v>
      </c>
      <c r="E729" s="13" t="e">
        <f>VLOOKUP(D729,#REF!,2,0)</f>
        <v>#REF!</v>
      </c>
      <c r="H729" s="13"/>
      <c r="I729" s="13"/>
      <c r="J729" s="13"/>
      <c r="M729" s="13" t="e">
        <f>VLOOKUP(K729,#REF!,2,0)</f>
        <v>#REF!</v>
      </c>
      <c r="N729" s="17" t="e">
        <f>VLOOKUP(K729,#REF!,6,0)</f>
        <v>#REF!</v>
      </c>
      <c r="O729" s="17" t="e">
        <f t="shared" si="34"/>
        <v>#REF!</v>
      </c>
      <c r="P729" s="22">
        <v>0.08</v>
      </c>
      <c r="Q729" s="17" t="e">
        <f t="shared" si="35"/>
        <v>#REF!</v>
      </c>
      <c r="R729" s="13" t="e">
        <f>VLOOKUP(J729,'[1]Nhân viên'!$E$20:$F$41,2,0)</f>
        <v>#N/A</v>
      </c>
    </row>
    <row r="730" spans="1:18" hidden="1">
      <c r="A730" s="11">
        <v>730</v>
      </c>
      <c r="B730" s="11">
        <f t="shared" si="33"/>
        <v>0</v>
      </c>
      <c r="E730" s="13" t="e">
        <f>VLOOKUP(D730,#REF!,2,0)</f>
        <v>#REF!</v>
      </c>
      <c r="H730" s="13"/>
      <c r="I730" s="13"/>
      <c r="J730" s="13"/>
      <c r="M730" s="13" t="e">
        <f>VLOOKUP(K730,#REF!,2,0)</f>
        <v>#REF!</v>
      </c>
      <c r="N730" s="17" t="e">
        <f>VLOOKUP(K730,#REF!,6,0)</f>
        <v>#REF!</v>
      </c>
      <c r="O730" s="17" t="e">
        <f t="shared" si="34"/>
        <v>#REF!</v>
      </c>
      <c r="P730" s="22">
        <v>0.08</v>
      </c>
      <c r="Q730" s="17" t="e">
        <f t="shared" si="35"/>
        <v>#REF!</v>
      </c>
      <c r="R730" s="13" t="e">
        <f>VLOOKUP(J730,'[1]Nhân viên'!$E$20:$F$41,2,0)</f>
        <v>#N/A</v>
      </c>
    </row>
    <row r="731" spans="1:18" hidden="1">
      <c r="A731" s="11">
        <v>731</v>
      </c>
      <c r="B731" s="11">
        <f t="shared" si="33"/>
        <v>0</v>
      </c>
      <c r="E731" s="13" t="e">
        <f>VLOOKUP(D731,#REF!,2,0)</f>
        <v>#REF!</v>
      </c>
      <c r="H731" s="13"/>
      <c r="I731" s="13"/>
      <c r="J731" s="13"/>
      <c r="M731" s="13" t="e">
        <f>VLOOKUP(K731,#REF!,2,0)</f>
        <v>#REF!</v>
      </c>
      <c r="N731" s="17" t="e">
        <f>VLOOKUP(K731,#REF!,6,0)</f>
        <v>#REF!</v>
      </c>
      <c r="O731" s="17" t="e">
        <f t="shared" si="34"/>
        <v>#REF!</v>
      </c>
      <c r="P731" s="22">
        <v>0.08</v>
      </c>
      <c r="Q731" s="17" t="e">
        <f t="shared" si="35"/>
        <v>#REF!</v>
      </c>
      <c r="R731" s="13" t="e">
        <f>VLOOKUP(J731,'[1]Nhân viên'!$E$20:$F$41,2,0)</f>
        <v>#N/A</v>
      </c>
    </row>
    <row r="732" spans="1:18" hidden="1">
      <c r="A732" s="11">
        <v>732</v>
      </c>
      <c r="B732" s="11">
        <f t="shared" ref="B732:B795" si="36">DAY($C732)</f>
        <v>0</v>
      </c>
      <c r="E732" s="13" t="e">
        <f>VLOOKUP(D732,#REF!,2,0)</f>
        <v>#REF!</v>
      </c>
      <c r="H732" s="13"/>
      <c r="I732" s="13"/>
      <c r="J732" s="13"/>
      <c r="M732" s="13" t="e">
        <f>VLOOKUP(K732,#REF!,2,0)</f>
        <v>#REF!</v>
      </c>
      <c r="N732" s="17" t="e">
        <f>VLOOKUP(K732,#REF!,6,0)</f>
        <v>#REF!</v>
      </c>
      <c r="O732" s="17" t="e">
        <f t="shared" si="34"/>
        <v>#REF!</v>
      </c>
      <c r="P732" s="22">
        <v>0.08</v>
      </c>
      <c r="Q732" s="17" t="e">
        <f t="shared" si="35"/>
        <v>#REF!</v>
      </c>
      <c r="R732" s="13" t="e">
        <f>VLOOKUP(J732,'[1]Nhân viên'!$E$20:$F$41,2,0)</f>
        <v>#N/A</v>
      </c>
    </row>
    <row r="733" spans="1:18" hidden="1">
      <c r="A733" s="11">
        <v>733</v>
      </c>
      <c r="B733" s="11">
        <f t="shared" si="36"/>
        <v>0</v>
      </c>
      <c r="E733" s="13" t="e">
        <f>VLOOKUP(D733,#REF!,2,0)</f>
        <v>#REF!</v>
      </c>
      <c r="H733" s="13"/>
      <c r="I733" s="13"/>
      <c r="J733" s="13"/>
      <c r="M733" s="13" t="e">
        <f>VLOOKUP(K733,#REF!,2,0)</f>
        <v>#REF!</v>
      </c>
      <c r="N733" s="17" t="e">
        <f>VLOOKUP(K733,#REF!,6,0)</f>
        <v>#REF!</v>
      </c>
      <c r="O733" s="17" t="e">
        <f t="shared" si="34"/>
        <v>#REF!</v>
      </c>
      <c r="P733" s="22">
        <v>0.08</v>
      </c>
      <c r="Q733" s="17" t="e">
        <f t="shared" si="35"/>
        <v>#REF!</v>
      </c>
      <c r="R733" s="13" t="e">
        <f>VLOOKUP(J733,'[1]Nhân viên'!$E$20:$F$41,2,0)</f>
        <v>#N/A</v>
      </c>
    </row>
    <row r="734" spans="1:18" hidden="1">
      <c r="A734" s="11">
        <v>734</v>
      </c>
      <c r="B734" s="11">
        <f t="shared" si="36"/>
        <v>0</v>
      </c>
      <c r="E734" s="13" t="e">
        <f>VLOOKUP(D734,#REF!,2,0)</f>
        <v>#REF!</v>
      </c>
      <c r="H734" s="13"/>
      <c r="I734" s="13"/>
      <c r="J734" s="13"/>
      <c r="M734" s="13" t="e">
        <f>VLOOKUP(K734,#REF!,2,0)</f>
        <v>#REF!</v>
      </c>
      <c r="N734" s="17" t="e">
        <f>VLOOKUP(K734,#REF!,6,0)</f>
        <v>#REF!</v>
      </c>
      <c r="O734" s="17" t="e">
        <f t="shared" si="34"/>
        <v>#REF!</v>
      </c>
      <c r="P734" s="22">
        <v>0.08</v>
      </c>
      <c r="Q734" s="17" t="e">
        <f t="shared" si="35"/>
        <v>#REF!</v>
      </c>
      <c r="R734" s="13" t="e">
        <f>VLOOKUP(J734,'[1]Nhân viên'!$E$20:$F$41,2,0)</f>
        <v>#N/A</v>
      </c>
    </row>
    <row r="735" spans="1:18" hidden="1">
      <c r="A735" s="11">
        <v>735</v>
      </c>
      <c r="B735" s="11">
        <f t="shared" si="36"/>
        <v>0</v>
      </c>
      <c r="E735" s="13" t="e">
        <f>VLOOKUP(D735,#REF!,2,0)</f>
        <v>#REF!</v>
      </c>
      <c r="H735" s="13"/>
      <c r="I735" s="13"/>
      <c r="J735" s="13"/>
      <c r="M735" s="13" t="e">
        <f>VLOOKUP(K735,#REF!,2,0)</f>
        <v>#REF!</v>
      </c>
      <c r="N735" s="17" t="e">
        <f>VLOOKUP(K735,#REF!,6,0)</f>
        <v>#REF!</v>
      </c>
      <c r="O735" s="17" t="e">
        <f t="shared" si="34"/>
        <v>#REF!</v>
      </c>
      <c r="P735" s="22">
        <v>0.08</v>
      </c>
      <c r="Q735" s="17" t="e">
        <f t="shared" si="35"/>
        <v>#REF!</v>
      </c>
      <c r="R735" s="13" t="e">
        <f>VLOOKUP(J735,'[1]Nhân viên'!$E$20:$F$41,2,0)</f>
        <v>#N/A</v>
      </c>
    </row>
    <row r="736" spans="1:18" hidden="1">
      <c r="A736" s="11">
        <v>736</v>
      </c>
      <c r="B736" s="11">
        <f t="shared" si="36"/>
        <v>0</v>
      </c>
      <c r="E736" s="13" t="e">
        <f>VLOOKUP(D736,#REF!,2,0)</f>
        <v>#REF!</v>
      </c>
      <c r="H736" s="13"/>
      <c r="I736" s="13"/>
      <c r="J736" s="13"/>
      <c r="M736" s="13" t="e">
        <f>VLOOKUP(K736,#REF!,2,0)</f>
        <v>#REF!</v>
      </c>
      <c r="N736" s="17" t="e">
        <f>VLOOKUP(K736,#REF!,6,0)</f>
        <v>#REF!</v>
      </c>
      <c r="O736" s="17" t="e">
        <f t="shared" si="34"/>
        <v>#REF!</v>
      </c>
      <c r="P736" s="22">
        <v>0.08</v>
      </c>
      <c r="Q736" s="17" t="e">
        <f t="shared" si="35"/>
        <v>#REF!</v>
      </c>
      <c r="R736" s="13" t="e">
        <f>VLOOKUP(J736,'[1]Nhân viên'!$E$20:$F$41,2,0)</f>
        <v>#N/A</v>
      </c>
    </row>
    <row r="737" spans="1:18" hidden="1">
      <c r="A737" s="11">
        <v>737</v>
      </c>
      <c r="B737" s="11">
        <f t="shared" si="36"/>
        <v>0</v>
      </c>
      <c r="E737" s="13" t="e">
        <f>VLOOKUP(D737,#REF!,2,0)</f>
        <v>#REF!</v>
      </c>
      <c r="H737" s="13"/>
      <c r="I737" s="13"/>
      <c r="J737" s="13"/>
      <c r="M737" s="13" t="e">
        <f>VLOOKUP(K737,#REF!,2,0)</f>
        <v>#REF!</v>
      </c>
      <c r="N737" s="17" t="e">
        <f>VLOOKUP(K737,#REF!,6,0)</f>
        <v>#REF!</v>
      </c>
      <c r="O737" s="17" t="e">
        <f t="shared" si="34"/>
        <v>#REF!</v>
      </c>
      <c r="P737" s="22">
        <v>0.08</v>
      </c>
      <c r="Q737" s="17" t="e">
        <f t="shared" si="35"/>
        <v>#REF!</v>
      </c>
      <c r="R737" s="13" t="e">
        <f>VLOOKUP(J737,'[1]Nhân viên'!$E$20:$F$41,2,0)</f>
        <v>#N/A</v>
      </c>
    </row>
    <row r="738" spans="1:18" hidden="1">
      <c r="A738" s="11">
        <v>738</v>
      </c>
      <c r="B738" s="11">
        <f t="shared" si="36"/>
        <v>0</v>
      </c>
      <c r="E738" s="13" t="e">
        <f>VLOOKUP(D738,#REF!,2,0)</f>
        <v>#REF!</v>
      </c>
      <c r="H738" s="13"/>
      <c r="I738" s="13"/>
      <c r="J738" s="13"/>
      <c r="M738" s="13" t="e">
        <f>VLOOKUP(K738,#REF!,2,0)</f>
        <v>#REF!</v>
      </c>
      <c r="N738" s="17" t="e">
        <f>VLOOKUP(K738,#REF!,6,0)</f>
        <v>#REF!</v>
      </c>
      <c r="O738" s="17" t="e">
        <f t="shared" ref="O738:O799" si="37">L738*N738</f>
        <v>#REF!</v>
      </c>
      <c r="P738" s="22">
        <v>0.08</v>
      </c>
      <c r="Q738" s="17" t="e">
        <f t="shared" ref="Q738:Q799" si="38">O738*P738+O738</f>
        <v>#REF!</v>
      </c>
      <c r="R738" s="13" t="e">
        <f>VLOOKUP(J738,'[1]Nhân viên'!$E$20:$F$41,2,0)</f>
        <v>#N/A</v>
      </c>
    </row>
    <row r="739" spans="1:18" hidden="1">
      <c r="A739" s="11">
        <v>739</v>
      </c>
      <c r="B739" s="11">
        <f t="shared" si="36"/>
        <v>0</v>
      </c>
      <c r="E739" s="13" t="e">
        <f>VLOOKUP(D739,#REF!,2,0)</f>
        <v>#REF!</v>
      </c>
      <c r="H739" s="13"/>
      <c r="I739" s="13"/>
      <c r="J739" s="13"/>
      <c r="M739" s="13" t="e">
        <f>VLOOKUP(K739,#REF!,2,0)</f>
        <v>#REF!</v>
      </c>
      <c r="N739" s="17" t="e">
        <f>VLOOKUP(K739,#REF!,6,0)</f>
        <v>#REF!</v>
      </c>
      <c r="O739" s="17" t="e">
        <f t="shared" si="37"/>
        <v>#REF!</v>
      </c>
      <c r="P739" s="22">
        <v>0.08</v>
      </c>
      <c r="Q739" s="17" t="e">
        <f t="shared" si="38"/>
        <v>#REF!</v>
      </c>
      <c r="R739" s="13" t="e">
        <f>VLOOKUP(J739,'[1]Nhân viên'!$E$20:$F$41,2,0)</f>
        <v>#N/A</v>
      </c>
    </row>
    <row r="740" spans="1:18" hidden="1">
      <c r="A740" s="11">
        <v>740</v>
      </c>
      <c r="B740" s="11">
        <f t="shared" si="36"/>
        <v>0</v>
      </c>
      <c r="E740" s="13" t="e">
        <f>VLOOKUP(D740,#REF!,2,0)</f>
        <v>#REF!</v>
      </c>
      <c r="H740" s="13"/>
      <c r="I740" s="13"/>
      <c r="J740" s="13"/>
      <c r="M740" s="13" t="e">
        <f>VLOOKUP(K740,#REF!,2,0)</f>
        <v>#REF!</v>
      </c>
      <c r="N740" s="17" t="e">
        <f>VLOOKUP(K740,#REF!,6,0)</f>
        <v>#REF!</v>
      </c>
      <c r="O740" s="17" t="e">
        <f t="shared" si="37"/>
        <v>#REF!</v>
      </c>
      <c r="P740" s="22">
        <v>0.08</v>
      </c>
      <c r="Q740" s="17" t="e">
        <f t="shared" si="38"/>
        <v>#REF!</v>
      </c>
      <c r="R740" s="13" t="e">
        <f>VLOOKUP(J740,'[1]Nhân viên'!$E$20:$F$41,2,0)</f>
        <v>#N/A</v>
      </c>
    </row>
    <row r="741" spans="1:18" hidden="1">
      <c r="A741" s="11">
        <v>741</v>
      </c>
      <c r="B741" s="11">
        <f t="shared" si="36"/>
        <v>0</v>
      </c>
      <c r="E741" s="13" t="e">
        <f>VLOOKUP(D741,#REF!,2,0)</f>
        <v>#REF!</v>
      </c>
      <c r="H741" s="13"/>
      <c r="I741" s="13"/>
      <c r="J741" s="13"/>
      <c r="M741" s="13" t="e">
        <f>VLOOKUP(K741,#REF!,2,0)</f>
        <v>#REF!</v>
      </c>
      <c r="N741" s="17" t="e">
        <f>VLOOKUP(K741,#REF!,6,0)</f>
        <v>#REF!</v>
      </c>
      <c r="O741" s="17" t="e">
        <f t="shared" si="37"/>
        <v>#REF!</v>
      </c>
      <c r="P741" s="22">
        <v>0.08</v>
      </c>
      <c r="Q741" s="17" t="e">
        <f t="shared" si="38"/>
        <v>#REF!</v>
      </c>
      <c r="R741" s="13" t="e">
        <f>VLOOKUP(J741,'[1]Nhân viên'!$E$20:$F$41,2,0)</f>
        <v>#N/A</v>
      </c>
    </row>
    <row r="742" spans="1:18" hidden="1">
      <c r="A742" s="11">
        <v>742</v>
      </c>
      <c r="B742" s="11">
        <f t="shared" si="36"/>
        <v>0</v>
      </c>
      <c r="E742" s="13" t="e">
        <f>VLOOKUP(D742,#REF!,2,0)</f>
        <v>#REF!</v>
      </c>
      <c r="H742" s="13"/>
      <c r="I742" s="13"/>
      <c r="J742" s="13"/>
      <c r="M742" s="13" t="e">
        <f>VLOOKUP(K742,#REF!,2,0)</f>
        <v>#REF!</v>
      </c>
      <c r="N742" s="17" t="e">
        <f>VLOOKUP(K742,#REF!,6,0)</f>
        <v>#REF!</v>
      </c>
      <c r="O742" s="17" t="e">
        <f t="shared" si="37"/>
        <v>#REF!</v>
      </c>
      <c r="P742" s="22">
        <v>0.08</v>
      </c>
      <c r="Q742" s="17" t="e">
        <f t="shared" si="38"/>
        <v>#REF!</v>
      </c>
      <c r="R742" s="13" t="e">
        <f>VLOOKUP(J742,'[1]Nhân viên'!$E$20:$F$41,2,0)</f>
        <v>#N/A</v>
      </c>
    </row>
    <row r="743" spans="1:18" hidden="1">
      <c r="A743" s="11">
        <v>743</v>
      </c>
      <c r="B743" s="11">
        <f t="shared" si="36"/>
        <v>0</v>
      </c>
      <c r="E743" s="13" t="e">
        <f>VLOOKUP(D743,#REF!,2,0)</f>
        <v>#REF!</v>
      </c>
      <c r="H743" s="13"/>
      <c r="I743" s="13"/>
      <c r="J743" s="13"/>
      <c r="M743" s="13" t="e">
        <f>VLOOKUP(K743,#REF!,2,0)</f>
        <v>#REF!</v>
      </c>
      <c r="N743" s="17" t="e">
        <f>VLOOKUP(K743,#REF!,6,0)</f>
        <v>#REF!</v>
      </c>
      <c r="O743" s="17" t="e">
        <f t="shared" si="37"/>
        <v>#REF!</v>
      </c>
      <c r="P743" s="22">
        <v>0.08</v>
      </c>
      <c r="Q743" s="17" t="e">
        <f t="shared" si="38"/>
        <v>#REF!</v>
      </c>
      <c r="R743" s="13" t="e">
        <f>VLOOKUP(J743,'[1]Nhân viên'!$E$20:$F$41,2,0)</f>
        <v>#N/A</v>
      </c>
    </row>
    <row r="744" spans="1:18" hidden="1">
      <c r="A744" s="11">
        <v>744</v>
      </c>
      <c r="B744" s="11">
        <f t="shared" si="36"/>
        <v>0</v>
      </c>
      <c r="E744" s="13" t="e">
        <f>VLOOKUP(D744,#REF!,2,0)</f>
        <v>#REF!</v>
      </c>
      <c r="H744" s="13"/>
      <c r="I744" s="13"/>
      <c r="J744" s="13"/>
      <c r="M744" s="13" t="e">
        <f>VLOOKUP(K744,#REF!,2,0)</f>
        <v>#REF!</v>
      </c>
      <c r="N744" s="17" t="e">
        <f>VLOOKUP(K744,#REF!,6,0)</f>
        <v>#REF!</v>
      </c>
      <c r="O744" s="17" t="e">
        <f t="shared" si="37"/>
        <v>#REF!</v>
      </c>
      <c r="P744" s="22">
        <v>0.08</v>
      </c>
      <c r="Q744" s="17" t="e">
        <f t="shared" si="38"/>
        <v>#REF!</v>
      </c>
      <c r="R744" s="13" t="e">
        <f>VLOOKUP(J744,'[1]Nhân viên'!$E$20:$F$41,2,0)</f>
        <v>#N/A</v>
      </c>
    </row>
    <row r="745" spans="1:18" hidden="1">
      <c r="A745" s="11">
        <v>745</v>
      </c>
      <c r="B745" s="11">
        <f t="shared" si="36"/>
        <v>0</v>
      </c>
      <c r="E745" s="13" t="e">
        <f>VLOOKUP(D745,#REF!,2,0)</f>
        <v>#REF!</v>
      </c>
      <c r="H745" s="13"/>
      <c r="I745" s="13"/>
      <c r="J745" s="13"/>
      <c r="M745" s="13" t="e">
        <f>VLOOKUP(K745,#REF!,2,0)</f>
        <v>#REF!</v>
      </c>
      <c r="N745" s="17" t="e">
        <f>VLOOKUP(K745,#REF!,6,0)</f>
        <v>#REF!</v>
      </c>
      <c r="O745" s="17" t="e">
        <f t="shared" si="37"/>
        <v>#REF!</v>
      </c>
      <c r="P745" s="22">
        <v>0.08</v>
      </c>
      <c r="Q745" s="17" t="e">
        <f t="shared" si="38"/>
        <v>#REF!</v>
      </c>
      <c r="R745" s="13" t="e">
        <f>VLOOKUP(J745,'[1]Nhân viên'!$E$20:$F$41,2,0)</f>
        <v>#N/A</v>
      </c>
    </row>
    <row r="746" spans="1:18" hidden="1">
      <c r="A746" s="11">
        <v>746</v>
      </c>
      <c r="B746" s="11">
        <f t="shared" si="36"/>
        <v>0</v>
      </c>
      <c r="E746" s="13" t="e">
        <f>VLOOKUP(D746,#REF!,2,0)</f>
        <v>#REF!</v>
      </c>
      <c r="H746" s="13"/>
      <c r="I746" s="13"/>
      <c r="J746" s="13"/>
      <c r="M746" s="13" t="e">
        <f>VLOOKUP(K746,#REF!,2,0)</f>
        <v>#REF!</v>
      </c>
      <c r="N746" s="17" t="e">
        <f>VLOOKUP(K746,#REF!,6,0)</f>
        <v>#REF!</v>
      </c>
      <c r="O746" s="17" t="e">
        <f t="shared" si="37"/>
        <v>#REF!</v>
      </c>
      <c r="P746" s="22">
        <v>0.08</v>
      </c>
      <c r="Q746" s="17" t="e">
        <f t="shared" si="38"/>
        <v>#REF!</v>
      </c>
      <c r="R746" s="13" t="e">
        <f>VLOOKUP(J746,'[1]Nhân viên'!$E$20:$F$41,2,0)</f>
        <v>#N/A</v>
      </c>
    </row>
    <row r="747" spans="1:18" hidden="1">
      <c r="A747" s="11">
        <v>747</v>
      </c>
      <c r="B747" s="11">
        <f t="shared" si="36"/>
        <v>0</v>
      </c>
      <c r="E747" s="13" t="e">
        <f>VLOOKUP(D747,#REF!,2,0)</f>
        <v>#REF!</v>
      </c>
      <c r="H747" s="13"/>
      <c r="I747" s="13"/>
      <c r="J747" s="13"/>
      <c r="M747" s="13" t="e">
        <f>VLOOKUP(K747,#REF!,2,0)</f>
        <v>#REF!</v>
      </c>
      <c r="N747" s="17" t="e">
        <f>VLOOKUP(K747,#REF!,6,0)</f>
        <v>#REF!</v>
      </c>
      <c r="O747" s="17" t="e">
        <f t="shared" si="37"/>
        <v>#REF!</v>
      </c>
      <c r="P747" s="22">
        <v>0.08</v>
      </c>
      <c r="Q747" s="17" t="e">
        <f t="shared" si="38"/>
        <v>#REF!</v>
      </c>
      <c r="R747" s="13" t="e">
        <f>VLOOKUP(J747,'[1]Nhân viên'!$E$20:$F$41,2,0)</f>
        <v>#N/A</v>
      </c>
    </row>
    <row r="748" spans="1:18" hidden="1">
      <c r="A748" s="11">
        <v>748</v>
      </c>
      <c r="B748" s="11">
        <f t="shared" si="36"/>
        <v>0</v>
      </c>
      <c r="E748" s="13" t="e">
        <f>VLOOKUP(D748,#REF!,2,0)</f>
        <v>#REF!</v>
      </c>
      <c r="H748" s="13"/>
      <c r="I748" s="13"/>
      <c r="J748" s="13"/>
      <c r="M748" s="13" t="e">
        <f>VLOOKUP(K748,#REF!,2,0)</f>
        <v>#REF!</v>
      </c>
      <c r="N748" s="17" t="e">
        <f>VLOOKUP(K748,#REF!,6,0)</f>
        <v>#REF!</v>
      </c>
      <c r="O748" s="17" t="e">
        <f t="shared" si="37"/>
        <v>#REF!</v>
      </c>
      <c r="P748" s="22">
        <v>0.08</v>
      </c>
      <c r="Q748" s="17" t="e">
        <f t="shared" si="38"/>
        <v>#REF!</v>
      </c>
      <c r="R748" s="13" t="e">
        <f>VLOOKUP(J748,'[1]Nhân viên'!$E$20:$F$41,2,0)</f>
        <v>#N/A</v>
      </c>
    </row>
    <row r="749" spans="1:18" hidden="1">
      <c r="A749" s="11">
        <v>749</v>
      </c>
      <c r="B749" s="11">
        <f t="shared" si="36"/>
        <v>0</v>
      </c>
      <c r="E749" s="13" t="e">
        <f>VLOOKUP(D749,#REF!,2,0)</f>
        <v>#REF!</v>
      </c>
      <c r="H749" s="13"/>
      <c r="I749" s="13"/>
      <c r="J749" s="13"/>
      <c r="M749" s="13" t="e">
        <f>VLOOKUP(K749,#REF!,2,0)</f>
        <v>#REF!</v>
      </c>
      <c r="N749" s="17" t="e">
        <f>VLOOKUP(K749,#REF!,6,0)</f>
        <v>#REF!</v>
      </c>
      <c r="O749" s="17" t="e">
        <f t="shared" si="37"/>
        <v>#REF!</v>
      </c>
      <c r="P749" s="22">
        <v>0.08</v>
      </c>
      <c r="Q749" s="17" t="e">
        <f t="shared" si="38"/>
        <v>#REF!</v>
      </c>
      <c r="R749" s="13" t="e">
        <f>VLOOKUP(J749,'[1]Nhân viên'!$E$20:$F$41,2,0)</f>
        <v>#N/A</v>
      </c>
    </row>
    <row r="750" spans="1:18" hidden="1">
      <c r="A750" s="11">
        <v>750</v>
      </c>
      <c r="B750" s="11">
        <f t="shared" si="36"/>
        <v>0</v>
      </c>
      <c r="E750" s="13" t="e">
        <f>VLOOKUP(D750,#REF!,2,0)</f>
        <v>#REF!</v>
      </c>
      <c r="H750" s="13"/>
      <c r="I750" s="13"/>
      <c r="J750" s="13"/>
      <c r="M750" s="13" t="e">
        <f>VLOOKUP(K750,#REF!,2,0)</f>
        <v>#REF!</v>
      </c>
      <c r="N750" s="17" t="e">
        <f>VLOOKUP(K750,#REF!,6,0)</f>
        <v>#REF!</v>
      </c>
      <c r="O750" s="17" t="e">
        <f t="shared" si="37"/>
        <v>#REF!</v>
      </c>
      <c r="P750" s="22">
        <v>0.08</v>
      </c>
      <c r="Q750" s="17" t="e">
        <f t="shared" si="38"/>
        <v>#REF!</v>
      </c>
      <c r="R750" s="13" t="e">
        <f>VLOOKUP(J750,'[1]Nhân viên'!$E$20:$F$41,2,0)</f>
        <v>#N/A</v>
      </c>
    </row>
    <row r="751" spans="1:18" hidden="1">
      <c r="A751" s="11">
        <v>751</v>
      </c>
      <c r="B751" s="11">
        <f t="shared" si="36"/>
        <v>0</v>
      </c>
      <c r="E751" s="13" t="e">
        <f>VLOOKUP(D751,#REF!,2,0)</f>
        <v>#REF!</v>
      </c>
      <c r="H751" s="13"/>
      <c r="I751" s="13"/>
      <c r="J751" s="13"/>
      <c r="M751" s="13" t="e">
        <f>VLOOKUP(K751,#REF!,2,0)</f>
        <v>#REF!</v>
      </c>
      <c r="N751" s="17" t="e">
        <f>VLOOKUP(K751,#REF!,6,0)</f>
        <v>#REF!</v>
      </c>
      <c r="O751" s="17" t="e">
        <f t="shared" si="37"/>
        <v>#REF!</v>
      </c>
      <c r="P751" s="22">
        <v>0.08</v>
      </c>
      <c r="Q751" s="17" t="e">
        <f t="shared" si="38"/>
        <v>#REF!</v>
      </c>
      <c r="R751" s="13" t="e">
        <f>VLOOKUP(J751,'[1]Nhân viên'!$E$20:$F$41,2,0)</f>
        <v>#N/A</v>
      </c>
    </row>
    <row r="752" spans="1:18" hidden="1">
      <c r="A752" s="11">
        <v>752</v>
      </c>
      <c r="B752" s="11">
        <f t="shared" si="36"/>
        <v>0</v>
      </c>
      <c r="E752" s="13" t="e">
        <f>VLOOKUP(D752,#REF!,2,0)</f>
        <v>#REF!</v>
      </c>
      <c r="H752" s="13"/>
      <c r="I752" s="13"/>
      <c r="J752" s="13"/>
      <c r="M752" s="13" t="e">
        <f>VLOOKUP(K752,#REF!,2,0)</f>
        <v>#REF!</v>
      </c>
      <c r="N752" s="17" t="e">
        <f>VLOOKUP(K752,#REF!,6,0)</f>
        <v>#REF!</v>
      </c>
      <c r="O752" s="17" t="e">
        <f t="shared" si="37"/>
        <v>#REF!</v>
      </c>
      <c r="P752" s="22">
        <v>0.08</v>
      </c>
      <c r="Q752" s="17" t="e">
        <f t="shared" si="38"/>
        <v>#REF!</v>
      </c>
      <c r="R752" s="13" t="e">
        <f>VLOOKUP(J752,'[1]Nhân viên'!$E$20:$F$41,2,0)</f>
        <v>#N/A</v>
      </c>
    </row>
    <row r="753" spans="1:18" hidden="1">
      <c r="A753" s="11">
        <v>753</v>
      </c>
      <c r="B753" s="11">
        <f t="shared" si="36"/>
        <v>0</v>
      </c>
      <c r="E753" s="13" t="e">
        <f>VLOOKUP(D753,#REF!,2,0)</f>
        <v>#REF!</v>
      </c>
      <c r="H753" s="13"/>
      <c r="I753" s="13"/>
      <c r="J753" s="13"/>
      <c r="M753" s="13" t="e">
        <f>VLOOKUP(K753,#REF!,2,0)</f>
        <v>#REF!</v>
      </c>
      <c r="N753" s="17" t="e">
        <f>VLOOKUP(K753,#REF!,6,0)</f>
        <v>#REF!</v>
      </c>
      <c r="O753" s="17" t="e">
        <f t="shared" si="37"/>
        <v>#REF!</v>
      </c>
      <c r="P753" s="22">
        <v>0.08</v>
      </c>
      <c r="Q753" s="17" t="e">
        <f t="shared" si="38"/>
        <v>#REF!</v>
      </c>
      <c r="R753" s="13" t="e">
        <f>VLOOKUP(J753,'[1]Nhân viên'!$E$20:$F$41,2,0)</f>
        <v>#N/A</v>
      </c>
    </row>
    <row r="754" spans="1:18" hidden="1">
      <c r="A754" s="11">
        <v>754</v>
      </c>
      <c r="B754" s="11">
        <f t="shared" si="36"/>
        <v>0</v>
      </c>
      <c r="E754" s="13" t="e">
        <f>VLOOKUP(D754,#REF!,2,0)</f>
        <v>#REF!</v>
      </c>
      <c r="H754" s="13"/>
      <c r="I754" s="13"/>
      <c r="J754" s="13"/>
      <c r="M754" s="13" t="e">
        <f>VLOOKUP(K754,#REF!,2,0)</f>
        <v>#REF!</v>
      </c>
      <c r="N754" s="17" t="e">
        <f>VLOOKUP(K754,#REF!,6,0)</f>
        <v>#REF!</v>
      </c>
      <c r="O754" s="17" t="e">
        <f t="shared" si="37"/>
        <v>#REF!</v>
      </c>
      <c r="P754" s="22">
        <v>0.08</v>
      </c>
      <c r="Q754" s="17" t="e">
        <f t="shared" si="38"/>
        <v>#REF!</v>
      </c>
      <c r="R754" s="13" t="e">
        <f>VLOOKUP(J754,'[1]Nhân viên'!$E$20:$F$41,2,0)</f>
        <v>#N/A</v>
      </c>
    </row>
    <row r="755" spans="1:18" hidden="1">
      <c r="A755" s="11">
        <v>755</v>
      </c>
      <c r="B755" s="11">
        <f t="shared" si="36"/>
        <v>0</v>
      </c>
      <c r="E755" s="13" t="e">
        <f>VLOOKUP(D755,#REF!,2,0)</f>
        <v>#REF!</v>
      </c>
      <c r="H755" s="13"/>
      <c r="I755" s="13"/>
      <c r="J755" s="13"/>
      <c r="M755" s="13" t="e">
        <f>VLOOKUP(K755,#REF!,2,0)</f>
        <v>#REF!</v>
      </c>
      <c r="N755" s="17" t="e">
        <f>VLOOKUP(K755,#REF!,6,0)</f>
        <v>#REF!</v>
      </c>
      <c r="O755" s="17" t="e">
        <f t="shared" si="37"/>
        <v>#REF!</v>
      </c>
      <c r="P755" s="22">
        <v>0.08</v>
      </c>
      <c r="Q755" s="17" t="e">
        <f t="shared" si="38"/>
        <v>#REF!</v>
      </c>
      <c r="R755" s="13" t="e">
        <f>VLOOKUP(J755,'[1]Nhân viên'!$E$20:$F$41,2,0)</f>
        <v>#N/A</v>
      </c>
    </row>
    <row r="756" spans="1:18" hidden="1">
      <c r="A756" s="11">
        <v>756</v>
      </c>
      <c r="B756" s="11">
        <f t="shared" si="36"/>
        <v>0</v>
      </c>
      <c r="E756" s="13" t="e">
        <f>VLOOKUP(D756,#REF!,2,0)</f>
        <v>#REF!</v>
      </c>
      <c r="H756" s="13"/>
      <c r="I756" s="13"/>
      <c r="J756" s="13"/>
      <c r="M756" s="13" t="e">
        <f>VLOOKUP(K756,#REF!,2,0)</f>
        <v>#REF!</v>
      </c>
      <c r="N756" s="17" t="e">
        <f>VLOOKUP(K756,#REF!,6,0)</f>
        <v>#REF!</v>
      </c>
      <c r="O756" s="17" t="e">
        <f t="shared" si="37"/>
        <v>#REF!</v>
      </c>
      <c r="P756" s="22">
        <v>0.08</v>
      </c>
      <c r="Q756" s="17" t="e">
        <f t="shared" si="38"/>
        <v>#REF!</v>
      </c>
      <c r="R756" s="13" t="e">
        <f>VLOOKUP(J756,'[1]Nhân viên'!$E$20:$F$41,2,0)</f>
        <v>#N/A</v>
      </c>
    </row>
    <row r="757" spans="1:18" hidden="1">
      <c r="A757" s="11">
        <v>757</v>
      </c>
      <c r="B757" s="11">
        <f t="shared" si="36"/>
        <v>0</v>
      </c>
      <c r="E757" s="13" t="e">
        <f>VLOOKUP(D757,#REF!,2,0)</f>
        <v>#REF!</v>
      </c>
      <c r="H757" s="13"/>
      <c r="I757" s="13"/>
      <c r="J757" s="13"/>
      <c r="M757" s="13" t="e">
        <f>VLOOKUP(K757,#REF!,2,0)</f>
        <v>#REF!</v>
      </c>
      <c r="N757" s="17" t="e">
        <f>VLOOKUP(K757,#REF!,6,0)</f>
        <v>#REF!</v>
      </c>
      <c r="O757" s="17" t="e">
        <f t="shared" si="37"/>
        <v>#REF!</v>
      </c>
      <c r="P757" s="22">
        <v>0.08</v>
      </c>
      <c r="Q757" s="17" t="e">
        <f t="shared" si="38"/>
        <v>#REF!</v>
      </c>
      <c r="R757" s="13" t="e">
        <f>VLOOKUP(J757,'[1]Nhân viên'!$E$20:$F$41,2,0)</f>
        <v>#N/A</v>
      </c>
    </row>
    <row r="758" spans="1:18" hidden="1">
      <c r="A758" s="11">
        <v>758</v>
      </c>
      <c r="B758" s="11">
        <f t="shared" si="36"/>
        <v>0</v>
      </c>
      <c r="E758" s="13" t="e">
        <f>VLOOKUP(D758,#REF!,2,0)</f>
        <v>#REF!</v>
      </c>
      <c r="H758" s="13"/>
      <c r="I758" s="13"/>
      <c r="J758" s="13"/>
      <c r="M758" s="13" t="e">
        <f>VLOOKUP(K758,#REF!,2,0)</f>
        <v>#REF!</v>
      </c>
      <c r="N758" s="17" t="e">
        <f>VLOOKUP(K758,#REF!,6,0)</f>
        <v>#REF!</v>
      </c>
      <c r="O758" s="17" t="e">
        <f t="shared" si="37"/>
        <v>#REF!</v>
      </c>
      <c r="P758" s="22">
        <v>0.08</v>
      </c>
      <c r="Q758" s="17" t="e">
        <f t="shared" si="38"/>
        <v>#REF!</v>
      </c>
      <c r="R758" s="13" t="e">
        <f>VLOOKUP(J758,'[1]Nhân viên'!$E$20:$F$41,2,0)</f>
        <v>#N/A</v>
      </c>
    </row>
    <row r="759" spans="1:18" hidden="1">
      <c r="A759" s="11">
        <v>759</v>
      </c>
      <c r="B759" s="11">
        <f t="shared" si="36"/>
        <v>0</v>
      </c>
      <c r="E759" s="13" t="e">
        <f>VLOOKUP(D759,#REF!,2,0)</f>
        <v>#REF!</v>
      </c>
      <c r="H759" s="13"/>
      <c r="I759" s="13"/>
      <c r="J759" s="13"/>
      <c r="M759" s="13" t="e">
        <f>VLOOKUP(K759,#REF!,2,0)</f>
        <v>#REF!</v>
      </c>
      <c r="N759" s="17" t="e">
        <f>VLOOKUP(K759,#REF!,6,0)</f>
        <v>#REF!</v>
      </c>
      <c r="O759" s="17" t="e">
        <f t="shared" si="37"/>
        <v>#REF!</v>
      </c>
      <c r="P759" s="22">
        <v>0.08</v>
      </c>
      <c r="Q759" s="17" t="e">
        <f t="shared" si="38"/>
        <v>#REF!</v>
      </c>
      <c r="R759" s="13" t="e">
        <f>VLOOKUP(J759,'[1]Nhân viên'!$E$20:$F$41,2,0)</f>
        <v>#N/A</v>
      </c>
    </row>
    <row r="760" spans="1:18" hidden="1">
      <c r="A760" s="11">
        <v>760</v>
      </c>
      <c r="B760" s="11">
        <f t="shared" si="36"/>
        <v>0</v>
      </c>
      <c r="E760" s="13" t="e">
        <f>VLOOKUP(D760,#REF!,2,0)</f>
        <v>#REF!</v>
      </c>
      <c r="H760" s="13"/>
      <c r="I760" s="13"/>
      <c r="J760" s="13"/>
      <c r="M760" s="13" t="e">
        <f>VLOOKUP(K760,#REF!,2,0)</f>
        <v>#REF!</v>
      </c>
      <c r="N760" s="17" t="e">
        <f>VLOOKUP(K760,#REF!,6,0)</f>
        <v>#REF!</v>
      </c>
      <c r="O760" s="17" t="e">
        <f t="shared" si="37"/>
        <v>#REF!</v>
      </c>
      <c r="P760" s="22">
        <v>0.08</v>
      </c>
      <c r="Q760" s="17" t="e">
        <f t="shared" si="38"/>
        <v>#REF!</v>
      </c>
      <c r="R760" s="13" t="e">
        <f>VLOOKUP(J760,'[1]Nhân viên'!$E$20:$F$41,2,0)</f>
        <v>#N/A</v>
      </c>
    </row>
    <row r="761" spans="1:18" hidden="1">
      <c r="A761" s="11">
        <v>761</v>
      </c>
      <c r="B761" s="11">
        <f t="shared" si="36"/>
        <v>0</v>
      </c>
      <c r="E761" s="13" t="e">
        <f>VLOOKUP(D761,#REF!,2,0)</f>
        <v>#REF!</v>
      </c>
      <c r="H761" s="13"/>
      <c r="I761" s="13"/>
      <c r="J761" s="13"/>
      <c r="M761" s="13" t="e">
        <f>VLOOKUP(K761,#REF!,2,0)</f>
        <v>#REF!</v>
      </c>
      <c r="N761" s="17" t="e">
        <f>VLOOKUP(K761,#REF!,6,0)</f>
        <v>#REF!</v>
      </c>
      <c r="O761" s="17" t="e">
        <f t="shared" si="37"/>
        <v>#REF!</v>
      </c>
      <c r="P761" s="22">
        <v>0.08</v>
      </c>
      <c r="Q761" s="17" t="e">
        <f t="shared" si="38"/>
        <v>#REF!</v>
      </c>
      <c r="R761" s="13" t="e">
        <f>VLOOKUP(J761,'[1]Nhân viên'!$E$20:$F$41,2,0)</f>
        <v>#N/A</v>
      </c>
    </row>
    <row r="762" spans="1:18" hidden="1">
      <c r="A762" s="11">
        <v>762</v>
      </c>
      <c r="B762" s="11">
        <f t="shared" si="36"/>
        <v>0</v>
      </c>
      <c r="E762" s="13" t="e">
        <f>VLOOKUP(D762,#REF!,2,0)</f>
        <v>#REF!</v>
      </c>
      <c r="H762" s="13"/>
      <c r="I762" s="13"/>
      <c r="J762" s="13"/>
      <c r="M762" s="13" t="e">
        <f>VLOOKUP(K762,#REF!,2,0)</f>
        <v>#REF!</v>
      </c>
      <c r="N762" s="17" t="e">
        <f>VLOOKUP(K762,#REF!,6,0)</f>
        <v>#REF!</v>
      </c>
      <c r="O762" s="17" t="e">
        <f t="shared" si="37"/>
        <v>#REF!</v>
      </c>
      <c r="P762" s="22">
        <v>0.08</v>
      </c>
      <c r="Q762" s="17" t="e">
        <f t="shared" si="38"/>
        <v>#REF!</v>
      </c>
      <c r="R762" s="13" t="e">
        <f>VLOOKUP(J762,'[1]Nhân viên'!$E$20:$F$41,2,0)</f>
        <v>#N/A</v>
      </c>
    </row>
    <row r="763" spans="1:18" hidden="1">
      <c r="A763" s="11">
        <v>763</v>
      </c>
      <c r="B763" s="11">
        <f t="shared" si="36"/>
        <v>0</v>
      </c>
      <c r="E763" s="13" t="e">
        <f>VLOOKUP(D763,#REF!,2,0)</f>
        <v>#REF!</v>
      </c>
      <c r="H763" s="13"/>
      <c r="I763" s="13"/>
      <c r="J763" s="13"/>
      <c r="M763" s="13" t="e">
        <f>VLOOKUP(K763,#REF!,2,0)</f>
        <v>#REF!</v>
      </c>
      <c r="N763" s="17" t="e">
        <f>VLOOKUP(K763,#REF!,6,0)</f>
        <v>#REF!</v>
      </c>
      <c r="O763" s="17" t="e">
        <f t="shared" si="37"/>
        <v>#REF!</v>
      </c>
      <c r="P763" s="22">
        <v>0.08</v>
      </c>
      <c r="Q763" s="17" t="e">
        <f t="shared" si="38"/>
        <v>#REF!</v>
      </c>
      <c r="R763" s="13" t="e">
        <f>VLOOKUP(J763,'[1]Nhân viên'!$E$20:$F$41,2,0)</f>
        <v>#N/A</v>
      </c>
    </row>
    <row r="764" spans="1:18" hidden="1">
      <c r="A764" s="11">
        <v>764</v>
      </c>
      <c r="B764" s="11">
        <f t="shared" si="36"/>
        <v>0</v>
      </c>
      <c r="E764" s="13" t="e">
        <f>VLOOKUP(D764,#REF!,2,0)</f>
        <v>#REF!</v>
      </c>
      <c r="H764" s="13"/>
      <c r="I764" s="13"/>
      <c r="J764" s="13"/>
      <c r="M764" s="13" t="e">
        <f>VLOOKUP(K764,#REF!,2,0)</f>
        <v>#REF!</v>
      </c>
      <c r="N764" s="17" t="e">
        <f>VLOOKUP(K764,#REF!,6,0)</f>
        <v>#REF!</v>
      </c>
      <c r="O764" s="17" t="e">
        <f t="shared" si="37"/>
        <v>#REF!</v>
      </c>
      <c r="P764" s="22">
        <v>0.08</v>
      </c>
      <c r="Q764" s="17" t="e">
        <f t="shared" si="38"/>
        <v>#REF!</v>
      </c>
      <c r="R764" s="13" t="e">
        <f>VLOOKUP(J764,'[1]Nhân viên'!$E$20:$F$41,2,0)</f>
        <v>#N/A</v>
      </c>
    </row>
    <row r="765" spans="1:18" hidden="1">
      <c r="A765" s="11">
        <v>765</v>
      </c>
      <c r="B765" s="11">
        <f t="shared" si="36"/>
        <v>0</v>
      </c>
      <c r="E765" s="13" t="e">
        <f>VLOOKUP(D765,#REF!,2,0)</f>
        <v>#REF!</v>
      </c>
      <c r="H765" s="13"/>
      <c r="I765" s="13"/>
      <c r="J765" s="13"/>
      <c r="M765" s="13" t="e">
        <f>VLOOKUP(K765,#REF!,2,0)</f>
        <v>#REF!</v>
      </c>
      <c r="N765" s="17" t="e">
        <f>VLOOKUP(K765,#REF!,6,0)</f>
        <v>#REF!</v>
      </c>
      <c r="O765" s="17" t="e">
        <f t="shared" si="37"/>
        <v>#REF!</v>
      </c>
      <c r="P765" s="22">
        <v>0.08</v>
      </c>
      <c r="Q765" s="17" t="e">
        <f t="shared" si="38"/>
        <v>#REF!</v>
      </c>
      <c r="R765" s="13" t="e">
        <f>VLOOKUP(J765,'[1]Nhân viên'!$E$20:$F$41,2,0)</f>
        <v>#N/A</v>
      </c>
    </row>
    <row r="766" spans="1:18" hidden="1">
      <c r="A766" s="11">
        <v>766</v>
      </c>
      <c r="B766" s="11">
        <f t="shared" si="36"/>
        <v>0</v>
      </c>
      <c r="E766" s="13" t="e">
        <f>VLOOKUP(D766,#REF!,2,0)</f>
        <v>#REF!</v>
      </c>
      <c r="H766" s="13"/>
      <c r="I766" s="13"/>
      <c r="J766" s="13"/>
      <c r="M766" s="13" t="e">
        <f>VLOOKUP(K766,#REF!,2,0)</f>
        <v>#REF!</v>
      </c>
      <c r="N766" s="17" t="e">
        <f>VLOOKUP(K766,#REF!,6,0)</f>
        <v>#REF!</v>
      </c>
      <c r="O766" s="17" t="e">
        <f t="shared" si="37"/>
        <v>#REF!</v>
      </c>
      <c r="P766" s="22">
        <v>0.08</v>
      </c>
      <c r="Q766" s="17" t="e">
        <f t="shared" si="38"/>
        <v>#REF!</v>
      </c>
      <c r="R766" s="13" t="e">
        <f>VLOOKUP(J766,'[1]Nhân viên'!$E$20:$F$41,2,0)</f>
        <v>#N/A</v>
      </c>
    </row>
    <row r="767" spans="1:18" hidden="1">
      <c r="A767" s="11">
        <v>767</v>
      </c>
      <c r="B767" s="11">
        <f t="shared" si="36"/>
        <v>0</v>
      </c>
      <c r="E767" s="13" t="e">
        <f>VLOOKUP(D767,#REF!,2,0)</f>
        <v>#REF!</v>
      </c>
      <c r="H767" s="13"/>
      <c r="I767" s="13"/>
      <c r="J767" s="13"/>
      <c r="M767" s="13" t="e">
        <f>VLOOKUP(K767,#REF!,2,0)</f>
        <v>#REF!</v>
      </c>
      <c r="N767" s="17" t="e">
        <f>VLOOKUP(K767,#REF!,6,0)</f>
        <v>#REF!</v>
      </c>
      <c r="O767" s="17" t="e">
        <f t="shared" si="37"/>
        <v>#REF!</v>
      </c>
      <c r="P767" s="22">
        <v>0.08</v>
      </c>
      <c r="Q767" s="17" t="e">
        <f t="shared" si="38"/>
        <v>#REF!</v>
      </c>
      <c r="R767" s="13" t="e">
        <f>VLOOKUP(J767,'[1]Nhân viên'!$E$20:$F$41,2,0)</f>
        <v>#N/A</v>
      </c>
    </row>
    <row r="768" spans="1:18" hidden="1">
      <c r="A768" s="11">
        <v>768</v>
      </c>
      <c r="B768" s="11">
        <f t="shared" si="36"/>
        <v>0</v>
      </c>
      <c r="E768" s="13" t="e">
        <f>VLOOKUP(D768,#REF!,2,0)</f>
        <v>#REF!</v>
      </c>
      <c r="H768" s="13"/>
      <c r="I768" s="13"/>
      <c r="J768" s="13"/>
      <c r="M768" s="13" t="e">
        <f>VLOOKUP(K768,#REF!,2,0)</f>
        <v>#REF!</v>
      </c>
      <c r="N768" s="17" t="e">
        <f>VLOOKUP(K768,#REF!,6,0)</f>
        <v>#REF!</v>
      </c>
      <c r="O768" s="17" t="e">
        <f t="shared" si="37"/>
        <v>#REF!</v>
      </c>
      <c r="P768" s="22">
        <v>0.08</v>
      </c>
      <c r="Q768" s="17" t="e">
        <f t="shared" si="38"/>
        <v>#REF!</v>
      </c>
      <c r="R768" s="13" t="e">
        <f>VLOOKUP(J768,'[1]Nhân viên'!$E$20:$F$41,2,0)</f>
        <v>#N/A</v>
      </c>
    </row>
    <row r="769" spans="1:18" hidden="1">
      <c r="A769" s="11">
        <v>769</v>
      </c>
      <c r="B769" s="11">
        <f t="shared" si="36"/>
        <v>0</v>
      </c>
      <c r="E769" s="13" t="e">
        <f>VLOOKUP(D769,#REF!,2,0)</f>
        <v>#REF!</v>
      </c>
      <c r="H769" s="13"/>
      <c r="I769" s="13"/>
      <c r="J769" s="13"/>
      <c r="M769" s="13" t="e">
        <f>VLOOKUP(K769,#REF!,2,0)</f>
        <v>#REF!</v>
      </c>
      <c r="N769" s="17" t="e">
        <f>VLOOKUP(K769,#REF!,6,0)</f>
        <v>#REF!</v>
      </c>
      <c r="O769" s="17" t="e">
        <f t="shared" si="37"/>
        <v>#REF!</v>
      </c>
      <c r="P769" s="22">
        <v>0.08</v>
      </c>
      <c r="Q769" s="17" t="e">
        <f t="shared" si="38"/>
        <v>#REF!</v>
      </c>
      <c r="R769" s="13" t="e">
        <f>VLOOKUP(J769,'[1]Nhân viên'!$E$20:$F$41,2,0)</f>
        <v>#N/A</v>
      </c>
    </row>
    <row r="770" spans="1:18" hidden="1">
      <c r="A770" s="11">
        <v>770</v>
      </c>
      <c r="B770" s="11">
        <f t="shared" si="36"/>
        <v>0</v>
      </c>
      <c r="E770" s="13" t="e">
        <f>VLOOKUP(D770,#REF!,2,0)</f>
        <v>#REF!</v>
      </c>
      <c r="H770" s="13"/>
      <c r="I770" s="13"/>
      <c r="J770" s="13"/>
      <c r="M770" s="13" t="e">
        <f>VLOOKUP(K770,#REF!,2,0)</f>
        <v>#REF!</v>
      </c>
      <c r="N770" s="17" t="e">
        <f>VLOOKUP(K770,#REF!,6,0)</f>
        <v>#REF!</v>
      </c>
      <c r="O770" s="17" t="e">
        <f t="shared" si="37"/>
        <v>#REF!</v>
      </c>
      <c r="P770" s="22">
        <v>0.08</v>
      </c>
      <c r="Q770" s="17" t="e">
        <f t="shared" si="38"/>
        <v>#REF!</v>
      </c>
      <c r="R770" s="13" t="e">
        <f>VLOOKUP(J770,'[1]Nhân viên'!$E$20:$F$41,2,0)</f>
        <v>#N/A</v>
      </c>
    </row>
    <row r="771" spans="1:18" hidden="1">
      <c r="A771" s="11">
        <v>771</v>
      </c>
      <c r="B771" s="11">
        <f t="shared" si="36"/>
        <v>0</v>
      </c>
      <c r="E771" s="13" t="e">
        <f>VLOOKUP(D771,#REF!,2,0)</f>
        <v>#REF!</v>
      </c>
      <c r="H771" s="13"/>
      <c r="I771" s="13"/>
      <c r="J771" s="13"/>
      <c r="M771" s="13" t="e">
        <f>VLOOKUP(K771,#REF!,2,0)</f>
        <v>#REF!</v>
      </c>
      <c r="N771" s="17" t="e">
        <f>VLOOKUP(K771,#REF!,6,0)</f>
        <v>#REF!</v>
      </c>
      <c r="O771" s="17" t="e">
        <f t="shared" si="37"/>
        <v>#REF!</v>
      </c>
      <c r="P771" s="22">
        <v>0.08</v>
      </c>
      <c r="Q771" s="17" t="e">
        <f t="shared" si="38"/>
        <v>#REF!</v>
      </c>
      <c r="R771" s="13" t="e">
        <f>VLOOKUP(J771,'[1]Nhân viên'!$E$20:$F$41,2,0)</f>
        <v>#N/A</v>
      </c>
    </row>
    <row r="772" spans="1:18" hidden="1">
      <c r="A772" s="11">
        <v>772</v>
      </c>
      <c r="B772" s="11">
        <f t="shared" si="36"/>
        <v>0</v>
      </c>
      <c r="E772" s="13" t="e">
        <f>VLOOKUP(D772,#REF!,2,0)</f>
        <v>#REF!</v>
      </c>
      <c r="H772" s="13" t="e">
        <f>VLOOKUP(F772,#REF!,2,0)</f>
        <v>#REF!</v>
      </c>
      <c r="I772" s="13" t="str">
        <f>VLOOKUP(F772,'[1]Khách hàng'!$A$4:$F$2144,3,0)</f>
        <v>Số 1 đường số 17A, Khu phố 11, Phường Bình Trị Đông B, Quận Bình Tân, TP.HCM.</v>
      </c>
      <c r="J772" s="13" t="e">
        <f>VLOOKUP(F772,#REF!,5,0)</f>
        <v>#REF!</v>
      </c>
      <c r="M772" s="13" t="e">
        <f>VLOOKUP(K772,#REF!,2,0)</f>
        <v>#REF!</v>
      </c>
      <c r="N772" s="17" t="e">
        <f>VLOOKUP(K772,#REF!,6,0)</f>
        <v>#REF!</v>
      </c>
      <c r="O772" s="17" t="e">
        <f t="shared" si="37"/>
        <v>#REF!</v>
      </c>
      <c r="P772" s="22">
        <v>0.08</v>
      </c>
      <c r="Q772" s="17" t="e">
        <f t="shared" si="38"/>
        <v>#REF!</v>
      </c>
      <c r="R772" s="13" t="e">
        <f>VLOOKUP(J772,'[1]Nhân viên'!$E$20:$F$41,2,0)</f>
        <v>#REF!</v>
      </c>
    </row>
    <row r="773" spans="1:18" hidden="1">
      <c r="A773" s="11">
        <v>773</v>
      </c>
      <c r="B773" s="11">
        <f t="shared" si="36"/>
        <v>0</v>
      </c>
      <c r="E773" s="13" t="e">
        <f>VLOOKUP(D773,#REF!,2,0)</f>
        <v>#REF!</v>
      </c>
      <c r="H773" s="13" t="e">
        <f>VLOOKUP(F773,#REF!,2,0)</f>
        <v>#REF!</v>
      </c>
      <c r="I773" s="13" t="str">
        <f>VLOOKUP(F773,'[1]Khách hàng'!$A$4:$F$2144,3,0)</f>
        <v>Số 1 đường số 17A, Khu phố 11, Phường Bình Trị Đông B, Quận Bình Tân, TP.HCM.</v>
      </c>
      <c r="J773" s="13" t="e">
        <f>VLOOKUP(F773,#REF!,5,0)</f>
        <v>#REF!</v>
      </c>
      <c r="M773" s="13" t="e">
        <f>VLOOKUP(K773,#REF!,2,0)</f>
        <v>#REF!</v>
      </c>
      <c r="N773" s="17" t="e">
        <f>VLOOKUP(K773,#REF!,6,0)</f>
        <v>#REF!</v>
      </c>
      <c r="O773" s="17" t="e">
        <f t="shared" si="37"/>
        <v>#REF!</v>
      </c>
      <c r="P773" s="22">
        <v>0.08</v>
      </c>
      <c r="Q773" s="17" t="e">
        <f t="shared" si="38"/>
        <v>#REF!</v>
      </c>
      <c r="R773" s="13" t="e">
        <f>VLOOKUP(J773,'[1]Nhân viên'!$E$20:$F$41,2,0)</f>
        <v>#REF!</v>
      </c>
    </row>
    <row r="774" spans="1:18" hidden="1">
      <c r="A774" s="11">
        <v>774</v>
      </c>
      <c r="B774" s="11">
        <f t="shared" si="36"/>
        <v>0</v>
      </c>
      <c r="E774" s="13" t="e">
        <f>VLOOKUP(D774,#REF!,2,0)</f>
        <v>#REF!</v>
      </c>
      <c r="H774" s="13" t="e">
        <f>VLOOKUP(F774,#REF!,2,0)</f>
        <v>#REF!</v>
      </c>
      <c r="I774" s="13" t="str">
        <f>VLOOKUP(F774,'[1]Khách hàng'!$A$4:$F$2144,3,0)</f>
        <v>Số 1 đường số 17A, Khu phố 11, Phường Bình Trị Đông B, Quận Bình Tân, TP.HCM.</v>
      </c>
      <c r="J774" s="13" t="e">
        <f>VLOOKUP(F774,#REF!,5,0)</f>
        <v>#REF!</v>
      </c>
      <c r="M774" s="13" t="e">
        <f>VLOOKUP(K774,#REF!,2,0)</f>
        <v>#REF!</v>
      </c>
      <c r="N774" s="17" t="e">
        <f>VLOOKUP(K774,#REF!,6,0)</f>
        <v>#REF!</v>
      </c>
      <c r="O774" s="17" t="e">
        <f t="shared" si="37"/>
        <v>#REF!</v>
      </c>
      <c r="P774" s="22">
        <v>0.08</v>
      </c>
      <c r="Q774" s="17" t="e">
        <f t="shared" si="38"/>
        <v>#REF!</v>
      </c>
      <c r="R774" s="13" t="e">
        <f>VLOOKUP(J774,'[1]Nhân viên'!$E$20:$F$41,2,0)</f>
        <v>#REF!</v>
      </c>
    </row>
    <row r="775" spans="1:18" hidden="1">
      <c r="A775" s="11">
        <v>775</v>
      </c>
      <c r="B775" s="11">
        <f t="shared" si="36"/>
        <v>0</v>
      </c>
      <c r="E775" s="13" t="e">
        <f>VLOOKUP(D775,#REF!,2,0)</f>
        <v>#REF!</v>
      </c>
      <c r="H775" s="13" t="e">
        <f>VLOOKUP(F775,#REF!,2,0)</f>
        <v>#REF!</v>
      </c>
      <c r="I775" s="13" t="str">
        <f>VLOOKUP(F775,'[1]Khách hàng'!$A$4:$F$2144,3,0)</f>
        <v>Số 1 đường số 17A, Khu phố 11, Phường Bình Trị Đông B, Quận Bình Tân, TP.HCM.</v>
      </c>
      <c r="J775" s="13" t="e">
        <f>VLOOKUP(F775,#REF!,5,0)</f>
        <v>#REF!</v>
      </c>
      <c r="M775" s="13" t="e">
        <f>VLOOKUP(K775,#REF!,2,0)</f>
        <v>#REF!</v>
      </c>
      <c r="N775" s="17" t="e">
        <f>VLOOKUP(K775,#REF!,6,0)</f>
        <v>#REF!</v>
      </c>
      <c r="O775" s="17" t="e">
        <f t="shared" si="37"/>
        <v>#REF!</v>
      </c>
      <c r="P775" s="22">
        <v>0.08</v>
      </c>
      <c r="Q775" s="17" t="e">
        <f t="shared" si="38"/>
        <v>#REF!</v>
      </c>
      <c r="R775" s="13" t="e">
        <f>VLOOKUP(J775,'[1]Nhân viên'!$E$20:$F$41,2,0)</f>
        <v>#REF!</v>
      </c>
    </row>
    <row r="776" spans="1:18" hidden="1">
      <c r="A776" s="11">
        <v>776</v>
      </c>
      <c r="B776" s="11">
        <f t="shared" si="36"/>
        <v>0</v>
      </c>
      <c r="E776" s="13" t="e">
        <f>VLOOKUP(D776,#REF!,2,0)</f>
        <v>#REF!</v>
      </c>
      <c r="H776" s="13" t="e">
        <f>VLOOKUP(F776,#REF!,2,0)</f>
        <v>#REF!</v>
      </c>
      <c r="I776" s="13" t="str">
        <f>VLOOKUP(F776,'[1]Khách hàng'!$A$4:$F$2144,3,0)</f>
        <v>Số 1 đường số 17A, Khu phố 11, Phường Bình Trị Đông B, Quận Bình Tân, TP.HCM.</v>
      </c>
      <c r="J776" s="13" t="e">
        <f>VLOOKUP(F776,#REF!,5,0)</f>
        <v>#REF!</v>
      </c>
      <c r="M776" s="13" t="e">
        <f>VLOOKUP(K776,#REF!,2,0)</f>
        <v>#REF!</v>
      </c>
      <c r="N776" s="17" t="e">
        <f>VLOOKUP(K776,#REF!,6,0)</f>
        <v>#REF!</v>
      </c>
      <c r="O776" s="17" t="e">
        <f t="shared" si="37"/>
        <v>#REF!</v>
      </c>
      <c r="P776" s="22">
        <v>0.08</v>
      </c>
      <c r="Q776" s="17" t="e">
        <f t="shared" si="38"/>
        <v>#REF!</v>
      </c>
      <c r="R776" s="13" t="e">
        <f>VLOOKUP(J776,'[1]Nhân viên'!$E$20:$F$41,2,0)</f>
        <v>#REF!</v>
      </c>
    </row>
    <row r="777" spans="1:18" hidden="1">
      <c r="A777" s="11">
        <v>777</v>
      </c>
      <c r="B777" s="11">
        <f t="shared" si="36"/>
        <v>0</v>
      </c>
      <c r="E777" s="13" t="e">
        <f>VLOOKUP(D777,#REF!,2,0)</f>
        <v>#REF!</v>
      </c>
      <c r="H777" s="13" t="e">
        <f>VLOOKUP(F777,#REF!,2,0)</f>
        <v>#REF!</v>
      </c>
      <c r="I777" s="13" t="str">
        <f>VLOOKUP(F777,'[1]Khách hàng'!$A$4:$F$2144,3,0)</f>
        <v>Số 1 đường số 17A, Khu phố 11, Phường Bình Trị Đông B, Quận Bình Tân, TP.HCM.</v>
      </c>
      <c r="J777" s="13" t="e">
        <f>VLOOKUP(F777,#REF!,5,0)</f>
        <v>#REF!</v>
      </c>
      <c r="M777" s="13" t="e">
        <f>VLOOKUP(K777,#REF!,2,0)</f>
        <v>#REF!</v>
      </c>
      <c r="N777" s="17" t="e">
        <f>VLOOKUP(K777,#REF!,6,0)</f>
        <v>#REF!</v>
      </c>
      <c r="O777" s="17" t="e">
        <f t="shared" si="37"/>
        <v>#REF!</v>
      </c>
      <c r="P777" s="22">
        <v>0.08</v>
      </c>
      <c r="Q777" s="17" t="e">
        <f t="shared" si="38"/>
        <v>#REF!</v>
      </c>
      <c r="R777" s="13" t="e">
        <f>VLOOKUP(J777,'[1]Nhân viên'!$E$20:$F$41,2,0)</f>
        <v>#REF!</v>
      </c>
    </row>
    <row r="778" spans="1:18" hidden="1">
      <c r="A778" s="11">
        <v>778</v>
      </c>
      <c r="B778" s="11">
        <f t="shared" si="36"/>
        <v>0</v>
      </c>
      <c r="E778" s="13" t="e">
        <f>VLOOKUP(D778,#REF!,2,0)</f>
        <v>#REF!</v>
      </c>
      <c r="H778" s="13" t="e">
        <f>VLOOKUP(F778,#REF!,2,0)</f>
        <v>#REF!</v>
      </c>
      <c r="I778" s="13" t="str">
        <f>VLOOKUP(F778,'[1]Khách hàng'!$A$4:$F$2144,3,0)</f>
        <v>Số 1 đường số 17A, Khu phố 11, Phường Bình Trị Đông B, Quận Bình Tân, TP.HCM.</v>
      </c>
      <c r="J778" s="13" t="e">
        <f>VLOOKUP(F778,#REF!,5,0)</f>
        <v>#REF!</v>
      </c>
      <c r="M778" s="13" t="e">
        <f>VLOOKUP(K778,#REF!,2,0)</f>
        <v>#REF!</v>
      </c>
      <c r="N778" s="17" t="e">
        <f>VLOOKUP(K778,#REF!,6,0)</f>
        <v>#REF!</v>
      </c>
      <c r="O778" s="17" t="e">
        <f t="shared" si="37"/>
        <v>#REF!</v>
      </c>
      <c r="P778" s="22">
        <v>0.08</v>
      </c>
      <c r="Q778" s="17" t="e">
        <f t="shared" si="38"/>
        <v>#REF!</v>
      </c>
      <c r="R778" s="13" t="e">
        <f>VLOOKUP(J778,'[1]Nhân viên'!$E$20:$F$41,2,0)</f>
        <v>#REF!</v>
      </c>
    </row>
    <row r="779" spans="1:18" hidden="1">
      <c r="A779" s="11">
        <v>779</v>
      </c>
      <c r="B779" s="11">
        <f t="shared" si="36"/>
        <v>0</v>
      </c>
      <c r="E779" s="13" t="e">
        <f>VLOOKUP(D779,#REF!,2,0)</f>
        <v>#REF!</v>
      </c>
      <c r="H779" s="13" t="e">
        <f>VLOOKUP(F779,#REF!,2,0)</f>
        <v>#REF!</v>
      </c>
      <c r="I779" s="13" t="str">
        <f>VLOOKUP(F779,'[1]Khách hàng'!$A$4:$F$2144,3,0)</f>
        <v>Số 1 đường số 17A, Khu phố 11, Phường Bình Trị Đông B, Quận Bình Tân, TP.HCM.</v>
      </c>
      <c r="J779" s="13" t="e">
        <f>VLOOKUP(F779,#REF!,5,0)</f>
        <v>#REF!</v>
      </c>
      <c r="M779" s="13" t="e">
        <f>VLOOKUP(K779,#REF!,2,0)</f>
        <v>#REF!</v>
      </c>
      <c r="N779" s="17" t="e">
        <f>VLOOKUP(K779,#REF!,6,0)</f>
        <v>#REF!</v>
      </c>
      <c r="O779" s="17" t="e">
        <f t="shared" si="37"/>
        <v>#REF!</v>
      </c>
      <c r="P779" s="22">
        <v>0.08</v>
      </c>
      <c r="Q779" s="17" t="e">
        <f t="shared" si="38"/>
        <v>#REF!</v>
      </c>
      <c r="R779" s="13" t="e">
        <f>VLOOKUP(J779,'[1]Nhân viên'!$E$20:$F$41,2,0)</f>
        <v>#REF!</v>
      </c>
    </row>
    <row r="780" spans="1:18" hidden="1">
      <c r="A780" s="11">
        <v>780</v>
      </c>
      <c r="B780" s="11">
        <f t="shared" si="36"/>
        <v>0</v>
      </c>
      <c r="E780" s="13" t="e">
        <f>VLOOKUP(D780,#REF!,2,0)</f>
        <v>#REF!</v>
      </c>
      <c r="H780" s="13" t="e">
        <f>VLOOKUP(F780,#REF!,2,0)</f>
        <v>#REF!</v>
      </c>
      <c r="I780" s="13" t="str">
        <f>VLOOKUP(F780,'[1]Khách hàng'!$A$4:$F$2144,3,0)</f>
        <v>Số 1 đường số 17A, Khu phố 11, Phường Bình Trị Đông B, Quận Bình Tân, TP.HCM.</v>
      </c>
      <c r="J780" s="13" t="e">
        <f>VLOOKUP(F780,#REF!,5,0)</f>
        <v>#REF!</v>
      </c>
      <c r="M780" s="13" t="e">
        <f>VLOOKUP(K780,#REF!,2,0)</f>
        <v>#REF!</v>
      </c>
      <c r="N780" s="17" t="e">
        <f>VLOOKUP(K780,#REF!,6,0)</f>
        <v>#REF!</v>
      </c>
      <c r="O780" s="17" t="e">
        <f t="shared" si="37"/>
        <v>#REF!</v>
      </c>
      <c r="P780" s="22">
        <v>0.08</v>
      </c>
      <c r="Q780" s="17" t="e">
        <f t="shared" si="38"/>
        <v>#REF!</v>
      </c>
      <c r="R780" s="13" t="e">
        <f>VLOOKUP(J780,'[1]Nhân viên'!$E$20:$F$41,2,0)</f>
        <v>#REF!</v>
      </c>
    </row>
    <row r="781" spans="1:18" hidden="1">
      <c r="A781" s="11">
        <v>781</v>
      </c>
      <c r="B781" s="11">
        <f t="shared" si="36"/>
        <v>0</v>
      </c>
      <c r="E781" s="13" t="e">
        <f>VLOOKUP(D781,#REF!,2,0)</f>
        <v>#REF!</v>
      </c>
      <c r="H781" s="13" t="e">
        <f>VLOOKUP(F781,#REF!,2,0)</f>
        <v>#REF!</v>
      </c>
      <c r="I781" s="13" t="str">
        <f>VLOOKUP(F781,'[1]Khách hàng'!$A$4:$F$2144,3,0)</f>
        <v>Số 1 đường số 17A, Khu phố 11, Phường Bình Trị Đông B, Quận Bình Tân, TP.HCM.</v>
      </c>
      <c r="J781" s="13" t="e">
        <f>VLOOKUP(F781,#REF!,5,0)</f>
        <v>#REF!</v>
      </c>
      <c r="M781" s="13" t="e">
        <f>VLOOKUP(K781,#REF!,2,0)</f>
        <v>#REF!</v>
      </c>
      <c r="N781" s="17" t="e">
        <f>VLOOKUP(K781,#REF!,6,0)</f>
        <v>#REF!</v>
      </c>
      <c r="O781" s="17" t="e">
        <f t="shared" si="37"/>
        <v>#REF!</v>
      </c>
      <c r="P781" s="22">
        <v>0.08</v>
      </c>
      <c r="Q781" s="17" t="e">
        <f t="shared" si="38"/>
        <v>#REF!</v>
      </c>
      <c r="R781" s="13" t="e">
        <f>VLOOKUP(J781,'[1]Nhân viên'!$E$20:$F$41,2,0)</f>
        <v>#REF!</v>
      </c>
    </row>
    <row r="782" spans="1:18" hidden="1">
      <c r="A782" s="11">
        <v>784</v>
      </c>
      <c r="B782" s="11">
        <f t="shared" si="36"/>
        <v>0</v>
      </c>
      <c r="E782" s="13" t="e">
        <f>VLOOKUP(D782,#REF!,2,0)</f>
        <v>#REF!</v>
      </c>
      <c r="H782" s="13" t="e">
        <f>VLOOKUP(F782,#REF!,2,0)</f>
        <v>#REF!</v>
      </c>
      <c r="I782" s="13" t="str">
        <f>VLOOKUP(F782,'[1]Khách hàng'!$A$4:$F$2144,3,0)</f>
        <v>Số 1 đường số 17A, Khu phố 11, Phường Bình Trị Đông B, Quận Bình Tân, TP.HCM.</v>
      </c>
      <c r="J782" s="13" t="e">
        <f>VLOOKUP(F782,#REF!,5,0)</f>
        <v>#REF!</v>
      </c>
      <c r="M782" s="13" t="e">
        <f>VLOOKUP(K782,#REF!,2,0)</f>
        <v>#REF!</v>
      </c>
      <c r="N782" s="17" t="e">
        <f>VLOOKUP(K782,#REF!,6,0)</f>
        <v>#REF!</v>
      </c>
      <c r="O782" s="17" t="e">
        <f t="shared" si="37"/>
        <v>#REF!</v>
      </c>
      <c r="P782" s="22">
        <v>0.08</v>
      </c>
      <c r="Q782" s="17" t="e">
        <f t="shared" si="38"/>
        <v>#REF!</v>
      </c>
      <c r="R782" s="13" t="e">
        <f>VLOOKUP(J782,'[1]Nhân viên'!$E$20:$F$41,2,0)</f>
        <v>#REF!</v>
      </c>
    </row>
    <row r="783" spans="1:18" hidden="1">
      <c r="A783" s="11">
        <v>785</v>
      </c>
      <c r="B783" s="11">
        <f t="shared" si="36"/>
        <v>0</v>
      </c>
      <c r="E783" s="13" t="e">
        <f>VLOOKUP(D783,#REF!,2,0)</f>
        <v>#REF!</v>
      </c>
      <c r="H783" s="13" t="e">
        <f>VLOOKUP(F783,#REF!,2,0)</f>
        <v>#REF!</v>
      </c>
      <c r="I783" s="13" t="str">
        <f>VLOOKUP(F783,'[1]Khách hàng'!$A$4:$F$2144,3,0)</f>
        <v>Số 1 đường số 17A, Khu phố 11, Phường Bình Trị Đông B, Quận Bình Tân, TP.HCM.</v>
      </c>
      <c r="J783" s="13" t="e">
        <f>VLOOKUP(F783,#REF!,5,0)</f>
        <v>#REF!</v>
      </c>
      <c r="M783" s="13" t="e">
        <f>VLOOKUP(K783,#REF!,2,0)</f>
        <v>#REF!</v>
      </c>
      <c r="N783" s="17" t="e">
        <f>VLOOKUP(K783,#REF!,6,0)</f>
        <v>#REF!</v>
      </c>
      <c r="O783" s="17" t="e">
        <f t="shared" si="37"/>
        <v>#REF!</v>
      </c>
      <c r="P783" s="22">
        <v>0.08</v>
      </c>
      <c r="Q783" s="17" t="e">
        <f t="shared" si="38"/>
        <v>#REF!</v>
      </c>
      <c r="R783" s="13" t="e">
        <f>VLOOKUP(J783,'[1]Nhân viên'!$E$20:$F$41,2,0)</f>
        <v>#REF!</v>
      </c>
    </row>
    <row r="784" spans="1:18" hidden="1">
      <c r="A784" s="11">
        <v>786</v>
      </c>
      <c r="B784" s="11">
        <f t="shared" si="36"/>
        <v>0</v>
      </c>
      <c r="E784" s="13" t="e">
        <f>VLOOKUP(D784,#REF!,2,0)</f>
        <v>#REF!</v>
      </c>
      <c r="H784" s="13" t="e">
        <f>VLOOKUP(F784,#REF!,2,0)</f>
        <v>#REF!</v>
      </c>
      <c r="I784" s="13" t="str">
        <f>VLOOKUP(F784,'[1]Khách hàng'!$A$4:$F$2144,3,0)</f>
        <v>Số 1 đường số 17A, Khu phố 11, Phường Bình Trị Đông B, Quận Bình Tân, TP.HCM.</v>
      </c>
      <c r="J784" s="13" t="e">
        <f>VLOOKUP(F784,#REF!,5,0)</f>
        <v>#REF!</v>
      </c>
      <c r="M784" s="13" t="e">
        <f>VLOOKUP(K784,#REF!,2,0)</f>
        <v>#REF!</v>
      </c>
      <c r="N784" s="17" t="e">
        <f>VLOOKUP(K784,#REF!,6,0)</f>
        <v>#REF!</v>
      </c>
      <c r="O784" s="17" t="e">
        <f t="shared" si="37"/>
        <v>#REF!</v>
      </c>
      <c r="P784" s="22">
        <v>0.08</v>
      </c>
      <c r="Q784" s="17" t="e">
        <f t="shared" si="38"/>
        <v>#REF!</v>
      </c>
      <c r="R784" s="13" t="e">
        <f>VLOOKUP(J784,'[1]Nhân viên'!$E$20:$F$41,2,0)</f>
        <v>#REF!</v>
      </c>
    </row>
    <row r="785" spans="1:18" hidden="1">
      <c r="A785" s="11">
        <v>787</v>
      </c>
      <c r="B785" s="11">
        <f t="shared" si="36"/>
        <v>0</v>
      </c>
      <c r="E785" s="13" t="e">
        <f>VLOOKUP(D785,#REF!,2,0)</f>
        <v>#REF!</v>
      </c>
      <c r="H785" s="13" t="e">
        <f>VLOOKUP(F785,#REF!,2,0)</f>
        <v>#REF!</v>
      </c>
      <c r="I785" s="13" t="str">
        <f>VLOOKUP(F785,'[1]Khách hàng'!$A$4:$F$2144,3,0)</f>
        <v>Số 1 đường số 17A, Khu phố 11, Phường Bình Trị Đông B, Quận Bình Tân, TP.HCM.</v>
      </c>
      <c r="J785" s="13" t="e">
        <f>VLOOKUP(F785,#REF!,5,0)</f>
        <v>#REF!</v>
      </c>
      <c r="M785" s="13" t="e">
        <f>VLOOKUP(K785,#REF!,2,0)</f>
        <v>#REF!</v>
      </c>
      <c r="N785" s="17" t="e">
        <f>VLOOKUP(K785,#REF!,6,0)</f>
        <v>#REF!</v>
      </c>
      <c r="O785" s="17" t="e">
        <f t="shared" si="37"/>
        <v>#REF!</v>
      </c>
      <c r="P785" s="22">
        <v>0.08</v>
      </c>
      <c r="Q785" s="17" t="e">
        <f t="shared" si="38"/>
        <v>#REF!</v>
      </c>
      <c r="R785" s="13" t="e">
        <f>VLOOKUP(J785,'[1]Nhân viên'!$E$20:$F$41,2,0)</f>
        <v>#REF!</v>
      </c>
    </row>
    <row r="786" spans="1:18" hidden="1">
      <c r="A786" s="11">
        <v>788</v>
      </c>
      <c r="B786" s="11">
        <f t="shared" si="36"/>
        <v>0</v>
      </c>
      <c r="E786" s="13" t="e">
        <f>VLOOKUP(D786,#REF!,2,0)</f>
        <v>#REF!</v>
      </c>
      <c r="H786" s="13" t="e">
        <f>VLOOKUP(F786,#REF!,2,0)</f>
        <v>#REF!</v>
      </c>
      <c r="I786" s="13" t="str">
        <f>VLOOKUP(F786,'[1]Khách hàng'!$A$4:$F$2144,3,0)</f>
        <v>Số 1 đường số 17A, Khu phố 11, Phường Bình Trị Đông B, Quận Bình Tân, TP.HCM.</v>
      </c>
      <c r="J786" s="13" t="e">
        <f>VLOOKUP(F786,#REF!,5,0)</f>
        <v>#REF!</v>
      </c>
      <c r="M786" s="13" t="e">
        <f>VLOOKUP(K786,#REF!,2,0)</f>
        <v>#REF!</v>
      </c>
      <c r="N786" s="17" t="e">
        <f>VLOOKUP(K786,#REF!,6,0)</f>
        <v>#REF!</v>
      </c>
      <c r="O786" s="17" t="e">
        <f t="shared" si="37"/>
        <v>#REF!</v>
      </c>
      <c r="P786" s="22">
        <v>0.08</v>
      </c>
      <c r="Q786" s="17" t="e">
        <f t="shared" si="38"/>
        <v>#REF!</v>
      </c>
      <c r="R786" s="13" t="e">
        <f>VLOOKUP(J786,'[1]Nhân viên'!$E$20:$F$41,2,0)</f>
        <v>#REF!</v>
      </c>
    </row>
    <row r="787" spans="1:18" hidden="1">
      <c r="A787" s="11">
        <v>789</v>
      </c>
      <c r="B787" s="11">
        <f t="shared" si="36"/>
        <v>0</v>
      </c>
      <c r="E787" s="13" t="e">
        <f>VLOOKUP(D787,#REF!,2,0)</f>
        <v>#REF!</v>
      </c>
      <c r="H787" s="13" t="e">
        <f>VLOOKUP(F787,#REF!,2,0)</f>
        <v>#REF!</v>
      </c>
      <c r="I787" s="13" t="str">
        <f>VLOOKUP(F787,'[1]Khách hàng'!$A$4:$F$2144,3,0)</f>
        <v>Số 1 đường số 17A, Khu phố 11, Phường Bình Trị Đông B, Quận Bình Tân, TP.HCM.</v>
      </c>
      <c r="J787" s="13" t="e">
        <f>VLOOKUP(F787,#REF!,5,0)</f>
        <v>#REF!</v>
      </c>
      <c r="M787" s="13" t="e">
        <f>VLOOKUP(K787,#REF!,2,0)</f>
        <v>#REF!</v>
      </c>
      <c r="N787" s="17" t="e">
        <f>VLOOKUP(K787,#REF!,6,0)</f>
        <v>#REF!</v>
      </c>
      <c r="O787" s="17" t="e">
        <f t="shared" si="37"/>
        <v>#REF!</v>
      </c>
      <c r="P787" s="22">
        <v>0.08</v>
      </c>
      <c r="Q787" s="17" t="e">
        <f t="shared" si="38"/>
        <v>#REF!</v>
      </c>
      <c r="R787" s="13" t="e">
        <f>VLOOKUP(J787,'[1]Nhân viên'!$E$20:$F$41,2,0)</f>
        <v>#REF!</v>
      </c>
    </row>
    <row r="788" spans="1:18" hidden="1">
      <c r="A788" s="11">
        <v>790</v>
      </c>
      <c r="B788" s="11">
        <f t="shared" si="36"/>
        <v>0</v>
      </c>
      <c r="E788" s="13" t="e">
        <f>VLOOKUP(D788,#REF!,2,0)</f>
        <v>#REF!</v>
      </c>
      <c r="H788" s="13" t="e">
        <f>VLOOKUP(F788,#REF!,2,0)</f>
        <v>#REF!</v>
      </c>
      <c r="I788" s="13" t="str">
        <f>VLOOKUP(F788,'[1]Khách hàng'!$A$4:$F$2144,3,0)</f>
        <v>Số 1 đường số 17A, Khu phố 11, Phường Bình Trị Đông B, Quận Bình Tân, TP.HCM.</v>
      </c>
      <c r="J788" s="13" t="e">
        <f>VLOOKUP(F788,#REF!,5,0)</f>
        <v>#REF!</v>
      </c>
      <c r="M788" s="13" t="e">
        <f>VLOOKUP(K788,#REF!,2,0)</f>
        <v>#REF!</v>
      </c>
      <c r="N788" s="17" t="e">
        <f>VLOOKUP(K788,#REF!,6,0)</f>
        <v>#REF!</v>
      </c>
      <c r="O788" s="17" t="e">
        <f t="shared" si="37"/>
        <v>#REF!</v>
      </c>
      <c r="P788" s="22">
        <v>0.08</v>
      </c>
      <c r="Q788" s="17" t="e">
        <f t="shared" si="38"/>
        <v>#REF!</v>
      </c>
      <c r="R788" s="13" t="e">
        <f>VLOOKUP(J788,'[1]Nhân viên'!$E$20:$F$41,2,0)</f>
        <v>#REF!</v>
      </c>
    </row>
    <row r="789" spans="1:18" hidden="1">
      <c r="A789" s="11">
        <v>791</v>
      </c>
      <c r="B789" s="11">
        <f t="shared" si="36"/>
        <v>0</v>
      </c>
      <c r="E789" s="13" t="e">
        <f>VLOOKUP(D789,#REF!,2,0)</f>
        <v>#REF!</v>
      </c>
      <c r="H789" s="13" t="e">
        <f>VLOOKUP(F789,#REF!,2,0)</f>
        <v>#REF!</v>
      </c>
      <c r="I789" s="13" t="str">
        <f>VLOOKUP(F789,'[1]Khách hàng'!$A$4:$F$2144,3,0)</f>
        <v>Số 1 đường số 17A, Khu phố 11, Phường Bình Trị Đông B, Quận Bình Tân, TP.HCM.</v>
      </c>
      <c r="J789" s="13" t="e">
        <f>VLOOKUP(F789,#REF!,5,0)</f>
        <v>#REF!</v>
      </c>
      <c r="M789" s="13" t="e">
        <f>VLOOKUP(K789,#REF!,2,0)</f>
        <v>#REF!</v>
      </c>
      <c r="N789" s="17" t="e">
        <f>VLOOKUP(K789,#REF!,6,0)</f>
        <v>#REF!</v>
      </c>
      <c r="O789" s="17" t="e">
        <f t="shared" si="37"/>
        <v>#REF!</v>
      </c>
      <c r="P789" s="22">
        <v>0.08</v>
      </c>
      <c r="Q789" s="17" t="e">
        <f t="shared" si="38"/>
        <v>#REF!</v>
      </c>
      <c r="R789" s="13" t="e">
        <f>VLOOKUP(J789,'[1]Nhân viên'!$E$20:$F$41,2,0)</f>
        <v>#REF!</v>
      </c>
    </row>
    <row r="790" spans="1:18" hidden="1">
      <c r="A790" s="11">
        <v>792</v>
      </c>
      <c r="B790" s="11">
        <f t="shared" si="36"/>
        <v>0</v>
      </c>
      <c r="E790" s="13" t="e">
        <f>VLOOKUP(D790,#REF!,2,0)</f>
        <v>#REF!</v>
      </c>
      <c r="H790" s="13" t="e">
        <f>VLOOKUP(F790,#REF!,2,0)</f>
        <v>#REF!</v>
      </c>
      <c r="I790" s="13" t="str">
        <f>VLOOKUP(F790,'[1]Khách hàng'!$A$4:$F$2144,3,0)</f>
        <v>Số 1 đường số 17A, Khu phố 11, Phường Bình Trị Đông B, Quận Bình Tân, TP.HCM.</v>
      </c>
      <c r="J790" s="13" t="e">
        <f>VLOOKUP(F790,#REF!,5,0)</f>
        <v>#REF!</v>
      </c>
      <c r="M790" s="13" t="e">
        <f>VLOOKUP(K790,#REF!,2,0)</f>
        <v>#REF!</v>
      </c>
      <c r="N790" s="17" t="e">
        <f>VLOOKUP(K790,#REF!,6,0)</f>
        <v>#REF!</v>
      </c>
      <c r="O790" s="17" t="e">
        <f t="shared" si="37"/>
        <v>#REF!</v>
      </c>
      <c r="P790" s="22">
        <v>0.08</v>
      </c>
      <c r="Q790" s="17" t="e">
        <f t="shared" si="38"/>
        <v>#REF!</v>
      </c>
      <c r="R790" s="13" t="e">
        <f>VLOOKUP(J790,'[1]Nhân viên'!$E$20:$F$41,2,0)</f>
        <v>#REF!</v>
      </c>
    </row>
    <row r="791" spans="1:18" hidden="1">
      <c r="A791" s="11">
        <v>793</v>
      </c>
      <c r="B791" s="11">
        <f t="shared" si="36"/>
        <v>0</v>
      </c>
      <c r="E791" s="13" t="e">
        <f>VLOOKUP(D791,#REF!,2,0)</f>
        <v>#REF!</v>
      </c>
      <c r="H791" s="13" t="e">
        <f>VLOOKUP(F791,#REF!,2,0)</f>
        <v>#REF!</v>
      </c>
      <c r="I791" s="13" t="str">
        <f>VLOOKUP(F791,'[1]Khách hàng'!$A$4:$F$2144,3,0)</f>
        <v>Số 1 đường số 17A, Khu phố 11, Phường Bình Trị Đông B, Quận Bình Tân, TP.HCM.</v>
      </c>
      <c r="J791" s="13" t="e">
        <f>VLOOKUP(F791,#REF!,5,0)</f>
        <v>#REF!</v>
      </c>
      <c r="M791" s="13" t="e">
        <f>VLOOKUP(K791,#REF!,2,0)</f>
        <v>#REF!</v>
      </c>
      <c r="N791" s="17" t="e">
        <f>VLOOKUP(K791,#REF!,6,0)</f>
        <v>#REF!</v>
      </c>
      <c r="O791" s="17" t="e">
        <f t="shared" si="37"/>
        <v>#REF!</v>
      </c>
      <c r="P791" s="22">
        <v>0.08</v>
      </c>
      <c r="Q791" s="17" t="e">
        <f t="shared" si="38"/>
        <v>#REF!</v>
      </c>
      <c r="R791" s="13" t="e">
        <f>VLOOKUP(J791,'[1]Nhân viên'!$E$20:$F$41,2,0)</f>
        <v>#REF!</v>
      </c>
    </row>
    <row r="792" spans="1:18" hidden="1">
      <c r="A792" s="11">
        <v>794</v>
      </c>
      <c r="B792" s="11">
        <f t="shared" si="36"/>
        <v>0</v>
      </c>
      <c r="E792" s="13" t="e">
        <f>VLOOKUP(D792,#REF!,2,0)</f>
        <v>#REF!</v>
      </c>
      <c r="H792" s="13" t="e">
        <f>VLOOKUP(F792,#REF!,2,0)</f>
        <v>#REF!</v>
      </c>
      <c r="I792" s="13" t="str">
        <f>VLOOKUP(F792,'[1]Khách hàng'!$A$4:$F$2144,3,0)</f>
        <v>Số 1 đường số 17A, Khu phố 11, Phường Bình Trị Đông B, Quận Bình Tân, TP.HCM.</v>
      </c>
      <c r="J792" s="13" t="e">
        <f>VLOOKUP(F792,#REF!,5,0)</f>
        <v>#REF!</v>
      </c>
      <c r="M792" s="13" t="e">
        <f>VLOOKUP(K792,#REF!,2,0)</f>
        <v>#REF!</v>
      </c>
      <c r="N792" s="17" t="e">
        <f>VLOOKUP(K792,#REF!,6,0)</f>
        <v>#REF!</v>
      </c>
      <c r="O792" s="17" t="e">
        <f t="shared" si="37"/>
        <v>#REF!</v>
      </c>
      <c r="P792" s="22">
        <v>0.08</v>
      </c>
      <c r="Q792" s="17" t="e">
        <f t="shared" si="38"/>
        <v>#REF!</v>
      </c>
      <c r="R792" s="13" t="e">
        <f>VLOOKUP(J792,'[1]Nhân viên'!$E$20:$F$41,2,0)</f>
        <v>#REF!</v>
      </c>
    </row>
    <row r="793" spans="1:18" hidden="1">
      <c r="A793" s="11">
        <v>795</v>
      </c>
      <c r="B793" s="11">
        <f t="shared" si="36"/>
        <v>0</v>
      </c>
      <c r="E793" s="13" t="e">
        <f>VLOOKUP(D793,#REF!,2,0)</f>
        <v>#REF!</v>
      </c>
      <c r="H793" s="13" t="e">
        <f>VLOOKUP(F793,#REF!,2,0)</f>
        <v>#REF!</v>
      </c>
      <c r="I793" s="13" t="str">
        <f>VLOOKUP(F793,'[1]Khách hàng'!$A$4:$F$2144,3,0)</f>
        <v>Số 1 đường số 17A, Khu phố 11, Phường Bình Trị Đông B, Quận Bình Tân, TP.HCM.</v>
      </c>
      <c r="J793" s="13" t="e">
        <f>VLOOKUP(F793,#REF!,5,0)</f>
        <v>#REF!</v>
      </c>
      <c r="M793" s="13" t="e">
        <f>VLOOKUP(K793,#REF!,2,0)</f>
        <v>#REF!</v>
      </c>
      <c r="N793" s="17" t="e">
        <f>VLOOKUP(K793,#REF!,6,0)</f>
        <v>#REF!</v>
      </c>
      <c r="O793" s="17" t="e">
        <f t="shared" si="37"/>
        <v>#REF!</v>
      </c>
      <c r="P793" s="22">
        <v>0.08</v>
      </c>
      <c r="Q793" s="17" t="e">
        <f t="shared" si="38"/>
        <v>#REF!</v>
      </c>
      <c r="R793" s="13" t="e">
        <f>VLOOKUP(J793,'[1]Nhân viên'!$E$20:$F$41,2,0)</f>
        <v>#REF!</v>
      </c>
    </row>
    <row r="794" spans="1:18" hidden="1">
      <c r="A794" s="11">
        <v>796</v>
      </c>
      <c r="B794" s="11">
        <f t="shared" si="36"/>
        <v>0</v>
      </c>
      <c r="E794" s="13" t="e">
        <f>VLOOKUP(D794,#REF!,2,0)</f>
        <v>#REF!</v>
      </c>
      <c r="H794" s="13" t="e">
        <f>VLOOKUP(F794,#REF!,2,0)</f>
        <v>#REF!</v>
      </c>
      <c r="I794" s="13" t="str">
        <f>VLOOKUP(F794,'[1]Khách hàng'!$A$4:$F$2144,3,0)</f>
        <v>Số 1 đường số 17A, Khu phố 11, Phường Bình Trị Đông B, Quận Bình Tân, TP.HCM.</v>
      </c>
      <c r="J794" s="13" t="e">
        <f>VLOOKUP(F794,#REF!,5,0)</f>
        <v>#REF!</v>
      </c>
      <c r="M794" s="13" t="e">
        <f>VLOOKUP(K794,#REF!,2,0)</f>
        <v>#REF!</v>
      </c>
      <c r="N794" s="17" t="e">
        <f>VLOOKUP(K794,#REF!,6,0)</f>
        <v>#REF!</v>
      </c>
      <c r="O794" s="17" t="e">
        <f t="shared" si="37"/>
        <v>#REF!</v>
      </c>
      <c r="P794" s="22">
        <v>0.08</v>
      </c>
      <c r="Q794" s="17" t="e">
        <f t="shared" si="38"/>
        <v>#REF!</v>
      </c>
      <c r="R794" s="13" t="e">
        <f>VLOOKUP(J794,'[1]Nhân viên'!$E$20:$F$41,2,0)</f>
        <v>#REF!</v>
      </c>
    </row>
    <row r="795" spans="1:18" hidden="1">
      <c r="A795" s="11">
        <v>797</v>
      </c>
      <c r="B795" s="11">
        <f t="shared" si="36"/>
        <v>0</v>
      </c>
      <c r="E795" s="13" t="e">
        <f>VLOOKUP(D795,#REF!,2,0)</f>
        <v>#REF!</v>
      </c>
      <c r="H795" s="13" t="e">
        <f>VLOOKUP(F795,#REF!,2,0)</f>
        <v>#REF!</v>
      </c>
      <c r="I795" s="13" t="str">
        <f>VLOOKUP(F795,'[1]Khách hàng'!$A$4:$F$2144,3,0)</f>
        <v>Số 1 đường số 17A, Khu phố 11, Phường Bình Trị Đông B, Quận Bình Tân, TP.HCM.</v>
      </c>
      <c r="J795" s="13" t="e">
        <f>VLOOKUP(F795,#REF!,5,0)</f>
        <v>#REF!</v>
      </c>
      <c r="M795" s="13" t="e">
        <f>VLOOKUP(K795,#REF!,2,0)</f>
        <v>#REF!</v>
      </c>
      <c r="N795" s="17" t="e">
        <f>VLOOKUP(K795,#REF!,6,0)</f>
        <v>#REF!</v>
      </c>
      <c r="O795" s="17" t="e">
        <f t="shared" si="37"/>
        <v>#REF!</v>
      </c>
      <c r="P795" s="22">
        <v>0.08</v>
      </c>
      <c r="Q795" s="17" t="e">
        <f t="shared" si="38"/>
        <v>#REF!</v>
      </c>
      <c r="R795" s="13" t="e">
        <f>VLOOKUP(J795,'[1]Nhân viên'!$E$20:$F$41,2,0)</f>
        <v>#REF!</v>
      </c>
    </row>
    <row r="796" spans="1:18" hidden="1">
      <c r="A796" s="11">
        <v>798</v>
      </c>
      <c r="B796" s="11">
        <f t="shared" ref="B796:B859" si="39">DAY($C796)</f>
        <v>0</v>
      </c>
      <c r="E796" s="13" t="e">
        <f>VLOOKUP(D796,#REF!,2,0)</f>
        <v>#REF!</v>
      </c>
      <c r="H796" s="13" t="e">
        <f>VLOOKUP(F796,#REF!,2,0)</f>
        <v>#REF!</v>
      </c>
      <c r="I796" s="13" t="str">
        <f>VLOOKUP(F796,'[1]Khách hàng'!$A$4:$F$2144,3,0)</f>
        <v>Số 1 đường số 17A, Khu phố 11, Phường Bình Trị Đông B, Quận Bình Tân, TP.HCM.</v>
      </c>
      <c r="J796" s="13" t="e">
        <f>VLOOKUP(F796,#REF!,5,0)</f>
        <v>#REF!</v>
      </c>
      <c r="M796" s="13" t="e">
        <f>VLOOKUP(K796,#REF!,2,0)</f>
        <v>#REF!</v>
      </c>
      <c r="N796" s="17" t="e">
        <f>VLOOKUP(K796,#REF!,6,0)</f>
        <v>#REF!</v>
      </c>
      <c r="O796" s="17" t="e">
        <f t="shared" si="37"/>
        <v>#REF!</v>
      </c>
      <c r="P796" s="22">
        <v>0.08</v>
      </c>
      <c r="Q796" s="17" t="e">
        <f t="shared" si="38"/>
        <v>#REF!</v>
      </c>
      <c r="R796" s="13" t="e">
        <f>VLOOKUP(J796,'[1]Nhân viên'!$E$20:$F$41,2,0)</f>
        <v>#REF!</v>
      </c>
    </row>
    <row r="797" spans="1:18" hidden="1">
      <c r="A797" s="11">
        <v>799</v>
      </c>
      <c r="B797" s="11">
        <f t="shared" si="39"/>
        <v>0</v>
      </c>
      <c r="E797" s="13" t="e">
        <f>VLOOKUP(D797,#REF!,2,0)</f>
        <v>#REF!</v>
      </c>
      <c r="H797" s="13" t="e">
        <f>VLOOKUP(F797,#REF!,2,0)</f>
        <v>#REF!</v>
      </c>
      <c r="I797" s="13" t="str">
        <f>VLOOKUP(F797,'[1]Khách hàng'!$A$4:$F$2144,3,0)</f>
        <v>Số 1 đường số 17A, Khu phố 11, Phường Bình Trị Đông B, Quận Bình Tân, TP.HCM.</v>
      </c>
      <c r="J797" s="13" t="e">
        <f>VLOOKUP(F797,#REF!,5,0)</f>
        <v>#REF!</v>
      </c>
      <c r="M797" s="13" t="e">
        <f>VLOOKUP(K797,#REF!,2,0)</f>
        <v>#REF!</v>
      </c>
      <c r="N797" s="17" t="e">
        <f>VLOOKUP(K797,#REF!,6,0)</f>
        <v>#REF!</v>
      </c>
      <c r="O797" s="17" t="e">
        <f t="shared" si="37"/>
        <v>#REF!</v>
      </c>
      <c r="P797" s="22">
        <v>0.08</v>
      </c>
      <c r="Q797" s="17" t="e">
        <f t="shared" si="38"/>
        <v>#REF!</v>
      </c>
      <c r="R797" s="13" t="e">
        <f>VLOOKUP(J797,'[1]Nhân viên'!$E$20:$F$41,2,0)</f>
        <v>#REF!</v>
      </c>
    </row>
    <row r="798" spans="1:18" hidden="1">
      <c r="A798" s="11">
        <v>800</v>
      </c>
      <c r="B798" s="11">
        <f t="shared" si="39"/>
        <v>0</v>
      </c>
      <c r="E798" s="13" t="e">
        <f>VLOOKUP(D798,#REF!,2,0)</f>
        <v>#REF!</v>
      </c>
      <c r="H798" s="13" t="e">
        <f>VLOOKUP(F798,#REF!,2,0)</f>
        <v>#REF!</v>
      </c>
      <c r="I798" s="13" t="str">
        <f>VLOOKUP(F798,'[1]Khách hàng'!$A$4:$F$2144,3,0)</f>
        <v>Số 1 đường số 17A, Khu phố 11, Phường Bình Trị Đông B, Quận Bình Tân, TP.HCM.</v>
      </c>
      <c r="J798" s="13" t="e">
        <f>VLOOKUP(F798,#REF!,5,0)</f>
        <v>#REF!</v>
      </c>
      <c r="M798" s="13" t="e">
        <f>VLOOKUP(K798,#REF!,2,0)</f>
        <v>#REF!</v>
      </c>
      <c r="N798" s="17" t="e">
        <f>VLOOKUP(K798,#REF!,6,0)</f>
        <v>#REF!</v>
      </c>
      <c r="O798" s="17" t="e">
        <f t="shared" si="37"/>
        <v>#REF!</v>
      </c>
      <c r="P798" s="22">
        <v>0.08</v>
      </c>
      <c r="Q798" s="17" t="e">
        <f t="shared" si="38"/>
        <v>#REF!</v>
      </c>
      <c r="R798" s="13" t="e">
        <f>VLOOKUP(J798,'[1]Nhân viên'!$E$20:$F$41,2,0)</f>
        <v>#REF!</v>
      </c>
    </row>
    <row r="799" spans="1:18" hidden="1">
      <c r="A799" s="11">
        <v>801</v>
      </c>
      <c r="B799" s="11">
        <f t="shared" si="39"/>
        <v>0</v>
      </c>
      <c r="E799" s="13" t="e">
        <f>VLOOKUP(D799,#REF!,2,0)</f>
        <v>#REF!</v>
      </c>
      <c r="H799" s="13" t="e">
        <f>VLOOKUP(F799,#REF!,2,0)</f>
        <v>#REF!</v>
      </c>
      <c r="I799" s="13" t="str">
        <f>VLOOKUP(F799,'[1]Khách hàng'!$A$4:$F$2144,3,0)</f>
        <v>Số 1 đường số 17A, Khu phố 11, Phường Bình Trị Đông B, Quận Bình Tân, TP.HCM.</v>
      </c>
      <c r="J799" s="13" t="e">
        <f>VLOOKUP(F799,#REF!,5,0)</f>
        <v>#REF!</v>
      </c>
      <c r="M799" s="13" t="e">
        <f>VLOOKUP(K799,#REF!,2,0)</f>
        <v>#REF!</v>
      </c>
      <c r="N799" s="17" t="e">
        <f>VLOOKUP(K799,#REF!,6,0)</f>
        <v>#REF!</v>
      </c>
      <c r="O799" s="17" t="e">
        <f t="shared" si="37"/>
        <v>#REF!</v>
      </c>
      <c r="P799" s="22">
        <v>0.08</v>
      </c>
      <c r="Q799" s="17" t="e">
        <f t="shared" si="38"/>
        <v>#REF!</v>
      </c>
      <c r="R799" s="13" t="e">
        <f>VLOOKUP(J799,'[1]Nhân viên'!$E$20:$F$41,2,0)</f>
        <v>#REF!</v>
      </c>
    </row>
    <row r="800" spans="1:18" hidden="1">
      <c r="A800" s="11">
        <v>802</v>
      </c>
      <c r="B800" s="11">
        <f t="shared" si="39"/>
        <v>0</v>
      </c>
      <c r="E800" s="13" t="e">
        <f>VLOOKUP(D800,#REF!,2,0)</f>
        <v>#REF!</v>
      </c>
      <c r="H800" s="13" t="e">
        <f>VLOOKUP(F800,#REF!,2,0)</f>
        <v>#REF!</v>
      </c>
      <c r="I800" s="13" t="str">
        <f>VLOOKUP(F800,'[1]Khách hàng'!$A$4:$F$2144,3,0)</f>
        <v>Số 1 đường số 17A, Khu phố 11, Phường Bình Trị Đông B, Quận Bình Tân, TP.HCM.</v>
      </c>
      <c r="J800" s="13" t="e">
        <f>VLOOKUP(F800,#REF!,5,0)</f>
        <v>#REF!</v>
      </c>
      <c r="M800" s="13" t="e">
        <f>VLOOKUP(K800,#REF!,2,0)</f>
        <v>#REF!</v>
      </c>
      <c r="N800" s="17" t="e">
        <f>VLOOKUP(K800,#REF!,6,0)</f>
        <v>#REF!</v>
      </c>
      <c r="O800" s="17" t="e">
        <f t="shared" ref="O800:O863" si="40">L800*N800</f>
        <v>#REF!</v>
      </c>
      <c r="P800" s="22">
        <v>0.08</v>
      </c>
      <c r="Q800" s="17" t="e">
        <f t="shared" ref="Q800:Q863" si="41">O800*P800+O800</f>
        <v>#REF!</v>
      </c>
      <c r="R800" s="13" t="e">
        <f>VLOOKUP(J800,'[1]Nhân viên'!$E$20:$F$41,2,0)</f>
        <v>#REF!</v>
      </c>
    </row>
    <row r="801" spans="1:18" hidden="1">
      <c r="A801" s="11">
        <v>803</v>
      </c>
      <c r="B801" s="11">
        <f t="shared" si="39"/>
        <v>0</v>
      </c>
      <c r="E801" s="13" t="e">
        <f>VLOOKUP(D801,#REF!,2,0)</f>
        <v>#REF!</v>
      </c>
      <c r="H801" s="13" t="e">
        <f>VLOOKUP(F801,#REF!,2,0)</f>
        <v>#REF!</v>
      </c>
      <c r="I801" s="13" t="str">
        <f>VLOOKUP(F801,'[1]Khách hàng'!$A$4:$F$2144,3,0)</f>
        <v>Số 1 đường số 17A, Khu phố 11, Phường Bình Trị Đông B, Quận Bình Tân, TP.HCM.</v>
      </c>
      <c r="J801" s="13" t="e">
        <f>VLOOKUP(F801,#REF!,5,0)</f>
        <v>#REF!</v>
      </c>
      <c r="M801" s="13" t="e">
        <f>VLOOKUP(K801,#REF!,2,0)</f>
        <v>#REF!</v>
      </c>
      <c r="N801" s="17" t="e">
        <f>VLOOKUP(K801,#REF!,6,0)</f>
        <v>#REF!</v>
      </c>
      <c r="O801" s="17" t="e">
        <f t="shared" si="40"/>
        <v>#REF!</v>
      </c>
      <c r="P801" s="22">
        <v>0.08</v>
      </c>
      <c r="Q801" s="17" t="e">
        <f t="shared" si="41"/>
        <v>#REF!</v>
      </c>
      <c r="R801" s="13" t="e">
        <f>VLOOKUP(J801,'[1]Nhân viên'!$E$20:$F$41,2,0)</f>
        <v>#REF!</v>
      </c>
    </row>
    <row r="802" spans="1:18" hidden="1">
      <c r="A802" s="11">
        <v>804</v>
      </c>
      <c r="B802" s="11">
        <f t="shared" si="39"/>
        <v>0</v>
      </c>
      <c r="E802" s="13" t="e">
        <f>VLOOKUP(D802,#REF!,2,0)</f>
        <v>#REF!</v>
      </c>
      <c r="H802" s="13" t="e">
        <f>VLOOKUP(F802,#REF!,2,0)</f>
        <v>#REF!</v>
      </c>
      <c r="I802" s="13" t="str">
        <f>VLOOKUP(F802,'[1]Khách hàng'!$A$4:$F$2144,3,0)</f>
        <v>Số 1 đường số 17A, Khu phố 11, Phường Bình Trị Đông B, Quận Bình Tân, TP.HCM.</v>
      </c>
      <c r="J802" s="13" t="e">
        <f>VLOOKUP(F802,#REF!,5,0)</f>
        <v>#REF!</v>
      </c>
      <c r="M802" s="13" t="e">
        <f>VLOOKUP(K802,#REF!,2,0)</f>
        <v>#REF!</v>
      </c>
      <c r="N802" s="17" t="e">
        <f>VLOOKUP(K802,#REF!,6,0)</f>
        <v>#REF!</v>
      </c>
      <c r="O802" s="17" t="e">
        <f t="shared" si="40"/>
        <v>#REF!</v>
      </c>
      <c r="P802" s="22">
        <v>0.08</v>
      </c>
      <c r="Q802" s="17" t="e">
        <f t="shared" si="41"/>
        <v>#REF!</v>
      </c>
      <c r="R802" s="13" t="e">
        <f>VLOOKUP(J802,'[1]Nhân viên'!$E$20:$F$41,2,0)</f>
        <v>#REF!</v>
      </c>
    </row>
    <row r="803" spans="1:18" hidden="1">
      <c r="A803" s="11">
        <v>805</v>
      </c>
      <c r="B803" s="11">
        <f t="shared" si="39"/>
        <v>0</v>
      </c>
      <c r="E803" s="13" t="e">
        <f>VLOOKUP(D803,#REF!,2,0)</f>
        <v>#REF!</v>
      </c>
      <c r="H803" s="13" t="e">
        <f>VLOOKUP(F803,#REF!,2,0)</f>
        <v>#REF!</v>
      </c>
      <c r="I803" s="13" t="str">
        <f>VLOOKUP(F803,'[1]Khách hàng'!$A$4:$F$2144,3,0)</f>
        <v>Số 1 đường số 17A, Khu phố 11, Phường Bình Trị Đông B, Quận Bình Tân, TP.HCM.</v>
      </c>
      <c r="J803" s="13" t="e">
        <f>VLOOKUP(F803,#REF!,5,0)</f>
        <v>#REF!</v>
      </c>
      <c r="M803" s="13" t="e">
        <f>VLOOKUP(K803,#REF!,2,0)</f>
        <v>#REF!</v>
      </c>
      <c r="N803" s="17" t="e">
        <f>VLOOKUP(K803,#REF!,6,0)</f>
        <v>#REF!</v>
      </c>
      <c r="O803" s="17" t="e">
        <f t="shared" si="40"/>
        <v>#REF!</v>
      </c>
      <c r="P803" s="22">
        <v>0.08</v>
      </c>
      <c r="Q803" s="17" t="e">
        <f t="shared" si="41"/>
        <v>#REF!</v>
      </c>
      <c r="R803" s="13" t="e">
        <f>VLOOKUP(J803,'[1]Nhân viên'!$E$20:$F$41,2,0)</f>
        <v>#REF!</v>
      </c>
    </row>
    <row r="804" spans="1:18" hidden="1">
      <c r="A804" s="11">
        <v>806</v>
      </c>
      <c r="B804" s="11">
        <f t="shared" si="39"/>
        <v>0</v>
      </c>
      <c r="E804" s="13" t="e">
        <f>VLOOKUP(D804,#REF!,2,0)</f>
        <v>#REF!</v>
      </c>
      <c r="H804" s="13" t="e">
        <f>VLOOKUP(F804,#REF!,2,0)</f>
        <v>#REF!</v>
      </c>
      <c r="I804" s="13" t="str">
        <f>VLOOKUP(F804,'[1]Khách hàng'!$A$4:$F$2144,3,0)</f>
        <v>Số 1 đường số 17A, Khu phố 11, Phường Bình Trị Đông B, Quận Bình Tân, TP.HCM.</v>
      </c>
      <c r="J804" s="13" t="e">
        <f>VLOOKUP(F804,#REF!,5,0)</f>
        <v>#REF!</v>
      </c>
      <c r="M804" s="13" t="e">
        <f>VLOOKUP(K804,#REF!,2,0)</f>
        <v>#REF!</v>
      </c>
      <c r="N804" s="17" t="e">
        <f>VLOOKUP(K804,#REF!,6,0)</f>
        <v>#REF!</v>
      </c>
      <c r="O804" s="17" t="e">
        <f t="shared" si="40"/>
        <v>#REF!</v>
      </c>
      <c r="P804" s="22">
        <v>0.08</v>
      </c>
      <c r="Q804" s="17" t="e">
        <f t="shared" si="41"/>
        <v>#REF!</v>
      </c>
      <c r="R804" s="13" t="e">
        <f>VLOOKUP(J804,'[1]Nhân viên'!$E$20:$F$41,2,0)</f>
        <v>#REF!</v>
      </c>
    </row>
    <row r="805" spans="1:18" hidden="1">
      <c r="A805" s="11">
        <v>807</v>
      </c>
      <c r="B805" s="11">
        <f t="shared" si="39"/>
        <v>0</v>
      </c>
      <c r="E805" s="13" t="e">
        <f>VLOOKUP(D805,#REF!,2,0)</f>
        <v>#REF!</v>
      </c>
      <c r="H805" s="13" t="e">
        <f>VLOOKUP(F805,#REF!,2,0)</f>
        <v>#REF!</v>
      </c>
      <c r="I805" s="13" t="str">
        <f>VLOOKUP(F805,'[1]Khách hàng'!$A$4:$F$2144,3,0)</f>
        <v>Số 1 đường số 17A, Khu phố 11, Phường Bình Trị Đông B, Quận Bình Tân, TP.HCM.</v>
      </c>
      <c r="J805" s="13" t="e">
        <f>VLOOKUP(F805,#REF!,5,0)</f>
        <v>#REF!</v>
      </c>
      <c r="M805" s="13" t="e">
        <f>VLOOKUP(K805,#REF!,2,0)</f>
        <v>#REF!</v>
      </c>
      <c r="N805" s="17" t="e">
        <f>VLOOKUP(K805,#REF!,6,0)</f>
        <v>#REF!</v>
      </c>
      <c r="O805" s="17" t="e">
        <f t="shared" si="40"/>
        <v>#REF!</v>
      </c>
      <c r="P805" s="22">
        <v>0.08</v>
      </c>
      <c r="Q805" s="17" t="e">
        <f t="shared" si="41"/>
        <v>#REF!</v>
      </c>
      <c r="R805" s="13" t="e">
        <f>VLOOKUP(J805,'[1]Nhân viên'!$E$20:$F$41,2,0)</f>
        <v>#REF!</v>
      </c>
    </row>
    <row r="806" spans="1:18" hidden="1">
      <c r="A806" s="11">
        <v>808</v>
      </c>
      <c r="B806" s="11">
        <f t="shared" si="39"/>
        <v>0</v>
      </c>
      <c r="E806" s="13" t="e">
        <f>VLOOKUP(D806,#REF!,2,0)</f>
        <v>#REF!</v>
      </c>
      <c r="H806" s="13" t="e">
        <f>VLOOKUP(F806,#REF!,2,0)</f>
        <v>#REF!</v>
      </c>
      <c r="I806" s="13" t="str">
        <f>VLOOKUP(F806,'[1]Khách hàng'!$A$4:$F$2144,3,0)</f>
        <v>Số 1 đường số 17A, Khu phố 11, Phường Bình Trị Đông B, Quận Bình Tân, TP.HCM.</v>
      </c>
      <c r="J806" s="13" t="e">
        <f>VLOOKUP(F806,#REF!,5,0)</f>
        <v>#REF!</v>
      </c>
      <c r="M806" s="13" t="e">
        <f>VLOOKUP(K806,#REF!,2,0)</f>
        <v>#REF!</v>
      </c>
      <c r="N806" s="17" t="e">
        <f>VLOOKUP(K806,#REF!,6,0)</f>
        <v>#REF!</v>
      </c>
      <c r="O806" s="17" t="e">
        <f t="shared" si="40"/>
        <v>#REF!</v>
      </c>
      <c r="P806" s="22">
        <v>0.08</v>
      </c>
      <c r="Q806" s="17" t="e">
        <f t="shared" si="41"/>
        <v>#REF!</v>
      </c>
      <c r="R806" s="13" t="e">
        <f>VLOOKUP(J806,'[1]Nhân viên'!$E$20:$F$41,2,0)</f>
        <v>#REF!</v>
      </c>
    </row>
    <row r="807" spans="1:18" hidden="1">
      <c r="A807" s="11">
        <v>809</v>
      </c>
      <c r="B807" s="11">
        <f t="shared" si="39"/>
        <v>0</v>
      </c>
      <c r="E807" s="13" t="e">
        <f>VLOOKUP(D807,#REF!,2,0)</f>
        <v>#REF!</v>
      </c>
      <c r="H807" s="13" t="e">
        <f>VLOOKUP(F807,#REF!,2,0)</f>
        <v>#REF!</v>
      </c>
      <c r="I807" s="13" t="str">
        <f>VLOOKUP(F807,'[1]Khách hàng'!$A$4:$F$2144,3,0)</f>
        <v>Số 1 đường số 17A, Khu phố 11, Phường Bình Trị Đông B, Quận Bình Tân, TP.HCM.</v>
      </c>
      <c r="J807" s="13" t="e">
        <f>VLOOKUP(F807,#REF!,5,0)</f>
        <v>#REF!</v>
      </c>
      <c r="M807" s="13" t="e">
        <f>VLOOKUP(K807,#REF!,2,0)</f>
        <v>#REF!</v>
      </c>
      <c r="N807" s="17" t="e">
        <f>VLOOKUP(K807,#REF!,6,0)</f>
        <v>#REF!</v>
      </c>
      <c r="O807" s="17" t="e">
        <f t="shared" si="40"/>
        <v>#REF!</v>
      </c>
      <c r="P807" s="22">
        <v>0.08</v>
      </c>
      <c r="Q807" s="17" t="e">
        <f t="shared" si="41"/>
        <v>#REF!</v>
      </c>
      <c r="R807" s="13" t="e">
        <f>VLOOKUP(J807,'[1]Nhân viên'!$E$20:$F$41,2,0)</f>
        <v>#REF!</v>
      </c>
    </row>
    <row r="808" spans="1:18" hidden="1">
      <c r="A808" s="11">
        <v>810</v>
      </c>
      <c r="B808" s="11">
        <f t="shared" si="39"/>
        <v>0</v>
      </c>
      <c r="E808" s="13" t="e">
        <f>VLOOKUP(D808,#REF!,2,0)</f>
        <v>#REF!</v>
      </c>
      <c r="H808" s="13" t="e">
        <f>VLOOKUP(F808,#REF!,2,0)</f>
        <v>#REF!</v>
      </c>
      <c r="I808" s="13" t="str">
        <f>VLOOKUP(F808,'[1]Khách hàng'!$A$4:$F$2144,3,0)</f>
        <v>Số 1 đường số 17A, Khu phố 11, Phường Bình Trị Đông B, Quận Bình Tân, TP.HCM.</v>
      </c>
      <c r="J808" s="13" t="e">
        <f>VLOOKUP(F808,#REF!,5,0)</f>
        <v>#REF!</v>
      </c>
      <c r="M808" s="13" t="e">
        <f>VLOOKUP(K808,#REF!,2,0)</f>
        <v>#REF!</v>
      </c>
      <c r="N808" s="17" t="e">
        <f>VLOOKUP(K808,#REF!,6,0)</f>
        <v>#REF!</v>
      </c>
      <c r="O808" s="17" t="e">
        <f t="shared" si="40"/>
        <v>#REF!</v>
      </c>
      <c r="P808" s="22">
        <v>0.08</v>
      </c>
      <c r="Q808" s="17" t="e">
        <f t="shared" si="41"/>
        <v>#REF!</v>
      </c>
      <c r="R808" s="13" t="e">
        <f>VLOOKUP(J808,'[1]Nhân viên'!$E$20:$F$41,2,0)</f>
        <v>#REF!</v>
      </c>
    </row>
    <row r="809" spans="1:18" hidden="1">
      <c r="A809" s="11">
        <v>811</v>
      </c>
      <c r="B809" s="11">
        <f t="shared" si="39"/>
        <v>0</v>
      </c>
      <c r="E809" s="13" t="e">
        <f>VLOOKUP(D809,#REF!,2,0)</f>
        <v>#REF!</v>
      </c>
      <c r="H809" s="13" t="e">
        <f>VLOOKUP(F809,#REF!,2,0)</f>
        <v>#REF!</v>
      </c>
      <c r="I809" s="13" t="str">
        <f>VLOOKUP(F809,'[1]Khách hàng'!$A$4:$F$2144,3,0)</f>
        <v>Số 1 đường số 17A, Khu phố 11, Phường Bình Trị Đông B, Quận Bình Tân, TP.HCM.</v>
      </c>
      <c r="J809" s="13" t="e">
        <f>VLOOKUP(F809,#REF!,5,0)</f>
        <v>#REF!</v>
      </c>
      <c r="M809" s="13" t="e">
        <f>VLOOKUP(K809,#REF!,2,0)</f>
        <v>#REF!</v>
      </c>
      <c r="N809" s="17" t="e">
        <f>VLOOKUP(K809,#REF!,6,0)</f>
        <v>#REF!</v>
      </c>
      <c r="O809" s="17" t="e">
        <f t="shared" si="40"/>
        <v>#REF!</v>
      </c>
      <c r="P809" s="22">
        <v>0.08</v>
      </c>
      <c r="Q809" s="17" t="e">
        <f t="shared" si="41"/>
        <v>#REF!</v>
      </c>
      <c r="R809" s="13" t="e">
        <f>VLOOKUP(J809,'[1]Nhân viên'!$E$20:$F$41,2,0)</f>
        <v>#REF!</v>
      </c>
    </row>
    <row r="810" spans="1:18" hidden="1">
      <c r="A810" s="11">
        <v>812</v>
      </c>
      <c r="B810" s="11">
        <f t="shared" si="39"/>
        <v>0</v>
      </c>
      <c r="E810" s="13" t="e">
        <f>VLOOKUP(D810,#REF!,2,0)</f>
        <v>#REF!</v>
      </c>
      <c r="H810" s="13" t="e">
        <f>VLOOKUP(F810,#REF!,2,0)</f>
        <v>#REF!</v>
      </c>
      <c r="I810" s="13" t="str">
        <f>VLOOKUP(F810,'[1]Khách hàng'!$A$4:$F$2144,3,0)</f>
        <v>Số 1 đường số 17A, Khu phố 11, Phường Bình Trị Đông B, Quận Bình Tân, TP.HCM.</v>
      </c>
      <c r="J810" s="13" t="e">
        <f>VLOOKUP(F810,#REF!,5,0)</f>
        <v>#REF!</v>
      </c>
      <c r="M810" s="13" t="e">
        <f>VLOOKUP(K810,#REF!,2,0)</f>
        <v>#REF!</v>
      </c>
      <c r="N810" s="17" t="e">
        <f>VLOOKUP(K810,#REF!,6,0)</f>
        <v>#REF!</v>
      </c>
      <c r="O810" s="17" t="e">
        <f t="shared" si="40"/>
        <v>#REF!</v>
      </c>
      <c r="P810" s="22">
        <v>0.08</v>
      </c>
      <c r="Q810" s="17" t="e">
        <f t="shared" si="41"/>
        <v>#REF!</v>
      </c>
      <c r="R810" s="13" t="e">
        <f>VLOOKUP(J810,'[1]Nhân viên'!$E$20:$F$41,2,0)</f>
        <v>#REF!</v>
      </c>
    </row>
    <row r="811" spans="1:18" hidden="1">
      <c r="A811" s="11">
        <v>813</v>
      </c>
      <c r="B811" s="11">
        <f t="shared" si="39"/>
        <v>0</v>
      </c>
      <c r="E811" s="13" t="e">
        <f>VLOOKUP(D811,#REF!,2,0)</f>
        <v>#REF!</v>
      </c>
      <c r="H811" s="13" t="e">
        <f>VLOOKUP(F811,#REF!,2,0)</f>
        <v>#REF!</v>
      </c>
      <c r="I811" s="13" t="str">
        <f>VLOOKUP(F811,'[1]Khách hàng'!$A$4:$F$2144,3,0)</f>
        <v>Số 1 đường số 17A, Khu phố 11, Phường Bình Trị Đông B, Quận Bình Tân, TP.HCM.</v>
      </c>
      <c r="J811" s="13" t="e">
        <f>VLOOKUP(F811,#REF!,5,0)</f>
        <v>#REF!</v>
      </c>
      <c r="M811" s="13" t="e">
        <f>VLOOKUP(K811,#REF!,2,0)</f>
        <v>#REF!</v>
      </c>
      <c r="N811" s="17" t="e">
        <f>VLOOKUP(K811,#REF!,6,0)</f>
        <v>#REF!</v>
      </c>
      <c r="O811" s="17" t="e">
        <f t="shared" si="40"/>
        <v>#REF!</v>
      </c>
      <c r="P811" s="22">
        <v>0.08</v>
      </c>
      <c r="Q811" s="17" t="e">
        <f t="shared" si="41"/>
        <v>#REF!</v>
      </c>
      <c r="R811" s="13" t="e">
        <f>VLOOKUP(J811,'[1]Nhân viên'!$E$20:$F$41,2,0)</f>
        <v>#REF!</v>
      </c>
    </row>
    <row r="812" spans="1:18" hidden="1">
      <c r="A812" s="11">
        <v>814</v>
      </c>
      <c r="B812" s="11">
        <f t="shared" si="39"/>
        <v>0</v>
      </c>
      <c r="E812" s="13" t="e">
        <f>VLOOKUP(D812,#REF!,2,0)</f>
        <v>#REF!</v>
      </c>
      <c r="H812" s="13" t="e">
        <f>VLOOKUP(F812,#REF!,2,0)</f>
        <v>#REF!</v>
      </c>
      <c r="I812" s="13" t="str">
        <f>VLOOKUP(F812,'[1]Khách hàng'!$A$4:$F$2144,3,0)</f>
        <v>Số 1 đường số 17A, Khu phố 11, Phường Bình Trị Đông B, Quận Bình Tân, TP.HCM.</v>
      </c>
      <c r="J812" s="13" t="e">
        <f>VLOOKUP(F812,#REF!,5,0)</f>
        <v>#REF!</v>
      </c>
      <c r="M812" s="13" t="e">
        <f>VLOOKUP(K812,#REF!,2,0)</f>
        <v>#REF!</v>
      </c>
      <c r="N812" s="17" t="e">
        <f>VLOOKUP(K812,#REF!,6,0)</f>
        <v>#REF!</v>
      </c>
      <c r="O812" s="17" t="e">
        <f t="shared" si="40"/>
        <v>#REF!</v>
      </c>
      <c r="P812" s="22">
        <v>0.08</v>
      </c>
      <c r="Q812" s="17" t="e">
        <f t="shared" si="41"/>
        <v>#REF!</v>
      </c>
      <c r="R812" s="13" t="e">
        <f>VLOOKUP(J812,'[1]Nhân viên'!$E$20:$F$41,2,0)</f>
        <v>#REF!</v>
      </c>
    </row>
    <row r="813" spans="1:18" hidden="1">
      <c r="A813" s="11">
        <v>815</v>
      </c>
      <c r="B813" s="11">
        <f t="shared" si="39"/>
        <v>0</v>
      </c>
      <c r="E813" s="13" t="e">
        <f>VLOOKUP(D813,#REF!,2,0)</f>
        <v>#REF!</v>
      </c>
      <c r="H813" s="13" t="e">
        <f>VLOOKUP(F813,#REF!,2,0)</f>
        <v>#REF!</v>
      </c>
      <c r="I813" s="13" t="str">
        <f>VLOOKUP(F813,'[1]Khách hàng'!$A$4:$F$2144,3,0)</f>
        <v>Số 1 đường số 17A, Khu phố 11, Phường Bình Trị Đông B, Quận Bình Tân, TP.HCM.</v>
      </c>
      <c r="J813" s="13" t="e">
        <f>VLOOKUP(F813,#REF!,5,0)</f>
        <v>#REF!</v>
      </c>
      <c r="M813" s="13" t="e">
        <f>VLOOKUP(K813,#REF!,2,0)</f>
        <v>#REF!</v>
      </c>
      <c r="N813" s="17" t="e">
        <f>VLOOKUP(K813,#REF!,6,0)</f>
        <v>#REF!</v>
      </c>
      <c r="O813" s="17" t="e">
        <f t="shared" si="40"/>
        <v>#REF!</v>
      </c>
      <c r="P813" s="22">
        <v>0.08</v>
      </c>
      <c r="Q813" s="17" t="e">
        <f t="shared" si="41"/>
        <v>#REF!</v>
      </c>
      <c r="R813" s="13" t="e">
        <f>VLOOKUP(J813,'[1]Nhân viên'!$E$20:$F$41,2,0)</f>
        <v>#REF!</v>
      </c>
    </row>
    <row r="814" spans="1:18" hidden="1">
      <c r="A814" s="11">
        <v>816</v>
      </c>
      <c r="B814" s="11">
        <f t="shared" si="39"/>
        <v>0</v>
      </c>
      <c r="E814" s="13" t="e">
        <f>VLOOKUP(D814,#REF!,2,0)</f>
        <v>#REF!</v>
      </c>
      <c r="H814" s="13" t="e">
        <f>VLOOKUP(F814,#REF!,2,0)</f>
        <v>#REF!</v>
      </c>
      <c r="I814" s="13" t="str">
        <f>VLOOKUP(F814,'[1]Khách hàng'!$A$4:$F$2144,3,0)</f>
        <v>Số 1 đường số 17A, Khu phố 11, Phường Bình Trị Đông B, Quận Bình Tân, TP.HCM.</v>
      </c>
      <c r="J814" s="13" t="e">
        <f>VLOOKUP(F814,#REF!,5,0)</f>
        <v>#REF!</v>
      </c>
      <c r="M814" s="13" t="e">
        <f>VLOOKUP(K814,#REF!,2,0)</f>
        <v>#REF!</v>
      </c>
      <c r="N814" s="17" t="e">
        <f>VLOOKUP(K814,#REF!,6,0)</f>
        <v>#REF!</v>
      </c>
      <c r="O814" s="17" t="e">
        <f t="shared" si="40"/>
        <v>#REF!</v>
      </c>
      <c r="P814" s="22">
        <v>0.08</v>
      </c>
      <c r="Q814" s="17" t="e">
        <f t="shared" si="41"/>
        <v>#REF!</v>
      </c>
      <c r="R814" s="13" t="e">
        <f>VLOOKUP(J814,'[1]Nhân viên'!$E$20:$F$41,2,0)</f>
        <v>#REF!</v>
      </c>
    </row>
    <row r="815" spans="1:18" hidden="1">
      <c r="A815" s="11">
        <v>817</v>
      </c>
      <c r="B815" s="11">
        <f t="shared" si="39"/>
        <v>0</v>
      </c>
      <c r="E815" s="13" t="e">
        <f>VLOOKUP(D815,#REF!,2,0)</f>
        <v>#REF!</v>
      </c>
      <c r="H815" s="13" t="e">
        <f>VLOOKUP(F815,#REF!,2,0)</f>
        <v>#REF!</v>
      </c>
      <c r="I815" s="13" t="str">
        <f>VLOOKUP(F815,'[1]Khách hàng'!$A$4:$F$2144,3,0)</f>
        <v>Số 1 đường số 17A, Khu phố 11, Phường Bình Trị Đông B, Quận Bình Tân, TP.HCM.</v>
      </c>
      <c r="J815" s="13" t="e">
        <f>VLOOKUP(F815,#REF!,5,0)</f>
        <v>#REF!</v>
      </c>
      <c r="M815" s="13" t="e">
        <f>VLOOKUP(K815,#REF!,2,0)</f>
        <v>#REF!</v>
      </c>
      <c r="N815" s="17" t="e">
        <f>VLOOKUP(K815,#REF!,6,0)</f>
        <v>#REF!</v>
      </c>
      <c r="O815" s="17" t="e">
        <f t="shared" si="40"/>
        <v>#REF!</v>
      </c>
      <c r="P815" s="22">
        <v>0.08</v>
      </c>
      <c r="Q815" s="17" t="e">
        <f t="shared" si="41"/>
        <v>#REF!</v>
      </c>
      <c r="R815" s="13" t="e">
        <f>VLOOKUP(J815,'[1]Nhân viên'!$E$20:$F$41,2,0)</f>
        <v>#REF!</v>
      </c>
    </row>
    <row r="816" spans="1:18" hidden="1">
      <c r="A816" s="11">
        <v>818</v>
      </c>
      <c r="B816" s="11">
        <f t="shared" si="39"/>
        <v>0</v>
      </c>
      <c r="E816" s="13" t="e">
        <f>VLOOKUP(D816,#REF!,2,0)</f>
        <v>#REF!</v>
      </c>
      <c r="H816" s="13" t="e">
        <f>VLOOKUP(F816,#REF!,2,0)</f>
        <v>#REF!</v>
      </c>
      <c r="I816" s="13" t="str">
        <f>VLOOKUP(F816,'[1]Khách hàng'!$A$4:$F$2144,3,0)</f>
        <v>Số 1 đường số 17A, Khu phố 11, Phường Bình Trị Đông B, Quận Bình Tân, TP.HCM.</v>
      </c>
      <c r="J816" s="13" t="e">
        <f>VLOOKUP(F816,#REF!,5,0)</f>
        <v>#REF!</v>
      </c>
      <c r="M816" s="13" t="e">
        <f>VLOOKUP(K816,#REF!,2,0)</f>
        <v>#REF!</v>
      </c>
      <c r="N816" s="17" t="e">
        <f>VLOOKUP(K816,#REF!,6,0)</f>
        <v>#REF!</v>
      </c>
      <c r="O816" s="17" t="e">
        <f t="shared" si="40"/>
        <v>#REF!</v>
      </c>
      <c r="P816" s="22">
        <v>0.08</v>
      </c>
      <c r="Q816" s="17" t="e">
        <f t="shared" si="41"/>
        <v>#REF!</v>
      </c>
      <c r="R816" s="13" t="e">
        <f>VLOOKUP(J816,'[1]Nhân viên'!$E$20:$F$41,2,0)</f>
        <v>#REF!</v>
      </c>
    </row>
    <row r="817" spans="1:18" hidden="1">
      <c r="A817" s="11">
        <v>819</v>
      </c>
      <c r="B817" s="11">
        <f t="shared" si="39"/>
        <v>0</v>
      </c>
      <c r="E817" s="13" t="e">
        <f>VLOOKUP(D817,#REF!,2,0)</f>
        <v>#REF!</v>
      </c>
      <c r="H817" s="13" t="e">
        <f>VLOOKUP(F817,#REF!,2,0)</f>
        <v>#REF!</v>
      </c>
      <c r="I817" s="13" t="str">
        <f>VLOOKUP(F817,'[1]Khách hàng'!$A$4:$F$2144,3,0)</f>
        <v>Số 1 đường số 17A, Khu phố 11, Phường Bình Trị Đông B, Quận Bình Tân, TP.HCM.</v>
      </c>
      <c r="J817" s="13" t="e">
        <f>VLOOKUP(F817,#REF!,5,0)</f>
        <v>#REF!</v>
      </c>
      <c r="M817" s="13" t="e">
        <f>VLOOKUP(K817,#REF!,2,0)</f>
        <v>#REF!</v>
      </c>
      <c r="N817" s="17" t="e">
        <f>VLOOKUP(K817,#REF!,6,0)</f>
        <v>#REF!</v>
      </c>
      <c r="O817" s="17" t="e">
        <f t="shared" si="40"/>
        <v>#REF!</v>
      </c>
      <c r="P817" s="22">
        <v>0.08</v>
      </c>
      <c r="Q817" s="17" t="e">
        <f t="shared" si="41"/>
        <v>#REF!</v>
      </c>
      <c r="R817" s="13" t="e">
        <f>VLOOKUP(J817,'[1]Nhân viên'!$E$20:$F$41,2,0)</f>
        <v>#REF!</v>
      </c>
    </row>
    <row r="818" spans="1:18" hidden="1">
      <c r="A818" s="11">
        <v>820</v>
      </c>
      <c r="B818" s="11">
        <f t="shared" si="39"/>
        <v>0</v>
      </c>
      <c r="E818" s="13" t="e">
        <f>VLOOKUP(D818,#REF!,2,0)</f>
        <v>#REF!</v>
      </c>
      <c r="H818" s="13" t="e">
        <f>VLOOKUP(F818,#REF!,2,0)</f>
        <v>#REF!</v>
      </c>
      <c r="I818" s="13" t="str">
        <f>VLOOKUP(F818,'[1]Khách hàng'!$A$4:$F$2144,3,0)</f>
        <v>Số 1 đường số 17A, Khu phố 11, Phường Bình Trị Đông B, Quận Bình Tân, TP.HCM.</v>
      </c>
      <c r="J818" s="13" t="e">
        <f>VLOOKUP(F818,#REF!,5,0)</f>
        <v>#REF!</v>
      </c>
      <c r="M818" s="13" t="e">
        <f>VLOOKUP(K818,#REF!,2,0)</f>
        <v>#REF!</v>
      </c>
      <c r="N818" s="17" t="e">
        <f>VLOOKUP(K818,#REF!,6,0)</f>
        <v>#REF!</v>
      </c>
      <c r="O818" s="17" t="e">
        <f t="shared" si="40"/>
        <v>#REF!</v>
      </c>
      <c r="P818" s="22">
        <v>0.08</v>
      </c>
      <c r="Q818" s="17" t="e">
        <f t="shared" si="41"/>
        <v>#REF!</v>
      </c>
      <c r="R818" s="13" t="e">
        <f>VLOOKUP(J818,'[1]Nhân viên'!$E$20:$F$41,2,0)</f>
        <v>#REF!</v>
      </c>
    </row>
    <row r="819" spans="1:18" hidden="1">
      <c r="A819" s="11">
        <v>821</v>
      </c>
      <c r="B819" s="11">
        <f t="shared" si="39"/>
        <v>0</v>
      </c>
      <c r="E819" s="13" t="e">
        <f>VLOOKUP(D819,#REF!,2,0)</f>
        <v>#REF!</v>
      </c>
      <c r="H819" s="13" t="e">
        <f>VLOOKUP(F819,#REF!,2,0)</f>
        <v>#REF!</v>
      </c>
      <c r="I819" s="13" t="str">
        <f>VLOOKUP(F819,'[1]Khách hàng'!$A$4:$F$2144,3,0)</f>
        <v>Số 1 đường số 17A, Khu phố 11, Phường Bình Trị Đông B, Quận Bình Tân, TP.HCM.</v>
      </c>
      <c r="J819" s="13" t="e">
        <f>VLOOKUP(F819,#REF!,5,0)</f>
        <v>#REF!</v>
      </c>
      <c r="M819" s="13" t="e">
        <f>VLOOKUP(K819,#REF!,2,0)</f>
        <v>#REF!</v>
      </c>
      <c r="N819" s="17" t="e">
        <f>VLOOKUP(K819,#REF!,6,0)</f>
        <v>#REF!</v>
      </c>
      <c r="O819" s="17" t="e">
        <f t="shared" si="40"/>
        <v>#REF!</v>
      </c>
      <c r="P819" s="22">
        <v>0.08</v>
      </c>
      <c r="Q819" s="17" t="e">
        <f t="shared" si="41"/>
        <v>#REF!</v>
      </c>
      <c r="R819" s="13" t="e">
        <f>VLOOKUP(J819,'[1]Nhân viên'!$E$20:$F$41,2,0)</f>
        <v>#REF!</v>
      </c>
    </row>
    <row r="820" spans="1:18" hidden="1">
      <c r="A820" s="11">
        <v>822</v>
      </c>
      <c r="B820" s="11">
        <f t="shared" si="39"/>
        <v>0</v>
      </c>
      <c r="E820" s="13" t="e">
        <f>VLOOKUP(D820,#REF!,2,0)</f>
        <v>#REF!</v>
      </c>
      <c r="H820" s="13" t="e">
        <f>VLOOKUP(F820,#REF!,2,0)</f>
        <v>#REF!</v>
      </c>
      <c r="I820" s="13" t="str">
        <f>VLOOKUP(F820,'[1]Khách hàng'!$A$4:$F$2144,3,0)</f>
        <v>Số 1 đường số 17A, Khu phố 11, Phường Bình Trị Đông B, Quận Bình Tân, TP.HCM.</v>
      </c>
      <c r="J820" s="13" t="e">
        <f>VLOOKUP(F820,#REF!,5,0)</f>
        <v>#REF!</v>
      </c>
      <c r="M820" s="13" t="e">
        <f>VLOOKUP(K820,#REF!,2,0)</f>
        <v>#REF!</v>
      </c>
      <c r="N820" s="17" t="e">
        <f>VLOOKUP(K820,#REF!,6,0)</f>
        <v>#REF!</v>
      </c>
      <c r="O820" s="17" t="e">
        <f t="shared" si="40"/>
        <v>#REF!</v>
      </c>
      <c r="P820" s="22">
        <v>0.08</v>
      </c>
      <c r="Q820" s="17" t="e">
        <f t="shared" si="41"/>
        <v>#REF!</v>
      </c>
      <c r="R820" s="13" t="e">
        <f>VLOOKUP(J820,'[1]Nhân viên'!$E$20:$F$41,2,0)</f>
        <v>#REF!</v>
      </c>
    </row>
    <row r="821" spans="1:18" hidden="1">
      <c r="A821" s="11">
        <v>823</v>
      </c>
      <c r="B821" s="11">
        <f t="shared" si="39"/>
        <v>0</v>
      </c>
      <c r="E821" s="13" t="e">
        <f>VLOOKUP(D821,#REF!,2,0)</f>
        <v>#REF!</v>
      </c>
      <c r="H821" s="13" t="e">
        <f>VLOOKUP(F821,#REF!,2,0)</f>
        <v>#REF!</v>
      </c>
      <c r="I821" s="13" t="str">
        <f>VLOOKUP(F821,'[1]Khách hàng'!$A$4:$F$2144,3,0)</f>
        <v>Số 1 đường số 17A, Khu phố 11, Phường Bình Trị Đông B, Quận Bình Tân, TP.HCM.</v>
      </c>
      <c r="J821" s="13" t="e">
        <f>VLOOKUP(F821,#REF!,5,0)</f>
        <v>#REF!</v>
      </c>
      <c r="M821" s="13" t="e">
        <f>VLOOKUP(K821,#REF!,2,0)</f>
        <v>#REF!</v>
      </c>
      <c r="N821" s="17" t="e">
        <f>VLOOKUP(K821,#REF!,6,0)</f>
        <v>#REF!</v>
      </c>
      <c r="O821" s="17" t="e">
        <f t="shared" si="40"/>
        <v>#REF!</v>
      </c>
      <c r="P821" s="22">
        <v>0.08</v>
      </c>
      <c r="Q821" s="17" t="e">
        <f t="shared" si="41"/>
        <v>#REF!</v>
      </c>
      <c r="R821" s="13" t="e">
        <f>VLOOKUP(J821,'[1]Nhân viên'!$E$20:$F$41,2,0)</f>
        <v>#REF!</v>
      </c>
    </row>
    <row r="822" spans="1:18" hidden="1">
      <c r="A822" s="11">
        <v>824</v>
      </c>
      <c r="B822" s="11">
        <f t="shared" si="39"/>
        <v>0</v>
      </c>
      <c r="E822" s="13" t="e">
        <f>VLOOKUP(D822,#REF!,2,0)</f>
        <v>#REF!</v>
      </c>
      <c r="H822" s="13" t="e">
        <f>VLOOKUP(F822,#REF!,2,0)</f>
        <v>#REF!</v>
      </c>
      <c r="I822" s="13" t="str">
        <f>VLOOKUP(F822,'[1]Khách hàng'!$A$4:$F$2144,3,0)</f>
        <v>Số 1 đường số 17A, Khu phố 11, Phường Bình Trị Đông B, Quận Bình Tân, TP.HCM.</v>
      </c>
      <c r="J822" s="13" t="e">
        <f>VLOOKUP(F822,#REF!,5,0)</f>
        <v>#REF!</v>
      </c>
      <c r="M822" s="13" t="e">
        <f>VLOOKUP(K822,#REF!,2,0)</f>
        <v>#REF!</v>
      </c>
      <c r="N822" s="17" t="e">
        <f>VLOOKUP(K822,#REF!,6,0)</f>
        <v>#REF!</v>
      </c>
      <c r="O822" s="17" t="e">
        <f t="shared" si="40"/>
        <v>#REF!</v>
      </c>
      <c r="P822" s="22">
        <v>0.08</v>
      </c>
      <c r="Q822" s="17" t="e">
        <f t="shared" si="41"/>
        <v>#REF!</v>
      </c>
      <c r="R822" s="13" t="e">
        <f>VLOOKUP(J822,'[1]Nhân viên'!$E$20:$F$41,2,0)</f>
        <v>#REF!</v>
      </c>
    </row>
    <row r="823" spans="1:18" hidden="1">
      <c r="A823" s="11">
        <v>825</v>
      </c>
      <c r="B823" s="11">
        <f t="shared" si="39"/>
        <v>0</v>
      </c>
      <c r="E823" s="13" t="e">
        <f>VLOOKUP(D823,#REF!,2,0)</f>
        <v>#REF!</v>
      </c>
      <c r="H823" s="13" t="e">
        <f>VLOOKUP(F823,#REF!,2,0)</f>
        <v>#REF!</v>
      </c>
      <c r="I823" s="13" t="str">
        <f>VLOOKUP(F823,'[1]Khách hàng'!$A$4:$F$2144,3,0)</f>
        <v>Số 1 đường số 17A, Khu phố 11, Phường Bình Trị Đông B, Quận Bình Tân, TP.HCM.</v>
      </c>
      <c r="J823" s="13" t="e">
        <f>VLOOKUP(F823,#REF!,5,0)</f>
        <v>#REF!</v>
      </c>
      <c r="M823" s="13" t="e">
        <f>VLOOKUP(K823,#REF!,2,0)</f>
        <v>#REF!</v>
      </c>
      <c r="N823" s="17" t="e">
        <f>VLOOKUP(K823,#REF!,6,0)</f>
        <v>#REF!</v>
      </c>
      <c r="O823" s="17" t="e">
        <f t="shared" si="40"/>
        <v>#REF!</v>
      </c>
      <c r="P823" s="22">
        <v>0.08</v>
      </c>
      <c r="Q823" s="17" t="e">
        <f t="shared" si="41"/>
        <v>#REF!</v>
      </c>
      <c r="R823" s="13" t="e">
        <f>VLOOKUP(J823,'[1]Nhân viên'!$E$20:$F$41,2,0)</f>
        <v>#REF!</v>
      </c>
    </row>
    <row r="824" spans="1:18" hidden="1">
      <c r="A824" s="11">
        <v>826</v>
      </c>
      <c r="B824" s="11">
        <f t="shared" si="39"/>
        <v>0</v>
      </c>
      <c r="E824" s="13" t="e">
        <f>VLOOKUP(D824,#REF!,2,0)</f>
        <v>#REF!</v>
      </c>
      <c r="H824" s="13" t="e">
        <f>VLOOKUP(F824,#REF!,2,0)</f>
        <v>#REF!</v>
      </c>
      <c r="I824" s="13" t="str">
        <f>VLOOKUP(F824,'[1]Khách hàng'!$A$4:$F$2144,3,0)</f>
        <v>Số 1 đường số 17A, Khu phố 11, Phường Bình Trị Đông B, Quận Bình Tân, TP.HCM.</v>
      </c>
      <c r="J824" s="13" t="e">
        <f>VLOOKUP(F824,#REF!,5,0)</f>
        <v>#REF!</v>
      </c>
      <c r="M824" s="13" t="e">
        <f>VLOOKUP(K824,#REF!,2,0)</f>
        <v>#REF!</v>
      </c>
      <c r="N824" s="17" t="e">
        <f>VLOOKUP(K824,#REF!,6,0)</f>
        <v>#REF!</v>
      </c>
      <c r="O824" s="17" t="e">
        <f t="shared" si="40"/>
        <v>#REF!</v>
      </c>
      <c r="P824" s="22">
        <v>0.08</v>
      </c>
      <c r="Q824" s="17" t="e">
        <f t="shared" si="41"/>
        <v>#REF!</v>
      </c>
      <c r="R824" s="13" t="e">
        <f>VLOOKUP(J824,'[1]Nhân viên'!$E$20:$F$41,2,0)</f>
        <v>#REF!</v>
      </c>
    </row>
    <row r="825" spans="1:18" hidden="1">
      <c r="A825" s="11">
        <v>827</v>
      </c>
      <c r="B825" s="11">
        <f t="shared" si="39"/>
        <v>0</v>
      </c>
      <c r="E825" s="13" t="e">
        <f>VLOOKUP(D825,#REF!,2,0)</f>
        <v>#REF!</v>
      </c>
      <c r="H825" s="13" t="e">
        <f>VLOOKUP(F825,#REF!,2,0)</f>
        <v>#REF!</v>
      </c>
      <c r="I825" s="13" t="str">
        <f>VLOOKUP(F825,'[1]Khách hàng'!$A$4:$F$2144,3,0)</f>
        <v>Số 1 đường số 17A, Khu phố 11, Phường Bình Trị Đông B, Quận Bình Tân, TP.HCM.</v>
      </c>
      <c r="J825" s="13" t="e">
        <f>VLOOKUP(F825,#REF!,5,0)</f>
        <v>#REF!</v>
      </c>
      <c r="M825" s="13" t="e">
        <f>VLOOKUP(K825,#REF!,2,0)</f>
        <v>#REF!</v>
      </c>
      <c r="N825" s="17" t="e">
        <f>VLOOKUP(K825,#REF!,6,0)</f>
        <v>#REF!</v>
      </c>
      <c r="O825" s="17" t="e">
        <f t="shared" si="40"/>
        <v>#REF!</v>
      </c>
      <c r="P825" s="22">
        <v>0.08</v>
      </c>
      <c r="Q825" s="17" t="e">
        <f t="shared" si="41"/>
        <v>#REF!</v>
      </c>
      <c r="R825" s="13" t="e">
        <f>VLOOKUP(J825,'[1]Nhân viên'!$E$20:$F$41,2,0)</f>
        <v>#REF!</v>
      </c>
    </row>
    <row r="826" spans="1:18" hidden="1">
      <c r="A826" s="11">
        <v>828</v>
      </c>
      <c r="B826" s="11">
        <f t="shared" si="39"/>
        <v>0</v>
      </c>
      <c r="E826" s="13" t="e">
        <f>VLOOKUP(D826,#REF!,2,0)</f>
        <v>#REF!</v>
      </c>
      <c r="H826" s="13" t="e">
        <f>VLOOKUP(F826,#REF!,2,0)</f>
        <v>#REF!</v>
      </c>
      <c r="I826" s="13" t="str">
        <f>VLOOKUP(F826,'[1]Khách hàng'!$A$4:$F$2144,3,0)</f>
        <v>Số 1 đường số 17A, Khu phố 11, Phường Bình Trị Đông B, Quận Bình Tân, TP.HCM.</v>
      </c>
      <c r="J826" s="13" t="e">
        <f>VLOOKUP(F826,#REF!,5,0)</f>
        <v>#REF!</v>
      </c>
      <c r="M826" s="13" t="e">
        <f>VLOOKUP(K826,#REF!,2,0)</f>
        <v>#REF!</v>
      </c>
      <c r="N826" s="17" t="e">
        <f>VLOOKUP(K826,#REF!,6,0)</f>
        <v>#REF!</v>
      </c>
      <c r="O826" s="17" t="e">
        <f t="shared" si="40"/>
        <v>#REF!</v>
      </c>
      <c r="P826" s="22">
        <v>0.08</v>
      </c>
      <c r="Q826" s="17" t="e">
        <f t="shared" si="41"/>
        <v>#REF!</v>
      </c>
      <c r="R826" s="13" t="e">
        <f>VLOOKUP(J826,'[1]Nhân viên'!$E$20:$F$41,2,0)</f>
        <v>#REF!</v>
      </c>
    </row>
    <row r="827" spans="1:18" hidden="1">
      <c r="A827" s="11">
        <v>829</v>
      </c>
      <c r="B827" s="11">
        <f t="shared" si="39"/>
        <v>0</v>
      </c>
      <c r="E827" s="13" t="e">
        <f>VLOOKUP(D827,#REF!,2,0)</f>
        <v>#REF!</v>
      </c>
      <c r="H827" s="13" t="e">
        <f>VLOOKUP(F827,#REF!,2,0)</f>
        <v>#REF!</v>
      </c>
      <c r="I827" s="13" t="str">
        <f>VLOOKUP(F827,'[1]Khách hàng'!$A$4:$F$2144,3,0)</f>
        <v>Số 1 đường số 17A, Khu phố 11, Phường Bình Trị Đông B, Quận Bình Tân, TP.HCM.</v>
      </c>
      <c r="J827" s="13" t="e">
        <f>VLOOKUP(F827,#REF!,5,0)</f>
        <v>#REF!</v>
      </c>
      <c r="M827" s="13" t="e">
        <f>VLOOKUP(K827,#REF!,2,0)</f>
        <v>#REF!</v>
      </c>
      <c r="N827" s="17" t="e">
        <f>VLOOKUP(K827,#REF!,6,0)</f>
        <v>#REF!</v>
      </c>
      <c r="O827" s="17" t="e">
        <f t="shared" si="40"/>
        <v>#REF!</v>
      </c>
      <c r="P827" s="22">
        <v>0.08</v>
      </c>
      <c r="Q827" s="17" t="e">
        <f t="shared" si="41"/>
        <v>#REF!</v>
      </c>
      <c r="R827" s="13" t="e">
        <f>VLOOKUP(J827,'[1]Nhân viên'!$E$20:$F$41,2,0)</f>
        <v>#REF!</v>
      </c>
    </row>
    <row r="828" spans="1:18" hidden="1">
      <c r="A828" s="11">
        <v>830</v>
      </c>
      <c r="B828" s="11">
        <f t="shared" si="39"/>
        <v>0</v>
      </c>
      <c r="E828" s="13" t="e">
        <f>VLOOKUP(D828,#REF!,2,0)</f>
        <v>#REF!</v>
      </c>
      <c r="H828" s="13" t="e">
        <f>VLOOKUP(F828,#REF!,2,0)</f>
        <v>#REF!</v>
      </c>
      <c r="I828" s="13" t="str">
        <f>VLOOKUP(F828,'[1]Khách hàng'!$A$4:$F$2144,3,0)</f>
        <v>Số 1 đường số 17A, Khu phố 11, Phường Bình Trị Đông B, Quận Bình Tân, TP.HCM.</v>
      </c>
      <c r="J828" s="13" t="e">
        <f>VLOOKUP(F828,#REF!,5,0)</f>
        <v>#REF!</v>
      </c>
      <c r="M828" s="13" t="e">
        <f>VLOOKUP(K828,#REF!,2,0)</f>
        <v>#REF!</v>
      </c>
      <c r="N828" s="17" t="e">
        <f>VLOOKUP(K828,#REF!,6,0)</f>
        <v>#REF!</v>
      </c>
      <c r="O828" s="17" t="e">
        <f t="shared" si="40"/>
        <v>#REF!</v>
      </c>
      <c r="P828" s="22">
        <v>0.08</v>
      </c>
      <c r="Q828" s="17" t="e">
        <f t="shared" si="41"/>
        <v>#REF!</v>
      </c>
      <c r="R828" s="13" t="e">
        <f>VLOOKUP(J828,'[1]Nhân viên'!$E$20:$F$41,2,0)</f>
        <v>#REF!</v>
      </c>
    </row>
    <row r="829" spans="1:18" hidden="1">
      <c r="A829" s="11">
        <v>831</v>
      </c>
      <c r="B829" s="11">
        <f t="shared" si="39"/>
        <v>0</v>
      </c>
      <c r="E829" s="13" t="e">
        <f>VLOOKUP(D829,#REF!,2,0)</f>
        <v>#REF!</v>
      </c>
      <c r="H829" s="13" t="e">
        <f>VLOOKUP(F829,#REF!,2,0)</f>
        <v>#REF!</v>
      </c>
      <c r="I829" s="13" t="str">
        <f>VLOOKUP(F829,'[1]Khách hàng'!$A$4:$F$2144,3,0)</f>
        <v>Số 1 đường số 17A, Khu phố 11, Phường Bình Trị Đông B, Quận Bình Tân, TP.HCM.</v>
      </c>
      <c r="J829" s="13" t="e">
        <f>VLOOKUP(F829,#REF!,5,0)</f>
        <v>#REF!</v>
      </c>
      <c r="M829" s="13" t="e">
        <f>VLOOKUP(K829,#REF!,2,0)</f>
        <v>#REF!</v>
      </c>
      <c r="N829" s="17" t="e">
        <f>VLOOKUP(K829,#REF!,6,0)</f>
        <v>#REF!</v>
      </c>
      <c r="O829" s="17" t="e">
        <f t="shared" si="40"/>
        <v>#REF!</v>
      </c>
      <c r="P829" s="22">
        <v>0.08</v>
      </c>
      <c r="Q829" s="17" t="e">
        <f t="shared" si="41"/>
        <v>#REF!</v>
      </c>
      <c r="R829" s="13" t="e">
        <f>VLOOKUP(J829,'[1]Nhân viên'!$E$20:$F$41,2,0)</f>
        <v>#REF!</v>
      </c>
    </row>
    <row r="830" spans="1:18" hidden="1">
      <c r="A830" s="11">
        <v>832</v>
      </c>
      <c r="B830" s="11">
        <f t="shared" si="39"/>
        <v>0</v>
      </c>
      <c r="E830" s="13" t="e">
        <f>VLOOKUP(D830,#REF!,2,0)</f>
        <v>#REF!</v>
      </c>
      <c r="H830" s="13" t="e">
        <f>VLOOKUP(F830,#REF!,2,0)</f>
        <v>#REF!</v>
      </c>
      <c r="I830" s="13" t="str">
        <f>VLOOKUP(F830,'[1]Khách hàng'!$A$4:$F$2144,3,0)</f>
        <v>Số 1 đường số 17A, Khu phố 11, Phường Bình Trị Đông B, Quận Bình Tân, TP.HCM.</v>
      </c>
      <c r="J830" s="13" t="e">
        <f>VLOOKUP(F830,#REF!,5,0)</f>
        <v>#REF!</v>
      </c>
      <c r="M830" s="13" t="e">
        <f>VLOOKUP(K830,#REF!,2,0)</f>
        <v>#REF!</v>
      </c>
      <c r="N830" s="17" t="e">
        <f>VLOOKUP(K830,#REF!,6,0)</f>
        <v>#REF!</v>
      </c>
      <c r="O830" s="17" t="e">
        <f t="shared" si="40"/>
        <v>#REF!</v>
      </c>
      <c r="P830" s="22">
        <v>0.08</v>
      </c>
      <c r="Q830" s="17" t="e">
        <f t="shared" si="41"/>
        <v>#REF!</v>
      </c>
      <c r="R830" s="13" t="e">
        <f>VLOOKUP(J830,'[1]Nhân viên'!$E$20:$F$41,2,0)</f>
        <v>#REF!</v>
      </c>
    </row>
    <row r="831" spans="1:18" hidden="1">
      <c r="A831" s="11">
        <v>833</v>
      </c>
      <c r="B831" s="11">
        <f t="shared" si="39"/>
        <v>0</v>
      </c>
      <c r="E831" s="13" t="e">
        <f>VLOOKUP(D831,#REF!,2,0)</f>
        <v>#REF!</v>
      </c>
      <c r="H831" s="13" t="e">
        <f>VLOOKUP(F831,#REF!,2,0)</f>
        <v>#REF!</v>
      </c>
      <c r="I831" s="13" t="str">
        <f>VLOOKUP(F831,'[1]Khách hàng'!$A$4:$F$2144,3,0)</f>
        <v>Số 1 đường số 17A, Khu phố 11, Phường Bình Trị Đông B, Quận Bình Tân, TP.HCM.</v>
      </c>
      <c r="J831" s="13" t="e">
        <f>VLOOKUP(F831,#REF!,5,0)</f>
        <v>#REF!</v>
      </c>
      <c r="M831" s="13" t="e">
        <f>VLOOKUP(K831,#REF!,2,0)</f>
        <v>#REF!</v>
      </c>
      <c r="N831" s="17" t="e">
        <f>VLOOKUP(K831,#REF!,6,0)</f>
        <v>#REF!</v>
      </c>
      <c r="O831" s="17" t="e">
        <f t="shared" si="40"/>
        <v>#REF!</v>
      </c>
      <c r="P831" s="22">
        <v>0.08</v>
      </c>
      <c r="Q831" s="17" t="e">
        <f t="shared" si="41"/>
        <v>#REF!</v>
      </c>
      <c r="R831" s="13" t="e">
        <f>VLOOKUP(J831,'[1]Nhân viên'!$E$20:$F$41,2,0)</f>
        <v>#REF!</v>
      </c>
    </row>
    <row r="832" spans="1:18" hidden="1">
      <c r="A832" s="11">
        <v>834</v>
      </c>
      <c r="B832" s="11">
        <f t="shared" si="39"/>
        <v>0</v>
      </c>
      <c r="E832" s="13" t="e">
        <f>VLOOKUP(D832,#REF!,2,0)</f>
        <v>#REF!</v>
      </c>
      <c r="H832" s="13" t="e">
        <f>VLOOKUP(F832,#REF!,2,0)</f>
        <v>#REF!</v>
      </c>
      <c r="I832" s="13" t="str">
        <f>VLOOKUP(F832,'[1]Khách hàng'!$A$4:$F$2144,3,0)</f>
        <v>Số 1 đường số 17A, Khu phố 11, Phường Bình Trị Đông B, Quận Bình Tân, TP.HCM.</v>
      </c>
      <c r="J832" s="13" t="e">
        <f>VLOOKUP(F832,#REF!,5,0)</f>
        <v>#REF!</v>
      </c>
      <c r="M832" s="13" t="e">
        <f>VLOOKUP(K832,#REF!,2,0)</f>
        <v>#REF!</v>
      </c>
      <c r="N832" s="17" t="e">
        <f>VLOOKUP(K832,#REF!,6,0)</f>
        <v>#REF!</v>
      </c>
      <c r="O832" s="17" t="e">
        <f t="shared" si="40"/>
        <v>#REF!</v>
      </c>
      <c r="P832" s="22">
        <v>0.08</v>
      </c>
      <c r="Q832" s="17" t="e">
        <f t="shared" si="41"/>
        <v>#REF!</v>
      </c>
      <c r="R832" s="13" t="e">
        <f>VLOOKUP(J832,'[1]Nhân viên'!$E$20:$F$41,2,0)</f>
        <v>#REF!</v>
      </c>
    </row>
    <row r="833" spans="1:18" hidden="1">
      <c r="A833" s="11">
        <v>835</v>
      </c>
      <c r="B833" s="11">
        <f t="shared" si="39"/>
        <v>0</v>
      </c>
      <c r="E833" s="13" t="e">
        <f>VLOOKUP(D833,#REF!,2,0)</f>
        <v>#REF!</v>
      </c>
      <c r="H833" s="13" t="e">
        <f>VLOOKUP(F833,#REF!,2,0)</f>
        <v>#REF!</v>
      </c>
      <c r="I833" s="13" t="str">
        <f>VLOOKUP(F833,'[1]Khách hàng'!$A$4:$F$2144,3,0)</f>
        <v>Số 1 đường số 17A, Khu phố 11, Phường Bình Trị Đông B, Quận Bình Tân, TP.HCM.</v>
      </c>
      <c r="J833" s="13" t="e">
        <f>VLOOKUP(F833,#REF!,5,0)</f>
        <v>#REF!</v>
      </c>
      <c r="M833" s="13" t="e">
        <f>VLOOKUP(K833,#REF!,2,0)</f>
        <v>#REF!</v>
      </c>
      <c r="N833" s="17" t="e">
        <f>VLOOKUP(K833,#REF!,6,0)</f>
        <v>#REF!</v>
      </c>
      <c r="O833" s="17" t="e">
        <f t="shared" si="40"/>
        <v>#REF!</v>
      </c>
      <c r="P833" s="22">
        <v>0.08</v>
      </c>
      <c r="Q833" s="17" t="e">
        <f t="shared" si="41"/>
        <v>#REF!</v>
      </c>
      <c r="R833" s="13" t="e">
        <f>VLOOKUP(J833,'[1]Nhân viên'!$E$20:$F$41,2,0)</f>
        <v>#REF!</v>
      </c>
    </row>
    <row r="834" spans="1:18" hidden="1">
      <c r="A834" s="11">
        <v>836</v>
      </c>
      <c r="B834" s="11">
        <f t="shared" si="39"/>
        <v>0</v>
      </c>
      <c r="D834" s="11"/>
      <c r="E834" s="13" t="e">
        <f>VLOOKUP(D834,#REF!,2,0)</f>
        <v>#REF!</v>
      </c>
      <c r="H834" s="13" t="e">
        <f>VLOOKUP(F834,#REF!,2,0)</f>
        <v>#REF!</v>
      </c>
      <c r="I834" s="13" t="str">
        <f>VLOOKUP(F834,'[1]Khách hàng'!$A$4:$F$2144,3,0)</f>
        <v>Số 1 đường số 17A, Khu phố 11, Phường Bình Trị Đông B, Quận Bình Tân, TP.HCM.</v>
      </c>
      <c r="J834" s="13" t="e">
        <f>VLOOKUP(F834,#REF!,5,0)</f>
        <v>#REF!</v>
      </c>
      <c r="M834" s="13" t="e">
        <f>VLOOKUP(K834,#REF!,2,0)</f>
        <v>#REF!</v>
      </c>
      <c r="N834" s="17" t="e">
        <f>VLOOKUP(K834,#REF!,6,0)</f>
        <v>#REF!</v>
      </c>
      <c r="O834" s="17" t="e">
        <f t="shared" si="40"/>
        <v>#REF!</v>
      </c>
      <c r="P834" s="22">
        <v>0.08</v>
      </c>
      <c r="Q834" s="17" t="e">
        <f t="shared" si="41"/>
        <v>#REF!</v>
      </c>
      <c r="R834" s="13" t="e">
        <f>VLOOKUP(J834,'[1]Nhân viên'!$E$20:$F$41,2,0)</f>
        <v>#REF!</v>
      </c>
    </row>
    <row r="835" spans="1:18" hidden="1">
      <c r="A835" s="11">
        <v>837</v>
      </c>
      <c r="B835" s="11">
        <f t="shared" si="39"/>
        <v>0</v>
      </c>
      <c r="D835" s="11"/>
      <c r="E835" s="13" t="e">
        <f>VLOOKUP(D835,#REF!,2,0)</f>
        <v>#REF!</v>
      </c>
      <c r="H835" s="13" t="e">
        <f>VLOOKUP(F835,#REF!,2,0)</f>
        <v>#REF!</v>
      </c>
      <c r="I835" s="13" t="str">
        <f>VLOOKUP(F835,'[1]Khách hàng'!$A$4:$F$2144,3,0)</f>
        <v>Số 1 đường số 17A, Khu phố 11, Phường Bình Trị Đông B, Quận Bình Tân, TP.HCM.</v>
      </c>
      <c r="J835" s="13" t="e">
        <f>VLOOKUP(F835,#REF!,5,0)</f>
        <v>#REF!</v>
      </c>
      <c r="M835" s="13" t="e">
        <f>VLOOKUP(K835,#REF!,2,0)</f>
        <v>#REF!</v>
      </c>
      <c r="N835" s="17" t="e">
        <f>VLOOKUP(K835,#REF!,6,0)</f>
        <v>#REF!</v>
      </c>
      <c r="O835" s="17" t="e">
        <f t="shared" si="40"/>
        <v>#REF!</v>
      </c>
      <c r="P835" s="22">
        <v>0.08</v>
      </c>
      <c r="Q835" s="17" t="e">
        <f t="shared" si="41"/>
        <v>#REF!</v>
      </c>
      <c r="R835" s="13" t="e">
        <f>VLOOKUP(J835,'[1]Nhân viên'!$E$20:$F$41,2,0)</f>
        <v>#REF!</v>
      </c>
    </row>
    <row r="836" spans="1:18" hidden="1">
      <c r="A836" s="11">
        <v>838</v>
      </c>
      <c r="B836" s="11">
        <f t="shared" si="39"/>
        <v>0</v>
      </c>
      <c r="E836" s="13" t="e">
        <f>VLOOKUP(D836,#REF!,2,0)</f>
        <v>#REF!</v>
      </c>
      <c r="H836" s="13" t="e">
        <f>VLOOKUP(F836,#REF!,2,0)</f>
        <v>#REF!</v>
      </c>
      <c r="I836" s="13" t="str">
        <f>VLOOKUP(F836,'[1]Khách hàng'!$A$4:$F$2144,3,0)</f>
        <v>Số 1 đường số 17A, Khu phố 11, Phường Bình Trị Đông B, Quận Bình Tân, TP.HCM.</v>
      </c>
      <c r="J836" s="13" t="e">
        <f>VLOOKUP(F836,#REF!,5,0)</f>
        <v>#REF!</v>
      </c>
      <c r="M836" s="13" t="e">
        <f>VLOOKUP(K836,#REF!,2,0)</f>
        <v>#REF!</v>
      </c>
      <c r="N836" s="17" t="e">
        <f>VLOOKUP(K836,#REF!,6,0)</f>
        <v>#REF!</v>
      </c>
      <c r="O836" s="17" t="e">
        <f t="shared" si="40"/>
        <v>#REF!</v>
      </c>
      <c r="P836" s="22">
        <v>0.08</v>
      </c>
      <c r="Q836" s="17" t="e">
        <f t="shared" si="41"/>
        <v>#REF!</v>
      </c>
      <c r="R836" s="13" t="e">
        <f>VLOOKUP(J836,'[1]Nhân viên'!$E$20:$F$41,2,0)</f>
        <v>#REF!</v>
      </c>
    </row>
    <row r="837" spans="1:18" hidden="1">
      <c r="A837" s="11">
        <v>839</v>
      </c>
      <c r="B837" s="11">
        <f t="shared" si="39"/>
        <v>0</v>
      </c>
      <c r="E837" s="13" t="e">
        <f>VLOOKUP(D837,#REF!,2,0)</f>
        <v>#REF!</v>
      </c>
      <c r="H837" s="13" t="e">
        <f>VLOOKUP(F837,#REF!,2,0)</f>
        <v>#REF!</v>
      </c>
      <c r="I837" s="13" t="str">
        <f>VLOOKUP(F837,'[1]Khách hàng'!$A$4:$F$2144,3,0)</f>
        <v>Số 1 đường số 17A, Khu phố 11, Phường Bình Trị Đông B, Quận Bình Tân, TP.HCM.</v>
      </c>
      <c r="J837" s="13" t="e">
        <f>VLOOKUP(F837,#REF!,5,0)</f>
        <v>#REF!</v>
      </c>
      <c r="M837" s="13" t="e">
        <f>VLOOKUP(K837,#REF!,2,0)</f>
        <v>#REF!</v>
      </c>
      <c r="N837" s="17" t="e">
        <f>VLOOKUP(K837,#REF!,6,0)</f>
        <v>#REF!</v>
      </c>
      <c r="O837" s="17" t="e">
        <f t="shared" si="40"/>
        <v>#REF!</v>
      </c>
      <c r="P837" s="22">
        <v>0.08</v>
      </c>
      <c r="Q837" s="17" t="e">
        <f t="shared" si="41"/>
        <v>#REF!</v>
      </c>
      <c r="R837" s="13" t="e">
        <f>VLOOKUP(J837,'[1]Nhân viên'!$E$20:$F$41,2,0)</f>
        <v>#REF!</v>
      </c>
    </row>
    <row r="838" spans="1:18" hidden="1">
      <c r="A838" s="11">
        <v>840</v>
      </c>
      <c r="B838" s="11">
        <f t="shared" si="39"/>
        <v>0</v>
      </c>
      <c r="E838" s="13" t="e">
        <f>VLOOKUP(D838,#REF!,2,0)</f>
        <v>#REF!</v>
      </c>
      <c r="H838" s="13" t="e">
        <f>VLOOKUP(F838,#REF!,2,0)</f>
        <v>#REF!</v>
      </c>
      <c r="I838" s="13" t="str">
        <f>VLOOKUP(F838,'[1]Khách hàng'!$A$4:$F$2144,3,0)</f>
        <v>Số 1 đường số 17A, Khu phố 11, Phường Bình Trị Đông B, Quận Bình Tân, TP.HCM.</v>
      </c>
      <c r="J838" s="13" t="e">
        <f>VLOOKUP(F838,#REF!,5,0)</f>
        <v>#REF!</v>
      </c>
      <c r="M838" s="13" t="e">
        <f>VLOOKUP(K838,#REF!,2,0)</f>
        <v>#REF!</v>
      </c>
      <c r="N838" s="17" t="e">
        <f>VLOOKUP(K838,#REF!,6,0)</f>
        <v>#REF!</v>
      </c>
      <c r="O838" s="17" t="e">
        <f t="shared" si="40"/>
        <v>#REF!</v>
      </c>
      <c r="P838" s="22">
        <v>0.08</v>
      </c>
      <c r="Q838" s="17" t="e">
        <f t="shared" si="41"/>
        <v>#REF!</v>
      </c>
      <c r="R838" s="13" t="e">
        <f>VLOOKUP(J838,'[1]Nhân viên'!$E$20:$F$41,2,0)</f>
        <v>#REF!</v>
      </c>
    </row>
    <row r="839" spans="1:18" hidden="1">
      <c r="A839" s="11">
        <v>841</v>
      </c>
      <c r="B839" s="11">
        <f t="shared" si="39"/>
        <v>0</v>
      </c>
      <c r="E839" s="13" t="e">
        <f>VLOOKUP(D839,#REF!,2,0)</f>
        <v>#REF!</v>
      </c>
      <c r="G839" s="115"/>
      <c r="H839" s="13" t="e">
        <f>VLOOKUP(F839,#REF!,2,0)</f>
        <v>#REF!</v>
      </c>
      <c r="I839" s="13" t="str">
        <f>VLOOKUP(F839,'[1]Khách hàng'!$A$4:$F$2144,3,0)</f>
        <v>Số 1 đường số 17A, Khu phố 11, Phường Bình Trị Đông B, Quận Bình Tân, TP.HCM.</v>
      </c>
      <c r="J839" s="13" t="e">
        <f>VLOOKUP(F839,#REF!,5,0)</f>
        <v>#REF!</v>
      </c>
      <c r="M839" s="13" t="e">
        <f>VLOOKUP(K839,#REF!,2,0)</f>
        <v>#REF!</v>
      </c>
      <c r="N839" s="17" t="e">
        <f>VLOOKUP(K839,#REF!,6,0)</f>
        <v>#REF!</v>
      </c>
      <c r="O839" s="17" t="e">
        <f t="shared" si="40"/>
        <v>#REF!</v>
      </c>
      <c r="P839" s="22">
        <v>0.08</v>
      </c>
      <c r="Q839" s="17" t="e">
        <f t="shared" si="41"/>
        <v>#REF!</v>
      </c>
      <c r="R839" s="13" t="e">
        <f>VLOOKUP(J839,'[1]Nhân viên'!$E$20:$F$41,2,0)</f>
        <v>#REF!</v>
      </c>
    </row>
    <row r="840" spans="1:18" hidden="1">
      <c r="A840" s="11">
        <v>842</v>
      </c>
      <c r="B840" s="11">
        <f t="shared" si="39"/>
        <v>0</v>
      </c>
      <c r="E840" s="13" t="e">
        <f>VLOOKUP(D840,#REF!,2,0)</f>
        <v>#REF!</v>
      </c>
      <c r="G840" s="115"/>
      <c r="H840" s="13" t="e">
        <f>VLOOKUP(F840,#REF!,2,0)</f>
        <v>#REF!</v>
      </c>
      <c r="I840" s="13" t="str">
        <f>VLOOKUP(F840,'[1]Khách hàng'!$A$4:$F$2144,3,0)</f>
        <v>Số 1 đường số 17A, Khu phố 11, Phường Bình Trị Đông B, Quận Bình Tân, TP.HCM.</v>
      </c>
      <c r="J840" s="13" t="e">
        <f>VLOOKUP(F840,#REF!,5,0)</f>
        <v>#REF!</v>
      </c>
      <c r="M840" s="13" t="e">
        <f>VLOOKUP(K840,#REF!,2,0)</f>
        <v>#REF!</v>
      </c>
      <c r="N840" s="17" t="e">
        <f>VLOOKUP(K840,#REF!,6,0)</f>
        <v>#REF!</v>
      </c>
      <c r="O840" s="17" t="e">
        <f t="shared" si="40"/>
        <v>#REF!</v>
      </c>
      <c r="P840" s="22">
        <v>0.08</v>
      </c>
      <c r="Q840" s="17" t="e">
        <f t="shared" si="41"/>
        <v>#REF!</v>
      </c>
      <c r="R840" s="13" t="e">
        <f>VLOOKUP(J840,'[1]Nhân viên'!$E$20:$F$41,2,0)</f>
        <v>#REF!</v>
      </c>
    </row>
    <row r="841" spans="1:18" hidden="1">
      <c r="A841" s="11">
        <v>843</v>
      </c>
      <c r="B841" s="11">
        <f t="shared" si="39"/>
        <v>0</v>
      </c>
      <c r="E841" s="13" t="e">
        <f>VLOOKUP(D841,#REF!,2,0)</f>
        <v>#REF!</v>
      </c>
      <c r="G841" s="115"/>
      <c r="H841" s="13" t="e">
        <f>VLOOKUP(F841,#REF!,2,0)</f>
        <v>#REF!</v>
      </c>
      <c r="I841" s="13" t="str">
        <f>VLOOKUP(F841,'[1]Khách hàng'!$A$4:$F$2144,3,0)</f>
        <v>Số 1 đường số 17A, Khu phố 11, Phường Bình Trị Đông B, Quận Bình Tân, TP.HCM.</v>
      </c>
      <c r="J841" s="13" t="e">
        <f>VLOOKUP(F841,#REF!,5,0)</f>
        <v>#REF!</v>
      </c>
      <c r="M841" s="13" t="e">
        <f>VLOOKUP(K841,#REF!,2,0)</f>
        <v>#REF!</v>
      </c>
      <c r="N841" s="17" t="e">
        <f>VLOOKUP(K841,#REF!,6,0)</f>
        <v>#REF!</v>
      </c>
      <c r="O841" s="17" t="e">
        <f t="shared" si="40"/>
        <v>#REF!</v>
      </c>
      <c r="P841" s="22">
        <v>0.08</v>
      </c>
      <c r="Q841" s="17" t="e">
        <f t="shared" si="41"/>
        <v>#REF!</v>
      </c>
      <c r="R841" s="13" t="e">
        <f>VLOOKUP(J841,'[1]Nhân viên'!$E$20:$F$41,2,0)</f>
        <v>#REF!</v>
      </c>
    </row>
    <row r="842" spans="1:18" hidden="1">
      <c r="A842" s="11">
        <v>844</v>
      </c>
      <c r="B842" s="11">
        <f t="shared" si="39"/>
        <v>0</v>
      </c>
      <c r="E842" s="13" t="e">
        <f>VLOOKUP(D842,#REF!,2,0)</f>
        <v>#REF!</v>
      </c>
      <c r="G842" s="115"/>
      <c r="H842" s="13" t="e">
        <f>VLOOKUP(F842,#REF!,2,0)</f>
        <v>#REF!</v>
      </c>
      <c r="I842" s="13" t="str">
        <f>VLOOKUP(F842,'[1]Khách hàng'!$A$4:$F$2144,3,0)</f>
        <v>Số 1 đường số 17A, Khu phố 11, Phường Bình Trị Đông B, Quận Bình Tân, TP.HCM.</v>
      </c>
      <c r="J842" s="13" t="e">
        <f>VLOOKUP(F842,#REF!,5,0)</f>
        <v>#REF!</v>
      </c>
      <c r="M842" s="13" t="e">
        <f>VLOOKUP(K842,#REF!,2,0)</f>
        <v>#REF!</v>
      </c>
      <c r="N842" s="17" t="e">
        <f>VLOOKUP(K842,#REF!,6,0)</f>
        <v>#REF!</v>
      </c>
      <c r="O842" s="17" t="e">
        <f t="shared" si="40"/>
        <v>#REF!</v>
      </c>
      <c r="P842" s="22">
        <v>0.08</v>
      </c>
      <c r="Q842" s="17" t="e">
        <f t="shared" si="41"/>
        <v>#REF!</v>
      </c>
      <c r="R842" s="13" t="e">
        <f>VLOOKUP(J842,'[1]Nhân viên'!$E$20:$F$41,2,0)</f>
        <v>#REF!</v>
      </c>
    </row>
    <row r="843" spans="1:18" hidden="1">
      <c r="A843" s="11">
        <v>845</v>
      </c>
      <c r="B843" s="11">
        <f t="shared" si="39"/>
        <v>0</v>
      </c>
      <c r="E843" s="13" t="e">
        <f>VLOOKUP(D843,#REF!,2,0)</f>
        <v>#REF!</v>
      </c>
      <c r="G843" s="191"/>
      <c r="H843" s="13" t="e">
        <f>VLOOKUP(F843,#REF!,2,0)</f>
        <v>#REF!</v>
      </c>
      <c r="I843" s="13" t="str">
        <f>VLOOKUP(F843,'[1]Khách hàng'!$A$4:$F$2144,3,0)</f>
        <v>Số 1 đường số 17A, Khu phố 11, Phường Bình Trị Đông B, Quận Bình Tân, TP.HCM.</v>
      </c>
      <c r="J843" s="13" t="e">
        <f>VLOOKUP(F843,#REF!,5,0)</f>
        <v>#REF!</v>
      </c>
      <c r="M843" s="13" t="e">
        <f>VLOOKUP(K843,#REF!,2,0)</f>
        <v>#REF!</v>
      </c>
      <c r="N843" s="17" t="e">
        <f>VLOOKUP(K843,#REF!,6,0)</f>
        <v>#REF!</v>
      </c>
      <c r="O843" s="17" t="e">
        <f t="shared" si="40"/>
        <v>#REF!</v>
      </c>
      <c r="P843" s="22">
        <v>0.08</v>
      </c>
      <c r="Q843" s="17" t="e">
        <f t="shared" si="41"/>
        <v>#REF!</v>
      </c>
      <c r="R843" s="13" t="e">
        <f>VLOOKUP(J843,'[1]Nhân viên'!$E$20:$F$41,2,0)</f>
        <v>#REF!</v>
      </c>
    </row>
    <row r="844" spans="1:18" hidden="1">
      <c r="A844" s="11">
        <v>846</v>
      </c>
      <c r="B844" s="11">
        <f t="shared" si="39"/>
        <v>0</v>
      </c>
      <c r="E844" s="13" t="e">
        <f>VLOOKUP(D844,#REF!,2,0)</f>
        <v>#REF!</v>
      </c>
      <c r="G844" s="191"/>
      <c r="H844" s="13" t="e">
        <f>VLOOKUP(F844,#REF!,2,0)</f>
        <v>#REF!</v>
      </c>
      <c r="I844" s="13" t="str">
        <f>VLOOKUP(F844,'[1]Khách hàng'!$A$4:$F$2144,3,0)</f>
        <v>Số 1 đường số 17A, Khu phố 11, Phường Bình Trị Đông B, Quận Bình Tân, TP.HCM.</v>
      </c>
      <c r="J844" s="13" t="e">
        <f>VLOOKUP(F844,#REF!,5,0)</f>
        <v>#REF!</v>
      </c>
      <c r="M844" s="13" t="e">
        <f>VLOOKUP(K844,#REF!,2,0)</f>
        <v>#REF!</v>
      </c>
      <c r="N844" s="17" t="e">
        <f>VLOOKUP(K844,#REF!,6,0)</f>
        <v>#REF!</v>
      </c>
      <c r="O844" s="17" t="e">
        <f t="shared" si="40"/>
        <v>#REF!</v>
      </c>
      <c r="P844" s="22">
        <v>0.08</v>
      </c>
      <c r="Q844" s="17" t="e">
        <f t="shared" si="41"/>
        <v>#REF!</v>
      </c>
      <c r="R844" s="13" t="e">
        <f>VLOOKUP(J844,'[1]Nhân viên'!$E$20:$F$41,2,0)</f>
        <v>#REF!</v>
      </c>
    </row>
    <row r="845" spans="1:18" hidden="1">
      <c r="A845" s="11">
        <v>847</v>
      </c>
      <c r="B845" s="11">
        <f t="shared" si="39"/>
        <v>0</v>
      </c>
      <c r="E845" s="13" t="e">
        <f>VLOOKUP(D845,#REF!,2,0)</f>
        <v>#REF!</v>
      </c>
      <c r="G845" s="191"/>
      <c r="H845" s="13" t="e">
        <f>VLOOKUP(F845,#REF!,2,0)</f>
        <v>#REF!</v>
      </c>
      <c r="I845" s="13" t="str">
        <f>VLOOKUP(F845,'[1]Khách hàng'!$A$4:$F$2144,3,0)</f>
        <v>Số 1 đường số 17A, Khu phố 11, Phường Bình Trị Đông B, Quận Bình Tân, TP.HCM.</v>
      </c>
      <c r="J845" s="13" t="e">
        <f>VLOOKUP(F845,#REF!,5,0)</f>
        <v>#REF!</v>
      </c>
      <c r="M845" s="13" t="e">
        <f>VLOOKUP(K845,#REF!,2,0)</f>
        <v>#REF!</v>
      </c>
      <c r="N845" s="17" t="e">
        <f>VLOOKUP(K845,#REF!,6,0)</f>
        <v>#REF!</v>
      </c>
      <c r="O845" s="17" t="e">
        <f t="shared" si="40"/>
        <v>#REF!</v>
      </c>
      <c r="P845" s="22">
        <v>0.08</v>
      </c>
      <c r="Q845" s="17" t="e">
        <f t="shared" si="41"/>
        <v>#REF!</v>
      </c>
      <c r="R845" s="13" t="e">
        <f>VLOOKUP(J845,'[1]Nhân viên'!$E$20:$F$41,2,0)</f>
        <v>#REF!</v>
      </c>
    </row>
    <row r="846" spans="1:18" hidden="1">
      <c r="A846" s="11">
        <v>848</v>
      </c>
      <c r="B846" s="11">
        <f t="shared" si="39"/>
        <v>0</v>
      </c>
      <c r="E846" s="13" t="e">
        <f>VLOOKUP(D846,#REF!,2,0)</f>
        <v>#REF!</v>
      </c>
      <c r="G846" s="191"/>
      <c r="H846" s="13" t="e">
        <f>VLOOKUP(F846,#REF!,2,0)</f>
        <v>#REF!</v>
      </c>
      <c r="I846" s="13" t="str">
        <f>VLOOKUP(F846,'[1]Khách hàng'!$A$4:$F$2144,3,0)</f>
        <v>Số 1 đường số 17A, Khu phố 11, Phường Bình Trị Đông B, Quận Bình Tân, TP.HCM.</v>
      </c>
      <c r="J846" s="13" t="e">
        <f>VLOOKUP(F846,#REF!,5,0)</f>
        <v>#REF!</v>
      </c>
      <c r="M846" s="13" t="e">
        <f>VLOOKUP(K846,#REF!,2,0)</f>
        <v>#REF!</v>
      </c>
      <c r="N846" s="17" t="e">
        <f>VLOOKUP(K846,#REF!,6,0)</f>
        <v>#REF!</v>
      </c>
      <c r="O846" s="17" t="e">
        <f t="shared" si="40"/>
        <v>#REF!</v>
      </c>
      <c r="P846" s="22">
        <v>0.08</v>
      </c>
      <c r="Q846" s="17" t="e">
        <f t="shared" si="41"/>
        <v>#REF!</v>
      </c>
      <c r="R846" s="13" t="e">
        <f>VLOOKUP(J846,'[1]Nhân viên'!$E$20:$F$41,2,0)</f>
        <v>#REF!</v>
      </c>
    </row>
    <row r="847" spans="1:18" hidden="1">
      <c r="A847" s="11">
        <v>849</v>
      </c>
      <c r="B847" s="11">
        <f t="shared" si="39"/>
        <v>0</v>
      </c>
      <c r="E847" s="13" t="e">
        <f>VLOOKUP(D847,#REF!,2,0)</f>
        <v>#REF!</v>
      </c>
      <c r="G847" s="191"/>
      <c r="H847" s="13" t="e">
        <f>VLOOKUP(F847,#REF!,2,0)</f>
        <v>#REF!</v>
      </c>
      <c r="I847" s="13" t="str">
        <f>VLOOKUP(F847,'[1]Khách hàng'!$A$4:$F$2144,3,0)</f>
        <v>Số 1 đường số 17A, Khu phố 11, Phường Bình Trị Đông B, Quận Bình Tân, TP.HCM.</v>
      </c>
      <c r="J847" s="13" t="e">
        <f>VLOOKUP(F847,#REF!,5,0)</f>
        <v>#REF!</v>
      </c>
      <c r="M847" s="13" t="e">
        <f>VLOOKUP(K847,#REF!,2,0)</f>
        <v>#REF!</v>
      </c>
      <c r="N847" s="17" t="e">
        <f>VLOOKUP(K847,#REF!,6,0)</f>
        <v>#REF!</v>
      </c>
      <c r="O847" s="17" t="e">
        <f t="shared" si="40"/>
        <v>#REF!</v>
      </c>
      <c r="P847" s="22">
        <v>0.08</v>
      </c>
      <c r="Q847" s="17" t="e">
        <f t="shared" si="41"/>
        <v>#REF!</v>
      </c>
      <c r="R847" s="13" t="e">
        <f>VLOOKUP(J847,'[1]Nhân viên'!$E$20:$F$41,2,0)</f>
        <v>#REF!</v>
      </c>
    </row>
    <row r="848" spans="1:18" hidden="1">
      <c r="A848" s="11">
        <v>850</v>
      </c>
      <c r="B848" s="11">
        <f t="shared" si="39"/>
        <v>0</v>
      </c>
      <c r="E848" s="13" t="e">
        <f>VLOOKUP(D848,#REF!,2,0)</f>
        <v>#REF!</v>
      </c>
      <c r="G848" s="191"/>
      <c r="H848" s="13" t="e">
        <f>VLOOKUP(F848,#REF!,2,0)</f>
        <v>#REF!</v>
      </c>
      <c r="I848" s="13" t="str">
        <f>VLOOKUP(F848,'[1]Khách hàng'!$A$4:$F$2144,3,0)</f>
        <v>Số 1 đường số 17A, Khu phố 11, Phường Bình Trị Đông B, Quận Bình Tân, TP.HCM.</v>
      </c>
      <c r="J848" s="13" t="e">
        <f>VLOOKUP(F848,#REF!,5,0)</f>
        <v>#REF!</v>
      </c>
      <c r="M848" s="13" t="e">
        <f>VLOOKUP(K848,#REF!,2,0)</f>
        <v>#REF!</v>
      </c>
      <c r="N848" s="17" t="e">
        <f>VLOOKUP(K848,#REF!,6,0)</f>
        <v>#REF!</v>
      </c>
      <c r="O848" s="17" t="e">
        <f t="shared" si="40"/>
        <v>#REF!</v>
      </c>
      <c r="P848" s="22">
        <v>0.08</v>
      </c>
      <c r="Q848" s="17" t="e">
        <f t="shared" si="41"/>
        <v>#REF!</v>
      </c>
      <c r="R848" s="13" t="e">
        <f>VLOOKUP(J848,'[1]Nhân viên'!$E$20:$F$41,2,0)</f>
        <v>#REF!</v>
      </c>
    </row>
    <row r="849" spans="1:18" hidden="1">
      <c r="A849" s="11">
        <v>851</v>
      </c>
      <c r="B849" s="11">
        <f t="shared" si="39"/>
        <v>0</v>
      </c>
      <c r="E849" s="13" t="e">
        <f>VLOOKUP(D849,#REF!,2,0)</f>
        <v>#REF!</v>
      </c>
      <c r="G849" s="191"/>
      <c r="H849" s="13" t="e">
        <f>VLOOKUP(F849,#REF!,2,0)</f>
        <v>#REF!</v>
      </c>
      <c r="I849" s="13" t="str">
        <f>VLOOKUP(F849,'[1]Khách hàng'!$A$4:$F$2144,3,0)</f>
        <v>Số 1 đường số 17A, Khu phố 11, Phường Bình Trị Đông B, Quận Bình Tân, TP.HCM.</v>
      </c>
      <c r="J849" s="13" t="e">
        <f>VLOOKUP(F849,#REF!,5,0)</f>
        <v>#REF!</v>
      </c>
      <c r="M849" s="13" t="e">
        <f>VLOOKUP(K849,#REF!,2,0)</f>
        <v>#REF!</v>
      </c>
      <c r="N849" s="17" t="e">
        <f>VLOOKUP(K849,#REF!,6,0)</f>
        <v>#REF!</v>
      </c>
      <c r="O849" s="17" t="e">
        <f t="shared" si="40"/>
        <v>#REF!</v>
      </c>
      <c r="P849" s="22">
        <v>0.08</v>
      </c>
      <c r="Q849" s="17" t="e">
        <f t="shared" si="41"/>
        <v>#REF!</v>
      </c>
      <c r="R849" s="13" t="e">
        <f>VLOOKUP(J849,'[1]Nhân viên'!$E$20:$F$41,2,0)</f>
        <v>#REF!</v>
      </c>
    </row>
    <row r="850" spans="1:18" hidden="1">
      <c r="A850" s="11">
        <v>852</v>
      </c>
      <c r="B850" s="11">
        <f t="shared" si="39"/>
        <v>0</v>
      </c>
      <c r="E850" s="13" t="e">
        <f>VLOOKUP(D850,#REF!,2,0)</f>
        <v>#REF!</v>
      </c>
      <c r="G850" s="115"/>
      <c r="H850" s="13" t="e">
        <f>VLOOKUP(F850,#REF!,2,0)</f>
        <v>#REF!</v>
      </c>
      <c r="I850" s="13" t="str">
        <f>VLOOKUP(F850,'[1]Khách hàng'!$A$4:$F$2144,3,0)</f>
        <v>Số 1 đường số 17A, Khu phố 11, Phường Bình Trị Đông B, Quận Bình Tân, TP.HCM.</v>
      </c>
      <c r="J850" s="13" t="e">
        <f>VLOOKUP(F850,#REF!,5,0)</f>
        <v>#REF!</v>
      </c>
      <c r="M850" s="13" t="e">
        <f>VLOOKUP(K850,#REF!,2,0)</f>
        <v>#REF!</v>
      </c>
      <c r="N850" s="17" t="e">
        <f>VLOOKUP(K850,#REF!,6,0)</f>
        <v>#REF!</v>
      </c>
      <c r="O850" s="17" t="e">
        <f t="shared" si="40"/>
        <v>#REF!</v>
      </c>
      <c r="P850" s="22">
        <v>0.08</v>
      </c>
      <c r="Q850" s="17" t="e">
        <f t="shared" si="41"/>
        <v>#REF!</v>
      </c>
      <c r="R850" s="13" t="e">
        <f>VLOOKUP(J850,'[1]Nhân viên'!$E$20:$F$41,2,0)</f>
        <v>#REF!</v>
      </c>
    </row>
    <row r="851" spans="1:18" hidden="1">
      <c r="A851" s="11">
        <v>853</v>
      </c>
      <c r="B851" s="11">
        <f t="shared" si="39"/>
        <v>0</v>
      </c>
      <c r="E851" s="13" t="e">
        <f>VLOOKUP(D851,#REF!,2,0)</f>
        <v>#REF!</v>
      </c>
      <c r="G851" s="115"/>
      <c r="H851" s="13" t="e">
        <f>VLOOKUP(F851,#REF!,2,0)</f>
        <v>#REF!</v>
      </c>
      <c r="I851" s="13" t="str">
        <f>VLOOKUP(F851,'[1]Khách hàng'!$A$4:$F$2144,3,0)</f>
        <v>Số 1 đường số 17A, Khu phố 11, Phường Bình Trị Đông B, Quận Bình Tân, TP.HCM.</v>
      </c>
      <c r="J851" s="13" t="e">
        <f>VLOOKUP(F851,#REF!,5,0)</f>
        <v>#REF!</v>
      </c>
      <c r="M851" s="13" t="e">
        <f>VLOOKUP(K851,#REF!,2,0)</f>
        <v>#REF!</v>
      </c>
      <c r="N851" s="17" t="e">
        <f>VLOOKUP(K851,#REF!,6,0)</f>
        <v>#REF!</v>
      </c>
      <c r="O851" s="17" t="e">
        <f t="shared" si="40"/>
        <v>#REF!</v>
      </c>
      <c r="P851" s="22">
        <v>0.08</v>
      </c>
      <c r="Q851" s="17" t="e">
        <f t="shared" si="41"/>
        <v>#REF!</v>
      </c>
      <c r="R851" s="13" t="e">
        <f>VLOOKUP(J851,'[1]Nhân viên'!$E$20:$F$41,2,0)</f>
        <v>#REF!</v>
      </c>
    </row>
    <row r="852" spans="1:18" hidden="1">
      <c r="A852" s="11">
        <v>854</v>
      </c>
      <c r="B852" s="11">
        <f t="shared" si="39"/>
        <v>0</v>
      </c>
      <c r="E852" s="13" t="e">
        <f>VLOOKUP(D852,#REF!,2,0)</f>
        <v>#REF!</v>
      </c>
      <c r="H852" s="13" t="e">
        <f>VLOOKUP(F852,#REF!,2,0)</f>
        <v>#REF!</v>
      </c>
      <c r="I852" s="13" t="str">
        <f>VLOOKUP(F852,'[1]Khách hàng'!$A$4:$F$2144,3,0)</f>
        <v>Số 1 đường số 17A, Khu phố 11, Phường Bình Trị Đông B, Quận Bình Tân, TP.HCM.</v>
      </c>
      <c r="J852" s="13" t="e">
        <f>VLOOKUP(F852,#REF!,5,0)</f>
        <v>#REF!</v>
      </c>
      <c r="M852" s="13" t="e">
        <f>VLOOKUP(K852,#REF!,2,0)</f>
        <v>#REF!</v>
      </c>
      <c r="N852" s="17" t="e">
        <f>VLOOKUP(K852,#REF!,6,0)</f>
        <v>#REF!</v>
      </c>
      <c r="O852" s="17" t="e">
        <f t="shared" si="40"/>
        <v>#REF!</v>
      </c>
      <c r="P852" s="22">
        <v>0.08</v>
      </c>
      <c r="Q852" s="17" t="e">
        <f t="shared" si="41"/>
        <v>#REF!</v>
      </c>
      <c r="R852" s="13" t="e">
        <f>VLOOKUP(J852,'[1]Nhân viên'!$E$20:$F$41,2,0)</f>
        <v>#REF!</v>
      </c>
    </row>
    <row r="853" spans="1:18" hidden="1">
      <c r="A853" s="11">
        <v>855</v>
      </c>
      <c r="B853" s="11">
        <f t="shared" si="39"/>
        <v>0</v>
      </c>
      <c r="E853" s="13" t="e">
        <f>VLOOKUP(D853,#REF!,2,0)</f>
        <v>#REF!</v>
      </c>
      <c r="G853" s="115"/>
      <c r="H853" s="13" t="e">
        <f>VLOOKUP(F853,#REF!,2,0)</f>
        <v>#REF!</v>
      </c>
      <c r="I853" s="13" t="str">
        <f>VLOOKUP(F853,'[1]Khách hàng'!$A$4:$F$2144,3,0)</f>
        <v>Số 1 đường số 17A, Khu phố 11, Phường Bình Trị Đông B, Quận Bình Tân, TP.HCM.</v>
      </c>
      <c r="J853" s="13" t="e">
        <f>VLOOKUP(F853,#REF!,5,0)</f>
        <v>#REF!</v>
      </c>
      <c r="M853" s="13" t="e">
        <f>VLOOKUP(K853,#REF!,2,0)</f>
        <v>#REF!</v>
      </c>
      <c r="N853" s="17" t="e">
        <f>VLOOKUP(K853,#REF!,6,0)</f>
        <v>#REF!</v>
      </c>
      <c r="O853" s="17" t="e">
        <f t="shared" si="40"/>
        <v>#REF!</v>
      </c>
      <c r="P853" s="22">
        <v>0.08</v>
      </c>
      <c r="Q853" s="17" t="e">
        <f t="shared" si="41"/>
        <v>#REF!</v>
      </c>
      <c r="R853" s="13" t="e">
        <f>VLOOKUP(J853,'[1]Nhân viên'!$E$20:$F$41,2,0)</f>
        <v>#REF!</v>
      </c>
    </row>
    <row r="854" spans="1:18" hidden="1">
      <c r="A854" s="11">
        <v>856</v>
      </c>
      <c r="B854" s="11">
        <f t="shared" si="39"/>
        <v>0</v>
      </c>
      <c r="E854" s="13" t="e">
        <f>VLOOKUP(D854,#REF!,2,0)</f>
        <v>#REF!</v>
      </c>
      <c r="G854" s="115"/>
      <c r="H854" s="13" t="e">
        <f>VLOOKUP(F854,#REF!,2,0)</f>
        <v>#REF!</v>
      </c>
      <c r="I854" s="13" t="str">
        <f>VLOOKUP(F854,'[1]Khách hàng'!$A$4:$F$2144,3,0)</f>
        <v>Số 1 đường số 17A, Khu phố 11, Phường Bình Trị Đông B, Quận Bình Tân, TP.HCM.</v>
      </c>
      <c r="J854" s="13" t="e">
        <f>VLOOKUP(F854,#REF!,5,0)</f>
        <v>#REF!</v>
      </c>
      <c r="M854" s="13" t="e">
        <f>VLOOKUP(K854,#REF!,2,0)</f>
        <v>#REF!</v>
      </c>
      <c r="N854" s="17" t="e">
        <f>VLOOKUP(K854,#REF!,6,0)</f>
        <v>#REF!</v>
      </c>
      <c r="O854" s="17" t="e">
        <f t="shared" si="40"/>
        <v>#REF!</v>
      </c>
      <c r="P854" s="22">
        <v>0.08</v>
      </c>
      <c r="Q854" s="17" t="e">
        <f t="shared" si="41"/>
        <v>#REF!</v>
      </c>
      <c r="R854" s="13" t="e">
        <f>VLOOKUP(J854,'[1]Nhân viên'!$E$20:$F$41,2,0)</f>
        <v>#REF!</v>
      </c>
    </row>
    <row r="855" spans="1:18" hidden="1">
      <c r="A855" s="11">
        <v>857</v>
      </c>
      <c r="B855" s="11">
        <f t="shared" si="39"/>
        <v>0</v>
      </c>
      <c r="E855" s="13" t="e">
        <f>VLOOKUP(D855,#REF!,2,0)</f>
        <v>#REF!</v>
      </c>
      <c r="G855" s="115"/>
      <c r="H855" s="13" t="e">
        <f>VLOOKUP(F855,#REF!,2,0)</f>
        <v>#REF!</v>
      </c>
      <c r="I855" s="13" t="str">
        <f>VLOOKUP(F855,'[1]Khách hàng'!$A$4:$F$2144,3,0)</f>
        <v>Số 1 đường số 17A, Khu phố 11, Phường Bình Trị Đông B, Quận Bình Tân, TP.HCM.</v>
      </c>
      <c r="J855" s="13" t="e">
        <f>VLOOKUP(F855,#REF!,5,0)</f>
        <v>#REF!</v>
      </c>
      <c r="M855" s="13" t="e">
        <f>VLOOKUP(K855,#REF!,2,0)</f>
        <v>#REF!</v>
      </c>
      <c r="N855" s="17" t="e">
        <f>VLOOKUP(K855,#REF!,6,0)</f>
        <v>#REF!</v>
      </c>
      <c r="O855" s="17" t="e">
        <f t="shared" si="40"/>
        <v>#REF!</v>
      </c>
      <c r="P855" s="22">
        <v>0.08</v>
      </c>
      <c r="Q855" s="17" t="e">
        <f t="shared" si="41"/>
        <v>#REF!</v>
      </c>
      <c r="R855" s="13" t="e">
        <f>VLOOKUP(J855,'[1]Nhân viên'!$E$20:$F$41,2,0)</f>
        <v>#REF!</v>
      </c>
    </row>
    <row r="856" spans="1:18" hidden="1">
      <c r="A856" s="11">
        <v>858</v>
      </c>
      <c r="B856" s="11">
        <f t="shared" si="39"/>
        <v>0</v>
      </c>
      <c r="E856" s="13" t="e">
        <f>VLOOKUP(D856,#REF!,2,0)</f>
        <v>#REF!</v>
      </c>
      <c r="G856" s="115"/>
      <c r="H856" s="13" t="e">
        <f>VLOOKUP(F856,#REF!,2,0)</f>
        <v>#REF!</v>
      </c>
      <c r="I856" s="13" t="str">
        <f>VLOOKUP(F856,'[1]Khách hàng'!$A$4:$F$2144,3,0)</f>
        <v>Số 1 đường số 17A, Khu phố 11, Phường Bình Trị Đông B, Quận Bình Tân, TP.HCM.</v>
      </c>
      <c r="J856" s="13" t="e">
        <f>VLOOKUP(F856,#REF!,5,0)</f>
        <v>#REF!</v>
      </c>
      <c r="M856" s="13" t="e">
        <f>VLOOKUP(K856,#REF!,2,0)</f>
        <v>#REF!</v>
      </c>
      <c r="N856" s="17" t="e">
        <f>VLOOKUP(K856,#REF!,6,0)</f>
        <v>#REF!</v>
      </c>
      <c r="O856" s="17" t="e">
        <f t="shared" si="40"/>
        <v>#REF!</v>
      </c>
      <c r="P856" s="22">
        <v>0.08</v>
      </c>
      <c r="Q856" s="17" t="e">
        <f t="shared" si="41"/>
        <v>#REF!</v>
      </c>
      <c r="R856" s="13" t="e">
        <f>VLOOKUP(J856,'[1]Nhân viên'!$E$20:$F$41,2,0)</f>
        <v>#REF!</v>
      </c>
    </row>
    <row r="857" spans="1:18" hidden="1">
      <c r="A857" s="11">
        <v>859</v>
      </c>
      <c r="B857" s="11">
        <f t="shared" si="39"/>
        <v>0</v>
      </c>
      <c r="E857" s="13" t="e">
        <f>VLOOKUP(D857,#REF!,2,0)</f>
        <v>#REF!</v>
      </c>
      <c r="G857" s="115"/>
      <c r="H857" s="13" t="e">
        <f>VLOOKUP(F857,#REF!,2,0)</f>
        <v>#REF!</v>
      </c>
      <c r="I857" s="13" t="str">
        <f>VLOOKUP(F857,'[1]Khách hàng'!$A$4:$F$2144,3,0)</f>
        <v>Số 1 đường số 17A, Khu phố 11, Phường Bình Trị Đông B, Quận Bình Tân, TP.HCM.</v>
      </c>
      <c r="J857" s="13" t="e">
        <f>VLOOKUP(F857,#REF!,5,0)</f>
        <v>#REF!</v>
      </c>
      <c r="M857" s="13" t="e">
        <f>VLOOKUP(K857,#REF!,2,0)</f>
        <v>#REF!</v>
      </c>
      <c r="N857" s="17" t="e">
        <f>VLOOKUP(K857,#REF!,6,0)</f>
        <v>#REF!</v>
      </c>
      <c r="O857" s="17" t="e">
        <f t="shared" si="40"/>
        <v>#REF!</v>
      </c>
      <c r="P857" s="22">
        <v>0.08</v>
      </c>
      <c r="Q857" s="17" t="e">
        <f t="shared" si="41"/>
        <v>#REF!</v>
      </c>
      <c r="R857" s="13" t="e">
        <f>VLOOKUP(J857,'[1]Nhân viên'!$E$20:$F$41,2,0)</f>
        <v>#REF!</v>
      </c>
    </row>
    <row r="858" spans="1:18" hidden="1">
      <c r="A858" s="11">
        <v>860</v>
      </c>
      <c r="B858" s="11">
        <f t="shared" si="39"/>
        <v>0</v>
      </c>
      <c r="E858" s="13" t="e">
        <f>VLOOKUP(D858,#REF!,2,0)</f>
        <v>#REF!</v>
      </c>
      <c r="G858" s="115"/>
      <c r="H858" s="13" t="e">
        <f>VLOOKUP(F858,#REF!,2,0)</f>
        <v>#REF!</v>
      </c>
      <c r="I858" s="13" t="str">
        <f>VLOOKUP(F858,'[1]Khách hàng'!$A$4:$F$2144,3,0)</f>
        <v>Số 1 đường số 17A, Khu phố 11, Phường Bình Trị Đông B, Quận Bình Tân, TP.HCM.</v>
      </c>
      <c r="J858" s="13" t="e">
        <f>VLOOKUP(F858,#REF!,5,0)</f>
        <v>#REF!</v>
      </c>
      <c r="M858" s="13" t="e">
        <f>VLOOKUP(K858,#REF!,2,0)</f>
        <v>#REF!</v>
      </c>
      <c r="N858" s="17" t="e">
        <f>VLOOKUP(K858,#REF!,6,0)</f>
        <v>#REF!</v>
      </c>
      <c r="O858" s="17" t="e">
        <f t="shared" si="40"/>
        <v>#REF!</v>
      </c>
      <c r="P858" s="22">
        <v>0.08</v>
      </c>
      <c r="Q858" s="17" t="e">
        <f t="shared" si="41"/>
        <v>#REF!</v>
      </c>
      <c r="R858" s="13" t="e">
        <f>VLOOKUP(J858,'[1]Nhân viên'!$E$20:$F$41,2,0)</f>
        <v>#REF!</v>
      </c>
    </row>
    <row r="859" spans="1:18" hidden="1">
      <c r="A859" s="11">
        <v>861</v>
      </c>
      <c r="B859" s="11">
        <f t="shared" si="39"/>
        <v>0</v>
      </c>
      <c r="E859" s="13" t="e">
        <f>VLOOKUP(D859,#REF!,2,0)</f>
        <v>#REF!</v>
      </c>
      <c r="G859" s="115"/>
      <c r="H859" s="13" t="e">
        <f>VLOOKUP(F859,#REF!,2,0)</f>
        <v>#REF!</v>
      </c>
      <c r="I859" s="13" t="str">
        <f>VLOOKUP(F859,'[1]Khách hàng'!$A$4:$F$2144,3,0)</f>
        <v>Số 1 đường số 17A, Khu phố 11, Phường Bình Trị Đông B, Quận Bình Tân, TP.HCM.</v>
      </c>
      <c r="J859" s="13" t="e">
        <f>VLOOKUP(F859,#REF!,5,0)</f>
        <v>#REF!</v>
      </c>
      <c r="M859" s="13" t="e">
        <f>VLOOKUP(K859,#REF!,2,0)</f>
        <v>#REF!</v>
      </c>
      <c r="N859" s="17" t="e">
        <f>VLOOKUP(K859,#REF!,6,0)</f>
        <v>#REF!</v>
      </c>
      <c r="O859" s="17" t="e">
        <f t="shared" si="40"/>
        <v>#REF!</v>
      </c>
      <c r="P859" s="22">
        <v>0.08</v>
      </c>
      <c r="Q859" s="17" t="e">
        <f t="shared" si="41"/>
        <v>#REF!</v>
      </c>
      <c r="R859" s="13" t="e">
        <f>VLOOKUP(J859,'[1]Nhân viên'!$E$20:$F$41,2,0)</f>
        <v>#REF!</v>
      </c>
    </row>
    <row r="860" spans="1:18" hidden="1">
      <c r="A860" s="11">
        <v>862</v>
      </c>
      <c r="B860" s="11">
        <f t="shared" ref="B860:B923" si="42">DAY($C860)</f>
        <v>0</v>
      </c>
      <c r="E860" s="13" t="e">
        <f>VLOOKUP(D860,#REF!,2,0)</f>
        <v>#REF!</v>
      </c>
      <c r="G860" s="115"/>
      <c r="H860" s="13" t="e">
        <f>VLOOKUP(F860,#REF!,2,0)</f>
        <v>#REF!</v>
      </c>
      <c r="I860" s="13" t="str">
        <f>VLOOKUP(F860,'[1]Khách hàng'!$A$4:$F$2144,3,0)</f>
        <v>Số 1 đường số 17A, Khu phố 11, Phường Bình Trị Đông B, Quận Bình Tân, TP.HCM.</v>
      </c>
      <c r="J860" s="13" t="e">
        <f>VLOOKUP(F860,#REF!,5,0)</f>
        <v>#REF!</v>
      </c>
      <c r="M860" s="13" t="e">
        <f>VLOOKUP(K860,#REF!,2,0)</f>
        <v>#REF!</v>
      </c>
      <c r="N860" s="17" t="e">
        <f>VLOOKUP(K860,#REF!,6,0)</f>
        <v>#REF!</v>
      </c>
      <c r="O860" s="17" t="e">
        <f t="shared" si="40"/>
        <v>#REF!</v>
      </c>
      <c r="P860" s="22">
        <v>0.08</v>
      </c>
      <c r="Q860" s="17" t="e">
        <f t="shared" si="41"/>
        <v>#REF!</v>
      </c>
      <c r="R860" s="13" t="e">
        <f>VLOOKUP(J860,'[1]Nhân viên'!$E$20:$F$41,2,0)</f>
        <v>#REF!</v>
      </c>
    </row>
    <row r="861" spans="1:18" hidden="1">
      <c r="A861" s="11">
        <v>863</v>
      </c>
      <c r="B861" s="11">
        <f t="shared" si="42"/>
        <v>0</v>
      </c>
      <c r="E861" s="13" t="e">
        <f>VLOOKUP(D861,#REF!,2,0)</f>
        <v>#REF!</v>
      </c>
      <c r="G861" s="115"/>
      <c r="H861" s="13" t="e">
        <f>VLOOKUP(F861,#REF!,2,0)</f>
        <v>#REF!</v>
      </c>
      <c r="I861" s="13" t="str">
        <f>VLOOKUP(F861,'[1]Khách hàng'!$A$4:$F$2144,3,0)</f>
        <v>Số 1 đường số 17A, Khu phố 11, Phường Bình Trị Đông B, Quận Bình Tân, TP.HCM.</v>
      </c>
      <c r="J861" s="13" t="e">
        <f>VLOOKUP(F861,#REF!,5,0)</f>
        <v>#REF!</v>
      </c>
      <c r="M861" s="13" t="e">
        <f>VLOOKUP(K861,#REF!,2,0)</f>
        <v>#REF!</v>
      </c>
      <c r="N861" s="17" t="e">
        <f>VLOOKUP(K861,#REF!,6,0)</f>
        <v>#REF!</v>
      </c>
      <c r="O861" s="17" t="e">
        <f t="shared" si="40"/>
        <v>#REF!</v>
      </c>
      <c r="P861" s="22">
        <v>0.08</v>
      </c>
      <c r="Q861" s="17" t="e">
        <f t="shared" si="41"/>
        <v>#REF!</v>
      </c>
      <c r="R861" s="13" t="e">
        <f>VLOOKUP(J861,'[1]Nhân viên'!$E$20:$F$41,2,0)</f>
        <v>#REF!</v>
      </c>
    </row>
    <row r="862" spans="1:18" hidden="1">
      <c r="A862" s="11">
        <v>864</v>
      </c>
      <c r="B862" s="11">
        <f t="shared" si="42"/>
        <v>0</v>
      </c>
      <c r="E862" s="13" t="e">
        <f>VLOOKUP(D862,#REF!,2,0)</f>
        <v>#REF!</v>
      </c>
      <c r="G862" s="115"/>
      <c r="H862" s="13" t="e">
        <f>VLOOKUP(F862,#REF!,2,0)</f>
        <v>#REF!</v>
      </c>
      <c r="I862" s="13" t="str">
        <f>VLOOKUP(F862,'[1]Khách hàng'!$A$4:$F$2144,3,0)</f>
        <v>Số 1 đường số 17A, Khu phố 11, Phường Bình Trị Đông B, Quận Bình Tân, TP.HCM.</v>
      </c>
      <c r="J862" s="13" t="e">
        <f>VLOOKUP(F862,#REF!,5,0)</f>
        <v>#REF!</v>
      </c>
      <c r="M862" s="13" t="e">
        <f>VLOOKUP(K862,#REF!,2,0)</f>
        <v>#REF!</v>
      </c>
      <c r="N862" s="17" t="e">
        <f>VLOOKUP(K862,#REF!,6,0)</f>
        <v>#REF!</v>
      </c>
      <c r="O862" s="17" t="e">
        <f t="shared" si="40"/>
        <v>#REF!</v>
      </c>
      <c r="P862" s="22">
        <v>0.08</v>
      </c>
      <c r="Q862" s="17" t="e">
        <f t="shared" si="41"/>
        <v>#REF!</v>
      </c>
      <c r="R862" s="13" t="e">
        <f>VLOOKUP(J862,'[1]Nhân viên'!$E$20:$F$41,2,0)</f>
        <v>#REF!</v>
      </c>
    </row>
    <row r="863" spans="1:18" hidden="1">
      <c r="A863" s="11">
        <v>865</v>
      </c>
      <c r="B863" s="11">
        <f t="shared" si="42"/>
        <v>0</v>
      </c>
      <c r="E863" s="13" t="e">
        <f>VLOOKUP(D863,#REF!,2,0)</f>
        <v>#REF!</v>
      </c>
      <c r="H863" s="13" t="e">
        <f>VLOOKUP(F863,#REF!,2,0)</f>
        <v>#REF!</v>
      </c>
      <c r="I863" s="13" t="str">
        <f>VLOOKUP(F863,'[1]Khách hàng'!$A$4:$F$2144,3,0)</f>
        <v>Số 1 đường số 17A, Khu phố 11, Phường Bình Trị Đông B, Quận Bình Tân, TP.HCM.</v>
      </c>
      <c r="J863" s="13" t="e">
        <f>VLOOKUP(F863,#REF!,5,0)</f>
        <v>#REF!</v>
      </c>
      <c r="M863" s="13" t="e">
        <f>VLOOKUP(K863,#REF!,2,0)</f>
        <v>#REF!</v>
      </c>
      <c r="N863" s="17" t="e">
        <f>VLOOKUP(K863,#REF!,6,0)</f>
        <v>#REF!</v>
      </c>
      <c r="O863" s="17" t="e">
        <f t="shared" si="40"/>
        <v>#REF!</v>
      </c>
      <c r="P863" s="22">
        <v>0.08</v>
      </c>
      <c r="Q863" s="17" t="e">
        <f t="shared" si="41"/>
        <v>#REF!</v>
      </c>
      <c r="R863" s="13" t="e">
        <f>VLOOKUP(J863,'[1]Nhân viên'!$E$20:$F$41,2,0)</f>
        <v>#REF!</v>
      </c>
    </row>
    <row r="864" spans="1:18" hidden="1">
      <c r="A864" s="11">
        <v>866</v>
      </c>
      <c r="B864" s="11">
        <f t="shared" si="42"/>
        <v>0</v>
      </c>
      <c r="E864" s="13" t="e">
        <f>VLOOKUP(D864,#REF!,2,0)</f>
        <v>#REF!</v>
      </c>
      <c r="H864" s="13" t="e">
        <f>VLOOKUP(F864,#REF!,2,0)</f>
        <v>#REF!</v>
      </c>
      <c r="I864" s="13" t="str">
        <f>VLOOKUP(F864,'[1]Khách hàng'!$A$4:$F$2144,3,0)</f>
        <v>Số 1 đường số 17A, Khu phố 11, Phường Bình Trị Đông B, Quận Bình Tân, TP.HCM.</v>
      </c>
      <c r="J864" s="13" t="e">
        <f>VLOOKUP(F864,#REF!,5,0)</f>
        <v>#REF!</v>
      </c>
      <c r="M864" s="13" t="e">
        <f>VLOOKUP(K864,#REF!,2,0)</f>
        <v>#REF!</v>
      </c>
      <c r="N864" s="17" t="e">
        <f>VLOOKUP(K864,#REF!,6,0)</f>
        <v>#REF!</v>
      </c>
      <c r="O864" s="17" t="e">
        <f t="shared" ref="O864:O927" si="43">L864*N864</f>
        <v>#REF!</v>
      </c>
      <c r="P864" s="22">
        <v>0.08</v>
      </c>
      <c r="Q864" s="17" t="e">
        <f t="shared" ref="Q864:Q927" si="44">O864*P864+O864</f>
        <v>#REF!</v>
      </c>
      <c r="R864" s="13" t="e">
        <f>VLOOKUP(J864,'[1]Nhân viên'!$E$20:$F$41,2,0)</f>
        <v>#REF!</v>
      </c>
    </row>
    <row r="865" spans="1:18" hidden="1">
      <c r="A865" s="11">
        <v>867</v>
      </c>
      <c r="B865" s="11">
        <f t="shared" si="42"/>
        <v>0</v>
      </c>
      <c r="E865" s="13" t="e">
        <f>VLOOKUP(D865,#REF!,2,0)</f>
        <v>#REF!</v>
      </c>
      <c r="H865" s="13" t="e">
        <f>VLOOKUP(F865,#REF!,2,0)</f>
        <v>#REF!</v>
      </c>
      <c r="I865" s="13" t="str">
        <f>VLOOKUP(F865,'[1]Khách hàng'!$A$4:$F$2144,3,0)</f>
        <v>Số 1 đường số 17A, Khu phố 11, Phường Bình Trị Đông B, Quận Bình Tân, TP.HCM.</v>
      </c>
      <c r="J865" s="13" t="e">
        <f>VLOOKUP(F865,#REF!,5,0)</f>
        <v>#REF!</v>
      </c>
      <c r="M865" s="13" t="e">
        <f>VLOOKUP(K865,#REF!,2,0)</f>
        <v>#REF!</v>
      </c>
      <c r="N865" s="17" t="e">
        <f>VLOOKUP(K865,#REF!,6,0)</f>
        <v>#REF!</v>
      </c>
      <c r="O865" s="17" t="e">
        <f t="shared" si="43"/>
        <v>#REF!</v>
      </c>
      <c r="P865" s="22">
        <v>0.08</v>
      </c>
      <c r="Q865" s="17" t="e">
        <f t="shared" si="44"/>
        <v>#REF!</v>
      </c>
      <c r="R865" s="13" t="e">
        <f>VLOOKUP(J865,'[1]Nhân viên'!$E$20:$F$41,2,0)</f>
        <v>#REF!</v>
      </c>
    </row>
    <row r="866" spans="1:18" hidden="1">
      <c r="A866" s="11">
        <v>868</v>
      </c>
      <c r="B866" s="11">
        <f t="shared" si="42"/>
        <v>0</v>
      </c>
      <c r="E866" s="13" t="e">
        <f>VLOOKUP(D866,#REF!,2,0)</f>
        <v>#REF!</v>
      </c>
      <c r="H866" s="13" t="e">
        <f>VLOOKUP(F866,#REF!,2,0)</f>
        <v>#REF!</v>
      </c>
      <c r="I866" s="13" t="str">
        <f>VLOOKUP(F866,'[1]Khách hàng'!$A$4:$F$2144,3,0)</f>
        <v>Số 1 đường số 17A, Khu phố 11, Phường Bình Trị Đông B, Quận Bình Tân, TP.HCM.</v>
      </c>
      <c r="J866" s="13" t="e">
        <f>VLOOKUP(F866,#REF!,5,0)</f>
        <v>#REF!</v>
      </c>
      <c r="M866" s="13" t="e">
        <f>VLOOKUP(K866,#REF!,2,0)</f>
        <v>#REF!</v>
      </c>
      <c r="N866" s="17" t="e">
        <f>VLOOKUP(K866,#REF!,6,0)</f>
        <v>#REF!</v>
      </c>
      <c r="O866" s="17" t="e">
        <f t="shared" si="43"/>
        <v>#REF!</v>
      </c>
      <c r="P866" s="22">
        <v>0.08</v>
      </c>
      <c r="Q866" s="17" t="e">
        <f t="shared" si="44"/>
        <v>#REF!</v>
      </c>
      <c r="R866" s="13" t="e">
        <f>VLOOKUP(J866,'[1]Nhân viên'!$E$20:$F$41,2,0)</f>
        <v>#REF!</v>
      </c>
    </row>
    <row r="867" spans="1:18" hidden="1">
      <c r="A867" s="11">
        <v>869</v>
      </c>
      <c r="B867" s="11">
        <f t="shared" si="42"/>
        <v>0</v>
      </c>
      <c r="E867" s="13" t="e">
        <f>VLOOKUP(D867,#REF!,2,0)</f>
        <v>#REF!</v>
      </c>
      <c r="H867" s="13" t="e">
        <f>VLOOKUP(F867,#REF!,2,0)</f>
        <v>#REF!</v>
      </c>
      <c r="I867" s="13" t="str">
        <f>VLOOKUP(F867,'[1]Khách hàng'!$A$4:$F$2144,3,0)</f>
        <v>Số 1 đường số 17A, Khu phố 11, Phường Bình Trị Đông B, Quận Bình Tân, TP.HCM.</v>
      </c>
      <c r="J867" s="13" t="e">
        <f>VLOOKUP(F867,#REF!,5,0)</f>
        <v>#REF!</v>
      </c>
      <c r="M867" s="13" t="e">
        <f>VLOOKUP(K867,#REF!,2,0)</f>
        <v>#REF!</v>
      </c>
      <c r="N867" s="17" t="e">
        <f>VLOOKUP(K867,#REF!,6,0)</f>
        <v>#REF!</v>
      </c>
      <c r="O867" s="17" t="e">
        <f t="shared" si="43"/>
        <v>#REF!</v>
      </c>
      <c r="P867" s="22">
        <v>0.08</v>
      </c>
      <c r="Q867" s="17" t="e">
        <f t="shared" si="44"/>
        <v>#REF!</v>
      </c>
      <c r="R867" s="13" t="e">
        <f>VLOOKUP(J867,'[1]Nhân viên'!$E$20:$F$41,2,0)</f>
        <v>#REF!</v>
      </c>
    </row>
    <row r="868" spans="1:18" hidden="1">
      <c r="A868" s="11">
        <v>870</v>
      </c>
      <c r="B868" s="11">
        <f t="shared" si="42"/>
        <v>0</v>
      </c>
      <c r="E868" s="13" t="e">
        <f>VLOOKUP(D868,#REF!,2,0)</f>
        <v>#REF!</v>
      </c>
      <c r="H868" s="13" t="e">
        <f>VLOOKUP(F868,#REF!,2,0)</f>
        <v>#REF!</v>
      </c>
      <c r="I868" s="13" t="str">
        <f>VLOOKUP(F868,'[1]Khách hàng'!$A$4:$F$2144,3,0)</f>
        <v>Số 1 đường số 17A, Khu phố 11, Phường Bình Trị Đông B, Quận Bình Tân, TP.HCM.</v>
      </c>
      <c r="J868" s="13" t="e">
        <f>VLOOKUP(F868,#REF!,5,0)</f>
        <v>#REF!</v>
      </c>
      <c r="M868" s="13" t="e">
        <f>VLOOKUP(K868,#REF!,2,0)</f>
        <v>#REF!</v>
      </c>
      <c r="N868" s="17" t="e">
        <f>VLOOKUP(K868,#REF!,6,0)</f>
        <v>#REF!</v>
      </c>
      <c r="O868" s="17" t="e">
        <f t="shared" si="43"/>
        <v>#REF!</v>
      </c>
      <c r="P868" s="22">
        <v>0.08</v>
      </c>
      <c r="Q868" s="17" t="e">
        <f t="shared" si="44"/>
        <v>#REF!</v>
      </c>
      <c r="R868" s="13" t="e">
        <f>VLOOKUP(J868,'[1]Nhân viên'!$E$20:$F$41,2,0)</f>
        <v>#REF!</v>
      </c>
    </row>
    <row r="869" spans="1:18" hidden="1">
      <c r="A869" s="11">
        <v>871</v>
      </c>
      <c r="B869" s="11">
        <f t="shared" si="42"/>
        <v>0</v>
      </c>
      <c r="E869" s="13" t="e">
        <f>VLOOKUP(D869,#REF!,2,0)</f>
        <v>#REF!</v>
      </c>
      <c r="H869" s="13" t="e">
        <f>VLOOKUP(F869,#REF!,2,0)</f>
        <v>#REF!</v>
      </c>
      <c r="I869" s="13" t="str">
        <f>VLOOKUP(F869,'[1]Khách hàng'!$A$4:$F$2144,3,0)</f>
        <v>Số 1 đường số 17A, Khu phố 11, Phường Bình Trị Đông B, Quận Bình Tân, TP.HCM.</v>
      </c>
      <c r="J869" s="13" t="e">
        <f>VLOOKUP(F869,#REF!,5,0)</f>
        <v>#REF!</v>
      </c>
      <c r="M869" s="13" t="e">
        <f>VLOOKUP(K869,#REF!,2,0)</f>
        <v>#REF!</v>
      </c>
      <c r="N869" s="17" t="e">
        <f>VLOOKUP(K869,#REF!,6,0)</f>
        <v>#REF!</v>
      </c>
      <c r="O869" s="17" t="e">
        <f t="shared" si="43"/>
        <v>#REF!</v>
      </c>
      <c r="P869" s="22">
        <v>0.08</v>
      </c>
      <c r="Q869" s="17" t="e">
        <f t="shared" si="44"/>
        <v>#REF!</v>
      </c>
      <c r="R869" s="13" t="e">
        <f>VLOOKUP(J869,'[1]Nhân viên'!$E$20:$F$41,2,0)</f>
        <v>#REF!</v>
      </c>
    </row>
    <row r="870" spans="1:18" hidden="1">
      <c r="A870" s="11">
        <v>872</v>
      </c>
      <c r="B870" s="11">
        <f t="shared" si="42"/>
        <v>0</v>
      </c>
      <c r="E870" s="13" t="e">
        <f>VLOOKUP(D870,#REF!,2,0)</f>
        <v>#REF!</v>
      </c>
      <c r="H870" s="13" t="e">
        <f>VLOOKUP(F870,#REF!,2,0)</f>
        <v>#REF!</v>
      </c>
      <c r="I870" s="13" t="str">
        <f>VLOOKUP(F870,'[1]Khách hàng'!$A$4:$F$2144,3,0)</f>
        <v>Số 1 đường số 17A, Khu phố 11, Phường Bình Trị Đông B, Quận Bình Tân, TP.HCM.</v>
      </c>
      <c r="J870" s="13" t="e">
        <f>VLOOKUP(F870,#REF!,5,0)</f>
        <v>#REF!</v>
      </c>
      <c r="M870" s="13" t="e">
        <f>VLOOKUP(K870,#REF!,2,0)</f>
        <v>#REF!</v>
      </c>
      <c r="N870" s="17" t="e">
        <f>VLOOKUP(K870,#REF!,6,0)</f>
        <v>#REF!</v>
      </c>
      <c r="O870" s="17" t="e">
        <f t="shared" si="43"/>
        <v>#REF!</v>
      </c>
      <c r="P870" s="22">
        <v>0.08</v>
      </c>
      <c r="Q870" s="17" t="e">
        <f t="shared" si="44"/>
        <v>#REF!</v>
      </c>
      <c r="R870" s="13" t="e">
        <f>VLOOKUP(J870,'[1]Nhân viên'!$E$20:$F$41,2,0)</f>
        <v>#REF!</v>
      </c>
    </row>
    <row r="871" spans="1:18" hidden="1">
      <c r="A871" s="11">
        <v>873</v>
      </c>
      <c r="B871" s="11">
        <f t="shared" si="42"/>
        <v>0</v>
      </c>
      <c r="E871" s="13" t="e">
        <f>VLOOKUP(D871,#REF!,2,0)</f>
        <v>#REF!</v>
      </c>
      <c r="H871" s="13" t="e">
        <f>VLOOKUP(F871,#REF!,2,0)</f>
        <v>#REF!</v>
      </c>
      <c r="I871" s="13" t="str">
        <f>VLOOKUP(F871,'[1]Khách hàng'!$A$4:$F$2144,3,0)</f>
        <v>Số 1 đường số 17A, Khu phố 11, Phường Bình Trị Đông B, Quận Bình Tân, TP.HCM.</v>
      </c>
      <c r="J871" s="13" t="e">
        <f>VLOOKUP(F871,#REF!,5,0)</f>
        <v>#REF!</v>
      </c>
      <c r="M871" s="13" t="e">
        <f>VLOOKUP(K871,#REF!,2,0)</f>
        <v>#REF!</v>
      </c>
      <c r="N871" s="17" t="e">
        <f>VLOOKUP(K871,#REF!,6,0)</f>
        <v>#REF!</v>
      </c>
      <c r="O871" s="17" t="e">
        <f t="shared" si="43"/>
        <v>#REF!</v>
      </c>
      <c r="P871" s="22">
        <v>0.08</v>
      </c>
      <c r="Q871" s="17" t="e">
        <f t="shared" si="44"/>
        <v>#REF!</v>
      </c>
      <c r="R871" s="13" t="e">
        <f>VLOOKUP(J871,'[1]Nhân viên'!$E$20:$F$41,2,0)</f>
        <v>#REF!</v>
      </c>
    </row>
    <row r="872" spans="1:18" hidden="1">
      <c r="A872" s="11">
        <v>874</v>
      </c>
      <c r="B872" s="11">
        <f t="shared" si="42"/>
        <v>0</v>
      </c>
      <c r="E872" s="13" t="e">
        <f>VLOOKUP(D872,#REF!,2,0)</f>
        <v>#REF!</v>
      </c>
      <c r="H872" s="13" t="e">
        <f>VLOOKUP(F872,#REF!,2,0)</f>
        <v>#REF!</v>
      </c>
      <c r="I872" s="13" t="str">
        <f>VLOOKUP(F872,'[1]Khách hàng'!$A$4:$F$2144,3,0)</f>
        <v>Số 1 đường số 17A, Khu phố 11, Phường Bình Trị Đông B, Quận Bình Tân, TP.HCM.</v>
      </c>
      <c r="J872" s="13" t="e">
        <f>VLOOKUP(F872,#REF!,5,0)</f>
        <v>#REF!</v>
      </c>
      <c r="M872" s="13" t="e">
        <f>VLOOKUP(K872,#REF!,2,0)</f>
        <v>#REF!</v>
      </c>
      <c r="N872" s="17" t="e">
        <f>VLOOKUP(K872,#REF!,6,0)</f>
        <v>#REF!</v>
      </c>
      <c r="O872" s="17" t="e">
        <f t="shared" si="43"/>
        <v>#REF!</v>
      </c>
      <c r="P872" s="22">
        <v>0.08</v>
      </c>
      <c r="Q872" s="17" t="e">
        <f t="shared" si="44"/>
        <v>#REF!</v>
      </c>
      <c r="R872" s="13" t="e">
        <f>VLOOKUP(J872,'[1]Nhân viên'!$E$20:$F$41,2,0)</f>
        <v>#REF!</v>
      </c>
    </row>
    <row r="873" spans="1:18" hidden="1">
      <c r="A873" s="11">
        <v>875</v>
      </c>
      <c r="B873" s="11">
        <f t="shared" si="42"/>
        <v>0</v>
      </c>
      <c r="E873" s="13" t="e">
        <f>VLOOKUP(D873,#REF!,2,0)</f>
        <v>#REF!</v>
      </c>
      <c r="H873" s="13" t="e">
        <f>VLOOKUP(F873,#REF!,2,0)</f>
        <v>#REF!</v>
      </c>
      <c r="I873" s="13" t="str">
        <f>VLOOKUP(F873,'[1]Khách hàng'!$A$4:$F$2144,3,0)</f>
        <v>Số 1 đường số 17A, Khu phố 11, Phường Bình Trị Đông B, Quận Bình Tân, TP.HCM.</v>
      </c>
      <c r="J873" s="13" t="e">
        <f>VLOOKUP(F873,#REF!,5,0)</f>
        <v>#REF!</v>
      </c>
      <c r="M873" s="13" t="e">
        <f>VLOOKUP(K873,#REF!,2,0)</f>
        <v>#REF!</v>
      </c>
      <c r="N873" s="17" t="e">
        <f>VLOOKUP(K873,#REF!,6,0)</f>
        <v>#REF!</v>
      </c>
      <c r="O873" s="17" t="e">
        <f t="shared" si="43"/>
        <v>#REF!</v>
      </c>
      <c r="P873" s="22">
        <v>0.08</v>
      </c>
      <c r="Q873" s="17" t="e">
        <f t="shared" si="44"/>
        <v>#REF!</v>
      </c>
      <c r="R873" s="13" t="e">
        <f>VLOOKUP(J873,'[1]Nhân viên'!$E$20:$F$41,2,0)</f>
        <v>#REF!</v>
      </c>
    </row>
    <row r="874" spans="1:18" hidden="1">
      <c r="A874" s="11">
        <v>876</v>
      </c>
      <c r="B874" s="11">
        <f t="shared" si="42"/>
        <v>0</v>
      </c>
      <c r="E874" s="13" t="e">
        <f>VLOOKUP(D874,#REF!,2,0)</f>
        <v>#REF!</v>
      </c>
      <c r="H874" s="13" t="e">
        <f>VLOOKUP(F874,#REF!,2,0)</f>
        <v>#REF!</v>
      </c>
      <c r="I874" s="13" t="str">
        <f>VLOOKUP(F874,'[1]Khách hàng'!$A$4:$F$2144,3,0)</f>
        <v>Số 1 đường số 17A, Khu phố 11, Phường Bình Trị Đông B, Quận Bình Tân, TP.HCM.</v>
      </c>
      <c r="J874" s="13" t="e">
        <f>VLOOKUP(F874,#REF!,5,0)</f>
        <v>#REF!</v>
      </c>
      <c r="M874" s="13" t="e">
        <f>VLOOKUP(K874,#REF!,2,0)</f>
        <v>#REF!</v>
      </c>
      <c r="N874" s="17" t="e">
        <f>VLOOKUP(K874,#REF!,6,0)</f>
        <v>#REF!</v>
      </c>
      <c r="O874" s="17" t="e">
        <f t="shared" si="43"/>
        <v>#REF!</v>
      </c>
      <c r="P874" s="22">
        <v>0.08</v>
      </c>
      <c r="Q874" s="17" t="e">
        <f t="shared" si="44"/>
        <v>#REF!</v>
      </c>
      <c r="R874" s="13" t="e">
        <f>VLOOKUP(J874,'[1]Nhân viên'!$E$20:$F$41,2,0)</f>
        <v>#REF!</v>
      </c>
    </row>
    <row r="875" spans="1:18" hidden="1">
      <c r="A875" s="11">
        <v>877</v>
      </c>
      <c r="B875" s="11">
        <f t="shared" si="42"/>
        <v>0</v>
      </c>
      <c r="E875" s="13" t="e">
        <f>VLOOKUP(D875,#REF!,2,0)</f>
        <v>#REF!</v>
      </c>
      <c r="H875" s="13" t="e">
        <f>VLOOKUP(F875,#REF!,2,0)</f>
        <v>#REF!</v>
      </c>
      <c r="I875" s="13" t="str">
        <f>VLOOKUP(F875,'[1]Khách hàng'!$A$4:$F$2144,3,0)</f>
        <v>Số 1 đường số 17A, Khu phố 11, Phường Bình Trị Đông B, Quận Bình Tân, TP.HCM.</v>
      </c>
      <c r="J875" s="13" t="e">
        <f>VLOOKUP(F875,#REF!,5,0)</f>
        <v>#REF!</v>
      </c>
      <c r="M875" s="13" t="e">
        <f>VLOOKUP(K875,#REF!,2,0)</f>
        <v>#REF!</v>
      </c>
      <c r="N875" s="17" t="e">
        <f>VLOOKUP(K875,#REF!,6,0)</f>
        <v>#REF!</v>
      </c>
      <c r="O875" s="17" t="e">
        <f t="shared" si="43"/>
        <v>#REF!</v>
      </c>
      <c r="P875" s="22">
        <v>0.08</v>
      </c>
      <c r="Q875" s="17" t="e">
        <f t="shared" si="44"/>
        <v>#REF!</v>
      </c>
      <c r="R875" s="13" t="e">
        <f>VLOOKUP(J875,'[1]Nhân viên'!$E$20:$F$41,2,0)</f>
        <v>#REF!</v>
      </c>
    </row>
    <row r="876" spans="1:18" hidden="1">
      <c r="A876" s="11">
        <v>878</v>
      </c>
      <c r="B876" s="11">
        <f t="shared" si="42"/>
        <v>0</v>
      </c>
      <c r="E876" s="13" t="e">
        <f>VLOOKUP(D876,#REF!,2,0)</f>
        <v>#REF!</v>
      </c>
      <c r="H876" s="13" t="e">
        <f>VLOOKUP(F876,#REF!,2,0)</f>
        <v>#REF!</v>
      </c>
      <c r="I876" s="13" t="str">
        <f>VLOOKUP(F876,'[1]Khách hàng'!$A$4:$F$2144,3,0)</f>
        <v>Số 1 đường số 17A, Khu phố 11, Phường Bình Trị Đông B, Quận Bình Tân, TP.HCM.</v>
      </c>
      <c r="J876" s="13" t="e">
        <f>VLOOKUP(F876,#REF!,5,0)</f>
        <v>#REF!</v>
      </c>
      <c r="M876" s="13" t="e">
        <f>VLOOKUP(K876,#REF!,2,0)</f>
        <v>#REF!</v>
      </c>
      <c r="N876" s="17" t="e">
        <f>VLOOKUP(K876,#REF!,6,0)</f>
        <v>#REF!</v>
      </c>
      <c r="O876" s="17" t="e">
        <f t="shared" si="43"/>
        <v>#REF!</v>
      </c>
      <c r="P876" s="22">
        <v>0.08</v>
      </c>
      <c r="Q876" s="17" t="e">
        <f t="shared" si="44"/>
        <v>#REF!</v>
      </c>
      <c r="R876" s="13" t="e">
        <f>VLOOKUP(J876,'[1]Nhân viên'!$E$20:$F$41,2,0)</f>
        <v>#REF!</v>
      </c>
    </row>
    <row r="877" spans="1:18" hidden="1">
      <c r="A877" s="11">
        <v>879</v>
      </c>
      <c r="B877" s="11">
        <f t="shared" si="42"/>
        <v>0</v>
      </c>
      <c r="E877" s="13" t="e">
        <f>VLOOKUP(D877,#REF!,2,0)</f>
        <v>#REF!</v>
      </c>
      <c r="H877" s="13" t="e">
        <f>VLOOKUP(F877,#REF!,2,0)</f>
        <v>#REF!</v>
      </c>
      <c r="I877" s="13" t="str">
        <f>VLOOKUP(F877,'[1]Khách hàng'!$A$4:$F$2144,3,0)</f>
        <v>Số 1 đường số 17A, Khu phố 11, Phường Bình Trị Đông B, Quận Bình Tân, TP.HCM.</v>
      </c>
      <c r="J877" s="13" t="e">
        <f>VLOOKUP(F877,#REF!,5,0)</f>
        <v>#REF!</v>
      </c>
      <c r="M877" s="13" t="e">
        <f>VLOOKUP(K877,#REF!,2,0)</f>
        <v>#REF!</v>
      </c>
      <c r="N877" s="17" t="e">
        <f>VLOOKUP(K877,#REF!,6,0)</f>
        <v>#REF!</v>
      </c>
      <c r="O877" s="17" t="e">
        <f t="shared" si="43"/>
        <v>#REF!</v>
      </c>
      <c r="P877" s="22">
        <v>0.08</v>
      </c>
      <c r="Q877" s="17" t="e">
        <f t="shared" si="44"/>
        <v>#REF!</v>
      </c>
      <c r="R877" s="13" t="e">
        <f>VLOOKUP(J877,'[1]Nhân viên'!$E$20:$F$41,2,0)</f>
        <v>#REF!</v>
      </c>
    </row>
    <row r="878" spans="1:18" hidden="1">
      <c r="A878" s="11">
        <v>880</v>
      </c>
      <c r="B878" s="11">
        <f t="shared" si="42"/>
        <v>0</v>
      </c>
      <c r="E878" s="13" t="e">
        <f>VLOOKUP(D878,#REF!,2,0)</f>
        <v>#REF!</v>
      </c>
      <c r="H878" s="13" t="e">
        <f>VLOOKUP(F878,#REF!,2,0)</f>
        <v>#REF!</v>
      </c>
      <c r="I878" s="13" t="str">
        <f>VLOOKUP(F878,'[1]Khách hàng'!$A$4:$F$2144,3,0)</f>
        <v>Số 1 đường số 17A, Khu phố 11, Phường Bình Trị Đông B, Quận Bình Tân, TP.HCM.</v>
      </c>
      <c r="J878" s="13" t="e">
        <f>VLOOKUP(F878,#REF!,5,0)</f>
        <v>#REF!</v>
      </c>
      <c r="M878" s="13" t="e">
        <f>VLOOKUP(K878,#REF!,2,0)</f>
        <v>#REF!</v>
      </c>
      <c r="N878" s="17" t="e">
        <f>VLOOKUP(K878,#REF!,6,0)</f>
        <v>#REF!</v>
      </c>
      <c r="O878" s="17" t="e">
        <f t="shared" si="43"/>
        <v>#REF!</v>
      </c>
      <c r="P878" s="22">
        <v>0.08</v>
      </c>
      <c r="Q878" s="17" t="e">
        <f t="shared" si="44"/>
        <v>#REF!</v>
      </c>
      <c r="R878" s="13" t="e">
        <f>VLOOKUP(J878,'[1]Nhân viên'!$E$20:$F$41,2,0)</f>
        <v>#REF!</v>
      </c>
    </row>
    <row r="879" spans="1:18" hidden="1">
      <c r="A879" s="11">
        <v>881</v>
      </c>
      <c r="B879" s="11">
        <f t="shared" si="42"/>
        <v>0</v>
      </c>
      <c r="E879" s="13" t="e">
        <f>VLOOKUP(D879,#REF!,2,0)</f>
        <v>#REF!</v>
      </c>
      <c r="H879" s="13" t="e">
        <f>VLOOKUP(F879,#REF!,2,0)</f>
        <v>#REF!</v>
      </c>
      <c r="I879" s="13" t="str">
        <f>VLOOKUP(F879,'[1]Khách hàng'!$A$4:$F$2144,3,0)</f>
        <v>Số 1 đường số 17A, Khu phố 11, Phường Bình Trị Đông B, Quận Bình Tân, TP.HCM.</v>
      </c>
      <c r="J879" s="13" t="e">
        <f>VLOOKUP(F879,#REF!,5,0)</f>
        <v>#REF!</v>
      </c>
      <c r="M879" s="13" t="e">
        <f>VLOOKUP(K879,#REF!,2,0)</f>
        <v>#REF!</v>
      </c>
      <c r="N879" s="17" t="e">
        <f>VLOOKUP(K879,#REF!,6,0)</f>
        <v>#REF!</v>
      </c>
      <c r="O879" s="17" t="e">
        <f t="shared" si="43"/>
        <v>#REF!</v>
      </c>
      <c r="P879" s="22">
        <v>0.08</v>
      </c>
      <c r="Q879" s="17" t="e">
        <f t="shared" si="44"/>
        <v>#REF!</v>
      </c>
      <c r="R879" s="13" t="e">
        <f>VLOOKUP(J879,'[1]Nhân viên'!$E$20:$F$41,2,0)</f>
        <v>#REF!</v>
      </c>
    </row>
    <row r="880" spans="1:18" hidden="1">
      <c r="A880" s="11">
        <v>882</v>
      </c>
      <c r="B880" s="11">
        <f t="shared" si="42"/>
        <v>0</v>
      </c>
      <c r="E880" s="13" t="e">
        <f>VLOOKUP(D880,#REF!,2,0)</f>
        <v>#REF!</v>
      </c>
      <c r="H880" s="13" t="e">
        <f>VLOOKUP(F880,#REF!,2,0)</f>
        <v>#REF!</v>
      </c>
      <c r="I880" s="13" t="str">
        <f>VLOOKUP(F880,'[1]Khách hàng'!$A$4:$F$2144,3,0)</f>
        <v>Số 1 đường số 17A, Khu phố 11, Phường Bình Trị Đông B, Quận Bình Tân, TP.HCM.</v>
      </c>
      <c r="J880" s="13" t="e">
        <f>VLOOKUP(F880,#REF!,5,0)</f>
        <v>#REF!</v>
      </c>
      <c r="M880" s="13" t="e">
        <f>VLOOKUP(K880,#REF!,2,0)</f>
        <v>#REF!</v>
      </c>
      <c r="N880" s="17" t="e">
        <f>VLOOKUP(K880,#REF!,6,0)</f>
        <v>#REF!</v>
      </c>
      <c r="O880" s="17" t="e">
        <f t="shared" si="43"/>
        <v>#REF!</v>
      </c>
      <c r="P880" s="22">
        <v>0.08</v>
      </c>
      <c r="Q880" s="17" t="e">
        <f t="shared" si="44"/>
        <v>#REF!</v>
      </c>
      <c r="R880" s="13" t="e">
        <f>VLOOKUP(J880,'[1]Nhân viên'!$E$20:$F$41,2,0)</f>
        <v>#REF!</v>
      </c>
    </row>
    <row r="881" spans="1:18" hidden="1">
      <c r="A881" s="11">
        <v>883</v>
      </c>
      <c r="B881" s="11">
        <f t="shared" si="42"/>
        <v>0</v>
      </c>
      <c r="E881" s="13" t="e">
        <f>VLOOKUP(D881,#REF!,2,0)</f>
        <v>#REF!</v>
      </c>
      <c r="H881" s="13" t="e">
        <f>VLOOKUP(F881,#REF!,2,0)</f>
        <v>#REF!</v>
      </c>
      <c r="I881" s="13" t="str">
        <f>VLOOKUP(F881,'[1]Khách hàng'!$A$4:$F$2144,3,0)</f>
        <v>Số 1 đường số 17A, Khu phố 11, Phường Bình Trị Đông B, Quận Bình Tân, TP.HCM.</v>
      </c>
      <c r="J881" s="13" t="e">
        <f>VLOOKUP(F881,#REF!,5,0)</f>
        <v>#REF!</v>
      </c>
      <c r="M881" s="13" t="e">
        <f>VLOOKUP(K881,#REF!,2,0)</f>
        <v>#REF!</v>
      </c>
      <c r="N881" s="17" t="e">
        <f>VLOOKUP(K881,#REF!,6,0)</f>
        <v>#REF!</v>
      </c>
      <c r="O881" s="17" t="e">
        <f t="shared" si="43"/>
        <v>#REF!</v>
      </c>
      <c r="P881" s="22">
        <v>0.08</v>
      </c>
      <c r="Q881" s="17" t="e">
        <f t="shared" si="44"/>
        <v>#REF!</v>
      </c>
      <c r="R881" s="13" t="e">
        <f>VLOOKUP(J881,'[1]Nhân viên'!$E$20:$F$41,2,0)</f>
        <v>#REF!</v>
      </c>
    </row>
    <row r="882" spans="1:18" hidden="1">
      <c r="A882" s="11">
        <v>884</v>
      </c>
      <c r="B882" s="11">
        <f t="shared" si="42"/>
        <v>0</v>
      </c>
      <c r="E882" s="13" t="e">
        <f>VLOOKUP(D882,#REF!,2,0)</f>
        <v>#REF!</v>
      </c>
      <c r="H882" s="13" t="e">
        <f>VLOOKUP(F882,#REF!,2,0)</f>
        <v>#REF!</v>
      </c>
      <c r="I882" s="13" t="str">
        <f>VLOOKUP(F882,'[1]Khách hàng'!$A$4:$F$2144,3,0)</f>
        <v>Số 1 đường số 17A, Khu phố 11, Phường Bình Trị Đông B, Quận Bình Tân, TP.HCM.</v>
      </c>
      <c r="J882" s="13" t="e">
        <f>VLOOKUP(F882,#REF!,5,0)</f>
        <v>#REF!</v>
      </c>
      <c r="M882" s="13" t="e">
        <f>VLOOKUP(K882,#REF!,2,0)</f>
        <v>#REF!</v>
      </c>
      <c r="N882" s="17" t="e">
        <f>VLOOKUP(K882,#REF!,6,0)</f>
        <v>#REF!</v>
      </c>
      <c r="O882" s="17" t="e">
        <f t="shared" si="43"/>
        <v>#REF!</v>
      </c>
      <c r="P882" s="22">
        <v>0.08</v>
      </c>
      <c r="Q882" s="17" t="e">
        <f t="shared" si="44"/>
        <v>#REF!</v>
      </c>
      <c r="R882" s="13" t="e">
        <f>VLOOKUP(J882,'[1]Nhân viên'!$E$20:$F$41,2,0)</f>
        <v>#REF!</v>
      </c>
    </row>
    <row r="883" spans="1:18" hidden="1">
      <c r="A883" s="11">
        <v>885</v>
      </c>
      <c r="B883" s="11">
        <f t="shared" si="42"/>
        <v>0</v>
      </c>
      <c r="E883" s="13" t="e">
        <f>VLOOKUP(D883,#REF!,2,0)</f>
        <v>#REF!</v>
      </c>
      <c r="H883" s="13" t="e">
        <f>VLOOKUP(F883,#REF!,2,0)</f>
        <v>#REF!</v>
      </c>
      <c r="I883" s="13" t="str">
        <f>VLOOKUP(F883,'[1]Khách hàng'!$A$4:$F$2144,3,0)</f>
        <v>Số 1 đường số 17A, Khu phố 11, Phường Bình Trị Đông B, Quận Bình Tân, TP.HCM.</v>
      </c>
      <c r="J883" s="13" t="e">
        <f>VLOOKUP(F883,#REF!,5,0)</f>
        <v>#REF!</v>
      </c>
      <c r="M883" s="13" t="e">
        <f>VLOOKUP(K883,#REF!,2,0)</f>
        <v>#REF!</v>
      </c>
      <c r="N883" s="17" t="e">
        <f>VLOOKUP(K883,#REF!,6,0)</f>
        <v>#REF!</v>
      </c>
      <c r="O883" s="17" t="e">
        <f t="shared" si="43"/>
        <v>#REF!</v>
      </c>
      <c r="P883" s="22">
        <v>0.08</v>
      </c>
      <c r="Q883" s="17" t="e">
        <f t="shared" si="44"/>
        <v>#REF!</v>
      </c>
      <c r="R883" s="13" t="e">
        <f>VLOOKUP(J883,'[1]Nhân viên'!$E$20:$F$41,2,0)</f>
        <v>#REF!</v>
      </c>
    </row>
    <row r="884" spans="1:18" hidden="1">
      <c r="A884" s="11">
        <v>886</v>
      </c>
      <c r="B884" s="11">
        <f t="shared" si="42"/>
        <v>0</v>
      </c>
      <c r="E884" s="13" t="e">
        <f>VLOOKUP(D884,#REF!,2,0)</f>
        <v>#REF!</v>
      </c>
      <c r="H884" s="13" t="e">
        <f>VLOOKUP(F884,#REF!,2,0)</f>
        <v>#REF!</v>
      </c>
      <c r="I884" s="13" t="str">
        <f>VLOOKUP(F884,'[1]Khách hàng'!$A$4:$F$2144,3,0)</f>
        <v>Số 1 đường số 17A, Khu phố 11, Phường Bình Trị Đông B, Quận Bình Tân, TP.HCM.</v>
      </c>
      <c r="J884" s="13" t="e">
        <f>VLOOKUP(F884,#REF!,5,0)</f>
        <v>#REF!</v>
      </c>
      <c r="M884" s="13" t="e">
        <f>VLOOKUP(K884,#REF!,2,0)</f>
        <v>#REF!</v>
      </c>
      <c r="N884" s="17" t="e">
        <f>VLOOKUP(K884,#REF!,6,0)</f>
        <v>#REF!</v>
      </c>
      <c r="O884" s="17" t="e">
        <f t="shared" si="43"/>
        <v>#REF!</v>
      </c>
      <c r="P884" s="22">
        <v>0.08</v>
      </c>
      <c r="Q884" s="17" t="e">
        <f t="shared" si="44"/>
        <v>#REF!</v>
      </c>
      <c r="R884" s="13" t="e">
        <f>VLOOKUP(J884,'[1]Nhân viên'!$E$20:$F$41,2,0)</f>
        <v>#REF!</v>
      </c>
    </row>
    <row r="885" spans="1:18" hidden="1">
      <c r="A885" s="11">
        <v>887</v>
      </c>
      <c r="B885" s="11">
        <f t="shared" si="42"/>
        <v>0</v>
      </c>
      <c r="E885" s="13" t="e">
        <f>VLOOKUP(D885,#REF!,2,0)</f>
        <v>#REF!</v>
      </c>
      <c r="H885" s="13" t="e">
        <f>VLOOKUP(F885,#REF!,2,0)</f>
        <v>#REF!</v>
      </c>
      <c r="I885" s="13" t="str">
        <f>VLOOKUP(F885,'[1]Khách hàng'!$A$4:$F$2144,3,0)</f>
        <v>Số 1 đường số 17A, Khu phố 11, Phường Bình Trị Đông B, Quận Bình Tân, TP.HCM.</v>
      </c>
      <c r="J885" s="13" t="e">
        <f>VLOOKUP(F885,#REF!,5,0)</f>
        <v>#REF!</v>
      </c>
      <c r="M885" s="13" t="e">
        <f>VLOOKUP(K885,#REF!,2,0)</f>
        <v>#REF!</v>
      </c>
      <c r="N885" s="17" t="e">
        <f>VLOOKUP(K885,#REF!,6,0)</f>
        <v>#REF!</v>
      </c>
      <c r="O885" s="17" t="e">
        <f t="shared" si="43"/>
        <v>#REF!</v>
      </c>
      <c r="P885" s="22">
        <v>0.08</v>
      </c>
      <c r="Q885" s="17" t="e">
        <f t="shared" si="44"/>
        <v>#REF!</v>
      </c>
      <c r="R885" s="13" t="e">
        <f>VLOOKUP(J885,'[1]Nhân viên'!$E$20:$F$41,2,0)</f>
        <v>#REF!</v>
      </c>
    </row>
    <row r="886" spans="1:18" hidden="1">
      <c r="A886" s="11">
        <v>888</v>
      </c>
      <c r="B886" s="11">
        <f t="shared" si="42"/>
        <v>0</v>
      </c>
      <c r="E886" s="13" t="e">
        <f>VLOOKUP(D886,#REF!,2,0)</f>
        <v>#REF!</v>
      </c>
      <c r="H886" s="13" t="e">
        <f>VLOOKUP(F886,#REF!,2,0)</f>
        <v>#REF!</v>
      </c>
      <c r="I886" s="13" t="str">
        <f>VLOOKUP(F886,'[1]Khách hàng'!$A$4:$F$2144,3,0)</f>
        <v>Số 1 đường số 17A, Khu phố 11, Phường Bình Trị Đông B, Quận Bình Tân, TP.HCM.</v>
      </c>
      <c r="J886" s="13" t="e">
        <f>VLOOKUP(F886,#REF!,5,0)</f>
        <v>#REF!</v>
      </c>
      <c r="M886" s="13" t="e">
        <f>VLOOKUP(K886,#REF!,2,0)</f>
        <v>#REF!</v>
      </c>
      <c r="N886" s="17" t="e">
        <f>VLOOKUP(K886,#REF!,6,0)</f>
        <v>#REF!</v>
      </c>
      <c r="O886" s="17" t="e">
        <f t="shared" si="43"/>
        <v>#REF!</v>
      </c>
      <c r="P886" s="22">
        <v>0.08</v>
      </c>
      <c r="Q886" s="17" t="e">
        <f t="shared" si="44"/>
        <v>#REF!</v>
      </c>
      <c r="R886" s="13" t="e">
        <f>VLOOKUP(J886,'[1]Nhân viên'!$E$20:$F$41,2,0)</f>
        <v>#REF!</v>
      </c>
    </row>
    <row r="887" spans="1:18" hidden="1">
      <c r="A887" s="11">
        <v>889</v>
      </c>
      <c r="B887" s="11">
        <f t="shared" si="42"/>
        <v>0</v>
      </c>
      <c r="E887" s="13" t="e">
        <f>VLOOKUP(D887,#REF!,2,0)</f>
        <v>#REF!</v>
      </c>
      <c r="G887" s="115"/>
      <c r="H887" s="13" t="e">
        <f>VLOOKUP(F887,#REF!,2,0)</f>
        <v>#REF!</v>
      </c>
      <c r="I887" s="13" t="str">
        <f>VLOOKUP(F887,'[1]Khách hàng'!$A$4:$F$2144,3,0)</f>
        <v>Số 1 đường số 17A, Khu phố 11, Phường Bình Trị Đông B, Quận Bình Tân, TP.HCM.</v>
      </c>
      <c r="J887" s="13" t="e">
        <f>VLOOKUP(F887,#REF!,5,0)</f>
        <v>#REF!</v>
      </c>
      <c r="M887" s="13" t="e">
        <f>VLOOKUP(K887,#REF!,2,0)</f>
        <v>#REF!</v>
      </c>
      <c r="N887" s="17" t="e">
        <f>VLOOKUP(K887,#REF!,6,0)</f>
        <v>#REF!</v>
      </c>
      <c r="O887" s="17" t="e">
        <f t="shared" si="43"/>
        <v>#REF!</v>
      </c>
      <c r="P887" s="22">
        <v>0.08</v>
      </c>
      <c r="Q887" s="17" t="e">
        <f t="shared" si="44"/>
        <v>#REF!</v>
      </c>
      <c r="R887" s="13" t="e">
        <f>VLOOKUP(J887,'[1]Nhân viên'!$E$20:$F$41,2,0)</f>
        <v>#REF!</v>
      </c>
    </row>
    <row r="888" spans="1:18" hidden="1">
      <c r="A888" s="11">
        <v>890</v>
      </c>
      <c r="B888" s="11">
        <f t="shared" si="42"/>
        <v>0</v>
      </c>
      <c r="E888" s="13" t="e">
        <f>VLOOKUP(D888,#REF!,2,0)</f>
        <v>#REF!</v>
      </c>
      <c r="H888" s="13" t="e">
        <f>VLOOKUP(F888,#REF!,2,0)</f>
        <v>#REF!</v>
      </c>
      <c r="I888" s="13" t="str">
        <f>VLOOKUP(F888,'[1]Khách hàng'!$A$4:$F$2144,3,0)</f>
        <v>Số 1 đường số 17A, Khu phố 11, Phường Bình Trị Đông B, Quận Bình Tân, TP.HCM.</v>
      </c>
      <c r="J888" s="13" t="e">
        <f>VLOOKUP(F888,#REF!,5,0)</f>
        <v>#REF!</v>
      </c>
      <c r="M888" s="13" t="e">
        <f>VLOOKUP(K888,#REF!,2,0)</f>
        <v>#REF!</v>
      </c>
      <c r="N888" s="17" t="e">
        <f>VLOOKUP(K888,#REF!,6,0)</f>
        <v>#REF!</v>
      </c>
      <c r="O888" s="17" t="e">
        <f t="shared" si="43"/>
        <v>#REF!</v>
      </c>
      <c r="P888" s="22">
        <v>0.08</v>
      </c>
      <c r="Q888" s="17" t="e">
        <f t="shared" si="44"/>
        <v>#REF!</v>
      </c>
      <c r="R888" s="13" t="e">
        <f>VLOOKUP(J888,'[1]Nhân viên'!$E$20:$F$41,2,0)</f>
        <v>#REF!</v>
      </c>
    </row>
    <row r="889" spans="1:18" hidden="1">
      <c r="A889" s="11">
        <v>891</v>
      </c>
      <c r="B889" s="11">
        <f t="shared" si="42"/>
        <v>0</v>
      </c>
      <c r="E889" s="13" t="e">
        <f>VLOOKUP(D889,#REF!,2,0)</f>
        <v>#REF!</v>
      </c>
      <c r="H889" s="13" t="e">
        <f>VLOOKUP(F889,#REF!,2,0)</f>
        <v>#REF!</v>
      </c>
      <c r="I889" s="13" t="str">
        <f>VLOOKUP(F889,'[1]Khách hàng'!$A$4:$F$2144,3,0)</f>
        <v>Số 1 đường số 17A, Khu phố 11, Phường Bình Trị Đông B, Quận Bình Tân, TP.HCM.</v>
      </c>
      <c r="J889" s="13" t="e">
        <f>VLOOKUP(F889,#REF!,5,0)</f>
        <v>#REF!</v>
      </c>
      <c r="M889" s="13" t="e">
        <f>VLOOKUP(K889,#REF!,2,0)</f>
        <v>#REF!</v>
      </c>
      <c r="N889" s="17" t="e">
        <f>VLOOKUP(K889,#REF!,6,0)</f>
        <v>#REF!</v>
      </c>
      <c r="O889" s="17" t="e">
        <f t="shared" si="43"/>
        <v>#REF!</v>
      </c>
      <c r="P889" s="22">
        <v>0.08</v>
      </c>
      <c r="Q889" s="17" t="e">
        <f t="shared" si="44"/>
        <v>#REF!</v>
      </c>
      <c r="R889" s="13" t="e">
        <f>VLOOKUP(J889,'[1]Nhân viên'!$E$20:$F$41,2,0)</f>
        <v>#REF!</v>
      </c>
    </row>
    <row r="890" spans="1:18" hidden="1">
      <c r="A890" s="11">
        <v>892</v>
      </c>
      <c r="B890" s="11">
        <f t="shared" si="42"/>
        <v>0</v>
      </c>
      <c r="E890" s="13" t="e">
        <f>VLOOKUP(D890,#REF!,2,0)</f>
        <v>#REF!</v>
      </c>
      <c r="G890" s="115"/>
      <c r="H890" s="13" t="e">
        <f>VLOOKUP(F890,#REF!,2,0)</f>
        <v>#REF!</v>
      </c>
      <c r="I890" s="13" t="str">
        <f>VLOOKUP(F890,'[1]Khách hàng'!$A$4:$F$2144,3,0)</f>
        <v>Số 1 đường số 17A, Khu phố 11, Phường Bình Trị Đông B, Quận Bình Tân, TP.HCM.</v>
      </c>
      <c r="J890" s="13" t="e">
        <f>VLOOKUP(F890,#REF!,5,0)</f>
        <v>#REF!</v>
      </c>
      <c r="M890" s="13" t="e">
        <f>VLOOKUP(K890,#REF!,2,0)</f>
        <v>#REF!</v>
      </c>
      <c r="N890" s="17" t="e">
        <f>VLOOKUP(K890,#REF!,6,0)</f>
        <v>#REF!</v>
      </c>
      <c r="O890" s="17" t="e">
        <f t="shared" si="43"/>
        <v>#REF!</v>
      </c>
      <c r="P890" s="22">
        <v>0.08</v>
      </c>
      <c r="Q890" s="17" t="e">
        <f t="shared" si="44"/>
        <v>#REF!</v>
      </c>
      <c r="R890" s="13" t="e">
        <f>VLOOKUP(J890,'[1]Nhân viên'!$E$20:$F$41,2,0)</f>
        <v>#REF!</v>
      </c>
    </row>
    <row r="891" spans="1:18" hidden="1">
      <c r="A891" s="11">
        <v>893</v>
      </c>
      <c r="B891" s="11">
        <f t="shared" si="42"/>
        <v>0</v>
      </c>
      <c r="E891" s="13" t="e">
        <f>VLOOKUP(D891,#REF!,2,0)</f>
        <v>#REF!</v>
      </c>
      <c r="G891" s="115"/>
      <c r="H891" s="13" t="e">
        <f>VLOOKUP(F891,#REF!,2,0)</f>
        <v>#REF!</v>
      </c>
      <c r="I891" s="13" t="str">
        <f>VLOOKUP(F891,'[1]Khách hàng'!$A$4:$F$2144,3,0)</f>
        <v>Số 1 đường số 17A, Khu phố 11, Phường Bình Trị Đông B, Quận Bình Tân, TP.HCM.</v>
      </c>
      <c r="J891" s="13" t="e">
        <f>VLOOKUP(F891,#REF!,5,0)</f>
        <v>#REF!</v>
      </c>
      <c r="M891" s="13" t="e">
        <f>VLOOKUP(K891,#REF!,2,0)</f>
        <v>#REF!</v>
      </c>
      <c r="N891" s="17" t="e">
        <f>VLOOKUP(K891,#REF!,6,0)</f>
        <v>#REF!</v>
      </c>
      <c r="O891" s="17" t="e">
        <f t="shared" si="43"/>
        <v>#REF!</v>
      </c>
      <c r="P891" s="22">
        <v>0.08</v>
      </c>
      <c r="Q891" s="17" t="e">
        <f t="shared" si="44"/>
        <v>#REF!</v>
      </c>
      <c r="R891" s="13" t="e">
        <f>VLOOKUP(J891,'[1]Nhân viên'!$E$20:$F$41,2,0)</f>
        <v>#REF!</v>
      </c>
    </row>
    <row r="892" spans="1:18" hidden="1">
      <c r="A892" s="11">
        <v>894</v>
      </c>
      <c r="B892" s="11">
        <f t="shared" si="42"/>
        <v>0</v>
      </c>
      <c r="E892" s="13" t="e">
        <f>VLOOKUP(D892,#REF!,2,0)</f>
        <v>#REF!</v>
      </c>
      <c r="G892" s="115"/>
      <c r="H892" s="13" t="e">
        <f>VLOOKUP(F892,#REF!,2,0)</f>
        <v>#REF!</v>
      </c>
      <c r="I892" s="13" t="str">
        <f>VLOOKUP(F892,'[1]Khách hàng'!$A$4:$F$2144,3,0)</f>
        <v>Số 1 đường số 17A, Khu phố 11, Phường Bình Trị Đông B, Quận Bình Tân, TP.HCM.</v>
      </c>
      <c r="J892" s="13" t="e">
        <f>VLOOKUP(F892,#REF!,5,0)</f>
        <v>#REF!</v>
      </c>
      <c r="M892" s="13" t="e">
        <f>VLOOKUP(K892,#REF!,2,0)</f>
        <v>#REF!</v>
      </c>
      <c r="N892" s="17" t="e">
        <f>VLOOKUP(K892,#REF!,6,0)</f>
        <v>#REF!</v>
      </c>
      <c r="O892" s="17" t="e">
        <f t="shared" si="43"/>
        <v>#REF!</v>
      </c>
      <c r="P892" s="22">
        <v>0.08</v>
      </c>
      <c r="Q892" s="17" t="e">
        <f t="shared" si="44"/>
        <v>#REF!</v>
      </c>
      <c r="R892" s="13" t="e">
        <f>VLOOKUP(J892,'[1]Nhân viên'!$E$20:$F$41,2,0)</f>
        <v>#REF!</v>
      </c>
    </row>
    <row r="893" spans="1:18" hidden="1">
      <c r="A893" s="11">
        <v>895</v>
      </c>
      <c r="B893" s="11">
        <f t="shared" si="42"/>
        <v>0</v>
      </c>
      <c r="E893" s="13" t="e">
        <f>VLOOKUP(D893,#REF!,2,0)</f>
        <v>#REF!</v>
      </c>
      <c r="G893" s="115"/>
      <c r="H893" s="13" t="e">
        <f>VLOOKUP(F893,#REF!,2,0)</f>
        <v>#REF!</v>
      </c>
      <c r="I893" s="13" t="str">
        <f>VLOOKUP(F893,'[1]Khách hàng'!$A$4:$F$2144,3,0)</f>
        <v>Số 1 đường số 17A, Khu phố 11, Phường Bình Trị Đông B, Quận Bình Tân, TP.HCM.</v>
      </c>
      <c r="J893" s="13" t="e">
        <f>VLOOKUP(F893,#REF!,5,0)</f>
        <v>#REF!</v>
      </c>
      <c r="M893" s="13" t="e">
        <f>VLOOKUP(K893,#REF!,2,0)</f>
        <v>#REF!</v>
      </c>
      <c r="N893" s="17" t="e">
        <f>VLOOKUP(K893,#REF!,6,0)</f>
        <v>#REF!</v>
      </c>
      <c r="O893" s="17" t="e">
        <f t="shared" si="43"/>
        <v>#REF!</v>
      </c>
      <c r="P893" s="22">
        <v>0.08</v>
      </c>
      <c r="Q893" s="17" t="e">
        <f t="shared" si="44"/>
        <v>#REF!</v>
      </c>
      <c r="R893" s="13" t="e">
        <f>VLOOKUP(J893,'[1]Nhân viên'!$E$20:$F$41,2,0)</f>
        <v>#REF!</v>
      </c>
    </row>
    <row r="894" spans="1:18" hidden="1">
      <c r="A894" s="11">
        <v>896</v>
      </c>
      <c r="B894" s="11">
        <f t="shared" si="42"/>
        <v>0</v>
      </c>
      <c r="E894" s="13" t="e">
        <f>VLOOKUP(D894,#REF!,2,0)</f>
        <v>#REF!</v>
      </c>
      <c r="G894" s="115"/>
      <c r="H894" s="13" t="e">
        <f>VLOOKUP(F894,#REF!,2,0)</f>
        <v>#REF!</v>
      </c>
      <c r="I894" s="13" t="str">
        <f>VLOOKUP(F894,'[1]Khách hàng'!$A$4:$F$2144,3,0)</f>
        <v>Số 1 đường số 17A, Khu phố 11, Phường Bình Trị Đông B, Quận Bình Tân, TP.HCM.</v>
      </c>
      <c r="J894" s="13" t="e">
        <f>VLOOKUP(F894,#REF!,5,0)</f>
        <v>#REF!</v>
      </c>
      <c r="M894" s="13" t="e">
        <f>VLOOKUP(K894,#REF!,2,0)</f>
        <v>#REF!</v>
      </c>
      <c r="N894" s="17" t="e">
        <f>VLOOKUP(K894,#REF!,6,0)</f>
        <v>#REF!</v>
      </c>
      <c r="O894" s="17" t="e">
        <f t="shared" si="43"/>
        <v>#REF!</v>
      </c>
      <c r="P894" s="22">
        <v>0.08</v>
      </c>
      <c r="Q894" s="17" t="e">
        <f t="shared" si="44"/>
        <v>#REF!</v>
      </c>
      <c r="R894" s="13" t="e">
        <f>VLOOKUP(J894,'[1]Nhân viên'!$E$20:$F$41,2,0)</f>
        <v>#REF!</v>
      </c>
    </row>
    <row r="895" spans="1:18" hidden="1">
      <c r="A895" s="11">
        <v>897</v>
      </c>
      <c r="B895" s="11">
        <f t="shared" si="42"/>
        <v>0</v>
      </c>
      <c r="E895" s="13" t="e">
        <f>VLOOKUP(D895,#REF!,2,0)</f>
        <v>#REF!</v>
      </c>
      <c r="G895" s="115"/>
      <c r="H895" s="13" t="e">
        <f>VLOOKUP(F895,#REF!,2,0)</f>
        <v>#REF!</v>
      </c>
      <c r="I895" s="13" t="str">
        <f>VLOOKUP(F895,'[1]Khách hàng'!$A$4:$F$2144,3,0)</f>
        <v>Số 1 đường số 17A, Khu phố 11, Phường Bình Trị Đông B, Quận Bình Tân, TP.HCM.</v>
      </c>
      <c r="J895" s="13" t="e">
        <f>VLOOKUP(F895,#REF!,5,0)</f>
        <v>#REF!</v>
      </c>
      <c r="M895" s="13" t="e">
        <f>VLOOKUP(K895,#REF!,2,0)</f>
        <v>#REF!</v>
      </c>
      <c r="N895" s="17" t="e">
        <f>VLOOKUP(K895,#REF!,6,0)</f>
        <v>#REF!</v>
      </c>
      <c r="O895" s="17" t="e">
        <f t="shared" si="43"/>
        <v>#REF!</v>
      </c>
      <c r="P895" s="22">
        <v>0.08</v>
      </c>
      <c r="Q895" s="17" t="e">
        <f t="shared" si="44"/>
        <v>#REF!</v>
      </c>
      <c r="R895" s="13" t="e">
        <f>VLOOKUP(J895,'[1]Nhân viên'!$E$20:$F$41,2,0)</f>
        <v>#REF!</v>
      </c>
    </row>
    <row r="896" spans="1:18" hidden="1">
      <c r="A896" s="11">
        <v>898</v>
      </c>
      <c r="B896" s="11">
        <f t="shared" si="42"/>
        <v>0</v>
      </c>
      <c r="E896" s="13" t="e">
        <f>VLOOKUP(D896,#REF!,2,0)</f>
        <v>#REF!</v>
      </c>
      <c r="H896" s="13" t="e">
        <f>VLOOKUP(F896,#REF!,2,0)</f>
        <v>#REF!</v>
      </c>
      <c r="I896" s="13" t="str">
        <f>VLOOKUP(F896,'[1]Khách hàng'!$A$4:$F$2144,3,0)</f>
        <v>Số 1 đường số 17A, Khu phố 11, Phường Bình Trị Đông B, Quận Bình Tân, TP.HCM.</v>
      </c>
      <c r="J896" s="13" t="e">
        <f>VLOOKUP(F896,#REF!,5,0)</f>
        <v>#REF!</v>
      </c>
      <c r="M896" s="13" t="e">
        <f>VLOOKUP(K896,#REF!,2,0)</f>
        <v>#REF!</v>
      </c>
      <c r="N896" s="17" t="e">
        <f>VLOOKUP(K896,#REF!,6,0)</f>
        <v>#REF!</v>
      </c>
      <c r="O896" s="17" t="e">
        <f t="shared" si="43"/>
        <v>#REF!</v>
      </c>
      <c r="P896" s="22">
        <v>0.08</v>
      </c>
      <c r="Q896" s="17" t="e">
        <f t="shared" si="44"/>
        <v>#REF!</v>
      </c>
      <c r="R896" s="13" t="e">
        <f>VLOOKUP(J896,'[1]Nhân viên'!$E$20:$F$41,2,0)</f>
        <v>#REF!</v>
      </c>
    </row>
    <row r="897" spans="1:18" hidden="1">
      <c r="A897" s="11">
        <v>899</v>
      </c>
      <c r="B897" s="11">
        <f t="shared" si="42"/>
        <v>0</v>
      </c>
      <c r="E897" s="13" t="e">
        <f>VLOOKUP(D897,#REF!,2,0)</f>
        <v>#REF!</v>
      </c>
      <c r="H897" s="13" t="e">
        <f>VLOOKUP(F897,#REF!,2,0)</f>
        <v>#REF!</v>
      </c>
      <c r="I897" s="13" t="str">
        <f>VLOOKUP(F897,'[1]Khách hàng'!$A$4:$F$2144,3,0)</f>
        <v>Số 1 đường số 17A, Khu phố 11, Phường Bình Trị Đông B, Quận Bình Tân, TP.HCM.</v>
      </c>
      <c r="J897" s="13" t="e">
        <f>VLOOKUP(F897,#REF!,5,0)</f>
        <v>#REF!</v>
      </c>
      <c r="M897" s="13" t="e">
        <f>VLOOKUP(K897,#REF!,2,0)</f>
        <v>#REF!</v>
      </c>
      <c r="N897" s="17" t="e">
        <f>VLOOKUP(K897,#REF!,6,0)</f>
        <v>#REF!</v>
      </c>
      <c r="O897" s="17" t="e">
        <f t="shared" si="43"/>
        <v>#REF!</v>
      </c>
      <c r="P897" s="22">
        <v>0.08</v>
      </c>
      <c r="Q897" s="17" t="e">
        <f t="shared" si="44"/>
        <v>#REF!</v>
      </c>
      <c r="R897" s="13" t="e">
        <f>VLOOKUP(J897,'[1]Nhân viên'!$E$20:$F$41,2,0)</f>
        <v>#REF!</v>
      </c>
    </row>
    <row r="898" spans="1:18" hidden="1">
      <c r="A898" s="11">
        <v>900</v>
      </c>
      <c r="B898" s="11">
        <f t="shared" si="42"/>
        <v>0</v>
      </c>
      <c r="E898" s="13" t="e">
        <f>VLOOKUP(D898,#REF!,2,0)</f>
        <v>#REF!</v>
      </c>
      <c r="H898" s="13" t="e">
        <f>VLOOKUP(F898,#REF!,2,0)</f>
        <v>#REF!</v>
      </c>
      <c r="I898" s="13" t="str">
        <f>VLOOKUP(F898,'[1]Khách hàng'!$A$4:$F$2144,3,0)</f>
        <v>Số 1 đường số 17A, Khu phố 11, Phường Bình Trị Đông B, Quận Bình Tân, TP.HCM.</v>
      </c>
      <c r="J898" s="13" t="e">
        <f>VLOOKUP(F898,#REF!,5,0)</f>
        <v>#REF!</v>
      </c>
      <c r="M898" s="13" t="e">
        <f>VLOOKUP(K898,#REF!,2,0)</f>
        <v>#REF!</v>
      </c>
      <c r="N898" s="17" t="e">
        <f>VLOOKUP(K898,#REF!,6,0)</f>
        <v>#REF!</v>
      </c>
      <c r="O898" s="17" t="e">
        <f t="shared" si="43"/>
        <v>#REF!</v>
      </c>
      <c r="P898" s="22">
        <v>0.08</v>
      </c>
      <c r="Q898" s="17" t="e">
        <f t="shared" si="44"/>
        <v>#REF!</v>
      </c>
      <c r="R898" s="13" t="e">
        <f>VLOOKUP(J898,'[1]Nhân viên'!$E$20:$F$41,2,0)</f>
        <v>#REF!</v>
      </c>
    </row>
    <row r="899" spans="1:18" hidden="1">
      <c r="A899" s="11">
        <v>901</v>
      </c>
      <c r="B899" s="11">
        <f t="shared" si="42"/>
        <v>0</v>
      </c>
      <c r="E899" s="13" t="e">
        <f>VLOOKUP(D899,#REF!,2,0)</f>
        <v>#REF!</v>
      </c>
      <c r="H899" s="13" t="e">
        <f>VLOOKUP(F899,#REF!,2,0)</f>
        <v>#REF!</v>
      </c>
      <c r="I899" s="13" t="str">
        <f>VLOOKUP(F899,'[1]Khách hàng'!$A$4:$F$2144,3,0)</f>
        <v>Số 1 đường số 17A, Khu phố 11, Phường Bình Trị Đông B, Quận Bình Tân, TP.HCM.</v>
      </c>
      <c r="J899" s="13" t="e">
        <f>VLOOKUP(F899,#REF!,5,0)</f>
        <v>#REF!</v>
      </c>
      <c r="M899" s="13" t="e">
        <f>VLOOKUP(K899,#REF!,2,0)</f>
        <v>#REF!</v>
      </c>
      <c r="N899" s="17" t="e">
        <f>VLOOKUP(K899,#REF!,6,0)</f>
        <v>#REF!</v>
      </c>
      <c r="O899" s="17" t="e">
        <f t="shared" si="43"/>
        <v>#REF!</v>
      </c>
      <c r="P899" s="22">
        <v>0.08</v>
      </c>
      <c r="Q899" s="17" t="e">
        <f t="shared" si="44"/>
        <v>#REF!</v>
      </c>
      <c r="R899" s="13" t="e">
        <f>VLOOKUP(J899,'[1]Nhân viên'!$E$20:$F$41,2,0)</f>
        <v>#REF!</v>
      </c>
    </row>
    <row r="900" spans="1:18" hidden="1">
      <c r="A900" s="11">
        <v>902</v>
      </c>
      <c r="B900" s="11">
        <f t="shared" si="42"/>
        <v>0</v>
      </c>
      <c r="E900" s="13" t="e">
        <f>VLOOKUP(D900,#REF!,2,0)</f>
        <v>#REF!</v>
      </c>
      <c r="H900" s="13" t="e">
        <f>VLOOKUP(F900,#REF!,2,0)</f>
        <v>#REF!</v>
      </c>
      <c r="I900" s="13" t="str">
        <f>VLOOKUP(F900,'[1]Khách hàng'!$A$4:$F$2144,3,0)</f>
        <v>Số 1 đường số 17A, Khu phố 11, Phường Bình Trị Đông B, Quận Bình Tân, TP.HCM.</v>
      </c>
      <c r="J900" s="13" t="e">
        <f>VLOOKUP(F900,#REF!,5,0)</f>
        <v>#REF!</v>
      </c>
      <c r="M900" s="13" t="e">
        <f>VLOOKUP(K900,#REF!,2,0)</f>
        <v>#REF!</v>
      </c>
      <c r="N900" s="17" t="e">
        <f>VLOOKUP(K900,#REF!,6,0)</f>
        <v>#REF!</v>
      </c>
      <c r="O900" s="17" t="e">
        <f t="shared" si="43"/>
        <v>#REF!</v>
      </c>
      <c r="P900" s="22">
        <v>0.08</v>
      </c>
      <c r="Q900" s="17" t="e">
        <f t="shared" si="44"/>
        <v>#REF!</v>
      </c>
      <c r="R900" s="13" t="e">
        <f>VLOOKUP(J900,'[1]Nhân viên'!$E$20:$F$41,2,0)</f>
        <v>#REF!</v>
      </c>
    </row>
    <row r="901" spans="1:18" hidden="1">
      <c r="A901" s="11">
        <v>903</v>
      </c>
      <c r="B901" s="11">
        <f t="shared" si="42"/>
        <v>0</v>
      </c>
      <c r="E901" s="13" t="e">
        <f>VLOOKUP(D901,#REF!,2,0)</f>
        <v>#REF!</v>
      </c>
      <c r="H901" s="13" t="e">
        <f>VLOOKUP(F901,#REF!,2,0)</f>
        <v>#REF!</v>
      </c>
      <c r="I901" s="13" t="str">
        <f>VLOOKUP(F901,'[1]Khách hàng'!$A$4:$F$2144,3,0)</f>
        <v>Số 1 đường số 17A, Khu phố 11, Phường Bình Trị Đông B, Quận Bình Tân, TP.HCM.</v>
      </c>
      <c r="J901" s="13" t="e">
        <f>VLOOKUP(F901,#REF!,5,0)</f>
        <v>#REF!</v>
      </c>
      <c r="M901" s="13" t="e">
        <f>VLOOKUP(K901,#REF!,2,0)</f>
        <v>#REF!</v>
      </c>
      <c r="N901" s="17" t="e">
        <f>VLOOKUP(K901,#REF!,6,0)</f>
        <v>#REF!</v>
      </c>
      <c r="O901" s="17" t="e">
        <f t="shared" si="43"/>
        <v>#REF!</v>
      </c>
      <c r="P901" s="22">
        <v>0.08</v>
      </c>
      <c r="Q901" s="17" t="e">
        <f t="shared" si="44"/>
        <v>#REF!</v>
      </c>
      <c r="R901" s="13" t="e">
        <f>VLOOKUP(J901,'[1]Nhân viên'!$E$20:$F$41,2,0)</f>
        <v>#REF!</v>
      </c>
    </row>
    <row r="902" spans="1:18" hidden="1">
      <c r="A902" s="11">
        <v>904</v>
      </c>
      <c r="B902" s="11">
        <f t="shared" si="42"/>
        <v>0</v>
      </c>
      <c r="E902" s="13" t="e">
        <f>VLOOKUP(D902,#REF!,2,0)</f>
        <v>#REF!</v>
      </c>
      <c r="H902" s="13" t="e">
        <f>VLOOKUP(F902,#REF!,2,0)</f>
        <v>#REF!</v>
      </c>
      <c r="I902" s="13" t="str">
        <f>VLOOKUP(F902,'[1]Khách hàng'!$A$4:$F$2144,3,0)</f>
        <v>Số 1 đường số 17A, Khu phố 11, Phường Bình Trị Đông B, Quận Bình Tân, TP.HCM.</v>
      </c>
      <c r="J902" s="13" t="e">
        <f>VLOOKUP(F902,#REF!,5,0)</f>
        <v>#REF!</v>
      </c>
      <c r="M902" s="13" t="e">
        <f>VLOOKUP(K902,#REF!,2,0)</f>
        <v>#REF!</v>
      </c>
      <c r="N902" s="17" t="e">
        <f>VLOOKUP(K902,#REF!,6,0)</f>
        <v>#REF!</v>
      </c>
      <c r="O902" s="17" t="e">
        <f t="shared" si="43"/>
        <v>#REF!</v>
      </c>
      <c r="P902" s="22">
        <v>0.08</v>
      </c>
      <c r="Q902" s="17" t="e">
        <f t="shared" si="44"/>
        <v>#REF!</v>
      </c>
      <c r="R902" s="13" t="e">
        <f>VLOOKUP(J902,'[1]Nhân viên'!$E$20:$F$41,2,0)</f>
        <v>#REF!</v>
      </c>
    </row>
    <row r="903" spans="1:18" hidden="1">
      <c r="A903" s="11">
        <v>905</v>
      </c>
      <c r="B903" s="11">
        <f t="shared" si="42"/>
        <v>0</v>
      </c>
      <c r="E903" s="13" t="e">
        <f>VLOOKUP(D903,#REF!,2,0)</f>
        <v>#REF!</v>
      </c>
      <c r="H903" s="13" t="e">
        <f>VLOOKUP(F903,#REF!,2,0)</f>
        <v>#REF!</v>
      </c>
      <c r="I903" s="13" t="str">
        <f>VLOOKUP(F903,'[1]Khách hàng'!$A$4:$F$2144,3,0)</f>
        <v>Số 1 đường số 17A, Khu phố 11, Phường Bình Trị Đông B, Quận Bình Tân, TP.HCM.</v>
      </c>
      <c r="J903" s="13" t="e">
        <f>VLOOKUP(F903,#REF!,5,0)</f>
        <v>#REF!</v>
      </c>
      <c r="M903" s="13" t="e">
        <f>VLOOKUP(K903,#REF!,2,0)</f>
        <v>#REF!</v>
      </c>
      <c r="N903" s="17" t="e">
        <f>VLOOKUP(K903,#REF!,6,0)</f>
        <v>#REF!</v>
      </c>
      <c r="O903" s="17" t="e">
        <f t="shared" si="43"/>
        <v>#REF!</v>
      </c>
      <c r="P903" s="22">
        <v>0.08</v>
      </c>
      <c r="Q903" s="17" t="e">
        <f t="shared" si="44"/>
        <v>#REF!</v>
      </c>
      <c r="R903" s="13" t="e">
        <f>VLOOKUP(J903,'[1]Nhân viên'!$E$20:$F$41,2,0)</f>
        <v>#REF!</v>
      </c>
    </row>
    <row r="904" spans="1:18" hidden="1">
      <c r="A904" s="11">
        <v>906</v>
      </c>
      <c r="B904" s="11">
        <f t="shared" si="42"/>
        <v>0</v>
      </c>
      <c r="E904" s="13" t="e">
        <f>VLOOKUP(D904,#REF!,2,0)</f>
        <v>#REF!</v>
      </c>
      <c r="H904" s="13" t="e">
        <f>VLOOKUP(F904,#REF!,2,0)</f>
        <v>#REF!</v>
      </c>
      <c r="I904" s="13" t="str">
        <f>VLOOKUP(F904,'[1]Khách hàng'!$A$4:$F$2144,3,0)</f>
        <v>Số 1 đường số 17A, Khu phố 11, Phường Bình Trị Đông B, Quận Bình Tân, TP.HCM.</v>
      </c>
      <c r="J904" s="13" t="e">
        <f>VLOOKUP(F904,#REF!,5,0)</f>
        <v>#REF!</v>
      </c>
      <c r="M904" s="13" t="e">
        <f>VLOOKUP(K904,#REF!,2,0)</f>
        <v>#REF!</v>
      </c>
      <c r="N904" s="17" t="e">
        <f>VLOOKUP(K904,#REF!,6,0)</f>
        <v>#REF!</v>
      </c>
      <c r="O904" s="17" t="e">
        <f t="shared" si="43"/>
        <v>#REF!</v>
      </c>
      <c r="P904" s="22">
        <v>0.08</v>
      </c>
      <c r="Q904" s="17" t="e">
        <f t="shared" si="44"/>
        <v>#REF!</v>
      </c>
      <c r="R904" s="13" t="e">
        <f>VLOOKUP(J904,'[1]Nhân viên'!$E$20:$F$41,2,0)</f>
        <v>#REF!</v>
      </c>
    </row>
    <row r="905" spans="1:18" hidden="1">
      <c r="A905" s="11">
        <v>907</v>
      </c>
      <c r="B905" s="11">
        <f t="shared" si="42"/>
        <v>0</v>
      </c>
      <c r="E905" s="13" t="e">
        <f>VLOOKUP(D905,#REF!,2,0)</f>
        <v>#REF!</v>
      </c>
      <c r="H905" s="13" t="e">
        <f>VLOOKUP(F905,#REF!,2,0)</f>
        <v>#REF!</v>
      </c>
      <c r="I905" s="13" t="str">
        <f>VLOOKUP(F905,'[1]Khách hàng'!$A$4:$F$2144,3,0)</f>
        <v>Số 1 đường số 17A, Khu phố 11, Phường Bình Trị Đông B, Quận Bình Tân, TP.HCM.</v>
      </c>
      <c r="J905" s="13" t="e">
        <f>VLOOKUP(F905,#REF!,5,0)</f>
        <v>#REF!</v>
      </c>
      <c r="M905" s="13" t="e">
        <f>VLOOKUP(K905,#REF!,2,0)</f>
        <v>#REF!</v>
      </c>
      <c r="N905" s="17" t="e">
        <f>VLOOKUP(K905,#REF!,6,0)</f>
        <v>#REF!</v>
      </c>
      <c r="O905" s="17" t="e">
        <f t="shared" si="43"/>
        <v>#REF!</v>
      </c>
      <c r="P905" s="22">
        <v>0.08</v>
      </c>
      <c r="Q905" s="17" t="e">
        <f t="shared" si="44"/>
        <v>#REF!</v>
      </c>
      <c r="R905" s="13" t="e">
        <f>VLOOKUP(J905,'[1]Nhân viên'!$E$20:$F$41,2,0)</f>
        <v>#REF!</v>
      </c>
    </row>
    <row r="906" spans="1:18" hidden="1">
      <c r="A906" s="11">
        <v>908</v>
      </c>
      <c r="B906" s="11">
        <f t="shared" si="42"/>
        <v>0</v>
      </c>
      <c r="E906" s="13" t="e">
        <f>VLOOKUP(D906,#REF!,2,0)</f>
        <v>#REF!</v>
      </c>
      <c r="H906" s="13" t="e">
        <f>VLOOKUP(F906,#REF!,2,0)</f>
        <v>#REF!</v>
      </c>
      <c r="I906" s="13" t="str">
        <f>VLOOKUP(F906,'[1]Khách hàng'!$A$4:$F$2144,3,0)</f>
        <v>Số 1 đường số 17A, Khu phố 11, Phường Bình Trị Đông B, Quận Bình Tân, TP.HCM.</v>
      </c>
      <c r="J906" s="13" t="e">
        <f>VLOOKUP(F906,#REF!,5,0)</f>
        <v>#REF!</v>
      </c>
      <c r="M906" s="13" t="e">
        <f>VLOOKUP(K906,#REF!,2,0)</f>
        <v>#REF!</v>
      </c>
      <c r="N906" s="17" t="e">
        <f>VLOOKUP(K906,#REF!,6,0)</f>
        <v>#REF!</v>
      </c>
      <c r="O906" s="17" t="e">
        <f t="shared" si="43"/>
        <v>#REF!</v>
      </c>
      <c r="P906" s="22">
        <v>0.08</v>
      </c>
      <c r="Q906" s="17" t="e">
        <f t="shared" si="44"/>
        <v>#REF!</v>
      </c>
      <c r="R906" s="13" t="e">
        <f>VLOOKUP(J906,'[1]Nhân viên'!$E$20:$F$41,2,0)</f>
        <v>#REF!</v>
      </c>
    </row>
    <row r="907" spans="1:18" hidden="1">
      <c r="A907" s="11">
        <v>909</v>
      </c>
      <c r="B907" s="11">
        <f t="shared" si="42"/>
        <v>0</v>
      </c>
      <c r="E907" s="13" t="e">
        <f>VLOOKUP(D907,#REF!,2,0)</f>
        <v>#REF!</v>
      </c>
      <c r="H907" s="13" t="e">
        <f>VLOOKUP(F907,#REF!,2,0)</f>
        <v>#REF!</v>
      </c>
      <c r="I907" s="13" t="str">
        <f>VLOOKUP(F907,'[1]Khách hàng'!$A$4:$F$2144,3,0)</f>
        <v>Số 1 đường số 17A, Khu phố 11, Phường Bình Trị Đông B, Quận Bình Tân, TP.HCM.</v>
      </c>
      <c r="J907" s="13" t="e">
        <f>VLOOKUP(F907,#REF!,5,0)</f>
        <v>#REF!</v>
      </c>
      <c r="M907" s="13" t="e">
        <f>VLOOKUP(K907,#REF!,2,0)</f>
        <v>#REF!</v>
      </c>
      <c r="N907" s="17" t="e">
        <f>VLOOKUP(K907,#REF!,6,0)</f>
        <v>#REF!</v>
      </c>
      <c r="O907" s="17" t="e">
        <f t="shared" si="43"/>
        <v>#REF!</v>
      </c>
      <c r="P907" s="22">
        <v>0.08</v>
      </c>
      <c r="Q907" s="17" t="e">
        <f t="shared" si="44"/>
        <v>#REF!</v>
      </c>
      <c r="R907" s="13" t="e">
        <f>VLOOKUP(J907,'[1]Nhân viên'!$E$20:$F$41,2,0)</f>
        <v>#REF!</v>
      </c>
    </row>
    <row r="908" spans="1:18" hidden="1">
      <c r="A908" s="11">
        <v>910</v>
      </c>
      <c r="B908" s="11">
        <f t="shared" si="42"/>
        <v>0</v>
      </c>
      <c r="E908" s="13" t="e">
        <f>VLOOKUP(D908,#REF!,2,0)</f>
        <v>#REF!</v>
      </c>
      <c r="H908" s="13" t="e">
        <f>VLOOKUP(F908,#REF!,2,0)</f>
        <v>#REF!</v>
      </c>
      <c r="I908" s="13" t="str">
        <f>VLOOKUP(F908,'[1]Khách hàng'!$A$4:$F$2144,3,0)</f>
        <v>Số 1 đường số 17A, Khu phố 11, Phường Bình Trị Đông B, Quận Bình Tân, TP.HCM.</v>
      </c>
      <c r="J908" s="13" t="e">
        <f>VLOOKUP(F908,#REF!,5,0)</f>
        <v>#REF!</v>
      </c>
      <c r="M908" s="13" t="e">
        <f>VLOOKUP(K908,#REF!,2,0)</f>
        <v>#REF!</v>
      </c>
      <c r="N908" s="17" t="e">
        <f>VLOOKUP(K908,#REF!,6,0)</f>
        <v>#REF!</v>
      </c>
      <c r="O908" s="17" t="e">
        <f t="shared" si="43"/>
        <v>#REF!</v>
      </c>
      <c r="P908" s="22">
        <v>0.08</v>
      </c>
      <c r="Q908" s="17" t="e">
        <f t="shared" si="44"/>
        <v>#REF!</v>
      </c>
      <c r="R908" s="13" t="e">
        <f>VLOOKUP(J908,'[1]Nhân viên'!$E$20:$F$41,2,0)</f>
        <v>#REF!</v>
      </c>
    </row>
    <row r="909" spans="1:18" hidden="1">
      <c r="A909" s="11">
        <v>911</v>
      </c>
      <c r="B909" s="11">
        <f t="shared" si="42"/>
        <v>0</v>
      </c>
      <c r="E909" s="13" t="e">
        <f>VLOOKUP(D909,#REF!,2,0)</f>
        <v>#REF!</v>
      </c>
      <c r="H909" s="13" t="e">
        <f>VLOOKUP(F909,#REF!,2,0)</f>
        <v>#REF!</v>
      </c>
      <c r="I909" s="13" t="str">
        <f>VLOOKUP(F909,'[1]Khách hàng'!$A$4:$F$2144,3,0)</f>
        <v>Số 1 đường số 17A, Khu phố 11, Phường Bình Trị Đông B, Quận Bình Tân, TP.HCM.</v>
      </c>
      <c r="J909" s="13" t="e">
        <f>VLOOKUP(F909,#REF!,5,0)</f>
        <v>#REF!</v>
      </c>
      <c r="M909" s="13" t="e">
        <f>VLOOKUP(K909,#REF!,2,0)</f>
        <v>#REF!</v>
      </c>
      <c r="N909" s="17" t="e">
        <f>VLOOKUP(K909,#REF!,6,0)</f>
        <v>#REF!</v>
      </c>
      <c r="O909" s="17" t="e">
        <f t="shared" si="43"/>
        <v>#REF!</v>
      </c>
      <c r="P909" s="22">
        <v>0.08</v>
      </c>
      <c r="Q909" s="17" t="e">
        <f t="shared" si="44"/>
        <v>#REF!</v>
      </c>
      <c r="R909" s="13" t="e">
        <f>VLOOKUP(J909,'[1]Nhân viên'!$E$20:$F$41,2,0)</f>
        <v>#REF!</v>
      </c>
    </row>
    <row r="910" spans="1:18" hidden="1">
      <c r="A910" s="11">
        <v>912</v>
      </c>
      <c r="B910" s="11">
        <f t="shared" si="42"/>
        <v>0</v>
      </c>
      <c r="E910" s="13" t="e">
        <f>VLOOKUP(D910,#REF!,2,0)</f>
        <v>#REF!</v>
      </c>
      <c r="H910" s="13" t="e">
        <f>VLOOKUP(F910,#REF!,2,0)</f>
        <v>#REF!</v>
      </c>
      <c r="I910" s="13" t="str">
        <f>VLOOKUP(F910,'[1]Khách hàng'!$A$4:$F$2144,3,0)</f>
        <v>Số 1 đường số 17A, Khu phố 11, Phường Bình Trị Đông B, Quận Bình Tân, TP.HCM.</v>
      </c>
      <c r="J910" s="13" t="e">
        <f>VLOOKUP(F910,#REF!,5,0)</f>
        <v>#REF!</v>
      </c>
      <c r="M910" s="13" t="e">
        <f>VLOOKUP(K910,#REF!,2,0)</f>
        <v>#REF!</v>
      </c>
      <c r="N910" s="17" t="e">
        <f>VLOOKUP(K910,#REF!,6,0)</f>
        <v>#REF!</v>
      </c>
      <c r="O910" s="17" t="e">
        <f t="shared" si="43"/>
        <v>#REF!</v>
      </c>
      <c r="P910" s="22">
        <v>0.08</v>
      </c>
      <c r="Q910" s="17" t="e">
        <f t="shared" si="44"/>
        <v>#REF!</v>
      </c>
      <c r="R910" s="13" t="e">
        <f>VLOOKUP(J910,'[1]Nhân viên'!$E$20:$F$41,2,0)</f>
        <v>#REF!</v>
      </c>
    </row>
    <row r="911" spans="1:18" hidden="1">
      <c r="A911" s="11">
        <v>913</v>
      </c>
      <c r="B911" s="11">
        <f t="shared" si="42"/>
        <v>0</v>
      </c>
      <c r="E911" s="13" t="e">
        <f>VLOOKUP(D911,#REF!,2,0)</f>
        <v>#REF!</v>
      </c>
      <c r="H911" s="13" t="e">
        <f>VLOOKUP(F911,#REF!,2,0)</f>
        <v>#REF!</v>
      </c>
      <c r="I911" s="13" t="str">
        <f>VLOOKUP(F911,'[1]Khách hàng'!$A$4:$F$2144,3,0)</f>
        <v>Số 1 đường số 17A, Khu phố 11, Phường Bình Trị Đông B, Quận Bình Tân, TP.HCM.</v>
      </c>
      <c r="J911" s="13" t="e">
        <f>VLOOKUP(F911,#REF!,5,0)</f>
        <v>#REF!</v>
      </c>
      <c r="M911" s="13" t="e">
        <f>VLOOKUP(K911,#REF!,2,0)</f>
        <v>#REF!</v>
      </c>
      <c r="N911" s="17" t="e">
        <f>VLOOKUP(K911,#REF!,6,0)</f>
        <v>#REF!</v>
      </c>
      <c r="O911" s="17" t="e">
        <f t="shared" si="43"/>
        <v>#REF!</v>
      </c>
      <c r="P911" s="22">
        <v>0.08</v>
      </c>
      <c r="Q911" s="17" t="e">
        <f t="shared" si="44"/>
        <v>#REF!</v>
      </c>
      <c r="R911" s="13" t="e">
        <f>VLOOKUP(J911,'[1]Nhân viên'!$E$20:$F$41,2,0)</f>
        <v>#REF!</v>
      </c>
    </row>
    <row r="912" spans="1:18" hidden="1">
      <c r="A912" s="11">
        <v>914</v>
      </c>
      <c r="B912" s="11">
        <f t="shared" si="42"/>
        <v>0</v>
      </c>
      <c r="E912" s="13" t="e">
        <f>VLOOKUP(D912,#REF!,2,0)</f>
        <v>#REF!</v>
      </c>
      <c r="H912" s="13" t="e">
        <f>VLOOKUP(F912,#REF!,2,0)</f>
        <v>#REF!</v>
      </c>
      <c r="I912" s="13" t="str">
        <f>VLOOKUP(F912,'[1]Khách hàng'!$A$4:$F$2144,3,0)</f>
        <v>Số 1 đường số 17A, Khu phố 11, Phường Bình Trị Đông B, Quận Bình Tân, TP.HCM.</v>
      </c>
      <c r="J912" s="13" t="e">
        <f>VLOOKUP(F912,#REF!,5,0)</f>
        <v>#REF!</v>
      </c>
      <c r="M912" s="13" t="e">
        <f>VLOOKUP(K912,#REF!,2,0)</f>
        <v>#REF!</v>
      </c>
      <c r="N912" s="17" t="e">
        <f>VLOOKUP(K912,#REF!,6,0)</f>
        <v>#REF!</v>
      </c>
      <c r="O912" s="17" t="e">
        <f t="shared" si="43"/>
        <v>#REF!</v>
      </c>
      <c r="P912" s="22">
        <v>0.08</v>
      </c>
      <c r="Q912" s="17" t="e">
        <f t="shared" si="44"/>
        <v>#REF!</v>
      </c>
      <c r="R912" s="13" t="e">
        <f>VLOOKUP(J912,'[1]Nhân viên'!$E$20:$F$41,2,0)</f>
        <v>#REF!</v>
      </c>
    </row>
    <row r="913" spans="1:18" hidden="1">
      <c r="A913" s="11">
        <v>915</v>
      </c>
      <c r="B913" s="11">
        <f t="shared" si="42"/>
        <v>0</v>
      </c>
      <c r="E913" s="13" t="e">
        <f>VLOOKUP(D913,#REF!,2,0)</f>
        <v>#REF!</v>
      </c>
      <c r="H913" s="13" t="e">
        <f>VLOOKUP(F913,#REF!,2,0)</f>
        <v>#REF!</v>
      </c>
      <c r="I913" s="13" t="str">
        <f>VLOOKUP(F913,'[1]Khách hàng'!$A$4:$F$2144,3,0)</f>
        <v>Số 1 đường số 17A, Khu phố 11, Phường Bình Trị Đông B, Quận Bình Tân, TP.HCM.</v>
      </c>
      <c r="J913" s="13" t="e">
        <f>VLOOKUP(F913,#REF!,5,0)</f>
        <v>#REF!</v>
      </c>
      <c r="M913" s="13" t="e">
        <f>VLOOKUP(K913,#REF!,2,0)</f>
        <v>#REF!</v>
      </c>
      <c r="N913" s="17" t="e">
        <f>VLOOKUP(K913,#REF!,6,0)</f>
        <v>#REF!</v>
      </c>
      <c r="O913" s="17" t="e">
        <f t="shared" si="43"/>
        <v>#REF!</v>
      </c>
      <c r="P913" s="22">
        <v>0.08</v>
      </c>
      <c r="Q913" s="17" t="e">
        <f t="shared" si="44"/>
        <v>#REF!</v>
      </c>
      <c r="R913" s="13" t="e">
        <f>VLOOKUP(J913,'[1]Nhân viên'!$E$20:$F$41,2,0)</f>
        <v>#REF!</v>
      </c>
    </row>
    <row r="914" spans="1:18" hidden="1">
      <c r="A914" s="11">
        <v>916</v>
      </c>
      <c r="B914" s="11">
        <f t="shared" si="42"/>
        <v>0</v>
      </c>
      <c r="E914" s="13" t="e">
        <f>VLOOKUP(D914,#REF!,2,0)</f>
        <v>#REF!</v>
      </c>
      <c r="H914" s="13" t="e">
        <f>VLOOKUP(F914,#REF!,2,0)</f>
        <v>#REF!</v>
      </c>
      <c r="I914" s="13" t="str">
        <f>VLOOKUP(F914,'[1]Khách hàng'!$A$4:$F$2144,3,0)</f>
        <v>Số 1 đường số 17A, Khu phố 11, Phường Bình Trị Đông B, Quận Bình Tân, TP.HCM.</v>
      </c>
      <c r="J914" s="13" t="e">
        <f>VLOOKUP(F914,#REF!,5,0)</f>
        <v>#REF!</v>
      </c>
      <c r="M914" s="13" t="e">
        <f>VLOOKUP(K914,#REF!,2,0)</f>
        <v>#REF!</v>
      </c>
      <c r="N914" s="17" t="e">
        <f>VLOOKUP(K914,#REF!,6,0)</f>
        <v>#REF!</v>
      </c>
      <c r="O914" s="17" t="e">
        <f t="shared" si="43"/>
        <v>#REF!</v>
      </c>
      <c r="P914" s="22">
        <v>0.08</v>
      </c>
      <c r="Q914" s="17" t="e">
        <f t="shared" si="44"/>
        <v>#REF!</v>
      </c>
      <c r="R914" s="13" t="e">
        <f>VLOOKUP(J914,'[1]Nhân viên'!$E$20:$F$41,2,0)</f>
        <v>#REF!</v>
      </c>
    </row>
    <row r="915" spans="1:18" hidden="1">
      <c r="A915" s="11">
        <v>917</v>
      </c>
      <c r="B915" s="11">
        <f t="shared" si="42"/>
        <v>0</v>
      </c>
      <c r="E915" s="13" t="e">
        <f>VLOOKUP(D915,#REF!,2,0)</f>
        <v>#REF!</v>
      </c>
      <c r="H915" s="13" t="e">
        <f>VLOOKUP(F915,#REF!,2,0)</f>
        <v>#REF!</v>
      </c>
      <c r="I915" s="13" t="str">
        <f>VLOOKUP(F915,'[1]Khách hàng'!$A$4:$F$2144,3,0)</f>
        <v>Số 1 đường số 17A, Khu phố 11, Phường Bình Trị Đông B, Quận Bình Tân, TP.HCM.</v>
      </c>
      <c r="J915" s="13" t="e">
        <f>VLOOKUP(F915,#REF!,5,0)</f>
        <v>#REF!</v>
      </c>
      <c r="M915" s="13" t="e">
        <f>VLOOKUP(K915,#REF!,2,0)</f>
        <v>#REF!</v>
      </c>
      <c r="N915" s="17" t="e">
        <f>VLOOKUP(K915,#REF!,6,0)</f>
        <v>#REF!</v>
      </c>
      <c r="O915" s="17" t="e">
        <f t="shared" si="43"/>
        <v>#REF!</v>
      </c>
      <c r="P915" s="22">
        <v>0.08</v>
      </c>
      <c r="Q915" s="17" t="e">
        <f t="shared" si="44"/>
        <v>#REF!</v>
      </c>
      <c r="R915" s="13" t="e">
        <f>VLOOKUP(J915,'[1]Nhân viên'!$E$20:$F$41,2,0)</f>
        <v>#REF!</v>
      </c>
    </row>
    <row r="916" spans="1:18" hidden="1">
      <c r="A916" s="11">
        <v>918</v>
      </c>
      <c r="B916" s="11">
        <f t="shared" si="42"/>
        <v>0</v>
      </c>
      <c r="E916" s="13" t="e">
        <f>VLOOKUP(D916,#REF!,2,0)</f>
        <v>#REF!</v>
      </c>
      <c r="H916" s="13" t="e">
        <f>VLOOKUP(F916,#REF!,2,0)</f>
        <v>#REF!</v>
      </c>
      <c r="I916" s="13" t="str">
        <f>VLOOKUP(F916,'[1]Khách hàng'!$A$4:$F$2144,3,0)</f>
        <v>Số 1 đường số 17A, Khu phố 11, Phường Bình Trị Đông B, Quận Bình Tân, TP.HCM.</v>
      </c>
      <c r="J916" s="13" t="e">
        <f>VLOOKUP(F916,#REF!,5,0)</f>
        <v>#REF!</v>
      </c>
      <c r="M916" s="13" t="e">
        <f>VLOOKUP(K916,#REF!,2,0)</f>
        <v>#REF!</v>
      </c>
      <c r="N916" s="17" t="e">
        <f>VLOOKUP(K916,#REF!,6,0)</f>
        <v>#REF!</v>
      </c>
      <c r="O916" s="17" t="e">
        <f t="shared" si="43"/>
        <v>#REF!</v>
      </c>
      <c r="P916" s="22">
        <v>0.08</v>
      </c>
      <c r="Q916" s="17" t="e">
        <f t="shared" si="44"/>
        <v>#REF!</v>
      </c>
      <c r="R916" s="13" t="e">
        <f>VLOOKUP(J916,'[1]Nhân viên'!$E$20:$F$41,2,0)</f>
        <v>#REF!</v>
      </c>
    </row>
    <row r="917" spans="1:18" hidden="1">
      <c r="A917" s="11">
        <v>919</v>
      </c>
      <c r="B917" s="11">
        <f t="shared" si="42"/>
        <v>0</v>
      </c>
      <c r="E917" s="13" t="e">
        <f>VLOOKUP(D917,#REF!,2,0)</f>
        <v>#REF!</v>
      </c>
      <c r="H917" s="13" t="e">
        <f>VLOOKUP(F917,#REF!,2,0)</f>
        <v>#REF!</v>
      </c>
      <c r="I917" s="13" t="str">
        <f>VLOOKUP(F917,'[1]Khách hàng'!$A$4:$F$2144,3,0)</f>
        <v>Số 1 đường số 17A, Khu phố 11, Phường Bình Trị Đông B, Quận Bình Tân, TP.HCM.</v>
      </c>
      <c r="J917" s="13" t="e">
        <f>VLOOKUP(F917,#REF!,5,0)</f>
        <v>#REF!</v>
      </c>
      <c r="M917" s="13" t="e">
        <f>VLOOKUP(K917,#REF!,2,0)</f>
        <v>#REF!</v>
      </c>
      <c r="N917" s="17" t="e">
        <f>VLOOKUP(K917,#REF!,6,0)</f>
        <v>#REF!</v>
      </c>
      <c r="O917" s="17" t="e">
        <f t="shared" si="43"/>
        <v>#REF!</v>
      </c>
      <c r="P917" s="22">
        <v>0.08</v>
      </c>
      <c r="Q917" s="17" t="e">
        <f t="shared" si="44"/>
        <v>#REF!</v>
      </c>
      <c r="R917" s="13" t="e">
        <f>VLOOKUP(J917,'[1]Nhân viên'!$E$20:$F$41,2,0)</f>
        <v>#REF!</v>
      </c>
    </row>
    <row r="918" spans="1:18" hidden="1">
      <c r="A918" s="11">
        <v>920</v>
      </c>
      <c r="B918" s="11">
        <f t="shared" si="42"/>
        <v>0</v>
      </c>
      <c r="E918" s="13" t="e">
        <f>VLOOKUP(D918,#REF!,2,0)</f>
        <v>#REF!</v>
      </c>
      <c r="H918" s="13" t="e">
        <f>VLOOKUP(F918,#REF!,2,0)</f>
        <v>#REF!</v>
      </c>
      <c r="I918" s="13" t="str">
        <f>VLOOKUP(F918,'[1]Khách hàng'!$A$4:$F$2144,3,0)</f>
        <v>Số 1 đường số 17A, Khu phố 11, Phường Bình Trị Đông B, Quận Bình Tân, TP.HCM.</v>
      </c>
      <c r="J918" s="13" t="e">
        <f>VLOOKUP(F918,#REF!,5,0)</f>
        <v>#REF!</v>
      </c>
      <c r="M918" s="13" t="e">
        <f>VLOOKUP(K918,#REF!,2,0)</f>
        <v>#REF!</v>
      </c>
      <c r="N918" s="17" t="e">
        <f>VLOOKUP(K918,#REF!,6,0)</f>
        <v>#REF!</v>
      </c>
      <c r="O918" s="17" t="e">
        <f t="shared" si="43"/>
        <v>#REF!</v>
      </c>
      <c r="P918" s="22">
        <v>0.08</v>
      </c>
      <c r="Q918" s="17" t="e">
        <f t="shared" si="44"/>
        <v>#REF!</v>
      </c>
      <c r="R918" s="13" t="e">
        <f>VLOOKUP(J918,'[1]Nhân viên'!$E$20:$F$41,2,0)</f>
        <v>#REF!</v>
      </c>
    </row>
    <row r="919" spans="1:18" hidden="1">
      <c r="A919" s="11">
        <v>921</v>
      </c>
      <c r="B919" s="11">
        <f t="shared" si="42"/>
        <v>0</v>
      </c>
      <c r="E919" s="13" t="e">
        <f>VLOOKUP(D919,#REF!,2,0)</f>
        <v>#REF!</v>
      </c>
      <c r="H919" s="13" t="e">
        <f>VLOOKUP(F919,#REF!,2,0)</f>
        <v>#REF!</v>
      </c>
      <c r="I919" s="13" t="str">
        <f>VLOOKUP(F919,'[1]Khách hàng'!$A$4:$F$2144,3,0)</f>
        <v>Số 1 đường số 17A, Khu phố 11, Phường Bình Trị Đông B, Quận Bình Tân, TP.HCM.</v>
      </c>
      <c r="J919" s="13" t="e">
        <f>VLOOKUP(F919,#REF!,5,0)</f>
        <v>#REF!</v>
      </c>
      <c r="M919" s="13" t="e">
        <f>VLOOKUP(K919,#REF!,2,0)</f>
        <v>#REF!</v>
      </c>
      <c r="N919" s="17" t="e">
        <f>VLOOKUP(K919,#REF!,6,0)</f>
        <v>#REF!</v>
      </c>
      <c r="O919" s="17" t="e">
        <f t="shared" si="43"/>
        <v>#REF!</v>
      </c>
      <c r="P919" s="22">
        <v>0.08</v>
      </c>
      <c r="Q919" s="17" t="e">
        <f t="shared" si="44"/>
        <v>#REF!</v>
      </c>
      <c r="R919" s="13" t="e">
        <f>VLOOKUP(J919,'[1]Nhân viên'!$E$20:$F$41,2,0)</f>
        <v>#REF!</v>
      </c>
    </row>
    <row r="920" spans="1:18" hidden="1">
      <c r="A920" s="11">
        <v>922</v>
      </c>
      <c r="B920" s="11">
        <f t="shared" si="42"/>
        <v>0</v>
      </c>
      <c r="E920" s="13" t="e">
        <f>VLOOKUP(D920,#REF!,2,0)</f>
        <v>#REF!</v>
      </c>
      <c r="H920" s="13" t="e">
        <f>VLOOKUP(F920,#REF!,2,0)</f>
        <v>#REF!</v>
      </c>
      <c r="I920" s="13" t="str">
        <f>VLOOKUP(F920,'[1]Khách hàng'!$A$4:$F$2144,3,0)</f>
        <v>Số 1 đường số 17A, Khu phố 11, Phường Bình Trị Đông B, Quận Bình Tân, TP.HCM.</v>
      </c>
      <c r="J920" s="13" t="e">
        <f>VLOOKUP(F920,#REF!,5,0)</f>
        <v>#REF!</v>
      </c>
      <c r="M920" s="13" t="e">
        <f>VLOOKUP(K920,#REF!,2,0)</f>
        <v>#REF!</v>
      </c>
      <c r="N920" s="17" t="e">
        <f>VLOOKUP(K920,#REF!,6,0)</f>
        <v>#REF!</v>
      </c>
      <c r="O920" s="17" t="e">
        <f t="shared" si="43"/>
        <v>#REF!</v>
      </c>
      <c r="P920" s="22">
        <v>0.08</v>
      </c>
      <c r="Q920" s="17" t="e">
        <f t="shared" si="44"/>
        <v>#REF!</v>
      </c>
      <c r="R920" s="13" t="e">
        <f>VLOOKUP(J920,'[1]Nhân viên'!$E$20:$F$41,2,0)</f>
        <v>#REF!</v>
      </c>
    </row>
    <row r="921" spans="1:18" hidden="1">
      <c r="A921" s="11">
        <v>923</v>
      </c>
      <c r="B921" s="11">
        <f t="shared" si="42"/>
        <v>0</v>
      </c>
      <c r="E921" s="13" t="e">
        <f>VLOOKUP(D921,#REF!,2,0)</f>
        <v>#REF!</v>
      </c>
      <c r="H921" s="13" t="e">
        <f>VLOOKUP(F921,#REF!,2,0)</f>
        <v>#REF!</v>
      </c>
      <c r="I921" s="13" t="str">
        <f>VLOOKUP(F921,'[1]Khách hàng'!$A$4:$F$2144,3,0)</f>
        <v>Số 1 đường số 17A, Khu phố 11, Phường Bình Trị Đông B, Quận Bình Tân, TP.HCM.</v>
      </c>
      <c r="J921" s="13" t="e">
        <f>VLOOKUP(F921,#REF!,5,0)</f>
        <v>#REF!</v>
      </c>
      <c r="M921" s="13" t="e">
        <f>VLOOKUP(K921,#REF!,2,0)</f>
        <v>#REF!</v>
      </c>
      <c r="N921" s="17" t="e">
        <f>VLOOKUP(K921,#REF!,6,0)</f>
        <v>#REF!</v>
      </c>
      <c r="O921" s="17" t="e">
        <f t="shared" si="43"/>
        <v>#REF!</v>
      </c>
      <c r="P921" s="22">
        <v>0.08</v>
      </c>
      <c r="Q921" s="17" t="e">
        <f t="shared" si="44"/>
        <v>#REF!</v>
      </c>
      <c r="R921" s="13" t="e">
        <f>VLOOKUP(J921,'[1]Nhân viên'!$E$20:$F$41,2,0)</f>
        <v>#REF!</v>
      </c>
    </row>
    <row r="922" spans="1:18" hidden="1">
      <c r="A922" s="11">
        <v>924</v>
      </c>
      <c r="B922" s="11">
        <f t="shared" si="42"/>
        <v>0</v>
      </c>
      <c r="E922" s="13" t="e">
        <f>VLOOKUP(D922,#REF!,2,0)</f>
        <v>#REF!</v>
      </c>
      <c r="H922" s="13" t="e">
        <f>VLOOKUP(F922,#REF!,2,0)</f>
        <v>#REF!</v>
      </c>
      <c r="I922" s="13" t="str">
        <f>VLOOKUP(F922,'[1]Khách hàng'!$A$4:$F$2144,3,0)</f>
        <v>Số 1 đường số 17A, Khu phố 11, Phường Bình Trị Đông B, Quận Bình Tân, TP.HCM.</v>
      </c>
      <c r="J922" s="13" t="e">
        <f>VLOOKUP(F922,#REF!,5,0)</f>
        <v>#REF!</v>
      </c>
      <c r="M922" s="13" t="e">
        <f>VLOOKUP(K922,#REF!,2,0)</f>
        <v>#REF!</v>
      </c>
      <c r="N922" s="17" t="e">
        <f>VLOOKUP(K922,#REF!,6,0)</f>
        <v>#REF!</v>
      </c>
      <c r="O922" s="17" t="e">
        <f t="shared" si="43"/>
        <v>#REF!</v>
      </c>
      <c r="P922" s="22">
        <v>0.08</v>
      </c>
      <c r="Q922" s="17" t="e">
        <f t="shared" si="44"/>
        <v>#REF!</v>
      </c>
      <c r="R922" s="13" t="e">
        <f>VLOOKUP(J922,'[1]Nhân viên'!$E$20:$F$41,2,0)</f>
        <v>#REF!</v>
      </c>
    </row>
    <row r="923" spans="1:18" hidden="1">
      <c r="A923" s="11">
        <v>925</v>
      </c>
      <c r="B923" s="11">
        <f t="shared" si="42"/>
        <v>0</v>
      </c>
      <c r="E923" s="13" t="e">
        <f>VLOOKUP(D923,#REF!,2,0)</f>
        <v>#REF!</v>
      </c>
      <c r="H923" s="13" t="e">
        <f>VLOOKUP(F923,#REF!,2,0)</f>
        <v>#REF!</v>
      </c>
      <c r="I923" s="13" t="str">
        <f>VLOOKUP(F923,'[1]Khách hàng'!$A$4:$F$2144,3,0)</f>
        <v>Số 1 đường số 17A, Khu phố 11, Phường Bình Trị Đông B, Quận Bình Tân, TP.HCM.</v>
      </c>
      <c r="J923" s="13" t="e">
        <f>VLOOKUP(F923,#REF!,5,0)</f>
        <v>#REF!</v>
      </c>
      <c r="M923" s="13" t="e">
        <f>VLOOKUP(K923,#REF!,2,0)</f>
        <v>#REF!</v>
      </c>
      <c r="N923" s="17" t="e">
        <f>VLOOKUP(K923,#REF!,6,0)</f>
        <v>#REF!</v>
      </c>
      <c r="O923" s="17" t="e">
        <f t="shared" si="43"/>
        <v>#REF!</v>
      </c>
      <c r="P923" s="22">
        <v>0.08</v>
      </c>
      <c r="Q923" s="17" t="e">
        <f t="shared" si="44"/>
        <v>#REF!</v>
      </c>
      <c r="R923" s="13" t="e">
        <f>VLOOKUP(J923,'[1]Nhân viên'!$E$20:$F$41,2,0)</f>
        <v>#REF!</v>
      </c>
    </row>
    <row r="924" spans="1:18" hidden="1">
      <c r="A924" s="11">
        <v>926</v>
      </c>
      <c r="B924" s="11">
        <f t="shared" ref="B924:B987" si="45">DAY($C924)</f>
        <v>0</v>
      </c>
      <c r="E924" s="13" t="e">
        <f>VLOOKUP(D924,#REF!,2,0)</f>
        <v>#REF!</v>
      </c>
      <c r="H924" s="13" t="e">
        <f>VLOOKUP(F924,#REF!,2,0)</f>
        <v>#REF!</v>
      </c>
      <c r="I924" s="13" t="str">
        <f>VLOOKUP(F924,'[1]Khách hàng'!$A$4:$F$2144,3,0)</f>
        <v>Số 1 đường số 17A, Khu phố 11, Phường Bình Trị Đông B, Quận Bình Tân, TP.HCM.</v>
      </c>
      <c r="J924" s="13" t="e">
        <f>VLOOKUP(F924,#REF!,5,0)</f>
        <v>#REF!</v>
      </c>
      <c r="M924" s="13" t="e">
        <f>VLOOKUP(K924,#REF!,2,0)</f>
        <v>#REF!</v>
      </c>
      <c r="N924" s="17" t="e">
        <f>VLOOKUP(K924,#REF!,6,0)</f>
        <v>#REF!</v>
      </c>
      <c r="O924" s="17" t="e">
        <f t="shared" si="43"/>
        <v>#REF!</v>
      </c>
      <c r="P924" s="22">
        <v>0.08</v>
      </c>
      <c r="Q924" s="17" t="e">
        <f t="shared" si="44"/>
        <v>#REF!</v>
      </c>
      <c r="R924" s="13" t="e">
        <f>VLOOKUP(J924,'[1]Nhân viên'!$E$20:$F$41,2,0)</f>
        <v>#REF!</v>
      </c>
    </row>
    <row r="925" spans="1:18" hidden="1">
      <c r="A925" s="11">
        <v>927</v>
      </c>
      <c r="B925" s="11">
        <f t="shared" si="45"/>
        <v>0</v>
      </c>
      <c r="E925" s="13" t="e">
        <f>VLOOKUP(D925,#REF!,2,0)</f>
        <v>#REF!</v>
      </c>
      <c r="H925" s="13" t="e">
        <f>VLOOKUP(F925,#REF!,2,0)</f>
        <v>#REF!</v>
      </c>
      <c r="I925" s="13" t="str">
        <f>VLOOKUP(F925,'[1]Khách hàng'!$A$4:$F$2144,3,0)</f>
        <v>Số 1 đường số 17A, Khu phố 11, Phường Bình Trị Đông B, Quận Bình Tân, TP.HCM.</v>
      </c>
      <c r="J925" s="13" t="e">
        <f>VLOOKUP(F925,#REF!,5,0)</f>
        <v>#REF!</v>
      </c>
      <c r="M925" s="13" t="e">
        <f>VLOOKUP(K925,#REF!,2,0)</f>
        <v>#REF!</v>
      </c>
      <c r="N925" s="17" t="e">
        <f>VLOOKUP(K925,#REF!,6,0)</f>
        <v>#REF!</v>
      </c>
      <c r="O925" s="17" t="e">
        <f t="shared" si="43"/>
        <v>#REF!</v>
      </c>
      <c r="P925" s="22">
        <v>0.08</v>
      </c>
      <c r="Q925" s="17" t="e">
        <f t="shared" si="44"/>
        <v>#REF!</v>
      </c>
      <c r="R925" s="13" t="e">
        <f>VLOOKUP(J925,'[1]Nhân viên'!$E$20:$F$41,2,0)</f>
        <v>#REF!</v>
      </c>
    </row>
    <row r="926" spans="1:18" hidden="1">
      <c r="A926" s="11">
        <v>928</v>
      </c>
      <c r="B926" s="11">
        <f t="shared" si="45"/>
        <v>0</v>
      </c>
      <c r="E926" s="13" t="e">
        <f>VLOOKUP(D926,#REF!,2,0)</f>
        <v>#REF!</v>
      </c>
      <c r="H926" s="13" t="e">
        <f>VLOOKUP(F926,#REF!,2,0)</f>
        <v>#REF!</v>
      </c>
      <c r="I926" s="13" t="str">
        <f>VLOOKUP(F926,'[1]Khách hàng'!$A$4:$F$2144,3,0)</f>
        <v>Số 1 đường số 17A, Khu phố 11, Phường Bình Trị Đông B, Quận Bình Tân, TP.HCM.</v>
      </c>
      <c r="J926" s="13" t="e">
        <f>VLOOKUP(F926,#REF!,5,0)</f>
        <v>#REF!</v>
      </c>
      <c r="M926" s="13" t="e">
        <f>VLOOKUP(K926,#REF!,2,0)</f>
        <v>#REF!</v>
      </c>
      <c r="N926" s="17" t="e">
        <f>VLOOKUP(K926,#REF!,6,0)</f>
        <v>#REF!</v>
      </c>
      <c r="O926" s="17" t="e">
        <f t="shared" si="43"/>
        <v>#REF!</v>
      </c>
      <c r="P926" s="22">
        <v>0.08</v>
      </c>
      <c r="Q926" s="17" t="e">
        <f t="shared" si="44"/>
        <v>#REF!</v>
      </c>
      <c r="R926" s="13" t="e">
        <f>VLOOKUP(J926,'[1]Nhân viên'!$E$20:$F$41,2,0)</f>
        <v>#REF!</v>
      </c>
    </row>
    <row r="927" spans="1:18" hidden="1">
      <c r="A927" s="11">
        <v>929</v>
      </c>
      <c r="B927" s="11">
        <f t="shared" si="45"/>
        <v>0</v>
      </c>
      <c r="E927" s="13" t="e">
        <f>VLOOKUP(D927,#REF!,2,0)</f>
        <v>#REF!</v>
      </c>
      <c r="H927" s="13" t="e">
        <f>VLOOKUP(F927,#REF!,2,0)</f>
        <v>#REF!</v>
      </c>
      <c r="I927" s="13" t="str">
        <f>VLOOKUP(F927,'[1]Khách hàng'!$A$4:$F$2144,3,0)</f>
        <v>Số 1 đường số 17A, Khu phố 11, Phường Bình Trị Đông B, Quận Bình Tân, TP.HCM.</v>
      </c>
      <c r="J927" s="13" t="e">
        <f>VLOOKUP(F927,#REF!,5,0)</f>
        <v>#REF!</v>
      </c>
      <c r="M927" s="13" t="e">
        <f>VLOOKUP(K927,#REF!,2,0)</f>
        <v>#REF!</v>
      </c>
      <c r="N927" s="17" t="e">
        <f>VLOOKUP(K927,#REF!,6,0)</f>
        <v>#REF!</v>
      </c>
      <c r="O927" s="17" t="e">
        <f t="shared" si="43"/>
        <v>#REF!</v>
      </c>
      <c r="P927" s="22">
        <v>0.08</v>
      </c>
      <c r="Q927" s="17" t="e">
        <f t="shared" si="44"/>
        <v>#REF!</v>
      </c>
      <c r="R927" s="13" t="e">
        <f>VLOOKUP(J927,'[1]Nhân viên'!$E$20:$F$41,2,0)</f>
        <v>#REF!</v>
      </c>
    </row>
    <row r="928" spans="1:18" hidden="1">
      <c r="A928" s="11">
        <v>930</v>
      </c>
      <c r="B928" s="11">
        <f t="shared" si="45"/>
        <v>0</v>
      </c>
      <c r="E928" s="13" t="e">
        <f>VLOOKUP(D928,#REF!,2,0)</f>
        <v>#REF!</v>
      </c>
      <c r="H928" s="13" t="e">
        <f>VLOOKUP(F928,#REF!,2,0)</f>
        <v>#REF!</v>
      </c>
      <c r="I928" s="13" t="str">
        <f>VLOOKUP(F928,'[1]Khách hàng'!$A$4:$F$2144,3,0)</f>
        <v>Số 1 đường số 17A, Khu phố 11, Phường Bình Trị Đông B, Quận Bình Tân, TP.HCM.</v>
      </c>
      <c r="J928" s="13" t="e">
        <f>VLOOKUP(F928,#REF!,5,0)</f>
        <v>#REF!</v>
      </c>
      <c r="M928" s="13" t="e">
        <f>VLOOKUP(K928,#REF!,2,0)</f>
        <v>#REF!</v>
      </c>
      <c r="N928" s="17" t="e">
        <f>VLOOKUP(K928,#REF!,6,0)</f>
        <v>#REF!</v>
      </c>
      <c r="O928" s="17" t="e">
        <f t="shared" ref="O928:O991" si="46">L928*N928</f>
        <v>#REF!</v>
      </c>
      <c r="P928" s="22">
        <v>0.08</v>
      </c>
      <c r="Q928" s="17" t="e">
        <f t="shared" ref="Q928:Q991" si="47">O928*P928+O928</f>
        <v>#REF!</v>
      </c>
      <c r="R928" s="13" t="e">
        <f>VLOOKUP(J928,'[1]Nhân viên'!$E$20:$F$41,2,0)</f>
        <v>#REF!</v>
      </c>
    </row>
    <row r="929" spans="1:18" hidden="1">
      <c r="A929" s="11">
        <v>931</v>
      </c>
      <c r="B929" s="11">
        <f t="shared" si="45"/>
        <v>0</v>
      </c>
      <c r="E929" s="13" t="e">
        <f>VLOOKUP(D929,#REF!,2,0)</f>
        <v>#REF!</v>
      </c>
      <c r="H929" s="13" t="e">
        <f>VLOOKUP(F929,#REF!,2,0)</f>
        <v>#REF!</v>
      </c>
      <c r="I929" s="13" t="str">
        <f>VLOOKUP(F929,'[1]Khách hàng'!$A$4:$F$2144,3,0)</f>
        <v>Số 1 đường số 17A, Khu phố 11, Phường Bình Trị Đông B, Quận Bình Tân, TP.HCM.</v>
      </c>
      <c r="J929" s="13" t="e">
        <f>VLOOKUP(F929,#REF!,5,0)</f>
        <v>#REF!</v>
      </c>
      <c r="M929" s="13" t="e">
        <f>VLOOKUP(K929,#REF!,2,0)</f>
        <v>#REF!</v>
      </c>
      <c r="N929" s="17" t="e">
        <f>VLOOKUP(K929,#REF!,6,0)</f>
        <v>#REF!</v>
      </c>
      <c r="O929" s="17" t="e">
        <f t="shared" si="46"/>
        <v>#REF!</v>
      </c>
      <c r="P929" s="22">
        <v>0.08</v>
      </c>
      <c r="Q929" s="17" t="e">
        <f t="shared" si="47"/>
        <v>#REF!</v>
      </c>
      <c r="R929" s="13" t="e">
        <f>VLOOKUP(J929,'[1]Nhân viên'!$E$20:$F$41,2,0)</f>
        <v>#REF!</v>
      </c>
    </row>
    <row r="930" spans="1:18" hidden="1">
      <c r="A930" s="11">
        <v>932</v>
      </c>
      <c r="B930" s="11">
        <f t="shared" si="45"/>
        <v>0</v>
      </c>
      <c r="E930" s="13" t="e">
        <f>VLOOKUP(D930,#REF!,2,0)</f>
        <v>#REF!</v>
      </c>
      <c r="H930" s="13" t="e">
        <f>VLOOKUP(F930,#REF!,2,0)</f>
        <v>#REF!</v>
      </c>
      <c r="I930" s="13" t="str">
        <f>VLOOKUP(F930,'[1]Khách hàng'!$A$4:$F$2144,3,0)</f>
        <v>Số 1 đường số 17A, Khu phố 11, Phường Bình Trị Đông B, Quận Bình Tân, TP.HCM.</v>
      </c>
      <c r="J930" s="13" t="e">
        <f>VLOOKUP(F930,#REF!,5,0)</f>
        <v>#REF!</v>
      </c>
      <c r="M930" s="13" t="e">
        <f>VLOOKUP(K930,#REF!,2,0)</f>
        <v>#REF!</v>
      </c>
      <c r="N930" s="17" t="e">
        <f>VLOOKUP(K930,#REF!,6,0)</f>
        <v>#REF!</v>
      </c>
      <c r="O930" s="17" t="e">
        <f t="shared" si="46"/>
        <v>#REF!</v>
      </c>
      <c r="P930" s="22">
        <v>0.08</v>
      </c>
      <c r="Q930" s="17" t="e">
        <f t="shared" si="47"/>
        <v>#REF!</v>
      </c>
      <c r="R930" s="13" t="e">
        <f>VLOOKUP(J930,'[1]Nhân viên'!$E$20:$F$41,2,0)</f>
        <v>#REF!</v>
      </c>
    </row>
    <row r="931" spans="1:18" hidden="1">
      <c r="A931" s="11">
        <v>933</v>
      </c>
      <c r="B931" s="11">
        <f t="shared" si="45"/>
        <v>0</v>
      </c>
      <c r="E931" s="13" t="e">
        <f>VLOOKUP(D931,#REF!,2,0)</f>
        <v>#REF!</v>
      </c>
      <c r="H931" s="13" t="e">
        <f>VLOOKUP(F931,#REF!,2,0)</f>
        <v>#REF!</v>
      </c>
      <c r="I931" s="13" t="str">
        <f>VLOOKUP(F931,'[1]Khách hàng'!$A$4:$F$2144,3,0)</f>
        <v>Số 1 đường số 17A, Khu phố 11, Phường Bình Trị Đông B, Quận Bình Tân, TP.HCM.</v>
      </c>
      <c r="J931" s="13" t="e">
        <f>VLOOKUP(F931,#REF!,5,0)</f>
        <v>#REF!</v>
      </c>
      <c r="M931" s="13" t="e">
        <f>VLOOKUP(K931,#REF!,2,0)</f>
        <v>#REF!</v>
      </c>
      <c r="N931" s="17" t="e">
        <f>VLOOKUP(K931,#REF!,6,0)</f>
        <v>#REF!</v>
      </c>
      <c r="O931" s="17" t="e">
        <f t="shared" si="46"/>
        <v>#REF!</v>
      </c>
      <c r="P931" s="22">
        <v>0.08</v>
      </c>
      <c r="Q931" s="17" t="e">
        <f t="shared" si="47"/>
        <v>#REF!</v>
      </c>
      <c r="R931" s="13" t="e">
        <f>VLOOKUP(J931,'[1]Nhân viên'!$E$20:$F$41,2,0)</f>
        <v>#REF!</v>
      </c>
    </row>
    <row r="932" spans="1:18" hidden="1">
      <c r="A932" s="11">
        <v>934</v>
      </c>
      <c r="B932" s="11">
        <f t="shared" si="45"/>
        <v>0</v>
      </c>
      <c r="E932" s="13" t="e">
        <f>VLOOKUP(D932,#REF!,2,0)</f>
        <v>#REF!</v>
      </c>
      <c r="H932" s="13" t="e">
        <f>VLOOKUP(F932,#REF!,2,0)</f>
        <v>#REF!</v>
      </c>
      <c r="I932" s="13" t="str">
        <f>VLOOKUP(F932,'[1]Khách hàng'!$A$4:$F$2144,3,0)</f>
        <v>Số 1 đường số 17A, Khu phố 11, Phường Bình Trị Đông B, Quận Bình Tân, TP.HCM.</v>
      </c>
      <c r="J932" s="13" t="e">
        <f>VLOOKUP(F932,#REF!,5,0)</f>
        <v>#REF!</v>
      </c>
      <c r="M932" s="13" t="e">
        <f>VLOOKUP(K932,#REF!,2,0)</f>
        <v>#REF!</v>
      </c>
      <c r="N932" s="17" t="e">
        <f>VLOOKUP(K932,#REF!,6,0)</f>
        <v>#REF!</v>
      </c>
      <c r="O932" s="17" t="e">
        <f t="shared" si="46"/>
        <v>#REF!</v>
      </c>
      <c r="P932" s="22">
        <v>0.08</v>
      </c>
      <c r="Q932" s="17" t="e">
        <f t="shared" si="47"/>
        <v>#REF!</v>
      </c>
      <c r="R932" s="13" t="e">
        <f>VLOOKUP(J932,'[1]Nhân viên'!$E$20:$F$41,2,0)</f>
        <v>#REF!</v>
      </c>
    </row>
    <row r="933" spans="1:18" hidden="1">
      <c r="A933" s="11">
        <v>935</v>
      </c>
      <c r="B933" s="11">
        <f t="shared" si="45"/>
        <v>0</v>
      </c>
      <c r="E933" s="13" t="e">
        <f>VLOOKUP(D933,#REF!,2,0)</f>
        <v>#REF!</v>
      </c>
      <c r="H933" s="13" t="e">
        <f>VLOOKUP(F933,#REF!,2,0)</f>
        <v>#REF!</v>
      </c>
      <c r="I933" s="13" t="str">
        <f>VLOOKUP(F933,'[1]Khách hàng'!$A$4:$F$2144,3,0)</f>
        <v>Số 1 đường số 17A, Khu phố 11, Phường Bình Trị Đông B, Quận Bình Tân, TP.HCM.</v>
      </c>
      <c r="J933" s="13" t="e">
        <f>VLOOKUP(F933,#REF!,5,0)</f>
        <v>#REF!</v>
      </c>
      <c r="M933" s="13" t="e">
        <f>VLOOKUP(K933,#REF!,2,0)</f>
        <v>#REF!</v>
      </c>
      <c r="N933" s="17" t="e">
        <f>VLOOKUP(K933,#REF!,6,0)</f>
        <v>#REF!</v>
      </c>
      <c r="O933" s="17" t="e">
        <f t="shared" si="46"/>
        <v>#REF!</v>
      </c>
      <c r="P933" s="22">
        <v>0.08</v>
      </c>
      <c r="Q933" s="17" t="e">
        <f t="shared" si="47"/>
        <v>#REF!</v>
      </c>
      <c r="R933" s="13" t="e">
        <f>VLOOKUP(J933,'[1]Nhân viên'!$E$20:$F$41,2,0)</f>
        <v>#REF!</v>
      </c>
    </row>
    <row r="934" spans="1:18" hidden="1">
      <c r="A934" s="11">
        <v>936</v>
      </c>
      <c r="B934" s="11">
        <f t="shared" si="45"/>
        <v>0</v>
      </c>
      <c r="E934" s="13" t="e">
        <f>VLOOKUP(D934,#REF!,2,0)</f>
        <v>#REF!</v>
      </c>
      <c r="H934" s="13" t="e">
        <f>VLOOKUP(F934,#REF!,2,0)</f>
        <v>#REF!</v>
      </c>
      <c r="I934" s="13" t="str">
        <f>VLOOKUP(F934,'[1]Khách hàng'!$A$4:$F$2144,3,0)</f>
        <v>Số 1 đường số 17A, Khu phố 11, Phường Bình Trị Đông B, Quận Bình Tân, TP.HCM.</v>
      </c>
      <c r="J934" s="13" t="e">
        <f>VLOOKUP(F934,#REF!,5,0)</f>
        <v>#REF!</v>
      </c>
      <c r="M934" s="13" t="e">
        <f>VLOOKUP(K934,#REF!,2,0)</f>
        <v>#REF!</v>
      </c>
      <c r="N934" s="17" t="e">
        <f>VLOOKUP(K934,#REF!,6,0)</f>
        <v>#REF!</v>
      </c>
      <c r="O934" s="17" t="e">
        <f t="shared" si="46"/>
        <v>#REF!</v>
      </c>
      <c r="P934" s="22">
        <v>0.08</v>
      </c>
      <c r="Q934" s="17" t="e">
        <f t="shared" si="47"/>
        <v>#REF!</v>
      </c>
      <c r="R934" s="13" t="e">
        <f>VLOOKUP(J934,'[1]Nhân viên'!$E$20:$F$41,2,0)</f>
        <v>#REF!</v>
      </c>
    </row>
    <row r="935" spans="1:18" hidden="1">
      <c r="A935" s="11">
        <v>937</v>
      </c>
      <c r="B935" s="11">
        <f t="shared" si="45"/>
        <v>0</v>
      </c>
      <c r="E935" s="13" t="e">
        <f>VLOOKUP(D935,#REF!,2,0)</f>
        <v>#REF!</v>
      </c>
      <c r="H935" s="13" t="e">
        <f>VLOOKUP(F935,#REF!,2,0)</f>
        <v>#REF!</v>
      </c>
      <c r="I935" s="13" t="str">
        <f>VLOOKUP(F935,'[1]Khách hàng'!$A$4:$F$2144,3,0)</f>
        <v>Số 1 đường số 17A, Khu phố 11, Phường Bình Trị Đông B, Quận Bình Tân, TP.HCM.</v>
      </c>
      <c r="J935" s="13" t="e">
        <f>VLOOKUP(F935,#REF!,5,0)</f>
        <v>#REF!</v>
      </c>
      <c r="M935" s="13" t="e">
        <f>VLOOKUP(K935,#REF!,2,0)</f>
        <v>#REF!</v>
      </c>
      <c r="N935" s="17" t="e">
        <f>VLOOKUP(K935,#REF!,6,0)</f>
        <v>#REF!</v>
      </c>
      <c r="O935" s="17" t="e">
        <f t="shared" si="46"/>
        <v>#REF!</v>
      </c>
      <c r="P935" s="22">
        <v>0.08</v>
      </c>
      <c r="Q935" s="17" t="e">
        <f t="shared" si="47"/>
        <v>#REF!</v>
      </c>
      <c r="R935" s="13" t="e">
        <f>VLOOKUP(J935,'[1]Nhân viên'!$E$20:$F$41,2,0)</f>
        <v>#REF!</v>
      </c>
    </row>
    <row r="936" spans="1:18" hidden="1">
      <c r="A936" s="11">
        <v>938</v>
      </c>
      <c r="B936" s="11">
        <f t="shared" si="45"/>
        <v>0</v>
      </c>
      <c r="E936" s="13" t="e">
        <f>VLOOKUP(D936,#REF!,2,0)</f>
        <v>#REF!</v>
      </c>
      <c r="H936" s="13" t="e">
        <f>VLOOKUP(F936,#REF!,2,0)</f>
        <v>#REF!</v>
      </c>
      <c r="I936" s="13" t="str">
        <f>VLOOKUP(F936,'[1]Khách hàng'!$A$4:$F$2144,3,0)</f>
        <v>Số 1 đường số 17A, Khu phố 11, Phường Bình Trị Đông B, Quận Bình Tân, TP.HCM.</v>
      </c>
      <c r="J936" s="13" t="e">
        <f>VLOOKUP(F936,#REF!,5,0)</f>
        <v>#REF!</v>
      </c>
      <c r="M936" s="13" t="e">
        <f>VLOOKUP(K936,#REF!,2,0)</f>
        <v>#REF!</v>
      </c>
      <c r="N936" s="17" t="e">
        <f>VLOOKUP(K936,#REF!,6,0)</f>
        <v>#REF!</v>
      </c>
      <c r="O936" s="17" t="e">
        <f t="shared" si="46"/>
        <v>#REF!</v>
      </c>
      <c r="P936" s="22">
        <v>0.08</v>
      </c>
      <c r="Q936" s="17" t="e">
        <f t="shared" si="47"/>
        <v>#REF!</v>
      </c>
      <c r="R936" s="13" t="e">
        <f>VLOOKUP(J936,'[1]Nhân viên'!$E$20:$F$41,2,0)</f>
        <v>#REF!</v>
      </c>
    </row>
    <row r="937" spans="1:18" hidden="1">
      <c r="A937" s="11">
        <v>939</v>
      </c>
      <c r="B937" s="11">
        <f t="shared" si="45"/>
        <v>0</v>
      </c>
      <c r="E937" s="13" t="e">
        <f>VLOOKUP(D937,#REF!,2,0)</f>
        <v>#REF!</v>
      </c>
      <c r="H937" s="13" t="e">
        <f>VLOOKUP(F937,#REF!,2,0)</f>
        <v>#REF!</v>
      </c>
      <c r="I937" s="13" t="str">
        <f>VLOOKUP(F937,'[1]Khách hàng'!$A$4:$F$2144,3,0)</f>
        <v>Số 1 đường số 17A, Khu phố 11, Phường Bình Trị Đông B, Quận Bình Tân, TP.HCM.</v>
      </c>
      <c r="J937" s="13" t="e">
        <f>VLOOKUP(F937,#REF!,5,0)</f>
        <v>#REF!</v>
      </c>
      <c r="M937" s="13" t="e">
        <f>VLOOKUP(K937,#REF!,2,0)</f>
        <v>#REF!</v>
      </c>
      <c r="N937" s="17" t="e">
        <f>VLOOKUP(K937,#REF!,6,0)</f>
        <v>#REF!</v>
      </c>
      <c r="O937" s="17" t="e">
        <f t="shared" si="46"/>
        <v>#REF!</v>
      </c>
      <c r="P937" s="22">
        <v>0.08</v>
      </c>
      <c r="Q937" s="17" t="e">
        <f t="shared" si="47"/>
        <v>#REF!</v>
      </c>
      <c r="R937" s="13" t="e">
        <f>VLOOKUP(J937,'[1]Nhân viên'!$E$20:$F$41,2,0)</f>
        <v>#REF!</v>
      </c>
    </row>
    <row r="938" spans="1:18" hidden="1">
      <c r="A938" s="11">
        <v>940</v>
      </c>
      <c r="B938" s="11">
        <f t="shared" si="45"/>
        <v>0</v>
      </c>
      <c r="E938" s="13" t="e">
        <f>VLOOKUP(D938,#REF!,2,0)</f>
        <v>#REF!</v>
      </c>
      <c r="H938" s="13" t="e">
        <f>VLOOKUP(F938,#REF!,2,0)</f>
        <v>#REF!</v>
      </c>
      <c r="I938" s="13" t="str">
        <f>VLOOKUP(F938,'[1]Khách hàng'!$A$4:$F$2144,3,0)</f>
        <v>Số 1 đường số 17A, Khu phố 11, Phường Bình Trị Đông B, Quận Bình Tân, TP.HCM.</v>
      </c>
      <c r="J938" s="13" t="e">
        <f>VLOOKUP(F938,#REF!,5,0)</f>
        <v>#REF!</v>
      </c>
      <c r="M938" s="13" t="e">
        <f>VLOOKUP(K938,#REF!,2,0)</f>
        <v>#REF!</v>
      </c>
      <c r="N938" s="17" t="e">
        <f>VLOOKUP(K938,#REF!,6,0)</f>
        <v>#REF!</v>
      </c>
      <c r="O938" s="17" t="e">
        <f t="shared" si="46"/>
        <v>#REF!</v>
      </c>
      <c r="P938" s="22">
        <v>0.08</v>
      </c>
      <c r="Q938" s="17" t="e">
        <f t="shared" si="47"/>
        <v>#REF!</v>
      </c>
      <c r="R938" s="13" t="e">
        <f>VLOOKUP(J938,'[1]Nhân viên'!$E$20:$F$41,2,0)</f>
        <v>#REF!</v>
      </c>
    </row>
    <row r="939" spans="1:18" hidden="1">
      <c r="A939" s="11">
        <v>941</v>
      </c>
      <c r="B939" s="11">
        <f t="shared" si="45"/>
        <v>0</v>
      </c>
      <c r="E939" s="13" t="e">
        <f>VLOOKUP(D939,#REF!,2,0)</f>
        <v>#REF!</v>
      </c>
      <c r="H939" s="13" t="e">
        <f>VLOOKUP(F939,#REF!,2,0)</f>
        <v>#REF!</v>
      </c>
      <c r="I939" s="13" t="str">
        <f>VLOOKUP(F939,'[1]Khách hàng'!$A$4:$F$2144,3,0)</f>
        <v>Số 1 đường số 17A, Khu phố 11, Phường Bình Trị Đông B, Quận Bình Tân, TP.HCM.</v>
      </c>
      <c r="J939" s="13" t="e">
        <f>VLOOKUP(F939,#REF!,5,0)</f>
        <v>#REF!</v>
      </c>
      <c r="M939" s="13" t="e">
        <f>VLOOKUP(K939,#REF!,2,0)</f>
        <v>#REF!</v>
      </c>
      <c r="N939" s="17" t="e">
        <f>VLOOKUP(K939,#REF!,6,0)</f>
        <v>#REF!</v>
      </c>
      <c r="O939" s="17" t="e">
        <f t="shared" si="46"/>
        <v>#REF!</v>
      </c>
      <c r="P939" s="22">
        <v>0.08</v>
      </c>
      <c r="Q939" s="17" t="e">
        <f t="shared" si="47"/>
        <v>#REF!</v>
      </c>
      <c r="R939" s="13" t="e">
        <f>VLOOKUP(J939,'[1]Nhân viên'!$E$20:$F$41,2,0)</f>
        <v>#REF!</v>
      </c>
    </row>
    <row r="940" spans="1:18" hidden="1">
      <c r="A940" s="11">
        <v>942</v>
      </c>
      <c r="B940" s="11">
        <f t="shared" si="45"/>
        <v>0</v>
      </c>
      <c r="E940" s="13" t="e">
        <f>VLOOKUP(D940,#REF!,2,0)</f>
        <v>#REF!</v>
      </c>
      <c r="H940" s="13" t="e">
        <f>VLOOKUP(F940,#REF!,2,0)</f>
        <v>#REF!</v>
      </c>
      <c r="I940" s="13" t="str">
        <f>VLOOKUP(F940,'[1]Khách hàng'!$A$4:$F$2144,3,0)</f>
        <v>Số 1 đường số 17A, Khu phố 11, Phường Bình Trị Đông B, Quận Bình Tân, TP.HCM.</v>
      </c>
      <c r="J940" s="13" t="e">
        <f>VLOOKUP(F940,#REF!,5,0)</f>
        <v>#REF!</v>
      </c>
      <c r="M940" s="13" t="e">
        <f>VLOOKUP(K940,#REF!,2,0)</f>
        <v>#REF!</v>
      </c>
      <c r="N940" s="17" t="e">
        <f>VLOOKUP(K940,#REF!,6,0)</f>
        <v>#REF!</v>
      </c>
      <c r="O940" s="17" t="e">
        <f t="shared" si="46"/>
        <v>#REF!</v>
      </c>
      <c r="P940" s="22">
        <v>0.08</v>
      </c>
      <c r="Q940" s="17" t="e">
        <f t="shared" si="47"/>
        <v>#REF!</v>
      </c>
      <c r="R940" s="13" t="e">
        <f>VLOOKUP(J940,'[1]Nhân viên'!$E$20:$F$41,2,0)</f>
        <v>#REF!</v>
      </c>
    </row>
    <row r="941" spans="1:18" hidden="1">
      <c r="A941" s="11">
        <v>943</v>
      </c>
      <c r="B941" s="11">
        <f t="shared" si="45"/>
        <v>0</v>
      </c>
      <c r="E941" s="13" t="e">
        <f>VLOOKUP(D941,#REF!,2,0)</f>
        <v>#REF!</v>
      </c>
      <c r="H941" s="13" t="e">
        <f>VLOOKUP(F941,#REF!,2,0)</f>
        <v>#REF!</v>
      </c>
      <c r="I941" s="13" t="str">
        <f>VLOOKUP(F941,'[1]Khách hàng'!$A$4:$F$2144,3,0)</f>
        <v>Số 1 đường số 17A, Khu phố 11, Phường Bình Trị Đông B, Quận Bình Tân, TP.HCM.</v>
      </c>
      <c r="J941" s="13" t="e">
        <f>VLOOKUP(F941,#REF!,5,0)</f>
        <v>#REF!</v>
      </c>
      <c r="M941" s="13" t="e">
        <f>VLOOKUP(K941,#REF!,2,0)</f>
        <v>#REF!</v>
      </c>
      <c r="N941" s="17" t="e">
        <f>VLOOKUP(K941,#REF!,6,0)</f>
        <v>#REF!</v>
      </c>
      <c r="O941" s="17" t="e">
        <f t="shared" si="46"/>
        <v>#REF!</v>
      </c>
      <c r="P941" s="22">
        <v>0.08</v>
      </c>
      <c r="Q941" s="17" t="e">
        <f t="shared" si="47"/>
        <v>#REF!</v>
      </c>
      <c r="R941" s="13" t="e">
        <f>VLOOKUP(J941,'[1]Nhân viên'!$E$20:$F$41,2,0)</f>
        <v>#REF!</v>
      </c>
    </row>
    <row r="942" spans="1:18" hidden="1">
      <c r="A942" s="11">
        <v>944</v>
      </c>
      <c r="B942" s="11">
        <f t="shared" si="45"/>
        <v>0</v>
      </c>
      <c r="E942" s="13" t="e">
        <f>VLOOKUP(D942,#REF!,2,0)</f>
        <v>#REF!</v>
      </c>
      <c r="H942" s="13" t="e">
        <f>VLOOKUP(F942,#REF!,2,0)</f>
        <v>#REF!</v>
      </c>
      <c r="I942" s="13" t="str">
        <f>VLOOKUP(F942,'[1]Khách hàng'!$A$4:$F$2144,3,0)</f>
        <v>Số 1 đường số 17A, Khu phố 11, Phường Bình Trị Đông B, Quận Bình Tân, TP.HCM.</v>
      </c>
      <c r="J942" s="13" t="e">
        <f>VLOOKUP(F942,#REF!,5,0)</f>
        <v>#REF!</v>
      </c>
      <c r="M942" s="13" t="e">
        <f>VLOOKUP(K942,#REF!,2,0)</f>
        <v>#REF!</v>
      </c>
      <c r="N942" s="17" t="e">
        <f>VLOOKUP(K942,#REF!,6,0)</f>
        <v>#REF!</v>
      </c>
      <c r="O942" s="17" t="e">
        <f t="shared" si="46"/>
        <v>#REF!</v>
      </c>
      <c r="P942" s="22">
        <v>0.08</v>
      </c>
      <c r="Q942" s="17" t="e">
        <f t="shared" si="47"/>
        <v>#REF!</v>
      </c>
      <c r="R942" s="13" t="e">
        <f>VLOOKUP(J942,'[1]Nhân viên'!$E$20:$F$41,2,0)</f>
        <v>#REF!</v>
      </c>
    </row>
    <row r="943" spans="1:18" hidden="1">
      <c r="A943" s="11">
        <v>945</v>
      </c>
      <c r="B943" s="11">
        <f t="shared" si="45"/>
        <v>0</v>
      </c>
      <c r="E943" s="13" t="e">
        <f>VLOOKUP(D943,#REF!,2,0)</f>
        <v>#REF!</v>
      </c>
      <c r="H943" s="13" t="e">
        <f>VLOOKUP(F943,#REF!,2,0)</f>
        <v>#REF!</v>
      </c>
      <c r="I943" s="13" t="str">
        <f>VLOOKUP(F943,'[1]Khách hàng'!$A$4:$F$2144,3,0)</f>
        <v>Số 1 đường số 17A, Khu phố 11, Phường Bình Trị Đông B, Quận Bình Tân, TP.HCM.</v>
      </c>
      <c r="J943" s="13" t="e">
        <f>VLOOKUP(F943,#REF!,5,0)</f>
        <v>#REF!</v>
      </c>
      <c r="M943" s="13" t="e">
        <f>VLOOKUP(K943,#REF!,2,0)</f>
        <v>#REF!</v>
      </c>
      <c r="N943" s="17" t="e">
        <f>VLOOKUP(K943,#REF!,6,0)</f>
        <v>#REF!</v>
      </c>
      <c r="O943" s="17" t="e">
        <f t="shared" si="46"/>
        <v>#REF!</v>
      </c>
      <c r="P943" s="22">
        <v>0.08</v>
      </c>
      <c r="Q943" s="17" t="e">
        <f t="shared" si="47"/>
        <v>#REF!</v>
      </c>
      <c r="R943" s="13" t="e">
        <f>VLOOKUP(J943,'[1]Nhân viên'!$E$20:$F$41,2,0)</f>
        <v>#REF!</v>
      </c>
    </row>
    <row r="944" spans="1:18" hidden="1">
      <c r="A944" s="11">
        <v>946</v>
      </c>
      <c r="B944" s="11">
        <f t="shared" si="45"/>
        <v>0</v>
      </c>
      <c r="E944" s="13" t="e">
        <f>VLOOKUP(D944,#REF!,2,0)</f>
        <v>#REF!</v>
      </c>
      <c r="H944" s="13" t="e">
        <f>VLOOKUP(F944,#REF!,2,0)</f>
        <v>#REF!</v>
      </c>
      <c r="I944" s="13" t="str">
        <f>VLOOKUP(F944,'[1]Khách hàng'!$A$4:$F$2144,3,0)</f>
        <v>Số 1 đường số 17A, Khu phố 11, Phường Bình Trị Đông B, Quận Bình Tân, TP.HCM.</v>
      </c>
      <c r="J944" s="13" t="e">
        <f>VLOOKUP(F944,#REF!,5,0)</f>
        <v>#REF!</v>
      </c>
      <c r="M944" s="13" t="e">
        <f>VLOOKUP(K944,#REF!,2,0)</f>
        <v>#REF!</v>
      </c>
      <c r="N944" s="17" t="e">
        <f>VLOOKUP(K944,#REF!,6,0)</f>
        <v>#REF!</v>
      </c>
      <c r="O944" s="17" t="e">
        <f t="shared" si="46"/>
        <v>#REF!</v>
      </c>
      <c r="P944" s="22">
        <v>0.08</v>
      </c>
      <c r="Q944" s="17" t="e">
        <f t="shared" si="47"/>
        <v>#REF!</v>
      </c>
      <c r="R944" s="13" t="e">
        <f>VLOOKUP(J944,'[1]Nhân viên'!$E$20:$F$41,2,0)</f>
        <v>#REF!</v>
      </c>
    </row>
    <row r="945" spans="1:18" hidden="1">
      <c r="A945" s="11">
        <v>947</v>
      </c>
      <c r="B945" s="11">
        <f t="shared" si="45"/>
        <v>0</v>
      </c>
      <c r="E945" s="13" t="e">
        <f>VLOOKUP(D945,#REF!,2,0)</f>
        <v>#REF!</v>
      </c>
      <c r="H945" s="13" t="e">
        <f>VLOOKUP(F945,#REF!,2,0)</f>
        <v>#REF!</v>
      </c>
      <c r="I945" s="13" t="str">
        <f>VLOOKUP(F945,'[1]Khách hàng'!$A$4:$F$2144,3,0)</f>
        <v>Số 1 đường số 17A, Khu phố 11, Phường Bình Trị Đông B, Quận Bình Tân, TP.HCM.</v>
      </c>
      <c r="J945" s="13" t="e">
        <f>VLOOKUP(F945,#REF!,5,0)</f>
        <v>#REF!</v>
      </c>
      <c r="M945" s="13" t="e">
        <f>VLOOKUP(K945,#REF!,2,0)</f>
        <v>#REF!</v>
      </c>
      <c r="N945" s="17" t="e">
        <f>VLOOKUP(K945,#REF!,6,0)</f>
        <v>#REF!</v>
      </c>
      <c r="O945" s="17" t="e">
        <f t="shared" si="46"/>
        <v>#REF!</v>
      </c>
      <c r="P945" s="22">
        <v>0.08</v>
      </c>
      <c r="Q945" s="17" t="e">
        <f t="shared" si="47"/>
        <v>#REF!</v>
      </c>
      <c r="R945" s="13" t="e">
        <f>VLOOKUP(J945,'[1]Nhân viên'!$E$20:$F$41,2,0)</f>
        <v>#REF!</v>
      </c>
    </row>
    <row r="946" spans="1:18" hidden="1">
      <c r="A946" s="11">
        <v>948</v>
      </c>
      <c r="B946" s="11">
        <f t="shared" si="45"/>
        <v>0</v>
      </c>
      <c r="E946" s="13" t="e">
        <f>VLOOKUP(D946,#REF!,2,0)</f>
        <v>#REF!</v>
      </c>
      <c r="H946" s="13" t="e">
        <f>VLOOKUP(F946,#REF!,2,0)</f>
        <v>#REF!</v>
      </c>
      <c r="I946" s="13" t="str">
        <f>VLOOKUP(F946,'[1]Khách hàng'!$A$4:$F$2144,3,0)</f>
        <v>Số 1 đường số 17A, Khu phố 11, Phường Bình Trị Đông B, Quận Bình Tân, TP.HCM.</v>
      </c>
      <c r="J946" s="13" t="e">
        <f>VLOOKUP(F946,#REF!,5,0)</f>
        <v>#REF!</v>
      </c>
      <c r="M946" s="13" t="e">
        <f>VLOOKUP(K946,#REF!,2,0)</f>
        <v>#REF!</v>
      </c>
      <c r="N946" s="17" t="e">
        <f>VLOOKUP(K946,#REF!,6,0)</f>
        <v>#REF!</v>
      </c>
      <c r="O946" s="17" t="e">
        <f t="shared" si="46"/>
        <v>#REF!</v>
      </c>
      <c r="P946" s="22">
        <v>0.08</v>
      </c>
      <c r="Q946" s="17" t="e">
        <f t="shared" si="47"/>
        <v>#REF!</v>
      </c>
      <c r="R946" s="13" t="e">
        <f>VLOOKUP(J946,'[1]Nhân viên'!$E$20:$F$41,2,0)</f>
        <v>#REF!</v>
      </c>
    </row>
    <row r="947" spans="1:18" hidden="1">
      <c r="A947" s="11">
        <v>949</v>
      </c>
      <c r="B947" s="11">
        <f t="shared" si="45"/>
        <v>0</v>
      </c>
      <c r="E947" s="13" t="e">
        <f>VLOOKUP(D947,#REF!,2,0)</f>
        <v>#REF!</v>
      </c>
      <c r="H947" s="13" t="e">
        <f>VLOOKUP(F947,#REF!,2,0)</f>
        <v>#REF!</v>
      </c>
      <c r="I947" s="13" t="str">
        <f>VLOOKUP(F947,'[1]Khách hàng'!$A$4:$F$2144,3,0)</f>
        <v>Số 1 đường số 17A, Khu phố 11, Phường Bình Trị Đông B, Quận Bình Tân, TP.HCM.</v>
      </c>
      <c r="J947" s="13" t="e">
        <f>VLOOKUP(F947,#REF!,5,0)</f>
        <v>#REF!</v>
      </c>
      <c r="M947" s="13" t="e">
        <f>VLOOKUP(K947,#REF!,2,0)</f>
        <v>#REF!</v>
      </c>
      <c r="N947" s="17" t="e">
        <f>VLOOKUP(K947,#REF!,6,0)</f>
        <v>#REF!</v>
      </c>
      <c r="O947" s="17" t="e">
        <f t="shared" si="46"/>
        <v>#REF!</v>
      </c>
      <c r="P947" s="22">
        <v>0.08</v>
      </c>
      <c r="Q947" s="17" t="e">
        <f t="shared" si="47"/>
        <v>#REF!</v>
      </c>
      <c r="R947" s="13" t="e">
        <f>VLOOKUP(J947,'[1]Nhân viên'!$E$20:$F$41,2,0)</f>
        <v>#REF!</v>
      </c>
    </row>
    <row r="948" spans="1:18" hidden="1">
      <c r="A948" s="11">
        <v>950</v>
      </c>
      <c r="B948" s="11">
        <f t="shared" si="45"/>
        <v>0</v>
      </c>
      <c r="E948" s="13" t="e">
        <f>VLOOKUP(D948,#REF!,2,0)</f>
        <v>#REF!</v>
      </c>
      <c r="H948" s="13" t="e">
        <f>VLOOKUP(F948,#REF!,2,0)</f>
        <v>#REF!</v>
      </c>
      <c r="I948" s="13" t="str">
        <f>VLOOKUP(F948,'[1]Khách hàng'!$A$4:$F$2144,3,0)</f>
        <v>Số 1 đường số 17A, Khu phố 11, Phường Bình Trị Đông B, Quận Bình Tân, TP.HCM.</v>
      </c>
      <c r="J948" s="13" t="e">
        <f>VLOOKUP(F948,#REF!,5,0)</f>
        <v>#REF!</v>
      </c>
      <c r="M948" s="13" t="e">
        <f>VLOOKUP(K948,#REF!,2,0)</f>
        <v>#REF!</v>
      </c>
      <c r="N948" s="17" t="e">
        <f>VLOOKUP(K948,#REF!,6,0)</f>
        <v>#REF!</v>
      </c>
      <c r="O948" s="17" t="e">
        <f t="shared" si="46"/>
        <v>#REF!</v>
      </c>
      <c r="P948" s="22">
        <v>0.08</v>
      </c>
      <c r="Q948" s="17" t="e">
        <f t="shared" si="47"/>
        <v>#REF!</v>
      </c>
      <c r="R948" s="13" t="e">
        <f>VLOOKUP(J948,'[1]Nhân viên'!$E$20:$F$41,2,0)</f>
        <v>#REF!</v>
      </c>
    </row>
    <row r="949" spans="1:18" hidden="1">
      <c r="A949" s="11">
        <v>951</v>
      </c>
      <c r="B949" s="11">
        <f t="shared" si="45"/>
        <v>0</v>
      </c>
      <c r="E949" s="13" t="e">
        <f>VLOOKUP(D949,#REF!,2,0)</f>
        <v>#REF!</v>
      </c>
      <c r="H949" s="13" t="e">
        <f>VLOOKUP(F949,#REF!,2,0)</f>
        <v>#REF!</v>
      </c>
      <c r="I949" s="13" t="str">
        <f>VLOOKUP(F949,'[1]Khách hàng'!$A$4:$F$2144,3,0)</f>
        <v>Số 1 đường số 17A, Khu phố 11, Phường Bình Trị Đông B, Quận Bình Tân, TP.HCM.</v>
      </c>
      <c r="J949" s="13" t="e">
        <f>VLOOKUP(F949,#REF!,5,0)</f>
        <v>#REF!</v>
      </c>
      <c r="M949" s="13" t="e">
        <f>VLOOKUP(K949,#REF!,2,0)</f>
        <v>#REF!</v>
      </c>
      <c r="N949" s="17" t="e">
        <f>VLOOKUP(K949,#REF!,6,0)</f>
        <v>#REF!</v>
      </c>
      <c r="O949" s="17" t="e">
        <f t="shared" si="46"/>
        <v>#REF!</v>
      </c>
      <c r="P949" s="22">
        <v>0.08</v>
      </c>
      <c r="Q949" s="17" t="e">
        <f t="shared" si="47"/>
        <v>#REF!</v>
      </c>
      <c r="R949" s="13" t="e">
        <f>VLOOKUP(J949,'[1]Nhân viên'!$E$20:$F$41,2,0)</f>
        <v>#REF!</v>
      </c>
    </row>
    <row r="950" spans="1:18" hidden="1">
      <c r="A950" s="11">
        <v>952</v>
      </c>
      <c r="B950" s="11">
        <f t="shared" si="45"/>
        <v>0</v>
      </c>
      <c r="E950" s="13" t="e">
        <f>VLOOKUP(D950,#REF!,2,0)</f>
        <v>#REF!</v>
      </c>
      <c r="H950" s="13" t="e">
        <f>VLOOKUP(F950,#REF!,2,0)</f>
        <v>#REF!</v>
      </c>
      <c r="I950" s="13" t="str">
        <f>VLOOKUP(F950,'[1]Khách hàng'!$A$4:$F$2144,3,0)</f>
        <v>Số 1 đường số 17A, Khu phố 11, Phường Bình Trị Đông B, Quận Bình Tân, TP.HCM.</v>
      </c>
      <c r="J950" s="13" t="e">
        <f>VLOOKUP(F950,#REF!,5,0)</f>
        <v>#REF!</v>
      </c>
      <c r="M950" s="13" t="e">
        <f>VLOOKUP(K950,#REF!,2,0)</f>
        <v>#REF!</v>
      </c>
      <c r="N950" s="17" t="e">
        <f>VLOOKUP(K950,#REF!,6,0)</f>
        <v>#REF!</v>
      </c>
      <c r="O950" s="17" t="e">
        <f t="shared" si="46"/>
        <v>#REF!</v>
      </c>
      <c r="P950" s="22">
        <v>0.08</v>
      </c>
      <c r="Q950" s="17" t="e">
        <f t="shared" si="47"/>
        <v>#REF!</v>
      </c>
      <c r="R950" s="13" t="e">
        <f>VLOOKUP(J950,'[1]Nhân viên'!$E$20:$F$41,2,0)</f>
        <v>#REF!</v>
      </c>
    </row>
    <row r="951" spans="1:18" hidden="1">
      <c r="A951" s="11">
        <v>953</v>
      </c>
      <c r="B951" s="11">
        <f t="shared" si="45"/>
        <v>0</v>
      </c>
      <c r="E951" s="13" t="e">
        <f>VLOOKUP(D951,#REF!,2,0)</f>
        <v>#REF!</v>
      </c>
      <c r="H951" s="13" t="e">
        <f>VLOOKUP(F951,#REF!,2,0)</f>
        <v>#REF!</v>
      </c>
      <c r="I951" s="13" t="str">
        <f>VLOOKUP(F951,'[1]Khách hàng'!$A$4:$F$2144,3,0)</f>
        <v>Số 1 đường số 17A, Khu phố 11, Phường Bình Trị Đông B, Quận Bình Tân, TP.HCM.</v>
      </c>
      <c r="J951" s="13" t="e">
        <f>VLOOKUP(F951,#REF!,5,0)</f>
        <v>#REF!</v>
      </c>
      <c r="M951" s="13" t="e">
        <f>VLOOKUP(K951,#REF!,2,0)</f>
        <v>#REF!</v>
      </c>
      <c r="N951" s="17" t="e">
        <f>VLOOKUP(K951,#REF!,6,0)</f>
        <v>#REF!</v>
      </c>
      <c r="O951" s="17" t="e">
        <f t="shared" si="46"/>
        <v>#REF!</v>
      </c>
      <c r="P951" s="22">
        <v>0.08</v>
      </c>
      <c r="Q951" s="17" t="e">
        <f t="shared" si="47"/>
        <v>#REF!</v>
      </c>
      <c r="R951" s="13" t="e">
        <f>VLOOKUP(J951,'[1]Nhân viên'!$E$20:$F$41,2,0)</f>
        <v>#REF!</v>
      </c>
    </row>
    <row r="952" spans="1:18" hidden="1">
      <c r="A952" s="11">
        <v>954</v>
      </c>
      <c r="B952" s="11">
        <f t="shared" si="45"/>
        <v>0</v>
      </c>
      <c r="E952" s="13" t="e">
        <f>VLOOKUP(D952,#REF!,2,0)</f>
        <v>#REF!</v>
      </c>
      <c r="H952" s="13" t="e">
        <f>VLOOKUP(F952,#REF!,2,0)</f>
        <v>#REF!</v>
      </c>
      <c r="I952" s="13" t="str">
        <f>VLOOKUP(F952,'[1]Khách hàng'!$A$4:$F$2144,3,0)</f>
        <v>Số 1 đường số 17A, Khu phố 11, Phường Bình Trị Đông B, Quận Bình Tân, TP.HCM.</v>
      </c>
      <c r="J952" s="13" t="e">
        <f>VLOOKUP(F952,#REF!,5,0)</f>
        <v>#REF!</v>
      </c>
      <c r="M952" s="13" t="e">
        <f>VLOOKUP(K952,#REF!,2,0)</f>
        <v>#REF!</v>
      </c>
      <c r="N952" s="17" t="e">
        <f>VLOOKUP(K952,#REF!,6,0)</f>
        <v>#REF!</v>
      </c>
      <c r="O952" s="17" t="e">
        <f t="shared" si="46"/>
        <v>#REF!</v>
      </c>
      <c r="P952" s="22">
        <v>0.08</v>
      </c>
      <c r="Q952" s="17" t="e">
        <f t="shared" si="47"/>
        <v>#REF!</v>
      </c>
      <c r="R952" s="13" t="e">
        <f>VLOOKUP(J952,'[1]Nhân viên'!$E$20:$F$41,2,0)</f>
        <v>#REF!</v>
      </c>
    </row>
    <row r="953" spans="1:18" hidden="1">
      <c r="A953" s="11">
        <v>955</v>
      </c>
      <c r="B953" s="11">
        <f t="shared" si="45"/>
        <v>0</v>
      </c>
      <c r="E953" s="13" t="e">
        <f>VLOOKUP(D953,#REF!,2,0)</f>
        <v>#REF!</v>
      </c>
      <c r="H953" s="13" t="e">
        <f>VLOOKUP(F953,#REF!,2,0)</f>
        <v>#REF!</v>
      </c>
      <c r="I953" s="13" t="str">
        <f>VLOOKUP(F953,'[1]Khách hàng'!$A$4:$F$2144,3,0)</f>
        <v>Số 1 đường số 17A, Khu phố 11, Phường Bình Trị Đông B, Quận Bình Tân, TP.HCM.</v>
      </c>
      <c r="J953" s="13" t="e">
        <f>VLOOKUP(F953,#REF!,5,0)</f>
        <v>#REF!</v>
      </c>
      <c r="M953" s="13" t="e">
        <f>VLOOKUP(K953,#REF!,2,0)</f>
        <v>#REF!</v>
      </c>
      <c r="N953" s="17" t="e">
        <f>VLOOKUP(K953,#REF!,6,0)</f>
        <v>#REF!</v>
      </c>
      <c r="O953" s="17" t="e">
        <f t="shared" si="46"/>
        <v>#REF!</v>
      </c>
      <c r="P953" s="22">
        <v>0.08</v>
      </c>
      <c r="Q953" s="17" t="e">
        <f t="shared" si="47"/>
        <v>#REF!</v>
      </c>
      <c r="R953" s="13" t="e">
        <f>VLOOKUP(J953,'[1]Nhân viên'!$E$20:$F$41,2,0)</f>
        <v>#REF!</v>
      </c>
    </row>
    <row r="954" spans="1:18" hidden="1">
      <c r="A954" s="11">
        <v>956</v>
      </c>
      <c r="B954" s="11">
        <f t="shared" si="45"/>
        <v>0</v>
      </c>
      <c r="E954" s="13" t="e">
        <f>VLOOKUP(D954,#REF!,2,0)</f>
        <v>#REF!</v>
      </c>
      <c r="H954" s="13" t="e">
        <f>VLOOKUP(F954,#REF!,2,0)</f>
        <v>#REF!</v>
      </c>
      <c r="I954" s="13" t="str">
        <f>VLOOKUP(F954,'[1]Khách hàng'!$A$4:$F$2144,3,0)</f>
        <v>Số 1 đường số 17A, Khu phố 11, Phường Bình Trị Đông B, Quận Bình Tân, TP.HCM.</v>
      </c>
      <c r="J954" s="13" t="e">
        <f>VLOOKUP(F954,#REF!,5,0)</f>
        <v>#REF!</v>
      </c>
      <c r="M954" s="13" t="e">
        <f>VLOOKUP(K954,#REF!,2,0)</f>
        <v>#REF!</v>
      </c>
      <c r="N954" s="17" t="e">
        <f>VLOOKUP(K954,#REF!,6,0)</f>
        <v>#REF!</v>
      </c>
      <c r="O954" s="17" t="e">
        <f t="shared" si="46"/>
        <v>#REF!</v>
      </c>
      <c r="P954" s="22">
        <v>0.08</v>
      </c>
      <c r="Q954" s="17" t="e">
        <f t="shared" si="47"/>
        <v>#REF!</v>
      </c>
      <c r="R954" s="13" t="e">
        <f>VLOOKUP(J954,'[1]Nhân viên'!$E$20:$F$41,2,0)</f>
        <v>#REF!</v>
      </c>
    </row>
    <row r="955" spans="1:18" hidden="1">
      <c r="A955" s="11">
        <v>957</v>
      </c>
      <c r="B955" s="11">
        <f t="shared" si="45"/>
        <v>0</v>
      </c>
      <c r="E955" s="13" t="e">
        <f>VLOOKUP(D955,#REF!,2,0)</f>
        <v>#REF!</v>
      </c>
      <c r="H955" s="13" t="e">
        <f>VLOOKUP(F955,#REF!,2,0)</f>
        <v>#REF!</v>
      </c>
      <c r="I955" s="13" t="str">
        <f>VLOOKUP(F955,'[1]Khách hàng'!$A$4:$F$2144,3,0)</f>
        <v>Số 1 đường số 17A, Khu phố 11, Phường Bình Trị Đông B, Quận Bình Tân, TP.HCM.</v>
      </c>
      <c r="J955" s="13" t="e">
        <f>VLOOKUP(F955,#REF!,5,0)</f>
        <v>#REF!</v>
      </c>
      <c r="M955" s="13" t="e">
        <f>VLOOKUP(K955,#REF!,2,0)</f>
        <v>#REF!</v>
      </c>
      <c r="N955" s="17" t="e">
        <f>VLOOKUP(K955,#REF!,6,0)</f>
        <v>#REF!</v>
      </c>
      <c r="O955" s="17" t="e">
        <f t="shared" si="46"/>
        <v>#REF!</v>
      </c>
      <c r="P955" s="22">
        <v>0.08</v>
      </c>
      <c r="Q955" s="17" t="e">
        <f t="shared" si="47"/>
        <v>#REF!</v>
      </c>
      <c r="R955" s="13" t="e">
        <f>VLOOKUP(J955,'[1]Nhân viên'!$E$20:$F$41,2,0)</f>
        <v>#REF!</v>
      </c>
    </row>
    <row r="956" spans="1:18" hidden="1">
      <c r="A956" s="11">
        <v>958</v>
      </c>
      <c r="B956" s="11">
        <f t="shared" si="45"/>
        <v>0</v>
      </c>
      <c r="E956" s="13" t="e">
        <f>VLOOKUP(D956,#REF!,2,0)</f>
        <v>#REF!</v>
      </c>
      <c r="H956" s="13" t="e">
        <f>VLOOKUP(F956,#REF!,2,0)</f>
        <v>#REF!</v>
      </c>
      <c r="I956" s="13" t="str">
        <f>VLOOKUP(F956,'[1]Khách hàng'!$A$4:$F$2144,3,0)</f>
        <v>Số 1 đường số 17A, Khu phố 11, Phường Bình Trị Đông B, Quận Bình Tân, TP.HCM.</v>
      </c>
      <c r="J956" s="13" t="e">
        <f>VLOOKUP(F956,#REF!,5,0)</f>
        <v>#REF!</v>
      </c>
      <c r="M956" s="13" t="e">
        <f>VLOOKUP(K956,#REF!,2,0)</f>
        <v>#REF!</v>
      </c>
      <c r="N956" s="17" t="e">
        <f>VLOOKUP(K956,#REF!,6,0)</f>
        <v>#REF!</v>
      </c>
      <c r="O956" s="17" t="e">
        <f t="shared" si="46"/>
        <v>#REF!</v>
      </c>
      <c r="P956" s="22">
        <v>0.08</v>
      </c>
      <c r="Q956" s="17" t="e">
        <f t="shared" si="47"/>
        <v>#REF!</v>
      </c>
      <c r="R956" s="13" t="e">
        <f>VLOOKUP(J956,'[1]Nhân viên'!$E$20:$F$41,2,0)</f>
        <v>#REF!</v>
      </c>
    </row>
    <row r="957" spans="1:18" hidden="1">
      <c r="A957" s="11">
        <v>959</v>
      </c>
      <c r="B957" s="11">
        <f t="shared" si="45"/>
        <v>0</v>
      </c>
      <c r="E957" s="13" t="e">
        <f>VLOOKUP(D957,#REF!,2,0)</f>
        <v>#REF!</v>
      </c>
      <c r="H957" s="13" t="e">
        <f>VLOOKUP(F957,#REF!,2,0)</f>
        <v>#REF!</v>
      </c>
      <c r="I957" s="13" t="str">
        <f>VLOOKUP(F957,'[1]Khách hàng'!$A$4:$F$2144,3,0)</f>
        <v>Số 1 đường số 17A, Khu phố 11, Phường Bình Trị Đông B, Quận Bình Tân, TP.HCM.</v>
      </c>
      <c r="J957" s="13" t="e">
        <f>VLOOKUP(F957,#REF!,5,0)</f>
        <v>#REF!</v>
      </c>
      <c r="M957" s="13" t="e">
        <f>VLOOKUP(K957,#REF!,2,0)</f>
        <v>#REF!</v>
      </c>
      <c r="N957" s="17" t="e">
        <f>VLOOKUP(K957,#REF!,6,0)</f>
        <v>#REF!</v>
      </c>
      <c r="O957" s="17" t="e">
        <f t="shared" si="46"/>
        <v>#REF!</v>
      </c>
      <c r="P957" s="22">
        <v>0.08</v>
      </c>
      <c r="Q957" s="17" t="e">
        <f t="shared" si="47"/>
        <v>#REF!</v>
      </c>
      <c r="R957" s="13" t="e">
        <f>VLOOKUP(J957,'[1]Nhân viên'!$E$20:$F$41,2,0)</f>
        <v>#REF!</v>
      </c>
    </row>
    <row r="958" spans="1:18" hidden="1">
      <c r="A958" s="11">
        <v>960</v>
      </c>
      <c r="B958" s="11">
        <f t="shared" si="45"/>
        <v>0</v>
      </c>
      <c r="E958" s="13" t="e">
        <f>VLOOKUP(D958,#REF!,2,0)</f>
        <v>#REF!</v>
      </c>
      <c r="H958" s="13" t="e">
        <f>VLOOKUP(F958,#REF!,2,0)</f>
        <v>#REF!</v>
      </c>
      <c r="I958" s="13" t="str">
        <f>VLOOKUP(F958,'[1]Khách hàng'!$A$4:$F$2144,3,0)</f>
        <v>Số 1 đường số 17A, Khu phố 11, Phường Bình Trị Đông B, Quận Bình Tân, TP.HCM.</v>
      </c>
      <c r="J958" s="13" t="e">
        <f>VLOOKUP(F958,#REF!,5,0)</f>
        <v>#REF!</v>
      </c>
      <c r="M958" s="13" t="e">
        <f>VLOOKUP(K958,#REF!,2,0)</f>
        <v>#REF!</v>
      </c>
      <c r="N958" s="17" t="e">
        <f>VLOOKUP(K958,#REF!,6,0)</f>
        <v>#REF!</v>
      </c>
      <c r="O958" s="17" t="e">
        <f t="shared" si="46"/>
        <v>#REF!</v>
      </c>
      <c r="P958" s="22">
        <v>0.08</v>
      </c>
      <c r="Q958" s="17" t="e">
        <f t="shared" si="47"/>
        <v>#REF!</v>
      </c>
      <c r="R958" s="13" t="e">
        <f>VLOOKUP(J958,'[1]Nhân viên'!$E$20:$F$41,2,0)</f>
        <v>#REF!</v>
      </c>
    </row>
    <row r="959" spans="1:18" hidden="1">
      <c r="A959" s="11">
        <v>961</v>
      </c>
      <c r="B959" s="11">
        <f t="shared" si="45"/>
        <v>0</v>
      </c>
      <c r="E959" s="13" t="e">
        <f>VLOOKUP(D959,#REF!,2,0)</f>
        <v>#REF!</v>
      </c>
      <c r="H959" s="13" t="e">
        <f>VLOOKUP(F959,#REF!,2,0)</f>
        <v>#REF!</v>
      </c>
      <c r="I959" s="13" t="str">
        <f>VLOOKUP(F959,'[1]Khách hàng'!$A$4:$F$2144,3,0)</f>
        <v>Số 1 đường số 17A, Khu phố 11, Phường Bình Trị Đông B, Quận Bình Tân, TP.HCM.</v>
      </c>
      <c r="J959" s="13" t="e">
        <f>VLOOKUP(F959,#REF!,5,0)</f>
        <v>#REF!</v>
      </c>
      <c r="M959" s="13" t="e">
        <f>VLOOKUP(K959,#REF!,2,0)</f>
        <v>#REF!</v>
      </c>
      <c r="N959" s="17" t="e">
        <f>VLOOKUP(K959,#REF!,6,0)</f>
        <v>#REF!</v>
      </c>
      <c r="O959" s="17" t="e">
        <f t="shared" si="46"/>
        <v>#REF!</v>
      </c>
      <c r="P959" s="22">
        <v>0.08</v>
      </c>
      <c r="Q959" s="17" t="e">
        <f t="shared" si="47"/>
        <v>#REF!</v>
      </c>
      <c r="R959" s="13" t="e">
        <f>VLOOKUP(J959,'[1]Nhân viên'!$E$20:$F$41,2,0)</f>
        <v>#REF!</v>
      </c>
    </row>
    <row r="960" spans="1:18" hidden="1">
      <c r="A960" s="11">
        <v>962</v>
      </c>
      <c r="B960" s="11">
        <f t="shared" si="45"/>
        <v>0</v>
      </c>
      <c r="E960" s="13" t="e">
        <f>VLOOKUP(D960,#REF!,2,0)</f>
        <v>#REF!</v>
      </c>
      <c r="H960" s="13" t="e">
        <f>VLOOKUP(F960,#REF!,2,0)</f>
        <v>#REF!</v>
      </c>
      <c r="I960" s="13" t="str">
        <f>VLOOKUP(F960,'[1]Khách hàng'!$A$4:$F$2144,3,0)</f>
        <v>Số 1 đường số 17A, Khu phố 11, Phường Bình Trị Đông B, Quận Bình Tân, TP.HCM.</v>
      </c>
      <c r="J960" s="13" t="e">
        <f>VLOOKUP(F960,#REF!,5,0)</f>
        <v>#REF!</v>
      </c>
      <c r="M960" s="13" t="e">
        <f>VLOOKUP(K960,#REF!,2,0)</f>
        <v>#REF!</v>
      </c>
      <c r="N960" s="17" t="e">
        <f>VLOOKUP(K960,#REF!,6,0)</f>
        <v>#REF!</v>
      </c>
      <c r="O960" s="17" t="e">
        <f t="shared" si="46"/>
        <v>#REF!</v>
      </c>
      <c r="P960" s="22">
        <v>0.08</v>
      </c>
      <c r="Q960" s="17" t="e">
        <f t="shared" si="47"/>
        <v>#REF!</v>
      </c>
      <c r="R960" s="13" t="e">
        <f>VLOOKUP(J960,'[1]Nhân viên'!$E$20:$F$41,2,0)</f>
        <v>#REF!</v>
      </c>
    </row>
    <row r="961" spans="1:18" hidden="1">
      <c r="A961" s="11">
        <v>963</v>
      </c>
      <c r="B961" s="11">
        <f t="shared" si="45"/>
        <v>0</v>
      </c>
      <c r="E961" s="13" t="e">
        <f>VLOOKUP(D961,#REF!,2,0)</f>
        <v>#REF!</v>
      </c>
      <c r="H961" s="13" t="e">
        <f>VLOOKUP(F961,#REF!,2,0)</f>
        <v>#REF!</v>
      </c>
      <c r="I961" s="13" t="str">
        <f>VLOOKUP(F961,'[1]Khách hàng'!$A$4:$F$2144,3,0)</f>
        <v>Số 1 đường số 17A, Khu phố 11, Phường Bình Trị Đông B, Quận Bình Tân, TP.HCM.</v>
      </c>
      <c r="J961" s="13" t="e">
        <f>VLOOKUP(F961,#REF!,5,0)</f>
        <v>#REF!</v>
      </c>
      <c r="M961" s="13" t="e">
        <f>VLOOKUP(K961,#REF!,2,0)</f>
        <v>#REF!</v>
      </c>
      <c r="N961" s="17" t="e">
        <f>VLOOKUP(K961,#REF!,6,0)</f>
        <v>#REF!</v>
      </c>
      <c r="O961" s="17" t="e">
        <f t="shared" si="46"/>
        <v>#REF!</v>
      </c>
      <c r="P961" s="22">
        <v>0.08</v>
      </c>
      <c r="Q961" s="17" t="e">
        <f t="shared" si="47"/>
        <v>#REF!</v>
      </c>
      <c r="R961" s="13" t="e">
        <f>VLOOKUP(J961,'[1]Nhân viên'!$E$20:$F$41,2,0)</f>
        <v>#REF!</v>
      </c>
    </row>
    <row r="962" spans="1:18" hidden="1">
      <c r="A962" s="11">
        <v>964</v>
      </c>
      <c r="B962" s="11">
        <f t="shared" si="45"/>
        <v>0</v>
      </c>
      <c r="E962" s="13" t="e">
        <f>VLOOKUP(D962,#REF!,2,0)</f>
        <v>#REF!</v>
      </c>
      <c r="H962" s="13" t="e">
        <f>VLOOKUP(F962,#REF!,2,0)</f>
        <v>#REF!</v>
      </c>
      <c r="I962" s="13" t="str">
        <f>VLOOKUP(F962,'[1]Khách hàng'!$A$4:$F$2144,3,0)</f>
        <v>Số 1 đường số 17A, Khu phố 11, Phường Bình Trị Đông B, Quận Bình Tân, TP.HCM.</v>
      </c>
      <c r="J962" s="13" t="e">
        <f>VLOOKUP(F962,#REF!,5,0)</f>
        <v>#REF!</v>
      </c>
      <c r="M962" s="13" t="e">
        <f>VLOOKUP(K962,#REF!,2,0)</f>
        <v>#REF!</v>
      </c>
      <c r="N962" s="17" t="e">
        <f>VLOOKUP(K962,#REF!,6,0)</f>
        <v>#REF!</v>
      </c>
      <c r="O962" s="17" t="e">
        <f t="shared" si="46"/>
        <v>#REF!</v>
      </c>
      <c r="P962" s="22">
        <v>0.08</v>
      </c>
      <c r="Q962" s="17" t="e">
        <f t="shared" si="47"/>
        <v>#REF!</v>
      </c>
      <c r="R962" s="13" t="e">
        <f>VLOOKUP(J962,'[1]Nhân viên'!$E$20:$F$41,2,0)</f>
        <v>#REF!</v>
      </c>
    </row>
    <row r="963" spans="1:18" hidden="1">
      <c r="A963" s="11">
        <v>965</v>
      </c>
      <c r="B963" s="11">
        <f t="shared" si="45"/>
        <v>0</v>
      </c>
      <c r="E963" s="13" t="e">
        <f>VLOOKUP(D963,#REF!,2,0)</f>
        <v>#REF!</v>
      </c>
      <c r="H963" s="13" t="e">
        <f>VLOOKUP(F963,#REF!,2,0)</f>
        <v>#REF!</v>
      </c>
      <c r="I963" s="13" t="str">
        <f>VLOOKUP(F963,'[1]Khách hàng'!$A$4:$F$2144,3,0)</f>
        <v>Số 1 đường số 17A, Khu phố 11, Phường Bình Trị Đông B, Quận Bình Tân, TP.HCM.</v>
      </c>
      <c r="J963" s="13" t="e">
        <f>VLOOKUP(F963,#REF!,5,0)</f>
        <v>#REF!</v>
      </c>
      <c r="M963" s="13" t="e">
        <f>VLOOKUP(K963,#REF!,2,0)</f>
        <v>#REF!</v>
      </c>
      <c r="N963" s="17" t="e">
        <f>VLOOKUP(K963,#REF!,6,0)</f>
        <v>#REF!</v>
      </c>
      <c r="O963" s="17" t="e">
        <f t="shared" si="46"/>
        <v>#REF!</v>
      </c>
      <c r="P963" s="22">
        <v>0.08</v>
      </c>
      <c r="Q963" s="17" t="e">
        <f t="shared" si="47"/>
        <v>#REF!</v>
      </c>
      <c r="R963" s="13" t="e">
        <f>VLOOKUP(J963,'[1]Nhân viên'!$E$20:$F$41,2,0)</f>
        <v>#REF!</v>
      </c>
    </row>
    <row r="964" spans="1:18" hidden="1">
      <c r="A964" s="11">
        <v>966</v>
      </c>
      <c r="B964" s="11">
        <f t="shared" si="45"/>
        <v>0</v>
      </c>
      <c r="E964" s="13" t="e">
        <f>VLOOKUP(D964,#REF!,2,0)</f>
        <v>#REF!</v>
      </c>
      <c r="H964" s="13" t="e">
        <f>VLOOKUP(F964,#REF!,2,0)</f>
        <v>#REF!</v>
      </c>
      <c r="I964" s="13" t="str">
        <f>VLOOKUP(F964,'[1]Khách hàng'!$A$4:$F$2144,3,0)</f>
        <v>Số 1 đường số 17A, Khu phố 11, Phường Bình Trị Đông B, Quận Bình Tân, TP.HCM.</v>
      </c>
      <c r="J964" s="13" t="e">
        <f>VLOOKUP(F964,#REF!,5,0)</f>
        <v>#REF!</v>
      </c>
      <c r="M964" s="13" t="e">
        <f>VLOOKUP(K964,#REF!,2,0)</f>
        <v>#REF!</v>
      </c>
      <c r="N964" s="17" t="e">
        <f>VLOOKUP(K964,#REF!,6,0)</f>
        <v>#REF!</v>
      </c>
      <c r="O964" s="17" t="e">
        <f t="shared" si="46"/>
        <v>#REF!</v>
      </c>
      <c r="P964" s="22">
        <v>0.08</v>
      </c>
      <c r="Q964" s="17" t="e">
        <f t="shared" si="47"/>
        <v>#REF!</v>
      </c>
      <c r="R964" s="13" t="e">
        <f>VLOOKUP(J964,'[1]Nhân viên'!$E$20:$F$41,2,0)</f>
        <v>#REF!</v>
      </c>
    </row>
    <row r="965" spans="1:18" hidden="1">
      <c r="A965" s="11">
        <v>967</v>
      </c>
      <c r="B965" s="11">
        <f t="shared" si="45"/>
        <v>0</v>
      </c>
      <c r="E965" s="13" t="e">
        <f>VLOOKUP(D965,#REF!,2,0)</f>
        <v>#REF!</v>
      </c>
      <c r="H965" s="13" t="e">
        <f>VLOOKUP(F965,#REF!,2,0)</f>
        <v>#REF!</v>
      </c>
      <c r="I965" s="13" t="str">
        <f>VLOOKUP(F965,'[1]Khách hàng'!$A$4:$F$2144,3,0)</f>
        <v>Số 1 đường số 17A, Khu phố 11, Phường Bình Trị Đông B, Quận Bình Tân, TP.HCM.</v>
      </c>
      <c r="J965" s="13" t="e">
        <f>VLOOKUP(F965,#REF!,5,0)</f>
        <v>#REF!</v>
      </c>
      <c r="M965" s="13" t="e">
        <f>VLOOKUP(K965,#REF!,2,0)</f>
        <v>#REF!</v>
      </c>
      <c r="N965" s="17" t="e">
        <f>VLOOKUP(K965,#REF!,6,0)</f>
        <v>#REF!</v>
      </c>
      <c r="O965" s="17" t="e">
        <f t="shared" si="46"/>
        <v>#REF!</v>
      </c>
      <c r="P965" s="22">
        <v>0.08</v>
      </c>
      <c r="Q965" s="17" t="e">
        <f t="shared" si="47"/>
        <v>#REF!</v>
      </c>
      <c r="R965" s="13" t="e">
        <f>VLOOKUP(J965,'[1]Nhân viên'!$E$20:$F$41,2,0)</f>
        <v>#REF!</v>
      </c>
    </row>
    <row r="966" spans="1:18" hidden="1">
      <c r="A966" s="11">
        <v>968</v>
      </c>
      <c r="B966" s="11">
        <f t="shared" si="45"/>
        <v>0</v>
      </c>
      <c r="E966" s="13" t="e">
        <f>VLOOKUP(D966,#REF!,2,0)</f>
        <v>#REF!</v>
      </c>
      <c r="H966" s="13" t="e">
        <f>VLOOKUP(F966,#REF!,2,0)</f>
        <v>#REF!</v>
      </c>
      <c r="I966" s="13" t="str">
        <f>VLOOKUP(F966,'[1]Khách hàng'!$A$4:$F$2144,3,0)</f>
        <v>Số 1 đường số 17A, Khu phố 11, Phường Bình Trị Đông B, Quận Bình Tân, TP.HCM.</v>
      </c>
      <c r="J966" s="13" t="e">
        <f>VLOOKUP(F966,#REF!,5,0)</f>
        <v>#REF!</v>
      </c>
      <c r="M966" s="13" t="e">
        <f>VLOOKUP(K966,#REF!,2,0)</f>
        <v>#REF!</v>
      </c>
      <c r="N966" s="17" t="e">
        <f>VLOOKUP(K966,#REF!,6,0)</f>
        <v>#REF!</v>
      </c>
      <c r="O966" s="17" t="e">
        <f t="shared" si="46"/>
        <v>#REF!</v>
      </c>
      <c r="P966" s="22">
        <v>0.08</v>
      </c>
      <c r="Q966" s="17" t="e">
        <f t="shared" si="47"/>
        <v>#REF!</v>
      </c>
      <c r="R966" s="13" t="e">
        <f>VLOOKUP(J966,'[1]Nhân viên'!$E$20:$F$41,2,0)</f>
        <v>#REF!</v>
      </c>
    </row>
    <row r="967" spans="1:18" hidden="1">
      <c r="A967" s="11">
        <v>969</v>
      </c>
      <c r="B967" s="11">
        <f t="shared" si="45"/>
        <v>0</v>
      </c>
      <c r="E967" s="13" t="e">
        <f>VLOOKUP(D967,#REF!,2,0)</f>
        <v>#REF!</v>
      </c>
      <c r="H967" s="13" t="e">
        <f>VLOOKUP(F967,#REF!,2,0)</f>
        <v>#REF!</v>
      </c>
      <c r="I967" s="13" t="str">
        <f>VLOOKUP(F967,'[1]Khách hàng'!$A$4:$F$2144,3,0)</f>
        <v>Số 1 đường số 17A, Khu phố 11, Phường Bình Trị Đông B, Quận Bình Tân, TP.HCM.</v>
      </c>
      <c r="J967" s="13" t="e">
        <f>VLOOKUP(F967,#REF!,5,0)</f>
        <v>#REF!</v>
      </c>
      <c r="M967" s="13" t="e">
        <f>VLOOKUP(K967,#REF!,2,0)</f>
        <v>#REF!</v>
      </c>
      <c r="N967" s="17" t="e">
        <f>VLOOKUP(K967,#REF!,6,0)</f>
        <v>#REF!</v>
      </c>
      <c r="O967" s="17" t="e">
        <f t="shared" si="46"/>
        <v>#REF!</v>
      </c>
      <c r="P967" s="22">
        <v>0.08</v>
      </c>
      <c r="Q967" s="17" t="e">
        <f t="shared" si="47"/>
        <v>#REF!</v>
      </c>
      <c r="R967" s="13" t="e">
        <f>VLOOKUP(J967,'[1]Nhân viên'!$E$20:$F$41,2,0)</f>
        <v>#REF!</v>
      </c>
    </row>
    <row r="968" spans="1:18" hidden="1">
      <c r="A968" s="11">
        <v>970</v>
      </c>
      <c r="B968" s="11">
        <f t="shared" si="45"/>
        <v>0</v>
      </c>
      <c r="E968" s="13" t="e">
        <f>VLOOKUP(D968,#REF!,2,0)</f>
        <v>#REF!</v>
      </c>
      <c r="H968" s="13" t="e">
        <f>VLOOKUP(F968,#REF!,2,0)</f>
        <v>#REF!</v>
      </c>
      <c r="I968" s="13" t="str">
        <f>VLOOKUP(F968,'[1]Khách hàng'!$A$4:$F$2144,3,0)</f>
        <v>Số 1 đường số 17A, Khu phố 11, Phường Bình Trị Đông B, Quận Bình Tân, TP.HCM.</v>
      </c>
      <c r="J968" s="13" t="e">
        <f>VLOOKUP(F968,#REF!,5,0)</f>
        <v>#REF!</v>
      </c>
      <c r="M968" s="13" t="e">
        <f>VLOOKUP(K968,#REF!,2,0)</f>
        <v>#REF!</v>
      </c>
      <c r="N968" s="17" t="e">
        <f>VLOOKUP(K968,#REF!,6,0)</f>
        <v>#REF!</v>
      </c>
      <c r="O968" s="17" t="e">
        <f t="shared" si="46"/>
        <v>#REF!</v>
      </c>
      <c r="P968" s="22">
        <v>0.08</v>
      </c>
      <c r="Q968" s="17" t="e">
        <f t="shared" si="47"/>
        <v>#REF!</v>
      </c>
      <c r="R968" s="13" t="e">
        <f>VLOOKUP(J968,'[1]Nhân viên'!$E$20:$F$41,2,0)</f>
        <v>#REF!</v>
      </c>
    </row>
    <row r="969" spans="1:18" hidden="1">
      <c r="A969" s="11">
        <v>971</v>
      </c>
      <c r="B969" s="11">
        <f t="shared" si="45"/>
        <v>0</v>
      </c>
      <c r="E969" s="13" t="e">
        <f>VLOOKUP(D969,#REF!,2,0)</f>
        <v>#REF!</v>
      </c>
      <c r="H969" s="13" t="e">
        <f>VLOOKUP(F969,#REF!,2,0)</f>
        <v>#REF!</v>
      </c>
      <c r="I969" s="13" t="str">
        <f>VLOOKUP(F969,'[1]Khách hàng'!$A$4:$F$2144,3,0)</f>
        <v>Số 1 đường số 17A, Khu phố 11, Phường Bình Trị Đông B, Quận Bình Tân, TP.HCM.</v>
      </c>
      <c r="J969" s="13" t="e">
        <f>VLOOKUP(F969,#REF!,5,0)</f>
        <v>#REF!</v>
      </c>
      <c r="M969" s="13" t="e">
        <f>VLOOKUP(K969,#REF!,2,0)</f>
        <v>#REF!</v>
      </c>
      <c r="N969" s="17" t="e">
        <f>VLOOKUP(K969,#REF!,6,0)</f>
        <v>#REF!</v>
      </c>
      <c r="O969" s="17" t="e">
        <f t="shared" si="46"/>
        <v>#REF!</v>
      </c>
      <c r="P969" s="22">
        <v>0.08</v>
      </c>
      <c r="Q969" s="17" t="e">
        <f t="shared" si="47"/>
        <v>#REF!</v>
      </c>
      <c r="R969" s="13" t="e">
        <f>VLOOKUP(J969,'[1]Nhân viên'!$E$20:$F$41,2,0)</f>
        <v>#REF!</v>
      </c>
    </row>
    <row r="970" spans="1:18" hidden="1">
      <c r="A970" s="11">
        <v>972</v>
      </c>
      <c r="B970" s="11">
        <f t="shared" si="45"/>
        <v>0</v>
      </c>
      <c r="E970" s="13" t="e">
        <f>VLOOKUP(D970,#REF!,2,0)</f>
        <v>#REF!</v>
      </c>
      <c r="H970" s="13" t="e">
        <f>VLOOKUP(F970,#REF!,2,0)</f>
        <v>#REF!</v>
      </c>
      <c r="I970" s="13" t="str">
        <f>VLOOKUP(F970,'[1]Khách hàng'!$A$4:$F$2144,3,0)</f>
        <v>Số 1 đường số 17A, Khu phố 11, Phường Bình Trị Đông B, Quận Bình Tân, TP.HCM.</v>
      </c>
      <c r="J970" s="13" t="e">
        <f>VLOOKUP(F970,#REF!,5,0)</f>
        <v>#REF!</v>
      </c>
      <c r="M970" s="13" t="e">
        <f>VLOOKUP(K970,#REF!,2,0)</f>
        <v>#REF!</v>
      </c>
      <c r="N970" s="17" t="e">
        <f>VLOOKUP(K970,#REF!,6,0)</f>
        <v>#REF!</v>
      </c>
      <c r="O970" s="17" t="e">
        <f t="shared" si="46"/>
        <v>#REF!</v>
      </c>
      <c r="P970" s="22">
        <v>0.08</v>
      </c>
      <c r="Q970" s="17" t="e">
        <f t="shared" si="47"/>
        <v>#REF!</v>
      </c>
      <c r="R970" s="13" t="e">
        <f>VLOOKUP(J970,'[1]Nhân viên'!$E$20:$F$41,2,0)</f>
        <v>#REF!</v>
      </c>
    </row>
    <row r="971" spans="1:18" hidden="1">
      <c r="A971" s="11">
        <v>973</v>
      </c>
      <c r="B971" s="11">
        <f t="shared" si="45"/>
        <v>0</v>
      </c>
      <c r="E971" s="13" t="e">
        <f>VLOOKUP(D971,#REF!,2,0)</f>
        <v>#REF!</v>
      </c>
      <c r="H971" s="13" t="e">
        <f>VLOOKUP(F971,#REF!,2,0)</f>
        <v>#REF!</v>
      </c>
      <c r="I971" s="13" t="str">
        <f>VLOOKUP(F971,'[1]Khách hàng'!$A$4:$F$2144,3,0)</f>
        <v>Số 1 đường số 17A, Khu phố 11, Phường Bình Trị Đông B, Quận Bình Tân, TP.HCM.</v>
      </c>
      <c r="J971" s="13" t="e">
        <f>VLOOKUP(F971,#REF!,5,0)</f>
        <v>#REF!</v>
      </c>
      <c r="M971" s="13" t="e">
        <f>VLOOKUP(K971,#REF!,2,0)</f>
        <v>#REF!</v>
      </c>
      <c r="N971" s="17" t="e">
        <f>VLOOKUP(K971,#REF!,6,0)</f>
        <v>#REF!</v>
      </c>
      <c r="O971" s="17" t="e">
        <f t="shared" si="46"/>
        <v>#REF!</v>
      </c>
      <c r="P971" s="22">
        <v>0.08</v>
      </c>
      <c r="Q971" s="17" t="e">
        <f t="shared" si="47"/>
        <v>#REF!</v>
      </c>
      <c r="R971" s="13" t="e">
        <f>VLOOKUP(J971,'[1]Nhân viên'!$E$20:$F$41,2,0)</f>
        <v>#REF!</v>
      </c>
    </row>
    <row r="972" spans="1:18" hidden="1">
      <c r="A972" s="11">
        <v>974</v>
      </c>
      <c r="B972" s="11">
        <f t="shared" si="45"/>
        <v>0</v>
      </c>
      <c r="E972" s="13" t="e">
        <f>VLOOKUP(D972,#REF!,2,0)</f>
        <v>#REF!</v>
      </c>
      <c r="H972" s="13" t="e">
        <f>VLOOKUP(F972,#REF!,2,0)</f>
        <v>#REF!</v>
      </c>
      <c r="I972" s="13" t="str">
        <f>VLOOKUP(F972,'[1]Khách hàng'!$A$4:$F$2144,3,0)</f>
        <v>Số 1 đường số 17A, Khu phố 11, Phường Bình Trị Đông B, Quận Bình Tân, TP.HCM.</v>
      </c>
      <c r="J972" s="13" t="e">
        <f>VLOOKUP(F972,#REF!,5,0)</f>
        <v>#REF!</v>
      </c>
      <c r="M972" s="13" t="e">
        <f>VLOOKUP(K972,#REF!,2,0)</f>
        <v>#REF!</v>
      </c>
      <c r="N972" s="17" t="e">
        <f>VLOOKUP(K972,#REF!,6,0)</f>
        <v>#REF!</v>
      </c>
      <c r="O972" s="17" t="e">
        <f t="shared" si="46"/>
        <v>#REF!</v>
      </c>
      <c r="P972" s="22">
        <v>0.08</v>
      </c>
      <c r="Q972" s="17" t="e">
        <f t="shared" si="47"/>
        <v>#REF!</v>
      </c>
      <c r="R972" s="13" t="e">
        <f>VLOOKUP(J972,'[1]Nhân viên'!$E$20:$F$41,2,0)</f>
        <v>#REF!</v>
      </c>
    </row>
    <row r="973" spans="1:18" hidden="1">
      <c r="A973" s="11">
        <v>975</v>
      </c>
      <c r="B973" s="11">
        <f t="shared" si="45"/>
        <v>0</v>
      </c>
      <c r="E973" s="13" t="e">
        <f>VLOOKUP(D973,#REF!,2,0)</f>
        <v>#REF!</v>
      </c>
      <c r="H973" s="13" t="e">
        <f>VLOOKUP(F973,#REF!,2,0)</f>
        <v>#REF!</v>
      </c>
      <c r="I973" s="13" t="str">
        <f>VLOOKUP(F973,'[1]Khách hàng'!$A$4:$F$2144,3,0)</f>
        <v>Số 1 đường số 17A, Khu phố 11, Phường Bình Trị Đông B, Quận Bình Tân, TP.HCM.</v>
      </c>
      <c r="J973" s="13" t="e">
        <f>VLOOKUP(F973,#REF!,5,0)</f>
        <v>#REF!</v>
      </c>
      <c r="M973" s="13" t="e">
        <f>VLOOKUP(K973,#REF!,2,0)</f>
        <v>#REF!</v>
      </c>
      <c r="N973" s="17" t="e">
        <f>VLOOKUP(K973,#REF!,6,0)</f>
        <v>#REF!</v>
      </c>
      <c r="O973" s="17" t="e">
        <f t="shared" si="46"/>
        <v>#REF!</v>
      </c>
      <c r="P973" s="22">
        <v>0.08</v>
      </c>
      <c r="Q973" s="17" t="e">
        <f t="shared" si="47"/>
        <v>#REF!</v>
      </c>
      <c r="R973" s="13" t="e">
        <f>VLOOKUP(J973,'[1]Nhân viên'!$E$20:$F$41,2,0)</f>
        <v>#REF!</v>
      </c>
    </row>
    <row r="974" spans="1:18" hidden="1">
      <c r="A974" s="11">
        <v>976</v>
      </c>
      <c r="B974" s="11">
        <f t="shared" si="45"/>
        <v>0</v>
      </c>
      <c r="E974" s="13" t="e">
        <f>VLOOKUP(D974,#REF!,2,0)</f>
        <v>#REF!</v>
      </c>
      <c r="H974" s="13" t="e">
        <f>VLOOKUP(F974,#REF!,2,0)</f>
        <v>#REF!</v>
      </c>
      <c r="I974" s="13" t="str">
        <f>VLOOKUP(F974,'[1]Khách hàng'!$A$4:$F$2144,3,0)</f>
        <v>Số 1 đường số 17A, Khu phố 11, Phường Bình Trị Đông B, Quận Bình Tân, TP.HCM.</v>
      </c>
      <c r="J974" s="13" t="e">
        <f>VLOOKUP(F974,#REF!,5,0)</f>
        <v>#REF!</v>
      </c>
      <c r="M974" s="13" t="e">
        <f>VLOOKUP(K974,#REF!,2,0)</f>
        <v>#REF!</v>
      </c>
      <c r="N974" s="17" t="e">
        <f>VLOOKUP(K974,#REF!,6,0)</f>
        <v>#REF!</v>
      </c>
      <c r="O974" s="17" t="e">
        <f t="shared" si="46"/>
        <v>#REF!</v>
      </c>
      <c r="P974" s="22">
        <v>0.08</v>
      </c>
      <c r="Q974" s="17" t="e">
        <f t="shared" si="47"/>
        <v>#REF!</v>
      </c>
      <c r="R974" s="13" t="e">
        <f>VLOOKUP(J974,'[1]Nhân viên'!$E$20:$F$41,2,0)</f>
        <v>#REF!</v>
      </c>
    </row>
    <row r="975" spans="1:18" hidden="1">
      <c r="A975" s="11">
        <v>977</v>
      </c>
      <c r="B975" s="11">
        <f t="shared" si="45"/>
        <v>0</v>
      </c>
      <c r="E975" s="13" t="e">
        <f>VLOOKUP(D975,#REF!,2,0)</f>
        <v>#REF!</v>
      </c>
      <c r="H975" s="13" t="e">
        <f>VLOOKUP(F975,#REF!,2,0)</f>
        <v>#REF!</v>
      </c>
      <c r="I975" s="13" t="str">
        <f>VLOOKUP(F975,'[1]Khách hàng'!$A$4:$F$2144,3,0)</f>
        <v>Số 1 đường số 17A, Khu phố 11, Phường Bình Trị Đông B, Quận Bình Tân, TP.HCM.</v>
      </c>
      <c r="J975" s="13" t="e">
        <f>VLOOKUP(F975,#REF!,5,0)</f>
        <v>#REF!</v>
      </c>
      <c r="M975" s="13" t="e">
        <f>VLOOKUP(K975,#REF!,2,0)</f>
        <v>#REF!</v>
      </c>
      <c r="N975" s="17" t="e">
        <f>VLOOKUP(K975,#REF!,6,0)</f>
        <v>#REF!</v>
      </c>
      <c r="O975" s="17" t="e">
        <f t="shared" si="46"/>
        <v>#REF!</v>
      </c>
      <c r="P975" s="22">
        <v>0.08</v>
      </c>
      <c r="Q975" s="17" t="e">
        <f t="shared" si="47"/>
        <v>#REF!</v>
      </c>
      <c r="R975" s="13" t="e">
        <f>VLOOKUP(J975,'[1]Nhân viên'!$E$20:$F$41,2,0)</f>
        <v>#REF!</v>
      </c>
    </row>
    <row r="976" spans="1:18" hidden="1">
      <c r="A976" s="11">
        <v>978</v>
      </c>
      <c r="B976" s="11">
        <f t="shared" si="45"/>
        <v>0</v>
      </c>
      <c r="E976" s="13" t="e">
        <f>VLOOKUP(D976,#REF!,2,0)</f>
        <v>#REF!</v>
      </c>
      <c r="H976" s="13" t="e">
        <f>VLOOKUP(F976,#REF!,2,0)</f>
        <v>#REF!</v>
      </c>
      <c r="I976" s="13" t="str">
        <f>VLOOKUP(F976,'[1]Khách hàng'!$A$4:$F$2144,3,0)</f>
        <v>Số 1 đường số 17A, Khu phố 11, Phường Bình Trị Đông B, Quận Bình Tân, TP.HCM.</v>
      </c>
      <c r="J976" s="13" t="e">
        <f>VLOOKUP(F976,#REF!,5,0)</f>
        <v>#REF!</v>
      </c>
      <c r="M976" s="13" t="e">
        <f>VLOOKUP(K976,#REF!,2,0)</f>
        <v>#REF!</v>
      </c>
      <c r="N976" s="17" t="e">
        <f>VLOOKUP(K976,#REF!,6,0)</f>
        <v>#REF!</v>
      </c>
      <c r="O976" s="17" t="e">
        <f t="shared" si="46"/>
        <v>#REF!</v>
      </c>
      <c r="P976" s="22">
        <v>0.08</v>
      </c>
      <c r="Q976" s="17" t="e">
        <f t="shared" si="47"/>
        <v>#REF!</v>
      </c>
      <c r="R976" s="13" t="e">
        <f>VLOOKUP(J976,'[1]Nhân viên'!$E$20:$F$41,2,0)</f>
        <v>#REF!</v>
      </c>
    </row>
    <row r="977" spans="1:18" hidden="1">
      <c r="A977" s="11">
        <v>979</v>
      </c>
      <c r="B977" s="11">
        <f t="shared" si="45"/>
        <v>0</v>
      </c>
      <c r="E977" s="13" t="e">
        <f>VLOOKUP(D977,#REF!,2,0)</f>
        <v>#REF!</v>
      </c>
      <c r="H977" s="13" t="e">
        <f>VLOOKUP(F977,#REF!,2,0)</f>
        <v>#REF!</v>
      </c>
      <c r="I977" s="13" t="str">
        <f>VLOOKUP(F977,'[1]Khách hàng'!$A$4:$F$2144,3,0)</f>
        <v>Số 1 đường số 17A, Khu phố 11, Phường Bình Trị Đông B, Quận Bình Tân, TP.HCM.</v>
      </c>
      <c r="J977" s="13" t="e">
        <f>VLOOKUP(F977,#REF!,5,0)</f>
        <v>#REF!</v>
      </c>
      <c r="M977" s="13" t="e">
        <f>VLOOKUP(K977,#REF!,2,0)</f>
        <v>#REF!</v>
      </c>
      <c r="N977" s="17" t="e">
        <f>VLOOKUP(K977,#REF!,6,0)</f>
        <v>#REF!</v>
      </c>
      <c r="O977" s="17" t="e">
        <f t="shared" si="46"/>
        <v>#REF!</v>
      </c>
      <c r="P977" s="22">
        <v>0.08</v>
      </c>
      <c r="Q977" s="17" t="e">
        <f t="shared" si="47"/>
        <v>#REF!</v>
      </c>
      <c r="R977" s="13" t="e">
        <f>VLOOKUP(J977,'[1]Nhân viên'!$E$20:$F$41,2,0)</f>
        <v>#REF!</v>
      </c>
    </row>
    <row r="978" spans="1:18" hidden="1">
      <c r="A978" s="11">
        <v>980</v>
      </c>
      <c r="B978" s="11">
        <f t="shared" si="45"/>
        <v>0</v>
      </c>
      <c r="E978" s="13" t="e">
        <f>VLOOKUP(D978,#REF!,2,0)</f>
        <v>#REF!</v>
      </c>
      <c r="H978" s="13" t="e">
        <f>VLOOKUP(F978,#REF!,2,0)</f>
        <v>#REF!</v>
      </c>
      <c r="I978" s="13" t="str">
        <f>VLOOKUP(F978,'[1]Khách hàng'!$A$4:$F$2144,3,0)</f>
        <v>Số 1 đường số 17A, Khu phố 11, Phường Bình Trị Đông B, Quận Bình Tân, TP.HCM.</v>
      </c>
      <c r="J978" s="13" t="e">
        <f>VLOOKUP(F978,#REF!,5,0)</f>
        <v>#REF!</v>
      </c>
      <c r="M978" s="13" t="e">
        <f>VLOOKUP(K978,#REF!,2,0)</f>
        <v>#REF!</v>
      </c>
      <c r="N978" s="17" t="e">
        <f>VLOOKUP(K978,#REF!,6,0)</f>
        <v>#REF!</v>
      </c>
      <c r="O978" s="17" t="e">
        <f t="shared" si="46"/>
        <v>#REF!</v>
      </c>
      <c r="P978" s="22">
        <v>0.08</v>
      </c>
      <c r="Q978" s="17" t="e">
        <f t="shared" si="47"/>
        <v>#REF!</v>
      </c>
      <c r="R978" s="13" t="e">
        <f>VLOOKUP(J978,'[1]Nhân viên'!$E$20:$F$41,2,0)</f>
        <v>#REF!</v>
      </c>
    </row>
    <row r="979" spans="1:18" hidden="1">
      <c r="A979" s="11">
        <v>981</v>
      </c>
      <c r="B979" s="11">
        <f t="shared" si="45"/>
        <v>0</v>
      </c>
      <c r="E979" s="13" t="e">
        <f>VLOOKUP(D979,#REF!,2,0)</f>
        <v>#REF!</v>
      </c>
      <c r="H979" s="13" t="e">
        <f>VLOOKUP(F979,#REF!,2,0)</f>
        <v>#REF!</v>
      </c>
      <c r="I979" s="13" t="str">
        <f>VLOOKUP(F979,'[1]Khách hàng'!$A$4:$F$2144,3,0)</f>
        <v>Số 1 đường số 17A, Khu phố 11, Phường Bình Trị Đông B, Quận Bình Tân, TP.HCM.</v>
      </c>
      <c r="J979" s="13" t="e">
        <f>VLOOKUP(F979,#REF!,5,0)</f>
        <v>#REF!</v>
      </c>
      <c r="M979" s="13" t="e">
        <f>VLOOKUP(K979,#REF!,2,0)</f>
        <v>#REF!</v>
      </c>
      <c r="N979" s="17" t="e">
        <f>VLOOKUP(K979,#REF!,6,0)</f>
        <v>#REF!</v>
      </c>
      <c r="O979" s="17" t="e">
        <f t="shared" si="46"/>
        <v>#REF!</v>
      </c>
      <c r="P979" s="22">
        <v>0.08</v>
      </c>
      <c r="Q979" s="17" t="e">
        <f t="shared" si="47"/>
        <v>#REF!</v>
      </c>
      <c r="R979" s="13" t="e">
        <f>VLOOKUP(J979,'[1]Nhân viên'!$E$20:$F$41,2,0)</f>
        <v>#REF!</v>
      </c>
    </row>
    <row r="980" spans="1:18" hidden="1">
      <c r="A980" s="11">
        <v>982</v>
      </c>
      <c r="B980" s="11">
        <f t="shared" si="45"/>
        <v>0</v>
      </c>
      <c r="E980" s="13" t="e">
        <f>VLOOKUP(D980,#REF!,2,0)</f>
        <v>#REF!</v>
      </c>
      <c r="H980" s="13" t="e">
        <f>VLOOKUP(F980,#REF!,2,0)</f>
        <v>#REF!</v>
      </c>
      <c r="I980" s="13" t="str">
        <f>VLOOKUP(F980,'[1]Khách hàng'!$A$4:$F$2144,3,0)</f>
        <v>Số 1 đường số 17A, Khu phố 11, Phường Bình Trị Đông B, Quận Bình Tân, TP.HCM.</v>
      </c>
      <c r="J980" s="13" t="e">
        <f>VLOOKUP(F980,#REF!,5,0)</f>
        <v>#REF!</v>
      </c>
      <c r="M980" s="13" t="e">
        <f>VLOOKUP(K980,#REF!,2,0)</f>
        <v>#REF!</v>
      </c>
      <c r="N980" s="17" t="e">
        <f>VLOOKUP(K980,#REF!,6,0)</f>
        <v>#REF!</v>
      </c>
      <c r="O980" s="17" t="e">
        <f t="shared" si="46"/>
        <v>#REF!</v>
      </c>
      <c r="P980" s="22">
        <v>0.08</v>
      </c>
      <c r="Q980" s="17" t="e">
        <f t="shared" si="47"/>
        <v>#REF!</v>
      </c>
      <c r="R980" s="13" t="e">
        <f>VLOOKUP(J980,'[1]Nhân viên'!$E$20:$F$41,2,0)</f>
        <v>#REF!</v>
      </c>
    </row>
    <row r="981" spans="1:18" hidden="1">
      <c r="A981" s="11">
        <v>983</v>
      </c>
      <c r="B981" s="11">
        <f t="shared" si="45"/>
        <v>0</v>
      </c>
      <c r="E981" s="13" t="e">
        <f>VLOOKUP(D981,#REF!,2,0)</f>
        <v>#REF!</v>
      </c>
      <c r="H981" s="13" t="e">
        <f>VLOOKUP(F981,#REF!,2,0)</f>
        <v>#REF!</v>
      </c>
      <c r="I981" s="13" t="str">
        <f>VLOOKUP(F981,'[1]Khách hàng'!$A$4:$F$2144,3,0)</f>
        <v>Số 1 đường số 17A, Khu phố 11, Phường Bình Trị Đông B, Quận Bình Tân, TP.HCM.</v>
      </c>
      <c r="J981" s="13" t="e">
        <f>VLOOKUP(F981,#REF!,5,0)</f>
        <v>#REF!</v>
      </c>
      <c r="M981" s="13" t="e">
        <f>VLOOKUP(K981,#REF!,2,0)</f>
        <v>#REF!</v>
      </c>
      <c r="N981" s="17" t="e">
        <f>VLOOKUP(K981,#REF!,6,0)</f>
        <v>#REF!</v>
      </c>
      <c r="O981" s="17" t="e">
        <f t="shared" si="46"/>
        <v>#REF!</v>
      </c>
      <c r="P981" s="22">
        <v>0.08</v>
      </c>
      <c r="Q981" s="17" t="e">
        <f t="shared" si="47"/>
        <v>#REF!</v>
      </c>
      <c r="R981" s="13" t="e">
        <f>VLOOKUP(J981,'[1]Nhân viên'!$E$20:$F$41,2,0)</f>
        <v>#REF!</v>
      </c>
    </row>
    <row r="982" spans="1:18" hidden="1">
      <c r="A982" s="11">
        <v>984</v>
      </c>
      <c r="B982" s="11">
        <f t="shared" si="45"/>
        <v>0</v>
      </c>
      <c r="E982" s="13" t="e">
        <f>VLOOKUP(D982,#REF!,2,0)</f>
        <v>#REF!</v>
      </c>
      <c r="H982" s="13" t="e">
        <f>VLOOKUP(F982,#REF!,2,0)</f>
        <v>#REF!</v>
      </c>
      <c r="I982" s="13" t="str">
        <f>VLOOKUP(F982,'[1]Khách hàng'!$A$4:$F$2144,3,0)</f>
        <v>Số 1 đường số 17A, Khu phố 11, Phường Bình Trị Đông B, Quận Bình Tân, TP.HCM.</v>
      </c>
      <c r="J982" s="13" t="e">
        <f>VLOOKUP(F982,#REF!,5,0)</f>
        <v>#REF!</v>
      </c>
      <c r="M982" s="13" t="e">
        <f>VLOOKUP(K982,#REF!,2,0)</f>
        <v>#REF!</v>
      </c>
      <c r="N982" s="17" t="e">
        <f>VLOOKUP(K982,#REF!,6,0)</f>
        <v>#REF!</v>
      </c>
      <c r="O982" s="17" t="e">
        <f t="shared" si="46"/>
        <v>#REF!</v>
      </c>
      <c r="P982" s="22">
        <v>0.08</v>
      </c>
      <c r="Q982" s="17" t="e">
        <f t="shared" si="47"/>
        <v>#REF!</v>
      </c>
      <c r="R982" s="13" t="e">
        <f>VLOOKUP(J982,'[1]Nhân viên'!$E$20:$F$41,2,0)</f>
        <v>#REF!</v>
      </c>
    </row>
    <row r="983" spans="1:18" hidden="1">
      <c r="A983" s="11">
        <v>985</v>
      </c>
      <c r="B983" s="11">
        <f t="shared" si="45"/>
        <v>0</v>
      </c>
      <c r="E983" s="13" t="e">
        <f>VLOOKUP(D983,#REF!,2,0)</f>
        <v>#REF!</v>
      </c>
      <c r="H983" s="13" t="e">
        <f>VLOOKUP(F983,#REF!,2,0)</f>
        <v>#REF!</v>
      </c>
      <c r="I983" s="13" t="str">
        <f>VLOOKUP(F983,'[1]Khách hàng'!$A$4:$F$2144,3,0)</f>
        <v>Số 1 đường số 17A, Khu phố 11, Phường Bình Trị Đông B, Quận Bình Tân, TP.HCM.</v>
      </c>
      <c r="J983" s="13" t="e">
        <f>VLOOKUP(F983,#REF!,5,0)</f>
        <v>#REF!</v>
      </c>
      <c r="M983" s="13" t="e">
        <f>VLOOKUP(K983,#REF!,2,0)</f>
        <v>#REF!</v>
      </c>
      <c r="N983" s="17" t="e">
        <f>VLOOKUP(K983,#REF!,6,0)</f>
        <v>#REF!</v>
      </c>
      <c r="O983" s="17" t="e">
        <f t="shared" si="46"/>
        <v>#REF!</v>
      </c>
      <c r="P983" s="22">
        <v>0.08</v>
      </c>
      <c r="Q983" s="17" t="e">
        <f t="shared" si="47"/>
        <v>#REF!</v>
      </c>
      <c r="R983" s="13" t="e">
        <f>VLOOKUP(J983,'[1]Nhân viên'!$E$20:$F$41,2,0)</f>
        <v>#REF!</v>
      </c>
    </row>
    <row r="984" spans="1:18" hidden="1">
      <c r="A984" s="11">
        <v>986</v>
      </c>
      <c r="B984" s="11">
        <f t="shared" si="45"/>
        <v>0</v>
      </c>
      <c r="E984" s="13" t="e">
        <f>VLOOKUP(D984,#REF!,2,0)</f>
        <v>#REF!</v>
      </c>
      <c r="H984" s="13" t="e">
        <f>VLOOKUP(F984,#REF!,2,0)</f>
        <v>#REF!</v>
      </c>
      <c r="I984" s="13" t="str">
        <f>VLOOKUP(F984,'[1]Khách hàng'!$A$4:$F$2144,3,0)</f>
        <v>Số 1 đường số 17A, Khu phố 11, Phường Bình Trị Đông B, Quận Bình Tân, TP.HCM.</v>
      </c>
      <c r="J984" s="13" t="e">
        <f>VLOOKUP(F984,#REF!,5,0)</f>
        <v>#REF!</v>
      </c>
      <c r="M984" s="13" t="e">
        <f>VLOOKUP(K984,#REF!,2,0)</f>
        <v>#REF!</v>
      </c>
      <c r="N984" s="17" t="e">
        <f>VLOOKUP(K984,#REF!,6,0)</f>
        <v>#REF!</v>
      </c>
      <c r="O984" s="17" t="e">
        <f t="shared" si="46"/>
        <v>#REF!</v>
      </c>
      <c r="P984" s="22">
        <v>0.08</v>
      </c>
      <c r="Q984" s="17" t="e">
        <f t="shared" si="47"/>
        <v>#REF!</v>
      </c>
      <c r="R984" s="13" t="e">
        <f>VLOOKUP(J984,'[1]Nhân viên'!$E$20:$F$41,2,0)</f>
        <v>#REF!</v>
      </c>
    </row>
    <row r="985" spans="1:18" hidden="1">
      <c r="A985" s="11">
        <v>987</v>
      </c>
      <c r="B985" s="11">
        <f t="shared" si="45"/>
        <v>0</v>
      </c>
      <c r="E985" s="13" t="e">
        <f>VLOOKUP(D985,#REF!,2,0)</f>
        <v>#REF!</v>
      </c>
      <c r="H985" s="13" t="e">
        <f>VLOOKUP(F985,#REF!,2,0)</f>
        <v>#REF!</v>
      </c>
      <c r="I985" s="13" t="str">
        <f>VLOOKUP(F985,'[1]Khách hàng'!$A$4:$F$2144,3,0)</f>
        <v>Số 1 đường số 17A, Khu phố 11, Phường Bình Trị Đông B, Quận Bình Tân, TP.HCM.</v>
      </c>
      <c r="J985" s="13" t="e">
        <f>VLOOKUP(F985,#REF!,5,0)</f>
        <v>#REF!</v>
      </c>
      <c r="M985" s="13" t="e">
        <f>VLOOKUP(K985,#REF!,2,0)</f>
        <v>#REF!</v>
      </c>
      <c r="N985" s="17" t="e">
        <f>VLOOKUP(K985,#REF!,6,0)</f>
        <v>#REF!</v>
      </c>
      <c r="O985" s="17" t="e">
        <f t="shared" si="46"/>
        <v>#REF!</v>
      </c>
      <c r="P985" s="22">
        <v>0.08</v>
      </c>
      <c r="Q985" s="17" t="e">
        <f t="shared" si="47"/>
        <v>#REF!</v>
      </c>
      <c r="R985" s="13" t="e">
        <f>VLOOKUP(J985,'[1]Nhân viên'!$E$20:$F$41,2,0)</f>
        <v>#REF!</v>
      </c>
    </row>
    <row r="986" spans="1:18" hidden="1">
      <c r="A986" s="11">
        <v>988</v>
      </c>
      <c r="B986" s="11">
        <f t="shared" si="45"/>
        <v>0</v>
      </c>
      <c r="E986" s="13" t="e">
        <f>VLOOKUP(D986,#REF!,2,0)</f>
        <v>#REF!</v>
      </c>
      <c r="H986" s="13" t="e">
        <f>VLOOKUP(F986,#REF!,2,0)</f>
        <v>#REF!</v>
      </c>
      <c r="I986" s="13" t="str">
        <f>VLOOKUP(F986,'[1]Khách hàng'!$A$4:$F$2144,3,0)</f>
        <v>Số 1 đường số 17A, Khu phố 11, Phường Bình Trị Đông B, Quận Bình Tân, TP.HCM.</v>
      </c>
      <c r="J986" s="13" t="e">
        <f>VLOOKUP(F986,#REF!,5,0)</f>
        <v>#REF!</v>
      </c>
      <c r="M986" s="13" t="e">
        <f>VLOOKUP(K986,#REF!,2,0)</f>
        <v>#REF!</v>
      </c>
      <c r="N986" s="17" t="e">
        <f>VLOOKUP(K986,#REF!,6,0)</f>
        <v>#REF!</v>
      </c>
      <c r="O986" s="17" t="e">
        <f t="shared" si="46"/>
        <v>#REF!</v>
      </c>
      <c r="P986" s="22">
        <v>0.08</v>
      </c>
      <c r="Q986" s="17" t="e">
        <f t="shared" si="47"/>
        <v>#REF!</v>
      </c>
      <c r="R986" s="13" t="e">
        <f>VLOOKUP(J986,'[1]Nhân viên'!$E$20:$F$41,2,0)</f>
        <v>#REF!</v>
      </c>
    </row>
    <row r="987" spans="1:18" hidden="1">
      <c r="A987" s="11">
        <v>989</v>
      </c>
      <c r="B987" s="11">
        <f t="shared" si="45"/>
        <v>0</v>
      </c>
      <c r="E987" s="13" t="e">
        <f>VLOOKUP(D987,#REF!,2,0)</f>
        <v>#REF!</v>
      </c>
      <c r="H987" s="13" t="e">
        <f>VLOOKUP(F987,#REF!,2,0)</f>
        <v>#REF!</v>
      </c>
      <c r="I987" s="13" t="str">
        <f>VLOOKUP(F987,'[1]Khách hàng'!$A$4:$F$2144,3,0)</f>
        <v>Số 1 đường số 17A, Khu phố 11, Phường Bình Trị Đông B, Quận Bình Tân, TP.HCM.</v>
      </c>
      <c r="J987" s="13" t="e">
        <f>VLOOKUP(F987,#REF!,5,0)</f>
        <v>#REF!</v>
      </c>
      <c r="M987" s="13" t="e">
        <f>VLOOKUP(K987,#REF!,2,0)</f>
        <v>#REF!</v>
      </c>
      <c r="N987" s="17" t="e">
        <f>VLOOKUP(K987,#REF!,6,0)</f>
        <v>#REF!</v>
      </c>
      <c r="O987" s="17" t="e">
        <f t="shared" si="46"/>
        <v>#REF!</v>
      </c>
      <c r="P987" s="22">
        <v>0.08</v>
      </c>
      <c r="Q987" s="17" t="e">
        <f t="shared" si="47"/>
        <v>#REF!</v>
      </c>
      <c r="R987" s="13" t="e">
        <f>VLOOKUP(J987,'[1]Nhân viên'!$E$20:$F$41,2,0)</f>
        <v>#REF!</v>
      </c>
    </row>
    <row r="988" spans="1:18" hidden="1">
      <c r="A988" s="11">
        <v>990</v>
      </c>
      <c r="B988" s="11">
        <f t="shared" ref="B988:B1051" si="48">DAY($C988)</f>
        <v>0</v>
      </c>
      <c r="E988" s="13" t="e">
        <f>VLOOKUP(D988,#REF!,2,0)</f>
        <v>#REF!</v>
      </c>
      <c r="H988" s="13" t="e">
        <f>VLOOKUP(F988,#REF!,2,0)</f>
        <v>#REF!</v>
      </c>
      <c r="I988" s="13" t="str">
        <f>VLOOKUP(F988,'[1]Khách hàng'!$A$4:$F$2144,3,0)</f>
        <v>Số 1 đường số 17A, Khu phố 11, Phường Bình Trị Đông B, Quận Bình Tân, TP.HCM.</v>
      </c>
      <c r="J988" s="13" t="e">
        <f>VLOOKUP(F988,#REF!,5,0)</f>
        <v>#REF!</v>
      </c>
      <c r="M988" s="13" t="e">
        <f>VLOOKUP(K988,#REF!,2,0)</f>
        <v>#REF!</v>
      </c>
      <c r="N988" s="17" t="e">
        <f>VLOOKUP(K988,#REF!,6,0)</f>
        <v>#REF!</v>
      </c>
      <c r="O988" s="17" t="e">
        <f t="shared" si="46"/>
        <v>#REF!</v>
      </c>
      <c r="P988" s="22">
        <v>0.08</v>
      </c>
      <c r="Q988" s="17" t="e">
        <f t="shared" si="47"/>
        <v>#REF!</v>
      </c>
      <c r="R988" s="13" t="e">
        <f>VLOOKUP(J988,'[1]Nhân viên'!$E$20:$F$41,2,0)</f>
        <v>#REF!</v>
      </c>
    </row>
    <row r="989" spans="1:18" hidden="1">
      <c r="A989" s="11">
        <v>991</v>
      </c>
      <c r="B989" s="11">
        <f t="shared" si="48"/>
        <v>0</v>
      </c>
      <c r="E989" s="13" t="e">
        <f>VLOOKUP(D989,#REF!,2,0)</f>
        <v>#REF!</v>
      </c>
      <c r="H989" s="13" t="e">
        <f>VLOOKUP(F989,#REF!,2,0)</f>
        <v>#REF!</v>
      </c>
      <c r="I989" s="13" t="str">
        <f>VLOOKUP(F989,'[1]Khách hàng'!$A$4:$F$2144,3,0)</f>
        <v>Số 1 đường số 17A, Khu phố 11, Phường Bình Trị Đông B, Quận Bình Tân, TP.HCM.</v>
      </c>
      <c r="J989" s="13" t="e">
        <f>VLOOKUP(F989,#REF!,5,0)</f>
        <v>#REF!</v>
      </c>
      <c r="M989" s="13" t="e">
        <f>VLOOKUP(K989,#REF!,2,0)</f>
        <v>#REF!</v>
      </c>
      <c r="N989" s="17" t="e">
        <f>VLOOKUP(K989,#REF!,6,0)</f>
        <v>#REF!</v>
      </c>
      <c r="O989" s="17" t="e">
        <f t="shared" si="46"/>
        <v>#REF!</v>
      </c>
      <c r="P989" s="22">
        <v>0.08</v>
      </c>
      <c r="Q989" s="17" t="e">
        <f t="shared" si="47"/>
        <v>#REF!</v>
      </c>
      <c r="R989" s="13" t="e">
        <f>VLOOKUP(J989,'[1]Nhân viên'!$E$20:$F$41,2,0)</f>
        <v>#REF!</v>
      </c>
    </row>
    <row r="990" spans="1:18" hidden="1">
      <c r="A990" s="11">
        <v>992</v>
      </c>
      <c r="B990" s="11">
        <f t="shared" si="48"/>
        <v>0</v>
      </c>
      <c r="E990" s="13" t="e">
        <f>VLOOKUP(D990,#REF!,2,0)</f>
        <v>#REF!</v>
      </c>
      <c r="H990" s="13" t="e">
        <f>VLOOKUP(F990,#REF!,2,0)</f>
        <v>#REF!</v>
      </c>
      <c r="I990" s="13" t="str">
        <f>VLOOKUP(F990,'[1]Khách hàng'!$A$4:$F$2144,3,0)</f>
        <v>Số 1 đường số 17A, Khu phố 11, Phường Bình Trị Đông B, Quận Bình Tân, TP.HCM.</v>
      </c>
      <c r="J990" s="13" t="e">
        <f>VLOOKUP(F990,#REF!,5,0)</f>
        <v>#REF!</v>
      </c>
      <c r="M990" s="13" t="e">
        <f>VLOOKUP(K990,#REF!,2,0)</f>
        <v>#REF!</v>
      </c>
      <c r="N990" s="17" t="e">
        <f>VLOOKUP(K990,#REF!,6,0)</f>
        <v>#REF!</v>
      </c>
      <c r="O990" s="17" t="e">
        <f t="shared" si="46"/>
        <v>#REF!</v>
      </c>
      <c r="P990" s="22">
        <v>0.08</v>
      </c>
      <c r="Q990" s="17" t="e">
        <f t="shared" si="47"/>
        <v>#REF!</v>
      </c>
      <c r="R990" s="13" t="e">
        <f>VLOOKUP(J990,'[1]Nhân viên'!$E$20:$F$41,2,0)</f>
        <v>#REF!</v>
      </c>
    </row>
    <row r="991" spans="1:18" hidden="1">
      <c r="A991" s="11">
        <v>993</v>
      </c>
      <c r="B991" s="11">
        <f t="shared" si="48"/>
        <v>0</v>
      </c>
      <c r="E991" s="13" t="e">
        <f>VLOOKUP(D991,#REF!,2,0)</f>
        <v>#REF!</v>
      </c>
      <c r="H991" s="13" t="e">
        <f>VLOOKUP(F991,#REF!,2,0)</f>
        <v>#REF!</v>
      </c>
      <c r="I991" s="13" t="str">
        <f>VLOOKUP(F991,'[1]Khách hàng'!$A$4:$F$2144,3,0)</f>
        <v>Số 1 đường số 17A, Khu phố 11, Phường Bình Trị Đông B, Quận Bình Tân, TP.HCM.</v>
      </c>
      <c r="J991" s="13" t="e">
        <f>VLOOKUP(F991,#REF!,5,0)</f>
        <v>#REF!</v>
      </c>
      <c r="M991" s="13" t="e">
        <f>VLOOKUP(K991,#REF!,2,0)</f>
        <v>#REF!</v>
      </c>
      <c r="N991" s="17" t="e">
        <f>VLOOKUP(K991,#REF!,6,0)</f>
        <v>#REF!</v>
      </c>
      <c r="O991" s="17" t="e">
        <f t="shared" si="46"/>
        <v>#REF!</v>
      </c>
      <c r="P991" s="22">
        <v>0.08</v>
      </c>
      <c r="Q991" s="17" t="e">
        <f t="shared" si="47"/>
        <v>#REF!</v>
      </c>
      <c r="R991" s="13" t="e">
        <f>VLOOKUP(J991,'[1]Nhân viên'!$E$20:$F$41,2,0)</f>
        <v>#REF!</v>
      </c>
    </row>
    <row r="992" spans="1:18" hidden="1">
      <c r="A992" s="11">
        <v>994</v>
      </c>
      <c r="B992" s="11">
        <f t="shared" si="48"/>
        <v>0</v>
      </c>
      <c r="E992" s="13" t="e">
        <f>VLOOKUP(D992,#REF!,2,0)</f>
        <v>#REF!</v>
      </c>
      <c r="H992" s="13" t="e">
        <f>VLOOKUP(F992,#REF!,2,0)</f>
        <v>#REF!</v>
      </c>
      <c r="I992" s="13" t="str">
        <f>VLOOKUP(F992,'[1]Khách hàng'!$A$4:$F$2144,3,0)</f>
        <v>Số 1 đường số 17A, Khu phố 11, Phường Bình Trị Đông B, Quận Bình Tân, TP.HCM.</v>
      </c>
      <c r="J992" s="13" t="e">
        <f>VLOOKUP(F992,#REF!,5,0)</f>
        <v>#REF!</v>
      </c>
      <c r="M992" s="13" t="e">
        <f>VLOOKUP(K992,#REF!,2,0)</f>
        <v>#REF!</v>
      </c>
      <c r="N992" s="17" t="e">
        <f>VLOOKUP(K992,#REF!,6,0)</f>
        <v>#REF!</v>
      </c>
      <c r="O992" s="17" t="e">
        <f t="shared" ref="O992:O1055" si="49">L992*N992</f>
        <v>#REF!</v>
      </c>
      <c r="P992" s="22">
        <v>0.08</v>
      </c>
      <c r="Q992" s="17" t="e">
        <f t="shared" ref="Q992:Q1055" si="50">O992*P992+O992</f>
        <v>#REF!</v>
      </c>
      <c r="R992" s="13" t="e">
        <f>VLOOKUP(J992,'[1]Nhân viên'!$E$20:$F$41,2,0)</f>
        <v>#REF!</v>
      </c>
    </row>
    <row r="993" spans="1:18" hidden="1">
      <c r="A993" s="11">
        <v>995</v>
      </c>
      <c r="B993" s="11">
        <f t="shared" si="48"/>
        <v>0</v>
      </c>
      <c r="E993" s="13" t="e">
        <f>VLOOKUP(D993,#REF!,2,0)</f>
        <v>#REF!</v>
      </c>
      <c r="H993" s="13" t="e">
        <f>VLOOKUP(F993,#REF!,2,0)</f>
        <v>#REF!</v>
      </c>
      <c r="I993" s="13" t="str">
        <f>VLOOKUP(F993,'[1]Khách hàng'!$A$4:$F$2144,3,0)</f>
        <v>Số 1 đường số 17A, Khu phố 11, Phường Bình Trị Đông B, Quận Bình Tân, TP.HCM.</v>
      </c>
      <c r="J993" s="13" t="e">
        <f>VLOOKUP(F993,#REF!,5,0)</f>
        <v>#REF!</v>
      </c>
      <c r="M993" s="13" t="e">
        <f>VLOOKUP(K993,#REF!,2,0)</f>
        <v>#REF!</v>
      </c>
      <c r="N993" s="17" t="e">
        <f>VLOOKUP(K993,#REF!,6,0)</f>
        <v>#REF!</v>
      </c>
      <c r="O993" s="17" t="e">
        <f t="shared" si="49"/>
        <v>#REF!</v>
      </c>
      <c r="P993" s="22">
        <v>0.08</v>
      </c>
      <c r="Q993" s="17" t="e">
        <f t="shared" si="50"/>
        <v>#REF!</v>
      </c>
      <c r="R993" s="13" t="e">
        <f>VLOOKUP(J993,'[1]Nhân viên'!$E$20:$F$41,2,0)</f>
        <v>#REF!</v>
      </c>
    </row>
    <row r="994" spans="1:18" hidden="1">
      <c r="A994" s="11">
        <v>996</v>
      </c>
      <c r="B994" s="11">
        <f t="shared" si="48"/>
        <v>0</v>
      </c>
      <c r="E994" s="13" t="e">
        <f>VLOOKUP(D994,#REF!,2,0)</f>
        <v>#REF!</v>
      </c>
      <c r="H994" s="13" t="e">
        <f>VLOOKUP(F994,#REF!,2,0)</f>
        <v>#REF!</v>
      </c>
      <c r="I994" s="13" t="str">
        <f>VLOOKUP(F994,'[1]Khách hàng'!$A$4:$F$2144,3,0)</f>
        <v>Số 1 đường số 17A, Khu phố 11, Phường Bình Trị Đông B, Quận Bình Tân, TP.HCM.</v>
      </c>
      <c r="J994" s="13" t="e">
        <f>VLOOKUP(F994,#REF!,5,0)</f>
        <v>#REF!</v>
      </c>
      <c r="M994" s="13" t="e">
        <f>VLOOKUP(K994,#REF!,2,0)</f>
        <v>#REF!</v>
      </c>
      <c r="N994" s="17" t="e">
        <f>VLOOKUP(K994,#REF!,6,0)</f>
        <v>#REF!</v>
      </c>
      <c r="O994" s="17" t="e">
        <f t="shared" si="49"/>
        <v>#REF!</v>
      </c>
      <c r="P994" s="22">
        <v>0.08</v>
      </c>
      <c r="Q994" s="17" t="e">
        <f t="shared" si="50"/>
        <v>#REF!</v>
      </c>
      <c r="R994" s="13" t="e">
        <f>VLOOKUP(J994,'[1]Nhân viên'!$E$20:$F$41,2,0)</f>
        <v>#REF!</v>
      </c>
    </row>
    <row r="995" spans="1:18" hidden="1">
      <c r="A995" s="11">
        <v>997</v>
      </c>
      <c r="B995" s="11">
        <f t="shared" si="48"/>
        <v>0</v>
      </c>
      <c r="E995" s="13" t="e">
        <f>VLOOKUP(D995,#REF!,2,0)</f>
        <v>#REF!</v>
      </c>
      <c r="H995" s="13" t="e">
        <f>VLOOKUP(F995,#REF!,2,0)</f>
        <v>#REF!</v>
      </c>
      <c r="I995" s="13" t="str">
        <f>VLOOKUP(F995,'[1]Khách hàng'!$A$4:$F$2144,3,0)</f>
        <v>Số 1 đường số 17A, Khu phố 11, Phường Bình Trị Đông B, Quận Bình Tân, TP.HCM.</v>
      </c>
      <c r="J995" s="13" t="e">
        <f>VLOOKUP(F995,#REF!,5,0)</f>
        <v>#REF!</v>
      </c>
      <c r="M995" s="13" t="e">
        <f>VLOOKUP(K995,#REF!,2,0)</f>
        <v>#REF!</v>
      </c>
      <c r="N995" s="17" t="e">
        <f>VLOOKUP(K995,#REF!,6,0)</f>
        <v>#REF!</v>
      </c>
      <c r="O995" s="17" t="e">
        <f t="shared" si="49"/>
        <v>#REF!</v>
      </c>
      <c r="P995" s="22">
        <v>0.08</v>
      </c>
      <c r="Q995" s="17" t="e">
        <f t="shared" si="50"/>
        <v>#REF!</v>
      </c>
      <c r="R995" s="13" t="e">
        <f>VLOOKUP(J995,'[1]Nhân viên'!$E$20:$F$41,2,0)</f>
        <v>#REF!</v>
      </c>
    </row>
    <row r="996" spans="1:18" hidden="1">
      <c r="A996" s="11">
        <v>998</v>
      </c>
      <c r="B996" s="11">
        <f t="shared" si="48"/>
        <v>0</v>
      </c>
      <c r="E996" s="13" t="e">
        <f>VLOOKUP(D996,#REF!,2,0)</f>
        <v>#REF!</v>
      </c>
      <c r="H996" s="13" t="e">
        <f>VLOOKUP(F996,#REF!,2,0)</f>
        <v>#REF!</v>
      </c>
      <c r="I996" s="13" t="str">
        <f>VLOOKUP(F996,'[1]Khách hàng'!$A$4:$F$2144,3,0)</f>
        <v>Số 1 đường số 17A, Khu phố 11, Phường Bình Trị Đông B, Quận Bình Tân, TP.HCM.</v>
      </c>
      <c r="J996" s="13" t="e">
        <f>VLOOKUP(F996,#REF!,5,0)</f>
        <v>#REF!</v>
      </c>
      <c r="M996" s="13" t="e">
        <f>VLOOKUP(K996,#REF!,2,0)</f>
        <v>#REF!</v>
      </c>
      <c r="N996" s="17" t="e">
        <f>VLOOKUP(K996,#REF!,6,0)</f>
        <v>#REF!</v>
      </c>
      <c r="O996" s="17" t="e">
        <f t="shared" si="49"/>
        <v>#REF!</v>
      </c>
      <c r="P996" s="22">
        <v>0.08</v>
      </c>
      <c r="Q996" s="17" t="e">
        <f t="shared" si="50"/>
        <v>#REF!</v>
      </c>
      <c r="R996" s="13" t="e">
        <f>VLOOKUP(J996,'[1]Nhân viên'!$E$20:$F$41,2,0)</f>
        <v>#REF!</v>
      </c>
    </row>
    <row r="997" spans="1:18" hidden="1">
      <c r="A997" s="11">
        <v>999</v>
      </c>
      <c r="B997" s="11">
        <f t="shared" si="48"/>
        <v>0</v>
      </c>
      <c r="E997" s="13" t="e">
        <f>VLOOKUP(D997,#REF!,2,0)</f>
        <v>#REF!</v>
      </c>
      <c r="H997" s="13" t="e">
        <f>VLOOKUP(F997,#REF!,2,0)</f>
        <v>#REF!</v>
      </c>
      <c r="I997" s="13" t="str">
        <f>VLOOKUP(F997,'[1]Khách hàng'!$A$4:$F$2144,3,0)</f>
        <v>Số 1 đường số 17A, Khu phố 11, Phường Bình Trị Đông B, Quận Bình Tân, TP.HCM.</v>
      </c>
      <c r="J997" s="13" t="e">
        <f>VLOOKUP(F997,#REF!,5,0)</f>
        <v>#REF!</v>
      </c>
      <c r="M997" s="13" t="e">
        <f>VLOOKUP(K997,#REF!,2,0)</f>
        <v>#REF!</v>
      </c>
      <c r="N997" s="17" t="e">
        <f>VLOOKUP(K997,#REF!,6,0)</f>
        <v>#REF!</v>
      </c>
      <c r="O997" s="17" t="e">
        <f t="shared" si="49"/>
        <v>#REF!</v>
      </c>
      <c r="P997" s="22">
        <v>0.08</v>
      </c>
      <c r="Q997" s="17" t="e">
        <f t="shared" si="50"/>
        <v>#REF!</v>
      </c>
      <c r="R997" s="13" t="e">
        <f>VLOOKUP(J997,'[1]Nhân viên'!$E$20:$F$41,2,0)</f>
        <v>#REF!</v>
      </c>
    </row>
    <row r="998" spans="1:18" hidden="1">
      <c r="A998" s="11">
        <v>1000</v>
      </c>
      <c r="B998" s="11">
        <f t="shared" si="48"/>
        <v>0</v>
      </c>
      <c r="E998" s="13" t="e">
        <f>VLOOKUP(D998,#REF!,2,0)</f>
        <v>#REF!</v>
      </c>
      <c r="H998" s="13" t="e">
        <f>VLOOKUP(F998,#REF!,2,0)</f>
        <v>#REF!</v>
      </c>
      <c r="I998" s="13" t="str">
        <f>VLOOKUP(F998,'[1]Khách hàng'!$A$4:$F$2144,3,0)</f>
        <v>Số 1 đường số 17A, Khu phố 11, Phường Bình Trị Đông B, Quận Bình Tân, TP.HCM.</v>
      </c>
      <c r="J998" s="13" t="e">
        <f>VLOOKUP(F998,#REF!,5,0)</f>
        <v>#REF!</v>
      </c>
      <c r="M998" s="13" t="e">
        <f>VLOOKUP(K998,#REF!,2,0)</f>
        <v>#REF!</v>
      </c>
      <c r="N998" s="17" t="e">
        <f>VLOOKUP(K998,#REF!,6,0)</f>
        <v>#REF!</v>
      </c>
      <c r="O998" s="17" t="e">
        <f t="shared" si="49"/>
        <v>#REF!</v>
      </c>
      <c r="P998" s="22">
        <v>0.08</v>
      </c>
      <c r="Q998" s="17" t="e">
        <f t="shared" si="50"/>
        <v>#REF!</v>
      </c>
      <c r="R998" s="13" t="e">
        <f>VLOOKUP(J998,'[1]Nhân viên'!$E$20:$F$41,2,0)</f>
        <v>#REF!</v>
      </c>
    </row>
    <row r="999" spans="1:18" hidden="1">
      <c r="A999" s="11">
        <v>1001</v>
      </c>
      <c r="B999" s="11">
        <f t="shared" si="48"/>
        <v>0</v>
      </c>
      <c r="E999" s="13" t="e">
        <f>VLOOKUP(D999,#REF!,2,0)</f>
        <v>#REF!</v>
      </c>
      <c r="H999" s="13" t="e">
        <f>VLOOKUP(F999,#REF!,2,0)</f>
        <v>#REF!</v>
      </c>
      <c r="I999" s="13" t="str">
        <f>VLOOKUP(F999,'[1]Khách hàng'!$A$4:$F$2144,3,0)</f>
        <v>Số 1 đường số 17A, Khu phố 11, Phường Bình Trị Đông B, Quận Bình Tân, TP.HCM.</v>
      </c>
      <c r="J999" s="13" t="e">
        <f>VLOOKUP(F999,#REF!,5,0)</f>
        <v>#REF!</v>
      </c>
      <c r="M999" s="13" t="e">
        <f>VLOOKUP(K999,#REF!,2,0)</f>
        <v>#REF!</v>
      </c>
      <c r="N999" s="17" t="e">
        <f>VLOOKUP(K999,#REF!,6,0)</f>
        <v>#REF!</v>
      </c>
      <c r="O999" s="17" t="e">
        <f t="shared" si="49"/>
        <v>#REF!</v>
      </c>
      <c r="P999" s="22">
        <v>0.08</v>
      </c>
      <c r="Q999" s="17" t="e">
        <f t="shared" si="50"/>
        <v>#REF!</v>
      </c>
      <c r="R999" s="13" t="e">
        <f>VLOOKUP(J999,'[1]Nhân viên'!$E$20:$F$41,2,0)</f>
        <v>#REF!</v>
      </c>
    </row>
    <row r="1000" spans="1:18" hidden="1">
      <c r="A1000" s="11">
        <v>1002</v>
      </c>
      <c r="B1000" s="11">
        <f t="shared" si="48"/>
        <v>0</v>
      </c>
      <c r="E1000" s="13" t="e">
        <f>VLOOKUP(D1000,#REF!,2,0)</f>
        <v>#REF!</v>
      </c>
      <c r="H1000" s="13" t="e">
        <f>VLOOKUP(F1000,#REF!,2,0)</f>
        <v>#REF!</v>
      </c>
      <c r="I1000" s="13" t="str">
        <f>VLOOKUP(F1000,'[1]Khách hàng'!$A$4:$F$2144,3,0)</f>
        <v>Số 1 đường số 17A, Khu phố 11, Phường Bình Trị Đông B, Quận Bình Tân, TP.HCM.</v>
      </c>
      <c r="J1000" s="13" t="e">
        <f>VLOOKUP(F1000,#REF!,5,0)</f>
        <v>#REF!</v>
      </c>
      <c r="M1000" s="13" t="e">
        <f>VLOOKUP(K1000,#REF!,2,0)</f>
        <v>#REF!</v>
      </c>
      <c r="N1000" s="17" t="e">
        <f>VLOOKUP(K1000,#REF!,6,0)</f>
        <v>#REF!</v>
      </c>
      <c r="O1000" s="17" t="e">
        <f t="shared" si="49"/>
        <v>#REF!</v>
      </c>
      <c r="P1000" s="22">
        <v>0.08</v>
      </c>
      <c r="Q1000" s="17" t="e">
        <f t="shared" si="50"/>
        <v>#REF!</v>
      </c>
      <c r="R1000" s="13" t="e">
        <f>VLOOKUP(J1000,'[1]Nhân viên'!$E$20:$F$41,2,0)</f>
        <v>#REF!</v>
      </c>
    </row>
    <row r="1001" spans="1:18" hidden="1">
      <c r="A1001" s="11">
        <v>1003</v>
      </c>
      <c r="B1001" s="11">
        <f t="shared" si="48"/>
        <v>0</v>
      </c>
      <c r="E1001" s="13" t="e">
        <f>VLOOKUP(D1001,#REF!,2,0)</f>
        <v>#REF!</v>
      </c>
      <c r="H1001" s="13" t="e">
        <f>VLOOKUP(F1001,#REF!,2,0)</f>
        <v>#REF!</v>
      </c>
      <c r="I1001" s="13" t="str">
        <f>VLOOKUP(F1001,'[1]Khách hàng'!$A$4:$F$2144,3,0)</f>
        <v>Số 1 đường số 17A, Khu phố 11, Phường Bình Trị Đông B, Quận Bình Tân, TP.HCM.</v>
      </c>
      <c r="J1001" s="13" t="e">
        <f>VLOOKUP(F1001,#REF!,5,0)</f>
        <v>#REF!</v>
      </c>
      <c r="M1001" s="13" t="e">
        <f>VLOOKUP(K1001,#REF!,2,0)</f>
        <v>#REF!</v>
      </c>
      <c r="N1001" s="17" t="e">
        <f>VLOOKUP(K1001,#REF!,6,0)</f>
        <v>#REF!</v>
      </c>
      <c r="O1001" s="17" t="e">
        <f t="shared" si="49"/>
        <v>#REF!</v>
      </c>
      <c r="P1001" s="22">
        <v>0.08</v>
      </c>
      <c r="Q1001" s="17" t="e">
        <f t="shared" si="50"/>
        <v>#REF!</v>
      </c>
      <c r="R1001" s="13" t="e">
        <f>VLOOKUP(J1001,'[1]Nhân viên'!$E$20:$F$41,2,0)</f>
        <v>#REF!</v>
      </c>
    </row>
    <row r="1002" spans="1:18" hidden="1">
      <c r="A1002" s="11">
        <v>1004</v>
      </c>
      <c r="B1002" s="11">
        <f t="shared" si="48"/>
        <v>0</v>
      </c>
      <c r="E1002" s="13" t="e">
        <f>VLOOKUP(D1002,#REF!,2,0)</f>
        <v>#REF!</v>
      </c>
      <c r="H1002" s="13" t="e">
        <f>VLOOKUP(F1002,#REF!,2,0)</f>
        <v>#REF!</v>
      </c>
      <c r="I1002" s="13" t="str">
        <f>VLOOKUP(F1002,'[1]Khách hàng'!$A$4:$F$2144,3,0)</f>
        <v>Số 1 đường số 17A, Khu phố 11, Phường Bình Trị Đông B, Quận Bình Tân, TP.HCM.</v>
      </c>
      <c r="J1002" s="13" t="e">
        <f>VLOOKUP(F1002,#REF!,5,0)</f>
        <v>#REF!</v>
      </c>
      <c r="M1002" s="13" t="e">
        <f>VLOOKUP(K1002,#REF!,2,0)</f>
        <v>#REF!</v>
      </c>
      <c r="N1002" s="17" t="e">
        <f>VLOOKUP(K1002,#REF!,6,0)</f>
        <v>#REF!</v>
      </c>
      <c r="O1002" s="17" t="e">
        <f t="shared" si="49"/>
        <v>#REF!</v>
      </c>
      <c r="P1002" s="22">
        <v>0.08</v>
      </c>
      <c r="Q1002" s="17" t="e">
        <f t="shared" si="50"/>
        <v>#REF!</v>
      </c>
      <c r="R1002" s="13" t="e">
        <f>VLOOKUP(J1002,'[1]Nhân viên'!$E$20:$F$41,2,0)</f>
        <v>#REF!</v>
      </c>
    </row>
    <row r="1003" spans="1:18" hidden="1">
      <c r="A1003" s="11">
        <v>1005</v>
      </c>
      <c r="B1003" s="11">
        <f t="shared" si="48"/>
        <v>0</v>
      </c>
      <c r="E1003" s="13" t="e">
        <f>VLOOKUP(D1003,#REF!,2,0)</f>
        <v>#REF!</v>
      </c>
      <c r="H1003" s="13" t="e">
        <f>VLOOKUP(F1003,#REF!,2,0)</f>
        <v>#REF!</v>
      </c>
      <c r="I1003" s="13" t="str">
        <f>VLOOKUP(F1003,'[1]Khách hàng'!$A$4:$F$2144,3,0)</f>
        <v>Số 1 đường số 17A, Khu phố 11, Phường Bình Trị Đông B, Quận Bình Tân, TP.HCM.</v>
      </c>
      <c r="J1003" s="13" t="e">
        <f>VLOOKUP(F1003,#REF!,5,0)</f>
        <v>#REF!</v>
      </c>
      <c r="M1003" s="13" t="e">
        <f>VLOOKUP(K1003,#REF!,2,0)</f>
        <v>#REF!</v>
      </c>
      <c r="N1003" s="17" t="e">
        <f>VLOOKUP(K1003,#REF!,6,0)</f>
        <v>#REF!</v>
      </c>
      <c r="O1003" s="17" t="e">
        <f t="shared" si="49"/>
        <v>#REF!</v>
      </c>
      <c r="P1003" s="22">
        <v>0.08</v>
      </c>
      <c r="Q1003" s="17" t="e">
        <f t="shared" si="50"/>
        <v>#REF!</v>
      </c>
      <c r="R1003" s="13" t="e">
        <f>VLOOKUP(J1003,'[1]Nhân viên'!$E$20:$F$41,2,0)</f>
        <v>#REF!</v>
      </c>
    </row>
    <row r="1004" spans="1:18" hidden="1">
      <c r="A1004" s="11">
        <v>1006</v>
      </c>
      <c r="B1004" s="11">
        <f t="shared" si="48"/>
        <v>0</v>
      </c>
      <c r="E1004" s="13" t="e">
        <f>VLOOKUP(D1004,#REF!,2,0)</f>
        <v>#REF!</v>
      </c>
      <c r="H1004" s="13" t="e">
        <f>VLOOKUP(F1004,#REF!,2,0)</f>
        <v>#REF!</v>
      </c>
      <c r="I1004" s="13" t="str">
        <f>VLOOKUP(F1004,'[1]Khách hàng'!$A$4:$F$2144,3,0)</f>
        <v>Số 1 đường số 17A, Khu phố 11, Phường Bình Trị Đông B, Quận Bình Tân, TP.HCM.</v>
      </c>
      <c r="J1004" s="13" t="e">
        <f>VLOOKUP(F1004,#REF!,5,0)</f>
        <v>#REF!</v>
      </c>
      <c r="M1004" s="13" t="e">
        <f>VLOOKUP(K1004,#REF!,2,0)</f>
        <v>#REF!</v>
      </c>
      <c r="N1004" s="17" t="e">
        <f>VLOOKUP(K1004,#REF!,6,0)</f>
        <v>#REF!</v>
      </c>
      <c r="O1004" s="17" t="e">
        <f t="shared" si="49"/>
        <v>#REF!</v>
      </c>
      <c r="P1004" s="22">
        <v>0.08</v>
      </c>
      <c r="Q1004" s="17" t="e">
        <f t="shared" si="50"/>
        <v>#REF!</v>
      </c>
      <c r="R1004" s="13" t="e">
        <f>VLOOKUP(J1004,'[1]Nhân viên'!$E$20:$F$41,2,0)</f>
        <v>#REF!</v>
      </c>
    </row>
    <row r="1005" spans="1:18" hidden="1">
      <c r="A1005" s="11">
        <v>1007</v>
      </c>
      <c r="B1005" s="11">
        <f t="shared" si="48"/>
        <v>0</v>
      </c>
      <c r="E1005" s="13" t="e">
        <f>VLOOKUP(D1005,#REF!,2,0)</f>
        <v>#REF!</v>
      </c>
      <c r="H1005" s="13" t="e">
        <f>VLOOKUP(F1005,#REF!,2,0)</f>
        <v>#REF!</v>
      </c>
      <c r="I1005" s="13" t="str">
        <f>VLOOKUP(F1005,'[1]Khách hàng'!$A$4:$F$2144,3,0)</f>
        <v>Số 1 đường số 17A, Khu phố 11, Phường Bình Trị Đông B, Quận Bình Tân, TP.HCM.</v>
      </c>
      <c r="J1005" s="13" t="e">
        <f>VLOOKUP(F1005,#REF!,5,0)</f>
        <v>#REF!</v>
      </c>
      <c r="M1005" s="13" t="e">
        <f>VLOOKUP(K1005,#REF!,2,0)</f>
        <v>#REF!</v>
      </c>
      <c r="N1005" s="17" t="e">
        <f>VLOOKUP(K1005,#REF!,6,0)</f>
        <v>#REF!</v>
      </c>
      <c r="O1005" s="17" t="e">
        <f t="shared" si="49"/>
        <v>#REF!</v>
      </c>
      <c r="P1005" s="22">
        <v>0.08</v>
      </c>
      <c r="Q1005" s="17" t="e">
        <f t="shared" si="50"/>
        <v>#REF!</v>
      </c>
      <c r="R1005" s="13" t="e">
        <f>VLOOKUP(J1005,'[1]Nhân viên'!$E$20:$F$41,2,0)</f>
        <v>#REF!</v>
      </c>
    </row>
    <row r="1006" spans="1:18" hidden="1">
      <c r="A1006" s="11">
        <v>1008</v>
      </c>
      <c r="B1006" s="11">
        <f t="shared" si="48"/>
        <v>0</v>
      </c>
      <c r="E1006" s="13" t="e">
        <f>VLOOKUP(D1006,#REF!,2,0)</f>
        <v>#REF!</v>
      </c>
      <c r="H1006" s="13" t="e">
        <f>VLOOKUP(F1006,#REF!,2,0)</f>
        <v>#REF!</v>
      </c>
      <c r="I1006" s="13" t="str">
        <f>VLOOKUP(F1006,'[1]Khách hàng'!$A$4:$F$2144,3,0)</f>
        <v>Số 1 đường số 17A, Khu phố 11, Phường Bình Trị Đông B, Quận Bình Tân, TP.HCM.</v>
      </c>
      <c r="J1006" s="13" t="e">
        <f>VLOOKUP(F1006,#REF!,5,0)</f>
        <v>#REF!</v>
      </c>
      <c r="M1006" s="13" t="e">
        <f>VLOOKUP(K1006,#REF!,2,0)</f>
        <v>#REF!</v>
      </c>
      <c r="N1006" s="17" t="e">
        <f>VLOOKUP(K1006,#REF!,6,0)</f>
        <v>#REF!</v>
      </c>
      <c r="O1006" s="17" t="e">
        <f t="shared" si="49"/>
        <v>#REF!</v>
      </c>
      <c r="P1006" s="22">
        <v>0.08</v>
      </c>
      <c r="Q1006" s="17" t="e">
        <f t="shared" si="50"/>
        <v>#REF!</v>
      </c>
      <c r="R1006" s="13" t="e">
        <f>VLOOKUP(J1006,'[1]Nhân viên'!$E$20:$F$41,2,0)</f>
        <v>#REF!</v>
      </c>
    </row>
    <row r="1007" spans="1:18" hidden="1">
      <c r="A1007" s="11">
        <v>1009</v>
      </c>
      <c r="B1007" s="11">
        <f t="shared" si="48"/>
        <v>0</v>
      </c>
      <c r="E1007" s="13" t="e">
        <f>VLOOKUP(D1007,#REF!,2,0)</f>
        <v>#REF!</v>
      </c>
      <c r="H1007" s="13" t="e">
        <f>VLOOKUP(F1007,#REF!,2,0)</f>
        <v>#REF!</v>
      </c>
      <c r="I1007" s="13" t="str">
        <f>VLOOKUP(F1007,'[1]Khách hàng'!$A$4:$F$2144,3,0)</f>
        <v>Số 1 đường số 17A, Khu phố 11, Phường Bình Trị Đông B, Quận Bình Tân, TP.HCM.</v>
      </c>
      <c r="J1007" s="13" t="e">
        <f>VLOOKUP(F1007,#REF!,5,0)</f>
        <v>#REF!</v>
      </c>
      <c r="M1007" s="13" t="e">
        <f>VLOOKUP(K1007,#REF!,2,0)</f>
        <v>#REF!</v>
      </c>
      <c r="N1007" s="17" t="e">
        <f>VLOOKUP(K1007,#REF!,6,0)</f>
        <v>#REF!</v>
      </c>
      <c r="O1007" s="17" t="e">
        <f t="shared" si="49"/>
        <v>#REF!</v>
      </c>
      <c r="P1007" s="22">
        <v>0.08</v>
      </c>
      <c r="Q1007" s="17" t="e">
        <f t="shared" si="50"/>
        <v>#REF!</v>
      </c>
      <c r="R1007" s="13" t="e">
        <f>VLOOKUP(J1007,'[1]Nhân viên'!$E$20:$F$41,2,0)</f>
        <v>#REF!</v>
      </c>
    </row>
    <row r="1008" spans="1:18" hidden="1">
      <c r="A1008" s="11">
        <v>1010</v>
      </c>
      <c r="B1008" s="11">
        <f t="shared" si="48"/>
        <v>0</v>
      </c>
      <c r="E1008" s="13" t="e">
        <f>VLOOKUP(D1008,#REF!,2,0)</f>
        <v>#REF!</v>
      </c>
      <c r="H1008" s="13" t="e">
        <f>VLOOKUP(F1008,#REF!,2,0)</f>
        <v>#REF!</v>
      </c>
      <c r="I1008" s="13" t="str">
        <f>VLOOKUP(F1008,'[1]Khách hàng'!$A$4:$F$2144,3,0)</f>
        <v>Số 1 đường số 17A, Khu phố 11, Phường Bình Trị Đông B, Quận Bình Tân, TP.HCM.</v>
      </c>
      <c r="J1008" s="13" t="e">
        <f>VLOOKUP(F1008,#REF!,5,0)</f>
        <v>#REF!</v>
      </c>
      <c r="M1008" s="13" t="e">
        <f>VLOOKUP(K1008,#REF!,2,0)</f>
        <v>#REF!</v>
      </c>
      <c r="N1008" s="17" t="e">
        <f>VLOOKUP(K1008,#REF!,6,0)</f>
        <v>#REF!</v>
      </c>
      <c r="O1008" s="17" t="e">
        <f t="shared" si="49"/>
        <v>#REF!</v>
      </c>
      <c r="P1008" s="22">
        <v>0.08</v>
      </c>
      <c r="Q1008" s="17" t="e">
        <f t="shared" si="50"/>
        <v>#REF!</v>
      </c>
      <c r="R1008" s="13" t="e">
        <f>VLOOKUP(J1008,'[1]Nhân viên'!$E$20:$F$41,2,0)</f>
        <v>#REF!</v>
      </c>
    </row>
    <row r="1009" spans="1:18" hidden="1">
      <c r="A1009" s="11">
        <v>1011</v>
      </c>
      <c r="B1009" s="11">
        <f t="shared" si="48"/>
        <v>0</v>
      </c>
      <c r="E1009" s="13" t="e">
        <f>VLOOKUP(D1009,#REF!,2,0)</f>
        <v>#REF!</v>
      </c>
      <c r="H1009" s="13" t="e">
        <f>VLOOKUP(F1009,#REF!,2,0)</f>
        <v>#REF!</v>
      </c>
      <c r="I1009" s="13" t="str">
        <f>VLOOKUP(F1009,'[1]Khách hàng'!$A$4:$F$2144,3,0)</f>
        <v>Số 1 đường số 17A, Khu phố 11, Phường Bình Trị Đông B, Quận Bình Tân, TP.HCM.</v>
      </c>
      <c r="J1009" s="13" t="e">
        <f>VLOOKUP(F1009,#REF!,5,0)</f>
        <v>#REF!</v>
      </c>
      <c r="M1009" s="13" t="e">
        <f>VLOOKUP(K1009,#REF!,2,0)</f>
        <v>#REF!</v>
      </c>
      <c r="N1009" s="17" t="e">
        <f>VLOOKUP(K1009,#REF!,6,0)</f>
        <v>#REF!</v>
      </c>
      <c r="O1009" s="17" t="e">
        <f t="shared" si="49"/>
        <v>#REF!</v>
      </c>
      <c r="P1009" s="22">
        <v>0.08</v>
      </c>
      <c r="Q1009" s="17" t="e">
        <f t="shared" si="50"/>
        <v>#REF!</v>
      </c>
      <c r="R1009" s="13" t="e">
        <f>VLOOKUP(J1009,'[1]Nhân viên'!$E$20:$F$41,2,0)</f>
        <v>#REF!</v>
      </c>
    </row>
    <row r="1010" spans="1:18" hidden="1">
      <c r="A1010" s="11">
        <v>1012</v>
      </c>
      <c r="B1010" s="11">
        <f t="shared" si="48"/>
        <v>0</v>
      </c>
      <c r="E1010" s="13" t="e">
        <f>VLOOKUP(D1010,#REF!,2,0)</f>
        <v>#REF!</v>
      </c>
      <c r="H1010" s="13" t="e">
        <f>VLOOKUP(F1010,#REF!,2,0)</f>
        <v>#REF!</v>
      </c>
      <c r="I1010" s="13" t="str">
        <f>VLOOKUP(F1010,'[1]Khách hàng'!$A$4:$F$2144,3,0)</f>
        <v>Số 1 đường số 17A, Khu phố 11, Phường Bình Trị Đông B, Quận Bình Tân, TP.HCM.</v>
      </c>
      <c r="J1010" s="13" t="e">
        <f>VLOOKUP(F1010,#REF!,5,0)</f>
        <v>#REF!</v>
      </c>
      <c r="M1010" s="13" t="e">
        <f>VLOOKUP(K1010,#REF!,2,0)</f>
        <v>#REF!</v>
      </c>
      <c r="N1010" s="17" t="e">
        <f>VLOOKUP(K1010,#REF!,6,0)</f>
        <v>#REF!</v>
      </c>
      <c r="O1010" s="17" t="e">
        <f t="shared" si="49"/>
        <v>#REF!</v>
      </c>
      <c r="P1010" s="22">
        <v>0.08</v>
      </c>
      <c r="Q1010" s="17" t="e">
        <f t="shared" si="50"/>
        <v>#REF!</v>
      </c>
      <c r="R1010" s="13" t="e">
        <f>VLOOKUP(J1010,'[1]Nhân viên'!$E$20:$F$41,2,0)</f>
        <v>#REF!</v>
      </c>
    </row>
    <row r="1011" spans="1:18" hidden="1">
      <c r="A1011" s="11">
        <v>1013</v>
      </c>
      <c r="B1011" s="11">
        <f t="shared" si="48"/>
        <v>0</v>
      </c>
      <c r="E1011" s="13" t="e">
        <f>VLOOKUP(D1011,#REF!,2,0)</f>
        <v>#REF!</v>
      </c>
      <c r="H1011" s="13" t="e">
        <f>VLOOKUP(F1011,#REF!,2,0)</f>
        <v>#REF!</v>
      </c>
      <c r="I1011" s="13" t="str">
        <f>VLOOKUP(F1011,'[1]Khách hàng'!$A$4:$F$2144,3,0)</f>
        <v>Số 1 đường số 17A, Khu phố 11, Phường Bình Trị Đông B, Quận Bình Tân, TP.HCM.</v>
      </c>
      <c r="J1011" s="13" t="e">
        <f>VLOOKUP(F1011,#REF!,5,0)</f>
        <v>#REF!</v>
      </c>
      <c r="M1011" s="13" t="e">
        <f>VLOOKUP(K1011,#REF!,2,0)</f>
        <v>#REF!</v>
      </c>
      <c r="N1011" s="17" t="e">
        <f>VLOOKUP(K1011,#REF!,6,0)</f>
        <v>#REF!</v>
      </c>
      <c r="O1011" s="17" t="e">
        <f t="shared" si="49"/>
        <v>#REF!</v>
      </c>
      <c r="P1011" s="22">
        <v>0.08</v>
      </c>
      <c r="Q1011" s="17" t="e">
        <f t="shared" si="50"/>
        <v>#REF!</v>
      </c>
      <c r="R1011" s="13" t="e">
        <f>VLOOKUP(J1011,'[1]Nhân viên'!$E$20:$F$41,2,0)</f>
        <v>#REF!</v>
      </c>
    </row>
    <row r="1012" spans="1:18" hidden="1">
      <c r="A1012" s="11">
        <v>1014</v>
      </c>
      <c r="B1012" s="11">
        <f t="shared" si="48"/>
        <v>0</v>
      </c>
      <c r="E1012" s="13" t="e">
        <f>VLOOKUP(D1012,#REF!,2,0)</f>
        <v>#REF!</v>
      </c>
      <c r="H1012" s="13" t="e">
        <f>VLOOKUP(F1012,#REF!,2,0)</f>
        <v>#REF!</v>
      </c>
      <c r="I1012" s="13" t="str">
        <f>VLOOKUP(F1012,'[1]Khách hàng'!$A$4:$F$2144,3,0)</f>
        <v>Số 1 đường số 17A, Khu phố 11, Phường Bình Trị Đông B, Quận Bình Tân, TP.HCM.</v>
      </c>
      <c r="J1012" s="13" t="e">
        <f>VLOOKUP(F1012,#REF!,5,0)</f>
        <v>#REF!</v>
      </c>
      <c r="M1012" s="13" t="e">
        <f>VLOOKUP(K1012,#REF!,2,0)</f>
        <v>#REF!</v>
      </c>
      <c r="N1012" s="17" t="e">
        <f>VLOOKUP(K1012,#REF!,6,0)</f>
        <v>#REF!</v>
      </c>
      <c r="O1012" s="17" t="e">
        <f t="shared" si="49"/>
        <v>#REF!</v>
      </c>
      <c r="P1012" s="22">
        <v>0.08</v>
      </c>
      <c r="Q1012" s="17" t="e">
        <f t="shared" si="50"/>
        <v>#REF!</v>
      </c>
      <c r="R1012" s="13" t="e">
        <f>VLOOKUP(J1012,'[1]Nhân viên'!$E$20:$F$41,2,0)</f>
        <v>#REF!</v>
      </c>
    </row>
    <row r="1013" spans="1:18" hidden="1">
      <c r="A1013" s="11">
        <v>1015</v>
      </c>
      <c r="B1013" s="11">
        <f t="shared" si="48"/>
        <v>0</v>
      </c>
      <c r="E1013" s="13" t="e">
        <f>VLOOKUP(D1013,#REF!,2,0)</f>
        <v>#REF!</v>
      </c>
      <c r="H1013" s="13" t="e">
        <f>VLOOKUP(F1013,#REF!,2,0)</f>
        <v>#REF!</v>
      </c>
      <c r="I1013" s="13" t="str">
        <f>VLOOKUP(F1013,'[1]Khách hàng'!$A$4:$F$2144,3,0)</f>
        <v>Số 1 đường số 17A, Khu phố 11, Phường Bình Trị Đông B, Quận Bình Tân, TP.HCM.</v>
      </c>
      <c r="J1013" s="13" t="e">
        <f>VLOOKUP(F1013,#REF!,5,0)</f>
        <v>#REF!</v>
      </c>
      <c r="M1013" s="13" t="e">
        <f>VLOOKUP(K1013,#REF!,2,0)</f>
        <v>#REF!</v>
      </c>
      <c r="N1013" s="17" t="e">
        <f>VLOOKUP(K1013,#REF!,6,0)</f>
        <v>#REF!</v>
      </c>
      <c r="O1013" s="17" t="e">
        <f t="shared" si="49"/>
        <v>#REF!</v>
      </c>
      <c r="P1013" s="22">
        <v>0.08</v>
      </c>
      <c r="Q1013" s="17" t="e">
        <f t="shared" si="50"/>
        <v>#REF!</v>
      </c>
      <c r="R1013" s="13" t="e">
        <f>VLOOKUP(J1013,'[1]Nhân viên'!$E$20:$F$41,2,0)</f>
        <v>#REF!</v>
      </c>
    </row>
    <row r="1014" spans="1:18" hidden="1">
      <c r="A1014" s="11">
        <v>1016</v>
      </c>
      <c r="B1014" s="11">
        <f t="shared" si="48"/>
        <v>0</v>
      </c>
      <c r="E1014" s="13" t="e">
        <f>VLOOKUP(D1014,#REF!,2,0)</f>
        <v>#REF!</v>
      </c>
      <c r="H1014" s="13" t="e">
        <f>VLOOKUP(F1014,#REF!,2,0)</f>
        <v>#REF!</v>
      </c>
      <c r="I1014" s="13" t="str">
        <f>VLOOKUP(F1014,'[1]Khách hàng'!$A$4:$F$2144,3,0)</f>
        <v>Số 1 đường số 17A, Khu phố 11, Phường Bình Trị Đông B, Quận Bình Tân, TP.HCM.</v>
      </c>
      <c r="J1014" s="13" t="e">
        <f>VLOOKUP(F1014,#REF!,5,0)</f>
        <v>#REF!</v>
      </c>
      <c r="M1014" s="13" t="e">
        <f>VLOOKUP(K1014,#REF!,2,0)</f>
        <v>#REF!</v>
      </c>
      <c r="N1014" s="17" t="e">
        <f>VLOOKUP(K1014,#REF!,6,0)</f>
        <v>#REF!</v>
      </c>
      <c r="O1014" s="17" t="e">
        <f t="shared" si="49"/>
        <v>#REF!</v>
      </c>
      <c r="P1014" s="22">
        <v>0.08</v>
      </c>
      <c r="Q1014" s="17" t="e">
        <f t="shared" si="50"/>
        <v>#REF!</v>
      </c>
      <c r="R1014" s="13" t="e">
        <f>VLOOKUP(J1014,'[1]Nhân viên'!$E$20:$F$41,2,0)</f>
        <v>#REF!</v>
      </c>
    </row>
    <row r="1015" spans="1:18" hidden="1">
      <c r="A1015" s="11">
        <v>1017</v>
      </c>
      <c r="B1015" s="11">
        <f t="shared" si="48"/>
        <v>0</v>
      </c>
      <c r="E1015" s="13" t="e">
        <f>VLOOKUP(D1015,#REF!,2,0)</f>
        <v>#REF!</v>
      </c>
      <c r="H1015" s="13" t="e">
        <f>VLOOKUP(F1015,#REF!,2,0)</f>
        <v>#REF!</v>
      </c>
      <c r="I1015" s="13" t="str">
        <f>VLOOKUP(F1015,'[1]Khách hàng'!$A$4:$F$2144,3,0)</f>
        <v>Số 1 đường số 17A, Khu phố 11, Phường Bình Trị Đông B, Quận Bình Tân, TP.HCM.</v>
      </c>
      <c r="J1015" s="13" t="e">
        <f>VLOOKUP(F1015,#REF!,5,0)</f>
        <v>#REF!</v>
      </c>
      <c r="M1015" s="13" t="e">
        <f>VLOOKUP(K1015,#REF!,2,0)</f>
        <v>#REF!</v>
      </c>
      <c r="N1015" s="17" t="e">
        <f>VLOOKUP(K1015,#REF!,6,0)</f>
        <v>#REF!</v>
      </c>
      <c r="O1015" s="17" t="e">
        <f t="shared" si="49"/>
        <v>#REF!</v>
      </c>
      <c r="P1015" s="22">
        <v>0.08</v>
      </c>
      <c r="Q1015" s="17" t="e">
        <f t="shared" si="50"/>
        <v>#REF!</v>
      </c>
      <c r="R1015" s="13" t="e">
        <f>VLOOKUP(J1015,'[1]Nhân viên'!$E$20:$F$41,2,0)</f>
        <v>#REF!</v>
      </c>
    </row>
    <row r="1016" spans="1:18" hidden="1">
      <c r="A1016" s="11">
        <v>1018</v>
      </c>
      <c r="B1016" s="11">
        <f t="shared" si="48"/>
        <v>0</v>
      </c>
      <c r="E1016" s="13" t="e">
        <f>VLOOKUP(D1016,#REF!,2,0)</f>
        <v>#REF!</v>
      </c>
      <c r="H1016" s="13" t="e">
        <f>VLOOKUP(F1016,#REF!,2,0)</f>
        <v>#REF!</v>
      </c>
      <c r="I1016" s="13" t="str">
        <f>VLOOKUP(F1016,'[1]Khách hàng'!$A$4:$F$2144,3,0)</f>
        <v>Số 1 đường số 17A, Khu phố 11, Phường Bình Trị Đông B, Quận Bình Tân, TP.HCM.</v>
      </c>
      <c r="J1016" s="13" t="e">
        <f>VLOOKUP(F1016,#REF!,5,0)</f>
        <v>#REF!</v>
      </c>
      <c r="M1016" s="13" t="e">
        <f>VLOOKUP(K1016,#REF!,2,0)</f>
        <v>#REF!</v>
      </c>
      <c r="N1016" s="17" t="e">
        <f>VLOOKUP(K1016,#REF!,6,0)</f>
        <v>#REF!</v>
      </c>
      <c r="O1016" s="17" t="e">
        <f t="shared" si="49"/>
        <v>#REF!</v>
      </c>
      <c r="P1016" s="22">
        <v>0.08</v>
      </c>
      <c r="Q1016" s="17" t="e">
        <f t="shared" si="50"/>
        <v>#REF!</v>
      </c>
      <c r="R1016" s="13" t="e">
        <f>VLOOKUP(J1016,'[1]Nhân viên'!$E$20:$F$41,2,0)</f>
        <v>#REF!</v>
      </c>
    </row>
    <row r="1017" spans="1:18" hidden="1">
      <c r="A1017" s="11">
        <v>1019</v>
      </c>
      <c r="B1017" s="11">
        <f t="shared" si="48"/>
        <v>0</v>
      </c>
      <c r="E1017" s="13" t="e">
        <f>VLOOKUP(D1017,#REF!,2,0)</f>
        <v>#REF!</v>
      </c>
      <c r="H1017" s="13" t="e">
        <f>VLOOKUP(F1017,#REF!,2,0)</f>
        <v>#REF!</v>
      </c>
      <c r="I1017" s="13" t="str">
        <f>VLOOKUP(F1017,'[1]Khách hàng'!$A$4:$F$2144,3,0)</f>
        <v>Số 1 đường số 17A, Khu phố 11, Phường Bình Trị Đông B, Quận Bình Tân, TP.HCM.</v>
      </c>
      <c r="J1017" s="13" t="e">
        <f>VLOOKUP(F1017,#REF!,5,0)</f>
        <v>#REF!</v>
      </c>
      <c r="M1017" s="13" t="e">
        <f>VLOOKUP(K1017,#REF!,2,0)</f>
        <v>#REF!</v>
      </c>
      <c r="N1017" s="17" t="e">
        <f>VLOOKUP(K1017,#REF!,6,0)</f>
        <v>#REF!</v>
      </c>
      <c r="O1017" s="17" t="e">
        <f t="shared" si="49"/>
        <v>#REF!</v>
      </c>
      <c r="P1017" s="22">
        <v>0.08</v>
      </c>
      <c r="Q1017" s="17" t="e">
        <f t="shared" si="50"/>
        <v>#REF!</v>
      </c>
      <c r="R1017" s="13" t="e">
        <f>VLOOKUP(J1017,'[1]Nhân viên'!$E$20:$F$41,2,0)</f>
        <v>#REF!</v>
      </c>
    </row>
    <row r="1018" spans="1:18" hidden="1">
      <c r="A1018" s="11">
        <v>1020</v>
      </c>
      <c r="B1018" s="11">
        <f t="shared" si="48"/>
        <v>0</v>
      </c>
      <c r="E1018" s="13" t="e">
        <f>VLOOKUP(D1018,#REF!,2,0)</f>
        <v>#REF!</v>
      </c>
      <c r="H1018" s="13" t="e">
        <f>VLOOKUP(F1018,#REF!,2,0)</f>
        <v>#REF!</v>
      </c>
      <c r="I1018" s="13" t="str">
        <f>VLOOKUP(F1018,'[1]Khách hàng'!$A$4:$F$2144,3,0)</f>
        <v>Số 1 đường số 17A, Khu phố 11, Phường Bình Trị Đông B, Quận Bình Tân, TP.HCM.</v>
      </c>
      <c r="J1018" s="13" t="e">
        <f>VLOOKUP(F1018,#REF!,5,0)</f>
        <v>#REF!</v>
      </c>
      <c r="M1018" s="13" t="e">
        <f>VLOOKUP(K1018,#REF!,2,0)</f>
        <v>#REF!</v>
      </c>
      <c r="N1018" s="17" t="e">
        <f>VLOOKUP(K1018,#REF!,6,0)</f>
        <v>#REF!</v>
      </c>
      <c r="O1018" s="17" t="e">
        <f t="shared" si="49"/>
        <v>#REF!</v>
      </c>
      <c r="P1018" s="22">
        <v>0.08</v>
      </c>
      <c r="Q1018" s="17" t="e">
        <f t="shared" si="50"/>
        <v>#REF!</v>
      </c>
      <c r="R1018" s="13" t="e">
        <f>VLOOKUP(J1018,'[1]Nhân viên'!$E$20:$F$41,2,0)</f>
        <v>#REF!</v>
      </c>
    </row>
    <row r="1019" spans="1:18" hidden="1">
      <c r="A1019" s="11">
        <v>1021</v>
      </c>
      <c r="B1019" s="11">
        <f t="shared" si="48"/>
        <v>0</v>
      </c>
      <c r="E1019" s="13" t="e">
        <f>VLOOKUP(D1019,#REF!,2,0)</f>
        <v>#REF!</v>
      </c>
      <c r="H1019" s="13" t="e">
        <f>VLOOKUP(F1019,#REF!,2,0)</f>
        <v>#REF!</v>
      </c>
      <c r="I1019" s="13" t="str">
        <f>VLOOKUP(F1019,'[1]Khách hàng'!$A$4:$F$2144,3,0)</f>
        <v>Số 1 đường số 17A, Khu phố 11, Phường Bình Trị Đông B, Quận Bình Tân, TP.HCM.</v>
      </c>
      <c r="J1019" s="13" t="e">
        <f>VLOOKUP(F1019,#REF!,5,0)</f>
        <v>#REF!</v>
      </c>
      <c r="M1019" s="13" t="e">
        <f>VLOOKUP(K1019,#REF!,2,0)</f>
        <v>#REF!</v>
      </c>
      <c r="N1019" s="17" t="e">
        <f>VLOOKUP(K1019,#REF!,6,0)</f>
        <v>#REF!</v>
      </c>
      <c r="O1019" s="17" t="e">
        <f t="shared" si="49"/>
        <v>#REF!</v>
      </c>
      <c r="P1019" s="22">
        <v>0.08</v>
      </c>
      <c r="Q1019" s="17" t="e">
        <f t="shared" si="50"/>
        <v>#REF!</v>
      </c>
      <c r="R1019" s="13" t="e">
        <f>VLOOKUP(J1019,'[1]Nhân viên'!$E$20:$F$41,2,0)</f>
        <v>#REF!</v>
      </c>
    </row>
    <row r="1020" spans="1:18" hidden="1">
      <c r="A1020" s="11">
        <v>1022</v>
      </c>
      <c r="B1020" s="11">
        <f t="shared" si="48"/>
        <v>0</v>
      </c>
      <c r="E1020" s="13" t="e">
        <f>VLOOKUP(D1020,#REF!,2,0)</f>
        <v>#REF!</v>
      </c>
      <c r="H1020" s="13" t="e">
        <f>VLOOKUP(F1020,#REF!,2,0)</f>
        <v>#REF!</v>
      </c>
      <c r="I1020" s="13" t="str">
        <f>VLOOKUP(F1020,'[1]Khách hàng'!$A$4:$F$2144,3,0)</f>
        <v>Số 1 đường số 17A, Khu phố 11, Phường Bình Trị Đông B, Quận Bình Tân, TP.HCM.</v>
      </c>
      <c r="J1020" s="13" t="e">
        <f>VLOOKUP(F1020,#REF!,5,0)</f>
        <v>#REF!</v>
      </c>
      <c r="M1020" s="13" t="e">
        <f>VLOOKUP(K1020,#REF!,2,0)</f>
        <v>#REF!</v>
      </c>
      <c r="N1020" s="17" t="e">
        <f>VLOOKUP(K1020,#REF!,6,0)</f>
        <v>#REF!</v>
      </c>
      <c r="O1020" s="17" t="e">
        <f t="shared" si="49"/>
        <v>#REF!</v>
      </c>
      <c r="P1020" s="22">
        <v>0.08</v>
      </c>
      <c r="Q1020" s="17" t="e">
        <f t="shared" si="50"/>
        <v>#REF!</v>
      </c>
      <c r="R1020" s="13" t="e">
        <f>VLOOKUP(J1020,'[1]Nhân viên'!$E$20:$F$41,2,0)</f>
        <v>#REF!</v>
      </c>
    </row>
    <row r="1021" spans="1:18" hidden="1">
      <c r="A1021" s="11">
        <v>1023</v>
      </c>
      <c r="B1021" s="11">
        <f t="shared" si="48"/>
        <v>0</v>
      </c>
      <c r="E1021" s="13" t="e">
        <f>VLOOKUP(D1021,#REF!,2,0)</f>
        <v>#REF!</v>
      </c>
      <c r="H1021" s="13" t="e">
        <f>VLOOKUP(F1021,#REF!,2,0)</f>
        <v>#REF!</v>
      </c>
      <c r="I1021" s="13" t="str">
        <f>VLOOKUP(F1021,'[1]Khách hàng'!$A$4:$F$2144,3,0)</f>
        <v>Số 1 đường số 17A, Khu phố 11, Phường Bình Trị Đông B, Quận Bình Tân, TP.HCM.</v>
      </c>
      <c r="J1021" s="13" t="e">
        <f>VLOOKUP(F1021,#REF!,5,0)</f>
        <v>#REF!</v>
      </c>
      <c r="M1021" s="13" t="e">
        <f>VLOOKUP(K1021,#REF!,2,0)</f>
        <v>#REF!</v>
      </c>
      <c r="N1021" s="17" t="e">
        <f>VLOOKUP(K1021,#REF!,6,0)</f>
        <v>#REF!</v>
      </c>
      <c r="O1021" s="17" t="e">
        <f t="shared" si="49"/>
        <v>#REF!</v>
      </c>
      <c r="P1021" s="22">
        <v>0.08</v>
      </c>
      <c r="Q1021" s="17" t="e">
        <f t="shared" si="50"/>
        <v>#REF!</v>
      </c>
      <c r="R1021" s="13" t="e">
        <f>VLOOKUP(J1021,'[1]Nhân viên'!$E$20:$F$41,2,0)</f>
        <v>#REF!</v>
      </c>
    </row>
    <row r="1022" spans="1:18" hidden="1">
      <c r="A1022" s="11">
        <v>1024</v>
      </c>
      <c r="B1022" s="11">
        <f t="shared" si="48"/>
        <v>0</v>
      </c>
      <c r="E1022" s="13" t="e">
        <f>VLOOKUP(D1022,#REF!,2,0)</f>
        <v>#REF!</v>
      </c>
      <c r="H1022" s="13" t="e">
        <f>VLOOKUP(F1022,#REF!,2,0)</f>
        <v>#REF!</v>
      </c>
      <c r="I1022" s="13" t="str">
        <f>VLOOKUP(F1022,'[1]Khách hàng'!$A$4:$F$2144,3,0)</f>
        <v>Số 1 đường số 17A, Khu phố 11, Phường Bình Trị Đông B, Quận Bình Tân, TP.HCM.</v>
      </c>
      <c r="J1022" s="13" t="e">
        <f>VLOOKUP(F1022,#REF!,5,0)</f>
        <v>#REF!</v>
      </c>
      <c r="M1022" s="13" t="e">
        <f>VLOOKUP(K1022,#REF!,2,0)</f>
        <v>#REF!</v>
      </c>
      <c r="N1022" s="17" t="e">
        <f>VLOOKUP(K1022,#REF!,6,0)</f>
        <v>#REF!</v>
      </c>
      <c r="O1022" s="17" t="e">
        <f t="shared" si="49"/>
        <v>#REF!</v>
      </c>
      <c r="P1022" s="22">
        <v>0.08</v>
      </c>
      <c r="Q1022" s="17" t="e">
        <f t="shared" si="50"/>
        <v>#REF!</v>
      </c>
      <c r="R1022" s="13" t="e">
        <f>VLOOKUP(J1022,'[1]Nhân viên'!$E$20:$F$41,2,0)</f>
        <v>#REF!</v>
      </c>
    </row>
    <row r="1023" spans="1:18" hidden="1">
      <c r="A1023" s="11">
        <v>1025</v>
      </c>
      <c r="B1023" s="11">
        <f t="shared" si="48"/>
        <v>0</v>
      </c>
      <c r="E1023" s="13" t="e">
        <f>VLOOKUP(D1023,#REF!,2,0)</f>
        <v>#REF!</v>
      </c>
      <c r="H1023" s="13" t="e">
        <f>VLOOKUP(F1023,#REF!,2,0)</f>
        <v>#REF!</v>
      </c>
      <c r="I1023" s="13" t="str">
        <f>VLOOKUP(F1023,'[1]Khách hàng'!$A$4:$F$2144,3,0)</f>
        <v>Số 1 đường số 17A, Khu phố 11, Phường Bình Trị Đông B, Quận Bình Tân, TP.HCM.</v>
      </c>
      <c r="J1023" s="13" t="e">
        <f>VLOOKUP(F1023,#REF!,5,0)</f>
        <v>#REF!</v>
      </c>
      <c r="M1023" s="13" t="e">
        <f>VLOOKUP(K1023,#REF!,2,0)</f>
        <v>#REF!</v>
      </c>
      <c r="N1023" s="17" t="e">
        <f>VLOOKUP(K1023,#REF!,6,0)</f>
        <v>#REF!</v>
      </c>
      <c r="O1023" s="17" t="e">
        <f t="shared" si="49"/>
        <v>#REF!</v>
      </c>
      <c r="P1023" s="22">
        <v>0.08</v>
      </c>
      <c r="Q1023" s="17" t="e">
        <f t="shared" si="50"/>
        <v>#REF!</v>
      </c>
      <c r="R1023" s="13" t="e">
        <f>VLOOKUP(J1023,'[1]Nhân viên'!$E$20:$F$41,2,0)</f>
        <v>#REF!</v>
      </c>
    </row>
    <row r="1024" spans="1:18" hidden="1">
      <c r="A1024" s="11">
        <v>1026</v>
      </c>
      <c r="B1024" s="11">
        <f t="shared" si="48"/>
        <v>0</v>
      </c>
      <c r="E1024" s="13" t="e">
        <f>VLOOKUP(D1024,#REF!,2,0)</f>
        <v>#REF!</v>
      </c>
      <c r="H1024" s="13" t="e">
        <f>VLOOKUP(F1024,#REF!,2,0)</f>
        <v>#REF!</v>
      </c>
      <c r="I1024" s="13" t="str">
        <f>VLOOKUP(F1024,'[1]Khách hàng'!$A$4:$F$2144,3,0)</f>
        <v>Số 1 đường số 17A, Khu phố 11, Phường Bình Trị Đông B, Quận Bình Tân, TP.HCM.</v>
      </c>
      <c r="J1024" s="13" t="e">
        <f>VLOOKUP(F1024,#REF!,5,0)</f>
        <v>#REF!</v>
      </c>
      <c r="M1024" s="13" t="e">
        <f>VLOOKUP(K1024,#REF!,2,0)</f>
        <v>#REF!</v>
      </c>
      <c r="N1024" s="17" t="e">
        <f>VLOOKUP(K1024,#REF!,6,0)</f>
        <v>#REF!</v>
      </c>
      <c r="O1024" s="17" t="e">
        <f t="shared" si="49"/>
        <v>#REF!</v>
      </c>
      <c r="P1024" s="22">
        <v>0.08</v>
      </c>
      <c r="Q1024" s="17" t="e">
        <f t="shared" si="50"/>
        <v>#REF!</v>
      </c>
      <c r="R1024" s="13" t="e">
        <f>VLOOKUP(J1024,'[1]Nhân viên'!$E$20:$F$41,2,0)</f>
        <v>#REF!</v>
      </c>
    </row>
    <row r="1025" spans="1:18" hidden="1">
      <c r="A1025" s="11">
        <v>1027</v>
      </c>
      <c r="B1025" s="11">
        <f t="shared" si="48"/>
        <v>0</v>
      </c>
      <c r="E1025" s="13" t="e">
        <f>VLOOKUP(D1025,#REF!,2,0)</f>
        <v>#REF!</v>
      </c>
      <c r="H1025" s="13" t="e">
        <f>VLOOKUP(F1025,#REF!,2,0)</f>
        <v>#REF!</v>
      </c>
      <c r="I1025" s="13" t="str">
        <f>VLOOKUP(F1025,'[1]Khách hàng'!$A$4:$F$2144,3,0)</f>
        <v>Số 1 đường số 17A, Khu phố 11, Phường Bình Trị Đông B, Quận Bình Tân, TP.HCM.</v>
      </c>
      <c r="J1025" s="13" t="e">
        <f>VLOOKUP(F1025,#REF!,5,0)</f>
        <v>#REF!</v>
      </c>
      <c r="M1025" s="13" t="e">
        <f>VLOOKUP(K1025,#REF!,2,0)</f>
        <v>#REF!</v>
      </c>
      <c r="N1025" s="17" t="e">
        <f>VLOOKUP(K1025,#REF!,6,0)</f>
        <v>#REF!</v>
      </c>
      <c r="O1025" s="17" t="e">
        <f t="shared" si="49"/>
        <v>#REF!</v>
      </c>
      <c r="P1025" s="22">
        <v>0.08</v>
      </c>
      <c r="Q1025" s="17" t="e">
        <f t="shared" si="50"/>
        <v>#REF!</v>
      </c>
      <c r="R1025" s="13" t="e">
        <f>VLOOKUP(J1025,'[1]Nhân viên'!$E$20:$F$41,2,0)</f>
        <v>#REF!</v>
      </c>
    </row>
    <row r="1026" spans="1:18" hidden="1">
      <c r="A1026" s="11">
        <v>1028</v>
      </c>
      <c r="B1026" s="11">
        <f t="shared" si="48"/>
        <v>0</v>
      </c>
      <c r="E1026" s="13" t="e">
        <f>VLOOKUP(D1026,#REF!,2,0)</f>
        <v>#REF!</v>
      </c>
      <c r="H1026" s="13" t="e">
        <f>VLOOKUP(F1026,#REF!,2,0)</f>
        <v>#REF!</v>
      </c>
      <c r="I1026" s="13" t="str">
        <f>VLOOKUP(F1026,'[1]Khách hàng'!$A$4:$F$2144,3,0)</f>
        <v>Số 1 đường số 17A, Khu phố 11, Phường Bình Trị Đông B, Quận Bình Tân, TP.HCM.</v>
      </c>
      <c r="J1026" s="13" t="e">
        <f>VLOOKUP(F1026,#REF!,5,0)</f>
        <v>#REF!</v>
      </c>
      <c r="M1026" s="13" t="e">
        <f>VLOOKUP(K1026,#REF!,2,0)</f>
        <v>#REF!</v>
      </c>
      <c r="N1026" s="17" t="e">
        <f>VLOOKUP(K1026,#REF!,6,0)</f>
        <v>#REF!</v>
      </c>
      <c r="O1026" s="17" t="e">
        <f t="shared" si="49"/>
        <v>#REF!</v>
      </c>
      <c r="P1026" s="22">
        <v>0.08</v>
      </c>
      <c r="Q1026" s="17" t="e">
        <f t="shared" si="50"/>
        <v>#REF!</v>
      </c>
      <c r="R1026" s="13" t="e">
        <f>VLOOKUP(J1026,'[1]Nhân viên'!$E$20:$F$41,2,0)</f>
        <v>#REF!</v>
      </c>
    </row>
    <row r="1027" spans="1:18" hidden="1">
      <c r="A1027" s="11">
        <v>1029</v>
      </c>
      <c r="B1027" s="11">
        <f t="shared" si="48"/>
        <v>0</v>
      </c>
      <c r="E1027" s="13" t="e">
        <f>VLOOKUP(D1027,#REF!,2,0)</f>
        <v>#REF!</v>
      </c>
      <c r="H1027" s="13" t="e">
        <f>VLOOKUP(F1027,#REF!,2,0)</f>
        <v>#REF!</v>
      </c>
      <c r="I1027" s="13" t="str">
        <f>VLOOKUP(F1027,'[1]Khách hàng'!$A$4:$F$2144,3,0)</f>
        <v>Số 1 đường số 17A, Khu phố 11, Phường Bình Trị Đông B, Quận Bình Tân, TP.HCM.</v>
      </c>
      <c r="J1027" s="13" t="e">
        <f>VLOOKUP(F1027,#REF!,5,0)</f>
        <v>#REF!</v>
      </c>
      <c r="M1027" s="13" t="e">
        <f>VLOOKUP(K1027,#REF!,2,0)</f>
        <v>#REF!</v>
      </c>
      <c r="N1027" s="17" t="e">
        <f>VLOOKUP(K1027,#REF!,6,0)</f>
        <v>#REF!</v>
      </c>
      <c r="O1027" s="17" t="e">
        <f t="shared" si="49"/>
        <v>#REF!</v>
      </c>
      <c r="P1027" s="22">
        <v>0.08</v>
      </c>
      <c r="Q1027" s="17" t="e">
        <f t="shared" si="50"/>
        <v>#REF!</v>
      </c>
      <c r="R1027" s="13" t="e">
        <f>VLOOKUP(J1027,'[1]Nhân viên'!$E$20:$F$41,2,0)</f>
        <v>#REF!</v>
      </c>
    </row>
    <row r="1028" spans="1:18" hidden="1">
      <c r="A1028" s="11">
        <v>1030</v>
      </c>
      <c r="B1028" s="11">
        <f t="shared" si="48"/>
        <v>0</v>
      </c>
      <c r="E1028" s="13" t="e">
        <f>VLOOKUP(D1028,#REF!,2,0)</f>
        <v>#REF!</v>
      </c>
      <c r="H1028" s="13" t="e">
        <f>VLOOKUP(F1028,#REF!,2,0)</f>
        <v>#REF!</v>
      </c>
      <c r="I1028" s="13" t="str">
        <f>VLOOKUP(F1028,'[1]Khách hàng'!$A$4:$F$2144,3,0)</f>
        <v>Số 1 đường số 17A, Khu phố 11, Phường Bình Trị Đông B, Quận Bình Tân, TP.HCM.</v>
      </c>
      <c r="J1028" s="13" t="e">
        <f>VLOOKUP(F1028,#REF!,5,0)</f>
        <v>#REF!</v>
      </c>
      <c r="M1028" s="13" t="e">
        <f>VLOOKUP(K1028,#REF!,2,0)</f>
        <v>#REF!</v>
      </c>
      <c r="N1028" s="17" t="e">
        <f>VLOOKUP(K1028,#REF!,6,0)</f>
        <v>#REF!</v>
      </c>
      <c r="O1028" s="17" t="e">
        <f t="shared" si="49"/>
        <v>#REF!</v>
      </c>
      <c r="P1028" s="22">
        <v>0.08</v>
      </c>
      <c r="Q1028" s="17" t="e">
        <f t="shared" si="50"/>
        <v>#REF!</v>
      </c>
      <c r="R1028" s="13" t="e">
        <f>VLOOKUP(J1028,'[1]Nhân viên'!$E$20:$F$41,2,0)</f>
        <v>#REF!</v>
      </c>
    </row>
    <row r="1029" spans="1:18" hidden="1">
      <c r="A1029" s="11">
        <v>1031</v>
      </c>
      <c r="B1029" s="11">
        <f t="shared" si="48"/>
        <v>0</v>
      </c>
      <c r="E1029" s="13" t="e">
        <f>VLOOKUP(D1029,#REF!,2,0)</f>
        <v>#REF!</v>
      </c>
      <c r="H1029" s="13" t="e">
        <f>VLOOKUP(F1029,#REF!,2,0)</f>
        <v>#REF!</v>
      </c>
      <c r="I1029" s="13" t="str">
        <f>VLOOKUP(F1029,'[1]Khách hàng'!$A$4:$F$2144,3,0)</f>
        <v>Số 1 đường số 17A, Khu phố 11, Phường Bình Trị Đông B, Quận Bình Tân, TP.HCM.</v>
      </c>
      <c r="J1029" s="13" t="e">
        <f>VLOOKUP(F1029,#REF!,5,0)</f>
        <v>#REF!</v>
      </c>
      <c r="M1029" s="13" t="e">
        <f>VLOOKUP(K1029,#REF!,2,0)</f>
        <v>#REF!</v>
      </c>
      <c r="N1029" s="17" t="e">
        <f>VLOOKUP(K1029,#REF!,6,0)</f>
        <v>#REF!</v>
      </c>
      <c r="O1029" s="17" t="e">
        <f t="shared" si="49"/>
        <v>#REF!</v>
      </c>
      <c r="P1029" s="22">
        <v>0.08</v>
      </c>
      <c r="Q1029" s="17" t="e">
        <f t="shared" si="50"/>
        <v>#REF!</v>
      </c>
      <c r="R1029" s="13" t="e">
        <f>VLOOKUP(J1029,'[1]Nhân viên'!$E$20:$F$41,2,0)</f>
        <v>#REF!</v>
      </c>
    </row>
    <row r="1030" spans="1:18" hidden="1">
      <c r="A1030" s="11">
        <v>1032</v>
      </c>
      <c r="B1030" s="11">
        <f t="shared" si="48"/>
        <v>0</v>
      </c>
      <c r="E1030" s="13" t="e">
        <f>VLOOKUP(D1030,#REF!,2,0)</f>
        <v>#REF!</v>
      </c>
      <c r="H1030" s="13" t="e">
        <f>VLOOKUP(F1030,#REF!,2,0)</f>
        <v>#REF!</v>
      </c>
      <c r="I1030" s="13" t="str">
        <f>VLOOKUP(F1030,'[1]Khách hàng'!$A$4:$F$2144,3,0)</f>
        <v>Số 1 đường số 17A, Khu phố 11, Phường Bình Trị Đông B, Quận Bình Tân, TP.HCM.</v>
      </c>
      <c r="J1030" s="13" t="e">
        <f>VLOOKUP(F1030,#REF!,5,0)</f>
        <v>#REF!</v>
      </c>
      <c r="M1030" s="13" t="e">
        <f>VLOOKUP(K1030,#REF!,2,0)</f>
        <v>#REF!</v>
      </c>
      <c r="N1030" s="17" t="e">
        <f>VLOOKUP(K1030,#REF!,6,0)</f>
        <v>#REF!</v>
      </c>
      <c r="O1030" s="17" t="e">
        <f t="shared" si="49"/>
        <v>#REF!</v>
      </c>
      <c r="P1030" s="22">
        <v>0.08</v>
      </c>
      <c r="Q1030" s="17" t="e">
        <f t="shared" si="50"/>
        <v>#REF!</v>
      </c>
      <c r="R1030" s="13" t="e">
        <f>VLOOKUP(J1030,'[1]Nhân viên'!$E$20:$F$41,2,0)</f>
        <v>#REF!</v>
      </c>
    </row>
    <row r="1031" spans="1:18" hidden="1">
      <c r="A1031" s="11">
        <v>1033</v>
      </c>
      <c r="B1031" s="11">
        <f t="shared" si="48"/>
        <v>0</v>
      </c>
      <c r="E1031" s="13" t="e">
        <f>VLOOKUP(D1031,#REF!,2,0)</f>
        <v>#REF!</v>
      </c>
      <c r="H1031" s="13" t="e">
        <f>VLOOKUP(F1031,#REF!,2,0)</f>
        <v>#REF!</v>
      </c>
      <c r="I1031" s="13" t="str">
        <f>VLOOKUP(F1031,'[1]Khách hàng'!$A$4:$F$2144,3,0)</f>
        <v>Số 1 đường số 17A, Khu phố 11, Phường Bình Trị Đông B, Quận Bình Tân, TP.HCM.</v>
      </c>
      <c r="J1031" s="13" t="e">
        <f>VLOOKUP(F1031,#REF!,5,0)</f>
        <v>#REF!</v>
      </c>
      <c r="M1031" s="13" t="e">
        <f>VLOOKUP(K1031,#REF!,2,0)</f>
        <v>#REF!</v>
      </c>
      <c r="N1031" s="17" t="e">
        <f>VLOOKUP(K1031,#REF!,6,0)</f>
        <v>#REF!</v>
      </c>
      <c r="O1031" s="17" t="e">
        <f t="shared" si="49"/>
        <v>#REF!</v>
      </c>
      <c r="P1031" s="22">
        <v>0.08</v>
      </c>
      <c r="Q1031" s="17" t="e">
        <f t="shared" si="50"/>
        <v>#REF!</v>
      </c>
      <c r="R1031" s="13" t="e">
        <f>VLOOKUP(J1031,'[1]Nhân viên'!$E$20:$F$41,2,0)</f>
        <v>#REF!</v>
      </c>
    </row>
    <row r="1032" spans="1:18" hidden="1">
      <c r="A1032" s="11">
        <v>1034</v>
      </c>
      <c r="B1032" s="11">
        <f t="shared" si="48"/>
        <v>0</v>
      </c>
      <c r="E1032" s="13" t="e">
        <f>VLOOKUP(D1032,#REF!,2,0)</f>
        <v>#REF!</v>
      </c>
      <c r="H1032" s="13" t="e">
        <f>VLOOKUP(F1032,#REF!,2,0)</f>
        <v>#REF!</v>
      </c>
      <c r="I1032" s="13" t="str">
        <f>VLOOKUP(F1032,'[1]Khách hàng'!$A$4:$F$2144,3,0)</f>
        <v>Số 1 đường số 17A, Khu phố 11, Phường Bình Trị Đông B, Quận Bình Tân, TP.HCM.</v>
      </c>
      <c r="J1032" s="13" t="e">
        <f>VLOOKUP(F1032,#REF!,5,0)</f>
        <v>#REF!</v>
      </c>
      <c r="M1032" s="13" t="e">
        <f>VLOOKUP(K1032,#REF!,2,0)</f>
        <v>#REF!</v>
      </c>
      <c r="N1032" s="17" t="e">
        <f>VLOOKUP(K1032,#REF!,6,0)</f>
        <v>#REF!</v>
      </c>
      <c r="O1032" s="17" t="e">
        <f t="shared" si="49"/>
        <v>#REF!</v>
      </c>
      <c r="P1032" s="22">
        <v>0.08</v>
      </c>
      <c r="Q1032" s="17" t="e">
        <f t="shared" si="50"/>
        <v>#REF!</v>
      </c>
      <c r="R1032" s="13" t="e">
        <f>VLOOKUP(J1032,'[1]Nhân viên'!$E$20:$F$41,2,0)</f>
        <v>#REF!</v>
      </c>
    </row>
    <row r="1033" spans="1:18" hidden="1">
      <c r="A1033" s="11">
        <v>1035</v>
      </c>
      <c r="B1033" s="11">
        <f t="shared" si="48"/>
        <v>0</v>
      </c>
      <c r="E1033" s="13" t="e">
        <f>VLOOKUP(D1033,#REF!,2,0)</f>
        <v>#REF!</v>
      </c>
      <c r="H1033" s="13" t="e">
        <f>VLOOKUP(F1033,#REF!,2,0)</f>
        <v>#REF!</v>
      </c>
      <c r="I1033" s="13" t="str">
        <f>VLOOKUP(F1033,'[1]Khách hàng'!$A$4:$F$2144,3,0)</f>
        <v>Số 1 đường số 17A, Khu phố 11, Phường Bình Trị Đông B, Quận Bình Tân, TP.HCM.</v>
      </c>
      <c r="J1033" s="13" t="e">
        <f>VLOOKUP(F1033,#REF!,5,0)</f>
        <v>#REF!</v>
      </c>
      <c r="M1033" s="13" t="e">
        <f>VLOOKUP(K1033,#REF!,2,0)</f>
        <v>#REF!</v>
      </c>
      <c r="N1033" s="17" t="e">
        <f>VLOOKUP(K1033,#REF!,6,0)</f>
        <v>#REF!</v>
      </c>
      <c r="O1033" s="17" t="e">
        <f t="shared" si="49"/>
        <v>#REF!</v>
      </c>
      <c r="P1033" s="22">
        <v>0.08</v>
      </c>
      <c r="Q1033" s="17" t="e">
        <f t="shared" si="50"/>
        <v>#REF!</v>
      </c>
      <c r="R1033" s="13" t="e">
        <f>VLOOKUP(J1033,'[1]Nhân viên'!$E$20:$F$41,2,0)</f>
        <v>#REF!</v>
      </c>
    </row>
    <row r="1034" spans="1:18" hidden="1">
      <c r="A1034" s="11">
        <v>1036</v>
      </c>
      <c r="B1034" s="11">
        <f t="shared" si="48"/>
        <v>0</v>
      </c>
      <c r="E1034" s="13" t="e">
        <f>VLOOKUP(D1034,#REF!,2,0)</f>
        <v>#REF!</v>
      </c>
      <c r="H1034" s="13" t="e">
        <f>VLOOKUP(F1034,#REF!,2,0)</f>
        <v>#REF!</v>
      </c>
      <c r="I1034" s="13" t="str">
        <f>VLOOKUP(F1034,'[1]Khách hàng'!$A$4:$F$2144,3,0)</f>
        <v>Số 1 đường số 17A, Khu phố 11, Phường Bình Trị Đông B, Quận Bình Tân, TP.HCM.</v>
      </c>
      <c r="J1034" s="13" t="e">
        <f>VLOOKUP(F1034,#REF!,5,0)</f>
        <v>#REF!</v>
      </c>
      <c r="M1034" s="13" t="e">
        <f>VLOOKUP(K1034,#REF!,2,0)</f>
        <v>#REF!</v>
      </c>
      <c r="N1034" s="17" t="e">
        <f>VLOOKUP(K1034,#REF!,6,0)</f>
        <v>#REF!</v>
      </c>
      <c r="O1034" s="17" t="e">
        <f t="shared" si="49"/>
        <v>#REF!</v>
      </c>
      <c r="P1034" s="22">
        <v>0.08</v>
      </c>
      <c r="Q1034" s="17" t="e">
        <f t="shared" si="50"/>
        <v>#REF!</v>
      </c>
      <c r="R1034" s="13" t="e">
        <f>VLOOKUP(J1034,'[1]Nhân viên'!$E$20:$F$41,2,0)</f>
        <v>#REF!</v>
      </c>
    </row>
    <row r="1035" spans="1:18" hidden="1">
      <c r="A1035" s="11">
        <v>1037</v>
      </c>
      <c r="B1035" s="11">
        <f t="shared" si="48"/>
        <v>0</v>
      </c>
      <c r="E1035" s="13" t="e">
        <f>VLOOKUP(D1035,#REF!,2,0)</f>
        <v>#REF!</v>
      </c>
      <c r="H1035" s="13" t="e">
        <f>VLOOKUP(F1035,#REF!,2,0)</f>
        <v>#REF!</v>
      </c>
      <c r="I1035" s="13" t="str">
        <f>VLOOKUP(F1035,'[1]Khách hàng'!$A$4:$F$2144,3,0)</f>
        <v>Số 1 đường số 17A, Khu phố 11, Phường Bình Trị Đông B, Quận Bình Tân, TP.HCM.</v>
      </c>
      <c r="J1035" s="13" t="e">
        <f>VLOOKUP(F1035,#REF!,5,0)</f>
        <v>#REF!</v>
      </c>
      <c r="M1035" s="13" t="e">
        <f>VLOOKUP(K1035,#REF!,2,0)</f>
        <v>#REF!</v>
      </c>
      <c r="N1035" s="17" t="e">
        <f>VLOOKUP(K1035,#REF!,6,0)</f>
        <v>#REF!</v>
      </c>
      <c r="O1035" s="17" t="e">
        <f t="shared" si="49"/>
        <v>#REF!</v>
      </c>
      <c r="P1035" s="22">
        <v>0.08</v>
      </c>
      <c r="Q1035" s="17" t="e">
        <f t="shared" si="50"/>
        <v>#REF!</v>
      </c>
      <c r="R1035" s="13" t="e">
        <f>VLOOKUP(J1035,'[1]Nhân viên'!$E$20:$F$41,2,0)</f>
        <v>#REF!</v>
      </c>
    </row>
    <row r="1036" spans="1:18" hidden="1">
      <c r="A1036" s="11">
        <v>1038</v>
      </c>
      <c r="B1036" s="11">
        <f t="shared" si="48"/>
        <v>0</v>
      </c>
      <c r="E1036" s="13" t="e">
        <f>VLOOKUP(D1036,#REF!,2,0)</f>
        <v>#REF!</v>
      </c>
      <c r="H1036" s="13" t="e">
        <f>VLOOKUP(F1036,#REF!,2,0)</f>
        <v>#REF!</v>
      </c>
      <c r="I1036" s="13" t="str">
        <f>VLOOKUP(F1036,'[1]Khách hàng'!$A$4:$F$2144,3,0)</f>
        <v>Số 1 đường số 17A, Khu phố 11, Phường Bình Trị Đông B, Quận Bình Tân, TP.HCM.</v>
      </c>
      <c r="J1036" s="13" t="e">
        <f>VLOOKUP(F1036,#REF!,5,0)</f>
        <v>#REF!</v>
      </c>
      <c r="M1036" s="13" t="e">
        <f>VLOOKUP(K1036,#REF!,2,0)</f>
        <v>#REF!</v>
      </c>
      <c r="N1036" s="17" t="e">
        <f>VLOOKUP(K1036,#REF!,6,0)</f>
        <v>#REF!</v>
      </c>
      <c r="O1036" s="17" t="e">
        <f t="shared" si="49"/>
        <v>#REF!</v>
      </c>
      <c r="P1036" s="22">
        <v>0.08</v>
      </c>
      <c r="Q1036" s="17" t="e">
        <f t="shared" si="50"/>
        <v>#REF!</v>
      </c>
      <c r="R1036" s="13" t="e">
        <f>VLOOKUP(J1036,'[1]Nhân viên'!$E$20:$F$41,2,0)</f>
        <v>#REF!</v>
      </c>
    </row>
    <row r="1037" spans="1:18" hidden="1">
      <c r="A1037" s="11">
        <v>1039</v>
      </c>
      <c r="B1037" s="11">
        <f t="shared" si="48"/>
        <v>0</v>
      </c>
      <c r="E1037" s="13" t="e">
        <f>VLOOKUP(D1037,#REF!,2,0)</f>
        <v>#REF!</v>
      </c>
      <c r="H1037" s="13" t="e">
        <f>VLOOKUP(F1037,#REF!,2,0)</f>
        <v>#REF!</v>
      </c>
      <c r="I1037" s="13" t="str">
        <f>VLOOKUP(F1037,'[1]Khách hàng'!$A$4:$F$2144,3,0)</f>
        <v>Số 1 đường số 17A, Khu phố 11, Phường Bình Trị Đông B, Quận Bình Tân, TP.HCM.</v>
      </c>
      <c r="J1037" s="13" t="e">
        <f>VLOOKUP(F1037,#REF!,5,0)</f>
        <v>#REF!</v>
      </c>
      <c r="M1037" s="13" t="e">
        <f>VLOOKUP(K1037,#REF!,2,0)</f>
        <v>#REF!</v>
      </c>
      <c r="N1037" s="17" t="e">
        <f>VLOOKUP(K1037,#REF!,6,0)</f>
        <v>#REF!</v>
      </c>
      <c r="O1037" s="17" t="e">
        <f t="shared" si="49"/>
        <v>#REF!</v>
      </c>
      <c r="P1037" s="22">
        <v>0.08</v>
      </c>
      <c r="Q1037" s="17" t="e">
        <f t="shared" si="50"/>
        <v>#REF!</v>
      </c>
      <c r="R1037" s="13" t="e">
        <f>VLOOKUP(J1037,'[1]Nhân viên'!$E$20:$F$41,2,0)</f>
        <v>#REF!</v>
      </c>
    </row>
    <row r="1038" spans="1:18" hidden="1">
      <c r="A1038" s="11">
        <v>1040</v>
      </c>
      <c r="B1038" s="11">
        <f t="shared" si="48"/>
        <v>0</v>
      </c>
      <c r="E1038" s="13" t="e">
        <f>VLOOKUP(D1038,#REF!,2,0)</f>
        <v>#REF!</v>
      </c>
      <c r="H1038" s="13" t="e">
        <f>VLOOKUP(F1038,#REF!,2,0)</f>
        <v>#REF!</v>
      </c>
      <c r="I1038" s="13" t="str">
        <f>VLOOKUP(F1038,'[1]Khách hàng'!$A$4:$F$2144,3,0)</f>
        <v>Số 1 đường số 17A, Khu phố 11, Phường Bình Trị Đông B, Quận Bình Tân, TP.HCM.</v>
      </c>
      <c r="J1038" s="13" t="e">
        <f>VLOOKUP(F1038,#REF!,5,0)</f>
        <v>#REF!</v>
      </c>
      <c r="M1038" s="13" t="e">
        <f>VLOOKUP(K1038,#REF!,2,0)</f>
        <v>#REF!</v>
      </c>
      <c r="N1038" s="17" t="e">
        <f>VLOOKUP(K1038,#REF!,6,0)</f>
        <v>#REF!</v>
      </c>
      <c r="O1038" s="17" t="e">
        <f t="shared" si="49"/>
        <v>#REF!</v>
      </c>
      <c r="P1038" s="22">
        <v>0.08</v>
      </c>
      <c r="Q1038" s="17" t="e">
        <f t="shared" si="50"/>
        <v>#REF!</v>
      </c>
      <c r="R1038" s="13" t="e">
        <f>VLOOKUP(J1038,'[1]Nhân viên'!$E$20:$F$41,2,0)</f>
        <v>#REF!</v>
      </c>
    </row>
    <row r="1039" spans="1:18" hidden="1">
      <c r="A1039" s="11">
        <v>1041</v>
      </c>
      <c r="B1039" s="11">
        <f t="shared" si="48"/>
        <v>0</v>
      </c>
      <c r="E1039" s="13" t="e">
        <f>VLOOKUP(D1039,#REF!,2,0)</f>
        <v>#REF!</v>
      </c>
      <c r="H1039" s="13" t="e">
        <f>VLOOKUP(F1039,#REF!,2,0)</f>
        <v>#REF!</v>
      </c>
      <c r="I1039" s="13" t="str">
        <f>VLOOKUP(F1039,'[1]Khách hàng'!$A$4:$F$2144,3,0)</f>
        <v>Số 1 đường số 17A, Khu phố 11, Phường Bình Trị Đông B, Quận Bình Tân, TP.HCM.</v>
      </c>
      <c r="J1039" s="13" t="e">
        <f>VLOOKUP(F1039,#REF!,5,0)</f>
        <v>#REF!</v>
      </c>
      <c r="M1039" s="13" t="e">
        <f>VLOOKUP(K1039,#REF!,2,0)</f>
        <v>#REF!</v>
      </c>
      <c r="N1039" s="17" t="e">
        <f>VLOOKUP(K1039,#REF!,6,0)</f>
        <v>#REF!</v>
      </c>
      <c r="O1039" s="17" t="e">
        <f t="shared" si="49"/>
        <v>#REF!</v>
      </c>
      <c r="P1039" s="22">
        <v>0.08</v>
      </c>
      <c r="Q1039" s="17" t="e">
        <f t="shared" si="50"/>
        <v>#REF!</v>
      </c>
      <c r="R1039" s="13" t="e">
        <f>VLOOKUP(J1039,'[1]Nhân viên'!$E$20:$F$41,2,0)</f>
        <v>#REF!</v>
      </c>
    </row>
    <row r="1040" spans="1:18" hidden="1">
      <c r="A1040" s="11">
        <v>1042</v>
      </c>
      <c r="B1040" s="11">
        <f t="shared" si="48"/>
        <v>0</v>
      </c>
      <c r="E1040" s="13" t="e">
        <f>VLOOKUP(D1040,#REF!,2,0)</f>
        <v>#REF!</v>
      </c>
      <c r="H1040" s="13" t="e">
        <f>VLOOKUP(F1040,#REF!,2,0)</f>
        <v>#REF!</v>
      </c>
      <c r="I1040" s="13" t="str">
        <f>VLOOKUP(F1040,'[1]Khách hàng'!$A$4:$F$2144,3,0)</f>
        <v>Số 1 đường số 17A, Khu phố 11, Phường Bình Trị Đông B, Quận Bình Tân, TP.HCM.</v>
      </c>
      <c r="J1040" s="13" t="e">
        <f>VLOOKUP(F1040,#REF!,5,0)</f>
        <v>#REF!</v>
      </c>
      <c r="M1040" s="13" t="e">
        <f>VLOOKUP(K1040,#REF!,2,0)</f>
        <v>#REF!</v>
      </c>
      <c r="N1040" s="17" t="e">
        <f>VLOOKUP(K1040,#REF!,6,0)</f>
        <v>#REF!</v>
      </c>
      <c r="O1040" s="17" t="e">
        <f t="shared" si="49"/>
        <v>#REF!</v>
      </c>
      <c r="P1040" s="22">
        <v>0.08</v>
      </c>
      <c r="Q1040" s="17" t="e">
        <f t="shared" si="50"/>
        <v>#REF!</v>
      </c>
      <c r="R1040" s="13" t="e">
        <f>VLOOKUP(J1040,'[1]Nhân viên'!$E$20:$F$41,2,0)</f>
        <v>#REF!</v>
      </c>
    </row>
    <row r="1041" spans="1:18" hidden="1">
      <c r="A1041" s="11">
        <v>1043</v>
      </c>
      <c r="B1041" s="11">
        <f t="shared" si="48"/>
        <v>0</v>
      </c>
      <c r="E1041" s="13" t="e">
        <f>VLOOKUP(D1041,#REF!,2,0)</f>
        <v>#REF!</v>
      </c>
      <c r="H1041" s="13" t="e">
        <f>VLOOKUP(F1041,#REF!,2,0)</f>
        <v>#REF!</v>
      </c>
      <c r="I1041" s="13" t="str">
        <f>VLOOKUP(F1041,'[1]Khách hàng'!$A$4:$F$2144,3,0)</f>
        <v>Số 1 đường số 17A, Khu phố 11, Phường Bình Trị Đông B, Quận Bình Tân, TP.HCM.</v>
      </c>
      <c r="J1041" s="13" t="e">
        <f>VLOOKUP(F1041,#REF!,5,0)</f>
        <v>#REF!</v>
      </c>
      <c r="M1041" s="13" t="e">
        <f>VLOOKUP(K1041,#REF!,2,0)</f>
        <v>#REF!</v>
      </c>
      <c r="N1041" s="17" t="e">
        <f>VLOOKUP(K1041,#REF!,6,0)</f>
        <v>#REF!</v>
      </c>
      <c r="O1041" s="17" t="e">
        <f t="shared" si="49"/>
        <v>#REF!</v>
      </c>
      <c r="P1041" s="22">
        <v>0.08</v>
      </c>
      <c r="Q1041" s="17" t="e">
        <f t="shared" si="50"/>
        <v>#REF!</v>
      </c>
      <c r="R1041" s="13" t="e">
        <f>VLOOKUP(J1041,'[1]Nhân viên'!$E$20:$F$41,2,0)</f>
        <v>#REF!</v>
      </c>
    </row>
    <row r="1042" spans="1:18" hidden="1">
      <c r="A1042" s="11">
        <v>1044</v>
      </c>
      <c r="B1042" s="11">
        <f t="shared" si="48"/>
        <v>0</v>
      </c>
      <c r="E1042" s="13" t="e">
        <f>VLOOKUP(D1042,#REF!,2,0)</f>
        <v>#REF!</v>
      </c>
      <c r="H1042" s="13" t="e">
        <f>VLOOKUP(F1042,#REF!,2,0)</f>
        <v>#REF!</v>
      </c>
      <c r="I1042" s="13" t="str">
        <f>VLOOKUP(F1042,'[1]Khách hàng'!$A$4:$F$2144,3,0)</f>
        <v>Số 1 đường số 17A, Khu phố 11, Phường Bình Trị Đông B, Quận Bình Tân, TP.HCM.</v>
      </c>
      <c r="J1042" s="13" t="e">
        <f>VLOOKUP(F1042,#REF!,5,0)</f>
        <v>#REF!</v>
      </c>
      <c r="M1042" s="13" t="e">
        <f>VLOOKUP(K1042,#REF!,2,0)</f>
        <v>#REF!</v>
      </c>
      <c r="N1042" s="17" t="e">
        <f>VLOOKUP(K1042,#REF!,6,0)</f>
        <v>#REF!</v>
      </c>
      <c r="O1042" s="17" t="e">
        <f t="shared" si="49"/>
        <v>#REF!</v>
      </c>
      <c r="P1042" s="22">
        <v>0.08</v>
      </c>
      <c r="Q1042" s="17" t="e">
        <f t="shared" si="50"/>
        <v>#REF!</v>
      </c>
      <c r="R1042" s="13" t="e">
        <f>VLOOKUP(J1042,'[1]Nhân viên'!$E$20:$F$41,2,0)</f>
        <v>#REF!</v>
      </c>
    </row>
    <row r="1043" spans="1:18" hidden="1">
      <c r="A1043" s="11">
        <v>1045</v>
      </c>
      <c r="B1043" s="11">
        <f t="shared" si="48"/>
        <v>0</v>
      </c>
      <c r="E1043" s="13" t="e">
        <f>VLOOKUP(D1043,#REF!,2,0)</f>
        <v>#REF!</v>
      </c>
      <c r="H1043" s="13" t="e">
        <f>VLOOKUP(F1043,#REF!,2,0)</f>
        <v>#REF!</v>
      </c>
      <c r="I1043" s="13" t="str">
        <f>VLOOKUP(F1043,'[1]Khách hàng'!$A$4:$F$2144,3,0)</f>
        <v>Số 1 đường số 17A, Khu phố 11, Phường Bình Trị Đông B, Quận Bình Tân, TP.HCM.</v>
      </c>
      <c r="J1043" s="13" t="e">
        <f>VLOOKUP(F1043,#REF!,5,0)</f>
        <v>#REF!</v>
      </c>
      <c r="M1043" s="13" t="e">
        <f>VLOOKUP(K1043,#REF!,2,0)</f>
        <v>#REF!</v>
      </c>
      <c r="N1043" s="17" t="e">
        <f>VLOOKUP(K1043,#REF!,6,0)</f>
        <v>#REF!</v>
      </c>
      <c r="O1043" s="17" t="e">
        <f t="shared" si="49"/>
        <v>#REF!</v>
      </c>
      <c r="P1043" s="22">
        <v>0.08</v>
      </c>
      <c r="Q1043" s="17" t="e">
        <f t="shared" si="50"/>
        <v>#REF!</v>
      </c>
      <c r="R1043" s="13" t="e">
        <f>VLOOKUP(J1043,'[1]Nhân viên'!$E$20:$F$41,2,0)</f>
        <v>#REF!</v>
      </c>
    </row>
    <row r="1044" spans="1:18" hidden="1">
      <c r="A1044" s="11">
        <v>1046</v>
      </c>
      <c r="B1044" s="11">
        <f t="shared" si="48"/>
        <v>0</v>
      </c>
      <c r="E1044" s="13" t="e">
        <f>VLOOKUP(D1044,#REF!,2,0)</f>
        <v>#REF!</v>
      </c>
      <c r="H1044" s="13" t="e">
        <f>VLOOKUP(F1044,#REF!,2,0)</f>
        <v>#REF!</v>
      </c>
      <c r="I1044" s="13" t="str">
        <f>VLOOKUP(F1044,'[1]Khách hàng'!$A$4:$F$2144,3,0)</f>
        <v>Số 1 đường số 17A, Khu phố 11, Phường Bình Trị Đông B, Quận Bình Tân, TP.HCM.</v>
      </c>
      <c r="J1044" s="13" t="e">
        <f>VLOOKUP(F1044,#REF!,5,0)</f>
        <v>#REF!</v>
      </c>
      <c r="M1044" s="13" t="e">
        <f>VLOOKUP(K1044,#REF!,2,0)</f>
        <v>#REF!</v>
      </c>
      <c r="N1044" s="17" t="e">
        <f>VLOOKUP(K1044,#REF!,6,0)</f>
        <v>#REF!</v>
      </c>
      <c r="O1044" s="17" t="e">
        <f t="shared" si="49"/>
        <v>#REF!</v>
      </c>
      <c r="P1044" s="22">
        <v>0.08</v>
      </c>
      <c r="Q1044" s="17" t="e">
        <f t="shared" si="50"/>
        <v>#REF!</v>
      </c>
      <c r="R1044" s="13" t="e">
        <f>VLOOKUP(J1044,'[1]Nhân viên'!$E$20:$F$41,2,0)</f>
        <v>#REF!</v>
      </c>
    </row>
    <row r="1045" spans="1:18" hidden="1">
      <c r="A1045" s="11">
        <v>1047</v>
      </c>
      <c r="B1045" s="11">
        <f t="shared" si="48"/>
        <v>0</v>
      </c>
      <c r="E1045" s="13" t="e">
        <f>VLOOKUP(D1045,#REF!,2,0)</f>
        <v>#REF!</v>
      </c>
      <c r="H1045" s="13" t="e">
        <f>VLOOKUP(F1045,#REF!,2,0)</f>
        <v>#REF!</v>
      </c>
      <c r="I1045" s="13" t="str">
        <f>VLOOKUP(F1045,'[1]Khách hàng'!$A$4:$F$2144,3,0)</f>
        <v>Số 1 đường số 17A, Khu phố 11, Phường Bình Trị Đông B, Quận Bình Tân, TP.HCM.</v>
      </c>
      <c r="J1045" s="13" t="e">
        <f>VLOOKUP(F1045,#REF!,5,0)</f>
        <v>#REF!</v>
      </c>
      <c r="M1045" s="13" t="e">
        <f>VLOOKUP(K1045,#REF!,2,0)</f>
        <v>#REF!</v>
      </c>
      <c r="N1045" s="17" t="e">
        <f>VLOOKUP(K1045,#REF!,6,0)</f>
        <v>#REF!</v>
      </c>
      <c r="O1045" s="17" t="e">
        <f t="shared" si="49"/>
        <v>#REF!</v>
      </c>
      <c r="P1045" s="22">
        <v>0.08</v>
      </c>
      <c r="Q1045" s="17" t="e">
        <f t="shared" si="50"/>
        <v>#REF!</v>
      </c>
      <c r="R1045" s="13" t="e">
        <f>VLOOKUP(J1045,'[1]Nhân viên'!$E$20:$F$41,2,0)</f>
        <v>#REF!</v>
      </c>
    </row>
    <row r="1046" spans="1:18" hidden="1">
      <c r="A1046" s="11">
        <v>1048</v>
      </c>
      <c r="B1046" s="11">
        <f t="shared" si="48"/>
        <v>0</v>
      </c>
      <c r="E1046" s="13" t="e">
        <f>VLOOKUP(D1046,#REF!,2,0)</f>
        <v>#REF!</v>
      </c>
      <c r="H1046" s="13" t="e">
        <f>VLOOKUP(F1046,#REF!,2,0)</f>
        <v>#REF!</v>
      </c>
      <c r="I1046" s="13" t="str">
        <f>VLOOKUP(F1046,'[1]Khách hàng'!$A$4:$F$2144,3,0)</f>
        <v>Số 1 đường số 17A, Khu phố 11, Phường Bình Trị Đông B, Quận Bình Tân, TP.HCM.</v>
      </c>
      <c r="J1046" s="13" t="e">
        <f>VLOOKUP(F1046,#REF!,5,0)</f>
        <v>#REF!</v>
      </c>
      <c r="M1046" s="13" t="e">
        <f>VLOOKUP(K1046,#REF!,2,0)</f>
        <v>#REF!</v>
      </c>
      <c r="N1046" s="17" t="e">
        <f>VLOOKUP(K1046,#REF!,6,0)</f>
        <v>#REF!</v>
      </c>
      <c r="O1046" s="17" t="e">
        <f t="shared" si="49"/>
        <v>#REF!</v>
      </c>
      <c r="P1046" s="22">
        <v>0.08</v>
      </c>
      <c r="Q1046" s="17" t="e">
        <f t="shared" si="50"/>
        <v>#REF!</v>
      </c>
      <c r="R1046" s="13" t="e">
        <f>VLOOKUP(J1046,'[1]Nhân viên'!$E$20:$F$41,2,0)</f>
        <v>#REF!</v>
      </c>
    </row>
    <row r="1047" spans="1:18" hidden="1">
      <c r="A1047" s="11">
        <v>1049</v>
      </c>
      <c r="B1047" s="11">
        <f t="shared" si="48"/>
        <v>0</v>
      </c>
      <c r="E1047" s="13" t="e">
        <f>VLOOKUP(D1047,#REF!,2,0)</f>
        <v>#REF!</v>
      </c>
      <c r="H1047" s="13" t="e">
        <f>VLOOKUP(F1047,#REF!,2,0)</f>
        <v>#REF!</v>
      </c>
      <c r="I1047" s="13" t="str">
        <f>VLOOKUP(F1047,'[1]Khách hàng'!$A$4:$F$2144,3,0)</f>
        <v>Số 1 đường số 17A, Khu phố 11, Phường Bình Trị Đông B, Quận Bình Tân, TP.HCM.</v>
      </c>
      <c r="J1047" s="13" t="e">
        <f>VLOOKUP(F1047,#REF!,5,0)</f>
        <v>#REF!</v>
      </c>
      <c r="M1047" s="13" t="e">
        <f>VLOOKUP(K1047,#REF!,2,0)</f>
        <v>#REF!</v>
      </c>
      <c r="N1047" s="17" t="e">
        <f>VLOOKUP(K1047,#REF!,6,0)</f>
        <v>#REF!</v>
      </c>
      <c r="O1047" s="17" t="e">
        <f t="shared" si="49"/>
        <v>#REF!</v>
      </c>
      <c r="P1047" s="22">
        <v>0.08</v>
      </c>
      <c r="Q1047" s="17" t="e">
        <f t="shared" si="50"/>
        <v>#REF!</v>
      </c>
      <c r="R1047" s="13" t="e">
        <f>VLOOKUP(J1047,'[1]Nhân viên'!$E$20:$F$41,2,0)</f>
        <v>#REF!</v>
      </c>
    </row>
    <row r="1048" spans="1:18" hidden="1">
      <c r="A1048" s="11">
        <v>1050</v>
      </c>
      <c r="B1048" s="11">
        <f t="shared" si="48"/>
        <v>0</v>
      </c>
      <c r="E1048" s="13" t="e">
        <f>VLOOKUP(D1048,#REF!,2,0)</f>
        <v>#REF!</v>
      </c>
      <c r="H1048" s="13" t="e">
        <f>VLOOKUP(F1048,#REF!,2,0)</f>
        <v>#REF!</v>
      </c>
      <c r="I1048" s="13" t="str">
        <f>VLOOKUP(F1048,'[1]Khách hàng'!$A$4:$F$2144,3,0)</f>
        <v>Số 1 đường số 17A, Khu phố 11, Phường Bình Trị Đông B, Quận Bình Tân, TP.HCM.</v>
      </c>
      <c r="J1048" s="13" t="e">
        <f>VLOOKUP(F1048,#REF!,5,0)</f>
        <v>#REF!</v>
      </c>
      <c r="M1048" s="13" t="e">
        <f>VLOOKUP(K1048,#REF!,2,0)</f>
        <v>#REF!</v>
      </c>
      <c r="N1048" s="17" t="e">
        <f>VLOOKUP(K1048,#REF!,6,0)</f>
        <v>#REF!</v>
      </c>
      <c r="O1048" s="17" t="e">
        <f t="shared" si="49"/>
        <v>#REF!</v>
      </c>
      <c r="P1048" s="22">
        <v>0.08</v>
      </c>
      <c r="Q1048" s="17" t="e">
        <f t="shared" si="50"/>
        <v>#REF!</v>
      </c>
      <c r="R1048" s="13" t="e">
        <f>VLOOKUP(J1048,'[1]Nhân viên'!$E$20:$F$41,2,0)</f>
        <v>#REF!</v>
      </c>
    </row>
    <row r="1049" spans="1:18" hidden="1">
      <c r="A1049" s="11">
        <v>1051</v>
      </c>
      <c r="B1049" s="11">
        <f t="shared" si="48"/>
        <v>0</v>
      </c>
      <c r="E1049" s="13" t="e">
        <f>VLOOKUP(D1049,#REF!,2,0)</f>
        <v>#REF!</v>
      </c>
      <c r="H1049" s="13" t="e">
        <f>VLOOKUP(F1049,#REF!,2,0)</f>
        <v>#REF!</v>
      </c>
      <c r="I1049" s="13" t="str">
        <f>VLOOKUP(F1049,'[1]Khách hàng'!$A$4:$F$2144,3,0)</f>
        <v>Số 1 đường số 17A, Khu phố 11, Phường Bình Trị Đông B, Quận Bình Tân, TP.HCM.</v>
      </c>
      <c r="J1049" s="13" t="e">
        <f>VLOOKUP(F1049,#REF!,5,0)</f>
        <v>#REF!</v>
      </c>
      <c r="M1049" s="13" t="e">
        <f>VLOOKUP(K1049,#REF!,2,0)</f>
        <v>#REF!</v>
      </c>
      <c r="N1049" s="17" t="e">
        <f>VLOOKUP(K1049,#REF!,6,0)</f>
        <v>#REF!</v>
      </c>
      <c r="O1049" s="17" t="e">
        <f t="shared" si="49"/>
        <v>#REF!</v>
      </c>
      <c r="P1049" s="22">
        <v>0.08</v>
      </c>
      <c r="Q1049" s="17" t="e">
        <f t="shared" si="50"/>
        <v>#REF!</v>
      </c>
      <c r="R1049" s="13" t="e">
        <f>VLOOKUP(J1049,'[1]Nhân viên'!$E$20:$F$41,2,0)</f>
        <v>#REF!</v>
      </c>
    </row>
    <row r="1050" spans="1:18" hidden="1">
      <c r="A1050" s="11">
        <v>1052</v>
      </c>
      <c r="B1050" s="11">
        <f t="shared" si="48"/>
        <v>0</v>
      </c>
      <c r="E1050" s="13" t="e">
        <f>VLOOKUP(D1050,#REF!,2,0)</f>
        <v>#REF!</v>
      </c>
      <c r="H1050" s="13" t="e">
        <f>VLOOKUP(F1050,#REF!,2,0)</f>
        <v>#REF!</v>
      </c>
      <c r="I1050" s="13" t="str">
        <f>VLOOKUP(F1050,'[1]Khách hàng'!$A$4:$F$2144,3,0)</f>
        <v>Số 1 đường số 17A, Khu phố 11, Phường Bình Trị Đông B, Quận Bình Tân, TP.HCM.</v>
      </c>
      <c r="J1050" s="13" t="e">
        <f>VLOOKUP(F1050,#REF!,5,0)</f>
        <v>#REF!</v>
      </c>
      <c r="M1050" s="13" t="e">
        <f>VLOOKUP(K1050,#REF!,2,0)</f>
        <v>#REF!</v>
      </c>
      <c r="N1050" s="17" t="e">
        <f>VLOOKUP(K1050,#REF!,6,0)</f>
        <v>#REF!</v>
      </c>
      <c r="O1050" s="17" t="e">
        <f t="shared" si="49"/>
        <v>#REF!</v>
      </c>
      <c r="P1050" s="22">
        <v>0.08</v>
      </c>
      <c r="Q1050" s="17" t="e">
        <f t="shared" si="50"/>
        <v>#REF!</v>
      </c>
      <c r="R1050" s="13" t="e">
        <f>VLOOKUP(J1050,'[1]Nhân viên'!$E$20:$F$41,2,0)</f>
        <v>#REF!</v>
      </c>
    </row>
    <row r="1051" spans="1:18" hidden="1">
      <c r="A1051" s="11">
        <v>1053</v>
      </c>
      <c r="B1051" s="11">
        <f t="shared" si="48"/>
        <v>0</v>
      </c>
      <c r="E1051" s="13" t="e">
        <f>VLOOKUP(D1051,#REF!,2,0)</f>
        <v>#REF!</v>
      </c>
      <c r="H1051" s="13" t="e">
        <f>VLOOKUP(F1051,#REF!,2,0)</f>
        <v>#REF!</v>
      </c>
      <c r="I1051" s="13" t="str">
        <f>VLOOKUP(F1051,'[1]Khách hàng'!$A$4:$F$2144,3,0)</f>
        <v>Số 1 đường số 17A, Khu phố 11, Phường Bình Trị Đông B, Quận Bình Tân, TP.HCM.</v>
      </c>
      <c r="J1051" s="13" t="e">
        <f>VLOOKUP(F1051,#REF!,5,0)</f>
        <v>#REF!</v>
      </c>
      <c r="M1051" s="13" t="e">
        <f>VLOOKUP(K1051,#REF!,2,0)</f>
        <v>#REF!</v>
      </c>
      <c r="N1051" s="17" t="e">
        <f>VLOOKUP(K1051,#REF!,6,0)</f>
        <v>#REF!</v>
      </c>
      <c r="O1051" s="17" t="e">
        <f t="shared" si="49"/>
        <v>#REF!</v>
      </c>
      <c r="P1051" s="22">
        <v>0.08</v>
      </c>
      <c r="Q1051" s="17" t="e">
        <f t="shared" si="50"/>
        <v>#REF!</v>
      </c>
      <c r="R1051" s="13" t="e">
        <f>VLOOKUP(J1051,'[1]Nhân viên'!$E$20:$F$41,2,0)</f>
        <v>#REF!</v>
      </c>
    </row>
    <row r="1052" spans="1:18" hidden="1">
      <c r="A1052" s="11">
        <v>1054</v>
      </c>
      <c r="B1052" s="11">
        <f t="shared" ref="B1052:B1115" si="51">DAY($C1052)</f>
        <v>0</v>
      </c>
      <c r="E1052" s="13" t="e">
        <f>VLOOKUP(D1052,#REF!,2,0)</f>
        <v>#REF!</v>
      </c>
      <c r="H1052" s="13" t="e">
        <f>VLOOKUP(F1052,#REF!,2,0)</f>
        <v>#REF!</v>
      </c>
      <c r="I1052" s="13" t="str">
        <f>VLOOKUP(F1052,'[1]Khách hàng'!$A$4:$F$2144,3,0)</f>
        <v>Số 1 đường số 17A, Khu phố 11, Phường Bình Trị Đông B, Quận Bình Tân, TP.HCM.</v>
      </c>
      <c r="J1052" s="13" t="e">
        <f>VLOOKUP(F1052,#REF!,5,0)</f>
        <v>#REF!</v>
      </c>
      <c r="M1052" s="13" t="e">
        <f>VLOOKUP(K1052,#REF!,2,0)</f>
        <v>#REF!</v>
      </c>
      <c r="N1052" s="17" t="e">
        <f>VLOOKUP(K1052,#REF!,6,0)</f>
        <v>#REF!</v>
      </c>
      <c r="O1052" s="17" t="e">
        <f t="shared" si="49"/>
        <v>#REF!</v>
      </c>
      <c r="P1052" s="22">
        <v>0.08</v>
      </c>
      <c r="Q1052" s="17" t="e">
        <f t="shared" si="50"/>
        <v>#REF!</v>
      </c>
      <c r="R1052" s="13" t="e">
        <f>VLOOKUP(J1052,'[1]Nhân viên'!$E$20:$F$41,2,0)</f>
        <v>#REF!</v>
      </c>
    </row>
    <row r="1053" spans="1:18" hidden="1">
      <c r="A1053" s="11">
        <v>1055</v>
      </c>
      <c r="B1053" s="11">
        <f t="shared" si="51"/>
        <v>0</v>
      </c>
      <c r="E1053" s="13" t="e">
        <f>VLOOKUP(D1053,#REF!,2,0)</f>
        <v>#REF!</v>
      </c>
      <c r="H1053" s="13" t="e">
        <f>VLOOKUP(F1053,#REF!,2,0)</f>
        <v>#REF!</v>
      </c>
      <c r="I1053" s="13" t="str">
        <f>VLOOKUP(F1053,'[1]Khách hàng'!$A$4:$F$2144,3,0)</f>
        <v>Số 1 đường số 17A, Khu phố 11, Phường Bình Trị Đông B, Quận Bình Tân, TP.HCM.</v>
      </c>
      <c r="J1053" s="13" t="e">
        <f>VLOOKUP(F1053,#REF!,5,0)</f>
        <v>#REF!</v>
      </c>
      <c r="M1053" s="13" t="e">
        <f>VLOOKUP(K1053,#REF!,2,0)</f>
        <v>#REF!</v>
      </c>
      <c r="N1053" s="17" t="e">
        <f>VLOOKUP(K1053,#REF!,6,0)</f>
        <v>#REF!</v>
      </c>
      <c r="O1053" s="17" t="e">
        <f t="shared" si="49"/>
        <v>#REF!</v>
      </c>
      <c r="P1053" s="22">
        <v>0.08</v>
      </c>
      <c r="Q1053" s="17" t="e">
        <f t="shared" si="50"/>
        <v>#REF!</v>
      </c>
      <c r="R1053" s="13" t="e">
        <f>VLOOKUP(J1053,'[1]Nhân viên'!$E$20:$F$41,2,0)</f>
        <v>#REF!</v>
      </c>
    </row>
    <row r="1054" spans="1:18" hidden="1">
      <c r="A1054" s="11">
        <v>1056</v>
      </c>
      <c r="B1054" s="11">
        <f t="shared" si="51"/>
        <v>0</v>
      </c>
      <c r="E1054" s="13" t="e">
        <f>VLOOKUP(D1054,#REF!,2,0)</f>
        <v>#REF!</v>
      </c>
      <c r="H1054" s="13" t="e">
        <f>VLOOKUP(F1054,#REF!,2,0)</f>
        <v>#REF!</v>
      </c>
      <c r="I1054" s="13" t="str">
        <f>VLOOKUP(F1054,'[1]Khách hàng'!$A$4:$F$2144,3,0)</f>
        <v>Số 1 đường số 17A, Khu phố 11, Phường Bình Trị Đông B, Quận Bình Tân, TP.HCM.</v>
      </c>
      <c r="J1054" s="13" t="e">
        <f>VLOOKUP(F1054,#REF!,5,0)</f>
        <v>#REF!</v>
      </c>
      <c r="M1054" s="13" t="e">
        <f>VLOOKUP(K1054,#REF!,2,0)</f>
        <v>#REF!</v>
      </c>
      <c r="N1054" s="17" t="e">
        <f>VLOOKUP(K1054,#REF!,6,0)</f>
        <v>#REF!</v>
      </c>
      <c r="O1054" s="17" t="e">
        <f t="shared" si="49"/>
        <v>#REF!</v>
      </c>
      <c r="P1054" s="22">
        <v>0.08</v>
      </c>
      <c r="Q1054" s="17" t="e">
        <f t="shared" si="50"/>
        <v>#REF!</v>
      </c>
      <c r="R1054" s="13" t="e">
        <f>VLOOKUP(J1054,'[1]Nhân viên'!$E$20:$F$41,2,0)</f>
        <v>#REF!</v>
      </c>
    </row>
    <row r="1055" spans="1:18" hidden="1">
      <c r="A1055" s="11">
        <v>1057</v>
      </c>
      <c r="B1055" s="11">
        <f t="shared" si="51"/>
        <v>0</v>
      </c>
      <c r="E1055" s="13" t="e">
        <f>VLOOKUP(D1055,#REF!,2,0)</f>
        <v>#REF!</v>
      </c>
      <c r="H1055" s="13" t="e">
        <f>VLOOKUP(F1055,#REF!,2,0)</f>
        <v>#REF!</v>
      </c>
      <c r="I1055" s="13" t="str">
        <f>VLOOKUP(F1055,'[1]Khách hàng'!$A$4:$F$2144,3,0)</f>
        <v>Số 1 đường số 17A, Khu phố 11, Phường Bình Trị Đông B, Quận Bình Tân, TP.HCM.</v>
      </c>
      <c r="J1055" s="13" t="e">
        <f>VLOOKUP(F1055,#REF!,5,0)</f>
        <v>#REF!</v>
      </c>
      <c r="M1055" s="13" t="e">
        <f>VLOOKUP(K1055,#REF!,2,0)</f>
        <v>#REF!</v>
      </c>
      <c r="N1055" s="17" t="e">
        <f>VLOOKUP(K1055,#REF!,6,0)</f>
        <v>#REF!</v>
      </c>
      <c r="O1055" s="17" t="e">
        <f t="shared" si="49"/>
        <v>#REF!</v>
      </c>
      <c r="P1055" s="22">
        <v>0.08</v>
      </c>
      <c r="Q1055" s="17" t="e">
        <f t="shared" si="50"/>
        <v>#REF!</v>
      </c>
      <c r="R1055" s="13" t="e">
        <f>VLOOKUP(J1055,'[1]Nhân viên'!$E$20:$F$41,2,0)</f>
        <v>#REF!</v>
      </c>
    </row>
    <row r="1056" spans="1:18" hidden="1">
      <c r="A1056" s="11">
        <v>1058</v>
      </c>
      <c r="B1056" s="11">
        <f t="shared" si="51"/>
        <v>0</v>
      </c>
      <c r="E1056" s="13" t="e">
        <f>VLOOKUP(D1056,#REF!,2,0)</f>
        <v>#REF!</v>
      </c>
      <c r="H1056" s="13" t="e">
        <f>VLOOKUP(F1056,#REF!,2,0)</f>
        <v>#REF!</v>
      </c>
      <c r="I1056" s="13" t="str">
        <f>VLOOKUP(F1056,'[1]Khách hàng'!$A$4:$F$2144,3,0)</f>
        <v>Số 1 đường số 17A, Khu phố 11, Phường Bình Trị Đông B, Quận Bình Tân, TP.HCM.</v>
      </c>
      <c r="J1056" s="13" t="e">
        <f>VLOOKUP(F1056,#REF!,5,0)</f>
        <v>#REF!</v>
      </c>
      <c r="M1056" s="13" t="e">
        <f>VLOOKUP(K1056,#REF!,2,0)</f>
        <v>#REF!</v>
      </c>
      <c r="N1056" s="17" t="e">
        <f>VLOOKUP(K1056,#REF!,6,0)</f>
        <v>#REF!</v>
      </c>
      <c r="O1056" s="17" t="e">
        <f t="shared" ref="O1056:O1119" si="52">L1056*N1056</f>
        <v>#REF!</v>
      </c>
      <c r="P1056" s="22">
        <v>0.08</v>
      </c>
      <c r="Q1056" s="17" t="e">
        <f t="shared" ref="Q1056:Q1119" si="53">O1056*P1056+O1056</f>
        <v>#REF!</v>
      </c>
      <c r="R1056" s="13" t="e">
        <f>VLOOKUP(J1056,'[1]Nhân viên'!$E$20:$F$41,2,0)</f>
        <v>#REF!</v>
      </c>
    </row>
    <row r="1057" spans="1:18" hidden="1">
      <c r="A1057" s="11">
        <v>1059</v>
      </c>
      <c r="B1057" s="11">
        <f t="shared" si="51"/>
        <v>0</v>
      </c>
      <c r="E1057" s="13" t="e">
        <f>VLOOKUP(D1057,#REF!,2,0)</f>
        <v>#REF!</v>
      </c>
      <c r="H1057" s="13" t="e">
        <f>VLOOKUP(F1057,#REF!,2,0)</f>
        <v>#REF!</v>
      </c>
      <c r="I1057" s="13" t="str">
        <f>VLOOKUP(F1057,'[1]Khách hàng'!$A$4:$F$2144,3,0)</f>
        <v>Số 1 đường số 17A, Khu phố 11, Phường Bình Trị Đông B, Quận Bình Tân, TP.HCM.</v>
      </c>
      <c r="J1057" s="13" t="e">
        <f>VLOOKUP(F1057,#REF!,5,0)</f>
        <v>#REF!</v>
      </c>
      <c r="M1057" s="13" t="e">
        <f>VLOOKUP(K1057,#REF!,2,0)</f>
        <v>#REF!</v>
      </c>
      <c r="N1057" s="17" t="e">
        <f>VLOOKUP(K1057,#REF!,6,0)</f>
        <v>#REF!</v>
      </c>
      <c r="O1057" s="17" t="e">
        <f t="shared" si="52"/>
        <v>#REF!</v>
      </c>
      <c r="P1057" s="22">
        <v>0.08</v>
      </c>
      <c r="Q1057" s="17" t="e">
        <f t="shared" si="53"/>
        <v>#REF!</v>
      </c>
      <c r="R1057" s="13" t="e">
        <f>VLOOKUP(J1057,'[1]Nhân viên'!$E$20:$F$41,2,0)</f>
        <v>#REF!</v>
      </c>
    </row>
    <row r="1058" spans="1:18" hidden="1">
      <c r="A1058" s="11">
        <v>1060</v>
      </c>
      <c r="B1058" s="11">
        <f t="shared" si="51"/>
        <v>0</v>
      </c>
      <c r="E1058" s="13" t="e">
        <f>VLOOKUP(D1058,#REF!,2,0)</f>
        <v>#REF!</v>
      </c>
      <c r="H1058" s="13" t="e">
        <f>VLOOKUP(F1058,#REF!,2,0)</f>
        <v>#REF!</v>
      </c>
      <c r="I1058" s="13" t="str">
        <f>VLOOKUP(F1058,'[1]Khách hàng'!$A$4:$F$2144,3,0)</f>
        <v>Số 1 đường số 17A, Khu phố 11, Phường Bình Trị Đông B, Quận Bình Tân, TP.HCM.</v>
      </c>
      <c r="J1058" s="13" t="e">
        <f>VLOOKUP(F1058,#REF!,5,0)</f>
        <v>#REF!</v>
      </c>
      <c r="M1058" s="13" t="e">
        <f>VLOOKUP(K1058,#REF!,2,0)</f>
        <v>#REF!</v>
      </c>
      <c r="N1058" s="17" t="e">
        <f>VLOOKUP(K1058,#REF!,6,0)</f>
        <v>#REF!</v>
      </c>
      <c r="O1058" s="17" t="e">
        <f t="shared" si="52"/>
        <v>#REF!</v>
      </c>
      <c r="P1058" s="22">
        <v>0.08</v>
      </c>
      <c r="Q1058" s="17" t="e">
        <f t="shared" si="53"/>
        <v>#REF!</v>
      </c>
      <c r="R1058" s="13" t="e">
        <f>VLOOKUP(J1058,'[1]Nhân viên'!$E$20:$F$41,2,0)</f>
        <v>#REF!</v>
      </c>
    </row>
    <row r="1059" spans="1:18" hidden="1">
      <c r="A1059" s="11">
        <v>1061</v>
      </c>
      <c r="B1059" s="11">
        <f t="shared" si="51"/>
        <v>0</v>
      </c>
      <c r="E1059" s="13" t="e">
        <f>VLOOKUP(D1059,#REF!,2,0)</f>
        <v>#REF!</v>
      </c>
      <c r="H1059" s="13" t="e">
        <f>VLOOKUP(F1059,#REF!,2,0)</f>
        <v>#REF!</v>
      </c>
      <c r="I1059" s="13" t="str">
        <f>VLOOKUP(F1059,'[1]Khách hàng'!$A$4:$F$2144,3,0)</f>
        <v>Số 1 đường số 17A, Khu phố 11, Phường Bình Trị Đông B, Quận Bình Tân, TP.HCM.</v>
      </c>
      <c r="J1059" s="13" t="e">
        <f>VLOOKUP(F1059,#REF!,5,0)</f>
        <v>#REF!</v>
      </c>
      <c r="M1059" s="13" t="e">
        <f>VLOOKUP(K1059,#REF!,2,0)</f>
        <v>#REF!</v>
      </c>
      <c r="N1059" s="17" t="e">
        <f>VLOOKUP(K1059,#REF!,6,0)</f>
        <v>#REF!</v>
      </c>
      <c r="O1059" s="17" t="e">
        <f t="shared" si="52"/>
        <v>#REF!</v>
      </c>
      <c r="P1059" s="22">
        <v>0.08</v>
      </c>
      <c r="Q1059" s="17" t="e">
        <f t="shared" si="53"/>
        <v>#REF!</v>
      </c>
      <c r="R1059" s="13" t="e">
        <f>VLOOKUP(J1059,'[1]Nhân viên'!$E$20:$F$41,2,0)</f>
        <v>#REF!</v>
      </c>
    </row>
    <row r="1060" spans="1:18" hidden="1">
      <c r="A1060" s="11">
        <v>1062</v>
      </c>
      <c r="B1060" s="11">
        <f t="shared" si="51"/>
        <v>0</v>
      </c>
      <c r="E1060" s="13" t="e">
        <f>VLOOKUP(D1060,#REF!,2,0)</f>
        <v>#REF!</v>
      </c>
      <c r="H1060" s="13" t="e">
        <f>VLOOKUP(F1060,#REF!,2,0)</f>
        <v>#REF!</v>
      </c>
      <c r="I1060" s="13" t="str">
        <f>VLOOKUP(F1060,'[1]Khách hàng'!$A$4:$F$2144,3,0)</f>
        <v>Số 1 đường số 17A, Khu phố 11, Phường Bình Trị Đông B, Quận Bình Tân, TP.HCM.</v>
      </c>
      <c r="J1060" s="13" t="e">
        <f>VLOOKUP(F1060,#REF!,5,0)</f>
        <v>#REF!</v>
      </c>
      <c r="M1060" s="13" t="e">
        <f>VLOOKUP(K1060,#REF!,2,0)</f>
        <v>#REF!</v>
      </c>
      <c r="N1060" s="17" t="e">
        <f>VLOOKUP(K1060,#REF!,6,0)</f>
        <v>#REF!</v>
      </c>
      <c r="O1060" s="17" t="e">
        <f t="shared" si="52"/>
        <v>#REF!</v>
      </c>
      <c r="P1060" s="22">
        <v>0.08</v>
      </c>
      <c r="Q1060" s="17" t="e">
        <f t="shared" si="53"/>
        <v>#REF!</v>
      </c>
      <c r="R1060" s="13" t="e">
        <f>VLOOKUP(J1060,'[1]Nhân viên'!$E$20:$F$41,2,0)</f>
        <v>#REF!</v>
      </c>
    </row>
    <row r="1061" spans="1:18" hidden="1">
      <c r="A1061" s="11">
        <v>1063</v>
      </c>
      <c r="B1061" s="11">
        <f t="shared" si="51"/>
        <v>0</v>
      </c>
      <c r="E1061" s="13" t="e">
        <f>VLOOKUP(D1061,#REF!,2,0)</f>
        <v>#REF!</v>
      </c>
      <c r="H1061" s="13" t="e">
        <f>VLOOKUP(F1061,#REF!,2,0)</f>
        <v>#REF!</v>
      </c>
      <c r="I1061" s="13" t="str">
        <f>VLOOKUP(F1061,'[1]Khách hàng'!$A$4:$F$2144,3,0)</f>
        <v>Số 1 đường số 17A, Khu phố 11, Phường Bình Trị Đông B, Quận Bình Tân, TP.HCM.</v>
      </c>
      <c r="J1061" s="13" t="e">
        <f>VLOOKUP(F1061,#REF!,5,0)</f>
        <v>#REF!</v>
      </c>
      <c r="M1061" s="13" t="e">
        <f>VLOOKUP(K1061,#REF!,2,0)</f>
        <v>#REF!</v>
      </c>
      <c r="N1061" s="17" t="e">
        <f>VLOOKUP(K1061,#REF!,6,0)</f>
        <v>#REF!</v>
      </c>
      <c r="O1061" s="17" t="e">
        <f t="shared" si="52"/>
        <v>#REF!</v>
      </c>
      <c r="P1061" s="22">
        <v>0.08</v>
      </c>
      <c r="Q1061" s="17" t="e">
        <f t="shared" si="53"/>
        <v>#REF!</v>
      </c>
      <c r="R1061" s="13" t="e">
        <f>VLOOKUP(J1061,'[1]Nhân viên'!$E$20:$F$41,2,0)</f>
        <v>#REF!</v>
      </c>
    </row>
    <row r="1062" spans="1:18" hidden="1">
      <c r="A1062" s="11">
        <v>1064</v>
      </c>
      <c r="B1062" s="11">
        <f t="shared" si="51"/>
        <v>0</v>
      </c>
      <c r="E1062" s="13" t="e">
        <f>VLOOKUP(D1062,#REF!,2,0)</f>
        <v>#REF!</v>
      </c>
      <c r="H1062" s="13" t="e">
        <f>VLOOKUP(F1062,#REF!,2,0)</f>
        <v>#REF!</v>
      </c>
      <c r="I1062" s="13" t="str">
        <f>VLOOKUP(F1062,'[1]Khách hàng'!$A$4:$F$2144,3,0)</f>
        <v>Số 1 đường số 17A, Khu phố 11, Phường Bình Trị Đông B, Quận Bình Tân, TP.HCM.</v>
      </c>
      <c r="J1062" s="13" t="e">
        <f>VLOOKUP(F1062,#REF!,5,0)</f>
        <v>#REF!</v>
      </c>
      <c r="M1062" s="13" t="e">
        <f>VLOOKUP(K1062,#REF!,2,0)</f>
        <v>#REF!</v>
      </c>
      <c r="N1062" s="17" t="e">
        <f>VLOOKUP(K1062,#REF!,6,0)</f>
        <v>#REF!</v>
      </c>
      <c r="O1062" s="17" t="e">
        <f t="shared" si="52"/>
        <v>#REF!</v>
      </c>
      <c r="P1062" s="22">
        <v>0.08</v>
      </c>
      <c r="Q1062" s="17" t="e">
        <f t="shared" si="53"/>
        <v>#REF!</v>
      </c>
      <c r="R1062" s="13" t="e">
        <f>VLOOKUP(J1062,'[1]Nhân viên'!$E$20:$F$41,2,0)</f>
        <v>#REF!</v>
      </c>
    </row>
    <row r="1063" spans="1:18" hidden="1">
      <c r="A1063" s="11">
        <v>1065</v>
      </c>
      <c r="B1063" s="11">
        <f t="shared" si="51"/>
        <v>0</v>
      </c>
      <c r="E1063" s="13" t="e">
        <f>VLOOKUP(D1063,#REF!,2,0)</f>
        <v>#REF!</v>
      </c>
      <c r="H1063" s="13" t="e">
        <f>VLOOKUP(F1063,#REF!,2,0)</f>
        <v>#REF!</v>
      </c>
      <c r="I1063" s="13" t="str">
        <f>VLOOKUP(F1063,'[1]Khách hàng'!$A$4:$F$2144,3,0)</f>
        <v>Số 1 đường số 17A, Khu phố 11, Phường Bình Trị Đông B, Quận Bình Tân, TP.HCM.</v>
      </c>
      <c r="J1063" s="13" t="e">
        <f>VLOOKUP(F1063,#REF!,5,0)</f>
        <v>#REF!</v>
      </c>
      <c r="M1063" s="13" t="e">
        <f>VLOOKUP(K1063,#REF!,2,0)</f>
        <v>#REF!</v>
      </c>
      <c r="N1063" s="17" t="e">
        <f>VLOOKUP(K1063,#REF!,6,0)</f>
        <v>#REF!</v>
      </c>
      <c r="O1063" s="17" t="e">
        <f t="shared" si="52"/>
        <v>#REF!</v>
      </c>
      <c r="P1063" s="22">
        <v>0.08</v>
      </c>
      <c r="Q1063" s="17" t="e">
        <f t="shared" si="53"/>
        <v>#REF!</v>
      </c>
      <c r="R1063" s="13" t="e">
        <f>VLOOKUP(J1063,'[1]Nhân viên'!$E$20:$F$41,2,0)</f>
        <v>#REF!</v>
      </c>
    </row>
    <row r="1064" spans="1:18" hidden="1">
      <c r="A1064" s="11">
        <v>1066</v>
      </c>
      <c r="B1064" s="11">
        <f t="shared" si="51"/>
        <v>0</v>
      </c>
      <c r="E1064" s="13" t="e">
        <f>VLOOKUP(D1064,#REF!,2,0)</f>
        <v>#REF!</v>
      </c>
      <c r="H1064" s="13" t="e">
        <f>VLOOKUP(F1064,#REF!,2,0)</f>
        <v>#REF!</v>
      </c>
      <c r="I1064" s="13" t="str">
        <f>VLOOKUP(F1064,'[1]Khách hàng'!$A$4:$F$2144,3,0)</f>
        <v>Số 1 đường số 17A, Khu phố 11, Phường Bình Trị Đông B, Quận Bình Tân, TP.HCM.</v>
      </c>
      <c r="J1064" s="13" t="e">
        <f>VLOOKUP(F1064,#REF!,5,0)</f>
        <v>#REF!</v>
      </c>
      <c r="M1064" s="13" t="e">
        <f>VLOOKUP(K1064,#REF!,2,0)</f>
        <v>#REF!</v>
      </c>
      <c r="N1064" s="17" t="e">
        <f>VLOOKUP(K1064,#REF!,6,0)</f>
        <v>#REF!</v>
      </c>
      <c r="O1064" s="17" t="e">
        <f t="shared" si="52"/>
        <v>#REF!</v>
      </c>
      <c r="P1064" s="22">
        <v>0.08</v>
      </c>
      <c r="Q1064" s="17" t="e">
        <f t="shared" si="53"/>
        <v>#REF!</v>
      </c>
      <c r="R1064" s="13" t="e">
        <f>VLOOKUP(J1064,'[1]Nhân viên'!$E$20:$F$41,2,0)</f>
        <v>#REF!</v>
      </c>
    </row>
    <row r="1065" spans="1:18" hidden="1">
      <c r="A1065" s="11">
        <v>1067</v>
      </c>
      <c r="B1065" s="11">
        <f t="shared" si="51"/>
        <v>0</v>
      </c>
      <c r="E1065" s="13" t="e">
        <f>VLOOKUP(D1065,#REF!,2,0)</f>
        <v>#REF!</v>
      </c>
      <c r="H1065" s="13" t="e">
        <f>VLOOKUP(F1065,#REF!,2,0)</f>
        <v>#REF!</v>
      </c>
      <c r="I1065" s="13" t="str">
        <f>VLOOKUP(F1065,'[1]Khách hàng'!$A$4:$F$2144,3,0)</f>
        <v>Số 1 đường số 17A, Khu phố 11, Phường Bình Trị Đông B, Quận Bình Tân, TP.HCM.</v>
      </c>
      <c r="J1065" s="13" t="e">
        <f>VLOOKUP(F1065,#REF!,5,0)</f>
        <v>#REF!</v>
      </c>
      <c r="M1065" s="13" t="e">
        <f>VLOOKUP(K1065,#REF!,2,0)</f>
        <v>#REF!</v>
      </c>
      <c r="N1065" s="17" t="e">
        <f>VLOOKUP(K1065,#REF!,6,0)</f>
        <v>#REF!</v>
      </c>
      <c r="O1065" s="17" t="e">
        <f t="shared" si="52"/>
        <v>#REF!</v>
      </c>
      <c r="P1065" s="22">
        <v>0.08</v>
      </c>
      <c r="Q1065" s="17" t="e">
        <f t="shared" si="53"/>
        <v>#REF!</v>
      </c>
      <c r="R1065" s="13" t="e">
        <f>VLOOKUP(J1065,'[1]Nhân viên'!$E$20:$F$41,2,0)</f>
        <v>#REF!</v>
      </c>
    </row>
    <row r="1066" spans="1:18" hidden="1">
      <c r="A1066" s="11">
        <v>1068</v>
      </c>
      <c r="B1066" s="11">
        <f t="shared" si="51"/>
        <v>0</v>
      </c>
      <c r="E1066" s="13" t="e">
        <f>VLOOKUP(D1066,#REF!,2,0)</f>
        <v>#REF!</v>
      </c>
      <c r="H1066" s="13" t="e">
        <f>VLOOKUP(F1066,#REF!,2,0)</f>
        <v>#REF!</v>
      </c>
      <c r="I1066" s="13" t="str">
        <f>VLOOKUP(F1066,'[1]Khách hàng'!$A$4:$F$2144,3,0)</f>
        <v>Số 1 đường số 17A, Khu phố 11, Phường Bình Trị Đông B, Quận Bình Tân, TP.HCM.</v>
      </c>
      <c r="J1066" s="13" t="e">
        <f>VLOOKUP(F1066,#REF!,5,0)</f>
        <v>#REF!</v>
      </c>
      <c r="M1066" s="13" t="e">
        <f>VLOOKUP(K1066,#REF!,2,0)</f>
        <v>#REF!</v>
      </c>
      <c r="N1066" s="17" t="e">
        <f>VLOOKUP(K1066,#REF!,6,0)</f>
        <v>#REF!</v>
      </c>
      <c r="O1066" s="17" t="e">
        <f t="shared" si="52"/>
        <v>#REF!</v>
      </c>
      <c r="P1066" s="22">
        <v>0.08</v>
      </c>
      <c r="Q1066" s="17" t="e">
        <f t="shared" si="53"/>
        <v>#REF!</v>
      </c>
      <c r="R1066" s="13" t="e">
        <f>VLOOKUP(J1066,'[1]Nhân viên'!$E$20:$F$41,2,0)</f>
        <v>#REF!</v>
      </c>
    </row>
    <row r="1067" spans="1:18" hidden="1">
      <c r="A1067" s="11">
        <v>1069</v>
      </c>
      <c r="B1067" s="11">
        <f t="shared" si="51"/>
        <v>0</v>
      </c>
      <c r="E1067" s="13" t="e">
        <f>VLOOKUP(D1067,#REF!,2,0)</f>
        <v>#REF!</v>
      </c>
      <c r="H1067" s="13" t="e">
        <f>VLOOKUP(F1067,#REF!,2,0)</f>
        <v>#REF!</v>
      </c>
      <c r="I1067" s="13" t="str">
        <f>VLOOKUP(F1067,'[1]Khách hàng'!$A$4:$F$2144,3,0)</f>
        <v>Số 1 đường số 17A, Khu phố 11, Phường Bình Trị Đông B, Quận Bình Tân, TP.HCM.</v>
      </c>
      <c r="J1067" s="13" t="e">
        <f>VLOOKUP(F1067,#REF!,5,0)</f>
        <v>#REF!</v>
      </c>
      <c r="M1067" s="13" t="e">
        <f>VLOOKUP(K1067,#REF!,2,0)</f>
        <v>#REF!</v>
      </c>
      <c r="N1067" s="17" t="e">
        <f>VLOOKUP(K1067,#REF!,6,0)</f>
        <v>#REF!</v>
      </c>
      <c r="O1067" s="17" t="e">
        <f t="shared" si="52"/>
        <v>#REF!</v>
      </c>
      <c r="P1067" s="22">
        <v>0.08</v>
      </c>
      <c r="Q1067" s="17" t="e">
        <f t="shared" si="53"/>
        <v>#REF!</v>
      </c>
      <c r="R1067" s="13" t="e">
        <f>VLOOKUP(J1067,'[1]Nhân viên'!$E$20:$F$41,2,0)</f>
        <v>#REF!</v>
      </c>
    </row>
    <row r="1068" spans="1:18" hidden="1">
      <c r="A1068" s="11">
        <v>1070</v>
      </c>
      <c r="B1068" s="11">
        <f t="shared" si="51"/>
        <v>0</v>
      </c>
      <c r="E1068" s="13" t="e">
        <f>VLOOKUP(D1068,#REF!,2,0)</f>
        <v>#REF!</v>
      </c>
      <c r="H1068" s="13" t="e">
        <f>VLOOKUP(F1068,#REF!,2,0)</f>
        <v>#REF!</v>
      </c>
      <c r="I1068" s="13" t="str">
        <f>VLOOKUP(F1068,'[1]Khách hàng'!$A$4:$F$2144,3,0)</f>
        <v>Số 1 đường số 17A, Khu phố 11, Phường Bình Trị Đông B, Quận Bình Tân, TP.HCM.</v>
      </c>
      <c r="J1068" s="13" t="e">
        <f>VLOOKUP(F1068,#REF!,5,0)</f>
        <v>#REF!</v>
      </c>
      <c r="M1068" s="13" t="e">
        <f>VLOOKUP(K1068,#REF!,2,0)</f>
        <v>#REF!</v>
      </c>
      <c r="N1068" s="17" t="e">
        <f>VLOOKUP(K1068,#REF!,6,0)</f>
        <v>#REF!</v>
      </c>
      <c r="O1068" s="17" t="e">
        <f t="shared" si="52"/>
        <v>#REF!</v>
      </c>
      <c r="P1068" s="22">
        <v>0.08</v>
      </c>
      <c r="Q1068" s="17" t="e">
        <f t="shared" si="53"/>
        <v>#REF!</v>
      </c>
      <c r="R1068" s="13" t="e">
        <f>VLOOKUP(J1068,'[1]Nhân viên'!$E$20:$F$41,2,0)</f>
        <v>#REF!</v>
      </c>
    </row>
    <row r="1069" spans="1:18" hidden="1">
      <c r="A1069" s="11">
        <v>1071</v>
      </c>
      <c r="B1069" s="11">
        <f t="shared" si="51"/>
        <v>0</v>
      </c>
      <c r="E1069" s="13" t="e">
        <f>VLOOKUP(D1069,#REF!,2,0)</f>
        <v>#REF!</v>
      </c>
      <c r="H1069" s="13" t="e">
        <f>VLOOKUP(F1069,#REF!,2,0)</f>
        <v>#REF!</v>
      </c>
      <c r="I1069" s="13" t="str">
        <f>VLOOKUP(F1069,'[1]Khách hàng'!$A$4:$F$2144,3,0)</f>
        <v>Số 1 đường số 17A, Khu phố 11, Phường Bình Trị Đông B, Quận Bình Tân, TP.HCM.</v>
      </c>
      <c r="J1069" s="13" t="e">
        <f>VLOOKUP(F1069,#REF!,5,0)</f>
        <v>#REF!</v>
      </c>
      <c r="M1069" s="13" t="e">
        <f>VLOOKUP(K1069,#REF!,2,0)</f>
        <v>#REF!</v>
      </c>
      <c r="N1069" s="17" t="e">
        <f>VLOOKUP(K1069,#REF!,6,0)</f>
        <v>#REF!</v>
      </c>
      <c r="O1069" s="17" t="e">
        <f t="shared" si="52"/>
        <v>#REF!</v>
      </c>
      <c r="P1069" s="22">
        <v>0.08</v>
      </c>
      <c r="Q1069" s="17" t="e">
        <f t="shared" si="53"/>
        <v>#REF!</v>
      </c>
      <c r="R1069" s="13" t="e">
        <f>VLOOKUP(J1069,'[1]Nhân viên'!$E$20:$F$41,2,0)</f>
        <v>#REF!</v>
      </c>
    </row>
    <row r="1070" spans="1:18" hidden="1">
      <c r="A1070" s="11">
        <v>1072</v>
      </c>
      <c r="B1070" s="11">
        <f t="shared" si="51"/>
        <v>0</v>
      </c>
      <c r="E1070" s="13" t="e">
        <f>VLOOKUP(D1070,#REF!,2,0)</f>
        <v>#REF!</v>
      </c>
      <c r="H1070" s="13" t="e">
        <f>VLOOKUP(F1070,#REF!,2,0)</f>
        <v>#REF!</v>
      </c>
      <c r="I1070" s="13" t="str">
        <f>VLOOKUP(F1070,'[1]Khách hàng'!$A$4:$F$2144,3,0)</f>
        <v>Số 1 đường số 17A, Khu phố 11, Phường Bình Trị Đông B, Quận Bình Tân, TP.HCM.</v>
      </c>
      <c r="J1070" s="13" t="e">
        <f>VLOOKUP(F1070,#REF!,5,0)</f>
        <v>#REF!</v>
      </c>
      <c r="M1070" s="13" t="e">
        <f>VLOOKUP(K1070,#REF!,2,0)</f>
        <v>#REF!</v>
      </c>
      <c r="N1070" s="17" t="e">
        <f>VLOOKUP(K1070,#REF!,6,0)</f>
        <v>#REF!</v>
      </c>
      <c r="O1070" s="17" t="e">
        <f t="shared" si="52"/>
        <v>#REF!</v>
      </c>
      <c r="P1070" s="22">
        <v>0.08</v>
      </c>
      <c r="Q1070" s="17" t="e">
        <f t="shared" si="53"/>
        <v>#REF!</v>
      </c>
      <c r="R1070" s="13" t="e">
        <f>VLOOKUP(J1070,'[1]Nhân viên'!$E$20:$F$41,2,0)</f>
        <v>#REF!</v>
      </c>
    </row>
    <row r="1071" spans="1:18" hidden="1">
      <c r="A1071" s="11">
        <v>1073</v>
      </c>
      <c r="B1071" s="11">
        <f t="shared" si="51"/>
        <v>0</v>
      </c>
      <c r="E1071" s="13" t="e">
        <f>VLOOKUP(D1071,#REF!,2,0)</f>
        <v>#REF!</v>
      </c>
      <c r="H1071" s="13" t="e">
        <f>VLOOKUP(F1071,#REF!,2,0)</f>
        <v>#REF!</v>
      </c>
      <c r="I1071" s="13" t="str">
        <f>VLOOKUP(F1071,'[1]Khách hàng'!$A$4:$F$2144,3,0)</f>
        <v>Số 1 đường số 17A, Khu phố 11, Phường Bình Trị Đông B, Quận Bình Tân, TP.HCM.</v>
      </c>
      <c r="J1071" s="13" t="e">
        <f>VLOOKUP(F1071,#REF!,5,0)</f>
        <v>#REF!</v>
      </c>
      <c r="M1071" s="13" t="e">
        <f>VLOOKUP(K1071,#REF!,2,0)</f>
        <v>#REF!</v>
      </c>
      <c r="N1071" s="17" t="e">
        <f>VLOOKUP(K1071,#REF!,6,0)</f>
        <v>#REF!</v>
      </c>
      <c r="O1071" s="17" t="e">
        <f t="shared" si="52"/>
        <v>#REF!</v>
      </c>
      <c r="P1071" s="22">
        <v>0.08</v>
      </c>
      <c r="Q1071" s="17" t="e">
        <f t="shared" si="53"/>
        <v>#REF!</v>
      </c>
      <c r="R1071" s="13" t="e">
        <f>VLOOKUP(J1071,'[1]Nhân viên'!$E$20:$F$41,2,0)</f>
        <v>#REF!</v>
      </c>
    </row>
    <row r="1072" spans="1:18" hidden="1">
      <c r="A1072" s="11">
        <v>1074</v>
      </c>
      <c r="B1072" s="11">
        <f t="shared" si="51"/>
        <v>0</v>
      </c>
      <c r="E1072" s="13" t="e">
        <f>VLOOKUP(D1072,#REF!,2,0)</f>
        <v>#REF!</v>
      </c>
      <c r="H1072" s="13" t="e">
        <f>VLOOKUP(F1072,#REF!,2,0)</f>
        <v>#REF!</v>
      </c>
      <c r="I1072" s="13" t="str">
        <f>VLOOKUP(F1072,'[1]Khách hàng'!$A$4:$F$2144,3,0)</f>
        <v>Số 1 đường số 17A, Khu phố 11, Phường Bình Trị Đông B, Quận Bình Tân, TP.HCM.</v>
      </c>
      <c r="J1072" s="13" t="e">
        <f>VLOOKUP(F1072,#REF!,5,0)</f>
        <v>#REF!</v>
      </c>
      <c r="M1072" s="13" t="e">
        <f>VLOOKUP(K1072,#REF!,2,0)</f>
        <v>#REF!</v>
      </c>
      <c r="N1072" s="17" t="e">
        <f>VLOOKUP(K1072,#REF!,6,0)</f>
        <v>#REF!</v>
      </c>
      <c r="O1072" s="17" t="e">
        <f t="shared" si="52"/>
        <v>#REF!</v>
      </c>
      <c r="P1072" s="22">
        <v>0.08</v>
      </c>
      <c r="Q1072" s="17" t="e">
        <f t="shared" si="53"/>
        <v>#REF!</v>
      </c>
      <c r="R1072" s="13" t="e">
        <f>VLOOKUP(J1072,'[1]Nhân viên'!$E$20:$F$41,2,0)</f>
        <v>#REF!</v>
      </c>
    </row>
    <row r="1073" spans="1:18" hidden="1">
      <c r="A1073" s="11">
        <v>1075</v>
      </c>
      <c r="B1073" s="11">
        <f t="shared" si="51"/>
        <v>0</v>
      </c>
      <c r="E1073" s="13" t="e">
        <f>VLOOKUP(D1073,#REF!,2,0)</f>
        <v>#REF!</v>
      </c>
      <c r="H1073" s="13" t="e">
        <f>VLOOKUP(F1073,#REF!,2,0)</f>
        <v>#REF!</v>
      </c>
      <c r="I1073" s="13" t="str">
        <f>VLOOKUP(F1073,'[1]Khách hàng'!$A$4:$F$2144,3,0)</f>
        <v>Số 1 đường số 17A, Khu phố 11, Phường Bình Trị Đông B, Quận Bình Tân, TP.HCM.</v>
      </c>
      <c r="J1073" s="13" t="e">
        <f>VLOOKUP(F1073,#REF!,5,0)</f>
        <v>#REF!</v>
      </c>
      <c r="M1073" s="13" t="e">
        <f>VLOOKUP(K1073,#REF!,2,0)</f>
        <v>#REF!</v>
      </c>
      <c r="N1073" s="17" t="e">
        <f>VLOOKUP(K1073,#REF!,6,0)</f>
        <v>#REF!</v>
      </c>
      <c r="O1073" s="17" t="e">
        <f t="shared" si="52"/>
        <v>#REF!</v>
      </c>
      <c r="P1073" s="22">
        <v>0.08</v>
      </c>
      <c r="Q1073" s="17" t="e">
        <f t="shared" si="53"/>
        <v>#REF!</v>
      </c>
      <c r="R1073" s="13" t="e">
        <f>VLOOKUP(J1073,'[1]Nhân viên'!$E$20:$F$41,2,0)</f>
        <v>#REF!</v>
      </c>
    </row>
    <row r="1074" spans="1:18" hidden="1">
      <c r="A1074" s="11">
        <v>1076</v>
      </c>
      <c r="B1074" s="11">
        <f t="shared" si="51"/>
        <v>0</v>
      </c>
      <c r="E1074" s="13" t="e">
        <f>VLOOKUP(D1074,#REF!,2,0)</f>
        <v>#REF!</v>
      </c>
      <c r="H1074" s="13" t="e">
        <f>VLOOKUP(F1074,#REF!,2,0)</f>
        <v>#REF!</v>
      </c>
      <c r="I1074" s="13" t="str">
        <f>VLOOKUP(F1074,'[1]Khách hàng'!$A$4:$F$2144,3,0)</f>
        <v>Số 1 đường số 17A, Khu phố 11, Phường Bình Trị Đông B, Quận Bình Tân, TP.HCM.</v>
      </c>
      <c r="J1074" s="13" t="e">
        <f>VLOOKUP(F1074,#REF!,5,0)</f>
        <v>#REF!</v>
      </c>
      <c r="M1074" s="13" t="e">
        <f>VLOOKUP(K1074,#REF!,2,0)</f>
        <v>#REF!</v>
      </c>
      <c r="N1074" s="17" t="e">
        <f>VLOOKUP(K1074,#REF!,6,0)</f>
        <v>#REF!</v>
      </c>
      <c r="O1074" s="17" t="e">
        <f t="shared" si="52"/>
        <v>#REF!</v>
      </c>
      <c r="P1074" s="22">
        <v>0.08</v>
      </c>
      <c r="Q1074" s="17" t="e">
        <f t="shared" si="53"/>
        <v>#REF!</v>
      </c>
      <c r="R1074" s="13" t="e">
        <f>VLOOKUP(J1074,'[1]Nhân viên'!$E$20:$F$41,2,0)</f>
        <v>#REF!</v>
      </c>
    </row>
    <row r="1075" spans="1:18" hidden="1">
      <c r="A1075" s="11">
        <v>1077</v>
      </c>
      <c r="B1075" s="11">
        <f t="shared" si="51"/>
        <v>0</v>
      </c>
      <c r="E1075" s="13" t="e">
        <f>VLOOKUP(D1075,#REF!,2,0)</f>
        <v>#REF!</v>
      </c>
      <c r="H1075" s="13" t="e">
        <f>VLOOKUP(F1075,#REF!,2,0)</f>
        <v>#REF!</v>
      </c>
      <c r="I1075" s="13" t="str">
        <f>VLOOKUP(F1075,'[1]Khách hàng'!$A$4:$F$2144,3,0)</f>
        <v>Số 1 đường số 17A, Khu phố 11, Phường Bình Trị Đông B, Quận Bình Tân, TP.HCM.</v>
      </c>
      <c r="J1075" s="13" t="e">
        <f>VLOOKUP(F1075,#REF!,5,0)</f>
        <v>#REF!</v>
      </c>
      <c r="M1075" s="13" t="e">
        <f>VLOOKUP(K1075,#REF!,2,0)</f>
        <v>#REF!</v>
      </c>
      <c r="N1075" s="17" t="e">
        <f>VLOOKUP(K1075,#REF!,6,0)</f>
        <v>#REF!</v>
      </c>
      <c r="O1075" s="17" t="e">
        <f t="shared" si="52"/>
        <v>#REF!</v>
      </c>
      <c r="P1075" s="22">
        <v>0.08</v>
      </c>
      <c r="Q1075" s="17" t="e">
        <f t="shared" si="53"/>
        <v>#REF!</v>
      </c>
      <c r="R1075" s="13" t="e">
        <f>VLOOKUP(J1075,'[1]Nhân viên'!$E$20:$F$41,2,0)</f>
        <v>#REF!</v>
      </c>
    </row>
    <row r="1076" spans="1:18" hidden="1">
      <c r="A1076" s="11">
        <v>1078</v>
      </c>
      <c r="B1076" s="11">
        <f t="shared" si="51"/>
        <v>0</v>
      </c>
      <c r="E1076" s="13" t="e">
        <f>VLOOKUP(D1076,#REF!,2,0)</f>
        <v>#REF!</v>
      </c>
      <c r="H1076" s="13" t="e">
        <f>VLOOKUP(F1076,#REF!,2,0)</f>
        <v>#REF!</v>
      </c>
      <c r="I1076" s="13" t="str">
        <f>VLOOKUP(F1076,'[1]Khách hàng'!$A$4:$F$2144,3,0)</f>
        <v>Số 1 đường số 17A, Khu phố 11, Phường Bình Trị Đông B, Quận Bình Tân, TP.HCM.</v>
      </c>
      <c r="J1076" s="13" t="e">
        <f>VLOOKUP(F1076,#REF!,5,0)</f>
        <v>#REF!</v>
      </c>
      <c r="M1076" s="13" t="e">
        <f>VLOOKUP(K1076,#REF!,2,0)</f>
        <v>#REF!</v>
      </c>
      <c r="N1076" s="17" t="e">
        <f>VLOOKUP(K1076,#REF!,6,0)</f>
        <v>#REF!</v>
      </c>
      <c r="O1076" s="17" t="e">
        <f t="shared" si="52"/>
        <v>#REF!</v>
      </c>
      <c r="P1076" s="22">
        <v>0.08</v>
      </c>
      <c r="Q1076" s="17" t="e">
        <f t="shared" si="53"/>
        <v>#REF!</v>
      </c>
      <c r="R1076" s="13" t="e">
        <f>VLOOKUP(J1076,'[1]Nhân viên'!$E$20:$F$41,2,0)</f>
        <v>#REF!</v>
      </c>
    </row>
    <row r="1077" spans="1:18" hidden="1">
      <c r="A1077" s="11">
        <v>1079</v>
      </c>
      <c r="B1077" s="11">
        <f t="shared" si="51"/>
        <v>0</v>
      </c>
      <c r="E1077" s="13" t="e">
        <f>VLOOKUP(D1077,#REF!,2,0)</f>
        <v>#REF!</v>
      </c>
      <c r="H1077" s="13" t="e">
        <f>VLOOKUP(F1077,#REF!,2,0)</f>
        <v>#REF!</v>
      </c>
      <c r="I1077" s="13" t="str">
        <f>VLOOKUP(F1077,'[1]Khách hàng'!$A$4:$F$2144,3,0)</f>
        <v>Số 1 đường số 17A, Khu phố 11, Phường Bình Trị Đông B, Quận Bình Tân, TP.HCM.</v>
      </c>
      <c r="J1077" s="13" t="e">
        <f>VLOOKUP(F1077,#REF!,5,0)</f>
        <v>#REF!</v>
      </c>
      <c r="M1077" s="13" t="e">
        <f>VLOOKUP(K1077,#REF!,2,0)</f>
        <v>#REF!</v>
      </c>
      <c r="N1077" s="17" t="e">
        <f>VLOOKUP(K1077,#REF!,6,0)</f>
        <v>#REF!</v>
      </c>
      <c r="O1077" s="17" t="e">
        <f t="shared" si="52"/>
        <v>#REF!</v>
      </c>
      <c r="P1077" s="22">
        <v>0.08</v>
      </c>
      <c r="Q1077" s="17" t="e">
        <f t="shared" si="53"/>
        <v>#REF!</v>
      </c>
      <c r="R1077" s="13" t="e">
        <f>VLOOKUP(J1077,'[1]Nhân viên'!$E$20:$F$41,2,0)</f>
        <v>#REF!</v>
      </c>
    </row>
    <row r="1078" spans="1:18" hidden="1">
      <c r="A1078" s="11">
        <v>1080</v>
      </c>
      <c r="B1078" s="11">
        <f t="shared" si="51"/>
        <v>0</v>
      </c>
      <c r="E1078" s="13" t="e">
        <f>VLOOKUP(D1078,#REF!,2,0)</f>
        <v>#REF!</v>
      </c>
      <c r="H1078" s="13" t="e">
        <f>VLOOKUP(F1078,#REF!,2,0)</f>
        <v>#REF!</v>
      </c>
      <c r="I1078" s="13" t="str">
        <f>VLOOKUP(F1078,'[1]Khách hàng'!$A$4:$F$2144,3,0)</f>
        <v>Số 1 đường số 17A, Khu phố 11, Phường Bình Trị Đông B, Quận Bình Tân, TP.HCM.</v>
      </c>
      <c r="J1078" s="13" t="e">
        <f>VLOOKUP(F1078,#REF!,5,0)</f>
        <v>#REF!</v>
      </c>
      <c r="M1078" s="13" t="e">
        <f>VLOOKUP(K1078,#REF!,2,0)</f>
        <v>#REF!</v>
      </c>
      <c r="N1078" s="17" t="e">
        <f>VLOOKUP(K1078,#REF!,6,0)</f>
        <v>#REF!</v>
      </c>
      <c r="O1078" s="17" t="e">
        <f t="shared" si="52"/>
        <v>#REF!</v>
      </c>
      <c r="P1078" s="22">
        <v>0.08</v>
      </c>
      <c r="Q1078" s="17" t="e">
        <f t="shared" si="53"/>
        <v>#REF!</v>
      </c>
      <c r="R1078" s="13" t="e">
        <f>VLOOKUP(J1078,'[1]Nhân viên'!$E$20:$F$41,2,0)</f>
        <v>#REF!</v>
      </c>
    </row>
    <row r="1079" spans="1:18" hidden="1">
      <c r="A1079" s="11">
        <v>1081</v>
      </c>
      <c r="B1079" s="11">
        <f t="shared" si="51"/>
        <v>0</v>
      </c>
      <c r="E1079" s="13" t="e">
        <f>VLOOKUP(D1079,#REF!,2,0)</f>
        <v>#REF!</v>
      </c>
      <c r="H1079" s="13" t="e">
        <f>VLOOKUP(F1079,#REF!,2,0)</f>
        <v>#REF!</v>
      </c>
      <c r="I1079" s="13" t="str">
        <f>VLOOKUP(F1079,'[1]Khách hàng'!$A$4:$F$2144,3,0)</f>
        <v>Số 1 đường số 17A, Khu phố 11, Phường Bình Trị Đông B, Quận Bình Tân, TP.HCM.</v>
      </c>
      <c r="J1079" s="13" t="e">
        <f>VLOOKUP(F1079,#REF!,5,0)</f>
        <v>#REF!</v>
      </c>
      <c r="M1079" s="13" t="e">
        <f>VLOOKUP(K1079,#REF!,2,0)</f>
        <v>#REF!</v>
      </c>
      <c r="N1079" s="17" t="e">
        <f>VLOOKUP(K1079,#REF!,6,0)</f>
        <v>#REF!</v>
      </c>
      <c r="O1079" s="17" t="e">
        <f t="shared" si="52"/>
        <v>#REF!</v>
      </c>
      <c r="P1079" s="22">
        <v>0.08</v>
      </c>
      <c r="Q1079" s="17" t="e">
        <f t="shared" si="53"/>
        <v>#REF!</v>
      </c>
      <c r="R1079" s="13" t="e">
        <f>VLOOKUP(J1079,'[1]Nhân viên'!$E$20:$F$41,2,0)</f>
        <v>#REF!</v>
      </c>
    </row>
    <row r="1080" spans="1:18" hidden="1">
      <c r="A1080" s="11">
        <v>1082</v>
      </c>
      <c r="B1080" s="11">
        <f t="shared" si="51"/>
        <v>0</v>
      </c>
      <c r="E1080" s="13" t="e">
        <f>VLOOKUP(D1080,#REF!,2,0)</f>
        <v>#REF!</v>
      </c>
      <c r="H1080" s="13" t="e">
        <f>VLOOKUP(F1080,#REF!,2,0)</f>
        <v>#REF!</v>
      </c>
      <c r="I1080" s="13" t="str">
        <f>VLOOKUP(F1080,'[1]Khách hàng'!$A$4:$F$2144,3,0)</f>
        <v>Số 1 đường số 17A, Khu phố 11, Phường Bình Trị Đông B, Quận Bình Tân, TP.HCM.</v>
      </c>
      <c r="J1080" s="13" t="e">
        <f>VLOOKUP(F1080,#REF!,5,0)</f>
        <v>#REF!</v>
      </c>
      <c r="M1080" s="13" t="e">
        <f>VLOOKUP(K1080,#REF!,2,0)</f>
        <v>#REF!</v>
      </c>
      <c r="N1080" s="17" t="e">
        <f>VLOOKUP(K1080,#REF!,6,0)</f>
        <v>#REF!</v>
      </c>
      <c r="O1080" s="17" t="e">
        <f t="shared" si="52"/>
        <v>#REF!</v>
      </c>
      <c r="P1080" s="22">
        <v>0.08</v>
      </c>
      <c r="Q1080" s="17" t="e">
        <f t="shared" si="53"/>
        <v>#REF!</v>
      </c>
      <c r="R1080" s="13" t="e">
        <f>VLOOKUP(J1080,'[1]Nhân viên'!$E$20:$F$41,2,0)</f>
        <v>#REF!</v>
      </c>
    </row>
    <row r="1081" spans="1:18" hidden="1">
      <c r="A1081" s="11">
        <v>1083</v>
      </c>
      <c r="B1081" s="11">
        <f t="shared" si="51"/>
        <v>0</v>
      </c>
      <c r="E1081" s="13" t="e">
        <f>VLOOKUP(D1081,#REF!,2,0)</f>
        <v>#REF!</v>
      </c>
      <c r="H1081" s="13" t="e">
        <f>VLOOKUP(F1081,#REF!,2,0)</f>
        <v>#REF!</v>
      </c>
      <c r="I1081" s="13" t="str">
        <f>VLOOKUP(F1081,'[1]Khách hàng'!$A$4:$F$2144,3,0)</f>
        <v>Số 1 đường số 17A, Khu phố 11, Phường Bình Trị Đông B, Quận Bình Tân, TP.HCM.</v>
      </c>
      <c r="J1081" s="13" t="e">
        <f>VLOOKUP(F1081,#REF!,5,0)</f>
        <v>#REF!</v>
      </c>
      <c r="M1081" s="13" t="e">
        <f>VLOOKUP(K1081,#REF!,2,0)</f>
        <v>#REF!</v>
      </c>
      <c r="N1081" s="17" t="e">
        <f>VLOOKUP(K1081,#REF!,6,0)</f>
        <v>#REF!</v>
      </c>
      <c r="O1081" s="17" t="e">
        <f t="shared" si="52"/>
        <v>#REF!</v>
      </c>
      <c r="P1081" s="22">
        <v>0.08</v>
      </c>
      <c r="Q1081" s="17" t="e">
        <f t="shared" si="53"/>
        <v>#REF!</v>
      </c>
      <c r="R1081" s="13" t="e">
        <f>VLOOKUP(J1081,'[1]Nhân viên'!$E$20:$F$41,2,0)</f>
        <v>#REF!</v>
      </c>
    </row>
    <row r="1082" spans="1:18" hidden="1">
      <c r="A1082" s="11">
        <v>1084</v>
      </c>
      <c r="B1082" s="11">
        <f t="shared" si="51"/>
        <v>0</v>
      </c>
      <c r="E1082" s="13" t="e">
        <f>VLOOKUP(D1082,#REF!,2,0)</f>
        <v>#REF!</v>
      </c>
      <c r="H1082" s="13" t="e">
        <f>VLOOKUP(F1082,#REF!,2,0)</f>
        <v>#REF!</v>
      </c>
      <c r="I1082" s="13" t="str">
        <f>VLOOKUP(F1082,'[1]Khách hàng'!$A$4:$F$2144,3,0)</f>
        <v>Số 1 đường số 17A, Khu phố 11, Phường Bình Trị Đông B, Quận Bình Tân, TP.HCM.</v>
      </c>
      <c r="J1082" s="13" t="e">
        <f>VLOOKUP(F1082,#REF!,5,0)</f>
        <v>#REF!</v>
      </c>
      <c r="M1082" s="13" t="e">
        <f>VLOOKUP(K1082,#REF!,2,0)</f>
        <v>#REF!</v>
      </c>
      <c r="N1082" s="17" t="e">
        <f>VLOOKUP(K1082,#REF!,6,0)</f>
        <v>#REF!</v>
      </c>
      <c r="O1082" s="17" t="e">
        <f t="shared" si="52"/>
        <v>#REF!</v>
      </c>
      <c r="P1082" s="22">
        <v>0.08</v>
      </c>
      <c r="Q1082" s="17" t="e">
        <f t="shared" si="53"/>
        <v>#REF!</v>
      </c>
      <c r="R1082" s="13" t="e">
        <f>VLOOKUP(J1082,'[1]Nhân viên'!$E$20:$F$41,2,0)</f>
        <v>#REF!</v>
      </c>
    </row>
    <row r="1083" spans="1:18" hidden="1">
      <c r="A1083" s="11">
        <v>1085</v>
      </c>
      <c r="B1083" s="11">
        <f t="shared" si="51"/>
        <v>0</v>
      </c>
      <c r="E1083" s="13" t="e">
        <f>VLOOKUP(D1083,#REF!,2,0)</f>
        <v>#REF!</v>
      </c>
      <c r="H1083" s="13" t="e">
        <f>VLOOKUP(F1083,#REF!,2,0)</f>
        <v>#REF!</v>
      </c>
      <c r="I1083" s="13" t="str">
        <f>VLOOKUP(F1083,'[1]Khách hàng'!$A$4:$F$2144,3,0)</f>
        <v>Số 1 đường số 17A, Khu phố 11, Phường Bình Trị Đông B, Quận Bình Tân, TP.HCM.</v>
      </c>
      <c r="J1083" s="13" t="e">
        <f>VLOOKUP(F1083,#REF!,5,0)</f>
        <v>#REF!</v>
      </c>
      <c r="M1083" s="13" t="e">
        <f>VLOOKUP(K1083,#REF!,2,0)</f>
        <v>#REF!</v>
      </c>
      <c r="N1083" s="17" t="e">
        <f>VLOOKUP(K1083,#REF!,6,0)</f>
        <v>#REF!</v>
      </c>
      <c r="O1083" s="17" t="e">
        <f t="shared" si="52"/>
        <v>#REF!</v>
      </c>
      <c r="P1083" s="22">
        <v>0.08</v>
      </c>
      <c r="Q1083" s="17" t="e">
        <f t="shared" si="53"/>
        <v>#REF!</v>
      </c>
      <c r="R1083" s="13" t="e">
        <f>VLOOKUP(J1083,'[1]Nhân viên'!$E$20:$F$41,2,0)</f>
        <v>#REF!</v>
      </c>
    </row>
    <row r="1084" spans="1:18" hidden="1">
      <c r="A1084" s="11">
        <v>1086</v>
      </c>
      <c r="B1084" s="11">
        <f t="shared" si="51"/>
        <v>0</v>
      </c>
      <c r="E1084" s="13" t="e">
        <f>VLOOKUP(D1084,#REF!,2,0)</f>
        <v>#REF!</v>
      </c>
      <c r="H1084" s="13" t="e">
        <f>VLOOKUP(F1084,#REF!,2,0)</f>
        <v>#REF!</v>
      </c>
      <c r="I1084" s="13" t="str">
        <f>VLOOKUP(F1084,'[1]Khách hàng'!$A$4:$F$2144,3,0)</f>
        <v>Số 1 đường số 17A, Khu phố 11, Phường Bình Trị Đông B, Quận Bình Tân, TP.HCM.</v>
      </c>
      <c r="J1084" s="13" t="e">
        <f>VLOOKUP(F1084,#REF!,5,0)</f>
        <v>#REF!</v>
      </c>
      <c r="M1084" s="13" t="e">
        <f>VLOOKUP(K1084,#REF!,2,0)</f>
        <v>#REF!</v>
      </c>
      <c r="N1084" s="17" t="e">
        <f>VLOOKUP(K1084,#REF!,6,0)</f>
        <v>#REF!</v>
      </c>
      <c r="O1084" s="17" t="e">
        <f t="shared" si="52"/>
        <v>#REF!</v>
      </c>
      <c r="P1084" s="22">
        <v>0.08</v>
      </c>
      <c r="Q1084" s="17" t="e">
        <f t="shared" si="53"/>
        <v>#REF!</v>
      </c>
      <c r="R1084" s="13" t="e">
        <f>VLOOKUP(J1084,'[1]Nhân viên'!$E$20:$F$41,2,0)</f>
        <v>#REF!</v>
      </c>
    </row>
    <row r="1085" spans="1:18" hidden="1">
      <c r="A1085" s="11">
        <v>1087</v>
      </c>
      <c r="B1085" s="11">
        <f t="shared" si="51"/>
        <v>0</v>
      </c>
      <c r="E1085" s="13" t="e">
        <f>VLOOKUP(D1085,#REF!,2,0)</f>
        <v>#REF!</v>
      </c>
      <c r="H1085" s="13" t="e">
        <f>VLOOKUP(F1085,#REF!,2,0)</f>
        <v>#REF!</v>
      </c>
      <c r="I1085" s="13" t="str">
        <f>VLOOKUP(F1085,'[1]Khách hàng'!$A$4:$F$2144,3,0)</f>
        <v>Số 1 đường số 17A, Khu phố 11, Phường Bình Trị Đông B, Quận Bình Tân, TP.HCM.</v>
      </c>
      <c r="J1085" s="13" t="e">
        <f>VLOOKUP(F1085,#REF!,5,0)</f>
        <v>#REF!</v>
      </c>
      <c r="M1085" s="13" t="e">
        <f>VLOOKUP(K1085,#REF!,2,0)</f>
        <v>#REF!</v>
      </c>
      <c r="N1085" s="17" t="e">
        <f>VLOOKUP(K1085,#REF!,6,0)</f>
        <v>#REF!</v>
      </c>
      <c r="O1085" s="17" t="e">
        <f t="shared" si="52"/>
        <v>#REF!</v>
      </c>
      <c r="P1085" s="22">
        <v>0.08</v>
      </c>
      <c r="Q1085" s="17" t="e">
        <f t="shared" si="53"/>
        <v>#REF!</v>
      </c>
      <c r="R1085" s="13" t="e">
        <f>VLOOKUP(J1085,'[1]Nhân viên'!$E$20:$F$41,2,0)</f>
        <v>#REF!</v>
      </c>
    </row>
    <row r="1086" spans="1:18" hidden="1">
      <c r="A1086" s="11">
        <v>1088</v>
      </c>
      <c r="B1086" s="11">
        <f t="shared" si="51"/>
        <v>0</v>
      </c>
      <c r="E1086" s="13" t="e">
        <f>VLOOKUP(D1086,#REF!,2,0)</f>
        <v>#REF!</v>
      </c>
      <c r="H1086" s="13" t="e">
        <f>VLOOKUP(F1086,#REF!,2,0)</f>
        <v>#REF!</v>
      </c>
      <c r="I1086" s="13" t="str">
        <f>VLOOKUP(F1086,'[1]Khách hàng'!$A$4:$F$2144,3,0)</f>
        <v>Số 1 đường số 17A, Khu phố 11, Phường Bình Trị Đông B, Quận Bình Tân, TP.HCM.</v>
      </c>
      <c r="J1086" s="13" t="e">
        <f>VLOOKUP(F1086,#REF!,5,0)</f>
        <v>#REF!</v>
      </c>
      <c r="M1086" s="13" t="e">
        <f>VLOOKUP(K1086,#REF!,2,0)</f>
        <v>#REF!</v>
      </c>
      <c r="N1086" s="17" t="e">
        <f>VLOOKUP(K1086,#REF!,6,0)</f>
        <v>#REF!</v>
      </c>
      <c r="O1086" s="17" t="e">
        <f t="shared" si="52"/>
        <v>#REF!</v>
      </c>
      <c r="P1086" s="22">
        <v>0.08</v>
      </c>
      <c r="Q1086" s="17" t="e">
        <f t="shared" si="53"/>
        <v>#REF!</v>
      </c>
      <c r="R1086" s="13" t="e">
        <f>VLOOKUP(J1086,'[1]Nhân viên'!$E$20:$F$41,2,0)</f>
        <v>#REF!</v>
      </c>
    </row>
    <row r="1087" spans="1:18" hidden="1">
      <c r="A1087" s="11">
        <v>1089</v>
      </c>
      <c r="B1087" s="11">
        <f t="shared" si="51"/>
        <v>0</v>
      </c>
      <c r="E1087" s="13" t="e">
        <f>VLOOKUP(D1087,#REF!,2,0)</f>
        <v>#REF!</v>
      </c>
      <c r="H1087" s="13" t="e">
        <f>VLOOKUP(F1087,#REF!,2,0)</f>
        <v>#REF!</v>
      </c>
      <c r="I1087" s="13" t="str">
        <f>VLOOKUP(F1087,'[1]Khách hàng'!$A$4:$F$2144,3,0)</f>
        <v>Số 1 đường số 17A, Khu phố 11, Phường Bình Trị Đông B, Quận Bình Tân, TP.HCM.</v>
      </c>
      <c r="J1087" s="13" t="e">
        <f>VLOOKUP(F1087,#REF!,5,0)</f>
        <v>#REF!</v>
      </c>
      <c r="M1087" s="13" t="e">
        <f>VLOOKUP(K1087,#REF!,2,0)</f>
        <v>#REF!</v>
      </c>
      <c r="N1087" s="17" t="e">
        <f>VLOOKUP(K1087,#REF!,6,0)</f>
        <v>#REF!</v>
      </c>
      <c r="O1087" s="17" t="e">
        <f t="shared" si="52"/>
        <v>#REF!</v>
      </c>
      <c r="P1087" s="22">
        <v>0.08</v>
      </c>
      <c r="Q1087" s="17" t="e">
        <f t="shared" si="53"/>
        <v>#REF!</v>
      </c>
      <c r="R1087" s="13" t="e">
        <f>VLOOKUP(J1087,'[1]Nhân viên'!$E$20:$F$41,2,0)</f>
        <v>#REF!</v>
      </c>
    </row>
    <row r="1088" spans="1:18" hidden="1">
      <c r="A1088" s="11">
        <v>1090</v>
      </c>
      <c r="B1088" s="11">
        <f t="shared" si="51"/>
        <v>0</v>
      </c>
      <c r="E1088" s="13" t="e">
        <f>VLOOKUP(D1088,#REF!,2,0)</f>
        <v>#REF!</v>
      </c>
      <c r="H1088" s="13" t="e">
        <f>VLOOKUP(F1088,#REF!,2,0)</f>
        <v>#REF!</v>
      </c>
      <c r="I1088" s="13" t="str">
        <f>VLOOKUP(F1088,'[1]Khách hàng'!$A$4:$F$2144,3,0)</f>
        <v>Số 1 đường số 17A, Khu phố 11, Phường Bình Trị Đông B, Quận Bình Tân, TP.HCM.</v>
      </c>
      <c r="J1088" s="13" t="e">
        <f>VLOOKUP(F1088,#REF!,5,0)</f>
        <v>#REF!</v>
      </c>
      <c r="M1088" s="13" t="e">
        <f>VLOOKUP(K1088,#REF!,2,0)</f>
        <v>#REF!</v>
      </c>
      <c r="N1088" s="17" t="e">
        <f>VLOOKUP(K1088,#REF!,6,0)</f>
        <v>#REF!</v>
      </c>
      <c r="O1088" s="17" t="e">
        <f t="shared" si="52"/>
        <v>#REF!</v>
      </c>
      <c r="P1088" s="22">
        <v>0.08</v>
      </c>
      <c r="Q1088" s="17" t="e">
        <f t="shared" si="53"/>
        <v>#REF!</v>
      </c>
      <c r="R1088" s="13" t="e">
        <f>VLOOKUP(J1088,'[1]Nhân viên'!$E$20:$F$41,2,0)</f>
        <v>#REF!</v>
      </c>
    </row>
    <row r="1089" spans="1:18" hidden="1">
      <c r="A1089" s="11">
        <v>1091</v>
      </c>
      <c r="B1089" s="11">
        <f t="shared" si="51"/>
        <v>0</v>
      </c>
      <c r="E1089" s="13" t="e">
        <f>VLOOKUP(D1089,#REF!,2,0)</f>
        <v>#REF!</v>
      </c>
      <c r="H1089" s="13" t="e">
        <f>VLOOKUP(F1089,#REF!,2,0)</f>
        <v>#REF!</v>
      </c>
      <c r="I1089" s="13" t="str">
        <f>VLOOKUP(F1089,'[1]Khách hàng'!$A$4:$F$2144,3,0)</f>
        <v>Số 1 đường số 17A, Khu phố 11, Phường Bình Trị Đông B, Quận Bình Tân, TP.HCM.</v>
      </c>
      <c r="J1089" s="13" t="e">
        <f>VLOOKUP(F1089,#REF!,5,0)</f>
        <v>#REF!</v>
      </c>
      <c r="M1089" s="13" t="e">
        <f>VLOOKUP(K1089,#REF!,2,0)</f>
        <v>#REF!</v>
      </c>
      <c r="N1089" s="17" t="e">
        <f>VLOOKUP(K1089,#REF!,6,0)</f>
        <v>#REF!</v>
      </c>
      <c r="O1089" s="17" t="e">
        <f t="shared" si="52"/>
        <v>#REF!</v>
      </c>
      <c r="P1089" s="22">
        <v>0.08</v>
      </c>
      <c r="Q1089" s="17" t="e">
        <f t="shared" si="53"/>
        <v>#REF!</v>
      </c>
      <c r="R1089" s="13" t="e">
        <f>VLOOKUP(J1089,'[1]Nhân viên'!$E$20:$F$41,2,0)</f>
        <v>#REF!</v>
      </c>
    </row>
    <row r="1090" spans="1:18" hidden="1">
      <c r="A1090" s="11">
        <v>1092</v>
      </c>
      <c r="B1090" s="11">
        <f t="shared" si="51"/>
        <v>0</v>
      </c>
      <c r="E1090" s="13" t="e">
        <f>VLOOKUP(D1090,#REF!,2,0)</f>
        <v>#REF!</v>
      </c>
      <c r="H1090" s="13" t="e">
        <f>VLOOKUP(F1090,#REF!,2,0)</f>
        <v>#REF!</v>
      </c>
      <c r="I1090" s="13" t="str">
        <f>VLOOKUP(F1090,'[1]Khách hàng'!$A$4:$F$2144,3,0)</f>
        <v>Số 1 đường số 17A, Khu phố 11, Phường Bình Trị Đông B, Quận Bình Tân, TP.HCM.</v>
      </c>
      <c r="J1090" s="13" t="e">
        <f>VLOOKUP(F1090,#REF!,5,0)</f>
        <v>#REF!</v>
      </c>
      <c r="M1090" s="13" t="e">
        <f>VLOOKUP(K1090,#REF!,2,0)</f>
        <v>#REF!</v>
      </c>
      <c r="N1090" s="17" t="e">
        <f>VLOOKUP(K1090,#REF!,6,0)</f>
        <v>#REF!</v>
      </c>
      <c r="O1090" s="17" t="e">
        <f t="shared" si="52"/>
        <v>#REF!</v>
      </c>
      <c r="P1090" s="22">
        <v>0.08</v>
      </c>
      <c r="Q1090" s="17" t="e">
        <f t="shared" si="53"/>
        <v>#REF!</v>
      </c>
      <c r="R1090" s="13" t="e">
        <f>VLOOKUP(J1090,'[1]Nhân viên'!$E$20:$F$41,2,0)</f>
        <v>#REF!</v>
      </c>
    </row>
    <row r="1091" spans="1:18" hidden="1">
      <c r="A1091" s="11">
        <v>1093</v>
      </c>
      <c r="B1091" s="11">
        <f t="shared" si="51"/>
        <v>0</v>
      </c>
      <c r="E1091" s="13" t="e">
        <f>VLOOKUP(D1091,#REF!,2,0)</f>
        <v>#REF!</v>
      </c>
      <c r="H1091" s="13" t="e">
        <f>VLOOKUP(F1091,#REF!,2,0)</f>
        <v>#REF!</v>
      </c>
      <c r="I1091" s="13" t="str">
        <f>VLOOKUP(F1091,'[1]Khách hàng'!$A$4:$F$2144,3,0)</f>
        <v>Số 1 đường số 17A, Khu phố 11, Phường Bình Trị Đông B, Quận Bình Tân, TP.HCM.</v>
      </c>
      <c r="J1091" s="13" t="e">
        <f>VLOOKUP(F1091,#REF!,5,0)</f>
        <v>#REF!</v>
      </c>
      <c r="M1091" s="13" t="e">
        <f>VLOOKUP(K1091,#REF!,2,0)</f>
        <v>#REF!</v>
      </c>
      <c r="N1091" s="17" t="e">
        <f>VLOOKUP(K1091,#REF!,6,0)</f>
        <v>#REF!</v>
      </c>
      <c r="O1091" s="17" t="e">
        <f t="shared" si="52"/>
        <v>#REF!</v>
      </c>
      <c r="P1091" s="22">
        <v>0.08</v>
      </c>
      <c r="Q1091" s="17" t="e">
        <f t="shared" si="53"/>
        <v>#REF!</v>
      </c>
      <c r="R1091" s="13" t="e">
        <f>VLOOKUP(J1091,'[1]Nhân viên'!$E$20:$F$41,2,0)</f>
        <v>#REF!</v>
      </c>
    </row>
    <row r="1092" spans="1:18" hidden="1">
      <c r="A1092" s="11">
        <v>1094</v>
      </c>
      <c r="B1092" s="11">
        <f t="shared" si="51"/>
        <v>0</v>
      </c>
      <c r="E1092" s="13" t="e">
        <f>VLOOKUP(D1092,#REF!,2,0)</f>
        <v>#REF!</v>
      </c>
      <c r="H1092" s="13" t="e">
        <f>VLOOKUP(F1092,#REF!,2,0)</f>
        <v>#REF!</v>
      </c>
      <c r="I1092" s="13" t="str">
        <f>VLOOKUP(F1092,'[1]Khách hàng'!$A$4:$F$2144,3,0)</f>
        <v>Số 1 đường số 17A, Khu phố 11, Phường Bình Trị Đông B, Quận Bình Tân, TP.HCM.</v>
      </c>
      <c r="J1092" s="13" t="e">
        <f>VLOOKUP(F1092,#REF!,5,0)</f>
        <v>#REF!</v>
      </c>
      <c r="M1092" s="13" t="e">
        <f>VLOOKUP(K1092,#REF!,2,0)</f>
        <v>#REF!</v>
      </c>
      <c r="N1092" s="17" t="e">
        <f>VLOOKUP(K1092,#REF!,6,0)</f>
        <v>#REF!</v>
      </c>
      <c r="O1092" s="17" t="e">
        <f t="shared" si="52"/>
        <v>#REF!</v>
      </c>
      <c r="P1092" s="22">
        <v>0.08</v>
      </c>
      <c r="Q1092" s="17" t="e">
        <f t="shared" si="53"/>
        <v>#REF!</v>
      </c>
      <c r="R1092" s="13" t="e">
        <f>VLOOKUP(J1092,'[1]Nhân viên'!$E$20:$F$41,2,0)</f>
        <v>#REF!</v>
      </c>
    </row>
    <row r="1093" spans="1:18" hidden="1">
      <c r="A1093" s="11">
        <v>1095</v>
      </c>
      <c r="B1093" s="11">
        <f t="shared" si="51"/>
        <v>0</v>
      </c>
      <c r="E1093" s="13" t="e">
        <f>VLOOKUP(D1093,#REF!,2,0)</f>
        <v>#REF!</v>
      </c>
      <c r="H1093" s="13" t="e">
        <f>VLOOKUP(F1093,#REF!,2,0)</f>
        <v>#REF!</v>
      </c>
      <c r="I1093" s="13" t="str">
        <f>VLOOKUP(F1093,'[1]Khách hàng'!$A$4:$F$2144,3,0)</f>
        <v>Số 1 đường số 17A, Khu phố 11, Phường Bình Trị Đông B, Quận Bình Tân, TP.HCM.</v>
      </c>
      <c r="J1093" s="13" t="e">
        <f>VLOOKUP(F1093,#REF!,5,0)</f>
        <v>#REF!</v>
      </c>
      <c r="M1093" s="13" t="e">
        <f>VLOOKUP(K1093,#REF!,2,0)</f>
        <v>#REF!</v>
      </c>
      <c r="N1093" s="17" t="e">
        <f>VLOOKUP(K1093,#REF!,6,0)</f>
        <v>#REF!</v>
      </c>
      <c r="O1093" s="17" t="e">
        <f t="shared" si="52"/>
        <v>#REF!</v>
      </c>
      <c r="P1093" s="22">
        <v>0.08</v>
      </c>
      <c r="Q1093" s="17" t="e">
        <f t="shared" si="53"/>
        <v>#REF!</v>
      </c>
      <c r="R1093" s="13" t="e">
        <f>VLOOKUP(J1093,'[1]Nhân viên'!$E$20:$F$41,2,0)</f>
        <v>#REF!</v>
      </c>
    </row>
    <row r="1094" spans="1:18" hidden="1">
      <c r="A1094" s="11">
        <v>1096</v>
      </c>
      <c r="B1094" s="11">
        <f t="shared" si="51"/>
        <v>0</v>
      </c>
      <c r="E1094" s="13" t="e">
        <f>VLOOKUP(D1094,#REF!,2,0)</f>
        <v>#REF!</v>
      </c>
      <c r="H1094" s="13" t="e">
        <f>VLOOKUP(F1094,#REF!,2,0)</f>
        <v>#REF!</v>
      </c>
      <c r="I1094" s="13" t="str">
        <f>VLOOKUP(F1094,'[1]Khách hàng'!$A$4:$F$2144,3,0)</f>
        <v>Số 1 đường số 17A, Khu phố 11, Phường Bình Trị Đông B, Quận Bình Tân, TP.HCM.</v>
      </c>
      <c r="J1094" s="13" t="e">
        <f>VLOOKUP(F1094,#REF!,5,0)</f>
        <v>#REF!</v>
      </c>
      <c r="M1094" s="13" t="e">
        <f>VLOOKUP(K1094,#REF!,2,0)</f>
        <v>#REF!</v>
      </c>
      <c r="N1094" s="17" t="e">
        <f>VLOOKUP(K1094,#REF!,6,0)</f>
        <v>#REF!</v>
      </c>
      <c r="O1094" s="17" t="e">
        <f t="shared" si="52"/>
        <v>#REF!</v>
      </c>
      <c r="P1094" s="22">
        <v>0.08</v>
      </c>
      <c r="Q1094" s="17" t="e">
        <f t="shared" si="53"/>
        <v>#REF!</v>
      </c>
      <c r="R1094" s="13" t="e">
        <f>VLOOKUP(J1094,'[1]Nhân viên'!$E$20:$F$41,2,0)</f>
        <v>#REF!</v>
      </c>
    </row>
    <row r="1095" spans="1:18" hidden="1">
      <c r="A1095" s="11">
        <v>1097</v>
      </c>
      <c r="B1095" s="11">
        <f t="shared" si="51"/>
        <v>0</v>
      </c>
      <c r="E1095" s="13" t="e">
        <f>VLOOKUP(D1095,#REF!,2,0)</f>
        <v>#REF!</v>
      </c>
      <c r="H1095" s="13" t="e">
        <f>VLOOKUP(F1095,#REF!,2,0)</f>
        <v>#REF!</v>
      </c>
      <c r="I1095" s="13" t="str">
        <f>VLOOKUP(F1095,'[1]Khách hàng'!$A$4:$F$2144,3,0)</f>
        <v>Số 1 đường số 17A, Khu phố 11, Phường Bình Trị Đông B, Quận Bình Tân, TP.HCM.</v>
      </c>
      <c r="J1095" s="13" t="e">
        <f>VLOOKUP(F1095,#REF!,5,0)</f>
        <v>#REF!</v>
      </c>
      <c r="M1095" s="13" t="e">
        <f>VLOOKUP(K1095,#REF!,2,0)</f>
        <v>#REF!</v>
      </c>
      <c r="N1095" s="17" t="e">
        <f>VLOOKUP(K1095,#REF!,6,0)</f>
        <v>#REF!</v>
      </c>
      <c r="O1095" s="17" t="e">
        <f t="shared" si="52"/>
        <v>#REF!</v>
      </c>
      <c r="P1095" s="22">
        <v>0.08</v>
      </c>
      <c r="Q1095" s="17" t="e">
        <f t="shared" si="53"/>
        <v>#REF!</v>
      </c>
      <c r="R1095" s="13" t="e">
        <f>VLOOKUP(J1095,'[1]Nhân viên'!$E$20:$F$41,2,0)</f>
        <v>#REF!</v>
      </c>
    </row>
    <row r="1096" spans="1:18" hidden="1">
      <c r="A1096" s="11">
        <v>1098</v>
      </c>
      <c r="B1096" s="11">
        <f t="shared" si="51"/>
        <v>0</v>
      </c>
      <c r="E1096" s="13" t="e">
        <f>VLOOKUP(D1096,#REF!,2,0)</f>
        <v>#REF!</v>
      </c>
      <c r="H1096" s="13" t="e">
        <f>VLOOKUP(F1096,#REF!,2,0)</f>
        <v>#REF!</v>
      </c>
      <c r="I1096" s="13" t="str">
        <f>VLOOKUP(F1096,'[1]Khách hàng'!$A$4:$F$2144,3,0)</f>
        <v>Số 1 đường số 17A, Khu phố 11, Phường Bình Trị Đông B, Quận Bình Tân, TP.HCM.</v>
      </c>
      <c r="J1096" s="13" t="e">
        <f>VLOOKUP(F1096,#REF!,5,0)</f>
        <v>#REF!</v>
      </c>
      <c r="M1096" s="13" t="e">
        <f>VLOOKUP(K1096,#REF!,2,0)</f>
        <v>#REF!</v>
      </c>
      <c r="N1096" s="17" t="e">
        <f>VLOOKUP(K1096,#REF!,6,0)</f>
        <v>#REF!</v>
      </c>
      <c r="O1096" s="17" t="e">
        <f t="shared" si="52"/>
        <v>#REF!</v>
      </c>
      <c r="P1096" s="22">
        <v>0.08</v>
      </c>
      <c r="Q1096" s="17" t="e">
        <f t="shared" si="53"/>
        <v>#REF!</v>
      </c>
      <c r="R1096" s="13" t="e">
        <f>VLOOKUP(J1096,'[1]Nhân viên'!$E$20:$F$41,2,0)</f>
        <v>#REF!</v>
      </c>
    </row>
    <row r="1097" spans="1:18" hidden="1">
      <c r="A1097" s="11">
        <v>1099</v>
      </c>
      <c r="B1097" s="11">
        <f t="shared" si="51"/>
        <v>0</v>
      </c>
      <c r="E1097" s="13" t="e">
        <f>VLOOKUP(D1097,#REF!,2,0)</f>
        <v>#REF!</v>
      </c>
      <c r="H1097" s="13" t="e">
        <f>VLOOKUP(F1097,#REF!,2,0)</f>
        <v>#REF!</v>
      </c>
      <c r="I1097" s="13" t="str">
        <f>VLOOKUP(F1097,'[1]Khách hàng'!$A$4:$F$2144,3,0)</f>
        <v>Số 1 đường số 17A, Khu phố 11, Phường Bình Trị Đông B, Quận Bình Tân, TP.HCM.</v>
      </c>
      <c r="J1097" s="13" t="e">
        <f>VLOOKUP(F1097,#REF!,5,0)</f>
        <v>#REF!</v>
      </c>
      <c r="M1097" s="13" t="e">
        <f>VLOOKUP(K1097,#REF!,2,0)</f>
        <v>#REF!</v>
      </c>
      <c r="N1097" s="17" t="e">
        <f>VLOOKUP(K1097,#REF!,6,0)</f>
        <v>#REF!</v>
      </c>
      <c r="O1097" s="17" t="e">
        <f t="shared" si="52"/>
        <v>#REF!</v>
      </c>
      <c r="P1097" s="22">
        <v>0.08</v>
      </c>
      <c r="Q1097" s="17" t="e">
        <f t="shared" si="53"/>
        <v>#REF!</v>
      </c>
      <c r="R1097" s="13" t="e">
        <f>VLOOKUP(J1097,'[1]Nhân viên'!$E$20:$F$41,2,0)</f>
        <v>#REF!</v>
      </c>
    </row>
    <row r="1098" spans="1:18" hidden="1">
      <c r="A1098" s="11">
        <v>1100</v>
      </c>
      <c r="B1098" s="11">
        <f t="shared" si="51"/>
        <v>0</v>
      </c>
      <c r="E1098" s="13" t="e">
        <f>VLOOKUP(D1098,#REF!,2,0)</f>
        <v>#REF!</v>
      </c>
      <c r="H1098" s="13" t="e">
        <f>VLOOKUP(F1098,#REF!,2,0)</f>
        <v>#REF!</v>
      </c>
      <c r="I1098" s="13" t="str">
        <f>VLOOKUP(F1098,'[1]Khách hàng'!$A$4:$F$2144,3,0)</f>
        <v>Số 1 đường số 17A, Khu phố 11, Phường Bình Trị Đông B, Quận Bình Tân, TP.HCM.</v>
      </c>
      <c r="J1098" s="13" t="e">
        <f>VLOOKUP(F1098,#REF!,5,0)</f>
        <v>#REF!</v>
      </c>
      <c r="M1098" s="13" t="e">
        <f>VLOOKUP(K1098,#REF!,2,0)</f>
        <v>#REF!</v>
      </c>
      <c r="N1098" s="17" t="e">
        <f>VLOOKUP(K1098,#REF!,6,0)</f>
        <v>#REF!</v>
      </c>
      <c r="O1098" s="17" t="e">
        <f t="shared" si="52"/>
        <v>#REF!</v>
      </c>
      <c r="P1098" s="22">
        <v>0.08</v>
      </c>
      <c r="Q1098" s="17" t="e">
        <f t="shared" si="53"/>
        <v>#REF!</v>
      </c>
      <c r="R1098" s="13" t="e">
        <f>VLOOKUP(J1098,'[1]Nhân viên'!$E$20:$F$41,2,0)</f>
        <v>#REF!</v>
      </c>
    </row>
    <row r="1099" spans="1:18" hidden="1">
      <c r="A1099" s="11">
        <v>1101</v>
      </c>
      <c r="B1099" s="11">
        <f t="shared" si="51"/>
        <v>0</v>
      </c>
      <c r="E1099" s="13" t="e">
        <f>VLOOKUP(D1099,#REF!,2,0)</f>
        <v>#REF!</v>
      </c>
      <c r="H1099" s="13" t="e">
        <f>VLOOKUP(F1099,#REF!,2,0)</f>
        <v>#REF!</v>
      </c>
      <c r="I1099" s="13" t="str">
        <f>VLOOKUP(F1099,'[1]Khách hàng'!$A$4:$F$2144,3,0)</f>
        <v>Số 1 đường số 17A, Khu phố 11, Phường Bình Trị Đông B, Quận Bình Tân, TP.HCM.</v>
      </c>
      <c r="J1099" s="13" t="e">
        <f>VLOOKUP(F1099,#REF!,5,0)</f>
        <v>#REF!</v>
      </c>
      <c r="M1099" s="13" t="e">
        <f>VLOOKUP(K1099,#REF!,2,0)</f>
        <v>#REF!</v>
      </c>
      <c r="N1099" s="17" t="e">
        <f>VLOOKUP(K1099,#REF!,6,0)</f>
        <v>#REF!</v>
      </c>
      <c r="O1099" s="17" t="e">
        <f t="shared" si="52"/>
        <v>#REF!</v>
      </c>
      <c r="P1099" s="22">
        <v>0.08</v>
      </c>
      <c r="Q1099" s="17" t="e">
        <f t="shared" si="53"/>
        <v>#REF!</v>
      </c>
      <c r="R1099" s="13" t="e">
        <f>VLOOKUP(J1099,'[1]Nhân viên'!$E$20:$F$41,2,0)</f>
        <v>#REF!</v>
      </c>
    </row>
    <row r="1100" spans="1:18" hidden="1">
      <c r="A1100" s="11">
        <v>1102</v>
      </c>
      <c r="B1100" s="11">
        <f t="shared" si="51"/>
        <v>0</v>
      </c>
      <c r="E1100" s="13" t="e">
        <f>VLOOKUP(D1100,#REF!,2,0)</f>
        <v>#REF!</v>
      </c>
      <c r="H1100" s="13" t="e">
        <f>VLOOKUP(F1100,#REF!,2,0)</f>
        <v>#REF!</v>
      </c>
      <c r="I1100" s="13" t="str">
        <f>VLOOKUP(F1100,'[1]Khách hàng'!$A$4:$F$2144,3,0)</f>
        <v>Số 1 đường số 17A, Khu phố 11, Phường Bình Trị Đông B, Quận Bình Tân, TP.HCM.</v>
      </c>
      <c r="J1100" s="13" t="e">
        <f>VLOOKUP(F1100,#REF!,5,0)</f>
        <v>#REF!</v>
      </c>
      <c r="M1100" s="13" t="e">
        <f>VLOOKUP(K1100,#REF!,2,0)</f>
        <v>#REF!</v>
      </c>
      <c r="N1100" s="17" t="e">
        <f>VLOOKUP(K1100,#REF!,6,0)</f>
        <v>#REF!</v>
      </c>
      <c r="O1100" s="17" t="e">
        <f t="shared" si="52"/>
        <v>#REF!</v>
      </c>
      <c r="P1100" s="22">
        <v>0.08</v>
      </c>
      <c r="Q1100" s="17" t="e">
        <f t="shared" si="53"/>
        <v>#REF!</v>
      </c>
      <c r="R1100" s="13" t="e">
        <f>VLOOKUP(J1100,'[1]Nhân viên'!$E$20:$F$41,2,0)</f>
        <v>#REF!</v>
      </c>
    </row>
    <row r="1101" spans="1:18" hidden="1">
      <c r="A1101" s="11">
        <v>1103</v>
      </c>
      <c r="B1101" s="11">
        <f t="shared" si="51"/>
        <v>0</v>
      </c>
      <c r="E1101" s="13" t="e">
        <f>VLOOKUP(D1101,#REF!,2,0)</f>
        <v>#REF!</v>
      </c>
      <c r="H1101" s="13" t="e">
        <f>VLOOKUP(F1101,#REF!,2,0)</f>
        <v>#REF!</v>
      </c>
      <c r="I1101" s="13" t="str">
        <f>VLOOKUP(F1101,'[1]Khách hàng'!$A$4:$F$2144,3,0)</f>
        <v>Số 1 đường số 17A, Khu phố 11, Phường Bình Trị Đông B, Quận Bình Tân, TP.HCM.</v>
      </c>
      <c r="J1101" s="13" t="e">
        <f>VLOOKUP(F1101,#REF!,5,0)</f>
        <v>#REF!</v>
      </c>
      <c r="M1101" s="13" t="e">
        <f>VLOOKUP(K1101,#REF!,2,0)</f>
        <v>#REF!</v>
      </c>
      <c r="N1101" s="17" t="e">
        <f>VLOOKUP(K1101,#REF!,6,0)</f>
        <v>#REF!</v>
      </c>
      <c r="O1101" s="17" t="e">
        <f t="shared" si="52"/>
        <v>#REF!</v>
      </c>
      <c r="P1101" s="22">
        <v>0.08</v>
      </c>
      <c r="Q1101" s="17" t="e">
        <f t="shared" si="53"/>
        <v>#REF!</v>
      </c>
      <c r="R1101" s="13" t="e">
        <f>VLOOKUP(J1101,'[1]Nhân viên'!$E$20:$F$41,2,0)</f>
        <v>#REF!</v>
      </c>
    </row>
    <row r="1102" spans="1:18" hidden="1">
      <c r="A1102" s="11">
        <v>1104</v>
      </c>
      <c r="B1102" s="11">
        <f t="shared" si="51"/>
        <v>0</v>
      </c>
      <c r="E1102" s="13" t="e">
        <f>VLOOKUP(D1102,#REF!,2,0)</f>
        <v>#REF!</v>
      </c>
      <c r="H1102" s="13" t="e">
        <f>VLOOKUP(F1102,#REF!,2,0)</f>
        <v>#REF!</v>
      </c>
      <c r="I1102" s="13" t="str">
        <f>VLOOKUP(F1102,'[1]Khách hàng'!$A$4:$F$2144,3,0)</f>
        <v>Số 1 đường số 17A, Khu phố 11, Phường Bình Trị Đông B, Quận Bình Tân, TP.HCM.</v>
      </c>
      <c r="J1102" s="13" t="e">
        <f>VLOOKUP(F1102,#REF!,5,0)</f>
        <v>#REF!</v>
      </c>
      <c r="M1102" s="13" t="e">
        <f>VLOOKUP(K1102,#REF!,2,0)</f>
        <v>#REF!</v>
      </c>
      <c r="N1102" s="17" t="e">
        <f>VLOOKUP(K1102,#REF!,6,0)</f>
        <v>#REF!</v>
      </c>
      <c r="O1102" s="17" t="e">
        <f t="shared" si="52"/>
        <v>#REF!</v>
      </c>
      <c r="P1102" s="22">
        <v>0.08</v>
      </c>
      <c r="Q1102" s="17" t="e">
        <f t="shared" si="53"/>
        <v>#REF!</v>
      </c>
      <c r="R1102" s="13" t="e">
        <f>VLOOKUP(J1102,'[1]Nhân viên'!$E$20:$F$41,2,0)</f>
        <v>#REF!</v>
      </c>
    </row>
    <row r="1103" spans="1:18" hidden="1">
      <c r="A1103" s="11">
        <v>1105</v>
      </c>
      <c r="B1103" s="11">
        <f t="shared" si="51"/>
        <v>0</v>
      </c>
      <c r="E1103" s="13" t="e">
        <f>VLOOKUP(D1103,#REF!,2,0)</f>
        <v>#REF!</v>
      </c>
      <c r="H1103" s="13" t="e">
        <f>VLOOKUP(F1103,#REF!,2,0)</f>
        <v>#REF!</v>
      </c>
      <c r="I1103" s="13" t="str">
        <f>VLOOKUP(F1103,'[1]Khách hàng'!$A$4:$F$2144,3,0)</f>
        <v>Số 1 đường số 17A, Khu phố 11, Phường Bình Trị Đông B, Quận Bình Tân, TP.HCM.</v>
      </c>
      <c r="J1103" s="13" t="e">
        <f>VLOOKUP(F1103,#REF!,5,0)</f>
        <v>#REF!</v>
      </c>
      <c r="M1103" s="13" t="e">
        <f>VLOOKUP(K1103,#REF!,2,0)</f>
        <v>#REF!</v>
      </c>
      <c r="N1103" s="17" t="e">
        <f>VLOOKUP(K1103,#REF!,6,0)</f>
        <v>#REF!</v>
      </c>
      <c r="O1103" s="17" t="e">
        <f t="shared" si="52"/>
        <v>#REF!</v>
      </c>
      <c r="P1103" s="22">
        <v>0.08</v>
      </c>
      <c r="Q1103" s="17" t="e">
        <f t="shared" si="53"/>
        <v>#REF!</v>
      </c>
      <c r="R1103" s="13" t="e">
        <f>VLOOKUP(J1103,'[1]Nhân viên'!$E$20:$F$41,2,0)</f>
        <v>#REF!</v>
      </c>
    </row>
    <row r="1104" spans="1:18" hidden="1">
      <c r="A1104" s="11">
        <v>1106</v>
      </c>
      <c r="B1104" s="11">
        <f t="shared" si="51"/>
        <v>0</v>
      </c>
      <c r="E1104" s="13" t="e">
        <f>VLOOKUP(D1104,#REF!,2,0)</f>
        <v>#REF!</v>
      </c>
      <c r="H1104" s="13" t="e">
        <f>VLOOKUP(F1104,#REF!,2,0)</f>
        <v>#REF!</v>
      </c>
      <c r="I1104" s="13" t="str">
        <f>VLOOKUP(F1104,'[1]Khách hàng'!$A$4:$F$2144,3,0)</f>
        <v>Số 1 đường số 17A, Khu phố 11, Phường Bình Trị Đông B, Quận Bình Tân, TP.HCM.</v>
      </c>
      <c r="J1104" s="13" t="e">
        <f>VLOOKUP(F1104,#REF!,5,0)</f>
        <v>#REF!</v>
      </c>
      <c r="M1104" s="13" t="e">
        <f>VLOOKUP(K1104,#REF!,2,0)</f>
        <v>#REF!</v>
      </c>
      <c r="N1104" s="17" t="e">
        <f>VLOOKUP(K1104,#REF!,6,0)</f>
        <v>#REF!</v>
      </c>
      <c r="O1104" s="17" t="e">
        <f t="shared" si="52"/>
        <v>#REF!</v>
      </c>
      <c r="P1104" s="22">
        <v>0.08</v>
      </c>
      <c r="Q1104" s="17" t="e">
        <f t="shared" si="53"/>
        <v>#REF!</v>
      </c>
      <c r="R1104" s="13" t="e">
        <f>VLOOKUP(J1104,'[1]Nhân viên'!$E$20:$F$41,2,0)</f>
        <v>#REF!</v>
      </c>
    </row>
    <row r="1105" spans="1:18" hidden="1">
      <c r="A1105" s="11">
        <v>1107</v>
      </c>
      <c r="B1105" s="11">
        <f t="shared" si="51"/>
        <v>0</v>
      </c>
      <c r="E1105" s="13" t="e">
        <f>VLOOKUP(D1105,#REF!,2,0)</f>
        <v>#REF!</v>
      </c>
      <c r="H1105" s="13" t="e">
        <f>VLOOKUP(F1105,#REF!,2,0)</f>
        <v>#REF!</v>
      </c>
      <c r="I1105" s="13" t="str">
        <f>VLOOKUP(F1105,'[1]Khách hàng'!$A$4:$F$2144,3,0)</f>
        <v>Số 1 đường số 17A, Khu phố 11, Phường Bình Trị Đông B, Quận Bình Tân, TP.HCM.</v>
      </c>
      <c r="J1105" s="13" t="e">
        <f>VLOOKUP(F1105,#REF!,5,0)</f>
        <v>#REF!</v>
      </c>
      <c r="M1105" s="13" t="e">
        <f>VLOOKUP(K1105,#REF!,2,0)</f>
        <v>#REF!</v>
      </c>
      <c r="N1105" s="17" t="e">
        <f>VLOOKUP(K1105,#REF!,6,0)</f>
        <v>#REF!</v>
      </c>
      <c r="O1105" s="17" t="e">
        <f t="shared" si="52"/>
        <v>#REF!</v>
      </c>
      <c r="P1105" s="22">
        <v>0.08</v>
      </c>
      <c r="Q1105" s="17" t="e">
        <f t="shared" si="53"/>
        <v>#REF!</v>
      </c>
      <c r="R1105" s="13" t="e">
        <f>VLOOKUP(J1105,'[1]Nhân viên'!$E$20:$F$41,2,0)</f>
        <v>#REF!</v>
      </c>
    </row>
    <row r="1106" spans="1:18" hidden="1">
      <c r="A1106" s="11">
        <v>1108</v>
      </c>
      <c r="B1106" s="11">
        <f t="shared" si="51"/>
        <v>0</v>
      </c>
      <c r="E1106" s="13" t="e">
        <f>VLOOKUP(D1106,#REF!,2,0)</f>
        <v>#REF!</v>
      </c>
      <c r="H1106" s="13" t="e">
        <f>VLOOKUP(F1106,#REF!,2,0)</f>
        <v>#REF!</v>
      </c>
      <c r="I1106" s="13" t="str">
        <f>VLOOKUP(F1106,'[1]Khách hàng'!$A$4:$F$2144,3,0)</f>
        <v>Số 1 đường số 17A, Khu phố 11, Phường Bình Trị Đông B, Quận Bình Tân, TP.HCM.</v>
      </c>
      <c r="J1106" s="13" t="e">
        <f>VLOOKUP(F1106,#REF!,5,0)</f>
        <v>#REF!</v>
      </c>
      <c r="M1106" s="13" t="e">
        <f>VLOOKUP(K1106,#REF!,2,0)</f>
        <v>#REF!</v>
      </c>
      <c r="N1106" s="17" t="e">
        <f>VLOOKUP(K1106,#REF!,6,0)</f>
        <v>#REF!</v>
      </c>
      <c r="O1106" s="17" t="e">
        <f t="shared" si="52"/>
        <v>#REF!</v>
      </c>
      <c r="P1106" s="22">
        <v>0.08</v>
      </c>
      <c r="Q1106" s="17" t="e">
        <f t="shared" si="53"/>
        <v>#REF!</v>
      </c>
      <c r="R1106" s="13" t="e">
        <f>VLOOKUP(J1106,'[1]Nhân viên'!$E$20:$F$41,2,0)</f>
        <v>#REF!</v>
      </c>
    </row>
    <row r="1107" spans="1:18" hidden="1">
      <c r="A1107" s="11">
        <v>1109</v>
      </c>
      <c r="B1107" s="11">
        <f t="shared" si="51"/>
        <v>0</v>
      </c>
      <c r="E1107" s="13" t="e">
        <f>VLOOKUP(D1107,#REF!,2,0)</f>
        <v>#REF!</v>
      </c>
      <c r="H1107" s="13" t="e">
        <f>VLOOKUP(F1107,#REF!,2,0)</f>
        <v>#REF!</v>
      </c>
      <c r="I1107" s="13" t="str">
        <f>VLOOKUP(F1107,'[1]Khách hàng'!$A$4:$F$2144,3,0)</f>
        <v>Số 1 đường số 17A, Khu phố 11, Phường Bình Trị Đông B, Quận Bình Tân, TP.HCM.</v>
      </c>
      <c r="J1107" s="13" t="e">
        <f>VLOOKUP(F1107,#REF!,5,0)</f>
        <v>#REF!</v>
      </c>
      <c r="M1107" s="13" t="e">
        <f>VLOOKUP(K1107,#REF!,2,0)</f>
        <v>#REF!</v>
      </c>
      <c r="N1107" s="17" t="e">
        <f>VLOOKUP(K1107,#REF!,6,0)</f>
        <v>#REF!</v>
      </c>
      <c r="O1107" s="17" t="e">
        <f t="shared" si="52"/>
        <v>#REF!</v>
      </c>
      <c r="P1107" s="22">
        <v>0.08</v>
      </c>
      <c r="Q1107" s="17" t="e">
        <f t="shared" si="53"/>
        <v>#REF!</v>
      </c>
      <c r="R1107" s="13" t="e">
        <f>VLOOKUP(J1107,'[1]Nhân viên'!$E$20:$F$41,2,0)</f>
        <v>#REF!</v>
      </c>
    </row>
    <row r="1108" spans="1:18" hidden="1">
      <c r="A1108" s="11">
        <v>1110</v>
      </c>
      <c r="B1108" s="11">
        <f t="shared" si="51"/>
        <v>0</v>
      </c>
      <c r="E1108" s="13" t="e">
        <f>VLOOKUP(D1108,#REF!,2,0)</f>
        <v>#REF!</v>
      </c>
      <c r="H1108" s="13" t="e">
        <f>VLOOKUP(F1108,#REF!,2,0)</f>
        <v>#REF!</v>
      </c>
      <c r="I1108" s="13" t="str">
        <f>VLOOKUP(F1108,'[1]Khách hàng'!$A$4:$F$2144,3,0)</f>
        <v>Số 1 đường số 17A, Khu phố 11, Phường Bình Trị Đông B, Quận Bình Tân, TP.HCM.</v>
      </c>
      <c r="J1108" s="13" t="e">
        <f>VLOOKUP(F1108,#REF!,5,0)</f>
        <v>#REF!</v>
      </c>
      <c r="M1108" s="13" t="e">
        <f>VLOOKUP(K1108,#REF!,2,0)</f>
        <v>#REF!</v>
      </c>
      <c r="N1108" s="17" t="e">
        <f>VLOOKUP(K1108,#REF!,6,0)</f>
        <v>#REF!</v>
      </c>
      <c r="O1108" s="17" t="e">
        <f t="shared" si="52"/>
        <v>#REF!</v>
      </c>
      <c r="P1108" s="22">
        <v>0.08</v>
      </c>
      <c r="Q1108" s="17" t="e">
        <f t="shared" si="53"/>
        <v>#REF!</v>
      </c>
      <c r="R1108" s="13" t="e">
        <f>VLOOKUP(J1108,'[1]Nhân viên'!$E$20:$F$41,2,0)</f>
        <v>#REF!</v>
      </c>
    </row>
    <row r="1109" spans="1:18" hidden="1">
      <c r="A1109" s="11">
        <v>1111</v>
      </c>
      <c r="B1109" s="11">
        <f t="shared" si="51"/>
        <v>0</v>
      </c>
      <c r="E1109" s="13" t="e">
        <f>VLOOKUP(D1109,#REF!,2,0)</f>
        <v>#REF!</v>
      </c>
      <c r="H1109" s="13" t="e">
        <f>VLOOKUP(F1109,#REF!,2,0)</f>
        <v>#REF!</v>
      </c>
      <c r="I1109" s="13" t="str">
        <f>VLOOKUP(F1109,'[1]Khách hàng'!$A$4:$F$2144,3,0)</f>
        <v>Số 1 đường số 17A, Khu phố 11, Phường Bình Trị Đông B, Quận Bình Tân, TP.HCM.</v>
      </c>
      <c r="J1109" s="13" t="e">
        <f>VLOOKUP(F1109,#REF!,5,0)</f>
        <v>#REF!</v>
      </c>
      <c r="M1109" s="13" t="e">
        <f>VLOOKUP(K1109,#REF!,2,0)</f>
        <v>#REF!</v>
      </c>
      <c r="N1109" s="17" t="e">
        <f>VLOOKUP(K1109,#REF!,6,0)</f>
        <v>#REF!</v>
      </c>
      <c r="O1109" s="17" t="e">
        <f t="shared" si="52"/>
        <v>#REF!</v>
      </c>
      <c r="P1109" s="22">
        <v>0.08</v>
      </c>
      <c r="Q1109" s="17" t="e">
        <f t="shared" si="53"/>
        <v>#REF!</v>
      </c>
      <c r="R1109" s="13" t="e">
        <f>VLOOKUP(J1109,'[1]Nhân viên'!$E$20:$F$41,2,0)</f>
        <v>#REF!</v>
      </c>
    </row>
    <row r="1110" spans="1:18" hidden="1">
      <c r="A1110" s="11">
        <v>1112</v>
      </c>
      <c r="B1110" s="11">
        <f t="shared" si="51"/>
        <v>0</v>
      </c>
      <c r="E1110" s="13" t="e">
        <f>VLOOKUP(D1110,#REF!,2,0)</f>
        <v>#REF!</v>
      </c>
      <c r="H1110" s="13" t="e">
        <f>VLOOKUP(F1110,#REF!,2,0)</f>
        <v>#REF!</v>
      </c>
      <c r="I1110" s="13" t="str">
        <f>VLOOKUP(F1110,'[1]Khách hàng'!$A$4:$F$2144,3,0)</f>
        <v>Số 1 đường số 17A, Khu phố 11, Phường Bình Trị Đông B, Quận Bình Tân, TP.HCM.</v>
      </c>
      <c r="J1110" s="13" t="e">
        <f>VLOOKUP(F1110,#REF!,5,0)</f>
        <v>#REF!</v>
      </c>
      <c r="M1110" s="13" t="e">
        <f>VLOOKUP(K1110,#REF!,2,0)</f>
        <v>#REF!</v>
      </c>
      <c r="N1110" s="17" t="e">
        <f>VLOOKUP(K1110,#REF!,6,0)</f>
        <v>#REF!</v>
      </c>
      <c r="O1110" s="17" t="e">
        <f t="shared" si="52"/>
        <v>#REF!</v>
      </c>
      <c r="P1110" s="22">
        <v>0.08</v>
      </c>
      <c r="Q1110" s="17" t="e">
        <f t="shared" si="53"/>
        <v>#REF!</v>
      </c>
      <c r="R1110" s="13" t="e">
        <f>VLOOKUP(J1110,'[1]Nhân viên'!$E$20:$F$41,2,0)</f>
        <v>#REF!</v>
      </c>
    </row>
    <row r="1111" spans="1:18" hidden="1">
      <c r="A1111" s="11">
        <v>1113</v>
      </c>
      <c r="B1111" s="11">
        <f t="shared" si="51"/>
        <v>0</v>
      </c>
      <c r="E1111" s="13" t="e">
        <f>VLOOKUP(D1111,#REF!,2,0)</f>
        <v>#REF!</v>
      </c>
      <c r="H1111" s="13" t="e">
        <f>VLOOKUP(F1111,#REF!,2,0)</f>
        <v>#REF!</v>
      </c>
      <c r="I1111" s="13" t="str">
        <f>VLOOKUP(F1111,'[1]Khách hàng'!$A$4:$F$2144,3,0)</f>
        <v>Số 1 đường số 17A, Khu phố 11, Phường Bình Trị Đông B, Quận Bình Tân, TP.HCM.</v>
      </c>
      <c r="J1111" s="13" t="e">
        <f>VLOOKUP(F1111,#REF!,5,0)</f>
        <v>#REF!</v>
      </c>
      <c r="M1111" s="13" t="e">
        <f>VLOOKUP(K1111,#REF!,2,0)</f>
        <v>#REF!</v>
      </c>
      <c r="N1111" s="17" t="e">
        <f>VLOOKUP(K1111,#REF!,6,0)</f>
        <v>#REF!</v>
      </c>
      <c r="O1111" s="17" t="e">
        <f t="shared" si="52"/>
        <v>#REF!</v>
      </c>
      <c r="P1111" s="22">
        <v>0.08</v>
      </c>
      <c r="Q1111" s="17" t="e">
        <f t="shared" si="53"/>
        <v>#REF!</v>
      </c>
      <c r="R1111" s="13" t="e">
        <f>VLOOKUP(J1111,'[1]Nhân viên'!$E$20:$F$41,2,0)</f>
        <v>#REF!</v>
      </c>
    </row>
    <row r="1112" spans="1:18" hidden="1">
      <c r="A1112" s="11">
        <v>1114</v>
      </c>
      <c r="B1112" s="11">
        <f t="shared" si="51"/>
        <v>0</v>
      </c>
      <c r="E1112" s="13" t="e">
        <f>VLOOKUP(D1112,#REF!,2,0)</f>
        <v>#REF!</v>
      </c>
      <c r="H1112" s="13" t="e">
        <f>VLOOKUP(F1112,#REF!,2,0)</f>
        <v>#REF!</v>
      </c>
      <c r="I1112" s="13" t="str">
        <f>VLOOKUP(F1112,'[1]Khách hàng'!$A$4:$F$2144,3,0)</f>
        <v>Số 1 đường số 17A, Khu phố 11, Phường Bình Trị Đông B, Quận Bình Tân, TP.HCM.</v>
      </c>
      <c r="J1112" s="13" t="e">
        <f>VLOOKUP(F1112,#REF!,5,0)</f>
        <v>#REF!</v>
      </c>
      <c r="M1112" s="13" t="e">
        <f>VLOOKUP(K1112,#REF!,2,0)</f>
        <v>#REF!</v>
      </c>
      <c r="N1112" s="17" t="e">
        <f>VLOOKUP(K1112,#REF!,6,0)</f>
        <v>#REF!</v>
      </c>
      <c r="O1112" s="17" t="e">
        <f t="shared" si="52"/>
        <v>#REF!</v>
      </c>
      <c r="P1112" s="22">
        <v>0.08</v>
      </c>
      <c r="Q1112" s="17" t="e">
        <f t="shared" si="53"/>
        <v>#REF!</v>
      </c>
      <c r="R1112" s="13" t="e">
        <f>VLOOKUP(J1112,'[1]Nhân viên'!$E$20:$F$41,2,0)</f>
        <v>#REF!</v>
      </c>
    </row>
    <row r="1113" spans="1:18" hidden="1">
      <c r="A1113" s="11">
        <v>1115</v>
      </c>
      <c r="B1113" s="11">
        <f t="shared" si="51"/>
        <v>0</v>
      </c>
      <c r="E1113" s="13" t="e">
        <f>VLOOKUP(D1113,#REF!,2,0)</f>
        <v>#REF!</v>
      </c>
      <c r="H1113" s="13" t="e">
        <f>VLOOKUP(F1113,#REF!,2,0)</f>
        <v>#REF!</v>
      </c>
      <c r="I1113" s="13" t="str">
        <f>VLOOKUP(F1113,'[1]Khách hàng'!$A$4:$F$2144,3,0)</f>
        <v>Số 1 đường số 17A, Khu phố 11, Phường Bình Trị Đông B, Quận Bình Tân, TP.HCM.</v>
      </c>
      <c r="J1113" s="13" t="e">
        <f>VLOOKUP(F1113,#REF!,5,0)</f>
        <v>#REF!</v>
      </c>
      <c r="M1113" s="13" t="e">
        <f>VLOOKUP(K1113,#REF!,2,0)</f>
        <v>#REF!</v>
      </c>
      <c r="N1113" s="17" t="e">
        <f>VLOOKUP(K1113,#REF!,6,0)</f>
        <v>#REF!</v>
      </c>
      <c r="O1113" s="17" t="e">
        <f t="shared" si="52"/>
        <v>#REF!</v>
      </c>
      <c r="P1113" s="22">
        <v>0.08</v>
      </c>
      <c r="Q1113" s="17" t="e">
        <f t="shared" si="53"/>
        <v>#REF!</v>
      </c>
      <c r="R1113" s="13" t="e">
        <f>VLOOKUP(J1113,'[1]Nhân viên'!$E$20:$F$41,2,0)</f>
        <v>#REF!</v>
      </c>
    </row>
    <row r="1114" spans="1:18" hidden="1">
      <c r="A1114" s="11">
        <v>1116</v>
      </c>
      <c r="B1114" s="11">
        <f t="shared" si="51"/>
        <v>0</v>
      </c>
      <c r="E1114" s="13" t="e">
        <f>VLOOKUP(D1114,#REF!,2,0)</f>
        <v>#REF!</v>
      </c>
      <c r="H1114" s="13" t="e">
        <f>VLOOKUP(F1114,#REF!,2,0)</f>
        <v>#REF!</v>
      </c>
      <c r="I1114" s="13" t="str">
        <f>VLOOKUP(F1114,'[1]Khách hàng'!$A$4:$F$2144,3,0)</f>
        <v>Số 1 đường số 17A, Khu phố 11, Phường Bình Trị Đông B, Quận Bình Tân, TP.HCM.</v>
      </c>
      <c r="J1114" s="13" t="e">
        <f>VLOOKUP(F1114,#REF!,5,0)</f>
        <v>#REF!</v>
      </c>
      <c r="M1114" s="13" t="e">
        <f>VLOOKUP(K1114,#REF!,2,0)</f>
        <v>#REF!</v>
      </c>
      <c r="N1114" s="17" t="e">
        <f>VLOOKUP(K1114,#REF!,6,0)</f>
        <v>#REF!</v>
      </c>
      <c r="O1114" s="17" t="e">
        <f t="shared" si="52"/>
        <v>#REF!</v>
      </c>
      <c r="P1114" s="22">
        <v>0.08</v>
      </c>
      <c r="Q1114" s="17" t="e">
        <f t="shared" si="53"/>
        <v>#REF!</v>
      </c>
      <c r="R1114" s="13" t="e">
        <f>VLOOKUP(J1114,'[1]Nhân viên'!$E$20:$F$41,2,0)</f>
        <v>#REF!</v>
      </c>
    </row>
    <row r="1115" spans="1:18" hidden="1">
      <c r="A1115" s="11">
        <v>1117</v>
      </c>
      <c r="B1115" s="11">
        <f t="shared" si="51"/>
        <v>0</v>
      </c>
      <c r="E1115" s="13" t="e">
        <f>VLOOKUP(D1115,#REF!,2,0)</f>
        <v>#REF!</v>
      </c>
      <c r="H1115" s="13" t="e">
        <f>VLOOKUP(F1115,#REF!,2,0)</f>
        <v>#REF!</v>
      </c>
      <c r="I1115" s="13" t="str">
        <f>VLOOKUP(F1115,'[1]Khách hàng'!$A$4:$F$2144,3,0)</f>
        <v>Số 1 đường số 17A, Khu phố 11, Phường Bình Trị Đông B, Quận Bình Tân, TP.HCM.</v>
      </c>
      <c r="J1115" s="13" t="e">
        <f>VLOOKUP(F1115,#REF!,5,0)</f>
        <v>#REF!</v>
      </c>
      <c r="M1115" s="13" t="e">
        <f>VLOOKUP(K1115,#REF!,2,0)</f>
        <v>#REF!</v>
      </c>
      <c r="N1115" s="17" t="e">
        <f>VLOOKUP(K1115,#REF!,6,0)</f>
        <v>#REF!</v>
      </c>
      <c r="O1115" s="17" t="e">
        <f t="shared" si="52"/>
        <v>#REF!</v>
      </c>
      <c r="P1115" s="22">
        <v>0.08</v>
      </c>
      <c r="Q1115" s="17" t="e">
        <f t="shared" si="53"/>
        <v>#REF!</v>
      </c>
      <c r="R1115" s="13" t="e">
        <f>VLOOKUP(J1115,'[1]Nhân viên'!$E$20:$F$41,2,0)</f>
        <v>#REF!</v>
      </c>
    </row>
    <row r="1116" spans="1:18" hidden="1">
      <c r="A1116" s="11">
        <v>1118</v>
      </c>
      <c r="B1116" s="11">
        <f t="shared" ref="B1116:B1179" si="54">DAY($C1116)</f>
        <v>0</v>
      </c>
      <c r="E1116" s="13" t="e">
        <f>VLOOKUP(D1116,#REF!,2,0)</f>
        <v>#REF!</v>
      </c>
      <c r="H1116" s="13" t="e">
        <f>VLOOKUP(F1116,#REF!,2,0)</f>
        <v>#REF!</v>
      </c>
      <c r="I1116" s="13" t="str">
        <f>VLOOKUP(F1116,'[1]Khách hàng'!$A$4:$F$2144,3,0)</f>
        <v>Số 1 đường số 17A, Khu phố 11, Phường Bình Trị Đông B, Quận Bình Tân, TP.HCM.</v>
      </c>
      <c r="J1116" s="13" t="e">
        <f>VLOOKUP(F1116,#REF!,5,0)</f>
        <v>#REF!</v>
      </c>
      <c r="M1116" s="13" t="e">
        <f>VLOOKUP(K1116,#REF!,2,0)</f>
        <v>#REF!</v>
      </c>
      <c r="N1116" s="17" t="e">
        <f>VLOOKUP(K1116,#REF!,6,0)</f>
        <v>#REF!</v>
      </c>
      <c r="O1116" s="17" t="e">
        <f t="shared" si="52"/>
        <v>#REF!</v>
      </c>
      <c r="P1116" s="22">
        <v>0.08</v>
      </c>
      <c r="Q1116" s="17" t="e">
        <f t="shared" si="53"/>
        <v>#REF!</v>
      </c>
      <c r="R1116" s="13" t="e">
        <f>VLOOKUP(J1116,'[1]Nhân viên'!$E$20:$F$41,2,0)</f>
        <v>#REF!</v>
      </c>
    </row>
    <row r="1117" spans="1:18" hidden="1">
      <c r="A1117" s="11">
        <v>1119</v>
      </c>
      <c r="B1117" s="11">
        <f t="shared" si="54"/>
        <v>0</v>
      </c>
      <c r="E1117" s="13" t="e">
        <f>VLOOKUP(D1117,#REF!,2,0)</f>
        <v>#REF!</v>
      </c>
      <c r="H1117" s="13" t="e">
        <f>VLOOKUP(F1117,#REF!,2,0)</f>
        <v>#REF!</v>
      </c>
      <c r="I1117" s="13" t="str">
        <f>VLOOKUP(F1117,'[1]Khách hàng'!$A$4:$F$2144,3,0)</f>
        <v>Số 1 đường số 17A, Khu phố 11, Phường Bình Trị Đông B, Quận Bình Tân, TP.HCM.</v>
      </c>
      <c r="J1117" s="13" t="e">
        <f>VLOOKUP(F1117,#REF!,5,0)</f>
        <v>#REF!</v>
      </c>
      <c r="M1117" s="13" t="e">
        <f>VLOOKUP(K1117,#REF!,2,0)</f>
        <v>#REF!</v>
      </c>
      <c r="N1117" s="17" t="e">
        <f>VLOOKUP(K1117,#REF!,6,0)</f>
        <v>#REF!</v>
      </c>
      <c r="O1117" s="17" t="e">
        <f t="shared" si="52"/>
        <v>#REF!</v>
      </c>
      <c r="P1117" s="22">
        <v>0.08</v>
      </c>
      <c r="Q1117" s="17" t="e">
        <f t="shared" si="53"/>
        <v>#REF!</v>
      </c>
      <c r="R1117" s="13" t="e">
        <f>VLOOKUP(J1117,'[1]Nhân viên'!$E$20:$F$41,2,0)</f>
        <v>#REF!</v>
      </c>
    </row>
    <row r="1118" spans="1:18" hidden="1">
      <c r="A1118" s="11">
        <v>1120</v>
      </c>
      <c r="B1118" s="11">
        <f t="shared" si="54"/>
        <v>0</v>
      </c>
      <c r="E1118" s="13" t="e">
        <f>VLOOKUP(D1118,#REF!,2,0)</f>
        <v>#REF!</v>
      </c>
      <c r="H1118" s="13" t="e">
        <f>VLOOKUP(F1118,#REF!,2,0)</f>
        <v>#REF!</v>
      </c>
      <c r="I1118" s="13" t="str">
        <f>VLOOKUP(F1118,'[1]Khách hàng'!$A$4:$F$2144,3,0)</f>
        <v>Số 1 đường số 17A, Khu phố 11, Phường Bình Trị Đông B, Quận Bình Tân, TP.HCM.</v>
      </c>
      <c r="J1118" s="13" t="e">
        <f>VLOOKUP(F1118,#REF!,5,0)</f>
        <v>#REF!</v>
      </c>
      <c r="M1118" s="13" t="e">
        <f>VLOOKUP(K1118,#REF!,2,0)</f>
        <v>#REF!</v>
      </c>
      <c r="N1118" s="17" t="e">
        <f>VLOOKUP(K1118,#REF!,6,0)</f>
        <v>#REF!</v>
      </c>
      <c r="O1118" s="17" t="e">
        <f t="shared" si="52"/>
        <v>#REF!</v>
      </c>
      <c r="P1118" s="22">
        <v>0.08</v>
      </c>
      <c r="Q1118" s="17" t="e">
        <f t="shared" si="53"/>
        <v>#REF!</v>
      </c>
      <c r="R1118" s="13" t="e">
        <f>VLOOKUP(J1118,'[1]Nhân viên'!$E$20:$F$41,2,0)</f>
        <v>#REF!</v>
      </c>
    </row>
    <row r="1119" spans="1:18" hidden="1">
      <c r="A1119" s="11">
        <v>1121</v>
      </c>
      <c r="B1119" s="11">
        <f t="shared" si="54"/>
        <v>0</v>
      </c>
      <c r="E1119" s="13" t="e">
        <f>VLOOKUP(D1119,#REF!,2,0)</f>
        <v>#REF!</v>
      </c>
      <c r="H1119" s="13" t="e">
        <f>VLOOKUP(F1119,#REF!,2,0)</f>
        <v>#REF!</v>
      </c>
      <c r="I1119" s="13" t="str">
        <f>VLOOKUP(F1119,'[1]Khách hàng'!$A$4:$F$2144,3,0)</f>
        <v>Số 1 đường số 17A, Khu phố 11, Phường Bình Trị Đông B, Quận Bình Tân, TP.HCM.</v>
      </c>
      <c r="J1119" s="13" t="e">
        <f>VLOOKUP(F1119,#REF!,5,0)</f>
        <v>#REF!</v>
      </c>
      <c r="M1119" s="13" t="e">
        <f>VLOOKUP(K1119,#REF!,2,0)</f>
        <v>#REF!</v>
      </c>
      <c r="N1119" s="17" t="e">
        <f>VLOOKUP(K1119,#REF!,6,0)</f>
        <v>#REF!</v>
      </c>
      <c r="O1119" s="17" t="e">
        <f t="shared" si="52"/>
        <v>#REF!</v>
      </c>
      <c r="P1119" s="22">
        <v>0.08</v>
      </c>
      <c r="Q1119" s="17" t="e">
        <f t="shared" si="53"/>
        <v>#REF!</v>
      </c>
      <c r="R1119" s="13" t="e">
        <f>VLOOKUP(J1119,'[1]Nhân viên'!$E$20:$F$41,2,0)</f>
        <v>#REF!</v>
      </c>
    </row>
    <row r="1120" spans="1:18" hidden="1">
      <c r="A1120" s="11">
        <v>1122</v>
      </c>
      <c r="B1120" s="11">
        <f t="shared" si="54"/>
        <v>0</v>
      </c>
      <c r="E1120" s="13" t="e">
        <f>VLOOKUP(D1120,#REF!,2,0)</f>
        <v>#REF!</v>
      </c>
      <c r="H1120" s="13" t="e">
        <f>VLOOKUP(F1120,#REF!,2,0)</f>
        <v>#REF!</v>
      </c>
      <c r="I1120" s="13" t="str">
        <f>VLOOKUP(F1120,'[1]Khách hàng'!$A$4:$F$2144,3,0)</f>
        <v>Số 1 đường số 17A, Khu phố 11, Phường Bình Trị Đông B, Quận Bình Tân, TP.HCM.</v>
      </c>
      <c r="J1120" s="13" t="e">
        <f>VLOOKUP(F1120,#REF!,5,0)</f>
        <v>#REF!</v>
      </c>
      <c r="M1120" s="13" t="e">
        <f>VLOOKUP(K1120,#REF!,2,0)</f>
        <v>#REF!</v>
      </c>
      <c r="N1120" s="17" t="e">
        <f>VLOOKUP(K1120,#REF!,6,0)</f>
        <v>#REF!</v>
      </c>
      <c r="O1120" s="17" t="e">
        <f t="shared" ref="O1120:O1183" si="55">L1120*N1120</f>
        <v>#REF!</v>
      </c>
      <c r="P1120" s="22">
        <v>0.08</v>
      </c>
      <c r="Q1120" s="17" t="e">
        <f t="shared" ref="Q1120:Q1183" si="56">O1120*P1120+O1120</f>
        <v>#REF!</v>
      </c>
      <c r="R1120" s="13" t="e">
        <f>VLOOKUP(J1120,'[1]Nhân viên'!$E$20:$F$41,2,0)</f>
        <v>#REF!</v>
      </c>
    </row>
    <row r="1121" spans="1:18" hidden="1">
      <c r="A1121" s="11">
        <v>1123</v>
      </c>
      <c r="B1121" s="11">
        <f t="shared" si="54"/>
        <v>0</v>
      </c>
      <c r="E1121" s="13" t="e">
        <f>VLOOKUP(D1121,#REF!,2,0)</f>
        <v>#REF!</v>
      </c>
      <c r="H1121" s="13" t="e">
        <f>VLOOKUP(F1121,#REF!,2,0)</f>
        <v>#REF!</v>
      </c>
      <c r="I1121" s="13" t="str">
        <f>VLOOKUP(F1121,'[1]Khách hàng'!$A$4:$F$2144,3,0)</f>
        <v>Số 1 đường số 17A, Khu phố 11, Phường Bình Trị Đông B, Quận Bình Tân, TP.HCM.</v>
      </c>
      <c r="J1121" s="13" t="e">
        <f>VLOOKUP(F1121,#REF!,5,0)</f>
        <v>#REF!</v>
      </c>
      <c r="M1121" s="13" t="e">
        <f>VLOOKUP(K1121,#REF!,2,0)</f>
        <v>#REF!</v>
      </c>
      <c r="N1121" s="17" t="e">
        <f>VLOOKUP(K1121,#REF!,6,0)</f>
        <v>#REF!</v>
      </c>
      <c r="O1121" s="17" t="e">
        <f t="shared" si="55"/>
        <v>#REF!</v>
      </c>
      <c r="P1121" s="22">
        <v>0.08</v>
      </c>
      <c r="Q1121" s="17" t="e">
        <f t="shared" si="56"/>
        <v>#REF!</v>
      </c>
      <c r="R1121" s="13" t="e">
        <f>VLOOKUP(J1121,'[1]Nhân viên'!$E$20:$F$41,2,0)</f>
        <v>#REF!</v>
      </c>
    </row>
    <row r="1122" spans="1:18" hidden="1">
      <c r="A1122" s="11">
        <v>1124</v>
      </c>
      <c r="B1122" s="11">
        <f t="shared" si="54"/>
        <v>0</v>
      </c>
      <c r="E1122" s="13" t="e">
        <f>VLOOKUP(D1122,#REF!,2,0)</f>
        <v>#REF!</v>
      </c>
      <c r="H1122" s="13" t="e">
        <f>VLOOKUP(F1122,#REF!,2,0)</f>
        <v>#REF!</v>
      </c>
      <c r="I1122" s="13" t="str">
        <f>VLOOKUP(F1122,'[1]Khách hàng'!$A$4:$F$2144,3,0)</f>
        <v>Số 1 đường số 17A, Khu phố 11, Phường Bình Trị Đông B, Quận Bình Tân, TP.HCM.</v>
      </c>
      <c r="J1122" s="13" t="e">
        <f>VLOOKUP(F1122,#REF!,5,0)</f>
        <v>#REF!</v>
      </c>
      <c r="M1122" s="13" t="e">
        <f>VLOOKUP(K1122,#REF!,2,0)</f>
        <v>#REF!</v>
      </c>
      <c r="N1122" s="17" t="e">
        <f>VLOOKUP(K1122,#REF!,6,0)</f>
        <v>#REF!</v>
      </c>
      <c r="O1122" s="17" t="e">
        <f t="shared" si="55"/>
        <v>#REF!</v>
      </c>
      <c r="P1122" s="22">
        <v>0.08</v>
      </c>
      <c r="Q1122" s="17" t="e">
        <f t="shared" si="56"/>
        <v>#REF!</v>
      </c>
      <c r="R1122" s="13" t="e">
        <f>VLOOKUP(J1122,'[1]Nhân viên'!$E$20:$F$41,2,0)</f>
        <v>#REF!</v>
      </c>
    </row>
    <row r="1123" spans="1:18" hidden="1">
      <c r="A1123" s="11">
        <v>1125</v>
      </c>
      <c r="B1123" s="11">
        <f t="shared" si="54"/>
        <v>0</v>
      </c>
      <c r="E1123" s="13" t="e">
        <f>VLOOKUP(D1123,#REF!,2,0)</f>
        <v>#REF!</v>
      </c>
      <c r="H1123" s="13" t="e">
        <f>VLOOKUP(F1123,#REF!,2,0)</f>
        <v>#REF!</v>
      </c>
      <c r="I1123" s="13" t="str">
        <f>VLOOKUP(F1123,'[1]Khách hàng'!$A$4:$F$2144,3,0)</f>
        <v>Số 1 đường số 17A, Khu phố 11, Phường Bình Trị Đông B, Quận Bình Tân, TP.HCM.</v>
      </c>
      <c r="J1123" s="13" t="e">
        <f>VLOOKUP(F1123,#REF!,5,0)</f>
        <v>#REF!</v>
      </c>
      <c r="M1123" s="13" t="e">
        <f>VLOOKUP(K1123,#REF!,2,0)</f>
        <v>#REF!</v>
      </c>
      <c r="N1123" s="17" t="e">
        <f>VLOOKUP(K1123,#REF!,6,0)</f>
        <v>#REF!</v>
      </c>
      <c r="O1123" s="17" t="e">
        <f t="shared" si="55"/>
        <v>#REF!</v>
      </c>
      <c r="P1123" s="22">
        <v>0.08</v>
      </c>
      <c r="Q1123" s="17" t="e">
        <f t="shared" si="56"/>
        <v>#REF!</v>
      </c>
      <c r="R1123" s="13" t="e">
        <f>VLOOKUP(J1123,'[1]Nhân viên'!$E$20:$F$41,2,0)</f>
        <v>#REF!</v>
      </c>
    </row>
    <row r="1124" spans="1:18" hidden="1">
      <c r="A1124" s="11">
        <v>1126</v>
      </c>
      <c r="B1124" s="11">
        <f t="shared" si="54"/>
        <v>0</v>
      </c>
      <c r="E1124" s="13" t="e">
        <f>VLOOKUP(D1124,#REF!,2,0)</f>
        <v>#REF!</v>
      </c>
      <c r="H1124" s="13" t="e">
        <f>VLOOKUP(F1124,#REF!,2,0)</f>
        <v>#REF!</v>
      </c>
      <c r="I1124" s="13" t="str">
        <f>VLOOKUP(F1124,'[1]Khách hàng'!$A$4:$F$2144,3,0)</f>
        <v>Số 1 đường số 17A, Khu phố 11, Phường Bình Trị Đông B, Quận Bình Tân, TP.HCM.</v>
      </c>
      <c r="J1124" s="13" t="e">
        <f>VLOOKUP(F1124,#REF!,5,0)</f>
        <v>#REF!</v>
      </c>
      <c r="M1124" s="13" t="e">
        <f>VLOOKUP(K1124,#REF!,2,0)</f>
        <v>#REF!</v>
      </c>
      <c r="N1124" s="17" t="e">
        <f>VLOOKUP(K1124,#REF!,6,0)</f>
        <v>#REF!</v>
      </c>
      <c r="O1124" s="17" t="e">
        <f t="shared" si="55"/>
        <v>#REF!</v>
      </c>
      <c r="P1124" s="22">
        <v>0.08</v>
      </c>
      <c r="Q1124" s="17" t="e">
        <f t="shared" si="56"/>
        <v>#REF!</v>
      </c>
      <c r="R1124" s="13" t="e">
        <f>VLOOKUP(J1124,'[1]Nhân viên'!$E$20:$F$41,2,0)</f>
        <v>#REF!</v>
      </c>
    </row>
    <row r="1125" spans="1:18" hidden="1">
      <c r="A1125" s="11">
        <v>1127</v>
      </c>
      <c r="B1125" s="11">
        <f t="shared" si="54"/>
        <v>0</v>
      </c>
      <c r="E1125" s="13" t="e">
        <f>VLOOKUP(D1125,#REF!,2,0)</f>
        <v>#REF!</v>
      </c>
      <c r="H1125" s="13" t="e">
        <f>VLOOKUP(F1125,#REF!,2,0)</f>
        <v>#REF!</v>
      </c>
      <c r="I1125" s="13" t="str">
        <f>VLOOKUP(F1125,'[1]Khách hàng'!$A$4:$F$2144,3,0)</f>
        <v>Số 1 đường số 17A, Khu phố 11, Phường Bình Trị Đông B, Quận Bình Tân, TP.HCM.</v>
      </c>
      <c r="J1125" s="13" t="e">
        <f>VLOOKUP(F1125,#REF!,5,0)</f>
        <v>#REF!</v>
      </c>
      <c r="M1125" s="13" t="e">
        <f>VLOOKUP(K1125,#REF!,2,0)</f>
        <v>#REF!</v>
      </c>
      <c r="N1125" s="17" t="e">
        <f>VLOOKUP(K1125,#REF!,6,0)</f>
        <v>#REF!</v>
      </c>
      <c r="O1125" s="17" t="e">
        <f t="shared" si="55"/>
        <v>#REF!</v>
      </c>
      <c r="P1125" s="22">
        <v>0.08</v>
      </c>
      <c r="Q1125" s="17" t="e">
        <f t="shared" si="56"/>
        <v>#REF!</v>
      </c>
      <c r="R1125" s="13" t="e">
        <f>VLOOKUP(J1125,'[1]Nhân viên'!$E$20:$F$41,2,0)</f>
        <v>#REF!</v>
      </c>
    </row>
    <row r="1126" spans="1:18" hidden="1">
      <c r="A1126" s="11">
        <v>1128</v>
      </c>
      <c r="B1126" s="11">
        <f t="shared" si="54"/>
        <v>0</v>
      </c>
      <c r="E1126" s="13" t="e">
        <f>VLOOKUP(D1126,#REF!,2,0)</f>
        <v>#REF!</v>
      </c>
      <c r="H1126" s="13" t="e">
        <f>VLOOKUP(F1126,#REF!,2,0)</f>
        <v>#REF!</v>
      </c>
      <c r="I1126" s="13" t="str">
        <f>VLOOKUP(F1126,'[1]Khách hàng'!$A$4:$F$2144,3,0)</f>
        <v>Số 1 đường số 17A, Khu phố 11, Phường Bình Trị Đông B, Quận Bình Tân, TP.HCM.</v>
      </c>
      <c r="J1126" s="13" t="e">
        <f>VLOOKUP(F1126,#REF!,5,0)</f>
        <v>#REF!</v>
      </c>
      <c r="M1126" s="13" t="e">
        <f>VLOOKUP(K1126,#REF!,2,0)</f>
        <v>#REF!</v>
      </c>
      <c r="N1126" s="17" t="e">
        <f>VLOOKUP(K1126,#REF!,6,0)</f>
        <v>#REF!</v>
      </c>
      <c r="O1126" s="17" t="e">
        <f t="shared" si="55"/>
        <v>#REF!</v>
      </c>
      <c r="P1126" s="22">
        <v>0.08</v>
      </c>
      <c r="Q1126" s="17" t="e">
        <f t="shared" si="56"/>
        <v>#REF!</v>
      </c>
      <c r="R1126" s="13" t="e">
        <f>VLOOKUP(J1126,'[1]Nhân viên'!$E$20:$F$41,2,0)</f>
        <v>#REF!</v>
      </c>
    </row>
    <row r="1127" spans="1:18" hidden="1">
      <c r="A1127" s="11">
        <v>1129</v>
      </c>
      <c r="B1127" s="11">
        <f t="shared" si="54"/>
        <v>0</v>
      </c>
      <c r="E1127" s="13" t="e">
        <f>VLOOKUP(D1127,#REF!,2,0)</f>
        <v>#REF!</v>
      </c>
      <c r="H1127" s="13" t="e">
        <f>VLOOKUP(F1127,#REF!,2,0)</f>
        <v>#REF!</v>
      </c>
      <c r="I1127" s="13" t="str">
        <f>VLOOKUP(F1127,'[1]Khách hàng'!$A$4:$F$2144,3,0)</f>
        <v>Số 1 đường số 17A, Khu phố 11, Phường Bình Trị Đông B, Quận Bình Tân, TP.HCM.</v>
      </c>
      <c r="J1127" s="13" t="e">
        <f>VLOOKUP(F1127,#REF!,5,0)</f>
        <v>#REF!</v>
      </c>
      <c r="M1127" s="13" t="e">
        <f>VLOOKUP(K1127,#REF!,2,0)</f>
        <v>#REF!</v>
      </c>
      <c r="N1127" s="17" t="e">
        <f>VLOOKUP(K1127,#REF!,6,0)</f>
        <v>#REF!</v>
      </c>
      <c r="O1127" s="17" t="e">
        <f t="shared" si="55"/>
        <v>#REF!</v>
      </c>
      <c r="P1127" s="22">
        <v>0.08</v>
      </c>
      <c r="Q1127" s="17" t="e">
        <f t="shared" si="56"/>
        <v>#REF!</v>
      </c>
      <c r="R1127" s="13" t="e">
        <f>VLOOKUP(J1127,'[1]Nhân viên'!$E$20:$F$41,2,0)</f>
        <v>#REF!</v>
      </c>
    </row>
    <row r="1128" spans="1:18" hidden="1">
      <c r="A1128" s="11">
        <v>1130</v>
      </c>
      <c r="B1128" s="11">
        <f t="shared" si="54"/>
        <v>0</v>
      </c>
      <c r="E1128" s="13" t="e">
        <f>VLOOKUP(D1128,#REF!,2,0)</f>
        <v>#REF!</v>
      </c>
      <c r="H1128" s="13" t="e">
        <f>VLOOKUP(F1128,#REF!,2,0)</f>
        <v>#REF!</v>
      </c>
      <c r="I1128" s="13" t="str">
        <f>VLOOKUP(F1128,'[1]Khách hàng'!$A$4:$F$2144,3,0)</f>
        <v>Số 1 đường số 17A, Khu phố 11, Phường Bình Trị Đông B, Quận Bình Tân, TP.HCM.</v>
      </c>
      <c r="J1128" s="13" t="e">
        <f>VLOOKUP(F1128,#REF!,5,0)</f>
        <v>#REF!</v>
      </c>
      <c r="M1128" s="13" t="e">
        <f>VLOOKUP(K1128,#REF!,2,0)</f>
        <v>#REF!</v>
      </c>
      <c r="N1128" s="17" t="e">
        <f>VLOOKUP(K1128,#REF!,6,0)</f>
        <v>#REF!</v>
      </c>
      <c r="O1128" s="17" t="e">
        <f t="shared" si="55"/>
        <v>#REF!</v>
      </c>
      <c r="P1128" s="22">
        <v>0.08</v>
      </c>
      <c r="Q1128" s="17" t="e">
        <f t="shared" si="56"/>
        <v>#REF!</v>
      </c>
      <c r="R1128" s="13" t="e">
        <f>VLOOKUP(J1128,'[1]Nhân viên'!$E$20:$F$41,2,0)</f>
        <v>#REF!</v>
      </c>
    </row>
    <row r="1129" spans="1:18" hidden="1">
      <c r="A1129" s="11">
        <v>1131</v>
      </c>
      <c r="B1129" s="11">
        <f t="shared" si="54"/>
        <v>0</v>
      </c>
      <c r="E1129" s="13" t="e">
        <f>VLOOKUP(D1129,#REF!,2,0)</f>
        <v>#REF!</v>
      </c>
      <c r="H1129" s="13" t="e">
        <f>VLOOKUP(F1129,#REF!,2,0)</f>
        <v>#REF!</v>
      </c>
      <c r="I1129" s="13" t="str">
        <f>VLOOKUP(F1129,'[1]Khách hàng'!$A$4:$F$2144,3,0)</f>
        <v>Số 1 đường số 17A, Khu phố 11, Phường Bình Trị Đông B, Quận Bình Tân, TP.HCM.</v>
      </c>
      <c r="J1129" s="13" t="e">
        <f>VLOOKUP(F1129,#REF!,5,0)</f>
        <v>#REF!</v>
      </c>
      <c r="M1129" s="13" t="e">
        <f>VLOOKUP(K1129,#REF!,2,0)</f>
        <v>#REF!</v>
      </c>
      <c r="N1129" s="17" t="e">
        <f>VLOOKUP(K1129,#REF!,6,0)</f>
        <v>#REF!</v>
      </c>
      <c r="O1129" s="17" t="e">
        <f t="shared" si="55"/>
        <v>#REF!</v>
      </c>
      <c r="P1129" s="22">
        <v>0.08</v>
      </c>
      <c r="Q1129" s="17" t="e">
        <f t="shared" si="56"/>
        <v>#REF!</v>
      </c>
      <c r="R1129" s="13" t="e">
        <f>VLOOKUP(J1129,'[1]Nhân viên'!$E$20:$F$41,2,0)</f>
        <v>#REF!</v>
      </c>
    </row>
    <row r="1130" spans="1:18" hidden="1">
      <c r="A1130" s="11">
        <v>1132</v>
      </c>
      <c r="B1130" s="11">
        <f t="shared" si="54"/>
        <v>0</v>
      </c>
      <c r="E1130" s="13" t="e">
        <f>VLOOKUP(D1130,#REF!,2,0)</f>
        <v>#REF!</v>
      </c>
      <c r="H1130" s="13" t="e">
        <f>VLOOKUP(F1130,#REF!,2,0)</f>
        <v>#REF!</v>
      </c>
      <c r="I1130" s="13" t="str">
        <f>VLOOKUP(F1130,'[1]Khách hàng'!$A$4:$F$2144,3,0)</f>
        <v>Số 1 đường số 17A, Khu phố 11, Phường Bình Trị Đông B, Quận Bình Tân, TP.HCM.</v>
      </c>
      <c r="J1130" s="13" t="e">
        <f>VLOOKUP(F1130,#REF!,5,0)</f>
        <v>#REF!</v>
      </c>
      <c r="M1130" s="13" t="e">
        <f>VLOOKUP(K1130,#REF!,2,0)</f>
        <v>#REF!</v>
      </c>
      <c r="N1130" s="17" t="e">
        <f>VLOOKUP(K1130,#REF!,6,0)</f>
        <v>#REF!</v>
      </c>
      <c r="O1130" s="17" t="e">
        <f t="shared" si="55"/>
        <v>#REF!</v>
      </c>
      <c r="P1130" s="22">
        <v>0.08</v>
      </c>
      <c r="Q1130" s="17" t="e">
        <f t="shared" si="56"/>
        <v>#REF!</v>
      </c>
      <c r="R1130" s="13" t="e">
        <f>VLOOKUP(J1130,'[1]Nhân viên'!$E$20:$F$41,2,0)</f>
        <v>#REF!</v>
      </c>
    </row>
    <row r="1131" spans="1:18" hidden="1">
      <c r="A1131" s="11">
        <v>1133</v>
      </c>
      <c r="B1131" s="11">
        <f t="shared" si="54"/>
        <v>0</v>
      </c>
      <c r="E1131" s="13" t="e">
        <f>VLOOKUP(D1131,#REF!,2,0)</f>
        <v>#REF!</v>
      </c>
      <c r="H1131" s="13" t="e">
        <f>VLOOKUP(F1131,#REF!,2,0)</f>
        <v>#REF!</v>
      </c>
      <c r="I1131" s="13" t="str">
        <f>VLOOKUP(F1131,'[1]Khách hàng'!$A$4:$F$2144,3,0)</f>
        <v>Số 1 đường số 17A, Khu phố 11, Phường Bình Trị Đông B, Quận Bình Tân, TP.HCM.</v>
      </c>
      <c r="J1131" s="13" t="e">
        <f>VLOOKUP(F1131,#REF!,5,0)</f>
        <v>#REF!</v>
      </c>
      <c r="M1131" s="13" t="e">
        <f>VLOOKUP(K1131,#REF!,2,0)</f>
        <v>#REF!</v>
      </c>
      <c r="N1131" s="17" t="e">
        <f>VLOOKUP(K1131,#REF!,6,0)</f>
        <v>#REF!</v>
      </c>
      <c r="O1131" s="17" t="e">
        <f t="shared" si="55"/>
        <v>#REF!</v>
      </c>
      <c r="P1131" s="22">
        <v>0.08</v>
      </c>
      <c r="Q1131" s="17" t="e">
        <f t="shared" si="56"/>
        <v>#REF!</v>
      </c>
      <c r="R1131" s="13" t="e">
        <f>VLOOKUP(J1131,'[1]Nhân viên'!$E$20:$F$41,2,0)</f>
        <v>#REF!</v>
      </c>
    </row>
    <row r="1132" spans="1:18" hidden="1">
      <c r="A1132" s="11">
        <v>1134</v>
      </c>
      <c r="B1132" s="11">
        <f t="shared" si="54"/>
        <v>0</v>
      </c>
      <c r="E1132" s="13" t="e">
        <f>VLOOKUP(D1132,#REF!,2,0)</f>
        <v>#REF!</v>
      </c>
      <c r="H1132" s="13" t="e">
        <f>VLOOKUP(F1132,#REF!,2,0)</f>
        <v>#REF!</v>
      </c>
      <c r="I1132" s="13" t="str">
        <f>VLOOKUP(F1132,'[1]Khách hàng'!$A$4:$F$2144,3,0)</f>
        <v>Số 1 đường số 17A, Khu phố 11, Phường Bình Trị Đông B, Quận Bình Tân, TP.HCM.</v>
      </c>
      <c r="J1132" s="13" t="e">
        <f>VLOOKUP(F1132,#REF!,5,0)</f>
        <v>#REF!</v>
      </c>
      <c r="M1132" s="13" t="e">
        <f>VLOOKUP(K1132,#REF!,2,0)</f>
        <v>#REF!</v>
      </c>
      <c r="N1132" s="17" t="e">
        <f>VLOOKUP(K1132,#REF!,6,0)</f>
        <v>#REF!</v>
      </c>
      <c r="O1132" s="17" t="e">
        <f t="shared" si="55"/>
        <v>#REF!</v>
      </c>
      <c r="P1132" s="22">
        <v>0.08</v>
      </c>
      <c r="Q1132" s="17" t="e">
        <f t="shared" si="56"/>
        <v>#REF!</v>
      </c>
      <c r="R1132" s="13" t="e">
        <f>VLOOKUP(J1132,'[1]Nhân viên'!$E$20:$F$41,2,0)</f>
        <v>#REF!</v>
      </c>
    </row>
    <row r="1133" spans="1:18" hidden="1">
      <c r="A1133" s="11">
        <v>1135</v>
      </c>
      <c r="B1133" s="11">
        <f t="shared" si="54"/>
        <v>0</v>
      </c>
      <c r="E1133" s="13" t="e">
        <f>VLOOKUP(D1133,#REF!,2,0)</f>
        <v>#REF!</v>
      </c>
      <c r="H1133" s="13" t="e">
        <f>VLOOKUP(F1133,#REF!,2,0)</f>
        <v>#REF!</v>
      </c>
      <c r="I1133" s="13" t="str">
        <f>VLOOKUP(F1133,'[1]Khách hàng'!$A$4:$F$2144,3,0)</f>
        <v>Số 1 đường số 17A, Khu phố 11, Phường Bình Trị Đông B, Quận Bình Tân, TP.HCM.</v>
      </c>
      <c r="J1133" s="13" t="e">
        <f>VLOOKUP(F1133,#REF!,5,0)</f>
        <v>#REF!</v>
      </c>
      <c r="M1133" s="13" t="e">
        <f>VLOOKUP(K1133,#REF!,2,0)</f>
        <v>#REF!</v>
      </c>
      <c r="N1133" s="17" t="e">
        <f>VLOOKUP(K1133,#REF!,6,0)</f>
        <v>#REF!</v>
      </c>
      <c r="O1133" s="17" t="e">
        <f t="shared" si="55"/>
        <v>#REF!</v>
      </c>
      <c r="P1133" s="22">
        <v>0.08</v>
      </c>
      <c r="Q1133" s="17" t="e">
        <f t="shared" si="56"/>
        <v>#REF!</v>
      </c>
      <c r="R1133" s="13" t="e">
        <f>VLOOKUP(J1133,'[1]Nhân viên'!$E$20:$F$41,2,0)</f>
        <v>#REF!</v>
      </c>
    </row>
    <row r="1134" spans="1:18" hidden="1">
      <c r="A1134" s="11">
        <v>1136</v>
      </c>
      <c r="B1134" s="11">
        <f t="shared" si="54"/>
        <v>0</v>
      </c>
      <c r="E1134" s="13" t="e">
        <f>VLOOKUP(D1134,#REF!,2,0)</f>
        <v>#REF!</v>
      </c>
      <c r="H1134" s="13" t="e">
        <f>VLOOKUP(F1134,#REF!,2,0)</f>
        <v>#REF!</v>
      </c>
      <c r="I1134" s="13" t="str">
        <f>VLOOKUP(F1134,'[1]Khách hàng'!$A$4:$F$2144,3,0)</f>
        <v>Số 1 đường số 17A, Khu phố 11, Phường Bình Trị Đông B, Quận Bình Tân, TP.HCM.</v>
      </c>
      <c r="J1134" s="13" t="e">
        <f>VLOOKUP(F1134,#REF!,5,0)</f>
        <v>#REF!</v>
      </c>
      <c r="M1134" s="13" t="e">
        <f>VLOOKUP(K1134,#REF!,2,0)</f>
        <v>#REF!</v>
      </c>
      <c r="N1134" s="17" t="e">
        <f>VLOOKUP(K1134,#REF!,6,0)</f>
        <v>#REF!</v>
      </c>
      <c r="O1134" s="17" t="e">
        <f t="shared" si="55"/>
        <v>#REF!</v>
      </c>
      <c r="P1134" s="22">
        <v>0.08</v>
      </c>
      <c r="Q1134" s="17" t="e">
        <f t="shared" si="56"/>
        <v>#REF!</v>
      </c>
      <c r="R1134" s="13" t="e">
        <f>VLOOKUP(J1134,'[1]Nhân viên'!$E$20:$F$41,2,0)</f>
        <v>#REF!</v>
      </c>
    </row>
    <row r="1135" spans="1:18" hidden="1">
      <c r="A1135" s="11">
        <v>1137</v>
      </c>
      <c r="B1135" s="11">
        <f t="shared" si="54"/>
        <v>0</v>
      </c>
      <c r="E1135" s="13" t="e">
        <f>VLOOKUP(D1135,#REF!,2,0)</f>
        <v>#REF!</v>
      </c>
      <c r="H1135" s="13" t="e">
        <f>VLOOKUP(F1135,#REF!,2,0)</f>
        <v>#REF!</v>
      </c>
      <c r="I1135" s="13" t="str">
        <f>VLOOKUP(F1135,'[1]Khách hàng'!$A$4:$F$2144,3,0)</f>
        <v>Số 1 đường số 17A, Khu phố 11, Phường Bình Trị Đông B, Quận Bình Tân, TP.HCM.</v>
      </c>
      <c r="J1135" s="13" t="e">
        <f>VLOOKUP(F1135,#REF!,5,0)</f>
        <v>#REF!</v>
      </c>
      <c r="M1135" s="13" t="e">
        <f>VLOOKUP(K1135,#REF!,2,0)</f>
        <v>#REF!</v>
      </c>
      <c r="N1135" s="17" t="e">
        <f>VLOOKUP(K1135,#REF!,6,0)</f>
        <v>#REF!</v>
      </c>
      <c r="O1135" s="17" t="e">
        <f t="shared" si="55"/>
        <v>#REF!</v>
      </c>
      <c r="P1135" s="22">
        <v>0.08</v>
      </c>
      <c r="Q1135" s="17" t="e">
        <f t="shared" si="56"/>
        <v>#REF!</v>
      </c>
      <c r="R1135" s="13" t="e">
        <f>VLOOKUP(J1135,'[1]Nhân viên'!$E$20:$F$41,2,0)</f>
        <v>#REF!</v>
      </c>
    </row>
    <row r="1136" spans="1:18" hidden="1">
      <c r="A1136" s="11">
        <v>1138</v>
      </c>
      <c r="B1136" s="11">
        <f t="shared" si="54"/>
        <v>0</v>
      </c>
      <c r="E1136" s="13" t="e">
        <f>VLOOKUP(D1136,#REF!,2,0)</f>
        <v>#REF!</v>
      </c>
      <c r="H1136" s="13" t="e">
        <f>VLOOKUP(F1136,#REF!,2,0)</f>
        <v>#REF!</v>
      </c>
      <c r="I1136" s="13" t="str">
        <f>VLOOKUP(F1136,'[1]Khách hàng'!$A$4:$F$2144,3,0)</f>
        <v>Số 1 đường số 17A, Khu phố 11, Phường Bình Trị Đông B, Quận Bình Tân, TP.HCM.</v>
      </c>
      <c r="J1136" s="13" t="e">
        <f>VLOOKUP(F1136,#REF!,5,0)</f>
        <v>#REF!</v>
      </c>
      <c r="M1136" s="13" t="e">
        <f>VLOOKUP(K1136,#REF!,2,0)</f>
        <v>#REF!</v>
      </c>
      <c r="N1136" s="17" t="e">
        <f>VLOOKUP(K1136,#REF!,6,0)</f>
        <v>#REF!</v>
      </c>
      <c r="O1136" s="17" t="e">
        <f t="shared" si="55"/>
        <v>#REF!</v>
      </c>
      <c r="P1136" s="22">
        <v>0.08</v>
      </c>
      <c r="Q1136" s="17" t="e">
        <f t="shared" si="56"/>
        <v>#REF!</v>
      </c>
      <c r="R1136" s="13" t="e">
        <f>VLOOKUP(J1136,'[1]Nhân viên'!$E$20:$F$41,2,0)</f>
        <v>#REF!</v>
      </c>
    </row>
    <row r="1137" spans="1:18" hidden="1">
      <c r="A1137" s="11">
        <v>1139</v>
      </c>
      <c r="B1137" s="11">
        <f t="shared" si="54"/>
        <v>0</v>
      </c>
      <c r="E1137" s="13" t="e">
        <f>VLOOKUP(D1137,#REF!,2,0)</f>
        <v>#REF!</v>
      </c>
      <c r="H1137" s="13" t="e">
        <f>VLOOKUP(F1137,#REF!,2,0)</f>
        <v>#REF!</v>
      </c>
      <c r="I1137" s="13" t="str">
        <f>VLOOKUP(F1137,'[1]Khách hàng'!$A$4:$F$2144,3,0)</f>
        <v>Số 1 đường số 17A, Khu phố 11, Phường Bình Trị Đông B, Quận Bình Tân, TP.HCM.</v>
      </c>
      <c r="J1137" s="13" t="e">
        <f>VLOOKUP(F1137,#REF!,5,0)</f>
        <v>#REF!</v>
      </c>
      <c r="M1137" s="13" t="e">
        <f>VLOOKUP(K1137,#REF!,2,0)</f>
        <v>#REF!</v>
      </c>
      <c r="N1137" s="17" t="e">
        <f>VLOOKUP(K1137,#REF!,6,0)</f>
        <v>#REF!</v>
      </c>
      <c r="O1137" s="17" t="e">
        <f t="shared" si="55"/>
        <v>#REF!</v>
      </c>
      <c r="P1137" s="22">
        <v>0.08</v>
      </c>
      <c r="Q1137" s="17" t="e">
        <f t="shared" si="56"/>
        <v>#REF!</v>
      </c>
      <c r="R1137" s="13" t="e">
        <f>VLOOKUP(J1137,'[1]Nhân viên'!$E$20:$F$41,2,0)</f>
        <v>#REF!</v>
      </c>
    </row>
    <row r="1138" spans="1:18" hidden="1">
      <c r="A1138" s="11">
        <v>1140</v>
      </c>
      <c r="B1138" s="11">
        <f t="shared" si="54"/>
        <v>0</v>
      </c>
      <c r="E1138" s="13" t="e">
        <f>VLOOKUP(D1138,#REF!,2,0)</f>
        <v>#REF!</v>
      </c>
      <c r="H1138" s="13" t="e">
        <f>VLOOKUP(F1138,#REF!,2,0)</f>
        <v>#REF!</v>
      </c>
      <c r="I1138" s="13" t="str">
        <f>VLOOKUP(F1138,'[1]Khách hàng'!$A$4:$F$2144,3,0)</f>
        <v>Số 1 đường số 17A, Khu phố 11, Phường Bình Trị Đông B, Quận Bình Tân, TP.HCM.</v>
      </c>
      <c r="J1138" s="13" t="e">
        <f>VLOOKUP(F1138,#REF!,5,0)</f>
        <v>#REF!</v>
      </c>
      <c r="M1138" s="13" t="e">
        <f>VLOOKUP(K1138,#REF!,2,0)</f>
        <v>#REF!</v>
      </c>
      <c r="N1138" s="17" t="e">
        <f>VLOOKUP(K1138,#REF!,6,0)</f>
        <v>#REF!</v>
      </c>
      <c r="O1138" s="17" t="e">
        <f t="shared" si="55"/>
        <v>#REF!</v>
      </c>
      <c r="P1138" s="22">
        <v>0.08</v>
      </c>
      <c r="Q1138" s="17" t="e">
        <f t="shared" si="56"/>
        <v>#REF!</v>
      </c>
      <c r="R1138" s="13" t="e">
        <f>VLOOKUP(J1138,'[1]Nhân viên'!$E$20:$F$41,2,0)</f>
        <v>#REF!</v>
      </c>
    </row>
    <row r="1139" spans="1:18" hidden="1">
      <c r="A1139" s="11">
        <v>1141</v>
      </c>
      <c r="B1139" s="11">
        <f t="shared" si="54"/>
        <v>0</v>
      </c>
      <c r="E1139" s="13" t="e">
        <f>VLOOKUP(D1139,#REF!,2,0)</f>
        <v>#REF!</v>
      </c>
      <c r="H1139" s="13" t="e">
        <f>VLOOKUP(F1139,#REF!,2,0)</f>
        <v>#REF!</v>
      </c>
      <c r="I1139" s="13" t="str">
        <f>VLOOKUP(F1139,'[1]Khách hàng'!$A$4:$F$2144,3,0)</f>
        <v>Số 1 đường số 17A, Khu phố 11, Phường Bình Trị Đông B, Quận Bình Tân, TP.HCM.</v>
      </c>
      <c r="J1139" s="13" t="e">
        <f>VLOOKUP(F1139,#REF!,5,0)</f>
        <v>#REF!</v>
      </c>
      <c r="M1139" s="13" t="e">
        <f>VLOOKUP(K1139,#REF!,2,0)</f>
        <v>#REF!</v>
      </c>
      <c r="N1139" s="17" t="e">
        <f>VLOOKUP(K1139,#REF!,6,0)</f>
        <v>#REF!</v>
      </c>
      <c r="O1139" s="17" t="e">
        <f t="shared" si="55"/>
        <v>#REF!</v>
      </c>
      <c r="P1139" s="22">
        <v>0.08</v>
      </c>
      <c r="Q1139" s="17" t="e">
        <f t="shared" si="56"/>
        <v>#REF!</v>
      </c>
      <c r="R1139" s="13" t="e">
        <f>VLOOKUP(J1139,'[1]Nhân viên'!$E$20:$F$41,2,0)</f>
        <v>#REF!</v>
      </c>
    </row>
    <row r="1140" spans="1:18" hidden="1">
      <c r="A1140" s="11">
        <v>1142</v>
      </c>
      <c r="B1140" s="11">
        <f t="shared" si="54"/>
        <v>0</v>
      </c>
      <c r="E1140" s="13" t="e">
        <f>VLOOKUP(D1140,#REF!,2,0)</f>
        <v>#REF!</v>
      </c>
      <c r="H1140" s="13" t="e">
        <f>VLOOKUP(F1140,#REF!,2,0)</f>
        <v>#REF!</v>
      </c>
      <c r="I1140" s="13" t="str">
        <f>VLOOKUP(F1140,'[1]Khách hàng'!$A$4:$F$2144,3,0)</f>
        <v>Số 1 đường số 17A, Khu phố 11, Phường Bình Trị Đông B, Quận Bình Tân, TP.HCM.</v>
      </c>
      <c r="J1140" s="13" t="e">
        <f>VLOOKUP(F1140,#REF!,5,0)</f>
        <v>#REF!</v>
      </c>
      <c r="M1140" s="13" t="e">
        <f>VLOOKUP(K1140,#REF!,2,0)</f>
        <v>#REF!</v>
      </c>
      <c r="N1140" s="17" t="e">
        <f>VLOOKUP(K1140,#REF!,6,0)</f>
        <v>#REF!</v>
      </c>
      <c r="O1140" s="17" t="e">
        <f t="shared" si="55"/>
        <v>#REF!</v>
      </c>
      <c r="P1140" s="22">
        <v>0.08</v>
      </c>
      <c r="Q1140" s="17" t="e">
        <f t="shared" si="56"/>
        <v>#REF!</v>
      </c>
      <c r="R1140" s="13" t="e">
        <f>VLOOKUP(J1140,'[1]Nhân viên'!$E$20:$F$41,2,0)</f>
        <v>#REF!</v>
      </c>
    </row>
    <row r="1141" spans="1:18" hidden="1">
      <c r="A1141" s="11">
        <v>1143</v>
      </c>
      <c r="B1141" s="11">
        <f t="shared" si="54"/>
        <v>0</v>
      </c>
      <c r="E1141" s="13" t="e">
        <f>VLOOKUP(D1141,#REF!,2,0)</f>
        <v>#REF!</v>
      </c>
      <c r="H1141" s="13" t="e">
        <f>VLOOKUP(F1141,#REF!,2,0)</f>
        <v>#REF!</v>
      </c>
      <c r="I1141" s="13" t="str">
        <f>VLOOKUP(F1141,'[1]Khách hàng'!$A$4:$F$2144,3,0)</f>
        <v>Số 1 đường số 17A, Khu phố 11, Phường Bình Trị Đông B, Quận Bình Tân, TP.HCM.</v>
      </c>
      <c r="J1141" s="13" t="e">
        <f>VLOOKUP(F1141,#REF!,5,0)</f>
        <v>#REF!</v>
      </c>
      <c r="M1141" s="13" t="e">
        <f>VLOOKUP(K1141,#REF!,2,0)</f>
        <v>#REF!</v>
      </c>
      <c r="N1141" s="17" t="e">
        <f>VLOOKUP(K1141,#REF!,6,0)</f>
        <v>#REF!</v>
      </c>
      <c r="O1141" s="17" t="e">
        <f t="shared" si="55"/>
        <v>#REF!</v>
      </c>
      <c r="P1141" s="22">
        <v>0.08</v>
      </c>
      <c r="Q1141" s="17" t="e">
        <f t="shared" si="56"/>
        <v>#REF!</v>
      </c>
      <c r="R1141" s="13" t="e">
        <f>VLOOKUP(J1141,'[1]Nhân viên'!$E$20:$F$41,2,0)</f>
        <v>#REF!</v>
      </c>
    </row>
    <row r="1142" spans="1:18" hidden="1">
      <c r="A1142" s="11">
        <v>1144</v>
      </c>
      <c r="B1142" s="11">
        <f t="shared" si="54"/>
        <v>0</v>
      </c>
      <c r="E1142" s="13" t="e">
        <f>VLOOKUP(D1142,#REF!,2,0)</f>
        <v>#REF!</v>
      </c>
      <c r="H1142" s="13" t="e">
        <f>VLOOKUP(F1142,#REF!,2,0)</f>
        <v>#REF!</v>
      </c>
      <c r="I1142" s="13" t="str">
        <f>VLOOKUP(F1142,'[1]Khách hàng'!$A$4:$F$2144,3,0)</f>
        <v>Số 1 đường số 17A, Khu phố 11, Phường Bình Trị Đông B, Quận Bình Tân, TP.HCM.</v>
      </c>
      <c r="J1142" s="13" t="e">
        <f>VLOOKUP(F1142,#REF!,5,0)</f>
        <v>#REF!</v>
      </c>
      <c r="M1142" s="13" t="e">
        <f>VLOOKUP(K1142,#REF!,2,0)</f>
        <v>#REF!</v>
      </c>
      <c r="N1142" s="17" t="e">
        <f>VLOOKUP(K1142,#REF!,6,0)</f>
        <v>#REF!</v>
      </c>
      <c r="O1142" s="17" t="e">
        <f t="shared" si="55"/>
        <v>#REF!</v>
      </c>
      <c r="P1142" s="22">
        <v>0.08</v>
      </c>
      <c r="Q1142" s="17" t="e">
        <f t="shared" si="56"/>
        <v>#REF!</v>
      </c>
      <c r="R1142" s="13" t="e">
        <f>VLOOKUP(J1142,'[1]Nhân viên'!$E$20:$F$41,2,0)</f>
        <v>#REF!</v>
      </c>
    </row>
    <row r="1143" spans="1:18" hidden="1">
      <c r="A1143" s="11">
        <v>1145</v>
      </c>
      <c r="B1143" s="11">
        <f t="shared" si="54"/>
        <v>0</v>
      </c>
      <c r="E1143" s="13" t="e">
        <f>VLOOKUP(D1143,#REF!,2,0)</f>
        <v>#REF!</v>
      </c>
      <c r="H1143" s="13" t="e">
        <f>VLOOKUP(F1143,#REF!,2,0)</f>
        <v>#REF!</v>
      </c>
      <c r="I1143" s="13" t="str">
        <f>VLOOKUP(F1143,'[1]Khách hàng'!$A$4:$F$2144,3,0)</f>
        <v>Số 1 đường số 17A, Khu phố 11, Phường Bình Trị Đông B, Quận Bình Tân, TP.HCM.</v>
      </c>
      <c r="J1143" s="13" t="e">
        <f>VLOOKUP(F1143,#REF!,5,0)</f>
        <v>#REF!</v>
      </c>
      <c r="M1143" s="13" t="e">
        <f>VLOOKUP(K1143,#REF!,2,0)</f>
        <v>#REF!</v>
      </c>
      <c r="N1143" s="17" t="e">
        <f>VLOOKUP(K1143,#REF!,6,0)</f>
        <v>#REF!</v>
      </c>
      <c r="O1143" s="17" t="e">
        <f t="shared" si="55"/>
        <v>#REF!</v>
      </c>
      <c r="P1143" s="22">
        <v>0.08</v>
      </c>
      <c r="Q1143" s="17" t="e">
        <f t="shared" si="56"/>
        <v>#REF!</v>
      </c>
      <c r="R1143" s="13" t="e">
        <f>VLOOKUP(J1143,'[1]Nhân viên'!$E$20:$F$41,2,0)</f>
        <v>#REF!</v>
      </c>
    </row>
    <row r="1144" spans="1:18" hidden="1">
      <c r="A1144" s="11">
        <v>1146</v>
      </c>
      <c r="B1144" s="11">
        <f t="shared" si="54"/>
        <v>0</v>
      </c>
      <c r="E1144" s="13" t="e">
        <f>VLOOKUP(D1144,#REF!,2,0)</f>
        <v>#REF!</v>
      </c>
      <c r="H1144" s="13" t="e">
        <f>VLOOKUP(F1144,#REF!,2,0)</f>
        <v>#REF!</v>
      </c>
      <c r="I1144" s="13" t="str">
        <f>VLOOKUP(F1144,'[1]Khách hàng'!$A$4:$F$2144,3,0)</f>
        <v>Số 1 đường số 17A, Khu phố 11, Phường Bình Trị Đông B, Quận Bình Tân, TP.HCM.</v>
      </c>
      <c r="J1144" s="13" t="e">
        <f>VLOOKUP(F1144,#REF!,5,0)</f>
        <v>#REF!</v>
      </c>
      <c r="M1144" s="13" t="e">
        <f>VLOOKUP(K1144,#REF!,2,0)</f>
        <v>#REF!</v>
      </c>
      <c r="N1144" s="17" t="e">
        <f>VLOOKUP(K1144,#REF!,6,0)</f>
        <v>#REF!</v>
      </c>
      <c r="O1144" s="17" t="e">
        <f t="shared" si="55"/>
        <v>#REF!</v>
      </c>
      <c r="P1144" s="22">
        <v>0.08</v>
      </c>
      <c r="Q1144" s="17" t="e">
        <f t="shared" si="56"/>
        <v>#REF!</v>
      </c>
      <c r="R1144" s="13" t="e">
        <f>VLOOKUP(J1144,'[1]Nhân viên'!$E$20:$F$41,2,0)</f>
        <v>#REF!</v>
      </c>
    </row>
    <row r="1145" spans="1:18" hidden="1">
      <c r="A1145" s="11">
        <v>1147</v>
      </c>
      <c r="B1145" s="11">
        <f t="shared" si="54"/>
        <v>0</v>
      </c>
      <c r="E1145" s="13" t="e">
        <f>VLOOKUP(D1145,#REF!,2,0)</f>
        <v>#REF!</v>
      </c>
      <c r="H1145" s="13" t="e">
        <f>VLOOKUP(F1145,#REF!,2,0)</f>
        <v>#REF!</v>
      </c>
      <c r="I1145" s="13" t="str">
        <f>VLOOKUP(F1145,'[1]Khách hàng'!$A$4:$F$2144,3,0)</f>
        <v>Số 1 đường số 17A, Khu phố 11, Phường Bình Trị Đông B, Quận Bình Tân, TP.HCM.</v>
      </c>
      <c r="J1145" s="13" t="e">
        <f>VLOOKUP(F1145,#REF!,5,0)</f>
        <v>#REF!</v>
      </c>
      <c r="M1145" s="13" t="e">
        <f>VLOOKUP(K1145,#REF!,2,0)</f>
        <v>#REF!</v>
      </c>
      <c r="N1145" s="17" t="e">
        <f>VLOOKUP(K1145,#REF!,6,0)</f>
        <v>#REF!</v>
      </c>
      <c r="O1145" s="17" t="e">
        <f t="shared" si="55"/>
        <v>#REF!</v>
      </c>
      <c r="P1145" s="22">
        <v>0.08</v>
      </c>
      <c r="Q1145" s="17" t="e">
        <f t="shared" si="56"/>
        <v>#REF!</v>
      </c>
      <c r="R1145" s="13" t="e">
        <f>VLOOKUP(J1145,'[1]Nhân viên'!$E$20:$F$41,2,0)</f>
        <v>#REF!</v>
      </c>
    </row>
    <row r="1146" spans="1:18" hidden="1">
      <c r="A1146" s="11">
        <v>1148</v>
      </c>
      <c r="B1146" s="11">
        <f t="shared" si="54"/>
        <v>0</v>
      </c>
      <c r="E1146" s="13" t="e">
        <f>VLOOKUP(D1146,#REF!,2,0)</f>
        <v>#REF!</v>
      </c>
      <c r="H1146" s="13" t="e">
        <f>VLOOKUP(F1146,#REF!,2,0)</f>
        <v>#REF!</v>
      </c>
      <c r="I1146" s="13" t="str">
        <f>VLOOKUP(F1146,'[1]Khách hàng'!$A$4:$F$2144,3,0)</f>
        <v>Số 1 đường số 17A, Khu phố 11, Phường Bình Trị Đông B, Quận Bình Tân, TP.HCM.</v>
      </c>
      <c r="J1146" s="13" t="e">
        <f>VLOOKUP(F1146,#REF!,5,0)</f>
        <v>#REF!</v>
      </c>
      <c r="M1146" s="13" t="e">
        <f>VLOOKUP(K1146,#REF!,2,0)</f>
        <v>#REF!</v>
      </c>
      <c r="N1146" s="17" t="e">
        <f>VLOOKUP(K1146,#REF!,6,0)</f>
        <v>#REF!</v>
      </c>
      <c r="O1146" s="17" t="e">
        <f t="shared" si="55"/>
        <v>#REF!</v>
      </c>
      <c r="P1146" s="22">
        <v>0.08</v>
      </c>
      <c r="Q1146" s="17" t="e">
        <f t="shared" si="56"/>
        <v>#REF!</v>
      </c>
      <c r="R1146" s="13" t="e">
        <f>VLOOKUP(J1146,'[1]Nhân viên'!$E$20:$F$41,2,0)</f>
        <v>#REF!</v>
      </c>
    </row>
    <row r="1147" spans="1:18" hidden="1">
      <c r="A1147" s="11">
        <v>1149</v>
      </c>
      <c r="B1147" s="11">
        <f t="shared" si="54"/>
        <v>0</v>
      </c>
      <c r="E1147" s="13" t="e">
        <f>VLOOKUP(D1147,#REF!,2,0)</f>
        <v>#REF!</v>
      </c>
      <c r="H1147" s="13" t="e">
        <f>VLOOKUP(F1147,#REF!,2,0)</f>
        <v>#REF!</v>
      </c>
      <c r="I1147" s="13" t="str">
        <f>VLOOKUP(F1147,'[1]Khách hàng'!$A$4:$F$2144,3,0)</f>
        <v>Số 1 đường số 17A, Khu phố 11, Phường Bình Trị Đông B, Quận Bình Tân, TP.HCM.</v>
      </c>
      <c r="J1147" s="13" t="e">
        <f>VLOOKUP(F1147,#REF!,5,0)</f>
        <v>#REF!</v>
      </c>
      <c r="M1147" s="13" t="e">
        <f>VLOOKUP(K1147,#REF!,2,0)</f>
        <v>#REF!</v>
      </c>
      <c r="N1147" s="17" t="e">
        <f>VLOOKUP(K1147,#REF!,6,0)</f>
        <v>#REF!</v>
      </c>
      <c r="O1147" s="17" t="e">
        <f t="shared" si="55"/>
        <v>#REF!</v>
      </c>
      <c r="P1147" s="22">
        <v>0.08</v>
      </c>
      <c r="Q1147" s="17" t="e">
        <f t="shared" si="56"/>
        <v>#REF!</v>
      </c>
      <c r="R1147" s="13" t="e">
        <f>VLOOKUP(J1147,'[1]Nhân viên'!$E$20:$F$41,2,0)</f>
        <v>#REF!</v>
      </c>
    </row>
    <row r="1148" spans="1:18" hidden="1">
      <c r="A1148" s="11">
        <v>1150</v>
      </c>
      <c r="B1148" s="11">
        <f t="shared" si="54"/>
        <v>0</v>
      </c>
      <c r="E1148" s="13" t="e">
        <f>VLOOKUP(D1148,#REF!,2,0)</f>
        <v>#REF!</v>
      </c>
      <c r="H1148" s="13" t="e">
        <f>VLOOKUP(F1148,#REF!,2,0)</f>
        <v>#REF!</v>
      </c>
      <c r="I1148" s="13" t="str">
        <f>VLOOKUP(F1148,'[1]Khách hàng'!$A$4:$F$2144,3,0)</f>
        <v>Số 1 đường số 17A, Khu phố 11, Phường Bình Trị Đông B, Quận Bình Tân, TP.HCM.</v>
      </c>
      <c r="J1148" s="13" t="e">
        <f>VLOOKUP(F1148,#REF!,5,0)</f>
        <v>#REF!</v>
      </c>
      <c r="M1148" s="13" t="e">
        <f>VLOOKUP(K1148,#REF!,2,0)</f>
        <v>#REF!</v>
      </c>
      <c r="N1148" s="17" t="e">
        <f>VLOOKUP(K1148,#REF!,6,0)</f>
        <v>#REF!</v>
      </c>
      <c r="O1148" s="17" t="e">
        <f t="shared" si="55"/>
        <v>#REF!</v>
      </c>
      <c r="P1148" s="22">
        <v>0.08</v>
      </c>
      <c r="Q1148" s="17" t="e">
        <f t="shared" si="56"/>
        <v>#REF!</v>
      </c>
      <c r="R1148" s="13" t="e">
        <f>VLOOKUP(J1148,'[1]Nhân viên'!$E$20:$F$41,2,0)</f>
        <v>#REF!</v>
      </c>
    </row>
    <row r="1149" spans="1:18" hidden="1">
      <c r="A1149" s="11">
        <v>1151</v>
      </c>
      <c r="B1149" s="11">
        <f t="shared" si="54"/>
        <v>0</v>
      </c>
      <c r="E1149" s="13" t="e">
        <f>VLOOKUP(D1149,#REF!,2,0)</f>
        <v>#REF!</v>
      </c>
      <c r="H1149" s="13" t="e">
        <f>VLOOKUP(F1149,#REF!,2,0)</f>
        <v>#REF!</v>
      </c>
      <c r="I1149" s="13" t="str">
        <f>VLOOKUP(F1149,'[1]Khách hàng'!$A$4:$F$2144,3,0)</f>
        <v>Số 1 đường số 17A, Khu phố 11, Phường Bình Trị Đông B, Quận Bình Tân, TP.HCM.</v>
      </c>
      <c r="J1149" s="13" t="e">
        <f>VLOOKUP(F1149,#REF!,5,0)</f>
        <v>#REF!</v>
      </c>
      <c r="M1149" s="13" t="e">
        <f>VLOOKUP(K1149,#REF!,2,0)</f>
        <v>#REF!</v>
      </c>
      <c r="N1149" s="17" t="e">
        <f>VLOOKUP(K1149,#REF!,6,0)</f>
        <v>#REF!</v>
      </c>
      <c r="O1149" s="17" t="e">
        <f t="shared" si="55"/>
        <v>#REF!</v>
      </c>
      <c r="P1149" s="22">
        <v>0.08</v>
      </c>
      <c r="Q1149" s="17" t="e">
        <f t="shared" si="56"/>
        <v>#REF!</v>
      </c>
      <c r="R1149" s="13" t="e">
        <f>VLOOKUP(J1149,'[1]Nhân viên'!$E$20:$F$41,2,0)</f>
        <v>#REF!</v>
      </c>
    </row>
    <row r="1150" spans="1:18" hidden="1">
      <c r="A1150" s="11">
        <v>1152</v>
      </c>
      <c r="B1150" s="11">
        <f t="shared" si="54"/>
        <v>0</v>
      </c>
      <c r="E1150" s="13" t="e">
        <f>VLOOKUP(D1150,#REF!,2,0)</f>
        <v>#REF!</v>
      </c>
      <c r="H1150" s="13" t="e">
        <f>VLOOKUP(F1150,#REF!,2,0)</f>
        <v>#REF!</v>
      </c>
      <c r="I1150" s="13" t="str">
        <f>VLOOKUP(F1150,'[1]Khách hàng'!$A$4:$F$2144,3,0)</f>
        <v>Số 1 đường số 17A, Khu phố 11, Phường Bình Trị Đông B, Quận Bình Tân, TP.HCM.</v>
      </c>
      <c r="J1150" s="13" t="e">
        <f>VLOOKUP(F1150,#REF!,5,0)</f>
        <v>#REF!</v>
      </c>
      <c r="M1150" s="13" t="e">
        <f>VLOOKUP(K1150,#REF!,2,0)</f>
        <v>#REF!</v>
      </c>
      <c r="N1150" s="17" t="e">
        <f>VLOOKUP(K1150,#REF!,6,0)</f>
        <v>#REF!</v>
      </c>
      <c r="O1150" s="17" t="e">
        <f t="shared" si="55"/>
        <v>#REF!</v>
      </c>
      <c r="P1150" s="22">
        <v>0.08</v>
      </c>
      <c r="Q1150" s="17" t="e">
        <f t="shared" si="56"/>
        <v>#REF!</v>
      </c>
      <c r="R1150" s="13" t="e">
        <f>VLOOKUP(J1150,'[1]Nhân viên'!$E$20:$F$41,2,0)</f>
        <v>#REF!</v>
      </c>
    </row>
    <row r="1151" spans="1:18" hidden="1">
      <c r="A1151" s="11">
        <v>1153</v>
      </c>
      <c r="B1151" s="11">
        <f t="shared" si="54"/>
        <v>0</v>
      </c>
      <c r="E1151" s="13" t="e">
        <f>VLOOKUP(D1151,#REF!,2,0)</f>
        <v>#REF!</v>
      </c>
      <c r="H1151" s="13" t="e">
        <f>VLOOKUP(F1151,#REF!,2,0)</f>
        <v>#REF!</v>
      </c>
      <c r="I1151" s="13" t="str">
        <f>VLOOKUP(F1151,'[1]Khách hàng'!$A$4:$F$2144,3,0)</f>
        <v>Số 1 đường số 17A, Khu phố 11, Phường Bình Trị Đông B, Quận Bình Tân, TP.HCM.</v>
      </c>
      <c r="J1151" s="13" t="e">
        <f>VLOOKUP(F1151,#REF!,5,0)</f>
        <v>#REF!</v>
      </c>
      <c r="M1151" s="13" t="e">
        <f>VLOOKUP(K1151,#REF!,2,0)</f>
        <v>#REF!</v>
      </c>
      <c r="N1151" s="17" t="e">
        <f>VLOOKUP(K1151,#REF!,6,0)</f>
        <v>#REF!</v>
      </c>
      <c r="O1151" s="17" t="e">
        <f t="shared" si="55"/>
        <v>#REF!</v>
      </c>
      <c r="P1151" s="22">
        <v>0.08</v>
      </c>
      <c r="Q1151" s="17" t="e">
        <f t="shared" si="56"/>
        <v>#REF!</v>
      </c>
      <c r="R1151" s="13" t="e">
        <f>VLOOKUP(J1151,'[1]Nhân viên'!$E$20:$F$41,2,0)</f>
        <v>#REF!</v>
      </c>
    </row>
    <row r="1152" spans="1:18" hidden="1">
      <c r="A1152" s="11">
        <v>1154</v>
      </c>
      <c r="B1152" s="11">
        <f t="shared" si="54"/>
        <v>0</v>
      </c>
      <c r="E1152" s="13" t="e">
        <f>VLOOKUP(D1152,#REF!,2,0)</f>
        <v>#REF!</v>
      </c>
      <c r="H1152" s="13" t="e">
        <f>VLOOKUP(F1152,#REF!,2,0)</f>
        <v>#REF!</v>
      </c>
      <c r="I1152" s="13" t="str">
        <f>VLOOKUP(F1152,'[1]Khách hàng'!$A$4:$F$2144,3,0)</f>
        <v>Số 1 đường số 17A, Khu phố 11, Phường Bình Trị Đông B, Quận Bình Tân, TP.HCM.</v>
      </c>
      <c r="J1152" s="13" t="e">
        <f>VLOOKUP(F1152,#REF!,5,0)</f>
        <v>#REF!</v>
      </c>
      <c r="M1152" s="13" t="e">
        <f>VLOOKUP(K1152,#REF!,2,0)</f>
        <v>#REF!</v>
      </c>
      <c r="N1152" s="17" t="e">
        <f>VLOOKUP(K1152,#REF!,6,0)</f>
        <v>#REF!</v>
      </c>
      <c r="O1152" s="17" t="e">
        <f t="shared" si="55"/>
        <v>#REF!</v>
      </c>
      <c r="P1152" s="22">
        <v>0.08</v>
      </c>
      <c r="Q1152" s="17" t="e">
        <f t="shared" si="56"/>
        <v>#REF!</v>
      </c>
      <c r="R1152" s="13" t="e">
        <f>VLOOKUP(J1152,'[1]Nhân viên'!$E$20:$F$41,2,0)</f>
        <v>#REF!</v>
      </c>
    </row>
    <row r="1153" spans="1:18" hidden="1">
      <c r="A1153" s="11">
        <v>1155</v>
      </c>
      <c r="B1153" s="11">
        <f t="shared" si="54"/>
        <v>0</v>
      </c>
      <c r="E1153" s="13" t="e">
        <f>VLOOKUP(D1153,#REF!,2,0)</f>
        <v>#REF!</v>
      </c>
      <c r="H1153" s="13" t="e">
        <f>VLOOKUP(F1153,#REF!,2,0)</f>
        <v>#REF!</v>
      </c>
      <c r="I1153" s="13" t="str">
        <f>VLOOKUP(F1153,'[1]Khách hàng'!$A$4:$F$2144,3,0)</f>
        <v>Số 1 đường số 17A, Khu phố 11, Phường Bình Trị Đông B, Quận Bình Tân, TP.HCM.</v>
      </c>
      <c r="J1153" s="13" t="e">
        <f>VLOOKUP(F1153,#REF!,5,0)</f>
        <v>#REF!</v>
      </c>
      <c r="M1153" s="13" t="e">
        <f>VLOOKUP(K1153,#REF!,2,0)</f>
        <v>#REF!</v>
      </c>
      <c r="N1153" s="17" t="e">
        <f>VLOOKUP(K1153,#REF!,6,0)</f>
        <v>#REF!</v>
      </c>
      <c r="O1153" s="17" t="e">
        <f t="shared" si="55"/>
        <v>#REF!</v>
      </c>
      <c r="P1153" s="22">
        <v>0.08</v>
      </c>
      <c r="Q1153" s="17" t="e">
        <f t="shared" si="56"/>
        <v>#REF!</v>
      </c>
      <c r="R1153" s="13" t="e">
        <f>VLOOKUP(J1153,'[1]Nhân viên'!$E$20:$F$41,2,0)</f>
        <v>#REF!</v>
      </c>
    </row>
    <row r="1154" spans="1:18" hidden="1">
      <c r="A1154" s="11">
        <v>1156</v>
      </c>
      <c r="B1154" s="11">
        <f t="shared" si="54"/>
        <v>0</v>
      </c>
      <c r="E1154" s="13" t="e">
        <f>VLOOKUP(D1154,#REF!,2,0)</f>
        <v>#REF!</v>
      </c>
      <c r="H1154" s="13" t="e">
        <f>VLOOKUP(F1154,#REF!,2,0)</f>
        <v>#REF!</v>
      </c>
      <c r="I1154" s="13" t="str">
        <f>VLOOKUP(F1154,'[1]Khách hàng'!$A$4:$F$2144,3,0)</f>
        <v>Số 1 đường số 17A, Khu phố 11, Phường Bình Trị Đông B, Quận Bình Tân, TP.HCM.</v>
      </c>
      <c r="J1154" s="13" t="e">
        <f>VLOOKUP(F1154,#REF!,5,0)</f>
        <v>#REF!</v>
      </c>
      <c r="M1154" s="13" t="e">
        <f>VLOOKUP(K1154,#REF!,2,0)</f>
        <v>#REF!</v>
      </c>
      <c r="N1154" s="17" t="e">
        <f>VLOOKUP(K1154,#REF!,6,0)</f>
        <v>#REF!</v>
      </c>
      <c r="O1154" s="17" t="e">
        <f t="shared" si="55"/>
        <v>#REF!</v>
      </c>
      <c r="P1154" s="22">
        <v>0.08</v>
      </c>
      <c r="Q1154" s="17" t="e">
        <f t="shared" si="56"/>
        <v>#REF!</v>
      </c>
      <c r="R1154" s="13" t="e">
        <f>VLOOKUP(J1154,'[1]Nhân viên'!$E$20:$F$41,2,0)</f>
        <v>#REF!</v>
      </c>
    </row>
    <row r="1155" spans="1:18" hidden="1">
      <c r="A1155" s="11">
        <v>1157</v>
      </c>
      <c r="B1155" s="11">
        <f t="shared" si="54"/>
        <v>0</v>
      </c>
      <c r="E1155" s="13" t="e">
        <f>VLOOKUP(D1155,#REF!,2,0)</f>
        <v>#REF!</v>
      </c>
      <c r="H1155" s="13" t="e">
        <f>VLOOKUP(F1155,#REF!,2,0)</f>
        <v>#REF!</v>
      </c>
      <c r="I1155" s="13" t="str">
        <f>VLOOKUP(F1155,'[1]Khách hàng'!$A$4:$F$2144,3,0)</f>
        <v>Số 1 đường số 17A, Khu phố 11, Phường Bình Trị Đông B, Quận Bình Tân, TP.HCM.</v>
      </c>
      <c r="J1155" s="13" t="e">
        <f>VLOOKUP(F1155,#REF!,5,0)</f>
        <v>#REF!</v>
      </c>
      <c r="M1155" s="13" t="e">
        <f>VLOOKUP(K1155,#REF!,2,0)</f>
        <v>#REF!</v>
      </c>
      <c r="N1155" s="17" t="e">
        <f>VLOOKUP(K1155,#REF!,6,0)</f>
        <v>#REF!</v>
      </c>
      <c r="O1155" s="17" t="e">
        <f t="shared" si="55"/>
        <v>#REF!</v>
      </c>
      <c r="P1155" s="22">
        <v>0.08</v>
      </c>
      <c r="Q1155" s="17" t="e">
        <f t="shared" si="56"/>
        <v>#REF!</v>
      </c>
      <c r="R1155" s="13" t="e">
        <f>VLOOKUP(J1155,'[1]Nhân viên'!$E$20:$F$41,2,0)</f>
        <v>#REF!</v>
      </c>
    </row>
    <row r="1156" spans="1:18" hidden="1">
      <c r="A1156" s="11">
        <v>1158</v>
      </c>
      <c r="B1156" s="11">
        <f t="shared" si="54"/>
        <v>0</v>
      </c>
      <c r="E1156" s="13" t="e">
        <f>VLOOKUP(D1156,#REF!,2,0)</f>
        <v>#REF!</v>
      </c>
      <c r="H1156" s="13" t="e">
        <f>VLOOKUP(F1156,#REF!,2,0)</f>
        <v>#REF!</v>
      </c>
      <c r="I1156" s="13" t="str">
        <f>VLOOKUP(F1156,'[1]Khách hàng'!$A$4:$F$2144,3,0)</f>
        <v>Số 1 đường số 17A, Khu phố 11, Phường Bình Trị Đông B, Quận Bình Tân, TP.HCM.</v>
      </c>
      <c r="J1156" s="13" t="e">
        <f>VLOOKUP(F1156,#REF!,5,0)</f>
        <v>#REF!</v>
      </c>
      <c r="M1156" s="13" t="e">
        <f>VLOOKUP(K1156,#REF!,2,0)</f>
        <v>#REF!</v>
      </c>
      <c r="N1156" s="17" t="e">
        <f>VLOOKUP(K1156,#REF!,6,0)</f>
        <v>#REF!</v>
      </c>
      <c r="O1156" s="17" t="e">
        <f t="shared" si="55"/>
        <v>#REF!</v>
      </c>
      <c r="P1156" s="22">
        <v>0.08</v>
      </c>
      <c r="Q1156" s="17" t="e">
        <f t="shared" si="56"/>
        <v>#REF!</v>
      </c>
      <c r="R1156" s="13" t="e">
        <f>VLOOKUP(J1156,'[1]Nhân viên'!$E$20:$F$41,2,0)</f>
        <v>#REF!</v>
      </c>
    </row>
    <row r="1157" spans="1:18" hidden="1">
      <c r="A1157" s="11">
        <v>1159</v>
      </c>
      <c r="B1157" s="11">
        <f t="shared" si="54"/>
        <v>0</v>
      </c>
      <c r="E1157" s="13" t="e">
        <f>VLOOKUP(D1157,#REF!,2,0)</f>
        <v>#REF!</v>
      </c>
      <c r="H1157" s="13" t="e">
        <f>VLOOKUP(F1157,#REF!,2,0)</f>
        <v>#REF!</v>
      </c>
      <c r="I1157" s="13" t="str">
        <f>VLOOKUP(F1157,'[1]Khách hàng'!$A$4:$F$2144,3,0)</f>
        <v>Số 1 đường số 17A, Khu phố 11, Phường Bình Trị Đông B, Quận Bình Tân, TP.HCM.</v>
      </c>
      <c r="J1157" s="13" t="e">
        <f>VLOOKUP(F1157,#REF!,5,0)</f>
        <v>#REF!</v>
      </c>
      <c r="M1157" s="13" t="e">
        <f>VLOOKUP(K1157,#REF!,2,0)</f>
        <v>#REF!</v>
      </c>
      <c r="N1157" s="17" t="e">
        <f>VLOOKUP(K1157,#REF!,6,0)</f>
        <v>#REF!</v>
      </c>
      <c r="O1157" s="17" t="e">
        <f t="shared" si="55"/>
        <v>#REF!</v>
      </c>
      <c r="P1157" s="22">
        <v>0.08</v>
      </c>
      <c r="Q1157" s="17" t="e">
        <f t="shared" si="56"/>
        <v>#REF!</v>
      </c>
      <c r="R1157" s="13" t="e">
        <f>VLOOKUP(J1157,'[1]Nhân viên'!$E$20:$F$41,2,0)</f>
        <v>#REF!</v>
      </c>
    </row>
    <row r="1158" spans="1:18" hidden="1">
      <c r="A1158" s="11">
        <v>1160</v>
      </c>
      <c r="B1158" s="11">
        <f t="shared" si="54"/>
        <v>0</v>
      </c>
      <c r="E1158" s="13" t="e">
        <f>VLOOKUP(D1158,#REF!,2,0)</f>
        <v>#REF!</v>
      </c>
      <c r="H1158" s="13" t="e">
        <f>VLOOKUP(F1158,#REF!,2,0)</f>
        <v>#REF!</v>
      </c>
      <c r="I1158" s="13" t="str">
        <f>VLOOKUP(F1158,'[1]Khách hàng'!$A$4:$F$2144,3,0)</f>
        <v>Số 1 đường số 17A, Khu phố 11, Phường Bình Trị Đông B, Quận Bình Tân, TP.HCM.</v>
      </c>
      <c r="J1158" s="13" t="e">
        <f>VLOOKUP(F1158,#REF!,5,0)</f>
        <v>#REF!</v>
      </c>
      <c r="M1158" s="13" t="e">
        <f>VLOOKUP(K1158,#REF!,2,0)</f>
        <v>#REF!</v>
      </c>
      <c r="N1158" s="17" t="e">
        <f>VLOOKUP(K1158,#REF!,6,0)</f>
        <v>#REF!</v>
      </c>
      <c r="O1158" s="17" t="e">
        <f t="shared" si="55"/>
        <v>#REF!</v>
      </c>
      <c r="P1158" s="22">
        <v>0.08</v>
      </c>
      <c r="Q1158" s="17" t="e">
        <f t="shared" si="56"/>
        <v>#REF!</v>
      </c>
      <c r="R1158" s="13" t="e">
        <f>VLOOKUP(J1158,'[1]Nhân viên'!$E$20:$F$41,2,0)</f>
        <v>#REF!</v>
      </c>
    </row>
    <row r="1159" spans="1:18" hidden="1">
      <c r="A1159" s="11">
        <v>1161</v>
      </c>
      <c r="B1159" s="11">
        <f t="shared" si="54"/>
        <v>0</v>
      </c>
      <c r="E1159" s="13" t="e">
        <f>VLOOKUP(D1159,#REF!,2,0)</f>
        <v>#REF!</v>
      </c>
      <c r="H1159" s="13" t="e">
        <f>VLOOKUP(F1159,#REF!,2,0)</f>
        <v>#REF!</v>
      </c>
      <c r="I1159" s="13" t="str">
        <f>VLOOKUP(F1159,'[1]Khách hàng'!$A$4:$F$2144,3,0)</f>
        <v>Số 1 đường số 17A, Khu phố 11, Phường Bình Trị Đông B, Quận Bình Tân, TP.HCM.</v>
      </c>
      <c r="J1159" s="13" t="e">
        <f>VLOOKUP(F1159,#REF!,5,0)</f>
        <v>#REF!</v>
      </c>
      <c r="M1159" s="13" t="e">
        <f>VLOOKUP(K1159,#REF!,2,0)</f>
        <v>#REF!</v>
      </c>
      <c r="N1159" s="17" t="e">
        <f>VLOOKUP(K1159,#REF!,6,0)</f>
        <v>#REF!</v>
      </c>
      <c r="O1159" s="17" t="e">
        <f t="shared" si="55"/>
        <v>#REF!</v>
      </c>
      <c r="P1159" s="22">
        <v>0.08</v>
      </c>
      <c r="Q1159" s="17" t="e">
        <f t="shared" si="56"/>
        <v>#REF!</v>
      </c>
      <c r="R1159" s="13" t="e">
        <f>VLOOKUP(J1159,'[1]Nhân viên'!$E$20:$F$41,2,0)</f>
        <v>#REF!</v>
      </c>
    </row>
    <row r="1160" spans="1:18" hidden="1">
      <c r="A1160" s="11">
        <v>1162</v>
      </c>
      <c r="B1160" s="11">
        <f t="shared" si="54"/>
        <v>0</v>
      </c>
      <c r="E1160" s="13" t="e">
        <f>VLOOKUP(D1160,#REF!,2,0)</f>
        <v>#REF!</v>
      </c>
      <c r="H1160" s="13" t="e">
        <f>VLOOKUP(F1160,#REF!,2,0)</f>
        <v>#REF!</v>
      </c>
      <c r="I1160" s="13" t="str">
        <f>VLOOKUP(F1160,'[1]Khách hàng'!$A$4:$F$2144,3,0)</f>
        <v>Số 1 đường số 17A, Khu phố 11, Phường Bình Trị Đông B, Quận Bình Tân, TP.HCM.</v>
      </c>
      <c r="J1160" s="13" t="e">
        <f>VLOOKUP(F1160,#REF!,5,0)</f>
        <v>#REF!</v>
      </c>
      <c r="M1160" s="13" t="e">
        <f>VLOOKUP(K1160,#REF!,2,0)</f>
        <v>#REF!</v>
      </c>
      <c r="N1160" s="17" t="e">
        <f>VLOOKUP(K1160,#REF!,6,0)</f>
        <v>#REF!</v>
      </c>
      <c r="O1160" s="17" t="e">
        <f t="shared" si="55"/>
        <v>#REF!</v>
      </c>
      <c r="P1160" s="22">
        <v>0.08</v>
      </c>
      <c r="Q1160" s="17" t="e">
        <f t="shared" si="56"/>
        <v>#REF!</v>
      </c>
      <c r="R1160" s="13" t="e">
        <f>VLOOKUP(J1160,'[1]Nhân viên'!$E$20:$F$41,2,0)</f>
        <v>#REF!</v>
      </c>
    </row>
    <row r="1161" spans="1:18" hidden="1">
      <c r="A1161" s="11">
        <v>1163</v>
      </c>
      <c r="B1161" s="11">
        <f t="shared" si="54"/>
        <v>0</v>
      </c>
      <c r="E1161" s="13" t="e">
        <f>VLOOKUP(D1161,#REF!,2,0)</f>
        <v>#REF!</v>
      </c>
      <c r="H1161" s="13" t="e">
        <f>VLOOKUP(F1161,#REF!,2,0)</f>
        <v>#REF!</v>
      </c>
      <c r="I1161" s="13" t="str">
        <f>VLOOKUP(F1161,'[1]Khách hàng'!$A$4:$F$2144,3,0)</f>
        <v>Số 1 đường số 17A, Khu phố 11, Phường Bình Trị Đông B, Quận Bình Tân, TP.HCM.</v>
      </c>
      <c r="J1161" s="13" t="e">
        <f>VLOOKUP(F1161,#REF!,5,0)</f>
        <v>#REF!</v>
      </c>
      <c r="M1161" s="13" t="e">
        <f>VLOOKUP(K1161,#REF!,2,0)</f>
        <v>#REF!</v>
      </c>
      <c r="N1161" s="17" t="e">
        <f>VLOOKUP(K1161,#REF!,6,0)</f>
        <v>#REF!</v>
      </c>
      <c r="O1161" s="17" t="e">
        <f t="shared" si="55"/>
        <v>#REF!</v>
      </c>
      <c r="P1161" s="22">
        <v>0.08</v>
      </c>
      <c r="Q1161" s="17" t="e">
        <f t="shared" si="56"/>
        <v>#REF!</v>
      </c>
      <c r="R1161" s="13" t="e">
        <f>VLOOKUP(J1161,'[1]Nhân viên'!$E$20:$F$41,2,0)</f>
        <v>#REF!</v>
      </c>
    </row>
    <row r="1162" spans="1:18" hidden="1">
      <c r="A1162" s="11">
        <v>1164</v>
      </c>
      <c r="B1162" s="11">
        <f t="shared" si="54"/>
        <v>0</v>
      </c>
      <c r="E1162" s="13" t="e">
        <f>VLOOKUP(D1162,#REF!,2,0)</f>
        <v>#REF!</v>
      </c>
      <c r="H1162" s="13" t="e">
        <f>VLOOKUP(F1162,#REF!,2,0)</f>
        <v>#REF!</v>
      </c>
      <c r="I1162" s="13" t="str">
        <f>VLOOKUP(F1162,'[1]Khách hàng'!$A$4:$F$2144,3,0)</f>
        <v>Số 1 đường số 17A, Khu phố 11, Phường Bình Trị Đông B, Quận Bình Tân, TP.HCM.</v>
      </c>
      <c r="J1162" s="13" t="e">
        <f>VLOOKUP(F1162,#REF!,5,0)</f>
        <v>#REF!</v>
      </c>
      <c r="M1162" s="13" t="e">
        <f>VLOOKUP(K1162,#REF!,2,0)</f>
        <v>#REF!</v>
      </c>
      <c r="N1162" s="17" t="e">
        <f>VLOOKUP(K1162,#REF!,6,0)</f>
        <v>#REF!</v>
      </c>
      <c r="O1162" s="17" t="e">
        <f t="shared" si="55"/>
        <v>#REF!</v>
      </c>
      <c r="P1162" s="22">
        <v>0.08</v>
      </c>
      <c r="Q1162" s="17" t="e">
        <f t="shared" si="56"/>
        <v>#REF!</v>
      </c>
      <c r="R1162" s="13" t="e">
        <f>VLOOKUP(J1162,'[1]Nhân viên'!$E$20:$F$41,2,0)</f>
        <v>#REF!</v>
      </c>
    </row>
    <row r="1163" spans="1:18" hidden="1">
      <c r="A1163" s="11">
        <v>1165</v>
      </c>
      <c r="B1163" s="11">
        <f t="shared" si="54"/>
        <v>0</v>
      </c>
      <c r="E1163" s="13" t="e">
        <f>VLOOKUP(D1163,#REF!,2,0)</f>
        <v>#REF!</v>
      </c>
      <c r="H1163" s="13" t="e">
        <f>VLOOKUP(F1163,#REF!,2,0)</f>
        <v>#REF!</v>
      </c>
      <c r="I1163" s="13" t="str">
        <f>VLOOKUP(F1163,'[1]Khách hàng'!$A$4:$F$2144,3,0)</f>
        <v>Số 1 đường số 17A, Khu phố 11, Phường Bình Trị Đông B, Quận Bình Tân, TP.HCM.</v>
      </c>
      <c r="J1163" s="13" t="e">
        <f>VLOOKUP(F1163,#REF!,5,0)</f>
        <v>#REF!</v>
      </c>
      <c r="M1163" s="13" t="e">
        <f>VLOOKUP(K1163,#REF!,2,0)</f>
        <v>#REF!</v>
      </c>
      <c r="N1163" s="17" t="e">
        <f>VLOOKUP(K1163,#REF!,6,0)</f>
        <v>#REF!</v>
      </c>
      <c r="O1163" s="17" t="e">
        <f t="shared" si="55"/>
        <v>#REF!</v>
      </c>
      <c r="P1163" s="22">
        <v>0.08</v>
      </c>
      <c r="Q1163" s="17" t="e">
        <f t="shared" si="56"/>
        <v>#REF!</v>
      </c>
      <c r="R1163" s="13" t="e">
        <f>VLOOKUP(J1163,'[1]Nhân viên'!$E$20:$F$41,2,0)</f>
        <v>#REF!</v>
      </c>
    </row>
    <row r="1164" spans="1:18" hidden="1">
      <c r="A1164" s="11">
        <v>1166</v>
      </c>
      <c r="B1164" s="11">
        <f t="shared" si="54"/>
        <v>0</v>
      </c>
      <c r="E1164" s="13" t="e">
        <f>VLOOKUP(D1164,#REF!,2,0)</f>
        <v>#REF!</v>
      </c>
      <c r="H1164" s="13" t="e">
        <f>VLOOKUP(F1164,#REF!,2,0)</f>
        <v>#REF!</v>
      </c>
      <c r="I1164" s="13" t="str">
        <f>VLOOKUP(F1164,'[1]Khách hàng'!$A$4:$F$2144,3,0)</f>
        <v>Số 1 đường số 17A, Khu phố 11, Phường Bình Trị Đông B, Quận Bình Tân, TP.HCM.</v>
      </c>
      <c r="J1164" s="13" t="e">
        <f>VLOOKUP(F1164,#REF!,5,0)</f>
        <v>#REF!</v>
      </c>
      <c r="M1164" s="13" t="e">
        <f>VLOOKUP(K1164,#REF!,2,0)</f>
        <v>#REF!</v>
      </c>
      <c r="N1164" s="17" t="e">
        <f>VLOOKUP(K1164,#REF!,6,0)</f>
        <v>#REF!</v>
      </c>
      <c r="O1164" s="17" t="e">
        <f t="shared" si="55"/>
        <v>#REF!</v>
      </c>
      <c r="P1164" s="22">
        <v>0.08</v>
      </c>
      <c r="Q1164" s="17" t="e">
        <f t="shared" si="56"/>
        <v>#REF!</v>
      </c>
      <c r="R1164" s="13" t="e">
        <f>VLOOKUP(J1164,'[1]Nhân viên'!$E$20:$F$41,2,0)</f>
        <v>#REF!</v>
      </c>
    </row>
    <row r="1165" spans="1:18" hidden="1">
      <c r="A1165" s="11">
        <v>1167</v>
      </c>
      <c r="B1165" s="11">
        <f t="shared" si="54"/>
        <v>0</v>
      </c>
      <c r="E1165" s="13" t="e">
        <f>VLOOKUP(D1165,#REF!,2,0)</f>
        <v>#REF!</v>
      </c>
      <c r="H1165" s="13" t="e">
        <f>VLOOKUP(F1165,#REF!,2,0)</f>
        <v>#REF!</v>
      </c>
      <c r="I1165" s="13" t="str">
        <f>VLOOKUP(F1165,'[1]Khách hàng'!$A$4:$F$2144,3,0)</f>
        <v>Số 1 đường số 17A, Khu phố 11, Phường Bình Trị Đông B, Quận Bình Tân, TP.HCM.</v>
      </c>
      <c r="J1165" s="13" t="e">
        <f>VLOOKUP(F1165,#REF!,5,0)</f>
        <v>#REF!</v>
      </c>
      <c r="M1165" s="13" t="e">
        <f>VLOOKUP(K1165,#REF!,2,0)</f>
        <v>#REF!</v>
      </c>
      <c r="N1165" s="17" t="e">
        <f>VLOOKUP(K1165,#REF!,6,0)</f>
        <v>#REF!</v>
      </c>
      <c r="O1165" s="17" t="e">
        <f t="shared" si="55"/>
        <v>#REF!</v>
      </c>
      <c r="P1165" s="22">
        <v>0.08</v>
      </c>
      <c r="Q1165" s="17" t="e">
        <f t="shared" si="56"/>
        <v>#REF!</v>
      </c>
      <c r="R1165" s="13" t="e">
        <f>VLOOKUP(J1165,'[1]Nhân viên'!$E$20:$F$41,2,0)</f>
        <v>#REF!</v>
      </c>
    </row>
    <row r="1166" spans="1:18" hidden="1">
      <c r="A1166" s="11">
        <v>1168</v>
      </c>
      <c r="B1166" s="11">
        <f t="shared" si="54"/>
        <v>0</v>
      </c>
      <c r="E1166" s="13" t="e">
        <f>VLOOKUP(D1166,#REF!,2,0)</f>
        <v>#REF!</v>
      </c>
      <c r="H1166" s="13" t="e">
        <f>VLOOKUP(F1166,#REF!,2,0)</f>
        <v>#REF!</v>
      </c>
      <c r="I1166" s="13" t="str">
        <f>VLOOKUP(F1166,'[1]Khách hàng'!$A$4:$F$2144,3,0)</f>
        <v>Số 1 đường số 17A, Khu phố 11, Phường Bình Trị Đông B, Quận Bình Tân, TP.HCM.</v>
      </c>
      <c r="J1166" s="13" t="e">
        <f>VLOOKUP(F1166,#REF!,5,0)</f>
        <v>#REF!</v>
      </c>
      <c r="M1166" s="13" t="e">
        <f>VLOOKUP(K1166,#REF!,2,0)</f>
        <v>#REF!</v>
      </c>
      <c r="N1166" s="17" t="e">
        <f>VLOOKUP(K1166,#REF!,6,0)</f>
        <v>#REF!</v>
      </c>
      <c r="O1166" s="17" t="e">
        <f t="shared" si="55"/>
        <v>#REF!</v>
      </c>
      <c r="P1166" s="22">
        <v>0.08</v>
      </c>
      <c r="Q1166" s="17" t="e">
        <f t="shared" si="56"/>
        <v>#REF!</v>
      </c>
      <c r="R1166" s="13" t="e">
        <f>VLOOKUP(J1166,'[1]Nhân viên'!$E$20:$F$41,2,0)</f>
        <v>#REF!</v>
      </c>
    </row>
    <row r="1167" spans="1:18" hidden="1">
      <c r="A1167" s="11">
        <v>1169</v>
      </c>
      <c r="B1167" s="11">
        <f t="shared" si="54"/>
        <v>0</v>
      </c>
      <c r="E1167" s="13" t="e">
        <f>VLOOKUP(D1167,#REF!,2,0)</f>
        <v>#REF!</v>
      </c>
      <c r="H1167" s="13" t="e">
        <f>VLOOKUP(F1167,#REF!,2,0)</f>
        <v>#REF!</v>
      </c>
      <c r="I1167" s="13" t="str">
        <f>VLOOKUP(F1167,'[1]Khách hàng'!$A$4:$F$2144,3,0)</f>
        <v>Số 1 đường số 17A, Khu phố 11, Phường Bình Trị Đông B, Quận Bình Tân, TP.HCM.</v>
      </c>
      <c r="J1167" s="13" t="e">
        <f>VLOOKUP(F1167,#REF!,5,0)</f>
        <v>#REF!</v>
      </c>
      <c r="M1167" s="13" t="e">
        <f>VLOOKUP(K1167,#REF!,2,0)</f>
        <v>#REF!</v>
      </c>
      <c r="N1167" s="17" t="e">
        <f>VLOOKUP(K1167,#REF!,6,0)</f>
        <v>#REF!</v>
      </c>
      <c r="O1167" s="17" t="e">
        <f t="shared" si="55"/>
        <v>#REF!</v>
      </c>
      <c r="P1167" s="22">
        <v>0.08</v>
      </c>
      <c r="Q1167" s="17" t="e">
        <f t="shared" si="56"/>
        <v>#REF!</v>
      </c>
      <c r="R1167" s="13" t="e">
        <f>VLOOKUP(J1167,'[1]Nhân viên'!$E$20:$F$41,2,0)</f>
        <v>#REF!</v>
      </c>
    </row>
    <row r="1168" spans="1:18" hidden="1">
      <c r="A1168" s="11">
        <v>1170</v>
      </c>
      <c r="B1168" s="11">
        <f t="shared" si="54"/>
        <v>0</v>
      </c>
      <c r="E1168" s="13" t="e">
        <f>VLOOKUP(D1168,#REF!,2,0)</f>
        <v>#REF!</v>
      </c>
      <c r="H1168" s="13" t="e">
        <f>VLOOKUP(F1168,#REF!,2,0)</f>
        <v>#REF!</v>
      </c>
      <c r="I1168" s="13" t="str">
        <f>VLOOKUP(F1168,'[1]Khách hàng'!$A$4:$F$2144,3,0)</f>
        <v>Số 1 đường số 17A, Khu phố 11, Phường Bình Trị Đông B, Quận Bình Tân, TP.HCM.</v>
      </c>
      <c r="J1168" s="13" t="e">
        <f>VLOOKUP(F1168,#REF!,5,0)</f>
        <v>#REF!</v>
      </c>
      <c r="M1168" s="13" t="e">
        <f>VLOOKUP(K1168,#REF!,2,0)</f>
        <v>#REF!</v>
      </c>
      <c r="N1168" s="17" t="e">
        <f>VLOOKUP(K1168,#REF!,6,0)</f>
        <v>#REF!</v>
      </c>
      <c r="O1168" s="17" t="e">
        <f t="shared" si="55"/>
        <v>#REF!</v>
      </c>
      <c r="P1168" s="22">
        <v>0.08</v>
      </c>
      <c r="Q1168" s="17" t="e">
        <f t="shared" si="56"/>
        <v>#REF!</v>
      </c>
      <c r="R1168" s="13" t="e">
        <f>VLOOKUP(J1168,'[1]Nhân viên'!$E$20:$F$41,2,0)</f>
        <v>#REF!</v>
      </c>
    </row>
    <row r="1169" spans="1:18" hidden="1">
      <c r="A1169" s="11">
        <v>1171</v>
      </c>
      <c r="B1169" s="11">
        <f t="shared" si="54"/>
        <v>0</v>
      </c>
      <c r="E1169" s="13" t="e">
        <f>VLOOKUP(D1169,#REF!,2,0)</f>
        <v>#REF!</v>
      </c>
      <c r="H1169" s="13" t="e">
        <f>VLOOKUP(F1169,#REF!,2,0)</f>
        <v>#REF!</v>
      </c>
      <c r="I1169" s="13" t="str">
        <f>VLOOKUP(F1169,'[1]Khách hàng'!$A$4:$F$2144,3,0)</f>
        <v>Số 1 đường số 17A, Khu phố 11, Phường Bình Trị Đông B, Quận Bình Tân, TP.HCM.</v>
      </c>
      <c r="J1169" s="13" t="e">
        <f>VLOOKUP(F1169,#REF!,5,0)</f>
        <v>#REF!</v>
      </c>
      <c r="M1169" s="13" t="e">
        <f>VLOOKUP(K1169,#REF!,2,0)</f>
        <v>#REF!</v>
      </c>
      <c r="N1169" s="17" t="e">
        <f>VLOOKUP(K1169,#REF!,6,0)</f>
        <v>#REF!</v>
      </c>
      <c r="O1169" s="17" t="e">
        <f t="shared" si="55"/>
        <v>#REF!</v>
      </c>
      <c r="P1169" s="22">
        <v>0.08</v>
      </c>
      <c r="Q1169" s="17" t="e">
        <f t="shared" si="56"/>
        <v>#REF!</v>
      </c>
      <c r="R1169" s="13" t="e">
        <f>VLOOKUP(J1169,'[1]Nhân viên'!$E$20:$F$41,2,0)</f>
        <v>#REF!</v>
      </c>
    </row>
    <row r="1170" spans="1:18" hidden="1">
      <c r="A1170" s="11">
        <v>1172</v>
      </c>
      <c r="B1170" s="11">
        <f t="shared" si="54"/>
        <v>0</v>
      </c>
      <c r="E1170" s="13" t="e">
        <f>VLOOKUP(D1170,#REF!,2,0)</f>
        <v>#REF!</v>
      </c>
      <c r="H1170" s="13" t="e">
        <f>VLOOKUP(F1170,#REF!,2,0)</f>
        <v>#REF!</v>
      </c>
      <c r="I1170" s="13" t="str">
        <f>VLOOKUP(F1170,'[1]Khách hàng'!$A$4:$F$2144,3,0)</f>
        <v>Số 1 đường số 17A, Khu phố 11, Phường Bình Trị Đông B, Quận Bình Tân, TP.HCM.</v>
      </c>
      <c r="J1170" s="13" t="e">
        <f>VLOOKUP(F1170,#REF!,5,0)</f>
        <v>#REF!</v>
      </c>
      <c r="M1170" s="13" t="e">
        <f>VLOOKUP(K1170,#REF!,2,0)</f>
        <v>#REF!</v>
      </c>
      <c r="N1170" s="17" t="e">
        <f>VLOOKUP(K1170,#REF!,6,0)</f>
        <v>#REF!</v>
      </c>
      <c r="O1170" s="17" t="e">
        <f t="shared" si="55"/>
        <v>#REF!</v>
      </c>
      <c r="P1170" s="22">
        <v>0.08</v>
      </c>
      <c r="Q1170" s="17" t="e">
        <f t="shared" si="56"/>
        <v>#REF!</v>
      </c>
      <c r="R1170" s="13" t="e">
        <f>VLOOKUP(J1170,'[1]Nhân viên'!$E$20:$F$41,2,0)</f>
        <v>#REF!</v>
      </c>
    </row>
    <row r="1171" spans="1:18" hidden="1">
      <c r="A1171" s="11">
        <v>1173</v>
      </c>
      <c r="B1171" s="11">
        <f t="shared" si="54"/>
        <v>0</v>
      </c>
      <c r="E1171" s="13" t="e">
        <f>VLOOKUP(D1171,#REF!,2,0)</f>
        <v>#REF!</v>
      </c>
      <c r="H1171" s="13" t="e">
        <f>VLOOKUP(F1171,#REF!,2,0)</f>
        <v>#REF!</v>
      </c>
      <c r="I1171" s="13" t="str">
        <f>VLOOKUP(F1171,'[1]Khách hàng'!$A$4:$F$2144,3,0)</f>
        <v>Số 1 đường số 17A, Khu phố 11, Phường Bình Trị Đông B, Quận Bình Tân, TP.HCM.</v>
      </c>
      <c r="J1171" s="13" t="e">
        <f>VLOOKUP(F1171,#REF!,5,0)</f>
        <v>#REF!</v>
      </c>
      <c r="M1171" s="13" t="e">
        <f>VLOOKUP(K1171,#REF!,2,0)</f>
        <v>#REF!</v>
      </c>
      <c r="N1171" s="17" t="e">
        <f>VLOOKUP(K1171,#REF!,6,0)</f>
        <v>#REF!</v>
      </c>
      <c r="O1171" s="17" t="e">
        <f t="shared" si="55"/>
        <v>#REF!</v>
      </c>
      <c r="P1171" s="22">
        <v>0.08</v>
      </c>
      <c r="Q1171" s="17" t="e">
        <f t="shared" si="56"/>
        <v>#REF!</v>
      </c>
      <c r="R1171" s="13" t="e">
        <f>VLOOKUP(J1171,'[1]Nhân viên'!$E$20:$F$41,2,0)</f>
        <v>#REF!</v>
      </c>
    </row>
    <row r="1172" spans="1:18" hidden="1">
      <c r="A1172" s="11">
        <v>1174</v>
      </c>
      <c r="B1172" s="11">
        <f t="shared" si="54"/>
        <v>0</v>
      </c>
      <c r="E1172" s="13" t="e">
        <f>VLOOKUP(D1172,#REF!,2,0)</f>
        <v>#REF!</v>
      </c>
      <c r="H1172" s="13" t="e">
        <f>VLOOKUP(F1172,#REF!,2,0)</f>
        <v>#REF!</v>
      </c>
      <c r="I1172" s="13" t="str">
        <f>VLOOKUP(F1172,'[1]Khách hàng'!$A$4:$F$2144,3,0)</f>
        <v>Số 1 đường số 17A, Khu phố 11, Phường Bình Trị Đông B, Quận Bình Tân, TP.HCM.</v>
      </c>
      <c r="J1172" s="13" t="e">
        <f>VLOOKUP(F1172,#REF!,5,0)</f>
        <v>#REF!</v>
      </c>
      <c r="M1172" s="13" t="e">
        <f>VLOOKUP(K1172,#REF!,2,0)</f>
        <v>#REF!</v>
      </c>
      <c r="N1172" s="17" t="e">
        <f>VLOOKUP(K1172,#REF!,6,0)</f>
        <v>#REF!</v>
      </c>
      <c r="O1172" s="17" t="e">
        <f t="shared" si="55"/>
        <v>#REF!</v>
      </c>
      <c r="P1172" s="22">
        <v>0.08</v>
      </c>
      <c r="Q1172" s="17" t="e">
        <f t="shared" si="56"/>
        <v>#REF!</v>
      </c>
      <c r="R1172" s="13" t="e">
        <f>VLOOKUP(J1172,'[1]Nhân viên'!$E$20:$F$41,2,0)</f>
        <v>#REF!</v>
      </c>
    </row>
    <row r="1173" spans="1:18" hidden="1">
      <c r="A1173" s="11">
        <v>1175</v>
      </c>
      <c r="B1173" s="11">
        <f t="shared" si="54"/>
        <v>0</v>
      </c>
      <c r="E1173" s="13" t="e">
        <f>VLOOKUP(D1173,#REF!,2,0)</f>
        <v>#REF!</v>
      </c>
      <c r="H1173" s="13" t="e">
        <f>VLOOKUP(F1173,#REF!,2,0)</f>
        <v>#REF!</v>
      </c>
      <c r="I1173" s="13" t="str">
        <f>VLOOKUP(F1173,'[1]Khách hàng'!$A$4:$F$2144,3,0)</f>
        <v>Số 1 đường số 17A, Khu phố 11, Phường Bình Trị Đông B, Quận Bình Tân, TP.HCM.</v>
      </c>
      <c r="J1173" s="13" t="e">
        <f>VLOOKUP(F1173,#REF!,5,0)</f>
        <v>#REF!</v>
      </c>
      <c r="M1173" s="13" t="e">
        <f>VLOOKUP(K1173,#REF!,2,0)</f>
        <v>#REF!</v>
      </c>
      <c r="N1173" s="17" t="e">
        <f>VLOOKUP(K1173,#REF!,6,0)</f>
        <v>#REF!</v>
      </c>
      <c r="O1173" s="17" t="e">
        <f t="shared" si="55"/>
        <v>#REF!</v>
      </c>
      <c r="P1173" s="22">
        <v>0.08</v>
      </c>
      <c r="Q1173" s="17" t="e">
        <f t="shared" si="56"/>
        <v>#REF!</v>
      </c>
      <c r="R1173" s="13" t="e">
        <f>VLOOKUP(J1173,'[1]Nhân viên'!$E$20:$F$41,2,0)</f>
        <v>#REF!</v>
      </c>
    </row>
    <row r="1174" spans="1:18" hidden="1">
      <c r="A1174" s="11">
        <v>1176</v>
      </c>
      <c r="B1174" s="11">
        <f t="shared" si="54"/>
        <v>0</v>
      </c>
      <c r="E1174" s="13" t="e">
        <f>VLOOKUP(D1174,#REF!,2,0)</f>
        <v>#REF!</v>
      </c>
      <c r="H1174" s="13" t="e">
        <f>VLOOKUP(F1174,#REF!,2,0)</f>
        <v>#REF!</v>
      </c>
      <c r="I1174" s="13" t="str">
        <f>VLOOKUP(F1174,'[1]Khách hàng'!$A$4:$F$2144,3,0)</f>
        <v>Số 1 đường số 17A, Khu phố 11, Phường Bình Trị Đông B, Quận Bình Tân, TP.HCM.</v>
      </c>
      <c r="J1174" s="13" t="e">
        <f>VLOOKUP(F1174,#REF!,5,0)</f>
        <v>#REF!</v>
      </c>
      <c r="M1174" s="13" t="e">
        <f>VLOOKUP(K1174,#REF!,2,0)</f>
        <v>#REF!</v>
      </c>
      <c r="N1174" s="17" t="e">
        <f>VLOOKUP(K1174,#REF!,6,0)</f>
        <v>#REF!</v>
      </c>
      <c r="O1174" s="17" t="e">
        <f t="shared" si="55"/>
        <v>#REF!</v>
      </c>
      <c r="P1174" s="22">
        <v>0.08</v>
      </c>
      <c r="Q1174" s="17" t="e">
        <f t="shared" si="56"/>
        <v>#REF!</v>
      </c>
      <c r="R1174" s="13" t="e">
        <f>VLOOKUP(J1174,'[1]Nhân viên'!$E$20:$F$41,2,0)</f>
        <v>#REF!</v>
      </c>
    </row>
    <row r="1175" spans="1:18" hidden="1">
      <c r="A1175" s="11">
        <v>1177</v>
      </c>
      <c r="B1175" s="11">
        <f t="shared" si="54"/>
        <v>0</v>
      </c>
      <c r="E1175" s="13" t="e">
        <f>VLOOKUP(D1175,#REF!,2,0)</f>
        <v>#REF!</v>
      </c>
      <c r="H1175" s="13" t="e">
        <f>VLOOKUP(F1175,#REF!,2,0)</f>
        <v>#REF!</v>
      </c>
      <c r="I1175" s="13" t="str">
        <f>VLOOKUP(F1175,'[1]Khách hàng'!$A$4:$F$2144,3,0)</f>
        <v>Số 1 đường số 17A, Khu phố 11, Phường Bình Trị Đông B, Quận Bình Tân, TP.HCM.</v>
      </c>
      <c r="J1175" s="13" t="e">
        <f>VLOOKUP(F1175,#REF!,5,0)</f>
        <v>#REF!</v>
      </c>
      <c r="M1175" s="13" t="e">
        <f>VLOOKUP(K1175,#REF!,2,0)</f>
        <v>#REF!</v>
      </c>
      <c r="N1175" s="17" t="e">
        <f>VLOOKUP(K1175,#REF!,6,0)</f>
        <v>#REF!</v>
      </c>
      <c r="O1175" s="17" t="e">
        <f t="shared" si="55"/>
        <v>#REF!</v>
      </c>
      <c r="P1175" s="22">
        <v>0.08</v>
      </c>
      <c r="Q1175" s="17" t="e">
        <f t="shared" si="56"/>
        <v>#REF!</v>
      </c>
      <c r="R1175" s="13" t="e">
        <f>VLOOKUP(J1175,'[1]Nhân viên'!$E$20:$F$41,2,0)</f>
        <v>#REF!</v>
      </c>
    </row>
    <row r="1176" spans="1:18" hidden="1">
      <c r="A1176" s="11">
        <v>1178</v>
      </c>
      <c r="B1176" s="11">
        <f t="shared" si="54"/>
        <v>0</v>
      </c>
      <c r="E1176" s="13" t="e">
        <f>VLOOKUP(D1176,#REF!,2,0)</f>
        <v>#REF!</v>
      </c>
      <c r="H1176" s="13" t="e">
        <f>VLOOKUP(F1176,#REF!,2,0)</f>
        <v>#REF!</v>
      </c>
      <c r="I1176" s="13" t="str">
        <f>VLOOKUP(F1176,'[1]Khách hàng'!$A$4:$F$2144,3,0)</f>
        <v>Số 1 đường số 17A, Khu phố 11, Phường Bình Trị Đông B, Quận Bình Tân, TP.HCM.</v>
      </c>
      <c r="J1176" s="13" t="e">
        <f>VLOOKUP(F1176,#REF!,5,0)</f>
        <v>#REF!</v>
      </c>
      <c r="M1176" s="13" t="e">
        <f>VLOOKUP(K1176,#REF!,2,0)</f>
        <v>#REF!</v>
      </c>
      <c r="N1176" s="17" t="e">
        <f>VLOOKUP(K1176,#REF!,6,0)</f>
        <v>#REF!</v>
      </c>
      <c r="O1176" s="17" t="e">
        <f t="shared" si="55"/>
        <v>#REF!</v>
      </c>
      <c r="P1176" s="22">
        <v>0.08</v>
      </c>
      <c r="Q1176" s="17" t="e">
        <f t="shared" si="56"/>
        <v>#REF!</v>
      </c>
      <c r="R1176" s="13" t="e">
        <f>VLOOKUP(J1176,'[1]Nhân viên'!$E$20:$F$41,2,0)</f>
        <v>#REF!</v>
      </c>
    </row>
    <row r="1177" spans="1:18" hidden="1">
      <c r="A1177" s="11">
        <v>1179</v>
      </c>
      <c r="B1177" s="11">
        <f t="shared" si="54"/>
        <v>0</v>
      </c>
      <c r="E1177" s="13" t="e">
        <f>VLOOKUP(D1177,#REF!,2,0)</f>
        <v>#REF!</v>
      </c>
      <c r="H1177" s="13" t="e">
        <f>VLOOKUP(F1177,#REF!,2,0)</f>
        <v>#REF!</v>
      </c>
      <c r="I1177" s="13" t="str">
        <f>VLOOKUP(F1177,'[1]Khách hàng'!$A$4:$F$2144,3,0)</f>
        <v>Số 1 đường số 17A, Khu phố 11, Phường Bình Trị Đông B, Quận Bình Tân, TP.HCM.</v>
      </c>
      <c r="J1177" s="13" t="e">
        <f>VLOOKUP(F1177,#REF!,5,0)</f>
        <v>#REF!</v>
      </c>
      <c r="M1177" s="13" t="e">
        <f>VLOOKUP(K1177,#REF!,2,0)</f>
        <v>#REF!</v>
      </c>
      <c r="N1177" s="17" t="e">
        <f>VLOOKUP(K1177,#REF!,6,0)</f>
        <v>#REF!</v>
      </c>
      <c r="O1177" s="17" t="e">
        <f t="shared" si="55"/>
        <v>#REF!</v>
      </c>
      <c r="P1177" s="22">
        <v>0.08</v>
      </c>
      <c r="Q1177" s="17" t="e">
        <f t="shared" si="56"/>
        <v>#REF!</v>
      </c>
      <c r="R1177" s="13" t="e">
        <f>VLOOKUP(J1177,'[1]Nhân viên'!$E$20:$F$41,2,0)</f>
        <v>#REF!</v>
      </c>
    </row>
    <row r="1178" spans="1:18" hidden="1">
      <c r="A1178" s="11">
        <v>1180</v>
      </c>
      <c r="B1178" s="11">
        <f t="shared" si="54"/>
        <v>0</v>
      </c>
      <c r="E1178" s="13" t="e">
        <f>VLOOKUP(D1178,#REF!,2,0)</f>
        <v>#REF!</v>
      </c>
      <c r="H1178" s="13" t="e">
        <f>VLOOKUP(F1178,#REF!,2,0)</f>
        <v>#REF!</v>
      </c>
      <c r="I1178" s="13" t="str">
        <f>VLOOKUP(F1178,'[1]Khách hàng'!$A$4:$F$2144,3,0)</f>
        <v>Số 1 đường số 17A, Khu phố 11, Phường Bình Trị Đông B, Quận Bình Tân, TP.HCM.</v>
      </c>
      <c r="J1178" s="13" t="e">
        <f>VLOOKUP(F1178,#REF!,5,0)</f>
        <v>#REF!</v>
      </c>
      <c r="M1178" s="13" t="e">
        <f>VLOOKUP(K1178,#REF!,2,0)</f>
        <v>#REF!</v>
      </c>
      <c r="N1178" s="17" t="e">
        <f>VLOOKUP(K1178,#REF!,6,0)</f>
        <v>#REF!</v>
      </c>
      <c r="O1178" s="17" t="e">
        <f t="shared" si="55"/>
        <v>#REF!</v>
      </c>
      <c r="P1178" s="22">
        <v>0.08</v>
      </c>
      <c r="Q1178" s="17" t="e">
        <f t="shared" si="56"/>
        <v>#REF!</v>
      </c>
      <c r="R1178" s="13" t="e">
        <f>VLOOKUP(J1178,'[1]Nhân viên'!$E$20:$F$41,2,0)</f>
        <v>#REF!</v>
      </c>
    </row>
    <row r="1179" spans="1:18" hidden="1">
      <c r="A1179" s="11">
        <v>1181</v>
      </c>
      <c r="B1179" s="11">
        <f t="shared" si="54"/>
        <v>0</v>
      </c>
      <c r="E1179" s="13" t="e">
        <f>VLOOKUP(D1179,#REF!,2,0)</f>
        <v>#REF!</v>
      </c>
      <c r="H1179" s="13" t="e">
        <f>VLOOKUP(F1179,#REF!,2,0)</f>
        <v>#REF!</v>
      </c>
      <c r="I1179" s="13" t="str">
        <f>VLOOKUP(F1179,'[1]Khách hàng'!$A$4:$F$2144,3,0)</f>
        <v>Số 1 đường số 17A, Khu phố 11, Phường Bình Trị Đông B, Quận Bình Tân, TP.HCM.</v>
      </c>
      <c r="J1179" s="13" t="e">
        <f>VLOOKUP(F1179,#REF!,5,0)</f>
        <v>#REF!</v>
      </c>
      <c r="M1179" s="13" t="e">
        <f>VLOOKUP(K1179,#REF!,2,0)</f>
        <v>#REF!</v>
      </c>
      <c r="N1179" s="17" t="e">
        <f>VLOOKUP(K1179,#REF!,6,0)</f>
        <v>#REF!</v>
      </c>
      <c r="O1179" s="17" t="e">
        <f t="shared" si="55"/>
        <v>#REF!</v>
      </c>
      <c r="P1179" s="22">
        <v>0.08</v>
      </c>
      <c r="Q1179" s="17" t="e">
        <f t="shared" si="56"/>
        <v>#REF!</v>
      </c>
      <c r="R1179" s="13" t="e">
        <f>VLOOKUP(J1179,'[1]Nhân viên'!$E$20:$F$41,2,0)</f>
        <v>#REF!</v>
      </c>
    </row>
    <row r="1180" spans="1:18" hidden="1">
      <c r="A1180" s="11">
        <v>1182</v>
      </c>
      <c r="B1180" s="11">
        <f t="shared" ref="B1180:B1243" si="57">DAY($C1180)</f>
        <v>0</v>
      </c>
      <c r="E1180" s="13" t="e">
        <f>VLOOKUP(D1180,#REF!,2,0)</f>
        <v>#REF!</v>
      </c>
      <c r="H1180" s="13" t="e">
        <f>VLOOKUP(F1180,#REF!,2,0)</f>
        <v>#REF!</v>
      </c>
      <c r="I1180" s="13" t="str">
        <f>VLOOKUP(F1180,'[1]Khách hàng'!$A$4:$F$2144,3,0)</f>
        <v>Số 1 đường số 17A, Khu phố 11, Phường Bình Trị Đông B, Quận Bình Tân, TP.HCM.</v>
      </c>
      <c r="J1180" s="13" t="e">
        <f>VLOOKUP(F1180,#REF!,5,0)</f>
        <v>#REF!</v>
      </c>
      <c r="M1180" s="13" t="e">
        <f>VLOOKUP(K1180,#REF!,2,0)</f>
        <v>#REF!</v>
      </c>
      <c r="N1180" s="17" t="e">
        <f>VLOOKUP(K1180,#REF!,6,0)</f>
        <v>#REF!</v>
      </c>
      <c r="O1180" s="17" t="e">
        <f t="shared" si="55"/>
        <v>#REF!</v>
      </c>
      <c r="P1180" s="22">
        <v>0.08</v>
      </c>
      <c r="Q1180" s="17" t="e">
        <f t="shared" si="56"/>
        <v>#REF!</v>
      </c>
      <c r="R1180" s="13" t="e">
        <f>VLOOKUP(J1180,'[1]Nhân viên'!$E$20:$F$41,2,0)</f>
        <v>#REF!</v>
      </c>
    </row>
    <row r="1181" spans="1:18" hidden="1">
      <c r="A1181" s="11">
        <v>1183</v>
      </c>
      <c r="B1181" s="11">
        <f t="shared" si="57"/>
        <v>0</v>
      </c>
      <c r="E1181" s="13" t="e">
        <f>VLOOKUP(D1181,#REF!,2,0)</f>
        <v>#REF!</v>
      </c>
      <c r="H1181" s="13" t="e">
        <f>VLOOKUP(F1181,#REF!,2,0)</f>
        <v>#REF!</v>
      </c>
      <c r="I1181" s="13" t="str">
        <f>VLOOKUP(F1181,'[1]Khách hàng'!$A$4:$F$2144,3,0)</f>
        <v>Số 1 đường số 17A, Khu phố 11, Phường Bình Trị Đông B, Quận Bình Tân, TP.HCM.</v>
      </c>
      <c r="J1181" s="13" t="e">
        <f>VLOOKUP(F1181,#REF!,5,0)</f>
        <v>#REF!</v>
      </c>
      <c r="M1181" s="13" t="e">
        <f>VLOOKUP(K1181,#REF!,2,0)</f>
        <v>#REF!</v>
      </c>
      <c r="N1181" s="17" t="e">
        <f>VLOOKUP(K1181,#REF!,6,0)</f>
        <v>#REF!</v>
      </c>
      <c r="O1181" s="17" t="e">
        <f t="shared" si="55"/>
        <v>#REF!</v>
      </c>
      <c r="P1181" s="22">
        <v>0.08</v>
      </c>
      <c r="Q1181" s="17" t="e">
        <f t="shared" si="56"/>
        <v>#REF!</v>
      </c>
      <c r="R1181" s="13" t="e">
        <f>VLOOKUP(J1181,'[1]Nhân viên'!$E$20:$F$41,2,0)</f>
        <v>#REF!</v>
      </c>
    </row>
    <row r="1182" spans="1:18" hidden="1">
      <c r="A1182" s="11">
        <v>1184</v>
      </c>
      <c r="B1182" s="11">
        <f t="shared" si="57"/>
        <v>0</v>
      </c>
      <c r="E1182" s="13" t="e">
        <f>VLOOKUP(D1182,#REF!,2,0)</f>
        <v>#REF!</v>
      </c>
      <c r="H1182" s="13" t="e">
        <f>VLOOKUP(F1182,#REF!,2,0)</f>
        <v>#REF!</v>
      </c>
      <c r="I1182" s="13" t="str">
        <f>VLOOKUP(F1182,'[1]Khách hàng'!$A$4:$F$2144,3,0)</f>
        <v>Số 1 đường số 17A, Khu phố 11, Phường Bình Trị Đông B, Quận Bình Tân, TP.HCM.</v>
      </c>
      <c r="J1182" s="13" t="e">
        <f>VLOOKUP(F1182,#REF!,5,0)</f>
        <v>#REF!</v>
      </c>
      <c r="M1182" s="13" t="e">
        <f>VLOOKUP(K1182,#REF!,2,0)</f>
        <v>#REF!</v>
      </c>
      <c r="N1182" s="17" t="e">
        <f>VLOOKUP(K1182,#REF!,6,0)</f>
        <v>#REF!</v>
      </c>
      <c r="O1182" s="17" t="e">
        <f t="shared" si="55"/>
        <v>#REF!</v>
      </c>
      <c r="P1182" s="22">
        <v>0.08</v>
      </c>
      <c r="Q1182" s="17" t="e">
        <f t="shared" si="56"/>
        <v>#REF!</v>
      </c>
      <c r="R1182" s="13" t="e">
        <f>VLOOKUP(J1182,'[1]Nhân viên'!$E$20:$F$41,2,0)</f>
        <v>#REF!</v>
      </c>
    </row>
    <row r="1183" spans="1:18" hidden="1">
      <c r="A1183" s="11">
        <v>1185</v>
      </c>
      <c r="B1183" s="11">
        <f t="shared" si="57"/>
        <v>0</v>
      </c>
      <c r="E1183" s="13" t="e">
        <f>VLOOKUP(D1183,#REF!,2,0)</f>
        <v>#REF!</v>
      </c>
      <c r="H1183" s="13" t="e">
        <f>VLOOKUP(F1183,#REF!,2,0)</f>
        <v>#REF!</v>
      </c>
      <c r="I1183" s="13" t="str">
        <f>VLOOKUP(F1183,'[1]Khách hàng'!$A$4:$F$2144,3,0)</f>
        <v>Số 1 đường số 17A, Khu phố 11, Phường Bình Trị Đông B, Quận Bình Tân, TP.HCM.</v>
      </c>
      <c r="J1183" s="13" t="e">
        <f>VLOOKUP(F1183,#REF!,5,0)</f>
        <v>#REF!</v>
      </c>
      <c r="M1183" s="13" t="e">
        <f>VLOOKUP(K1183,#REF!,2,0)</f>
        <v>#REF!</v>
      </c>
      <c r="N1183" s="17" t="e">
        <f>VLOOKUP(K1183,#REF!,6,0)</f>
        <v>#REF!</v>
      </c>
      <c r="O1183" s="17" t="e">
        <f t="shared" si="55"/>
        <v>#REF!</v>
      </c>
      <c r="P1183" s="22">
        <v>0.08</v>
      </c>
      <c r="Q1183" s="17" t="e">
        <f t="shared" si="56"/>
        <v>#REF!</v>
      </c>
      <c r="R1183" s="13" t="e">
        <f>VLOOKUP(J1183,'[1]Nhân viên'!$E$20:$F$41,2,0)</f>
        <v>#REF!</v>
      </c>
    </row>
    <row r="1184" spans="1:18" hidden="1">
      <c r="A1184" s="11">
        <v>1186</v>
      </c>
      <c r="B1184" s="11">
        <f t="shared" si="57"/>
        <v>0</v>
      </c>
      <c r="E1184" s="13" t="e">
        <f>VLOOKUP(D1184,#REF!,2,0)</f>
        <v>#REF!</v>
      </c>
      <c r="H1184" s="13" t="e">
        <f>VLOOKUP(F1184,#REF!,2,0)</f>
        <v>#REF!</v>
      </c>
      <c r="I1184" s="13" t="str">
        <f>VLOOKUP(F1184,'[1]Khách hàng'!$A$4:$F$2144,3,0)</f>
        <v>Số 1 đường số 17A, Khu phố 11, Phường Bình Trị Đông B, Quận Bình Tân, TP.HCM.</v>
      </c>
      <c r="J1184" s="13" t="e">
        <f>VLOOKUP(F1184,#REF!,5,0)</f>
        <v>#REF!</v>
      </c>
      <c r="M1184" s="13" t="e">
        <f>VLOOKUP(K1184,#REF!,2,0)</f>
        <v>#REF!</v>
      </c>
      <c r="N1184" s="17" t="e">
        <f>VLOOKUP(K1184,#REF!,6,0)</f>
        <v>#REF!</v>
      </c>
      <c r="O1184" s="17" t="e">
        <f t="shared" ref="O1184:O1247" si="58">L1184*N1184</f>
        <v>#REF!</v>
      </c>
      <c r="P1184" s="22">
        <v>0.08</v>
      </c>
      <c r="Q1184" s="17" t="e">
        <f t="shared" ref="Q1184:Q1247" si="59">O1184*P1184+O1184</f>
        <v>#REF!</v>
      </c>
      <c r="R1184" s="13" t="e">
        <f>VLOOKUP(J1184,'[1]Nhân viên'!$E$20:$F$41,2,0)</f>
        <v>#REF!</v>
      </c>
    </row>
    <row r="1185" spans="1:18" hidden="1">
      <c r="A1185" s="11">
        <v>1187</v>
      </c>
      <c r="B1185" s="11">
        <f t="shared" si="57"/>
        <v>0</v>
      </c>
      <c r="E1185" s="13" t="e">
        <f>VLOOKUP(D1185,#REF!,2,0)</f>
        <v>#REF!</v>
      </c>
      <c r="H1185" s="13" t="e">
        <f>VLOOKUP(F1185,#REF!,2,0)</f>
        <v>#REF!</v>
      </c>
      <c r="I1185" s="13" t="str">
        <f>VLOOKUP(F1185,'[1]Khách hàng'!$A$4:$F$2144,3,0)</f>
        <v>Số 1 đường số 17A, Khu phố 11, Phường Bình Trị Đông B, Quận Bình Tân, TP.HCM.</v>
      </c>
      <c r="J1185" s="13" t="e">
        <f>VLOOKUP(F1185,#REF!,5,0)</f>
        <v>#REF!</v>
      </c>
      <c r="M1185" s="13" t="e">
        <f>VLOOKUP(K1185,#REF!,2,0)</f>
        <v>#REF!</v>
      </c>
      <c r="N1185" s="17" t="e">
        <f>VLOOKUP(K1185,#REF!,6,0)</f>
        <v>#REF!</v>
      </c>
      <c r="O1185" s="17" t="e">
        <f t="shared" si="58"/>
        <v>#REF!</v>
      </c>
      <c r="P1185" s="22">
        <v>0.08</v>
      </c>
      <c r="Q1185" s="17" t="e">
        <f t="shared" si="59"/>
        <v>#REF!</v>
      </c>
      <c r="R1185" s="13" t="e">
        <f>VLOOKUP(J1185,'[1]Nhân viên'!$E$20:$F$41,2,0)</f>
        <v>#REF!</v>
      </c>
    </row>
    <row r="1186" spans="1:18" hidden="1">
      <c r="A1186" s="11">
        <v>1188</v>
      </c>
      <c r="B1186" s="11">
        <f t="shared" si="57"/>
        <v>0</v>
      </c>
      <c r="E1186" s="13" t="e">
        <f>VLOOKUP(D1186,#REF!,2,0)</f>
        <v>#REF!</v>
      </c>
      <c r="H1186" s="13" t="e">
        <f>VLOOKUP(F1186,#REF!,2,0)</f>
        <v>#REF!</v>
      </c>
      <c r="I1186" s="13" t="str">
        <f>VLOOKUP(F1186,'[1]Khách hàng'!$A$4:$F$2144,3,0)</f>
        <v>Số 1 đường số 17A, Khu phố 11, Phường Bình Trị Đông B, Quận Bình Tân, TP.HCM.</v>
      </c>
      <c r="J1186" s="13" t="e">
        <f>VLOOKUP(F1186,#REF!,5,0)</f>
        <v>#REF!</v>
      </c>
      <c r="M1186" s="13" t="e">
        <f>VLOOKUP(K1186,#REF!,2,0)</f>
        <v>#REF!</v>
      </c>
      <c r="N1186" s="17" t="e">
        <f>VLOOKUP(K1186,#REF!,6,0)</f>
        <v>#REF!</v>
      </c>
      <c r="O1186" s="17" t="e">
        <f t="shared" si="58"/>
        <v>#REF!</v>
      </c>
      <c r="P1186" s="22">
        <v>0.08</v>
      </c>
      <c r="Q1186" s="17" t="e">
        <f t="shared" si="59"/>
        <v>#REF!</v>
      </c>
      <c r="R1186" s="13" t="e">
        <f>VLOOKUP(J1186,'[1]Nhân viên'!$E$20:$F$41,2,0)</f>
        <v>#REF!</v>
      </c>
    </row>
    <row r="1187" spans="1:18" hidden="1">
      <c r="A1187" s="11">
        <v>1189</v>
      </c>
      <c r="B1187" s="11">
        <f t="shared" si="57"/>
        <v>0</v>
      </c>
      <c r="E1187" s="13" t="e">
        <f>VLOOKUP(D1187,#REF!,2,0)</f>
        <v>#REF!</v>
      </c>
      <c r="H1187" s="13" t="e">
        <f>VLOOKUP(F1187,#REF!,2,0)</f>
        <v>#REF!</v>
      </c>
      <c r="I1187" s="13" t="str">
        <f>VLOOKUP(F1187,'[1]Khách hàng'!$A$4:$F$2144,3,0)</f>
        <v>Số 1 đường số 17A, Khu phố 11, Phường Bình Trị Đông B, Quận Bình Tân, TP.HCM.</v>
      </c>
      <c r="J1187" s="13" t="e">
        <f>VLOOKUP(F1187,#REF!,5,0)</f>
        <v>#REF!</v>
      </c>
      <c r="M1187" s="13" t="e">
        <f>VLOOKUP(K1187,#REF!,2,0)</f>
        <v>#REF!</v>
      </c>
      <c r="N1187" s="17" t="e">
        <f>VLOOKUP(K1187,#REF!,6,0)</f>
        <v>#REF!</v>
      </c>
      <c r="O1187" s="17" t="e">
        <f t="shared" si="58"/>
        <v>#REF!</v>
      </c>
      <c r="P1187" s="22">
        <v>0.08</v>
      </c>
      <c r="Q1187" s="17" t="e">
        <f t="shared" si="59"/>
        <v>#REF!</v>
      </c>
      <c r="R1187" s="13" t="e">
        <f>VLOOKUP(J1187,'[1]Nhân viên'!$E$20:$F$41,2,0)</f>
        <v>#REF!</v>
      </c>
    </row>
    <row r="1188" spans="1:18" hidden="1">
      <c r="A1188" s="11">
        <v>1190</v>
      </c>
      <c r="B1188" s="11">
        <f t="shared" si="57"/>
        <v>0</v>
      </c>
      <c r="E1188" s="13" t="e">
        <f>VLOOKUP(D1188,#REF!,2,0)</f>
        <v>#REF!</v>
      </c>
      <c r="H1188" s="13" t="e">
        <f>VLOOKUP(F1188,#REF!,2,0)</f>
        <v>#REF!</v>
      </c>
      <c r="I1188" s="13" t="str">
        <f>VLOOKUP(F1188,'[1]Khách hàng'!$A$4:$F$2144,3,0)</f>
        <v>Số 1 đường số 17A, Khu phố 11, Phường Bình Trị Đông B, Quận Bình Tân, TP.HCM.</v>
      </c>
      <c r="J1188" s="13" t="e">
        <f>VLOOKUP(F1188,#REF!,5,0)</f>
        <v>#REF!</v>
      </c>
      <c r="M1188" s="13" t="e">
        <f>VLOOKUP(K1188,#REF!,2,0)</f>
        <v>#REF!</v>
      </c>
      <c r="N1188" s="17" t="e">
        <f>VLOOKUP(K1188,#REF!,6,0)</f>
        <v>#REF!</v>
      </c>
      <c r="O1188" s="17" t="e">
        <f t="shared" si="58"/>
        <v>#REF!</v>
      </c>
      <c r="P1188" s="22">
        <v>0.08</v>
      </c>
      <c r="Q1188" s="17" t="e">
        <f t="shared" si="59"/>
        <v>#REF!</v>
      </c>
      <c r="R1188" s="13" t="e">
        <f>VLOOKUP(J1188,'[1]Nhân viên'!$E$20:$F$41,2,0)</f>
        <v>#REF!</v>
      </c>
    </row>
    <row r="1189" spans="1:18" hidden="1">
      <c r="A1189" s="11">
        <v>1191</v>
      </c>
      <c r="B1189" s="11">
        <f t="shared" si="57"/>
        <v>0</v>
      </c>
      <c r="E1189" s="13" t="e">
        <f>VLOOKUP(D1189,#REF!,2,0)</f>
        <v>#REF!</v>
      </c>
      <c r="H1189" s="13" t="e">
        <f>VLOOKUP(F1189,#REF!,2,0)</f>
        <v>#REF!</v>
      </c>
      <c r="I1189" s="13" t="str">
        <f>VLOOKUP(F1189,'[1]Khách hàng'!$A$4:$F$2144,3,0)</f>
        <v>Số 1 đường số 17A, Khu phố 11, Phường Bình Trị Đông B, Quận Bình Tân, TP.HCM.</v>
      </c>
      <c r="J1189" s="13" t="e">
        <f>VLOOKUP(F1189,#REF!,5,0)</f>
        <v>#REF!</v>
      </c>
      <c r="M1189" s="13" t="e">
        <f>VLOOKUP(K1189,#REF!,2,0)</f>
        <v>#REF!</v>
      </c>
      <c r="N1189" s="17" t="e">
        <f>VLOOKUP(K1189,#REF!,6,0)</f>
        <v>#REF!</v>
      </c>
      <c r="O1189" s="17" t="e">
        <f t="shared" si="58"/>
        <v>#REF!</v>
      </c>
      <c r="P1189" s="22">
        <v>0.08</v>
      </c>
      <c r="Q1189" s="17" t="e">
        <f t="shared" si="59"/>
        <v>#REF!</v>
      </c>
      <c r="R1189" s="13" t="e">
        <f>VLOOKUP(J1189,'[1]Nhân viên'!$E$20:$F$41,2,0)</f>
        <v>#REF!</v>
      </c>
    </row>
    <row r="1190" spans="1:18" hidden="1">
      <c r="A1190" s="11">
        <v>1192</v>
      </c>
      <c r="B1190" s="11">
        <f t="shared" si="57"/>
        <v>0</v>
      </c>
      <c r="E1190" s="13" t="e">
        <f>VLOOKUP(D1190,#REF!,2,0)</f>
        <v>#REF!</v>
      </c>
      <c r="H1190" s="13" t="e">
        <f>VLOOKUP(F1190,#REF!,2,0)</f>
        <v>#REF!</v>
      </c>
      <c r="I1190" s="13" t="str">
        <f>VLOOKUP(F1190,'[1]Khách hàng'!$A$4:$F$2144,3,0)</f>
        <v>Số 1 đường số 17A, Khu phố 11, Phường Bình Trị Đông B, Quận Bình Tân, TP.HCM.</v>
      </c>
      <c r="J1190" s="13" t="e">
        <f>VLOOKUP(F1190,#REF!,5,0)</f>
        <v>#REF!</v>
      </c>
      <c r="M1190" s="13" t="e">
        <f>VLOOKUP(K1190,#REF!,2,0)</f>
        <v>#REF!</v>
      </c>
      <c r="N1190" s="17" t="e">
        <f>VLOOKUP(K1190,#REF!,6,0)</f>
        <v>#REF!</v>
      </c>
      <c r="O1190" s="17" t="e">
        <f t="shared" si="58"/>
        <v>#REF!</v>
      </c>
      <c r="P1190" s="22">
        <v>0.08</v>
      </c>
      <c r="Q1190" s="17" t="e">
        <f t="shared" si="59"/>
        <v>#REF!</v>
      </c>
      <c r="R1190" s="13" t="e">
        <f>VLOOKUP(J1190,'[1]Nhân viên'!$E$20:$F$41,2,0)</f>
        <v>#REF!</v>
      </c>
    </row>
    <row r="1191" spans="1:18" hidden="1">
      <c r="A1191" s="11">
        <v>1193</v>
      </c>
      <c r="B1191" s="11">
        <f t="shared" si="57"/>
        <v>0</v>
      </c>
      <c r="E1191" s="13" t="e">
        <f>VLOOKUP(D1191,#REF!,2,0)</f>
        <v>#REF!</v>
      </c>
      <c r="H1191" s="13" t="e">
        <f>VLOOKUP(F1191,#REF!,2,0)</f>
        <v>#REF!</v>
      </c>
      <c r="I1191" s="13" t="str">
        <f>VLOOKUP(F1191,'[1]Khách hàng'!$A$4:$F$2144,3,0)</f>
        <v>Số 1 đường số 17A, Khu phố 11, Phường Bình Trị Đông B, Quận Bình Tân, TP.HCM.</v>
      </c>
      <c r="J1191" s="13" t="e">
        <f>VLOOKUP(F1191,#REF!,5,0)</f>
        <v>#REF!</v>
      </c>
      <c r="M1191" s="13" t="e">
        <f>VLOOKUP(K1191,#REF!,2,0)</f>
        <v>#REF!</v>
      </c>
      <c r="N1191" s="17" t="e">
        <f>VLOOKUP(K1191,#REF!,6,0)</f>
        <v>#REF!</v>
      </c>
      <c r="O1191" s="17" t="e">
        <f t="shared" si="58"/>
        <v>#REF!</v>
      </c>
      <c r="P1191" s="22">
        <v>0.08</v>
      </c>
      <c r="Q1191" s="17" t="e">
        <f t="shared" si="59"/>
        <v>#REF!</v>
      </c>
      <c r="R1191" s="13" t="e">
        <f>VLOOKUP(J1191,'[1]Nhân viên'!$E$20:$F$41,2,0)</f>
        <v>#REF!</v>
      </c>
    </row>
    <row r="1192" spans="1:18" hidden="1">
      <c r="A1192" s="11">
        <v>1194</v>
      </c>
      <c r="B1192" s="11">
        <f t="shared" si="57"/>
        <v>0</v>
      </c>
      <c r="E1192" s="13" t="e">
        <f>VLOOKUP(D1192,#REF!,2,0)</f>
        <v>#REF!</v>
      </c>
      <c r="H1192" s="13" t="e">
        <f>VLOOKUP(F1192,#REF!,2,0)</f>
        <v>#REF!</v>
      </c>
      <c r="I1192" s="13" t="str">
        <f>VLOOKUP(F1192,'[1]Khách hàng'!$A$4:$F$2144,3,0)</f>
        <v>Số 1 đường số 17A, Khu phố 11, Phường Bình Trị Đông B, Quận Bình Tân, TP.HCM.</v>
      </c>
      <c r="J1192" s="13" t="e">
        <f>VLOOKUP(F1192,#REF!,5,0)</f>
        <v>#REF!</v>
      </c>
      <c r="M1192" s="13" t="e">
        <f>VLOOKUP(K1192,#REF!,2,0)</f>
        <v>#REF!</v>
      </c>
      <c r="N1192" s="17" t="e">
        <f>VLOOKUP(K1192,#REF!,6,0)</f>
        <v>#REF!</v>
      </c>
      <c r="O1192" s="17" t="e">
        <f t="shared" si="58"/>
        <v>#REF!</v>
      </c>
      <c r="P1192" s="22">
        <v>0.08</v>
      </c>
      <c r="Q1192" s="17" t="e">
        <f t="shared" si="59"/>
        <v>#REF!</v>
      </c>
      <c r="R1192" s="13" t="e">
        <f>VLOOKUP(J1192,'[1]Nhân viên'!$E$20:$F$41,2,0)</f>
        <v>#REF!</v>
      </c>
    </row>
    <row r="1193" spans="1:18" hidden="1">
      <c r="A1193" s="11">
        <v>1195</v>
      </c>
      <c r="B1193" s="11">
        <f t="shared" si="57"/>
        <v>0</v>
      </c>
      <c r="E1193" s="13" t="e">
        <f>VLOOKUP(D1193,#REF!,2,0)</f>
        <v>#REF!</v>
      </c>
      <c r="H1193" s="13" t="e">
        <f>VLOOKUP(F1193,#REF!,2,0)</f>
        <v>#REF!</v>
      </c>
      <c r="I1193" s="13" t="str">
        <f>VLOOKUP(F1193,'[1]Khách hàng'!$A$4:$F$2144,3,0)</f>
        <v>Số 1 đường số 17A, Khu phố 11, Phường Bình Trị Đông B, Quận Bình Tân, TP.HCM.</v>
      </c>
      <c r="J1193" s="13" t="e">
        <f>VLOOKUP(F1193,#REF!,5,0)</f>
        <v>#REF!</v>
      </c>
      <c r="M1193" s="13" t="e">
        <f>VLOOKUP(K1193,#REF!,2,0)</f>
        <v>#REF!</v>
      </c>
      <c r="N1193" s="17" t="e">
        <f>VLOOKUP(K1193,#REF!,6,0)</f>
        <v>#REF!</v>
      </c>
      <c r="O1193" s="17" t="e">
        <f t="shared" si="58"/>
        <v>#REF!</v>
      </c>
      <c r="P1193" s="22">
        <v>0.08</v>
      </c>
      <c r="Q1193" s="17" t="e">
        <f t="shared" si="59"/>
        <v>#REF!</v>
      </c>
      <c r="R1193" s="13" t="e">
        <f>VLOOKUP(J1193,'[1]Nhân viên'!$E$20:$F$41,2,0)</f>
        <v>#REF!</v>
      </c>
    </row>
    <row r="1194" spans="1:18" hidden="1">
      <c r="A1194" s="11">
        <v>1196</v>
      </c>
      <c r="B1194" s="11">
        <f t="shared" si="57"/>
        <v>0</v>
      </c>
      <c r="E1194" s="13" t="e">
        <f>VLOOKUP(D1194,#REF!,2,0)</f>
        <v>#REF!</v>
      </c>
      <c r="H1194" s="13" t="e">
        <f>VLOOKUP(F1194,#REF!,2,0)</f>
        <v>#REF!</v>
      </c>
      <c r="I1194" s="13" t="str">
        <f>VLOOKUP(F1194,'[1]Khách hàng'!$A$4:$F$2144,3,0)</f>
        <v>Số 1 đường số 17A, Khu phố 11, Phường Bình Trị Đông B, Quận Bình Tân, TP.HCM.</v>
      </c>
      <c r="J1194" s="13" t="e">
        <f>VLOOKUP(F1194,#REF!,5,0)</f>
        <v>#REF!</v>
      </c>
      <c r="M1194" s="13" t="e">
        <f>VLOOKUP(K1194,#REF!,2,0)</f>
        <v>#REF!</v>
      </c>
      <c r="N1194" s="17" t="e">
        <f>VLOOKUP(K1194,#REF!,6,0)</f>
        <v>#REF!</v>
      </c>
      <c r="O1194" s="17" t="e">
        <f t="shared" si="58"/>
        <v>#REF!</v>
      </c>
      <c r="P1194" s="22">
        <v>0.08</v>
      </c>
      <c r="Q1194" s="17" t="e">
        <f t="shared" si="59"/>
        <v>#REF!</v>
      </c>
      <c r="R1194" s="13" t="e">
        <f>VLOOKUP(J1194,'[1]Nhân viên'!$E$20:$F$41,2,0)</f>
        <v>#REF!</v>
      </c>
    </row>
    <row r="1195" spans="1:18" hidden="1">
      <c r="A1195" s="11">
        <v>1197</v>
      </c>
      <c r="B1195" s="11">
        <f t="shared" si="57"/>
        <v>0</v>
      </c>
      <c r="E1195" s="13" t="e">
        <f>VLOOKUP(D1195,#REF!,2,0)</f>
        <v>#REF!</v>
      </c>
      <c r="H1195" s="13" t="e">
        <f>VLOOKUP(F1195,#REF!,2,0)</f>
        <v>#REF!</v>
      </c>
      <c r="I1195" s="13" t="str">
        <f>VLOOKUP(F1195,'[1]Khách hàng'!$A$4:$F$2144,3,0)</f>
        <v>Số 1 đường số 17A, Khu phố 11, Phường Bình Trị Đông B, Quận Bình Tân, TP.HCM.</v>
      </c>
      <c r="J1195" s="13" t="e">
        <f>VLOOKUP(F1195,#REF!,5,0)</f>
        <v>#REF!</v>
      </c>
      <c r="M1195" s="13" t="e">
        <f>VLOOKUP(K1195,#REF!,2,0)</f>
        <v>#REF!</v>
      </c>
      <c r="N1195" s="17" t="e">
        <f>VLOOKUP(K1195,#REF!,6,0)</f>
        <v>#REF!</v>
      </c>
      <c r="O1195" s="17" t="e">
        <f t="shared" si="58"/>
        <v>#REF!</v>
      </c>
      <c r="P1195" s="22">
        <v>0.08</v>
      </c>
      <c r="Q1195" s="17" t="e">
        <f t="shared" si="59"/>
        <v>#REF!</v>
      </c>
      <c r="R1195" s="13" t="e">
        <f>VLOOKUP(J1195,'[1]Nhân viên'!$E$20:$F$41,2,0)</f>
        <v>#REF!</v>
      </c>
    </row>
    <row r="1196" spans="1:18" hidden="1">
      <c r="A1196" s="11">
        <v>1198</v>
      </c>
      <c r="B1196" s="11">
        <f t="shared" si="57"/>
        <v>0</v>
      </c>
      <c r="E1196" s="13" t="e">
        <f>VLOOKUP(D1196,#REF!,2,0)</f>
        <v>#REF!</v>
      </c>
      <c r="H1196" s="13" t="e">
        <f>VLOOKUP(F1196,#REF!,2,0)</f>
        <v>#REF!</v>
      </c>
      <c r="I1196" s="13" t="str">
        <f>VLOOKUP(F1196,'[1]Khách hàng'!$A$4:$F$2144,3,0)</f>
        <v>Số 1 đường số 17A, Khu phố 11, Phường Bình Trị Đông B, Quận Bình Tân, TP.HCM.</v>
      </c>
      <c r="J1196" s="13" t="e">
        <f>VLOOKUP(F1196,#REF!,5,0)</f>
        <v>#REF!</v>
      </c>
      <c r="M1196" s="13" t="e">
        <f>VLOOKUP(K1196,#REF!,2,0)</f>
        <v>#REF!</v>
      </c>
      <c r="N1196" s="17" t="e">
        <f>VLOOKUP(K1196,#REF!,6,0)</f>
        <v>#REF!</v>
      </c>
      <c r="O1196" s="17" t="e">
        <f t="shared" si="58"/>
        <v>#REF!</v>
      </c>
      <c r="P1196" s="22">
        <v>0.08</v>
      </c>
      <c r="Q1196" s="17" t="e">
        <f t="shared" si="59"/>
        <v>#REF!</v>
      </c>
      <c r="R1196" s="13" t="e">
        <f>VLOOKUP(J1196,'[1]Nhân viên'!$E$20:$F$41,2,0)</f>
        <v>#REF!</v>
      </c>
    </row>
    <row r="1197" spans="1:18" hidden="1">
      <c r="A1197" s="11">
        <v>1199</v>
      </c>
      <c r="B1197" s="11">
        <f t="shared" si="57"/>
        <v>0</v>
      </c>
      <c r="E1197" s="13" t="e">
        <f>VLOOKUP(D1197,#REF!,2,0)</f>
        <v>#REF!</v>
      </c>
      <c r="H1197" s="13" t="e">
        <f>VLOOKUP(F1197,#REF!,2,0)</f>
        <v>#REF!</v>
      </c>
      <c r="I1197" s="13" t="str">
        <f>VLOOKUP(F1197,'[1]Khách hàng'!$A$4:$F$2144,3,0)</f>
        <v>Số 1 đường số 17A, Khu phố 11, Phường Bình Trị Đông B, Quận Bình Tân, TP.HCM.</v>
      </c>
      <c r="J1197" s="13" t="e">
        <f>VLOOKUP(F1197,#REF!,5,0)</f>
        <v>#REF!</v>
      </c>
      <c r="M1197" s="13" t="e">
        <f>VLOOKUP(K1197,#REF!,2,0)</f>
        <v>#REF!</v>
      </c>
      <c r="N1197" s="17" t="e">
        <f>VLOOKUP(K1197,#REF!,6,0)</f>
        <v>#REF!</v>
      </c>
      <c r="O1197" s="17" t="e">
        <f t="shared" si="58"/>
        <v>#REF!</v>
      </c>
      <c r="P1197" s="22">
        <v>0.08</v>
      </c>
      <c r="Q1197" s="17" t="e">
        <f t="shared" si="59"/>
        <v>#REF!</v>
      </c>
      <c r="R1197" s="13" t="e">
        <f>VLOOKUP(J1197,'[1]Nhân viên'!$E$20:$F$41,2,0)</f>
        <v>#REF!</v>
      </c>
    </row>
    <row r="1198" spans="1:18" hidden="1">
      <c r="A1198" s="11">
        <v>1200</v>
      </c>
      <c r="B1198" s="11">
        <f t="shared" si="57"/>
        <v>0</v>
      </c>
      <c r="E1198" s="13" t="e">
        <f>VLOOKUP(D1198,#REF!,2,0)</f>
        <v>#REF!</v>
      </c>
      <c r="H1198" s="13" t="e">
        <f>VLOOKUP(F1198,#REF!,2,0)</f>
        <v>#REF!</v>
      </c>
      <c r="I1198" s="13" t="str">
        <f>VLOOKUP(F1198,'[1]Khách hàng'!$A$4:$F$2144,3,0)</f>
        <v>Số 1 đường số 17A, Khu phố 11, Phường Bình Trị Đông B, Quận Bình Tân, TP.HCM.</v>
      </c>
      <c r="J1198" s="13" t="e">
        <f>VLOOKUP(F1198,#REF!,5,0)</f>
        <v>#REF!</v>
      </c>
      <c r="M1198" s="13" t="e">
        <f>VLOOKUP(K1198,#REF!,2,0)</f>
        <v>#REF!</v>
      </c>
      <c r="N1198" s="17" t="e">
        <f>VLOOKUP(K1198,#REF!,6,0)</f>
        <v>#REF!</v>
      </c>
      <c r="O1198" s="17" t="e">
        <f t="shared" si="58"/>
        <v>#REF!</v>
      </c>
      <c r="P1198" s="22">
        <v>0.08</v>
      </c>
      <c r="Q1198" s="17" t="e">
        <f t="shared" si="59"/>
        <v>#REF!</v>
      </c>
      <c r="R1198" s="13" t="e">
        <f>VLOOKUP(J1198,'[1]Nhân viên'!$E$20:$F$41,2,0)</f>
        <v>#REF!</v>
      </c>
    </row>
    <row r="1199" spans="1:18" hidden="1">
      <c r="A1199" s="11">
        <v>1201</v>
      </c>
      <c r="B1199" s="11">
        <f t="shared" si="57"/>
        <v>0</v>
      </c>
      <c r="E1199" s="13" t="e">
        <f>VLOOKUP(D1199,#REF!,2,0)</f>
        <v>#REF!</v>
      </c>
      <c r="H1199" s="13" t="e">
        <f>VLOOKUP(F1199,#REF!,2,0)</f>
        <v>#REF!</v>
      </c>
      <c r="I1199" s="13" t="str">
        <f>VLOOKUP(F1199,'[1]Khách hàng'!$A$4:$F$2144,3,0)</f>
        <v>Số 1 đường số 17A, Khu phố 11, Phường Bình Trị Đông B, Quận Bình Tân, TP.HCM.</v>
      </c>
      <c r="J1199" s="13" t="e">
        <f>VLOOKUP(F1199,#REF!,5,0)</f>
        <v>#REF!</v>
      </c>
      <c r="M1199" s="13" t="e">
        <f>VLOOKUP(K1199,#REF!,2,0)</f>
        <v>#REF!</v>
      </c>
      <c r="N1199" s="17" t="e">
        <f>VLOOKUP(K1199,#REF!,6,0)</f>
        <v>#REF!</v>
      </c>
      <c r="O1199" s="17" t="e">
        <f t="shared" si="58"/>
        <v>#REF!</v>
      </c>
      <c r="P1199" s="22">
        <v>0.08</v>
      </c>
      <c r="Q1199" s="17" t="e">
        <f t="shared" si="59"/>
        <v>#REF!</v>
      </c>
      <c r="R1199" s="13" t="e">
        <f>VLOOKUP(J1199,'[1]Nhân viên'!$E$20:$F$41,2,0)</f>
        <v>#REF!</v>
      </c>
    </row>
    <row r="1200" spans="1:18" hidden="1">
      <c r="A1200" s="11">
        <v>1202</v>
      </c>
      <c r="B1200" s="11">
        <f t="shared" si="57"/>
        <v>0</v>
      </c>
      <c r="E1200" s="13" t="e">
        <f>VLOOKUP(D1200,#REF!,2,0)</f>
        <v>#REF!</v>
      </c>
      <c r="H1200" s="13" t="e">
        <f>VLOOKUP(F1200,#REF!,2,0)</f>
        <v>#REF!</v>
      </c>
      <c r="I1200" s="13" t="str">
        <f>VLOOKUP(F1200,'[1]Khách hàng'!$A$4:$F$2144,3,0)</f>
        <v>Số 1 đường số 17A, Khu phố 11, Phường Bình Trị Đông B, Quận Bình Tân, TP.HCM.</v>
      </c>
      <c r="J1200" s="13" t="e">
        <f>VLOOKUP(F1200,#REF!,5,0)</f>
        <v>#REF!</v>
      </c>
      <c r="M1200" s="13" t="e">
        <f>VLOOKUP(K1200,#REF!,2,0)</f>
        <v>#REF!</v>
      </c>
      <c r="N1200" s="17" t="e">
        <f>VLOOKUP(K1200,#REF!,6,0)</f>
        <v>#REF!</v>
      </c>
      <c r="O1200" s="17" t="e">
        <f t="shared" si="58"/>
        <v>#REF!</v>
      </c>
      <c r="P1200" s="22">
        <v>0.08</v>
      </c>
      <c r="Q1200" s="17" t="e">
        <f t="shared" si="59"/>
        <v>#REF!</v>
      </c>
      <c r="R1200" s="13" t="e">
        <f>VLOOKUP(J1200,'[1]Nhân viên'!$E$20:$F$41,2,0)</f>
        <v>#REF!</v>
      </c>
    </row>
    <row r="1201" spans="1:18" hidden="1">
      <c r="A1201" s="11">
        <v>1203</v>
      </c>
      <c r="B1201" s="11">
        <f t="shared" si="57"/>
        <v>0</v>
      </c>
      <c r="E1201" s="13" t="e">
        <f>VLOOKUP(D1201,#REF!,2,0)</f>
        <v>#REF!</v>
      </c>
      <c r="H1201" s="13" t="e">
        <f>VLOOKUP(F1201,#REF!,2,0)</f>
        <v>#REF!</v>
      </c>
      <c r="I1201" s="13" t="str">
        <f>VLOOKUP(F1201,'[1]Khách hàng'!$A$4:$F$2144,3,0)</f>
        <v>Số 1 đường số 17A, Khu phố 11, Phường Bình Trị Đông B, Quận Bình Tân, TP.HCM.</v>
      </c>
      <c r="J1201" s="13" t="e">
        <f>VLOOKUP(F1201,#REF!,5,0)</f>
        <v>#REF!</v>
      </c>
      <c r="M1201" s="13" t="e">
        <f>VLOOKUP(K1201,#REF!,2,0)</f>
        <v>#REF!</v>
      </c>
      <c r="N1201" s="17" t="e">
        <f>VLOOKUP(K1201,#REF!,6,0)</f>
        <v>#REF!</v>
      </c>
      <c r="O1201" s="17" t="e">
        <f t="shared" si="58"/>
        <v>#REF!</v>
      </c>
      <c r="P1201" s="22">
        <v>0.08</v>
      </c>
      <c r="Q1201" s="17" t="e">
        <f t="shared" si="59"/>
        <v>#REF!</v>
      </c>
      <c r="R1201" s="13" t="e">
        <f>VLOOKUP(J1201,'[1]Nhân viên'!$E$20:$F$41,2,0)</f>
        <v>#REF!</v>
      </c>
    </row>
    <row r="1202" spans="1:18" hidden="1">
      <c r="A1202" s="11">
        <v>1204</v>
      </c>
      <c r="B1202" s="11">
        <f t="shared" si="57"/>
        <v>0</v>
      </c>
      <c r="E1202" s="13" t="e">
        <f>VLOOKUP(D1202,#REF!,2,0)</f>
        <v>#REF!</v>
      </c>
      <c r="H1202" s="13" t="e">
        <f>VLOOKUP(F1202,#REF!,2,0)</f>
        <v>#REF!</v>
      </c>
      <c r="I1202" s="13" t="str">
        <f>VLOOKUP(F1202,'[1]Khách hàng'!$A$4:$F$2144,3,0)</f>
        <v>Số 1 đường số 17A, Khu phố 11, Phường Bình Trị Đông B, Quận Bình Tân, TP.HCM.</v>
      </c>
      <c r="J1202" s="13" t="e">
        <f>VLOOKUP(F1202,#REF!,5,0)</f>
        <v>#REF!</v>
      </c>
      <c r="M1202" s="13" t="e">
        <f>VLOOKUP(K1202,#REF!,2,0)</f>
        <v>#REF!</v>
      </c>
      <c r="N1202" s="17" t="e">
        <f>VLOOKUP(K1202,#REF!,6,0)</f>
        <v>#REF!</v>
      </c>
      <c r="O1202" s="17" t="e">
        <f t="shared" si="58"/>
        <v>#REF!</v>
      </c>
      <c r="P1202" s="22">
        <v>0.08</v>
      </c>
      <c r="Q1202" s="17" t="e">
        <f t="shared" si="59"/>
        <v>#REF!</v>
      </c>
      <c r="R1202" s="13" t="e">
        <f>VLOOKUP(J1202,'[1]Nhân viên'!$E$20:$F$41,2,0)</f>
        <v>#REF!</v>
      </c>
    </row>
    <row r="1203" spans="1:18" hidden="1">
      <c r="A1203" s="11">
        <v>1205</v>
      </c>
      <c r="B1203" s="11">
        <f t="shared" si="57"/>
        <v>0</v>
      </c>
      <c r="E1203" s="13" t="e">
        <f>VLOOKUP(D1203,#REF!,2,0)</f>
        <v>#REF!</v>
      </c>
      <c r="H1203" s="13" t="e">
        <f>VLOOKUP(F1203,#REF!,2,0)</f>
        <v>#REF!</v>
      </c>
      <c r="I1203" s="13" t="str">
        <f>VLOOKUP(F1203,'[1]Khách hàng'!$A$4:$F$2144,3,0)</f>
        <v>Số 1 đường số 17A, Khu phố 11, Phường Bình Trị Đông B, Quận Bình Tân, TP.HCM.</v>
      </c>
      <c r="J1203" s="13" t="e">
        <f>VLOOKUP(F1203,#REF!,5,0)</f>
        <v>#REF!</v>
      </c>
      <c r="M1203" s="13" t="e">
        <f>VLOOKUP(K1203,#REF!,2,0)</f>
        <v>#REF!</v>
      </c>
      <c r="N1203" s="17" t="e">
        <f>VLOOKUP(K1203,#REF!,6,0)</f>
        <v>#REF!</v>
      </c>
      <c r="O1203" s="17" t="e">
        <f t="shared" si="58"/>
        <v>#REF!</v>
      </c>
      <c r="P1203" s="22">
        <v>0.08</v>
      </c>
      <c r="Q1203" s="17" t="e">
        <f t="shared" si="59"/>
        <v>#REF!</v>
      </c>
      <c r="R1203" s="13" t="e">
        <f>VLOOKUP(J1203,'[1]Nhân viên'!$E$20:$F$41,2,0)</f>
        <v>#REF!</v>
      </c>
    </row>
    <row r="1204" spans="1:18" hidden="1">
      <c r="A1204" s="11">
        <v>1206</v>
      </c>
      <c r="B1204" s="11">
        <f t="shared" si="57"/>
        <v>0</v>
      </c>
      <c r="E1204" s="13" t="e">
        <f>VLOOKUP(D1204,#REF!,2,0)</f>
        <v>#REF!</v>
      </c>
      <c r="H1204" s="13" t="e">
        <f>VLOOKUP(F1204,#REF!,2,0)</f>
        <v>#REF!</v>
      </c>
      <c r="I1204" s="13" t="str">
        <f>VLOOKUP(F1204,'[1]Khách hàng'!$A$4:$F$2144,3,0)</f>
        <v>Số 1 đường số 17A, Khu phố 11, Phường Bình Trị Đông B, Quận Bình Tân, TP.HCM.</v>
      </c>
      <c r="J1204" s="13" t="e">
        <f>VLOOKUP(F1204,#REF!,5,0)</f>
        <v>#REF!</v>
      </c>
      <c r="M1204" s="13" t="e">
        <f>VLOOKUP(K1204,#REF!,2,0)</f>
        <v>#REF!</v>
      </c>
      <c r="N1204" s="17" t="e">
        <f>VLOOKUP(K1204,#REF!,6,0)</f>
        <v>#REF!</v>
      </c>
      <c r="O1204" s="17" t="e">
        <f t="shared" si="58"/>
        <v>#REF!</v>
      </c>
      <c r="P1204" s="22">
        <v>0.08</v>
      </c>
      <c r="Q1204" s="17" t="e">
        <f t="shared" si="59"/>
        <v>#REF!</v>
      </c>
      <c r="R1204" s="13" t="e">
        <f>VLOOKUP(J1204,'[1]Nhân viên'!$E$20:$F$41,2,0)</f>
        <v>#REF!</v>
      </c>
    </row>
    <row r="1205" spans="1:18" hidden="1">
      <c r="A1205" s="11">
        <v>1207</v>
      </c>
      <c r="B1205" s="11">
        <f t="shared" si="57"/>
        <v>0</v>
      </c>
      <c r="E1205" s="13" t="e">
        <f>VLOOKUP(D1205,#REF!,2,0)</f>
        <v>#REF!</v>
      </c>
      <c r="H1205" s="13" t="e">
        <f>VLOOKUP(F1205,#REF!,2,0)</f>
        <v>#REF!</v>
      </c>
      <c r="I1205" s="13" t="str">
        <f>VLOOKUP(F1205,'[1]Khách hàng'!$A$4:$F$2144,3,0)</f>
        <v>Số 1 đường số 17A, Khu phố 11, Phường Bình Trị Đông B, Quận Bình Tân, TP.HCM.</v>
      </c>
      <c r="J1205" s="13" t="e">
        <f>VLOOKUP(F1205,#REF!,5,0)</f>
        <v>#REF!</v>
      </c>
      <c r="M1205" s="13" t="e">
        <f>VLOOKUP(K1205,#REF!,2,0)</f>
        <v>#REF!</v>
      </c>
      <c r="N1205" s="17" t="e">
        <f>VLOOKUP(K1205,#REF!,6,0)</f>
        <v>#REF!</v>
      </c>
      <c r="O1205" s="17" t="e">
        <f t="shared" si="58"/>
        <v>#REF!</v>
      </c>
      <c r="P1205" s="22">
        <v>0.08</v>
      </c>
      <c r="Q1205" s="17" t="e">
        <f t="shared" si="59"/>
        <v>#REF!</v>
      </c>
      <c r="R1205" s="13" t="e">
        <f>VLOOKUP(J1205,'[1]Nhân viên'!$E$20:$F$41,2,0)</f>
        <v>#REF!</v>
      </c>
    </row>
    <row r="1206" spans="1:18" hidden="1">
      <c r="A1206" s="11">
        <v>1208</v>
      </c>
      <c r="B1206" s="11">
        <f t="shared" si="57"/>
        <v>0</v>
      </c>
      <c r="E1206" s="13" t="e">
        <f>VLOOKUP(D1206,#REF!,2,0)</f>
        <v>#REF!</v>
      </c>
      <c r="H1206" s="13" t="e">
        <f>VLOOKUP(F1206,#REF!,2,0)</f>
        <v>#REF!</v>
      </c>
      <c r="I1206" s="13" t="str">
        <f>VLOOKUP(F1206,'[1]Khách hàng'!$A$4:$F$2144,3,0)</f>
        <v>Số 1 đường số 17A, Khu phố 11, Phường Bình Trị Đông B, Quận Bình Tân, TP.HCM.</v>
      </c>
      <c r="J1206" s="13" t="e">
        <f>VLOOKUP(F1206,#REF!,5,0)</f>
        <v>#REF!</v>
      </c>
      <c r="M1206" s="13" t="e">
        <f>VLOOKUP(K1206,#REF!,2,0)</f>
        <v>#REF!</v>
      </c>
      <c r="N1206" s="17" t="e">
        <f>VLOOKUP(K1206,#REF!,6,0)</f>
        <v>#REF!</v>
      </c>
      <c r="O1206" s="17" t="e">
        <f t="shared" si="58"/>
        <v>#REF!</v>
      </c>
      <c r="P1206" s="22">
        <v>0.08</v>
      </c>
      <c r="Q1206" s="17" t="e">
        <f t="shared" si="59"/>
        <v>#REF!</v>
      </c>
      <c r="R1206" s="13" t="e">
        <f>VLOOKUP(J1206,'[1]Nhân viên'!$E$20:$F$41,2,0)</f>
        <v>#REF!</v>
      </c>
    </row>
    <row r="1207" spans="1:18" hidden="1">
      <c r="A1207" s="11">
        <v>1209</v>
      </c>
      <c r="B1207" s="11">
        <f t="shared" si="57"/>
        <v>0</v>
      </c>
      <c r="E1207" s="13" t="e">
        <f>VLOOKUP(D1207,#REF!,2,0)</f>
        <v>#REF!</v>
      </c>
      <c r="H1207" s="13" t="e">
        <f>VLOOKUP(F1207,#REF!,2,0)</f>
        <v>#REF!</v>
      </c>
      <c r="I1207" s="13" t="str">
        <f>VLOOKUP(F1207,'[1]Khách hàng'!$A$4:$F$2144,3,0)</f>
        <v>Số 1 đường số 17A, Khu phố 11, Phường Bình Trị Đông B, Quận Bình Tân, TP.HCM.</v>
      </c>
      <c r="J1207" s="13" t="e">
        <f>VLOOKUP(F1207,#REF!,5,0)</f>
        <v>#REF!</v>
      </c>
      <c r="M1207" s="13" t="e">
        <f>VLOOKUP(K1207,#REF!,2,0)</f>
        <v>#REF!</v>
      </c>
      <c r="N1207" s="17" t="e">
        <f>VLOOKUP(K1207,#REF!,6,0)</f>
        <v>#REF!</v>
      </c>
      <c r="O1207" s="17" t="e">
        <f t="shared" si="58"/>
        <v>#REF!</v>
      </c>
      <c r="P1207" s="22">
        <v>0.08</v>
      </c>
      <c r="Q1207" s="17" t="e">
        <f t="shared" si="59"/>
        <v>#REF!</v>
      </c>
      <c r="R1207" s="13" t="e">
        <f>VLOOKUP(J1207,'[1]Nhân viên'!$E$20:$F$41,2,0)</f>
        <v>#REF!</v>
      </c>
    </row>
    <row r="1208" spans="1:18" hidden="1">
      <c r="A1208" s="11">
        <v>1210</v>
      </c>
      <c r="B1208" s="11">
        <f t="shared" si="57"/>
        <v>0</v>
      </c>
      <c r="E1208" s="13" t="e">
        <f>VLOOKUP(D1208,#REF!,2,0)</f>
        <v>#REF!</v>
      </c>
      <c r="H1208" s="13" t="e">
        <f>VLOOKUP(F1208,#REF!,2,0)</f>
        <v>#REF!</v>
      </c>
      <c r="I1208" s="13" t="str">
        <f>VLOOKUP(F1208,'[1]Khách hàng'!$A$4:$F$2144,3,0)</f>
        <v>Số 1 đường số 17A, Khu phố 11, Phường Bình Trị Đông B, Quận Bình Tân, TP.HCM.</v>
      </c>
      <c r="J1208" s="13" t="e">
        <f>VLOOKUP(F1208,#REF!,5,0)</f>
        <v>#REF!</v>
      </c>
      <c r="M1208" s="13" t="e">
        <f>VLOOKUP(K1208,#REF!,2,0)</f>
        <v>#REF!</v>
      </c>
      <c r="N1208" s="17" t="e">
        <f>VLOOKUP(K1208,#REF!,6,0)</f>
        <v>#REF!</v>
      </c>
      <c r="O1208" s="17" t="e">
        <f t="shared" si="58"/>
        <v>#REF!</v>
      </c>
      <c r="P1208" s="22">
        <v>0.08</v>
      </c>
      <c r="Q1208" s="17" t="e">
        <f t="shared" si="59"/>
        <v>#REF!</v>
      </c>
      <c r="R1208" s="13" t="e">
        <f>VLOOKUP(J1208,'[1]Nhân viên'!$E$20:$F$41,2,0)</f>
        <v>#REF!</v>
      </c>
    </row>
    <row r="1209" spans="1:18" hidden="1">
      <c r="A1209" s="11">
        <v>1211</v>
      </c>
      <c r="B1209" s="11">
        <f t="shared" si="57"/>
        <v>0</v>
      </c>
      <c r="E1209" s="13" t="e">
        <f>VLOOKUP(D1209,#REF!,2,0)</f>
        <v>#REF!</v>
      </c>
      <c r="H1209" s="13" t="e">
        <f>VLOOKUP(F1209,#REF!,2,0)</f>
        <v>#REF!</v>
      </c>
      <c r="I1209" s="13" t="str">
        <f>VLOOKUP(F1209,'[1]Khách hàng'!$A$4:$F$2144,3,0)</f>
        <v>Số 1 đường số 17A, Khu phố 11, Phường Bình Trị Đông B, Quận Bình Tân, TP.HCM.</v>
      </c>
      <c r="J1209" s="13" t="e">
        <f>VLOOKUP(F1209,#REF!,5,0)</f>
        <v>#REF!</v>
      </c>
      <c r="M1209" s="13" t="e">
        <f>VLOOKUP(K1209,#REF!,2,0)</f>
        <v>#REF!</v>
      </c>
      <c r="N1209" s="17" t="e">
        <f>VLOOKUP(K1209,#REF!,6,0)</f>
        <v>#REF!</v>
      </c>
      <c r="O1209" s="17" t="e">
        <f t="shared" si="58"/>
        <v>#REF!</v>
      </c>
      <c r="P1209" s="22">
        <v>0.08</v>
      </c>
      <c r="Q1209" s="17" t="e">
        <f t="shared" si="59"/>
        <v>#REF!</v>
      </c>
      <c r="R1209" s="13" t="e">
        <f>VLOOKUP(J1209,'[1]Nhân viên'!$E$20:$F$41,2,0)</f>
        <v>#REF!</v>
      </c>
    </row>
    <row r="1210" spans="1:18" hidden="1">
      <c r="A1210" s="11">
        <v>1212</v>
      </c>
      <c r="B1210" s="11">
        <f t="shared" si="57"/>
        <v>0</v>
      </c>
      <c r="E1210" s="13" t="e">
        <f>VLOOKUP(D1210,#REF!,2,0)</f>
        <v>#REF!</v>
      </c>
      <c r="H1210" s="13" t="e">
        <f>VLOOKUP(F1210,#REF!,2,0)</f>
        <v>#REF!</v>
      </c>
      <c r="I1210" s="13" t="str">
        <f>VLOOKUP(F1210,'[1]Khách hàng'!$A$4:$F$2144,3,0)</f>
        <v>Số 1 đường số 17A, Khu phố 11, Phường Bình Trị Đông B, Quận Bình Tân, TP.HCM.</v>
      </c>
      <c r="J1210" s="13" t="e">
        <f>VLOOKUP(F1210,#REF!,5,0)</f>
        <v>#REF!</v>
      </c>
      <c r="M1210" s="13" t="e">
        <f>VLOOKUP(K1210,#REF!,2,0)</f>
        <v>#REF!</v>
      </c>
      <c r="N1210" s="17" t="e">
        <f>VLOOKUP(K1210,#REF!,6,0)</f>
        <v>#REF!</v>
      </c>
      <c r="O1210" s="17" t="e">
        <f t="shared" si="58"/>
        <v>#REF!</v>
      </c>
      <c r="P1210" s="22">
        <v>0.08</v>
      </c>
      <c r="Q1210" s="17" t="e">
        <f t="shared" si="59"/>
        <v>#REF!</v>
      </c>
      <c r="R1210" s="13" t="e">
        <f>VLOOKUP(J1210,'[1]Nhân viên'!$E$20:$F$41,2,0)</f>
        <v>#REF!</v>
      </c>
    </row>
    <row r="1211" spans="1:18" hidden="1">
      <c r="A1211" s="11">
        <v>1213</v>
      </c>
      <c r="B1211" s="11">
        <f t="shared" si="57"/>
        <v>0</v>
      </c>
      <c r="E1211" s="13" t="e">
        <f>VLOOKUP(D1211,#REF!,2,0)</f>
        <v>#REF!</v>
      </c>
      <c r="H1211" s="13" t="e">
        <f>VLOOKUP(F1211,#REF!,2,0)</f>
        <v>#REF!</v>
      </c>
      <c r="I1211" s="13" t="str">
        <f>VLOOKUP(F1211,'[1]Khách hàng'!$A$4:$F$2144,3,0)</f>
        <v>Số 1 đường số 17A, Khu phố 11, Phường Bình Trị Đông B, Quận Bình Tân, TP.HCM.</v>
      </c>
      <c r="J1211" s="13" t="e">
        <f>VLOOKUP(F1211,#REF!,5,0)</f>
        <v>#REF!</v>
      </c>
      <c r="M1211" s="13" t="e">
        <f>VLOOKUP(K1211,#REF!,2,0)</f>
        <v>#REF!</v>
      </c>
      <c r="N1211" s="17" t="e">
        <f>VLOOKUP(K1211,#REF!,6,0)</f>
        <v>#REF!</v>
      </c>
      <c r="O1211" s="17" t="e">
        <f t="shared" si="58"/>
        <v>#REF!</v>
      </c>
      <c r="P1211" s="22">
        <v>0.08</v>
      </c>
      <c r="Q1211" s="17" t="e">
        <f t="shared" si="59"/>
        <v>#REF!</v>
      </c>
      <c r="R1211" s="13" t="e">
        <f>VLOOKUP(J1211,'[1]Nhân viên'!$E$20:$F$41,2,0)</f>
        <v>#REF!</v>
      </c>
    </row>
    <row r="1212" spans="1:18" hidden="1">
      <c r="A1212" s="11">
        <v>1214</v>
      </c>
      <c r="B1212" s="11">
        <f t="shared" si="57"/>
        <v>0</v>
      </c>
      <c r="E1212" s="13" t="e">
        <f>VLOOKUP(D1212,#REF!,2,0)</f>
        <v>#REF!</v>
      </c>
      <c r="H1212" s="13" t="e">
        <f>VLOOKUP(F1212,#REF!,2,0)</f>
        <v>#REF!</v>
      </c>
      <c r="I1212" s="13" t="str">
        <f>VLOOKUP(F1212,'[1]Khách hàng'!$A$4:$F$2144,3,0)</f>
        <v>Số 1 đường số 17A, Khu phố 11, Phường Bình Trị Đông B, Quận Bình Tân, TP.HCM.</v>
      </c>
      <c r="J1212" s="13" t="e">
        <f>VLOOKUP(F1212,#REF!,5,0)</f>
        <v>#REF!</v>
      </c>
      <c r="M1212" s="13" t="e">
        <f>VLOOKUP(K1212,#REF!,2,0)</f>
        <v>#REF!</v>
      </c>
      <c r="N1212" s="17" t="e">
        <f>VLOOKUP(K1212,#REF!,6,0)</f>
        <v>#REF!</v>
      </c>
      <c r="O1212" s="17" t="e">
        <f t="shared" si="58"/>
        <v>#REF!</v>
      </c>
      <c r="P1212" s="22">
        <v>0.08</v>
      </c>
      <c r="Q1212" s="17" t="e">
        <f t="shared" si="59"/>
        <v>#REF!</v>
      </c>
      <c r="R1212" s="13" t="e">
        <f>VLOOKUP(J1212,'[1]Nhân viên'!$E$20:$F$41,2,0)</f>
        <v>#REF!</v>
      </c>
    </row>
    <row r="1213" spans="1:18" hidden="1">
      <c r="A1213" s="11">
        <v>1215</v>
      </c>
      <c r="B1213" s="11">
        <f t="shared" si="57"/>
        <v>0</v>
      </c>
      <c r="E1213" s="13" t="e">
        <f>VLOOKUP(D1213,#REF!,2,0)</f>
        <v>#REF!</v>
      </c>
      <c r="H1213" s="13" t="e">
        <f>VLOOKUP(F1213,#REF!,2,0)</f>
        <v>#REF!</v>
      </c>
      <c r="I1213" s="13" t="str">
        <f>VLOOKUP(F1213,'[1]Khách hàng'!$A$4:$F$2144,3,0)</f>
        <v>Số 1 đường số 17A, Khu phố 11, Phường Bình Trị Đông B, Quận Bình Tân, TP.HCM.</v>
      </c>
      <c r="J1213" s="13" t="e">
        <f>VLOOKUP(F1213,#REF!,5,0)</f>
        <v>#REF!</v>
      </c>
      <c r="M1213" s="13" t="e">
        <f>VLOOKUP(K1213,#REF!,2,0)</f>
        <v>#REF!</v>
      </c>
      <c r="N1213" s="17" t="e">
        <f>VLOOKUP(K1213,#REF!,6,0)</f>
        <v>#REF!</v>
      </c>
      <c r="O1213" s="17" t="e">
        <f t="shared" si="58"/>
        <v>#REF!</v>
      </c>
      <c r="P1213" s="22">
        <v>0.08</v>
      </c>
      <c r="Q1213" s="17" t="e">
        <f t="shared" si="59"/>
        <v>#REF!</v>
      </c>
      <c r="R1213" s="13" t="e">
        <f>VLOOKUP(J1213,'[1]Nhân viên'!$E$20:$F$41,2,0)</f>
        <v>#REF!</v>
      </c>
    </row>
    <row r="1214" spans="1:18" hidden="1">
      <c r="A1214" s="11">
        <v>1216</v>
      </c>
      <c r="B1214" s="11">
        <f t="shared" si="57"/>
        <v>0</v>
      </c>
      <c r="E1214" s="13" t="e">
        <f>VLOOKUP(D1214,#REF!,2,0)</f>
        <v>#REF!</v>
      </c>
      <c r="H1214" s="13" t="e">
        <f>VLOOKUP(F1214,#REF!,2,0)</f>
        <v>#REF!</v>
      </c>
      <c r="I1214" s="13" t="str">
        <f>VLOOKUP(F1214,'[1]Khách hàng'!$A$4:$F$2144,3,0)</f>
        <v>Số 1 đường số 17A, Khu phố 11, Phường Bình Trị Đông B, Quận Bình Tân, TP.HCM.</v>
      </c>
      <c r="J1214" s="13" t="e">
        <f>VLOOKUP(F1214,#REF!,5,0)</f>
        <v>#REF!</v>
      </c>
      <c r="M1214" s="13" t="e">
        <f>VLOOKUP(K1214,#REF!,2,0)</f>
        <v>#REF!</v>
      </c>
      <c r="N1214" s="17" t="e">
        <f>VLOOKUP(K1214,#REF!,6,0)</f>
        <v>#REF!</v>
      </c>
      <c r="O1214" s="17" t="e">
        <f t="shared" si="58"/>
        <v>#REF!</v>
      </c>
      <c r="P1214" s="22">
        <v>0.08</v>
      </c>
      <c r="Q1214" s="17" t="e">
        <f t="shared" si="59"/>
        <v>#REF!</v>
      </c>
      <c r="R1214" s="13" t="e">
        <f>VLOOKUP(J1214,'[1]Nhân viên'!$E$20:$F$41,2,0)</f>
        <v>#REF!</v>
      </c>
    </row>
    <row r="1215" spans="1:18" hidden="1">
      <c r="A1215" s="11">
        <v>1217</v>
      </c>
      <c r="B1215" s="11">
        <f t="shared" si="57"/>
        <v>0</v>
      </c>
      <c r="E1215" s="13" t="e">
        <f>VLOOKUP(D1215,#REF!,2,0)</f>
        <v>#REF!</v>
      </c>
      <c r="H1215" s="13" t="e">
        <f>VLOOKUP(F1215,#REF!,2,0)</f>
        <v>#REF!</v>
      </c>
      <c r="I1215" s="13" t="str">
        <f>VLOOKUP(F1215,'[1]Khách hàng'!$A$4:$F$2144,3,0)</f>
        <v>Số 1 đường số 17A, Khu phố 11, Phường Bình Trị Đông B, Quận Bình Tân, TP.HCM.</v>
      </c>
      <c r="J1215" s="13" t="e">
        <f>VLOOKUP(F1215,#REF!,5,0)</f>
        <v>#REF!</v>
      </c>
      <c r="M1215" s="13" t="e">
        <f>VLOOKUP(K1215,#REF!,2,0)</f>
        <v>#REF!</v>
      </c>
      <c r="N1215" s="17" t="e">
        <f>VLOOKUP(K1215,#REF!,6,0)</f>
        <v>#REF!</v>
      </c>
      <c r="O1215" s="17" t="e">
        <f t="shared" si="58"/>
        <v>#REF!</v>
      </c>
      <c r="P1215" s="22">
        <v>0.08</v>
      </c>
      <c r="Q1215" s="17" t="e">
        <f t="shared" si="59"/>
        <v>#REF!</v>
      </c>
      <c r="R1215" s="13" t="e">
        <f>VLOOKUP(J1215,'[1]Nhân viên'!$E$20:$F$41,2,0)</f>
        <v>#REF!</v>
      </c>
    </row>
    <row r="1216" spans="1:18" hidden="1">
      <c r="A1216" s="11">
        <v>1218</v>
      </c>
      <c r="B1216" s="11">
        <f t="shared" si="57"/>
        <v>0</v>
      </c>
      <c r="E1216" s="13" t="e">
        <f>VLOOKUP(D1216,#REF!,2,0)</f>
        <v>#REF!</v>
      </c>
      <c r="H1216" s="13" t="e">
        <f>VLOOKUP(F1216,#REF!,2,0)</f>
        <v>#REF!</v>
      </c>
      <c r="I1216" s="13" t="str">
        <f>VLOOKUP(F1216,'[1]Khách hàng'!$A$4:$F$2144,3,0)</f>
        <v>Số 1 đường số 17A, Khu phố 11, Phường Bình Trị Đông B, Quận Bình Tân, TP.HCM.</v>
      </c>
      <c r="J1216" s="13" t="e">
        <f>VLOOKUP(F1216,#REF!,5,0)</f>
        <v>#REF!</v>
      </c>
      <c r="M1216" s="13" t="e">
        <f>VLOOKUP(K1216,#REF!,2,0)</f>
        <v>#REF!</v>
      </c>
      <c r="N1216" s="17" t="e">
        <f>VLOOKUP(K1216,#REF!,6,0)</f>
        <v>#REF!</v>
      </c>
      <c r="O1216" s="17" t="e">
        <f t="shared" si="58"/>
        <v>#REF!</v>
      </c>
      <c r="P1216" s="22">
        <v>0.08</v>
      </c>
      <c r="Q1216" s="17" t="e">
        <f t="shared" si="59"/>
        <v>#REF!</v>
      </c>
      <c r="R1216" s="13" t="e">
        <f>VLOOKUP(J1216,'[1]Nhân viên'!$E$20:$F$41,2,0)</f>
        <v>#REF!</v>
      </c>
    </row>
    <row r="1217" spans="1:18" hidden="1">
      <c r="A1217" s="11">
        <v>1219</v>
      </c>
      <c r="B1217" s="11">
        <f t="shared" si="57"/>
        <v>0</v>
      </c>
      <c r="E1217" s="13" t="e">
        <f>VLOOKUP(D1217,#REF!,2,0)</f>
        <v>#REF!</v>
      </c>
      <c r="H1217" s="13" t="e">
        <f>VLOOKUP(F1217,#REF!,2,0)</f>
        <v>#REF!</v>
      </c>
      <c r="I1217" s="13" t="str">
        <f>VLOOKUP(F1217,'[1]Khách hàng'!$A$4:$F$2144,3,0)</f>
        <v>Số 1 đường số 17A, Khu phố 11, Phường Bình Trị Đông B, Quận Bình Tân, TP.HCM.</v>
      </c>
      <c r="J1217" s="13" t="e">
        <f>VLOOKUP(F1217,#REF!,5,0)</f>
        <v>#REF!</v>
      </c>
      <c r="M1217" s="13" t="e">
        <f>VLOOKUP(K1217,#REF!,2,0)</f>
        <v>#REF!</v>
      </c>
      <c r="N1217" s="17" t="e">
        <f>VLOOKUP(K1217,#REF!,6,0)</f>
        <v>#REF!</v>
      </c>
      <c r="O1217" s="17" t="e">
        <f t="shared" si="58"/>
        <v>#REF!</v>
      </c>
      <c r="P1217" s="22">
        <v>0.08</v>
      </c>
      <c r="Q1217" s="17" t="e">
        <f t="shared" si="59"/>
        <v>#REF!</v>
      </c>
      <c r="R1217" s="13" t="e">
        <f>VLOOKUP(J1217,'[1]Nhân viên'!$E$20:$F$41,2,0)</f>
        <v>#REF!</v>
      </c>
    </row>
    <row r="1218" spans="1:18" hidden="1">
      <c r="A1218" s="11">
        <v>1220</v>
      </c>
      <c r="B1218" s="11">
        <f t="shared" si="57"/>
        <v>0</v>
      </c>
      <c r="E1218" s="13" t="e">
        <f>VLOOKUP(D1218,#REF!,2,0)</f>
        <v>#REF!</v>
      </c>
      <c r="H1218" s="13" t="e">
        <f>VLOOKUP(F1218,#REF!,2,0)</f>
        <v>#REF!</v>
      </c>
      <c r="I1218" s="13" t="str">
        <f>VLOOKUP(F1218,'[1]Khách hàng'!$A$4:$F$2144,3,0)</f>
        <v>Số 1 đường số 17A, Khu phố 11, Phường Bình Trị Đông B, Quận Bình Tân, TP.HCM.</v>
      </c>
      <c r="J1218" s="13" t="e">
        <f>VLOOKUP(F1218,#REF!,5,0)</f>
        <v>#REF!</v>
      </c>
      <c r="M1218" s="13" t="e">
        <f>VLOOKUP(K1218,#REF!,2,0)</f>
        <v>#REF!</v>
      </c>
      <c r="N1218" s="17" t="e">
        <f>VLOOKUP(K1218,#REF!,6,0)</f>
        <v>#REF!</v>
      </c>
      <c r="O1218" s="17" t="e">
        <f t="shared" si="58"/>
        <v>#REF!</v>
      </c>
      <c r="P1218" s="22">
        <v>0.08</v>
      </c>
      <c r="Q1218" s="17" t="e">
        <f t="shared" si="59"/>
        <v>#REF!</v>
      </c>
      <c r="R1218" s="13" t="e">
        <f>VLOOKUP(J1218,'[1]Nhân viên'!$E$20:$F$41,2,0)</f>
        <v>#REF!</v>
      </c>
    </row>
    <row r="1219" spans="1:18" hidden="1">
      <c r="A1219" s="11">
        <v>1221</v>
      </c>
      <c r="B1219" s="11">
        <f t="shared" si="57"/>
        <v>0</v>
      </c>
      <c r="E1219" s="13" t="e">
        <f>VLOOKUP(D1219,#REF!,2,0)</f>
        <v>#REF!</v>
      </c>
      <c r="H1219" s="13" t="e">
        <f>VLOOKUP(F1219,#REF!,2,0)</f>
        <v>#REF!</v>
      </c>
      <c r="I1219" s="13" t="str">
        <f>VLOOKUP(F1219,'[1]Khách hàng'!$A$4:$F$2144,3,0)</f>
        <v>Số 1 đường số 17A, Khu phố 11, Phường Bình Trị Đông B, Quận Bình Tân, TP.HCM.</v>
      </c>
      <c r="J1219" s="13" t="e">
        <f>VLOOKUP(F1219,#REF!,5,0)</f>
        <v>#REF!</v>
      </c>
      <c r="M1219" s="13" t="e">
        <f>VLOOKUP(K1219,#REF!,2,0)</f>
        <v>#REF!</v>
      </c>
      <c r="N1219" s="17" t="e">
        <f>VLOOKUP(K1219,#REF!,6,0)</f>
        <v>#REF!</v>
      </c>
      <c r="O1219" s="17" t="e">
        <f t="shared" si="58"/>
        <v>#REF!</v>
      </c>
      <c r="P1219" s="22">
        <v>0.08</v>
      </c>
      <c r="Q1219" s="17" t="e">
        <f t="shared" si="59"/>
        <v>#REF!</v>
      </c>
      <c r="R1219" s="13" t="e">
        <f>VLOOKUP(J1219,'[1]Nhân viên'!$E$20:$F$41,2,0)</f>
        <v>#REF!</v>
      </c>
    </row>
    <row r="1220" spans="1:18" hidden="1">
      <c r="A1220" s="11">
        <v>1222</v>
      </c>
      <c r="B1220" s="11">
        <f t="shared" si="57"/>
        <v>0</v>
      </c>
      <c r="E1220" s="13" t="e">
        <f>VLOOKUP(D1220,#REF!,2,0)</f>
        <v>#REF!</v>
      </c>
      <c r="H1220" s="13" t="e">
        <f>VLOOKUP(F1220,#REF!,2,0)</f>
        <v>#REF!</v>
      </c>
      <c r="I1220" s="13" t="str">
        <f>VLOOKUP(F1220,'[1]Khách hàng'!$A$4:$F$2144,3,0)</f>
        <v>Số 1 đường số 17A, Khu phố 11, Phường Bình Trị Đông B, Quận Bình Tân, TP.HCM.</v>
      </c>
      <c r="J1220" s="13" t="e">
        <f>VLOOKUP(F1220,#REF!,5,0)</f>
        <v>#REF!</v>
      </c>
      <c r="M1220" s="13" t="e">
        <f>VLOOKUP(K1220,#REF!,2,0)</f>
        <v>#REF!</v>
      </c>
      <c r="N1220" s="17" t="e">
        <f>VLOOKUP(K1220,#REF!,6,0)</f>
        <v>#REF!</v>
      </c>
      <c r="O1220" s="17" t="e">
        <f t="shared" si="58"/>
        <v>#REF!</v>
      </c>
      <c r="P1220" s="22">
        <v>0.08</v>
      </c>
      <c r="Q1220" s="17" t="e">
        <f t="shared" si="59"/>
        <v>#REF!</v>
      </c>
      <c r="R1220" s="13" t="e">
        <f>VLOOKUP(J1220,'[1]Nhân viên'!$E$20:$F$41,2,0)</f>
        <v>#REF!</v>
      </c>
    </row>
    <row r="1221" spans="1:18" hidden="1">
      <c r="A1221" s="11">
        <v>1223</v>
      </c>
      <c r="B1221" s="11">
        <f t="shared" si="57"/>
        <v>0</v>
      </c>
      <c r="E1221" s="13" t="e">
        <f>VLOOKUP(D1221,#REF!,2,0)</f>
        <v>#REF!</v>
      </c>
      <c r="H1221" s="13" t="e">
        <f>VLOOKUP(F1221,#REF!,2,0)</f>
        <v>#REF!</v>
      </c>
      <c r="I1221" s="13" t="str">
        <f>VLOOKUP(F1221,'[1]Khách hàng'!$A$4:$F$2144,3,0)</f>
        <v>Số 1 đường số 17A, Khu phố 11, Phường Bình Trị Đông B, Quận Bình Tân, TP.HCM.</v>
      </c>
      <c r="J1221" s="13" t="e">
        <f>VLOOKUP(F1221,#REF!,5,0)</f>
        <v>#REF!</v>
      </c>
      <c r="M1221" s="13" t="e">
        <f>VLOOKUP(K1221,#REF!,2,0)</f>
        <v>#REF!</v>
      </c>
      <c r="N1221" s="17" t="e">
        <f>VLOOKUP(K1221,#REF!,6,0)</f>
        <v>#REF!</v>
      </c>
      <c r="O1221" s="17" t="e">
        <f t="shared" si="58"/>
        <v>#REF!</v>
      </c>
      <c r="P1221" s="22">
        <v>0.08</v>
      </c>
      <c r="Q1221" s="17" t="e">
        <f t="shared" si="59"/>
        <v>#REF!</v>
      </c>
      <c r="R1221" s="13" t="e">
        <f>VLOOKUP(J1221,'[1]Nhân viên'!$E$20:$F$41,2,0)</f>
        <v>#REF!</v>
      </c>
    </row>
    <row r="1222" spans="1:18" hidden="1">
      <c r="A1222" s="11">
        <v>1224</v>
      </c>
      <c r="B1222" s="11">
        <f t="shared" si="57"/>
        <v>0</v>
      </c>
      <c r="E1222" s="13" t="e">
        <f>VLOOKUP(D1222,#REF!,2,0)</f>
        <v>#REF!</v>
      </c>
      <c r="H1222" s="13" t="e">
        <f>VLOOKUP(F1222,#REF!,2,0)</f>
        <v>#REF!</v>
      </c>
      <c r="I1222" s="13" t="str">
        <f>VLOOKUP(F1222,'[1]Khách hàng'!$A$4:$F$2144,3,0)</f>
        <v>Số 1 đường số 17A, Khu phố 11, Phường Bình Trị Đông B, Quận Bình Tân, TP.HCM.</v>
      </c>
      <c r="J1222" s="13" t="e">
        <f>VLOOKUP(F1222,#REF!,5,0)</f>
        <v>#REF!</v>
      </c>
      <c r="M1222" s="13" t="e">
        <f>VLOOKUP(K1222,#REF!,2,0)</f>
        <v>#REF!</v>
      </c>
      <c r="N1222" s="17" t="e">
        <f>VLOOKUP(K1222,#REF!,6,0)</f>
        <v>#REF!</v>
      </c>
      <c r="O1222" s="17" t="e">
        <f t="shared" si="58"/>
        <v>#REF!</v>
      </c>
      <c r="P1222" s="22">
        <v>0.08</v>
      </c>
      <c r="Q1222" s="17" t="e">
        <f t="shared" si="59"/>
        <v>#REF!</v>
      </c>
      <c r="R1222" s="13" t="e">
        <f>VLOOKUP(J1222,'[1]Nhân viên'!$E$20:$F$41,2,0)</f>
        <v>#REF!</v>
      </c>
    </row>
    <row r="1223" spans="1:18" hidden="1">
      <c r="A1223" s="11">
        <v>1225</v>
      </c>
      <c r="B1223" s="11">
        <f t="shared" si="57"/>
        <v>0</v>
      </c>
      <c r="E1223" s="13" t="e">
        <f>VLOOKUP(D1223,#REF!,2,0)</f>
        <v>#REF!</v>
      </c>
      <c r="H1223" s="13" t="e">
        <f>VLOOKUP(F1223,#REF!,2,0)</f>
        <v>#REF!</v>
      </c>
      <c r="I1223" s="13" t="str">
        <f>VLOOKUP(F1223,'[1]Khách hàng'!$A$4:$F$2144,3,0)</f>
        <v>Số 1 đường số 17A, Khu phố 11, Phường Bình Trị Đông B, Quận Bình Tân, TP.HCM.</v>
      </c>
      <c r="J1223" s="13" t="e">
        <f>VLOOKUP(F1223,#REF!,5,0)</f>
        <v>#REF!</v>
      </c>
      <c r="M1223" s="13" t="e">
        <f>VLOOKUP(K1223,#REF!,2,0)</f>
        <v>#REF!</v>
      </c>
      <c r="N1223" s="17" t="e">
        <f>VLOOKUP(K1223,#REF!,6,0)</f>
        <v>#REF!</v>
      </c>
      <c r="O1223" s="17" t="e">
        <f t="shared" si="58"/>
        <v>#REF!</v>
      </c>
      <c r="P1223" s="22">
        <v>0.08</v>
      </c>
      <c r="Q1223" s="17" t="e">
        <f t="shared" si="59"/>
        <v>#REF!</v>
      </c>
      <c r="R1223" s="13" t="e">
        <f>VLOOKUP(J1223,'[1]Nhân viên'!$E$20:$F$41,2,0)</f>
        <v>#REF!</v>
      </c>
    </row>
    <row r="1224" spans="1:18" hidden="1">
      <c r="A1224" s="11">
        <v>1226</v>
      </c>
      <c r="B1224" s="11">
        <f t="shared" si="57"/>
        <v>0</v>
      </c>
      <c r="E1224" s="13" t="e">
        <f>VLOOKUP(D1224,#REF!,2,0)</f>
        <v>#REF!</v>
      </c>
      <c r="H1224" s="13" t="e">
        <f>VLOOKUP(F1224,#REF!,2,0)</f>
        <v>#REF!</v>
      </c>
      <c r="I1224" s="13" t="str">
        <f>VLOOKUP(F1224,'[1]Khách hàng'!$A$4:$F$2144,3,0)</f>
        <v>Số 1 đường số 17A, Khu phố 11, Phường Bình Trị Đông B, Quận Bình Tân, TP.HCM.</v>
      </c>
      <c r="J1224" s="13" t="e">
        <f>VLOOKUP(F1224,#REF!,5,0)</f>
        <v>#REF!</v>
      </c>
      <c r="M1224" s="13" t="e">
        <f>VLOOKUP(K1224,#REF!,2,0)</f>
        <v>#REF!</v>
      </c>
      <c r="N1224" s="17" t="e">
        <f>VLOOKUP(K1224,#REF!,6,0)</f>
        <v>#REF!</v>
      </c>
      <c r="O1224" s="17" t="e">
        <f t="shared" si="58"/>
        <v>#REF!</v>
      </c>
      <c r="P1224" s="22">
        <v>0.08</v>
      </c>
      <c r="Q1224" s="17" t="e">
        <f t="shared" si="59"/>
        <v>#REF!</v>
      </c>
      <c r="R1224" s="13" t="e">
        <f>VLOOKUP(J1224,'[1]Nhân viên'!$E$20:$F$41,2,0)</f>
        <v>#REF!</v>
      </c>
    </row>
    <row r="1225" spans="1:18" hidden="1">
      <c r="A1225" s="11">
        <v>1227</v>
      </c>
      <c r="B1225" s="11">
        <f t="shared" si="57"/>
        <v>0</v>
      </c>
      <c r="E1225" s="13" t="e">
        <f>VLOOKUP(D1225,#REF!,2,0)</f>
        <v>#REF!</v>
      </c>
      <c r="H1225" s="13" t="e">
        <f>VLOOKUP(F1225,#REF!,2,0)</f>
        <v>#REF!</v>
      </c>
      <c r="I1225" s="13" t="str">
        <f>VLOOKUP(F1225,'[1]Khách hàng'!$A$4:$F$2144,3,0)</f>
        <v>Số 1 đường số 17A, Khu phố 11, Phường Bình Trị Đông B, Quận Bình Tân, TP.HCM.</v>
      </c>
      <c r="J1225" s="13" t="e">
        <f>VLOOKUP(F1225,#REF!,5,0)</f>
        <v>#REF!</v>
      </c>
      <c r="M1225" s="13" t="e">
        <f>VLOOKUP(K1225,#REF!,2,0)</f>
        <v>#REF!</v>
      </c>
      <c r="N1225" s="17" t="e">
        <f>VLOOKUP(K1225,#REF!,6,0)</f>
        <v>#REF!</v>
      </c>
      <c r="O1225" s="17" t="e">
        <f t="shared" si="58"/>
        <v>#REF!</v>
      </c>
      <c r="P1225" s="22">
        <v>0.08</v>
      </c>
      <c r="Q1225" s="17" t="e">
        <f t="shared" si="59"/>
        <v>#REF!</v>
      </c>
      <c r="R1225" s="13" t="e">
        <f>VLOOKUP(J1225,'[1]Nhân viên'!$E$20:$F$41,2,0)</f>
        <v>#REF!</v>
      </c>
    </row>
    <row r="1226" spans="1:18" hidden="1">
      <c r="A1226" s="11">
        <v>1228</v>
      </c>
      <c r="B1226" s="11">
        <f t="shared" si="57"/>
        <v>0</v>
      </c>
      <c r="E1226" s="13" t="e">
        <f>VLOOKUP(D1226,#REF!,2,0)</f>
        <v>#REF!</v>
      </c>
      <c r="H1226" s="13" t="e">
        <f>VLOOKUP(F1226,#REF!,2,0)</f>
        <v>#REF!</v>
      </c>
      <c r="I1226" s="13" t="str">
        <f>VLOOKUP(F1226,'[1]Khách hàng'!$A$4:$F$2144,3,0)</f>
        <v>Số 1 đường số 17A, Khu phố 11, Phường Bình Trị Đông B, Quận Bình Tân, TP.HCM.</v>
      </c>
      <c r="J1226" s="13" t="e">
        <f>VLOOKUP(F1226,#REF!,5,0)</f>
        <v>#REF!</v>
      </c>
      <c r="M1226" s="13" t="e">
        <f>VLOOKUP(K1226,#REF!,2,0)</f>
        <v>#REF!</v>
      </c>
      <c r="N1226" s="17" t="e">
        <f>VLOOKUP(K1226,#REF!,6,0)</f>
        <v>#REF!</v>
      </c>
      <c r="O1226" s="17" t="e">
        <f t="shared" si="58"/>
        <v>#REF!</v>
      </c>
      <c r="P1226" s="22">
        <v>0.08</v>
      </c>
      <c r="Q1226" s="17" t="e">
        <f t="shared" si="59"/>
        <v>#REF!</v>
      </c>
      <c r="R1226" s="13" t="e">
        <f>VLOOKUP(J1226,'[1]Nhân viên'!$E$20:$F$41,2,0)</f>
        <v>#REF!</v>
      </c>
    </row>
    <row r="1227" spans="1:18" hidden="1">
      <c r="A1227" s="11">
        <v>1229</v>
      </c>
      <c r="B1227" s="11">
        <f t="shared" si="57"/>
        <v>0</v>
      </c>
      <c r="E1227" s="13" t="e">
        <f>VLOOKUP(D1227,#REF!,2,0)</f>
        <v>#REF!</v>
      </c>
      <c r="H1227" s="13" t="e">
        <f>VLOOKUP(F1227,#REF!,2,0)</f>
        <v>#REF!</v>
      </c>
      <c r="I1227" s="13" t="str">
        <f>VLOOKUP(F1227,'[1]Khách hàng'!$A$4:$F$2144,3,0)</f>
        <v>Số 1 đường số 17A, Khu phố 11, Phường Bình Trị Đông B, Quận Bình Tân, TP.HCM.</v>
      </c>
      <c r="J1227" s="13" t="e">
        <f>VLOOKUP(F1227,#REF!,5,0)</f>
        <v>#REF!</v>
      </c>
      <c r="M1227" s="13" t="e">
        <f>VLOOKUP(K1227,#REF!,2,0)</f>
        <v>#REF!</v>
      </c>
      <c r="N1227" s="17" t="e">
        <f>VLOOKUP(K1227,#REF!,6,0)</f>
        <v>#REF!</v>
      </c>
      <c r="O1227" s="17" t="e">
        <f t="shared" si="58"/>
        <v>#REF!</v>
      </c>
      <c r="P1227" s="22">
        <v>0.08</v>
      </c>
      <c r="Q1227" s="17" t="e">
        <f t="shared" si="59"/>
        <v>#REF!</v>
      </c>
      <c r="R1227" s="13" t="e">
        <f>VLOOKUP(J1227,'[1]Nhân viên'!$E$20:$F$41,2,0)</f>
        <v>#REF!</v>
      </c>
    </row>
    <row r="1228" spans="1:18" hidden="1">
      <c r="A1228" s="11">
        <v>1230</v>
      </c>
      <c r="B1228" s="11">
        <f t="shared" si="57"/>
        <v>0</v>
      </c>
      <c r="E1228" s="13" t="e">
        <f>VLOOKUP(D1228,#REF!,2,0)</f>
        <v>#REF!</v>
      </c>
      <c r="H1228" s="13" t="e">
        <f>VLOOKUP(F1228,#REF!,2,0)</f>
        <v>#REF!</v>
      </c>
      <c r="I1228" s="13" t="str">
        <f>VLOOKUP(F1228,'[1]Khách hàng'!$A$4:$F$2144,3,0)</f>
        <v>Số 1 đường số 17A, Khu phố 11, Phường Bình Trị Đông B, Quận Bình Tân, TP.HCM.</v>
      </c>
      <c r="J1228" s="13" t="e">
        <f>VLOOKUP(F1228,#REF!,5,0)</f>
        <v>#REF!</v>
      </c>
      <c r="M1228" s="13" t="e">
        <f>VLOOKUP(K1228,#REF!,2,0)</f>
        <v>#REF!</v>
      </c>
      <c r="N1228" s="17" t="e">
        <f>VLOOKUP(K1228,#REF!,6,0)</f>
        <v>#REF!</v>
      </c>
      <c r="O1228" s="17" t="e">
        <f t="shared" si="58"/>
        <v>#REF!</v>
      </c>
      <c r="P1228" s="22">
        <v>0.08</v>
      </c>
      <c r="Q1228" s="17" t="e">
        <f t="shared" si="59"/>
        <v>#REF!</v>
      </c>
      <c r="R1228" s="13" t="e">
        <f>VLOOKUP(J1228,'[1]Nhân viên'!$E$20:$F$41,2,0)</f>
        <v>#REF!</v>
      </c>
    </row>
    <row r="1229" spans="1:18" hidden="1">
      <c r="A1229" s="11">
        <v>1231</v>
      </c>
      <c r="B1229" s="11">
        <f t="shared" si="57"/>
        <v>0</v>
      </c>
      <c r="E1229" s="13" t="e">
        <f>VLOOKUP(D1229,#REF!,2,0)</f>
        <v>#REF!</v>
      </c>
      <c r="H1229" s="13" t="e">
        <f>VLOOKUP(F1229,#REF!,2,0)</f>
        <v>#REF!</v>
      </c>
      <c r="I1229" s="13" t="str">
        <f>VLOOKUP(F1229,'[1]Khách hàng'!$A$4:$F$2144,3,0)</f>
        <v>Số 1 đường số 17A, Khu phố 11, Phường Bình Trị Đông B, Quận Bình Tân, TP.HCM.</v>
      </c>
      <c r="J1229" s="13" t="e">
        <f>VLOOKUP(F1229,#REF!,5,0)</f>
        <v>#REF!</v>
      </c>
      <c r="M1229" s="13" t="e">
        <f>VLOOKUP(K1229,#REF!,2,0)</f>
        <v>#REF!</v>
      </c>
      <c r="N1229" s="17" t="e">
        <f>VLOOKUP(K1229,#REF!,6,0)</f>
        <v>#REF!</v>
      </c>
      <c r="O1229" s="17" t="e">
        <f t="shared" si="58"/>
        <v>#REF!</v>
      </c>
      <c r="P1229" s="22">
        <v>0.08</v>
      </c>
      <c r="Q1229" s="17" t="e">
        <f t="shared" si="59"/>
        <v>#REF!</v>
      </c>
      <c r="R1229" s="13" t="e">
        <f>VLOOKUP(J1229,'[1]Nhân viên'!$E$20:$F$41,2,0)</f>
        <v>#REF!</v>
      </c>
    </row>
    <row r="1230" spans="1:18" hidden="1">
      <c r="A1230" s="11">
        <v>1232</v>
      </c>
      <c r="B1230" s="11">
        <f t="shared" si="57"/>
        <v>0</v>
      </c>
      <c r="E1230" s="13" t="e">
        <f>VLOOKUP(D1230,#REF!,2,0)</f>
        <v>#REF!</v>
      </c>
      <c r="H1230" s="13" t="e">
        <f>VLOOKUP(F1230,#REF!,2,0)</f>
        <v>#REF!</v>
      </c>
      <c r="I1230" s="13" t="str">
        <f>VLOOKUP(F1230,'[1]Khách hàng'!$A$4:$F$2144,3,0)</f>
        <v>Số 1 đường số 17A, Khu phố 11, Phường Bình Trị Đông B, Quận Bình Tân, TP.HCM.</v>
      </c>
      <c r="J1230" s="13" t="e">
        <f>VLOOKUP(F1230,#REF!,5,0)</f>
        <v>#REF!</v>
      </c>
      <c r="M1230" s="13" t="e">
        <f>VLOOKUP(K1230,#REF!,2,0)</f>
        <v>#REF!</v>
      </c>
      <c r="N1230" s="17" t="e">
        <f>VLOOKUP(K1230,#REF!,6,0)</f>
        <v>#REF!</v>
      </c>
      <c r="O1230" s="17" t="e">
        <f t="shared" si="58"/>
        <v>#REF!</v>
      </c>
      <c r="P1230" s="22">
        <v>0.08</v>
      </c>
      <c r="Q1230" s="17" t="e">
        <f t="shared" si="59"/>
        <v>#REF!</v>
      </c>
      <c r="R1230" s="13" t="e">
        <f>VLOOKUP(J1230,'[1]Nhân viên'!$E$20:$F$41,2,0)</f>
        <v>#REF!</v>
      </c>
    </row>
    <row r="1231" spans="1:18" hidden="1">
      <c r="A1231" s="11">
        <v>1233</v>
      </c>
      <c r="B1231" s="11">
        <f t="shared" si="57"/>
        <v>0</v>
      </c>
      <c r="E1231" s="13" t="e">
        <f>VLOOKUP(D1231,#REF!,2,0)</f>
        <v>#REF!</v>
      </c>
      <c r="H1231" s="13" t="e">
        <f>VLOOKUP(F1231,#REF!,2,0)</f>
        <v>#REF!</v>
      </c>
      <c r="I1231" s="13" t="str">
        <f>VLOOKUP(F1231,'[1]Khách hàng'!$A$4:$F$2144,3,0)</f>
        <v>Số 1 đường số 17A, Khu phố 11, Phường Bình Trị Đông B, Quận Bình Tân, TP.HCM.</v>
      </c>
      <c r="J1231" s="13" t="e">
        <f>VLOOKUP(F1231,#REF!,5,0)</f>
        <v>#REF!</v>
      </c>
      <c r="M1231" s="13" t="e">
        <f>VLOOKUP(K1231,#REF!,2,0)</f>
        <v>#REF!</v>
      </c>
      <c r="N1231" s="17" t="e">
        <f>VLOOKUP(K1231,#REF!,6,0)</f>
        <v>#REF!</v>
      </c>
      <c r="O1231" s="17" t="e">
        <f t="shared" si="58"/>
        <v>#REF!</v>
      </c>
      <c r="P1231" s="22">
        <v>0.08</v>
      </c>
      <c r="Q1231" s="17" t="e">
        <f t="shared" si="59"/>
        <v>#REF!</v>
      </c>
      <c r="R1231" s="13" t="e">
        <f>VLOOKUP(J1231,'[1]Nhân viên'!$E$20:$F$41,2,0)</f>
        <v>#REF!</v>
      </c>
    </row>
    <row r="1232" spans="1:18" hidden="1">
      <c r="A1232" s="11">
        <v>1234</v>
      </c>
      <c r="B1232" s="11">
        <f t="shared" si="57"/>
        <v>0</v>
      </c>
      <c r="E1232" s="13" t="e">
        <f>VLOOKUP(D1232,#REF!,2,0)</f>
        <v>#REF!</v>
      </c>
      <c r="H1232" s="13" t="e">
        <f>VLOOKUP(F1232,#REF!,2,0)</f>
        <v>#REF!</v>
      </c>
      <c r="I1232" s="13" t="str">
        <f>VLOOKUP(F1232,'[1]Khách hàng'!$A$4:$F$2144,3,0)</f>
        <v>Số 1 đường số 17A, Khu phố 11, Phường Bình Trị Đông B, Quận Bình Tân, TP.HCM.</v>
      </c>
      <c r="J1232" s="13" t="e">
        <f>VLOOKUP(F1232,#REF!,5,0)</f>
        <v>#REF!</v>
      </c>
      <c r="M1232" s="13" t="e">
        <f>VLOOKUP(K1232,#REF!,2,0)</f>
        <v>#REF!</v>
      </c>
      <c r="N1232" s="17" t="e">
        <f>VLOOKUP(K1232,#REF!,6,0)</f>
        <v>#REF!</v>
      </c>
      <c r="O1232" s="17" t="e">
        <f t="shared" si="58"/>
        <v>#REF!</v>
      </c>
      <c r="P1232" s="22">
        <v>0.08</v>
      </c>
      <c r="Q1232" s="17" t="e">
        <f t="shared" si="59"/>
        <v>#REF!</v>
      </c>
      <c r="R1232" s="13" t="e">
        <f>VLOOKUP(J1232,'[1]Nhân viên'!$E$20:$F$41,2,0)</f>
        <v>#REF!</v>
      </c>
    </row>
    <row r="1233" spans="1:18" hidden="1">
      <c r="A1233" s="11">
        <v>1235</v>
      </c>
      <c r="B1233" s="11">
        <f t="shared" si="57"/>
        <v>0</v>
      </c>
      <c r="E1233" s="13" t="e">
        <f>VLOOKUP(D1233,#REF!,2,0)</f>
        <v>#REF!</v>
      </c>
      <c r="H1233" s="13" t="e">
        <f>VLOOKUP(F1233,#REF!,2,0)</f>
        <v>#REF!</v>
      </c>
      <c r="I1233" s="13" t="str">
        <f>VLOOKUP(F1233,'[1]Khách hàng'!$A$4:$F$2144,3,0)</f>
        <v>Số 1 đường số 17A, Khu phố 11, Phường Bình Trị Đông B, Quận Bình Tân, TP.HCM.</v>
      </c>
      <c r="J1233" s="13" t="e">
        <f>VLOOKUP(F1233,#REF!,5,0)</f>
        <v>#REF!</v>
      </c>
      <c r="M1233" s="13" t="e">
        <f>VLOOKUP(K1233,#REF!,2,0)</f>
        <v>#REF!</v>
      </c>
      <c r="N1233" s="17" t="e">
        <f>VLOOKUP(K1233,#REF!,6,0)</f>
        <v>#REF!</v>
      </c>
      <c r="O1233" s="17" t="e">
        <f t="shared" si="58"/>
        <v>#REF!</v>
      </c>
      <c r="P1233" s="22">
        <v>0.08</v>
      </c>
      <c r="Q1233" s="17" t="e">
        <f t="shared" si="59"/>
        <v>#REF!</v>
      </c>
      <c r="R1233" s="13" t="e">
        <f>VLOOKUP(J1233,'[1]Nhân viên'!$E$20:$F$41,2,0)</f>
        <v>#REF!</v>
      </c>
    </row>
    <row r="1234" spans="1:18" hidden="1">
      <c r="A1234" s="11">
        <v>1236</v>
      </c>
      <c r="B1234" s="11">
        <f t="shared" si="57"/>
        <v>0</v>
      </c>
      <c r="E1234" s="13" t="e">
        <f>VLOOKUP(D1234,#REF!,2,0)</f>
        <v>#REF!</v>
      </c>
      <c r="H1234" s="13" t="e">
        <f>VLOOKUP(F1234,#REF!,2,0)</f>
        <v>#REF!</v>
      </c>
      <c r="I1234" s="13" t="str">
        <f>VLOOKUP(F1234,'[1]Khách hàng'!$A$4:$F$2144,3,0)</f>
        <v>Số 1 đường số 17A, Khu phố 11, Phường Bình Trị Đông B, Quận Bình Tân, TP.HCM.</v>
      </c>
      <c r="J1234" s="13" t="e">
        <f>VLOOKUP(F1234,#REF!,5,0)</f>
        <v>#REF!</v>
      </c>
      <c r="M1234" s="13" t="e">
        <f>VLOOKUP(K1234,#REF!,2,0)</f>
        <v>#REF!</v>
      </c>
      <c r="N1234" s="17" t="e">
        <f>VLOOKUP(K1234,#REF!,6,0)</f>
        <v>#REF!</v>
      </c>
      <c r="O1234" s="17" t="e">
        <f t="shared" si="58"/>
        <v>#REF!</v>
      </c>
      <c r="P1234" s="22">
        <v>0.08</v>
      </c>
      <c r="Q1234" s="17" t="e">
        <f t="shared" si="59"/>
        <v>#REF!</v>
      </c>
      <c r="R1234" s="13" t="e">
        <f>VLOOKUP(J1234,'[1]Nhân viên'!$E$20:$F$41,2,0)</f>
        <v>#REF!</v>
      </c>
    </row>
    <row r="1235" spans="1:18" hidden="1">
      <c r="A1235" s="11">
        <v>1237</v>
      </c>
      <c r="B1235" s="11">
        <f t="shared" si="57"/>
        <v>0</v>
      </c>
      <c r="E1235" s="13" t="e">
        <f>VLOOKUP(D1235,#REF!,2,0)</f>
        <v>#REF!</v>
      </c>
      <c r="H1235" s="13" t="e">
        <f>VLOOKUP(F1235,#REF!,2,0)</f>
        <v>#REF!</v>
      </c>
      <c r="I1235" s="13" t="str">
        <f>VLOOKUP(F1235,'[1]Khách hàng'!$A$4:$F$2144,3,0)</f>
        <v>Số 1 đường số 17A, Khu phố 11, Phường Bình Trị Đông B, Quận Bình Tân, TP.HCM.</v>
      </c>
      <c r="J1235" s="13" t="e">
        <f>VLOOKUP(F1235,#REF!,5,0)</f>
        <v>#REF!</v>
      </c>
      <c r="M1235" s="13" t="e">
        <f>VLOOKUP(K1235,#REF!,2,0)</f>
        <v>#REF!</v>
      </c>
      <c r="N1235" s="17" t="e">
        <f>VLOOKUP(K1235,#REF!,6,0)</f>
        <v>#REF!</v>
      </c>
      <c r="O1235" s="17" t="e">
        <f t="shared" si="58"/>
        <v>#REF!</v>
      </c>
      <c r="P1235" s="22">
        <v>0.08</v>
      </c>
      <c r="Q1235" s="17" t="e">
        <f t="shared" si="59"/>
        <v>#REF!</v>
      </c>
      <c r="R1235" s="13" t="e">
        <f>VLOOKUP(J1235,'[1]Nhân viên'!$E$20:$F$41,2,0)</f>
        <v>#REF!</v>
      </c>
    </row>
    <row r="1236" spans="1:18" hidden="1">
      <c r="A1236" s="11">
        <v>1238</v>
      </c>
      <c r="B1236" s="11">
        <f t="shared" si="57"/>
        <v>0</v>
      </c>
      <c r="E1236" s="13" t="e">
        <f>VLOOKUP(D1236,#REF!,2,0)</f>
        <v>#REF!</v>
      </c>
      <c r="H1236" s="13" t="e">
        <f>VLOOKUP(F1236,#REF!,2,0)</f>
        <v>#REF!</v>
      </c>
      <c r="I1236" s="13" t="str">
        <f>VLOOKUP(F1236,'[1]Khách hàng'!$A$4:$F$2144,3,0)</f>
        <v>Số 1 đường số 17A, Khu phố 11, Phường Bình Trị Đông B, Quận Bình Tân, TP.HCM.</v>
      </c>
      <c r="J1236" s="13" t="e">
        <f>VLOOKUP(F1236,#REF!,5,0)</f>
        <v>#REF!</v>
      </c>
      <c r="M1236" s="13" t="e">
        <f>VLOOKUP(K1236,#REF!,2,0)</f>
        <v>#REF!</v>
      </c>
      <c r="N1236" s="17" t="e">
        <f>VLOOKUP(K1236,#REF!,6,0)</f>
        <v>#REF!</v>
      </c>
      <c r="O1236" s="17" t="e">
        <f t="shared" si="58"/>
        <v>#REF!</v>
      </c>
      <c r="P1236" s="22">
        <v>0.08</v>
      </c>
      <c r="Q1236" s="17" t="e">
        <f t="shared" si="59"/>
        <v>#REF!</v>
      </c>
      <c r="R1236" s="13" t="e">
        <f>VLOOKUP(J1236,'[1]Nhân viên'!$E$20:$F$41,2,0)</f>
        <v>#REF!</v>
      </c>
    </row>
    <row r="1237" spans="1:18" hidden="1">
      <c r="A1237" s="11">
        <v>1239</v>
      </c>
      <c r="B1237" s="11">
        <f t="shared" si="57"/>
        <v>0</v>
      </c>
      <c r="E1237" s="13" t="e">
        <f>VLOOKUP(D1237,#REF!,2,0)</f>
        <v>#REF!</v>
      </c>
      <c r="H1237" s="13" t="e">
        <f>VLOOKUP(F1237,#REF!,2,0)</f>
        <v>#REF!</v>
      </c>
      <c r="I1237" s="13" t="str">
        <f>VLOOKUP(F1237,'[1]Khách hàng'!$A$4:$F$2144,3,0)</f>
        <v>Số 1 đường số 17A, Khu phố 11, Phường Bình Trị Đông B, Quận Bình Tân, TP.HCM.</v>
      </c>
      <c r="J1237" s="13" t="e">
        <f>VLOOKUP(F1237,#REF!,5,0)</f>
        <v>#REF!</v>
      </c>
      <c r="M1237" s="13" t="e">
        <f>VLOOKUP(K1237,#REF!,2,0)</f>
        <v>#REF!</v>
      </c>
      <c r="N1237" s="17" t="e">
        <f>VLOOKUP(K1237,#REF!,6,0)</f>
        <v>#REF!</v>
      </c>
      <c r="O1237" s="17" t="e">
        <f t="shared" si="58"/>
        <v>#REF!</v>
      </c>
      <c r="P1237" s="22">
        <v>0.08</v>
      </c>
      <c r="Q1237" s="17" t="e">
        <f t="shared" si="59"/>
        <v>#REF!</v>
      </c>
      <c r="R1237" s="13" t="e">
        <f>VLOOKUP(J1237,'[1]Nhân viên'!$E$20:$F$41,2,0)</f>
        <v>#REF!</v>
      </c>
    </row>
    <row r="1238" spans="1:18" hidden="1">
      <c r="A1238" s="11">
        <v>1240</v>
      </c>
      <c r="B1238" s="11">
        <f t="shared" si="57"/>
        <v>0</v>
      </c>
      <c r="E1238" s="13" t="e">
        <f>VLOOKUP(D1238,#REF!,2,0)</f>
        <v>#REF!</v>
      </c>
      <c r="H1238" s="13" t="e">
        <f>VLOOKUP(F1238,#REF!,2,0)</f>
        <v>#REF!</v>
      </c>
      <c r="I1238" s="13" t="str">
        <f>VLOOKUP(F1238,'[1]Khách hàng'!$A$4:$F$2144,3,0)</f>
        <v>Số 1 đường số 17A, Khu phố 11, Phường Bình Trị Đông B, Quận Bình Tân, TP.HCM.</v>
      </c>
      <c r="J1238" s="13" t="e">
        <f>VLOOKUP(F1238,#REF!,5,0)</f>
        <v>#REF!</v>
      </c>
      <c r="M1238" s="13" t="e">
        <f>VLOOKUP(K1238,#REF!,2,0)</f>
        <v>#REF!</v>
      </c>
      <c r="N1238" s="17" t="e">
        <f>VLOOKUP(K1238,#REF!,6,0)</f>
        <v>#REF!</v>
      </c>
      <c r="O1238" s="17" t="e">
        <f t="shared" si="58"/>
        <v>#REF!</v>
      </c>
      <c r="P1238" s="22">
        <v>0.08</v>
      </c>
      <c r="Q1238" s="17" t="e">
        <f t="shared" si="59"/>
        <v>#REF!</v>
      </c>
      <c r="R1238" s="13" t="e">
        <f>VLOOKUP(J1238,'[1]Nhân viên'!$E$20:$F$41,2,0)</f>
        <v>#REF!</v>
      </c>
    </row>
    <row r="1239" spans="1:18" hidden="1">
      <c r="A1239" s="11">
        <v>1241</v>
      </c>
      <c r="B1239" s="11">
        <f t="shared" si="57"/>
        <v>0</v>
      </c>
      <c r="E1239" s="13" t="e">
        <f>VLOOKUP(D1239,#REF!,2,0)</f>
        <v>#REF!</v>
      </c>
      <c r="H1239" s="13" t="e">
        <f>VLOOKUP(F1239,#REF!,2,0)</f>
        <v>#REF!</v>
      </c>
      <c r="I1239" s="13" t="str">
        <f>VLOOKUP(F1239,'[1]Khách hàng'!$A$4:$F$2144,3,0)</f>
        <v>Số 1 đường số 17A, Khu phố 11, Phường Bình Trị Đông B, Quận Bình Tân, TP.HCM.</v>
      </c>
      <c r="J1239" s="13" t="e">
        <f>VLOOKUP(F1239,#REF!,5,0)</f>
        <v>#REF!</v>
      </c>
      <c r="M1239" s="13" t="e">
        <f>VLOOKUP(K1239,#REF!,2,0)</f>
        <v>#REF!</v>
      </c>
      <c r="N1239" s="17" t="e">
        <f>VLOOKUP(K1239,#REF!,6,0)</f>
        <v>#REF!</v>
      </c>
      <c r="O1239" s="17" t="e">
        <f t="shared" si="58"/>
        <v>#REF!</v>
      </c>
      <c r="P1239" s="22">
        <v>0.08</v>
      </c>
      <c r="Q1239" s="17" t="e">
        <f t="shared" si="59"/>
        <v>#REF!</v>
      </c>
      <c r="R1239" s="13" t="e">
        <f>VLOOKUP(J1239,'[1]Nhân viên'!$E$20:$F$41,2,0)</f>
        <v>#REF!</v>
      </c>
    </row>
    <row r="1240" spans="1:18" hidden="1">
      <c r="A1240" s="11">
        <v>1242</v>
      </c>
      <c r="B1240" s="11">
        <f t="shared" si="57"/>
        <v>0</v>
      </c>
      <c r="E1240" s="13" t="e">
        <f>VLOOKUP(D1240,#REF!,2,0)</f>
        <v>#REF!</v>
      </c>
      <c r="H1240" s="13" t="e">
        <f>VLOOKUP(F1240,#REF!,2,0)</f>
        <v>#REF!</v>
      </c>
      <c r="I1240" s="13" t="str">
        <f>VLOOKUP(F1240,'[1]Khách hàng'!$A$4:$F$2144,3,0)</f>
        <v>Số 1 đường số 17A, Khu phố 11, Phường Bình Trị Đông B, Quận Bình Tân, TP.HCM.</v>
      </c>
      <c r="J1240" s="13" t="e">
        <f>VLOOKUP(F1240,#REF!,5,0)</f>
        <v>#REF!</v>
      </c>
      <c r="M1240" s="13" t="e">
        <f>VLOOKUP(K1240,#REF!,2,0)</f>
        <v>#REF!</v>
      </c>
      <c r="N1240" s="17" t="e">
        <f>VLOOKUP(K1240,#REF!,6,0)</f>
        <v>#REF!</v>
      </c>
      <c r="O1240" s="17" t="e">
        <f t="shared" si="58"/>
        <v>#REF!</v>
      </c>
      <c r="P1240" s="22">
        <v>0.08</v>
      </c>
      <c r="Q1240" s="17" t="e">
        <f t="shared" si="59"/>
        <v>#REF!</v>
      </c>
      <c r="R1240" s="13" t="e">
        <f>VLOOKUP(J1240,'[1]Nhân viên'!$E$20:$F$41,2,0)</f>
        <v>#REF!</v>
      </c>
    </row>
    <row r="1241" spans="1:18" hidden="1">
      <c r="A1241" s="11">
        <v>1243</v>
      </c>
      <c r="B1241" s="11">
        <f t="shared" si="57"/>
        <v>0</v>
      </c>
      <c r="E1241" s="13" t="e">
        <f>VLOOKUP(D1241,#REF!,2,0)</f>
        <v>#REF!</v>
      </c>
      <c r="H1241" s="13" t="e">
        <f>VLOOKUP(F1241,#REF!,2,0)</f>
        <v>#REF!</v>
      </c>
      <c r="I1241" s="13" t="str">
        <f>VLOOKUP(F1241,'[1]Khách hàng'!$A$4:$F$2144,3,0)</f>
        <v>Số 1 đường số 17A, Khu phố 11, Phường Bình Trị Đông B, Quận Bình Tân, TP.HCM.</v>
      </c>
      <c r="J1241" s="13" t="e">
        <f>VLOOKUP(F1241,#REF!,5,0)</f>
        <v>#REF!</v>
      </c>
      <c r="M1241" s="13" t="e">
        <f>VLOOKUP(K1241,#REF!,2,0)</f>
        <v>#REF!</v>
      </c>
      <c r="N1241" s="17" t="e">
        <f>VLOOKUP(K1241,#REF!,6,0)</f>
        <v>#REF!</v>
      </c>
      <c r="O1241" s="17" t="e">
        <f t="shared" si="58"/>
        <v>#REF!</v>
      </c>
      <c r="P1241" s="22">
        <v>0.08</v>
      </c>
      <c r="Q1241" s="17" t="e">
        <f t="shared" si="59"/>
        <v>#REF!</v>
      </c>
      <c r="R1241" s="13" t="e">
        <f>VLOOKUP(J1241,'[1]Nhân viên'!$E$20:$F$41,2,0)</f>
        <v>#REF!</v>
      </c>
    </row>
    <row r="1242" spans="1:18" hidden="1">
      <c r="A1242" s="11">
        <v>1244</v>
      </c>
      <c r="B1242" s="11">
        <f t="shared" si="57"/>
        <v>0</v>
      </c>
      <c r="E1242" s="13" t="e">
        <f>VLOOKUP(D1242,#REF!,2,0)</f>
        <v>#REF!</v>
      </c>
      <c r="H1242" s="13" t="e">
        <f>VLOOKUP(F1242,#REF!,2,0)</f>
        <v>#REF!</v>
      </c>
      <c r="I1242" s="13" t="str">
        <f>VLOOKUP(F1242,'[1]Khách hàng'!$A$4:$F$2144,3,0)</f>
        <v>Số 1 đường số 17A, Khu phố 11, Phường Bình Trị Đông B, Quận Bình Tân, TP.HCM.</v>
      </c>
      <c r="J1242" s="13" t="e">
        <f>VLOOKUP(F1242,#REF!,5,0)</f>
        <v>#REF!</v>
      </c>
      <c r="M1242" s="13" t="e">
        <f>VLOOKUP(K1242,#REF!,2,0)</f>
        <v>#REF!</v>
      </c>
      <c r="N1242" s="17" t="e">
        <f>VLOOKUP(K1242,#REF!,6,0)</f>
        <v>#REF!</v>
      </c>
      <c r="O1242" s="17" t="e">
        <f t="shared" si="58"/>
        <v>#REF!</v>
      </c>
      <c r="P1242" s="22">
        <v>0.08</v>
      </c>
      <c r="Q1242" s="17" t="e">
        <f t="shared" si="59"/>
        <v>#REF!</v>
      </c>
      <c r="R1242" s="13" t="e">
        <f>VLOOKUP(J1242,'[1]Nhân viên'!$E$20:$F$41,2,0)</f>
        <v>#REF!</v>
      </c>
    </row>
    <row r="1243" spans="1:18" hidden="1">
      <c r="A1243" s="11">
        <v>1245</v>
      </c>
      <c r="B1243" s="11">
        <f t="shared" si="57"/>
        <v>0</v>
      </c>
      <c r="E1243" s="13" t="e">
        <f>VLOOKUP(D1243,#REF!,2,0)</f>
        <v>#REF!</v>
      </c>
      <c r="H1243" s="13" t="e">
        <f>VLOOKUP(F1243,#REF!,2,0)</f>
        <v>#REF!</v>
      </c>
      <c r="I1243" s="13" t="str">
        <f>VLOOKUP(F1243,'[1]Khách hàng'!$A$4:$F$2144,3,0)</f>
        <v>Số 1 đường số 17A, Khu phố 11, Phường Bình Trị Đông B, Quận Bình Tân, TP.HCM.</v>
      </c>
      <c r="J1243" s="13" t="e">
        <f>VLOOKUP(F1243,#REF!,5,0)</f>
        <v>#REF!</v>
      </c>
      <c r="M1243" s="13" t="e">
        <f>VLOOKUP(K1243,#REF!,2,0)</f>
        <v>#REF!</v>
      </c>
      <c r="N1243" s="17" t="e">
        <f>VLOOKUP(K1243,#REF!,6,0)</f>
        <v>#REF!</v>
      </c>
      <c r="O1243" s="17" t="e">
        <f t="shared" si="58"/>
        <v>#REF!</v>
      </c>
      <c r="P1243" s="22">
        <v>0.08</v>
      </c>
      <c r="Q1243" s="17" t="e">
        <f t="shared" si="59"/>
        <v>#REF!</v>
      </c>
      <c r="R1243" s="13" t="e">
        <f>VLOOKUP(J1243,'[1]Nhân viên'!$E$20:$F$41,2,0)</f>
        <v>#REF!</v>
      </c>
    </row>
    <row r="1244" spans="1:18" hidden="1">
      <c r="A1244" s="11">
        <v>1246</v>
      </c>
      <c r="B1244" s="11">
        <f t="shared" ref="B1244:B1307" si="60">DAY($C1244)</f>
        <v>0</v>
      </c>
      <c r="E1244" s="13" t="e">
        <f>VLOOKUP(D1244,#REF!,2,0)</f>
        <v>#REF!</v>
      </c>
      <c r="H1244" s="13" t="e">
        <f>VLOOKUP(F1244,#REF!,2,0)</f>
        <v>#REF!</v>
      </c>
      <c r="I1244" s="13" t="str">
        <f>VLOOKUP(F1244,'[1]Khách hàng'!$A$4:$F$2144,3,0)</f>
        <v>Số 1 đường số 17A, Khu phố 11, Phường Bình Trị Đông B, Quận Bình Tân, TP.HCM.</v>
      </c>
      <c r="J1244" s="13" t="e">
        <f>VLOOKUP(F1244,#REF!,5,0)</f>
        <v>#REF!</v>
      </c>
      <c r="M1244" s="13" t="e">
        <f>VLOOKUP(K1244,#REF!,2,0)</f>
        <v>#REF!</v>
      </c>
      <c r="N1244" s="17" t="e">
        <f>VLOOKUP(K1244,#REF!,6,0)</f>
        <v>#REF!</v>
      </c>
      <c r="O1244" s="17" t="e">
        <f t="shared" si="58"/>
        <v>#REF!</v>
      </c>
      <c r="P1244" s="22">
        <v>0.08</v>
      </c>
      <c r="Q1244" s="17" t="e">
        <f t="shared" si="59"/>
        <v>#REF!</v>
      </c>
      <c r="R1244" s="13" t="e">
        <f>VLOOKUP(J1244,'[1]Nhân viên'!$E$20:$F$41,2,0)</f>
        <v>#REF!</v>
      </c>
    </row>
    <row r="1245" spans="1:18" hidden="1">
      <c r="A1245" s="11">
        <v>1247</v>
      </c>
      <c r="B1245" s="11">
        <f t="shared" si="60"/>
        <v>0</v>
      </c>
      <c r="E1245" s="13" t="e">
        <f>VLOOKUP(D1245,#REF!,2,0)</f>
        <v>#REF!</v>
      </c>
      <c r="H1245" s="13" t="e">
        <f>VLOOKUP(F1245,#REF!,2,0)</f>
        <v>#REF!</v>
      </c>
      <c r="I1245" s="13" t="str">
        <f>VLOOKUP(F1245,'[1]Khách hàng'!$A$4:$F$2144,3,0)</f>
        <v>Số 1 đường số 17A, Khu phố 11, Phường Bình Trị Đông B, Quận Bình Tân, TP.HCM.</v>
      </c>
      <c r="J1245" s="13" t="e">
        <f>VLOOKUP(F1245,#REF!,5,0)</f>
        <v>#REF!</v>
      </c>
      <c r="M1245" s="13" t="e">
        <f>VLOOKUP(K1245,#REF!,2,0)</f>
        <v>#REF!</v>
      </c>
      <c r="N1245" s="17" t="e">
        <f>VLOOKUP(K1245,#REF!,6,0)</f>
        <v>#REF!</v>
      </c>
      <c r="O1245" s="17" t="e">
        <f t="shared" si="58"/>
        <v>#REF!</v>
      </c>
      <c r="P1245" s="22">
        <v>0.08</v>
      </c>
      <c r="Q1245" s="17" t="e">
        <f t="shared" si="59"/>
        <v>#REF!</v>
      </c>
      <c r="R1245" s="13" t="e">
        <f>VLOOKUP(J1245,'[1]Nhân viên'!$E$20:$F$41,2,0)</f>
        <v>#REF!</v>
      </c>
    </row>
    <row r="1246" spans="1:18" hidden="1">
      <c r="A1246" s="11">
        <v>1248</v>
      </c>
      <c r="B1246" s="11">
        <f t="shared" si="60"/>
        <v>0</v>
      </c>
      <c r="E1246" s="13" t="e">
        <f>VLOOKUP(D1246,#REF!,2,0)</f>
        <v>#REF!</v>
      </c>
      <c r="H1246" s="13" t="e">
        <f>VLOOKUP(F1246,#REF!,2,0)</f>
        <v>#REF!</v>
      </c>
      <c r="I1246" s="13" t="str">
        <f>VLOOKUP(F1246,'[1]Khách hàng'!$A$4:$F$2144,3,0)</f>
        <v>Số 1 đường số 17A, Khu phố 11, Phường Bình Trị Đông B, Quận Bình Tân, TP.HCM.</v>
      </c>
      <c r="J1246" s="13" t="e">
        <f>VLOOKUP(F1246,#REF!,5,0)</f>
        <v>#REF!</v>
      </c>
      <c r="M1246" s="13" t="e">
        <f>VLOOKUP(K1246,#REF!,2,0)</f>
        <v>#REF!</v>
      </c>
      <c r="N1246" s="17" t="e">
        <f>VLOOKUP(K1246,#REF!,6,0)</f>
        <v>#REF!</v>
      </c>
      <c r="O1246" s="17" t="e">
        <f t="shared" si="58"/>
        <v>#REF!</v>
      </c>
      <c r="P1246" s="22">
        <v>0.08</v>
      </c>
      <c r="Q1246" s="17" t="e">
        <f t="shared" si="59"/>
        <v>#REF!</v>
      </c>
      <c r="R1246" s="13" t="e">
        <f>VLOOKUP(J1246,'[1]Nhân viên'!$E$20:$F$41,2,0)</f>
        <v>#REF!</v>
      </c>
    </row>
    <row r="1247" spans="1:18" hidden="1">
      <c r="A1247" s="11">
        <v>1249</v>
      </c>
      <c r="B1247" s="11">
        <f t="shared" si="60"/>
        <v>0</v>
      </c>
      <c r="E1247" s="13" t="e">
        <f>VLOOKUP(D1247,#REF!,2,0)</f>
        <v>#REF!</v>
      </c>
      <c r="H1247" s="13" t="e">
        <f>VLOOKUP(F1247,#REF!,2,0)</f>
        <v>#REF!</v>
      </c>
      <c r="I1247" s="13" t="str">
        <f>VLOOKUP(F1247,'[1]Khách hàng'!$A$4:$F$2144,3,0)</f>
        <v>Số 1 đường số 17A, Khu phố 11, Phường Bình Trị Đông B, Quận Bình Tân, TP.HCM.</v>
      </c>
      <c r="J1247" s="13" t="e">
        <f>VLOOKUP(F1247,#REF!,5,0)</f>
        <v>#REF!</v>
      </c>
      <c r="M1247" s="13" t="e">
        <f>VLOOKUP(K1247,#REF!,2,0)</f>
        <v>#REF!</v>
      </c>
      <c r="N1247" s="17" t="e">
        <f>VLOOKUP(K1247,#REF!,6,0)</f>
        <v>#REF!</v>
      </c>
      <c r="O1247" s="17" t="e">
        <f t="shared" si="58"/>
        <v>#REF!</v>
      </c>
      <c r="P1247" s="22">
        <v>0.08</v>
      </c>
      <c r="Q1247" s="17" t="e">
        <f t="shared" si="59"/>
        <v>#REF!</v>
      </c>
      <c r="R1247" s="13" t="e">
        <f>VLOOKUP(J1247,'[1]Nhân viên'!$E$20:$F$41,2,0)</f>
        <v>#REF!</v>
      </c>
    </row>
    <row r="1248" spans="1:18" hidden="1">
      <c r="A1248" s="11">
        <v>1250</v>
      </c>
      <c r="B1248" s="11">
        <f t="shared" si="60"/>
        <v>0</v>
      </c>
      <c r="E1248" s="13" t="e">
        <f>VLOOKUP(D1248,#REF!,2,0)</f>
        <v>#REF!</v>
      </c>
      <c r="H1248" s="13" t="e">
        <f>VLOOKUP(F1248,#REF!,2,0)</f>
        <v>#REF!</v>
      </c>
      <c r="I1248" s="13" t="str">
        <f>VLOOKUP(F1248,'[1]Khách hàng'!$A$4:$F$2144,3,0)</f>
        <v>Số 1 đường số 17A, Khu phố 11, Phường Bình Trị Đông B, Quận Bình Tân, TP.HCM.</v>
      </c>
      <c r="J1248" s="13" t="e">
        <f>VLOOKUP(F1248,#REF!,5,0)</f>
        <v>#REF!</v>
      </c>
      <c r="M1248" s="13" t="e">
        <f>VLOOKUP(K1248,#REF!,2,0)</f>
        <v>#REF!</v>
      </c>
      <c r="N1248" s="17" t="e">
        <f>VLOOKUP(K1248,#REF!,6,0)</f>
        <v>#REF!</v>
      </c>
      <c r="O1248" s="17" t="e">
        <f t="shared" ref="O1248:O1311" si="61">L1248*N1248</f>
        <v>#REF!</v>
      </c>
      <c r="P1248" s="22">
        <v>0.08</v>
      </c>
      <c r="Q1248" s="17" t="e">
        <f t="shared" ref="Q1248:Q1311" si="62">O1248*P1248+O1248</f>
        <v>#REF!</v>
      </c>
      <c r="R1248" s="13" t="e">
        <f>VLOOKUP(J1248,'[1]Nhân viên'!$E$20:$F$41,2,0)</f>
        <v>#REF!</v>
      </c>
    </row>
    <row r="1249" spans="1:18" hidden="1">
      <c r="A1249" s="11">
        <v>1251</v>
      </c>
      <c r="B1249" s="11">
        <f t="shared" si="60"/>
        <v>0</v>
      </c>
      <c r="E1249" s="13" t="e">
        <f>VLOOKUP(D1249,#REF!,2,0)</f>
        <v>#REF!</v>
      </c>
      <c r="H1249" s="13" t="e">
        <f>VLOOKUP(F1249,#REF!,2,0)</f>
        <v>#REF!</v>
      </c>
      <c r="I1249" s="13" t="str">
        <f>VLOOKUP(F1249,'[1]Khách hàng'!$A$4:$F$2144,3,0)</f>
        <v>Số 1 đường số 17A, Khu phố 11, Phường Bình Trị Đông B, Quận Bình Tân, TP.HCM.</v>
      </c>
      <c r="J1249" s="13" t="e">
        <f>VLOOKUP(F1249,#REF!,5,0)</f>
        <v>#REF!</v>
      </c>
      <c r="M1249" s="13" t="e">
        <f>VLOOKUP(K1249,#REF!,2,0)</f>
        <v>#REF!</v>
      </c>
      <c r="N1249" s="17" t="e">
        <f>VLOOKUP(K1249,#REF!,6,0)</f>
        <v>#REF!</v>
      </c>
      <c r="O1249" s="17" t="e">
        <f t="shared" si="61"/>
        <v>#REF!</v>
      </c>
      <c r="P1249" s="22">
        <v>0.08</v>
      </c>
      <c r="Q1249" s="17" t="e">
        <f t="shared" si="62"/>
        <v>#REF!</v>
      </c>
      <c r="R1249" s="13" t="e">
        <f>VLOOKUP(J1249,'[1]Nhân viên'!$E$20:$F$41,2,0)</f>
        <v>#REF!</v>
      </c>
    </row>
    <row r="1250" spans="1:18" hidden="1">
      <c r="A1250" s="11">
        <v>1252</v>
      </c>
      <c r="B1250" s="11">
        <f t="shared" si="60"/>
        <v>0</v>
      </c>
      <c r="E1250" s="13" t="e">
        <f>VLOOKUP(D1250,#REF!,2,0)</f>
        <v>#REF!</v>
      </c>
      <c r="H1250" s="13" t="e">
        <f>VLOOKUP(F1250,#REF!,2,0)</f>
        <v>#REF!</v>
      </c>
      <c r="I1250" s="13" t="str">
        <f>VLOOKUP(F1250,'[1]Khách hàng'!$A$4:$F$2144,3,0)</f>
        <v>Số 1 đường số 17A, Khu phố 11, Phường Bình Trị Đông B, Quận Bình Tân, TP.HCM.</v>
      </c>
      <c r="J1250" s="13" t="e">
        <f>VLOOKUP(F1250,#REF!,5,0)</f>
        <v>#REF!</v>
      </c>
      <c r="M1250" s="13" t="e">
        <f>VLOOKUP(K1250,#REF!,2,0)</f>
        <v>#REF!</v>
      </c>
      <c r="N1250" s="17" t="e">
        <f>VLOOKUP(K1250,#REF!,6,0)</f>
        <v>#REF!</v>
      </c>
      <c r="O1250" s="17" t="e">
        <f t="shared" si="61"/>
        <v>#REF!</v>
      </c>
      <c r="P1250" s="22">
        <v>0.08</v>
      </c>
      <c r="Q1250" s="17" t="e">
        <f t="shared" si="62"/>
        <v>#REF!</v>
      </c>
      <c r="R1250" s="13" t="e">
        <f>VLOOKUP(J1250,'[1]Nhân viên'!$E$20:$F$41,2,0)</f>
        <v>#REF!</v>
      </c>
    </row>
    <row r="1251" spans="1:18" hidden="1">
      <c r="A1251" s="11">
        <v>1253</v>
      </c>
      <c r="B1251" s="11">
        <f t="shared" si="60"/>
        <v>0</v>
      </c>
      <c r="E1251" s="13" t="e">
        <f>VLOOKUP(D1251,#REF!,2,0)</f>
        <v>#REF!</v>
      </c>
      <c r="H1251" s="13" t="e">
        <f>VLOOKUP(F1251,#REF!,2,0)</f>
        <v>#REF!</v>
      </c>
      <c r="I1251" s="13" t="str">
        <f>VLOOKUP(F1251,'[1]Khách hàng'!$A$4:$F$2144,3,0)</f>
        <v>Số 1 đường số 17A, Khu phố 11, Phường Bình Trị Đông B, Quận Bình Tân, TP.HCM.</v>
      </c>
      <c r="J1251" s="13" t="e">
        <f>VLOOKUP(F1251,#REF!,5,0)</f>
        <v>#REF!</v>
      </c>
      <c r="M1251" s="13" t="e">
        <f>VLOOKUP(K1251,#REF!,2,0)</f>
        <v>#REF!</v>
      </c>
      <c r="N1251" s="17" t="e">
        <f>VLOOKUP(K1251,#REF!,6,0)</f>
        <v>#REF!</v>
      </c>
      <c r="O1251" s="17" t="e">
        <f t="shared" si="61"/>
        <v>#REF!</v>
      </c>
      <c r="P1251" s="22">
        <v>0.08</v>
      </c>
      <c r="Q1251" s="17" t="e">
        <f t="shared" si="62"/>
        <v>#REF!</v>
      </c>
      <c r="R1251" s="13" t="e">
        <f>VLOOKUP(J1251,'[1]Nhân viên'!$E$20:$F$41,2,0)</f>
        <v>#REF!</v>
      </c>
    </row>
    <row r="1252" spans="1:18" hidden="1">
      <c r="A1252" s="11">
        <v>1254</v>
      </c>
      <c r="B1252" s="11">
        <f t="shared" si="60"/>
        <v>0</v>
      </c>
      <c r="E1252" s="13" t="e">
        <f>VLOOKUP(D1252,#REF!,2,0)</f>
        <v>#REF!</v>
      </c>
      <c r="H1252" s="13" t="e">
        <f>VLOOKUP(F1252,#REF!,2,0)</f>
        <v>#REF!</v>
      </c>
      <c r="I1252" s="13" t="str">
        <f>VLOOKUP(F1252,'[1]Khách hàng'!$A$4:$F$2144,3,0)</f>
        <v>Số 1 đường số 17A, Khu phố 11, Phường Bình Trị Đông B, Quận Bình Tân, TP.HCM.</v>
      </c>
      <c r="J1252" s="13" t="e">
        <f>VLOOKUP(F1252,#REF!,5,0)</f>
        <v>#REF!</v>
      </c>
      <c r="M1252" s="13" t="e">
        <f>VLOOKUP(K1252,#REF!,2,0)</f>
        <v>#REF!</v>
      </c>
      <c r="N1252" s="17" t="e">
        <f>VLOOKUP(K1252,#REF!,6,0)</f>
        <v>#REF!</v>
      </c>
      <c r="O1252" s="17" t="e">
        <f t="shared" si="61"/>
        <v>#REF!</v>
      </c>
      <c r="P1252" s="22">
        <v>0.08</v>
      </c>
      <c r="Q1252" s="17" t="e">
        <f t="shared" si="62"/>
        <v>#REF!</v>
      </c>
      <c r="R1252" s="13" t="e">
        <f>VLOOKUP(J1252,'[1]Nhân viên'!$E$20:$F$41,2,0)</f>
        <v>#REF!</v>
      </c>
    </row>
    <row r="1253" spans="1:18" hidden="1">
      <c r="A1253" s="11">
        <v>1255</v>
      </c>
      <c r="B1253" s="11">
        <f t="shared" si="60"/>
        <v>0</v>
      </c>
      <c r="E1253" s="13" t="e">
        <f>VLOOKUP(D1253,#REF!,2,0)</f>
        <v>#REF!</v>
      </c>
      <c r="H1253" s="13" t="e">
        <f>VLOOKUP(F1253,#REF!,2,0)</f>
        <v>#REF!</v>
      </c>
      <c r="I1253" s="13" t="str">
        <f>VLOOKUP(F1253,'[1]Khách hàng'!$A$4:$F$2144,3,0)</f>
        <v>Số 1 đường số 17A, Khu phố 11, Phường Bình Trị Đông B, Quận Bình Tân, TP.HCM.</v>
      </c>
      <c r="J1253" s="13" t="e">
        <f>VLOOKUP(F1253,#REF!,5,0)</f>
        <v>#REF!</v>
      </c>
      <c r="M1253" s="13" t="e">
        <f>VLOOKUP(K1253,#REF!,2,0)</f>
        <v>#REF!</v>
      </c>
      <c r="N1253" s="17" t="e">
        <f>VLOOKUP(K1253,#REF!,6,0)</f>
        <v>#REF!</v>
      </c>
      <c r="O1253" s="17" t="e">
        <f t="shared" si="61"/>
        <v>#REF!</v>
      </c>
      <c r="P1253" s="22">
        <v>0.08</v>
      </c>
      <c r="Q1253" s="17" t="e">
        <f t="shared" si="62"/>
        <v>#REF!</v>
      </c>
      <c r="R1253" s="13" t="e">
        <f>VLOOKUP(J1253,'[1]Nhân viên'!$E$20:$F$41,2,0)</f>
        <v>#REF!</v>
      </c>
    </row>
    <row r="1254" spans="1:18" hidden="1">
      <c r="A1254" s="11">
        <v>1256</v>
      </c>
      <c r="B1254" s="11">
        <f t="shared" si="60"/>
        <v>0</v>
      </c>
      <c r="E1254" s="13" t="e">
        <f>VLOOKUP(D1254,#REF!,2,0)</f>
        <v>#REF!</v>
      </c>
      <c r="H1254" s="13" t="e">
        <f>VLOOKUP(F1254,#REF!,2,0)</f>
        <v>#REF!</v>
      </c>
      <c r="I1254" s="13" t="str">
        <f>VLOOKUP(F1254,'[1]Khách hàng'!$A$4:$F$2144,3,0)</f>
        <v>Số 1 đường số 17A, Khu phố 11, Phường Bình Trị Đông B, Quận Bình Tân, TP.HCM.</v>
      </c>
      <c r="J1254" s="13" t="e">
        <f>VLOOKUP(F1254,#REF!,5,0)</f>
        <v>#REF!</v>
      </c>
      <c r="M1254" s="13" t="e">
        <f>VLOOKUP(K1254,#REF!,2,0)</f>
        <v>#REF!</v>
      </c>
      <c r="N1254" s="17" t="e">
        <f>VLOOKUP(K1254,#REF!,6,0)</f>
        <v>#REF!</v>
      </c>
      <c r="O1254" s="17" t="e">
        <f t="shared" si="61"/>
        <v>#REF!</v>
      </c>
      <c r="P1254" s="22">
        <v>0.08</v>
      </c>
      <c r="Q1254" s="17" t="e">
        <f t="shared" si="62"/>
        <v>#REF!</v>
      </c>
      <c r="R1254" s="13" t="e">
        <f>VLOOKUP(J1254,'[1]Nhân viên'!$E$20:$F$41,2,0)</f>
        <v>#REF!</v>
      </c>
    </row>
    <row r="1255" spans="1:18" hidden="1">
      <c r="A1255" s="11">
        <v>1257</v>
      </c>
      <c r="B1255" s="11">
        <f t="shared" si="60"/>
        <v>0</v>
      </c>
      <c r="E1255" s="13" t="e">
        <f>VLOOKUP(D1255,#REF!,2,0)</f>
        <v>#REF!</v>
      </c>
      <c r="H1255" s="13" t="e">
        <f>VLOOKUP(F1255,#REF!,2,0)</f>
        <v>#REF!</v>
      </c>
      <c r="I1255" s="13" t="str">
        <f>VLOOKUP(F1255,'[1]Khách hàng'!$A$4:$F$2144,3,0)</f>
        <v>Số 1 đường số 17A, Khu phố 11, Phường Bình Trị Đông B, Quận Bình Tân, TP.HCM.</v>
      </c>
      <c r="J1255" s="13" t="e">
        <f>VLOOKUP(F1255,#REF!,5,0)</f>
        <v>#REF!</v>
      </c>
      <c r="M1255" s="13" t="e">
        <f>VLOOKUP(K1255,#REF!,2,0)</f>
        <v>#REF!</v>
      </c>
      <c r="N1255" s="17" t="e">
        <f>VLOOKUP(K1255,#REF!,6,0)</f>
        <v>#REF!</v>
      </c>
      <c r="O1255" s="17" t="e">
        <f t="shared" si="61"/>
        <v>#REF!</v>
      </c>
      <c r="P1255" s="22">
        <v>0.08</v>
      </c>
      <c r="Q1255" s="17" t="e">
        <f t="shared" si="62"/>
        <v>#REF!</v>
      </c>
      <c r="R1255" s="13" t="e">
        <f>VLOOKUP(J1255,'[1]Nhân viên'!$E$20:$F$41,2,0)</f>
        <v>#REF!</v>
      </c>
    </row>
    <row r="1256" spans="1:18" hidden="1">
      <c r="A1256" s="11">
        <v>1258</v>
      </c>
      <c r="B1256" s="11">
        <f t="shared" si="60"/>
        <v>0</v>
      </c>
      <c r="E1256" s="13" t="e">
        <f>VLOOKUP(D1256,#REF!,2,0)</f>
        <v>#REF!</v>
      </c>
      <c r="H1256" s="13" t="e">
        <f>VLOOKUP(F1256,#REF!,2,0)</f>
        <v>#REF!</v>
      </c>
      <c r="I1256" s="13" t="str">
        <f>VLOOKUP(F1256,'[1]Khách hàng'!$A$4:$F$2144,3,0)</f>
        <v>Số 1 đường số 17A, Khu phố 11, Phường Bình Trị Đông B, Quận Bình Tân, TP.HCM.</v>
      </c>
      <c r="J1256" s="13" t="e">
        <f>VLOOKUP(F1256,#REF!,5,0)</f>
        <v>#REF!</v>
      </c>
      <c r="M1256" s="13" t="e">
        <f>VLOOKUP(K1256,#REF!,2,0)</f>
        <v>#REF!</v>
      </c>
      <c r="N1256" s="17" t="e">
        <f>VLOOKUP(K1256,#REF!,6,0)</f>
        <v>#REF!</v>
      </c>
      <c r="O1256" s="17" t="e">
        <f t="shared" si="61"/>
        <v>#REF!</v>
      </c>
      <c r="P1256" s="22">
        <v>0.08</v>
      </c>
      <c r="Q1256" s="17" t="e">
        <f t="shared" si="62"/>
        <v>#REF!</v>
      </c>
      <c r="R1256" s="13" t="e">
        <f>VLOOKUP(J1256,'[1]Nhân viên'!$E$20:$F$41,2,0)</f>
        <v>#REF!</v>
      </c>
    </row>
    <row r="1257" spans="1:18" hidden="1">
      <c r="A1257" s="11">
        <v>1259</v>
      </c>
      <c r="B1257" s="11">
        <f t="shared" si="60"/>
        <v>0</v>
      </c>
      <c r="E1257" s="13" t="e">
        <f>VLOOKUP(D1257,#REF!,2,0)</f>
        <v>#REF!</v>
      </c>
      <c r="H1257" s="13" t="e">
        <f>VLOOKUP(F1257,#REF!,2,0)</f>
        <v>#REF!</v>
      </c>
      <c r="I1257" s="13" t="str">
        <f>VLOOKUP(F1257,'[1]Khách hàng'!$A$4:$F$2144,3,0)</f>
        <v>Số 1 đường số 17A, Khu phố 11, Phường Bình Trị Đông B, Quận Bình Tân, TP.HCM.</v>
      </c>
      <c r="J1257" s="13" t="e">
        <f>VLOOKUP(F1257,#REF!,5,0)</f>
        <v>#REF!</v>
      </c>
      <c r="M1257" s="13" t="e">
        <f>VLOOKUP(K1257,#REF!,2,0)</f>
        <v>#REF!</v>
      </c>
      <c r="N1257" s="17" t="e">
        <f>VLOOKUP(K1257,#REF!,6,0)</f>
        <v>#REF!</v>
      </c>
      <c r="O1257" s="17" t="e">
        <f t="shared" si="61"/>
        <v>#REF!</v>
      </c>
      <c r="P1257" s="22">
        <v>0.08</v>
      </c>
      <c r="Q1257" s="17" t="e">
        <f t="shared" si="62"/>
        <v>#REF!</v>
      </c>
      <c r="R1257" s="13" t="e">
        <f>VLOOKUP(J1257,'[1]Nhân viên'!$E$20:$F$41,2,0)</f>
        <v>#REF!</v>
      </c>
    </row>
    <row r="1258" spans="1:18" hidden="1">
      <c r="A1258" s="11">
        <v>1260</v>
      </c>
      <c r="B1258" s="11">
        <f t="shared" si="60"/>
        <v>0</v>
      </c>
      <c r="E1258" s="13" t="e">
        <f>VLOOKUP(D1258,#REF!,2,0)</f>
        <v>#REF!</v>
      </c>
      <c r="H1258" s="13" t="e">
        <f>VLOOKUP(F1258,#REF!,2,0)</f>
        <v>#REF!</v>
      </c>
      <c r="I1258" s="13" t="str">
        <f>VLOOKUP(F1258,'[1]Khách hàng'!$A$4:$F$2144,3,0)</f>
        <v>Số 1 đường số 17A, Khu phố 11, Phường Bình Trị Đông B, Quận Bình Tân, TP.HCM.</v>
      </c>
      <c r="J1258" s="13" t="e">
        <f>VLOOKUP(F1258,#REF!,5,0)</f>
        <v>#REF!</v>
      </c>
      <c r="M1258" s="13" t="e">
        <f>VLOOKUP(K1258,#REF!,2,0)</f>
        <v>#REF!</v>
      </c>
      <c r="N1258" s="17" t="e">
        <f>VLOOKUP(K1258,#REF!,6,0)</f>
        <v>#REF!</v>
      </c>
      <c r="O1258" s="17" t="e">
        <f t="shared" si="61"/>
        <v>#REF!</v>
      </c>
      <c r="P1258" s="22">
        <v>0.08</v>
      </c>
      <c r="Q1258" s="17" t="e">
        <f t="shared" si="62"/>
        <v>#REF!</v>
      </c>
      <c r="R1258" s="13" t="e">
        <f>VLOOKUP(J1258,'[1]Nhân viên'!$E$20:$F$41,2,0)</f>
        <v>#REF!</v>
      </c>
    </row>
    <row r="1259" spans="1:18" hidden="1">
      <c r="A1259" s="11">
        <v>1261</v>
      </c>
      <c r="B1259" s="11">
        <f t="shared" si="60"/>
        <v>0</v>
      </c>
      <c r="E1259" s="13" t="e">
        <f>VLOOKUP(D1259,#REF!,2,0)</f>
        <v>#REF!</v>
      </c>
      <c r="H1259" s="13" t="e">
        <f>VLOOKUP(F1259,#REF!,2,0)</f>
        <v>#REF!</v>
      </c>
      <c r="I1259" s="13" t="str">
        <f>VLOOKUP(F1259,'[1]Khách hàng'!$A$4:$F$2144,3,0)</f>
        <v>Số 1 đường số 17A, Khu phố 11, Phường Bình Trị Đông B, Quận Bình Tân, TP.HCM.</v>
      </c>
      <c r="J1259" s="13" t="e">
        <f>VLOOKUP(F1259,#REF!,5,0)</f>
        <v>#REF!</v>
      </c>
      <c r="M1259" s="13" t="e">
        <f>VLOOKUP(K1259,#REF!,2,0)</f>
        <v>#REF!</v>
      </c>
      <c r="N1259" s="17" t="e">
        <f>VLOOKUP(K1259,#REF!,6,0)</f>
        <v>#REF!</v>
      </c>
      <c r="O1259" s="17" t="e">
        <f t="shared" si="61"/>
        <v>#REF!</v>
      </c>
      <c r="P1259" s="22">
        <v>0.08</v>
      </c>
      <c r="Q1259" s="17" t="e">
        <f t="shared" si="62"/>
        <v>#REF!</v>
      </c>
      <c r="R1259" s="13" t="e">
        <f>VLOOKUP(J1259,'[1]Nhân viên'!$E$20:$F$41,2,0)</f>
        <v>#REF!</v>
      </c>
    </row>
    <row r="1260" spans="1:18" hidden="1">
      <c r="A1260" s="11">
        <v>1262</v>
      </c>
      <c r="B1260" s="11">
        <f t="shared" si="60"/>
        <v>0</v>
      </c>
      <c r="E1260" s="13" t="e">
        <f>VLOOKUP(D1260,#REF!,2,0)</f>
        <v>#REF!</v>
      </c>
      <c r="H1260" s="13" t="e">
        <f>VLOOKUP(F1260,#REF!,2,0)</f>
        <v>#REF!</v>
      </c>
      <c r="I1260" s="13" t="str">
        <f>VLOOKUP(F1260,'[1]Khách hàng'!$A$4:$F$2144,3,0)</f>
        <v>Số 1 đường số 17A, Khu phố 11, Phường Bình Trị Đông B, Quận Bình Tân, TP.HCM.</v>
      </c>
      <c r="J1260" s="13" t="e">
        <f>VLOOKUP(F1260,#REF!,5,0)</f>
        <v>#REF!</v>
      </c>
      <c r="M1260" s="13" t="e">
        <f>VLOOKUP(K1260,#REF!,2,0)</f>
        <v>#REF!</v>
      </c>
      <c r="N1260" s="17" t="e">
        <f>VLOOKUP(K1260,#REF!,6,0)</f>
        <v>#REF!</v>
      </c>
      <c r="O1260" s="17" t="e">
        <f t="shared" si="61"/>
        <v>#REF!</v>
      </c>
      <c r="P1260" s="22">
        <v>0.08</v>
      </c>
      <c r="Q1260" s="17" t="e">
        <f t="shared" si="62"/>
        <v>#REF!</v>
      </c>
      <c r="R1260" s="13" t="e">
        <f>VLOOKUP(J1260,'[1]Nhân viên'!$E$20:$F$41,2,0)</f>
        <v>#REF!</v>
      </c>
    </row>
    <row r="1261" spans="1:18" hidden="1">
      <c r="A1261" s="11">
        <v>1263</v>
      </c>
      <c r="B1261" s="11">
        <f t="shared" si="60"/>
        <v>0</v>
      </c>
      <c r="E1261" s="13" t="e">
        <f>VLOOKUP(D1261,#REF!,2,0)</f>
        <v>#REF!</v>
      </c>
      <c r="H1261" s="13" t="e">
        <f>VLOOKUP(F1261,#REF!,2,0)</f>
        <v>#REF!</v>
      </c>
      <c r="I1261" s="13" t="str">
        <f>VLOOKUP(F1261,'[1]Khách hàng'!$A$4:$F$2144,3,0)</f>
        <v>Số 1 đường số 17A, Khu phố 11, Phường Bình Trị Đông B, Quận Bình Tân, TP.HCM.</v>
      </c>
      <c r="J1261" s="13" t="e">
        <f>VLOOKUP(F1261,#REF!,5,0)</f>
        <v>#REF!</v>
      </c>
      <c r="M1261" s="13" t="e">
        <f>VLOOKUP(K1261,#REF!,2,0)</f>
        <v>#REF!</v>
      </c>
      <c r="N1261" s="17" t="e">
        <f>VLOOKUP(K1261,#REF!,6,0)</f>
        <v>#REF!</v>
      </c>
      <c r="O1261" s="17" t="e">
        <f t="shared" si="61"/>
        <v>#REF!</v>
      </c>
      <c r="P1261" s="22">
        <v>0.08</v>
      </c>
      <c r="Q1261" s="17" t="e">
        <f t="shared" si="62"/>
        <v>#REF!</v>
      </c>
      <c r="R1261" s="13" t="e">
        <f>VLOOKUP(J1261,'[1]Nhân viên'!$E$20:$F$41,2,0)</f>
        <v>#REF!</v>
      </c>
    </row>
    <row r="1262" spans="1:18" hidden="1">
      <c r="A1262" s="11">
        <v>1264</v>
      </c>
      <c r="B1262" s="11">
        <f t="shared" si="60"/>
        <v>0</v>
      </c>
      <c r="E1262" s="13" t="e">
        <f>VLOOKUP(D1262,#REF!,2,0)</f>
        <v>#REF!</v>
      </c>
      <c r="H1262" s="13" t="e">
        <f>VLOOKUP(F1262,#REF!,2,0)</f>
        <v>#REF!</v>
      </c>
      <c r="I1262" s="13" t="str">
        <f>VLOOKUP(F1262,'[1]Khách hàng'!$A$4:$F$2144,3,0)</f>
        <v>Số 1 đường số 17A, Khu phố 11, Phường Bình Trị Đông B, Quận Bình Tân, TP.HCM.</v>
      </c>
      <c r="J1262" s="13" t="e">
        <f>VLOOKUP(F1262,#REF!,5,0)</f>
        <v>#REF!</v>
      </c>
      <c r="M1262" s="13" t="e">
        <f>VLOOKUP(K1262,#REF!,2,0)</f>
        <v>#REF!</v>
      </c>
      <c r="N1262" s="17" t="e">
        <f>VLOOKUP(K1262,#REF!,6,0)</f>
        <v>#REF!</v>
      </c>
      <c r="O1262" s="17" t="e">
        <f t="shared" si="61"/>
        <v>#REF!</v>
      </c>
      <c r="P1262" s="22">
        <v>0.08</v>
      </c>
      <c r="Q1262" s="17" t="e">
        <f t="shared" si="62"/>
        <v>#REF!</v>
      </c>
      <c r="R1262" s="13" t="e">
        <f>VLOOKUP(J1262,'[1]Nhân viên'!$E$20:$F$41,2,0)</f>
        <v>#REF!</v>
      </c>
    </row>
    <row r="1263" spans="1:18" hidden="1">
      <c r="A1263" s="11">
        <v>1265</v>
      </c>
      <c r="B1263" s="11">
        <f t="shared" si="60"/>
        <v>0</v>
      </c>
      <c r="E1263" s="13" t="e">
        <f>VLOOKUP(D1263,#REF!,2,0)</f>
        <v>#REF!</v>
      </c>
      <c r="H1263" s="13" t="e">
        <f>VLOOKUP(F1263,#REF!,2,0)</f>
        <v>#REF!</v>
      </c>
      <c r="I1263" s="13" t="str">
        <f>VLOOKUP(F1263,'[1]Khách hàng'!$A$4:$F$2144,3,0)</f>
        <v>Số 1 đường số 17A, Khu phố 11, Phường Bình Trị Đông B, Quận Bình Tân, TP.HCM.</v>
      </c>
      <c r="J1263" s="13" t="e">
        <f>VLOOKUP(F1263,#REF!,5,0)</f>
        <v>#REF!</v>
      </c>
      <c r="M1263" s="13" t="e">
        <f>VLOOKUP(K1263,#REF!,2,0)</f>
        <v>#REF!</v>
      </c>
      <c r="N1263" s="17" t="e">
        <f>VLOOKUP(K1263,#REF!,6,0)</f>
        <v>#REF!</v>
      </c>
      <c r="O1263" s="17" t="e">
        <f t="shared" si="61"/>
        <v>#REF!</v>
      </c>
      <c r="P1263" s="22">
        <v>0.08</v>
      </c>
      <c r="Q1263" s="17" t="e">
        <f t="shared" si="62"/>
        <v>#REF!</v>
      </c>
      <c r="R1263" s="13" t="e">
        <f>VLOOKUP(J1263,'[1]Nhân viên'!$E$20:$F$41,2,0)</f>
        <v>#REF!</v>
      </c>
    </row>
    <row r="1264" spans="1:18" hidden="1">
      <c r="A1264" s="11">
        <v>1266</v>
      </c>
      <c r="B1264" s="11">
        <f t="shared" si="60"/>
        <v>0</v>
      </c>
      <c r="E1264" s="13" t="e">
        <f>VLOOKUP(D1264,#REF!,2,0)</f>
        <v>#REF!</v>
      </c>
      <c r="H1264" s="13" t="e">
        <f>VLOOKUP(F1264,#REF!,2,0)</f>
        <v>#REF!</v>
      </c>
      <c r="I1264" s="13" t="str">
        <f>VLOOKUP(F1264,'[1]Khách hàng'!$A$4:$F$2144,3,0)</f>
        <v>Số 1 đường số 17A, Khu phố 11, Phường Bình Trị Đông B, Quận Bình Tân, TP.HCM.</v>
      </c>
      <c r="J1264" s="13" t="e">
        <f>VLOOKUP(F1264,#REF!,5,0)</f>
        <v>#REF!</v>
      </c>
      <c r="M1264" s="13" t="e">
        <f>VLOOKUP(K1264,#REF!,2,0)</f>
        <v>#REF!</v>
      </c>
      <c r="N1264" s="17" t="e">
        <f>VLOOKUP(K1264,#REF!,6,0)</f>
        <v>#REF!</v>
      </c>
      <c r="O1264" s="17" t="e">
        <f t="shared" si="61"/>
        <v>#REF!</v>
      </c>
      <c r="P1264" s="22">
        <v>0.08</v>
      </c>
      <c r="Q1264" s="17" t="e">
        <f t="shared" si="62"/>
        <v>#REF!</v>
      </c>
      <c r="R1264" s="13" t="e">
        <f>VLOOKUP(J1264,'[1]Nhân viên'!$E$20:$F$41,2,0)</f>
        <v>#REF!</v>
      </c>
    </row>
    <row r="1265" spans="1:18" hidden="1">
      <c r="A1265" s="11">
        <v>1267</v>
      </c>
      <c r="B1265" s="11">
        <f t="shared" si="60"/>
        <v>0</v>
      </c>
      <c r="E1265" s="13" t="e">
        <f>VLOOKUP(D1265,#REF!,2,0)</f>
        <v>#REF!</v>
      </c>
      <c r="H1265" s="13" t="e">
        <f>VLOOKUP(F1265,#REF!,2,0)</f>
        <v>#REF!</v>
      </c>
      <c r="I1265" s="13" t="str">
        <f>VLOOKUP(F1265,'[1]Khách hàng'!$A$4:$F$2144,3,0)</f>
        <v>Số 1 đường số 17A, Khu phố 11, Phường Bình Trị Đông B, Quận Bình Tân, TP.HCM.</v>
      </c>
      <c r="J1265" s="13" t="e">
        <f>VLOOKUP(F1265,#REF!,5,0)</f>
        <v>#REF!</v>
      </c>
      <c r="M1265" s="13" t="e">
        <f>VLOOKUP(K1265,#REF!,2,0)</f>
        <v>#REF!</v>
      </c>
      <c r="N1265" s="17" t="e">
        <f>VLOOKUP(K1265,#REF!,6,0)</f>
        <v>#REF!</v>
      </c>
      <c r="O1265" s="17" t="e">
        <f t="shared" si="61"/>
        <v>#REF!</v>
      </c>
      <c r="P1265" s="22">
        <v>0.08</v>
      </c>
      <c r="Q1265" s="17" t="e">
        <f t="shared" si="62"/>
        <v>#REF!</v>
      </c>
      <c r="R1265" s="13" t="e">
        <f>VLOOKUP(J1265,'[1]Nhân viên'!$E$20:$F$41,2,0)</f>
        <v>#REF!</v>
      </c>
    </row>
    <row r="1266" spans="1:18" hidden="1">
      <c r="A1266" s="11">
        <v>1268</v>
      </c>
      <c r="B1266" s="11">
        <f t="shared" si="60"/>
        <v>0</v>
      </c>
      <c r="E1266" s="13" t="e">
        <f>VLOOKUP(D1266,#REF!,2,0)</f>
        <v>#REF!</v>
      </c>
      <c r="H1266" s="13" t="e">
        <f>VLOOKUP(F1266,#REF!,2,0)</f>
        <v>#REF!</v>
      </c>
      <c r="I1266" s="13" t="str">
        <f>VLOOKUP(F1266,'[1]Khách hàng'!$A$4:$F$2144,3,0)</f>
        <v>Số 1 đường số 17A, Khu phố 11, Phường Bình Trị Đông B, Quận Bình Tân, TP.HCM.</v>
      </c>
      <c r="J1266" s="13" t="e">
        <f>VLOOKUP(F1266,#REF!,5,0)</f>
        <v>#REF!</v>
      </c>
      <c r="M1266" s="13" t="e">
        <f>VLOOKUP(K1266,#REF!,2,0)</f>
        <v>#REF!</v>
      </c>
      <c r="N1266" s="17" t="e">
        <f>VLOOKUP(K1266,#REF!,6,0)</f>
        <v>#REF!</v>
      </c>
      <c r="O1266" s="17" t="e">
        <f t="shared" si="61"/>
        <v>#REF!</v>
      </c>
      <c r="P1266" s="22">
        <v>0.08</v>
      </c>
      <c r="Q1266" s="17" t="e">
        <f t="shared" si="62"/>
        <v>#REF!</v>
      </c>
      <c r="R1266" s="13" t="e">
        <f>VLOOKUP(J1266,'[1]Nhân viên'!$E$20:$F$41,2,0)</f>
        <v>#REF!</v>
      </c>
    </row>
    <row r="1267" spans="1:18" hidden="1">
      <c r="A1267" s="11">
        <v>1269</v>
      </c>
      <c r="B1267" s="11">
        <f t="shared" si="60"/>
        <v>0</v>
      </c>
      <c r="E1267" s="13" t="e">
        <f>VLOOKUP(D1267,#REF!,2,0)</f>
        <v>#REF!</v>
      </c>
      <c r="H1267" s="13" t="e">
        <f>VLOOKUP(F1267,#REF!,2,0)</f>
        <v>#REF!</v>
      </c>
      <c r="I1267" s="13" t="str">
        <f>VLOOKUP(F1267,'[1]Khách hàng'!$A$4:$F$2144,3,0)</f>
        <v>Số 1 đường số 17A, Khu phố 11, Phường Bình Trị Đông B, Quận Bình Tân, TP.HCM.</v>
      </c>
      <c r="J1267" s="13" t="e">
        <f>VLOOKUP(F1267,#REF!,5,0)</f>
        <v>#REF!</v>
      </c>
      <c r="M1267" s="13" t="e">
        <f>VLOOKUP(K1267,#REF!,2,0)</f>
        <v>#REF!</v>
      </c>
      <c r="N1267" s="17" t="e">
        <f>VLOOKUP(K1267,#REF!,6,0)</f>
        <v>#REF!</v>
      </c>
      <c r="O1267" s="17" t="e">
        <f t="shared" si="61"/>
        <v>#REF!</v>
      </c>
      <c r="P1267" s="22">
        <v>0.08</v>
      </c>
      <c r="Q1267" s="17" t="e">
        <f t="shared" si="62"/>
        <v>#REF!</v>
      </c>
      <c r="R1267" s="13" t="e">
        <f>VLOOKUP(J1267,'[1]Nhân viên'!$E$20:$F$41,2,0)</f>
        <v>#REF!</v>
      </c>
    </row>
    <row r="1268" spans="1:18" hidden="1">
      <c r="A1268" s="11">
        <v>1270</v>
      </c>
      <c r="B1268" s="11">
        <f t="shared" si="60"/>
        <v>0</v>
      </c>
      <c r="E1268" s="13" t="e">
        <f>VLOOKUP(D1268,#REF!,2,0)</f>
        <v>#REF!</v>
      </c>
      <c r="H1268" s="13" t="e">
        <f>VLOOKUP(F1268,#REF!,2,0)</f>
        <v>#REF!</v>
      </c>
      <c r="I1268" s="13" t="str">
        <f>VLOOKUP(F1268,'[1]Khách hàng'!$A$4:$F$2144,3,0)</f>
        <v>Số 1 đường số 17A, Khu phố 11, Phường Bình Trị Đông B, Quận Bình Tân, TP.HCM.</v>
      </c>
      <c r="J1268" s="13" t="e">
        <f>VLOOKUP(F1268,#REF!,5,0)</f>
        <v>#REF!</v>
      </c>
      <c r="M1268" s="13" t="e">
        <f>VLOOKUP(K1268,#REF!,2,0)</f>
        <v>#REF!</v>
      </c>
      <c r="N1268" s="17" t="e">
        <f>VLOOKUP(K1268,#REF!,6,0)</f>
        <v>#REF!</v>
      </c>
      <c r="O1268" s="17" t="e">
        <f t="shared" si="61"/>
        <v>#REF!</v>
      </c>
      <c r="P1268" s="22">
        <v>0.08</v>
      </c>
      <c r="Q1268" s="17" t="e">
        <f t="shared" si="62"/>
        <v>#REF!</v>
      </c>
      <c r="R1268" s="13" t="e">
        <f>VLOOKUP(J1268,'[1]Nhân viên'!$E$20:$F$41,2,0)</f>
        <v>#REF!</v>
      </c>
    </row>
    <row r="1269" spans="1:18" hidden="1">
      <c r="A1269" s="11">
        <v>1271</v>
      </c>
      <c r="B1269" s="11">
        <f t="shared" si="60"/>
        <v>0</v>
      </c>
      <c r="E1269" s="13" t="e">
        <f>VLOOKUP(D1269,#REF!,2,0)</f>
        <v>#REF!</v>
      </c>
      <c r="H1269" s="13" t="e">
        <f>VLOOKUP(F1269,#REF!,2,0)</f>
        <v>#REF!</v>
      </c>
      <c r="I1269" s="13" t="str">
        <f>VLOOKUP(F1269,'[1]Khách hàng'!$A$4:$F$2144,3,0)</f>
        <v>Số 1 đường số 17A, Khu phố 11, Phường Bình Trị Đông B, Quận Bình Tân, TP.HCM.</v>
      </c>
      <c r="J1269" s="13" t="e">
        <f>VLOOKUP(F1269,#REF!,5,0)</f>
        <v>#REF!</v>
      </c>
      <c r="M1269" s="13" t="e">
        <f>VLOOKUP(K1269,#REF!,2,0)</f>
        <v>#REF!</v>
      </c>
      <c r="N1269" s="17" t="e">
        <f>VLOOKUP(K1269,#REF!,6,0)</f>
        <v>#REF!</v>
      </c>
      <c r="O1269" s="17" t="e">
        <f t="shared" si="61"/>
        <v>#REF!</v>
      </c>
      <c r="P1269" s="22">
        <v>0.08</v>
      </c>
      <c r="Q1269" s="17" t="e">
        <f t="shared" si="62"/>
        <v>#REF!</v>
      </c>
      <c r="R1269" s="13" t="e">
        <f>VLOOKUP(J1269,'[1]Nhân viên'!$E$20:$F$41,2,0)</f>
        <v>#REF!</v>
      </c>
    </row>
    <row r="1270" spans="1:18" hidden="1">
      <c r="A1270" s="11">
        <v>1272</v>
      </c>
      <c r="B1270" s="11">
        <f t="shared" si="60"/>
        <v>0</v>
      </c>
      <c r="E1270" s="13" t="e">
        <f>VLOOKUP(D1270,#REF!,2,0)</f>
        <v>#REF!</v>
      </c>
      <c r="H1270" s="13" t="e">
        <f>VLOOKUP(F1270,#REF!,2,0)</f>
        <v>#REF!</v>
      </c>
      <c r="I1270" s="13" t="str">
        <f>VLOOKUP(F1270,'[1]Khách hàng'!$A$4:$F$2144,3,0)</f>
        <v>Số 1 đường số 17A, Khu phố 11, Phường Bình Trị Đông B, Quận Bình Tân, TP.HCM.</v>
      </c>
      <c r="J1270" s="13" t="e">
        <f>VLOOKUP(F1270,#REF!,5,0)</f>
        <v>#REF!</v>
      </c>
      <c r="M1270" s="13" t="e">
        <f>VLOOKUP(K1270,#REF!,2,0)</f>
        <v>#REF!</v>
      </c>
      <c r="N1270" s="17" t="e">
        <f>VLOOKUP(K1270,#REF!,6,0)</f>
        <v>#REF!</v>
      </c>
      <c r="O1270" s="17" t="e">
        <f t="shared" si="61"/>
        <v>#REF!</v>
      </c>
      <c r="P1270" s="22">
        <v>0.08</v>
      </c>
      <c r="Q1270" s="17" t="e">
        <f t="shared" si="62"/>
        <v>#REF!</v>
      </c>
      <c r="R1270" s="13" t="e">
        <f>VLOOKUP(J1270,'[1]Nhân viên'!$E$20:$F$41,2,0)</f>
        <v>#REF!</v>
      </c>
    </row>
    <row r="1271" spans="1:18" hidden="1">
      <c r="A1271" s="11">
        <v>1273</v>
      </c>
      <c r="B1271" s="11">
        <f t="shared" si="60"/>
        <v>0</v>
      </c>
      <c r="E1271" s="13" t="e">
        <f>VLOOKUP(D1271,#REF!,2,0)</f>
        <v>#REF!</v>
      </c>
      <c r="H1271" s="13" t="e">
        <f>VLOOKUP(F1271,#REF!,2,0)</f>
        <v>#REF!</v>
      </c>
      <c r="I1271" s="13" t="str">
        <f>VLOOKUP(F1271,'[1]Khách hàng'!$A$4:$F$2144,3,0)</f>
        <v>Số 1 đường số 17A, Khu phố 11, Phường Bình Trị Đông B, Quận Bình Tân, TP.HCM.</v>
      </c>
      <c r="J1271" s="13" t="e">
        <f>VLOOKUP(F1271,#REF!,5,0)</f>
        <v>#REF!</v>
      </c>
      <c r="M1271" s="13" t="e">
        <f>VLOOKUP(K1271,#REF!,2,0)</f>
        <v>#REF!</v>
      </c>
      <c r="N1271" s="17" t="e">
        <f>VLOOKUP(K1271,#REF!,6,0)</f>
        <v>#REF!</v>
      </c>
      <c r="O1271" s="17" t="e">
        <f t="shared" si="61"/>
        <v>#REF!</v>
      </c>
      <c r="P1271" s="22">
        <v>0.08</v>
      </c>
      <c r="Q1271" s="17" t="e">
        <f t="shared" si="62"/>
        <v>#REF!</v>
      </c>
      <c r="R1271" s="13" t="e">
        <f>VLOOKUP(J1271,'[1]Nhân viên'!$E$20:$F$41,2,0)</f>
        <v>#REF!</v>
      </c>
    </row>
    <row r="1272" spans="1:18" hidden="1">
      <c r="A1272" s="11">
        <v>1274</v>
      </c>
      <c r="B1272" s="11">
        <f t="shared" si="60"/>
        <v>0</v>
      </c>
      <c r="E1272" s="13" t="e">
        <f>VLOOKUP(D1272,#REF!,2,0)</f>
        <v>#REF!</v>
      </c>
      <c r="H1272" s="13" t="e">
        <f>VLOOKUP(F1272,#REF!,2,0)</f>
        <v>#REF!</v>
      </c>
      <c r="I1272" s="13" t="str">
        <f>VLOOKUP(F1272,'[1]Khách hàng'!$A$4:$F$2144,3,0)</f>
        <v>Số 1 đường số 17A, Khu phố 11, Phường Bình Trị Đông B, Quận Bình Tân, TP.HCM.</v>
      </c>
      <c r="J1272" s="13" t="e">
        <f>VLOOKUP(F1272,#REF!,5,0)</f>
        <v>#REF!</v>
      </c>
      <c r="M1272" s="13" t="e">
        <f>VLOOKUP(K1272,#REF!,2,0)</f>
        <v>#REF!</v>
      </c>
      <c r="N1272" s="17" t="e">
        <f>VLOOKUP(K1272,#REF!,6,0)</f>
        <v>#REF!</v>
      </c>
      <c r="O1272" s="17" t="e">
        <f t="shared" si="61"/>
        <v>#REF!</v>
      </c>
      <c r="P1272" s="22">
        <v>0.08</v>
      </c>
      <c r="Q1272" s="17" t="e">
        <f t="shared" si="62"/>
        <v>#REF!</v>
      </c>
      <c r="R1272" s="13" t="e">
        <f>VLOOKUP(J1272,'[1]Nhân viên'!$E$20:$F$41,2,0)</f>
        <v>#REF!</v>
      </c>
    </row>
    <row r="1273" spans="1:18" hidden="1">
      <c r="A1273" s="11">
        <v>1275</v>
      </c>
      <c r="B1273" s="11">
        <f t="shared" si="60"/>
        <v>0</v>
      </c>
      <c r="E1273" s="13" t="e">
        <f>VLOOKUP(D1273,#REF!,2,0)</f>
        <v>#REF!</v>
      </c>
      <c r="H1273" s="13" t="e">
        <f>VLOOKUP(F1273,#REF!,2,0)</f>
        <v>#REF!</v>
      </c>
      <c r="I1273" s="13" t="str">
        <f>VLOOKUP(F1273,'[1]Khách hàng'!$A$4:$F$2144,3,0)</f>
        <v>Số 1 đường số 17A, Khu phố 11, Phường Bình Trị Đông B, Quận Bình Tân, TP.HCM.</v>
      </c>
      <c r="J1273" s="13" t="e">
        <f>VLOOKUP(F1273,#REF!,5,0)</f>
        <v>#REF!</v>
      </c>
      <c r="M1273" s="13" t="e">
        <f>VLOOKUP(K1273,#REF!,2,0)</f>
        <v>#REF!</v>
      </c>
      <c r="N1273" s="17" t="e">
        <f>VLOOKUP(K1273,#REF!,6,0)</f>
        <v>#REF!</v>
      </c>
      <c r="O1273" s="17" t="e">
        <f t="shared" si="61"/>
        <v>#REF!</v>
      </c>
      <c r="P1273" s="22">
        <v>0.08</v>
      </c>
      <c r="Q1273" s="17" t="e">
        <f t="shared" si="62"/>
        <v>#REF!</v>
      </c>
      <c r="R1273" s="13" t="e">
        <f>VLOOKUP(J1273,'[1]Nhân viên'!$E$20:$F$41,2,0)</f>
        <v>#REF!</v>
      </c>
    </row>
    <row r="1274" spans="1:18" hidden="1">
      <c r="A1274" s="11">
        <v>1276</v>
      </c>
      <c r="B1274" s="11">
        <f t="shared" si="60"/>
        <v>0</v>
      </c>
      <c r="E1274" s="13" t="e">
        <f>VLOOKUP(D1274,#REF!,2,0)</f>
        <v>#REF!</v>
      </c>
      <c r="H1274" s="13" t="e">
        <f>VLOOKUP(F1274,#REF!,2,0)</f>
        <v>#REF!</v>
      </c>
      <c r="I1274" s="13" t="str">
        <f>VLOOKUP(F1274,'[1]Khách hàng'!$A$4:$F$2144,3,0)</f>
        <v>Số 1 đường số 17A, Khu phố 11, Phường Bình Trị Đông B, Quận Bình Tân, TP.HCM.</v>
      </c>
      <c r="J1274" s="13" t="e">
        <f>VLOOKUP(F1274,#REF!,5,0)</f>
        <v>#REF!</v>
      </c>
      <c r="M1274" s="13" t="e">
        <f>VLOOKUP(K1274,#REF!,2,0)</f>
        <v>#REF!</v>
      </c>
      <c r="N1274" s="17" t="e">
        <f>VLOOKUP(K1274,#REF!,6,0)</f>
        <v>#REF!</v>
      </c>
      <c r="O1274" s="17" t="e">
        <f t="shared" si="61"/>
        <v>#REF!</v>
      </c>
      <c r="P1274" s="22">
        <v>0.08</v>
      </c>
      <c r="Q1274" s="17" t="e">
        <f t="shared" si="62"/>
        <v>#REF!</v>
      </c>
      <c r="R1274" s="13" t="e">
        <f>VLOOKUP(J1274,'[1]Nhân viên'!$E$20:$F$41,2,0)</f>
        <v>#REF!</v>
      </c>
    </row>
    <row r="1275" spans="1:18" hidden="1">
      <c r="A1275" s="11">
        <v>1277</v>
      </c>
      <c r="B1275" s="11">
        <f t="shared" si="60"/>
        <v>0</v>
      </c>
      <c r="E1275" s="13" t="e">
        <f>VLOOKUP(D1275,#REF!,2,0)</f>
        <v>#REF!</v>
      </c>
      <c r="H1275" s="13" t="e">
        <f>VLOOKUP(F1275,#REF!,2,0)</f>
        <v>#REF!</v>
      </c>
      <c r="I1275" s="13" t="str">
        <f>VLOOKUP(F1275,'[1]Khách hàng'!$A$4:$F$2144,3,0)</f>
        <v>Số 1 đường số 17A, Khu phố 11, Phường Bình Trị Đông B, Quận Bình Tân, TP.HCM.</v>
      </c>
      <c r="J1275" s="13" t="e">
        <f>VLOOKUP(F1275,#REF!,5,0)</f>
        <v>#REF!</v>
      </c>
      <c r="M1275" s="13" t="e">
        <f>VLOOKUP(K1275,#REF!,2,0)</f>
        <v>#REF!</v>
      </c>
      <c r="N1275" s="17" t="e">
        <f>VLOOKUP(K1275,#REF!,6,0)</f>
        <v>#REF!</v>
      </c>
      <c r="O1275" s="17" t="e">
        <f t="shared" si="61"/>
        <v>#REF!</v>
      </c>
      <c r="P1275" s="22">
        <v>0.08</v>
      </c>
      <c r="Q1275" s="17" t="e">
        <f t="shared" si="62"/>
        <v>#REF!</v>
      </c>
      <c r="R1275" s="13" t="e">
        <f>VLOOKUP(J1275,'[1]Nhân viên'!$E$20:$F$41,2,0)</f>
        <v>#REF!</v>
      </c>
    </row>
    <row r="1276" spans="1:18" hidden="1">
      <c r="A1276" s="11">
        <v>1278</v>
      </c>
      <c r="B1276" s="11">
        <f t="shared" si="60"/>
        <v>0</v>
      </c>
      <c r="E1276" s="13" t="e">
        <f>VLOOKUP(D1276,#REF!,2,0)</f>
        <v>#REF!</v>
      </c>
      <c r="H1276" s="13" t="e">
        <f>VLOOKUP(F1276,#REF!,2,0)</f>
        <v>#REF!</v>
      </c>
      <c r="I1276" s="13" t="str">
        <f>VLOOKUP(F1276,'[1]Khách hàng'!$A$4:$F$2144,3,0)</f>
        <v>Số 1 đường số 17A, Khu phố 11, Phường Bình Trị Đông B, Quận Bình Tân, TP.HCM.</v>
      </c>
      <c r="J1276" s="13" t="e">
        <f>VLOOKUP(F1276,#REF!,5,0)</f>
        <v>#REF!</v>
      </c>
      <c r="M1276" s="13" t="e">
        <f>VLOOKUP(K1276,#REF!,2,0)</f>
        <v>#REF!</v>
      </c>
      <c r="N1276" s="17" t="e">
        <f>VLOOKUP(K1276,#REF!,6,0)</f>
        <v>#REF!</v>
      </c>
      <c r="O1276" s="17" t="e">
        <f t="shared" si="61"/>
        <v>#REF!</v>
      </c>
      <c r="P1276" s="22">
        <v>0.08</v>
      </c>
      <c r="Q1276" s="17" t="e">
        <f t="shared" si="62"/>
        <v>#REF!</v>
      </c>
      <c r="R1276" s="13" t="e">
        <f>VLOOKUP(J1276,'[1]Nhân viên'!$E$20:$F$41,2,0)</f>
        <v>#REF!</v>
      </c>
    </row>
    <row r="1277" spans="1:18" hidden="1">
      <c r="A1277" s="11">
        <v>1279</v>
      </c>
      <c r="B1277" s="11">
        <f t="shared" si="60"/>
        <v>0</v>
      </c>
      <c r="E1277" s="13" t="e">
        <f>VLOOKUP(D1277,#REF!,2,0)</f>
        <v>#REF!</v>
      </c>
      <c r="H1277" s="13" t="e">
        <f>VLOOKUP(F1277,#REF!,2,0)</f>
        <v>#REF!</v>
      </c>
      <c r="I1277" s="13" t="str">
        <f>VLOOKUP(F1277,'[1]Khách hàng'!$A$4:$F$2144,3,0)</f>
        <v>Số 1 đường số 17A, Khu phố 11, Phường Bình Trị Đông B, Quận Bình Tân, TP.HCM.</v>
      </c>
      <c r="J1277" s="13" t="e">
        <f>VLOOKUP(F1277,#REF!,5,0)</f>
        <v>#REF!</v>
      </c>
      <c r="M1277" s="13" t="e">
        <f>VLOOKUP(K1277,#REF!,2,0)</f>
        <v>#REF!</v>
      </c>
      <c r="N1277" s="17" t="e">
        <f>VLOOKUP(K1277,#REF!,6,0)</f>
        <v>#REF!</v>
      </c>
      <c r="O1277" s="17" t="e">
        <f t="shared" si="61"/>
        <v>#REF!</v>
      </c>
      <c r="P1277" s="22">
        <v>0.08</v>
      </c>
      <c r="Q1277" s="17" t="e">
        <f t="shared" si="62"/>
        <v>#REF!</v>
      </c>
      <c r="R1277" s="13" t="e">
        <f>VLOOKUP(J1277,'[1]Nhân viên'!$E$20:$F$41,2,0)</f>
        <v>#REF!</v>
      </c>
    </row>
    <row r="1278" spans="1:18" hidden="1">
      <c r="A1278" s="11">
        <v>1280</v>
      </c>
      <c r="B1278" s="11">
        <f t="shared" si="60"/>
        <v>0</v>
      </c>
      <c r="E1278" s="13" t="e">
        <f>VLOOKUP(D1278,#REF!,2,0)</f>
        <v>#REF!</v>
      </c>
      <c r="H1278" s="13" t="e">
        <f>VLOOKUP(F1278,#REF!,2,0)</f>
        <v>#REF!</v>
      </c>
      <c r="I1278" s="13" t="str">
        <f>VLOOKUP(F1278,'[1]Khách hàng'!$A$4:$F$2144,3,0)</f>
        <v>Số 1 đường số 17A, Khu phố 11, Phường Bình Trị Đông B, Quận Bình Tân, TP.HCM.</v>
      </c>
      <c r="J1278" s="13" t="e">
        <f>VLOOKUP(F1278,#REF!,5,0)</f>
        <v>#REF!</v>
      </c>
      <c r="M1278" s="13" t="e">
        <f>VLOOKUP(K1278,#REF!,2,0)</f>
        <v>#REF!</v>
      </c>
      <c r="N1278" s="17" t="e">
        <f>VLOOKUP(K1278,#REF!,6,0)</f>
        <v>#REF!</v>
      </c>
      <c r="O1278" s="17" t="e">
        <f t="shared" si="61"/>
        <v>#REF!</v>
      </c>
      <c r="P1278" s="22">
        <v>0.08</v>
      </c>
      <c r="Q1278" s="17" t="e">
        <f t="shared" si="62"/>
        <v>#REF!</v>
      </c>
      <c r="R1278" s="13" t="e">
        <f>VLOOKUP(J1278,'[1]Nhân viên'!$E$20:$F$41,2,0)</f>
        <v>#REF!</v>
      </c>
    </row>
    <row r="1279" spans="1:18" hidden="1">
      <c r="A1279" s="11">
        <v>1281</v>
      </c>
      <c r="B1279" s="11">
        <f t="shared" si="60"/>
        <v>0</v>
      </c>
      <c r="E1279" s="13" t="e">
        <f>VLOOKUP(D1279,#REF!,2,0)</f>
        <v>#REF!</v>
      </c>
      <c r="H1279" s="13" t="e">
        <f>VLOOKUP(F1279,#REF!,2,0)</f>
        <v>#REF!</v>
      </c>
      <c r="I1279" s="13" t="str">
        <f>VLOOKUP(F1279,'[1]Khách hàng'!$A$4:$F$2144,3,0)</f>
        <v>Số 1 đường số 17A, Khu phố 11, Phường Bình Trị Đông B, Quận Bình Tân, TP.HCM.</v>
      </c>
      <c r="J1279" s="13" t="e">
        <f>VLOOKUP(F1279,#REF!,5,0)</f>
        <v>#REF!</v>
      </c>
      <c r="M1279" s="13" t="e">
        <f>VLOOKUP(K1279,#REF!,2,0)</f>
        <v>#REF!</v>
      </c>
      <c r="N1279" s="17" t="e">
        <f>VLOOKUP(K1279,#REF!,6,0)</f>
        <v>#REF!</v>
      </c>
      <c r="O1279" s="17" t="e">
        <f t="shared" si="61"/>
        <v>#REF!</v>
      </c>
      <c r="P1279" s="22">
        <v>0.08</v>
      </c>
      <c r="Q1279" s="17" t="e">
        <f t="shared" si="62"/>
        <v>#REF!</v>
      </c>
      <c r="R1279" s="13" t="e">
        <f>VLOOKUP(J1279,'[1]Nhân viên'!$E$20:$F$41,2,0)</f>
        <v>#REF!</v>
      </c>
    </row>
    <row r="1280" spans="1:18" hidden="1">
      <c r="A1280" s="11">
        <v>1282</v>
      </c>
      <c r="B1280" s="11">
        <f t="shared" si="60"/>
        <v>0</v>
      </c>
      <c r="E1280" s="13" t="e">
        <f>VLOOKUP(D1280,#REF!,2,0)</f>
        <v>#REF!</v>
      </c>
      <c r="H1280" s="13" t="e">
        <f>VLOOKUP(F1280,#REF!,2,0)</f>
        <v>#REF!</v>
      </c>
      <c r="I1280" s="13" t="str">
        <f>VLOOKUP(F1280,'[1]Khách hàng'!$A$4:$F$2144,3,0)</f>
        <v>Số 1 đường số 17A, Khu phố 11, Phường Bình Trị Đông B, Quận Bình Tân, TP.HCM.</v>
      </c>
      <c r="J1280" s="13" t="e">
        <f>VLOOKUP(F1280,#REF!,5,0)</f>
        <v>#REF!</v>
      </c>
      <c r="M1280" s="13" t="e">
        <f>VLOOKUP(K1280,#REF!,2,0)</f>
        <v>#REF!</v>
      </c>
      <c r="N1280" s="17" t="e">
        <f>VLOOKUP(K1280,#REF!,6,0)</f>
        <v>#REF!</v>
      </c>
      <c r="O1280" s="17" t="e">
        <f t="shared" si="61"/>
        <v>#REF!</v>
      </c>
      <c r="P1280" s="22">
        <v>0.08</v>
      </c>
      <c r="Q1280" s="17" t="e">
        <f t="shared" si="62"/>
        <v>#REF!</v>
      </c>
      <c r="R1280" s="13" t="e">
        <f>VLOOKUP(J1280,'[1]Nhân viên'!$E$20:$F$41,2,0)</f>
        <v>#REF!</v>
      </c>
    </row>
    <row r="1281" spans="1:18" hidden="1">
      <c r="A1281" s="11">
        <v>1283</v>
      </c>
      <c r="B1281" s="11">
        <f t="shared" si="60"/>
        <v>0</v>
      </c>
      <c r="E1281" s="13" t="e">
        <f>VLOOKUP(D1281,#REF!,2,0)</f>
        <v>#REF!</v>
      </c>
      <c r="H1281" s="13" t="e">
        <f>VLOOKUP(F1281,#REF!,2,0)</f>
        <v>#REF!</v>
      </c>
      <c r="I1281" s="13" t="str">
        <f>VLOOKUP(F1281,'[1]Khách hàng'!$A$4:$F$2144,3,0)</f>
        <v>Số 1 đường số 17A, Khu phố 11, Phường Bình Trị Đông B, Quận Bình Tân, TP.HCM.</v>
      </c>
      <c r="J1281" s="13" t="e">
        <f>VLOOKUP(F1281,#REF!,5,0)</f>
        <v>#REF!</v>
      </c>
      <c r="M1281" s="13" t="e">
        <f>VLOOKUP(K1281,#REF!,2,0)</f>
        <v>#REF!</v>
      </c>
      <c r="N1281" s="17" t="e">
        <f>VLOOKUP(K1281,#REF!,6,0)</f>
        <v>#REF!</v>
      </c>
      <c r="O1281" s="17" t="e">
        <f t="shared" si="61"/>
        <v>#REF!</v>
      </c>
      <c r="P1281" s="22">
        <v>0.08</v>
      </c>
      <c r="Q1281" s="17" t="e">
        <f t="shared" si="62"/>
        <v>#REF!</v>
      </c>
      <c r="R1281" s="13" t="e">
        <f>VLOOKUP(J1281,'[1]Nhân viên'!$E$20:$F$41,2,0)</f>
        <v>#REF!</v>
      </c>
    </row>
    <row r="1282" spans="1:18" hidden="1">
      <c r="A1282" s="11">
        <v>1284</v>
      </c>
      <c r="B1282" s="11">
        <f t="shared" si="60"/>
        <v>0</v>
      </c>
      <c r="E1282" s="13" t="e">
        <f>VLOOKUP(D1282,#REF!,2,0)</f>
        <v>#REF!</v>
      </c>
      <c r="H1282" s="13" t="e">
        <f>VLOOKUP(F1282,#REF!,2,0)</f>
        <v>#REF!</v>
      </c>
      <c r="I1282" s="13" t="str">
        <f>VLOOKUP(F1282,'[1]Khách hàng'!$A$4:$F$2144,3,0)</f>
        <v>Số 1 đường số 17A, Khu phố 11, Phường Bình Trị Đông B, Quận Bình Tân, TP.HCM.</v>
      </c>
      <c r="J1282" s="13" t="e">
        <f>VLOOKUP(F1282,#REF!,5,0)</f>
        <v>#REF!</v>
      </c>
      <c r="M1282" s="13" t="e">
        <f>VLOOKUP(K1282,#REF!,2,0)</f>
        <v>#REF!</v>
      </c>
      <c r="N1282" s="17" t="e">
        <f>VLOOKUP(K1282,#REF!,6,0)</f>
        <v>#REF!</v>
      </c>
      <c r="O1282" s="17" t="e">
        <f t="shared" si="61"/>
        <v>#REF!</v>
      </c>
      <c r="P1282" s="22">
        <v>0.08</v>
      </c>
      <c r="Q1282" s="17" t="e">
        <f t="shared" si="62"/>
        <v>#REF!</v>
      </c>
      <c r="R1282" s="13" t="e">
        <f>VLOOKUP(J1282,'[1]Nhân viên'!$E$20:$F$41,2,0)</f>
        <v>#REF!</v>
      </c>
    </row>
    <row r="1283" spans="1:18" hidden="1">
      <c r="A1283" s="11">
        <v>1285</v>
      </c>
      <c r="B1283" s="11">
        <f t="shared" si="60"/>
        <v>0</v>
      </c>
      <c r="E1283" s="13" t="e">
        <f>VLOOKUP(D1283,#REF!,2,0)</f>
        <v>#REF!</v>
      </c>
      <c r="H1283" s="13" t="e">
        <f>VLOOKUP(F1283,#REF!,2,0)</f>
        <v>#REF!</v>
      </c>
      <c r="I1283" s="13" t="str">
        <f>VLOOKUP(F1283,'[1]Khách hàng'!$A$4:$F$2144,3,0)</f>
        <v>Số 1 đường số 17A, Khu phố 11, Phường Bình Trị Đông B, Quận Bình Tân, TP.HCM.</v>
      </c>
      <c r="J1283" s="13" t="e">
        <f>VLOOKUP(F1283,#REF!,5,0)</f>
        <v>#REF!</v>
      </c>
      <c r="M1283" s="13" t="e">
        <f>VLOOKUP(K1283,#REF!,2,0)</f>
        <v>#REF!</v>
      </c>
      <c r="N1283" s="17" t="e">
        <f>VLOOKUP(K1283,#REF!,6,0)</f>
        <v>#REF!</v>
      </c>
      <c r="O1283" s="17" t="e">
        <f t="shared" si="61"/>
        <v>#REF!</v>
      </c>
      <c r="P1283" s="22">
        <v>0.08</v>
      </c>
      <c r="Q1283" s="17" t="e">
        <f t="shared" si="62"/>
        <v>#REF!</v>
      </c>
      <c r="R1283" s="13" t="e">
        <f>VLOOKUP(J1283,'[1]Nhân viên'!$E$20:$F$41,2,0)</f>
        <v>#REF!</v>
      </c>
    </row>
    <row r="1284" spans="1:18" hidden="1">
      <c r="A1284" s="11">
        <v>1286</v>
      </c>
      <c r="B1284" s="11">
        <f t="shared" si="60"/>
        <v>0</v>
      </c>
      <c r="E1284" s="13" t="e">
        <f>VLOOKUP(D1284,#REF!,2,0)</f>
        <v>#REF!</v>
      </c>
      <c r="H1284" s="13" t="e">
        <f>VLOOKUP(F1284,#REF!,2,0)</f>
        <v>#REF!</v>
      </c>
      <c r="I1284" s="13" t="str">
        <f>VLOOKUP(F1284,'[1]Khách hàng'!$A$4:$F$2144,3,0)</f>
        <v>Số 1 đường số 17A, Khu phố 11, Phường Bình Trị Đông B, Quận Bình Tân, TP.HCM.</v>
      </c>
      <c r="J1284" s="13" t="e">
        <f>VLOOKUP(F1284,#REF!,5,0)</f>
        <v>#REF!</v>
      </c>
      <c r="M1284" s="13" t="e">
        <f>VLOOKUP(K1284,#REF!,2,0)</f>
        <v>#REF!</v>
      </c>
      <c r="N1284" s="17" t="e">
        <f>VLOOKUP(K1284,#REF!,6,0)</f>
        <v>#REF!</v>
      </c>
      <c r="O1284" s="17" t="e">
        <f t="shared" si="61"/>
        <v>#REF!</v>
      </c>
      <c r="P1284" s="22">
        <v>0.08</v>
      </c>
      <c r="Q1284" s="17" t="e">
        <f t="shared" si="62"/>
        <v>#REF!</v>
      </c>
      <c r="R1284" s="13" t="e">
        <f>VLOOKUP(J1284,'[1]Nhân viên'!$E$20:$F$41,2,0)</f>
        <v>#REF!</v>
      </c>
    </row>
    <row r="1285" spans="1:18" hidden="1">
      <c r="A1285" s="11">
        <v>1287</v>
      </c>
      <c r="B1285" s="11">
        <f t="shared" si="60"/>
        <v>0</v>
      </c>
      <c r="E1285" s="13" t="e">
        <f>VLOOKUP(D1285,#REF!,2,0)</f>
        <v>#REF!</v>
      </c>
      <c r="H1285" s="13" t="e">
        <f>VLOOKUP(F1285,#REF!,2,0)</f>
        <v>#REF!</v>
      </c>
      <c r="I1285" s="13" t="str">
        <f>VLOOKUP(F1285,'[1]Khách hàng'!$A$4:$F$2144,3,0)</f>
        <v>Số 1 đường số 17A, Khu phố 11, Phường Bình Trị Đông B, Quận Bình Tân, TP.HCM.</v>
      </c>
      <c r="J1285" s="13" t="e">
        <f>VLOOKUP(F1285,#REF!,5,0)</f>
        <v>#REF!</v>
      </c>
      <c r="M1285" s="13" t="e">
        <f>VLOOKUP(K1285,#REF!,2,0)</f>
        <v>#REF!</v>
      </c>
      <c r="N1285" s="17" t="e">
        <f>VLOOKUP(K1285,#REF!,6,0)</f>
        <v>#REF!</v>
      </c>
      <c r="O1285" s="17" t="e">
        <f t="shared" si="61"/>
        <v>#REF!</v>
      </c>
      <c r="P1285" s="22">
        <v>0.08</v>
      </c>
      <c r="Q1285" s="17" t="e">
        <f t="shared" si="62"/>
        <v>#REF!</v>
      </c>
      <c r="R1285" s="13" t="e">
        <f>VLOOKUP(J1285,'[1]Nhân viên'!$E$20:$F$41,2,0)</f>
        <v>#REF!</v>
      </c>
    </row>
    <row r="1286" spans="1:18" hidden="1">
      <c r="A1286" s="11">
        <v>1288</v>
      </c>
      <c r="B1286" s="11">
        <f t="shared" si="60"/>
        <v>0</v>
      </c>
      <c r="E1286" s="13" t="e">
        <f>VLOOKUP(D1286,#REF!,2,0)</f>
        <v>#REF!</v>
      </c>
      <c r="H1286" s="13" t="e">
        <f>VLOOKUP(F1286,#REF!,2,0)</f>
        <v>#REF!</v>
      </c>
      <c r="I1286" s="13" t="str">
        <f>VLOOKUP(F1286,'[1]Khách hàng'!$A$4:$F$2144,3,0)</f>
        <v>Số 1 đường số 17A, Khu phố 11, Phường Bình Trị Đông B, Quận Bình Tân, TP.HCM.</v>
      </c>
      <c r="J1286" s="13" t="e">
        <f>VLOOKUP(F1286,#REF!,5,0)</f>
        <v>#REF!</v>
      </c>
      <c r="M1286" s="13" t="e">
        <f>VLOOKUP(K1286,#REF!,2,0)</f>
        <v>#REF!</v>
      </c>
      <c r="N1286" s="17" t="e">
        <f>VLOOKUP(K1286,#REF!,6,0)</f>
        <v>#REF!</v>
      </c>
      <c r="O1286" s="17" t="e">
        <f t="shared" si="61"/>
        <v>#REF!</v>
      </c>
      <c r="P1286" s="22">
        <v>0.08</v>
      </c>
      <c r="Q1286" s="17" t="e">
        <f t="shared" si="62"/>
        <v>#REF!</v>
      </c>
      <c r="R1286" s="13" t="e">
        <f>VLOOKUP(J1286,'[1]Nhân viên'!$E$20:$F$41,2,0)</f>
        <v>#REF!</v>
      </c>
    </row>
    <row r="1287" spans="1:18" hidden="1">
      <c r="A1287" s="11">
        <v>1289</v>
      </c>
      <c r="B1287" s="11">
        <f t="shared" si="60"/>
        <v>0</v>
      </c>
      <c r="E1287" s="13" t="e">
        <f>VLOOKUP(D1287,#REF!,2,0)</f>
        <v>#REF!</v>
      </c>
      <c r="H1287" s="13" t="e">
        <f>VLOOKUP(F1287,#REF!,2,0)</f>
        <v>#REF!</v>
      </c>
      <c r="I1287" s="13" t="str">
        <f>VLOOKUP(F1287,'[1]Khách hàng'!$A$4:$F$2144,3,0)</f>
        <v>Số 1 đường số 17A, Khu phố 11, Phường Bình Trị Đông B, Quận Bình Tân, TP.HCM.</v>
      </c>
      <c r="J1287" s="13" t="e">
        <f>VLOOKUP(F1287,#REF!,5,0)</f>
        <v>#REF!</v>
      </c>
      <c r="M1287" s="13" t="e">
        <f>VLOOKUP(K1287,#REF!,2,0)</f>
        <v>#REF!</v>
      </c>
      <c r="N1287" s="17" t="e">
        <f>VLOOKUP(K1287,#REF!,6,0)</f>
        <v>#REF!</v>
      </c>
      <c r="O1287" s="17" t="e">
        <f t="shared" si="61"/>
        <v>#REF!</v>
      </c>
      <c r="P1287" s="22">
        <v>0.08</v>
      </c>
      <c r="Q1287" s="17" t="e">
        <f t="shared" si="62"/>
        <v>#REF!</v>
      </c>
      <c r="R1287" s="13" t="e">
        <f>VLOOKUP(J1287,'[1]Nhân viên'!$E$20:$F$41,2,0)</f>
        <v>#REF!</v>
      </c>
    </row>
    <row r="1288" spans="1:18" hidden="1">
      <c r="A1288" s="11">
        <v>1290</v>
      </c>
      <c r="B1288" s="11">
        <f t="shared" si="60"/>
        <v>0</v>
      </c>
      <c r="E1288" s="13" t="e">
        <f>VLOOKUP(D1288,#REF!,2,0)</f>
        <v>#REF!</v>
      </c>
      <c r="H1288" s="13" t="e">
        <f>VLOOKUP(F1288,#REF!,2,0)</f>
        <v>#REF!</v>
      </c>
      <c r="I1288" s="13" t="str">
        <f>VLOOKUP(F1288,'[1]Khách hàng'!$A$4:$F$2144,3,0)</f>
        <v>Số 1 đường số 17A, Khu phố 11, Phường Bình Trị Đông B, Quận Bình Tân, TP.HCM.</v>
      </c>
      <c r="J1288" s="13" t="e">
        <f>VLOOKUP(F1288,#REF!,5,0)</f>
        <v>#REF!</v>
      </c>
      <c r="M1288" s="13" t="e">
        <f>VLOOKUP(K1288,#REF!,2,0)</f>
        <v>#REF!</v>
      </c>
      <c r="N1288" s="17" t="e">
        <f>VLOOKUP(K1288,#REF!,6,0)</f>
        <v>#REF!</v>
      </c>
      <c r="O1288" s="17" t="e">
        <f t="shared" si="61"/>
        <v>#REF!</v>
      </c>
      <c r="P1288" s="22">
        <v>0.08</v>
      </c>
      <c r="Q1288" s="17" t="e">
        <f t="shared" si="62"/>
        <v>#REF!</v>
      </c>
      <c r="R1288" s="13" t="e">
        <f>VLOOKUP(J1288,'[1]Nhân viên'!$E$20:$F$41,2,0)</f>
        <v>#REF!</v>
      </c>
    </row>
    <row r="1289" spans="1:18" hidden="1">
      <c r="A1289" s="11">
        <v>1291</v>
      </c>
      <c r="B1289" s="11">
        <f t="shared" si="60"/>
        <v>0</v>
      </c>
      <c r="E1289" s="13" t="e">
        <f>VLOOKUP(D1289,#REF!,2,0)</f>
        <v>#REF!</v>
      </c>
      <c r="H1289" s="13" t="e">
        <f>VLOOKUP(F1289,#REF!,2,0)</f>
        <v>#REF!</v>
      </c>
      <c r="I1289" s="13" t="str">
        <f>VLOOKUP(F1289,'[1]Khách hàng'!$A$4:$F$2144,3,0)</f>
        <v>Số 1 đường số 17A, Khu phố 11, Phường Bình Trị Đông B, Quận Bình Tân, TP.HCM.</v>
      </c>
      <c r="J1289" s="13" t="e">
        <f>VLOOKUP(F1289,#REF!,5,0)</f>
        <v>#REF!</v>
      </c>
      <c r="M1289" s="13" t="e">
        <f>VLOOKUP(K1289,#REF!,2,0)</f>
        <v>#REF!</v>
      </c>
      <c r="N1289" s="17" t="e">
        <f>VLOOKUP(K1289,#REF!,6,0)</f>
        <v>#REF!</v>
      </c>
      <c r="O1289" s="17" t="e">
        <f t="shared" si="61"/>
        <v>#REF!</v>
      </c>
      <c r="P1289" s="22">
        <v>0.08</v>
      </c>
      <c r="Q1289" s="17" t="e">
        <f t="shared" si="62"/>
        <v>#REF!</v>
      </c>
      <c r="R1289" s="13" t="e">
        <f>VLOOKUP(J1289,'[1]Nhân viên'!$E$20:$F$41,2,0)</f>
        <v>#REF!</v>
      </c>
    </row>
    <row r="1290" spans="1:18" hidden="1">
      <c r="A1290" s="11">
        <v>1292</v>
      </c>
      <c r="B1290" s="11">
        <f t="shared" si="60"/>
        <v>0</v>
      </c>
      <c r="E1290" s="13" t="e">
        <f>VLOOKUP(D1290,#REF!,2,0)</f>
        <v>#REF!</v>
      </c>
      <c r="H1290" s="13" t="e">
        <f>VLOOKUP(F1290,#REF!,2,0)</f>
        <v>#REF!</v>
      </c>
      <c r="I1290" s="13" t="str">
        <f>VLOOKUP(F1290,'[1]Khách hàng'!$A$4:$F$2144,3,0)</f>
        <v>Số 1 đường số 17A, Khu phố 11, Phường Bình Trị Đông B, Quận Bình Tân, TP.HCM.</v>
      </c>
      <c r="J1290" s="13" t="e">
        <f>VLOOKUP(F1290,#REF!,5,0)</f>
        <v>#REF!</v>
      </c>
      <c r="M1290" s="13" t="e">
        <f>VLOOKUP(K1290,#REF!,2,0)</f>
        <v>#REF!</v>
      </c>
      <c r="N1290" s="17" t="e">
        <f>VLOOKUP(K1290,#REF!,6,0)</f>
        <v>#REF!</v>
      </c>
      <c r="O1290" s="17" t="e">
        <f t="shared" si="61"/>
        <v>#REF!</v>
      </c>
      <c r="P1290" s="22">
        <v>0.08</v>
      </c>
      <c r="Q1290" s="17" t="e">
        <f t="shared" si="62"/>
        <v>#REF!</v>
      </c>
      <c r="R1290" s="13" t="e">
        <f>VLOOKUP(J1290,'[1]Nhân viên'!$E$20:$F$41,2,0)</f>
        <v>#REF!</v>
      </c>
    </row>
    <row r="1291" spans="1:18" hidden="1">
      <c r="A1291" s="11">
        <v>1293</v>
      </c>
      <c r="B1291" s="11">
        <f t="shared" si="60"/>
        <v>0</v>
      </c>
      <c r="E1291" s="13" t="e">
        <f>VLOOKUP(D1291,#REF!,2,0)</f>
        <v>#REF!</v>
      </c>
      <c r="H1291" s="13" t="e">
        <f>VLOOKUP(F1291,#REF!,2,0)</f>
        <v>#REF!</v>
      </c>
      <c r="I1291" s="13" t="str">
        <f>VLOOKUP(F1291,'[1]Khách hàng'!$A$4:$F$2144,3,0)</f>
        <v>Số 1 đường số 17A, Khu phố 11, Phường Bình Trị Đông B, Quận Bình Tân, TP.HCM.</v>
      </c>
      <c r="J1291" s="13" t="e">
        <f>VLOOKUP(F1291,#REF!,5,0)</f>
        <v>#REF!</v>
      </c>
      <c r="M1291" s="13" t="e">
        <f>VLOOKUP(K1291,#REF!,2,0)</f>
        <v>#REF!</v>
      </c>
      <c r="N1291" s="17" t="e">
        <f>VLOOKUP(K1291,#REF!,6,0)</f>
        <v>#REF!</v>
      </c>
      <c r="O1291" s="17" t="e">
        <f t="shared" si="61"/>
        <v>#REF!</v>
      </c>
      <c r="P1291" s="22">
        <v>0.08</v>
      </c>
      <c r="Q1291" s="17" t="e">
        <f t="shared" si="62"/>
        <v>#REF!</v>
      </c>
      <c r="R1291" s="13" t="e">
        <f>VLOOKUP(J1291,'[1]Nhân viên'!$E$20:$F$41,2,0)</f>
        <v>#REF!</v>
      </c>
    </row>
    <row r="1292" spans="1:18" hidden="1">
      <c r="A1292" s="11">
        <v>1294</v>
      </c>
      <c r="B1292" s="11">
        <f t="shared" si="60"/>
        <v>0</v>
      </c>
      <c r="E1292" s="13" t="e">
        <f>VLOOKUP(D1292,#REF!,2,0)</f>
        <v>#REF!</v>
      </c>
      <c r="H1292" s="13" t="e">
        <f>VLOOKUP(F1292,#REF!,2,0)</f>
        <v>#REF!</v>
      </c>
      <c r="I1292" s="13" t="str">
        <f>VLOOKUP(F1292,'[1]Khách hàng'!$A$4:$F$2144,3,0)</f>
        <v>Số 1 đường số 17A, Khu phố 11, Phường Bình Trị Đông B, Quận Bình Tân, TP.HCM.</v>
      </c>
      <c r="J1292" s="13" t="e">
        <f>VLOOKUP(F1292,#REF!,5,0)</f>
        <v>#REF!</v>
      </c>
      <c r="M1292" s="13" t="e">
        <f>VLOOKUP(K1292,#REF!,2,0)</f>
        <v>#REF!</v>
      </c>
      <c r="N1292" s="17" t="e">
        <f>VLOOKUP(K1292,#REF!,6,0)</f>
        <v>#REF!</v>
      </c>
      <c r="O1292" s="17" t="e">
        <f t="shared" si="61"/>
        <v>#REF!</v>
      </c>
      <c r="P1292" s="22">
        <v>0.08</v>
      </c>
      <c r="Q1292" s="17" t="e">
        <f t="shared" si="62"/>
        <v>#REF!</v>
      </c>
      <c r="R1292" s="13" t="e">
        <f>VLOOKUP(J1292,'[1]Nhân viên'!$E$20:$F$41,2,0)</f>
        <v>#REF!</v>
      </c>
    </row>
    <row r="1293" spans="1:18" hidden="1">
      <c r="A1293" s="11">
        <v>1295</v>
      </c>
      <c r="B1293" s="11">
        <f t="shared" si="60"/>
        <v>0</v>
      </c>
      <c r="E1293" s="13" t="e">
        <f>VLOOKUP(D1293,#REF!,2,0)</f>
        <v>#REF!</v>
      </c>
      <c r="H1293" s="13" t="e">
        <f>VLOOKUP(F1293,#REF!,2,0)</f>
        <v>#REF!</v>
      </c>
      <c r="I1293" s="13" t="str">
        <f>VLOOKUP(F1293,'[1]Khách hàng'!$A$4:$F$2144,3,0)</f>
        <v>Số 1 đường số 17A, Khu phố 11, Phường Bình Trị Đông B, Quận Bình Tân, TP.HCM.</v>
      </c>
      <c r="J1293" s="13" t="e">
        <f>VLOOKUP(F1293,#REF!,5,0)</f>
        <v>#REF!</v>
      </c>
      <c r="M1293" s="13" t="e">
        <f>VLOOKUP(K1293,#REF!,2,0)</f>
        <v>#REF!</v>
      </c>
      <c r="N1293" s="17" t="e">
        <f>VLOOKUP(K1293,#REF!,6,0)</f>
        <v>#REF!</v>
      </c>
      <c r="O1293" s="17" t="e">
        <f t="shared" si="61"/>
        <v>#REF!</v>
      </c>
      <c r="P1293" s="22">
        <v>0.08</v>
      </c>
      <c r="Q1293" s="17" t="e">
        <f t="shared" si="62"/>
        <v>#REF!</v>
      </c>
      <c r="R1293" s="13" t="e">
        <f>VLOOKUP(J1293,'[1]Nhân viên'!$E$20:$F$41,2,0)</f>
        <v>#REF!</v>
      </c>
    </row>
    <row r="1294" spans="1:18" hidden="1">
      <c r="A1294" s="11">
        <v>1296</v>
      </c>
      <c r="B1294" s="11">
        <f t="shared" si="60"/>
        <v>0</v>
      </c>
      <c r="E1294" s="13" t="e">
        <f>VLOOKUP(D1294,#REF!,2,0)</f>
        <v>#REF!</v>
      </c>
      <c r="H1294" s="13" t="e">
        <f>VLOOKUP(F1294,#REF!,2,0)</f>
        <v>#REF!</v>
      </c>
      <c r="I1294" s="13" t="str">
        <f>VLOOKUP(F1294,'[1]Khách hàng'!$A$4:$F$2144,3,0)</f>
        <v>Số 1 đường số 17A, Khu phố 11, Phường Bình Trị Đông B, Quận Bình Tân, TP.HCM.</v>
      </c>
      <c r="J1294" s="13" t="e">
        <f>VLOOKUP(F1294,#REF!,5,0)</f>
        <v>#REF!</v>
      </c>
      <c r="M1294" s="13" t="e">
        <f>VLOOKUP(K1294,#REF!,2,0)</f>
        <v>#REF!</v>
      </c>
      <c r="N1294" s="17" t="e">
        <f>VLOOKUP(K1294,#REF!,6,0)</f>
        <v>#REF!</v>
      </c>
      <c r="O1294" s="17" t="e">
        <f t="shared" si="61"/>
        <v>#REF!</v>
      </c>
      <c r="P1294" s="22">
        <v>0.08</v>
      </c>
      <c r="Q1294" s="17" t="e">
        <f t="shared" si="62"/>
        <v>#REF!</v>
      </c>
      <c r="R1294" s="13" t="e">
        <f>VLOOKUP(J1294,'[1]Nhân viên'!$E$20:$F$41,2,0)</f>
        <v>#REF!</v>
      </c>
    </row>
    <row r="1295" spans="1:18" hidden="1">
      <c r="A1295" s="11">
        <v>1297</v>
      </c>
      <c r="B1295" s="11">
        <f t="shared" si="60"/>
        <v>0</v>
      </c>
      <c r="E1295" s="13" t="e">
        <f>VLOOKUP(D1295,#REF!,2,0)</f>
        <v>#REF!</v>
      </c>
      <c r="H1295" s="13" t="e">
        <f>VLOOKUP(F1295,#REF!,2,0)</f>
        <v>#REF!</v>
      </c>
      <c r="I1295" s="13" t="str">
        <f>VLOOKUP(F1295,'[1]Khách hàng'!$A$4:$F$2144,3,0)</f>
        <v>Số 1 đường số 17A, Khu phố 11, Phường Bình Trị Đông B, Quận Bình Tân, TP.HCM.</v>
      </c>
      <c r="J1295" s="13" t="e">
        <f>VLOOKUP(F1295,#REF!,5,0)</f>
        <v>#REF!</v>
      </c>
      <c r="M1295" s="13" t="e">
        <f>VLOOKUP(K1295,#REF!,2,0)</f>
        <v>#REF!</v>
      </c>
      <c r="N1295" s="17" t="e">
        <f>VLOOKUP(K1295,#REF!,6,0)</f>
        <v>#REF!</v>
      </c>
      <c r="O1295" s="17" t="e">
        <f t="shared" si="61"/>
        <v>#REF!</v>
      </c>
      <c r="P1295" s="22">
        <v>0.08</v>
      </c>
      <c r="Q1295" s="17" t="e">
        <f t="shared" si="62"/>
        <v>#REF!</v>
      </c>
      <c r="R1295" s="13" t="e">
        <f>VLOOKUP(J1295,'[1]Nhân viên'!$E$20:$F$41,2,0)</f>
        <v>#REF!</v>
      </c>
    </row>
    <row r="1296" spans="1:18" hidden="1">
      <c r="A1296" s="11">
        <v>1298</v>
      </c>
      <c r="B1296" s="11">
        <f t="shared" si="60"/>
        <v>0</v>
      </c>
      <c r="E1296" s="13" t="e">
        <f>VLOOKUP(D1296,#REF!,2,0)</f>
        <v>#REF!</v>
      </c>
      <c r="H1296" s="13" t="e">
        <f>VLOOKUP(F1296,#REF!,2,0)</f>
        <v>#REF!</v>
      </c>
      <c r="I1296" s="13" t="str">
        <f>VLOOKUP(F1296,'[1]Khách hàng'!$A$4:$F$2144,3,0)</f>
        <v>Số 1 đường số 17A, Khu phố 11, Phường Bình Trị Đông B, Quận Bình Tân, TP.HCM.</v>
      </c>
      <c r="J1296" s="13" t="e">
        <f>VLOOKUP(F1296,#REF!,5,0)</f>
        <v>#REF!</v>
      </c>
      <c r="M1296" s="13" t="e">
        <f>VLOOKUP(K1296,#REF!,2,0)</f>
        <v>#REF!</v>
      </c>
      <c r="N1296" s="17" t="e">
        <f>VLOOKUP(K1296,#REF!,6,0)</f>
        <v>#REF!</v>
      </c>
      <c r="O1296" s="17" t="e">
        <f t="shared" si="61"/>
        <v>#REF!</v>
      </c>
      <c r="P1296" s="22">
        <v>0.08</v>
      </c>
      <c r="Q1296" s="17" t="e">
        <f t="shared" si="62"/>
        <v>#REF!</v>
      </c>
      <c r="R1296" s="13" t="e">
        <f>VLOOKUP(J1296,'[1]Nhân viên'!$E$20:$F$41,2,0)</f>
        <v>#REF!</v>
      </c>
    </row>
    <row r="1297" spans="1:18" hidden="1">
      <c r="A1297" s="11">
        <v>1299</v>
      </c>
      <c r="B1297" s="11">
        <f t="shared" si="60"/>
        <v>0</v>
      </c>
      <c r="E1297" s="13" t="e">
        <f>VLOOKUP(D1297,#REF!,2,0)</f>
        <v>#REF!</v>
      </c>
      <c r="H1297" s="13" t="e">
        <f>VLOOKUP(F1297,#REF!,2,0)</f>
        <v>#REF!</v>
      </c>
      <c r="I1297" s="13" t="str">
        <f>VLOOKUP(F1297,'[1]Khách hàng'!$A$4:$F$2144,3,0)</f>
        <v>Số 1 đường số 17A, Khu phố 11, Phường Bình Trị Đông B, Quận Bình Tân, TP.HCM.</v>
      </c>
      <c r="J1297" s="13" t="e">
        <f>VLOOKUP(F1297,#REF!,5,0)</f>
        <v>#REF!</v>
      </c>
      <c r="M1297" s="13" t="e">
        <f>VLOOKUP(K1297,#REF!,2,0)</f>
        <v>#REF!</v>
      </c>
      <c r="N1297" s="17" t="e">
        <f>VLOOKUP(K1297,#REF!,6,0)</f>
        <v>#REF!</v>
      </c>
      <c r="O1297" s="17" t="e">
        <f t="shared" si="61"/>
        <v>#REF!</v>
      </c>
      <c r="P1297" s="22">
        <v>0.08</v>
      </c>
      <c r="Q1297" s="17" t="e">
        <f t="shared" si="62"/>
        <v>#REF!</v>
      </c>
      <c r="R1297" s="13" t="e">
        <f>VLOOKUP(J1297,'[1]Nhân viên'!$E$20:$F$41,2,0)</f>
        <v>#REF!</v>
      </c>
    </row>
    <row r="1298" spans="1:18" hidden="1">
      <c r="A1298" s="11">
        <v>1300</v>
      </c>
      <c r="B1298" s="11">
        <f t="shared" si="60"/>
        <v>0</v>
      </c>
      <c r="E1298" s="13" t="e">
        <f>VLOOKUP(D1298,#REF!,2,0)</f>
        <v>#REF!</v>
      </c>
      <c r="H1298" s="13" t="e">
        <f>VLOOKUP(F1298,#REF!,2,0)</f>
        <v>#REF!</v>
      </c>
      <c r="I1298" s="13" t="str">
        <f>VLOOKUP(F1298,'[1]Khách hàng'!$A$4:$F$2144,3,0)</f>
        <v>Số 1 đường số 17A, Khu phố 11, Phường Bình Trị Đông B, Quận Bình Tân, TP.HCM.</v>
      </c>
      <c r="J1298" s="13" t="e">
        <f>VLOOKUP(F1298,#REF!,5,0)</f>
        <v>#REF!</v>
      </c>
      <c r="M1298" s="13" t="e">
        <f>VLOOKUP(K1298,#REF!,2,0)</f>
        <v>#REF!</v>
      </c>
      <c r="N1298" s="17" t="e">
        <f>VLOOKUP(K1298,#REF!,6,0)</f>
        <v>#REF!</v>
      </c>
      <c r="O1298" s="17" t="e">
        <f t="shared" si="61"/>
        <v>#REF!</v>
      </c>
      <c r="P1298" s="22">
        <v>0.08</v>
      </c>
      <c r="Q1298" s="17" t="e">
        <f t="shared" si="62"/>
        <v>#REF!</v>
      </c>
      <c r="R1298" s="13" t="e">
        <f>VLOOKUP(J1298,'[1]Nhân viên'!$E$20:$F$41,2,0)</f>
        <v>#REF!</v>
      </c>
    </row>
    <row r="1299" spans="1:18" hidden="1">
      <c r="A1299" s="11">
        <v>1301</v>
      </c>
      <c r="B1299" s="11">
        <f t="shared" si="60"/>
        <v>0</v>
      </c>
      <c r="E1299" s="13" t="e">
        <f>VLOOKUP(D1299,#REF!,2,0)</f>
        <v>#REF!</v>
      </c>
      <c r="H1299" s="13" t="e">
        <f>VLOOKUP(F1299,#REF!,2,0)</f>
        <v>#REF!</v>
      </c>
      <c r="I1299" s="13" t="str">
        <f>VLOOKUP(F1299,'[1]Khách hàng'!$A$4:$F$2144,3,0)</f>
        <v>Số 1 đường số 17A, Khu phố 11, Phường Bình Trị Đông B, Quận Bình Tân, TP.HCM.</v>
      </c>
      <c r="J1299" s="13" t="e">
        <f>VLOOKUP(F1299,#REF!,5,0)</f>
        <v>#REF!</v>
      </c>
      <c r="M1299" s="13" t="e">
        <f>VLOOKUP(K1299,#REF!,2,0)</f>
        <v>#REF!</v>
      </c>
      <c r="N1299" s="17" t="e">
        <f>VLOOKUP(K1299,#REF!,6,0)</f>
        <v>#REF!</v>
      </c>
      <c r="O1299" s="17" t="e">
        <f t="shared" si="61"/>
        <v>#REF!</v>
      </c>
      <c r="P1299" s="22">
        <v>0.08</v>
      </c>
      <c r="Q1299" s="17" t="e">
        <f t="shared" si="62"/>
        <v>#REF!</v>
      </c>
      <c r="R1299" s="13" t="e">
        <f>VLOOKUP(J1299,'[1]Nhân viên'!$E$20:$F$41,2,0)</f>
        <v>#REF!</v>
      </c>
    </row>
    <row r="1300" spans="1:18" hidden="1">
      <c r="A1300" s="11">
        <v>1302</v>
      </c>
      <c r="B1300" s="11">
        <f t="shared" si="60"/>
        <v>0</v>
      </c>
      <c r="E1300" s="13" t="e">
        <f>VLOOKUP(D1300,#REF!,2,0)</f>
        <v>#REF!</v>
      </c>
      <c r="H1300" s="13" t="e">
        <f>VLOOKUP(F1300,#REF!,2,0)</f>
        <v>#REF!</v>
      </c>
      <c r="I1300" s="13" t="str">
        <f>VLOOKUP(F1300,'[1]Khách hàng'!$A$4:$F$2144,3,0)</f>
        <v>Số 1 đường số 17A, Khu phố 11, Phường Bình Trị Đông B, Quận Bình Tân, TP.HCM.</v>
      </c>
      <c r="J1300" s="13" t="e">
        <f>VLOOKUP(F1300,#REF!,5,0)</f>
        <v>#REF!</v>
      </c>
      <c r="M1300" s="13" t="e">
        <f>VLOOKUP(K1300,#REF!,2,0)</f>
        <v>#REF!</v>
      </c>
      <c r="N1300" s="17" t="e">
        <f>VLOOKUP(K1300,#REF!,6,0)</f>
        <v>#REF!</v>
      </c>
      <c r="O1300" s="17" t="e">
        <f t="shared" si="61"/>
        <v>#REF!</v>
      </c>
      <c r="P1300" s="22">
        <v>0.08</v>
      </c>
      <c r="Q1300" s="17" t="e">
        <f t="shared" si="62"/>
        <v>#REF!</v>
      </c>
      <c r="R1300" s="13" t="e">
        <f>VLOOKUP(J1300,'[1]Nhân viên'!$E$20:$F$41,2,0)</f>
        <v>#REF!</v>
      </c>
    </row>
    <row r="1301" spans="1:18" hidden="1">
      <c r="A1301" s="11">
        <v>1303</v>
      </c>
      <c r="B1301" s="11">
        <f t="shared" si="60"/>
        <v>0</v>
      </c>
      <c r="E1301" s="13" t="e">
        <f>VLOOKUP(D1301,#REF!,2,0)</f>
        <v>#REF!</v>
      </c>
      <c r="H1301" s="13" t="e">
        <f>VLOOKUP(F1301,#REF!,2,0)</f>
        <v>#REF!</v>
      </c>
      <c r="I1301" s="13" t="str">
        <f>VLOOKUP(F1301,'[1]Khách hàng'!$A$4:$F$2144,3,0)</f>
        <v>Số 1 đường số 17A, Khu phố 11, Phường Bình Trị Đông B, Quận Bình Tân, TP.HCM.</v>
      </c>
      <c r="J1301" s="13" t="e">
        <f>VLOOKUP(F1301,#REF!,5,0)</f>
        <v>#REF!</v>
      </c>
      <c r="M1301" s="13" t="e">
        <f>VLOOKUP(K1301,#REF!,2,0)</f>
        <v>#REF!</v>
      </c>
      <c r="N1301" s="17" t="e">
        <f>VLOOKUP(K1301,#REF!,6,0)</f>
        <v>#REF!</v>
      </c>
      <c r="O1301" s="17" t="e">
        <f t="shared" si="61"/>
        <v>#REF!</v>
      </c>
      <c r="P1301" s="22">
        <v>0.08</v>
      </c>
      <c r="Q1301" s="17" t="e">
        <f t="shared" si="62"/>
        <v>#REF!</v>
      </c>
      <c r="R1301" s="13" t="e">
        <f>VLOOKUP(J1301,'[1]Nhân viên'!$E$20:$F$41,2,0)</f>
        <v>#REF!</v>
      </c>
    </row>
    <row r="1302" spans="1:18" hidden="1">
      <c r="A1302" s="11">
        <v>1304</v>
      </c>
      <c r="B1302" s="11">
        <f t="shared" si="60"/>
        <v>0</v>
      </c>
      <c r="E1302" s="13" t="e">
        <f>VLOOKUP(D1302,#REF!,2,0)</f>
        <v>#REF!</v>
      </c>
      <c r="H1302" s="13" t="e">
        <f>VLOOKUP(F1302,#REF!,2,0)</f>
        <v>#REF!</v>
      </c>
      <c r="I1302" s="13" t="str">
        <f>VLOOKUP(F1302,'[1]Khách hàng'!$A$4:$F$2144,3,0)</f>
        <v>Số 1 đường số 17A, Khu phố 11, Phường Bình Trị Đông B, Quận Bình Tân, TP.HCM.</v>
      </c>
      <c r="J1302" s="13" t="e">
        <f>VLOOKUP(F1302,#REF!,5,0)</f>
        <v>#REF!</v>
      </c>
      <c r="M1302" s="13" t="e">
        <f>VLOOKUP(K1302,#REF!,2,0)</f>
        <v>#REF!</v>
      </c>
      <c r="N1302" s="17" t="e">
        <f>VLOOKUP(K1302,#REF!,6,0)</f>
        <v>#REF!</v>
      </c>
      <c r="O1302" s="17" t="e">
        <f t="shared" si="61"/>
        <v>#REF!</v>
      </c>
      <c r="P1302" s="22">
        <v>0.08</v>
      </c>
      <c r="Q1302" s="17" t="e">
        <f t="shared" si="62"/>
        <v>#REF!</v>
      </c>
      <c r="R1302" s="13" t="e">
        <f>VLOOKUP(J1302,'[1]Nhân viên'!$E$20:$F$41,2,0)</f>
        <v>#REF!</v>
      </c>
    </row>
    <row r="1303" spans="1:18" hidden="1">
      <c r="A1303" s="11">
        <v>1305</v>
      </c>
      <c r="B1303" s="11">
        <f t="shared" si="60"/>
        <v>0</v>
      </c>
      <c r="E1303" s="13" t="e">
        <f>VLOOKUP(D1303,#REF!,2,0)</f>
        <v>#REF!</v>
      </c>
      <c r="H1303" s="13" t="e">
        <f>VLOOKUP(F1303,#REF!,2,0)</f>
        <v>#REF!</v>
      </c>
      <c r="I1303" s="13" t="str">
        <f>VLOOKUP(F1303,'[1]Khách hàng'!$A$4:$F$2144,3,0)</f>
        <v>Số 1 đường số 17A, Khu phố 11, Phường Bình Trị Đông B, Quận Bình Tân, TP.HCM.</v>
      </c>
      <c r="J1303" s="13" t="e">
        <f>VLOOKUP(F1303,#REF!,5,0)</f>
        <v>#REF!</v>
      </c>
      <c r="M1303" s="13" t="e">
        <f>VLOOKUP(K1303,#REF!,2,0)</f>
        <v>#REF!</v>
      </c>
      <c r="N1303" s="17" t="e">
        <f>VLOOKUP(K1303,#REF!,6,0)</f>
        <v>#REF!</v>
      </c>
      <c r="O1303" s="17" t="e">
        <f t="shared" si="61"/>
        <v>#REF!</v>
      </c>
      <c r="P1303" s="22">
        <v>0.08</v>
      </c>
      <c r="Q1303" s="17" t="e">
        <f t="shared" si="62"/>
        <v>#REF!</v>
      </c>
      <c r="R1303" s="13" t="e">
        <f>VLOOKUP(J1303,'[1]Nhân viên'!$E$20:$F$41,2,0)</f>
        <v>#REF!</v>
      </c>
    </row>
    <row r="1304" spans="1:18" hidden="1">
      <c r="A1304" s="11">
        <v>1306</v>
      </c>
      <c r="B1304" s="11">
        <f t="shared" si="60"/>
        <v>0</v>
      </c>
      <c r="E1304" s="13" t="e">
        <f>VLOOKUP(D1304,#REF!,2,0)</f>
        <v>#REF!</v>
      </c>
      <c r="H1304" s="13" t="e">
        <f>VLOOKUP(F1304,#REF!,2,0)</f>
        <v>#REF!</v>
      </c>
      <c r="I1304" s="13" t="str">
        <f>VLOOKUP(F1304,'[1]Khách hàng'!$A$4:$F$2144,3,0)</f>
        <v>Số 1 đường số 17A, Khu phố 11, Phường Bình Trị Đông B, Quận Bình Tân, TP.HCM.</v>
      </c>
      <c r="J1304" s="13" t="e">
        <f>VLOOKUP(F1304,#REF!,5,0)</f>
        <v>#REF!</v>
      </c>
      <c r="M1304" s="13" t="e">
        <f>VLOOKUP(K1304,#REF!,2,0)</f>
        <v>#REF!</v>
      </c>
      <c r="N1304" s="17" t="e">
        <f>VLOOKUP(K1304,#REF!,6,0)</f>
        <v>#REF!</v>
      </c>
      <c r="O1304" s="17" t="e">
        <f t="shared" si="61"/>
        <v>#REF!</v>
      </c>
      <c r="P1304" s="22">
        <v>0.08</v>
      </c>
      <c r="Q1304" s="17" t="e">
        <f t="shared" si="62"/>
        <v>#REF!</v>
      </c>
      <c r="R1304" s="13" t="e">
        <f>VLOOKUP(J1304,'[1]Nhân viên'!$E$20:$F$41,2,0)</f>
        <v>#REF!</v>
      </c>
    </row>
    <row r="1305" spans="1:18" hidden="1">
      <c r="A1305" s="11">
        <v>1307</v>
      </c>
      <c r="B1305" s="11">
        <f t="shared" si="60"/>
        <v>0</v>
      </c>
      <c r="E1305" s="13" t="e">
        <f>VLOOKUP(D1305,#REF!,2,0)</f>
        <v>#REF!</v>
      </c>
      <c r="H1305" s="13" t="e">
        <f>VLOOKUP(F1305,#REF!,2,0)</f>
        <v>#REF!</v>
      </c>
      <c r="I1305" s="13" t="str">
        <f>VLOOKUP(F1305,'[1]Khách hàng'!$A$4:$F$2144,3,0)</f>
        <v>Số 1 đường số 17A, Khu phố 11, Phường Bình Trị Đông B, Quận Bình Tân, TP.HCM.</v>
      </c>
      <c r="J1305" s="13" t="e">
        <f>VLOOKUP(F1305,#REF!,5,0)</f>
        <v>#REF!</v>
      </c>
      <c r="M1305" s="13" t="e">
        <f>VLOOKUP(K1305,#REF!,2,0)</f>
        <v>#REF!</v>
      </c>
      <c r="N1305" s="17" t="e">
        <f>VLOOKUP(K1305,#REF!,6,0)</f>
        <v>#REF!</v>
      </c>
      <c r="O1305" s="17" t="e">
        <f t="shared" si="61"/>
        <v>#REF!</v>
      </c>
      <c r="P1305" s="22">
        <v>0.08</v>
      </c>
      <c r="Q1305" s="17" t="e">
        <f t="shared" si="62"/>
        <v>#REF!</v>
      </c>
      <c r="R1305" s="13" t="e">
        <f>VLOOKUP(J1305,'[1]Nhân viên'!$E$20:$F$41,2,0)</f>
        <v>#REF!</v>
      </c>
    </row>
    <row r="1306" spans="1:18" hidden="1">
      <c r="A1306" s="11">
        <v>1308</v>
      </c>
      <c r="B1306" s="11">
        <f t="shared" si="60"/>
        <v>0</v>
      </c>
      <c r="E1306" s="13" t="e">
        <f>VLOOKUP(D1306,#REF!,2,0)</f>
        <v>#REF!</v>
      </c>
      <c r="H1306" s="13" t="e">
        <f>VLOOKUP(F1306,#REF!,2,0)</f>
        <v>#REF!</v>
      </c>
      <c r="I1306" s="13" t="str">
        <f>VLOOKUP(F1306,'[1]Khách hàng'!$A$4:$F$2144,3,0)</f>
        <v>Số 1 đường số 17A, Khu phố 11, Phường Bình Trị Đông B, Quận Bình Tân, TP.HCM.</v>
      </c>
      <c r="J1306" s="13" t="e">
        <f>VLOOKUP(F1306,#REF!,5,0)</f>
        <v>#REF!</v>
      </c>
      <c r="M1306" s="13" t="e">
        <f>VLOOKUP(K1306,#REF!,2,0)</f>
        <v>#REF!</v>
      </c>
      <c r="N1306" s="17" t="e">
        <f>VLOOKUP(K1306,#REF!,6,0)</f>
        <v>#REF!</v>
      </c>
      <c r="O1306" s="17" t="e">
        <f t="shared" si="61"/>
        <v>#REF!</v>
      </c>
      <c r="P1306" s="22">
        <v>0.08</v>
      </c>
      <c r="Q1306" s="17" t="e">
        <f t="shared" si="62"/>
        <v>#REF!</v>
      </c>
      <c r="R1306" s="13" t="e">
        <f>VLOOKUP(J1306,'[1]Nhân viên'!$E$20:$F$41,2,0)</f>
        <v>#REF!</v>
      </c>
    </row>
    <row r="1307" spans="1:18" hidden="1">
      <c r="A1307" s="11">
        <v>1309</v>
      </c>
      <c r="B1307" s="11">
        <f t="shared" si="60"/>
        <v>0</v>
      </c>
      <c r="E1307" s="13" t="e">
        <f>VLOOKUP(D1307,#REF!,2,0)</f>
        <v>#REF!</v>
      </c>
      <c r="H1307" s="13" t="e">
        <f>VLOOKUP(F1307,#REF!,2,0)</f>
        <v>#REF!</v>
      </c>
      <c r="I1307" s="13" t="str">
        <f>VLOOKUP(F1307,'[1]Khách hàng'!$A$4:$F$2144,3,0)</f>
        <v>Số 1 đường số 17A, Khu phố 11, Phường Bình Trị Đông B, Quận Bình Tân, TP.HCM.</v>
      </c>
      <c r="J1307" s="13" t="e">
        <f>VLOOKUP(F1307,#REF!,5,0)</f>
        <v>#REF!</v>
      </c>
      <c r="M1307" s="13" t="e">
        <f>VLOOKUP(K1307,#REF!,2,0)</f>
        <v>#REF!</v>
      </c>
      <c r="N1307" s="17" t="e">
        <f>VLOOKUP(K1307,#REF!,6,0)</f>
        <v>#REF!</v>
      </c>
      <c r="O1307" s="17" t="e">
        <f t="shared" si="61"/>
        <v>#REF!</v>
      </c>
      <c r="P1307" s="22">
        <v>0.08</v>
      </c>
      <c r="Q1307" s="17" t="e">
        <f t="shared" si="62"/>
        <v>#REF!</v>
      </c>
      <c r="R1307" s="13" t="e">
        <f>VLOOKUP(J1307,'[1]Nhân viên'!$E$20:$F$41,2,0)</f>
        <v>#REF!</v>
      </c>
    </row>
    <row r="1308" spans="1:18" hidden="1">
      <c r="A1308" s="11">
        <v>1310</v>
      </c>
      <c r="B1308" s="11">
        <f t="shared" ref="B1308:B1371" si="63">DAY($C1308)</f>
        <v>0</v>
      </c>
      <c r="E1308" s="13" t="e">
        <f>VLOOKUP(D1308,#REF!,2,0)</f>
        <v>#REF!</v>
      </c>
      <c r="H1308" s="13" t="e">
        <f>VLOOKUP(F1308,#REF!,2,0)</f>
        <v>#REF!</v>
      </c>
      <c r="I1308" s="13" t="str">
        <f>VLOOKUP(F1308,'[1]Khách hàng'!$A$4:$F$2144,3,0)</f>
        <v>Số 1 đường số 17A, Khu phố 11, Phường Bình Trị Đông B, Quận Bình Tân, TP.HCM.</v>
      </c>
      <c r="J1308" s="13" t="e">
        <f>VLOOKUP(F1308,#REF!,5,0)</f>
        <v>#REF!</v>
      </c>
      <c r="M1308" s="13" t="e">
        <f>VLOOKUP(K1308,#REF!,2,0)</f>
        <v>#REF!</v>
      </c>
      <c r="N1308" s="17" t="e">
        <f>VLOOKUP(K1308,#REF!,6,0)</f>
        <v>#REF!</v>
      </c>
      <c r="O1308" s="17" t="e">
        <f t="shared" si="61"/>
        <v>#REF!</v>
      </c>
      <c r="P1308" s="22">
        <v>0.08</v>
      </c>
      <c r="Q1308" s="17" t="e">
        <f t="shared" si="62"/>
        <v>#REF!</v>
      </c>
      <c r="R1308" s="13" t="e">
        <f>VLOOKUP(J1308,'[1]Nhân viên'!$E$20:$F$41,2,0)</f>
        <v>#REF!</v>
      </c>
    </row>
    <row r="1309" spans="1:18" hidden="1">
      <c r="A1309" s="11">
        <v>1311</v>
      </c>
      <c r="B1309" s="11">
        <f t="shared" si="63"/>
        <v>0</v>
      </c>
      <c r="E1309" s="13" t="e">
        <f>VLOOKUP(D1309,#REF!,2,0)</f>
        <v>#REF!</v>
      </c>
      <c r="H1309" s="13" t="e">
        <f>VLOOKUP(F1309,#REF!,2,0)</f>
        <v>#REF!</v>
      </c>
      <c r="I1309" s="13" t="str">
        <f>VLOOKUP(F1309,'[1]Khách hàng'!$A$4:$F$2144,3,0)</f>
        <v>Số 1 đường số 17A, Khu phố 11, Phường Bình Trị Đông B, Quận Bình Tân, TP.HCM.</v>
      </c>
      <c r="J1309" s="13" t="e">
        <f>VLOOKUP(F1309,#REF!,5,0)</f>
        <v>#REF!</v>
      </c>
      <c r="M1309" s="13" t="e">
        <f>VLOOKUP(K1309,#REF!,2,0)</f>
        <v>#REF!</v>
      </c>
      <c r="N1309" s="17" t="e">
        <f>VLOOKUP(K1309,#REF!,6,0)</f>
        <v>#REF!</v>
      </c>
      <c r="O1309" s="17" t="e">
        <f t="shared" si="61"/>
        <v>#REF!</v>
      </c>
      <c r="P1309" s="22">
        <v>0.08</v>
      </c>
      <c r="Q1309" s="17" t="e">
        <f t="shared" si="62"/>
        <v>#REF!</v>
      </c>
      <c r="R1309" s="13" t="e">
        <f>VLOOKUP(J1309,'[1]Nhân viên'!$E$20:$F$41,2,0)</f>
        <v>#REF!</v>
      </c>
    </row>
    <row r="1310" spans="1:18" hidden="1">
      <c r="A1310" s="11">
        <v>1312</v>
      </c>
      <c r="B1310" s="11">
        <f t="shared" si="63"/>
        <v>0</v>
      </c>
      <c r="E1310" s="13" t="e">
        <f>VLOOKUP(D1310,#REF!,2,0)</f>
        <v>#REF!</v>
      </c>
      <c r="H1310" s="13" t="e">
        <f>VLOOKUP(F1310,#REF!,2,0)</f>
        <v>#REF!</v>
      </c>
      <c r="I1310" s="13" t="str">
        <f>VLOOKUP(F1310,'[1]Khách hàng'!$A$4:$F$2144,3,0)</f>
        <v>Số 1 đường số 17A, Khu phố 11, Phường Bình Trị Đông B, Quận Bình Tân, TP.HCM.</v>
      </c>
      <c r="J1310" s="13" t="e">
        <f>VLOOKUP(F1310,#REF!,5,0)</f>
        <v>#REF!</v>
      </c>
      <c r="M1310" s="13" t="e">
        <f>VLOOKUP(K1310,#REF!,2,0)</f>
        <v>#REF!</v>
      </c>
      <c r="N1310" s="17" t="e">
        <f>VLOOKUP(K1310,#REF!,6,0)</f>
        <v>#REF!</v>
      </c>
      <c r="O1310" s="17" t="e">
        <f t="shared" si="61"/>
        <v>#REF!</v>
      </c>
      <c r="P1310" s="22">
        <v>0.08</v>
      </c>
      <c r="Q1310" s="17" t="e">
        <f t="shared" si="62"/>
        <v>#REF!</v>
      </c>
      <c r="R1310" s="13" t="e">
        <f>VLOOKUP(J1310,'[1]Nhân viên'!$E$20:$F$41,2,0)</f>
        <v>#REF!</v>
      </c>
    </row>
    <row r="1311" spans="1:18" hidden="1">
      <c r="A1311" s="11">
        <v>1313</v>
      </c>
      <c r="B1311" s="11">
        <f t="shared" si="63"/>
        <v>0</v>
      </c>
      <c r="E1311" s="13" t="e">
        <f>VLOOKUP(D1311,#REF!,2,0)</f>
        <v>#REF!</v>
      </c>
      <c r="H1311" s="13" t="e">
        <f>VLOOKUP(F1311,#REF!,2,0)</f>
        <v>#REF!</v>
      </c>
      <c r="I1311" s="13" t="str">
        <f>VLOOKUP(F1311,'[1]Khách hàng'!$A$4:$F$2144,3,0)</f>
        <v>Số 1 đường số 17A, Khu phố 11, Phường Bình Trị Đông B, Quận Bình Tân, TP.HCM.</v>
      </c>
      <c r="J1311" s="13" t="e">
        <f>VLOOKUP(F1311,#REF!,5,0)</f>
        <v>#REF!</v>
      </c>
      <c r="M1311" s="13" t="e">
        <f>VLOOKUP(K1311,#REF!,2,0)</f>
        <v>#REF!</v>
      </c>
      <c r="N1311" s="17" t="e">
        <f>VLOOKUP(K1311,#REF!,6,0)</f>
        <v>#REF!</v>
      </c>
      <c r="O1311" s="17" t="e">
        <f t="shared" si="61"/>
        <v>#REF!</v>
      </c>
      <c r="P1311" s="22">
        <v>0.08</v>
      </c>
      <c r="Q1311" s="17" t="e">
        <f t="shared" si="62"/>
        <v>#REF!</v>
      </c>
      <c r="R1311" s="13" t="e">
        <f>VLOOKUP(J1311,'[1]Nhân viên'!$E$20:$F$41,2,0)</f>
        <v>#REF!</v>
      </c>
    </row>
    <row r="1312" spans="1:18" hidden="1">
      <c r="A1312" s="11">
        <v>1314</v>
      </c>
      <c r="B1312" s="11">
        <f t="shared" si="63"/>
        <v>0</v>
      </c>
      <c r="E1312" s="13" t="e">
        <f>VLOOKUP(D1312,#REF!,2,0)</f>
        <v>#REF!</v>
      </c>
      <c r="H1312" s="13" t="e">
        <f>VLOOKUP(F1312,#REF!,2,0)</f>
        <v>#REF!</v>
      </c>
      <c r="I1312" s="13" t="str">
        <f>VLOOKUP(F1312,'[1]Khách hàng'!$A$4:$F$2144,3,0)</f>
        <v>Số 1 đường số 17A, Khu phố 11, Phường Bình Trị Đông B, Quận Bình Tân, TP.HCM.</v>
      </c>
      <c r="J1312" s="13" t="e">
        <f>VLOOKUP(F1312,#REF!,5,0)</f>
        <v>#REF!</v>
      </c>
      <c r="M1312" s="13" t="e">
        <f>VLOOKUP(K1312,#REF!,2,0)</f>
        <v>#REF!</v>
      </c>
      <c r="N1312" s="17" t="e">
        <f>VLOOKUP(K1312,#REF!,6,0)</f>
        <v>#REF!</v>
      </c>
      <c r="O1312" s="17" t="e">
        <f t="shared" ref="O1312:O1375" si="64">L1312*N1312</f>
        <v>#REF!</v>
      </c>
      <c r="P1312" s="22">
        <v>0.08</v>
      </c>
      <c r="Q1312" s="17" t="e">
        <f t="shared" ref="Q1312:Q1375" si="65">O1312*P1312+O1312</f>
        <v>#REF!</v>
      </c>
      <c r="R1312" s="13" t="e">
        <f>VLOOKUP(J1312,'[1]Nhân viên'!$E$20:$F$41,2,0)</f>
        <v>#REF!</v>
      </c>
    </row>
    <row r="1313" spans="1:18" hidden="1">
      <c r="A1313" s="11">
        <v>1315</v>
      </c>
      <c r="B1313" s="11">
        <f t="shared" si="63"/>
        <v>0</v>
      </c>
      <c r="E1313" s="13" t="e">
        <f>VLOOKUP(D1313,#REF!,2,0)</f>
        <v>#REF!</v>
      </c>
      <c r="H1313" s="13" t="e">
        <f>VLOOKUP(F1313,#REF!,2,0)</f>
        <v>#REF!</v>
      </c>
      <c r="I1313" s="13" t="str">
        <f>VLOOKUP(F1313,'[1]Khách hàng'!$A$4:$F$2144,3,0)</f>
        <v>Số 1 đường số 17A, Khu phố 11, Phường Bình Trị Đông B, Quận Bình Tân, TP.HCM.</v>
      </c>
      <c r="J1313" s="13" t="e">
        <f>VLOOKUP(F1313,#REF!,5,0)</f>
        <v>#REF!</v>
      </c>
      <c r="M1313" s="13" t="e">
        <f>VLOOKUP(K1313,#REF!,2,0)</f>
        <v>#REF!</v>
      </c>
      <c r="N1313" s="17" t="e">
        <f>VLOOKUP(K1313,#REF!,6,0)</f>
        <v>#REF!</v>
      </c>
      <c r="O1313" s="17" t="e">
        <f t="shared" si="64"/>
        <v>#REF!</v>
      </c>
      <c r="P1313" s="22">
        <v>0.08</v>
      </c>
      <c r="Q1313" s="17" t="e">
        <f t="shared" si="65"/>
        <v>#REF!</v>
      </c>
      <c r="R1313" s="13" t="e">
        <f>VLOOKUP(J1313,'[1]Nhân viên'!$E$20:$F$41,2,0)</f>
        <v>#REF!</v>
      </c>
    </row>
    <row r="1314" spans="1:18" hidden="1">
      <c r="A1314" s="11">
        <v>1316</v>
      </c>
      <c r="B1314" s="11">
        <f t="shared" si="63"/>
        <v>0</v>
      </c>
      <c r="E1314" s="13" t="e">
        <f>VLOOKUP(D1314,#REF!,2,0)</f>
        <v>#REF!</v>
      </c>
      <c r="H1314" s="13" t="e">
        <f>VLOOKUP(F1314,#REF!,2,0)</f>
        <v>#REF!</v>
      </c>
      <c r="I1314" s="13" t="str">
        <f>VLOOKUP(F1314,'[1]Khách hàng'!$A$4:$F$2144,3,0)</f>
        <v>Số 1 đường số 17A, Khu phố 11, Phường Bình Trị Đông B, Quận Bình Tân, TP.HCM.</v>
      </c>
      <c r="J1314" s="13" t="e">
        <f>VLOOKUP(F1314,#REF!,5,0)</f>
        <v>#REF!</v>
      </c>
      <c r="M1314" s="13" t="e">
        <f>VLOOKUP(K1314,#REF!,2,0)</f>
        <v>#REF!</v>
      </c>
      <c r="N1314" s="17" t="e">
        <f>VLOOKUP(K1314,#REF!,6,0)</f>
        <v>#REF!</v>
      </c>
      <c r="O1314" s="17" t="e">
        <f t="shared" si="64"/>
        <v>#REF!</v>
      </c>
      <c r="P1314" s="22">
        <v>0.08</v>
      </c>
      <c r="Q1314" s="17" t="e">
        <f t="shared" si="65"/>
        <v>#REF!</v>
      </c>
      <c r="R1314" s="13" t="e">
        <f>VLOOKUP(J1314,'[1]Nhân viên'!$E$20:$F$41,2,0)</f>
        <v>#REF!</v>
      </c>
    </row>
    <row r="1315" spans="1:18" hidden="1">
      <c r="A1315" s="11">
        <v>1317</v>
      </c>
      <c r="B1315" s="11">
        <f t="shared" si="63"/>
        <v>0</v>
      </c>
      <c r="E1315" s="13" t="e">
        <f>VLOOKUP(D1315,#REF!,2,0)</f>
        <v>#REF!</v>
      </c>
      <c r="H1315" s="13" t="e">
        <f>VLOOKUP(F1315,#REF!,2,0)</f>
        <v>#REF!</v>
      </c>
      <c r="I1315" s="13" t="str">
        <f>VLOOKUP(F1315,'[1]Khách hàng'!$A$4:$F$2144,3,0)</f>
        <v>Số 1 đường số 17A, Khu phố 11, Phường Bình Trị Đông B, Quận Bình Tân, TP.HCM.</v>
      </c>
      <c r="J1315" s="13" t="e">
        <f>VLOOKUP(F1315,#REF!,5,0)</f>
        <v>#REF!</v>
      </c>
      <c r="M1315" s="13" t="e">
        <f>VLOOKUP(K1315,#REF!,2,0)</f>
        <v>#REF!</v>
      </c>
      <c r="N1315" s="17" t="e">
        <f>VLOOKUP(K1315,#REF!,6,0)</f>
        <v>#REF!</v>
      </c>
      <c r="O1315" s="17" t="e">
        <f t="shared" si="64"/>
        <v>#REF!</v>
      </c>
      <c r="P1315" s="22">
        <v>0.08</v>
      </c>
      <c r="Q1315" s="17" t="e">
        <f t="shared" si="65"/>
        <v>#REF!</v>
      </c>
      <c r="R1315" s="13" t="e">
        <f>VLOOKUP(J1315,'[1]Nhân viên'!$E$20:$F$41,2,0)</f>
        <v>#REF!</v>
      </c>
    </row>
    <row r="1316" spans="1:18" hidden="1">
      <c r="A1316" s="11">
        <v>1318</v>
      </c>
      <c r="B1316" s="11">
        <f t="shared" si="63"/>
        <v>0</v>
      </c>
      <c r="E1316" s="13" t="e">
        <f>VLOOKUP(D1316,#REF!,2,0)</f>
        <v>#REF!</v>
      </c>
      <c r="H1316" s="13" t="e">
        <f>VLOOKUP(F1316,#REF!,2,0)</f>
        <v>#REF!</v>
      </c>
      <c r="I1316" s="13" t="str">
        <f>VLOOKUP(F1316,'[1]Khách hàng'!$A$4:$F$2144,3,0)</f>
        <v>Số 1 đường số 17A, Khu phố 11, Phường Bình Trị Đông B, Quận Bình Tân, TP.HCM.</v>
      </c>
      <c r="J1316" s="13" t="e">
        <f>VLOOKUP(F1316,#REF!,5,0)</f>
        <v>#REF!</v>
      </c>
      <c r="M1316" s="13" t="e">
        <f>VLOOKUP(K1316,#REF!,2,0)</f>
        <v>#REF!</v>
      </c>
      <c r="N1316" s="17" t="e">
        <f>VLOOKUP(K1316,#REF!,6,0)</f>
        <v>#REF!</v>
      </c>
      <c r="O1316" s="17" t="e">
        <f t="shared" si="64"/>
        <v>#REF!</v>
      </c>
      <c r="P1316" s="22">
        <v>0.08</v>
      </c>
      <c r="Q1316" s="17" t="e">
        <f t="shared" si="65"/>
        <v>#REF!</v>
      </c>
      <c r="R1316" s="13" t="e">
        <f>VLOOKUP(J1316,'[1]Nhân viên'!$E$20:$F$41,2,0)</f>
        <v>#REF!</v>
      </c>
    </row>
    <row r="1317" spans="1:18" hidden="1">
      <c r="A1317" s="11">
        <v>1319</v>
      </c>
      <c r="B1317" s="11">
        <f t="shared" si="63"/>
        <v>0</v>
      </c>
      <c r="E1317" s="13" t="e">
        <f>VLOOKUP(D1317,#REF!,2,0)</f>
        <v>#REF!</v>
      </c>
      <c r="H1317" s="13" t="e">
        <f>VLOOKUP(F1317,#REF!,2,0)</f>
        <v>#REF!</v>
      </c>
      <c r="I1317" s="13" t="str">
        <f>VLOOKUP(F1317,'[1]Khách hàng'!$A$4:$F$2144,3,0)</f>
        <v>Số 1 đường số 17A, Khu phố 11, Phường Bình Trị Đông B, Quận Bình Tân, TP.HCM.</v>
      </c>
      <c r="J1317" s="13" t="e">
        <f>VLOOKUP(F1317,#REF!,5,0)</f>
        <v>#REF!</v>
      </c>
      <c r="M1317" s="13" t="e">
        <f>VLOOKUP(K1317,#REF!,2,0)</f>
        <v>#REF!</v>
      </c>
      <c r="N1317" s="17" t="e">
        <f>VLOOKUP(K1317,#REF!,6,0)</f>
        <v>#REF!</v>
      </c>
      <c r="O1317" s="17" t="e">
        <f t="shared" si="64"/>
        <v>#REF!</v>
      </c>
      <c r="P1317" s="22">
        <v>0.08</v>
      </c>
      <c r="Q1317" s="17" t="e">
        <f t="shared" si="65"/>
        <v>#REF!</v>
      </c>
      <c r="R1317" s="13" t="e">
        <f>VLOOKUP(J1317,'[1]Nhân viên'!$E$20:$F$41,2,0)</f>
        <v>#REF!</v>
      </c>
    </row>
    <row r="1318" spans="1:18" hidden="1">
      <c r="A1318" s="11">
        <v>1320</v>
      </c>
      <c r="B1318" s="11">
        <f t="shared" si="63"/>
        <v>0</v>
      </c>
      <c r="E1318" s="13" t="e">
        <f>VLOOKUP(D1318,#REF!,2,0)</f>
        <v>#REF!</v>
      </c>
      <c r="H1318" s="13" t="e">
        <f>VLOOKUP(F1318,#REF!,2,0)</f>
        <v>#REF!</v>
      </c>
      <c r="I1318" s="13" t="str">
        <f>VLOOKUP(F1318,'[1]Khách hàng'!$A$4:$F$2144,3,0)</f>
        <v>Số 1 đường số 17A, Khu phố 11, Phường Bình Trị Đông B, Quận Bình Tân, TP.HCM.</v>
      </c>
      <c r="J1318" s="13" t="e">
        <f>VLOOKUP(F1318,#REF!,5,0)</f>
        <v>#REF!</v>
      </c>
      <c r="M1318" s="13" t="e">
        <f>VLOOKUP(K1318,#REF!,2,0)</f>
        <v>#REF!</v>
      </c>
      <c r="N1318" s="17" t="e">
        <f>VLOOKUP(K1318,#REF!,6,0)</f>
        <v>#REF!</v>
      </c>
      <c r="O1318" s="17" t="e">
        <f t="shared" si="64"/>
        <v>#REF!</v>
      </c>
      <c r="P1318" s="22">
        <v>0.08</v>
      </c>
      <c r="Q1318" s="17" t="e">
        <f t="shared" si="65"/>
        <v>#REF!</v>
      </c>
      <c r="R1318" s="13" t="e">
        <f>VLOOKUP(J1318,'[1]Nhân viên'!$E$20:$F$41,2,0)</f>
        <v>#REF!</v>
      </c>
    </row>
    <row r="1319" spans="1:18" hidden="1">
      <c r="A1319" s="11">
        <v>1321</v>
      </c>
      <c r="B1319" s="11">
        <f t="shared" si="63"/>
        <v>0</v>
      </c>
      <c r="E1319" s="13" t="e">
        <f>VLOOKUP(D1319,#REF!,2,0)</f>
        <v>#REF!</v>
      </c>
      <c r="H1319" s="13" t="e">
        <f>VLOOKUP(F1319,#REF!,2,0)</f>
        <v>#REF!</v>
      </c>
      <c r="I1319" s="13" t="str">
        <f>VLOOKUP(F1319,'[1]Khách hàng'!$A$4:$F$2144,3,0)</f>
        <v>Số 1 đường số 17A, Khu phố 11, Phường Bình Trị Đông B, Quận Bình Tân, TP.HCM.</v>
      </c>
      <c r="J1319" s="13" t="e">
        <f>VLOOKUP(F1319,#REF!,5,0)</f>
        <v>#REF!</v>
      </c>
      <c r="M1319" s="13" t="e">
        <f>VLOOKUP(K1319,#REF!,2,0)</f>
        <v>#REF!</v>
      </c>
      <c r="N1319" s="17" t="e">
        <f>VLOOKUP(K1319,#REF!,6,0)</f>
        <v>#REF!</v>
      </c>
      <c r="O1319" s="17" t="e">
        <f t="shared" si="64"/>
        <v>#REF!</v>
      </c>
      <c r="P1319" s="22">
        <v>0.08</v>
      </c>
      <c r="Q1319" s="17" t="e">
        <f t="shared" si="65"/>
        <v>#REF!</v>
      </c>
      <c r="R1319" s="13" t="e">
        <f>VLOOKUP(J1319,'[1]Nhân viên'!$E$20:$F$41,2,0)</f>
        <v>#REF!</v>
      </c>
    </row>
    <row r="1320" spans="1:18" hidden="1">
      <c r="A1320" s="11">
        <v>1322</v>
      </c>
      <c r="B1320" s="11">
        <f t="shared" si="63"/>
        <v>0</v>
      </c>
      <c r="E1320" s="13" t="e">
        <f>VLOOKUP(D1320,#REF!,2,0)</f>
        <v>#REF!</v>
      </c>
      <c r="H1320" s="13" t="e">
        <f>VLOOKUP(F1320,#REF!,2,0)</f>
        <v>#REF!</v>
      </c>
      <c r="I1320" s="13" t="str">
        <f>VLOOKUP(F1320,'[1]Khách hàng'!$A$4:$F$2144,3,0)</f>
        <v>Số 1 đường số 17A, Khu phố 11, Phường Bình Trị Đông B, Quận Bình Tân, TP.HCM.</v>
      </c>
      <c r="J1320" s="13" t="e">
        <f>VLOOKUP(F1320,#REF!,5,0)</f>
        <v>#REF!</v>
      </c>
      <c r="M1320" s="13" t="e">
        <f>VLOOKUP(K1320,#REF!,2,0)</f>
        <v>#REF!</v>
      </c>
      <c r="N1320" s="17" t="e">
        <f>VLOOKUP(K1320,#REF!,6,0)</f>
        <v>#REF!</v>
      </c>
      <c r="O1320" s="17" t="e">
        <f t="shared" si="64"/>
        <v>#REF!</v>
      </c>
      <c r="P1320" s="22">
        <v>0.08</v>
      </c>
      <c r="Q1320" s="17" t="e">
        <f t="shared" si="65"/>
        <v>#REF!</v>
      </c>
      <c r="R1320" s="13" t="e">
        <f>VLOOKUP(J1320,'[1]Nhân viên'!$E$20:$F$41,2,0)</f>
        <v>#REF!</v>
      </c>
    </row>
    <row r="1321" spans="1:18" hidden="1">
      <c r="A1321" s="11">
        <v>1323</v>
      </c>
      <c r="B1321" s="11">
        <f t="shared" si="63"/>
        <v>0</v>
      </c>
      <c r="E1321" s="13" t="e">
        <f>VLOOKUP(D1321,#REF!,2,0)</f>
        <v>#REF!</v>
      </c>
      <c r="H1321" s="13" t="e">
        <f>VLOOKUP(F1321,#REF!,2,0)</f>
        <v>#REF!</v>
      </c>
      <c r="I1321" s="13" t="str">
        <f>VLOOKUP(F1321,'[1]Khách hàng'!$A$4:$F$2144,3,0)</f>
        <v>Số 1 đường số 17A, Khu phố 11, Phường Bình Trị Đông B, Quận Bình Tân, TP.HCM.</v>
      </c>
      <c r="J1321" s="13" t="e">
        <f>VLOOKUP(F1321,#REF!,5,0)</f>
        <v>#REF!</v>
      </c>
      <c r="M1321" s="13" t="e">
        <f>VLOOKUP(K1321,#REF!,2,0)</f>
        <v>#REF!</v>
      </c>
      <c r="N1321" s="17" t="e">
        <f>VLOOKUP(K1321,#REF!,6,0)</f>
        <v>#REF!</v>
      </c>
      <c r="O1321" s="17" t="e">
        <f t="shared" si="64"/>
        <v>#REF!</v>
      </c>
      <c r="P1321" s="22">
        <v>0.08</v>
      </c>
      <c r="Q1321" s="17" t="e">
        <f t="shared" si="65"/>
        <v>#REF!</v>
      </c>
      <c r="R1321" s="13" t="e">
        <f>VLOOKUP(J1321,'[1]Nhân viên'!$E$20:$F$41,2,0)</f>
        <v>#REF!</v>
      </c>
    </row>
    <row r="1322" spans="1:18" hidden="1">
      <c r="A1322" s="11">
        <v>1324</v>
      </c>
      <c r="B1322" s="11">
        <f t="shared" si="63"/>
        <v>0</v>
      </c>
      <c r="E1322" s="13" t="e">
        <f>VLOOKUP(D1322,#REF!,2,0)</f>
        <v>#REF!</v>
      </c>
      <c r="H1322" s="13" t="e">
        <f>VLOOKUP(F1322,#REF!,2,0)</f>
        <v>#REF!</v>
      </c>
      <c r="I1322" s="13" t="str">
        <f>VLOOKUP(F1322,'[1]Khách hàng'!$A$4:$F$2144,3,0)</f>
        <v>Số 1 đường số 17A, Khu phố 11, Phường Bình Trị Đông B, Quận Bình Tân, TP.HCM.</v>
      </c>
      <c r="J1322" s="13" t="e">
        <f>VLOOKUP(F1322,#REF!,5,0)</f>
        <v>#REF!</v>
      </c>
      <c r="M1322" s="13" t="e">
        <f>VLOOKUP(K1322,#REF!,2,0)</f>
        <v>#REF!</v>
      </c>
      <c r="N1322" s="17" t="e">
        <f>VLOOKUP(K1322,#REF!,6,0)</f>
        <v>#REF!</v>
      </c>
      <c r="O1322" s="17" t="e">
        <f t="shared" si="64"/>
        <v>#REF!</v>
      </c>
      <c r="P1322" s="22">
        <v>0.08</v>
      </c>
      <c r="Q1322" s="17" t="e">
        <f t="shared" si="65"/>
        <v>#REF!</v>
      </c>
      <c r="R1322" s="13" t="e">
        <f>VLOOKUP(J1322,'[1]Nhân viên'!$E$20:$F$41,2,0)</f>
        <v>#REF!</v>
      </c>
    </row>
    <row r="1323" spans="1:18" hidden="1">
      <c r="A1323" s="11">
        <v>1325</v>
      </c>
      <c r="B1323" s="11">
        <f t="shared" si="63"/>
        <v>0</v>
      </c>
      <c r="E1323" s="13" t="e">
        <f>VLOOKUP(D1323,#REF!,2,0)</f>
        <v>#REF!</v>
      </c>
      <c r="H1323" s="13" t="e">
        <f>VLOOKUP(F1323,#REF!,2,0)</f>
        <v>#REF!</v>
      </c>
      <c r="I1323" s="13" t="str">
        <f>VLOOKUP(F1323,'[1]Khách hàng'!$A$4:$F$2144,3,0)</f>
        <v>Số 1 đường số 17A, Khu phố 11, Phường Bình Trị Đông B, Quận Bình Tân, TP.HCM.</v>
      </c>
      <c r="J1323" s="13" t="e">
        <f>VLOOKUP(F1323,#REF!,5,0)</f>
        <v>#REF!</v>
      </c>
      <c r="M1323" s="13" t="e">
        <f>VLOOKUP(K1323,#REF!,2,0)</f>
        <v>#REF!</v>
      </c>
      <c r="N1323" s="17" t="e">
        <f>VLOOKUP(K1323,#REF!,6,0)</f>
        <v>#REF!</v>
      </c>
      <c r="O1323" s="17" t="e">
        <f t="shared" si="64"/>
        <v>#REF!</v>
      </c>
      <c r="P1323" s="22">
        <v>0.08</v>
      </c>
      <c r="Q1323" s="17" t="e">
        <f t="shared" si="65"/>
        <v>#REF!</v>
      </c>
      <c r="R1323" s="13" t="e">
        <f>VLOOKUP(J1323,'[1]Nhân viên'!$E$20:$F$41,2,0)</f>
        <v>#REF!</v>
      </c>
    </row>
    <row r="1324" spans="1:18" hidden="1">
      <c r="A1324" s="11">
        <v>1326</v>
      </c>
      <c r="B1324" s="11">
        <f t="shared" si="63"/>
        <v>0</v>
      </c>
      <c r="E1324" s="13" t="e">
        <f>VLOOKUP(D1324,#REF!,2,0)</f>
        <v>#REF!</v>
      </c>
      <c r="H1324" s="13" t="e">
        <f>VLOOKUP(F1324,#REF!,2,0)</f>
        <v>#REF!</v>
      </c>
      <c r="I1324" s="13" t="str">
        <f>VLOOKUP(F1324,'[1]Khách hàng'!$A$4:$F$2144,3,0)</f>
        <v>Số 1 đường số 17A, Khu phố 11, Phường Bình Trị Đông B, Quận Bình Tân, TP.HCM.</v>
      </c>
      <c r="J1324" s="13" t="e">
        <f>VLOOKUP(F1324,#REF!,5,0)</f>
        <v>#REF!</v>
      </c>
      <c r="M1324" s="13" t="e">
        <f>VLOOKUP(K1324,#REF!,2,0)</f>
        <v>#REF!</v>
      </c>
      <c r="N1324" s="17" t="e">
        <f>VLOOKUP(K1324,#REF!,6,0)</f>
        <v>#REF!</v>
      </c>
      <c r="O1324" s="17" t="e">
        <f t="shared" si="64"/>
        <v>#REF!</v>
      </c>
      <c r="P1324" s="22">
        <v>0.08</v>
      </c>
      <c r="Q1324" s="17" t="e">
        <f t="shared" si="65"/>
        <v>#REF!</v>
      </c>
      <c r="R1324" s="13" t="e">
        <f>VLOOKUP(J1324,'[1]Nhân viên'!$E$20:$F$41,2,0)</f>
        <v>#REF!</v>
      </c>
    </row>
    <row r="1325" spans="1:18" hidden="1">
      <c r="A1325" s="11">
        <v>1327</v>
      </c>
      <c r="B1325" s="11">
        <f t="shared" si="63"/>
        <v>0</v>
      </c>
      <c r="E1325" s="13" t="e">
        <f>VLOOKUP(D1325,#REF!,2,0)</f>
        <v>#REF!</v>
      </c>
      <c r="H1325" s="13" t="e">
        <f>VLOOKUP(F1325,#REF!,2,0)</f>
        <v>#REF!</v>
      </c>
      <c r="I1325" s="13" t="str">
        <f>VLOOKUP(F1325,'[1]Khách hàng'!$A$4:$F$2144,3,0)</f>
        <v>Số 1 đường số 17A, Khu phố 11, Phường Bình Trị Đông B, Quận Bình Tân, TP.HCM.</v>
      </c>
      <c r="J1325" s="13" t="e">
        <f>VLOOKUP(F1325,#REF!,5,0)</f>
        <v>#REF!</v>
      </c>
      <c r="M1325" s="13" t="e">
        <f>VLOOKUP(K1325,#REF!,2,0)</f>
        <v>#REF!</v>
      </c>
      <c r="N1325" s="17" t="e">
        <f>VLOOKUP(K1325,#REF!,6,0)</f>
        <v>#REF!</v>
      </c>
      <c r="O1325" s="17" t="e">
        <f t="shared" si="64"/>
        <v>#REF!</v>
      </c>
      <c r="P1325" s="22">
        <v>0.08</v>
      </c>
      <c r="Q1325" s="17" t="e">
        <f t="shared" si="65"/>
        <v>#REF!</v>
      </c>
      <c r="R1325" s="13" t="e">
        <f>VLOOKUP(J1325,'[1]Nhân viên'!$E$20:$F$41,2,0)</f>
        <v>#REF!</v>
      </c>
    </row>
    <row r="1326" spans="1:18" hidden="1">
      <c r="A1326" s="11">
        <v>1328</v>
      </c>
      <c r="B1326" s="11">
        <f t="shared" si="63"/>
        <v>0</v>
      </c>
      <c r="E1326" s="13" t="e">
        <f>VLOOKUP(D1326,#REF!,2,0)</f>
        <v>#REF!</v>
      </c>
      <c r="H1326" s="13" t="e">
        <f>VLOOKUP(F1326,#REF!,2,0)</f>
        <v>#REF!</v>
      </c>
      <c r="I1326" s="13" t="str">
        <f>VLOOKUP(F1326,'[1]Khách hàng'!$A$4:$F$2144,3,0)</f>
        <v>Số 1 đường số 17A, Khu phố 11, Phường Bình Trị Đông B, Quận Bình Tân, TP.HCM.</v>
      </c>
      <c r="J1326" s="13" t="e">
        <f>VLOOKUP(F1326,#REF!,5,0)</f>
        <v>#REF!</v>
      </c>
      <c r="M1326" s="13" t="e">
        <f>VLOOKUP(K1326,#REF!,2,0)</f>
        <v>#REF!</v>
      </c>
      <c r="N1326" s="17" t="e">
        <f>VLOOKUP(K1326,#REF!,6,0)</f>
        <v>#REF!</v>
      </c>
      <c r="O1326" s="17" t="e">
        <f t="shared" si="64"/>
        <v>#REF!</v>
      </c>
      <c r="P1326" s="22">
        <v>0.08</v>
      </c>
      <c r="Q1326" s="17" t="e">
        <f t="shared" si="65"/>
        <v>#REF!</v>
      </c>
      <c r="R1326" s="13" t="e">
        <f>VLOOKUP(J1326,'[1]Nhân viên'!$E$20:$F$41,2,0)</f>
        <v>#REF!</v>
      </c>
    </row>
    <row r="1327" spans="1:18" hidden="1">
      <c r="A1327" s="11">
        <v>1329</v>
      </c>
      <c r="B1327" s="11">
        <f t="shared" si="63"/>
        <v>0</v>
      </c>
      <c r="E1327" s="13" t="e">
        <f>VLOOKUP(D1327,#REF!,2,0)</f>
        <v>#REF!</v>
      </c>
      <c r="H1327" s="13" t="e">
        <f>VLOOKUP(F1327,#REF!,2,0)</f>
        <v>#REF!</v>
      </c>
      <c r="I1327" s="13" t="str">
        <f>VLOOKUP(F1327,'[1]Khách hàng'!$A$4:$F$2144,3,0)</f>
        <v>Số 1 đường số 17A, Khu phố 11, Phường Bình Trị Đông B, Quận Bình Tân, TP.HCM.</v>
      </c>
      <c r="J1327" s="13" t="e">
        <f>VLOOKUP(F1327,#REF!,5,0)</f>
        <v>#REF!</v>
      </c>
      <c r="M1327" s="13" t="e">
        <f>VLOOKUP(K1327,#REF!,2,0)</f>
        <v>#REF!</v>
      </c>
      <c r="N1327" s="17" t="e">
        <f>VLOOKUP(K1327,#REF!,6,0)</f>
        <v>#REF!</v>
      </c>
      <c r="O1327" s="17" t="e">
        <f t="shared" si="64"/>
        <v>#REF!</v>
      </c>
      <c r="P1327" s="22">
        <v>0.08</v>
      </c>
      <c r="Q1327" s="17" t="e">
        <f t="shared" si="65"/>
        <v>#REF!</v>
      </c>
      <c r="R1327" s="13" t="e">
        <f>VLOOKUP(J1327,'[1]Nhân viên'!$E$20:$F$41,2,0)</f>
        <v>#REF!</v>
      </c>
    </row>
    <row r="1328" spans="1:18" hidden="1">
      <c r="A1328" s="11">
        <v>1330</v>
      </c>
      <c r="B1328" s="11">
        <f t="shared" si="63"/>
        <v>0</v>
      </c>
      <c r="E1328" s="13" t="e">
        <f>VLOOKUP(D1328,#REF!,2,0)</f>
        <v>#REF!</v>
      </c>
      <c r="H1328" s="13" t="e">
        <f>VLOOKUP(F1328,#REF!,2,0)</f>
        <v>#REF!</v>
      </c>
      <c r="I1328" s="13" t="str">
        <f>VLOOKUP(F1328,'[1]Khách hàng'!$A$4:$F$2144,3,0)</f>
        <v>Số 1 đường số 17A, Khu phố 11, Phường Bình Trị Đông B, Quận Bình Tân, TP.HCM.</v>
      </c>
      <c r="J1328" s="13" t="e">
        <f>VLOOKUP(F1328,#REF!,5,0)</f>
        <v>#REF!</v>
      </c>
      <c r="M1328" s="13" t="e">
        <f>VLOOKUP(K1328,#REF!,2,0)</f>
        <v>#REF!</v>
      </c>
      <c r="N1328" s="17" t="e">
        <f>VLOOKUP(K1328,#REF!,6,0)</f>
        <v>#REF!</v>
      </c>
      <c r="O1328" s="17" t="e">
        <f t="shared" si="64"/>
        <v>#REF!</v>
      </c>
      <c r="P1328" s="22">
        <v>0.08</v>
      </c>
      <c r="Q1328" s="17" t="e">
        <f t="shared" si="65"/>
        <v>#REF!</v>
      </c>
      <c r="R1328" s="13" t="e">
        <f>VLOOKUP(J1328,'[1]Nhân viên'!$E$20:$F$41,2,0)</f>
        <v>#REF!</v>
      </c>
    </row>
    <row r="1329" spans="1:18" hidden="1">
      <c r="A1329" s="11">
        <v>1331</v>
      </c>
      <c r="B1329" s="11">
        <f t="shared" si="63"/>
        <v>0</v>
      </c>
      <c r="E1329" s="13" t="e">
        <f>VLOOKUP(D1329,#REF!,2,0)</f>
        <v>#REF!</v>
      </c>
      <c r="H1329" s="13" t="e">
        <f>VLOOKUP(F1329,#REF!,2,0)</f>
        <v>#REF!</v>
      </c>
      <c r="I1329" s="13" t="str">
        <f>VLOOKUP(F1329,'[1]Khách hàng'!$A$4:$F$2144,3,0)</f>
        <v>Số 1 đường số 17A, Khu phố 11, Phường Bình Trị Đông B, Quận Bình Tân, TP.HCM.</v>
      </c>
      <c r="J1329" s="13" t="e">
        <f>VLOOKUP(F1329,#REF!,5,0)</f>
        <v>#REF!</v>
      </c>
      <c r="M1329" s="13" t="e">
        <f>VLOOKUP(K1329,#REF!,2,0)</f>
        <v>#REF!</v>
      </c>
      <c r="N1329" s="17" t="e">
        <f>VLOOKUP(K1329,#REF!,6,0)</f>
        <v>#REF!</v>
      </c>
      <c r="O1329" s="17" t="e">
        <f t="shared" si="64"/>
        <v>#REF!</v>
      </c>
      <c r="P1329" s="22">
        <v>0.08</v>
      </c>
      <c r="Q1329" s="17" t="e">
        <f t="shared" si="65"/>
        <v>#REF!</v>
      </c>
      <c r="R1329" s="13" t="e">
        <f>VLOOKUP(J1329,'[1]Nhân viên'!$E$20:$F$41,2,0)</f>
        <v>#REF!</v>
      </c>
    </row>
    <row r="1330" spans="1:18" hidden="1">
      <c r="A1330" s="11">
        <v>1332</v>
      </c>
      <c r="B1330" s="11">
        <f t="shared" si="63"/>
        <v>0</v>
      </c>
      <c r="E1330" s="13" t="e">
        <f>VLOOKUP(D1330,#REF!,2,0)</f>
        <v>#REF!</v>
      </c>
      <c r="H1330" s="13" t="e">
        <f>VLOOKUP(F1330,#REF!,2,0)</f>
        <v>#REF!</v>
      </c>
      <c r="I1330" s="13" t="str">
        <f>VLOOKUP(F1330,'[1]Khách hàng'!$A$4:$F$2144,3,0)</f>
        <v>Số 1 đường số 17A, Khu phố 11, Phường Bình Trị Đông B, Quận Bình Tân, TP.HCM.</v>
      </c>
      <c r="J1330" s="13" t="e">
        <f>VLOOKUP(F1330,#REF!,5,0)</f>
        <v>#REF!</v>
      </c>
      <c r="M1330" s="13" t="e">
        <f>VLOOKUP(K1330,#REF!,2,0)</f>
        <v>#REF!</v>
      </c>
      <c r="N1330" s="17" t="e">
        <f>VLOOKUP(K1330,#REF!,6,0)</f>
        <v>#REF!</v>
      </c>
      <c r="O1330" s="17" t="e">
        <f t="shared" si="64"/>
        <v>#REF!</v>
      </c>
      <c r="P1330" s="22">
        <v>0.08</v>
      </c>
      <c r="Q1330" s="17" t="e">
        <f t="shared" si="65"/>
        <v>#REF!</v>
      </c>
      <c r="R1330" s="13" t="e">
        <f>VLOOKUP(J1330,'[1]Nhân viên'!$E$20:$F$41,2,0)</f>
        <v>#REF!</v>
      </c>
    </row>
    <row r="1331" spans="1:18" hidden="1">
      <c r="A1331" s="11">
        <v>1333</v>
      </c>
      <c r="B1331" s="11">
        <f t="shared" si="63"/>
        <v>0</v>
      </c>
      <c r="E1331" s="13" t="e">
        <f>VLOOKUP(D1331,#REF!,2,0)</f>
        <v>#REF!</v>
      </c>
      <c r="H1331" s="13" t="e">
        <f>VLOOKUP(F1331,#REF!,2,0)</f>
        <v>#REF!</v>
      </c>
      <c r="I1331" s="13" t="str">
        <f>VLOOKUP(F1331,'[1]Khách hàng'!$A$4:$F$2144,3,0)</f>
        <v>Số 1 đường số 17A, Khu phố 11, Phường Bình Trị Đông B, Quận Bình Tân, TP.HCM.</v>
      </c>
      <c r="J1331" s="13" t="e">
        <f>VLOOKUP(F1331,#REF!,5,0)</f>
        <v>#REF!</v>
      </c>
      <c r="M1331" s="13" t="e">
        <f>VLOOKUP(K1331,#REF!,2,0)</f>
        <v>#REF!</v>
      </c>
      <c r="N1331" s="17" t="e">
        <f>VLOOKUP(K1331,#REF!,6,0)</f>
        <v>#REF!</v>
      </c>
      <c r="O1331" s="17" t="e">
        <f t="shared" si="64"/>
        <v>#REF!</v>
      </c>
      <c r="P1331" s="22">
        <v>0.08</v>
      </c>
      <c r="Q1331" s="17" t="e">
        <f t="shared" si="65"/>
        <v>#REF!</v>
      </c>
      <c r="R1331" s="13" t="e">
        <f>VLOOKUP(J1331,'[1]Nhân viên'!$E$20:$F$41,2,0)</f>
        <v>#REF!</v>
      </c>
    </row>
    <row r="1332" spans="1:18" hidden="1">
      <c r="A1332" s="11">
        <v>1334</v>
      </c>
      <c r="B1332" s="11">
        <f t="shared" si="63"/>
        <v>0</v>
      </c>
      <c r="E1332" s="13" t="e">
        <f>VLOOKUP(D1332,#REF!,2,0)</f>
        <v>#REF!</v>
      </c>
      <c r="H1332" s="13" t="e">
        <f>VLOOKUP(F1332,#REF!,2,0)</f>
        <v>#REF!</v>
      </c>
      <c r="I1332" s="13" t="str">
        <f>VLOOKUP(F1332,'[1]Khách hàng'!$A$4:$F$2144,3,0)</f>
        <v>Số 1 đường số 17A, Khu phố 11, Phường Bình Trị Đông B, Quận Bình Tân, TP.HCM.</v>
      </c>
      <c r="J1332" s="13" t="e">
        <f>VLOOKUP(F1332,#REF!,5,0)</f>
        <v>#REF!</v>
      </c>
      <c r="M1332" s="13" t="e">
        <f>VLOOKUP(K1332,#REF!,2,0)</f>
        <v>#REF!</v>
      </c>
      <c r="N1332" s="17" t="e">
        <f>VLOOKUP(K1332,#REF!,6,0)</f>
        <v>#REF!</v>
      </c>
      <c r="O1332" s="17" t="e">
        <f t="shared" si="64"/>
        <v>#REF!</v>
      </c>
      <c r="P1332" s="22">
        <v>0.08</v>
      </c>
      <c r="Q1332" s="17" t="e">
        <f t="shared" si="65"/>
        <v>#REF!</v>
      </c>
      <c r="R1332" s="13" t="e">
        <f>VLOOKUP(J1332,'[1]Nhân viên'!$E$20:$F$41,2,0)</f>
        <v>#REF!</v>
      </c>
    </row>
    <row r="1333" spans="1:18" hidden="1">
      <c r="A1333" s="11">
        <v>1335</v>
      </c>
      <c r="B1333" s="11">
        <f t="shared" si="63"/>
        <v>0</v>
      </c>
      <c r="E1333" s="13" t="e">
        <f>VLOOKUP(D1333,#REF!,2,0)</f>
        <v>#REF!</v>
      </c>
      <c r="H1333" s="13" t="e">
        <f>VLOOKUP(F1333,#REF!,2,0)</f>
        <v>#REF!</v>
      </c>
      <c r="I1333" s="13" t="str">
        <f>VLOOKUP(F1333,'[1]Khách hàng'!$A$4:$F$2144,3,0)</f>
        <v>Số 1 đường số 17A, Khu phố 11, Phường Bình Trị Đông B, Quận Bình Tân, TP.HCM.</v>
      </c>
      <c r="J1333" s="13" t="e">
        <f>VLOOKUP(F1333,#REF!,5,0)</f>
        <v>#REF!</v>
      </c>
      <c r="M1333" s="13" t="e">
        <f>VLOOKUP(K1333,#REF!,2,0)</f>
        <v>#REF!</v>
      </c>
      <c r="N1333" s="17" t="e">
        <f>VLOOKUP(K1333,#REF!,6,0)</f>
        <v>#REF!</v>
      </c>
      <c r="O1333" s="17" t="e">
        <f t="shared" si="64"/>
        <v>#REF!</v>
      </c>
      <c r="P1333" s="22">
        <v>0.08</v>
      </c>
      <c r="Q1333" s="17" t="e">
        <f t="shared" si="65"/>
        <v>#REF!</v>
      </c>
      <c r="R1333" s="13" t="e">
        <f>VLOOKUP(J1333,'[1]Nhân viên'!$E$20:$F$41,2,0)</f>
        <v>#REF!</v>
      </c>
    </row>
    <row r="1334" spans="1:18" hidden="1">
      <c r="A1334" s="11">
        <v>1336</v>
      </c>
      <c r="B1334" s="11">
        <f t="shared" si="63"/>
        <v>0</v>
      </c>
      <c r="E1334" s="13" t="e">
        <f>VLOOKUP(D1334,#REF!,2,0)</f>
        <v>#REF!</v>
      </c>
      <c r="H1334" s="13" t="e">
        <f>VLOOKUP(F1334,#REF!,2,0)</f>
        <v>#REF!</v>
      </c>
      <c r="I1334" s="13" t="str">
        <f>VLOOKUP(F1334,'[1]Khách hàng'!$A$4:$F$2144,3,0)</f>
        <v>Số 1 đường số 17A, Khu phố 11, Phường Bình Trị Đông B, Quận Bình Tân, TP.HCM.</v>
      </c>
      <c r="J1334" s="13" t="e">
        <f>VLOOKUP(F1334,#REF!,5,0)</f>
        <v>#REF!</v>
      </c>
      <c r="M1334" s="13" t="e">
        <f>VLOOKUP(K1334,#REF!,2,0)</f>
        <v>#REF!</v>
      </c>
      <c r="N1334" s="17" t="e">
        <f>VLOOKUP(K1334,#REF!,6,0)</f>
        <v>#REF!</v>
      </c>
      <c r="O1334" s="17" t="e">
        <f t="shared" si="64"/>
        <v>#REF!</v>
      </c>
      <c r="P1334" s="22">
        <v>0.08</v>
      </c>
      <c r="Q1334" s="17" t="e">
        <f t="shared" si="65"/>
        <v>#REF!</v>
      </c>
      <c r="R1334" s="13" t="e">
        <f>VLOOKUP(J1334,'[1]Nhân viên'!$E$20:$F$41,2,0)</f>
        <v>#REF!</v>
      </c>
    </row>
    <row r="1335" spans="1:18" hidden="1">
      <c r="A1335" s="11">
        <v>1337</v>
      </c>
      <c r="B1335" s="11">
        <f t="shared" si="63"/>
        <v>0</v>
      </c>
      <c r="E1335" s="13" t="e">
        <f>VLOOKUP(D1335,#REF!,2,0)</f>
        <v>#REF!</v>
      </c>
      <c r="H1335" s="13" t="e">
        <f>VLOOKUP(F1335,#REF!,2,0)</f>
        <v>#REF!</v>
      </c>
      <c r="I1335" s="13" t="str">
        <f>VLOOKUP(F1335,'[1]Khách hàng'!$A$4:$F$2144,3,0)</f>
        <v>Số 1 đường số 17A, Khu phố 11, Phường Bình Trị Đông B, Quận Bình Tân, TP.HCM.</v>
      </c>
      <c r="J1335" s="13" t="e">
        <f>VLOOKUP(F1335,#REF!,5,0)</f>
        <v>#REF!</v>
      </c>
      <c r="M1335" s="13" t="e">
        <f>VLOOKUP(K1335,#REF!,2,0)</f>
        <v>#REF!</v>
      </c>
      <c r="N1335" s="17" t="e">
        <f>VLOOKUP(K1335,#REF!,6,0)</f>
        <v>#REF!</v>
      </c>
      <c r="O1335" s="17" t="e">
        <f t="shared" si="64"/>
        <v>#REF!</v>
      </c>
      <c r="P1335" s="22">
        <v>0.08</v>
      </c>
      <c r="Q1335" s="17" t="e">
        <f t="shared" si="65"/>
        <v>#REF!</v>
      </c>
      <c r="R1335" s="13" t="e">
        <f>VLOOKUP(J1335,'[1]Nhân viên'!$E$20:$F$41,2,0)</f>
        <v>#REF!</v>
      </c>
    </row>
    <row r="1336" spans="1:18" hidden="1">
      <c r="A1336" s="11">
        <v>1338</v>
      </c>
      <c r="B1336" s="11">
        <f t="shared" si="63"/>
        <v>0</v>
      </c>
      <c r="E1336" s="13" t="e">
        <f>VLOOKUP(D1336,#REF!,2,0)</f>
        <v>#REF!</v>
      </c>
      <c r="H1336" s="13" t="e">
        <f>VLOOKUP(F1336,#REF!,2,0)</f>
        <v>#REF!</v>
      </c>
      <c r="I1336" s="13" t="str">
        <f>VLOOKUP(F1336,'[1]Khách hàng'!$A$4:$F$2144,3,0)</f>
        <v>Số 1 đường số 17A, Khu phố 11, Phường Bình Trị Đông B, Quận Bình Tân, TP.HCM.</v>
      </c>
      <c r="J1336" s="13" t="e">
        <f>VLOOKUP(F1336,#REF!,5,0)</f>
        <v>#REF!</v>
      </c>
      <c r="M1336" s="13" t="e">
        <f>VLOOKUP(K1336,#REF!,2,0)</f>
        <v>#REF!</v>
      </c>
      <c r="N1336" s="17" t="e">
        <f>VLOOKUP(K1336,#REF!,6,0)</f>
        <v>#REF!</v>
      </c>
      <c r="O1336" s="17" t="e">
        <f t="shared" si="64"/>
        <v>#REF!</v>
      </c>
      <c r="P1336" s="22">
        <v>0.08</v>
      </c>
      <c r="Q1336" s="17" t="e">
        <f t="shared" si="65"/>
        <v>#REF!</v>
      </c>
      <c r="R1336" s="13" t="e">
        <f>VLOOKUP(J1336,'[1]Nhân viên'!$E$20:$F$41,2,0)</f>
        <v>#REF!</v>
      </c>
    </row>
    <row r="1337" spans="1:18" hidden="1">
      <c r="A1337" s="11">
        <v>1339</v>
      </c>
      <c r="B1337" s="11">
        <f t="shared" si="63"/>
        <v>0</v>
      </c>
      <c r="E1337" s="13" t="e">
        <f>VLOOKUP(D1337,#REF!,2,0)</f>
        <v>#REF!</v>
      </c>
      <c r="H1337" s="13" t="e">
        <f>VLOOKUP(F1337,#REF!,2,0)</f>
        <v>#REF!</v>
      </c>
      <c r="I1337" s="13" t="str">
        <f>VLOOKUP(F1337,'[1]Khách hàng'!$A$4:$F$2144,3,0)</f>
        <v>Số 1 đường số 17A, Khu phố 11, Phường Bình Trị Đông B, Quận Bình Tân, TP.HCM.</v>
      </c>
      <c r="J1337" s="13" t="e">
        <f>VLOOKUP(F1337,#REF!,5,0)</f>
        <v>#REF!</v>
      </c>
      <c r="M1337" s="13" t="e">
        <f>VLOOKUP(K1337,#REF!,2,0)</f>
        <v>#REF!</v>
      </c>
      <c r="N1337" s="17" t="e">
        <f>VLOOKUP(K1337,#REF!,6,0)</f>
        <v>#REF!</v>
      </c>
      <c r="O1337" s="17" t="e">
        <f t="shared" si="64"/>
        <v>#REF!</v>
      </c>
      <c r="P1337" s="22">
        <v>0.08</v>
      </c>
      <c r="Q1337" s="17" t="e">
        <f t="shared" si="65"/>
        <v>#REF!</v>
      </c>
      <c r="R1337" s="13" t="e">
        <f>VLOOKUP(J1337,'[1]Nhân viên'!$E$20:$F$41,2,0)</f>
        <v>#REF!</v>
      </c>
    </row>
    <row r="1338" spans="1:18" hidden="1">
      <c r="A1338" s="11">
        <v>1340</v>
      </c>
      <c r="B1338" s="11">
        <f t="shared" si="63"/>
        <v>0</v>
      </c>
      <c r="E1338" s="13" t="e">
        <f>VLOOKUP(D1338,#REF!,2,0)</f>
        <v>#REF!</v>
      </c>
      <c r="H1338" s="13" t="e">
        <f>VLOOKUP(F1338,#REF!,2,0)</f>
        <v>#REF!</v>
      </c>
      <c r="I1338" s="13" t="str">
        <f>VLOOKUP(F1338,'[1]Khách hàng'!$A$4:$F$2144,3,0)</f>
        <v>Số 1 đường số 17A, Khu phố 11, Phường Bình Trị Đông B, Quận Bình Tân, TP.HCM.</v>
      </c>
      <c r="J1338" s="13" t="e">
        <f>VLOOKUP(F1338,#REF!,5,0)</f>
        <v>#REF!</v>
      </c>
      <c r="M1338" s="13" t="e">
        <f>VLOOKUP(K1338,#REF!,2,0)</f>
        <v>#REF!</v>
      </c>
      <c r="N1338" s="17" t="e">
        <f>VLOOKUP(K1338,#REF!,6,0)</f>
        <v>#REF!</v>
      </c>
      <c r="O1338" s="17" t="e">
        <f t="shared" si="64"/>
        <v>#REF!</v>
      </c>
      <c r="P1338" s="22">
        <v>0.08</v>
      </c>
      <c r="Q1338" s="17" t="e">
        <f t="shared" si="65"/>
        <v>#REF!</v>
      </c>
      <c r="R1338" s="13" t="e">
        <f>VLOOKUP(J1338,'[1]Nhân viên'!$E$20:$F$41,2,0)</f>
        <v>#REF!</v>
      </c>
    </row>
    <row r="1339" spans="1:18" hidden="1">
      <c r="A1339" s="11">
        <v>1341</v>
      </c>
      <c r="B1339" s="11">
        <f t="shared" si="63"/>
        <v>0</v>
      </c>
      <c r="E1339" s="13" t="e">
        <f>VLOOKUP(D1339,#REF!,2,0)</f>
        <v>#REF!</v>
      </c>
      <c r="H1339" s="13" t="e">
        <f>VLOOKUP(F1339,#REF!,2,0)</f>
        <v>#REF!</v>
      </c>
      <c r="I1339" s="13" t="str">
        <f>VLOOKUP(F1339,'[1]Khách hàng'!$A$4:$F$2144,3,0)</f>
        <v>Số 1 đường số 17A, Khu phố 11, Phường Bình Trị Đông B, Quận Bình Tân, TP.HCM.</v>
      </c>
      <c r="J1339" s="13" t="e">
        <f>VLOOKUP(F1339,#REF!,5,0)</f>
        <v>#REF!</v>
      </c>
      <c r="M1339" s="13" t="e">
        <f>VLOOKUP(K1339,#REF!,2,0)</f>
        <v>#REF!</v>
      </c>
      <c r="N1339" s="17" t="e">
        <f>VLOOKUP(K1339,#REF!,6,0)</f>
        <v>#REF!</v>
      </c>
      <c r="O1339" s="17" t="e">
        <f t="shared" si="64"/>
        <v>#REF!</v>
      </c>
      <c r="P1339" s="22">
        <v>0.08</v>
      </c>
      <c r="Q1339" s="17" t="e">
        <f t="shared" si="65"/>
        <v>#REF!</v>
      </c>
      <c r="R1339" s="13" t="e">
        <f>VLOOKUP(J1339,'[1]Nhân viên'!$E$20:$F$41,2,0)</f>
        <v>#REF!</v>
      </c>
    </row>
    <row r="1340" spans="1:18" hidden="1">
      <c r="A1340" s="11">
        <v>1342</v>
      </c>
      <c r="B1340" s="11">
        <f t="shared" si="63"/>
        <v>0</v>
      </c>
      <c r="E1340" s="13" t="e">
        <f>VLOOKUP(D1340,#REF!,2,0)</f>
        <v>#REF!</v>
      </c>
      <c r="H1340" s="13" t="e">
        <f>VLOOKUP(F1340,#REF!,2,0)</f>
        <v>#REF!</v>
      </c>
      <c r="I1340" s="13" t="str">
        <f>VLOOKUP(F1340,'[1]Khách hàng'!$A$4:$F$2144,3,0)</f>
        <v>Số 1 đường số 17A, Khu phố 11, Phường Bình Trị Đông B, Quận Bình Tân, TP.HCM.</v>
      </c>
      <c r="J1340" s="13" t="e">
        <f>VLOOKUP(F1340,#REF!,5,0)</f>
        <v>#REF!</v>
      </c>
      <c r="M1340" s="13" t="e">
        <f>VLOOKUP(K1340,#REF!,2,0)</f>
        <v>#REF!</v>
      </c>
      <c r="N1340" s="17" t="e">
        <f>VLOOKUP(K1340,#REF!,6,0)</f>
        <v>#REF!</v>
      </c>
      <c r="O1340" s="17" t="e">
        <f t="shared" si="64"/>
        <v>#REF!</v>
      </c>
      <c r="P1340" s="22">
        <v>0.08</v>
      </c>
      <c r="Q1340" s="17" t="e">
        <f t="shared" si="65"/>
        <v>#REF!</v>
      </c>
      <c r="R1340" s="13" t="e">
        <f>VLOOKUP(J1340,'[1]Nhân viên'!$E$20:$F$41,2,0)</f>
        <v>#REF!</v>
      </c>
    </row>
    <row r="1341" spans="1:18" hidden="1">
      <c r="A1341" s="11">
        <v>1343</v>
      </c>
      <c r="B1341" s="11">
        <f t="shared" si="63"/>
        <v>0</v>
      </c>
      <c r="E1341" s="13" t="e">
        <f>VLOOKUP(D1341,#REF!,2,0)</f>
        <v>#REF!</v>
      </c>
      <c r="H1341" s="13" t="e">
        <f>VLOOKUP(F1341,#REF!,2,0)</f>
        <v>#REF!</v>
      </c>
      <c r="I1341" s="13" t="str">
        <f>VLOOKUP(F1341,'[1]Khách hàng'!$A$4:$F$2144,3,0)</f>
        <v>Số 1 đường số 17A, Khu phố 11, Phường Bình Trị Đông B, Quận Bình Tân, TP.HCM.</v>
      </c>
      <c r="J1341" s="13" t="e">
        <f>VLOOKUP(F1341,#REF!,5,0)</f>
        <v>#REF!</v>
      </c>
      <c r="M1341" s="13" t="e">
        <f>VLOOKUP(K1341,#REF!,2,0)</f>
        <v>#REF!</v>
      </c>
      <c r="N1341" s="17" t="e">
        <f>VLOOKUP(K1341,#REF!,6,0)</f>
        <v>#REF!</v>
      </c>
      <c r="O1341" s="17" t="e">
        <f t="shared" si="64"/>
        <v>#REF!</v>
      </c>
      <c r="P1341" s="22">
        <v>0.08</v>
      </c>
      <c r="Q1341" s="17" t="e">
        <f t="shared" si="65"/>
        <v>#REF!</v>
      </c>
      <c r="R1341" s="13" t="e">
        <f>VLOOKUP(J1341,'[1]Nhân viên'!$E$20:$F$41,2,0)</f>
        <v>#REF!</v>
      </c>
    </row>
    <row r="1342" spans="1:18" hidden="1">
      <c r="A1342" s="11">
        <v>1344</v>
      </c>
      <c r="B1342" s="11">
        <f t="shared" si="63"/>
        <v>0</v>
      </c>
      <c r="E1342" s="13" t="e">
        <f>VLOOKUP(D1342,#REF!,2,0)</f>
        <v>#REF!</v>
      </c>
      <c r="H1342" s="13" t="e">
        <f>VLOOKUP(F1342,#REF!,2,0)</f>
        <v>#REF!</v>
      </c>
      <c r="I1342" s="13" t="str">
        <f>VLOOKUP(F1342,'[1]Khách hàng'!$A$4:$F$2144,3,0)</f>
        <v>Số 1 đường số 17A, Khu phố 11, Phường Bình Trị Đông B, Quận Bình Tân, TP.HCM.</v>
      </c>
      <c r="J1342" s="13" t="e">
        <f>VLOOKUP(F1342,#REF!,5,0)</f>
        <v>#REF!</v>
      </c>
      <c r="M1342" s="13" t="e">
        <f>VLOOKUP(K1342,#REF!,2,0)</f>
        <v>#REF!</v>
      </c>
      <c r="N1342" s="17" t="e">
        <f>VLOOKUP(K1342,#REF!,6,0)</f>
        <v>#REF!</v>
      </c>
      <c r="O1342" s="17" t="e">
        <f t="shared" si="64"/>
        <v>#REF!</v>
      </c>
      <c r="P1342" s="22">
        <v>0.08</v>
      </c>
      <c r="Q1342" s="17" t="e">
        <f t="shared" si="65"/>
        <v>#REF!</v>
      </c>
      <c r="R1342" s="13" t="e">
        <f>VLOOKUP(J1342,'[1]Nhân viên'!$E$20:$F$41,2,0)</f>
        <v>#REF!</v>
      </c>
    </row>
    <row r="1343" spans="1:18" hidden="1">
      <c r="A1343" s="11">
        <v>1345</v>
      </c>
      <c r="B1343" s="11">
        <f t="shared" si="63"/>
        <v>0</v>
      </c>
      <c r="E1343" s="13" t="e">
        <f>VLOOKUP(D1343,#REF!,2,0)</f>
        <v>#REF!</v>
      </c>
      <c r="H1343" s="13" t="e">
        <f>VLOOKUP(F1343,#REF!,2,0)</f>
        <v>#REF!</v>
      </c>
      <c r="I1343" s="13" t="str">
        <f>VLOOKUP(F1343,'[1]Khách hàng'!$A$4:$F$2144,3,0)</f>
        <v>Số 1 đường số 17A, Khu phố 11, Phường Bình Trị Đông B, Quận Bình Tân, TP.HCM.</v>
      </c>
      <c r="J1343" s="13" t="e">
        <f>VLOOKUP(F1343,#REF!,5,0)</f>
        <v>#REF!</v>
      </c>
      <c r="M1343" s="13" t="e">
        <f>VLOOKUP(K1343,#REF!,2,0)</f>
        <v>#REF!</v>
      </c>
      <c r="N1343" s="17" t="e">
        <f>VLOOKUP(K1343,#REF!,6,0)</f>
        <v>#REF!</v>
      </c>
      <c r="O1343" s="17" t="e">
        <f t="shared" si="64"/>
        <v>#REF!</v>
      </c>
      <c r="P1343" s="22">
        <v>0.08</v>
      </c>
      <c r="Q1343" s="17" t="e">
        <f t="shared" si="65"/>
        <v>#REF!</v>
      </c>
      <c r="R1343" s="13" t="e">
        <f>VLOOKUP(J1343,'[1]Nhân viên'!$E$20:$F$41,2,0)</f>
        <v>#REF!</v>
      </c>
    </row>
    <row r="1344" spans="1:18" hidden="1">
      <c r="A1344" s="11">
        <v>1346</v>
      </c>
      <c r="B1344" s="11">
        <f t="shared" si="63"/>
        <v>0</v>
      </c>
      <c r="E1344" s="13" t="e">
        <f>VLOOKUP(D1344,#REF!,2,0)</f>
        <v>#REF!</v>
      </c>
      <c r="H1344" s="13" t="e">
        <f>VLOOKUP(F1344,#REF!,2,0)</f>
        <v>#REF!</v>
      </c>
      <c r="I1344" s="13" t="str">
        <f>VLOOKUP(F1344,'[1]Khách hàng'!$A$4:$F$2144,3,0)</f>
        <v>Số 1 đường số 17A, Khu phố 11, Phường Bình Trị Đông B, Quận Bình Tân, TP.HCM.</v>
      </c>
      <c r="J1344" s="13" t="e">
        <f>VLOOKUP(F1344,#REF!,5,0)</f>
        <v>#REF!</v>
      </c>
      <c r="M1344" s="13" t="e">
        <f>VLOOKUP(K1344,#REF!,2,0)</f>
        <v>#REF!</v>
      </c>
      <c r="N1344" s="17" t="e">
        <f>VLOOKUP(K1344,#REF!,6,0)</f>
        <v>#REF!</v>
      </c>
      <c r="O1344" s="17" t="e">
        <f t="shared" si="64"/>
        <v>#REF!</v>
      </c>
      <c r="P1344" s="22">
        <v>0.08</v>
      </c>
      <c r="Q1344" s="17" t="e">
        <f t="shared" si="65"/>
        <v>#REF!</v>
      </c>
      <c r="R1344" s="13" t="e">
        <f>VLOOKUP(J1344,'[1]Nhân viên'!$E$20:$F$41,2,0)</f>
        <v>#REF!</v>
      </c>
    </row>
    <row r="1345" spans="1:18" hidden="1">
      <c r="A1345" s="11">
        <v>1347</v>
      </c>
      <c r="B1345" s="11">
        <f t="shared" si="63"/>
        <v>0</v>
      </c>
      <c r="E1345" s="13" t="e">
        <f>VLOOKUP(D1345,#REF!,2,0)</f>
        <v>#REF!</v>
      </c>
      <c r="H1345" s="13" t="e">
        <f>VLOOKUP(F1345,#REF!,2,0)</f>
        <v>#REF!</v>
      </c>
      <c r="I1345" s="13" t="str">
        <f>VLOOKUP(F1345,'[1]Khách hàng'!$A$4:$F$2144,3,0)</f>
        <v>Số 1 đường số 17A, Khu phố 11, Phường Bình Trị Đông B, Quận Bình Tân, TP.HCM.</v>
      </c>
      <c r="J1345" s="13" t="e">
        <f>VLOOKUP(F1345,#REF!,5,0)</f>
        <v>#REF!</v>
      </c>
      <c r="M1345" s="13" t="e">
        <f>VLOOKUP(K1345,#REF!,2,0)</f>
        <v>#REF!</v>
      </c>
      <c r="N1345" s="17" t="e">
        <f>VLOOKUP(K1345,#REF!,6,0)</f>
        <v>#REF!</v>
      </c>
      <c r="O1345" s="17" t="e">
        <f t="shared" si="64"/>
        <v>#REF!</v>
      </c>
      <c r="P1345" s="22">
        <v>0.08</v>
      </c>
      <c r="Q1345" s="17" t="e">
        <f t="shared" si="65"/>
        <v>#REF!</v>
      </c>
      <c r="R1345" s="13" t="e">
        <f>VLOOKUP(J1345,'[1]Nhân viên'!$E$20:$F$41,2,0)</f>
        <v>#REF!</v>
      </c>
    </row>
    <row r="1346" spans="1:18" hidden="1">
      <c r="A1346" s="11">
        <v>1348</v>
      </c>
      <c r="B1346" s="11">
        <f t="shared" si="63"/>
        <v>0</v>
      </c>
      <c r="E1346" s="13" t="e">
        <f>VLOOKUP(D1346,#REF!,2,0)</f>
        <v>#REF!</v>
      </c>
      <c r="H1346" s="13" t="e">
        <f>VLOOKUP(F1346,#REF!,2,0)</f>
        <v>#REF!</v>
      </c>
      <c r="I1346" s="13" t="str">
        <f>VLOOKUP(F1346,'[1]Khách hàng'!$A$4:$F$2144,3,0)</f>
        <v>Số 1 đường số 17A, Khu phố 11, Phường Bình Trị Đông B, Quận Bình Tân, TP.HCM.</v>
      </c>
      <c r="J1346" s="13" t="e">
        <f>VLOOKUP(F1346,#REF!,5,0)</f>
        <v>#REF!</v>
      </c>
      <c r="M1346" s="13" t="e">
        <f>VLOOKUP(K1346,#REF!,2,0)</f>
        <v>#REF!</v>
      </c>
      <c r="N1346" s="17" t="e">
        <f>VLOOKUP(K1346,#REF!,6,0)</f>
        <v>#REF!</v>
      </c>
      <c r="O1346" s="17" t="e">
        <f t="shared" si="64"/>
        <v>#REF!</v>
      </c>
      <c r="P1346" s="22">
        <v>0.08</v>
      </c>
      <c r="Q1346" s="17" t="e">
        <f t="shared" si="65"/>
        <v>#REF!</v>
      </c>
      <c r="R1346" s="13" t="e">
        <f>VLOOKUP(J1346,'[1]Nhân viên'!$E$20:$F$41,2,0)</f>
        <v>#REF!</v>
      </c>
    </row>
    <row r="1347" spans="1:18" hidden="1">
      <c r="A1347" s="11">
        <v>1349</v>
      </c>
      <c r="B1347" s="11">
        <f t="shared" si="63"/>
        <v>0</v>
      </c>
      <c r="E1347" s="13" t="e">
        <f>VLOOKUP(D1347,#REF!,2,0)</f>
        <v>#REF!</v>
      </c>
      <c r="H1347" s="13" t="e">
        <f>VLOOKUP(F1347,#REF!,2,0)</f>
        <v>#REF!</v>
      </c>
      <c r="I1347" s="13" t="str">
        <f>VLOOKUP(F1347,'[1]Khách hàng'!$A$4:$F$2144,3,0)</f>
        <v>Số 1 đường số 17A, Khu phố 11, Phường Bình Trị Đông B, Quận Bình Tân, TP.HCM.</v>
      </c>
      <c r="J1347" s="13" t="e">
        <f>VLOOKUP(F1347,#REF!,5,0)</f>
        <v>#REF!</v>
      </c>
      <c r="M1347" s="13" t="e">
        <f>VLOOKUP(K1347,#REF!,2,0)</f>
        <v>#REF!</v>
      </c>
      <c r="N1347" s="17" t="e">
        <f>VLOOKUP(K1347,#REF!,6,0)</f>
        <v>#REF!</v>
      </c>
      <c r="O1347" s="17" t="e">
        <f t="shared" si="64"/>
        <v>#REF!</v>
      </c>
      <c r="P1347" s="22">
        <v>0.08</v>
      </c>
      <c r="Q1347" s="17" t="e">
        <f t="shared" si="65"/>
        <v>#REF!</v>
      </c>
      <c r="R1347" s="13" t="e">
        <f>VLOOKUP(J1347,'[1]Nhân viên'!$E$20:$F$41,2,0)</f>
        <v>#REF!</v>
      </c>
    </row>
    <row r="1348" spans="1:18" hidden="1">
      <c r="A1348" s="11">
        <v>1350</v>
      </c>
      <c r="B1348" s="11">
        <f t="shared" si="63"/>
        <v>0</v>
      </c>
      <c r="E1348" s="13" t="e">
        <f>VLOOKUP(D1348,#REF!,2,0)</f>
        <v>#REF!</v>
      </c>
      <c r="H1348" s="13" t="e">
        <f>VLOOKUP(F1348,#REF!,2,0)</f>
        <v>#REF!</v>
      </c>
      <c r="I1348" s="13" t="str">
        <f>VLOOKUP(F1348,'[1]Khách hàng'!$A$4:$F$2144,3,0)</f>
        <v>Số 1 đường số 17A, Khu phố 11, Phường Bình Trị Đông B, Quận Bình Tân, TP.HCM.</v>
      </c>
      <c r="J1348" s="13" t="e">
        <f>VLOOKUP(F1348,#REF!,5,0)</f>
        <v>#REF!</v>
      </c>
      <c r="M1348" s="13" t="e">
        <f>VLOOKUP(K1348,#REF!,2,0)</f>
        <v>#REF!</v>
      </c>
      <c r="N1348" s="17" t="e">
        <f>VLOOKUP(K1348,#REF!,6,0)</f>
        <v>#REF!</v>
      </c>
      <c r="O1348" s="17" t="e">
        <f t="shared" si="64"/>
        <v>#REF!</v>
      </c>
      <c r="P1348" s="22">
        <v>0.08</v>
      </c>
      <c r="Q1348" s="17" t="e">
        <f t="shared" si="65"/>
        <v>#REF!</v>
      </c>
      <c r="R1348" s="13" t="e">
        <f>VLOOKUP(J1348,'[1]Nhân viên'!$E$20:$F$41,2,0)</f>
        <v>#REF!</v>
      </c>
    </row>
    <row r="1349" spans="1:18" hidden="1">
      <c r="A1349" s="11">
        <v>1351</v>
      </c>
      <c r="B1349" s="11">
        <f t="shared" si="63"/>
        <v>0</v>
      </c>
      <c r="E1349" s="13" t="e">
        <f>VLOOKUP(D1349,#REF!,2,0)</f>
        <v>#REF!</v>
      </c>
      <c r="H1349" s="13" t="e">
        <f>VLOOKUP(F1349,#REF!,2,0)</f>
        <v>#REF!</v>
      </c>
      <c r="I1349" s="13" t="str">
        <f>VLOOKUP(F1349,'[1]Khách hàng'!$A$4:$F$2144,3,0)</f>
        <v>Số 1 đường số 17A, Khu phố 11, Phường Bình Trị Đông B, Quận Bình Tân, TP.HCM.</v>
      </c>
      <c r="J1349" s="13" t="e">
        <f>VLOOKUP(F1349,#REF!,5,0)</f>
        <v>#REF!</v>
      </c>
      <c r="M1349" s="13" t="e">
        <f>VLOOKUP(K1349,#REF!,2,0)</f>
        <v>#REF!</v>
      </c>
      <c r="N1349" s="17" t="e">
        <f>VLOOKUP(K1349,#REF!,6,0)</f>
        <v>#REF!</v>
      </c>
      <c r="O1349" s="17" t="e">
        <f t="shared" si="64"/>
        <v>#REF!</v>
      </c>
      <c r="P1349" s="22">
        <v>0.08</v>
      </c>
      <c r="Q1349" s="17" t="e">
        <f t="shared" si="65"/>
        <v>#REF!</v>
      </c>
      <c r="R1349" s="13" t="e">
        <f>VLOOKUP(J1349,'[1]Nhân viên'!$E$20:$F$41,2,0)</f>
        <v>#REF!</v>
      </c>
    </row>
    <row r="1350" spans="1:18" hidden="1">
      <c r="A1350" s="11">
        <v>1352</v>
      </c>
      <c r="B1350" s="11">
        <f t="shared" si="63"/>
        <v>0</v>
      </c>
      <c r="E1350" s="13" t="e">
        <f>VLOOKUP(D1350,#REF!,2,0)</f>
        <v>#REF!</v>
      </c>
      <c r="H1350" s="13" t="e">
        <f>VLOOKUP(F1350,#REF!,2,0)</f>
        <v>#REF!</v>
      </c>
      <c r="I1350" s="13" t="str">
        <f>VLOOKUP(F1350,'[1]Khách hàng'!$A$4:$F$2144,3,0)</f>
        <v>Số 1 đường số 17A, Khu phố 11, Phường Bình Trị Đông B, Quận Bình Tân, TP.HCM.</v>
      </c>
      <c r="J1350" s="13" t="e">
        <f>VLOOKUP(F1350,#REF!,5,0)</f>
        <v>#REF!</v>
      </c>
      <c r="M1350" s="13" t="e">
        <f>VLOOKUP(K1350,#REF!,2,0)</f>
        <v>#REF!</v>
      </c>
      <c r="N1350" s="17" t="e">
        <f>VLOOKUP(K1350,#REF!,6,0)</f>
        <v>#REF!</v>
      </c>
      <c r="O1350" s="17" t="e">
        <f t="shared" si="64"/>
        <v>#REF!</v>
      </c>
      <c r="P1350" s="22">
        <v>0.08</v>
      </c>
      <c r="Q1350" s="17" t="e">
        <f t="shared" si="65"/>
        <v>#REF!</v>
      </c>
      <c r="R1350" s="13" t="e">
        <f>VLOOKUP(J1350,'[1]Nhân viên'!$E$20:$F$41,2,0)</f>
        <v>#REF!</v>
      </c>
    </row>
    <row r="1351" spans="1:18" hidden="1">
      <c r="A1351" s="11">
        <v>1353</v>
      </c>
      <c r="B1351" s="11">
        <f t="shared" si="63"/>
        <v>0</v>
      </c>
      <c r="E1351" s="13" t="e">
        <f>VLOOKUP(D1351,#REF!,2,0)</f>
        <v>#REF!</v>
      </c>
      <c r="H1351" s="13" t="e">
        <f>VLOOKUP(F1351,#REF!,2,0)</f>
        <v>#REF!</v>
      </c>
      <c r="I1351" s="13" t="str">
        <f>VLOOKUP(F1351,'[1]Khách hàng'!$A$4:$F$2144,3,0)</f>
        <v>Số 1 đường số 17A, Khu phố 11, Phường Bình Trị Đông B, Quận Bình Tân, TP.HCM.</v>
      </c>
      <c r="J1351" s="13" t="e">
        <f>VLOOKUP(F1351,#REF!,5,0)</f>
        <v>#REF!</v>
      </c>
      <c r="M1351" s="13" t="e">
        <f>VLOOKUP(K1351,#REF!,2,0)</f>
        <v>#REF!</v>
      </c>
      <c r="N1351" s="17" t="e">
        <f>VLOOKUP(K1351,#REF!,6,0)</f>
        <v>#REF!</v>
      </c>
      <c r="O1351" s="17" t="e">
        <f t="shared" si="64"/>
        <v>#REF!</v>
      </c>
      <c r="P1351" s="22">
        <v>0.08</v>
      </c>
      <c r="Q1351" s="17" t="e">
        <f t="shared" si="65"/>
        <v>#REF!</v>
      </c>
      <c r="R1351" s="13" t="e">
        <f>VLOOKUP(J1351,'[1]Nhân viên'!$E$20:$F$41,2,0)</f>
        <v>#REF!</v>
      </c>
    </row>
    <row r="1352" spans="1:18" hidden="1">
      <c r="A1352" s="11">
        <v>1354</v>
      </c>
      <c r="B1352" s="11">
        <f t="shared" si="63"/>
        <v>0</v>
      </c>
      <c r="E1352" s="13" t="e">
        <f>VLOOKUP(D1352,#REF!,2,0)</f>
        <v>#REF!</v>
      </c>
      <c r="H1352" s="13" t="e">
        <f>VLOOKUP(F1352,#REF!,2,0)</f>
        <v>#REF!</v>
      </c>
      <c r="I1352" s="13" t="str">
        <f>VLOOKUP(F1352,'[1]Khách hàng'!$A$4:$F$2144,3,0)</f>
        <v>Số 1 đường số 17A, Khu phố 11, Phường Bình Trị Đông B, Quận Bình Tân, TP.HCM.</v>
      </c>
      <c r="J1352" s="13" t="e">
        <f>VLOOKUP(F1352,#REF!,5,0)</f>
        <v>#REF!</v>
      </c>
      <c r="M1352" s="13" t="e">
        <f>VLOOKUP(K1352,#REF!,2,0)</f>
        <v>#REF!</v>
      </c>
      <c r="N1352" s="17" t="e">
        <f>VLOOKUP(K1352,#REF!,6,0)</f>
        <v>#REF!</v>
      </c>
      <c r="O1352" s="17" t="e">
        <f t="shared" si="64"/>
        <v>#REF!</v>
      </c>
      <c r="P1352" s="22">
        <v>0.08</v>
      </c>
      <c r="Q1352" s="17" t="e">
        <f t="shared" si="65"/>
        <v>#REF!</v>
      </c>
      <c r="R1352" s="13" t="e">
        <f>VLOOKUP(J1352,'[1]Nhân viên'!$E$20:$F$41,2,0)</f>
        <v>#REF!</v>
      </c>
    </row>
    <row r="1353" spans="1:18" hidden="1">
      <c r="A1353" s="11">
        <v>1355</v>
      </c>
      <c r="B1353" s="11">
        <f t="shared" si="63"/>
        <v>0</v>
      </c>
      <c r="E1353" s="13" t="e">
        <f>VLOOKUP(D1353,#REF!,2,0)</f>
        <v>#REF!</v>
      </c>
      <c r="H1353" s="13" t="e">
        <f>VLOOKUP(F1353,#REF!,2,0)</f>
        <v>#REF!</v>
      </c>
      <c r="I1353" s="13" t="str">
        <f>VLOOKUP(F1353,'[1]Khách hàng'!$A$4:$F$2144,3,0)</f>
        <v>Số 1 đường số 17A, Khu phố 11, Phường Bình Trị Đông B, Quận Bình Tân, TP.HCM.</v>
      </c>
      <c r="J1353" s="13" t="e">
        <f>VLOOKUP(F1353,#REF!,5,0)</f>
        <v>#REF!</v>
      </c>
      <c r="M1353" s="13" t="e">
        <f>VLOOKUP(K1353,#REF!,2,0)</f>
        <v>#REF!</v>
      </c>
      <c r="N1353" s="17" t="e">
        <f>VLOOKUP(K1353,#REF!,6,0)</f>
        <v>#REF!</v>
      </c>
      <c r="O1353" s="17" t="e">
        <f t="shared" si="64"/>
        <v>#REF!</v>
      </c>
      <c r="P1353" s="22">
        <v>0.08</v>
      </c>
      <c r="Q1353" s="17" t="e">
        <f t="shared" si="65"/>
        <v>#REF!</v>
      </c>
      <c r="R1353" s="13" t="e">
        <f>VLOOKUP(J1353,'[1]Nhân viên'!$E$20:$F$41,2,0)</f>
        <v>#REF!</v>
      </c>
    </row>
    <row r="1354" spans="1:18" hidden="1">
      <c r="A1354" s="11">
        <v>1356</v>
      </c>
      <c r="B1354" s="11">
        <f t="shared" si="63"/>
        <v>0</v>
      </c>
      <c r="E1354" s="13" t="e">
        <f>VLOOKUP(D1354,#REF!,2,0)</f>
        <v>#REF!</v>
      </c>
      <c r="H1354" s="13" t="e">
        <f>VLOOKUP(F1354,#REF!,2,0)</f>
        <v>#REF!</v>
      </c>
      <c r="I1354" s="13" t="str">
        <f>VLOOKUP(F1354,'[1]Khách hàng'!$A$4:$F$2144,3,0)</f>
        <v>Số 1 đường số 17A, Khu phố 11, Phường Bình Trị Đông B, Quận Bình Tân, TP.HCM.</v>
      </c>
      <c r="J1354" s="13" t="e">
        <f>VLOOKUP(F1354,#REF!,5,0)</f>
        <v>#REF!</v>
      </c>
      <c r="M1354" s="13" t="e">
        <f>VLOOKUP(K1354,#REF!,2,0)</f>
        <v>#REF!</v>
      </c>
      <c r="N1354" s="17" t="e">
        <f>VLOOKUP(K1354,#REF!,6,0)</f>
        <v>#REF!</v>
      </c>
      <c r="O1354" s="17" t="e">
        <f t="shared" si="64"/>
        <v>#REF!</v>
      </c>
      <c r="P1354" s="22">
        <v>0.08</v>
      </c>
      <c r="Q1354" s="17" t="e">
        <f t="shared" si="65"/>
        <v>#REF!</v>
      </c>
      <c r="R1354" s="13" t="e">
        <f>VLOOKUP(J1354,'[1]Nhân viên'!$E$20:$F$41,2,0)</f>
        <v>#REF!</v>
      </c>
    </row>
    <row r="1355" spans="1:18" hidden="1">
      <c r="A1355" s="11">
        <v>1357</v>
      </c>
      <c r="B1355" s="11">
        <f t="shared" si="63"/>
        <v>0</v>
      </c>
      <c r="E1355" s="13" t="e">
        <f>VLOOKUP(D1355,#REF!,2,0)</f>
        <v>#REF!</v>
      </c>
      <c r="H1355" s="13" t="e">
        <f>VLOOKUP(F1355,#REF!,2,0)</f>
        <v>#REF!</v>
      </c>
      <c r="I1355" s="13" t="str">
        <f>VLOOKUP(F1355,'[1]Khách hàng'!$A$4:$F$2144,3,0)</f>
        <v>Số 1 đường số 17A, Khu phố 11, Phường Bình Trị Đông B, Quận Bình Tân, TP.HCM.</v>
      </c>
      <c r="J1355" s="13" t="e">
        <f>VLOOKUP(F1355,#REF!,5,0)</f>
        <v>#REF!</v>
      </c>
      <c r="M1355" s="13" t="e">
        <f>VLOOKUP(K1355,#REF!,2,0)</f>
        <v>#REF!</v>
      </c>
      <c r="N1355" s="17" t="e">
        <f>VLOOKUP(K1355,#REF!,6,0)</f>
        <v>#REF!</v>
      </c>
      <c r="O1355" s="17" t="e">
        <f t="shared" si="64"/>
        <v>#REF!</v>
      </c>
      <c r="P1355" s="22">
        <v>0.08</v>
      </c>
      <c r="Q1355" s="17" t="e">
        <f t="shared" si="65"/>
        <v>#REF!</v>
      </c>
      <c r="R1355" s="13" t="e">
        <f>VLOOKUP(J1355,'[1]Nhân viên'!$E$20:$F$41,2,0)</f>
        <v>#REF!</v>
      </c>
    </row>
    <row r="1356" spans="1:18" hidden="1">
      <c r="A1356" s="11">
        <v>1358</v>
      </c>
      <c r="B1356" s="11">
        <f t="shared" si="63"/>
        <v>0</v>
      </c>
      <c r="E1356" s="13" t="e">
        <f>VLOOKUP(D1356,#REF!,2,0)</f>
        <v>#REF!</v>
      </c>
      <c r="H1356" s="13" t="e">
        <f>VLOOKUP(F1356,#REF!,2,0)</f>
        <v>#REF!</v>
      </c>
      <c r="I1356" s="13" t="str">
        <f>VLOOKUP(F1356,'[1]Khách hàng'!$A$4:$F$2144,3,0)</f>
        <v>Số 1 đường số 17A, Khu phố 11, Phường Bình Trị Đông B, Quận Bình Tân, TP.HCM.</v>
      </c>
      <c r="J1356" s="13" t="e">
        <f>VLOOKUP(F1356,#REF!,5,0)</f>
        <v>#REF!</v>
      </c>
      <c r="M1356" s="13" t="e">
        <f>VLOOKUP(K1356,#REF!,2,0)</f>
        <v>#REF!</v>
      </c>
      <c r="N1356" s="17" t="e">
        <f>VLOOKUP(K1356,#REF!,6,0)</f>
        <v>#REF!</v>
      </c>
      <c r="O1356" s="17" t="e">
        <f t="shared" si="64"/>
        <v>#REF!</v>
      </c>
      <c r="P1356" s="22">
        <v>0.08</v>
      </c>
      <c r="Q1356" s="17" t="e">
        <f t="shared" si="65"/>
        <v>#REF!</v>
      </c>
      <c r="R1356" s="13" t="e">
        <f>VLOOKUP(J1356,'[1]Nhân viên'!$E$20:$F$41,2,0)</f>
        <v>#REF!</v>
      </c>
    </row>
    <row r="1357" spans="1:18" hidden="1">
      <c r="A1357" s="11">
        <v>1359</v>
      </c>
      <c r="B1357" s="11">
        <f t="shared" si="63"/>
        <v>0</v>
      </c>
      <c r="E1357" s="13" t="e">
        <f>VLOOKUP(D1357,#REF!,2,0)</f>
        <v>#REF!</v>
      </c>
      <c r="H1357" s="13" t="e">
        <f>VLOOKUP(F1357,#REF!,2,0)</f>
        <v>#REF!</v>
      </c>
      <c r="I1357" s="13" t="str">
        <f>VLOOKUP(F1357,'[1]Khách hàng'!$A$4:$F$2144,3,0)</f>
        <v>Số 1 đường số 17A, Khu phố 11, Phường Bình Trị Đông B, Quận Bình Tân, TP.HCM.</v>
      </c>
      <c r="J1357" s="13" t="e">
        <f>VLOOKUP(F1357,#REF!,5,0)</f>
        <v>#REF!</v>
      </c>
      <c r="M1357" s="13" t="e">
        <f>VLOOKUP(K1357,#REF!,2,0)</f>
        <v>#REF!</v>
      </c>
      <c r="N1357" s="17" t="e">
        <f>VLOOKUP(K1357,#REF!,6,0)</f>
        <v>#REF!</v>
      </c>
      <c r="O1357" s="17" t="e">
        <f t="shared" si="64"/>
        <v>#REF!</v>
      </c>
      <c r="P1357" s="22">
        <v>0.08</v>
      </c>
      <c r="Q1357" s="17" t="e">
        <f t="shared" si="65"/>
        <v>#REF!</v>
      </c>
      <c r="R1357" s="13" t="e">
        <f>VLOOKUP(J1357,'[1]Nhân viên'!$E$20:$F$41,2,0)</f>
        <v>#REF!</v>
      </c>
    </row>
    <row r="1358" spans="1:18" hidden="1">
      <c r="A1358" s="11">
        <v>1360</v>
      </c>
      <c r="B1358" s="11">
        <f t="shared" si="63"/>
        <v>0</v>
      </c>
      <c r="E1358" s="13" t="e">
        <f>VLOOKUP(D1358,#REF!,2,0)</f>
        <v>#REF!</v>
      </c>
      <c r="H1358" s="13" t="e">
        <f>VLOOKUP(F1358,#REF!,2,0)</f>
        <v>#REF!</v>
      </c>
      <c r="I1358" s="13" t="str">
        <f>VLOOKUP(F1358,'[1]Khách hàng'!$A$4:$F$2144,3,0)</f>
        <v>Số 1 đường số 17A, Khu phố 11, Phường Bình Trị Đông B, Quận Bình Tân, TP.HCM.</v>
      </c>
      <c r="J1358" s="13" t="e">
        <f>VLOOKUP(F1358,#REF!,5,0)</f>
        <v>#REF!</v>
      </c>
      <c r="M1358" s="13" t="e">
        <f>VLOOKUP(K1358,#REF!,2,0)</f>
        <v>#REF!</v>
      </c>
      <c r="N1358" s="17" t="e">
        <f>VLOOKUP(K1358,#REF!,6,0)</f>
        <v>#REF!</v>
      </c>
      <c r="O1358" s="17" t="e">
        <f t="shared" si="64"/>
        <v>#REF!</v>
      </c>
      <c r="P1358" s="22">
        <v>0.08</v>
      </c>
      <c r="Q1358" s="17" t="e">
        <f t="shared" si="65"/>
        <v>#REF!</v>
      </c>
      <c r="R1358" s="13" t="e">
        <f>VLOOKUP(J1358,'[1]Nhân viên'!$E$20:$F$41,2,0)</f>
        <v>#REF!</v>
      </c>
    </row>
    <row r="1359" spans="1:18" hidden="1">
      <c r="A1359" s="11">
        <v>1361</v>
      </c>
      <c r="B1359" s="11">
        <f t="shared" si="63"/>
        <v>0</v>
      </c>
      <c r="E1359" s="13" t="e">
        <f>VLOOKUP(D1359,#REF!,2,0)</f>
        <v>#REF!</v>
      </c>
      <c r="H1359" s="13" t="e">
        <f>VLOOKUP(F1359,#REF!,2,0)</f>
        <v>#REF!</v>
      </c>
      <c r="I1359" s="13" t="str">
        <f>VLOOKUP(F1359,'[1]Khách hàng'!$A$4:$F$2144,3,0)</f>
        <v>Số 1 đường số 17A, Khu phố 11, Phường Bình Trị Đông B, Quận Bình Tân, TP.HCM.</v>
      </c>
      <c r="J1359" s="13" t="e">
        <f>VLOOKUP(F1359,#REF!,5,0)</f>
        <v>#REF!</v>
      </c>
      <c r="M1359" s="13" t="e">
        <f>VLOOKUP(K1359,#REF!,2,0)</f>
        <v>#REF!</v>
      </c>
      <c r="N1359" s="17" t="e">
        <f>VLOOKUP(K1359,#REF!,6,0)</f>
        <v>#REF!</v>
      </c>
      <c r="O1359" s="17" t="e">
        <f t="shared" si="64"/>
        <v>#REF!</v>
      </c>
      <c r="P1359" s="22">
        <v>0.08</v>
      </c>
      <c r="Q1359" s="17" t="e">
        <f t="shared" si="65"/>
        <v>#REF!</v>
      </c>
      <c r="R1359" s="13" t="e">
        <f>VLOOKUP(J1359,'[1]Nhân viên'!$E$20:$F$41,2,0)</f>
        <v>#REF!</v>
      </c>
    </row>
    <row r="1360" spans="1:18" hidden="1">
      <c r="A1360" s="11">
        <v>1362</v>
      </c>
      <c r="B1360" s="11">
        <f t="shared" si="63"/>
        <v>0</v>
      </c>
      <c r="E1360" s="13" t="e">
        <f>VLOOKUP(D1360,#REF!,2,0)</f>
        <v>#REF!</v>
      </c>
      <c r="H1360" s="13" t="e">
        <f>VLOOKUP(F1360,#REF!,2,0)</f>
        <v>#REF!</v>
      </c>
      <c r="I1360" s="13" t="str">
        <f>VLOOKUP(F1360,'[1]Khách hàng'!$A$4:$F$2144,3,0)</f>
        <v>Số 1 đường số 17A, Khu phố 11, Phường Bình Trị Đông B, Quận Bình Tân, TP.HCM.</v>
      </c>
      <c r="J1360" s="13" t="e">
        <f>VLOOKUP(F1360,#REF!,5,0)</f>
        <v>#REF!</v>
      </c>
      <c r="M1360" s="13" t="e">
        <f>VLOOKUP(K1360,#REF!,2,0)</f>
        <v>#REF!</v>
      </c>
      <c r="N1360" s="17" t="e">
        <f>VLOOKUP(K1360,#REF!,6,0)</f>
        <v>#REF!</v>
      </c>
      <c r="O1360" s="17" t="e">
        <f t="shared" si="64"/>
        <v>#REF!</v>
      </c>
      <c r="P1360" s="22">
        <v>0.08</v>
      </c>
      <c r="Q1360" s="17" t="e">
        <f t="shared" si="65"/>
        <v>#REF!</v>
      </c>
      <c r="R1360" s="13" t="e">
        <f>VLOOKUP(J1360,'[1]Nhân viên'!$E$20:$F$41,2,0)</f>
        <v>#REF!</v>
      </c>
    </row>
    <row r="1361" spans="1:18" hidden="1">
      <c r="A1361" s="11">
        <v>1363</v>
      </c>
      <c r="B1361" s="11">
        <f t="shared" si="63"/>
        <v>0</v>
      </c>
      <c r="E1361" s="13" t="e">
        <f>VLOOKUP(D1361,#REF!,2,0)</f>
        <v>#REF!</v>
      </c>
      <c r="H1361" s="13" t="e">
        <f>VLOOKUP(F1361,#REF!,2,0)</f>
        <v>#REF!</v>
      </c>
      <c r="I1361" s="13" t="str">
        <f>VLOOKUP(F1361,'[1]Khách hàng'!$A$4:$F$2144,3,0)</f>
        <v>Số 1 đường số 17A, Khu phố 11, Phường Bình Trị Đông B, Quận Bình Tân, TP.HCM.</v>
      </c>
      <c r="J1361" s="13" t="e">
        <f>VLOOKUP(F1361,#REF!,5,0)</f>
        <v>#REF!</v>
      </c>
      <c r="M1361" s="13" t="e">
        <f>VLOOKUP(K1361,#REF!,2,0)</f>
        <v>#REF!</v>
      </c>
      <c r="N1361" s="17" t="e">
        <f>VLOOKUP(K1361,#REF!,6,0)</f>
        <v>#REF!</v>
      </c>
      <c r="O1361" s="17" t="e">
        <f t="shared" si="64"/>
        <v>#REF!</v>
      </c>
      <c r="P1361" s="22">
        <v>0.08</v>
      </c>
      <c r="Q1361" s="17" t="e">
        <f t="shared" si="65"/>
        <v>#REF!</v>
      </c>
      <c r="R1361" s="13" t="e">
        <f>VLOOKUP(J1361,'[1]Nhân viên'!$E$20:$F$41,2,0)</f>
        <v>#REF!</v>
      </c>
    </row>
    <row r="1362" spans="1:18" hidden="1">
      <c r="A1362" s="11">
        <v>1364</v>
      </c>
      <c r="B1362" s="11">
        <f t="shared" si="63"/>
        <v>0</v>
      </c>
      <c r="E1362" s="13" t="e">
        <f>VLOOKUP(D1362,#REF!,2,0)</f>
        <v>#REF!</v>
      </c>
      <c r="H1362" s="13" t="e">
        <f>VLOOKUP(F1362,#REF!,2,0)</f>
        <v>#REF!</v>
      </c>
      <c r="I1362" s="13" t="str">
        <f>VLOOKUP(F1362,'[1]Khách hàng'!$A$4:$F$2144,3,0)</f>
        <v>Số 1 đường số 17A, Khu phố 11, Phường Bình Trị Đông B, Quận Bình Tân, TP.HCM.</v>
      </c>
      <c r="J1362" s="13" t="e">
        <f>VLOOKUP(F1362,#REF!,5,0)</f>
        <v>#REF!</v>
      </c>
      <c r="M1362" s="13" t="e">
        <f>VLOOKUP(K1362,#REF!,2,0)</f>
        <v>#REF!</v>
      </c>
      <c r="N1362" s="17" t="e">
        <f>VLOOKUP(K1362,#REF!,6,0)</f>
        <v>#REF!</v>
      </c>
      <c r="O1362" s="17" t="e">
        <f t="shared" si="64"/>
        <v>#REF!</v>
      </c>
      <c r="P1362" s="22">
        <v>0.08</v>
      </c>
      <c r="Q1362" s="17" t="e">
        <f t="shared" si="65"/>
        <v>#REF!</v>
      </c>
      <c r="R1362" s="13" t="e">
        <f>VLOOKUP(J1362,'[1]Nhân viên'!$E$20:$F$41,2,0)</f>
        <v>#REF!</v>
      </c>
    </row>
    <row r="1363" spans="1:18" hidden="1">
      <c r="A1363" s="11">
        <v>1365</v>
      </c>
      <c r="B1363" s="11">
        <f t="shared" si="63"/>
        <v>0</v>
      </c>
      <c r="E1363" s="13" t="e">
        <f>VLOOKUP(D1363,#REF!,2,0)</f>
        <v>#REF!</v>
      </c>
      <c r="H1363" s="13" t="e">
        <f>VLOOKUP(F1363,#REF!,2,0)</f>
        <v>#REF!</v>
      </c>
      <c r="I1363" s="13" t="str">
        <f>VLOOKUP(F1363,'[1]Khách hàng'!$A$4:$F$2144,3,0)</f>
        <v>Số 1 đường số 17A, Khu phố 11, Phường Bình Trị Đông B, Quận Bình Tân, TP.HCM.</v>
      </c>
      <c r="J1363" s="13" t="e">
        <f>VLOOKUP(F1363,#REF!,5,0)</f>
        <v>#REF!</v>
      </c>
      <c r="M1363" s="13" t="e">
        <f>VLOOKUP(K1363,#REF!,2,0)</f>
        <v>#REF!</v>
      </c>
      <c r="N1363" s="17" t="e">
        <f>VLOOKUP(K1363,#REF!,6,0)</f>
        <v>#REF!</v>
      </c>
      <c r="O1363" s="17" t="e">
        <f t="shared" si="64"/>
        <v>#REF!</v>
      </c>
      <c r="P1363" s="22">
        <v>0.08</v>
      </c>
      <c r="Q1363" s="17" t="e">
        <f t="shared" si="65"/>
        <v>#REF!</v>
      </c>
      <c r="R1363" s="13" t="e">
        <f>VLOOKUP(J1363,'[1]Nhân viên'!$E$20:$F$41,2,0)</f>
        <v>#REF!</v>
      </c>
    </row>
    <row r="1364" spans="1:18" hidden="1">
      <c r="A1364" s="11">
        <v>1366</v>
      </c>
      <c r="B1364" s="11">
        <f t="shared" si="63"/>
        <v>0</v>
      </c>
      <c r="E1364" s="13" t="e">
        <f>VLOOKUP(D1364,#REF!,2,0)</f>
        <v>#REF!</v>
      </c>
      <c r="H1364" s="13" t="e">
        <f>VLOOKUP(F1364,#REF!,2,0)</f>
        <v>#REF!</v>
      </c>
      <c r="I1364" s="13" t="str">
        <f>VLOOKUP(F1364,'[1]Khách hàng'!$A$4:$F$2144,3,0)</f>
        <v>Số 1 đường số 17A, Khu phố 11, Phường Bình Trị Đông B, Quận Bình Tân, TP.HCM.</v>
      </c>
      <c r="J1364" s="13" t="e">
        <f>VLOOKUP(F1364,#REF!,5,0)</f>
        <v>#REF!</v>
      </c>
      <c r="M1364" s="13" t="e">
        <f>VLOOKUP(K1364,#REF!,2,0)</f>
        <v>#REF!</v>
      </c>
      <c r="N1364" s="17" t="e">
        <f>VLOOKUP(K1364,#REF!,6,0)</f>
        <v>#REF!</v>
      </c>
      <c r="O1364" s="17" t="e">
        <f t="shared" si="64"/>
        <v>#REF!</v>
      </c>
      <c r="P1364" s="22">
        <v>0.08</v>
      </c>
      <c r="Q1364" s="17" t="e">
        <f t="shared" si="65"/>
        <v>#REF!</v>
      </c>
      <c r="R1364" s="13" t="e">
        <f>VLOOKUP(J1364,'[1]Nhân viên'!$E$20:$F$41,2,0)</f>
        <v>#REF!</v>
      </c>
    </row>
    <row r="1365" spans="1:18" hidden="1">
      <c r="A1365" s="11">
        <v>1367</v>
      </c>
      <c r="B1365" s="11">
        <f t="shared" si="63"/>
        <v>0</v>
      </c>
      <c r="E1365" s="13" t="e">
        <f>VLOOKUP(D1365,#REF!,2,0)</f>
        <v>#REF!</v>
      </c>
      <c r="H1365" s="13" t="e">
        <f>VLOOKUP(F1365,#REF!,2,0)</f>
        <v>#REF!</v>
      </c>
      <c r="I1365" s="13" t="str">
        <f>VLOOKUP(F1365,'[1]Khách hàng'!$A$4:$F$2144,3,0)</f>
        <v>Số 1 đường số 17A, Khu phố 11, Phường Bình Trị Đông B, Quận Bình Tân, TP.HCM.</v>
      </c>
      <c r="J1365" s="13" t="e">
        <f>VLOOKUP(F1365,#REF!,5,0)</f>
        <v>#REF!</v>
      </c>
      <c r="M1365" s="13" t="e">
        <f>VLOOKUP(K1365,#REF!,2,0)</f>
        <v>#REF!</v>
      </c>
      <c r="N1365" s="17" t="e">
        <f>VLOOKUP(K1365,#REF!,6,0)</f>
        <v>#REF!</v>
      </c>
      <c r="O1365" s="17" t="e">
        <f t="shared" si="64"/>
        <v>#REF!</v>
      </c>
      <c r="P1365" s="22">
        <v>0.08</v>
      </c>
      <c r="Q1365" s="17" t="e">
        <f t="shared" si="65"/>
        <v>#REF!</v>
      </c>
      <c r="R1365" s="13" t="e">
        <f>VLOOKUP(J1365,'[1]Nhân viên'!$E$20:$F$41,2,0)</f>
        <v>#REF!</v>
      </c>
    </row>
    <row r="1366" spans="1:18" hidden="1">
      <c r="A1366" s="11">
        <v>1368</v>
      </c>
      <c r="B1366" s="11">
        <f t="shared" si="63"/>
        <v>0</v>
      </c>
      <c r="E1366" s="13" t="e">
        <f>VLOOKUP(D1366,#REF!,2,0)</f>
        <v>#REF!</v>
      </c>
      <c r="H1366" s="13" t="e">
        <f>VLOOKUP(F1366,#REF!,2,0)</f>
        <v>#REF!</v>
      </c>
      <c r="I1366" s="13" t="str">
        <f>VLOOKUP(F1366,'[1]Khách hàng'!$A$4:$F$2144,3,0)</f>
        <v>Số 1 đường số 17A, Khu phố 11, Phường Bình Trị Đông B, Quận Bình Tân, TP.HCM.</v>
      </c>
      <c r="J1366" s="13" t="e">
        <f>VLOOKUP(F1366,#REF!,5,0)</f>
        <v>#REF!</v>
      </c>
      <c r="M1366" s="13" t="e">
        <f>VLOOKUP(K1366,#REF!,2,0)</f>
        <v>#REF!</v>
      </c>
      <c r="N1366" s="17" t="e">
        <f>VLOOKUP(K1366,#REF!,6,0)</f>
        <v>#REF!</v>
      </c>
      <c r="O1366" s="17" t="e">
        <f t="shared" si="64"/>
        <v>#REF!</v>
      </c>
      <c r="P1366" s="22">
        <v>0.08</v>
      </c>
      <c r="Q1366" s="17" t="e">
        <f t="shared" si="65"/>
        <v>#REF!</v>
      </c>
      <c r="R1366" s="13" t="e">
        <f>VLOOKUP(J1366,'[1]Nhân viên'!$E$20:$F$41,2,0)</f>
        <v>#REF!</v>
      </c>
    </row>
    <row r="1367" spans="1:18" hidden="1">
      <c r="A1367" s="11">
        <v>1369</v>
      </c>
      <c r="B1367" s="11">
        <f t="shared" si="63"/>
        <v>0</v>
      </c>
      <c r="E1367" s="13" t="e">
        <f>VLOOKUP(D1367,#REF!,2,0)</f>
        <v>#REF!</v>
      </c>
      <c r="H1367" s="13" t="e">
        <f>VLOOKUP(F1367,#REF!,2,0)</f>
        <v>#REF!</v>
      </c>
      <c r="I1367" s="13" t="str">
        <f>VLOOKUP(F1367,'[1]Khách hàng'!$A$4:$F$2144,3,0)</f>
        <v>Số 1 đường số 17A, Khu phố 11, Phường Bình Trị Đông B, Quận Bình Tân, TP.HCM.</v>
      </c>
      <c r="J1367" s="13" t="e">
        <f>VLOOKUP(F1367,#REF!,5,0)</f>
        <v>#REF!</v>
      </c>
      <c r="M1367" s="13" t="e">
        <f>VLOOKUP(K1367,#REF!,2,0)</f>
        <v>#REF!</v>
      </c>
      <c r="N1367" s="17" t="e">
        <f>VLOOKUP(K1367,#REF!,6,0)</f>
        <v>#REF!</v>
      </c>
      <c r="O1367" s="17" t="e">
        <f t="shared" si="64"/>
        <v>#REF!</v>
      </c>
      <c r="P1367" s="22">
        <v>0.08</v>
      </c>
      <c r="Q1367" s="17" t="e">
        <f t="shared" si="65"/>
        <v>#REF!</v>
      </c>
      <c r="R1367" s="13" t="e">
        <f>VLOOKUP(J1367,'[1]Nhân viên'!$E$20:$F$41,2,0)</f>
        <v>#REF!</v>
      </c>
    </row>
    <row r="1368" spans="1:18" hidden="1">
      <c r="A1368" s="11">
        <v>1370</v>
      </c>
      <c r="B1368" s="11">
        <f t="shared" si="63"/>
        <v>0</v>
      </c>
      <c r="E1368" s="13" t="e">
        <f>VLOOKUP(D1368,#REF!,2,0)</f>
        <v>#REF!</v>
      </c>
      <c r="H1368" s="13" t="e">
        <f>VLOOKUP(F1368,#REF!,2,0)</f>
        <v>#REF!</v>
      </c>
      <c r="I1368" s="13" t="str">
        <f>VLOOKUP(F1368,'[1]Khách hàng'!$A$4:$F$2144,3,0)</f>
        <v>Số 1 đường số 17A, Khu phố 11, Phường Bình Trị Đông B, Quận Bình Tân, TP.HCM.</v>
      </c>
      <c r="J1368" s="13" t="e">
        <f>VLOOKUP(F1368,#REF!,5,0)</f>
        <v>#REF!</v>
      </c>
      <c r="M1368" s="13" t="e">
        <f>VLOOKUP(K1368,#REF!,2,0)</f>
        <v>#REF!</v>
      </c>
      <c r="N1368" s="17" t="e">
        <f>VLOOKUP(K1368,#REF!,6,0)</f>
        <v>#REF!</v>
      </c>
      <c r="O1368" s="17" t="e">
        <f t="shared" si="64"/>
        <v>#REF!</v>
      </c>
      <c r="P1368" s="22">
        <v>0.08</v>
      </c>
      <c r="Q1368" s="17" t="e">
        <f t="shared" si="65"/>
        <v>#REF!</v>
      </c>
      <c r="R1368" s="13" t="e">
        <f>VLOOKUP(J1368,'[1]Nhân viên'!$E$20:$F$41,2,0)</f>
        <v>#REF!</v>
      </c>
    </row>
    <row r="1369" spans="1:18" hidden="1">
      <c r="A1369" s="11">
        <v>1371</v>
      </c>
      <c r="B1369" s="11">
        <f t="shared" si="63"/>
        <v>0</v>
      </c>
      <c r="E1369" s="13" t="e">
        <f>VLOOKUP(D1369,#REF!,2,0)</f>
        <v>#REF!</v>
      </c>
      <c r="H1369" s="13" t="e">
        <f>VLOOKUP(F1369,#REF!,2,0)</f>
        <v>#REF!</v>
      </c>
      <c r="I1369" s="13" t="str">
        <f>VLOOKUP(F1369,'[1]Khách hàng'!$A$4:$F$2144,3,0)</f>
        <v>Số 1 đường số 17A, Khu phố 11, Phường Bình Trị Đông B, Quận Bình Tân, TP.HCM.</v>
      </c>
      <c r="J1369" s="13" t="e">
        <f>VLOOKUP(F1369,#REF!,5,0)</f>
        <v>#REF!</v>
      </c>
      <c r="M1369" s="13" t="e">
        <f>VLOOKUP(K1369,#REF!,2,0)</f>
        <v>#REF!</v>
      </c>
      <c r="N1369" s="17" t="e">
        <f>VLOOKUP(K1369,#REF!,6,0)</f>
        <v>#REF!</v>
      </c>
      <c r="O1369" s="17" t="e">
        <f t="shared" si="64"/>
        <v>#REF!</v>
      </c>
      <c r="P1369" s="22">
        <v>0.08</v>
      </c>
      <c r="Q1369" s="17" t="e">
        <f t="shared" si="65"/>
        <v>#REF!</v>
      </c>
      <c r="R1369" s="13" t="e">
        <f>VLOOKUP(J1369,'[1]Nhân viên'!$E$20:$F$41,2,0)</f>
        <v>#REF!</v>
      </c>
    </row>
    <row r="1370" spans="1:18" hidden="1">
      <c r="A1370" s="11">
        <v>1372</v>
      </c>
      <c r="B1370" s="11">
        <f t="shared" si="63"/>
        <v>0</v>
      </c>
      <c r="E1370" s="13" t="e">
        <f>VLOOKUP(D1370,#REF!,2,0)</f>
        <v>#REF!</v>
      </c>
      <c r="H1370" s="13" t="e">
        <f>VLOOKUP(F1370,#REF!,2,0)</f>
        <v>#REF!</v>
      </c>
      <c r="I1370" s="13" t="str">
        <f>VLOOKUP(F1370,'[1]Khách hàng'!$A$4:$F$2144,3,0)</f>
        <v>Số 1 đường số 17A, Khu phố 11, Phường Bình Trị Đông B, Quận Bình Tân, TP.HCM.</v>
      </c>
      <c r="J1370" s="13" t="e">
        <f>VLOOKUP(F1370,#REF!,5,0)</f>
        <v>#REF!</v>
      </c>
      <c r="M1370" s="13" t="e">
        <f>VLOOKUP(K1370,#REF!,2,0)</f>
        <v>#REF!</v>
      </c>
      <c r="N1370" s="17" t="e">
        <f>VLOOKUP(K1370,#REF!,6,0)</f>
        <v>#REF!</v>
      </c>
      <c r="O1370" s="17" t="e">
        <f t="shared" si="64"/>
        <v>#REF!</v>
      </c>
      <c r="P1370" s="22">
        <v>0.08</v>
      </c>
      <c r="Q1370" s="17" t="e">
        <f t="shared" si="65"/>
        <v>#REF!</v>
      </c>
      <c r="R1370" s="13" t="e">
        <f>VLOOKUP(J1370,'[1]Nhân viên'!$E$20:$F$41,2,0)</f>
        <v>#REF!</v>
      </c>
    </row>
    <row r="1371" spans="1:18" hidden="1">
      <c r="A1371" s="11">
        <v>1373</v>
      </c>
      <c r="B1371" s="11">
        <f t="shared" si="63"/>
        <v>0</v>
      </c>
      <c r="E1371" s="13" t="e">
        <f>VLOOKUP(D1371,#REF!,2,0)</f>
        <v>#REF!</v>
      </c>
      <c r="H1371" s="13" t="e">
        <f>VLOOKUP(F1371,#REF!,2,0)</f>
        <v>#REF!</v>
      </c>
      <c r="I1371" s="13" t="str">
        <f>VLOOKUP(F1371,'[1]Khách hàng'!$A$4:$F$2144,3,0)</f>
        <v>Số 1 đường số 17A, Khu phố 11, Phường Bình Trị Đông B, Quận Bình Tân, TP.HCM.</v>
      </c>
      <c r="J1371" s="13" t="e">
        <f>VLOOKUP(F1371,#REF!,5,0)</f>
        <v>#REF!</v>
      </c>
      <c r="M1371" s="13" t="e">
        <f>VLOOKUP(K1371,#REF!,2,0)</f>
        <v>#REF!</v>
      </c>
      <c r="N1371" s="17" t="e">
        <f>VLOOKUP(K1371,#REF!,6,0)</f>
        <v>#REF!</v>
      </c>
      <c r="O1371" s="17" t="e">
        <f t="shared" si="64"/>
        <v>#REF!</v>
      </c>
      <c r="P1371" s="22">
        <v>0.08</v>
      </c>
      <c r="Q1371" s="17" t="e">
        <f t="shared" si="65"/>
        <v>#REF!</v>
      </c>
      <c r="R1371" s="13" t="e">
        <f>VLOOKUP(J1371,'[1]Nhân viên'!$E$20:$F$41,2,0)</f>
        <v>#REF!</v>
      </c>
    </row>
    <row r="1372" spans="1:18" hidden="1">
      <c r="A1372" s="11">
        <v>1374</v>
      </c>
      <c r="B1372" s="11">
        <f t="shared" ref="B1372:B1435" si="66">DAY($C1372)</f>
        <v>0</v>
      </c>
      <c r="E1372" s="13" t="e">
        <f>VLOOKUP(D1372,#REF!,2,0)</f>
        <v>#REF!</v>
      </c>
      <c r="H1372" s="13" t="e">
        <f>VLOOKUP(F1372,#REF!,2,0)</f>
        <v>#REF!</v>
      </c>
      <c r="I1372" s="13" t="str">
        <f>VLOOKUP(F1372,'[1]Khách hàng'!$A$4:$F$2144,3,0)</f>
        <v>Số 1 đường số 17A, Khu phố 11, Phường Bình Trị Đông B, Quận Bình Tân, TP.HCM.</v>
      </c>
      <c r="J1372" s="13" t="e">
        <f>VLOOKUP(F1372,#REF!,5,0)</f>
        <v>#REF!</v>
      </c>
      <c r="M1372" s="13" t="e">
        <f>VLOOKUP(K1372,#REF!,2,0)</f>
        <v>#REF!</v>
      </c>
      <c r="N1372" s="17" t="e">
        <f>VLOOKUP(K1372,#REF!,6,0)</f>
        <v>#REF!</v>
      </c>
      <c r="O1372" s="17" t="e">
        <f t="shared" si="64"/>
        <v>#REF!</v>
      </c>
      <c r="P1372" s="22">
        <v>0.08</v>
      </c>
      <c r="Q1372" s="17" t="e">
        <f t="shared" si="65"/>
        <v>#REF!</v>
      </c>
      <c r="R1372" s="13" t="e">
        <f>VLOOKUP(J1372,'[1]Nhân viên'!$E$20:$F$41,2,0)</f>
        <v>#REF!</v>
      </c>
    </row>
    <row r="1373" spans="1:18" hidden="1">
      <c r="A1373" s="11">
        <v>1375</v>
      </c>
      <c r="B1373" s="11">
        <f t="shared" si="66"/>
        <v>0</v>
      </c>
      <c r="E1373" s="13" t="e">
        <f>VLOOKUP(D1373,#REF!,2,0)</f>
        <v>#REF!</v>
      </c>
      <c r="H1373" s="13" t="e">
        <f>VLOOKUP(F1373,#REF!,2,0)</f>
        <v>#REF!</v>
      </c>
      <c r="I1373" s="13" t="str">
        <f>VLOOKUP(F1373,'[1]Khách hàng'!$A$4:$F$2144,3,0)</f>
        <v>Số 1 đường số 17A, Khu phố 11, Phường Bình Trị Đông B, Quận Bình Tân, TP.HCM.</v>
      </c>
      <c r="J1373" s="13" t="e">
        <f>VLOOKUP(F1373,#REF!,5,0)</f>
        <v>#REF!</v>
      </c>
      <c r="M1373" s="13" t="e">
        <f>VLOOKUP(K1373,#REF!,2,0)</f>
        <v>#REF!</v>
      </c>
      <c r="N1373" s="17" t="e">
        <f>VLOOKUP(K1373,#REF!,6,0)</f>
        <v>#REF!</v>
      </c>
      <c r="O1373" s="17" t="e">
        <f t="shared" si="64"/>
        <v>#REF!</v>
      </c>
      <c r="P1373" s="22">
        <v>0.08</v>
      </c>
      <c r="Q1373" s="17" t="e">
        <f t="shared" si="65"/>
        <v>#REF!</v>
      </c>
      <c r="R1373" s="13" t="e">
        <f>VLOOKUP(J1373,'[1]Nhân viên'!$E$20:$F$41,2,0)</f>
        <v>#REF!</v>
      </c>
    </row>
    <row r="1374" spans="1:18" hidden="1">
      <c r="A1374" s="11">
        <v>1376</v>
      </c>
      <c r="B1374" s="11">
        <f t="shared" si="66"/>
        <v>0</v>
      </c>
      <c r="E1374" s="13" t="e">
        <f>VLOOKUP(D1374,#REF!,2,0)</f>
        <v>#REF!</v>
      </c>
      <c r="H1374" s="13" t="e">
        <f>VLOOKUP(F1374,#REF!,2,0)</f>
        <v>#REF!</v>
      </c>
      <c r="I1374" s="13" t="str">
        <f>VLOOKUP(F1374,'[1]Khách hàng'!$A$4:$F$2144,3,0)</f>
        <v>Số 1 đường số 17A, Khu phố 11, Phường Bình Trị Đông B, Quận Bình Tân, TP.HCM.</v>
      </c>
      <c r="J1374" s="13" t="e">
        <f>VLOOKUP(F1374,#REF!,5,0)</f>
        <v>#REF!</v>
      </c>
      <c r="M1374" s="13" t="e">
        <f>VLOOKUP(K1374,#REF!,2,0)</f>
        <v>#REF!</v>
      </c>
      <c r="N1374" s="17" t="e">
        <f>VLOOKUP(K1374,#REF!,6,0)</f>
        <v>#REF!</v>
      </c>
      <c r="O1374" s="17" t="e">
        <f t="shared" si="64"/>
        <v>#REF!</v>
      </c>
      <c r="P1374" s="22">
        <v>0.08</v>
      </c>
      <c r="Q1374" s="17" t="e">
        <f t="shared" si="65"/>
        <v>#REF!</v>
      </c>
      <c r="R1374" s="13" t="e">
        <f>VLOOKUP(J1374,'[1]Nhân viên'!$E$20:$F$41,2,0)</f>
        <v>#REF!</v>
      </c>
    </row>
    <row r="1375" spans="1:18" hidden="1">
      <c r="A1375" s="11">
        <v>1377</v>
      </c>
      <c r="B1375" s="11">
        <f t="shared" si="66"/>
        <v>0</v>
      </c>
      <c r="E1375" s="13" t="e">
        <f>VLOOKUP(D1375,#REF!,2,0)</f>
        <v>#REF!</v>
      </c>
      <c r="H1375" s="13" t="e">
        <f>VLOOKUP(F1375,#REF!,2,0)</f>
        <v>#REF!</v>
      </c>
      <c r="I1375" s="13" t="str">
        <f>VLOOKUP(F1375,'[1]Khách hàng'!$A$4:$F$2144,3,0)</f>
        <v>Số 1 đường số 17A, Khu phố 11, Phường Bình Trị Đông B, Quận Bình Tân, TP.HCM.</v>
      </c>
      <c r="J1375" s="13" t="e">
        <f>VLOOKUP(F1375,#REF!,5,0)</f>
        <v>#REF!</v>
      </c>
      <c r="M1375" s="13" t="e">
        <f>VLOOKUP(K1375,#REF!,2,0)</f>
        <v>#REF!</v>
      </c>
      <c r="N1375" s="17" t="e">
        <f>VLOOKUP(K1375,#REF!,6,0)</f>
        <v>#REF!</v>
      </c>
      <c r="O1375" s="17" t="e">
        <f t="shared" si="64"/>
        <v>#REF!</v>
      </c>
      <c r="P1375" s="22">
        <v>0.08</v>
      </c>
      <c r="Q1375" s="17" t="e">
        <f t="shared" si="65"/>
        <v>#REF!</v>
      </c>
      <c r="R1375" s="13" t="e">
        <f>VLOOKUP(J1375,'[1]Nhân viên'!$E$20:$F$41,2,0)</f>
        <v>#REF!</v>
      </c>
    </row>
    <row r="1376" spans="1:18" hidden="1">
      <c r="A1376" s="11">
        <v>1378</v>
      </c>
      <c r="B1376" s="11">
        <f t="shared" si="66"/>
        <v>0</v>
      </c>
      <c r="E1376" s="13" t="e">
        <f>VLOOKUP(D1376,#REF!,2,0)</f>
        <v>#REF!</v>
      </c>
      <c r="H1376" s="13" t="e">
        <f>VLOOKUP(F1376,#REF!,2,0)</f>
        <v>#REF!</v>
      </c>
      <c r="I1376" s="13" t="str">
        <f>VLOOKUP(F1376,'[1]Khách hàng'!$A$4:$F$2144,3,0)</f>
        <v>Số 1 đường số 17A, Khu phố 11, Phường Bình Trị Đông B, Quận Bình Tân, TP.HCM.</v>
      </c>
      <c r="J1376" s="13" t="e">
        <f>VLOOKUP(F1376,#REF!,5,0)</f>
        <v>#REF!</v>
      </c>
      <c r="M1376" s="13" t="e">
        <f>VLOOKUP(K1376,#REF!,2,0)</f>
        <v>#REF!</v>
      </c>
      <c r="N1376" s="17" t="e">
        <f>VLOOKUP(K1376,#REF!,6,0)</f>
        <v>#REF!</v>
      </c>
      <c r="O1376" s="17" t="e">
        <f t="shared" ref="O1376:O1439" si="67">L1376*N1376</f>
        <v>#REF!</v>
      </c>
      <c r="P1376" s="22">
        <v>0.08</v>
      </c>
      <c r="Q1376" s="17" t="e">
        <f t="shared" ref="Q1376:Q1439" si="68">O1376*P1376+O1376</f>
        <v>#REF!</v>
      </c>
      <c r="R1376" s="13" t="e">
        <f>VLOOKUP(J1376,'[1]Nhân viên'!$E$20:$F$41,2,0)</f>
        <v>#REF!</v>
      </c>
    </row>
    <row r="1377" spans="1:18" hidden="1">
      <c r="A1377" s="11">
        <v>1379</v>
      </c>
      <c r="B1377" s="11">
        <f t="shared" si="66"/>
        <v>0</v>
      </c>
      <c r="E1377" s="13" t="e">
        <f>VLOOKUP(D1377,#REF!,2,0)</f>
        <v>#REF!</v>
      </c>
      <c r="H1377" s="13" t="e">
        <f>VLOOKUP(F1377,#REF!,2,0)</f>
        <v>#REF!</v>
      </c>
      <c r="I1377" s="13" t="str">
        <f>VLOOKUP(F1377,'[1]Khách hàng'!$A$4:$F$2144,3,0)</f>
        <v>Số 1 đường số 17A, Khu phố 11, Phường Bình Trị Đông B, Quận Bình Tân, TP.HCM.</v>
      </c>
      <c r="J1377" s="13" t="e">
        <f>VLOOKUP(F1377,#REF!,5,0)</f>
        <v>#REF!</v>
      </c>
      <c r="M1377" s="13" t="e">
        <f>VLOOKUP(K1377,#REF!,2,0)</f>
        <v>#REF!</v>
      </c>
      <c r="N1377" s="17" t="e">
        <f>VLOOKUP(K1377,#REF!,6,0)</f>
        <v>#REF!</v>
      </c>
      <c r="O1377" s="17" t="e">
        <f t="shared" si="67"/>
        <v>#REF!</v>
      </c>
      <c r="P1377" s="22">
        <v>0.08</v>
      </c>
      <c r="Q1377" s="17" t="e">
        <f t="shared" si="68"/>
        <v>#REF!</v>
      </c>
      <c r="R1377" s="13" t="e">
        <f>VLOOKUP(J1377,'[1]Nhân viên'!$E$20:$F$41,2,0)</f>
        <v>#REF!</v>
      </c>
    </row>
    <row r="1378" spans="1:18" hidden="1">
      <c r="A1378" s="11">
        <v>1380</v>
      </c>
      <c r="B1378" s="11">
        <f t="shared" si="66"/>
        <v>0</v>
      </c>
      <c r="E1378" s="13" t="e">
        <f>VLOOKUP(D1378,#REF!,2,0)</f>
        <v>#REF!</v>
      </c>
      <c r="H1378" s="13" t="e">
        <f>VLOOKUP(F1378,#REF!,2,0)</f>
        <v>#REF!</v>
      </c>
      <c r="I1378" s="13" t="str">
        <f>VLOOKUP(F1378,'[1]Khách hàng'!$A$4:$F$2144,3,0)</f>
        <v>Số 1 đường số 17A, Khu phố 11, Phường Bình Trị Đông B, Quận Bình Tân, TP.HCM.</v>
      </c>
      <c r="J1378" s="13" t="e">
        <f>VLOOKUP(F1378,#REF!,5,0)</f>
        <v>#REF!</v>
      </c>
      <c r="M1378" s="13" t="e">
        <f>VLOOKUP(K1378,#REF!,2,0)</f>
        <v>#REF!</v>
      </c>
      <c r="N1378" s="17" t="e">
        <f>VLOOKUP(K1378,#REF!,6,0)</f>
        <v>#REF!</v>
      </c>
      <c r="O1378" s="17" t="e">
        <f t="shared" si="67"/>
        <v>#REF!</v>
      </c>
      <c r="P1378" s="22">
        <v>0.08</v>
      </c>
      <c r="Q1378" s="17" t="e">
        <f t="shared" si="68"/>
        <v>#REF!</v>
      </c>
      <c r="R1378" s="13" t="e">
        <f>VLOOKUP(J1378,'[1]Nhân viên'!$E$20:$F$41,2,0)</f>
        <v>#REF!</v>
      </c>
    </row>
    <row r="1379" spans="1:18" hidden="1">
      <c r="A1379" s="11">
        <v>1381</v>
      </c>
      <c r="B1379" s="11">
        <f t="shared" si="66"/>
        <v>0</v>
      </c>
      <c r="E1379" s="13" t="e">
        <f>VLOOKUP(D1379,#REF!,2,0)</f>
        <v>#REF!</v>
      </c>
      <c r="H1379" s="13" t="e">
        <f>VLOOKUP(F1379,#REF!,2,0)</f>
        <v>#REF!</v>
      </c>
      <c r="I1379" s="13" t="str">
        <f>VLOOKUP(F1379,'[1]Khách hàng'!$A$4:$F$2144,3,0)</f>
        <v>Số 1 đường số 17A, Khu phố 11, Phường Bình Trị Đông B, Quận Bình Tân, TP.HCM.</v>
      </c>
      <c r="J1379" s="13" t="e">
        <f>VLOOKUP(F1379,#REF!,5,0)</f>
        <v>#REF!</v>
      </c>
      <c r="M1379" s="13" t="e">
        <f>VLOOKUP(K1379,#REF!,2,0)</f>
        <v>#REF!</v>
      </c>
      <c r="N1379" s="17" t="e">
        <f>VLOOKUP(K1379,#REF!,6,0)</f>
        <v>#REF!</v>
      </c>
      <c r="O1379" s="17" t="e">
        <f t="shared" si="67"/>
        <v>#REF!</v>
      </c>
      <c r="P1379" s="22">
        <v>0.08</v>
      </c>
      <c r="Q1379" s="17" t="e">
        <f t="shared" si="68"/>
        <v>#REF!</v>
      </c>
      <c r="R1379" s="13" t="e">
        <f>VLOOKUP(J1379,'[1]Nhân viên'!$E$20:$F$41,2,0)</f>
        <v>#REF!</v>
      </c>
    </row>
    <row r="1380" spans="1:18" hidden="1">
      <c r="A1380" s="11">
        <v>1382</v>
      </c>
      <c r="B1380" s="11">
        <f t="shared" si="66"/>
        <v>0</v>
      </c>
      <c r="E1380" s="13" t="e">
        <f>VLOOKUP(D1380,#REF!,2,0)</f>
        <v>#REF!</v>
      </c>
      <c r="H1380" s="13" t="e">
        <f>VLOOKUP(F1380,#REF!,2,0)</f>
        <v>#REF!</v>
      </c>
      <c r="I1380" s="13" t="str">
        <f>VLOOKUP(F1380,'[1]Khách hàng'!$A$4:$F$2144,3,0)</f>
        <v>Số 1 đường số 17A, Khu phố 11, Phường Bình Trị Đông B, Quận Bình Tân, TP.HCM.</v>
      </c>
      <c r="J1380" s="13" t="e">
        <f>VLOOKUP(F1380,#REF!,5,0)</f>
        <v>#REF!</v>
      </c>
      <c r="M1380" s="13" t="e">
        <f>VLOOKUP(K1380,#REF!,2,0)</f>
        <v>#REF!</v>
      </c>
      <c r="N1380" s="17" t="e">
        <f>VLOOKUP(K1380,#REF!,6,0)</f>
        <v>#REF!</v>
      </c>
      <c r="O1380" s="17" t="e">
        <f t="shared" si="67"/>
        <v>#REF!</v>
      </c>
      <c r="P1380" s="22">
        <v>0.08</v>
      </c>
      <c r="Q1380" s="17" t="e">
        <f t="shared" si="68"/>
        <v>#REF!</v>
      </c>
      <c r="R1380" s="13" t="e">
        <f>VLOOKUP(J1380,'[1]Nhân viên'!$E$20:$F$41,2,0)</f>
        <v>#REF!</v>
      </c>
    </row>
    <row r="1381" spans="1:18" hidden="1">
      <c r="A1381" s="11">
        <v>1383</v>
      </c>
      <c r="B1381" s="11">
        <f t="shared" si="66"/>
        <v>0</v>
      </c>
      <c r="E1381" s="13" t="e">
        <f>VLOOKUP(D1381,#REF!,2,0)</f>
        <v>#REF!</v>
      </c>
      <c r="H1381" s="13" t="e">
        <f>VLOOKUP(F1381,#REF!,2,0)</f>
        <v>#REF!</v>
      </c>
      <c r="I1381" s="13" t="str">
        <f>VLOOKUP(F1381,'[1]Khách hàng'!$A$4:$F$2144,3,0)</f>
        <v>Số 1 đường số 17A, Khu phố 11, Phường Bình Trị Đông B, Quận Bình Tân, TP.HCM.</v>
      </c>
      <c r="J1381" s="13" t="e">
        <f>VLOOKUP(F1381,#REF!,5,0)</f>
        <v>#REF!</v>
      </c>
      <c r="M1381" s="13" t="e">
        <f>VLOOKUP(K1381,#REF!,2,0)</f>
        <v>#REF!</v>
      </c>
      <c r="N1381" s="17" t="e">
        <f>VLOOKUP(K1381,#REF!,6,0)</f>
        <v>#REF!</v>
      </c>
      <c r="O1381" s="17" t="e">
        <f t="shared" si="67"/>
        <v>#REF!</v>
      </c>
      <c r="P1381" s="22">
        <v>0.08</v>
      </c>
      <c r="Q1381" s="17" t="e">
        <f t="shared" si="68"/>
        <v>#REF!</v>
      </c>
      <c r="R1381" s="13" t="e">
        <f>VLOOKUP(J1381,'[1]Nhân viên'!$E$20:$F$41,2,0)</f>
        <v>#REF!</v>
      </c>
    </row>
    <row r="1382" spans="1:18" hidden="1">
      <c r="A1382" s="11">
        <v>1384</v>
      </c>
      <c r="B1382" s="11">
        <f t="shared" si="66"/>
        <v>0</v>
      </c>
      <c r="E1382" s="13" t="e">
        <f>VLOOKUP(D1382,#REF!,2,0)</f>
        <v>#REF!</v>
      </c>
      <c r="H1382" s="13" t="e">
        <f>VLOOKUP(F1382,#REF!,2,0)</f>
        <v>#REF!</v>
      </c>
      <c r="I1382" s="13" t="str">
        <f>VLOOKUP(F1382,'[1]Khách hàng'!$A$4:$F$2144,3,0)</f>
        <v>Số 1 đường số 17A, Khu phố 11, Phường Bình Trị Đông B, Quận Bình Tân, TP.HCM.</v>
      </c>
      <c r="J1382" s="13" t="e">
        <f>VLOOKUP(F1382,#REF!,5,0)</f>
        <v>#REF!</v>
      </c>
      <c r="M1382" s="13" t="e">
        <f>VLOOKUP(K1382,#REF!,2,0)</f>
        <v>#REF!</v>
      </c>
      <c r="N1382" s="17" t="e">
        <f>VLOOKUP(K1382,#REF!,6,0)</f>
        <v>#REF!</v>
      </c>
      <c r="O1382" s="17" t="e">
        <f t="shared" si="67"/>
        <v>#REF!</v>
      </c>
      <c r="P1382" s="22">
        <v>0.08</v>
      </c>
      <c r="Q1382" s="17" t="e">
        <f t="shared" si="68"/>
        <v>#REF!</v>
      </c>
      <c r="R1382" s="13" t="e">
        <f>VLOOKUP(J1382,'[1]Nhân viên'!$E$20:$F$41,2,0)</f>
        <v>#REF!</v>
      </c>
    </row>
    <row r="1383" spans="1:18" hidden="1">
      <c r="A1383" s="11">
        <v>1385</v>
      </c>
      <c r="B1383" s="11">
        <f t="shared" si="66"/>
        <v>0</v>
      </c>
      <c r="E1383" s="13" t="e">
        <f>VLOOKUP(D1383,#REF!,2,0)</f>
        <v>#REF!</v>
      </c>
      <c r="H1383" s="13" t="e">
        <f>VLOOKUP(F1383,#REF!,2,0)</f>
        <v>#REF!</v>
      </c>
      <c r="I1383" s="13" t="str">
        <f>VLOOKUP(F1383,'[1]Khách hàng'!$A$4:$F$2144,3,0)</f>
        <v>Số 1 đường số 17A, Khu phố 11, Phường Bình Trị Đông B, Quận Bình Tân, TP.HCM.</v>
      </c>
      <c r="J1383" s="13" t="e">
        <f>VLOOKUP(F1383,#REF!,5,0)</f>
        <v>#REF!</v>
      </c>
      <c r="M1383" s="13" t="e">
        <f>VLOOKUP(K1383,#REF!,2,0)</f>
        <v>#REF!</v>
      </c>
      <c r="N1383" s="17" t="e">
        <f>VLOOKUP(K1383,#REF!,6,0)</f>
        <v>#REF!</v>
      </c>
      <c r="O1383" s="17" t="e">
        <f t="shared" si="67"/>
        <v>#REF!</v>
      </c>
      <c r="P1383" s="22">
        <v>0.08</v>
      </c>
      <c r="Q1383" s="17" t="e">
        <f t="shared" si="68"/>
        <v>#REF!</v>
      </c>
      <c r="R1383" s="13" t="e">
        <f>VLOOKUP(J1383,'[1]Nhân viên'!$E$20:$F$41,2,0)</f>
        <v>#REF!</v>
      </c>
    </row>
    <row r="1384" spans="1:18" hidden="1">
      <c r="A1384" s="11">
        <v>1386</v>
      </c>
      <c r="B1384" s="11">
        <f t="shared" si="66"/>
        <v>0</v>
      </c>
      <c r="E1384" s="13" t="e">
        <f>VLOOKUP(D1384,#REF!,2,0)</f>
        <v>#REF!</v>
      </c>
      <c r="H1384" s="13" t="e">
        <f>VLOOKUP(F1384,#REF!,2,0)</f>
        <v>#REF!</v>
      </c>
      <c r="I1384" s="13" t="str">
        <f>VLOOKUP(F1384,'[1]Khách hàng'!$A$4:$F$2144,3,0)</f>
        <v>Số 1 đường số 17A, Khu phố 11, Phường Bình Trị Đông B, Quận Bình Tân, TP.HCM.</v>
      </c>
      <c r="J1384" s="13" t="e">
        <f>VLOOKUP(F1384,#REF!,5,0)</f>
        <v>#REF!</v>
      </c>
      <c r="M1384" s="13" t="e">
        <f>VLOOKUP(K1384,#REF!,2,0)</f>
        <v>#REF!</v>
      </c>
      <c r="N1384" s="17" t="e">
        <f>VLOOKUP(K1384,#REF!,6,0)</f>
        <v>#REF!</v>
      </c>
      <c r="O1384" s="17" t="e">
        <f t="shared" si="67"/>
        <v>#REF!</v>
      </c>
      <c r="P1384" s="22">
        <v>0.08</v>
      </c>
      <c r="Q1384" s="17" t="e">
        <f t="shared" si="68"/>
        <v>#REF!</v>
      </c>
      <c r="R1384" s="13" t="e">
        <f>VLOOKUP(J1384,'[1]Nhân viên'!$E$20:$F$41,2,0)</f>
        <v>#REF!</v>
      </c>
    </row>
    <row r="1385" spans="1:18" hidden="1">
      <c r="A1385" s="11">
        <v>1387</v>
      </c>
      <c r="B1385" s="11">
        <f t="shared" si="66"/>
        <v>0</v>
      </c>
      <c r="E1385" s="13" t="e">
        <f>VLOOKUP(D1385,#REF!,2,0)</f>
        <v>#REF!</v>
      </c>
      <c r="H1385" s="13" t="e">
        <f>VLOOKUP(F1385,#REF!,2,0)</f>
        <v>#REF!</v>
      </c>
      <c r="I1385" s="13" t="str">
        <f>VLOOKUP(F1385,'[1]Khách hàng'!$A$4:$F$2144,3,0)</f>
        <v>Số 1 đường số 17A, Khu phố 11, Phường Bình Trị Đông B, Quận Bình Tân, TP.HCM.</v>
      </c>
      <c r="J1385" s="13" t="e">
        <f>VLOOKUP(F1385,#REF!,5,0)</f>
        <v>#REF!</v>
      </c>
      <c r="M1385" s="13" t="e">
        <f>VLOOKUP(K1385,#REF!,2,0)</f>
        <v>#REF!</v>
      </c>
      <c r="N1385" s="17" t="e">
        <f>VLOOKUP(K1385,#REF!,6,0)</f>
        <v>#REF!</v>
      </c>
      <c r="O1385" s="17" t="e">
        <f t="shared" si="67"/>
        <v>#REF!</v>
      </c>
      <c r="P1385" s="22">
        <v>0.08</v>
      </c>
      <c r="Q1385" s="17" t="e">
        <f t="shared" si="68"/>
        <v>#REF!</v>
      </c>
      <c r="R1385" s="13" t="e">
        <f>VLOOKUP(J1385,'[1]Nhân viên'!$E$20:$F$41,2,0)</f>
        <v>#REF!</v>
      </c>
    </row>
    <row r="1386" spans="1:18" hidden="1">
      <c r="A1386" s="11">
        <v>1388</v>
      </c>
      <c r="B1386" s="11">
        <f t="shared" si="66"/>
        <v>0</v>
      </c>
      <c r="E1386" s="13" t="e">
        <f>VLOOKUP(D1386,#REF!,2,0)</f>
        <v>#REF!</v>
      </c>
      <c r="H1386" s="13" t="e">
        <f>VLOOKUP(F1386,#REF!,2,0)</f>
        <v>#REF!</v>
      </c>
      <c r="I1386" s="13" t="str">
        <f>VLOOKUP(F1386,'[1]Khách hàng'!$A$4:$F$2144,3,0)</f>
        <v>Số 1 đường số 17A, Khu phố 11, Phường Bình Trị Đông B, Quận Bình Tân, TP.HCM.</v>
      </c>
      <c r="J1386" s="13" t="e">
        <f>VLOOKUP(F1386,#REF!,5,0)</f>
        <v>#REF!</v>
      </c>
      <c r="M1386" s="13" t="e">
        <f>VLOOKUP(K1386,#REF!,2,0)</f>
        <v>#REF!</v>
      </c>
      <c r="N1386" s="17" t="e">
        <f>VLOOKUP(K1386,#REF!,6,0)</f>
        <v>#REF!</v>
      </c>
      <c r="O1386" s="17" t="e">
        <f t="shared" si="67"/>
        <v>#REF!</v>
      </c>
      <c r="P1386" s="22">
        <v>0.08</v>
      </c>
      <c r="Q1386" s="17" t="e">
        <f t="shared" si="68"/>
        <v>#REF!</v>
      </c>
      <c r="R1386" s="13" t="e">
        <f>VLOOKUP(J1386,'[1]Nhân viên'!$E$20:$F$41,2,0)</f>
        <v>#REF!</v>
      </c>
    </row>
    <row r="1387" spans="1:18" hidden="1">
      <c r="A1387" s="11">
        <v>1389</v>
      </c>
      <c r="B1387" s="11">
        <f t="shared" si="66"/>
        <v>0</v>
      </c>
      <c r="E1387" s="13" t="e">
        <f>VLOOKUP(D1387,#REF!,2,0)</f>
        <v>#REF!</v>
      </c>
      <c r="H1387" s="13" t="e">
        <f>VLOOKUP(F1387,#REF!,2,0)</f>
        <v>#REF!</v>
      </c>
      <c r="I1387" s="13" t="str">
        <f>VLOOKUP(F1387,'[1]Khách hàng'!$A$4:$F$2144,3,0)</f>
        <v>Số 1 đường số 17A, Khu phố 11, Phường Bình Trị Đông B, Quận Bình Tân, TP.HCM.</v>
      </c>
      <c r="J1387" s="13" t="e">
        <f>VLOOKUP(F1387,#REF!,5,0)</f>
        <v>#REF!</v>
      </c>
      <c r="M1387" s="13" t="e">
        <f>VLOOKUP(K1387,#REF!,2,0)</f>
        <v>#REF!</v>
      </c>
      <c r="N1387" s="17" t="e">
        <f>VLOOKUP(K1387,#REF!,6,0)</f>
        <v>#REF!</v>
      </c>
      <c r="O1387" s="17" t="e">
        <f t="shared" si="67"/>
        <v>#REF!</v>
      </c>
      <c r="P1387" s="22">
        <v>0.08</v>
      </c>
      <c r="Q1387" s="17" t="e">
        <f t="shared" si="68"/>
        <v>#REF!</v>
      </c>
      <c r="R1387" s="13" t="e">
        <f>VLOOKUP(J1387,'[1]Nhân viên'!$E$20:$F$41,2,0)</f>
        <v>#REF!</v>
      </c>
    </row>
    <row r="1388" spans="1:18" hidden="1">
      <c r="A1388" s="11">
        <v>1390</v>
      </c>
      <c r="B1388" s="11">
        <f t="shared" si="66"/>
        <v>0</v>
      </c>
      <c r="E1388" s="13" t="e">
        <f>VLOOKUP(D1388,#REF!,2,0)</f>
        <v>#REF!</v>
      </c>
      <c r="H1388" s="13" t="e">
        <f>VLOOKUP(F1388,#REF!,2,0)</f>
        <v>#REF!</v>
      </c>
      <c r="I1388" s="13" t="str">
        <f>VLOOKUP(F1388,'[1]Khách hàng'!$A$4:$F$2144,3,0)</f>
        <v>Số 1 đường số 17A, Khu phố 11, Phường Bình Trị Đông B, Quận Bình Tân, TP.HCM.</v>
      </c>
      <c r="J1388" s="13" t="e">
        <f>VLOOKUP(F1388,#REF!,5,0)</f>
        <v>#REF!</v>
      </c>
      <c r="M1388" s="13" t="e">
        <f>VLOOKUP(K1388,#REF!,2,0)</f>
        <v>#REF!</v>
      </c>
      <c r="N1388" s="17" t="e">
        <f>VLOOKUP(K1388,#REF!,6,0)</f>
        <v>#REF!</v>
      </c>
      <c r="O1388" s="17" t="e">
        <f t="shared" si="67"/>
        <v>#REF!</v>
      </c>
      <c r="P1388" s="22">
        <v>0.08</v>
      </c>
      <c r="Q1388" s="17" t="e">
        <f t="shared" si="68"/>
        <v>#REF!</v>
      </c>
      <c r="R1388" s="13" t="e">
        <f>VLOOKUP(J1388,'[1]Nhân viên'!$E$20:$F$41,2,0)</f>
        <v>#REF!</v>
      </c>
    </row>
    <row r="1389" spans="1:18" hidden="1">
      <c r="A1389" s="11">
        <v>1391</v>
      </c>
      <c r="B1389" s="11">
        <f t="shared" si="66"/>
        <v>0</v>
      </c>
      <c r="E1389" s="13" t="e">
        <f>VLOOKUP(D1389,#REF!,2,0)</f>
        <v>#REF!</v>
      </c>
      <c r="H1389" s="13" t="e">
        <f>VLOOKUP(F1389,#REF!,2,0)</f>
        <v>#REF!</v>
      </c>
      <c r="I1389" s="13" t="str">
        <f>VLOOKUP(F1389,'[1]Khách hàng'!$A$4:$F$2144,3,0)</f>
        <v>Số 1 đường số 17A, Khu phố 11, Phường Bình Trị Đông B, Quận Bình Tân, TP.HCM.</v>
      </c>
      <c r="J1389" s="13" t="e">
        <f>VLOOKUP(F1389,#REF!,5,0)</f>
        <v>#REF!</v>
      </c>
      <c r="M1389" s="13" t="e">
        <f>VLOOKUP(K1389,#REF!,2,0)</f>
        <v>#REF!</v>
      </c>
      <c r="N1389" s="17" t="e">
        <f>VLOOKUP(K1389,#REF!,6,0)</f>
        <v>#REF!</v>
      </c>
      <c r="O1389" s="17" t="e">
        <f t="shared" si="67"/>
        <v>#REF!</v>
      </c>
      <c r="P1389" s="22">
        <v>0.08</v>
      </c>
      <c r="Q1389" s="17" t="e">
        <f t="shared" si="68"/>
        <v>#REF!</v>
      </c>
      <c r="R1389" s="13" t="e">
        <f>VLOOKUP(J1389,'[1]Nhân viên'!$E$20:$F$41,2,0)</f>
        <v>#REF!</v>
      </c>
    </row>
    <row r="1390" spans="1:18" hidden="1">
      <c r="A1390" s="11">
        <v>1392</v>
      </c>
      <c r="B1390" s="11">
        <f t="shared" si="66"/>
        <v>0</v>
      </c>
      <c r="E1390" s="13" t="e">
        <f>VLOOKUP(D1390,#REF!,2,0)</f>
        <v>#REF!</v>
      </c>
      <c r="H1390" s="13" t="e">
        <f>VLOOKUP(F1390,#REF!,2,0)</f>
        <v>#REF!</v>
      </c>
      <c r="I1390" s="13" t="str">
        <f>VLOOKUP(F1390,'[1]Khách hàng'!$A$4:$F$2144,3,0)</f>
        <v>Số 1 đường số 17A, Khu phố 11, Phường Bình Trị Đông B, Quận Bình Tân, TP.HCM.</v>
      </c>
      <c r="J1390" s="13" t="e">
        <f>VLOOKUP(F1390,#REF!,5,0)</f>
        <v>#REF!</v>
      </c>
      <c r="M1390" s="13" t="e">
        <f>VLOOKUP(K1390,#REF!,2,0)</f>
        <v>#REF!</v>
      </c>
      <c r="N1390" s="17" t="e">
        <f>VLOOKUP(K1390,#REF!,6,0)</f>
        <v>#REF!</v>
      </c>
      <c r="O1390" s="17" t="e">
        <f t="shared" si="67"/>
        <v>#REF!</v>
      </c>
      <c r="P1390" s="22">
        <v>0.08</v>
      </c>
      <c r="Q1390" s="17" t="e">
        <f t="shared" si="68"/>
        <v>#REF!</v>
      </c>
      <c r="R1390" s="13" t="e">
        <f>VLOOKUP(J1390,'[1]Nhân viên'!$E$20:$F$41,2,0)</f>
        <v>#REF!</v>
      </c>
    </row>
    <row r="1391" spans="1:18" hidden="1">
      <c r="A1391" s="11">
        <v>1393</v>
      </c>
      <c r="B1391" s="11">
        <f t="shared" si="66"/>
        <v>0</v>
      </c>
      <c r="E1391" s="13" t="e">
        <f>VLOOKUP(D1391,#REF!,2,0)</f>
        <v>#REF!</v>
      </c>
      <c r="H1391" s="13" t="e">
        <f>VLOOKUP(F1391,#REF!,2,0)</f>
        <v>#REF!</v>
      </c>
      <c r="I1391" s="13" t="str">
        <f>VLOOKUP(F1391,'[1]Khách hàng'!$A$4:$F$2144,3,0)</f>
        <v>Số 1 đường số 17A, Khu phố 11, Phường Bình Trị Đông B, Quận Bình Tân, TP.HCM.</v>
      </c>
      <c r="J1391" s="13" t="e">
        <f>VLOOKUP(F1391,#REF!,5,0)</f>
        <v>#REF!</v>
      </c>
      <c r="M1391" s="13" t="e">
        <f>VLOOKUP(K1391,#REF!,2,0)</f>
        <v>#REF!</v>
      </c>
      <c r="N1391" s="17" t="e">
        <f>VLOOKUP(K1391,#REF!,6,0)</f>
        <v>#REF!</v>
      </c>
      <c r="O1391" s="17" t="e">
        <f t="shared" si="67"/>
        <v>#REF!</v>
      </c>
      <c r="P1391" s="22">
        <v>0.08</v>
      </c>
      <c r="Q1391" s="17" t="e">
        <f t="shared" si="68"/>
        <v>#REF!</v>
      </c>
      <c r="R1391" s="13" t="e">
        <f>VLOOKUP(J1391,'[1]Nhân viên'!$E$20:$F$41,2,0)</f>
        <v>#REF!</v>
      </c>
    </row>
    <row r="1392" spans="1:18" hidden="1">
      <c r="A1392" s="11">
        <v>1394</v>
      </c>
      <c r="B1392" s="11">
        <f t="shared" si="66"/>
        <v>0</v>
      </c>
      <c r="E1392" s="13" t="e">
        <f>VLOOKUP(D1392,#REF!,2,0)</f>
        <v>#REF!</v>
      </c>
      <c r="H1392" s="13" t="e">
        <f>VLOOKUP(F1392,#REF!,2,0)</f>
        <v>#REF!</v>
      </c>
      <c r="I1392" s="13" t="str">
        <f>VLOOKUP(F1392,'[1]Khách hàng'!$A$4:$F$2144,3,0)</f>
        <v>Số 1 đường số 17A, Khu phố 11, Phường Bình Trị Đông B, Quận Bình Tân, TP.HCM.</v>
      </c>
      <c r="J1392" s="13" t="e">
        <f>VLOOKUP(F1392,#REF!,5,0)</f>
        <v>#REF!</v>
      </c>
      <c r="M1392" s="13" t="e">
        <f>VLOOKUP(K1392,#REF!,2,0)</f>
        <v>#REF!</v>
      </c>
      <c r="N1392" s="17" t="e">
        <f>VLOOKUP(K1392,#REF!,6,0)</f>
        <v>#REF!</v>
      </c>
      <c r="O1392" s="17" t="e">
        <f t="shared" si="67"/>
        <v>#REF!</v>
      </c>
      <c r="P1392" s="22">
        <v>0.08</v>
      </c>
      <c r="Q1392" s="17" t="e">
        <f t="shared" si="68"/>
        <v>#REF!</v>
      </c>
      <c r="R1392" s="13" t="e">
        <f>VLOOKUP(J1392,'[1]Nhân viên'!$E$20:$F$41,2,0)</f>
        <v>#REF!</v>
      </c>
    </row>
    <row r="1393" spans="1:18" hidden="1">
      <c r="A1393" s="11">
        <v>1395</v>
      </c>
      <c r="B1393" s="11">
        <f t="shared" si="66"/>
        <v>0</v>
      </c>
      <c r="E1393" s="13" t="e">
        <f>VLOOKUP(D1393,#REF!,2,0)</f>
        <v>#REF!</v>
      </c>
      <c r="H1393" s="13" t="e">
        <f>VLOOKUP(F1393,#REF!,2,0)</f>
        <v>#REF!</v>
      </c>
      <c r="I1393" s="13" t="str">
        <f>VLOOKUP(F1393,'[1]Khách hàng'!$A$4:$F$2144,3,0)</f>
        <v>Số 1 đường số 17A, Khu phố 11, Phường Bình Trị Đông B, Quận Bình Tân, TP.HCM.</v>
      </c>
      <c r="J1393" s="13" t="e">
        <f>VLOOKUP(F1393,#REF!,5,0)</f>
        <v>#REF!</v>
      </c>
      <c r="M1393" s="13" t="e">
        <f>VLOOKUP(K1393,#REF!,2,0)</f>
        <v>#REF!</v>
      </c>
      <c r="N1393" s="17" t="e">
        <f>VLOOKUP(K1393,#REF!,6,0)</f>
        <v>#REF!</v>
      </c>
      <c r="O1393" s="17" t="e">
        <f t="shared" si="67"/>
        <v>#REF!</v>
      </c>
      <c r="P1393" s="22">
        <v>0.08</v>
      </c>
      <c r="Q1393" s="17" t="e">
        <f t="shared" si="68"/>
        <v>#REF!</v>
      </c>
      <c r="R1393" s="13" t="e">
        <f>VLOOKUP(J1393,'[1]Nhân viên'!$E$20:$F$41,2,0)</f>
        <v>#REF!</v>
      </c>
    </row>
    <row r="1394" spans="1:18" hidden="1">
      <c r="A1394" s="11">
        <v>1396</v>
      </c>
      <c r="B1394" s="11">
        <f t="shared" si="66"/>
        <v>0</v>
      </c>
      <c r="E1394" s="13" t="e">
        <f>VLOOKUP(D1394,#REF!,2,0)</f>
        <v>#REF!</v>
      </c>
      <c r="H1394" s="13" t="e">
        <f>VLOOKUP(F1394,#REF!,2,0)</f>
        <v>#REF!</v>
      </c>
      <c r="I1394" s="13" t="str">
        <f>VLOOKUP(F1394,'[1]Khách hàng'!$A$4:$F$2144,3,0)</f>
        <v>Số 1 đường số 17A, Khu phố 11, Phường Bình Trị Đông B, Quận Bình Tân, TP.HCM.</v>
      </c>
      <c r="J1394" s="13" t="e">
        <f>VLOOKUP(F1394,#REF!,5,0)</f>
        <v>#REF!</v>
      </c>
      <c r="M1394" s="13" t="e">
        <f>VLOOKUP(K1394,#REF!,2,0)</f>
        <v>#REF!</v>
      </c>
      <c r="N1394" s="17" t="e">
        <f>VLOOKUP(K1394,#REF!,6,0)</f>
        <v>#REF!</v>
      </c>
      <c r="O1394" s="17" t="e">
        <f t="shared" si="67"/>
        <v>#REF!</v>
      </c>
      <c r="P1394" s="22">
        <v>0.08</v>
      </c>
      <c r="Q1394" s="17" t="e">
        <f t="shared" si="68"/>
        <v>#REF!</v>
      </c>
      <c r="R1394" s="13" t="e">
        <f>VLOOKUP(J1394,'[1]Nhân viên'!$E$20:$F$41,2,0)</f>
        <v>#REF!</v>
      </c>
    </row>
    <row r="1395" spans="1:18" hidden="1">
      <c r="A1395" s="11">
        <v>1397</v>
      </c>
      <c r="B1395" s="11">
        <f t="shared" si="66"/>
        <v>0</v>
      </c>
      <c r="E1395" s="13" t="e">
        <f>VLOOKUP(D1395,#REF!,2,0)</f>
        <v>#REF!</v>
      </c>
      <c r="H1395" s="13" t="e">
        <f>VLOOKUP(F1395,#REF!,2,0)</f>
        <v>#REF!</v>
      </c>
      <c r="I1395" s="13" t="str">
        <f>VLOOKUP(F1395,'[1]Khách hàng'!$A$4:$F$2144,3,0)</f>
        <v>Số 1 đường số 17A, Khu phố 11, Phường Bình Trị Đông B, Quận Bình Tân, TP.HCM.</v>
      </c>
      <c r="J1395" s="13" t="e">
        <f>VLOOKUP(F1395,#REF!,5,0)</f>
        <v>#REF!</v>
      </c>
      <c r="M1395" s="13" t="e">
        <f>VLOOKUP(K1395,#REF!,2,0)</f>
        <v>#REF!</v>
      </c>
      <c r="N1395" s="17" t="e">
        <f>VLOOKUP(K1395,#REF!,6,0)</f>
        <v>#REF!</v>
      </c>
      <c r="O1395" s="17" t="e">
        <f t="shared" si="67"/>
        <v>#REF!</v>
      </c>
      <c r="P1395" s="22">
        <v>0.08</v>
      </c>
      <c r="Q1395" s="17" t="e">
        <f t="shared" si="68"/>
        <v>#REF!</v>
      </c>
      <c r="R1395" s="13" t="e">
        <f>VLOOKUP(J1395,'[1]Nhân viên'!$E$20:$F$41,2,0)</f>
        <v>#REF!</v>
      </c>
    </row>
    <row r="1396" spans="1:18" hidden="1">
      <c r="A1396" s="11">
        <v>1398</v>
      </c>
      <c r="B1396" s="11">
        <f t="shared" si="66"/>
        <v>0</v>
      </c>
      <c r="E1396" s="13" t="e">
        <f>VLOOKUP(D1396,#REF!,2,0)</f>
        <v>#REF!</v>
      </c>
      <c r="H1396" s="13" t="e">
        <f>VLOOKUP(F1396,#REF!,2,0)</f>
        <v>#REF!</v>
      </c>
      <c r="I1396" s="13" t="str">
        <f>VLOOKUP(F1396,'[1]Khách hàng'!$A$4:$F$2144,3,0)</f>
        <v>Số 1 đường số 17A, Khu phố 11, Phường Bình Trị Đông B, Quận Bình Tân, TP.HCM.</v>
      </c>
      <c r="J1396" s="13" t="e">
        <f>VLOOKUP(F1396,#REF!,5,0)</f>
        <v>#REF!</v>
      </c>
      <c r="M1396" s="13" t="e">
        <f>VLOOKUP(K1396,#REF!,2,0)</f>
        <v>#REF!</v>
      </c>
      <c r="N1396" s="17" t="e">
        <f>VLOOKUP(K1396,#REF!,6,0)</f>
        <v>#REF!</v>
      </c>
      <c r="O1396" s="17" t="e">
        <f t="shared" si="67"/>
        <v>#REF!</v>
      </c>
      <c r="P1396" s="22">
        <v>0.08</v>
      </c>
      <c r="Q1396" s="17" t="e">
        <f t="shared" si="68"/>
        <v>#REF!</v>
      </c>
      <c r="R1396" s="13" t="e">
        <f>VLOOKUP(J1396,'[1]Nhân viên'!$E$20:$F$41,2,0)</f>
        <v>#REF!</v>
      </c>
    </row>
    <row r="1397" spans="1:18" hidden="1">
      <c r="A1397" s="11">
        <v>1399</v>
      </c>
      <c r="B1397" s="11">
        <f t="shared" si="66"/>
        <v>0</v>
      </c>
      <c r="E1397" s="13" t="e">
        <f>VLOOKUP(D1397,#REF!,2,0)</f>
        <v>#REF!</v>
      </c>
      <c r="H1397" s="13" t="e">
        <f>VLOOKUP(F1397,#REF!,2,0)</f>
        <v>#REF!</v>
      </c>
      <c r="I1397" s="13" t="str">
        <f>VLOOKUP(F1397,'[1]Khách hàng'!$A$4:$F$2144,3,0)</f>
        <v>Số 1 đường số 17A, Khu phố 11, Phường Bình Trị Đông B, Quận Bình Tân, TP.HCM.</v>
      </c>
      <c r="J1397" s="13" t="e">
        <f>VLOOKUP(F1397,#REF!,5,0)</f>
        <v>#REF!</v>
      </c>
      <c r="M1397" s="13" t="e">
        <f>VLOOKUP(K1397,#REF!,2,0)</f>
        <v>#REF!</v>
      </c>
      <c r="N1397" s="17" t="e">
        <f>VLOOKUP(K1397,#REF!,6,0)</f>
        <v>#REF!</v>
      </c>
      <c r="O1397" s="17" t="e">
        <f t="shared" si="67"/>
        <v>#REF!</v>
      </c>
      <c r="P1397" s="22">
        <v>0.08</v>
      </c>
      <c r="Q1397" s="17" t="e">
        <f t="shared" si="68"/>
        <v>#REF!</v>
      </c>
      <c r="R1397" s="13" t="e">
        <f>VLOOKUP(J1397,'[1]Nhân viên'!$E$20:$F$41,2,0)</f>
        <v>#REF!</v>
      </c>
    </row>
    <row r="1398" spans="1:18" hidden="1">
      <c r="A1398" s="11">
        <v>1400</v>
      </c>
      <c r="B1398" s="11">
        <f t="shared" si="66"/>
        <v>0</v>
      </c>
      <c r="E1398" s="13" t="e">
        <f>VLOOKUP(D1398,#REF!,2,0)</f>
        <v>#REF!</v>
      </c>
      <c r="H1398" s="13" t="e">
        <f>VLOOKUP(F1398,#REF!,2,0)</f>
        <v>#REF!</v>
      </c>
      <c r="I1398" s="13" t="str">
        <f>VLOOKUP(F1398,'[1]Khách hàng'!$A$4:$F$2144,3,0)</f>
        <v>Số 1 đường số 17A, Khu phố 11, Phường Bình Trị Đông B, Quận Bình Tân, TP.HCM.</v>
      </c>
      <c r="J1398" s="13" t="e">
        <f>VLOOKUP(F1398,#REF!,5,0)</f>
        <v>#REF!</v>
      </c>
      <c r="M1398" s="13" t="e">
        <f>VLOOKUP(K1398,#REF!,2,0)</f>
        <v>#REF!</v>
      </c>
      <c r="N1398" s="17" t="e">
        <f>VLOOKUP(K1398,#REF!,6,0)</f>
        <v>#REF!</v>
      </c>
      <c r="O1398" s="17" t="e">
        <f t="shared" si="67"/>
        <v>#REF!</v>
      </c>
      <c r="P1398" s="22">
        <v>0.08</v>
      </c>
      <c r="Q1398" s="17" t="e">
        <f t="shared" si="68"/>
        <v>#REF!</v>
      </c>
      <c r="R1398" s="13" t="e">
        <f>VLOOKUP(J1398,'[1]Nhân viên'!$E$20:$F$41,2,0)</f>
        <v>#REF!</v>
      </c>
    </row>
    <row r="1399" spans="1:18" hidden="1">
      <c r="A1399" s="11">
        <v>1401</v>
      </c>
      <c r="B1399" s="11">
        <f t="shared" si="66"/>
        <v>0</v>
      </c>
      <c r="E1399" s="13" t="e">
        <f>VLOOKUP(D1399,#REF!,2,0)</f>
        <v>#REF!</v>
      </c>
      <c r="H1399" s="13" t="e">
        <f>VLOOKUP(F1399,#REF!,2,0)</f>
        <v>#REF!</v>
      </c>
      <c r="I1399" s="13" t="str">
        <f>VLOOKUP(F1399,'[1]Khách hàng'!$A$4:$F$2144,3,0)</f>
        <v>Số 1 đường số 17A, Khu phố 11, Phường Bình Trị Đông B, Quận Bình Tân, TP.HCM.</v>
      </c>
      <c r="J1399" s="13" t="e">
        <f>VLOOKUP(F1399,#REF!,5,0)</f>
        <v>#REF!</v>
      </c>
      <c r="M1399" s="13" t="e">
        <f>VLOOKUP(K1399,#REF!,2,0)</f>
        <v>#REF!</v>
      </c>
      <c r="N1399" s="17" t="e">
        <f>VLOOKUP(K1399,#REF!,6,0)</f>
        <v>#REF!</v>
      </c>
      <c r="O1399" s="17" t="e">
        <f t="shared" si="67"/>
        <v>#REF!</v>
      </c>
      <c r="P1399" s="22">
        <v>0.08</v>
      </c>
      <c r="Q1399" s="17" t="e">
        <f t="shared" si="68"/>
        <v>#REF!</v>
      </c>
      <c r="R1399" s="13" t="e">
        <f>VLOOKUP(J1399,'[1]Nhân viên'!$E$20:$F$41,2,0)</f>
        <v>#REF!</v>
      </c>
    </row>
    <row r="1400" spans="1:18" hidden="1">
      <c r="A1400" s="11">
        <v>1402</v>
      </c>
      <c r="B1400" s="11">
        <f t="shared" si="66"/>
        <v>0</v>
      </c>
      <c r="E1400" s="13" t="e">
        <f>VLOOKUP(D1400,#REF!,2,0)</f>
        <v>#REF!</v>
      </c>
      <c r="H1400" s="13" t="e">
        <f>VLOOKUP(F1400,#REF!,2,0)</f>
        <v>#REF!</v>
      </c>
      <c r="I1400" s="13" t="str">
        <f>VLOOKUP(F1400,'[1]Khách hàng'!$A$4:$F$2144,3,0)</f>
        <v>Số 1 đường số 17A, Khu phố 11, Phường Bình Trị Đông B, Quận Bình Tân, TP.HCM.</v>
      </c>
      <c r="J1400" s="13" t="e">
        <f>VLOOKUP(F1400,#REF!,5,0)</f>
        <v>#REF!</v>
      </c>
      <c r="M1400" s="13" t="e">
        <f>VLOOKUP(K1400,#REF!,2,0)</f>
        <v>#REF!</v>
      </c>
      <c r="N1400" s="17" t="e">
        <f>VLOOKUP(K1400,#REF!,6,0)</f>
        <v>#REF!</v>
      </c>
      <c r="O1400" s="17" t="e">
        <f t="shared" si="67"/>
        <v>#REF!</v>
      </c>
      <c r="P1400" s="22">
        <v>0.08</v>
      </c>
      <c r="Q1400" s="17" t="e">
        <f t="shared" si="68"/>
        <v>#REF!</v>
      </c>
      <c r="R1400" s="13" t="e">
        <f>VLOOKUP(J1400,'[1]Nhân viên'!$E$20:$F$41,2,0)</f>
        <v>#REF!</v>
      </c>
    </row>
    <row r="1401" spans="1:18" hidden="1">
      <c r="A1401" s="11">
        <v>1403</v>
      </c>
      <c r="B1401" s="11">
        <f t="shared" si="66"/>
        <v>0</v>
      </c>
      <c r="E1401" s="13" t="e">
        <f>VLOOKUP(D1401,#REF!,2,0)</f>
        <v>#REF!</v>
      </c>
      <c r="H1401" s="13" t="e">
        <f>VLOOKUP(F1401,#REF!,2,0)</f>
        <v>#REF!</v>
      </c>
      <c r="I1401" s="13" t="str">
        <f>VLOOKUP(F1401,'[1]Khách hàng'!$A$4:$F$2144,3,0)</f>
        <v>Số 1 đường số 17A, Khu phố 11, Phường Bình Trị Đông B, Quận Bình Tân, TP.HCM.</v>
      </c>
      <c r="J1401" s="13" t="e">
        <f>VLOOKUP(F1401,#REF!,5,0)</f>
        <v>#REF!</v>
      </c>
      <c r="M1401" s="13" t="e">
        <f>VLOOKUP(K1401,#REF!,2,0)</f>
        <v>#REF!</v>
      </c>
      <c r="N1401" s="17" t="e">
        <f>VLOOKUP(K1401,#REF!,6,0)</f>
        <v>#REF!</v>
      </c>
      <c r="O1401" s="17" t="e">
        <f t="shared" si="67"/>
        <v>#REF!</v>
      </c>
      <c r="P1401" s="22">
        <v>0.08</v>
      </c>
      <c r="Q1401" s="17" t="e">
        <f t="shared" si="68"/>
        <v>#REF!</v>
      </c>
      <c r="R1401" s="13" t="e">
        <f>VLOOKUP(J1401,'[1]Nhân viên'!$E$20:$F$41,2,0)</f>
        <v>#REF!</v>
      </c>
    </row>
    <row r="1402" spans="1:18" hidden="1">
      <c r="A1402" s="11">
        <v>1404</v>
      </c>
      <c r="B1402" s="11">
        <f t="shared" si="66"/>
        <v>0</v>
      </c>
      <c r="E1402" s="13" t="e">
        <f>VLOOKUP(D1402,#REF!,2,0)</f>
        <v>#REF!</v>
      </c>
      <c r="H1402" s="13" t="e">
        <f>VLOOKUP(F1402,#REF!,2,0)</f>
        <v>#REF!</v>
      </c>
      <c r="I1402" s="13" t="str">
        <f>VLOOKUP(F1402,'[1]Khách hàng'!$A$4:$F$2144,3,0)</f>
        <v>Số 1 đường số 17A, Khu phố 11, Phường Bình Trị Đông B, Quận Bình Tân, TP.HCM.</v>
      </c>
      <c r="J1402" s="13" t="e">
        <f>VLOOKUP(F1402,#REF!,5,0)</f>
        <v>#REF!</v>
      </c>
      <c r="M1402" s="13" t="e">
        <f>VLOOKUP(K1402,#REF!,2,0)</f>
        <v>#REF!</v>
      </c>
      <c r="N1402" s="17" t="e">
        <f>VLOOKUP(K1402,#REF!,6,0)</f>
        <v>#REF!</v>
      </c>
      <c r="O1402" s="17" t="e">
        <f t="shared" si="67"/>
        <v>#REF!</v>
      </c>
      <c r="P1402" s="22">
        <v>0.08</v>
      </c>
      <c r="Q1402" s="17" t="e">
        <f t="shared" si="68"/>
        <v>#REF!</v>
      </c>
      <c r="R1402" s="13" t="e">
        <f>VLOOKUP(J1402,'[1]Nhân viên'!$E$20:$F$41,2,0)</f>
        <v>#REF!</v>
      </c>
    </row>
    <row r="1403" spans="1:18" hidden="1">
      <c r="A1403" s="11">
        <v>1405</v>
      </c>
      <c r="B1403" s="11">
        <f t="shared" si="66"/>
        <v>0</v>
      </c>
      <c r="E1403" s="13" t="e">
        <f>VLOOKUP(D1403,#REF!,2,0)</f>
        <v>#REF!</v>
      </c>
      <c r="H1403" s="13" t="e">
        <f>VLOOKUP(F1403,#REF!,2,0)</f>
        <v>#REF!</v>
      </c>
      <c r="I1403" s="13" t="str">
        <f>VLOOKUP(F1403,'[1]Khách hàng'!$A$4:$F$2144,3,0)</f>
        <v>Số 1 đường số 17A, Khu phố 11, Phường Bình Trị Đông B, Quận Bình Tân, TP.HCM.</v>
      </c>
      <c r="J1403" s="13" t="e">
        <f>VLOOKUP(F1403,#REF!,5,0)</f>
        <v>#REF!</v>
      </c>
      <c r="M1403" s="13" t="e">
        <f>VLOOKUP(K1403,#REF!,2,0)</f>
        <v>#REF!</v>
      </c>
      <c r="N1403" s="17" t="e">
        <f>VLOOKUP(K1403,#REF!,6,0)</f>
        <v>#REF!</v>
      </c>
      <c r="O1403" s="17" t="e">
        <f t="shared" si="67"/>
        <v>#REF!</v>
      </c>
      <c r="P1403" s="22">
        <v>0.08</v>
      </c>
      <c r="Q1403" s="17" t="e">
        <f t="shared" si="68"/>
        <v>#REF!</v>
      </c>
      <c r="R1403" s="13" t="e">
        <f>VLOOKUP(J1403,'[1]Nhân viên'!$E$20:$F$41,2,0)</f>
        <v>#REF!</v>
      </c>
    </row>
    <row r="1404" spans="1:18" hidden="1">
      <c r="A1404" s="11">
        <v>1406</v>
      </c>
      <c r="B1404" s="11">
        <f t="shared" si="66"/>
        <v>0</v>
      </c>
      <c r="E1404" s="13" t="e">
        <f>VLOOKUP(D1404,#REF!,2,0)</f>
        <v>#REF!</v>
      </c>
      <c r="H1404" s="13" t="e">
        <f>VLOOKUP(F1404,#REF!,2,0)</f>
        <v>#REF!</v>
      </c>
      <c r="I1404" s="13" t="str">
        <f>VLOOKUP(F1404,'[1]Khách hàng'!$A$4:$F$2144,3,0)</f>
        <v>Số 1 đường số 17A, Khu phố 11, Phường Bình Trị Đông B, Quận Bình Tân, TP.HCM.</v>
      </c>
      <c r="J1404" s="13" t="e">
        <f>VLOOKUP(F1404,#REF!,5,0)</f>
        <v>#REF!</v>
      </c>
      <c r="M1404" s="13" t="e">
        <f>VLOOKUP(K1404,#REF!,2,0)</f>
        <v>#REF!</v>
      </c>
      <c r="N1404" s="17" t="e">
        <f>VLOOKUP(K1404,#REF!,6,0)</f>
        <v>#REF!</v>
      </c>
      <c r="O1404" s="17" t="e">
        <f t="shared" si="67"/>
        <v>#REF!</v>
      </c>
      <c r="P1404" s="22">
        <v>0.08</v>
      </c>
      <c r="Q1404" s="17" t="e">
        <f t="shared" si="68"/>
        <v>#REF!</v>
      </c>
      <c r="R1404" s="13" t="e">
        <f>VLOOKUP(J1404,'[1]Nhân viên'!$E$20:$F$41,2,0)</f>
        <v>#REF!</v>
      </c>
    </row>
    <row r="1405" spans="1:18" hidden="1">
      <c r="A1405" s="11">
        <v>1407</v>
      </c>
      <c r="B1405" s="11">
        <f t="shared" si="66"/>
        <v>0</v>
      </c>
      <c r="E1405" s="13" t="e">
        <f>VLOOKUP(D1405,#REF!,2,0)</f>
        <v>#REF!</v>
      </c>
      <c r="H1405" s="13" t="e">
        <f>VLOOKUP(F1405,#REF!,2,0)</f>
        <v>#REF!</v>
      </c>
      <c r="I1405" s="13" t="str">
        <f>VLOOKUP(F1405,'[1]Khách hàng'!$A$4:$F$2144,3,0)</f>
        <v>Số 1 đường số 17A, Khu phố 11, Phường Bình Trị Đông B, Quận Bình Tân, TP.HCM.</v>
      </c>
      <c r="J1405" s="13" t="e">
        <f>VLOOKUP(F1405,#REF!,5,0)</f>
        <v>#REF!</v>
      </c>
      <c r="M1405" s="13" t="e">
        <f>VLOOKUP(K1405,#REF!,2,0)</f>
        <v>#REF!</v>
      </c>
      <c r="N1405" s="17" t="e">
        <f>VLOOKUP(K1405,#REF!,6,0)</f>
        <v>#REF!</v>
      </c>
      <c r="O1405" s="17" t="e">
        <f t="shared" si="67"/>
        <v>#REF!</v>
      </c>
      <c r="P1405" s="22">
        <v>0.08</v>
      </c>
      <c r="Q1405" s="17" t="e">
        <f t="shared" si="68"/>
        <v>#REF!</v>
      </c>
      <c r="R1405" s="13" t="e">
        <f>VLOOKUP(J1405,'[1]Nhân viên'!$E$20:$F$41,2,0)</f>
        <v>#REF!</v>
      </c>
    </row>
    <row r="1406" spans="1:18" hidden="1">
      <c r="A1406" s="11">
        <v>1408</v>
      </c>
      <c r="B1406" s="11">
        <f t="shared" si="66"/>
        <v>0</v>
      </c>
      <c r="E1406" s="13" t="e">
        <f>VLOOKUP(D1406,#REF!,2,0)</f>
        <v>#REF!</v>
      </c>
      <c r="H1406" s="13" t="e">
        <f>VLOOKUP(F1406,#REF!,2,0)</f>
        <v>#REF!</v>
      </c>
      <c r="I1406" s="13" t="str">
        <f>VLOOKUP(F1406,'[1]Khách hàng'!$A$4:$F$2144,3,0)</f>
        <v>Số 1 đường số 17A, Khu phố 11, Phường Bình Trị Đông B, Quận Bình Tân, TP.HCM.</v>
      </c>
      <c r="J1406" s="13" t="e">
        <f>VLOOKUP(F1406,#REF!,5,0)</f>
        <v>#REF!</v>
      </c>
      <c r="M1406" s="13" t="e">
        <f>VLOOKUP(K1406,#REF!,2,0)</f>
        <v>#REF!</v>
      </c>
      <c r="N1406" s="17" t="e">
        <f>VLOOKUP(K1406,#REF!,6,0)</f>
        <v>#REF!</v>
      </c>
      <c r="O1406" s="17" t="e">
        <f t="shared" si="67"/>
        <v>#REF!</v>
      </c>
      <c r="P1406" s="22">
        <v>0.08</v>
      </c>
      <c r="Q1406" s="17" t="e">
        <f t="shared" si="68"/>
        <v>#REF!</v>
      </c>
      <c r="R1406" s="13" t="e">
        <f>VLOOKUP(J1406,'[1]Nhân viên'!$E$20:$F$41,2,0)</f>
        <v>#REF!</v>
      </c>
    </row>
    <row r="1407" spans="1:18" hidden="1">
      <c r="A1407" s="11">
        <v>1409</v>
      </c>
      <c r="B1407" s="11">
        <f t="shared" si="66"/>
        <v>0</v>
      </c>
      <c r="E1407" s="13" t="e">
        <f>VLOOKUP(D1407,#REF!,2,0)</f>
        <v>#REF!</v>
      </c>
      <c r="H1407" s="13" t="e">
        <f>VLOOKUP(F1407,#REF!,2,0)</f>
        <v>#REF!</v>
      </c>
      <c r="I1407" s="13" t="str">
        <f>VLOOKUP(F1407,'[1]Khách hàng'!$A$4:$F$2144,3,0)</f>
        <v>Số 1 đường số 17A, Khu phố 11, Phường Bình Trị Đông B, Quận Bình Tân, TP.HCM.</v>
      </c>
      <c r="J1407" s="13" t="e">
        <f>VLOOKUP(F1407,#REF!,5,0)</f>
        <v>#REF!</v>
      </c>
      <c r="M1407" s="13" t="e">
        <f>VLOOKUP(K1407,#REF!,2,0)</f>
        <v>#REF!</v>
      </c>
      <c r="N1407" s="17" t="e">
        <f>VLOOKUP(K1407,#REF!,6,0)</f>
        <v>#REF!</v>
      </c>
      <c r="O1407" s="17" t="e">
        <f t="shared" si="67"/>
        <v>#REF!</v>
      </c>
      <c r="P1407" s="22">
        <v>0.08</v>
      </c>
      <c r="Q1407" s="17" t="e">
        <f t="shared" si="68"/>
        <v>#REF!</v>
      </c>
      <c r="R1407" s="13" t="e">
        <f>VLOOKUP(J1407,'[1]Nhân viên'!$E$20:$F$41,2,0)</f>
        <v>#REF!</v>
      </c>
    </row>
    <row r="1408" spans="1:18" hidden="1">
      <c r="A1408" s="11">
        <v>1410</v>
      </c>
      <c r="B1408" s="11">
        <f t="shared" si="66"/>
        <v>0</v>
      </c>
      <c r="E1408" s="13" t="e">
        <f>VLOOKUP(D1408,#REF!,2,0)</f>
        <v>#REF!</v>
      </c>
      <c r="H1408" s="13" t="e">
        <f>VLOOKUP(F1408,#REF!,2,0)</f>
        <v>#REF!</v>
      </c>
      <c r="I1408" s="13" t="str">
        <f>VLOOKUP(F1408,'[1]Khách hàng'!$A$4:$F$2144,3,0)</f>
        <v>Số 1 đường số 17A, Khu phố 11, Phường Bình Trị Đông B, Quận Bình Tân, TP.HCM.</v>
      </c>
      <c r="J1408" s="13" t="e">
        <f>VLOOKUP(F1408,#REF!,5,0)</f>
        <v>#REF!</v>
      </c>
      <c r="M1408" s="13" t="e">
        <f>VLOOKUP(K1408,#REF!,2,0)</f>
        <v>#REF!</v>
      </c>
      <c r="N1408" s="17" t="e">
        <f>VLOOKUP(K1408,#REF!,6,0)</f>
        <v>#REF!</v>
      </c>
      <c r="O1408" s="17" t="e">
        <f t="shared" si="67"/>
        <v>#REF!</v>
      </c>
      <c r="P1408" s="22">
        <v>0.08</v>
      </c>
      <c r="Q1408" s="17" t="e">
        <f t="shared" si="68"/>
        <v>#REF!</v>
      </c>
      <c r="R1408" s="13" t="e">
        <f>VLOOKUP(J1408,'[1]Nhân viên'!$E$20:$F$41,2,0)</f>
        <v>#REF!</v>
      </c>
    </row>
    <row r="1409" spans="1:18" hidden="1">
      <c r="A1409" s="11">
        <v>1411</v>
      </c>
      <c r="B1409" s="11">
        <f t="shared" si="66"/>
        <v>0</v>
      </c>
      <c r="E1409" s="13" t="e">
        <f>VLOOKUP(D1409,#REF!,2,0)</f>
        <v>#REF!</v>
      </c>
      <c r="H1409" s="13" t="e">
        <f>VLOOKUP(F1409,#REF!,2,0)</f>
        <v>#REF!</v>
      </c>
      <c r="I1409" s="13" t="str">
        <f>VLOOKUP(F1409,'[1]Khách hàng'!$A$4:$F$2144,3,0)</f>
        <v>Số 1 đường số 17A, Khu phố 11, Phường Bình Trị Đông B, Quận Bình Tân, TP.HCM.</v>
      </c>
      <c r="J1409" s="13" t="e">
        <f>VLOOKUP(F1409,#REF!,5,0)</f>
        <v>#REF!</v>
      </c>
      <c r="M1409" s="13" t="e">
        <f>VLOOKUP(K1409,#REF!,2,0)</f>
        <v>#REF!</v>
      </c>
      <c r="N1409" s="17" t="e">
        <f>VLOOKUP(K1409,#REF!,6,0)</f>
        <v>#REF!</v>
      </c>
      <c r="O1409" s="17" t="e">
        <f t="shared" si="67"/>
        <v>#REF!</v>
      </c>
      <c r="P1409" s="22">
        <v>0.08</v>
      </c>
      <c r="Q1409" s="17" t="e">
        <f t="shared" si="68"/>
        <v>#REF!</v>
      </c>
      <c r="R1409" s="13" t="e">
        <f>VLOOKUP(J1409,'[1]Nhân viên'!$E$20:$F$41,2,0)</f>
        <v>#REF!</v>
      </c>
    </row>
    <row r="1410" spans="1:18" hidden="1">
      <c r="A1410" s="11">
        <v>1412</v>
      </c>
      <c r="B1410" s="11">
        <f t="shared" si="66"/>
        <v>0</v>
      </c>
      <c r="E1410" s="13" t="e">
        <f>VLOOKUP(D1410,#REF!,2,0)</f>
        <v>#REF!</v>
      </c>
      <c r="H1410" s="13" t="e">
        <f>VLOOKUP(F1410,#REF!,2,0)</f>
        <v>#REF!</v>
      </c>
      <c r="I1410" s="13" t="str">
        <f>VLOOKUP(F1410,'[1]Khách hàng'!$A$4:$F$2144,3,0)</f>
        <v>Số 1 đường số 17A, Khu phố 11, Phường Bình Trị Đông B, Quận Bình Tân, TP.HCM.</v>
      </c>
      <c r="J1410" s="13" t="e">
        <f>VLOOKUP(F1410,#REF!,5,0)</f>
        <v>#REF!</v>
      </c>
      <c r="M1410" s="13" t="e">
        <f>VLOOKUP(K1410,#REF!,2,0)</f>
        <v>#REF!</v>
      </c>
      <c r="N1410" s="17" t="e">
        <f>VLOOKUP(K1410,#REF!,6,0)</f>
        <v>#REF!</v>
      </c>
      <c r="O1410" s="17" t="e">
        <f t="shared" si="67"/>
        <v>#REF!</v>
      </c>
      <c r="P1410" s="22">
        <v>0.08</v>
      </c>
      <c r="Q1410" s="17" t="e">
        <f t="shared" si="68"/>
        <v>#REF!</v>
      </c>
      <c r="R1410" s="13" t="e">
        <f>VLOOKUP(J1410,'[1]Nhân viên'!$E$20:$F$41,2,0)</f>
        <v>#REF!</v>
      </c>
    </row>
    <row r="1411" spans="1:18" hidden="1">
      <c r="A1411" s="11">
        <v>1413</v>
      </c>
      <c r="B1411" s="11">
        <f t="shared" si="66"/>
        <v>0</v>
      </c>
      <c r="E1411" s="13" t="e">
        <f>VLOOKUP(D1411,#REF!,2,0)</f>
        <v>#REF!</v>
      </c>
      <c r="H1411" s="13" t="e">
        <f>VLOOKUP(F1411,#REF!,2,0)</f>
        <v>#REF!</v>
      </c>
      <c r="I1411" s="13" t="str">
        <f>VLOOKUP(F1411,'[1]Khách hàng'!$A$4:$F$2144,3,0)</f>
        <v>Số 1 đường số 17A, Khu phố 11, Phường Bình Trị Đông B, Quận Bình Tân, TP.HCM.</v>
      </c>
      <c r="J1411" s="13" t="e">
        <f>VLOOKUP(F1411,#REF!,5,0)</f>
        <v>#REF!</v>
      </c>
      <c r="M1411" s="13" t="e">
        <f>VLOOKUP(K1411,#REF!,2,0)</f>
        <v>#REF!</v>
      </c>
      <c r="N1411" s="17" t="e">
        <f>VLOOKUP(K1411,#REF!,6,0)</f>
        <v>#REF!</v>
      </c>
      <c r="O1411" s="17" t="e">
        <f t="shared" si="67"/>
        <v>#REF!</v>
      </c>
      <c r="P1411" s="22">
        <v>0.08</v>
      </c>
      <c r="Q1411" s="17" t="e">
        <f t="shared" si="68"/>
        <v>#REF!</v>
      </c>
      <c r="R1411" s="13" t="e">
        <f>VLOOKUP(J1411,'[1]Nhân viên'!$E$20:$F$41,2,0)</f>
        <v>#REF!</v>
      </c>
    </row>
    <row r="1412" spans="1:18" hidden="1">
      <c r="A1412" s="11">
        <v>1414</v>
      </c>
      <c r="B1412" s="11">
        <f t="shared" si="66"/>
        <v>0</v>
      </c>
      <c r="E1412" s="13" t="e">
        <f>VLOOKUP(D1412,#REF!,2,0)</f>
        <v>#REF!</v>
      </c>
      <c r="H1412" s="13" t="e">
        <f>VLOOKUP(F1412,#REF!,2,0)</f>
        <v>#REF!</v>
      </c>
      <c r="I1412" s="13" t="str">
        <f>VLOOKUP(F1412,'[1]Khách hàng'!$A$4:$F$2144,3,0)</f>
        <v>Số 1 đường số 17A, Khu phố 11, Phường Bình Trị Đông B, Quận Bình Tân, TP.HCM.</v>
      </c>
      <c r="J1412" s="13" t="e">
        <f>VLOOKUP(F1412,#REF!,5,0)</f>
        <v>#REF!</v>
      </c>
      <c r="M1412" s="13" t="e">
        <f>VLOOKUP(K1412,#REF!,2,0)</f>
        <v>#REF!</v>
      </c>
      <c r="N1412" s="17" t="e">
        <f>VLOOKUP(K1412,#REF!,6,0)</f>
        <v>#REF!</v>
      </c>
      <c r="O1412" s="17" t="e">
        <f t="shared" si="67"/>
        <v>#REF!</v>
      </c>
      <c r="P1412" s="22">
        <v>0.08</v>
      </c>
      <c r="Q1412" s="17" t="e">
        <f t="shared" si="68"/>
        <v>#REF!</v>
      </c>
      <c r="R1412" s="13" t="e">
        <f>VLOOKUP(J1412,'[1]Nhân viên'!$E$20:$F$41,2,0)</f>
        <v>#REF!</v>
      </c>
    </row>
    <row r="1413" spans="1:18" hidden="1">
      <c r="A1413" s="11">
        <v>1415</v>
      </c>
      <c r="B1413" s="11">
        <f t="shared" si="66"/>
        <v>0</v>
      </c>
      <c r="E1413" s="13" t="e">
        <f>VLOOKUP(D1413,#REF!,2,0)</f>
        <v>#REF!</v>
      </c>
      <c r="H1413" s="13" t="e">
        <f>VLOOKUP(F1413,#REF!,2,0)</f>
        <v>#REF!</v>
      </c>
      <c r="I1413" s="13" t="str">
        <f>VLOOKUP(F1413,'[1]Khách hàng'!$A$4:$F$2144,3,0)</f>
        <v>Số 1 đường số 17A, Khu phố 11, Phường Bình Trị Đông B, Quận Bình Tân, TP.HCM.</v>
      </c>
      <c r="J1413" s="13" t="e">
        <f>VLOOKUP(F1413,#REF!,5,0)</f>
        <v>#REF!</v>
      </c>
      <c r="M1413" s="13" t="e">
        <f>VLOOKUP(K1413,#REF!,2,0)</f>
        <v>#REF!</v>
      </c>
      <c r="N1413" s="17" t="e">
        <f>VLOOKUP(K1413,#REF!,6,0)</f>
        <v>#REF!</v>
      </c>
      <c r="O1413" s="17" t="e">
        <f t="shared" si="67"/>
        <v>#REF!</v>
      </c>
      <c r="P1413" s="22">
        <v>0.08</v>
      </c>
      <c r="Q1413" s="17" t="e">
        <f t="shared" si="68"/>
        <v>#REF!</v>
      </c>
      <c r="R1413" s="13" t="e">
        <f>VLOOKUP(J1413,'[1]Nhân viên'!$E$20:$F$41,2,0)</f>
        <v>#REF!</v>
      </c>
    </row>
    <row r="1414" spans="1:18" hidden="1">
      <c r="A1414" s="11">
        <v>1416</v>
      </c>
      <c r="B1414" s="11">
        <f t="shared" si="66"/>
        <v>0</v>
      </c>
      <c r="E1414" s="13" t="e">
        <f>VLOOKUP(D1414,#REF!,2,0)</f>
        <v>#REF!</v>
      </c>
      <c r="H1414" s="13" t="e">
        <f>VLOOKUP(F1414,#REF!,2,0)</f>
        <v>#REF!</v>
      </c>
      <c r="I1414" s="13" t="str">
        <f>VLOOKUP(F1414,'[1]Khách hàng'!$A$4:$F$2144,3,0)</f>
        <v>Số 1 đường số 17A, Khu phố 11, Phường Bình Trị Đông B, Quận Bình Tân, TP.HCM.</v>
      </c>
      <c r="J1414" s="13" t="e">
        <f>VLOOKUP(F1414,#REF!,5,0)</f>
        <v>#REF!</v>
      </c>
      <c r="M1414" s="13" t="e">
        <f>VLOOKUP(K1414,#REF!,2,0)</f>
        <v>#REF!</v>
      </c>
      <c r="N1414" s="17" t="e">
        <f>VLOOKUP(K1414,#REF!,6,0)</f>
        <v>#REF!</v>
      </c>
      <c r="O1414" s="17" t="e">
        <f t="shared" si="67"/>
        <v>#REF!</v>
      </c>
      <c r="P1414" s="22">
        <v>0.08</v>
      </c>
      <c r="Q1414" s="17" t="e">
        <f t="shared" si="68"/>
        <v>#REF!</v>
      </c>
      <c r="R1414" s="13" t="e">
        <f>VLOOKUP(J1414,'[1]Nhân viên'!$E$20:$F$41,2,0)</f>
        <v>#REF!</v>
      </c>
    </row>
    <row r="1415" spans="1:18" hidden="1">
      <c r="A1415" s="11">
        <v>1417</v>
      </c>
      <c r="B1415" s="11">
        <f t="shared" si="66"/>
        <v>0</v>
      </c>
      <c r="E1415" s="13" t="e">
        <f>VLOOKUP(D1415,#REF!,2,0)</f>
        <v>#REF!</v>
      </c>
      <c r="H1415" s="13" t="e">
        <f>VLOOKUP(F1415,#REF!,2,0)</f>
        <v>#REF!</v>
      </c>
      <c r="I1415" s="13" t="str">
        <f>VLOOKUP(F1415,'[1]Khách hàng'!$A$4:$F$2144,3,0)</f>
        <v>Số 1 đường số 17A, Khu phố 11, Phường Bình Trị Đông B, Quận Bình Tân, TP.HCM.</v>
      </c>
      <c r="J1415" s="13" t="e">
        <f>VLOOKUP(F1415,#REF!,5,0)</f>
        <v>#REF!</v>
      </c>
      <c r="M1415" s="13" t="e">
        <f>VLOOKUP(K1415,#REF!,2,0)</f>
        <v>#REF!</v>
      </c>
      <c r="N1415" s="17" t="e">
        <f>VLOOKUP(K1415,#REF!,6,0)</f>
        <v>#REF!</v>
      </c>
      <c r="O1415" s="17" t="e">
        <f t="shared" si="67"/>
        <v>#REF!</v>
      </c>
      <c r="P1415" s="22">
        <v>0.08</v>
      </c>
      <c r="Q1415" s="17" t="e">
        <f t="shared" si="68"/>
        <v>#REF!</v>
      </c>
      <c r="R1415" s="13" t="e">
        <f>VLOOKUP(J1415,'[1]Nhân viên'!$E$20:$F$41,2,0)</f>
        <v>#REF!</v>
      </c>
    </row>
    <row r="1416" spans="1:18" hidden="1">
      <c r="A1416" s="11">
        <v>1418</v>
      </c>
      <c r="B1416" s="11">
        <f t="shared" si="66"/>
        <v>0</v>
      </c>
      <c r="E1416" s="13" t="e">
        <f>VLOOKUP(D1416,#REF!,2,0)</f>
        <v>#REF!</v>
      </c>
      <c r="H1416" s="13" t="e">
        <f>VLOOKUP(F1416,#REF!,2,0)</f>
        <v>#REF!</v>
      </c>
      <c r="I1416" s="13" t="str">
        <f>VLOOKUP(F1416,'[1]Khách hàng'!$A$4:$F$2144,3,0)</f>
        <v>Số 1 đường số 17A, Khu phố 11, Phường Bình Trị Đông B, Quận Bình Tân, TP.HCM.</v>
      </c>
      <c r="J1416" s="13" t="e">
        <f>VLOOKUP(F1416,#REF!,5,0)</f>
        <v>#REF!</v>
      </c>
      <c r="M1416" s="13" t="e">
        <f>VLOOKUP(K1416,#REF!,2,0)</f>
        <v>#REF!</v>
      </c>
      <c r="N1416" s="17" t="e">
        <f>VLOOKUP(K1416,#REF!,6,0)</f>
        <v>#REF!</v>
      </c>
      <c r="O1416" s="17" t="e">
        <f t="shared" si="67"/>
        <v>#REF!</v>
      </c>
      <c r="P1416" s="22">
        <v>0.08</v>
      </c>
      <c r="Q1416" s="17" t="e">
        <f t="shared" si="68"/>
        <v>#REF!</v>
      </c>
      <c r="R1416" s="13" t="e">
        <f>VLOOKUP(J1416,'[1]Nhân viên'!$E$20:$F$41,2,0)</f>
        <v>#REF!</v>
      </c>
    </row>
    <row r="1417" spans="1:18" hidden="1">
      <c r="A1417" s="11">
        <v>1419</v>
      </c>
      <c r="B1417" s="11">
        <f t="shared" si="66"/>
        <v>0</v>
      </c>
      <c r="E1417" s="13" t="e">
        <f>VLOOKUP(D1417,#REF!,2,0)</f>
        <v>#REF!</v>
      </c>
      <c r="H1417" s="13" t="e">
        <f>VLOOKUP(F1417,#REF!,2,0)</f>
        <v>#REF!</v>
      </c>
      <c r="I1417" s="13" t="str">
        <f>VLOOKUP(F1417,'[1]Khách hàng'!$A$4:$F$2144,3,0)</f>
        <v>Số 1 đường số 17A, Khu phố 11, Phường Bình Trị Đông B, Quận Bình Tân, TP.HCM.</v>
      </c>
      <c r="J1417" s="13" t="e">
        <f>VLOOKUP(F1417,#REF!,5,0)</f>
        <v>#REF!</v>
      </c>
      <c r="M1417" s="13" t="e">
        <f>VLOOKUP(K1417,#REF!,2,0)</f>
        <v>#REF!</v>
      </c>
      <c r="N1417" s="17" t="e">
        <f>VLOOKUP(K1417,#REF!,6,0)</f>
        <v>#REF!</v>
      </c>
      <c r="O1417" s="17" t="e">
        <f t="shared" si="67"/>
        <v>#REF!</v>
      </c>
      <c r="P1417" s="22">
        <v>0.08</v>
      </c>
      <c r="Q1417" s="17" t="e">
        <f t="shared" si="68"/>
        <v>#REF!</v>
      </c>
      <c r="R1417" s="13" t="e">
        <f>VLOOKUP(J1417,'[1]Nhân viên'!$E$20:$F$41,2,0)</f>
        <v>#REF!</v>
      </c>
    </row>
    <row r="1418" spans="1:18" hidden="1">
      <c r="A1418" s="11">
        <v>1420</v>
      </c>
      <c r="B1418" s="11">
        <f t="shared" si="66"/>
        <v>0</v>
      </c>
      <c r="E1418" s="13" t="e">
        <f>VLOOKUP(D1418,#REF!,2,0)</f>
        <v>#REF!</v>
      </c>
      <c r="H1418" s="13" t="e">
        <f>VLOOKUP(F1418,#REF!,2,0)</f>
        <v>#REF!</v>
      </c>
      <c r="I1418" s="13" t="str">
        <f>VLOOKUP(F1418,'[1]Khách hàng'!$A$4:$F$2144,3,0)</f>
        <v>Số 1 đường số 17A, Khu phố 11, Phường Bình Trị Đông B, Quận Bình Tân, TP.HCM.</v>
      </c>
      <c r="J1418" s="13" t="e">
        <f>VLOOKUP(F1418,#REF!,5,0)</f>
        <v>#REF!</v>
      </c>
      <c r="M1418" s="13" t="e">
        <f>VLOOKUP(K1418,#REF!,2,0)</f>
        <v>#REF!</v>
      </c>
      <c r="N1418" s="17" t="e">
        <f>VLOOKUP(K1418,#REF!,6,0)</f>
        <v>#REF!</v>
      </c>
      <c r="O1418" s="17" t="e">
        <f t="shared" si="67"/>
        <v>#REF!</v>
      </c>
      <c r="P1418" s="22">
        <v>0.08</v>
      </c>
      <c r="Q1418" s="17" t="e">
        <f t="shared" si="68"/>
        <v>#REF!</v>
      </c>
      <c r="R1418" s="13" t="e">
        <f>VLOOKUP(J1418,'[1]Nhân viên'!$E$20:$F$41,2,0)</f>
        <v>#REF!</v>
      </c>
    </row>
    <row r="1419" spans="1:18" hidden="1">
      <c r="A1419" s="11">
        <v>1421</v>
      </c>
      <c r="B1419" s="11">
        <f t="shared" si="66"/>
        <v>0</v>
      </c>
      <c r="E1419" s="13" t="e">
        <f>VLOOKUP(D1419,#REF!,2,0)</f>
        <v>#REF!</v>
      </c>
      <c r="H1419" s="13" t="e">
        <f>VLOOKUP(F1419,#REF!,2,0)</f>
        <v>#REF!</v>
      </c>
      <c r="I1419" s="13" t="str">
        <f>VLOOKUP(F1419,'[1]Khách hàng'!$A$4:$F$2144,3,0)</f>
        <v>Số 1 đường số 17A, Khu phố 11, Phường Bình Trị Đông B, Quận Bình Tân, TP.HCM.</v>
      </c>
      <c r="J1419" s="13" t="e">
        <f>VLOOKUP(F1419,#REF!,5,0)</f>
        <v>#REF!</v>
      </c>
      <c r="M1419" s="13" t="e">
        <f>VLOOKUP(K1419,#REF!,2,0)</f>
        <v>#REF!</v>
      </c>
      <c r="N1419" s="17" t="e">
        <f>VLOOKUP(K1419,#REF!,6,0)</f>
        <v>#REF!</v>
      </c>
      <c r="O1419" s="17" t="e">
        <f t="shared" si="67"/>
        <v>#REF!</v>
      </c>
      <c r="P1419" s="22">
        <v>0.08</v>
      </c>
      <c r="Q1419" s="17" t="e">
        <f t="shared" si="68"/>
        <v>#REF!</v>
      </c>
      <c r="R1419" s="13" t="e">
        <f>VLOOKUP(J1419,'[1]Nhân viên'!$E$20:$F$41,2,0)</f>
        <v>#REF!</v>
      </c>
    </row>
    <row r="1420" spans="1:18" hidden="1">
      <c r="A1420" s="11">
        <v>1422</v>
      </c>
      <c r="B1420" s="11">
        <f t="shared" si="66"/>
        <v>0</v>
      </c>
      <c r="E1420" s="13" t="e">
        <f>VLOOKUP(D1420,#REF!,2,0)</f>
        <v>#REF!</v>
      </c>
      <c r="H1420" s="13" t="e">
        <f>VLOOKUP(F1420,#REF!,2,0)</f>
        <v>#REF!</v>
      </c>
      <c r="I1420" s="13" t="str">
        <f>VLOOKUP(F1420,'[1]Khách hàng'!$A$4:$F$2144,3,0)</f>
        <v>Số 1 đường số 17A, Khu phố 11, Phường Bình Trị Đông B, Quận Bình Tân, TP.HCM.</v>
      </c>
      <c r="J1420" s="13" t="e">
        <f>VLOOKUP(F1420,#REF!,5,0)</f>
        <v>#REF!</v>
      </c>
      <c r="M1420" s="13" t="e">
        <f>VLOOKUP(K1420,#REF!,2,0)</f>
        <v>#REF!</v>
      </c>
      <c r="N1420" s="17" t="e">
        <f>VLOOKUP(K1420,#REF!,6,0)</f>
        <v>#REF!</v>
      </c>
      <c r="O1420" s="17" t="e">
        <f t="shared" si="67"/>
        <v>#REF!</v>
      </c>
      <c r="P1420" s="22">
        <v>0.08</v>
      </c>
      <c r="Q1420" s="17" t="e">
        <f t="shared" si="68"/>
        <v>#REF!</v>
      </c>
      <c r="R1420" s="13" t="e">
        <f>VLOOKUP(J1420,'[1]Nhân viên'!$E$20:$F$41,2,0)</f>
        <v>#REF!</v>
      </c>
    </row>
    <row r="1421" spans="1:18" hidden="1">
      <c r="A1421" s="11">
        <v>1423</v>
      </c>
      <c r="B1421" s="11">
        <f t="shared" si="66"/>
        <v>0</v>
      </c>
      <c r="E1421" s="13" t="e">
        <f>VLOOKUP(D1421,#REF!,2,0)</f>
        <v>#REF!</v>
      </c>
      <c r="H1421" s="13" t="e">
        <f>VLOOKUP(F1421,#REF!,2,0)</f>
        <v>#REF!</v>
      </c>
      <c r="I1421" s="13" t="str">
        <f>VLOOKUP(F1421,'[1]Khách hàng'!$A$4:$F$2144,3,0)</f>
        <v>Số 1 đường số 17A, Khu phố 11, Phường Bình Trị Đông B, Quận Bình Tân, TP.HCM.</v>
      </c>
      <c r="J1421" s="13" t="e">
        <f>VLOOKUP(F1421,#REF!,5,0)</f>
        <v>#REF!</v>
      </c>
      <c r="M1421" s="13" t="e">
        <f>VLOOKUP(K1421,#REF!,2,0)</f>
        <v>#REF!</v>
      </c>
      <c r="N1421" s="17" t="e">
        <f>VLOOKUP(K1421,#REF!,6,0)</f>
        <v>#REF!</v>
      </c>
      <c r="O1421" s="17" t="e">
        <f t="shared" si="67"/>
        <v>#REF!</v>
      </c>
      <c r="P1421" s="22">
        <v>0.08</v>
      </c>
      <c r="Q1421" s="17" t="e">
        <f t="shared" si="68"/>
        <v>#REF!</v>
      </c>
      <c r="R1421" s="13" t="e">
        <f>VLOOKUP(J1421,'[1]Nhân viên'!$E$20:$F$41,2,0)</f>
        <v>#REF!</v>
      </c>
    </row>
    <row r="1422" spans="1:18" hidden="1">
      <c r="A1422" s="11">
        <v>1424</v>
      </c>
      <c r="B1422" s="11">
        <f t="shared" si="66"/>
        <v>0</v>
      </c>
      <c r="E1422" s="13" t="e">
        <f>VLOOKUP(D1422,#REF!,2,0)</f>
        <v>#REF!</v>
      </c>
      <c r="H1422" s="13" t="e">
        <f>VLOOKUP(F1422,#REF!,2,0)</f>
        <v>#REF!</v>
      </c>
      <c r="I1422" s="13" t="str">
        <f>VLOOKUP(F1422,'[1]Khách hàng'!$A$4:$F$2144,3,0)</f>
        <v>Số 1 đường số 17A, Khu phố 11, Phường Bình Trị Đông B, Quận Bình Tân, TP.HCM.</v>
      </c>
      <c r="J1422" s="13" t="e">
        <f>VLOOKUP(F1422,#REF!,5,0)</f>
        <v>#REF!</v>
      </c>
      <c r="M1422" s="13" t="e">
        <f>VLOOKUP(K1422,#REF!,2,0)</f>
        <v>#REF!</v>
      </c>
      <c r="N1422" s="17" t="e">
        <f>VLOOKUP(K1422,#REF!,6,0)</f>
        <v>#REF!</v>
      </c>
      <c r="O1422" s="17" t="e">
        <f t="shared" si="67"/>
        <v>#REF!</v>
      </c>
      <c r="P1422" s="22">
        <v>0.08</v>
      </c>
      <c r="Q1422" s="17" t="e">
        <f t="shared" si="68"/>
        <v>#REF!</v>
      </c>
      <c r="R1422" s="13" t="e">
        <f>VLOOKUP(J1422,'[1]Nhân viên'!$E$20:$F$41,2,0)</f>
        <v>#REF!</v>
      </c>
    </row>
    <row r="1423" spans="1:18" hidden="1">
      <c r="A1423" s="11">
        <v>1425</v>
      </c>
      <c r="B1423" s="11">
        <f t="shared" si="66"/>
        <v>0</v>
      </c>
      <c r="E1423" s="13" t="e">
        <f>VLOOKUP(D1423,#REF!,2,0)</f>
        <v>#REF!</v>
      </c>
      <c r="H1423" s="13" t="e">
        <f>VLOOKUP(F1423,#REF!,2,0)</f>
        <v>#REF!</v>
      </c>
      <c r="I1423" s="13" t="str">
        <f>VLOOKUP(F1423,'[1]Khách hàng'!$A$4:$F$2144,3,0)</f>
        <v>Số 1 đường số 17A, Khu phố 11, Phường Bình Trị Đông B, Quận Bình Tân, TP.HCM.</v>
      </c>
      <c r="J1423" s="13" t="e">
        <f>VLOOKUP(F1423,#REF!,5,0)</f>
        <v>#REF!</v>
      </c>
      <c r="M1423" s="13" t="e">
        <f>VLOOKUP(K1423,#REF!,2,0)</f>
        <v>#REF!</v>
      </c>
      <c r="N1423" s="17" t="e">
        <f>VLOOKUP(K1423,#REF!,6,0)</f>
        <v>#REF!</v>
      </c>
      <c r="O1423" s="17" t="e">
        <f t="shared" si="67"/>
        <v>#REF!</v>
      </c>
      <c r="P1423" s="22">
        <v>0.08</v>
      </c>
      <c r="Q1423" s="17" t="e">
        <f t="shared" si="68"/>
        <v>#REF!</v>
      </c>
      <c r="R1423" s="13" t="e">
        <f>VLOOKUP(J1423,'[1]Nhân viên'!$E$20:$F$41,2,0)</f>
        <v>#REF!</v>
      </c>
    </row>
    <row r="1424" spans="1:18" hidden="1">
      <c r="A1424" s="11">
        <v>1426</v>
      </c>
      <c r="B1424" s="11">
        <f t="shared" si="66"/>
        <v>0</v>
      </c>
      <c r="E1424" s="13" t="e">
        <f>VLOOKUP(D1424,#REF!,2,0)</f>
        <v>#REF!</v>
      </c>
      <c r="H1424" s="13" t="e">
        <f>VLOOKUP(F1424,#REF!,2,0)</f>
        <v>#REF!</v>
      </c>
      <c r="I1424" s="13" t="str">
        <f>VLOOKUP(F1424,'[1]Khách hàng'!$A$4:$F$2144,3,0)</f>
        <v>Số 1 đường số 17A, Khu phố 11, Phường Bình Trị Đông B, Quận Bình Tân, TP.HCM.</v>
      </c>
      <c r="J1424" s="13" t="e">
        <f>VLOOKUP(F1424,#REF!,5,0)</f>
        <v>#REF!</v>
      </c>
      <c r="M1424" s="13" t="e">
        <f>VLOOKUP(K1424,#REF!,2,0)</f>
        <v>#REF!</v>
      </c>
      <c r="N1424" s="17" t="e">
        <f>VLOOKUP(K1424,#REF!,6,0)</f>
        <v>#REF!</v>
      </c>
      <c r="O1424" s="17" t="e">
        <f t="shared" si="67"/>
        <v>#REF!</v>
      </c>
      <c r="P1424" s="22">
        <v>0.08</v>
      </c>
      <c r="Q1424" s="17" t="e">
        <f t="shared" si="68"/>
        <v>#REF!</v>
      </c>
      <c r="R1424" s="13" t="e">
        <f>VLOOKUP(J1424,'[1]Nhân viên'!$E$20:$F$41,2,0)</f>
        <v>#REF!</v>
      </c>
    </row>
    <row r="1425" spans="1:18" hidden="1">
      <c r="A1425" s="11">
        <v>1427</v>
      </c>
      <c r="B1425" s="11">
        <f t="shared" si="66"/>
        <v>0</v>
      </c>
      <c r="E1425" s="13" t="e">
        <f>VLOOKUP(D1425,#REF!,2,0)</f>
        <v>#REF!</v>
      </c>
      <c r="H1425" s="13" t="e">
        <f>VLOOKUP(F1425,#REF!,2,0)</f>
        <v>#REF!</v>
      </c>
      <c r="I1425" s="13" t="str">
        <f>VLOOKUP(F1425,'[1]Khách hàng'!$A$4:$F$2144,3,0)</f>
        <v>Số 1 đường số 17A, Khu phố 11, Phường Bình Trị Đông B, Quận Bình Tân, TP.HCM.</v>
      </c>
      <c r="J1425" s="13" t="e">
        <f>VLOOKUP(F1425,#REF!,5,0)</f>
        <v>#REF!</v>
      </c>
      <c r="M1425" s="13" t="e">
        <f>VLOOKUP(K1425,#REF!,2,0)</f>
        <v>#REF!</v>
      </c>
      <c r="N1425" s="17" t="e">
        <f>VLOOKUP(K1425,#REF!,6,0)</f>
        <v>#REF!</v>
      </c>
      <c r="O1425" s="17" t="e">
        <f t="shared" si="67"/>
        <v>#REF!</v>
      </c>
      <c r="P1425" s="22">
        <v>0.08</v>
      </c>
      <c r="Q1425" s="17" t="e">
        <f t="shared" si="68"/>
        <v>#REF!</v>
      </c>
      <c r="R1425" s="13" t="e">
        <f>VLOOKUP(J1425,'[1]Nhân viên'!$E$20:$F$41,2,0)</f>
        <v>#REF!</v>
      </c>
    </row>
    <row r="1426" spans="1:18" hidden="1">
      <c r="A1426" s="11">
        <v>1428</v>
      </c>
      <c r="B1426" s="11">
        <f t="shared" si="66"/>
        <v>0</v>
      </c>
      <c r="E1426" s="13" t="e">
        <f>VLOOKUP(D1426,#REF!,2,0)</f>
        <v>#REF!</v>
      </c>
      <c r="H1426" s="13" t="e">
        <f>VLOOKUP(F1426,#REF!,2,0)</f>
        <v>#REF!</v>
      </c>
      <c r="I1426" s="13" t="str">
        <f>VLOOKUP(F1426,'[1]Khách hàng'!$A$4:$F$2144,3,0)</f>
        <v>Số 1 đường số 17A, Khu phố 11, Phường Bình Trị Đông B, Quận Bình Tân, TP.HCM.</v>
      </c>
      <c r="J1426" s="13" t="e">
        <f>VLOOKUP(F1426,#REF!,5,0)</f>
        <v>#REF!</v>
      </c>
      <c r="M1426" s="13" t="e">
        <f>VLOOKUP(K1426,#REF!,2,0)</f>
        <v>#REF!</v>
      </c>
      <c r="N1426" s="17" t="e">
        <f>VLOOKUP(K1426,#REF!,6,0)</f>
        <v>#REF!</v>
      </c>
      <c r="O1426" s="17" t="e">
        <f t="shared" si="67"/>
        <v>#REF!</v>
      </c>
      <c r="P1426" s="22">
        <v>0.08</v>
      </c>
      <c r="Q1426" s="17" t="e">
        <f t="shared" si="68"/>
        <v>#REF!</v>
      </c>
      <c r="R1426" s="13" t="e">
        <f>VLOOKUP(J1426,'[1]Nhân viên'!$E$20:$F$41,2,0)</f>
        <v>#REF!</v>
      </c>
    </row>
    <row r="1427" spans="1:18" hidden="1">
      <c r="A1427" s="11">
        <v>1429</v>
      </c>
      <c r="B1427" s="11">
        <f t="shared" si="66"/>
        <v>0</v>
      </c>
      <c r="E1427" s="13" t="e">
        <f>VLOOKUP(D1427,#REF!,2,0)</f>
        <v>#REF!</v>
      </c>
      <c r="H1427" s="13" t="e">
        <f>VLOOKUP(F1427,#REF!,2,0)</f>
        <v>#REF!</v>
      </c>
      <c r="I1427" s="13" t="str">
        <f>VLOOKUP(F1427,'[1]Khách hàng'!$A$4:$F$2144,3,0)</f>
        <v>Số 1 đường số 17A, Khu phố 11, Phường Bình Trị Đông B, Quận Bình Tân, TP.HCM.</v>
      </c>
      <c r="J1427" s="13" t="e">
        <f>VLOOKUP(F1427,#REF!,5,0)</f>
        <v>#REF!</v>
      </c>
      <c r="M1427" s="13" t="e">
        <f>VLOOKUP(K1427,#REF!,2,0)</f>
        <v>#REF!</v>
      </c>
      <c r="N1427" s="17" t="e">
        <f>VLOOKUP(K1427,#REF!,6,0)</f>
        <v>#REF!</v>
      </c>
      <c r="O1427" s="17" t="e">
        <f t="shared" si="67"/>
        <v>#REF!</v>
      </c>
      <c r="P1427" s="22">
        <v>0.08</v>
      </c>
      <c r="Q1427" s="17" t="e">
        <f t="shared" si="68"/>
        <v>#REF!</v>
      </c>
      <c r="R1427" s="13" t="e">
        <f>VLOOKUP(J1427,'[1]Nhân viên'!$E$20:$F$41,2,0)</f>
        <v>#REF!</v>
      </c>
    </row>
    <row r="1428" spans="1:18" hidden="1">
      <c r="A1428" s="11">
        <v>1430</v>
      </c>
      <c r="B1428" s="11">
        <f t="shared" si="66"/>
        <v>0</v>
      </c>
      <c r="E1428" s="13" t="e">
        <f>VLOOKUP(D1428,#REF!,2,0)</f>
        <v>#REF!</v>
      </c>
      <c r="H1428" s="13" t="e">
        <f>VLOOKUP(F1428,#REF!,2,0)</f>
        <v>#REF!</v>
      </c>
      <c r="I1428" s="13" t="str">
        <f>VLOOKUP(F1428,'[1]Khách hàng'!$A$4:$F$2144,3,0)</f>
        <v>Số 1 đường số 17A, Khu phố 11, Phường Bình Trị Đông B, Quận Bình Tân, TP.HCM.</v>
      </c>
      <c r="J1428" s="13" t="e">
        <f>VLOOKUP(F1428,#REF!,5,0)</f>
        <v>#REF!</v>
      </c>
      <c r="M1428" s="13" t="e">
        <f>VLOOKUP(K1428,#REF!,2,0)</f>
        <v>#REF!</v>
      </c>
      <c r="N1428" s="17" t="e">
        <f>VLOOKUP(K1428,#REF!,6,0)</f>
        <v>#REF!</v>
      </c>
      <c r="O1428" s="17" t="e">
        <f t="shared" si="67"/>
        <v>#REF!</v>
      </c>
      <c r="P1428" s="22">
        <v>0.08</v>
      </c>
      <c r="Q1428" s="17" t="e">
        <f t="shared" si="68"/>
        <v>#REF!</v>
      </c>
      <c r="R1428" s="13" t="e">
        <f>VLOOKUP(J1428,'[1]Nhân viên'!$E$20:$F$41,2,0)</f>
        <v>#REF!</v>
      </c>
    </row>
    <row r="1429" spans="1:18" hidden="1">
      <c r="A1429" s="11">
        <v>1431</v>
      </c>
      <c r="B1429" s="11">
        <f t="shared" si="66"/>
        <v>0</v>
      </c>
      <c r="E1429" s="13" t="e">
        <f>VLOOKUP(D1429,#REF!,2,0)</f>
        <v>#REF!</v>
      </c>
      <c r="H1429" s="13" t="e">
        <f>VLOOKUP(F1429,#REF!,2,0)</f>
        <v>#REF!</v>
      </c>
      <c r="I1429" s="13" t="str">
        <f>VLOOKUP(F1429,'[1]Khách hàng'!$A$4:$F$2144,3,0)</f>
        <v>Số 1 đường số 17A, Khu phố 11, Phường Bình Trị Đông B, Quận Bình Tân, TP.HCM.</v>
      </c>
      <c r="J1429" s="13" t="e">
        <f>VLOOKUP(F1429,#REF!,5,0)</f>
        <v>#REF!</v>
      </c>
      <c r="M1429" s="13" t="e">
        <f>VLOOKUP(K1429,#REF!,2,0)</f>
        <v>#REF!</v>
      </c>
      <c r="N1429" s="17" t="e">
        <f>VLOOKUP(K1429,#REF!,6,0)</f>
        <v>#REF!</v>
      </c>
      <c r="O1429" s="17" t="e">
        <f t="shared" si="67"/>
        <v>#REF!</v>
      </c>
      <c r="P1429" s="22">
        <v>0.08</v>
      </c>
      <c r="Q1429" s="17" t="e">
        <f t="shared" si="68"/>
        <v>#REF!</v>
      </c>
      <c r="R1429" s="13" t="e">
        <f>VLOOKUP(J1429,'[1]Nhân viên'!$E$20:$F$41,2,0)</f>
        <v>#REF!</v>
      </c>
    </row>
    <row r="1430" spans="1:18" hidden="1">
      <c r="A1430" s="11">
        <v>1432</v>
      </c>
      <c r="B1430" s="11">
        <f t="shared" si="66"/>
        <v>0</v>
      </c>
      <c r="E1430" s="13" t="e">
        <f>VLOOKUP(D1430,#REF!,2,0)</f>
        <v>#REF!</v>
      </c>
      <c r="H1430" s="13" t="e">
        <f>VLOOKUP(F1430,#REF!,2,0)</f>
        <v>#REF!</v>
      </c>
      <c r="I1430" s="13" t="str">
        <f>VLOOKUP(F1430,'[1]Khách hàng'!$A$4:$F$2144,3,0)</f>
        <v>Số 1 đường số 17A, Khu phố 11, Phường Bình Trị Đông B, Quận Bình Tân, TP.HCM.</v>
      </c>
      <c r="J1430" s="13" t="e">
        <f>VLOOKUP(F1430,#REF!,5,0)</f>
        <v>#REF!</v>
      </c>
      <c r="M1430" s="13" t="e">
        <f>VLOOKUP(K1430,#REF!,2,0)</f>
        <v>#REF!</v>
      </c>
      <c r="N1430" s="17" t="e">
        <f>VLOOKUP(K1430,#REF!,6,0)</f>
        <v>#REF!</v>
      </c>
      <c r="O1430" s="17" t="e">
        <f t="shared" si="67"/>
        <v>#REF!</v>
      </c>
      <c r="P1430" s="22">
        <v>0.08</v>
      </c>
      <c r="Q1430" s="17" t="e">
        <f t="shared" si="68"/>
        <v>#REF!</v>
      </c>
      <c r="R1430" s="13" t="e">
        <f>VLOOKUP(J1430,'[1]Nhân viên'!$E$20:$F$41,2,0)</f>
        <v>#REF!</v>
      </c>
    </row>
    <row r="1431" spans="1:18" hidden="1">
      <c r="A1431" s="11">
        <v>1433</v>
      </c>
      <c r="B1431" s="11">
        <f t="shared" si="66"/>
        <v>0</v>
      </c>
      <c r="E1431" s="13" t="e">
        <f>VLOOKUP(D1431,#REF!,2,0)</f>
        <v>#REF!</v>
      </c>
      <c r="H1431" s="13" t="e">
        <f>VLOOKUP(F1431,#REF!,2,0)</f>
        <v>#REF!</v>
      </c>
      <c r="I1431" s="13" t="str">
        <f>VLOOKUP(F1431,'[1]Khách hàng'!$A$4:$F$2144,3,0)</f>
        <v>Số 1 đường số 17A, Khu phố 11, Phường Bình Trị Đông B, Quận Bình Tân, TP.HCM.</v>
      </c>
      <c r="J1431" s="13" t="e">
        <f>VLOOKUP(F1431,#REF!,5,0)</f>
        <v>#REF!</v>
      </c>
      <c r="M1431" s="13" t="e">
        <f>VLOOKUP(K1431,#REF!,2,0)</f>
        <v>#REF!</v>
      </c>
      <c r="N1431" s="17" t="e">
        <f>VLOOKUP(K1431,#REF!,6,0)</f>
        <v>#REF!</v>
      </c>
      <c r="O1431" s="17" t="e">
        <f t="shared" si="67"/>
        <v>#REF!</v>
      </c>
      <c r="P1431" s="22">
        <v>0.08</v>
      </c>
      <c r="Q1431" s="17" t="e">
        <f t="shared" si="68"/>
        <v>#REF!</v>
      </c>
      <c r="R1431" s="13" t="e">
        <f>VLOOKUP(J1431,'[1]Nhân viên'!$E$20:$F$41,2,0)</f>
        <v>#REF!</v>
      </c>
    </row>
    <row r="1432" spans="1:18" hidden="1">
      <c r="A1432" s="11">
        <v>1434</v>
      </c>
      <c r="B1432" s="11">
        <f t="shared" si="66"/>
        <v>0</v>
      </c>
      <c r="E1432" s="13" t="e">
        <f>VLOOKUP(D1432,#REF!,2,0)</f>
        <v>#REF!</v>
      </c>
      <c r="H1432" s="13" t="e">
        <f>VLOOKUP(F1432,#REF!,2,0)</f>
        <v>#REF!</v>
      </c>
      <c r="I1432" s="13" t="str">
        <f>VLOOKUP(F1432,'[1]Khách hàng'!$A$4:$F$2144,3,0)</f>
        <v>Số 1 đường số 17A, Khu phố 11, Phường Bình Trị Đông B, Quận Bình Tân, TP.HCM.</v>
      </c>
      <c r="J1432" s="13" t="e">
        <f>VLOOKUP(F1432,#REF!,5,0)</f>
        <v>#REF!</v>
      </c>
      <c r="M1432" s="13" t="e">
        <f>VLOOKUP(K1432,#REF!,2,0)</f>
        <v>#REF!</v>
      </c>
      <c r="N1432" s="17" t="e">
        <f>VLOOKUP(K1432,#REF!,6,0)</f>
        <v>#REF!</v>
      </c>
      <c r="O1432" s="17" t="e">
        <f t="shared" si="67"/>
        <v>#REF!</v>
      </c>
      <c r="P1432" s="22">
        <v>0.08</v>
      </c>
      <c r="Q1432" s="17" t="e">
        <f t="shared" si="68"/>
        <v>#REF!</v>
      </c>
      <c r="R1432" s="13" t="e">
        <f>VLOOKUP(J1432,'[1]Nhân viên'!$E$20:$F$41,2,0)</f>
        <v>#REF!</v>
      </c>
    </row>
    <row r="1433" spans="1:18" hidden="1">
      <c r="A1433" s="11">
        <v>1435</v>
      </c>
      <c r="B1433" s="11">
        <f t="shared" si="66"/>
        <v>0</v>
      </c>
      <c r="E1433" s="13" t="e">
        <f>VLOOKUP(D1433,#REF!,2,0)</f>
        <v>#REF!</v>
      </c>
      <c r="H1433" s="13" t="e">
        <f>VLOOKUP(F1433,#REF!,2,0)</f>
        <v>#REF!</v>
      </c>
      <c r="I1433" s="13" t="str">
        <f>VLOOKUP(F1433,'[1]Khách hàng'!$A$4:$F$2144,3,0)</f>
        <v>Số 1 đường số 17A, Khu phố 11, Phường Bình Trị Đông B, Quận Bình Tân, TP.HCM.</v>
      </c>
      <c r="J1433" s="13" t="e">
        <f>VLOOKUP(F1433,#REF!,5,0)</f>
        <v>#REF!</v>
      </c>
      <c r="M1433" s="13" t="e">
        <f>VLOOKUP(K1433,#REF!,2,0)</f>
        <v>#REF!</v>
      </c>
      <c r="N1433" s="17" t="e">
        <f>VLOOKUP(K1433,#REF!,6,0)</f>
        <v>#REF!</v>
      </c>
      <c r="O1433" s="17" t="e">
        <f t="shared" si="67"/>
        <v>#REF!</v>
      </c>
      <c r="P1433" s="22">
        <v>0.08</v>
      </c>
      <c r="Q1433" s="17" t="e">
        <f t="shared" si="68"/>
        <v>#REF!</v>
      </c>
      <c r="R1433" s="13" t="e">
        <f>VLOOKUP(J1433,'[1]Nhân viên'!$E$20:$F$41,2,0)</f>
        <v>#REF!</v>
      </c>
    </row>
    <row r="1434" spans="1:18" hidden="1">
      <c r="A1434" s="11">
        <v>1436</v>
      </c>
      <c r="B1434" s="11">
        <f t="shared" si="66"/>
        <v>0</v>
      </c>
      <c r="E1434" s="13" t="e">
        <f>VLOOKUP(D1434,#REF!,2,0)</f>
        <v>#REF!</v>
      </c>
      <c r="H1434" s="13" t="e">
        <f>VLOOKUP(F1434,#REF!,2,0)</f>
        <v>#REF!</v>
      </c>
      <c r="I1434" s="13" t="str">
        <f>VLOOKUP(F1434,'[1]Khách hàng'!$A$4:$F$2144,3,0)</f>
        <v>Số 1 đường số 17A, Khu phố 11, Phường Bình Trị Đông B, Quận Bình Tân, TP.HCM.</v>
      </c>
      <c r="J1434" s="13" t="e">
        <f>VLOOKUP(F1434,#REF!,5,0)</f>
        <v>#REF!</v>
      </c>
      <c r="M1434" s="13" t="e">
        <f>VLOOKUP(K1434,#REF!,2,0)</f>
        <v>#REF!</v>
      </c>
      <c r="N1434" s="17" t="e">
        <f>VLOOKUP(K1434,#REF!,6,0)</f>
        <v>#REF!</v>
      </c>
      <c r="O1434" s="17" t="e">
        <f t="shared" si="67"/>
        <v>#REF!</v>
      </c>
      <c r="P1434" s="22">
        <v>0.08</v>
      </c>
      <c r="Q1434" s="17" t="e">
        <f t="shared" si="68"/>
        <v>#REF!</v>
      </c>
      <c r="R1434" s="13" t="e">
        <f>VLOOKUP(J1434,'[1]Nhân viên'!$E$20:$F$41,2,0)</f>
        <v>#REF!</v>
      </c>
    </row>
    <row r="1435" spans="1:18" hidden="1">
      <c r="A1435" s="11">
        <v>1437</v>
      </c>
      <c r="B1435" s="11">
        <f t="shared" si="66"/>
        <v>0</v>
      </c>
      <c r="E1435" s="13" t="e">
        <f>VLOOKUP(D1435,#REF!,2,0)</f>
        <v>#REF!</v>
      </c>
      <c r="H1435" s="13" t="e">
        <f>VLOOKUP(F1435,#REF!,2,0)</f>
        <v>#REF!</v>
      </c>
      <c r="I1435" s="13" t="str">
        <f>VLOOKUP(F1435,'[1]Khách hàng'!$A$4:$F$2144,3,0)</f>
        <v>Số 1 đường số 17A, Khu phố 11, Phường Bình Trị Đông B, Quận Bình Tân, TP.HCM.</v>
      </c>
      <c r="J1435" s="13" t="e">
        <f>VLOOKUP(F1435,#REF!,5,0)</f>
        <v>#REF!</v>
      </c>
      <c r="M1435" s="13" t="e">
        <f>VLOOKUP(K1435,#REF!,2,0)</f>
        <v>#REF!</v>
      </c>
      <c r="N1435" s="17" t="e">
        <f>VLOOKUP(K1435,#REF!,6,0)</f>
        <v>#REF!</v>
      </c>
      <c r="O1435" s="17" t="e">
        <f t="shared" si="67"/>
        <v>#REF!</v>
      </c>
      <c r="P1435" s="22">
        <v>0.08</v>
      </c>
      <c r="Q1435" s="17" t="e">
        <f t="shared" si="68"/>
        <v>#REF!</v>
      </c>
      <c r="R1435" s="13" t="e">
        <f>VLOOKUP(J1435,'[1]Nhân viên'!$E$20:$F$41,2,0)</f>
        <v>#REF!</v>
      </c>
    </row>
    <row r="1436" spans="1:18" hidden="1">
      <c r="A1436" s="11">
        <v>1438</v>
      </c>
      <c r="B1436" s="11">
        <f t="shared" ref="B1436:B1499" si="69">DAY($C1436)</f>
        <v>0</v>
      </c>
      <c r="E1436" s="13" t="e">
        <f>VLOOKUP(D1436,#REF!,2,0)</f>
        <v>#REF!</v>
      </c>
      <c r="H1436" s="13" t="e">
        <f>VLOOKUP(F1436,#REF!,2,0)</f>
        <v>#REF!</v>
      </c>
      <c r="I1436" s="13" t="str">
        <f>VLOOKUP(F1436,'[1]Khách hàng'!$A$4:$F$2144,3,0)</f>
        <v>Số 1 đường số 17A, Khu phố 11, Phường Bình Trị Đông B, Quận Bình Tân, TP.HCM.</v>
      </c>
      <c r="J1436" s="13" t="e">
        <f>VLOOKUP(F1436,#REF!,5,0)</f>
        <v>#REF!</v>
      </c>
      <c r="M1436" s="13" t="e">
        <f>VLOOKUP(K1436,#REF!,2,0)</f>
        <v>#REF!</v>
      </c>
      <c r="N1436" s="17" t="e">
        <f>VLOOKUP(K1436,#REF!,6,0)</f>
        <v>#REF!</v>
      </c>
      <c r="O1436" s="17" t="e">
        <f t="shared" si="67"/>
        <v>#REF!</v>
      </c>
      <c r="P1436" s="22">
        <v>0.08</v>
      </c>
      <c r="Q1436" s="17" t="e">
        <f t="shared" si="68"/>
        <v>#REF!</v>
      </c>
      <c r="R1436" s="13" t="e">
        <f>VLOOKUP(J1436,'[1]Nhân viên'!$E$20:$F$41,2,0)</f>
        <v>#REF!</v>
      </c>
    </row>
    <row r="1437" spans="1:18" hidden="1">
      <c r="A1437" s="11">
        <v>1439</v>
      </c>
      <c r="B1437" s="11">
        <f t="shared" si="69"/>
        <v>0</v>
      </c>
      <c r="E1437" s="13" t="e">
        <f>VLOOKUP(D1437,#REF!,2,0)</f>
        <v>#REF!</v>
      </c>
      <c r="H1437" s="13" t="e">
        <f>VLOOKUP(F1437,#REF!,2,0)</f>
        <v>#REF!</v>
      </c>
      <c r="I1437" s="13" t="str">
        <f>VLOOKUP(F1437,'[1]Khách hàng'!$A$4:$F$2144,3,0)</f>
        <v>Số 1 đường số 17A, Khu phố 11, Phường Bình Trị Đông B, Quận Bình Tân, TP.HCM.</v>
      </c>
      <c r="J1437" s="13" t="e">
        <f>VLOOKUP(F1437,#REF!,5,0)</f>
        <v>#REF!</v>
      </c>
      <c r="M1437" s="13" t="e">
        <f>VLOOKUP(K1437,#REF!,2,0)</f>
        <v>#REF!</v>
      </c>
      <c r="N1437" s="17" t="e">
        <f>VLOOKUP(K1437,#REF!,6,0)</f>
        <v>#REF!</v>
      </c>
      <c r="O1437" s="17" t="e">
        <f t="shared" si="67"/>
        <v>#REF!</v>
      </c>
      <c r="P1437" s="22">
        <v>0.08</v>
      </c>
      <c r="Q1437" s="17" t="e">
        <f t="shared" si="68"/>
        <v>#REF!</v>
      </c>
      <c r="R1437" s="13" t="e">
        <f>VLOOKUP(J1437,'[1]Nhân viên'!$E$20:$F$41,2,0)</f>
        <v>#REF!</v>
      </c>
    </row>
    <row r="1438" spans="1:18" hidden="1">
      <c r="A1438" s="11">
        <v>1440</v>
      </c>
      <c r="B1438" s="11">
        <f t="shared" si="69"/>
        <v>0</v>
      </c>
      <c r="E1438" s="13" t="e">
        <f>VLOOKUP(D1438,#REF!,2,0)</f>
        <v>#REF!</v>
      </c>
      <c r="H1438" s="13" t="e">
        <f>VLOOKUP(F1438,#REF!,2,0)</f>
        <v>#REF!</v>
      </c>
      <c r="I1438" s="13" t="str">
        <f>VLOOKUP(F1438,'[1]Khách hàng'!$A$4:$F$2144,3,0)</f>
        <v>Số 1 đường số 17A, Khu phố 11, Phường Bình Trị Đông B, Quận Bình Tân, TP.HCM.</v>
      </c>
      <c r="J1438" s="13" t="e">
        <f>VLOOKUP(F1438,#REF!,5,0)</f>
        <v>#REF!</v>
      </c>
      <c r="M1438" s="13" t="e">
        <f>VLOOKUP(K1438,#REF!,2,0)</f>
        <v>#REF!</v>
      </c>
      <c r="N1438" s="17" t="e">
        <f>VLOOKUP(K1438,#REF!,6,0)</f>
        <v>#REF!</v>
      </c>
      <c r="O1438" s="17" t="e">
        <f t="shared" si="67"/>
        <v>#REF!</v>
      </c>
      <c r="P1438" s="22">
        <v>0.08</v>
      </c>
      <c r="Q1438" s="17" t="e">
        <f t="shared" si="68"/>
        <v>#REF!</v>
      </c>
      <c r="R1438" s="13" t="e">
        <f>VLOOKUP(J1438,'[1]Nhân viên'!$E$20:$F$41,2,0)</f>
        <v>#REF!</v>
      </c>
    </row>
    <row r="1439" spans="1:18" hidden="1">
      <c r="A1439" s="11">
        <v>1441</v>
      </c>
      <c r="B1439" s="11">
        <f t="shared" si="69"/>
        <v>0</v>
      </c>
      <c r="E1439" s="13" t="e">
        <f>VLOOKUP(D1439,#REF!,2,0)</f>
        <v>#REF!</v>
      </c>
      <c r="H1439" s="13" t="e">
        <f>VLOOKUP(F1439,#REF!,2,0)</f>
        <v>#REF!</v>
      </c>
      <c r="I1439" s="13" t="str">
        <f>VLOOKUP(F1439,'[1]Khách hàng'!$A$4:$F$2144,3,0)</f>
        <v>Số 1 đường số 17A, Khu phố 11, Phường Bình Trị Đông B, Quận Bình Tân, TP.HCM.</v>
      </c>
      <c r="J1439" s="13" t="e">
        <f>VLOOKUP(F1439,#REF!,5,0)</f>
        <v>#REF!</v>
      </c>
      <c r="M1439" s="13" t="e">
        <f>VLOOKUP(K1439,#REF!,2,0)</f>
        <v>#REF!</v>
      </c>
      <c r="N1439" s="17" t="e">
        <f>VLOOKUP(K1439,#REF!,6,0)</f>
        <v>#REF!</v>
      </c>
      <c r="O1439" s="17" t="e">
        <f t="shared" si="67"/>
        <v>#REF!</v>
      </c>
      <c r="P1439" s="22">
        <v>0.08</v>
      </c>
      <c r="Q1439" s="17" t="e">
        <f t="shared" si="68"/>
        <v>#REF!</v>
      </c>
      <c r="R1439" s="13" t="e">
        <f>VLOOKUP(J1439,'[1]Nhân viên'!$E$20:$F$41,2,0)</f>
        <v>#REF!</v>
      </c>
    </row>
    <row r="1440" spans="1:18" hidden="1">
      <c r="A1440" s="11">
        <v>1442</v>
      </c>
      <c r="B1440" s="11">
        <f t="shared" si="69"/>
        <v>0</v>
      </c>
      <c r="E1440" s="13" t="e">
        <f>VLOOKUP(D1440,#REF!,2,0)</f>
        <v>#REF!</v>
      </c>
      <c r="H1440" s="13" t="e">
        <f>VLOOKUP(F1440,#REF!,2,0)</f>
        <v>#REF!</v>
      </c>
      <c r="I1440" s="13" t="str">
        <f>VLOOKUP(F1440,'[1]Khách hàng'!$A$4:$F$2144,3,0)</f>
        <v>Số 1 đường số 17A, Khu phố 11, Phường Bình Trị Đông B, Quận Bình Tân, TP.HCM.</v>
      </c>
      <c r="J1440" s="13" t="e">
        <f>VLOOKUP(F1440,#REF!,5,0)</f>
        <v>#REF!</v>
      </c>
      <c r="M1440" s="13" t="e">
        <f>VLOOKUP(K1440,#REF!,2,0)</f>
        <v>#REF!</v>
      </c>
      <c r="N1440" s="17" t="e">
        <f>VLOOKUP(K1440,#REF!,6,0)</f>
        <v>#REF!</v>
      </c>
      <c r="O1440" s="17" t="e">
        <f t="shared" ref="O1440:O1503" si="70">L1440*N1440</f>
        <v>#REF!</v>
      </c>
      <c r="P1440" s="22">
        <v>0.08</v>
      </c>
      <c r="Q1440" s="17" t="e">
        <f t="shared" ref="Q1440:Q1503" si="71">O1440*P1440+O1440</f>
        <v>#REF!</v>
      </c>
      <c r="R1440" s="13" t="e">
        <f>VLOOKUP(J1440,'[1]Nhân viên'!$E$20:$F$41,2,0)</f>
        <v>#REF!</v>
      </c>
    </row>
    <row r="1441" spans="1:18" hidden="1">
      <c r="A1441" s="11">
        <v>1443</v>
      </c>
      <c r="B1441" s="11">
        <f t="shared" si="69"/>
        <v>0</v>
      </c>
      <c r="E1441" s="13" t="e">
        <f>VLOOKUP(D1441,#REF!,2,0)</f>
        <v>#REF!</v>
      </c>
      <c r="H1441" s="13" t="e">
        <f>VLOOKUP(F1441,#REF!,2,0)</f>
        <v>#REF!</v>
      </c>
      <c r="I1441" s="13" t="str">
        <f>VLOOKUP(F1441,'[1]Khách hàng'!$A$4:$F$2144,3,0)</f>
        <v>Số 1 đường số 17A, Khu phố 11, Phường Bình Trị Đông B, Quận Bình Tân, TP.HCM.</v>
      </c>
      <c r="J1441" s="13" t="e">
        <f>VLOOKUP(F1441,#REF!,5,0)</f>
        <v>#REF!</v>
      </c>
      <c r="M1441" s="13" t="e">
        <f>VLOOKUP(K1441,#REF!,2,0)</f>
        <v>#REF!</v>
      </c>
      <c r="N1441" s="17" t="e">
        <f>VLOOKUP(K1441,#REF!,6,0)</f>
        <v>#REF!</v>
      </c>
      <c r="O1441" s="17" t="e">
        <f t="shared" si="70"/>
        <v>#REF!</v>
      </c>
      <c r="P1441" s="22">
        <v>0.08</v>
      </c>
      <c r="Q1441" s="17" t="e">
        <f t="shared" si="71"/>
        <v>#REF!</v>
      </c>
      <c r="R1441" s="13" t="e">
        <f>VLOOKUP(J1441,'[1]Nhân viên'!$E$20:$F$41,2,0)</f>
        <v>#REF!</v>
      </c>
    </row>
    <row r="1442" spans="1:18" hidden="1">
      <c r="A1442" s="11">
        <v>1444</v>
      </c>
      <c r="B1442" s="11">
        <f t="shared" si="69"/>
        <v>0</v>
      </c>
      <c r="E1442" s="13" t="e">
        <f>VLOOKUP(D1442,#REF!,2,0)</f>
        <v>#REF!</v>
      </c>
      <c r="H1442" s="13" t="e">
        <f>VLOOKUP(F1442,#REF!,2,0)</f>
        <v>#REF!</v>
      </c>
      <c r="I1442" s="13" t="str">
        <f>VLOOKUP(F1442,'[1]Khách hàng'!$A$4:$F$2144,3,0)</f>
        <v>Số 1 đường số 17A, Khu phố 11, Phường Bình Trị Đông B, Quận Bình Tân, TP.HCM.</v>
      </c>
      <c r="J1442" s="13" t="e">
        <f>VLOOKUP(F1442,#REF!,5,0)</f>
        <v>#REF!</v>
      </c>
      <c r="M1442" s="13" t="e">
        <f>VLOOKUP(K1442,#REF!,2,0)</f>
        <v>#REF!</v>
      </c>
      <c r="N1442" s="17" t="e">
        <f>VLOOKUP(K1442,#REF!,6,0)</f>
        <v>#REF!</v>
      </c>
      <c r="O1442" s="17" t="e">
        <f t="shared" si="70"/>
        <v>#REF!</v>
      </c>
      <c r="P1442" s="22">
        <v>0.08</v>
      </c>
      <c r="Q1442" s="17" t="e">
        <f t="shared" si="71"/>
        <v>#REF!</v>
      </c>
      <c r="R1442" s="13" t="e">
        <f>VLOOKUP(J1442,'[1]Nhân viên'!$E$20:$F$41,2,0)</f>
        <v>#REF!</v>
      </c>
    </row>
    <row r="1443" spans="1:18" hidden="1">
      <c r="A1443" s="11">
        <v>1445</v>
      </c>
      <c r="B1443" s="11">
        <f t="shared" si="69"/>
        <v>0</v>
      </c>
      <c r="E1443" s="13" t="e">
        <f>VLOOKUP(D1443,#REF!,2,0)</f>
        <v>#REF!</v>
      </c>
      <c r="H1443" s="13" t="e">
        <f>VLOOKUP(F1443,#REF!,2,0)</f>
        <v>#REF!</v>
      </c>
      <c r="I1443" s="13" t="str">
        <f>VLOOKUP(F1443,'[1]Khách hàng'!$A$4:$F$2144,3,0)</f>
        <v>Số 1 đường số 17A, Khu phố 11, Phường Bình Trị Đông B, Quận Bình Tân, TP.HCM.</v>
      </c>
      <c r="J1443" s="13" t="e">
        <f>VLOOKUP(F1443,#REF!,5,0)</f>
        <v>#REF!</v>
      </c>
      <c r="M1443" s="13" t="e">
        <f>VLOOKUP(K1443,#REF!,2,0)</f>
        <v>#REF!</v>
      </c>
      <c r="N1443" s="17" t="e">
        <f>VLOOKUP(K1443,#REF!,6,0)</f>
        <v>#REF!</v>
      </c>
      <c r="O1443" s="17" t="e">
        <f t="shared" si="70"/>
        <v>#REF!</v>
      </c>
      <c r="P1443" s="22">
        <v>0.08</v>
      </c>
      <c r="Q1443" s="17" t="e">
        <f t="shared" si="71"/>
        <v>#REF!</v>
      </c>
      <c r="R1443" s="13" t="e">
        <f>VLOOKUP(J1443,'[1]Nhân viên'!$E$20:$F$41,2,0)</f>
        <v>#REF!</v>
      </c>
    </row>
    <row r="1444" spans="1:18" hidden="1">
      <c r="A1444" s="11">
        <v>1446</v>
      </c>
      <c r="B1444" s="11">
        <f t="shared" si="69"/>
        <v>0</v>
      </c>
      <c r="E1444" s="13" t="e">
        <f>VLOOKUP(D1444,#REF!,2,0)</f>
        <v>#REF!</v>
      </c>
      <c r="H1444" s="13" t="e">
        <f>VLOOKUP(F1444,#REF!,2,0)</f>
        <v>#REF!</v>
      </c>
      <c r="I1444" s="13" t="str">
        <f>VLOOKUP(F1444,'[1]Khách hàng'!$A$4:$F$2144,3,0)</f>
        <v>Số 1 đường số 17A, Khu phố 11, Phường Bình Trị Đông B, Quận Bình Tân, TP.HCM.</v>
      </c>
      <c r="J1444" s="13" t="e">
        <f>VLOOKUP(F1444,#REF!,5,0)</f>
        <v>#REF!</v>
      </c>
      <c r="M1444" s="13" t="e">
        <f>VLOOKUP(K1444,#REF!,2,0)</f>
        <v>#REF!</v>
      </c>
      <c r="N1444" s="17" t="e">
        <f>VLOOKUP(K1444,#REF!,6,0)</f>
        <v>#REF!</v>
      </c>
      <c r="O1444" s="17" t="e">
        <f t="shared" si="70"/>
        <v>#REF!</v>
      </c>
      <c r="P1444" s="22">
        <v>0.08</v>
      </c>
      <c r="Q1444" s="17" t="e">
        <f t="shared" si="71"/>
        <v>#REF!</v>
      </c>
      <c r="R1444" s="13" t="e">
        <f>VLOOKUP(J1444,'[1]Nhân viên'!$E$20:$F$41,2,0)</f>
        <v>#REF!</v>
      </c>
    </row>
    <row r="1445" spans="1:18" hidden="1">
      <c r="A1445" s="11">
        <v>1447</v>
      </c>
      <c r="B1445" s="11">
        <f t="shared" si="69"/>
        <v>0</v>
      </c>
      <c r="E1445" s="13" t="e">
        <f>VLOOKUP(D1445,#REF!,2,0)</f>
        <v>#REF!</v>
      </c>
      <c r="H1445" s="13" t="e">
        <f>VLOOKUP(F1445,#REF!,2,0)</f>
        <v>#REF!</v>
      </c>
      <c r="I1445" s="13" t="str">
        <f>VLOOKUP(F1445,'[1]Khách hàng'!$A$4:$F$2144,3,0)</f>
        <v>Số 1 đường số 17A, Khu phố 11, Phường Bình Trị Đông B, Quận Bình Tân, TP.HCM.</v>
      </c>
      <c r="J1445" s="13" t="e">
        <f>VLOOKUP(F1445,#REF!,5,0)</f>
        <v>#REF!</v>
      </c>
      <c r="M1445" s="13" t="e">
        <f>VLOOKUP(K1445,#REF!,2,0)</f>
        <v>#REF!</v>
      </c>
      <c r="N1445" s="17" t="e">
        <f>VLOOKUP(K1445,#REF!,6,0)</f>
        <v>#REF!</v>
      </c>
      <c r="O1445" s="17" t="e">
        <f t="shared" si="70"/>
        <v>#REF!</v>
      </c>
      <c r="P1445" s="22">
        <v>0.08</v>
      </c>
      <c r="Q1445" s="17" t="e">
        <f t="shared" si="71"/>
        <v>#REF!</v>
      </c>
      <c r="R1445" s="13" t="e">
        <f>VLOOKUP(J1445,'[1]Nhân viên'!$E$20:$F$41,2,0)</f>
        <v>#REF!</v>
      </c>
    </row>
    <row r="1446" spans="1:18" hidden="1">
      <c r="A1446" s="11">
        <v>1448</v>
      </c>
      <c r="B1446" s="11">
        <f t="shared" si="69"/>
        <v>0</v>
      </c>
      <c r="E1446" s="13" t="e">
        <f>VLOOKUP(D1446,#REF!,2,0)</f>
        <v>#REF!</v>
      </c>
      <c r="H1446" s="13" t="e">
        <f>VLOOKUP(F1446,#REF!,2,0)</f>
        <v>#REF!</v>
      </c>
      <c r="I1446" s="13" t="str">
        <f>VLOOKUP(F1446,'[1]Khách hàng'!$A$4:$F$2144,3,0)</f>
        <v>Số 1 đường số 17A, Khu phố 11, Phường Bình Trị Đông B, Quận Bình Tân, TP.HCM.</v>
      </c>
      <c r="J1446" s="13" t="e">
        <f>VLOOKUP(F1446,#REF!,5,0)</f>
        <v>#REF!</v>
      </c>
      <c r="M1446" s="13" t="e">
        <f>VLOOKUP(K1446,#REF!,2,0)</f>
        <v>#REF!</v>
      </c>
      <c r="N1446" s="17" t="e">
        <f>VLOOKUP(K1446,#REF!,6,0)</f>
        <v>#REF!</v>
      </c>
      <c r="O1446" s="17" t="e">
        <f t="shared" si="70"/>
        <v>#REF!</v>
      </c>
      <c r="P1446" s="22">
        <v>0.08</v>
      </c>
      <c r="Q1446" s="17" t="e">
        <f t="shared" si="71"/>
        <v>#REF!</v>
      </c>
      <c r="R1446" s="13" t="e">
        <f>VLOOKUP(J1446,'[1]Nhân viên'!$E$20:$F$41,2,0)</f>
        <v>#REF!</v>
      </c>
    </row>
    <row r="1447" spans="1:18" hidden="1">
      <c r="A1447" s="11">
        <v>1449</v>
      </c>
      <c r="B1447" s="11">
        <f t="shared" si="69"/>
        <v>0</v>
      </c>
      <c r="E1447" s="13" t="e">
        <f>VLOOKUP(D1447,#REF!,2,0)</f>
        <v>#REF!</v>
      </c>
      <c r="H1447" s="13" t="e">
        <f>VLOOKUP(F1447,#REF!,2,0)</f>
        <v>#REF!</v>
      </c>
      <c r="I1447" s="13" t="str">
        <f>VLOOKUP(F1447,'[1]Khách hàng'!$A$4:$F$2144,3,0)</f>
        <v>Số 1 đường số 17A, Khu phố 11, Phường Bình Trị Đông B, Quận Bình Tân, TP.HCM.</v>
      </c>
      <c r="J1447" s="13" t="e">
        <f>VLOOKUP(F1447,#REF!,5,0)</f>
        <v>#REF!</v>
      </c>
      <c r="M1447" s="13" t="e">
        <f>VLOOKUP(K1447,#REF!,2,0)</f>
        <v>#REF!</v>
      </c>
      <c r="N1447" s="17" t="e">
        <f>VLOOKUP(K1447,#REF!,6,0)</f>
        <v>#REF!</v>
      </c>
      <c r="O1447" s="17" t="e">
        <f t="shared" si="70"/>
        <v>#REF!</v>
      </c>
      <c r="P1447" s="22">
        <v>0.08</v>
      </c>
      <c r="Q1447" s="17" t="e">
        <f t="shared" si="71"/>
        <v>#REF!</v>
      </c>
      <c r="R1447" s="13" t="e">
        <f>VLOOKUP(J1447,'[1]Nhân viên'!$E$20:$F$41,2,0)</f>
        <v>#REF!</v>
      </c>
    </row>
    <row r="1448" spans="1:18" hidden="1">
      <c r="A1448" s="11">
        <v>1450</v>
      </c>
      <c r="B1448" s="11">
        <f t="shared" si="69"/>
        <v>0</v>
      </c>
      <c r="E1448" s="13" t="e">
        <f>VLOOKUP(D1448,#REF!,2,0)</f>
        <v>#REF!</v>
      </c>
      <c r="H1448" s="13" t="e">
        <f>VLOOKUP(F1448,#REF!,2,0)</f>
        <v>#REF!</v>
      </c>
      <c r="I1448" s="13" t="str">
        <f>VLOOKUP(F1448,'[1]Khách hàng'!$A$4:$F$2144,3,0)</f>
        <v>Số 1 đường số 17A, Khu phố 11, Phường Bình Trị Đông B, Quận Bình Tân, TP.HCM.</v>
      </c>
      <c r="J1448" s="13" t="e">
        <f>VLOOKUP(F1448,#REF!,5,0)</f>
        <v>#REF!</v>
      </c>
      <c r="M1448" s="13" t="e">
        <f>VLOOKUP(K1448,#REF!,2,0)</f>
        <v>#REF!</v>
      </c>
      <c r="N1448" s="17" t="e">
        <f>VLOOKUP(K1448,#REF!,6,0)</f>
        <v>#REF!</v>
      </c>
      <c r="O1448" s="17" t="e">
        <f t="shared" si="70"/>
        <v>#REF!</v>
      </c>
      <c r="P1448" s="22">
        <v>0.08</v>
      </c>
      <c r="Q1448" s="17" t="e">
        <f t="shared" si="71"/>
        <v>#REF!</v>
      </c>
      <c r="R1448" s="13" t="e">
        <f>VLOOKUP(J1448,'[1]Nhân viên'!$E$20:$F$41,2,0)</f>
        <v>#REF!</v>
      </c>
    </row>
    <row r="1449" spans="1:18" hidden="1">
      <c r="A1449" s="11">
        <v>1451</v>
      </c>
      <c r="B1449" s="11">
        <f t="shared" si="69"/>
        <v>0</v>
      </c>
      <c r="E1449" s="13" t="e">
        <f>VLOOKUP(D1449,#REF!,2,0)</f>
        <v>#REF!</v>
      </c>
      <c r="H1449" s="13" t="e">
        <f>VLOOKUP(F1449,#REF!,2,0)</f>
        <v>#REF!</v>
      </c>
      <c r="I1449" s="13" t="str">
        <f>VLOOKUP(F1449,'[1]Khách hàng'!$A$4:$F$2144,3,0)</f>
        <v>Số 1 đường số 17A, Khu phố 11, Phường Bình Trị Đông B, Quận Bình Tân, TP.HCM.</v>
      </c>
      <c r="J1449" s="13" t="e">
        <f>VLOOKUP(F1449,#REF!,5,0)</f>
        <v>#REF!</v>
      </c>
      <c r="M1449" s="13" t="e">
        <f>VLOOKUP(K1449,#REF!,2,0)</f>
        <v>#REF!</v>
      </c>
      <c r="N1449" s="17" t="e">
        <f>VLOOKUP(K1449,#REF!,6,0)</f>
        <v>#REF!</v>
      </c>
      <c r="O1449" s="17" t="e">
        <f t="shared" si="70"/>
        <v>#REF!</v>
      </c>
      <c r="P1449" s="22">
        <v>0.08</v>
      </c>
      <c r="Q1449" s="17" t="e">
        <f t="shared" si="71"/>
        <v>#REF!</v>
      </c>
      <c r="R1449" s="13" t="e">
        <f>VLOOKUP(J1449,'[1]Nhân viên'!$E$20:$F$41,2,0)</f>
        <v>#REF!</v>
      </c>
    </row>
    <row r="1450" spans="1:18" hidden="1">
      <c r="A1450" s="11">
        <v>1452</v>
      </c>
      <c r="B1450" s="11">
        <f t="shared" si="69"/>
        <v>0</v>
      </c>
      <c r="E1450" s="13" t="e">
        <f>VLOOKUP(D1450,#REF!,2,0)</f>
        <v>#REF!</v>
      </c>
      <c r="H1450" s="13" t="e">
        <f>VLOOKUP(F1450,#REF!,2,0)</f>
        <v>#REF!</v>
      </c>
      <c r="I1450" s="13" t="str">
        <f>VLOOKUP(F1450,'[1]Khách hàng'!$A$4:$F$2144,3,0)</f>
        <v>Số 1 đường số 17A, Khu phố 11, Phường Bình Trị Đông B, Quận Bình Tân, TP.HCM.</v>
      </c>
      <c r="J1450" s="13" t="e">
        <f>VLOOKUP(F1450,#REF!,5,0)</f>
        <v>#REF!</v>
      </c>
      <c r="M1450" s="13" t="e">
        <f>VLOOKUP(K1450,#REF!,2,0)</f>
        <v>#REF!</v>
      </c>
      <c r="N1450" s="17" t="e">
        <f>VLOOKUP(K1450,#REF!,6,0)</f>
        <v>#REF!</v>
      </c>
      <c r="O1450" s="17" t="e">
        <f t="shared" si="70"/>
        <v>#REF!</v>
      </c>
      <c r="P1450" s="22">
        <v>0.08</v>
      </c>
      <c r="Q1450" s="17" t="e">
        <f t="shared" si="71"/>
        <v>#REF!</v>
      </c>
      <c r="R1450" s="13" t="e">
        <f>VLOOKUP(J1450,'[1]Nhân viên'!$E$20:$F$41,2,0)</f>
        <v>#REF!</v>
      </c>
    </row>
    <row r="1451" spans="1:18" hidden="1">
      <c r="A1451" s="11">
        <v>1453</v>
      </c>
      <c r="B1451" s="11">
        <f t="shared" si="69"/>
        <v>0</v>
      </c>
      <c r="E1451" s="13" t="e">
        <f>VLOOKUP(D1451,#REF!,2,0)</f>
        <v>#REF!</v>
      </c>
      <c r="H1451" s="13" t="e">
        <f>VLOOKUP(F1451,#REF!,2,0)</f>
        <v>#REF!</v>
      </c>
      <c r="I1451" s="13" t="str">
        <f>VLOOKUP(F1451,'[1]Khách hàng'!$A$4:$F$2144,3,0)</f>
        <v>Số 1 đường số 17A, Khu phố 11, Phường Bình Trị Đông B, Quận Bình Tân, TP.HCM.</v>
      </c>
      <c r="J1451" s="13" t="e">
        <f>VLOOKUP(F1451,#REF!,5,0)</f>
        <v>#REF!</v>
      </c>
      <c r="M1451" s="13" t="e">
        <f>VLOOKUP(K1451,#REF!,2,0)</f>
        <v>#REF!</v>
      </c>
      <c r="N1451" s="17" t="e">
        <f>VLOOKUP(K1451,#REF!,6,0)</f>
        <v>#REF!</v>
      </c>
      <c r="O1451" s="17" t="e">
        <f t="shared" si="70"/>
        <v>#REF!</v>
      </c>
      <c r="P1451" s="22">
        <v>0.08</v>
      </c>
      <c r="Q1451" s="17" t="e">
        <f t="shared" si="71"/>
        <v>#REF!</v>
      </c>
      <c r="R1451" s="13" t="e">
        <f>VLOOKUP(J1451,'[1]Nhân viên'!$E$20:$F$41,2,0)</f>
        <v>#REF!</v>
      </c>
    </row>
    <row r="1452" spans="1:18" hidden="1">
      <c r="A1452" s="11">
        <v>1454</v>
      </c>
      <c r="B1452" s="11">
        <f t="shared" si="69"/>
        <v>0</v>
      </c>
      <c r="E1452" s="13" t="e">
        <f>VLOOKUP(D1452,#REF!,2,0)</f>
        <v>#REF!</v>
      </c>
      <c r="H1452" s="13" t="e">
        <f>VLOOKUP(F1452,#REF!,2,0)</f>
        <v>#REF!</v>
      </c>
      <c r="I1452" s="13" t="str">
        <f>VLOOKUP(F1452,'[1]Khách hàng'!$A$4:$F$2144,3,0)</f>
        <v>Số 1 đường số 17A, Khu phố 11, Phường Bình Trị Đông B, Quận Bình Tân, TP.HCM.</v>
      </c>
      <c r="J1452" s="13" t="e">
        <f>VLOOKUP(F1452,#REF!,5,0)</f>
        <v>#REF!</v>
      </c>
      <c r="M1452" s="13" t="e">
        <f>VLOOKUP(K1452,#REF!,2,0)</f>
        <v>#REF!</v>
      </c>
      <c r="N1452" s="17" t="e">
        <f>VLOOKUP(K1452,#REF!,6,0)</f>
        <v>#REF!</v>
      </c>
      <c r="O1452" s="17" t="e">
        <f t="shared" si="70"/>
        <v>#REF!</v>
      </c>
      <c r="P1452" s="22">
        <v>0.08</v>
      </c>
      <c r="Q1452" s="17" t="e">
        <f t="shared" si="71"/>
        <v>#REF!</v>
      </c>
      <c r="R1452" s="13" t="e">
        <f>VLOOKUP(J1452,'[1]Nhân viên'!$E$20:$F$41,2,0)</f>
        <v>#REF!</v>
      </c>
    </row>
    <row r="1453" spans="1:18" hidden="1">
      <c r="A1453" s="11">
        <v>1455</v>
      </c>
      <c r="B1453" s="11">
        <f t="shared" si="69"/>
        <v>0</v>
      </c>
      <c r="E1453" s="13" t="e">
        <f>VLOOKUP(D1453,#REF!,2,0)</f>
        <v>#REF!</v>
      </c>
      <c r="H1453" s="13" t="e">
        <f>VLOOKUP(F1453,#REF!,2,0)</f>
        <v>#REF!</v>
      </c>
      <c r="I1453" s="13" t="str">
        <f>VLOOKUP(F1453,'[1]Khách hàng'!$A$4:$F$2144,3,0)</f>
        <v>Số 1 đường số 17A, Khu phố 11, Phường Bình Trị Đông B, Quận Bình Tân, TP.HCM.</v>
      </c>
      <c r="J1453" s="13" t="e">
        <f>VLOOKUP(F1453,#REF!,5,0)</f>
        <v>#REF!</v>
      </c>
      <c r="M1453" s="13" t="e">
        <f>VLOOKUP(K1453,#REF!,2,0)</f>
        <v>#REF!</v>
      </c>
      <c r="N1453" s="17" t="e">
        <f>VLOOKUP(K1453,#REF!,6,0)</f>
        <v>#REF!</v>
      </c>
      <c r="O1453" s="17" t="e">
        <f t="shared" si="70"/>
        <v>#REF!</v>
      </c>
      <c r="P1453" s="22">
        <v>0.08</v>
      </c>
      <c r="Q1453" s="17" t="e">
        <f t="shared" si="71"/>
        <v>#REF!</v>
      </c>
      <c r="R1453" s="13" t="e">
        <f>VLOOKUP(J1453,'[1]Nhân viên'!$E$20:$F$41,2,0)</f>
        <v>#REF!</v>
      </c>
    </row>
    <row r="1454" spans="1:18" hidden="1">
      <c r="A1454" s="11">
        <v>1456</v>
      </c>
      <c r="B1454" s="11">
        <f t="shared" si="69"/>
        <v>0</v>
      </c>
      <c r="E1454" s="13" t="e">
        <f>VLOOKUP(D1454,#REF!,2,0)</f>
        <v>#REF!</v>
      </c>
      <c r="H1454" s="13" t="e">
        <f>VLOOKUP(F1454,#REF!,2,0)</f>
        <v>#REF!</v>
      </c>
      <c r="I1454" s="13" t="str">
        <f>VLOOKUP(F1454,'[1]Khách hàng'!$A$4:$F$2144,3,0)</f>
        <v>Số 1 đường số 17A, Khu phố 11, Phường Bình Trị Đông B, Quận Bình Tân, TP.HCM.</v>
      </c>
      <c r="J1454" s="13" t="e">
        <f>VLOOKUP(F1454,#REF!,5,0)</f>
        <v>#REF!</v>
      </c>
      <c r="M1454" s="13" t="e">
        <f>VLOOKUP(K1454,#REF!,2,0)</f>
        <v>#REF!</v>
      </c>
      <c r="N1454" s="17" t="e">
        <f>VLOOKUP(K1454,#REF!,6,0)</f>
        <v>#REF!</v>
      </c>
      <c r="O1454" s="17" t="e">
        <f t="shared" si="70"/>
        <v>#REF!</v>
      </c>
      <c r="P1454" s="22">
        <v>0.08</v>
      </c>
      <c r="Q1454" s="17" t="e">
        <f t="shared" si="71"/>
        <v>#REF!</v>
      </c>
      <c r="R1454" s="13" t="e">
        <f>VLOOKUP(J1454,'[1]Nhân viên'!$E$20:$F$41,2,0)</f>
        <v>#REF!</v>
      </c>
    </row>
    <row r="1455" spans="1:18" hidden="1">
      <c r="A1455" s="11">
        <v>1457</v>
      </c>
      <c r="B1455" s="11">
        <f t="shared" si="69"/>
        <v>0</v>
      </c>
      <c r="E1455" s="13" t="e">
        <f>VLOOKUP(D1455,#REF!,2,0)</f>
        <v>#REF!</v>
      </c>
      <c r="H1455" s="13" t="e">
        <f>VLOOKUP(F1455,#REF!,2,0)</f>
        <v>#REF!</v>
      </c>
      <c r="I1455" s="13" t="str">
        <f>VLOOKUP(F1455,'[1]Khách hàng'!$A$4:$F$2144,3,0)</f>
        <v>Số 1 đường số 17A, Khu phố 11, Phường Bình Trị Đông B, Quận Bình Tân, TP.HCM.</v>
      </c>
      <c r="J1455" s="13" t="e">
        <f>VLOOKUP(F1455,#REF!,5,0)</f>
        <v>#REF!</v>
      </c>
      <c r="M1455" s="13" t="e">
        <f>VLOOKUP(K1455,#REF!,2,0)</f>
        <v>#REF!</v>
      </c>
      <c r="N1455" s="17" t="e">
        <f>VLOOKUP(K1455,#REF!,6,0)</f>
        <v>#REF!</v>
      </c>
      <c r="O1455" s="17" t="e">
        <f t="shared" si="70"/>
        <v>#REF!</v>
      </c>
      <c r="P1455" s="22">
        <v>0.08</v>
      </c>
      <c r="Q1455" s="17" t="e">
        <f t="shared" si="71"/>
        <v>#REF!</v>
      </c>
      <c r="R1455" s="13" t="e">
        <f>VLOOKUP(J1455,'[1]Nhân viên'!$E$20:$F$41,2,0)</f>
        <v>#REF!</v>
      </c>
    </row>
    <row r="1456" spans="1:18" hidden="1">
      <c r="A1456" s="11">
        <v>1458</v>
      </c>
      <c r="B1456" s="11">
        <f t="shared" si="69"/>
        <v>0</v>
      </c>
      <c r="E1456" s="13" t="e">
        <f>VLOOKUP(D1456,#REF!,2,0)</f>
        <v>#REF!</v>
      </c>
      <c r="H1456" s="13" t="e">
        <f>VLOOKUP(F1456,#REF!,2,0)</f>
        <v>#REF!</v>
      </c>
      <c r="I1456" s="13" t="str">
        <f>VLOOKUP(F1456,'[1]Khách hàng'!$A$4:$F$2144,3,0)</f>
        <v>Số 1 đường số 17A, Khu phố 11, Phường Bình Trị Đông B, Quận Bình Tân, TP.HCM.</v>
      </c>
      <c r="J1456" s="13" t="e">
        <f>VLOOKUP(F1456,#REF!,5,0)</f>
        <v>#REF!</v>
      </c>
      <c r="M1456" s="13" t="e">
        <f>VLOOKUP(K1456,#REF!,2,0)</f>
        <v>#REF!</v>
      </c>
      <c r="N1456" s="17" t="e">
        <f>VLOOKUP(K1456,#REF!,6,0)</f>
        <v>#REF!</v>
      </c>
      <c r="O1456" s="17" t="e">
        <f t="shared" si="70"/>
        <v>#REF!</v>
      </c>
      <c r="P1456" s="22">
        <v>0.08</v>
      </c>
      <c r="Q1456" s="17" t="e">
        <f t="shared" si="71"/>
        <v>#REF!</v>
      </c>
      <c r="R1456" s="13" t="e">
        <f>VLOOKUP(J1456,'[1]Nhân viên'!$E$20:$F$41,2,0)</f>
        <v>#REF!</v>
      </c>
    </row>
    <row r="1457" spans="1:18" hidden="1">
      <c r="A1457" s="11">
        <v>1459</v>
      </c>
      <c r="B1457" s="11">
        <f t="shared" si="69"/>
        <v>0</v>
      </c>
      <c r="E1457" s="13" t="e">
        <f>VLOOKUP(D1457,#REF!,2,0)</f>
        <v>#REF!</v>
      </c>
      <c r="H1457" s="13" t="e">
        <f>VLOOKUP(F1457,#REF!,2,0)</f>
        <v>#REF!</v>
      </c>
      <c r="I1457" s="13" t="str">
        <f>VLOOKUP(F1457,'[1]Khách hàng'!$A$4:$F$2144,3,0)</f>
        <v>Số 1 đường số 17A, Khu phố 11, Phường Bình Trị Đông B, Quận Bình Tân, TP.HCM.</v>
      </c>
      <c r="J1457" s="13" t="e">
        <f>VLOOKUP(F1457,#REF!,5,0)</f>
        <v>#REF!</v>
      </c>
      <c r="M1457" s="13" t="e">
        <f>VLOOKUP(K1457,#REF!,2,0)</f>
        <v>#REF!</v>
      </c>
      <c r="N1457" s="17" t="e">
        <f>VLOOKUP(K1457,#REF!,6,0)</f>
        <v>#REF!</v>
      </c>
      <c r="O1457" s="17" t="e">
        <f t="shared" si="70"/>
        <v>#REF!</v>
      </c>
      <c r="P1457" s="22">
        <v>0.08</v>
      </c>
      <c r="Q1457" s="17" t="e">
        <f t="shared" si="71"/>
        <v>#REF!</v>
      </c>
      <c r="R1457" s="13" t="e">
        <f>VLOOKUP(J1457,'[1]Nhân viên'!$E$20:$F$41,2,0)</f>
        <v>#REF!</v>
      </c>
    </row>
    <row r="1458" spans="1:18" hidden="1">
      <c r="A1458" s="11">
        <v>1460</v>
      </c>
      <c r="B1458" s="11">
        <f t="shared" si="69"/>
        <v>0</v>
      </c>
      <c r="E1458" s="13" t="e">
        <f>VLOOKUP(D1458,#REF!,2,0)</f>
        <v>#REF!</v>
      </c>
      <c r="H1458" s="13" t="e">
        <f>VLOOKUP(F1458,#REF!,2,0)</f>
        <v>#REF!</v>
      </c>
      <c r="I1458" s="13" t="str">
        <f>VLOOKUP(F1458,'[1]Khách hàng'!$A$4:$F$2144,3,0)</f>
        <v>Số 1 đường số 17A, Khu phố 11, Phường Bình Trị Đông B, Quận Bình Tân, TP.HCM.</v>
      </c>
      <c r="J1458" s="13" t="e">
        <f>VLOOKUP(F1458,#REF!,5,0)</f>
        <v>#REF!</v>
      </c>
      <c r="M1458" s="13" t="e">
        <f>VLOOKUP(K1458,#REF!,2,0)</f>
        <v>#REF!</v>
      </c>
      <c r="N1458" s="17" t="e">
        <f>VLOOKUP(K1458,#REF!,6,0)</f>
        <v>#REF!</v>
      </c>
      <c r="O1458" s="17" t="e">
        <f t="shared" si="70"/>
        <v>#REF!</v>
      </c>
      <c r="P1458" s="22">
        <v>0.08</v>
      </c>
      <c r="Q1458" s="17" t="e">
        <f t="shared" si="71"/>
        <v>#REF!</v>
      </c>
      <c r="R1458" s="13" t="e">
        <f>VLOOKUP(J1458,'[1]Nhân viên'!$E$20:$F$41,2,0)</f>
        <v>#REF!</v>
      </c>
    </row>
    <row r="1459" spans="1:18" hidden="1">
      <c r="A1459" s="11">
        <v>1461</v>
      </c>
      <c r="B1459" s="11">
        <f t="shared" si="69"/>
        <v>0</v>
      </c>
      <c r="E1459" s="13" t="e">
        <f>VLOOKUP(D1459,#REF!,2,0)</f>
        <v>#REF!</v>
      </c>
      <c r="H1459" s="13" t="e">
        <f>VLOOKUP(F1459,#REF!,2,0)</f>
        <v>#REF!</v>
      </c>
      <c r="I1459" s="13" t="str">
        <f>VLOOKUP(F1459,'[1]Khách hàng'!$A$4:$F$2144,3,0)</f>
        <v>Số 1 đường số 17A, Khu phố 11, Phường Bình Trị Đông B, Quận Bình Tân, TP.HCM.</v>
      </c>
      <c r="J1459" s="13" t="e">
        <f>VLOOKUP(F1459,#REF!,5,0)</f>
        <v>#REF!</v>
      </c>
      <c r="M1459" s="13" t="e">
        <f>VLOOKUP(K1459,#REF!,2,0)</f>
        <v>#REF!</v>
      </c>
      <c r="N1459" s="17" t="e">
        <f>VLOOKUP(K1459,#REF!,6,0)</f>
        <v>#REF!</v>
      </c>
      <c r="O1459" s="17" t="e">
        <f t="shared" si="70"/>
        <v>#REF!</v>
      </c>
      <c r="P1459" s="22">
        <v>0.08</v>
      </c>
      <c r="Q1459" s="17" t="e">
        <f t="shared" si="71"/>
        <v>#REF!</v>
      </c>
      <c r="R1459" s="13" t="e">
        <f>VLOOKUP(J1459,'[1]Nhân viên'!$E$20:$F$41,2,0)</f>
        <v>#REF!</v>
      </c>
    </row>
    <row r="1460" spans="1:18" hidden="1">
      <c r="A1460" s="11">
        <v>1462</v>
      </c>
      <c r="B1460" s="11">
        <f t="shared" si="69"/>
        <v>0</v>
      </c>
      <c r="E1460" s="13" t="e">
        <f>VLOOKUP(D1460,#REF!,2,0)</f>
        <v>#REF!</v>
      </c>
      <c r="H1460" s="13" t="e">
        <f>VLOOKUP(F1460,#REF!,2,0)</f>
        <v>#REF!</v>
      </c>
      <c r="I1460" s="13" t="str">
        <f>VLOOKUP(F1460,'[1]Khách hàng'!$A$4:$F$2144,3,0)</f>
        <v>Số 1 đường số 17A, Khu phố 11, Phường Bình Trị Đông B, Quận Bình Tân, TP.HCM.</v>
      </c>
      <c r="J1460" s="13" t="e">
        <f>VLOOKUP(F1460,#REF!,5,0)</f>
        <v>#REF!</v>
      </c>
      <c r="M1460" s="13" t="e">
        <f>VLOOKUP(K1460,#REF!,2,0)</f>
        <v>#REF!</v>
      </c>
      <c r="N1460" s="17" t="e">
        <f>VLOOKUP(K1460,#REF!,6,0)</f>
        <v>#REF!</v>
      </c>
      <c r="O1460" s="17" t="e">
        <f t="shared" si="70"/>
        <v>#REF!</v>
      </c>
      <c r="P1460" s="22">
        <v>0.08</v>
      </c>
      <c r="Q1460" s="17" t="e">
        <f t="shared" si="71"/>
        <v>#REF!</v>
      </c>
      <c r="R1460" s="13" t="e">
        <f>VLOOKUP(J1460,'[1]Nhân viên'!$E$20:$F$41,2,0)</f>
        <v>#REF!</v>
      </c>
    </row>
    <row r="1461" spans="1:18" hidden="1">
      <c r="A1461" s="11">
        <v>1463</v>
      </c>
      <c r="B1461" s="11">
        <f t="shared" si="69"/>
        <v>0</v>
      </c>
      <c r="E1461" s="13" t="e">
        <f>VLOOKUP(D1461,#REF!,2,0)</f>
        <v>#REF!</v>
      </c>
      <c r="H1461" s="13" t="e">
        <f>VLOOKUP(F1461,#REF!,2,0)</f>
        <v>#REF!</v>
      </c>
      <c r="I1461" s="13" t="str">
        <f>VLOOKUP(F1461,'[1]Khách hàng'!$A$4:$F$2144,3,0)</f>
        <v>Số 1 đường số 17A, Khu phố 11, Phường Bình Trị Đông B, Quận Bình Tân, TP.HCM.</v>
      </c>
      <c r="J1461" s="13" t="e">
        <f>VLOOKUP(F1461,#REF!,5,0)</f>
        <v>#REF!</v>
      </c>
      <c r="M1461" s="13" t="e">
        <f>VLOOKUP(K1461,#REF!,2,0)</f>
        <v>#REF!</v>
      </c>
      <c r="N1461" s="17" t="e">
        <f>VLOOKUP(K1461,#REF!,6,0)</f>
        <v>#REF!</v>
      </c>
      <c r="O1461" s="17" t="e">
        <f t="shared" si="70"/>
        <v>#REF!</v>
      </c>
      <c r="P1461" s="22">
        <v>0.08</v>
      </c>
      <c r="Q1461" s="17" t="e">
        <f t="shared" si="71"/>
        <v>#REF!</v>
      </c>
      <c r="R1461" s="13" t="e">
        <f>VLOOKUP(J1461,'[1]Nhân viên'!$E$20:$F$41,2,0)</f>
        <v>#REF!</v>
      </c>
    </row>
    <row r="1462" spans="1:18" hidden="1">
      <c r="A1462" s="11">
        <v>1464</v>
      </c>
      <c r="B1462" s="11">
        <f t="shared" si="69"/>
        <v>0</v>
      </c>
      <c r="E1462" s="13" t="e">
        <f>VLOOKUP(D1462,#REF!,2,0)</f>
        <v>#REF!</v>
      </c>
      <c r="H1462" s="13" t="e">
        <f>VLOOKUP(F1462,#REF!,2,0)</f>
        <v>#REF!</v>
      </c>
      <c r="I1462" s="13" t="str">
        <f>VLOOKUP(F1462,'[1]Khách hàng'!$A$4:$F$2144,3,0)</f>
        <v>Số 1 đường số 17A, Khu phố 11, Phường Bình Trị Đông B, Quận Bình Tân, TP.HCM.</v>
      </c>
      <c r="J1462" s="13" t="e">
        <f>VLOOKUP(F1462,#REF!,5,0)</f>
        <v>#REF!</v>
      </c>
      <c r="M1462" s="13" t="e">
        <f>VLOOKUP(K1462,#REF!,2,0)</f>
        <v>#REF!</v>
      </c>
      <c r="N1462" s="17" t="e">
        <f>VLOOKUP(K1462,#REF!,6,0)</f>
        <v>#REF!</v>
      </c>
      <c r="O1462" s="17" t="e">
        <f t="shared" si="70"/>
        <v>#REF!</v>
      </c>
      <c r="P1462" s="22">
        <v>0.08</v>
      </c>
      <c r="Q1462" s="17" t="e">
        <f t="shared" si="71"/>
        <v>#REF!</v>
      </c>
      <c r="R1462" s="13" t="e">
        <f>VLOOKUP(J1462,'[1]Nhân viên'!$E$20:$F$41,2,0)</f>
        <v>#REF!</v>
      </c>
    </row>
    <row r="1463" spans="1:18" hidden="1">
      <c r="A1463" s="11">
        <v>1465</v>
      </c>
      <c r="B1463" s="11">
        <f t="shared" si="69"/>
        <v>0</v>
      </c>
      <c r="E1463" s="13" t="e">
        <f>VLOOKUP(D1463,#REF!,2,0)</f>
        <v>#REF!</v>
      </c>
      <c r="H1463" s="13" t="e">
        <f>VLOOKUP(F1463,#REF!,2,0)</f>
        <v>#REF!</v>
      </c>
      <c r="I1463" s="13" t="str">
        <f>VLOOKUP(F1463,'[1]Khách hàng'!$A$4:$F$2144,3,0)</f>
        <v>Số 1 đường số 17A, Khu phố 11, Phường Bình Trị Đông B, Quận Bình Tân, TP.HCM.</v>
      </c>
      <c r="J1463" s="13" t="e">
        <f>VLOOKUP(F1463,#REF!,5,0)</f>
        <v>#REF!</v>
      </c>
      <c r="M1463" s="13" t="e">
        <f>VLOOKUP(K1463,#REF!,2,0)</f>
        <v>#REF!</v>
      </c>
      <c r="N1463" s="17" t="e">
        <f>VLOOKUP(K1463,#REF!,6,0)</f>
        <v>#REF!</v>
      </c>
      <c r="O1463" s="17" t="e">
        <f t="shared" si="70"/>
        <v>#REF!</v>
      </c>
      <c r="P1463" s="22">
        <v>0.08</v>
      </c>
      <c r="Q1463" s="17" t="e">
        <f t="shared" si="71"/>
        <v>#REF!</v>
      </c>
      <c r="R1463" s="13" t="e">
        <f>VLOOKUP(J1463,'[1]Nhân viên'!$E$20:$F$41,2,0)</f>
        <v>#REF!</v>
      </c>
    </row>
    <row r="1464" spans="1:18" hidden="1">
      <c r="A1464" s="11">
        <v>1466</v>
      </c>
      <c r="B1464" s="11">
        <f t="shared" si="69"/>
        <v>0</v>
      </c>
      <c r="E1464" s="13" t="e">
        <f>VLOOKUP(D1464,#REF!,2,0)</f>
        <v>#REF!</v>
      </c>
      <c r="H1464" s="13" t="e">
        <f>VLOOKUP(F1464,#REF!,2,0)</f>
        <v>#REF!</v>
      </c>
      <c r="I1464" s="13" t="str">
        <f>VLOOKUP(F1464,'[1]Khách hàng'!$A$4:$F$2144,3,0)</f>
        <v>Số 1 đường số 17A, Khu phố 11, Phường Bình Trị Đông B, Quận Bình Tân, TP.HCM.</v>
      </c>
      <c r="J1464" s="13" t="e">
        <f>VLOOKUP(F1464,#REF!,5,0)</f>
        <v>#REF!</v>
      </c>
      <c r="M1464" s="13" t="e">
        <f>VLOOKUP(K1464,#REF!,2,0)</f>
        <v>#REF!</v>
      </c>
      <c r="N1464" s="17" t="e">
        <f>VLOOKUP(K1464,#REF!,6,0)</f>
        <v>#REF!</v>
      </c>
      <c r="O1464" s="17" t="e">
        <f t="shared" si="70"/>
        <v>#REF!</v>
      </c>
      <c r="P1464" s="22">
        <v>0.08</v>
      </c>
      <c r="Q1464" s="17" t="e">
        <f t="shared" si="71"/>
        <v>#REF!</v>
      </c>
      <c r="R1464" s="13" t="e">
        <f>VLOOKUP(J1464,'[1]Nhân viên'!$E$20:$F$41,2,0)</f>
        <v>#REF!</v>
      </c>
    </row>
    <row r="1465" spans="1:18" hidden="1">
      <c r="A1465" s="11">
        <v>1467</v>
      </c>
      <c r="B1465" s="11">
        <f t="shared" si="69"/>
        <v>0</v>
      </c>
      <c r="E1465" s="13" t="e">
        <f>VLOOKUP(D1465,#REF!,2,0)</f>
        <v>#REF!</v>
      </c>
      <c r="H1465" s="13" t="e">
        <f>VLOOKUP(F1465,#REF!,2,0)</f>
        <v>#REF!</v>
      </c>
      <c r="I1465" s="13" t="str">
        <f>VLOOKUP(F1465,'[1]Khách hàng'!$A$4:$F$2144,3,0)</f>
        <v>Số 1 đường số 17A, Khu phố 11, Phường Bình Trị Đông B, Quận Bình Tân, TP.HCM.</v>
      </c>
      <c r="J1465" s="13" t="e">
        <f>VLOOKUP(F1465,#REF!,5,0)</f>
        <v>#REF!</v>
      </c>
      <c r="M1465" s="13" t="e">
        <f>VLOOKUP(K1465,#REF!,2,0)</f>
        <v>#REF!</v>
      </c>
      <c r="N1465" s="17" t="e">
        <f>VLOOKUP(K1465,#REF!,6,0)</f>
        <v>#REF!</v>
      </c>
      <c r="O1465" s="17" t="e">
        <f t="shared" si="70"/>
        <v>#REF!</v>
      </c>
      <c r="P1465" s="22">
        <v>0.08</v>
      </c>
      <c r="Q1465" s="17" t="e">
        <f t="shared" si="71"/>
        <v>#REF!</v>
      </c>
      <c r="R1465" s="13" t="e">
        <f>VLOOKUP(J1465,'[1]Nhân viên'!$E$20:$F$41,2,0)</f>
        <v>#REF!</v>
      </c>
    </row>
    <row r="1466" spans="1:18" hidden="1">
      <c r="A1466" s="11">
        <v>1468</v>
      </c>
      <c r="B1466" s="11">
        <f t="shared" si="69"/>
        <v>0</v>
      </c>
      <c r="E1466" s="13" t="e">
        <f>VLOOKUP(D1466,#REF!,2,0)</f>
        <v>#REF!</v>
      </c>
      <c r="H1466" s="13" t="e">
        <f>VLOOKUP(F1466,#REF!,2,0)</f>
        <v>#REF!</v>
      </c>
      <c r="I1466" s="13" t="str">
        <f>VLOOKUP(F1466,'[1]Khách hàng'!$A$4:$F$2144,3,0)</f>
        <v>Số 1 đường số 17A, Khu phố 11, Phường Bình Trị Đông B, Quận Bình Tân, TP.HCM.</v>
      </c>
      <c r="J1466" s="13" t="e">
        <f>VLOOKUP(F1466,#REF!,5,0)</f>
        <v>#REF!</v>
      </c>
      <c r="M1466" s="13" t="e">
        <f>VLOOKUP(K1466,#REF!,2,0)</f>
        <v>#REF!</v>
      </c>
      <c r="N1466" s="17" t="e">
        <f>VLOOKUP(K1466,#REF!,6,0)</f>
        <v>#REF!</v>
      </c>
      <c r="O1466" s="17" t="e">
        <f t="shared" si="70"/>
        <v>#REF!</v>
      </c>
      <c r="P1466" s="22">
        <v>0.08</v>
      </c>
      <c r="Q1466" s="17" t="e">
        <f t="shared" si="71"/>
        <v>#REF!</v>
      </c>
      <c r="R1466" s="13" t="e">
        <f>VLOOKUP(J1466,'[1]Nhân viên'!$E$20:$F$41,2,0)</f>
        <v>#REF!</v>
      </c>
    </row>
    <row r="1467" spans="1:18" hidden="1">
      <c r="A1467" s="11">
        <v>1469</v>
      </c>
      <c r="B1467" s="11">
        <f t="shared" si="69"/>
        <v>0</v>
      </c>
      <c r="E1467" s="13" t="e">
        <f>VLOOKUP(D1467,#REF!,2,0)</f>
        <v>#REF!</v>
      </c>
      <c r="H1467" s="13" t="e">
        <f>VLOOKUP(F1467,#REF!,2,0)</f>
        <v>#REF!</v>
      </c>
      <c r="I1467" s="13" t="str">
        <f>VLOOKUP(F1467,'[1]Khách hàng'!$A$4:$F$2144,3,0)</f>
        <v>Số 1 đường số 17A, Khu phố 11, Phường Bình Trị Đông B, Quận Bình Tân, TP.HCM.</v>
      </c>
      <c r="J1467" s="13" t="e">
        <f>VLOOKUP(F1467,#REF!,5,0)</f>
        <v>#REF!</v>
      </c>
      <c r="M1467" s="13" t="e">
        <f>VLOOKUP(K1467,#REF!,2,0)</f>
        <v>#REF!</v>
      </c>
      <c r="N1467" s="17" t="e">
        <f>VLOOKUP(K1467,#REF!,6,0)</f>
        <v>#REF!</v>
      </c>
      <c r="O1467" s="17" t="e">
        <f t="shared" si="70"/>
        <v>#REF!</v>
      </c>
      <c r="P1467" s="22">
        <v>0.08</v>
      </c>
      <c r="Q1467" s="17" t="e">
        <f t="shared" si="71"/>
        <v>#REF!</v>
      </c>
      <c r="R1467" s="13" t="e">
        <f>VLOOKUP(J1467,'[1]Nhân viên'!$E$20:$F$41,2,0)</f>
        <v>#REF!</v>
      </c>
    </row>
    <row r="1468" spans="1:18" hidden="1">
      <c r="A1468" s="11">
        <v>1470</v>
      </c>
      <c r="B1468" s="11">
        <f t="shared" si="69"/>
        <v>0</v>
      </c>
      <c r="E1468" s="13" t="e">
        <f>VLOOKUP(D1468,#REF!,2,0)</f>
        <v>#REF!</v>
      </c>
      <c r="H1468" s="13" t="e">
        <f>VLOOKUP(F1468,#REF!,2,0)</f>
        <v>#REF!</v>
      </c>
      <c r="I1468" s="13" t="str">
        <f>VLOOKUP(F1468,'[1]Khách hàng'!$A$4:$F$2144,3,0)</f>
        <v>Số 1 đường số 17A, Khu phố 11, Phường Bình Trị Đông B, Quận Bình Tân, TP.HCM.</v>
      </c>
      <c r="J1468" s="13" t="e">
        <f>VLOOKUP(F1468,#REF!,5,0)</f>
        <v>#REF!</v>
      </c>
      <c r="M1468" s="13" t="e">
        <f>VLOOKUP(K1468,#REF!,2,0)</f>
        <v>#REF!</v>
      </c>
      <c r="N1468" s="17" t="e">
        <f>VLOOKUP(K1468,#REF!,6,0)</f>
        <v>#REF!</v>
      </c>
      <c r="O1468" s="17" t="e">
        <f t="shared" si="70"/>
        <v>#REF!</v>
      </c>
      <c r="P1468" s="22">
        <v>0.08</v>
      </c>
      <c r="Q1468" s="17" t="e">
        <f t="shared" si="71"/>
        <v>#REF!</v>
      </c>
      <c r="R1468" s="13" t="e">
        <f>VLOOKUP(J1468,'[1]Nhân viên'!$E$20:$F$41,2,0)</f>
        <v>#REF!</v>
      </c>
    </row>
    <row r="1469" spans="1:18" hidden="1">
      <c r="A1469" s="11">
        <v>1471</v>
      </c>
      <c r="B1469" s="11">
        <f t="shared" si="69"/>
        <v>0</v>
      </c>
      <c r="E1469" s="13" t="e">
        <f>VLOOKUP(D1469,#REF!,2,0)</f>
        <v>#REF!</v>
      </c>
      <c r="H1469" s="13" t="e">
        <f>VLOOKUP(F1469,#REF!,2,0)</f>
        <v>#REF!</v>
      </c>
      <c r="I1469" s="13" t="str">
        <f>VLOOKUP(F1469,'[1]Khách hàng'!$A$4:$F$2144,3,0)</f>
        <v>Số 1 đường số 17A, Khu phố 11, Phường Bình Trị Đông B, Quận Bình Tân, TP.HCM.</v>
      </c>
      <c r="J1469" s="13" t="e">
        <f>VLOOKUP(F1469,#REF!,5,0)</f>
        <v>#REF!</v>
      </c>
      <c r="M1469" s="13" t="e">
        <f>VLOOKUP(K1469,#REF!,2,0)</f>
        <v>#REF!</v>
      </c>
      <c r="N1469" s="17" t="e">
        <f>VLOOKUP(K1469,#REF!,6,0)</f>
        <v>#REF!</v>
      </c>
      <c r="O1469" s="17" t="e">
        <f t="shared" si="70"/>
        <v>#REF!</v>
      </c>
      <c r="P1469" s="22">
        <v>0.08</v>
      </c>
      <c r="Q1469" s="17" t="e">
        <f t="shared" si="71"/>
        <v>#REF!</v>
      </c>
      <c r="R1469" s="13" t="e">
        <f>VLOOKUP(J1469,'[1]Nhân viên'!$E$20:$F$41,2,0)</f>
        <v>#REF!</v>
      </c>
    </row>
    <row r="1470" spans="1:18" hidden="1">
      <c r="A1470" s="11">
        <v>1472</v>
      </c>
      <c r="B1470" s="11">
        <f t="shared" si="69"/>
        <v>0</v>
      </c>
      <c r="E1470" s="13" t="e">
        <f>VLOOKUP(D1470,#REF!,2,0)</f>
        <v>#REF!</v>
      </c>
      <c r="H1470" s="13" t="e">
        <f>VLOOKUP(F1470,#REF!,2,0)</f>
        <v>#REF!</v>
      </c>
      <c r="I1470" s="13" t="str">
        <f>VLOOKUP(F1470,'[1]Khách hàng'!$A$4:$F$2144,3,0)</f>
        <v>Số 1 đường số 17A, Khu phố 11, Phường Bình Trị Đông B, Quận Bình Tân, TP.HCM.</v>
      </c>
      <c r="J1470" s="13" t="e">
        <f>VLOOKUP(F1470,#REF!,5,0)</f>
        <v>#REF!</v>
      </c>
      <c r="M1470" s="13" t="e">
        <f>VLOOKUP(K1470,#REF!,2,0)</f>
        <v>#REF!</v>
      </c>
      <c r="N1470" s="17" t="e">
        <f>VLOOKUP(K1470,#REF!,6,0)</f>
        <v>#REF!</v>
      </c>
      <c r="O1470" s="17" t="e">
        <f t="shared" si="70"/>
        <v>#REF!</v>
      </c>
      <c r="P1470" s="22">
        <v>0.08</v>
      </c>
      <c r="Q1470" s="17" t="e">
        <f t="shared" si="71"/>
        <v>#REF!</v>
      </c>
      <c r="R1470" s="13" t="e">
        <f>VLOOKUP(J1470,'[1]Nhân viên'!$E$20:$F$41,2,0)</f>
        <v>#REF!</v>
      </c>
    </row>
    <row r="1471" spans="1:18" hidden="1">
      <c r="A1471" s="11">
        <v>1473</v>
      </c>
      <c r="B1471" s="11">
        <f t="shared" si="69"/>
        <v>0</v>
      </c>
      <c r="E1471" s="13" t="e">
        <f>VLOOKUP(D1471,#REF!,2,0)</f>
        <v>#REF!</v>
      </c>
      <c r="H1471" s="13" t="e">
        <f>VLOOKUP(F1471,#REF!,2,0)</f>
        <v>#REF!</v>
      </c>
      <c r="I1471" s="13" t="str">
        <f>VLOOKUP(F1471,'[1]Khách hàng'!$A$4:$F$2144,3,0)</f>
        <v>Số 1 đường số 17A, Khu phố 11, Phường Bình Trị Đông B, Quận Bình Tân, TP.HCM.</v>
      </c>
      <c r="J1471" s="13" t="e">
        <f>VLOOKUP(F1471,#REF!,5,0)</f>
        <v>#REF!</v>
      </c>
      <c r="M1471" s="13" t="e">
        <f>VLOOKUP(K1471,#REF!,2,0)</f>
        <v>#REF!</v>
      </c>
      <c r="N1471" s="17" t="e">
        <f>VLOOKUP(K1471,#REF!,6,0)</f>
        <v>#REF!</v>
      </c>
      <c r="O1471" s="17" t="e">
        <f t="shared" si="70"/>
        <v>#REF!</v>
      </c>
      <c r="P1471" s="22">
        <v>0.08</v>
      </c>
      <c r="Q1471" s="17" t="e">
        <f t="shared" si="71"/>
        <v>#REF!</v>
      </c>
      <c r="R1471" s="13" t="e">
        <f>VLOOKUP(J1471,'[1]Nhân viên'!$E$20:$F$41,2,0)</f>
        <v>#REF!</v>
      </c>
    </row>
    <row r="1472" spans="1:18" hidden="1">
      <c r="A1472" s="11">
        <v>1474</v>
      </c>
      <c r="B1472" s="11">
        <f t="shared" si="69"/>
        <v>0</v>
      </c>
      <c r="E1472" s="13" t="e">
        <f>VLOOKUP(D1472,#REF!,2,0)</f>
        <v>#REF!</v>
      </c>
      <c r="H1472" s="13" t="e">
        <f>VLOOKUP(F1472,#REF!,2,0)</f>
        <v>#REF!</v>
      </c>
      <c r="I1472" s="13" t="str">
        <f>VLOOKUP(F1472,'[1]Khách hàng'!$A$4:$F$2144,3,0)</f>
        <v>Số 1 đường số 17A, Khu phố 11, Phường Bình Trị Đông B, Quận Bình Tân, TP.HCM.</v>
      </c>
      <c r="J1472" s="13" t="e">
        <f>VLOOKUP(F1472,#REF!,5,0)</f>
        <v>#REF!</v>
      </c>
      <c r="M1472" s="13" t="e">
        <f>VLOOKUP(K1472,#REF!,2,0)</f>
        <v>#REF!</v>
      </c>
      <c r="N1472" s="17" t="e">
        <f>VLOOKUP(K1472,#REF!,6,0)</f>
        <v>#REF!</v>
      </c>
      <c r="O1472" s="17" t="e">
        <f t="shared" si="70"/>
        <v>#REF!</v>
      </c>
      <c r="P1472" s="22">
        <v>0.08</v>
      </c>
      <c r="Q1472" s="17" t="e">
        <f t="shared" si="71"/>
        <v>#REF!</v>
      </c>
      <c r="R1472" s="13" t="e">
        <f>VLOOKUP(J1472,'[1]Nhân viên'!$E$20:$F$41,2,0)</f>
        <v>#REF!</v>
      </c>
    </row>
    <row r="1473" spans="1:18" hidden="1">
      <c r="A1473" s="11">
        <v>1475</v>
      </c>
      <c r="B1473" s="11">
        <f t="shared" si="69"/>
        <v>0</v>
      </c>
      <c r="E1473" s="13" t="e">
        <f>VLOOKUP(D1473,#REF!,2,0)</f>
        <v>#REF!</v>
      </c>
      <c r="H1473" s="13" t="e">
        <f>VLOOKUP(F1473,#REF!,2,0)</f>
        <v>#REF!</v>
      </c>
      <c r="I1473" s="13" t="str">
        <f>VLOOKUP(F1473,'[1]Khách hàng'!$A$4:$F$2144,3,0)</f>
        <v>Số 1 đường số 17A, Khu phố 11, Phường Bình Trị Đông B, Quận Bình Tân, TP.HCM.</v>
      </c>
      <c r="J1473" s="13" t="e">
        <f>VLOOKUP(F1473,#REF!,5,0)</f>
        <v>#REF!</v>
      </c>
      <c r="M1473" s="13" t="e">
        <f>VLOOKUP(K1473,#REF!,2,0)</f>
        <v>#REF!</v>
      </c>
      <c r="N1473" s="17" t="e">
        <f>VLOOKUP(K1473,#REF!,6,0)</f>
        <v>#REF!</v>
      </c>
      <c r="O1473" s="17" t="e">
        <f t="shared" si="70"/>
        <v>#REF!</v>
      </c>
      <c r="P1473" s="22">
        <v>0.08</v>
      </c>
      <c r="Q1473" s="17" t="e">
        <f t="shared" si="71"/>
        <v>#REF!</v>
      </c>
      <c r="R1473" s="13" t="e">
        <f>VLOOKUP(J1473,'[1]Nhân viên'!$E$20:$F$41,2,0)</f>
        <v>#REF!</v>
      </c>
    </row>
    <row r="1474" spans="1:18" hidden="1">
      <c r="A1474" s="11">
        <v>1476</v>
      </c>
      <c r="B1474" s="11">
        <f t="shared" si="69"/>
        <v>0</v>
      </c>
      <c r="E1474" s="13" t="e">
        <f>VLOOKUP(D1474,#REF!,2,0)</f>
        <v>#REF!</v>
      </c>
      <c r="H1474" s="13" t="e">
        <f>VLOOKUP(F1474,#REF!,2,0)</f>
        <v>#REF!</v>
      </c>
      <c r="I1474" s="13" t="str">
        <f>VLOOKUP(F1474,'[1]Khách hàng'!$A$4:$F$2144,3,0)</f>
        <v>Số 1 đường số 17A, Khu phố 11, Phường Bình Trị Đông B, Quận Bình Tân, TP.HCM.</v>
      </c>
      <c r="J1474" s="13" t="e">
        <f>VLOOKUP(F1474,#REF!,5,0)</f>
        <v>#REF!</v>
      </c>
      <c r="M1474" s="13" t="e">
        <f>VLOOKUP(K1474,#REF!,2,0)</f>
        <v>#REF!</v>
      </c>
      <c r="N1474" s="17" t="e">
        <f>VLOOKUP(K1474,#REF!,6,0)</f>
        <v>#REF!</v>
      </c>
      <c r="O1474" s="17" t="e">
        <f t="shared" si="70"/>
        <v>#REF!</v>
      </c>
      <c r="P1474" s="22">
        <v>0.08</v>
      </c>
      <c r="Q1474" s="17" t="e">
        <f t="shared" si="71"/>
        <v>#REF!</v>
      </c>
      <c r="R1474" s="13" t="e">
        <f>VLOOKUP(J1474,'[1]Nhân viên'!$E$20:$F$41,2,0)</f>
        <v>#REF!</v>
      </c>
    </row>
    <row r="1475" spans="1:18" hidden="1">
      <c r="A1475" s="11">
        <v>1477</v>
      </c>
      <c r="B1475" s="11">
        <f t="shared" si="69"/>
        <v>0</v>
      </c>
      <c r="E1475" s="13" t="e">
        <f>VLOOKUP(D1475,#REF!,2,0)</f>
        <v>#REF!</v>
      </c>
      <c r="H1475" s="13" t="e">
        <f>VLOOKUP(F1475,#REF!,2,0)</f>
        <v>#REF!</v>
      </c>
      <c r="I1475" s="13" t="str">
        <f>VLOOKUP(F1475,'[1]Khách hàng'!$A$4:$F$2144,3,0)</f>
        <v>Số 1 đường số 17A, Khu phố 11, Phường Bình Trị Đông B, Quận Bình Tân, TP.HCM.</v>
      </c>
      <c r="J1475" s="13" t="e">
        <f>VLOOKUP(F1475,#REF!,5,0)</f>
        <v>#REF!</v>
      </c>
      <c r="M1475" s="13" t="e">
        <f>VLOOKUP(K1475,#REF!,2,0)</f>
        <v>#REF!</v>
      </c>
      <c r="N1475" s="17" t="e">
        <f>VLOOKUP(K1475,#REF!,6,0)</f>
        <v>#REF!</v>
      </c>
      <c r="O1475" s="17" t="e">
        <f t="shared" si="70"/>
        <v>#REF!</v>
      </c>
      <c r="P1475" s="22">
        <v>0.08</v>
      </c>
      <c r="Q1475" s="17" t="e">
        <f t="shared" si="71"/>
        <v>#REF!</v>
      </c>
      <c r="R1475" s="13" t="e">
        <f>VLOOKUP(J1475,'[1]Nhân viên'!$E$20:$F$41,2,0)</f>
        <v>#REF!</v>
      </c>
    </row>
    <row r="1476" spans="1:18" hidden="1">
      <c r="A1476" s="11">
        <v>1478</v>
      </c>
      <c r="B1476" s="11">
        <f t="shared" si="69"/>
        <v>0</v>
      </c>
      <c r="E1476" s="13" t="e">
        <f>VLOOKUP(D1476,#REF!,2,0)</f>
        <v>#REF!</v>
      </c>
      <c r="H1476" s="13" t="e">
        <f>VLOOKUP(F1476,#REF!,2,0)</f>
        <v>#REF!</v>
      </c>
      <c r="I1476" s="13" t="str">
        <f>VLOOKUP(F1476,'[1]Khách hàng'!$A$4:$F$2144,3,0)</f>
        <v>Số 1 đường số 17A, Khu phố 11, Phường Bình Trị Đông B, Quận Bình Tân, TP.HCM.</v>
      </c>
      <c r="J1476" s="13" t="e">
        <f>VLOOKUP(F1476,#REF!,5,0)</f>
        <v>#REF!</v>
      </c>
      <c r="M1476" s="13" t="e">
        <f>VLOOKUP(K1476,#REF!,2,0)</f>
        <v>#REF!</v>
      </c>
      <c r="N1476" s="17" t="e">
        <f>VLOOKUP(K1476,#REF!,6,0)</f>
        <v>#REF!</v>
      </c>
      <c r="O1476" s="17" t="e">
        <f t="shared" si="70"/>
        <v>#REF!</v>
      </c>
      <c r="P1476" s="22">
        <v>0.08</v>
      </c>
      <c r="Q1476" s="17" t="e">
        <f t="shared" si="71"/>
        <v>#REF!</v>
      </c>
      <c r="R1476" s="13" t="e">
        <f>VLOOKUP(J1476,'[1]Nhân viên'!$E$20:$F$41,2,0)</f>
        <v>#REF!</v>
      </c>
    </row>
    <row r="1477" spans="1:18" hidden="1">
      <c r="A1477" s="11">
        <v>1479</v>
      </c>
      <c r="B1477" s="11">
        <f t="shared" si="69"/>
        <v>0</v>
      </c>
      <c r="E1477" s="13" t="e">
        <f>VLOOKUP(D1477,#REF!,2,0)</f>
        <v>#REF!</v>
      </c>
      <c r="H1477" s="13" t="e">
        <f>VLOOKUP(F1477,#REF!,2,0)</f>
        <v>#REF!</v>
      </c>
      <c r="I1477" s="13" t="str">
        <f>VLOOKUP(F1477,'[1]Khách hàng'!$A$4:$F$2144,3,0)</f>
        <v>Số 1 đường số 17A, Khu phố 11, Phường Bình Trị Đông B, Quận Bình Tân, TP.HCM.</v>
      </c>
      <c r="J1477" s="13" t="e">
        <f>VLOOKUP(F1477,#REF!,5,0)</f>
        <v>#REF!</v>
      </c>
      <c r="M1477" s="13" t="e">
        <f>VLOOKUP(K1477,#REF!,2,0)</f>
        <v>#REF!</v>
      </c>
      <c r="N1477" s="17" t="e">
        <f>VLOOKUP(K1477,#REF!,6,0)</f>
        <v>#REF!</v>
      </c>
      <c r="O1477" s="17" t="e">
        <f t="shared" si="70"/>
        <v>#REF!</v>
      </c>
      <c r="P1477" s="22">
        <v>0.08</v>
      </c>
      <c r="Q1477" s="17" t="e">
        <f t="shared" si="71"/>
        <v>#REF!</v>
      </c>
      <c r="R1477" s="13" t="e">
        <f>VLOOKUP(J1477,'[1]Nhân viên'!$E$20:$F$41,2,0)</f>
        <v>#REF!</v>
      </c>
    </row>
    <row r="1478" spans="1:18" hidden="1">
      <c r="A1478" s="11">
        <v>1480</v>
      </c>
      <c r="B1478" s="11">
        <f t="shared" si="69"/>
        <v>0</v>
      </c>
      <c r="E1478" s="13" t="e">
        <f>VLOOKUP(D1478,#REF!,2,0)</f>
        <v>#REF!</v>
      </c>
      <c r="H1478" s="13" t="e">
        <f>VLOOKUP(F1478,#REF!,2,0)</f>
        <v>#REF!</v>
      </c>
      <c r="I1478" s="13" t="str">
        <f>VLOOKUP(F1478,'[1]Khách hàng'!$A$4:$F$2144,3,0)</f>
        <v>Số 1 đường số 17A, Khu phố 11, Phường Bình Trị Đông B, Quận Bình Tân, TP.HCM.</v>
      </c>
      <c r="J1478" s="13" t="e">
        <f>VLOOKUP(F1478,#REF!,5,0)</f>
        <v>#REF!</v>
      </c>
      <c r="M1478" s="13" t="e">
        <f>VLOOKUP(K1478,#REF!,2,0)</f>
        <v>#REF!</v>
      </c>
      <c r="N1478" s="17" t="e">
        <f>VLOOKUP(K1478,#REF!,6,0)</f>
        <v>#REF!</v>
      </c>
      <c r="O1478" s="17" t="e">
        <f t="shared" si="70"/>
        <v>#REF!</v>
      </c>
      <c r="P1478" s="22">
        <v>0.08</v>
      </c>
      <c r="Q1478" s="17" t="e">
        <f t="shared" si="71"/>
        <v>#REF!</v>
      </c>
      <c r="R1478" s="13" t="e">
        <f>VLOOKUP(J1478,'[1]Nhân viên'!$E$20:$F$41,2,0)</f>
        <v>#REF!</v>
      </c>
    </row>
    <row r="1479" spans="1:18" hidden="1">
      <c r="A1479" s="11">
        <v>1481</v>
      </c>
      <c r="B1479" s="11">
        <f t="shared" si="69"/>
        <v>0</v>
      </c>
      <c r="E1479" s="13" t="e">
        <f>VLOOKUP(D1479,#REF!,2,0)</f>
        <v>#REF!</v>
      </c>
      <c r="H1479" s="13" t="e">
        <f>VLOOKUP(F1479,#REF!,2,0)</f>
        <v>#REF!</v>
      </c>
      <c r="I1479" s="13" t="str">
        <f>VLOOKUP(F1479,'[1]Khách hàng'!$A$4:$F$2144,3,0)</f>
        <v>Số 1 đường số 17A, Khu phố 11, Phường Bình Trị Đông B, Quận Bình Tân, TP.HCM.</v>
      </c>
      <c r="J1479" s="13" t="e">
        <f>VLOOKUP(F1479,#REF!,5,0)</f>
        <v>#REF!</v>
      </c>
      <c r="M1479" s="13" t="e">
        <f>VLOOKUP(K1479,#REF!,2,0)</f>
        <v>#REF!</v>
      </c>
      <c r="N1479" s="17" t="e">
        <f>VLOOKUP(K1479,#REF!,6,0)</f>
        <v>#REF!</v>
      </c>
      <c r="O1479" s="17" t="e">
        <f t="shared" si="70"/>
        <v>#REF!</v>
      </c>
      <c r="P1479" s="22">
        <v>0.08</v>
      </c>
      <c r="Q1479" s="17" t="e">
        <f t="shared" si="71"/>
        <v>#REF!</v>
      </c>
      <c r="R1479" s="13" t="e">
        <f>VLOOKUP(J1479,'[1]Nhân viên'!$E$20:$F$41,2,0)</f>
        <v>#REF!</v>
      </c>
    </row>
    <row r="1480" spans="1:18" hidden="1">
      <c r="A1480" s="11">
        <v>1482</v>
      </c>
      <c r="B1480" s="11">
        <f t="shared" si="69"/>
        <v>0</v>
      </c>
      <c r="E1480" s="13" t="e">
        <f>VLOOKUP(D1480,#REF!,2,0)</f>
        <v>#REF!</v>
      </c>
      <c r="H1480" s="13" t="e">
        <f>VLOOKUP(F1480,#REF!,2,0)</f>
        <v>#REF!</v>
      </c>
      <c r="I1480" s="13" t="str">
        <f>VLOOKUP(F1480,'[1]Khách hàng'!$A$4:$F$2144,3,0)</f>
        <v>Số 1 đường số 17A, Khu phố 11, Phường Bình Trị Đông B, Quận Bình Tân, TP.HCM.</v>
      </c>
      <c r="J1480" s="13" t="e">
        <f>VLOOKUP(F1480,#REF!,5,0)</f>
        <v>#REF!</v>
      </c>
      <c r="M1480" s="13" t="e">
        <f>VLOOKUP(K1480,#REF!,2,0)</f>
        <v>#REF!</v>
      </c>
      <c r="N1480" s="17" t="e">
        <f>VLOOKUP(K1480,#REF!,6,0)</f>
        <v>#REF!</v>
      </c>
      <c r="O1480" s="17" t="e">
        <f t="shared" si="70"/>
        <v>#REF!</v>
      </c>
      <c r="P1480" s="22">
        <v>0.08</v>
      </c>
      <c r="Q1480" s="17" t="e">
        <f t="shared" si="71"/>
        <v>#REF!</v>
      </c>
      <c r="R1480" s="13" t="e">
        <f>VLOOKUP(J1480,'[1]Nhân viên'!$E$20:$F$41,2,0)</f>
        <v>#REF!</v>
      </c>
    </row>
    <row r="1481" spans="1:18" hidden="1">
      <c r="A1481" s="11">
        <v>1483</v>
      </c>
      <c r="B1481" s="11">
        <f t="shared" si="69"/>
        <v>0</v>
      </c>
      <c r="E1481" s="13" t="e">
        <f>VLOOKUP(D1481,#REF!,2,0)</f>
        <v>#REF!</v>
      </c>
      <c r="H1481" s="13" t="e">
        <f>VLOOKUP(F1481,#REF!,2,0)</f>
        <v>#REF!</v>
      </c>
      <c r="I1481" s="13" t="str">
        <f>VLOOKUP(F1481,'[1]Khách hàng'!$A$4:$F$2144,3,0)</f>
        <v>Số 1 đường số 17A, Khu phố 11, Phường Bình Trị Đông B, Quận Bình Tân, TP.HCM.</v>
      </c>
      <c r="J1481" s="13" t="e">
        <f>VLOOKUP(F1481,#REF!,5,0)</f>
        <v>#REF!</v>
      </c>
      <c r="M1481" s="13" t="e">
        <f>VLOOKUP(K1481,#REF!,2,0)</f>
        <v>#REF!</v>
      </c>
      <c r="N1481" s="17" t="e">
        <f>VLOOKUP(K1481,#REF!,6,0)</f>
        <v>#REF!</v>
      </c>
      <c r="O1481" s="17" t="e">
        <f t="shared" si="70"/>
        <v>#REF!</v>
      </c>
      <c r="P1481" s="22">
        <v>0.08</v>
      </c>
      <c r="Q1481" s="17" t="e">
        <f t="shared" si="71"/>
        <v>#REF!</v>
      </c>
      <c r="R1481" s="13" t="e">
        <f>VLOOKUP(J1481,'[1]Nhân viên'!$E$20:$F$41,2,0)</f>
        <v>#REF!</v>
      </c>
    </row>
    <row r="1482" spans="1:18" hidden="1">
      <c r="A1482" s="11">
        <v>1484</v>
      </c>
      <c r="B1482" s="11">
        <f t="shared" si="69"/>
        <v>0</v>
      </c>
      <c r="E1482" s="13" t="e">
        <f>VLOOKUP(D1482,#REF!,2,0)</f>
        <v>#REF!</v>
      </c>
      <c r="H1482" s="13" t="e">
        <f>VLOOKUP(F1482,#REF!,2,0)</f>
        <v>#REF!</v>
      </c>
      <c r="I1482" s="13" t="str">
        <f>VLOOKUP(F1482,'[1]Khách hàng'!$A$4:$F$2144,3,0)</f>
        <v>Số 1 đường số 17A, Khu phố 11, Phường Bình Trị Đông B, Quận Bình Tân, TP.HCM.</v>
      </c>
      <c r="J1482" s="13" t="e">
        <f>VLOOKUP(F1482,#REF!,5,0)</f>
        <v>#REF!</v>
      </c>
      <c r="M1482" s="13" t="e">
        <f>VLOOKUP(K1482,#REF!,2,0)</f>
        <v>#REF!</v>
      </c>
      <c r="N1482" s="17" t="e">
        <f>VLOOKUP(K1482,#REF!,6,0)</f>
        <v>#REF!</v>
      </c>
      <c r="O1482" s="17" t="e">
        <f t="shared" si="70"/>
        <v>#REF!</v>
      </c>
      <c r="P1482" s="22">
        <v>0.08</v>
      </c>
      <c r="Q1482" s="17" t="e">
        <f t="shared" si="71"/>
        <v>#REF!</v>
      </c>
      <c r="R1482" s="13" t="e">
        <f>VLOOKUP(J1482,'[1]Nhân viên'!$E$20:$F$41,2,0)</f>
        <v>#REF!</v>
      </c>
    </row>
    <row r="1483" spans="1:18" hidden="1">
      <c r="A1483" s="11">
        <v>1485</v>
      </c>
      <c r="B1483" s="11">
        <f t="shared" si="69"/>
        <v>0</v>
      </c>
      <c r="E1483" s="13" t="e">
        <f>VLOOKUP(D1483,#REF!,2,0)</f>
        <v>#REF!</v>
      </c>
      <c r="H1483" s="13" t="e">
        <f>VLOOKUP(F1483,#REF!,2,0)</f>
        <v>#REF!</v>
      </c>
      <c r="I1483" s="13" t="str">
        <f>VLOOKUP(F1483,'[1]Khách hàng'!$A$4:$F$2144,3,0)</f>
        <v>Số 1 đường số 17A, Khu phố 11, Phường Bình Trị Đông B, Quận Bình Tân, TP.HCM.</v>
      </c>
      <c r="J1483" s="13" t="e">
        <f>VLOOKUP(F1483,#REF!,5,0)</f>
        <v>#REF!</v>
      </c>
      <c r="M1483" s="13" t="e">
        <f>VLOOKUP(K1483,#REF!,2,0)</f>
        <v>#REF!</v>
      </c>
      <c r="N1483" s="17" t="e">
        <f>VLOOKUP(K1483,#REF!,6,0)</f>
        <v>#REF!</v>
      </c>
      <c r="O1483" s="17" t="e">
        <f t="shared" si="70"/>
        <v>#REF!</v>
      </c>
      <c r="P1483" s="22">
        <v>0.08</v>
      </c>
      <c r="Q1483" s="17" t="e">
        <f t="shared" si="71"/>
        <v>#REF!</v>
      </c>
      <c r="R1483" s="13" t="e">
        <f>VLOOKUP(J1483,'[1]Nhân viên'!$E$20:$F$41,2,0)</f>
        <v>#REF!</v>
      </c>
    </row>
    <row r="1484" spans="1:18" hidden="1">
      <c r="A1484" s="11">
        <v>1486</v>
      </c>
      <c r="B1484" s="11">
        <f t="shared" si="69"/>
        <v>0</v>
      </c>
      <c r="E1484" s="13" t="e">
        <f>VLOOKUP(D1484,#REF!,2,0)</f>
        <v>#REF!</v>
      </c>
      <c r="H1484" s="13" t="e">
        <f>VLOOKUP(F1484,#REF!,2,0)</f>
        <v>#REF!</v>
      </c>
      <c r="I1484" s="13" t="str">
        <f>VLOOKUP(F1484,'[1]Khách hàng'!$A$4:$F$2144,3,0)</f>
        <v>Số 1 đường số 17A, Khu phố 11, Phường Bình Trị Đông B, Quận Bình Tân, TP.HCM.</v>
      </c>
      <c r="J1484" s="13" t="e">
        <f>VLOOKUP(F1484,#REF!,5,0)</f>
        <v>#REF!</v>
      </c>
      <c r="M1484" s="13" t="e">
        <f>VLOOKUP(K1484,#REF!,2,0)</f>
        <v>#REF!</v>
      </c>
      <c r="N1484" s="17" t="e">
        <f>VLOOKUP(K1484,#REF!,6,0)</f>
        <v>#REF!</v>
      </c>
      <c r="O1484" s="17" t="e">
        <f t="shared" si="70"/>
        <v>#REF!</v>
      </c>
      <c r="P1484" s="22">
        <v>0.08</v>
      </c>
      <c r="Q1484" s="17" t="e">
        <f t="shared" si="71"/>
        <v>#REF!</v>
      </c>
      <c r="R1484" s="13" t="e">
        <f>VLOOKUP(J1484,'[1]Nhân viên'!$E$20:$F$41,2,0)</f>
        <v>#REF!</v>
      </c>
    </row>
    <row r="1485" spans="1:18" hidden="1">
      <c r="A1485" s="11">
        <v>1487</v>
      </c>
      <c r="B1485" s="11">
        <f t="shared" si="69"/>
        <v>0</v>
      </c>
      <c r="E1485" s="13" t="e">
        <f>VLOOKUP(D1485,#REF!,2,0)</f>
        <v>#REF!</v>
      </c>
      <c r="H1485" s="13" t="e">
        <f>VLOOKUP(F1485,#REF!,2,0)</f>
        <v>#REF!</v>
      </c>
      <c r="I1485" s="13" t="str">
        <f>VLOOKUP(F1485,'[1]Khách hàng'!$A$4:$F$2144,3,0)</f>
        <v>Số 1 đường số 17A, Khu phố 11, Phường Bình Trị Đông B, Quận Bình Tân, TP.HCM.</v>
      </c>
      <c r="J1485" s="13" t="e">
        <f>VLOOKUP(F1485,#REF!,5,0)</f>
        <v>#REF!</v>
      </c>
      <c r="M1485" s="13" t="e">
        <f>VLOOKUP(K1485,#REF!,2,0)</f>
        <v>#REF!</v>
      </c>
      <c r="N1485" s="17" t="e">
        <f>VLOOKUP(K1485,#REF!,6,0)</f>
        <v>#REF!</v>
      </c>
      <c r="O1485" s="17" t="e">
        <f t="shared" si="70"/>
        <v>#REF!</v>
      </c>
      <c r="P1485" s="22">
        <v>0.08</v>
      </c>
      <c r="Q1485" s="17" t="e">
        <f t="shared" si="71"/>
        <v>#REF!</v>
      </c>
      <c r="R1485" s="13" t="e">
        <f>VLOOKUP(J1485,'[1]Nhân viên'!$E$20:$F$41,2,0)</f>
        <v>#REF!</v>
      </c>
    </row>
    <row r="1486" spans="1:18" hidden="1">
      <c r="A1486" s="11">
        <v>1488</v>
      </c>
      <c r="B1486" s="11">
        <f t="shared" si="69"/>
        <v>0</v>
      </c>
      <c r="E1486" s="13" t="e">
        <f>VLOOKUP(D1486,#REF!,2,0)</f>
        <v>#REF!</v>
      </c>
      <c r="H1486" s="13" t="e">
        <f>VLOOKUP(F1486,#REF!,2,0)</f>
        <v>#REF!</v>
      </c>
      <c r="I1486" s="13" t="str">
        <f>VLOOKUP(F1486,'[1]Khách hàng'!$A$4:$F$2144,3,0)</f>
        <v>Số 1 đường số 17A, Khu phố 11, Phường Bình Trị Đông B, Quận Bình Tân, TP.HCM.</v>
      </c>
      <c r="J1486" s="13" t="e">
        <f>VLOOKUP(F1486,#REF!,5,0)</f>
        <v>#REF!</v>
      </c>
      <c r="M1486" s="13" t="e">
        <f>VLOOKUP(K1486,#REF!,2,0)</f>
        <v>#REF!</v>
      </c>
      <c r="N1486" s="17" t="e">
        <f>VLOOKUP(K1486,#REF!,6,0)</f>
        <v>#REF!</v>
      </c>
      <c r="O1486" s="17" t="e">
        <f t="shared" si="70"/>
        <v>#REF!</v>
      </c>
      <c r="P1486" s="22">
        <v>0.08</v>
      </c>
      <c r="Q1486" s="17" t="e">
        <f t="shared" si="71"/>
        <v>#REF!</v>
      </c>
      <c r="R1486" s="13" t="e">
        <f>VLOOKUP(J1486,'[1]Nhân viên'!$E$20:$F$41,2,0)</f>
        <v>#REF!</v>
      </c>
    </row>
    <row r="1487" spans="1:18" hidden="1">
      <c r="A1487" s="11">
        <v>1489</v>
      </c>
      <c r="B1487" s="11">
        <f t="shared" si="69"/>
        <v>0</v>
      </c>
      <c r="E1487" s="13" t="e">
        <f>VLOOKUP(D1487,#REF!,2,0)</f>
        <v>#REF!</v>
      </c>
      <c r="H1487" s="13" t="e">
        <f>VLOOKUP(F1487,#REF!,2,0)</f>
        <v>#REF!</v>
      </c>
      <c r="I1487" s="13" t="str">
        <f>VLOOKUP(F1487,'[1]Khách hàng'!$A$4:$F$2144,3,0)</f>
        <v>Số 1 đường số 17A, Khu phố 11, Phường Bình Trị Đông B, Quận Bình Tân, TP.HCM.</v>
      </c>
      <c r="J1487" s="13" t="e">
        <f>VLOOKUP(F1487,#REF!,5,0)</f>
        <v>#REF!</v>
      </c>
      <c r="M1487" s="13" t="e">
        <f>VLOOKUP(K1487,#REF!,2,0)</f>
        <v>#REF!</v>
      </c>
      <c r="N1487" s="17" t="e">
        <f>VLOOKUP(K1487,#REF!,6,0)</f>
        <v>#REF!</v>
      </c>
      <c r="O1487" s="17" t="e">
        <f t="shared" si="70"/>
        <v>#REF!</v>
      </c>
      <c r="P1487" s="22">
        <v>0.08</v>
      </c>
      <c r="Q1487" s="17" t="e">
        <f t="shared" si="71"/>
        <v>#REF!</v>
      </c>
      <c r="R1487" s="13" t="e">
        <f>VLOOKUP(J1487,'[1]Nhân viên'!$E$20:$F$41,2,0)</f>
        <v>#REF!</v>
      </c>
    </row>
    <row r="1488" spans="1:18" hidden="1">
      <c r="A1488" s="11">
        <v>1490</v>
      </c>
      <c r="B1488" s="11">
        <f t="shared" si="69"/>
        <v>0</v>
      </c>
      <c r="E1488" s="13" t="e">
        <f>VLOOKUP(D1488,#REF!,2,0)</f>
        <v>#REF!</v>
      </c>
      <c r="H1488" s="13" t="e">
        <f>VLOOKUP(F1488,#REF!,2,0)</f>
        <v>#REF!</v>
      </c>
      <c r="I1488" s="13" t="str">
        <f>VLOOKUP(F1488,'[1]Khách hàng'!$A$4:$F$2144,3,0)</f>
        <v>Số 1 đường số 17A, Khu phố 11, Phường Bình Trị Đông B, Quận Bình Tân, TP.HCM.</v>
      </c>
      <c r="J1488" s="13" t="e">
        <f>VLOOKUP(F1488,#REF!,5,0)</f>
        <v>#REF!</v>
      </c>
      <c r="M1488" s="13" t="e">
        <f>VLOOKUP(K1488,#REF!,2,0)</f>
        <v>#REF!</v>
      </c>
      <c r="N1488" s="17" t="e">
        <f>VLOOKUP(K1488,#REF!,6,0)</f>
        <v>#REF!</v>
      </c>
      <c r="O1488" s="17" t="e">
        <f t="shared" si="70"/>
        <v>#REF!</v>
      </c>
      <c r="P1488" s="22">
        <v>0.08</v>
      </c>
      <c r="Q1488" s="17" t="e">
        <f t="shared" si="71"/>
        <v>#REF!</v>
      </c>
      <c r="R1488" s="13" t="e">
        <f>VLOOKUP(J1488,'[1]Nhân viên'!$E$20:$F$41,2,0)</f>
        <v>#REF!</v>
      </c>
    </row>
    <row r="1489" spans="1:18" hidden="1">
      <c r="A1489" s="11">
        <v>1491</v>
      </c>
      <c r="B1489" s="11">
        <f t="shared" si="69"/>
        <v>0</v>
      </c>
      <c r="E1489" s="13" t="e">
        <f>VLOOKUP(D1489,#REF!,2,0)</f>
        <v>#REF!</v>
      </c>
      <c r="H1489" s="13" t="e">
        <f>VLOOKUP(F1489,#REF!,2,0)</f>
        <v>#REF!</v>
      </c>
      <c r="I1489" s="13" t="str">
        <f>VLOOKUP(F1489,'[1]Khách hàng'!$A$4:$F$2144,3,0)</f>
        <v>Số 1 đường số 17A, Khu phố 11, Phường Bình Trị Đông B, Quận Bình Tân, TP.HCM.</v>
      </c>
      <c r="J1489" s="13" t="e">
        <f>VLOOKUP(F1489,#REF!,5,0)</f>
        <v>#REF!</v>
      </c>
      <c r="M1489" s="13" t="e">
        <f>VLOOKUP(K1489,#REF!,2,0)</f>
        <v>#REF!</v>
      </c>
      <c r="N1489" s="17" t="e">
        <f>VLOOKUP(K1489,#REF!,6,0)</f>
        <v>#REF!</v>
      </c>
      <c r="O1489" s="17" t="e">
        <f t="shared" si="70"/>
        <v>#REF!</v>
      </c>
      <c r="P1489" s="22">
        <v>0.08</v>
      </c>
      <c r="Q1489" s="17" t="e">
        <f t="shared" si="71"/>
        <v>#REF!</v>
      </c>
      <c r="R1489" s="13" t="e">
        <f>VLOOKUP(J1489,'[1]Nhân viên'!$E$20:$F$41,2,0)</f>
        <v>#REF!</v>
      </c>
    </row>
    <row r="1490" spans="1:18" hidden="1">
      <c r="A1490" s="11">
        <v>1492</v>
      </c>
      <c r="B1490" s="11">
        <f t="shared" si="69"/>
        <v>0</v>
      </c>
      <c r="E1490" s="13" t="e">
        <f>VLOOKUP(D1490,#REF!,2,0)</f>
        <v>#REF!</v>
      </c>
      <c r="H1490" s="13" t="e">
        <f>VLOOKUP(F1490,#REF!,2,0)</f>
        <v>#REF!</v>
      </c>
      <c r="I1490" s="13" t="str">
        <f>VLOOKUP(F1490,'[1]Khách hàng'!$A$4:$F$2144,3,0)</f>
        <v>Số 1 đường số 17A, Khu phố 11, Phường Bình Trị Đông B, Quận Bình Tân, TP.HCM.</v>
      </c>
      <c r="J1490" s="13" t="e">
        <f>VLOOKUP(F1490,#REF!,5,0)</f>
        <v>#REF!</v>
      </c>
      <c r="M1490" s="13" t="e">
        <f>VLOOKUP(K1490,#REF!,2,0)</f>
        <v>#REF!</v>
      </c>
      <c r="N1490" s="17" t="e">
        <f>VLOOKUP(K1490,#REF!,6,0)</f>
        <v>#REF!</v>
      </c>
      <c r="O1490" s="17" t="e">
        <f t="shared" si="70"/>
        <v>#REF!</v>
      </c>
      <c r="P1490" s="22">
        <v>0.08</v>
      </c>
      <c r="Q1490" s="17" t="e">
        <f t="shared" si="71"/>
        <v>#REF!</v>
      </c>
      <c r="R1490" s="13" t="e">
        <f>VLOOKUP(J1490,'[1]Nhân viên'!$E$20:$F$41,2,0)</f>
        <v>#REF!</v>
      </c>
    </row>
    <row r="1491" spans="1:18" hidden="1">
      <c r="A1491" s="11">
        <v>1493</v>
      </c>
      <c r="B1491" s="11">
        <f t="shared" si="69"/>
        <v>0</v>
      </c>
      <c r="E1491" s="13" t="e">
        <f>VLOOKUP(D1491,#REF!,2,0)</f>
        <v>#REF!</v>
      </c>
      <c r="H1491" s="13" t="e">
        <f>VLOOKUP(F1491,#REF!,2,0)</f>
        <v>#REF!</v>
      </c>
      <c r="I1491" s="13" t="str">
        <f>VLOOKUP(F1491,'[1]Khách hàng'!$A$4:$F$2144,3,0)</f>
        <v>Số 1 đường số 17A, Khu phố 11, Phường Bình Trị Đông B, Quận Bình Tân, TP.HCM.</v>
      </c>
      <c r="J1491" s="13" t="e">
        <f>VLOOKUP(F1491,#REF!,5,0)</f>
        <v>#REF!</v>
      </c>
      <c r="M1491" s="13" t="e">
        <f>VLOOKUP(K1491,#REF!,2,0)</f>
        <v>#REF!</v>
      </c>
      <c r="N1491" s="17" t="e">
        <f>VLOOKUP(K1491,#REF!,6,0)</f>
        <v>#REF!</v>
      </c>
      <c r="O1491" s="17" t="e">
        <f t="shared" si="70"/>
        <v>#REF!</v>
      </c>
      <c r="P1491" s="22">
        <v>0.08</v>
      </c>
      <c r="Q1491" s="17" t="e">
        <f t="shared" si="71"/>
        <v>#REF!</v>
      </c>
      <c r="R1491" s="13" t="e">
        <f>VLOOKUP(J1491,'[1]Nhân viên'!$E$20:$F$41,2,0)</f>
        <v>#REF!</v>
      </c>
    </row>
    <row r="1492" spans="1:18" hidden="1">
      <c r="A1492" s="11">
        <v>1494</v>
      </c>
      <c r="B1492" s="11">
        <f t="shared" si="69"/>
        <v>0</v>
      </c>
      <c r="E1492" s="13" t="e">
        <f>VLOOKUP(D1492,#REF!,2,0)</f>
        <v>#REF!</v>
      </c>
      <c r="H1492" s="13" t="e">
        <f>VLOOKUP(F1492,#REF!,2,0)</f>
        <v>#REF!</v>
      </c>
      <c r="I1492" s="13" t="str">
        <f>VLOOKUP(F1492,'[1]Khách hàng'!$A$4:$F$2144,3,0)</f>
        <v>Số 1 đường số 17A, Khu phố 11, Phường Bình Trị Đông B, Quận Bình Tân, TP.HCM.</v>
      </c>
      <c r="J1492" s="13" t="e">
        <f>VLOOKUP(F1492,#REF!,5,0)</f>
        <v>#REF!</v>
      </c>
      <c r="M1492" s="13" t="e">
        <f>VLOOKUP(K1492,#REF!,2,0)</f>
        <v>#REF!</v>
      </c>
      <c r="N1492" s="17" t="e">
        <f>VLOOKUP(K1492,#REF!,6,0)</f>
        <v>#REF!</v>
      </c>
      <c r="O1492" s="17" t="e">
        <f t="shared" si="70"/>
        <v>#REF!</v>
      </c>
      <c r="P1492" s="22">
        <v>0.08</v>
      </c>
      <c r="Q1492" s="17" t="e">
        <f t="shared" si="71"/>
        <v>#REF!</v>
      </c>
      <c r="R1492" s="13" t="e">
        <f>VLOOKUP(J1492,'[1]Nhân viên'!$E$20:$F$41,2,0)</f>
        <v>#REF!</v>
      </c>
    </row>
    <row r="1493" spans="1:18" hidden="1">
      <c r="A1493" s="11">
        <v>1495</v>
      </c>
      <c r="B1493" s="11">
        <f t="shared" si="69"/>
        <v>0</v>
      </c>
      <c r="E1493" s="13" t="e">
        <f>VLOOKUP(D1493,#REF!,2,0)</f>
        <v>#REF!</v>
      </c>
      <c r="H1493" s="13" t="e">
        <f>VLOOKUP(F1493,#REF!,2,0)</f>
        <v>#REF!</v>
      </c>
      <c r="I1493" s="13" t="str">
        <f>VLOOKUP(F1493,'[1]Khách hàng'!$A$4:$F$2144,3,0)</f>
        <v>Số 1 đường số 17A, Khu phố 11, Phường Bình Trị Đông B, Quận Bình Tân, TP.HCM.</v>
      </c>
      <c r="J1493" s="13" t="e">
        <f>VLOOKUP(F1493,#REF!,5,0)</f>
        <v>#REF!</v>
      </c>
      <c r="M1493" s="13" t="e">
        <f>VLOOKUP(K1493,#REF!,2,0)</f>
        <v>#REF!</v>
      </c>
      <c r="N1493" s="17" t="e">
        <f>VLOOKUP(K1493,#REF!,6,0)</f>
        <v>#REF!</v>
      </c>
      <c r="O1493" s="17" t="e">
        <f t="shared" si="70"/>
        <v>#REF!</v>
      </c>
      <c r="P1493" s="22">
        <v>0.08</v>
      </c>
      <c r="Q1493" s="17" t="e">
        <f t="shared" si="71"/>
        <v>#REF!</v>
      </c>
      <c r="R1493" s="13" t="e">
        <f>VLOOKUP(J1493,'[1]Nhân viên'!$E$20:$F$41,2,0)</f>
        <v>#REF!</v>
      </c>
    </row>
    <row r="1494" spans="1:18" hidden="1">
      <c r="A1494" s="11">
        <v>1496</v>
      </c>
      <c r="B1494" s="11">
        <f t="shared" si="69"/>
        <v>0</v>
      </c>
      <c r="E1494" s="13" t="e">
        <f>VLOOKUP(D1494,#REF!,2,0)</f>
        <v>#REF!</v>
      </c>
      <c r="H1494" s="13" t="e">
        <f>VLOOKUP(F1494,#REF!,2,0)</f>
        <v>#REF!</v>
      </c>
      <c r="I1494" s="13" t="str">
        <f>VLOOKUP(F1494,'[1]Khách hàng'!$A$4:$F$2144,3,0)</f>
        <v>Số 1 đường số 17A, Khu phố 11, Phường Bình Trị Đông B, Quận Bình Tân, TP.HCM.</v>
      </c>
      <c r="J1494" s="13" t="e">
        <f>VLOOKUP(F1494,#REF!,5,0)</f>
        <v>#REF!</v>
      </c>
      <c r="M1494" s="13" t="e">
        <f>VLOOKUP(K1494,#REF!,2,0)</f>
        <v>#REF!</v>
      </c>
      <c r="N1494" s="17" t="e">
        <f>VLOOKUP(K1494,#REF!,6,0)</f>
        <v>#REF!</v>
      </c>
      <c r="O1494" s="17" t="e">
        <f t="shared" si="70"/>
        <v>#REF!</v>
      </c>
      <c r="P1494" s="22">
        <v>0.08</v>
      </c>
      <c r="Q1494" s="17" t="e">
        <f t="shared" si="71"/>
        <v>#REF!</v>
      </c>
      <c r="R1494" s="13" t="e">
        <f>VLOOKUP(J1494,'[1]Nhân viên'!$E$20:$F$41,2,0)</f>
        <v>#REF!</v>
      </c>
    </row>
    <row r="1495" spans="1:18" hidden="1">
      <c r="A1495" s="11">
        <v>1497</v>
      </c>
      <c r="B1495" s="11">
        <f t="shared" si="69"/>
        <v>0</v>
      </c>
      <c r="E1495" s="13" t="e">
        <f>VLOOKUP(D1495,#REF!,2,0)</f>
        <v>#REF!</v>
      </c>
      <c r="H1495" s="13" t="e">
        <f>VLOOKUP(F1495,#REF!,2,0)</f>
        <v>#REF!</v>
      </c>
      <c r="I1495" s="13" t="str">
        <f>VLOOKUP(F1495,'[1]Khách hàng'!$A$4:$F$2144,3,0)</f>
        <v>Số 1 đường số 17A, Khu phố 11, Phường Bình Trị Đông B, Quận Bình Tân, TP.HCM.</v>
      </c>
      <c r="J1495" s="13" t="e">
        <f>VLOOKUP(F1495,#REF!,5,0)</f>
        <v>#REF!</v>
      </c>
      <c r="M1495" s="13" t="e">
        <f>VLOOKUP(K1495,#REF!,2,0)</f>
        <v>#REF!</v>
      </c>
      <c r="N1495" s="17" t="e">
        <f>VLOOKUP(K1495,#REF!,6,0)</f>
        <v>#REF!</v>
      </c>
      <c r="O1495" s="17" t="e">
        <f t="shared" si="70"/>
        <v>#REF!</v>
      </c>
      <c r="P1495" s="22">
        <v>0.08</v>
      </c>
      <c r="Q1495" s="17" t="e">
        <f t="shared" si="71"/>
        <v>#REF!</v>
      </c>
      <c r="R1495" s="13" t="e">
        <f>VLOOKUP(J1495,'[1]Nhân viên'!$E$20:$F$41,2,0)</f>
        <v>#REF!</v>
      </c>
    </row>
    <row r="1496" spans="1:18" hidden="1">
      <c r="A1496" s="11">
        <v>1498</v>
      </c>
      <c r="B1496" s="11">
        <f t="shared" si="69"/>
        <v>0</v>
      </c>
      <c r="E1496" s="13" t="e">
        <f>VLOOKUP(D1496,#REF!,2,0)</f>
        <v>#REF!</v>
      </c>
      <c r="H1496" s="13" t="e">
        <f>VLOOKUP(F1496,#REF!,2,0)</f>
        <v>#REF!</v>
      </c>
      <c r="I1496" s="13" t="str">
        <f>VLOOKUP(F1496,'[1]Khách hàng'!$A$4:$F$2144,3,0)</f>
        <v>Số 1 đường số 17A, Khu phố 11, Phường Bình Trị Đông B, Quận Bình Tân, TP.HCM.</v>
      </c>
      <c r="J1496" s="13" t="e">
        <f>VLOOKUP(F1496,#REF!,5,0)</f>
        <v>#REF!</v>
      </c>
      <c r="M1496" s="13" t="e">
        <f>VLOOKUP(K1496,#REF!,2,0)</f>
        <v>#REF!</v>
      </c>
      <c r="N1496" s="17" t="e">
        <f>VLOOKUP(K1496,#REF!,6,0)</f>
        <v>#REF!</v>
      </c>
      <c r="O1496" s="17" t="e">
        <f t="shared" si="70"/>
        <v>#REF!</v>
      </c>
      <c r="P1496" s="22">
        <v>0.08</v>
      </c>
      <c r="Q1496" s="17" t="e">
        <f t="shared" si="71"/>
        <v>#REF!</v>
      </c>
      <c r="R1496" s="13" t="e">
        <f>VLOOKUP(J1496,'[1]Nhân viên'!$E$20:$F$41,2,0)</f>
        <v>#REF!</v>
      </c>
    </row>
    <row r="1497" spans="1:18" hidden="1">
      <c r="A1497" s="11">
        <v>1499</v>
      </c>
      <c r="B1497" s="11">
        <f t="shared" si="69"/>
        <v>0</v>
      </c>
      <c r="E1497" s="13" t="e">
        <f>VLOOKUP(D1497,#REF!,2,0)</f>
        <v>#REF!</v>
      </c>
      <c r="H1497" s="13" t="e">
        <f>VLOOKUP(F1497,#REF!,2,0)</f>
        <v>#REF!</v>
      </c>
      <c r="I1497" s="13" t="str">
        <f>VLOOKUP(F1497,'[1]Khách hàng'!$A$4:$F$2144,3,0)</f>
        <v>Số 1 đường số 17A, Khu phố 11, Phường Bình Trị Đông B, Quận Bình Tân, TP.HCM.</v>
      </c>
      <c r="J1497" s="13" t="e">
        <f>VLOOKUP(F1497,#REF!,5,0)</f>
        <v>#REF!</v>
      </c>
      <c r="M1497" s="13" t="e">
        <f>VLOOKUP(K1497,#REF!,2,0)</f>
        <v>#REF!</v>
      </c>
      <c r="N1497" s="17" t="e">
        <f>VLOOKUP(K1497,#REF!,6,0)</f>
        <v>#REF!</v>
      </c>
      <c r="O1497" s="17" t="e">
        <f t="shared" si="70"/>
        <v>#REF!</v>
      </c>
      <c r="P1497" s="22">
        <v>0.08</v>
      </c>
      <c r="Q1497" s="17" t="e">
        <f t="shared" si="71"/>
        <v>#REF!</v>
      </c>
      <c r="R1497" s="13" t="e">
        <f>VLOOKUP(J1497,'[1]Nhân viên'!$E$20:$F$41,2,0)</f>
        <v>#REF!</v>
      </c>
    </row>
    <row r="1498" spans="1:18" hidden="1">
      <c r="A1498" s="11">
        <v>1500</v>
      </c>
      <c r="B1498" s="11">
        <f t="shared" si="69"/>
        <v>0</v>
      </c>
      <c r="E1498" s="13" t="e">
        <f>VLOOKUP(D1498,#REF!,2,0)</f>
        <v>#REF!</v>
      </c>
      <c r="H1498" s="13" t="e">
        <f>VLOOKUP(F1498,#REF!,2,0)</f>
        <v>#REF!</v>
      </c>
      <c r="I1498" s="13" t="str">
        <f>VLOOKUP(F1498,'[1]Khách hàng'!$A$4:$F$2144,3,0)</f>
        <v>Số 1 đường số 17A, Khu phố 11, Phường Bình Trị Đông B, Quận Bình Tân, TP.HCM.</v>
      </c>
      <c r="J1498" s="13" t="e">
        <f>VLOOKUP(F1498,#REF!,5,0)</f>
        <v>#REF!</v>
      </c>
      <c r="M1498" s="13" t="e">
        <f>VLOOKUP(K1498,#REF!,2,0)</f>
        <v>#REF!</v>
      </c>
      <c r="N1498" s="17" t="e">
        <f>VLOOKUP(K1498,#REF!,6,0)</f>
        <v>#REF!</v>
      </c>
      <c r="O1498" s="17" t="e">
        <f t="shared" si="70"/>
        <v>#REF!</v>
      </c>
      <c r="P1498" s="22">
        <v>0.08</v>
      </c>
      <c r="Q1498" s="17" t="e">
        <f t="shared" si="71"/>
        <v>#REF!</v>
      </c>
      <c r="R1498" s="13" t="e">
        <f>VLOOKUP(J1498,'[1]Nhân viên'!$E$20:$F$41,2,0)</f>
        <v>#REF!</v>
      </c>
    </row>
    <row r="1499" spans="1:18" hidden="1">
      <c r="A1499" s="11">
        <v>1501</v>
      </c>
      <c r="B1499" s="11">
        <f t="shared" si="69"/>
        <v>0</v>
      </c>
      <c r="E1499" s="13" t="e">
        <f>VLOOKUP(D1499,#REF!,2,0)</f>
        <v>#REF!</v>
      </c>
      <c r="H1499" s="13" t="e">
        <f>VLOOKUP(F1499,#REF!,2,0)</f>
        <v>#REF!</v>
      </c>
      <c r="I1499" s="13" t="str">
        <f>VLOOKUP(F1499,'[1]Khách hàng'!$A$4:$F$2144,3,0)</f>
        <v>Số 1 đường số 17A, Khu phố 11, Phường Bình Trị Đông B, Quận Bình Tân, TP.HCM.</v>
      </c>
      <c r="J1499" s="13" t="e">
        <f>VLOOKUP(F1499,#REF!,5,0)</f>
        <v>#REF!</v>
      </c>
      <c r="M1499" s="13" t="e">
        <f>VLOOKUP(K1499,#REF!,2,0)</f>
        <v>#REF!</v>
      </c>
      <c r="N1499" s="17" t="e">
        <f>VLOOKUP(K1499,#REF!,6,0)</f>
        <v>#REF!</v>
      </c>
      <c r="O1499" s="17" t="e">
        <f t="shared" si="70"/>
        <v>#REF!</v>
      </c>
      <c r="P1499" s="22">
        <v>0.08</v>
      </c>
      <c r="Q1499" s="17" t="e">
        <f t="shared" si="71"/>
        <v>#REF!</v>
      </c>
      <c r="R1499" s="13" t="e">
        <f>VLOOKUP(J1499,'[1]Nhân viên'!$E$20:$F$41,2,0)</f>
        <v>#REF!</v>
      </c>
    </row>
    <row r="1500" spans="1:18" hidden="1">
      <c r="A1500" s="11">
        <v>1502</v>
      </c>
      <c r="B1500" s="11">
        <f t="shared" ref="B1500:B1563" si="72">DAY($C1500)</f>
        <v>0</v>
      </c>
      <c r="E1500" s="13" t="e">
        <f>VLOOKUP(D1500,#REF!,2,0)</f>
        <v>#REF!</v>
      </c>
      <c r="H1500" s="13" t="e">
        <f>VLOOKUP(F1500,#REF!,2,0)</f>
        <v>#REF!</v>
      </c>
      <c r="I1500" s="13" t="str">
        <f>VLOOKUP(F1500,'[1]Khách hàng'!$A$4:$F$2144,3,0)</f>
        <v>Số 1 đường số 17A, Khu phố 11, Phường Bình Trị Đông B, Quận Bình Tân, TP.HCM.</v>
      </c>
      <c r="J1500" s="13" t="e">
        <f>VLOOKUP(F1500,#REF!,5,0)</f>
        <v>#REF!</v>
      </c>
      <c r="M1500" s="13" t="e">
        <f>VLOOKUP(K1500,#REF!,2,0)</f>
        <v>#REF!</v>
      </c>
      <c r="N1500" s="17" t="e">
        <f>VLOOKUP(K1500,#REF!,6,0)</f>
        <v>#REF!</v>
      </c>
      <c r="O1500" s="17" t="e">
        <f t="shared" si="70"/>
        <v>#REF!</v>
      </c>
      <c r="P1500" s="22">
        <v>0.08</v>
      </c>
      <c r="Q1500" s="17" t="e">
        <f t="shared" si="71"/>
        <v>#REF!</v>
      </c>
      <c r="R1500" s="13" t="e">
        <f>VLOOKUP(J1500,'[1]Nhân viên'!$E$20:$F$41,2,0)</f>
        <v>#REF!</v>
      </c>
    </row>
    <row r="1501" spans="1:18" hidden="1">
      <c r="A1501" s="11">
        <v>1503</v>
      </c>
      <c r="B1501" s="11">
        <f t="shared" si="72"/>
        <v>0</v>
      </c>
      <c r="E1501" s="13" t="e">
        <f>VLOOKUP(D1501,#REF!,2,0)</f>
        <v>#REF!</v>
      </c>
      <c r="H1501" s="13" t="e">
        <f>VLOOKUP(F1501,#REF!,2,0)</f>
        <v>#REF!</v>
      </c>
      <c r="I1501" s="13" t="str">
        <f>VLOOKUP(F1501,'[1]Khách hàng'!$A$4:$F$2144,3,0)</f>
        <v>Số 1 đường số 17A, Khu phố 11, Phường Bình Trị Đông B, Quận Bình Tân, TP.HCM.</v>
      </c>
      <c r="J1501" s="13" t="e">
        <f>VLOOKUP(F1501,#REF!,5,0)</f>
        <v>#REF!</v>
      </c>
      <c r="M1501" s="13" t="e">
        <f>VLOOKUP(K1501,#REF!,2,0)</f>
        <v>#REF!</v>
      </c>
      <c r="N1501" s="17" t="e">
        <f>VLOOKUP(K1501,#REF!,6,0)</f>
        <v>#REF!</v>
      </c>
      <c r="O1501" s="17" t="e">
        <f t="shared" si="70"/>
        <v>#REF!</v>
      </c>
      <c r="P1501" s="22">
        <v>0.08</v>
      </c>
      <c r="Q1501" s="17" t="e">
        <f t="shared" si="71"/>
        <v>#REF!</v>
      </c>
      <c r="R1501" s="13" t="e">
        <f>VLOOKUP(J1501,'[1]Nhân viên'!$E$20:$F$41,2,0)</f>
        <v>#REF!</v>
      </c>
    </row>
    <row r="1502" spans="1:18" hidden="1">
      <c r="A1502" s="11">
        <v>1504</v>
      </c>
      <c r="B1502" s="11">
        <f t="shared" si="72"/>
        <v>0</v>
      </c>
      <c r="E1502" s="13" t="e">
        <f>VLOOKUP(D1502,#REF!,2,0)</f>
        <v>#REF!</v>
      </c>
      <c r="H1502" s="13" t="e">
        <f>VLOOKUP(F1502,#REF!,2,0)</f>
        <v>#REF!</v>
      </c>
      <c r="I1502" s="13" t="str">
        <f>VLOOKUP(F1502,'[1]Khách hàng'!$A$4:$F$2144,3,0)</f>
        <v>Số 1 đường số 17A, Khu phố 11, Phường Bình Trị Đông B, Quận Bình Tân, TP.HCM.</v>
      </c>
      <c r="J1502" s="13" t="e">
        <f>VLOOKUP(F1502,#REF!,5,0)</f>
        <v>#REF!</v>
      </c>
      <c r="M1502" s="13" t="e">
        <f>VLOOKUP(K1502,#REF!,2,0)</f>
        <v>#REF!</v>
      </c>
      <c r="N1502" s="17" t="e">
        <f>VLOOKUP(K1502,#REF!,6,0)</f>
        <v>#REF!</v>
      </c>
      <c r="O1502" s="17" t="e">
        <f t="shared" si="70"/>
        <v>#REF!</v>
      </c>
      <c r="P1502" s="22">
        <v>0.08</v>
      </c>
      <c r="Q1502" s="17" t="e">
        <f t="shared" si="71"/>
        <v>#REF!</v>
      </c>
      <c r="R1502" s="13" t="e">
        <f>VLOOKUP(J1502,'[1]Nhân viên'!$E$20:$F$41,2,0)</f>
        <v>#REF!</v>
      </c>
    </row>
    <row r="1503" spans="1:18" hidden="1">
      <c r="A1503" s="11">
        <v>1505</v>
      </c>
      <c r="B1503" s="11">
        <f t="shared" si="72"/>
        <v>0</v>
      </c>
      <c r="E1503" s="13" t="e">
        <f>VLOOKUP(D1503,#REF!,2,0)</f>
        <v>#REF!</v>
      </c>
      <c r="H1503" s="13" t="e">
        <f>VLOOKUP(F1503,#REF!,2,0)</f>
        <v>#REF!</v>
      </c>
      <c r="I1503" s="13" t="str">
        <f>VLOOKUP(F1503,'[1]Khách hàng'!$A$4:$F$2144,3,0)</f>
        <v>Số 1 đường số 17A, Khu phố 11, Phường Bình Trị Đông B, Quận Bình Tân, TP.HCM.</v>
      </c>
      <c r="J1503" s="13" t="e">
        <f>VLOOKUP(F1503,#REF!,5,0)</f>
        <v>#REF!</v>
      </c>
      <c r="M1503" s="13" t="e">
        <f>VLOOKUP(K1503,#REF!,2,0)</f>
        <v>#REF!</v>
      </c>
      <c r="N1503" s="17" t="e">
        <f>VLOOKUP(K1503,#REF!,6,0)</f>
        <v>#REF!</v>
      </c>
      <c r="O1503" s="17" t="e">
        <f t="shared" si="70"/>
        <v>#REF!</v>
      </c>
      <c r="P1503" s="22">
        <v>0.08</v>
      </c>
      <c r="Q1503" s="17" t="e">
        <f t="shared" si="71"/>
        <v>#REF!</v>
      </c>
      <c r="R1503" s="13" t="e">
        <f>VLOOKUP(J1503,'[1]Nhân viên'!$E$20:$F$41,2,0)</f>
        <v>#REF!</v>
      </c>
    </row>
    <row r="1504" spans="1:18" hidden="1">
      <c r="A1504" s="11">
        <v>1506</v>
      </c>
      <c r="B1504" s="11">
        <f t="shared" si="72"/>
        <v>0</v>
      </c>
      <c r="E1504" s="13" t="e">
        <f>VLOOKUP(D1504,#REF!,2,0)</f>
        <v>#REF!</v>
      </c>
      <c r="H1504" s="13" t="e">
        <f>VLOOKUP(F1504,#REF!,2,0)</f>
        <v>#REF!</v>
      </c>
      <c r="I1504" s="13" t="str">
        <f>VLOOKUP(F1504,'[1]Khách hàng'!$A$4:$F$2144,3,0)</f>
        <v>Số 1 đường số 17A, Khu phố 11, Phường Bình Trị Đông B, Quận Bình Tân, TP.HCM.</v>
      </c>
      <c r="J1504" s="13" t="e">
        <f>VLOOKUP(F1504,#REF!,5,0)</f>
        <v>#REF!</v>
      </c>
      <c r="M1504" s="13" t="e">
        <f>VLOOKUP(K1504,#REF!,2,0)</f>
        <v>#REF!</v>
      </c>
      <c r="N1504" s="17" t="e">
        <f>VLOOKUP(K1504,#REF!,6,0)</f>
        <v>#REF!</v>
      </c>
      <c r="O1504" s="17" t="e">
        <f t="shared" ref="O1504:O1567" si="73">L1504*N1504</f>
        <v>#REF!</v>
      </c>
      <c r="P1504" s="22">
        <v>0.08</v>
      </c>
      <c r="Q1504" s="17" t="e">
        <f t="shared" ref="Q1504:Q1567" si="74">O1504*P1504+O1504</f>
        <v>#REF!</v>
      </c>
      <c r="R1504" s="13" t="e">
        <f>VLOOKUP(J1504,'[1]Nhân viên'!$E$20:$F$41,2,0)</f>
        <v>#REF!</v>
      </c>
    </row>
    <row r="1505" spans="1:18" hidden="1">
      <c r="A1505" s="11">
        <v>1507</v>
      </c>
      <c r="B1505" s="11">
        <f t="shared" si="72"/>
        <v>0</v>
      </c>
      <c r="E1505" s="13" t="e">
        <f>VLOOKUP(D1505,#REF!,2,0)</f>
        <v>#REF!</v>
      </c>
      <c r="H1505" s="13" t="e">
        <f>VLOOKUP(F1505,#REF!,2,0)</f>
        <v>#REF!</v>
      </c>
      <c r="I1505" s="13" t="str">
        <f>VLOOKUP(F1505,'[1]Khách hàng'!$A$4:$F$2144,3,0)</f>
        <v>Số 1 đường số 17A, Khu phố 11, Phường Bình Trị Đông B, Quận Bình Tân, TP.HCM.</v>
      </c>
      <c r="J1505" s="13" t="e">
        <f>VLOOKUP(F1505,#REF!,5,0)</f>
        <v>#REF!</v>
      </c>
      <c r="M1505" s="13" t="e">
        <f>VLOOKUP(K1505,#REF!,2,0)</f>
        <v>#REF!</v>
      </c>
      <c r="N1505" s="17" t="e">
        <f>VLOOKUP(K1505,#REF!,6,0)</f>
        <v>#REF!</v>
      </c>
      <c r="O1505" s="17" t="e">
        <f t="shared" si="73"/>
        <v>#REF!</v>
      </c>
      <c r="P1505" s="22">
        <v>0.08</v>
      </c>
      <c r="Q1505" s="17" t="e">
        <f t="shared" si="74"/>
        <v>#REF!</v>
      </c>
      <c r="R1505" s="13" t="e">
        <f>VLOOKUP(J1505,'[1]Nhân viên'!$E$20:$F$41,2,0)</f>
        <v>#REF!</v>
      </c>
    </row>
    <row r="1506" spans="1:18" hidden="1">
      <c r="A1506" s="11">
        <v>1508</v>
      </c>
      <c r="B1506" s="11">
        <f t="shared" si="72"/>
        <v>0</v>
      </c>
      <c r="E1506" s="13" t="e">
        <f>VLOOKUP(D1506,#REF!,2,0)</f>
        <v>#REF!</v>
      </c>
      <c r="H1506" s="13" t="e">
        <f>VLOOKUP(F1506,#REF!,2,0)</f>
        <v>#REF!</v>
      </c>
      <c r="I1506" s="13" t="str">
        <f>VLOOKUP(F1506,'[1]Khách hàng'!$A$4:$F$2144,3,0)</f>
        <v>Số 1 đường số 17A, Khu phố 11, Phường Bình Trị Đông B, Quận Bình Tân, TP.HCM.</v>
      </c>
      <c r="J1506" s="13" t="e">
        <f>VLOOKUP(F1506,#REF!,5,0)</f>
        <v>#REF!</v>
      </c>
      <c r="M1506" s="13" t="e">
        <f>VLOOKUP(K1506,#REF!,2,0)</f>
        <v>#REF!</v>
      </c>
      <c r="N1506" s="17" t="e">
        <f>VLOOKUP(K1506,#REF!,6,0)</f>
        <v>#REF!</v>
      </c>
      <c r="O1506" s="17" t="e">
        <f t="shared" si="73"/>
        <v>#REF!</v>
      </c>
      <c r="P1506" s="22">
        <v>0.08</v>
      </c>
      <c r="Q1506" s="17" t="e">
        <f t="shared" si="74"/>
        <v>#REF!</v>
      </c>
      <c r="R1506" s="13" t="e">
        <f>VLOOKUP(J1506,'[1]Nhân viên'!$E$20:$F$41,2,0)</f>
        <v>#REF!</v>
      </c>
    </row>
    <row r="1507" spans="1:18" hidden="1">
      <c r="A1507" s="11">
        <v>1509</v>
      </c>
      <c r="B1507" s="11">
        <f t="shared" si="72"/>
        <v>0</v>
      </c>
      <c r="E1507" s="13" t="e">
        <f>VLOOKUP(D1507,#REF!,2,0)</f>
        <v>#REF!</v>
      </c>
      <c r="H1507" s="13" t="e">
        <f>VLOOKUP(F1507,#REF!,2,0)</f>
        <v>#REF!</v>
      </c>
      <c r="I1507" s="13" t="str">
        <f>VLOOKUP(F1507,'[1]Khách hàng'!$A$4:$F$2144,3,0)</f>
        <v>Số 1 đường số 17A, Khu phố 11, Phường Bình Trị Đông B, Quận Bình Tân, TP.HCM.</v>
      </c>
      <c r="J1507" s="13" t="e">
        <f>VLOOKUP(F1507,#REF!,5,0)</f>
        <v>#REF!</v>
      </c>
      <c r="M1507" s="13" t="e">
        <f>VLOOKUP(K1507,#REF!,2,0)</f>
        <v>#REF!</v>
      </c>
      <c r="N1507" s="17" t="e">
        <f>VLOOKUP(K1507,#REF!,6,0)</f>
        <v>#REF!</v>
      </c>
      <c r="O1507" s="17" t="e">
        <f t="shared" si="73"/>
        <v>#REF!</v>
      </c>
      <c r="P1507" s="22">
        <v>0.08</v>
      </c>
      <c r="Q1507" s="17" t="e">
        <f t="shared" si="74"/>
        <v>#REF!</v>
      </c>
      <c r="R1507" s="13" t="e">
        <f>VLOOKUP(J1507,'[1]Nhân viên'!$E$20:$F$41,2,0)</f>
        <v>#REF!</v>
      </c>
    </row>
    <row r="1508" spans="1:18" hidden="1">
      <c r="A1508" s="11">
        <v>1510</v>
      </c>
      <c r="B1508" s="11">
        <f t="shared" si="72"/>
        <v>0</v>
      </c>
      <c r="E1508" s="13" t="e">
        <f>VLOOKUP(D1508,#REF!,2,0)</f>
        <v>#REF!</v>
      </c>
      <c r="H1508" s="13" t="e">
        <f>VLOOKUP(F1508,#REF!,2,0)</f>
        <v>#REF!</v>
      </c>
      <c r="I1508" s="13" t="str">
        <f>VLOOKUP(F1508,'[1]Khách hàng'!$A$4:$F$2144,3,0)</f>
        <v>Số 1 đường số 17A, Khu phố 11, Phường Bình Trị Đông B, Quận Bình Tân, TP.HCM.</v>
      </c>
      <c r="J1508" s="13" t="e">
        <f>VLOOKUP(F1508,#REF!,5,0)</f>
        <v>#REF!</v>
      </c>
      <c r="M1508" s="13" t="e">
        <f>VLOOKUP(K1508,#REF!,2,0)</f>
        <v>#REF!</v>
      </c>
      <c r="N1508" s="17" t="e">
        <f>VLOOKUP(K1508,#REF!,6,0)</f>
        <v>#REF!</v>
      </c>
      <c r="O1508" s="17" t="e">
        <f t="shared" si="73"/>
        <v>#REF!</v>
      </c>
      <c r="P1508" s="22">
        <v>0.08</v>
      </c>
      <c r="Q1508" s="17" t="e">
        <f t="shared" si="74"/>
        <v>#REF!</v>
      </c>
      <c r="R1508" s="13" t="e">
        <f>VLOOKUP(J1508,'[1]Nhân viên'!$E$20:$F$41,2,0)</f>
        <v>#REF!</v>
      </c>
    </row>
    <row r="1509" spans="1:18" hidden="1">
      <c r="A1509" s="11">
        <v>1511</v>
      </c>
      <c r="B1509" s="11">
        <f t="shared" si="72"/>
        <v>0</v>
      </c>
      <c r="E1509" s="13" t="e">
        <f>VLOOKUP(D1509,#REF!,2,0)</f>
        <v>#REF!</v>
      </c>
      <c r="H1509" s="13" t="e">
        <f>VLOOKUP(F1509,#REF!,2,0)</f>
        <v>#REF!</v>
      </c>
      <c r="I1509" s="13" t="str">
        <f>VLOOKUP(F1509,'[1]Khách hàng'!$A$4:$F$2144,3,0)</f>
        <v>Số 1 đường số 17A, Khu phố 11, Phường Bình Trị Đông B, Quận Bình Tân, TP.HCM.</v>
      </c>
      <c r="J1509" s="13" t="e">
        <f>VLOOKUP(F1509,#REF!,5,0)</f>
        <v>#REF!</v>
      </c>
      <c r="M1509" s="13" t="e">
        <f>VLOOKUP(K1509,#REF!,2,0)</f>
        <v>#REF!</v>
      </c>
      <c r="N1509" s="17" t="e">
        <f>VLOOKUP(K1509,#REF!,6,0)</f>
        <v>#REF!</v>
      </c>
      <c r="O1509" s="17" t="e">
        <f t="shared" si="73"/>
        <v>#REF!</v>
      </c>
      <c r="P1509" s="22">
        <v>0.08</v>
      </c>
      <c r="Q1509" s="17" t="e">
        <f t="shared" si="74"/>
        <v>#REF!</v>
      </c>
      <c r="R1509" s="13" t="e">
        <f>VLOOKUP(J1509,'[1]Nhân viên'!$E$20:$F$41,2,0)</f>
        <v>#REF!</v>
      </c>
    </row>
    <row r="1510" spans="1:18" hidden="1">
      <c r="A1510" s="11">
        <v>1512</v>
      </c>
      <c r="B1510" s="11">
        <f t="shared" si="72"/>
        <v>0</v>
      </c>
      <c r="E1510" s="13" t="e">
        <f>VLOOKUP(D1510,#REF!,2,0)</f>
        <v>#REF!</v>
      </c>
      <c r="H1510" s="13" t="e">
        <f>VLOOKUP(F1510,#REF!,2,0)</f>
        <v>#REF!</v>
      </c>
      <c r="I1510" s="13" t="str">
        <f>VLOOKUP(F1510,'[1]Khách hàng'!$A$4:$F$2144,3,0)</f>
        <v>Số 1 đường số 17A, Khu phố 11, Phường Bình Trị Đông B, Quận Bình Tân, TP.HCM.</v>
      </c>
      <c r="J1510" s="13" t="e">
        <f>VLOOKUP(F1510,#REF!,5,0)</f>
        <v>#REF!</v>
      </c>
      <c r="M1510" s="13" t="e">
        <f>VLOOKUP(K1510,#REF!,2,0)</f>
        <v>#REF!</v>
      </c>
      <c r="N1510" s="17" t="e">
        <f>VLOOKUP(K1510,#REF!,6,0)</f>
        <v>#REF!</v>
      </c>
      <c r="O1510" s="17" t="e">
        <f t="shared" si="73"/>
        <v>#REF!</v>
      </c>
      <c r="P1510" s="22">
        <v>0.08</v>
      </c>
      <c r="Q1510" s="17" t="e">
        <f t="shared" si="74"/>
        <v>#REF!</v>
      </c>
      <c r="R1510" s="13" t="e">
        <f>VLOOKUP(J1510,'[1]Nhân viên'!$E$20:$F$41,2,0)</f>
        <v>#REF!</v>
      </c>
    </row>
    <row r="1511" spans="1:18" hidden="1">
      <c r="A1511" s="11">
        <v>1513</v>
      </c>
      <c r="B1511" s="11">
        <f t="shared" si="72"/>
        <v>0</v>
      </c>
      <c r="E1511" s="13" t="e">
        <f>VLOOKUP(D1511,#REF!,2,0)</f>
        <v>#REF!</v>
      </c>
      <c r="H1511" s="13" t="e">
        <f>VLOOKUP(F1511,#REF!,2,0)</f>
        <v>#REF!</v>
      </c>
      <c r="I1511" s="13" t="str">
        <f>VLOOKUP(F1511,'[1]Khách hàng'!$A$4:$F$2144,3,0)</f>
        <v>Số 1 đường số 17A, Khu phố 11, Phường Bình Trị Đông B, Quận Bình Tân, TP.HCM.</v>
      </c>
      <c r="J1511" s="13" t="e">
        <f>VLOOKUP(F1511,#REF!,5,0)</f>
        <v>#REF!</v>
      </c>
      <c r="M1511" s="13" t="e">
        <f>VLOOKUP(K1511,#REF!,2,0)</f>
        <v>#REF!</v>
      </c>
      <c r="N1511" s="17" t="e">
        <f>VLOOKUP(K1511,#REF!,6,0)</f>
        <v>#REF!</v>
      </c>
      <c r="O1511" s="17" t="e">
        <f t="shared" si="73"/>
        <v>#REF!</v>
      </c>
      <c r="P1511" s="22">
        <v>0.08</v>
      </c>
      <c r="Q1511" s="17" t="e">
        <f t="shared" si="74"/>
        <v>#REF!</v>
      </c>
      <c r="R1511" s="13" t="e">
        <f>VLOOKUP(J1511,'[1]Nhân viên'!$E$20:$F$41,2,0)</f>
        <v>#REF!</v>
      </c>
    </row>
    <row r="1512" spans="1:18" hidden="1">
      <c r="A1512" s="11">
        <v>1514</v>
      </c>
      <c r="B1512" s="11">
        <f t="shared" si="72"/>
        <v>0</v>
      </c>
      <c r="E1512" s="13" t="e">
        <f>VLOOKUP(D1512,#REF!,2,0)</f>
        <v>#REF!</v>
      </c>
      <c r="H1512" s="13" t="e">
        <f>VLOOKUP(F1512,#REF!,2,0)</f>
        <v>#REF!</v>
      </c>
      <c r="I1512" s="13" t="str">
        <f>VLOOKUP(F1512,'[1]Khách hàng'!$A$4:$F$2144,3,0)</f>
        <v>Số 1 đường số 17A, Khu phố 11, Phường Bình Trị Đông B, Quận Bình Tân, TP.HCM.</v>
      </c>
      <c r="J1512" s="13" t="e">
        <f>VLOOKUP(F1512,#REF!,5,0)</f>
        <v>#REF!</v>
      </c>
      <c r="M1512" s="13" t="e">
        <f>VLOOKUP(K1512,#REF!,2,0)</f>
        <v>#REF!</v>
      </c>
      <c r="N1512" s="17" t="e">
        <f>VLOOKUP(K1512,#REF!,6,0)</f>
        <v>#REF!</v>
      </c>
      <c r="O1512" s="17" t="e">
        <f t="shared" si="73"/>
        <v>#REF!</v>
      </c>
      <c r="P1512" s="22">
        <v>0.08</v>
      </c>
      <c r="Q1512" s="17" t="e">
        <f t="shared" si="74"/>
        <v>#REF!</v>
      </c>
      <c r="R1512" s="13" t="e">
        <f>VLOOKUP(J1512,'[1]Nhân viên'!$E$20:$F$41,2,0)</f>
        <v>#REF!</v>
      </c>
    </row>
    <row r="1513" spans="1:18" hidden="1">
      <c r="A1513" s="11">
        <v>1515</v>
      </c>
      <c r="B1513" s="11">
        <f t="shared" si="72"/>
        <v>0</v>
      </c>
      <c r="E1513" s="13" t="e">
        <f>VLOOKUP(D1513,#REF!,2,0)</f>
        <v>#REF!</v>
      </c>
      <c r="H1513" s="13" t="e">
        <f>VLOOKUP(F1513,#REF!,2,0)</f>
        <v>#REF!</v>
      </c>
      <c r="I1513" s="13" t="str">
        <f>VLOOKUP(F1513,'[1]Khách hàng'!$A$4:$F$2144,3,0)</f>
        <v>Số 1 đường số 17A, Khu phố 11, Phường Bình Trị Đông B, Quận Bình Tân, TP.HCM.</v>
      </c>
      <c r="J1513" s="13" t="e">
        <f>VLOOKUP(F1513,#REF!,5,0)</f>
        <v>#REF!</v>
      </c>
      <c r="M1513" s="13" t="e">
        <f>VLOOKUP(K1513,#REF!,2,0)</f>
        <v>#REF!</v>
      </c>
      <c r="N1513" s="17" t="e">
        <f>VLOOKUP(K1513,#REF!,6,0)</f>
        <v>#REF!</v>
      </c>
      <c r="O1513" s="17" t="e">
        <f t="shared" si="73"/>
        <v>#REF!</v>
      </c>
      <c r="P1513" s="22">
        <v>0.08</v>
      </c>
      <c r="Q1513" s="17" t="e">
        <f t="shared" si="74"/>
        <v>#REF!</v>
      </c>
      <c r="R1513" s="13" t="e">
        <f>VLOOKUP(J1513,'[1]Nhân viên'!$E$20:$F$41,2,0)</f>
        <v>#REF!</v>
      </c>
    </row>
    <row r="1514" spans="1:18" hidden="1">
      <c r="A1514" s="11">
        <v>1516</v>
      </c>
      <c r="B1514" s="11">
        <f t="shared" si="72"/>
        <v>0</v>
      </c>
      <c r="E1514" s="13" t="e">
        <f>VLOOKUP(D1514,#REF!,2,0)</f>
        <v>#REF!</v>
      </c>
      <c r="H1514" s="13" t="e">
        <f>VLOOKUP(F1514,#REF!,2,0)</f>
        <v>#REF!</v>
      </c>
      <c r="I1514" s="13" t="str">
        <f>VLOOKUP(F1514,'[1]Khách hàng'!$A$4:$F$2144,3,0)</f>
        <v>Số 1 đường số 17A, Khu phố 11, Phường Bình Trị Đông B, Quận Bình Tân, TP.HCM.</v>
      </c>
      <c r="J1514" s="13" t="e">
        <f>VLOOKUP(F1514,#REF!,5,0)</f>
        <v>#REF!</v>
      </c>
      <c r="M1514" s="13" t="e">
        <f>VLOOKUP(K1514,#REF!,2,0)</f>
        <v>#REF!</v>
      </c>
      <c r="N1514" s="17" t="e">
        <f>VLOOKUP(K1514,#REF!,6,0)</f>
        <v>#REF!</v>
      </c>
      <c r="O1514" s="17" t="e">
        <f t="shared" si="73"/>
        <v>#REF!</v>
      </c>
      <c r="P1514" s="22">
        <v>0.08</v>
      </c>
      <c r="Q1514" s="17" t="e">
        <f t="shared" si="74"/>
        <v>#REF!</v>
      </c>
      <c r="R1514" s="13" t="e">
        <f>VLOOKUP(J1514,'[1]Nhân viên'!$E$20:$F$41,2,0)</f>
        <v>#REF!</v>
      </c>
    </row>
    <row r="1515" spans="1:18" hidden="1">
      <c r="A1515" s="11">
        <v>1517</v>
      </c>
      <c r="B1515" s="11">
        <f t="shared" si="72"/>
        <v>0</v>
      </c>
      <c r="E1515" s="13" t="e">
        <f>VLOOKUP(D1515,#REF!,2,0)</f>
        <v>#REF!</v>
      </c>
      <c r="H1515" s="13" t="e">
        <f>VLOOKUP(F1515,#REF!,2,0)</f>
        <v>#REF!</v>
      </c>
      <c r="I1515" s="13" t="str">
        <f>VLOOKUP(F1515,'[1]Khách hàng'!$A$4:$F$2144,3,0)</f>
        <v>Số 1 đường số 17A, Khu phố 11, Phường Bình Trị Đông B, Quận Bình Tân, TP.HCM.</v>
      </c>
      <c r="J1515" s="13" t="e">
        <f>VLOOKUP(F1515,#REF!,5,0)</f>
        <v>#REF!</v>
      </c>
      <c r="M1515" s="13" t="e">
        <f>VLOOKUP(K1515,#REF!,2,0)</f>
        <v>#REF!</v>
      </c>
      <c r="N1515" s="17" t="e">
        <f>VLOOKUP(K1515,#REF!,6,0)</f>
        <v>#REF!</v>
      </c>
      <c r="O1515" s="17" t="e">
        <f t="shared" si="73"/>
        <v>#REF!</v>
      </c>
      <c r="P1515" s="22">
        <v>0.08</v>
      </c>
      <c r="Q1515" s="17" t="e">
        <f t="shared" si="74"/>
        <v>#REF!</v>
      </c>
      <c r="R1515" s="13" t="e">
        <f>VLOOKUP(J1515,'[1]Nhân viên'!$E$20:$F$41,2,0)</f>
        <v>#REF!</v>
      </c>
    </row>
    <row r="1516" spans="1:18" hidden="1">
      <c r="A1516" s="11">
        <v>1518</v>
      </c>
      <c r="B1516" s="11">
        <f t="shared" si="72"/>
        <v>0</v>
      </c>
      <c r="E1516" s="13" t="e">
        <f>VLOOKUP(D1516,#REF!,2,0)</f>
        <v>#REF!</v>
      </c>
      <c r="H1516" s="13" t="e">
        <f>VLOOKUP(F1516,#REF!,2,0)</f>
        <v>#REF!</v>
      </c>
      <c r="I1516" s="13" t="str">
        <f>VLOOKUP(F1516,'[1]Khách hàng'!$A$4:$F$2144,3,0)</f>
        <v>Số 1 đường số 17A, Khu phố 11, Phường Bình Trị Đông B, Quận Bình Tân, TP.HCM.</v>
      </c>
      <c r="J1516" s="13" t="e">
        <f>VLOOKUP(F1516,#REF!,5,0)</f>
        <v>#REF!</v>
      </c>
      <c r="M1516" s="13" t="e">
        <f>VLOOKUP(K1516,#REF!,2,0)</f>
        <v>#REF!</v>
      </c>
      <c r="N1516" s="17" t="e">
        <f>VLOOKUP(K1516,#REF!,6,0)</f>
        <v>#REF!</v>
      </c>
      <c r="O1516" s="17" t="e">
        <f t="shared" si="73"/>
        <v>#REF!</v>
      </c>
      <c r="P1516" s="22">
        <v>0.08</v>
      </c>
      <c r="Q1516" s="17" t="e">
        <f t="shared" si="74"/>
        <v>#REF!</v>
      </c>
      <c r="R1516" s="13" t="e">
        <f>VLOOKUP(J1516,'[1]Nhân viên'!$E$20:$F$41,2,0)</f>
        <v>#REF!</v>
      </c>
    </row>
    <row r="1517" spans="1:18" hidden="1">
      <c r="A1517" s="11">
        <v>1519</v>
      </c>
      <c r="B1517" s="11">
        <f t="shared" si="72"/>
        <v>0</v>
      </c>
      <c r="E1517" s="13" t="e">
        <f>VLOOKUP(D1517,#REF!,2,0)</f>
        <v>#REF!</v>
      </c>
      <c r="H1517" s="13" t="e">
        <f>VLOOKUP(F1517,#REF!,2,0)</f>
        <v>#REF!</v>
      </c>
      <c r="I1517" s="13" t="str">
        <f>VLOOKUP(F1517,'[1]Khách hàng'!$A$4:$F$2144,3,0)</f>
        <v>Số 1 đường số 17A, Khu phố 11, Phường Bình Trị Đông B, Quận Bình Tân, TP.HCM.</v>
      </c>
      <c r="J1517" s="13" t="e">
        <f>VLOOKUP(F1517,#REF!,5,0)</f>
        <v>#REF!</v>
      </c>
      <c r="M1517" s="13" t="e">
        <f>VLOOKUP(K1517,#REF!,2,0)</f>
        <v>#REF!</v>
      </c>
      <c r="N1517" s="17" t="e">
        <f>VLOOKUP(K1517,#REF!,6,0)</f>
        <v>#REF!</v>
      </c>
      <c r="O1517" s="17" t="e">
        <f t="shared" si="73"/>
        <v>#REF!</v>
      </c>
      <c r="P1517" s="22">
        <v>0.08</v>
      </c>
      <c r="Q1517" s="17" t="e">
        <f t="shared" si="74"/>
        <v>#REF!</v>
      </c>
      <c r="R1517" s="13" t="e">
        <f>VLOOKUP(J1517,'[1]Nhân viên'!$E$20:$F$41,2,0)</f>
        <v>#REF!</v>
      </c>
    </row>
    <row r="1518" spans="1:18" hidden="1">
      <c r="A1518" s="11">
        <v>1520</v>
      </c>
      <c r="B1518" s="11">
        <f t="shared" si="72"/>
        <v>0</v>
      </c>
      <c r="E1518" s="13" t="e">
        <f>VLOOKUP(D1518,#REF!,2,0)</f>
        <v>#REF!</v>
      </c>
      <c r="H1518" s="13" t="e">
        <f>VLOOKUP(F1518,#REF!,2,0)</f>
        <v>#REF!</v>
      </c>
      <c r="I1518" s="13" t="str">
        <f>VLOOKUP(F1518,'[1]Khách hàng'!$A$4:$F$2144,3,0)</f>
        <v>Số 1 đường số 17A, Khu phố 11, Phường Bình Trị Đông B, Quận Bình Tân, TP.HCM.</v>
      </c>
      <c r="J1518" s="13" t="e">
        <f>VLOOKUP(F1518,#REF!,5,0)</f>
        <v>#REF!</v>
      </c>
      <c r="M1518" s="13" t="e">
        <f>VLOOKUP(K1518,#REF!,2,0)</f>
        <v>#REF!</v>
      </c>
      <c r="N1518" s="17" t="e">
        <f>VLOOKUP(K1518,#REF!,6,0)</f>
        <v>#REF!</v>
      </c>
      <c r="O1518" s="17" t="e">
        <f t="shared" si="73"/>
        <v>#REF!</v>
      </c>
      <c r="P1518" s="22">
        <v>0.08</v>
      </c>
      <c r="Q1518" s="17" t="e">
        <f t="shared" si="74"/>
        <v>#REF!</v>
      </c>
      <c r="R1518" s="13" t="e">
        <f>VLOOKUP(J1518,'[1]Nhân viên'!$E$20:$F$41,2,0)</f>
        <v>#REF!</v>
      </c>
    </row>
    <row r="1519" spans="1:18" hidden="1">
      <c r="A1519" s="11">
        <v>1521</v>
      </c>
      <c r="B1519" s="11">
        <f t="shared" si="72"/>
        <v>0</v>
      </c>
      <c r="E1519" s="13" t="e">
        <f>VLOOKUP(D1519,#REF!,2,0)</f>
        <v>#REF!</v>
      </c>
      <c r="H1519" s="13" t="e">
        <f>VLOOKUP(F1519,#REF!,2,0)</f>
        <v>#REF!</v>
      </c>
      <c r="I1519" s="13" t="str">
        <f>VLOOKUP(F1519,'[1]Khách hàng'!$A$4:$F$2144,3,0)</f>
        <v>Số 1 đường số 17A, Khu phố 11, Phường Bình Trị Đông B, Quận Bình Tân, TP.HCM.</v>
      </c>
      <c r="J1519" s="13" t="e">
        <f>VLOOKUP(F1519,#REF!,5,0)</f>
        <v>#REF!</v>
      </c>
      <c r="M1519" s="13" t="e">
        <f>VLOOKUP(K1519,#REF!,2,0)</f>
        <v>#REF!</v>
      </c>
      <c r="N1519" s="17" t="e">
        <f>VLOOKUP(K1519,#REF!,6,0)</f>
        <v>#REF!</v>
      </c>
      <c r="O1519" s="17" t="e">
        <f t="shared" si="73"/>
        <v>#REF!</v>
      </c>
      <c r="P1519" s="22">
        <v>0.08</v>
      </c>
      <c r="Q1519" s="17" t="e">
        <f t="shared" si="74"/>
        <v>#REF!</v>
      </c>
      <c r="R1519" s="13" t="e">
        <f>VLOOKUP(J1519,'[1]Nhân viên'!$E$20:$F$41,2,0)</f>
        <v>#REF!</v>
      </c>
    </row>
    <row r="1520" spans="1:18" hidden="1">
      <c r="A1520" s="11">
        <v>1522</v>
      </c>
      <c r="B1520" s="11">
        <f t="shared" si="72"/>
        <v>0</v>
      </c>
      <c r="E1520" s="13" t="e">
        <f>VLOOKUP(D1520,#REF!,2,0)</f>
        <v>#REF!</v>
      </c>
      <c r="H1520" s="13" t="e">
        <f>VLOOKUP(F1520,#REF!,2,0)</f>
        <v>#REF!</v>
      </c>
      <c r="I1520" s="13" t="str">
        <f>VLOOKUP(F1520,'[1]Khách hàng'!$A$4:$F$2144,3,0)</f>
        <v>Số 1 đường số 17A, Khu phố 11, Phường Bình Trị Đông B, Quận Bình Tân, TP.HCM.</v>
      </c>
      <c r="J1520" s="13" t="e">
        <f>VLOOKUP(F1520,#REF!,5,0)</f>
        <v>#REF!</v>
      </c>
      <c r="M1520" s="13" t="e">
        <f>VLOOKUP(K1520,#REF!,2,0)</f>
        <v>#REF!</v>
      </c>
      <c r="N1520" s="17" t="e">
        <f>VLOOKUP(K1520,#REF!,6,0)</f>
        <v>#REF!</v>
      </c>
      <c r="O1520" s="17" t="e">
        <f t="shared" si="73"/>
        <v>#REF!</v>
      </c>
      <c r="P1520" s="22">
        <v>0.08</v>
      </c>
      <c r="Q1520" s="17" t="e">
        <f t="shared" si="74"/>
        <v>#REF!</v>
      </c>
      <c r="R1520" s="13" t="e">
        <f>VLOOKUP(J1520,'[1]Nhân viên'!$E$20:$F$41,2,0)</f>
        <v>#REF!</v>
      </c>
    </row>
    <row r="1521" spans="1:18" hidden="1">
      <c r="A1521" s="11">
        <v>1523</v>
      </c>
      <c r="B1521" s="11">
        <f t="shared" si="72"/>
        <v>0</v>
      </c>
      <c r="E1521" s="13" t="e">
        <f>VLOOKUP(D1521,#REF!,2,0)</f>
        <v>#REF!</v>
      </c>
      <c r="H1521" s="13" t="e">
        <f>VLOOKUP(F1521,#REF!,2,0)</f>
        <v>#REF!</v>
      </c>
      <c r="I1521" s="13" t="str">
        <f>VLOOKUP(F1521,'[1]Khách hàng'!$A$4:$F$2144,3,0)</f>
        <v>Số 1 đường số 17A, Khu phố 11, Phường Bình Trị Đông B, Quận Bình Tân, TP.HCM.</v>
      </c>
      <c r="J1521" s="13" t="e">
        <f>VLOOKUP(F1521,#REF!,5,0)</f>
        <v>#REF!</v>
      </c>
      <c r="M1521" s="13" t="e">
        <f>VLOOKUP(K1521,#REF!,2,0)</f>
        <v>#REF!</v>
      </c>
      <c r="N1521" s="17" t="e">
        <f>VLOOKUP(K1521,#REF!,6,0)</f>
        <v>#REF!</v>
      </c>
      <c r="O1521" s="17" t="e">
        <f t="shared" si="73"/>
        <v>#REF!</v>
      </c>
      <c r="P1521" s="22">
        <v>0.08</v>
      </c>
      <c r="Q1521" s="17" t="e">
        <f t="shared" si="74"/>
        <v>#REF!</v>
      </c>
      <c r="R1521" s="13" t="e">
        <f>VLOOKUP(J1521,'[1]Nhân viên'!$E$20:$F$41,2,0)</f>
        <v>#REF!</v>
      </c>
    </row>
    <row r="1522" spans="1:18" hidden="1">
      <c r="A1522" s="11">
        <v>1524</v>
      </c>
      <c r="B1522" s="11">
        <f t="shared" si="72"/>
        <v>0</v>
      </c>
      <c r="E1522" s="13" t="e">
        <f>VLOOKUP(D1522,#REF!,2,0)</f>
        <v>#REF!</v>
      </c>
      <c r="H1522" s="13" t="e">
        <f>VLOOKUP(F1522,#REF!,2,0)</f>
        <v>#REF!</v>
      </c>
      <c r="I1522" s="13" t="str">
        <f>VLOOKUP(F1522,'[1]Khách hàng'!$A$4:$F$2144,3,0)</f>
        <v>Số 1 đường số 17A, Khu phố 11, Phường Bình Trị Đông B, Quận Bình Tân, TP.HCM.</v>
      </c>
      <c r="J1522" s="13" t="e">
        <f>VLOOKUP(F1522,#REF!,5,0)</f>
        <v>#REF!</v>
      </c>
      <c r="M1522" s="13" t="e">
        <f>VLOOKUP(K1522,#REF!,2,0)</f>
        <v>#REF!</v>
      </c>
      <c r="N1522" s="17" t="e">
        <f>VLOOKUP(K1522,#REF!,6,0)</f>
        <v>#REF!</v>
      </c>
      <c r="O1522" s="17" t="e">
        <f t="shared" si="73"/>
        <v>#REF!</v>
      </c>
      <c r="P1522" s="22">
        <v>0.08</v>
      </c>
      <c r="Q1522" s="17" t="e">
        <f t="shared" si="74"/>
        <v>#REF!</v>
      </c>
      <c r="R1522" s="13" t="e">
        <f>VLOOKUP(J1522,'[1]Nhân viên'!$E$20:$F$41,2,0)</f>
        <v>#REF!</v>
      </c>
    </row>
    <row r="1523" spans="1:18" hidden="1">
      <c r="A1523" s="11">
        <v>1525</v>
      </c>
      <c r="B1523" s="11">
        <f t="shared" si="72"/>
        <v>0</v>
      </c>
      <c r="E1523" s="13" t="e">
        <f>VLOOKUP(D1523,#REF!,2,0)</f>
        <v>#REF!</v>
      </c>
      <c r="H1523" s="13" t="e">
        <f>VLOOKUP(F1523,#REF!,2,0)</f>
        <v>#REF!</v>
      </c>
      <c r="I1523" s="13" t="str">
        <f>VLOOKUP(F1523,'[1]Khách hàng'!$A$4:$F$2144,3,0)</f>
        <v>Số 1 đường số 17A, Khu phố 11, Phường Bình Trị Đông B, Quận Bình Tân, TP.HCM.</v>
      </c>
      <c r="J1523" s="13" t="e">
        <f>VLOOKUP(F1523,#REF!,5,0)</f>
        <v>#REF!</v>
      </c>
      <c r="M1523" s="13" t="e">
        <f>VLOOKUP(K1523,#REF!,2,0)</f>
        <v>#REF!</v>
      </c>
      <c r="N1523" s="17" t="e">
        <f>VLOOKUP(K1523,#REF!,6,0)</f>
        <v>#REF!</v>
      </c>
      <c r="O1523" s="17" t="e">
        <f t="shared" si="73"/>
        <v>#REF!</v>
      </c>
      <c r="P1523" s="22">
        <v>0.08</v>
      </c>
      <c r="Q1523" s="17" t="e">
        <f t="shared" si="74"/>
        <v>#REF!</v>
      </c>
      <c r="R1523" s="13" t="e">
        <f>VLOOKUP(J1523,'[1]Nhân viên'!$E$20:$F$41,2,0)</f>
        <v>#REF!</v>
      </c>
    </row>
    <row r="1524" spans="1:18" hidden="1">
      <c r="A1524" s="11">
        <v>1526</v>
      </c>
      <c r="B1524" s="11">
        <f t="shared" si="72"/>
        <v>0</v>
      </c>
      <c r="E1524" s="13" t="e">
        <f>VLOOKUP(D1524,#REF!,2,0)</f>
        <v>#REF!</v>
      </c>
      <c r="H1524" s="13" t="e">
        <f>VLOOKUP(F1524,#REF!,2,0)</f>
        <v>#REF!</v>
      </c>
      <c r="I1524" s="13" t="str">
        <f>VLOOKUP(F1524,'[1]Khách hàng'!$A$4:$F$2144,3,0)</f>
        <v>Số 1 đường số 17A, Khu phố 11, Phường Bình Trị Đông B, Quận Bình Tân, TP.HCM.</v>
      </c>
      <c r="J1524" s="13" t="e">
        <f>VLOOKUP(F1524,#REF!,5,0)</f>
        <v>#REF!</v>
      </c>
      <c r="M1524" s="13" t="e">
        <f>VLOOKUP(K1524,#REF!,2,0)</f>
        <v>#REF!</v>
      </c>
      <c r="N1524" s="17" t="e">
        <f>VLOOKUP(K1524,#REF!,6,0)</f>
        <v>#REF!</v>
      </c>
      <c r="O1524" s="17" t="e">
        <f t="shared" si="73"/>
        <v>#REF!</v>
      </c>
      <c r="P1524" s="22">
        <v>0.08</v>
      </c>
      <c r="Q1524" s="17" t="e">
        <f t="shared" si="74"/>
        <v>#REF!</v>
      </c>
      <c r="R1524" s="13" t="e">
        <f>VLOOKUP(J1524,'[1]Nhân viên'!$E$20:$F$41,2,0)</f>
        <v>#REF!</v>
      </c>
    </row>
    <row r="1525" spans="1:18" hidden="1">
      <c r="A1525" s="11">
        <v>1527</v>
      </c>
      <c r="B1525" s="11">
        <f t="shared" si="72"/>
        <v>0</v>
      </c>
      <c r="E1525" s="13" t="e">
        <f>VLOOKUP(D1525,#REF!,2,0)</f>
        <v>#REF!</v>
      </c>
      <c r="H1525" s="13" t="e">
        <f>VLOOKUP(F1525,#REF!,2,0)</f>
        <v>#REF!</v>
      </c>
      <c r="I1525" s="13" t="str">
        <f>VLOOKUP(F1525,'[1]Khách hàng'!$A$4:$F$2144,3,0)</f>
        <v>Số 1 đường số 17A, Khu phố 11, Phường Bình Trị Đông B, Quận Bình Tân, TP.HCM.</v>
      </c>
      <c r="J1525" s="13" t="e">
        <f>VLOOKUP(F1525,#REF!,5,0)</f>
        <v>#REF!</v>
      </c>
      <c r="M1525" s="13" t="e">
        <f>VLOOKUP(K1525,#REF!,2,0)</f>
        <v>#REF!</v>
      </c>
      <c r="N1525" s="17" t="e">
        <f>VLOOKUP(K1525,#REF!,6,0)</f>
        <v>#REF!</v>
      </c>
      <c r="O1525" s="17" t="e">
        <f t="shared" si="73"/>
        <v>#REF!</v>
      </c>
      <c r="P1525" s="22">
        <v>0.08</v>
      </c>
      <c r="Q1525" s="17" t="e">
        <f t="shared" si="74"/>
        <v>#REF!</v>
      </c>
      <c r="R1525" s="13" t="e">
        <f>VLOOKUP(J1525,'[1]Nhân viên'!$E$20:$F$41,2,0)</f>
        <v>#REF!</v>
      </c>
    </row>
    <row r="1526" spans="1:18" hidden="1">
      <c r="A1526" s="11">
        <v>1528</v>
      </c>
      <c r="B1526" s="11">
        <f t="shared" si="72"/>
        <v>0</v>
      </c>
      <c r="E1526" s="13" t="e">
        <f>VLOOKUP(D1526,#REF!,2,0)</f>
        <v>#REF!</v>
      </c>
      <c r="H1526" s="13" t="e">
        <f>VLOOKUP(F1526,#REF!,2,0)</f>
        <v>#REF!</v>
      </c>
      <c r="I1526" s="13" t="str">
        <f>VLOOKUP(F1526,'[1]Khách hàng'!$A$4:$F$2144,3,0)</f>
        <v>Số 1 đường số 17A, Khu phố 11, Phường Bình Trị Đông B, Quận Bình Tân, TP.HCM.</v>
      </c>
      <c r="J1526" s="13" t="e">
        <f>VLOOKUP(F1526,#REF!,5,0)</f>
        <v>#REF!</v>
      </c>
      <c r="M1526" s="13" t="e">
        <f>VLOOKUP(K1526,#REF!,2,0)</f>
        <v>#REF!</v>
      </c>
      <c r="N1526" s="17" t="e">
        <f>VLOOKUP(K1526,#REF!,6,0)</f>
        <v>#REF!</v>
      </c>
      <c r="O1526" s="17" t="e">
        <f t="shared" si="73"/>
        <v>#REF!</v>
      </c>
      <c r="P1526" s="22">
        <v>0.08</v>
      </c>
      <c r="Q1526" s="17" t="e">
        <f t="shared" si="74"/>
        <v>#REF!</v>
      </c>
      <c r="R1526" s="13" t="e">
        <f>VLOOKUP(J1526,'[1]Nhân viên'!$E$20:$F$41,2,0)</f>
        <v>#REF!</v>
      </c>
    </row>
    <row r="1527" spans="1:18" hidden="1">
      <c r="A1527" s="11">
        <v>1529</v>
      </c>
      <c r="B1527" s="11">
        <f t="shared" si="72"/>
        <v>0</v>
      </c>
      <c r="E1527" s="13" t="e">
        <f>VLOOKUP(D1527,#REF!,2,0)</f>
        <v>#REF!</v>
      </c>
      <c r="H1527" s="13" t="e">
        <f>VLOOKUP(F1527,#REF!,2,0)</f>
        <v>#REF!</v>
      </c>
      <c r="I1527" s="13" t="str">
        <f>VLOOKUP(F1527,'[1]Khách hàng'!$A$4:$F$2144,3,0)</f>
        <v>Số 1 đường số 17A, Khu phố 11, Phường Bình Trị Đông B, Quận Bình Tân, TP.HCM.</v>
      </c>
      <c r="J1527" s="13" t="e">
        <f>VLOOKUP(F1527,#REF!,5,0)</f>
        <v>#REF!</v>
      </c>
      <c r="M1527" s="13" t="e">
        <f>VLOOKUP(K1527,#REF!,2,0)</f>
        <v>#REF!</v>
      </c>
      <c r="N1527" s="17" t="e">
        <f>VLOOKUP(K1527,#REF!,6,0)</f>
        <v>#REF!</v>
      </c>
      <c r="O1527" s="17" t="e">
        <f t="shared" si="73"/>
        <v>#REF!</v>
      </c>
      <c r="P1527" s="22">
        <v>0.08</v>
      </c>
      <c r="Q1527" s="17" t="e">
        <f t="shared" si="74"/>
        <v>#REF!</v>
      </c>
      <c r="R1527" s="13" t="e">
        <f>VLOOKUP(J1527,'[1]Nhân viên'!$E$20:$F$41,2,0)</f>
        <v>#REF!</v>
      </c>
    </row>
    <row r="1528" spans="1:18" hidden="1">
      <c r="A1528" s="11">
        <v>1530</v>
      </c>
      <c r="B1528" s="11">
        <f t="shared" si="72"/>
        <v>0</v>
      </c>
      <c r="E1528" s="13" t="e">
        <f>VLOOKUP(D1528,#REF!,2,0)</f>
        <v>#REF!</v>
      </c>
      <c r="H1528" s="13" t="e">
        <f>VLOOKUP(F1528,#REF!,2,0)</f>
        <v>#REF!</v>
      </c>
      <c r="I1528" s="13" t="str">
        <f>VLOOKUP(F1528,'[1]Khách hàng'!$A$4:$F$2144,3,0)</f>
        <v>Số 1 đường số 17A, Khu phố 11, Phường Bình Trị Đông B, Quận Bình Tân, TP.HCM.</v>
      </c>
      <c r="J1528" s="13" t="e">
        <f>VLOOKUP(F1528,#REF!,5,0)</f>
        <v>#REF!</v>
      </c>
      <c r="M1528" s="13" t="e">
        <f>VLOOKUP(K1528,#REF!,2,0)</f>
        <v>#REF!</v>
      </c>
      <c r="N1528" s="17" t="e">
        <f>VLOOKUP(K1528,#REF!,6,0)</f>
        <v>#REF!</v>
      </c>
      <c r="O1528" s="17" t="e">
        <f t="shared" si="73"/>
        <v>#REF!</v>
      </c>
      <c r="P1528" s="22">
        <v>0.08</v>
      </c>
      <c r="Q1528" s="17" t="e">
        <f t="shared" si="74"/>
        <v>#REF!</v>
      </c>
      <c r="R1528" s="13" t="e">
        <f>VLOOKUP(J1528,'[1]Nhân viên'!$E$20:$F$41,2,0)</f>
        <v>#REF!</v>
      </c>
    </row>
    <row r="1529" spans="1:18" hidden="1">
      <c r="A1529" s="11">
        <v>1531</v>
      </c>
      <c r="B1529" s="11">
        <f t="shared" si="72"/>
        <v>0</v>
      </c>
      <c r="E1529" s="13" t="e">
        <f>VLOOKUP(D1529,#REF!,2,0)</f>
        <v>#REF!</v>
      </c>
      <c r="H1529" s="13" t="e">
        <f>VLOOKUP(F1529,#REF!,2,0)</f>
        <v>#REF!</v>
      </c>
      <c r="I1529" s="13" t="str">
        <f>VLOOKUP(F1529,'[1]Khách hàng'!$A$4:$F$2144,3,0)</f>
        <v>Số 1 đường số 17A, Khu phố 11, Phường Bình Trị Đông B, Quận Bình Tân, TP.HCM.</v>
      </c>
      <c r="J1529" s="13" t="e">
        <f>VLOOKUP(F1529,#REF!,5,0)</f>
        <v>#REF!</v>
      </c>
      <c r="M1529" s="13" t="e">
        <f>VLOOKUP(K1529,#REF!,2,0)</f>
        <v>#REF!</v>
      </c>
      <c r="N1529" s="17" t="e">
        <f>VLOOKUP(K1529,#REF!,6,0)</f>
        <v>#REF!</v>
      </c>
      <c r="O1529" s="17" t="e">
        <f t="shared" si="73"/>
        <v>#REF!</v>
      </c>
      <c r="P1529" s="22">
        <v>0.08</v>
      </c>
      <c r="Q1529" s="17" t="e">
        <f t="shared" si="74"/>
        <v>#REF!</v>
      </c>
      <c r="R1529" s="13" t="e">
        <f>VLOOKUP(J1529,'[1]Nhân viên'!$E$20:$F$41,2,0)</f>
        <v>#REF!</v>
      </c>
    </row>
    <row r="1530" spans="1:18" hidden="1">
      <c r="A1530" s="11">
        <v>1532</v>
      </c>
      <c r="B1530" s="11">
        <f t="shared" si="72"/>
        <v>0</v>
      </c>
      <c r="E1530" s="13" t="e">
        <f>VLOOKUP(D1530,#REF!,2,0)</f>
        <v>#REF!</v>
      </c>
      <c r="H1530" s="13" t="e">
        <f>VLOOKUP(F1530,#REF!,2,0)</f>
        <v>#REF!</v>
      </c>
      <c r="I1530" s="13" t="str">
        <f>VLOOKUP(F1530,'[1]Khách hàng'!$A$4:$F$2144,3,0)</f>
        <v>Số 1 đường số 17A, Khu phố 11, Phường Bình Trị Đông B, Quận Bình Tân, TP.HCM.</v>
      </c>
      <c r="J1530" s="13" t="e">
        <f>VLOOKUP(F1530,#REF!,5,0)</f>
        <v>#REF!</v>
      </c>
      <c r="M1530" s="13" t="e">
        <f>VLOOKUP(K1530,#REF!,2,0)</f>
        <v>#REF!</v>
      </c>
      <c r="N1530" s="17" t="e">
        <f>VLOOKUP(K1530,#REF!,6,0)</f>
        <v>#REF!</v>
      </c>
      <c r="O1530" s="17" t="e">
        <f t="shared" si="73"/>
        <v>#REF!</v>
      </c>
      <c r="P1530" s="22">
        <v>0.08</v>
      </c>
      <c r="Q1530" s="17" t="e">
        <f t="shared" si="74"/>
        <v>#REF!</v>
      </c>
      <c r="R1530" s="13" t="e">
        <f>VLOOKUP(J1530,'[1]Nhân viên'!$E$20:$F$41,2,0)</f>
        <v>#REF!</v>
      </c>
    </row>
    <row r="1531" spans="1:18" hidden="1">
      <c r="A1531" s="11">
        <v>1533</v>
      </c>
      <c r="B1531" s="11">
        <f t="shared" si="72"/>
        <v>0</v>
      </c>
      <c r="E1531" s="13" t="e">
        <f>VLOOKUP(D1531,#REF!,2,0)</f>
        <v>#REF!</v>
      </c>
      <c r="H1531" s="13" t="e">
        <f>VLOOKUP(F1531,#REF!,2,0)</f>
        <v>#REF!</v>
      </c>
      <c r="I1531" s="13" t="str">
        <f>VLOOKUP(F1531,'[1]Khách hàng'!$A$4:$F$2144,3,0)</f>
        <v>Số 1 đường số 17A, Khu phố 11, Phường Bình Trị Đông B, Quận Bình Tân, TP.HCM.</v>
      </c>
      <c r="J1531" s="13" t="e">
        <f>VLOOKUP(F1531,#REF!,5,0)</f>
        <v>#REF!</v>
      </c>
      <c r="M1531" s="13" t="e">
        <f>VLOOKUP(K1531,#REF!,2,0)</f>
        <v>#REF!</v>
      </c>
      <c r="N1531" s="17" t="e">
        <f>VLOOKUP(K1531,#REF!,6,0)</f>
        <v>#REF!</v>
      </c>
      <c r="O1531" s="17" t="e">
        <f t="shared" si="73"/>
        <v>#REF!</v>
      </c>
      <c r="P1531" s="22">
        <v>0.08</v>
      </c>
      <c r="Q1531" s="17" t="e">
        <f t="shared" si="74"/>
        <v>#REF!</v>
      </c>
      <c r="R1531" s="13" t="e">
        <f>VLOOKUP(J1531,'[1]Nhân viên'!$E$20:$F$41,2,0)</f>
        <v>#REF!</v>
      </c>
    </row>
    <row r="1532" spans="1:18" hidden="1">
      <c r="A1532" s="11">
        <v>1534</v>
      </c>
      <c r="B1532" s="11">
        <f t="shared" si="72"/>
        <v>0</v>
      </c>
      <c r="E1532" s="13" t="e">
        <f>VLOOKUP(D1532,#REF!,2,0)</f>
        <v>#REF!</v>
      </c>
      <c r="H1532" s="13" t="e">
        <f>VLOOKUP(F1532,#REF!,2,0)</f>
        <v>#REF!</v>
      </c>
      <c r="I1532" s="13" t="str">
        <f>VLOOKUP(F1532,'[1]Khách hàng'!$A$4:$F$2144,3,0)</f>
        <v>Số 1 đường số 17A, Khu phố 11, Phường Bình Trị Đông B, Quận Bình Tân, TP.HCM.</v>
      </c>
      <c r="J1532" s="13" t="e">
        <f>VLOOKUP(F1532,#REF!,5,0)</f>
        <v>#REF!</v>
      </c>
      <c r="M1532" s="13" t="e">
        <f>VLOOKUP(K1532,#REF!,2,0)</f>
        <v>#REF!</v>
      </c>
      <c r="N1532" s="17" t="e">
        <f>VLOOKUP(K1532,#REF!,6,0)</f>
        <v>#REF!</v>
      </c>
      <c r="O1532" s="17" t="e">
        <f t="shared" si="73"/>
        <v>#REF!</v>
      </c>
      <c r="P1532" s="22">
        <v>0.08</v>
      </c>
      <c r="Q1532" s="17" t="e">
        <f t="shared" si="74"/>
        <v>#REF!</v>
      </c>
      <c r="R1532" s="13" t="e">
        <f>VLOOKUP(J1532,'[1]Nhân viên'!$E$20:$F$41,2,0)</f>
        <v>#REF!</v>
      </c>
    </row>
    <row r="1533" spans="1:18" hidden="1">
      <c r="A1533" s="11">
        <v>1535</v>
      </c>
      <c r="B1533" s="11">
        <f t="shared" si="72"/>
        <v>0</v>
      </c>
      <c r="E1533" s="13" t="e">
        <f>VLOOKUP(D1533,#REF!,2,0)</f>
        <v>#REF!</v>
      </c>
      <c r="H1533" s="13" t="e">
        <f>VLOOKUP(F1533,#REF!,2,0)</f>
        <v>#REF!</v>
      </c>
      <c r="I1533" s="13" t="str">
        <f>VLOOKUP(F1533,'[1]Khách hàng'!$A$4:$F$2144,3,0)</f>
        <v>Số 1 đường số 17A, Khu phố 11, Phường Bình Trị Đông B, Quận Bình Tân, TP.HCM.</v>
      </c>
      <c r="J1533" s="13" t="e">
        <f>VLOOKUP(F1533,#REF!,5,0)</f>
        <v>#REF!</v>
      </c>
      <c r="M1533" s="13" t="e">
        <f>VLOOKUP(K1533,#REF!,2,0)</f>
        <v>#REF!</v>
      </c>
      <c r="N1533" s="17" t="e">
        <f>VLOOKUP(K1533,#REF!,6,0)</f>
        <v>#REF!</v>
      </c>
      <c r="O1533" s="17" t="e">
        <f t="shared" si="73"/>
        <v>#REF!</v>
      </c>
      <c r="P1533" s="22">
        <v>0.08</v>
      </c>
      <c r="Q1533" s="17" t="e">
        <f t="shared" si="74"/>
        <v>#REF!</v>
      </c>
      <c r="R1533" s="13" t="e">
        <f>VLOOKUP(J1533,'[1]Nhân viên'!$E$20:$F$41,2,0)</f>
        <v>#REF!</v>
      </c>
    </row>
    <row r="1534" spans="1:18" hidden="1">
      <c r="A1534" s="11">
        <v>1536</v>
      </c>
      <c r="B1534" s="11">
        <f t="shared" si="72"/>
        <v>0</v>
      </c>
      <c r="E1534" s="13" t="e">
        <f>VLOOKUP(D1534,#REF!,2,0)</f>
        <v>#REF!</v>
      </c>
      <c r="H1534" s="13" t="e">
        <f>VLOOKUP(F1534,#REF!,2,0)</f>
        <v>#REF!</v>
      </c>
      <c r="I1534" s="13" t="str">
        <f>VLOOKUP(F1534,'[1]Khách hàng'!$A$4:$F$2144,3,0)</f>
        <v>Số 1 đường số 17A, Khu phố 11, Phường Bình Trị Đông B, Quận Bình Tân, TP.HCM.</v>
      </c>
      <c r="J1534" s="13" t="e">
        <f>VLOOKUP(F1534,#REF!,5,0)</f>
        <v>#REF!</v>
      </c>
      <c r="M1534" s="13" t="e">
        <f>VLOOKUP(K1534,#REF!,2,0)</f>
        <v>#REF!</v>
      </c>
      <c r="N1534" s="17" t="e">
        <f>VLOOKUP(K1534,#REF!,6,0)</f>
        <v>#REF!</v>
      </c>
      <c r="O1534" s="17" t="e">
        <f t="shared" si="73"/>
        <v>#REF!</v>
      </c>
      <c r="P1534" s="22">
        <v>0.08</v>
      </c>
      <c r="Q1534" s="17" t="e">
        <f t="shared" si="74"/>
        <v>#REF!</v>
      </c>
      <c r="R1534" s="13" t="e">
        <f>VLOOKUP(J1534,'[1]Nhân viên'!$E$20:$F$41,2,0)</f>
        <v>#REF!</v>
      </c>
    </row>
    <row r="1535" spans="1:18" hidden="1">
      <c r="A1535" s="11">
        <v>1537</v>
      </c>
      <c r="B1535" s="11">
        <f t="shared" si="72"/>
        <v>0</v>
      </c>
      <c r="E1535" s="13" t="e">
        <f>VLOOKUP(D1535,#REF!,2,0)</f>
        <v>#REF!</v>
      </c>
      <c r="H1535" s="13" t="e">
        <f>VLOOKUP(F1535,#REF!,2,0)</f>
        <v>#REF!</v>
      </c>
      <c r="I1535" s="13" t="str">
        <f>VLOOKUP(F1535,'[1]Khách hàng'!$A$4:$F$2144,3,0)</f>
        <v>Số 1 đường số 17A, Khu phố 11, Phường Bình Trị Đông B, Quận Bình Tân, TP.HCM.</v>
      </c>
      <c r="J1535" s="13" t="e">
        <f>VLOOKUP(F1535,#REF!,5,0)</f>
        <v>#REF!</v>
      </c>
      <c r="M1535" s="13" t="e">
        <f>VLOOKUP(K1535,#REF!,2,0)</f>
        <v>#REF!</v>
      </c>
      <c r="N1535" s="17" t="e">
        <f>VLOOKUP(K1535,#REF!,6,0)</f>
        <v>#REF!</v>
      </c>
      <c r="O1535" s="17" t="e">
        <f t="shared" si="73"/>
        <v>#REF!</v>
      </c>
      <c r="P1535" s="22">
        <v>0.08</v>
      </c>
      <c r="Q1535" s="17" t="e">
        <f t="shared" si="74"/>
        <v>#REF!</v>
      </c>
      <c r="R1535" s="13" t="e">
        <f>VLOOKUP(J1535,'[1]Nhân viên'!$E$20:$F$41,2,0)</f>
        <v>#REF!</v>
      </c>
    </row>
    <row r="1536" spans="1:18" hidden="1">
      <c r="A1536" s="11">
        <v>1538</v>
      </c>
      <c r="B1536" s="11">
        <f t="shared" si="72"/>
        <v>0</v>
      </c>
      <c r="E1536" s="13" t="e">
        <f>VLOOKUP(D1536,#REF!,2,0)</f>
        <v>#REF!</v>
      </c>
      <c r="H1536" s="13" t="e">
        <f>VLOOKUP(F1536,#REF!,2,0)</f>
        <v>#REF!</v>
      </c>
      <c r="I1536" s="13" t="str">
        <f>VLOOKUP(F1536,'[1]Khách hàng'!$A$4:$F$2144,3,0)</f>
        <v>Số 1 đường số 17A, Khu phố 11, Phường Bình Trị Đông B, Quận Bình Tân, TP.HCM.</v>
      </c>
      <c r="J1536" s="13" t="e">
        <f>VLOOKUP(F1536,#REF!,5,0)</f>
        <v>#REF!</v>
      </c>
      <c r="M1536" s="13" t="e">
        <f>VLOOKUP(K1536,#REF!,2,0)</f>
        <v>#REF!</v>
      </c>
      <c r="N1536" s="17" t="e">
        <f>VLOOKUP(K1536,#REF!,6,0)</f>
        <v>#REF!</v>
      </c>
      <c r="O1536" s="17" t="e">
        <f t="shared" si="73"/>
        <v>#REF!</v>
      </c>
      <c r="P1536" s="22">
        <v>0.08</v>
      </c>
      <c r="Q1536" s="17" t="e">
        <f t="shared" si="74"/>
        <v>#REF!</v>
      </c>
      <c r="R1536" s="13" t="e">
        <f>VLOOKUP(J1536,'[1]Nhân viên'!$E$20:$F$41,2,0)</f>
        <v>#REF!</v>
      </c>
    </row>
    <row r="1537" spans="1:18" hidden="1">
      <c r="A1537" s="11">
        <v>1539</v>
      </c>
      <c r="B1537" s="11">
        <f t="shared" si="72"/>
        <v>0</v>
      </c>
      <c r="E1537" s="13" t="e">
        <f>VLOOKUP(D1537,#REF!,2,0)</f>
        <v>#REF!</v>
      </c>
      <c r="H1537" s="13" t="e">
        <f>VLOOKUP(F1537,#REF!,2,0)</f>
        <v>#REF!</v>
      </c>
      <c r="I1537" s="13" t="str">
        <f>VLOOKUP(F1537,'[1]Khách hàng'!$A$4:$F$2144,3,0)</f>
        <v>Số 1 đường số 17A, Khu phố 11, Phường Bình Trị Đông B, Quận Bình Tân, TP.HCM.</v>
      </c>
      <c r="J1537" s="13" t="e">
        <f>VLOOKUP(F1537,#REF!,5,0)</f>
        <v>#REF!</v>
      </c>
      <c r="M1537" s="13" t="e">
        <f>VLOOKUP(K1537,#REF!,2,0)</f>
        <v>#REF!</v>
      </c>
      <c r="N1537" s="17" t="e">
        <f>VLOOKUP(K1537,#REF!,6,0)</f>
        <v>#REF!</v>
      </c>
      <c r="O1537" s="17" t="e">
        <f t="shared" si="73"/>
        <v>#REF!</v>
      </c>
      <c r="P1537" s="22">
        <v>0.08</v>
      </c>
      <c r="Q1537" s="17" t="e">
        <f t="shared" si="74"/>
        <v>#REF!</v>
      </c>
      <c r="R1537" s="13" t="e">
        <f>VLOOKUP(J1537,'[1]Nhân viên'!$E$20:$F$41,2,0)</f>
        <v>#REF!</v>
      </c>
    </row>
    <row r="1538" spans="1:18" hidden="1">
      <c r="A1538" s="11">
        <v>1540</v>
      </c>
      <c r="B1538" s="11">
        <f t="shared" si="72"/>
        <v>0</v>
      </c>
      <c r="E1538" s="13" t="e">
        <f>VLOOKUP(D1538,#REF!,2,0)</f>
        <v>#REF!</v>
      </c>
      <c r="H1538" s="13" t="e">
        <f>VLOOKUP(F1538,#REF!,2,0)</f>
        <v>#REF!</v>
      </c>
      <c r="I1538" s="13" t="str">
        <f>VLOOKUP(F1538,'[1]Khách hàng'!$A$4:$F$2144,3,0)</f>
        <v>Số 1 đường số 17A, Khu phố 11, Phường Bình Trị Đông B, Quận Bình Tân, TP.HCM.</v>
      </c>
      <c r="J1538" s="13" t="e">
        <f>VLOOKUP(F1538,#REF!,5,0)</f>
        <v>#REF!</v>
      </c>
      <c r="M1538" s="13" t="e">
        <f>VLOOKUP(K1538,#REF!,2,0)</f>
        <v>#REF!</v>
      </c>
      <c r="N1538" s="17" t="e">
        <f>VLOOKUP(K1538,#REF!,6,0)</f>
        <v>#REF!</v>
      </c>
      <c r="O1538" s="17" t="e">
        <f t="shared" si="73"/>
        <v>#REF!</v>
      </c>
      <c r="P1538" s="22">
        <v>0.08</v>
      </c>
      <c r="Q1538" s="17" t="e">
        <f t="shared" si="74"/>
        <v>#REF!</v>
      </c>
      <c r="R1538" s="13" t="e">
        <f>VLOOKUP(J1538,'[1]Nhân viên'!$E$20:$F$41,2,0)</f>
        <v>#REF!</v>
      </c>
    </row>
    <row r="1539" spans="1:18" hidden="1">
      <c r="A1539" s="11">
        <v>1541</v>
      </c>
      <c r="B1539" s="11">
        <f t="shared" si="72"/>
        <v>0</v>
      </c>
      <c r="E1539" s="13" t="e">
        <f>VLOOKUP(D1539,#REF!,2,0)</f>
        <v>#REF!</v>
      </c>
      <c r="H1539" s="13" t="e">
        <f>VLOOKUP(F1539,#REF!,2,0)</f>
        <v>#REF!</v>
      </c>
      <c r="I1539" s="13" t="str">
        <f>VLOOKUP(F1539,'[1]Khách hàng'!$A$4:$F$2144,3,0)</f>
        <v>Số 1 đường số 17A, Khu phố 11, Phường Bình Trị Đông B, Quận Bình Tân, TP.HCM.</v>
      </c>
      <c r="J1539" s="13" t="e">
        <f>VLOOKUP(F1539,#REF!,5,0)</f>
        <v>#REF!</v>
      </c>
      <c r="M1539" s="13" t="e">
        <f>VLOOKUP(K1539,#REF!,2,0)</f>
        <v>#REF!</v>
      </c>
      <c r="N1539" s="17" t="e">
        <f>VLOOKUP(K1539,#REF!,6,0)</f>
        <v>#REF!</v>
      </c>
      <c r="O1539" s="17" t="e">
        <f t="shared" si="73"/>
        <v>#REF!</v>
      </c>
      <c r="P1539" s="22">
        <v>0.08</v>
      </c>
      <c r="Q1539" s="17" t="e">
        <f t="shared" si="74"/>
        <v>#REF!</v>
      </c>
      <c r="R1539" s="13" t="e">
        <f>VLOOKUP(J1539,'[1]Nhân viên'!$E$20:$F$41,2,0)</f>
        <v>#REF!</v>
      </c>
    </row>
    <row r="1540" spans="1:18" hidden="1">
      <c r="A1540" s="11">
        <v>1542</v>
      </c>
      <c r="B1540" s="11">
        <f t="shared" si="72"/>
        <v>0</v>
      </c>
      <c r="E1540" s="13" t="e">
        <f>VLOOKUP(D1540,#REF!,2,0)</f>
        <v>#REF!</v>
      </c>
      <c r="H1540" s="13" t="e">
        <f>VLOOKUP(F1540,#REF!,2,0)</f>
        <v>#REF!</v>
      </c>
      <c r="I1540" s="13" t="str">
        <f>VLOOKUP(F1540,'[1]Khách hàng'!$A$4:$F$2144,3,0)</f>
        <v>Số 1 đường số 17A, Khu phố 11, Phường Bình Trị Đông B, Quận Bình Tân, TP.HCM.</v>
      </c>
      <c r="J1540" s="13" t="e">
        <f>VLOOKUP(F1540,#REF!,5,0)</f>
        <v>#REF!</v>
      </c>
      <c r="M1540" s="13" t="e">
        <f>VLOOKUP(K1540,#REF!,2,0)</f>
        <v>#REF!</v>
      </c>
      <c r="N1540" s="17" t="e">
        <f>VLOOKUP(K1540,#REF!,6,0)</f>
        <v>#REF!</v>
      </c>
      <c r="O1540" s="17" t="e">
        <f t="shared" si="73"/>
        <v>#REF!</v>
      </c>
      <c r="P1540" s="22">
        <v>0.08</v>
      </c>
      <c r="Q1540" s="17" t="e">
        <f t="shared" si="74"/>
        <v>#REF!</v>
      </c>
      <c r="R1540" s="13" t="e">
        <f>VLOOKUP(J1540,'[1]Nhân viên'!$E$20:$F$41,2,0)</f>
        <v>#REF!</v>
      </c>
    </row>
    <row r="1541" spans="1:18" hidden="1">
      <c r="A1541" s="11">
        <v>1543</v>
      </c>
      <c r="B1541" s="11">
        <f t="shared" si="72"/>
        <v>0</v>
      </c>
      <c r="E1541" s="13" t="e">
        <f>VLOOKUP(D1541,#REF!,2,0)</f>
        <v>#REF!</v>
      </c>
      <c r="H1541" s="13" t="e">
        <f>VLOOKUP(F1541,#REF!,2,0)</f>
        <v>#REF!</v>
      </c>
      <c r="I1541" s="13" t="str">
        <f>VLOOKUP(F1541,'[1]Khách hàng'!$A$4:$F$2144,3,0)</f>
        <v>Số 1 đường số 17A, Khu phố 11, Phường Bình Trị Đông B, Quận Bình Tân, TP.HCM.</v>
      </c>
      <c r="J1541" s="13" t="e">
        <f>VLOOKUP(F1541,#REF!,5,0)</f>
        <v>#REF!</v>
      </c>
      <c r="M1541" s="13" t="e">
        <f>VLOOKUP(K1541,#REF!,2,0)</f>
        <v>#REF!</v>
      </c>
      <c r="N1541" s="17" t="e">
        <f>VLOOKUP(K1541,#REF!,6,0)</f>
        <v>#REF!</v>
      </c>
      <c r="O1541" s="17" t="e">
        <f t="shared" si="73"/>
        <v>#REF!</v>
      </c>
      <c r="P1541" s="22">
        <v>0.08</v>
      </c>
      <c r="Q1541" s="17" t="e">
        <f t="shared" si="74"/>
        <v>#REF!</v>
      </c>
      <c r="R1541" s="13" t="e">
        <f>VLOOKUP(J1541,'[1]Nhân viên'!$E$20:$F$41,2,0)</f>
        <v>#REF!</v>
      </c>
    </row>
    <row r="1542" spans="1:18" hidden="1">
      <c r="A1542" s="11">
        <v>1544</v>
      </c>
      <c r="B1542" s="11">
        <f t="shared" si="72"/>
        <v>0</v>
      </c>
      <c r="E1542" s="13" t="e">
        <f>VLOOKUP(D1542,#REF!,2,0)</f>
        <v>#REF!</v>
      </c>
      <c r="H1542" s="13" t="e">
        <f>VLOOKUP(F1542,#REF!,2,0)</f>
        <v>#REF!</v>
      </c>
      <c r="I1542" s="13" t="str">
        <f>VLOOKUP(F1542,'[1]Khách hàng'!$A$4:$F$2144,3,0)</f>
        <v>Số 1 đường số 17A, Khu phố 11, Phường Bình Trị Đông B, Quận Bình Tân, TP.HCM.</v>
      </c>
      <c r="J1542" s="13" t="e">
        <f>VLOOKUP(F1542,#REF!,5,0)</f>
        <v>#REF!</v>
      </c>
      <c r="M1542" s="13" t="e">
        <f>VLOOKUP(K1542,#REF!,2,0)</f>
        <v>#REF!</v>
      </c>
      <c r="N1542" s="17" t="e">
        <f>VLOOKUP(K1542,#REF!,6,0)</f>
        <v>#REF!</v>
      </c>
      <c r="O1542" s="17" t="e">
        <f t="shared" si="73"/>
        <v>#REF!</v>
      </c>
      <c r="P1542" s="22">
        <v>0.08</v>
      </c>
      <c r="Q1542" s="17" t="e">
        <f t="shared" si="74"/>
        <v>#REF!</v>
      </c>
      <c r="R1542" s="13" t="e">
        <f>VLOOKUP(J1542,'[1]Nhân viên'!$E$20:$F$41,2,0)</f>
        <v>#REF!</v>
      </c>
    </row>
    <row r="1543" spans="1:18" hidden="1">
      <c r="A1543" s="11">
        <v>1545</v>
      </c>
      <c r="B1543" s="11">
        <f t="shared" si="72"/>
        <v>0</v>
      </c>
      <c r="E1543" s="13" t="e">
        <f>VLOOKUP(D1543,#REF!,2,0)</f>
        <v>#REF!</v>
      </c>
      <c r="H1543" s="13" t="e">
        <f>VLOOKUP(F1543,#REF!,2,0)</f>
        <v>#REF!</v>
      </c>
      <c r="I1543" s="13" t="str">
        <f>VLOOKUP(F1543,'[1]Khách hàng'!$A$4:$F$2144,3,0)</f>
        <v>Số 1 đường số 17A, Khu phố 11, Phường Bình Trị Đông B, Quận Bình Tân, TP.HCM.</v>
      </c>
      <c r="J1543" s="13" t="e">
        <f>VLOOKUP(F1543,#REF!,5,0)</f>
        <v>#REF!</v>
      </c>
      <c r="M1543" s="13" t="e">
        <f>VLOOKUP(K1543,#REF!,2,0)</f>
        <v>#REF!</v>
      </c>
      <c r="N1543" s="17" t="e">
        <f>VLOOKUP(K1543,#REF!,6,0)</f>
        <v>#REF!</v>
      </c>
      <c r="O1543" s="17" t="e">
        <f t="shared" si="73"/>
        <v>#REF!</v>
      </c>
      <c r="P1543" s="22">
        <v>0.08</v>
      </c>
      <c r="Q1543" s="17" t="e">
        <f t="shared" si="74"/>
        <v>#REF!</v>
      </c>
      <c r="R1543" s="13" t="e">
        <f>VLOOKUP(J1543,'[1]Nhân viên'!$E$20:$F$41,2,0)</f>
        <v>#REF!</v>
      </c>
    </row>
    <row r="1544" spans="1:18" hidden="1">
      <c r="A1544" s="11">
        <v>1546</v>
      </c>
      <c r="B1544" s="11">
        <f t="shared" si="72"/>
        <v>0</v>
      </c>
      <c r="E1544" s="13" t="e">
        <f>VLOOKUP(D1544,#REF!,2,0)</f>
        <v>#REF!</v>
      </c>
      <c r="H1544" s="13" t="e">
        <f>VLOOKUP(F1544,#REF!,2,0)</f>
        <v>#REF!</v>
      </c>
      <c r="I1544" s="13" t="str">
        <f>VLOOKUP(F1544,'[1]Khách hàng'!$A$4:$F$2144,3,0)</f>
        <v>Số 1 đường số 17A, Khu phố 11, Phường Bình Trị Đông B, Quận Bình Tân, TP.HCM.</v>
      </c>
      <c r="J1544" s="13" t="e">
        <f>VLOOKUP(F1544,#REF!,5,0)</f>
        <v>#REF!</v>
      </c>
      <c r="M1544" s="13" t="e">
        <f>VLOOKUP(K1544,#REF!,2,0)</f>
        <v>#REF!</v>
      </c>
      <c r="N1544" s="17" t="e">
        <f>VLOOKUP(K1544,#REF!,6,0)</f>
        <v>#REF!</v>
      </c>
      <c r="O1544" s="17" t="e">
        <f t="shared" si="73"/>
        <v>#REF!</v>
      </c>
      <c r="P1544" s="22">
        <v>0.08</v>
      </c>
      <c r="Q1544" s="17" t="e">
        <f t="shared" si="74"/>
        <v>#REF!</v>
      </c>
      <c r="R1544" s="13" t="e">
        <f>VLOOKUP(J1544,'[1]Nhân viên'!$E$20:$F$41,2,0)</f>
        <v>#REF!</v>
      </c>
    </row>
    <row r="1545" spans="1:18" hidden="1">
      <c r="A1545" s="11">
        <v>1547</v>
      </c>
      <c r="B1545" s="11">
        <f t="shared" si="72"/>
        <v>0</v>
      </c>
      <c r="E1545" s="13" t="e">
        <f>VLOOKUP(D1545,#REF!,2,0)</f>
        <v>#REF!</v>
      </c>
      <c r="H1545" s="13" t="e">
        <f>VLOOKUP(F1545,#REF!,2,0)</f>
        <v>#REF!</v>
      </c>
      <c r="I1545" s="13" t="str">
        <f>VLOOKUP(F1545,'[1]Khách hàng'!$A$4:$F$2144,3,0)</f>
        <v>Số 1 đường số 17A, Khu phố 11, Phường Bình Trị Đông B, Quận Bình Tân, TP.HCM.</v>
      </c>
      <c r="J1545" s="13" t="e">
        <f>VLOOKUP(F1545,#REF!,5,0)</f>
        <v>#REF!</v>
      </c>
      <c r="M1545" s="13" t="e">
        <f>VLOOKUP(K1545,#REF!,2,0)</f>
        <v>#REF!</v>
      </c>
      <c r="N1545" s="17" t="e">
        <f>VLOOKUP(K1545,#REF!,6,0)</f>
        <v>#REF!</v>
      </c>
      <c r="O1545" s="17" t="e">
        <f t="shared" si="73"/>
        <v>#REF!</v>
      </c>
      <c r="P1545" s="22">
        <v>0.08</v>
      </c>
      <c r="Q1545" s="17" t="e">
        <f t="shared" si="74"/>
        <v>#REF!</v>
      </c>
      <c r="R1545" s="13" t="e">
        <f>VLOOKUP(J1545,'[1]Nhân viên'!$E$20:$F$41,2,0)</f>
        <v>#REF!</v>
      </c>
    </row>
    <row r="1546" spans="1:18" hidden="1">
      <c r="A1546" s="11">
        <v>1548</v>
      </c>
      <c r="B1546" s="11">
        <f t="shared" si="72"/>
        <v>0</v>
      </c>
      <c r="E1546" s="13" t="e">
        <f>VLOOKUP(D1546,#REF!,2,0)</f>
        <v>#REF!</v>
      </c>
      <c r="H1546" s="13" t="e">
        <f>VLOOKUP(F1546,#REF!,2,0)</f>
        <v>#REF!</v>
      </c>
      <c r="I1546" s="13" t="str">
        <f>VLOOKUP(F1546,'[1]Khách hàng'!$A$4:$F$2144,3,0)</f>
        <v>Số 1 đường số 17A, Khu phố 11, Phường Bình Trị Đông B, Quận Bình Tân, TP.HCM.</v>
      </c>
      <c r="J1546" s="13" t="e">
        <f>VLOOKUP(F1546,#REF!,5,0)</f>
        <v>#REF!</v>
      </c>
      <c r="M1546" s="13" t="e">
        <f>VLOOKUP(K1546,#REF!,2,0)</f>
        <v>#REF!</v>
      </c>
      <c r="N1546" s="17" t="e">
        <f>VLOOKUP(K1546,#REF!,6,0)</f>
        <v>#REF!</v>
      </c>
      <c r="O1546" s="17" t="e">
        <f t="shared" si="73"/>
        <v>#REF!</v>
      </c>
      <c r="P1546" s="22">
        <v>0.08</v>
      </c>
      <c r="Q1546" s="17" t="e">
        <f t="shared" si="74"/>
        <v>#REF!</v>
      </c>
      <c r="R1546" s="13" t="e">
        <f>VLOOKUP(J1546,'[1]Nhân viên'!$E$20:$F$41,2,0)</f>
        <v>#REF!</v>
      </c>
    </row>
    <row r="1547" spans="1:18" hidden="1">
      <c r="A1547" s="11">
        <v>1549</v>
      </c>
      <c r="B1547" s="11">
        <f t="shared" si="72"/>
        <v>0</v>
      </c>
      <c r="E1547" s="13" t="e">
        <f>VLOOKUP(D1547,#REF!,2,0)</f>
        <v>#REF!</v>
      </c>
      <c r="H1547" s="13" t="e">
        <f>VLOOKUP(F1547,#REF!,2,0)</f>
        <v>#REF!</v>
      </c>
      <c r="I1547" s="13" t="str">
        <f>VLOOKUP(F1547,'[1]Khách hàng'!$A$4:$F$2144,3,0)</f>
        <v>Số 1 đường số 17A, Khu phố 11, Phường Bình Trị Đông B, Quận Bình Tân, TP.HCM.</v>
      </c>
      <c r="J1547" s="13" t="e">
        <f>VLOOKUP(F1547,#REF!,5,0)</f>
        <v>#REF!</v>
      </c>
      <c r="M1547" s="13" t="e">
        <f>VLOOKUP(K1547,#REF!,2,0)</f>
        <v>#REF!</v>
      </c>
      <c r="N1547" s="17" t="e">
        <f>VLOOKUP(K1547,#REF!,6,0)</f>
        <v>#REF!</v>
      </c>
      <c r="O1547" s="17" t="e">
        <f t="shared" si="73"/>
        <v>#REF!</v>
      </c>
      <c r="P1547" s="22">
        <v>0.08</v>
      </c>
      <c r="Q1547" s="17" t="e">
        <f t="shared" si="74"/>
        <v>#REF!</v>
      </c>
      <c r="R1547" s="13" t="e">
        <f>VLOOKUP(J1547,'[1]Nhân viên'!$E$20:$F$41,2,0)</f>
        <v>#REF!</v>
      </c>
    </row>
    <row r="1548" spans="1:18" hidden="1">
      <c r="A1548" s="11">
        <v>1550</v>
      </c>
      <c r="B1548" s="11">
        <f t="shared" si="72"/>
        <v>0</v>
      </c>
      <c r="E1548" s="13" t="e">
        <f>VLOOKUP(D1548,#REF!,2,0)</f>
        <v>#REF!</v>
      </c>
      <c r="H1548" s="13" t="e">
        <f>VLOOKUP(F1548,#REF!,2,0)</f>
        <v>#REF!</v>
      </c>
      <c r="I1548" s="13" t="str">
        <f>VLOOKUP(F1548,'[1]Khách hàng'!$A$4:$F$2144,3,0)</f>
        <v>Số 1 đường số 17A, Khu phố 11, Phường Bình Trị Đông B, Quận Bình Tân, TP.HCM.</v>
      </c>
      <c r="J1548" s="13" t="e">
        <f>VLOOKUP(F1548,#REF!,5,0)</f>
        <v>#REF!</v>
      </c>
      <c r="M1548" s="13" t="e">
        <f>VLOOKUP(K1548,#REF!,2,0)</f>
        <v>#REF!</v>
      </c>
      <c r="N1548" s="17" t="e">
        <f>VLOOKUP(K1548,#REF!,6,0)</f>
        <v>#REF!</v>
      </c>
      <c r="O1548" s="17" t="e">
        <f t="shared" si="73"/>
        <v>#REF!</v>
      </c>
      <c r="P1548" s="22">
        <v>0.08</v>
      </c>
      <c r="Q1548" s="17" t="e">
        <f t="shared" si="74"/>
        <v>#REF!</v>
      </c>
      <c r="R1548" s="13" t="e">
        <f>VLOOKUP(J1548,'[1]Nhân viên'!$E$20:$F$41,2,0)</f>
        <v>#REF!</v>
      </c>
    </row>
    <row r="1549" spans="1:18" hidden="1">
      <c r="A1549" s="11">
        <v>1551</v>
      </c>
      <c r="B1549" s="11">
        <f t="shared" si="72"/>
        <v>0</v>
      </c>
      <c r="E1549" s="13" t="e">
        <f>VLOOKUP(D1549,#REF!,2,0)</f>
        <v>#REF!</v>
      </c>
      <c r="H1549" s="13" t="e">
        <f>VLOOKUP(F1549,#REF!,2,0)</f>
        <v>#REF!</v>
      </c>
      <c r="I1549" s="13" t="str">
        <f>VLOOKUP(F1549,'[1]Khách hàng'!$A$4:$F$2144,3,0)</f>
        <v>Số 1 đường số 17A, Khu phố 11, Phường Bình Trị Đông B, Quận Bình Tân, TP.HCM.</v>
      </c>
      <c r="J1549" s="13" t="e">
        <f>VLOOKUP(F1549,#REF!,5,0)</f>
        <v>#REF!</v>
      </c>
      <c r="M1549" s="13" t="e">
        <f>VLOOKUP(K1549,#REF!,2,0)</f>
        <v>#REF!</v>
      </c>
      <c r="N1549" s="17" t="e">
        <f>VLOOKUP(K1549,#REF!,6,0)</f>
        <v>#REF!</v>
      </c>
      <c r="O1549" s="17" t="e">
        <f t="shared" si="73"/>
        <v>#REF!</v>
      </c>
      <c r="P1549" s="22">
        <v>0.08</v>
      </c>
      <c r="Q1549" s="17" t="e">
        <f t="shared" si="74"/>
        <v>#REF!</v>
      </c>
      <c r="R1549" s="13" t="e">
        <f>VLOOKUP(J1549,'[1]Nhân viên'!$E$20:$F$41,2,0)</f>
        <v>#REF!</v>
      </c>
    </row>
    <row r="1550" spans="1:18" hidden="1">
      <c r="A1550" s="11">
        <v>1552</v>
      </c>
      <c r="B1550" s="11">
        <f t="shared" si="72"/>
        <v>0</v>
      </c>
      <c r="E1550" s="13" t="e">
        <f>VLOOKUP(D1550,#REF!,2,0)</f>
        <v>#REF!</v>
      </c>
      <c r="H1550" s="13" t="e">
        <f>VLOOKUP(F1550,#REF!,2,0)</f>
        <v>#REF!</v>
      </c>
      <c r="I1550" s="13" t="str">
        <f>VLOOKUP(F1550,'[1]Khách hàng'!$A$4:$F$2144,3,0)</f>
        <v>Số 1 đường số 17A, Khu phố 11, Phường Bình Trị Đông B, Quận Bình Tân, TP.HCM.</v>
      </c>
      <c r="J1550" s="13" t="e">
        <f>VLOOKUP(F1550,#REF!,5,0)</f>
        <v>#REF!</v>
      </c>
      <c r="M1550" s="13" t="e">
        <f>VLOOKUP(K1550,#REF!,2,0)</f>
        <v>#REF!</v>
      </c>
      <c r="N1550" s="17" t="e">
        <f>VLOOKUP(K1550,#REF!,6,0)</f>
        <v>#REF!</v>
      </c>
      <c r="O1550" s="17" t="e">
        <f t="shared" si="73"/>
        <v>#REF!</v>
      </c>
      <c r="P1550" s="22">
        <v>0.08</v>
      </c>
      <c r="Q1550" s="17" t="e">
        <f t="shared" si="74"/>
        <v>#REF!</v>
      </c>
      <c r="R1550" s="13" t="e">
        <f>VLOOKUP(J1550,'[1]Nhân viên'!$E$20:$F$41,2,0)</f>
        <v>#REF!</v>
      </c>
    </row>
    <row r="1551" spans="1:18" hidden="1">
      <c r="A1551" s="11">
        <v>1553</v>
      </c>
      <c r="B1551" s="11">
        <f t="shared" si="72"/>
        <v>0</v>
      </c>
      <c r="E1551" s="13" t="e">
        <f>VLOOKUP(D1551,#REF!,2,0)</f>
        <v>#REF!</v>
      </c>
      <c r="H1551" s="13" t="e">
        <f>VLOOKUP(F1551,#REF!,2,0)</f>
        <v>#REF!</v>
      </c>
      <c r="I1551" s="13" t="str">
        <f>VLOOKUP(F1551,'[1]Khách hàng'!$A$4:$F$2144,3,0)</f>
        <v>Số 1 đường số 17A, Khu phố 11, Phường Bình Trị Đông B, Quận Bình Tân, TP.HCM.</v>
      </c>
      <c r="J1551" s="13" t="e">
        <f>VLOOKUP(F1551,#REF!,5,0)</f>
        <v>#REF!</v>
      </c>
      <c r="M1551" s="13" t="e">
        <f>VLOOKUP(K1551,#REF!,2,0)</f>
        <v>#REF!</v>
      </c>
      <c r="N1551" s="17" t="e">
        <f>VLOOKUP(K1551,#REF!,6,0)</f>
        <v>#REF!</v>
      </c>
      <c r="O1551" s="17" t="e">
        <f t="shared" si="73"/>
        <v>#REF!</v>
      </c>
      <c r="P1551" s="22">
        <v>0.08</v>
      </c>
      <c r="Q1551" s="17" t="e">
        <f t="shared" si="74"/>
        <v>#REF!</v>
      </c>
      <c r="R1551" s="13" t="e">
        <f>VLOOKUP(J1551,'[1]Nhân viên'!$E$20:$F$41,2,0)</f>
        <v>#REF!</v>
      </c>
    </row>
    <row r="1552" spans="1:18" hidden="1">
      <c r="A1552" s="11">
        <v>1554</v>
      </c>
      <c r="B1552" s="11">
        <f t="shared" si="72"/>
        <v>0</v>
      </c>
      <c r="E1552" s="13" t="e">
        <f>VLOOKUP(D1552,#REF!,2,0)</f>
        <v>#REF!</v>
      </c>
      <c r="H1552" s="13" t="e">
        <f>VLOOKUP(F1552,#REF!,2,0)</f>
        <v>#REF!</v>
      </c>
      <c r="I1552" s="13" t="str">
        <f>VLOOKUP(F1552,'[1]Khách hàng'!$A$4:$F$2144,3,0)</f>
        <v>Số 1 đường số 17A, Khu phố 11, Phường Bình Trị Đông B, Quận Bình Tân, TP.HCM.</v>
      </c>
      <c r="J1552" s="13" t="e">
        <f>VLOOKUP(F1552,#REF!,5,0)</f>
        <v>#REF!</v>
      </c>
      <c r="M1552" s="13" t="e">
        <f>VLOOKUP(K1552,#REF!,2,0)</f>
        <v>#REF!</v>
      </c>
      <c r="N1552" s="17" t="e">
        <f>VLOOKUP(K1552,#REF!,6,0)</f>
        <v>#REF!</v>
      </c>
      <c r="O1552" s="17" t="e">
        <f t="shared" si="73"/>
        <v>#REF!</v>
      </c>
      <c r="P1552" s="22">
        <v>0.08</v>
      </c>
      <c r="Q1552" s="17" t="e">
        <f t="shared" si="74"/>
        <v>#REF!</v>
      </c>
      <c r="R1552" s="13" t="e">
        <f>VLOOKUP(J1552,'[1]Nhân viên'!$E$20:$F$41,2,0)</f>
        <v>#REF!</v>
      </c>
    </row>
    <row r="1553" spans="1:18" hidden="1">
      <c r="A1553" s="11">
        <v>1555</v>
      </c>
      <c r="B1553" s="11">
        <f t="shared" si="72"/>
        <v>0</v>
      </c>
      <c r="E1553" s="13" t="e">
        <f>VLOOKUP(D1553,#REF!,2,0)</f>
        <v>#REF!</v>
      </c>
      <c r="H1553" s="13" t="e">
        <f>VLOOKUP(F1553,#REF!,2,0)</f>
        <v>#REF!</v>
      </c>
      <c r="I1553" s="13" t="str">
        <f>VLOOKUP(F1553,'[1]Khách hàng'!$A$4:$F$2144,3,0)</f>
        <v>Số 1 đường số 17A, Khu phố 11, Phường Bình Trị Đông B, Quận Bình Tân, TP.HCM.</v>
      </c>
      <c r="J1553" s="13" t="e">
        <f>VLOOKUP(F1553,#REF!,5,0)</f>
        <v>#REF!</v>
      </c>
      <c r="M1553" s="13" t="e">
        <f>VLOOKUP(K1553,#REF!,2,0)</f>
        <v>#REF!</v>
      </c>
      <c r="N1553" s="17" t="e">
        <f>VLOOKUP(K1553,#REF!,6,0)</f>
        <v>#REF!</v>
      </c>
      <c r="O1553" s="17" t="e">
        <f t="shared" si="73"/>
        <v>#REF!</v>
      </c>
      <c r="P1553" s="22">
        <v>0.08</v>
      </c>
      <c r="Q1553" s="17" t="e">
        <f t="shared" si="74"/>
        <v>#REF!</v>
      </c>
      <c r="R1553" s="13" t="e">
        <f>VLOOKUP(J1553,'[1]Nhân viên'!$E$20:$F$41,2,0)</f>
        <v>#REF!</v>
      </c>
    </row>
    <row r="1554" spans="1:18" hidden="1">
      <c r="A1554" s="11">
        <v>1556</v>
      </c>
      <c r="B1554" s="11">
        <f t="shared" si="72"/>
        <v>0</v>
      </c>
      <c r="E1554" s="13" t="e">
        <f>VLOOKUP(D1554,#REF!,2,0)</f>
        <v>#REF!</v>
      </c>
      <c r="H1554" s="13" t="e">
        <f>VLOOKUP(F1554,#REF!,2,0)</f>
        <v>#REF!</v>
      </c>
      <c r="I1554" s="13" t="str">
        <f>VLOOKUP(F1554,'[1]Khách hàng'!$A$4:$F$2144,3,0)</f>
        <v>Số 1 đường số 17A, Khu phố 11, Phường Bình Trị Đông B, Quận Bình Tân, TP.HCM.</v>
      </c>
      <c r="J1554" s="13" t="e">
        <f>VLOOKUP(F1554,#REF!,5,0)</f>
        <v>#REF!</v>
      </c>
      <c r="M1554" s="13" t="e">
        <f>VLOOKUP(K1554,#REF!,2,0)</f>
        <v>#REF!</v>
      </c>
      <c r="N1554" s="17" t="e">
        <f>VLOOKUP(K1554,#REF!,6,0)</f>
        <v>#REF!</v>
      </c>
      <c r="O1554" s="17" t="e">
        <f t="shared" si="73"/>
        <v>#REF!</v>
      </c>
      <c r="P1554" s="22">
        <v>0.08</v>
      </c>
      <c r="Q1554" s="17" t="e">
        <f t="shared" si="74"/>
        <v>#REF!</v>
      </c>
      <c r="R1554" s="13" t="e">
        <f>VLOOKUP(J1554,'[1]Nhân viên'!$E$20:$F$41,2,0)</f>
        <v>#REF!</v>
      </c>
    </row>
    <row r="1555" spans="1:18" hidden="1">
      <c r="A1555" s="11">
        <v>1557</v>
      </c>
      <c r="B1555" s="11">
        <f t="shared" si="72"/>
        <v>0</v>
      </c>
      <c r="E1555" s="13" t="e">
        <f>VLOOKUP(D1555,#REF!,2,0)</f>
        <v>#REF!</v>
      </c>
      <c r="H1555" s="13" t="e">
        <f>VLOOKUP(F1555,#REF!,2,0)</f>
        <v>#REF!</v>
      </c>
      <c r="I1555" s="13" t="str">
        <f>VLOOKUP(F1555,'[1]Khách hàng'!$A$4:$F$2144,3,0)</f>
        <v>Số 1 đường số 17A, Khu phố 11, Phường Bình Trị Đông B, Quận Bình Tân, TP.HCM.</v>
      </c>
      <c r="J1555" s="13" t="e">
        <f>VLOOKUP(F1555,#REF!,5,0)</f>
        <v>#REF!</v>
      </c>
      <c r="M1555" s="13" t="e">
        <f>VLOOKUP(K1555,#REF!,2,0)</f>
        <v>#REF!</v>
      </c>
      <c r="N1555" s="17" t="e">
        <f>VLOOKUP(K1555,#REF!,6,0)</f>
        <v>#REF!</v>
      </c>
      <c r="O1555" s="17" t="e">
        <f t="shared" si="73"/>
        <v>#REF!</v>
      </c>
      <c r="P1555" s="22">
        <v>0.08</v>
      </c>
      <c r="Q1555" s="17" t="e">
        <f t="shared" si="74"/>
        <v>#REF!</v>
      </c>
      <c r="R1555" s="13" t="e">
        <f>VLOOKUP(J1555,'[1]Nhân viên'!$E$20:$F$41,2,0)</f>
        <v>#REF!</v>
      </c>
    </row>
    <row r="1556" spans="1:18" hidden="1">
      <c r="A1556" s="11">
        <v>1558</v>
      </c>
      <c r="B1556" s="11">
        <f t="shared" si="72"/>
        <v>0</v>
      </c>
      <c r="E1556" s="13" t="e">
        <f>VLOOKUP(D1556,#REF!,2,0)</f>
        <v>#REF!</v>
      </c>
      <c r="H1556" s="13" t="e">
        <f>VLOOKUP(F1556,#REF!,2,0)</f>
        <v>#REF!</v>
      </c>
      <c r="I1556" s="13" t="str">
        <f>VLOOKUP(F1556,'[1]Khách hàng'!$A$4:$F$2144,3,0)</f>
        <v>Số 1 đường số 17A, Khu phố 11, Phường Bình Trị Đông B, Quận Bình Tân, TP.HCM.</v>
      </c>
      <c r="J1556" s="13" t="e">
        <f>VLOOKUP(F1556,#REF!,5,0)</f>
        <v>#REF!</v>
      </c>
      <c r="M1556" s="13" t="e">
        <f>VLOOKUP(K1556,#REF!,2,0)</f>
        <v>#REF!</v>
      </c>
      <c r="N1556" s="17" t="e">
        <f>VLOOKUP(K1556,#REF!,6,0)</f>
        <v>#REF!</v>
      </c>
      <c r="O1556" s="17" t="e">
        <f t="shared" si="73"/>
        <v>#REF!</v>
      </c>
      <c r="P1556" s="22">
        <v>0.08</v>
      </c>
      <c r="Q1556" s="17" t="e">
        <f t="shared" si="74"/>
        <v>#REF!</v>
      </c>
      <c r="R1556" s="13" t="e">
        <f>VLOOKUP(J1556,'[1]Nhân viên'!$E$20:$F$41,2,0)</f>
        <v>#REF!</v>
      </c>
    </row>
    <row r="1557" spans="1:18" hidden="1">
      <c r="A1557" s="11">
        <v>1559</v>
      </c>
      <c r="B1557" s="11">
        <f t="shared" si="72"/>
        <v>0</v>
      </c>
      <c r="E1557" s="13" t="e">
        <f>VLOOKUP(D1557,#REF!,2,0)</f>
        <v>#REF!</v>
      </c>
      <c r="H1557" s="13" t="e">
        <f>VLOOKUP(F1557,#REF!,2,0)</f>
        <v>#REF!</v>
      </c>
      <c r="I1557" s="13" t="str">
        <f>VLOOKUP(F1557,'[1]Khách hàng'!$A$4:$F$2144,3,0)</f>
        <v>Số 1 đường số 17A, Khu phố 11, Phường Bình Trị Đông B, Quận Bình Tân, TP.HCM.</v>
      </c>
      <c r="J1557" s="13" t="e">
        <f>VLOOKUP(F1557,#REF!,5,0)</f>
        <v>#REF!</v>
      </c>
      <c r="M1557" s="13" t="e">
        <f>VLOOKUP(K1557,#REF!,2,0)</f>
        <v>#REF!</v>
      </c>
      <c r="N1557" s="17" t="e">
        <f>VLOOKUP(K1557,#REF!,6,0)</f>
        <v>#REF!</v>
      </c>
      <c r="O1557" s="17" t="e">
        <f t="shared" si="73"/>
        <v>#REF!</v>
      </c>
      <c r="P1557" s="22">
        <v>0.08</v>
      </c>
      <c r="Q1557" s="17" t="e">
        <f t="shared" si="74"/>
        <v>#REF!</v>
      </c>
      <c r="R1557" s="13" t="e">
        <f>VLOOKUP(J1557,'[1]Nhân viên'!$E$20:$F$41,2,0)</f>
        <v>#REF!</v>
      </c>
    </row>
    <row r="1558" spans="1:18" hidden="1">
      <c r="A1558" s="11">
        <v>1560</v>
      </c>
      <c r="B1558" s="11">
        <f t="shared" si="72"/>
        <v>0</v>
      </c>
      <c r="E1558" s="13" t="e">
        <f>VLOOKUP(D1558,#REF!,2,0)</f>
        <v>#REF!</v>
      </c>
      <c r="H1558" s="13" t="e">
        <f>VLOOKUP(F1558,#REF!,2,0)</f>
        <v>#REF!</v>
      </c>
      <c r="I1558" s="13" t="str">
        <f>VLOOKUP(F1558,'[1]Khách hàng'!$A$4:$F$2144,3,0)</f>
        <v>Số 1 đường số 17A, Khu phố 11, Phường Bình Trị Đông B, Quận Bình Tân, TP.HCM.</v>
      </c>
      <c r="J1558" s="13" t="e">
        <f>VLOOKUP(F1558,#REF!,5,0)</f>
        <v>#REF!</v>
      </c>
      <c r="M1558" s="13" t="e">
        <f>VLOOKUP(K1558,#REF!,2,0)</f>
        <v>#REF!</v>
      </c>
      <c r="N1558" s="17" t="e">
        <f>VLOOKUP(K1558,#REF!,6,0)</f>
        <v>#REF!</v>
      </c>
      <c r="O1558" s="17" t="e">
        <f t="shared" si="73"/>
        <v>#REF!</v>
      </c>
      <c r="P1558" s="22">
        <v>0.08</v>
      </c>
      <c r="Q1558" s="17" t="e">
        <f t="shared" si="74"/>
        <v>#REF!</v>
      </c>
      <c r="R1558" s="13" t="e">
        <f>VLOOKUP(J1558,'[1]Nhân viên'!$E$20:$F$41,2,0)</f>
        <v>#REF!</v>
      </c>
    </row>
    <row r="1559" spans="1:18" hidden="1">
      <c r="A1559" s="11">
        <v>1561</v>
      </c>
      <c r="B1559" s="11">
        <f t="shared" si="72"/>
        <v>0</v>
      </c>
      <c r="E1559" s="13" t="e">
        <f>VLOOKUP(D1559,#REF!,2,0)</f>
        <v>#REF!</v>
      </c>
      <c r="H1559" s="13" t="e">
        <f>VLOOKUP(F1559,#REF!,2,0)</f>
        <v>#REF!</v>
      </c>
      <c r="I1559" s="13" t="str">
        <f>VLOOKUP(F1559,'[1]Khách hàng'!$A$4:$F$2144,3,0)</f>
        <v>Số 1 đường số 17A, Khu phố 11, Phường Bình Trị Đông B, Quận Bình Tân, TP.HCM.</v>
      </c>
      <c r="J1559" s="13" t="e">
        <f>VLOOKUP(F1559,#REF!,5,0)</f>
        <v>#REF!</v>
      </c>
      <c r="M1559" s="13" t="e">
        <f>VLOOKUP(K1559,#REF!,2,0)</f>
        <v>#REF!</v>
      </c>
      <c r="N1559" s="17" t="e">
        <f>VLOOKUP(K1559,#REF!,6,0)</f>
        <v>#REF!</v>
      </c>
      <c r="O1559" s="17" t="e">
        <f t="shared" si="73"/>
        <v>#REF!</v>
      </c>
      <c r="P1559" s="22">
        <v>0.08</v>
      </c>
      <c r="Q1559" s="17" t="e">
        <f t="shared" si="74"/>
        <v>#REF!</v>
      </c>
      <c r="R1559" s="13" t="e">
        <f>VLOOKUP(J1559,'[1]Nhân viên'!$E$20:$F$41,2,0)</f>
        <v>#REF!</v>
      </c>
    </row>
    <row r="1560" spans="1:18" hidden="1">
      <c r="A1560" s="11">
        <v>1562</v>
      </c>
      <c r="B1560" s="11">
        <f t="shared" si="72"/>
        <v>0</v>
      </c>
      <c r="E1560" s="13" t="e">
        <f>VLOOKUP(D1560,#REF!,2,0)</f>
        <v>#REF!</v>
      </c>
      <c r="H1560" s="13" t="e">
        <f>VLOOKUP(F1560,#REF!,2,0)</f>
        <v>#REF!</v>
      </c>
      <c r="I1560" s="13" t="str">
        <f>VLOOKUP(F1560,'[1]Khách hàng'!$A$4:$F$2144,3,0)</f>
        <v>Số 1 đường số 17A, Khu phố 11, Phường Bình Trị Đông B, Quận Bình Tân, TP.HCM.</v>
      </c>
      <c r="J1560" s="13" t="e">
        <f>VLOOKUP(F1560,#REF!,5,0)</f>
        <v>#REF!</v>
      </c>
      <c r="M1560" s="13" t="e">
        <f>VLOOKUP(K1560,#REF!,2,0)</f>
        <v>#REF!</v>
      </c>
      <c r="N1560" s="17" t="e">
        <f>VLOOKUP(K1560,#REF!,6,0)</f>
        <v>#REF!</v>
      </c>
      <c r="O1560" s="17" t="e">
        <f t="shared" si="73"/>
        <v>#REF!</v>
      </c>
      <c r="P1560" s="22">
        <v>0.08</v>
      </c>
      <c r="Q1560" s="17" t="e">
        <f t="shared" si="74"/>
        <v>#REF!</v>
      </c>
      <c r="R1560" s="13" t="e">
        <f>VLOOKUP(J1560,'[1]Nhân viên'!$E$20:$F$41,2,0)</f>
        <v>#REF!</v>
      </c>
    </row>
    <row r="1561" spans="1:18" hidden="1">
      <c r="A1561" s="11">
        <v>1563</v>
      </c>
      <c r="B1561" s="11">
        <f t="shared" si="72"/>
        <v>0</v>
      </c>
      <c r="E1561" s="13" t="e">
        <f>VLOOKUP(D1561,#REF!,2,0)</f>
        <v>#REF!</v>
      </c>
      <c r="H1561" s="13" t="e">
        <f>VLOOKUP(F1561,#REF!,2,0)</f>
        <v>#REF!</v>
      </c>
      <c r="I1561" s="13" t="str">
        <f>VLOOKUP(F1561,'[1]Khách hàng'!$A$4:$F$2144,3,0)</f>
        <v>Số 1 đường số 17A, Khu phố 11, Phường Bình Trị Đông B, Quận Bình Tân, TP.HCM.</v>
      </c>
      <c r="J1561" s="13" t="e">
        <f>VLOOKUP(F1561,#REF!,5,0)</f>
        <v>#REF!</v>
      </c>
      <c r="M1561" s="13" t="e">
        <f>VLOOKUP(K1561,#REF!,2,0)</f>
        <v>#REF!</v>
      </c>
      <c r="N1561" s="17" t="e">
        <f>VLOOKUP(K1561,#REF!,6,0)</f>
        <v>#REF!</v>
      </c>
      <c r="O1561" s="17" t="e">
        <f t="shared" si="73"/>
        <v>#REF!</v>
      </c>
      <c r="P1561" s="22">
        <v>0.08</v>
      </c>
      <c r="Q1561" s="17" t="e">
        <f t="shared" si="74"/>
        <v>#REF!</v>
      </c>
      <c r="R1561" s="13" t="e">
        <f>VLOOKUP(J1561,'[1]Nhân viên'!$E$20:$F$41,2,0)</f>
        <v>#REF!</v>
      </c>
    </row>
    <row r="1562" spans="1:18" hidden="1">
      <c r="A1562" s="11">
        <v>1564</v>
      </c>
      <c r="B1562" s="11">
        <f t="shared" si="72"/>
        <v>0</v>
      </c>
      <c r="E1562" s="13" t="e">
        <f>VLOOKUP(D1562,#REF!,2,0)</f>
        <v>#REF!</v>
      </c>
      <c r="H1562" s="13" t="e">
        <f>VLOOKUP(F1562,#REF!,2,0)</f>
        <v>#REF!</v>
      </c>
      <c r="I1562" s="13" t="str">
        <f>VLOOKUP(F1562,'[1]Khách hàng'!$A$4:$F$2144,3,0)</f>
        <v>Số 1 đường số 17A, Khu phố 11, Phường Bình Trị Đông B, Quận Bình Tân, TP.HCM.</v>
      </c>
      <c r="J1562" s="13" t="e">
        <f>VLOOKUP(F1562,#REF!,5,0)</f>
        <v>#REF!</v>
      </c>
      <c r="M1562" s="13" t="e">
        <f>VLOOKUP(K1562,#REF!,2,0)</f>
        <v>#REF!</v>
      </c>
      <c r="N1562" s="17" t="e">
        <f>VLOOKUP(K1562,#REF!,6,0)</f>
        <v>#REF!</v>
      </c>
      <c r="O1562" s="17" t="e">
        <f t="shared" si="73"/>
        <v>#REF!</v>
      </c>
      <c r="P1562" s="22">
        <v>0.08</v>
      </c>
      <c r="Q1562" s="17" t="e">
        <f t="shared" si="74"/>
        <v>#REF!</v>
      </c>
      <c r="R1562" s="13" t="e">
        <f>VLOOKUP(J1562,'[1]Nhân viên'!$E$20:$F$41,2,0)</f>
        <v>#REF!</v>
      </c>
    </row>
    <row r="1563" spans="1:18" hidden="1">
      <c r="A1563" s="11">
        <v>1565</v>
      </c>
      <c r="B1563" s="11">
        <f t="shared" si="72"/>
        <v>0</v>
      </c>
      <c r="E1563" s="13" t="e">
        <f>VLOOKUP(D1563,#REF!,2,0)</f>
        <v>#REF!</v>
      </c>
      <c r="H1563" s="13" t="e">
        <f>VLOOKUP(F1563,#REF!,2,0)</f>
        <v>#REF!</v>
      </c>
      <c r="I1563" s="13" t="str">
        <f>VLOOKUP(F1563,'[1]Khách hàng'!$A$4:$F$2144,3,0)</f>
        <v>Số 1 đường số 17A, Khu phố 11, Phường Bình Trị Đông B, Quận Bình Tân, TP.HCM.</v>
      </c>
      <c r="J1563" s="13" t="e">
        <f>VLOOKUP(F1563,#REF!,5,0)</f>
        <v>#REF!</v>
      </c>
      <c r="M1563" s="13" t="e">
        <f>VLOOKUP(K1563,#REF!,2,0)</f>
        <v>#REF!</v>
      </c>
      <c r="N1563" s="17" t="e">
        <f>VLOOKUP(K1563,#REF!,6,0)</f>
        <v>#REF!</v>
      </c>
      <c r="O1563" s="17" t="e">
        <f t="shared" si="73"/>
        <v>#REF!</v>
      </c>
      <c r="P1563" s="22">
        <v>0.08</v>
      </c>
      <c r="Q1563" s="17" t="e">
        <f t="shared" si="74"/>
        <v>#REF!</v>
      </c>
      <c r="R1563" s="13" t="e">
        <f>VLOOKUP(J1563,'[1]Nhân viên'!$E$20:$F$41,2,0)</f>
        <v>#REF!</v>
      </c>
    </row>
    <row r="1564" spans="1:18" hidden="1">
      <c r="A1564" s="11">
        <v>1566</v>
      </c>
      <c r="B1564" s="11">
        <f t="shared" ref="B1564:B1627" si="75">DAY($C1564)</f>
        <v>0</v>
      </c>
      <c r="E1564" s="13" t="e">
        <f>VLOOKUP(D1564,#REF!,2,0)</f>
        <v>#REF!</v>
      </c>
      <c r="H1564" s="13" t="e">
        <f>VLOOKUP(F1564,#REF!,2,0)</f>
        <v>#REF!</v>
      </c>
      <c r="I1564" s="13" t="str">
        <f>VLOOKUP(F1564,'[1]Khách hàng'!$A$4:$F$2144,3,0)</f>
        <v>Số 1 đường số 17A, Khu phố 11, Phường Bình Trị Đông B, Quận Bình Tân, TP.HCM.</v>
      </c>
      <c r="J1564" s="13" t="e">
        <f>VLOOKUP(F1564,#REF!,5,0)</f>
        <v>#REF!</v>
      </c>
      <c r="M1564" s="13" t="e">
        <f>VLOOKUP(K1564,#REF!,2,0)</f>
        <v>#REF!</v>
      </c>
      <c r="N1564" s="17" t="e">
        <f>VLOOKUP(K1564,#REF!,6,0)</f>
        <v>#REF!</v>
      </c>
      <c r="O1564" s="17" t="e">
        <f t="shared" si="73"/>
        <v>#REF!</v>
      </c>
      <c r="P1564" s="22">
        <v>0.08</v>
      </c>
      <c r="Q1564" s="17" t="e">
        <f t="shared" si="74"/>
        <v>#REF!</v>
      </c>
      <c r="R1564" s="13" t="e">
        <f>VLOOKUP(J1564,'[1]Nhân viên'!$E$20:$F$41,2,0)</f>
        <v>#REF!</v>
      </c>
    </row>
    <row r="1565" spans="1:18" hidden="1">
      <c r="A1565" s="11">
        <v>1567</v>
      </c>
      <c r="B1565" s="11">
        <f t="shared" si="75"/>
        <v>0</v>
      </c>
      <c r="E1565" s="13" t="e">
        <f>VLOOKUP(D1565,#REF!,2,0)</f>
        <v>#REF!</v>
      </c>
      <c r="H1565" s="13" t="e">
        <f>VLOOKUP(F1565,#REF!,2,0)</f>
        <v>#REF!</v>
      </c>
      <c r="I1565" s="13" t="str">
        <f>VLOOKUP(F1565,'[1]Khách hàng'!$A$4:$F$2144,3,0)</f>
        <v>Số 1 đường số 17A, Khu phố 11, Phường Bình Trị Đông B, Quận Bình Tân, TP.HCM.</v>
      </c>
      <c r="J1565" s="13" t="e">
        <f>VLOOKUP(F1565,#REF!,5,0)</f>
        <v>#REF!</v>
      </c>
      <c r="M1565" s="13" t="e">
        <f>VLOOKUP(K1565,#REF!,2,0)</f>
        <v>#REF!</v>
      </c>
      <c r="N1565" s="17" t="e">
        <f>VLOOKUP(K1565,#REF!,6,0)</f>
        <v>#REF!</v>
      </c>
      <c r="O1565" s="17" t="e">
        <f t="shared" si="73"/>
        <v>#REF!</v>
      </c>
      <c r="P1565" s="22">
        <v>0.08</v>
      </c>
      <c r="Q1565" s="17" t="e">
        <f t="shared" si="74"/>
        <v>#REF!</v>
      </c>
      <c r="R1565" s="13" t="e">
        <f>VLOOKUP(J1565,'[1]Nhân viên'!$E$20:$F$41,2,0)</f>
        <v>#REF!</v>
      </c>
    </row>
    <row r="1566" spans="1:18" hidden="1">
      <c r="A1566" s="11">
        <v>1568</v>
      </c>
      <c r="B1566" s="11">
        <f t="shared" si="75"/>
        <v>0</v>
      </c>
      <c r="E1566" s="13" t="e">
        <f>VLOOKUP(D1566,#REF!,2,0)</f>
        <v>#REF!</v>
      </c>
      <c r="H1566" s="13" t="e">
        <f>VLOOKUP(F1566,#REF!,2,0)</f>
        <v>#REF!</v>
      </c>
      <c r="I1566" s="13" t="str">
        <f>VLOOKUP(F1566,'[1]Khách hàng'!$A$4:$F$2144,3,0)</f>
        <v>Số 1 đường số 17A, Khu phố 11, Phường Bình Trị Đông B, Quận Bình Tân, TP.HCM.</v>
      </c>
      <c r="J1566" s="13" t="e">
        <f>VLOOKUP(F1566,#REF!,5,0)</f>
        <v>#REF!</v>
      </c>
      <c r="M1566" s="13" t="e">
        <f>VLOOKUP(K1566,#REF!,2,0)</f>
        <v>#REF!</v>
      </c>
      <c r="N1566" s="17" t="e">
        <f>VLOOKUP(K1566,#REF!,6,0)</f>
        <v>#REF!</v>
      </c>
      <c r="O1566" s="17" t="e">
        <f t="shared" si="73"/>
        <v>#REF!</v>
      </c>
      <c r="P1566" s="22">
        <v>0.08</v>
      </c>
      <c r="Q1566" s="17" t="e">
        <f t="shared" si="74"/>
        <v>#REF!</v>
      </c>
      <c r="R1566" s="13" t="e">
        <f>VLOOKUP(J1566,'[1]Nhân viên'!$E$20:$F$41,2,0)</f>
        <v>#REF!</v>
      </c>
    </row>
    <row r="1567" spans="1:18" hidden="1">
      <c r="A1567" s="11">
        <v>1569</v>
      </c>
      <c r="B1567" s="11">
        <f t="shared" si="75"/>
        <v>0</v>
      </c>
      <c r="E1567" s="13" t="e">
        <f>VLOOKUP(D1567,#REF!,2,0)</f>
        <v>#REF!</v>
      </c>
      <c r="H1567" s="13" t="e">
        <f>VLOOKUP(F1567,#REF!,2,0)</f>
        <v>#REF!</v>
      </c>
      <c r="I1567" s="13" t="str">
        <f>VLOOKUP(F1567,'[1]Khách hàng'!$A$4:$F$2144,3,0)</f>
        <v>Số 1 đường số 17A, Khu phố 11, Phường Bình Trị Đông B, Quận Bình Tân, TP.HCM.</v>
      </c>
      <c r="J1567" s="13" t="e">
        <f>VLOOKUP(F1567,#REF!,5,0)</f>
        <v>#REF!</v>
      </c>
      <c r="M1567" s="13" t="e">
        <f>VLOOKUP(K1567,#REF!,2,0)</f>
        <v>#REF!</v>
      </c>
      <c r="N1567" s="17" t="e">
        <f>VLOOKUP(K1567,#REF!,6,0)</f>
        <v>#REF!</v>
      </c>
      <c r="O1567" s="17" t="e">
        <f t="shared" si="73"/>
        <v>#REF!</v>
      </c>
      <c r="P1567" s="22">
        <v>0.08</v>
      </c>
      <c r="Q1567" s="17" t="e">
        <f t="shared" si="74"/>
        <v>#REF!</v>
      </c>
      <c r="R1567" s="13" t="e">
        <f>VLOOKUP(J1567,'[1]Nhân viên'!$E$20:$F$41,2,0)</f>
        <v>#REF!</v>
      </c>
    </row>
    <row r="1568" spans="1:18" hidden="1">
      <c r="A1568" s="11">
        <v>1570</v>
      </c>
      <c r="B1568" s="11">
        <f t="shared" si="75"/>
        <v>0</v>
      </c>
      <c r="E1568" s="13" t="e">
        <f>VLOOKUP(D1568,#REF!,2,0)</f>
        <v>#REF!</v>
      </c>
      <c r="H1568" s="13" t="e">
        <f>VLOOKUP(F1568,#REF!,2,0)</f>
        <v>#REF!</v>
      </c>
      <c r="I1568" s="13" t="str">
        <f>VLOOKUP(F1568,'[1]Khách hàng'!$A$4:$F$2144,3,0)</f>
        <v>Số 1 đường số 17A, Khu phố 11, Phường Bình Trị Đông B, Quận Bình Tân, TP.HCM.</v>
      </c>
      <c r="J1568" s="13" t="e">
        <f>VLOOKUP(F1568,#REF!,5,0)</f>
        <v>#REF!</v>
      </c>
      <c r="M1568" s="13" t="e">
        <f>VLOOKUP(K1568,#REF!,2,0)</f>
        <v>#REF!</v>
      </c>
      <c r="N1568" s="17" t="e">
        <f>VLOOKUP(K1568,#REF!,6,0)</f>
        <v>#REF!</v>
      </c>
      <c r="O1568" s="17" t="e">
        <f t="shared" ref="O1568:O1631" si="76">L1568*N1568</f>
        <v>#REF!</v>
      </c>
      <c r="P1568" s="22">
        <v>0.08</v>
      </c>
      <c r="Q1568" s="17" t="e">
        <f t="shared" ref="Q1568:Q1631" si="77">O1568*P1568+O1568</f>
        <v>#REF!</v>
      </c>
      <c r="R1568" s="13" t="e">
        <f>VLOOKUP(J1568,'[1]Nhân viên'!$E$20:$F$41,2,0)</f>
        <v>#REF!</v>
      </c>
    </row>
    <row r="1569" spans="1:18" hidden="1">
      <c r="A1569" s="11">
        <v>1571</v>
      </c>
      <c r="B1569" s="11">
        <f t="shared" si="75"/>
        <v>0</v>
      </c>
      <c r="E1569" s="13" t="e">
        <f>VLOOKUP(D1569,#REF!,2,0)</f>
        <v>#REF!</v>
      </c>
      <c r="H1569" s="13" t="e">
        <f>VLOOKUP(F1569,#REF!,2,0)</f>
        <v>#REF!</v>
      </c>
      <c r="I1569" s="13" t="str">
        <f>VLOOKUP(F1569,'[1]Khách hàng'!$A$4:$F$2144,3,0)</f>
        <v>Số 1 đường số 17A, Khu phố 11, Phường Bình Trị Đông B, Quận Bình Tân, TP.HCM.</v>
      </c>
      <c r="J1569" s="13" t="e">
        <f>VLOOKUP(F1569,#REF!,5,0)</f>
        <v>#REF!</v>
      </c>
      <c r="M1569" s="13" t="e">
        <f>VLOOKUP(K1569,#REF!,2,0)</f>
        <v>#REF!</v>
      </c>
      <c r="N1569" s="17" t="e">
        <f>VLOOKUP(K1569,#REF!,6,0)</f>
        <v>#REF!</v>
      </c>
      <c r="O1569" s="17" t="e">
        <f t="shared" si="76"/>
        <v>#REF!</v>
      </c>
      <c r="P1569" s="22">
        <v>0.08</v>
      </c>
      <c r="Q1569" s="17" t="e">
        <f t="shared" si="77"/>
        <v>#REF!</v>
      </c>
      <c r="R1569" s="13" t="e">
        <f>VLOOKUP(J1569,'[1]Nhân viên'!$E$20:$F$41,2,0)</f>
        <v>#REF!</v>
      </c>
    </row>
    <row r="1570" spans="1:18" hidden="1">
      <c r="A1570" s="11">
        <v>1572</v>
      </c>
      <c r="B1570" s="11">
        <f t="shared" si="75"/>
        <v>0</v>
      </c>
      <c r="E1570" s="13" t="e">
        <f>VLOOKUP(D1570,#REF!,2,0)</f>
        <v>#REF!</v>
      </c>
      <c r="H1570" s="13" t="e">
        <f>VLOOKUP(F1570,#REF!,2,0)</f>
        <v>#REF!</v>
      </c>
      <c r="I1570" s="13" t="str">
        <f>VLOOKUP(F1570,'[1]Khách hàng'!$A$4:$F$2144,3,0)</f>
        <v>Số 1 đường số 17A, Khu phố 11, Phường Bình Trị Đông B, Quận Bình Tân, TP.HCM.</v>
      </c>
      <c r="J1570" s="13" t="e">
        <f>VLOOKUP(F1570,#REF!,5,0)</f>
        <v>#REF!</v>
      </c>
      <c r="M1570" s="13" t="e">
        <f>VLOOKUP(K1570,#REF!,2,0)</f>
        <v>#REF!</v>
      </c>
      <c r="N1570" s="17" t="e">
        <f>VLOOKUP(K1570,#REF!,6,0)</f>
        <v>#REF!</v>
      </c>
      <c r="O1570" s="17" t="e">
        <f t="shared" si="76"/>
        <v>#REF!</v>
      </c>
      <c r="P1570" s="22">
        <v>0.08</v>
      </c>
      <c r="Q1570" s="17" t="e">
        <f t="shared" si="77"/>
        <v>#REF!</v>
      </c>
      <c r="R1570" s="13" t="e">
        <f>VLOOKUP(J1570,'[1]Nhân viên'!$E$20:$F$41,2,0)</f>
        <v>#REF!</v>
      </c>
    </row>
    <row r="1571" spans="1:18" hidden="1">
      <c r="A1571" s="11">
        <v>1573</v>
      </c>
      <c r="B1571" s="11">
        <f t="shared" si="75"/>
        <v>0</v>
      </c>
      <c r="E1571" s="13" t="e">
        <f>VLOOKUP(D1571,#REF!,2,0)</f>
        <v>#REF!</v>
      </c>
      <c r="H1571" s="13" t="e">
        <f>VLOOKUP(F1571,#REF!,2,0)</f>
        <v>#REF!</v>
      </c>
      <c r="I1571" s="13" t="str">
        <f>VLOOKUP(F1571,'[1]Khách hàng'!$A$4:$F$2144,3,0)</f>
        <v>Số 1 đường số 17A, Khu phố 11, Phường Bình Trị Đông B, Quận Bình Tân, TP.HCM.</v>
      </c>
      <c r="J1571" s="13" t="e">
        <f>VLOOKUP(F1571,#REF!,5,0)</f>
        <v>#REF!</v>
      </c>
      <c r="M1571" s="13" t="e">
        <f>VLOOKUP(K1571,#REF!,2,0)</f>
        <v>#REF!</v>
      </c>
      <c r="N1571" s="17" t="e">
        <f>VLOOKUP(K1571,#REF!,6,0)</f>
        <v>#REF!</v>
      </c>
      <c r="O1571" s="17" t="e">
        <f t="shared" si="76"/>
        <v>#REF!</v>
      </c>
      <c r="P1571" s="22">
        <v>0.08</v>
      </c>
      <c r="Q1571" s="17" t="e">
        <f t="shared" si="77"/>
        <v>#REF!</v>
      </c>
      <c r="R1571" s="13" t="e">
        <f>VLOOKUP(J1571,'[1]Nhân viên'!$E$20:$F$41,2,0)</f>
        <v>#REF!</v>
      </c>
    </row>
    <row r="1572" spans="1:18" hidden="1">
      <c r="A1572" s="11">
        <v>1574</v>
      </c>
      <c r="B1572" s="11">
        <f t="shared" si="75"/>
        <v>0</v>
      </c>
      <c r="E1572" s="13" t="e">
        <f>VLOOKUP(D1572,#REF!,2,0)</f>
        <v>#REF!</v>
      </c>
      <c r="H1572" s="13" t="e">
        <f>VLOOKUP(F1572,#REF!,2,0)</f>
        <v>#REF!</v>
      </c>
      <c r="I1572" s="13" t="str">
        <f>VLOOKUP(F1572,'[1]Khách hàng'!$A$4:$F$2144,3,0)</f>
        <v>Số 1 đường số 17A, Khu phố 11, Phường Bình Trị Đông B, Quận Bình Tân, TP.HCM.</v>
      </c>
      <c r="J1572" s="13" t="e">
        <f>VLOOKUP(F1572,#REF!,5,0)</f>
        <v>#REF!</v>
      </c>
      <c r="M1572" s="13" t="e">
        <f>VLOOKUP(K1572,#REF!,2,0)</f>
        <v>#REF!</v>
      </c>
      <c r="N1572" s="17" t="e">
        <f>VLOOKUP(K1572,#REF!,6,0)</f>
        <v>#REF!</v>
      </c>
      <c r="O1572" s="17" t="e">
        <f t="shared" si="76"/>
        <v>#REF!</v>
      </c>
      <c r="P1572" s="22">
        <v>0.08</v>
      </c>
      <c r="Q1572" s="17" t="e">
        <f t="shared" si="77"/>
        <v>#REF!</v>
      </c>
      <c r="R1572" s="13" t="e">
        <f>VLOOKUP(J1572,'[1]Nhân viên'!$E$20:$F$41,2,0)</f>
        <v>#REF!</v>
      </c>
    </row>
    <row r="1573" spans="1:18" hidden="1">
      <c r="A1573" s="11">
        <v>1575</v>
      </c>
      <c r="B1573" s="11">
        <f t="shared" si="75"/>
        <v>0</v>
      </c>
      <c r="E1573" s="13" t="e">
        <f>VLOOKUP(D1573,#REF!,2,0)</f>
        <v>#REF!</v>
      </c>
      <c r="H1573" s="13" t="e">
        <f>VLOOKUP(F1573,#REF!,2,0)</f>
        <v>#REF!</v>
      </c>
      <c r="I1573" s="13" t="str">
        <f>VLOOKUP(F1573,'[1]Khách hàng'!$A$4:$F$2144,3,0)</f>
        <v>Số 1 đường số 17A, Khu phố 11, Phường Bình Trị Đông B, Quận Bình Tân, TP.HCM.</v>
      </c>
      <c r="J1573" s="13" t="e">
        <f>VLOOKUP(F1573,#REF!,5,0)</f>
        <v>#REF!</v>
      </c>
      <c r="M1573" s="13" t="e">
        <f>VLOOKUP(K1573,#REF!,2,0)</f>
        <v>#REF!</v>
      </c>
      <c r="N1573" s="17" t="e">
        <f>VLOOKUP(K1573,#REF!,6,0)</f>
        <v>#REF!</v>
      </c>
      <c r="O1573" s="17" t="e">
        <f t="shared" si="76"/>
        <v>#REF!</v>
      </c>
      <c r="P1573" s="22">
        <v>0.08</v>
      </c>
      <c r="Q1573" s="17" t="e">
        <f t="shared" si="77"/>
        <v>#REF!</v>
      </c>
      <c r="R1573" s="13" t="e">
        <f>VLOOKUP(J1573,'[1]Nhân viên'!$E$20:$F$41,2,0)</f>
        <v>#REF!</v>
      </c>
    </row>
    <row r="1574" spans="1:18" hidden="1">
      <c r="A1574" s="11">
        <v>1576</v>
      </c>
      <c r="B1574" s="11">
        <f t="shared" si="75"/>
        <v>0</v>
      </c>
      <c r="E1574" s="13" t="e">
        <f>VLOOKUP(D1574,#REF!,2,0)</f>
        <v>#REF!</v>
      </c>
      <c r="H1574" s="13" t="e">
        <f>VLOOKUP(F1574,#REF!,2,0)</f>
        <v>#REF!</v>
      </c>
      <c r="I1574" s="13" t="str">
        <f>VLOOKUP(F1574,'[1]Khách hàng'!$A$4:$F$2144,3,0)</f>
        <v>Số 1 đường số 17A, Khu phố 11, Phường Bình Trị Đông B, Quận Bình Tân, TP.HCM.</v>
      </c>
      <c r="J1574" s="13" t="e">
        <f>VLOOKUP(F1574,#REF!,5,0)</f>
        <v>#REF!</v>
      </c>
      <c r="M1574" s="13" t="e">
        <f>VLOOKUP(K1574,#REF!,2,0)</f>
        <v>#REF!</v>
      </c>
      <c r="N1574" s="17" t="e">
        <f>VLOOKUP(K1574,#REF!,6,0)</f>
        <v>#REF!</v>
      </c>
      <c r="O1574" s="17" t="e">
        <f t="shared" si="76"/>
        <v>#REF!</v>
      </c>
      <c r="P1574" s="22">
        <v>0.08</v>
      </c>
      <c r="Q1574" s="17" t="e">
        <f t="shared" si="77"/>
        <v>#REF!</v>
      </c>
      <c r="R1574" s="13" t="e">
        <f>VLOOKUP(J1574,'[1]Nhân viên'!$E$20:$F$41,2,0)</f>
        <v>#REF!</v>
      </c>
    </row>
    <row r="1575" spans="1:18" hidden="1">
      <c r="A1575" s="11">
        <v>1577</v>
      </c>
      <c r="B1575" s="11">
        <f t="shared" si="75"/>
        <v>0</v>
      </c>
      <c r="E1575" s="13" t="e">
        <f>VLOOKUP(D1575,#REF!,2,0)</f>
        <v>#REF!</v>
      </c>
      <c r="H1575" s="13" t="e">
        <f>VLOOKUP(F1575,#REF!,2,0)</f>
        <v>#REF!</v>
      </c>
      <c r="I1575" s="13" t="str">
        <f>VLOOKUP(F1575,'[1]Khách hàng'!$A$4:$F$2144,3,0)</f>
        <v>Số 1 đường số 17A, Khu phố 11, Phường Bình Trị Đông B, Quận Bình Tân, TP.HCM.</v>
      </c>
      <c r="J1575" s="13" t="e">
        <f>VLOOKUP(F1575,#REF!,5,0)</f>
        <v>#REF!</v>
      </c>
      <c r="M1575" s="13" t="e">
        <f>VLOOKUP(K1575,#REF!,2,0)</f>
        <v>#REF!</v>
      </c>
      <c r="N1575" s="17" t="e">
        <f>VLOOKUP(K1575,#REF!,6,0)</f>
        <v>#REF!</v>
      </c>
      <c r="O1575" s="17" t="e">
        <f t="shared" si="76"/>
        <v>#REF!</v>
      </c>
      <c r="P1575" s="22">
        <v>0.08</v>
      </c>
      <c r="Q1575" s="17" t="e">
        <f t="shared" si="77"/>
        <v>#REF!</v>
      </c>
      <c r="R1575" s="13" t="e">
        <f>VLOOKUP(J1575,'[1]Nhân viên'!$E$20:$F$41,2,0)</f>
        <v>#REF!</v>
      </c>
    </row>
    <row r="1576" spans="1:18" hidden="1">
      <c r="A1576" s="11">
        <v>1578</v>
      </c>
      <c r="B1576" s="11">
        <f t="shared" si="75"/>
        <v>0</v>
      </c>
      <c r="E1576" s="13" t="e">
        <f>VLOOKUP(D1576,#REF!,2,0)</f>
        <v>#REF!</v>
      </c>
      <c r="H1576" s="13" t="e">
        <f>VLOOKUP(F1576,#REF!,2,0)</f>
        <v>#REF!</v>
      </c>
      <c r="I1576" s="13" t="str">
        <f>VLOOKUP(F1576,'[1]Khách hàng'!$A$4:$F$2144,3,0)</f>
        <v>Số 1 đường số 17A, Khu phố 11, Phường Bình Trị Đông B, Quận Bình Tân, TP.HCM.</v>
      </c>
      <c r="J1576" s="13" t="e">
        <f>VLOOKUP(F1576,#REF!,5,0)</f>
        <v>#REF!</v>
      </c>
      <c r="M1576" s="13" t="e">
        <f>VLOOKUP(K1576,#REF!,2,0)</f>
        <v>#REF!</v>
      </c>
      <c r="N1576" s="17" t="e">
        <f>VLOOKUP(K1576,#REF!,6,0)</f>
        <v>#REF!</v>
      </c>
      <c r="O1576" s="17" t="e">
        <f t="shared" si="76"/>
        <v>#REF!</v>
      </c>
      <c r="P1576" s="22">
        <v>0.08</v>
      </c>
      <c r="Q1576" s="17" t="e">
        <f t="shared" si="77"/>
        <v>#REF!</v>
      </c>
      <c r="R1576" s="13" t="e">
        <f>VLOOKUP(J1576,'[1]Nhân viên'!$E$20:$F$41,2,0)</f>
        <v>#REF!</v>
      </c>
    </row>
    <row r="1577" spans="1:18" hidden="1">
      <c r="A1577" s="11">
        <v>1579</v>
      </c>
      <c r="B1577" s="11">
        <f t="shared" si="75"/>
        <v>0</v>
      </c>
      <c r="E1577" s="13" t="e">
        <f>VLOOKUP(D1577,#REF!,2,0)</f>
        <v>#REF!</v>
      </c>
      <c r="H1577" s="13" t="e">
        <f>VLOOKUP(F1577,#REF!,2,0)</f>
        <v>#REF!</v>
      </c>
      <c r="I1577" s="13" t="str">
        <f>VLOOKUP(F1577,'[1]Khách hàng'!$A$4:$F$2144,3,0)</f>
        <v>Số 1 đường số 17A, Khu phố 11, Phường Bình Trị Đông B, Quận Bình Tân, TP.HCM.</v>
      </c>
      <c r="J1577" s="13" t="e">
        <f>VLOOKUP(F1577,#REF!,5,0)</f>
        <v>#REF!</v>
      </c>
      <c r="M1577" s="13" t="e">
        <f>VLOOKUP(K1577,#REF!,2,0)</f>
        <v>#REF!</v>
      </c>
      <c r="N1577" s="17" t="e">
        <f>VLOOKUP(K1577,#REF!,6,0)</f>
        <v>#REF!</v>
      </c>
      <c r="O1577" s="17" t="e">
        <f t="shared" si="76"/>
        <v>#REF!</v>
      </c>
      <c r="P1577" s="22">
        <v>0.08</v>
      </c>
      <c r="Q1577" s="17" t="e">
        <f t="shared" si="77"/>
        <v>#REF!</v>
      </c>
      <c r="R1577" s="13" t="e">
        <f>VLOOKUP(J1577,'[1]Nhân viên'!$E$20:$F$41,2,0)</f>
        <v>#REF!</v>
      </c>
    </row>
    <row r="1578" spans="1:18" hidden="1">
      <c r="A1578" s="11">
        <v>1580</v>
      </c>
      <c r="B1578" s="11">
        <f t="shared" si="75"/>
        <v>0</v>
      </c>
      <c r="E1578" s="13" t="e">
        <f>VLOOKUP(D1578,#REF!,2,0)</f>
        <v>#REF!</v>
      </c>
      <c r="H1578" s="13" t="e">
        <f>VLOOKUP(F1578,#REF!,2,0)</f>
        <v>#REF!</v>
      </c>
      <c r="I1578" s="13" t="str">
        <f>VLOOKUP(F1578,'[1]Khách hàng'!$A$4:$F$2144,3,0)</f>
        <v>Số 1 đường số 17A, Khu phố 11, Phường Bình Trị Đông B, Quận Bình Tân, TP.HCM.</v>
      </c>
      <c r="J1578" s="13" t="e">
        <f>VLOOKUP(F1578,#REF!,5,0)</f>
        <v>#REF!</v>
      </c>
      <c r="M1578" s="13" t="e">
        <f>VLOOKUP(K1578,#REF!,2,0)</f>
        <v>#REF!</v>
      </c>
      <c r="N1578" s="17" t="e">
        <f>VLOOKUP(K1578,#REF!,6,0)</f>
        <v>#REF!</v>
      </c>
      <c r="O1578" s="17" t="e">
        <f t="shared" si="76"/>
        <v>#REF!</v>
      </c>
      <c r="P1578" s="22">
        <v>0.08</v>
      </c>
      <c r="Q1578" s="17" t="e">
        <f t="shared" si="77"/>
        <v>#REF!</v>
      </c>
      <c r="R1578" s="13" t="e">
        <f>VLOOKUP(J1578,'[1]Nhân viên'!$E$20:$F$41,2,0)</f>
        <v>#REF!</v>
      </c>
    </row>
    <row r="1579" spans="1:18" hidden="1">
      <c r="A1579" s="11">
        <v>1581</v>
      </c>
      <c r="B1579" s="11">
        <f t="shared" si="75"/>
        <v>0</v>
      </c>
      <c r="E1579" s="13" t="e">
        <f>VLOOKUP(D1579,#REF!,2,0)</f>
        <v>#REF!</v>
      </c>
      <c r="H1579" s="13" t="e">
        <f>VLOOKUP(F1579,#REF!,2,0)</f>
        <v>#REF!</v>
      </c>
      <c r="I1579" s="13" t="str">
        <f>VLOOKUP(F1579,'[1]Khách hàng'!$A$4:$F$2144,3,0)</f>
        <v>Số 1 đường số 17A, Khu phố 11, Phường Bình Trị Đông B, Quận Bình Tân, TP.HCM.</v>
      </c>
      <c r="J1579" s="13" t="e">
        <f>VLOOKUP(F1579,#REF!,5,0)</f>
        <v>#REF!</v>
      </c>
      <c r="M1579" s="13" t="e">
        <f>VLOOKUP(K1579,#REF!,2,0)</f>
        <v>#REF!</v>
      </c>
      <c r="N1579" s="17" t="e">
        <f>VLOOKUP(K1579,#REF!,6,0)</f>
        <v>#REF!</v>
      </c>
      <c r="O1579" s="17" t="e">
        <f t="shared" si="76"/>
        <v>#REF!</v>
      </c>
      <c r="P1579" s="22">
        <v>0.08</v>
      </c>
      <c r="Q1579" s="17" t="e">
        <f t="shared" si="77"/>
        <v>#REF!</v>
      </c>
      <c r="R1579" s="13" t="e">
        <f>VLOOKUP(J1579,'[1]Nhân viên'!$E$20:$F$41,2,0)</f>
        <v>#REF!</v>
      </c>
    </row>
    <row r="1580" spans="1:18" hidden="1">
      <c r="A1580" s="11">
        <v>1582</v>
      </c>
      <c r="B1580" s="11">
        <f t="shared" si="75"/>
        <v>0</v>
      </c>
      <c r="E1580" s="13" t="e">
        <f>VLOOKUP(D1580,#REF!,2,0)</f>
        <v>#REF!</v>
      </c>
      <c r="H1580" s="13" t="e">
        <f>VLOOKUP(F1580,#REF!,2,0)</f>
        <v>#REF!</v>
      </c>
      <c r="I1580" s="13" t="str">
        <f>VLOOKUP(F1580,'[1]Khách hàng'!$A$4:$F$2144,3,0)</f>
        <v>Số 1 đường số 17A, Khu phố 11, Phường Bình Trị Đông B, Quận Bình Tân, TP.HCM.</v>
      </c>
      <c r="J1580" s="13" t="e">
        <f>VLOOKUP(F1580,#REF!,5,0)</f>
        <v>#REF!</v>
      </c>
      <c r="M1580" s="13" t="e">
        <f>VLOOKUP(K1580,#REF!,2,0)</f>
        <v>#REF!</v>
      </c>
      <c r="N1580" s="17" t="e">
        <f>VLOOKUP(K1580,#REF!,6,0)</f>
        <v>#REF!</v>
      </c>
      <c r="O1580" s="17" t="e">
        <f t="shared" si="76"/>
        <v>#REF!</v>
      </c>
      <c r="P1580" s="22">
        <v>0.08</v>
      </c>
      <c r="Q1580" s="17" t="e">
        <f t="shared" si="77"/>
        <v>#REF!</v>
      </c>
      <c r="R1580" s="13" t="e">
        <f>VLOOKUP(J1580,'[1]Nhân viên'!$E$20:$F$41,2,0)</f>
        <v>#REF!</v>
      </c>
    </row>
    <row r="1581" spans="1:18" hidden="1">
      <c r="A1581" s="11">
        <v>1583</v>
      </c>
      <c r="B1581" s="11">
        <f t="shared" si="75"/>
        <v>0</v>
      </c>
      <c r="E1581" s="13" t="e">
        <f>VLOOKUP(D1581,#REF!,2,0)</f>
        <v>#REF!</v>
      </c>
      <c r="H1581" s="13" t="e">
        <f>VLOOKUP(F1581,#REF!,2,0)</f>
        <v>#REF!</v>
      </c>
      <c r="I1581" s="13" t="str">
        <f>VLOOKUP(F1581,'[1]Khách hàng'!$A$4:$F$2144,3,0)</f>
        <v>Số 1 đường số 17A, Khu phố 11, Phường Bình Trị Đông B, Quận Bình Tân, TP.HCM.</v>
      </c>
      <c r="J1581" s="13" t="e">
        <f>VLOOKUP(F1581,#REF!,5,0)</f>
        <v>#REF!</v>
      </c>
      <c r="M1581" s="13" t="e">
        <f>VLOOKUP(K1581,#REF!,2,0)</f>
        <v>#REF!</v>
      </c>
      <c r="N1581" s="17" t="e">
        <f>VLOOKUP(K1581,#REF!,6,0)</f>
        <v>#REF!</v>
      </c>
      <c r="O1581" s="17" t="e">
        <f t="shared" si="76"/>
        <v>#REF!</v>
      </c>
      <c r="P1581" s="22">
        <v>0.08</v>
      </c>
      <c r="Q1581" s="17" t="e">
        <f t="shared" si="77"/>
        <v>#REF!</v>
      </c>
      <c r="R1581" s="13" t="e">
        <f>VLOOKUP(J1581,'[1]Nhân viên'!$E$20:$F$41,2,0)</f>
        <v>#REF!</v>
      </c>
    </row>
    <row r="1582" spans="1:18" hidden="1">
      <c r="A1582" s="11">
        <v>1584</v>
      </c>
      <c r="B1582" s="11">
        <f t="shared" si="75"/>
        <v>0</v>
      </c>
      <c r="E1582" s="13" t="e">
        <f>VLOOKUP(D1582,#REF!,2,0)</f>
        <v>#REF!</v>
      </c>
      <c r="H1582" s="13" t="e">
        <f>VLOOKUP(F1582,#REF!,2,0)</f>
        <v>#REF!</v>
      </c>
      <c r="I1582" s="13" t="str">
        <f>VLOOKUP(F1582,'[1]Khách hàng'!$A$4:$F$2144,3,0)</f>
        <v>Số 1 đường số 17A, Khu phố 11, Phường Bình Trị Đông B, Quận Bình Tân, TP.HCM.</v>
      </c>
      <c r="J1582" s="13" t="e">
        <f>VLOOKUP(F1582,#REF!,5,0)</f>
        <v>#REF!</v>
      </c>
      <c r="M1582" s="13" t="e">
        <f>VLOOKUP(K1582,#REF!,2,0)</f>
        <v>#REF!</v>
      </c>
      <c r="N1582" s="17" t="e">
        <f>VLOOKUP(K1582,#REF!,6,0)</f>
        <v>#REF!</v>
      </c>
      <c r="O1582" s="17" t="e">
        <f t="shared" si="76"/>
        <v>#REF!</v>
      </c>
      <c r="P1582" s="22">
        <v>0.08</v>
      </c>
      <c r="Q1582" s="17" t="e">
        <f t="shared" si="77"/>
        <v>#REF!</v>
      </c>
      <c r="R1582" s="13" t="e">
        <f>VLOOKUP(J1582,'[1]Nhân viên'!$E$20:$F$41,2,0)</f>
        <v>#REF!</v>
      </c>
    </row>
    <row r="1583" spans="1:18" hidden="1">
      <c r="A1583" s="11">
        <v>1585</v>
      </c>
      <c r="B1583" s="11">
        <f t="shared" si="75"/>
        <v>0</v>
      </c>
      <c r="E1583" s="13" t="e">
        <f>VLOOKUP(D1583,#REF!,2,0)</f>
        <v>#REF!</v>
      </c>
      <c r="H1583" s="13" t="e">
        <f>VLOOKUP(F1583,#REF!,2,0)</f>
        <v>#REF!</v>
      </c>
      <c r="I1583" s="13" t="str">
        <f>VLOOKUP(F1583,'[1]Khách hàng'!$A$4:$F$2144,3,0)</f>
        <v>Số 1 đường số 17A, Khu phố 11, Phường Bình Trị Đông B, Quận Bình Tân, TP.HCM.</v>
      </c>
      <c r="J1583" s="13" t="e">
        <f>VLOOKUP(F1583,#REF!,5,0)</f>
        <v>#REF!</v>
      </c>
      <c r="M1583" s="13" t="e">
        <f>VLOOKUP(K1583,#REF!,2,0)</f>
        <v>#REF!</v>
      </c>
      <c r="N1583" s="17" t="e">
        <f>VLOOKUP(K1583,#REF!,6,0)</f>
        <v>#REF!</v>
      </c>
      <c r="O1583" s="17" t="e">
        <f t="shared" si="76"/>
        <v>#REF!</v>
      </c>
      <c r="P1583" s="22">
        <v>0.08</v>
      </c>
      <c r="Q1583" s="17" t="e">
        <f t="shared" si="77"/>
        <v>#REF!</v>
      </c>
      <c r="R1583" s="13" t="e">
        <f>VLOOKUP(J1583,'[1]Nhân viên'!$E$20:$F$41,2,0)</f>
        <v>#REF!</v>
      </c>
    </row>
    <row r="1584" spans="1:18" hidden="1">
      <c r="A1584" s="11">
        <v>1586</v>
      </c>
      <c r="B1584" s="11">
        <f t="shared" si="75"/>
        <v>0</v>
      </c>
      <c r="E1584" s="13" t="e">
        <f>VLOOKUP(D1584,#REF!,2,0)</f>
        <v>#REF!</v>
      </c>
      <c r="H1584" s="13" t="e">
        <f>VLOOKUP(F1584,#REF!,2,0)</f>
        <v>#REF!</v>
      </c>
      <c r="I1584" s="13" t="str">
        <f>VLOOKUP(F1584,'[1]Khách hàng'!$A$4:$F$2144,3,0)</f>
        <v>Số 1 đường số 17A, Khu phố 11, Phường Bình Trị Đông B, Quận Bình Tân, TP.HCM.</v>
      </c>
      <c r="J1584" s="13" t="e">
        <f>VLOOKUP(F1584,#REF!,5,0)</f>
        <v>#REF!</v>
      </c>
      <c r="M1584" s="13" t="e">
        <f>VLOOKUP(K1584,#REF!,2,0)</f>
        <v>#REF!</v>
      </c>
      <c r="N1584" s="17" t="e">
        <f>VLOOKUP(K1584,#REF!,6,0)</f>
        <v>#REF!</v>
      </c>
      <c r="O1584" s="17" t="e">
        <f t="shared" si="76"/>
        <v>#REF!</v>
      </c>
      <c r="P1584" s="22">
        <v>0.08</v>
      </c>
      <c r="Q1584" s="17" t="e">
        <f t="shared" si="77"/>
        <v>#REF!</v>
      </c>
      <c r="R1584" s="13" t="e">
        <f>VLOOKUP(J1584,'[1]Nhân viên'!$E$20:$F$41,2,0)</f>
        <v>#REF!</v>
      </c>
    </row>
    <row r="1585" spans="1:18" hidden="1">
      <c r="A1585" s="11">
        <v>1587</v>
      </c>
      <c r="B1585" s="11">
        <f t="shared" si="75"/>
        <v>0</v>
      </c>
      <c r="E1585" s="13" t="e">
        <f>VLOOKUP(D1585,#REF!,2,0)</f>
        <v>#REF!</v>
      </c>
      <c r="H1585" s="13" t="e">
        <f>VLOOKUP(F1585,#REF!,2,0)</f>
        <v>#REF!</v>
      </c>
      <c r="I1585" s="13" t="str">
        <f>VLOOKUP(F1585,'[1]Khách hàng'!$A$4:$F$2144,3,0)</f>
        <v>Số 1 đường số 17A, Khu phố 11, Phường Bình Trị Đông B, Quận Bình Tân, TP.HCM.</v>
      </c>
      <c r="J1585" s="13" t="e">
        <f>VLOOKUP(F1585,#REF!,5,0)</f>
        <v>#REF!</v>
      </c>
      <c r="M1585" s="13" t="e">
        <f>VLOOKUP(K1585,#REF!,2,0)</f>
        <v>#REF!</v>
      </c>
      <c r="N1585" s="17" t="e">
        <f>VLOOKUP(K1585,#REF!,6,0)</f>
        <v>#REF!</v>
      </c>
      <c r="O1585" s="17" t="e">
        <f t="shared" si="76"/>
        <v>#REF!</v>
      </c>
      <c r="P1585" s="22">
        <v>0.08</v>
      </c>
      <c r="Q1585" s="17" t="e">
        <f t="shared" si="77"/>
        <v>#REF!</v>
      </c>
      <c r="R1585" s="13" t="e">
        <f>VLOOKUP(J1585,'[1]Nhân viên'!$E$20:$F$41,2,0)</f>
        <v>#REF!</v>
      </c>
    </row>
    <row r="1586" spans="1:18" hidden="1">
      <c r="A1586" s="11">
        <v>1588</v>
      </c>
      <c r="B1586" s="11">
        <f t="shared" si="75"/>
        <v>0</v>
      </c>
      <c r="E1586" s="13" t="e">
        <f>VLOOKUP(D1586,#REF!,2,0)</f>
        <v>#REF!</v>
      </c>
      <c r="H1586" s="13" t="e">
        <f>VLOOKUP(F1586,#REF!,2,0)</f>
        <v>#REF!</v>
      </c>
      <c r="I1586" s="13" t="str">
        <f>VLOOKUP(F1586,'[1]Khách hàng'!$A$4:$F$2144,3,0)</f>
        <v>Số 1 đường số 17A, Khu phố 11, Phường Bình Trị Đông B, Quận Bình Tân, TP.HCM.</v>
      </c>
      <c r="J1586" s="13" t="e">
        <f>VLOOKUP(F1586,#REF!,5,0)</f>
        <v>#REF!</v>
      </c>
      <c r="M1586" s="13" t="e">
        <f>VLOOKUP(K1586,#REF!,2,0)</f>
        <v>#REF!</v>
      </c>
      <c r="N1586" s="17" t="e">
        <f>VLOOKUP(K1586,#REF!,6,0)</f>
        <v>#REF!</v>
      </c>
      <c r="O1586" s="17" t="e">
        <f t="shared" si="76"/>
        <v>#REF!</v>
      </c>
      <c r="P1586" s="22">
        <v>0.08</v>
      </c>
      <c r="Q1586" s="17" t="e">
        <f t="shared" si="77"/>
        <v>#REF!</v>
      </c>
      <c r="R1586" s="13" t="e">
        <f>VLOOKUP(J1586,'[1]Nhân viên'!$E$20:$F$41,2,0)</f>
        <v>#REF!</v>
      </c>
    </row>
    <row r="1587" spans="1:18" hidden="1">
      <c r="A1587" s="11">
        <v>1589</v>
      </c>
      <c r="B1587" s="11">
        <f t="shared" si="75"/>
        <v>0</v>
      </c>
      <c r="E1587" s="13" t="e">
        <f>VLOOKUP(D1587,#REF!,2,0)</f>
        <v>#REF!</v>
      </c>
      <c r="H1587" s="13" t="e">
        <f>VLOOKUP(F1587,#REF!,2,0)</f>
        <v>#REF!</v>
      </c>
      <c r="I1587" s="13" t="str">
        <f>VLOOKUP(F1587,'[1]Khách hàng'!$A$4:$F$2144,3,0)</f>
        <v>Số 1 đường số 17A, Khu phố 11, Phường Bình Trị Đông B, Quận Bình Tân, TP.HCM.</v>
      </c>
      <c r="J1587" s="13" t="e">
        <f>VLOOKUP(F1587,#REF!,5,0)</f>
        <v>#REF!</v>
      </c>
      <c r="M1587" s="13" t="e">
        <f>VLOOKUP(K1587,#REF!,2,0)</f>
        <v>#REF!</v>
      </c>
      <c r="N1587" s="17" t="e">
        <f>VLOOKUP(K1587,#REF!,6,0)</f>
        <v>#REF!</v>
      </c>
      <c r="O1587" s="17" t="e">
        <f t="shared" si="76"/>
        <v>#REF!</v>
      </c>
      <c r="P1587" s="22">
        <v>0.08</v>
      </c>
      <c r="Q1587" s="17" t="e">
        <f t="shared" si="77"/>
        <v>#REF!</v>
      </c>
      <c r="R1587" s="13" t="e">
        <f>VLOOKUP(J1587,'[1]Nhân viên'!$E$20:$F$41,2,0)</f>
        <v>#REF!</v>
      </c>
    </row>
    <row r="1588" spans="1:18" hidden="1">
      <c r="A1588" s="11">
        <v>1590</v>
      </c>
      <c r="B1588" s="11">
        <f t="shared" si="75"/>
        <v>0</v>
      </c>
      <c r="E1588" s="13" t="e">
        <f>VLOOKUP(D1588,#REF!,2,0)</f>
        <v>#REF!</v>
      </c>
      <c r="H1588" s="13" t="e">
        <f>VLOOKUP(F1588,#REF!,2,0)</f>
        <v>#REF!</v>
      </c>
      <c r="I1588" s="13" t="str">
        <f>VLOOKUP(F1588,'[1]Khách hàng'!$A$4:$F$2144,3,0)</f>
        <v>Số 1 đường số 17A, Khu phố 11, Phường Bình Trị Đông B, Quận Bình Tân, TP.HCM.</v>
      </c>
      <c r="J1588" s="13" t="e">
        <f>VLOOKUP(F1588,#REF!,5,0)</f>
        <v>#REF!</v>
      </c>
      <c r="M1588" s="13" t="e">
        <f>VLOOKUP(K1588,#REF!,2,0)</f>
        <v>#REF!</v>
      </c>
      <c r="N1588" s="17" t="e">
        <f>VLOOKUP(K1588,#REF!,6,0)</f>
        <v>#REF!</v>
      </c>
      <c r="O1588" s="17" t="e">
        <f t="shared" si="76"/>
        <v>#REF!</v>
      </c>
      <c r="P1588" s="22">
        <v>0.08</v>
      </c>
      <c r="Q1588" s="17" t="e">
        <f t="shared" si="77"/>
        <v>#REF!</v>
      </c>
      <c r="R1588" s="13" t="e">
        <f>VLOOKUP(J1588,'[1]Nhân viên'!$E$20:$F$41,2,0)</f>
        <v>#REF!</v>
      </c>
    </row>
    <row r="1589" spans="1:18" hidden="1">
      <c r="A1589" s="11">
        <v>1591</v>
      </c>
      <c r="B1589" s="11">
        <f t="shared" si="75"/>
        <v>0</v>
      </c>
      <c r="E1589" s="13" t="e">
        <f>VLOOKUP(D1589,#REF!,2,0)</f>
        <v>#REF!</v>
      </c>
      <c r="H1589" s="13" t="e">
        <f>VLOOKUP(F1589,#REF!,2,0)</f>
        <v>#REF!</v>
      </c>
      <c r="I1589" s="13" t="str">
        <f>VLOOKUP(F1589,'[1]Khách hàng'!$A$4:$F$2144,3,0)</f>
        <v>Số 1 đường số 17A, Khu phố 11, Phường Bình Trị Đông B, Quận Bình Tân, TP.HCM.</v>
      </c>
      <c r="J1589" s="13" t="e">
        <f>VLOOKUP(F1589,#REF!,5,0)</f>
        <v>#REF!</v>
      </c>
      <c r="M1589" s="13" t="e">
        <f>VLOOKUP(K1589,#REF!,2,0)</f>
        <v>#REF!</v>
      </c>
      <c r="N1589" s="17" t="e">
        <f>VLOOKUP(K1589,#REF!,6,0)</f>
        <v>#REF!</v>
      </c>
      <c r="O1589" s="17" t="e">
        <f t="shared" si="76"/>
        <v>#REF!</v>
      </c>
      <c r="P1589" s="22">
        <v>0.08</v>
      </c>
      <c r="Q1589" s="17" t="e">
        <f t="shared" si="77"/>
        <v>#REF!</v>
      </c>
      <c r="R1589" s="13" t="e">
        <f>VLOOKUP(J1589,'[1]Nhân viên'!$E$20:$F$41,2,0)</f>
        <v>#REF!</v>
      </c>
    </row>
    <row r="1590" spans="1:18" hidden="1">
      <c r="A1590" s="11">
        <v>1592</v>
      </c>
      <c r="B1590" s="11">
        <f t="shared" si="75"/>
        <v>0</v>
      </c>
      <c r="E1590" s="13" t="e">
        <f>VLOOKUP(D1590,#REF!,2,0)</f>
        <v>#REF!</v>
      </c>
      <c r="H1590" s="13" t="e">
        <f>VLOOKUP(F1590,#REF!,2,0)</f>
        <v>#REF!</v>
      </c>
      <c r="I1590" s="13" t="str">
        <f>VLOOKUP(F1590,'[1]Khách hàng'!$A$4:$F$2144,3,0)</f>
        <v>Số 1 đường số 17A, Khu phố 11, Phường Bình Trị Đông B, Quận Bình Tân, TP.HCM.</v>
      </c>
      <c r="J1590" s="13" t="e">
        <f>VLOOKUP(F1590,#REF!,5,0)</f>
        <v>#REF!</v>
      </c>
      <c r="M1590" s="13" t="e">
        <f>VLOOKUP(K1590,#REF!,2,0)</f>
        <v>#REF!</v>
      </c>
      <c r="N1590" s="17" t="e">
        <f>VLOOKUP(K1590,#REF!,6,0)</f>
        <v>#REF!</v>
      </c>
      <c r="O1590" s="17" t="e">
        <f t="shared" si="76"/>
        <v>#REF!</v>
      </c>
      <c r="P1590" s="22">
        <v>0.08</v>
      </c>
      <c r="Q1590" s="17" t="e">
        <f t="shared" si="77"/>
        <v>#REF!</v>
      </c>
      <c r="R1590" s="13" t="e">
        <f>VLOOKUP(J1590,'[1]Nhân viên'!$E$20:$F$41,2,0)</f>
        <v>#REF!</v>
      </c>
    </row>
    <row r="1591" spans="1:18" hidden="1">
      <c r="A1591" s="11">
        <v>1593</v>
      </c>
      <c r="B1591" s="11">
        <f t="shared" si="75"/>
        <v>0</v>
      </c>
      <c r="E1591" s="13" t="e">
        <f>VLOOKUP(D1591,#REF!,2,0)</f>
        <v>#REF!</v>
      </c>
      <c r="H1591" s="13" t="e">
        <f>VLOOKUP(F1591,#REF!,2,0)</f>
        <v>#REF!</v>
      </c>
      <c r="I1591" s="13" t="str">
        <f>VLOOKUP(F1591,'[1]Khách hàng'!$A$4:$F$2144,3,0)</f>
        <v>Số 1 đường số 17A, Khu phố 11, Phường Bình Trị Đông B, Quận Bình Tân, TP.HCM.</v>
      </c>
      <c r="J1591" s="13" t="e">
        <f>VLOOKUP(F1591,#REF!,5,0)</f>
        <v>#REF!</v>
      </c>
      <c r="M1591" s="13" t="e">
        <f>VLOOKUP(K1591,#REF!,2,0)</f>
        <v>#REF!</v>
      </c>
      <c r="N1591" s="17" t="e">
        <f>VLOOKUP(K1591,#REF!,6,0)</f>
        <v>#REF!</v>
      </c>
      <c r="O1591" s="17" t="e">
        <f t="shared" si="76"/>
        <v>#REF!</v>
      </c>
      <c r="P1591" s="22">
        <v>0.08</v>
      </c>
      <c r="Q1591" s="17" t="e">
        <f t="shared" si="77"/>
        <v>#REF!</v>
      </c>
      <c r="R1591" s="13" t="e">
        <f>VLOOKUP(J1591,'[1]Nhân viên'!$E$20:$F$41,2,0)</f>
        <v>#REF!</v>
      </c>
    </row>
    <row r="1592" spans="1:18" hidden="1">
      <c r="A1592" s="11">
        <v>1594</v>
      </c>
      <c r="B1592" s="11">
        <f t="shared" si="75"/>
        <v>0</v>
      </c>
      <c r="E1592" s="13" t="e">
        <f>VLOOKUP(D1592,#REF!,2,0)</f>
        <v>#REF!</v>
      </c>
      <c r="H1592" s="13" t="e">
        <f>VLOOKUP(F1592,#REF!,2,0)</f>
        <v>#REF!</v>
      </c>
      <c r="I1592" s="13" t="str">
        <f>VLOOKUP(F1592,'[1]Khách hàng'!$A$4:$F$2144,3,0)</f>
        <v>Số 1 đường số 17A, Khu phố 11, Phường Bình Trị Đông B, Quận Bình Tân, TP.HCM.</v>
      </c>
      <c r="J1592" s="13" t="e">
        <f>VLOOKUP(F1592,#REF!,5,0)</f>
        <v>#REF!</v>
      </c>
      <c r="M1592" s="13" t="e">
        <f>VLOOKUP(K1592,#REF!,2,0)</f>
        <v>#REF!</v>
      </c>
      <c r="N1592" s="17" t="e">
        <f>VLOOKUP(K1592,#REF!,6,0)</f>
        <v>#REF!</v>
      </c>
      <c r="O1592" s="17" t="e">
        <f t="shared" si="76"/>
        <v>#REF!</v>
      </c>
      <c r="P1592" s="22">
        <v>0.08</v>
      </c>
      <c r="Q1592" s="17" t="e">
        <f t="shared" si="77"/>
        <v>#REF!</v>
      </c>
      <c r="R1592" s="13" t="e">
        <f>VLOOKUP(J1592,'[1]Nhân viên'!$E$20:$F$41,2,0)</f>
        <v>#REF!</v>
      </c>
    </row>
    <row r="1593" spans="1:18" hidden="1">
      <c r="A1593" s="11">
        <v>1595</v>
      </c>
      <c r="B1593" s="11">
        <f t="shared" si="75"/>
        <v>0</v>
      </c>
      <c r="E1593" s="13" t="e">
        <f>VLOOKUP(D1593,#REF!,2,0)</f>
        <v>#REF!</v>
      </c>
      <c r="H1593" s="13" t="e">
        <f>VLOOKUP(F1593,#REF!,2,0)</f>
        <v>#REF!</v>
      </c>
      <c r="I1593" s="13" t="str">
        <f>VLOOKUP(F1593,'[1]Khách hàng'!$A$4:$F$2144,3,0)</f>
        <v>Số 1 đường số 17A, Khu phố 11, Phường Bình Trị Đông B, Quận Bình Tân, TP.HCM.</v>
      </c>
      <c r="J1593" s="13" t="e">
        <f>VLOOKUP(F1593,#REF!,5,0)</f>
        <v>#REF!</v>
      </c>
      <c r="M1593" s="13" t="e">
        <f>VLOOKUP(K1593,#REF!,2,0)</f>
        <v>#REF!</v>
      </c>
      <c r="N1593" s="17" t="e">
        <f>VLOOKUP(K1593,#REF!,6,0)</f>
        <v>#REF!</v>
      </c>
      <c r="O1593" s="17" t="e">
        <f t="shared" si="76"/>
        <v>#REF!</v>
      </c>
      <c r="P1593" s="22">
        <v>0.08</v>
      </c>
      <c r="Q1593" s="17" t="e">
        <f t="shared" si="77"/>
        <v>#REF!</v>
      </c>
      <c r="R1593" s="13" t="e">
        <f>VLOOKUP(J1593,'[1]Nhân viên'!$E$20:$F$41,2,0)</f>
        <v>#REF!</v>
      </c>
    </row>
    <row r="1594" spans="1:18" hidden="1">
      <c r="A1594" s="11">
        <v>1596</v>
      </c>
      <c r="B1594" s="11">
        <f t="shared" si="75"/>
        <v>0</v>
      </c>
      <c r="E1594" s="13" t="e">
        <f>VLOOKUP(D1594,#REF!,2,0)</f>
        <v>#REF!</v>
      </c>
      <c r="H1594" s="13" t="e">
        <f>VLOOKUP(F1594,#REF!,2,0)</f>
        <v>#REF!</v>
      </c>
      <c r="I1594" s="13" t="str">
        <f>VLOOKUP(F1594,'[1]Khách hàng'!$A$4:$F$2144,3,0)</f>
        <v>Số 1 đường số 17A, Khu phố 11, Phường Bình Trị Đông B, Quận Bình Tân, TP.HCM.</v>
      </c>
      <c r="J1594" s="13" t="e">
        <f>VLOOKUP(F1594,#REF!,5,0)</f>
        <v>#REF!</v>
      </c>
      <c r="M1594" s="13" t="e">
        <f>VLOOKUP(K1594,#REF!,2,0)</f>
        <v>#REF!</v>
      </c>
      <c r="N1594" s="17" t="e">
        <f>VLOOKUP(K1594,#REF!,6,0)</f>
        <v>#REF!</v>
      </c>
      <c r="O1594" s="17" t="e">
        <f t="shared" si="76"/>
        <v>#REF!</v>
      </c>
      <c r="P1594" s="22">
        <v>0.08</v>
      </c>
      <c r="Q1594" s="17" t="e">
        <f t="shared" si="77"/>
        <v>#REF!</v>
      </c>
      <c r="R1594" s="13" t="e">
        <f>VLOOKUP(J1594,'[1]Nhân viên'!$E$20:$F$41,2,0)</f>
        <v>#REF!</v>
      </c>
    </row>
    <row r="1595" spans="1:18" hidden="1">
      <c r="A1595" s="11">
        <v>1597</v>
      </c>
      <c r="B1595" s="11">
        <f t="shared" si="75"/>
        <v>0</v>
      </c>
      <c r="E1595" s="13" t="e">
        <f>VLOOKUP(D1595,#REF!,2,0)</f>
        <v>#REF!</v>
      </c>
      <c r="H1595" s="13" t="e">
        <f>VLOOKUP(F1595,#REF!,2,0)</f>
        <v>#REF!</v>
      </c>
      <c r="I1595" s="13" t="str">
        <f>VLOOKUP(F1595,'[1]Khách hàng'!$A$4:$F$2144,3,0)</f>
        <v>Số 1 đường số 17A, Khu phố 11, Phường Bình Trị Đông B, Quận Bình Tân, TP.HCM.</v>
      </c>
      <c r="J1595" s="13" t="e">
        <f>VLOOKUP(F1595,#REF!,5,0)</f>
        <v>#REF!</v>
      </c>
      <c r="M1595" s="13" t="e">
        <f>VLOOKUP(K1595,#REF!,2,0)</f>
        <v>#REF!</v>
      </c>
      <c r="N1595" s="17" t="e">
        <f>VLOOKUP(K1595,#REF!,6,0)</f>
        <v>#REF!</v>
      </c>
      <c r="O1595" s="17" t="e">
        <f t="shared" si="76"/>
        <v>#REF!</v>
      </c>
      <c r="P1595" s="22">
        <v>0.08</v>
      </c>
      <c r="Q1595" s="17" t="e">
        <f t="shared" si="77"/>
        <v>#REF!</v>
      </c>
      <c r="R1595" s="13" t="e">
        <f>VLOOKUP(J1595,'[1]Nhân viên'!$E$20:$F$41,2,0)</f>
        <v>#REF!</v>
      </c>
    </row>
    <row r="1596" spans="1:18" hidden="1">
      <c r="A1596" s="11">
        <v>1598</v>
      </c>
      <c r="B1596" s="11">
        <f t="shared" si="75"/>
        <v>0</v>
      </c>
      <c r="E1596" s="13" t="e">
        <f>VLOOKUP(D1596,#REF!,2,0)</f>
        <v>#REF!</v>
      </c>
      <c r="H1596" s="13" t="e">
        <f>VLOOKUP(F1596,#REF!,2,0)</f>
        <v>#REF!</v>
      </c>
      <c r="I1596" s="13" t="str">
        <f>VLOOKUP(F1596,'[1]Khách hàng'!$A$4:$F$2144,3,0)</f>
        <v>Số 1 đường số 17A, Khu phố 11, Phường Bình Trị Đông B, Quận Bình Tân, TP.HCM.</v>
      </c>
      <c r="J1596" s="13" t="e">
        <f>VLOOKUP(F1596,#REF!,5,0)</f>
        <v>#REF!</v>
      </c>
      <c r="M1596" s="13" t="e">
        <f>VLOOKUP(K1596,#REF!,2,0)</f>
        <v>#REF!</v>
      </c>
      <c r="N1596" s="17" t="e">
        <f>VLOOKUP(K1596,#REF!,6,0)</f>
        <v>#REF!</v>
      </c>
      <c r="O1596" s="17" t="e">
        <f t="shared" si="76"/>
        <v>#REF!</v>
      </c>
      <c r="P1596" s="22">
        <v>0.08</v>
      </c>
      <c r="Q1596" s="17" t="e">
        <f t="shared" si="77"/>
        <v>#REF!</v>
      </c>
      <c r="R1596" s="13" t="e">
        <f>VLOOKUP(J1596,'[1]Nhân viên'!$E$20:$F$41,2,0)</f>
        <v>#REF!</v>
      </c>
    </row>
    <row r="1597" spans="1:18" hidden="1">
      <c r="A1597" s="11">
        <v>1599</v>
      </c>
      <c r="B1597" s="11">
        <f t="shared" si="75"/>
        <v>0</v>
      </c>
      <c r="E1597" s="13" t="e">
        <f>VLOOKUP(D1597,#REF!,2,0)</f>
        <v>#REF!</v>
      </c>
      <c r="H1597" s="13" t="e">
        <f>VLOOKUP(F1597,#REF!,2,0)</f>
        <v>#REF!</v>
      </c>
      <c r="I1597" s="13" t="str">
        <f>VLOOKUP(F1597,'[1]Khách hàng'!$A$4:$F$2144,3,0)</f>
        <v>Số 1 đường số 17A, Khu phố 11, Phường Bình Trị Đông B, Quận Bình Tân, TP.HCM.</v>
      </c>
      <c r="J1597" s="13" t="e">
        <f>VLOOKUP(F1597,#REF!,5,0)</f>
        <v>#REF!</v>
      </c>
      <c r="M1597" s="13" t="e">
        <f>VLOOKUP(K1597,#REF!,2,0)</f>
        <v>#REF!</v>
      </c>
      <c r="N1597" s="17" t="e">
        <f>VLOOKUP(K1597,#REF!,6,0)</f>
        <v>#REF!</v>
      </c>
      <c r="O1597" s="17" t="e">
        <f t="shared" si="76"/>
        <v>#REF!</v>
      </c>
      <c r="P1597" s="22">
        <v>0.08</v>
      </c>
      <c r="Q1597" s="17" t="e">
        <f t="shared" si="77"/>
        <v>#REF!</v>
      </c>
      <c r="R1597" s="13" t="e">
        <f>VLOOKUP(J1597,'[1]Nhân viên'!$E$20:$F$41,2,0)</f>
        <v>#REF!</v>
      </c>
    </row>
    <row r="1598" spans="1:18" hidden="1">
      <c r="A1598" s="11">
        <v>1600</v>
      </c>
      <c r="B1598" s="11">
        <f t="shared" si="75"/>
        <v>0</v>
      </c>
      <c r="E1598" s="13" t="e">
        <f>VLOOKUP(D1598,#REF!,2,0)</f>
        <v>#REF!</v>
      </c>
      <c r="H1598" s="13" t="e">
        <f>VLOOKUP(F1598,#REF!,2,0)</f>
        <v>#REF!</v>
      </c>
      <c r="I1598" s="13" t="str">
        <f>VLOOKUP(F1598,'[1]Khách hàng'!$A$4:$F$2144,3,0)</f>
        <v>Số 1 đường số 17A, Khu phố 11, Phường Bình Trị Đông B, Quận Bình Tân, TP.HCM.</v>
      </c>
      <c r="J1598" s="13" t="e">
        <f>VLOOKUP(F1598,#REF!,5,0)</f>
        <v>#REF!</v>
      </c>
      <c r="M1598" s="13" t="e">
        <f>VLOOKUP(K1598,#REF!,2,0)</f>
        <v>#REF!</v>
      </c>
      <c r="N1598" s="17" t="e">
        <f>VLOOKUP(K1598,#REF!,6,0)</f>
        <v>#REF!</v>
      </c>
      <c r="O1598" s="17" t="e">
        <f t="shared" si="76"/>
        <v>#REF!</v>
      </c>
      <c r="P1598" s="22">
        <v>0.08</v>
      </c>
      <c r="Q1598" s="17" t="e">
        <f t="shared" si="77"/>
        <v>#REF!</v>
      </c>
      <c r="R1598" s="13" t="e">
        <f>VLOOKUP(J1598,'[1]Nhân viên'!$E$20:$F$41,2,0)</f>
        <v>#REF!</v>
      </c>
    </row>
    <row r="1599" spans="1:18" hidden="1">
      <c r="A1599" s="11">
        <v>1601</v>
      </c>
      <c r="B1599" s="11">
        <f t="shared" si="75"/>
        <v>0</v>
      </c>
      <c r="E1599" s="13" t="e">
        <f>VLOOKUP(D1599,#REF!,2,0)</f>
        <v>#REF!</v>
      </c>
      <c r="H1599" s="13" t="e">
        <f>VLOOKUP(F1599,#REF!,2,0)</f>
        <v>#REF!</v>
      </c>
      <c r="I1599" s="13" t="str">
        <f>VLOOKUP(F1599,'[1]Khách hàng'!$A$4:$F$2144,3,0)</f>
        <v>Số 1 đường số 17A, Khu phố 11, Phường Bình Trị Đông B, Quận Bình Tân, TP.HCM.</v>
      </c>
      <c r="J1599" s="13" t="e">
        <f>VLOOKUP(F1599,#REF!,5,0)</f>
        <v>#REF!</v>
      </c>
      <c r="M1599" s="13" t="e">
        <f>VLOOKUP(K1599,#REF!,2,0)</f>
        <v>#REF!</v>
      </c>
      <c r="N1599" s="17" t="e">
        <f>VLOOKUP(K1599,#REF!,6,0)</f>
        <v>#REF!</v>
      </c>
      <c r="O1599" s="17" t="e">
        <f t="shared" si="76"/>
        <v>#REF!</v>
      </c>
      <c r="P1599" s="22">
        <v>0.08</v>
      </c>
      <c r="Q1599" s="17" t="e">
        <f t="shared" si="77"/>
        <v>#REF!</v>
      </c>
      <c r="R1599" s="13" t="e">
        <f>VLOOKUP(J1599,'[1]Nhân viên'!$E$20:$F$41,2,0)</f>
        <v>#REF!</v>
      </c>
    </row>
    <row r="1600" spans="1:18" hidden="1">
      <c r="A1600" s="11">
        <v>1602</v>
      </c>
      <c r="B1600" s="11">
        <f t="shared" si="75"/>
        <v>0</v>
      </c>
      <c r="E1600" s="13" t="e">
        <f>VLOOKUP(D1600,#REF!,2,0)</f>
        <v>#REF!</v>
      </c>
      <c r="H1600" s="13" t="e">
        <f>VLOOKUP(F1600,#REF!,2,0)</f>
        <v>#REF!</v>
      </c>
      <c r="I1600" s="13" t="str">
        <f>VLOOKUP(F1600,'[1]Khách hàng'!$A$4:$F$2144,3,0)</f>
        <v>Số 1 đường số 17A, Khu phố 11, Phường Bình Trị Đông B, Quận Bình Tân, TP.HCM.</v>
      </c>
      <c r="J1600" s="13" t="e">
        <f>VLOOKUP(F1600,#REF!,5,0)</f>
        <v>#REF!</v>
      </c>
      <c r="M1600" s="13" t="e">
        <f>VLOOKUP(K1600,#REF!,2,0)</f>
        <v>#REF!</v>
      </c>
      <c r="N1600" s="17" t="e">
        <f>VLOOKUP(K1600,#REF!,6,0)</f>
        <v>#REF!</v>
      </c>
      <c r="O1600" s="17" t="e">
        <f t="shared" si="76"/>
        <v>#REF!</v>
      </c>
      <c r="P1600" s="22">
        <v>0.08</v>
      </c>
      <c r="Q1600" s="17" t="e">
        <f t="shared" si="77"/>
        <v>#REF!</v>
      </c>
      <c r="R1600" s="13" t="e">
        <f>VLOOKUP(J1600,'[1]Nhân viên'!$E$20:$F$41,2,0)</f>
        <v>#REF!</v>
      </c>
    </row>
    <row r="1601" spans="1:18" hidden="1">
      <c r="A1601" s="11">
        <v>1603</v>
      </c>
      <c r="B1601" s="11">
        <f t="shared" si="75"/>
        <v>0</v>
      </c>
      <c r="E1601" s="13" t="e">
        <f>VLOOKUP(D1601,#REF!,2,0)</f>
        <v>#REF!</v>
      </c>
      <c r="H1601" s="13" t="e">
        <f>VLOOKUP(F1601,#REF!,2,0)</f>
        <v>#REF!</v>
      </c>
      <c r="I1601" s="13" t="str">
        <f>VLOOKUP(F1601,'[1]Khách hàng'!$A$4:$F$2144,3,0)</f>
        <v>Số 1 đường số 17A, Khu phố 11, Phường Bình Trị Đông B, Quận Bình Tân, TP.HCM.</v>
      </c>
      <c r="J1601" s="13" t="e">
        <f>VLOOKUP(F1601,#REF!,5,0)</f>
        <v>#REF!</v>
      </c>
      <c r="M1601" s="13" t="e">
        <f>VLOOKUP(K1601,#REF!,2,0)</f>
        <v>#REF!</v>
      </c>
      <c r="N1601" s="17" t="e">
        <f>VLOOKUP(K1601,#REF!,6,0)</f>
        <v>#REF!</v>
      </c>
      <c r="O1601" s="17" t="e">
        <f t="shared" si="76"/>
        <v>#REF!</v>
      </c>
      <c r="P1601" s="22">
        <v>0.08</v>
      </c>
      <c r="Q1601" s="17" t="e">
        <f t="shared" si="77"/>
        <v>#REF!</v>
      </c>
      <c r="R1601" s="13" t="e">
        <f>VLOOKUP(J1601,'[1]Nhân viên'!$E$20:$F$41,2,0)</f>
        <v>#REF!</v>
      </c>
    </row>
    <row r="1602" spans="1:18" hidden="1">
      <c r="A1602" s="11">
        <v>1604</v>
      </c>
      <c r="B1602" s="11">
        <f t="shared" si="75"/>
        <v>0</v>
      </c>
      <c r="E1602" s="13" t="e">
        <f>VLOOKUP(D1602,#REF!,2,0)</f>
        <v>#REF!</v>
      </c>
      <c r="H1602" s="13" t="e">
        <f>VLOOKUP(F1602,#REF!,2,0)</f>
        <v>#REF!</v>
      </c>
      <c r="I1602" s="13" t="str">
        <f>VLOOKUP(F1602,'[1]Khách hàng'!$A$4:$F$2144,3,0)</f>
        <v>Số 1 đường số 17A, Khu phố 11, Phường Bình Trị Đông B, Quận Bình Tân, TP.HCM.</v>
      </c>
      <c r="J1602" s="13" t="e">
        <f>VLOOKUP(F1602,#REF!,5,0)</f>
        <v>#REF!</v>
      </c>
      <c r="M1602" s="13" t="e">
        <f>VLOOKUP(K1602,#REF!,2,0)</f>
        <v>#REF!</v>
      </c>
      <c r="N1602" s="17" t="e">
        <f>VLOOKUP(K1602,#REF!,6,0)</f>
        <v>#REF!</v>
      </c>
      <c r="O1602" s="17" t="e">
        <f t="shared" si="76"/>
        <v>#REF!</v>
      </c>
      <c r="P1602" s="22">
        <v>0.08</v>
      </c>
      <c r="Q1602" s="17" t="e">
        <f t="shared" si="77"/>
        <v>#REF!</v>
      </c>
      <c r="R1602" s="13" t="e">
        <f>VLOOKUP(J1602,'[1]Nhân viên'!$E$20:$F$41,2,0)</f>
        <v>#REF!</v>
      </c>
    </row>
    <row r="1603" spans="1:18" hidden="1">
      <c r="A1603" s="11">
        <v>1605</v>
      </c>
      <c r="B1603" s="11">
        <f t="shared" si="75"/>
        <v>0</v>
      </c>
      <c r="E1603" s="13" t="e">
        <f>VLOOKUP(D1603,#REF!,2,0)</f>
        <v>#REF!</v>
      </c>
      <c r="H1603" s="13" t="e">
        <f>VLOOKUP(F1603,#REF!,2,0)</f>
        <v>#REF!</v>
      </c>
      <c r="I1603" s="13" t="str">
        <f>VLOOKUP(F1603,'[1]Khách hàng'!$A$4:$F$2144,3,0)</f>
        <v>Số 1 đường số 17A, Khu phố 11, Phường Bình Trị Đông B, Quận Bình Tân, TP.HCM.</v>
      </c>
      <c r="J1603" s="13" t="e">
        <f>VLOOKUP(F1603,#REF!,5,0)</f>
        <v>#REF!</v>
      </c>
      <c r="M1603" s="13" t="e">
        <f>VLOOKUP(K1603,#REF!,2,0)</f>
        <v>#REF!</v>
      </c>
      <c r="N1603" s="17" t="e">
        <f>VLOOKUP(K1603,#REF!,6,0)</f>
        <v>#REF!</v>
      </c>
      <c r="O1603" s="17" t="e">
        <f t="shared" si="76"/>
        <v>#REF!</v>
      </c>
      <c r="P1603" s="22">
        <v>0.08</v>
      </c>
      <c r="Q1603" s="17" t="e">
        <f t="shared" si="77"/>
        <v>#REF!</v>
      </c>
      <c r="R1603" s="13" t="e">
        <f>VLOOKUP(J1603,'[1]Nhân viên'!$E$20:$F$41,2,0)</f>
        <v>#REF!</v>
      </c>
    </row>
    <row r="1604" spans="1:18" hidden="1">
      <c r="A1604" s="11">
        <v>1606</v>
      </c>
      <c r="B1604" s="11">
        <f t="shared" si="75"/>
        <v>0</v>
      </c>
      <c r="E1604" s="13" t="e">
        <f>VLOOKUP(D1604,#REF!,2,0)</f>
        <v>#REF!</v>
      </c>
      <c r="H1604" s="13" t="e">
        <f>VLOOKUP(F1604,#REF!,2,0)</f>
        <v>#REF!</v>
      </c>
      <c r="I1604" s="13" t="str">
        <f>VLOOKUP(F1604,'[1]Khách hàng'!$A$4:$F$2144,3,0)</f>
        <v>Số 1 đường số 17A, Khu phố 11, Phường Bình Trị Đông B, Quận Bình Tân, TP.HCM.</v>
      </c>
      <c r="J1604" s="13" t="e">
        <f>VLOOKUP(F1604,#REF!,5,0)</f>
        <v>#REF!</v>
      </c>
      <c r="M1604" s="13" t="e">
        <f>VLOOKUP(K1604,#REF!,2,0)</f>
        <v>#REF!</v>
      </c>
      <c r="N1604" s="17" t="e">
        <f>VLOOKUP(K1604,#REF!,6,0)</f>
        <v>#REF!</v>
      </c>
      <c r="O1604" s="17" t="e">
        <f t="shared" si="76"/>
        <v>#REF!</v>
      </c>
      <c r="P1604" s="22">
        <v>0.08</v>
      </c>
      <c r="Q1604" s="17" t="e">
        <f t="shared" si="77"/>
        <v>#REF!</v>
      </c>
      <c r="R1604" s="13" t="e">
        <f>VLOOKUP(J1604,'[1]Nhân viên'!$E$20:$F$41,2,0)</f>
        <v>#REF!</v>
      </c>
    </row>
    <row r="1605" spans="1:18" hidden="1">
      <c r="A1605" s="11">
        <v>1607</v>
      </c>
      <c r="B1605" s="11">
        <f t="shared" si="75"/>
        <v>0</v>
      </c>
      <c r="E1605" s="13" t="e">
        <f>VLOOKUP(D1605,#REF!,2,0)</f>
        <v>#REF!</v>
      </c>
      <c r="H1605" s="13" t="e">
        <f>VLOOKUP(F1605,#REF!,2,0)</f>
        <v>#REF!</v>
      </c>
      <c r="I1605" s="13" t="str">
        <f>VLOOKUP(F1605,'[1]Khách hàng'!$A$4:$F$2144,3,0)</f>
        <v>Số 1 đường số 17A, Khu phố 11, Phường Bình Trị Đông B, Quận Bình Tân, TP.HCM.</v>
      </c>
      <c r="J1605" s="13" t="e">
        <f>VLOOKUP(F1605,#REF!,5,0)</f>
        <v>#REF!</v>
      </c>
      <c r="M1605" s="13" t="e">
        <f>VLOOKUP(K1605,#REF!,2,0)</f>
        <v>#REF!</v>
      </c>
      <c r="N1605" s="17" t="e">
        <f>VLOOKUP(K1605,#REF!,6,0)</f>
        <v>#REF!</v>
      </c>
      <c r="O1605" s="17" t="e">
        <f t="shared" si="76"/>
        <v>#REF!</v>
      </c>
      <c r="P1605" s="22">
        <v>0.08</v>
      </c>
      <c r="Q1605" s="17" t="e">
        <f t="shared" si="77"/>
        <v>#REF!</v>
      </c>
      <c r="R1605" s="13" t="e">
        <f>VLOOKUP(J1605,'[1]Nhân viên'!$E$20:$F$41,2,0)</f>
        <v>#REF!</v>
      </c>
    </row>
    <row r="1606" spans="1:18" hidden="1">
      <c r="A1606" s="11">
        <v>1608</v>
      </c>
      <c r="B1606" s="11">
        <f t="shared" si="75"/>
        <v>0</v>
      </c>
      <c r="E1606" s="13" t="e">
        <f>VLOOKUP(D1606,#REF!,2,0)</f>
        <v>#REF!</v>
      </c>
      <c r="H1606" s="13" t="e">
        <f>VLOOKUP(F1606,#REF!,2,0)</f>
        <v>#REF!</v>
      </c>
      <c r="I1606" s="13" t="str">
        <f>VLOOKUP(F1606,'[1]Khách hàng'!$A$4:$F$2144,3,0)</f>
        <v>Số 1 đường số 17A, Khu phố 11, Phường Bình Trị Đông B, Quận Bình Tân, TP.HCM.</v>
      </c>
      <c r="J1606" s="13" t="e">
        <f>VLOOKUP(F1606,#REF!,5,0)</f>
        <v>#REF!</v>
      </c>
      <c r="M1606" s="13" t="e">
        <f>VLOOKUP(K1606,#REF!,2,0)</f>
        <v>#REF!</v>
      </c>
      <c r="N1606" s="17" t="e">
        <f>VLOOKUP(K1606,#REF!,6,0)</f>
        <v>#REF!</v>
      </c>
      <c r="O1606" s="17" t="e">
        <f t="shared" si="76"/>
        <v>#REF!</v>
      </c>
      <c r="P1606" s="22">
        <v>0.08</v>
      </c>
      <c r="Q1606" s="17" t="e">
        <f t="shared" si="77"/>
        <v>#REF!</v>
      </c>
      <c r="R1606" s="13" t="e">
        <f>VLOOKUP(J1606,'[1]Nhân viên'!$E$20:$F$41,2,0)</f>
        <v>#REF!</v>
      </c>
    </row>
    <row r="1607" spans="1:18" hidden="1">
      <c r="A1607" s="11">
        <v>1609</v>
      </c>
      <c r="B1607" s="11">
        <f t="shared" si="75"/>
        <v>0</v>
      </c>
      <c r="E1607" s="13" t="e">
        <f>VLOOKUP(D1607,#REF!,2,0)</f>
        <v>#REF!</v>
      </c>
      <c r="H1607" s="13" t="e">
        <f>VLOOKUP(F1607,#REF!,2,0)</f>
        <v>#REF!</v>
      </c>
      <c r="I1607" s="13" t="str">
        <f>VLOOKUP(F1607,'[1]Khách hàng'!$A$4:$F$2144,3,0)</f>
        <v>Số 1 đường số 17A, Khu phố 11, Phường Bình Trị Đông B, Quận Bình Tân, TP.HCM.</v>
      </c>
      <c r="J1607" s="13" t="e">
        <f>VLOOKUP(F1607,#REF!,5,0)</f>
        <v>#REF!</v>
      </c>
      <c r="M1607" s="13" t="e">
        <f>VLOOKUP(K1607,#REF!,2,0)</f>
        <v>#REF!</v>
      </c>
      <c r="N1607" s="17" t="e">
        <f>VLOOKUP(K1607,#REF!,6,0)</f>
        <v>#REF!</v>
      </c>
      <c r="O1607" s="17" t="e">
        <f t="shared" si="76"/>
        <v>#REF!</v>
      </c>
      <c r="P1607" s="22">
        <v>0.08</v>
      </c>
      <c r="Q1607" s="17" t="e">
        <f t="shared" si="77"/>
        <v>#REF!</v>
      </c>
      <c r="R1607" s="13" t="e">
        <f>VLOOKUP(J1607,'[1]Nhân viên'!$E$20:$F$41,2,0)</f>
        <v>#REF!</v>
      </c>
    </row>
    <row r="1608" spans="1:18" hidden="1">
      <c r="A1608" s="11">
        <v>1610</v>
      </c>
      <c r="B1608" s="11">
        <f t="shared" si="75"/>
        <v>0</v>
      </c>
      <c r="E1608" s="13" t="e">
        <f>VLOOKUP(D1608,#REF!,2,0)</f>
        <v>#REF!</v>
      </c>
      <c r="H1608" s="13" t="e">
        <f>VLOOKUP(F1608,#REF!,2,0)</f>
        <v>#REF!</v>
      </c>
      <c r="I1608" s="13" t="str">
        <f>VLOOKUP(F1608,'[1]Khách hàng'!$A$4:$F$2144,3,0)</f>
        <v>Số 1 đường số 17A, Khu phố 11, Phường Bình Trị Đông B, Quận Bình Tân, TP.HCM.</v>
      </c>
      <c r="J1608" s="13" t="e">
        <f>VLOOKUP(F1608,#REF!,5,0)</f>
        <v>#REF!</v>
      </c>
      <c r="M1608" s="13" t="e">
        <f>VLOOKUP(K1608,#REF!,2,0)</f>
        <v>#REF!</v>
      </c>
      <c r="N1608" s="17" t="e">
        <f>VLOOKUP(K1608,#REF!,6,0)</f>
        <v>#REF!</v>
      </c>
      <c r="O1608" s="17" t="e">
        <f t="shared" si="76"/>
        <v>#REF!</v>
      </c>
      <c r="P1608" s="22">
        <v>0.08</v>
      </c>
      <c r="Q1608" s="17" t="e">
        <f t="shared" si="77"/>
        <v>#REF!</v>
      </c>
      <c r="R1608" s="13" t="e">
        <f>VLOOKUP(J1608,'[1]Nhân viên'!$E$20:$F$41,2,0)</f>
        <v>#REF!</v>
      </c>
    </row>
    <row r="1609" spans="1:18" hidden="1">
      <c r="A1609" s="11">
        <v>1611</v>
      </c>
      <c r="B1609" s="11">
        <f t="shared" si="75"/>
        <v>0</v>
      </c>
      <c r="E1609" s="13" t="e">
        <f>VLOOKUP(D1609,#REF!,2,0)</f>
        <v>#REF!</v>
      </c>
      <c r="H1609" s="13" t="e">
        <f>VLOOKUP(F1609,#REF!,2,0)</f>
        <v>#REF!</v>
      </c>
      <c r="I1609" s="13" t="str">
        <f>VLOOKUP(F1609,'[1]Khách hàng'!$A$4:$F$2144,3,0)</f>
        <v>Số 1 đường số 17A, Khu phố 11, Phường Bình Trị Đông B, Quận Bình Tân, TP.HCM.</v>
      </c>
      <c r="J1609" s="13" t="e">
        <f>VLOOKUP(F1609,#REF!,5,0)</f>
        <v>#REF!</v>
      </c>
      <c r="M1609" s="13" t="e">
        <f>VLOOKUP(K1609,#REF!,2,0)</f>
        <v>#REF!</v>
      </c>
      <c r="N1609" s="17" t="e">
        <f>VLOOKUP(K1609,#REF!,6,0)</f>
        <v>#REF!</v>
      </c>
      <c r="O1609" s="17" t="e">
        <f t="shared" si="76"/>
        <v>#REF!</v>
      </c>
      <c r="P1609" s="22">
        <v>0.08</v>
      </c>
      <c r="Q1609" s="17" t="e">
        <f t="shared" si="77"/>
        <v>#REF!</v>
      </c>
      <c r="R1609" s="13" t="e">
        <f>VLOOKUP(J1609,'[1]Nhân viên'!$E$20:$F$41,2,0)</f>
        <v>#REF!</v>
      </c>
    </row>
    <row r="1610" spans="1:18" hidden="1">
      <c r="A1610" s="11">
        <v>1612</v>
      </c>
      <c r="B1610" s="11">
        <f t="shared" si="75"/>
        <v>0</v>
      </c>
      <c r="E1610" s="13" t="e">
        <f>VLOOKUP(D1610,#REF!,2,0)</f>
        <v>#REF!</v>
      </c>
      <c r="H1610" s="13" t="e">
        <f>VLOOKUP(F1610,#REF!,2,0)</f>
        <v>#REF!</v>
      </c>
      <c r="I1610" s="13" t="str">
        <f>VLOOKUP(F1610,'[1]Khách hàng'!$A$4:$F$2144,3,0)</f>
        <v>Số 1 đường số 17A, Khu phố 11, Phường Bình Trị Đông B, Quận Bình Tân, TP.HCM.</v>
      </c>
      <c r="J1610" s="13" t="e">
        <f>VLOOKUP(F1610,#REF!,5,0)</f>
        <v>#REF!</v>
      </c>
      <c r="M1610" s="13" t="e">
        <f>VLOOKUP(K1610,#REF!,2,0)</f>
        <v>#REF!</v>
      </c>
      <c r="N1610" s="17" t="e">
        <f>VLOOKUP(K1610,#REF!,6,0)</f>
        <v>#REF!</v>
      </c>
      <c r="O1610" s="17" t="e">
        <f t="shared" si="76"/>
        <v>#REF!</v>
      </c>
      <c r="P1610" s="22">
        <v>0.08</v>
      </c>
      <c r="Q1610" s="17" t="e">
        <f t="shared" si="77"/>
        <v>#REF!</v>
      </c>
      <c r="R1610" s="13" t="e">
        <f>VLOOKUP(J1610,'[1]Nhân viên'!$E$20:$F$41,2,0)</f>
        <v>#REF!</v>
      </c>
    </row>
    <row r="1611" spans="1:18" hidden="1">
      <c r="A1611" s="11">
        <v>1613</v>
      </c>
      <c r="B1611" s="11">
        <f t="shared" si="75"/>
        <v>0</v>
      </c>
      <c r="E1611" s="13" t="e">
        <f>VLOOKUP(D1611,#REF!,2,0)</f>
        <v>#REF!</v>
      </c>
      <c r="H1611" s="13" t="e">
        <f>VLOOKUP(F1611,#REF!,2,0)</f>
        <v>#REF!</v>
      </c>
      <c r="I1611" s="13" t="str">
        <f>VLOOKUP(F1611,'[1]Khách hàng'!$A$4:$F$2144,3,0)</f>
        <v>Số 1 đường số 17A, Khu phố 11, Phường Bình Trị Đông B, Quận Bình Tân, TP.HCM.</v>
      </c>
      <c r="J1611" s="13" t="e">
        <f>VLOOKUP(F1611,#REF!,5,0)</f>
        <v>#REF!</v>
      </c>
      <c r="M1611" s="13" t="e">
        <f>VLOOKUP(K1611,#REF!,2,0)</f>
        <v>#REF!</v>
      </c>
      <c r="N1611" s="17" t="e">
        <f>VLOOKUP(K1611,#REF!,6,0)</f>
        <v>#REF!</v>
      </c>
      <c r="O1611" s="17" t="e">
        <f t="shared" si="76"/>
        <v>#REF!</v>
      </c>
      <c r="P1611" s="22">
        <v>0.08</v>
      </c>
      <c r="Q1611" s="17" t="e">
        <f t="shared" si="77"/>
        <v>#REF!</v>
      </c>
      <c r="R1611" s="13" t="e">
        <f>VLOOKUP(J1611,'[1]Nhân viên'!$E$20:$F$41,2,0)</f>
        <v>#REF!</v>
      </c>
    </row>
    <row r="1612" spans="1:18" hidden="1">
      <c r="A1612" s="11">
        <v>1614</v>
      </c>
      <c r="B1612" s="11">
        <f t="shared" si="75"/>
        <v>0</v>
      </c>
      <c r="E1612" s="13" t="e">
        <f>VLOOKUP(D1612,#REF!,2,0)</f>
        <v>#REF!</v>
      </c>
      <c r="H1612" s="13" t="e">
        <f>VLOOKUP(F1612,#REF!,2,0)</f>
        <v>#REF!</v>
      </c>
      <c r="I1612" s="13" t="str">
        <f>VLOOKUP(F1612,'[1]Khách hàng'!$A$4:$F$2144,3,0)</f>
        <v>Số 1 đường số 17A, Khu phố 11, Phường Bình Trị Đông B, Quận Bình Tân, TP.HCM.</v>
      </c>
      <c r="J1612" s="13" t="e">
        <f>VLOOKUP(F1612,#REF!,5,0)</f>
        <v>#REF!</v>
      </c>
      <c r="M1612" s="13" t="e">
        <f>VLOOKUP(K1612,#REF!,2,0)</f>
        <v>#REF!</v>
      </c>
      <c r="N1612" s="17" t="e">
        <f>VLOOKUP(K1612,#REF!,6,0)</f>
        <v>#REF!</v>
      </c>
      <c r="O1612" s="17" t="e">
        <f t="shared" si="76"/>
        <v>#REF!</v>
      </c>
      <c r="P1612" s="22">
        <v>0.08</v>
      </c>
      <c r="Q1612" s="17" t="e">
        <f t="shared" si="77"/>
        <v>#REF!</v>
      </c>
      <c r="R1612" s="13" t="e">
        <f>VLOOKUP(J1612,'[1]Nhân viên'!$E$20:$F$41,2,0)</f>
        <v>#REF!</v>
      </c>
    </row>
    <row r="1613" spans="1:18" hidden="1">
      <c r="A1613" s="11">
        <v>1615</v>
      </c>
      <c r="B1613" s="11">
        <f t="shared" si="75"/>
        <v>0</v>
      </c>
      <c r="E1613" s="13" t="e">
        <f>VLOOKUP(D1613,#REF!,2,0)</f>
        <v>#REF!</v>
      </c>
      <c r="H1613" s="13" t="e">
        <f>VLOOKUP(F1613,#REF!,2,0)</f>
        <v>#REF!</v>
      </c>
      <c r="I1613" s="13" t="str">
        <f>VLOOKUP(F1613,'[1]Khách hàng'!$A$4:$F$2144,3,0)</f>
        <v>Số 1 đường số 17A, Khu phố 11, Phường Bình Trị Đông B, Quận Bình Tân, TP.HCM.</v>
      </c>
      <c r="J1613" s="13" t="e">
        <f>VLOOKUP(F1613,#REF!,5,0)</f>
        <v>#REF!</v>
      </c>
      <c r="M1613" s="13" t="e">
        <f>VLOOKUP(K1613,#REF!,2,0)</f>
        <v>#REF!</v>
      </c>
      <c r="N1613" s="17" t="e">
        <f>VLOOKUP(K1613,#REF!,6,0)</f>
        <v>#REF!</v>
      </c>
      <c r="O1613" s="17" t="e">
        <f t="shared" si="76"/>
        <v>#REF!</v>
      </c>
      <c r="P1613" s="22">
        <v>0.08</v>
      </c>
      <c r="Q1613" s="17" t="e">
        <f t="shared" si="77"/>
        <v>#REF!</v>
      </c>
      <c r="R1613" s="13" t="e">
        <f>VLOOKUP(J1613,'[1]Nhân viên'!$E$20:$F$41,2,0)</f>
        <v>#REF!</v>
      </c>
    </row>
    <row r="1614" spans="1:18" hidden="1">
      <c r="A1614" s="11">
        <v>1616</v>
      </c>
      <c r="B1614" s="11">
        <f t="shared" si="75"/>
        <v>0</v>
      </c>
      <c r="E1614" s="13" t="e">
        <f>VLOOKUP(D1614,#REF!,2,0)</f>
        <v>#REF!</v>
      </c>
      <c r="H1614" s="13" t="e">
        <f>VLOOKUP(F1614,#REF!,2,0)</f>
        <v>#REF!</v>
      </c>
      <c r="I1614" s="13" t="str">
        <f>VLOOKUP(F1614,'[1]Khách hàng'!$A$4:$F$2144,3,0)</f>
        <v>Số 1 đường số 17A, Khu phố 11, Phường Bình Trị Đông B, Quận Bình Tân, TP.HCM.</v>
      </c>
      <c r="J1614" s="13" t="e">
        <f>VLOOKUP(F1614,#REF!,5,0)</f>
        <v>#REF!</v>
      </c>
      <c r="M1614" s="13" t="e">
        <f>VLOOKUP(K1614,#REF!,2,0)</f>
        <v>#REF!</v>
      </c>
      <c r="N1614" s="17" t="e">
        <f>VLOOKUP(K1614,#REF!,6,0)</f>
        <v>#REF!</v>
      </c>
      <c r="O1614" s="17" t="e">
        <f t="shared" si="76"/>
        <v>#REF!</v>
      </c>
      <c r="P1614" s="22">
        <v>0.08</v>
      </c>
      <c r="Q1614" s="17" t="e">
        <f t="shared" si="77"/>
        <v>#REF!</v>
      </c>
      <c r="R1614" s="13" t="e">
        <f>VLOOKUP(J1614,'[1]Nhân viên'!$E$20:$F$41,2,0)</f>
        <v>#REF!</v>
      </c>
    </row>
    <row r="1615" spans="1:18" hidden="1">
      <c r="A1615" s="11">
        <v>1617</v>
      </c>
      <c r="B1615" s="11">
        <f t="shared" si="75"/>
        <v>0</v>
      </c>
      <c r="E1615" s="13" t="e">
        <f>VLOOKUP(D1615,#REF!,2,0)</f>
        <v>#REF!</v>
      </c>
      <c r="H1615" s="13" t="e">
        <f>VLOOKUP(F1615,#REF!,2,0)</f>
        <v>#REF!</v>
      </c>
      <c r="I1615" s="13" t="str">
        <f>VLOOKUP(F1615,'[1]Khách hàng'!$A$4:$F$2144,3,0)</f>
        <v>Số 1 đường số 17A, Khu phố 11, Phường Bình Trị Đông B, Quận Bình Tân, TP.HCM.</v>
      </c>
      <c r="J1615" s="13" t="e">
        <f>VLOOKUP(F1615,#REF!,5,0)</f>
        <v>#REF!</v>
      </c>
      <c r="M1615" s="13" t="e">
        <f>VLOOKUP(K1615,#REF!,2,0)</f>
        <v>#REF!</v>
      </c>
      <c r="N1615" s="17" t="e">
        <f>VLOOKUP(K1615,#REF!,6,0)</f>
        <v>#REF!</v>
      </c>
      <c r="O1615" s="17" t="e">
        <f t="shared" si="76"/>
        <v>#REF!</v>
      </c>
      <c r="P1615" s="22">
        <v>0.08</v>
      </c>
      <c r="Q1615" s="17" t="e">
        <f t="shared" si="77"/>
        <v>#REF!</v>
      </c>
      <c r="R1615" s="13" t="e">
        <f>VLOOKUP(J1615,'[1]Nhân viên'!$E$20:$F$41,2,0)</f>
        <v>#REF!</v>
      </c>
    </row>
    <row r="1616" spans="1:18" hidden="1">
      <c r="A1616" s="11">
        <v>1618</v>
      </c>
      <c r="B1616" s="11">
        <f t="shared" si="75"/>
        <v>0</v>
      </c>
      <c r="E1616" s="13" t="e">
        <f>VLOOKUP(D1616,#REF!,2,0)</f>
        <v>#REF!</v>
      </c>
      <c r="H1616" s="13" t="e">
        <f>VLOOKUP(F1616,#REF!,2,0)</f>
        <v>#REF!</v>
      </c>
      <c r="I1616" s="13" t="str">
        <f>VLOOKUP(F1616,'[1]Khách hàng'!$A$4:$F$2144,3,0)</f>
        <v>Số 1 đường số 17A, Khu phố 11, Phường Bình Trị Đông B, Quận Bình Tân, TP.HCM.</v>
      </c>
      <c r="J1616" s="13" t="e">
        <f>VLOOKUP(F1616,#REF!,5,0)</f>
        <v>#REF!</v>
      </c>
      <c r="M1616" s="13" t="e">
        <f>VLOOKUP(K1616,#REF!,2,0)</f>
        <v>#REF!</v>
      </c>
      <c r="N1616" s="17" t="e">
        <f>VLOOKUP(K1616,#REF!,6,0)</f>
        <v>#REF!</v>
      </c>
      <c r="O1616" s="17" t="e">
        <f t="shared" si="76"/>
        <v>#REF!</v>
      </c>
      <c r="P1616" s="22">
        <v>0.08</v>
      </c>
      <c r="Q1616" s="17" t="e">
        <f t="shared" si="77"/>
        <v>#REF!</v>
      </c>
      <c r="R1616" s="13" t="e">
        <f>VLOOKUP(J1616,'[1]Nhân viên'!$E$20:$F$41,2,0)</f>
        <v>#REF!</v>
      </c>
    </row>
    <row r="1617" spans="1:18" hidden="1">
      <c r="A1617" s="11">
        <v>1619</v>
      </c>
      <c r="B1617" s="11">
        <f t="shared" si="75"/>
        <v>0</v>
      </c>
      <c r="E1617" s="13" t="e">
        <f>VLOOKUP(D1617,#REF!,2,0)</f>
        <v>#REF!</v>
      </c>
      <c r="H1617" s="13" t="e">
        <f>VLOOKUP(F1617,#REF!,2,0)</f>
        <v>#REF!</v>
      </c>
      <c r="I1617" s="13" t="str">
        <f>VLOOKUP(F1617,'[1]Khách hàng'!$A$4:$F$2144,3,0)</f>
        <v>Số 1 đường số 17A, Khu phố 11, Phường Bình Trị Đông B, Quận Bình Tân, TP.HCM.</v>
      </c>
      <c r="J1617" s="13" t="e">
        <f>VLOOKUP(F1617,#REF!,5,0)</f>
        <v>#REF!</v>
      </c>
      <c r="M1617" s="13" t="e">
        <f>VLOOKUP(K1617,#REF!,2,0)</f>
        <v>#REF!</v>
      </c>
      <c r="N1617" s="17" t="e">
        <f>VLOOKUP(K1617,#REF!,6,0)</f>
        <v>#REF!</v>
      </c>
      <c r="O1617" s="17" t="e">
        <f t="shared" si="76"/>
        <v>#REF!</v>
      </c>
      <c r="P1617" s="22">
        <v>0.08</v>
      </c>
      <c r="Q1617" s="17" t="e">
        <f t="shared" si="77"/>
        <v>#REF!</v>
      </c>
      <c r="R1617" s="13" t="e">
        <f>VLOOKUP(J1617,'[1]Nhân viên'!$E$20:$F$41,2,0)</f>
        <v>#REF!</v>
      </c>
    </row>
    <row r="1618" spans="1:18" hidden="1">
      <c r="A1618" s="11">
        <v>1620</v>
      </c>
      <c r="B1618" s="11">
        <f t="shared" si="75"/>
        <v>0</v>
      </c>
      <c r="E1618" s="13" t="e">
        <f>VLOOKUP(D1618,#REF!,2,0)</f>
        <v>#REF!</v>
      </c>
      <c r="H1618" s="13" t="e">
        <f>VLOOKUP(F1618,#REF!,2,0)</f>
        <v>#REF!</v>
      </c>
      <c r="I1618" s="13" t="str">
        <f>VLOOKUP(F1618,'[1]Khách hàng'!$A$4:$F$2144,3,0)</f>
        <v>Số 1 đường số 17A, Khu phố 11, Phường Bình Trị Đông B, Quận Bình Tân, TP.HCM.</v>
      </c>
      <c r="J1618" s="13" t="e">
        <f>VLOOKUP(F1618,#REF!,5,0)</f>
        <v>#REF!</v>
      </c>
      <c r="M1618" s="13" t="e">
        <f>VLOOKUP(K1618,#REF!,2,0)</f>
        <v>#REF!</v>
      </c>
      <c r="N1618" s="17" t="e">
        <f>VLOOKUP(K1618,#REF!,6,0)</f>
        <v>#REF!</v>
      </c>
      <c r="O1618" s="17" t="e">
        <f t="shared" si="76"/>
        <v>#REF!</v>
      </c>
      <c r="P1618" s="22">
        <v>0.08</v>
      </c>
      <c r="Q1618" s="17" t="e">
        <f t="shared" si="77"/>
        <v>#REF!</v>
      </c>
      <c r="R1618" s="13" t="e">
        <f>VLOOKUP(J1618,'[1]Nhân viên'!$E$20:$F$41,2,0)</f>
        <v>#REF!</v>
      </c>
    </row>
    <row r="1619" spans="1:18" hidden="1">
      <c r="A1619" s="11">
        <v>1621</v>
      </c>
      <c r="B1619" s="11">
        <f t="shared" si="75"/>
        <v>0</v>
      </c>
      <c r="E1619" s="13" t="e">
        <f>VLOOKUP(D1619,#REF!,2,0)</f>
        <v>#REF!</v>
      </c>
      <c r="H1619" s="13" t="e">
        <f>VLOOKUP(F1619,#REF!,2,0)</f>
        <v>#REF!</v>
      </c>
      <c r="I1619" s="13" t="str">
        <f>VLOOKUP(F1619,'[1]Khách hàng'!$A$4:$F$2144,3,0)</f>
        <v>Số 1 đường số 17A, Khu phố 11, Phường Bình Trị Đông B, Quận Bình Tân, TP.HCM.</v>
      </c>
      <c r="J1619" s="13" t="e">
        <f>VLOOKUP(F1619,#REF!,5,0)</f>
        <v>#REF!</v>
      </c>
      <c r="M1619" s="13" t="e">
        <f>VLOOKUP(K1619,#REF!,2,0)</f>
        <v>#REF!</v>
      </c>
      <c r="N1619" s="17" t="e">
        <f>VLOOKUP(K1619,#REF!,6,0)</f>
        <v>#REF!</v>
      </c>
      <c r="O1619" s="17" t="e">
        <f t="shared" si="76"/>
        <v>#REF!</v>
      </c>
      <c r="P1619" s="22">
        <v>0.08</v>
      </c>
      <c r="Q1619" s="17" t="e">
        <f t="shared" si="77"/>
        <v>#REF!</v>
      </c>
      <c r="R1619" s="13" t="e">
        <f>VLOOKUP(J1619,'[1]Nhân viên'!$E$20:$F$41,2,0)</f>
        <v>#REF!</v>
      </c>
    </row>
    <row r="1620" spans="1:18" hidden="1">
      <c r="A1620" s="11">
        <v>1622</v>
      </c>
      <c r="B1620" s="11">
        <f t="shared" si="75"/>
        <v>0</v>
      </c>
      <c r="E1620" s="13" t="e">
        <f>VLOOKUP(D1620,#REF!,2,0)</f>
        <v>#REF!</v>
      </c>
      <c r="H1620" s="13" t="e">
        <f>VLOOKUP(F1620,#REF!,2,0)</f>
        <v>#REF!</v>
      </c>
      <c r="I1620" s="13" t="str">
        <f>VLOOKUP(F1620,'[1]Khách hàng'!$A$4:$F$2144,3,0)</f>
        <v>Số 1 đường số 17A, Khu phố 11, Phường Bình Trị Đông B, Quận Bình Tân, TP.HCM.</v>
      </c>
      <c r="J1620" s="13" t="e">
        <f>VLOOKUP(F1620,#REF!,5,0)</f>
        <v>#REF!</v>
      </c>
      <c r="M1620" s="13" t="e">
        <f>VLOOKUP(K1620,#REF!,2,0)</f>
        <v>#REF!</v>
      </c>
      <c r="N1620" s="17" t="e">
        <f>VLOOKUP(K1620,#REF!,6,0)</f>
        <v>#REF!</v>
      </c>
      <c r="O1620" s="17" t="e">
        <f t="shared" si="76"/>
        <v>#REF!</v>
      </c>
      <c r="P1620" s="22">
        <v>0.08</v>
      </c>
      <c r="Q1620" s="17" t="e">
        <f t="shared" si="77"/>
        <v>#REF!</v>
      </c>
      <c r="R1620" s="13" t="e">
        <f>VLOOKUP(J1620,'[1]Nhân viên'!$E$20:$F$41,2,0)</f>
        <v>#REF!</v>
      </c>
    </row>
    <row r="1621" spans="1:18" hidden="1">
      <c r="A1621" s="11">
        <v>1623</v>
      </c>
      <c r="B1621" s="11">
        <f t="shared" si="75"/>
        <v>0</v>
      </c>
      <c r="E1621" s="13" t="e">
        <f>VLOOKUP(D1621,#REF!,2,0)</f>
        <v>#REF!</v>
      </c>
      <c r="H1621" s="13" t="e">
        <f>VLOOKUP(F1621,#REF!,2,0)</f>
        <v>#REF!</v>
      </c>
      <c r="I1621" s="13" t="str">
        <f>VLOOKUP(F1621,'[1]Khách hàng'!$A$4:$F$2144,3,0)</f>
        <v>Số 1 đường số 17A, Khu phố 11, Phường Bình Trị Đông B, Quận Bình Tân, TP.HCM.</v>
      </c>
      <c r="J1621" s="13" t="e">
        <f>VLOOKUP(F1621,#REF!,5,0)</f>
        <v>#REF!</v>
      </c>
      <c r="M1621" s="13" t="e">
        <f>VLOOKUP(K1621,#REF!,2,0)</f>
        <v>#REF!</v>
      </c>
      <c r="N1621" s="17" t="e">
        <f>VLOOKUP(K1621,#REF!,6,0)</f>
        <v>#REF!</v>
      </c>
      <c r="O1621" s="17" t="e">
        <f t="shared" si="76"/>
        <v>#REF!</v>
      </c>
      <c r="P1621" s="22">
        <v>0.08</v>
      </c>
      <c r="Q1621" s="17" t="e">
        <f t="shared" si="77"/>
        <v>#REF!</v>
      </c>
      <c r="R1621" s="13" t="e">
        <f>VLOOKUP(J1621,'[1]Nhân viên'!$E$20:$F$41,2,0)</f>
        <v>#REF!</v>
      </c>
    </row>
    <row r="1622" spans="1:18" hidden="1">
      <c r="A1622" s="11">
        <v>1624</v>
      </c>
      <c r="B1622" s="11">
        <f t="shared" si="75"/>
        <v>0</v>
      </c>
      <c r="E1622" s="13" t="e">
        <f>VLOOKUP(D1622,#REF!,2,0)</f>
        <v>#REF!</v>
      </c>
      <c r="H1622" s="13" t="e">
        <f>VLOOKUP(F1622,#REF!,2,0)</f>
        <v>#REF!</v>
      </c>
      <c r="I1622" s="13" t="str">
        <f>VLOOKUP(F1622,'[1]Khách hàng'!$A$4:$F$2144,3,0)</f>
        <v>Số 1 đường số 17A, Khu phố 11, Phường Bình Trị Đông B, Quận Bình Tân, TP.HCM.</v>
      </c>
      <c r="J1622" s="13" t="e">
        <f>VLOOKUP(F1622,#REF!,5,0)</f>
        <v>#REF!</v>
      </c>
      <c r="M1622" s="13" t="e">
        <f>VLOOKUP(K1622,#REF!,2,0)</f>
        <v>#REF!</v>
      </c>
      <c r="N1622" s="17" t="e">
        <f>VLOOKUP(K1622,#REF!,6,0)</f>
        <v>#REF!</v>
      </c>
      <c r="O1622" s="17" t="e">
        <f t="shared" si="76"/>
        <v>#REF!</v>
      </c>
      <c r="P1622" s="22">
        <v>0.08</v>
      </c>
      <c r="Q1622" s="17" t="e">
        <f t="shared" si="77"/>
        <v>#REF!</v>
      </c>
      <c r="R1622" s="13" t="e">
        <f>VLOOKUP(J1622,'[1]Nhân viên'!$E$20:$F$41,2,0)</f>
        <v>#REF!</v>
      </c>
    </row>
    <row r="1623" spans="1:18" hidden="1">
      <c r="A1623" s="11">
        <v>1625</v>
      </c>
      <c r="B1623" s="11">
        <f t="shared" si="75"/>
        <v>0</v>
      </c>
      <c r="E1623" s="13" t="e">
        <f>VLOOKUP(D1623,#REF!,2,0)</f>
        <v>#REF!</v>
      </c>
      <c r="H1623" s="13" t="e">
        <f>VLOOKUP(F1623,#REF!,2,0)</f>
        <v>#REF!</v>
      </c>
      <c r="I1623" s="13" t="str">
        <f>VLOOKUP(F1623,'[1]Khách hàng'!$A$4:$F$2144,3,0)</f>
        <v>Số 1 đường số 17A, Khu phố 11, Phường Bình Trị Đông B, Quận Bình Tân, TP.HCM.</v>
      </c>
      <c r="J1623" s="13" t="e">
        <f>VLOOKUP(F1623,#REF!,5,0)</f>
        <v>#REF!</v>
      </c>
      <c r="M1623" s="13" t="e">
        <f>VLOOKUP(K1623,#REF!,2,0)</f>
        <v>#REF!</v>
      </c>
      <c r="N1623" s="17" t="e">
        <f>VLOOKUP(K1623,#REF!,6,0)</f>
        <v>#REF!</v>
      </c>
      <c r="O1623" s="17" t="e">
        <f t="shared" si="76"/>
        <v>#REF!</v>
      </c>
      <c r="P1623" s="22">
        <v>0.08</v>
      </c>
      <c r="Q1623" s="17" t="e">
        <f t="shared" si="77"/>
        <v>#REF!</v>
      </c>
      <c r="R1623" s="13" t="e">
        <f>VLOOKUP(J1623,'[1]Nhân viên'!$E$20:$F$41,2,0)</f>
        <v>#REF!</v>
      </c>
    </row>
    <row r="1624" spans="1:18" hidden="1">
      <c r="A1624" s="11">
        <v>1626</v>
      </c>
      <c r="B1624" s="11">
        <f t="shared" si="75"/>
        <v>0</v>
      </c>
      <c r="E1624" s="13" t="e">
        <f>VLOOKUP(D1624,#REF!,2,0)</f>
        <v>#REF!</v>
      </c>
      <c r="H1624" s="13" t="e">
        <f>VLOOKUP(F1624,#REF!,2,0)</f>
        <v>#REF!</v>
      </c>
      <c r="I1624" s="13" t="str">
        <f>VLOOKUP(F1624,'[1]Khách hàng'!$A$4:$F$2144,3,0)</f>
        <v>Số 1 đường số 17A, Khu phố 11, Phường Bình Trị Đông B, Quận Bình Tân, TP.HCM.</v>
      </c>
      <c r="J1624" s="13" t="e">
        <f>VLOOKUP(F1624,#REF!,5,0)</f>
        <v>#REF!</v>
      </c>
      <c r="M1624" s="13" t="e">
        <f>VLOOKUP(K1624,#REF!,2,0)</f>
        <v>#REF!</v>
      </c>
      <c r="N1624" s="17" t="e">
        <f>VLOOKUP(K1624,#REF!,6,0)</f>
        <v>#REF!</v>
      </c>
      <c r="O1624" s="17" t="e">
        <f t="shared" si="76"/>
        <v>#REF!</v>
      </c>
      <c r="P1624" s="22">
        <v>0.08</v>
      </c>
      <c r="Q1624" s="17" t="e">
        <f t="shared" si="77"/>
        <v>#REF!</v>
      </c>
      <c r="R1624" s="13" t="e">
        <f>VLOOKUP(J1624,'[1]Nhân viên'!$E$20:$F$41,2,0)</f>
        <v>#REF!</v>
      </c>
    </row>
    <row r="1625" spans="1:18" hidden="1">
      <c r="A1625" s="11">
        <v>1627</v>
      </c>
      <c r="B1625" s="11">
        <f t="shared" si="75"/>
        <v>0</v>
      </c>
      <c r="E1625" s="13" t="e">
        <f>VLOOKUP(D1625,#REF!,2,0)</f>
        <v>#REF!</v>
      </c>
      <c r="H1625" s="13" t="e">
        <f>VLOOKUP(F1625,#REF!,2,0)</f>
        <v>#REF!</v>
      </c>
      <c r="I1625" s="13" t="str">
        <f>VLOOKUP(F1625,'[1]Khách hàng'!$A$4:$F$2144,3,0)</f>
        <v>Số 1 đường số 17A, Khu phố 11, Phường Bình Trị Đông B, Quận Bình Tân, TP.HCM.</v>
      </c>
      <c r="J1625" s="13" t="e">
        <f>VLOOKUP(F1625,#REF!,5,0)</f>
        <v>#REF!</v>
      </c>
      <c r="M1625" s="13" t="e">
        <f>VLOOKUP(K1625,#REF!,2,0)</f>
        <v>#REF!</v>
      </c>
      <c r="N1625" s="17" t="e">
        <f>VLOOKUP(K1625,#REF!,6,0)</f>
        <v>#REF!</v>
      </c>
      <c r="O1625" s="17" t="e">
        <f t="shared" si="76"/>
        <v>#REF!</v>
      </c>
      <c r="P1625" s="22">
        <v>0.08</v>
      </c>
      <c r="Q1625" s="17" t="e">
        <f t="shared" si="77"/>
        <v>#REF!</v>
      </c>
      <c r="R1625" s="13" t="e">
        <f>VLOOKUP(J1625,'[1]Nhân viên'!$E$20:$F$41,2,0)</f>
        <v>#REF!</v>
      </c>
    </row>
    <row r="1626" spans="1:18" hidden="1">
      <c r="A1626" s="11">
        <v>1628</v>
      </c>
      <c r="B1626" s="11">
        <f t="shared" si="75"/>
        <v>0</v>
      </c>
      <c r="E1626" s="13" t="e">
        <f>VLOOKUP(D1626,#REF!,2,0)</f>
        <v>#REF!</v>
      </c>
      <c r="H1626" s="13" t="e">
        <f>VLOOKUP(F1626,#REF!,2,0)</f>
        <v>#REF!</v>
      </c>
      <c r="I1626" s="13" t="str">
        <f>VLOOKUP(F1626,'[1]Khách hàng'!$A$4:$F$2144,3,0)</f>
        <v>Số 1 đường số 17A, Khu phố 11, Phường Bình Trị Đông B, Quận Bình Tân, TP.HCM.</v>
      </c>
      <c r="J1626" s="13" t="e">
        <f>VLOOKUP(F1626,#REF!,5,0)</f>
        <v>#REF!</v>
      </c>
      <c r="M1626" s="13" t="e">
        <f>VLOOKUP(K1626,#REF!,2,0)</f>
        <v>#REF!</v>
      </c>
      <c r="N1626" s="17" t="e">
        <f>VLOOKUP(K1626,#REF!,6,0)</f>
        <v>#REF!</v>
      </c>
      <c r="O1626" s="17" t="e">
        <f t="shared" si="76"/>
        <v>#REF!</v>
      </c>
      <c r="P1626" s="22">
        <v>0.08</v>
      </c>
      <c r="Q1626" s="17" t="e">
        <f t="shared" si="77"/>
        <v>#REF!</v>
      </c>
      <c r="R1626" s="13" t="e">
        <f>VLOOKUP(J1626,'[1]Nhân viên'!$E$20:$F$41,2,0)</f>
        <v>#REF!</v>
      </c>
    </row>
    <row r="1627" spans="1:18" hidden="1">
      <c r="A1627" s="11">
        <v>1629</v>
      </c>
      <c r="B1627" s="11">
        <f t="shared" si="75"/>
        <v>0</v>
      </c>
      <c r="E1627" s="13" t="e">
        <f>VLOOKUP(D1627,#REF!,2,0)</f>
        <v>#REF!</v>
      </c>
      <c r="H1627" s="13" t="e">
        <f>VLOOKUP(F1627,#REF!,2,0)</f>
        <v>#REF!</v>
      </c>
      <c r="I1627" s="13" t="str">
        <f>VLOOKUP(F1627,'[1]Khách hàng'!$A$4:$F$2144,3,0)</f>
        <v>Số 1 đường số 17A, Khu phố 11, Phường Bình Trị Đông B, Quận Bình Tân, TP.HCM.</v>
      </c>
      <c r="J1627" s="13" t="e">
        <f>VLOOKUP(F1627,#REF!,5,0)</f>
        <v>#REF!</v>
      </c>
      <c r="M1627" s="13" t="e">
        <f>VLOOKUP(K1627,#REF!,2,0)</f>
        <v>#REF!</v>
      </c>
      <c r="N1627" s="17" t="e">
        <f>VLOOKUP(K1627,#REF!,6,0)</f>
        <v>#REF!</v>
      </c>
      <c r="O1627" s="17" t="e">
        <f t="shared" si="76"/>
        <v>#REF!</v>
      </c>
      <c r="P1627" s="22">
        <v>0.08</v>
      </c>
      <c r="Q1627" s="17" t="e">
        <f t="shared" si="77"/>
        <v>#REF!</v>
      </c>
      <c r="R1627" s="13" t="e">
        <f>VLOOKUP(J1627,'[1]Nhân viên'!$E$20:$F$41,2,0)</f>
        <v>#REF!</v>
      </c>
    </row>
    <row r="1628" spans="1:18" hidden="1">
      <c r="A1628" s="11">
        <v>1630</v>
      </c>
      <c r="B1628" s="11">
        <f t="shared" ref="B1628:B1691" si="78">DAY($C1628)</f>
        <v>0</v>
      </c>
      <c r="E1628" s="13" t="e">
        <f>VLOOKUP(D1628,#REF!,2,0)</f>
        <v>#REF!</v>
      </c>
      <c r="H1628" s="13" t="e">
        <f>VLOOKUP(F1628,#REF!,2,0)</f>
        <v>#REF!</v>
      </c>
      <c r="I1628" s="13" t="str">
        <f>VLOOKUP(F1628,'[1]Khách hàng'!$A$4:$F$2144,3,0)</f>
        <v>Số 1 đường số 17A, Khu phố 11, Phường Bình Trị Đông B, Quận Bình Tân, TP.HCM.</v>
      </c>
      <c r="J1628" s="13" t="e">
        <f>VLOOKUP(F1628,#REF!,5,0)</f>
        <v>#REF!</v>
      </c>
      <c r="M1628" s="13" t="e">
        <f>VLOOKUP(K1628,#REF!,2,0)</f>
        <v>#REF!</v>
      </c>
      <c r="N1628" s="17" t="e">
        <f>VLOOKUP(K1628,#REF!,6,0)</f>
        <v>#REF!</v>
      </c>
      <c r="O1628" s="17" t="e">
        <f t="shared" si="76"/>
        <v>#REF!</v>
      </c>
      <c r="P1628" s="22">
        <v>0.08</v>
      </c>
      <c r="Q1628" s="17" t="e">
        <f t="shared" si="77"/>
        <v>#REF!</v>
      </c>
      <c r="R1628" s="13" t="e">
        <f>VLOOKUP(J1628,'[1]Nhân viên'!$E$20:$F$41,2,0)</f>
        <v>#REF!</v>
      </c>
    </row>
    <row r="1629" spans="1:18" hidden="1">
      <c r="A1629" s="11">
        <v>1631</v>
      </c>
      <c r="B1629" s="11">
        <f t="shared" si="78"/>
        <v>0</v>
      </c>
      <c r="E1629" s="13" t="e">
        <f>VLOOKUP(D1629,#REF!,2,0)</f>
        <v>#REF!</v>
      </c>
      <c r="H1629" s="13" t="e">
        <f>VLOOKUP(F1629,#REF!,2,0)</f>
        <v>#REF!</v>
      </c>
      <c r="I1629" s="13" t="str">
        <f>VLOOKUP(F1629,'[1]Khách hàng'!$A$4:$F$2144,3,0)</f>
        <v>Số 1 đường số 17A, Khu phố 11, Phường Bình Trị Đông B, Quận Bình Tân, TP.HCM.</v>
      </c>
      <c r="J1629" s="13" t="e">
        <f>VLOOKUP(F1629,#REF!,5,0)</f>
        <v>#REF!</v>
      </c>
      <c r="M1629" s="13" t="e">
        <f>VLOOKUP(K1629,#REF!,2,0)</f>
        <v>#REF!</v>
      </c>
      <c r="N1629" s="17" t="e">
        <f>VLOOKUP(K1629,#REF!,6,0)</f>
        <v>#REF!</v>
      </c>
      <c r="O1629" s="17" t="e">
        <f t="shared" si="76"/>
        <v>#REF!</v>
      </c>
      <c r="P1629" s="22">
        <v>0.08</v>
      </c>
      <c r="Q1629" s="17" t="e">
        <f t="shared" si="77"/>
        <v>#REF!</v>
      </c>
      <c r="R1629" s="13" t="e">
        <f>VLOOKUP(J1629,'[1]Nhân viên'!$E$20:$F$41,2,0)</f>
        <v>#REF!</v>
      </c>
    </row>
    <row r="1630" spans="1:18" hidden="1">
      <c r="A1630" s="11">
        <v>1632</v>
      </c>
      <c r="B1630" s="11">
        <f t="shared" si="78"/>
        <v>0</v>
      </c>
      <c r="E1630" s="13" t="e">
        <f>VLOOKUP(D1630,#REF!,2,0)</f>
        <v>#REF!</v>
      </c>
      <c r="H1630" s="13" t="e">
        <f>VLOOKUP(F1630,#REF!,2,0)</f>
        <v>#REF!</v>
      </c>
      <c r="I1630" s="13" t="str">
        <f>VLOOKUP(F1630,'[1]Khách hàng'!$A$4:$F$2144,3,0)</f>
        <v>Số 1 đường số 17A, Khu phố 11, Phường Bình Trị Đông B, Quận Bình Tân, TP.HCM.</v>
      </c>
      <c r="J1630" s="13" t="e">
        <f>VLOOKUP(F1630,#REF!,5,0)</f>
        <v>#REF!</v>
      </c>
      <c r="M1630" s="13" t="e">
        <f>VLOOKUP(K1630,#REF!,2,0)</f>
        <v>#REF!</v>
      </c>
      <c r="N1630" s="17" t="e">
        <f>VLOOKUP(K1630,#REF!,6,0)</f>
        <v>#REF!</v>
      </c>
      <c r="O1630" s="17" t="e">
        <f t="shared" si="76"/>
        <v>#REF!</v>
      </c>
      <c r="P1630" s="22">
        <v>0.08</v>
      </c>
      <c r="Q1630" s="17" t="e">
        <f t="shared" si="77"/>
        <v>#REF!</v>
      </c>
      <c r="R1630" s="13" t="e">
        <f>VLOOKUP(J1630,'[1]Nhân viên'!$E$20:$F$41,2,0)</f>
        <v>#REF!</v>
      </c>
    </row>
    <row r="1631" spans="1:18" hidden="1">
      <c r="A1631" s="11">
        <v>1633</v>
      </c>
      <c r="B1631" s="11">
        <f t="shared" si="78"/>
        <v>0</v>
      </c>
      <c r="E1631" s="13" t="e">
        <f>VLOOKUP(D1631,#REF!,2,0)</f>
        <v>#REF!</v>
      </c>
      <c r="H1631" s="13" t="e">
        <f>VLOOKUP(F1631,#REF!,2,0)</f>
        <v>#REF!</v>
      </c>
      <c r="I1631" s="13" t="str">
        <f>VLOOKUP(F1631,'[1]Khách hàng'!$A$4:$F$2144,3,0)</f>
        <v>Số 1 đường số 17A, Khu phố 11, Phường Bình Trị Đông B, Quận Bình Tân, TP.HCM.</v>
      </c>
      <c r="J1631" s="13" t="e">
        <f>VLOOKUP(F1631,#REF!,5,0)</f>
        <v>#REF!</v>
      </c>
      <c r="M1631" s="13" t="e">
        <f>VLOOKUP(K1631,#REF!,2,0)</f>
        <v>#REF!</v>
      </c>
      <c r="N1631" s="17" t="e">
        <f>VLOOKUP(K1631,#REF!,6,0)</f>
        <v>#REF!</v>
      </c>
      <c r="O1631" s="17" t="e">
        <f t="shared" si="76"/>
        <v>#REF!</v>
      </c>
      <c r="P1631" s="22">
        <v>0.08</v>
      </c>
      <c r="Q1631" s="17" t="e">
        <f t="shared" si="77"/>
        <v>#REF!</v>
      </c>
      <c r="R1631" s="13" t="e">
        <f>VLOOKUP(J1631,'[1]Nhân viên'!$E$20:$F$41,2,0)</f>
        <v>#REF!</v>
      </c>
    </row>
    <row r="1632" spans="1:18" hidden="1">
      <c r="A1632" s="11">
        <v>1634</v>
      </c>
      <c r="B1632" s="11">
        <f t="shared" si="78"/>
        <v>0</v>
      </c>
      <c r="E1632" s="13" t="e">
        <f>VLOOKUP(D1632,#REF!,2,0)</f>
        <v>#REF!</v>
      </c>
      <c r="H1632" s="13" t="e">
        <f>VLOOKUP(F1632,#REF!,2,0)</f>
        <v>#REF!</v>
      </c>
      <c r="I1632" s="13" t="str">
        <f>VLOOKUP(F1632,'[1]Khách hàng'!$A$4:$F$2144,3,0)</f>
        <v>Số 1 đường số 17A, Khu phố 11, Phường Bình Trị Đông B, Quận Bình Tân, TP.HCM.</v>
      </c>
      <c r="J1632" s="13" t="e">
        <f>VLOOKUP(F1632,#REF!,5,0)</f>
        <v>#REF!</v>
      </c>
      <c r="M1632" s="13" t="e">
        <f>VLOOKUP(K1632,#REF!,2,0)</f>
        <v>#REF!</v>
      </c>
      <c r="N1632" s="17" t="e">
        <f>VLOOKUP(K1632,#REF!,6,0)</f>
        <v>#REF!</v>
      </c>
      <c r="O1632" s="17" t="e">
        <f t="shared" ref="O1632:O1695" si="79">L1632*N1632</f>
        <v>#REF!</v>
      </c>
      <c r="P1632" s="22">
        <v>0.08</v>
      </c>
      <c r="Q1632" s="17" t="e">
        <f t="shared" ref="Q1632:Q1695" si="80">O1632*P1632+O1632</f>
        <v>#REF!</v>
      </c>
      <c r="R1632" s="13" t="e">
        <f>VLOOKUP(J1632,'[1]Nhân viên'!$E$20:$F$41,2,0)</f>
        <v>#REF!</v>
      </c>
    </row>
    <row r="1633" spans="1:18" hidden="1">
      <c r="A1633" s="11">
        <v>1635</v>
      </c>
      <c r="B1633" s="11">
        <f t="shared" si="78"/>
        <v>0</v>
      </c>
      <c r="E1633" s="13" t="e">
        <f>VLOOKUP(D1633,#REF!,2,0)</f>
        <v>#REF!</v>
      </c>
      <c r="H1633" s="13" t="e">
        <f>VLOOKUP(F1633,#REF!,2,0)</f>
        <v>#REF!</v>
      </c>
      <c r="I1633" s="13" t="str">
        <f>VLOOKUP(F1633,'[1]Khách hàng'!$A$4:$F$2144,3,0)</f>
        <v>Số 1 đường số 17A, Khu phố 11, Phường Bình Trị Đông B, Quận Bình Tân, TP.HCM.</v>
      </c>
      <c r="J1633" s="13" t="e">
        <f>VLOOKUP(F1633,#REF!,5,0)</f>
        <v>#REF!</v>
      </c>
      <c r="M1633" s="13" t="e">
        <f>VLOOKUP(K1633,#REF!,2,0)</f>
        <v>#REF!</v>
      </c>
      <c r="N1633" s="17" t="e">
        <f>VLOOKUP(K1633,#REF!,6,0)</f>
        <v>#REF!</v>
      </c>
      <c r="O1633" s="17" t="e">
        <f t="shared" si="79"/>
        <v>#REF!</v>
      </c>
      <c r="P1633" s="22">
        <v>0.08</v>
      </c>
      <c r="Q1633" s="17" t="e">
        <f t="shared" si="80"/>
        <v>#REF!</v>
      </c>
      <c r="R1633" s="13" t="e">
        <f>VLOOKUP(J1633,'[1]Nhân viên'!$E$20:$F$41,2,0)</f>
        <v>#REF!</v>
      </c>
    </row>
    <row r="1634" spans="1:18" hidden="1">
      <c r="A1634" s="11">
        <v>1636</v>
      </c>
      <c r="B1634" s="11">
        <f t="shared" si="78"/>
        <v>0</v>
      </c>
      <c r="E1634" s="13" t="e">
        <f>VLOOKUP(D1634,#REF!,2,0)</f>
        <v>#REF!</v>
      </c>
      <c r="H1634" s="13" t="e">
        <f>VLOOKUP(F1634,#REF!,2,0)</f>
        <v>#REF!</v>
      </c>
      <c r="I1634" s="13" t="str">
        <f>VLOOKUP(F1634,'[1]Khách hàng'!$A$4:$F$2144,3,0)</f>
        <v>Số 1 đường số 17A, Khu phố 11, Phường Bình Trị Đông B, Quận Bình Tân, TP.HCM.</v>
      </c>
      <c r="J1634" s="13" t="e">
        <f>VLOOKUP(F1634,#REF!,5,0)</f>
        <v>#REF!</v>
      </c>
      <c r="M1634" s="13" t="e">
        <f>VLOOKUP(K1634,#REF!,2,0)</f>
        <v>#REF!</v>
      </c>
      <c r="N1634" s="17" t="e">
        <f>VLOOKUP(K1634,#REF!,6,0)</f>
        <v>#REF!</v>
      </c>
      <c r="O1634" s="17" t="e">
        <f t="shared" si="79"/>
        <v>#REF!</v>
      </c>
      <c r="P1634" s="22">
        <v>0.08</v>
      </c>
      <c r="Q1634" s="17" t="e">
        <f t="shared" si="80"/>
        <v>#REF!</v>
      </c>
      <c r="R1634" s="13" t="e">
        <f>VLOOKUP(J1634,'[1]Nhân viên'!$E$20:$F$41,2,0)</f>
        <v>#REF!</v>
      </c>
    </row>
    <row r="1635" spans="1:18" hidden="1">
      <c r="A1635" s="11">
        <v>1637</v>
      </c>
      <c r="B1635" s="11">
        <f t="shared" si="78"/>
        <v>0</v>
      </c>
      <c r="E1635" s="13" t="e">
        <f>VLOOKUP(D1635,#REF!,2,0)</f>
        <v>#REF!</v>
      </c>
      <c r="H1635" s="13" t="e">
        <f>VLOOKUP(F1635,#REF!,2,0)</f>
        <v>#REF!</v>
      </c>
      <c r="I1635" s="13" t="str">
        <f>VLOOKUP(F1635,'[1]Khách hàng'!$A$4:$F$2144,3,0)</f>
        <v>Số 1 đường số 17A, Khu phố 11, Phường Bình Trị Đông B, Quận Bình Tân, TP.HCM.</v>
      </c>
      <c r="J1635" s="13" t="e">
        <f>VLOOKUP(F1635,#REF!,5,0)</f>
        <v>#REF!</v>
      </c>
      <c r="M1635" s="13" t="e">
        <f>VLOOKUP(K1635,#REF!,2,0)</f>
        <v>#REF!</v>
      </c>
      <c r="N1635" s="17" t="e">
        <f>VLOOKUP(K1635,#REF!,6,0)</f>
        <v>#REF!</v>
      </c>
      <c r="O1635" s="17" t="e">
        <f t="shared" si="79"/>
        <v>#REF!</v>
      </c>
      <c r="P1635" s="22">
        <v>0.08</v>
      </c>
      <c r="Q1635" s="17" t="e">
        <f t="shared" si="80"/>
        <v>#REF!</v>
      </c>
      <c r="R1635" s="13" t="e">
        <f>VLOOKUP(J1635,'[1]Nhân viên'!$E$20:$F$41,2,0)</f>
        <v>#REF!</v>
      </c>
    </row>
    <row r="1636" spans="1:18" hidden="1">
      <c r="A1636" s="11">
        <v>1638</v>
      </c>
      <c r="B1636" s="11">
        <f t="shared" si="78"/>
        <v>0</v>
      </c>
      <c r="E1636" s="13" t="e">
        <f>VLOOKUP(D1636,#REF!,2,0)</f>
        <v>#REF!</v>
      </c>
      <c r="H1636" s="13" t="e">
        <f>VLOOKUP(F1636,#REF!,2,0)</f>
        <v>#REF!</v>
      </c>
      <c r="I1636" s="13" t="str">
        <f>VLOOKUP(F1636,'[1]Khách hàng'!$A$4:$F$2144,3,0)</f>
        <v>Số 1 đường số 17A, Khu phố 11, Phường Bình Trị Đông B, Quận Bình Tân, TP.HCM.</v>
      </c>
      <c r="J1636" s="13" t="e">
        <f>VLOOKUP(F1636,#REF!,5,0)</f>
        <v>#REF!</v>
      </c>
      <c r="M1636" s="13" t="e">
        <f>VLOOKUP(K1636,#REF!,2,0)</f>
        <v>#REF!</v>
      </c>
      <c r="N1636" s="17" t="e">
        <f>VLOOKUP(K1636,#REF!,6,0)</f>
        <v>#REF!</v>
      </c>
      <c r="O1636" s="17" t="e">
        <f t="shared" si="79"/>
        <v>#REF!</v>
      </c>
      <c r="P1636" s="22">
        <v>0.08</v>
      </c>
      <c r="Q1636" s="17" t="e">
        <f t="shared" si="80"/>
        <v>#REF!</v>
      </c>
      <c r="R1636" s="13" t="e">
        <f>VLOOKUP(J1636,'[1]Nhân viên'!$E$20:$F$41,2,0)</f>
        <v>#REF!</v>
      </c>
    </row>
    <row r="1637" spans="1:18" hidden="1">
      <c r="A1637" s="11">
        <v>1639</v>
      </c>
      <c r="B1637" s="11">
        <f t="shared" si="78"/>
        <v>0</v>
      </c>
      <c r="E1637" s="13" t="e">
        <f>VLOOKUP(D1637,#REF!,2,0)</f>
        <v>#REF!</v>
      </c>
      <c r="H1637" s="13" t="e">
        <f>VLOOKUP(F1637,#REF!,2,0)</f>
        <v>#REF!</v>
      </c>
      <c r="I1637" s="13" t="str">
        <f>VLOOKUP(F1637,'[1]Khách hàng'!$A$4:$F$2144,3,0)</f>
        <v>Số 1 đường số 17A, Khu phố 11, Phường Bình Trị Đông B, Quận Bình Tân, TP.HCM.</v>
      </c>
      <c r="J1637" s="13" t="e">
        <f>VLOOKUP(F1637,#REF!,5,0)</f>
        <v>#REF!</v>
      </c>
      <c r="M1637" s="13" t="e">
        <f>VLOOKUP(K1637,#REF!,2,0)</f>
        <v>#REF!</v>
      </c>
      <c r="N1637" s="17" t="e">
        <f>VLOOKUP(K1637,#REF!,6,0)</f>
        <v>#REF!</v>
      </c>
      <c r="O1637" s="17" t="e">
        <f t="shared" si="79"/>
        <v>#REF!</v>
      </c>
      <c r="P1637" s="22">
        <v>0.08</v>
      </c>
      <c r="Q1637" s="17" t="e">
        <f t="shared" si="80"/>
        <v>#REF!</v>
      </c>
      <c r="R1637" s="13" t="e">
        <f>VLOOKUP(J1637,'[1]Nhân viên'!$E$20:$F$41,2,0)</f>
        <v>#REF!</v>
      </c>
    </row>
    <row r="1638" spans="1:18" hidden="1">
      <c r="A1638" s="11">
        <v>1640</v>
      </c>
      <c r="B1638" s="11">
        <f t="shared" si="78"/>
        <v>0</v>
      </c>
      <c r="E1638" s="13" t="e">
        <f>VLOOKUP(D1638,#REF!,2,0)</f>
        <v>#REF!</v>
      </c>
      <c r="H1638" s="13" t="e">
        <f>VLOOKUP(F1638,#REF!,2,0)</f>
        <v>#REF!</v>
      </c>
      <c r="I1638" s="13" t="str">
        <f>VLOOKUP(F1638,'[1]Khách hàng'!$A$4:$F$2144,3,0)</f>
        <v>Số 1 đường số 17A, Khu phố 11, Phường Bình Trị Đông B, Quận Bình Tân, TP.HCM.</v>
      </c>
      <c r="J1638" s="13" t="e">
        <f>VLOOKUP(F1638,#REF!,5,0)</f>
        <v>#REF!</v>
      </c>
      <c r="M1638" s="13" t="e">
        <f>VLOOKUP(K1638,#REF!,2,0)</f>
        <v>#REF!</v>
      </c>
      <c r="N1638" s="17" t="e">
        <f>VLOOKUP(K1638,#REF!,6,0)</f>
        <v>#REF!</v>
      </c>
      <c r="O1638" s="17" t="e">
        <f t="shared" si="79"/>
        <v>#REF!</v>
      </c>
      <c r="P1638" s="22">
        <v>0.08</v>
      </c>
      <c r="Q1638" s="17" t="e">
        <f t="shared" si="80"/>
        <v>#REF!</v>
      </c>
      <c r="R1638" s="13" t="e">
        <f>VLOOKUP(J1638,'[1]Nhân viên'!$E$20:$F$41,2,0)</f>
        <v>#REF!</v>
      </c>
    </row>
    <row r="1639" spans="1:18" hidden="1">
      <c r="A1639" s="11">
        <v>1641</v>
      </c>
      <c r="B1639" s="11">
        <f t="shared" si="78"/>
        <v>0</v>
      </c>
      <c r="E1639" s="13" t="e">
        <f>VLOOKUP(D1639,#REF!,2,0)</f>
        <v>#REF!</v>
      </c>
      <c r="H1639" s="13" t="e">
        <f>VLOOKUP(F1639,#REF!,2,0)</f>
        <v>#REF!</v>
      </c>
      <c r="I1639" s="13" t="str">
        <f>VLOOKUP(F1639,'[1]Khách hàng'!$A$4:$F$2144,3,0)</f>
        <v>Số 1 đường số 17A, Khu phố 11, Phường Bình Trị Đông B, Quận Bình Tân, TP.HCM.</v>
      </c>
      <c r="J1639" s="13" t="e">
        <f>VLOOKUP(F1639,#REF!,5,0)</f>
        <v>#REF!</v>
      </c>
      <c r="M1639" s="13" t="e">
        <f>VLOOKUP(K1639,#REF!,2,0)</f>
        <v>#REF!</v>
      </c>
      <c r="N1639" s="17" t="e">
        <f>VLOOKUP(K1639,#REF!,6,0)</f>
        <v>#REF!</v>
      </c>
      <c r="O1639" s="17" t="e">
        <f t="shared" si="79"/>
        <v>#REF!</v>
      </c>
      <c r="P1639" s="22">
        <v>0.08</v>
      </c>
      <c r="Q1639" s="17" t="e">
        <f t="shared" si="80"/>
        <v>#REF!</v>
      </c>
      <c r="R1639" s="13" t="e">
        <f>VLOOKUP(J1639,'[1]Nhân viên'!$E$20:$F$41,2,0)</f>
        <v>#REF!</v>
      </c>
    </row>
    <row r="1640" spans="1:18" hidden="1">
      <c r="A1640" s="11">
        <v>1642</v>
      </c>
      <c r="B1640" s="11">
        <f t="shared" si="78"/>
        <v>0</v>
      </c>
      <c r="E1640" s="13" t="e">
        <f>VLOOKUP(D1640,#REF!,2,0)</f>
        <v>#REF!</v>
      </c>
      <c r="H1640" s="13" t="e">
        <f>VLOOKUP(F1640,#REF!,2,0)</f>
        <v>#REF!</v>
      </c>
      <c r="I1640" s="13" t="str">
        <f>VLOOKUP(F1640,'[1]Khách hàng'!$A$4:$F$2144,3,0)</f>
        <v>Số 1 đường số 17A, Khu phố 11, Phường Bình Trị Đông B, Quận Bình Tân, TP.HCM.</v>
      </c>
      <c r="J1640" s="13" t="e">
        <f>VLOOKUP(F1640,#REF!,5,0)</f>
        <v>#REF!</v>
      </c>
      <c r="M1640" s="13" t="e">
        <f>VLOOKUP(K1640,#REF!,2,0)</f>
        <v>#REF!</v>
      </c>
      <c r="N1640" s="17" t="e">
        <f>VLOOKUP(K1640,#REF!,6,0)</f>
        <v>#REF!</v>
      </c>
      <c r="O1640" s="17" t="e">
        <f t="shared" si="79"/>
        <v>#REF!</v>
      </c>
      <c r="P1640" s="22">
        <v>0.08</v>
      </c>
      <c r="Q1640" s="17" t="e">
        <f t="shared" si="80"/>
        <v>#REF!</v>
      </c>
      <c r="R1640" s="13" t="e">
        <f>VLOOKUP(J1640,'[1]Nhân viên'!$E$20:$F$41,2,0)</f>
        <v>#REF!</v>
      </c>
    </row>
    <row r="1641" spans="1:18" hidden="1">
      <c r="A1641" s="11">
        <v>1643</v>
      </c>
      <c r="B1641" s="11">
        <f t="shared" si="78"/>
        <v>0</v>
      </c>
      <c r="E1641" s="13" t="e">
        <f>VLOOKUP(D1641,#REF!,2,0)</f>
        <v>#REF!</v>
      </c>
      <c r="H1641" s="13" t="e">
        <f>VLOOKUP(F1641,#REF!,2,0)</f>
        <v>#REF!</v>
      </c>
      <c r="I1641" s="13" t="str">
        <f>VLOOKUP(F1641,'[1]Khách hàng'!$A$4:$F$2144,3,0)</f>
        <v>Số 1 đường số 17A, Khu phố 11, Phường Bình Trị Đông B, Quận Bình Tân, TP.HCM.</v>
      </c>
      <c r="J1641" s="13" t="e">
        <f>VLOOKUP(F1641,#REF!,5,0)</f>
        <v>#REF!</v>
      </c>
      <c r="M1641" s="13" t="e">
        <f>VLOOKUP(K1641,#REF!,2,0)</f>
        <v>#REF!</v>
      </c>
      <c r="N1641" s="17" t="e">
        <f>VLOOKUP(K1641,#REF!,6,0)</f>
        <v>#REF!</v>
      </c>
      <c r="O1641" s="17" t="e">
        <f t="shared" si="79"/>
        <v>#REF!</v>
      </c>
      <c r="P1641" s="22">
        <v>0.08</v>
      </c>
      <c r="Q1641" s="17" t="e">
        <f t="shared" si="80"/>
        <v>#REF!</v>
      </c>
      <c r="R1641" s="13" t="e">
        <f>VLOOKUP(J1641,'[1]Nhân viên'!$E$20:$F$41,2,0)</f>
        <v>#REF!</v>
      </c>
    </row>
    <row r="1642" spans="1:18" hidden="1">
      <c r="A1642" s="11">
        <v>1644</v>
      </c>
      <c r="B1642" s="11">
        <f t="shared" si="78"/>
        <v>0</v>
      </c>
      <c r="E1642" s="13" t="e">
        <f>VLOOKUP(D1642,#REF!,2,0)</f>
        <v>#REF!</v>
      </c>
      <c r="H1642" s="13" t="e">
        <f>VLOOKUP(F1642,#REF!,2,0)</f>
        <v>#REF!</v>
      </c>
      <c r="I1642" s="13" t="str">
        <f>VLOOKUP(F1642,'[1]Khách hàng'!$A$4:$F$2144,3,0)</f>
        <v>Số 1 đường số 17A, Khu phố 11, Phường Bình Trị Đông B, Quận Bình Tân, TP.HCM.</v>
      </c>
      <c r="J1642" s="13" t="e">
        <f>VLOOKUP(F1642,#REF!,5,0)</f>
        <v>#REF!</v>
      </c>
      <c r="M1642" s="13" t="e">
        <f>VLOOKUP(K1642,#REF!,2,0)</f>
        <v>#REF!</v>
      </c>
      <c r="N1642" s="17" t="e">
        <f>VLOOKUP(K1642,#REF!,6,0)</f>
        <v>#REF!</v>
      </c>
      <c r="O1642" s="17" t="e">
        <f t="shared" si="79"/>
        <v>#REF!</v>
      </c>
      <c r="P1642" s="22">
        <v>0.08</v>
      </c>
      <c r="Q1642" s="17" t="e">
        <f t="shared" si="80"/>
        <v>#REF!</v>
      </c>
      <c r="R1642" s="13" t="e">
        <f>VLOOKUP(J1642,'[1]Nhân viên'!$E$20:$F$41,2,0)</f>
        <v>#REF!</v>
      </c>
    </row>
    <row r="1643" spans="1:18" hidden="1">
      <c r="A1643" s="11">
        <v>1645</v>
      </c>
      <c r="B1643" s="11">
        <f t="shared" si="78"/>
        <v>0</v>
      </c>
      <c r="E1643" s="13" t="e">
        <f>VLOOKUP(D1643,#REF!,2,0)</f>
        <v>#REF!</v>
      </c>
      <c r="H1643" s="13" t="e">
        <f>VLOOKUP(F1643,#REF!,2,0)</f>
        <v>#REF!</v>
      </c>
      <c r="I1643" s="13" t="str">
        <f>VLOOKUP(F1643,'[1]Khách hàng'!$A$4:$F$2144,3,0)</f>
        <v>Số 1 đường số 17A, Khu phố 11, Phường Bình Trị Đông B, Quận Bình Tân, TP.HCM.</v>
      </c>
      <c r="J1643" s="13" t="e">
        <f>VLOOKUP(F1643,#REF!,5,0)</f>
        <v>#REF!</v>
      </c>
      <c r="M1643" s="13" t="e">
        <f>VLOOKUP(K1643,#REF!,2,0)</f>
        <v>#REF!</v>
      </c>
      <c r="N1643" s="17" t="e">
        <f>VLOOKUP(K1643,#REF!,6,0)</f>
        <v>#REF!</v>
      </c>
      <c r="O1643" s="17" t="e">
        <f t="shared" si="79"/>
        <v>#REF!</v>
      </c>
      <c r="P1643" s="22">
        <v>0.08</v>
      </c>
      <c r="Q1643" s="17" t="e">
        <f t="shared" si="80"/>
        <v>#REF!</v>
      </c>
      <c r="R1643" s="13" t="e">
        <f>VLOOKUP(J1643,'[1]Nhân viên'!$E$20:$F$41,2,0)</f>
        <v>#REF!</v>
      </c>
    </row>
    <row r="1644" spans="1:18" hidden="1">
      <c r="A1644" s="11">
        <v>1646</v>
      </c>
      <c r="B1644" s="11">
        <f t="shared" si="78"/>
        <v>0</v>
      </c>
      <c r="E1644" s="13" t="e">
        <f>VLOOKUP(D1644,#REF!,2,0)</f>
        <v>#REF!</v>
      </c>
      <c r="H1644" s="13" t="e">
        <f>VLOOKUP(F1644,#REF!,2,0)</f>
        <v>#REF!</v>
      </c>
      <c r="I1644" s="13" t="str">
        <f>VLOOKUP(F1644,'[1]Khách hàng'!$A$4:$F$2144,3,0)</f>
        <v>Số 1 đường số 17A, Khu phố 11, Phường Bình Trị Đông B, Quận Bình Tân, TP.HCM.</v>
      </c>
      <c r="J1644" s="13" t="e">
        <f>VLOOKUP(F1644,#REF!,5,0)</f>
        <v>#REF!</v>
      </c>
      <c r="M1644" s="13" t="e">
        <f>VLOOKUP(K1644,#REF!,2,0)</f>
        <v>#REF!</v>
      </c>
      <c r="N1644" s="17" t="e">
        <f>VLOOKUP(K1644,#REF!,6,0)</f>
        <v>#REF!</v>
      </c>
      <c r="O1644" s="17" t="e">
        <f t="shared" si="79"/>
        <v>#REF!</v>
      </c>
      <c r="P1644" s="22">
        <v>0.08</v>
      </c>
      <c r="Q1644" s="17" t="e">
        <f t="shared" si="80"/>
        <v>#REF!</v>
      </c>
      <c r="R1644" s="13" t="e">
        <f>VLOOKUP(J1644,'[1]Nhân viên'!$E$20:$F$41,2,0)</f>
        <v>#REF!</v>
      </c>
    </row>
    <row r="1645" spans="1:18" hidden="1">
      <c r="A1645" s="11">
        <v>1647</v>
      </c>
      <c r="B1645" s="11">
        <f t="shared" si="78"/>
        <v>0</v>
      </c>
      <c r="E1645" s="13" t="e">
        <f>VLOOKUP(D1645,#REF!,2,0)</f>
        <v>#REF!</v>
      </c>
      <c r="H1645" s="13" t="e">
        <f>VLOOKUP(F1645,#REF!,2,0)</f>
        <v>#REF!</v>
      </c>
      <c r="I1645" s="13" t="str">
        <f>VLOOKUP(F1645,'[1]Khách hàng'!$A$4:$F$2144,3,0)</f>
        <v>Số 1 đường số 17A, Khu phố 11, Phường Bình Trị Đông B, Quận Bình Tân, TP.HCM.</v>
      </c>
      <c r="J1645" s="13" t="e">
        <f>VLOOKUP(F1645,#REF!,5,0)</f>
        <v>#REF!</v>
      </c>
      <c r="M1645" s="13" t="e">
        <f>VLOOKUP(K1645,#REF!,2,0)</f>
        <v>#REF!</v>
      </c>
      <c r="N1645" s="17" t="e">
        <f>VLOOKUP(K1645,#REF!,6,0)</f>
        <v>#REF!</v>
      </c>
      <c r="O1645" s="17" t="e">
        <f t="shared" si="79"/>
        <v>#REF!</v>
      </c>
      <c r="P1645" s="22">
        <v>0.08</v>
      </c>
      <c r="Q1645" s="17" t="e">
        <f t="shared" si="80"/>
        <v>#REF!</v>
      </c>
      <c r="R1645" s="13" t="e">
        <f>VLOOKUP(J1645,'[1]Nhân viên'!$E$20:$F$41,2,0)</f>
        <v>#REF!</v>
      </c>
    </row>
    <row r="1646" spans="1:18" hidden="1">
      <c r="A1646" s="11">
        <v>1648</v>
      </c>
      <c r="B1646" s="11">
        <f t="shared" si="78"/>
        <v>0</v>
      </c>
      <c r="E1646" s="13" t="e">
        <f>VLOOKUP(D1646,#REF!,2,0)</f>
        <v>#REF!</v>
      </c>
      <c r="H1646" s="13" t="e">
        <f>VLOOKUP(F1646,#REF!,2,0)</f>
        <v>#REF!</v>
      </c>
      <c r="I1646" s="13" t="str">
        <f>VLOOKUP(F1646,'[1]Khách hàng'!$A$4:$F$2144,3,0)</f>
        <v>Số 1 đường số 17A, Khu phố 11, Phường Bình Trị Đông B, Quận Bình Tân, TP.HCM.</v>
      </c>
      <c r="J1646" s="13" t="e">
        <f>VLOOKUP(F1646,#REF!,5,0)</f>
        <v>#REF!</v>
      </c>
      <c r="M1646" s="13" t="e">
        <f>VLOOKUP(K1646,#REF!,2,0)</f>
        <v>#REF!</v>
      </c>
      <c r="N1646" s="17" t="e">
        <f>VLOOKUP(K1646,#REF!,6,0)</f>
        <v>#REF!</v>
      </c>
      <c r="O1646" s="17" t="e">
        <f t="shared" si="79"/>
        <v>#REF!</v>
      </c>
      <c r="P1646" s="22">
        <v>0.08</v>
      </c>
      <c r="Q1646" s="17" t="e">
        <f t="shared" si="80"/>
        <v>#REF!</v>
      </c>
      <c r="R1646" s="13" t="e">
        <f>VLOOKUP(J1646,'[1]Nhân viên'!$E$20:$F$41,2,0)</f>
        <v>#REF!</v>
      </c>
    </row>
    <row r="1647" spans="1:18" hidden="1">
      <c r="A1647" s="11">
        <v>1649</v>
      </c>
      <c r="B1647" s="11">
        <f t="shared" si="78"/>
        <v>0</v>
      </c>
      <c r="E1647" s="13" t="e">
        <f>VLOOKUP(D1647,#REF!,2,0)</f>
        <v>#REF!</v>
      </c>
      <c r="H1647" s="13" t="e">
        <f>VLOOKUP(F1647,#REF!,2,0)</f>
        <v>#REF!</v>
      </c>
      <c r="I1647" s="13" t="str">
        <f>VLOOKUP(F1647,'[1]Khách hàng'!$A$4:$F$2144,3,0)</f>
        <v>Số 1 đường số 17A, Khu phố 11, Phường Bình Trị Đông B, Quận Bình Tân, TP.HCM.</v>
      </c>
      <c r="J1647" s="13" t="e">
        <f>VLOOKUP(F1647,#REF!,5,0)</f>
        <v>#REF!</v>
      </c>
      <c r="M1647" s="13" t="e">
        <f>VLOOKUP(K1647,#REF!,2,0)</f>
        <v>#REF!</v>
      </c>
      <c r="N1647" s="17" t="e">
        <f>VLOOKUP(K1647,#REF!,6,0)</f>
        <v>#REF!</v>
      </c>
      <c r="O1647" s="17" t="e">
        <f t="shared" si="79"/>
        <v>#REF!</v>
      </c>
      <c r="P1647" s="22">
        <v>0.08</v>
      </c>
      <c r="Q1647" s="17" t="e">
        <f t="shared" si="80"/>
        <v>#REF!</v>
      </c>
      <c r="R1647" s="13" t="e">
        <f>VLOOKUP(J1647,'[1]Nhân viên'!$E$20:$F$41,2,0)</f>
        <v>#REF!</v>
      </c>
    </row>
    <row r="1648" spans="1:18" hidden="1">
      <c r="A1648" s="11">
        <v>1650</v>
      </c>
      <c r="B1648" s="11">
        <f t="shared" si="78"/>
        <v>0</v>
      </c>
      <c r="E1648" s="13" t="e">
        <f>VLOOKUP(D1648,#REF!,2,0)</f>
        <v>#REF!</v>
      </c>
      <c r="H1648" s="13" t="e">
        <f>VLOOKUP(F1648,#REF!,2,0)</f>
        <v>#REF!</v>
      </c>
      <c r="I1648" s="13" t="str">
        <f>VLOOKUP(F1648,'[1]Khách hàng'!$A$4:$F$2144,3,0)</f>
        <v>Số 1 đường số 17A, Khu phố 11, Phường Bình Trị Đông B, Quận Bình Tân, TP.HCM.</v>
      </c>
      <c r="J1648" s="13" t="e">
        <f>VLOOKUP(F1648,#REF!,5,0)</f>
        <v>#REF!</v>
      </c>
      <c r="M1648" s="13" t="e">
        <f>VLOOKUP(K1648,#REF!,2,0)</f>
        <v>#REF!</v>
      </c>
      <c r="N1648" s="17" t="e">
        <f>VLOOKUP(K1648,#REF!,6,0)</f>
        <v>#REF!</v>
      </c>
      <c r="O1648" s="17" t="e">
        <f t="shared" si="79"/>
        <v>#REF!</v>
      </c>
      <c r="P1648" s="22">
        <v>0.08</v>
      </c>
      <c r="Q1648" s="17" t="e">
        <f t="shared" si="80"/>
        <v>#REF!</v>
      </c>
      <c r="R1648" s="13" t="e">
        <f>VLOOKUP(J1648,'[1]Nhân viên'!$E$20:$F$41,2,0)</f>
        <v>#REF!</v>
      </c>
    </row>
    <row r="1649" spans="1:18" hidden="1">
      <c r="A1649" s="11">
        <v>1651</v>
      </c>
      <c r="B1649" s="11">
        <f t="shared" si="78"/>
        <v>0</v>
      </c>
      <c r="E1649" s="13" t="e">
        <f>VLOOKUP(D1649,#REF!,2,0)</f>
        <v>#REF!</v>
      </c>
      <c r="H1649" s="13" t="e">
        <f>VLOOKUP(F1649,#REF!,2,0)</f>
        <v>#REF!</v>
      </c>
      <c r="I1649" s="13" t="str">
        <f>VLOOKUP(F1649,'[1]Khách hàng'!$A$4:$F$2144,3,0)</f>
        <v>Số 1 đường số 17A, Khu phố 11, Phường Bình Trị Đông B, Quận Bình Tân, TP.HCM.</v>
      </c>
      <c r="J1649" s="13" t="e">
        <f>VLOOKUP(F1649,#REF!,5,0)</f>
        <v>#REF!</v>
      </c>
      <c r="M1649" s="13" t="e">
        <f>VLOOKUP(K1649,#REF!,2,0)</f>
        <v>#REF!</v>
      </c>
      <c r="N1649" s="17" t="e">
        <f>VLOOKUP(K1649,#REF!,6,0)</f>
        <v>#REF!</v>
      </c>
      <c r="O1649" s="17" t="e">
        <f t="shared" si="79"/>
        <v>#REF!</v>
      </c>
      <c r="P1649" s="22">
        <v>0.08</v>
      </c>
      <c r="Q1649" s="17" t="e">
        <f t="shared" si="80"/>
        <v>#REF!</v>
      </c>
      <c r="R1649" s="13" t="e">
        <f>VLOOKUP(J1649,'[1]Nhân viên'!$E$20:$F$41,2,0)</f>
        <v>#REF!</v>
      </c>
    </row>
    <row r="1650" spans="1:18" hidden="1">
      <c r="A1650" s="11">
        <v>1652</v>
      </c>
      <c r="B1650" s="11">
        <f t="shared" si="78"/>
        <v>0</v>
      </c>
      <c r="E1650" s="13" t="e">
        <f>VLOOKUP(D1650,#REF!,2,0)</f>
        <v>#REF!</v>
      </c>
      <c r="H1650" s="13" t="e">
        <f>VLOOKUP(F1650,#REF!,2,0)</f>
        <v>#REF!</v>
      </c>
      <c r="I1650" s="13" t="str">
        <f>VLOOKUP(F1650,'[1]Khách hàng'!$A$4:$F$2144,3,0)</f>
        <v>Số 1 đường số 17A, Khu phố 11, Phường Bình Trị Đông B, Quận Bình Tân, TP.HCM.</v>
      </c>
      <c r="J1650" s="13" t="e">
        <f>VLOOKUP(F1650,#REF!,5,0)</f>
        <v>#REF!</v>
      </c>
      <c r="M1650" s="13" t="e">
        <f>VLOOKUP(K1650,#REF!,2,0)</f>
        <v>#REF!</v>
      </c>
      <c r="N1650" s="17" t="e">
        <f>VLOOKUP(K1650,#REF!,6,0)</f>
        <v>#REF!</v>
      </c>
      <c r="O1650" s="17" t="e">
        <f t="shared" si="79"/>
        <v>#REF!</v>
      </c>
      <c r="P1650" s="22">
        <v>0.08</v>
      </c>
      <c r="Q1650" s="17" t="e">
        <f t="shared" si="80"/>
        <v>#REF!</v>
      </c>
      <c r="R1650" s="13" t="e">
        <f>VLOOKUP(J1650,'[1]Nhân viên'!$E$20:$F$41,2,0)</f>
        <v>#REF!</v>
      </c>
    </row>
    <row r="1651" spans="1:18" hidden="1">
      <c r="A1651" s="11">
        <v>1653</v>
      </c>
      <c r="B1651" s="11">
        <f t="shared" si="78"/>
        <v>0</v>
      </c>
      <c r="E1651" s="13" t="e">
        <f>VLOOKUP(D1651,#REF!,2,0)</f>
        <v>#REF!</v>
      </c>
      <c r="H1651" s="13" t="e">
        <f>VLOOKUP(F1651,#REF!,2,0)</f>
        <v>#REF!</v>
      </c>
      <c r="I1651" s="13" t="str">
        <f>VLOOKUP(F1651,'[1]Khách hàng'!$A$4:$F$2144,3,0)</f>
        <v>Số 1 đường số 17A, Khu phố 11, Phường Bình Trị Đông B, Quận Bình Tân, TP.HCM.</v>
      </c>
      <c r="J1651" s="13" t="e">
        <f>VLOOKUP(F1651,#REF!,5,0)</f>
        <v>#REF!</v>
      </c>
      <c r="M1651" s="13" t="e">
        <f>VLOOKUP(K1651,#REF!,2,0)</f>
        <v>#REF!</v>
      </c>
      <c r="N1651" s="17" t="e">
        <f>VLOOKUP(K1651,#REF!,6,0)</f>
        <v>#REF!</v>
      </c>
      <c r="O1651" s="17" t="e">
        <f t="shared" si="79"/>
        <v>#REF!</v>
      </c>
      <c r="P1651" s="22">
        <v>0.08</v>
      </c>
      <c r="Q1651" s="17" t="e">
        <f t="shared" si="80"/>
        <v>#REF!</v>
      </c>
      <c r="R1651" s="13" t="e">
        <f>VLOOKUP(J1651,'[1]Nhân viên'!$E$20:$F$41,2,0)</f>
        <v>#REF!</v>
      </c>
    </row>
    <row r="1652" spans="1:18" hidden="1">
      <c r="A1652" s="11">
        <v>1654</v>
      </c>
      <c r="B1652" s="11">
        <f t="shared" si="78"/>
        <v>0</v>
      </c>
      <c r="E1652" s="13" t="e">
        <f>VLOOKUP(D1652,#REF!,2,0)</f>
        <v>#REF!</v>
      </c>
      <c r="H1652" s="13" t="e">
        <f>VLOOKUP(F1652,#REF!,2,0)</f>
        <v>#REF!</v>
      </c>
      <c r="I1652" s="13" t="str">
        <f>VLOOKUP(F1652,'[1]Khách hàng'!$A$4:$F$2144,3,0)</f>
        <v>Số 1 đường số 17A, Khu phố 11, Phường Bình Trị Đông B, Quận Bình Tân, TP.HCM.</v>
      </c>
      <c r="J1652" s="13" t="e">
        <f>VLOOKUP(F1652,#REF!,5,0)</f>
        <v>#REF!</v>
      </c>
      <c r="M1652" s="13" t="e">
        <f>VLOOKUP(K1652,#REF!,2,0)</f>
        <v>#REF!</v>
      </c>
      <c r="N1652" s="17" t="e">
        <f>VLOOKUP(K1652,#REF!,6,0)</f>
        <v>#REF!</v>
      </c>
      <c r="O1652" s="17" t="e">
        <f t="shared" si="79"/>
        <v>#REF!</v>
      </c>
      <c r="P1652" s="22">
        <v>0.08</v>
      </c>
      <c r="Q1652" s="17" t="e">
        <f t="shared" si="80"/>
        <v>#REF!</v>
      </c>
      <c r="R1652" s="13" t="e">
        <f>VLOOKUP(J1652,'[1]Nhân viên'!$E$20:$F$41,2,0)</f>
        <v>#REF!</v>
      </c>
    </row>
    <row r="1653" spans="1:18" hidden="1">
      <c r="A1653" s="11">
        <v>1655</v>
      </c>
      <c r="B1653" s="11">
        <f t="shared" si="78"/>
        <v>0</v>
      </c>
      <c r="E1653" s="13" t="e">
        <f>VLOOKUP(D1653,#REF!,2,0)</f>
        <v>#REF!</v>
      </c>
      <c r="H1653" s="13" t="e">
        <f>VLOOKUP(F1653,#REF!,2,0)</f>
        <v>#REF!</v>
      </c>
      <c r="I1653" s="13" t="str">
        <f>VLOOKUP(F1653,'[1]Khách hàng'!$A$4:$F$2144,3,0)</f>
        <v>Số 1 đường số 17A, Khu phố 11, Phường Bình Trị Đông B, Quận Bình Tân, TP.HCM.</v>
      </c>
      <c r="J1653" s="13" t="e">
        <f>VLOOKUP(F1653,#REF!,5,0)</f>
        <v>#REF!</v>
      </c>
      <c r="M1653" s="13" t="e">
        <f>VLOOKUP(K1653,#REF!,2,0)</f>
        <v>#REF!</v>
      </c>
      <c r="N1653" s="17" t="e">
        <f>VLOOKUP(K1653,#REF!,6,0)</f>
        <v>#REF!</v>
      </c>
      <c r="O1653" s="17" t="e">
        <f t="shared" si="79"/>
        <v>#REF!</v>
      </c>
      <c r="P1653" s="22">
        <v>0.08</v>
      </c>
      <c r="Q1653" s="17" t="e">
        <f t="shared" si="80"/>
        <v>#REF!</v>
      </c>
      <c r="R1653" s="13" t="e">
        <f>VLOOKUP(J1653,'[1]Nhân viên'!$E$20:$F$41,2,0)</f>
        <v>#REF!</v>
      </c>
    </row>
    <row r="1654" spans="1:18" hidden="1">
      <c r="A1654" s="11">
        <v>1656</v>
      </c>
      <c r="B1654" s="11">
        <f t="shared" si="78"/>
        <v>0</v>
      </c>
      <c r="E1654" s="13" t="e">
        <f>VLOOKUP(D1654,#REF!,2,0)</f>
        <v>#REF!</v>
      </c>
      <c r="H1654" s="13" t="e">
        <f>VLOOKUP(F1654,#REF!,2,0)</f>
        <v>#REF!</v>
      </c>
      <c r="I1654" s="13" t="str">
        <f>VLOOKUP(F1654,'[1]Khách hàng'!$A$4:$F$2144,3,0)</f>
        <v>Số 1 đường số 17A, Khu phố 11, Phường Bình Trị Đông B, Quận Bình Tân, TP.HCM.</v>
      </c>
      <c r="J1654" s="13" t="e">
        <f>VLOOKUP(F1654,#REF!,5,0)</f>
        <v>#REF!</v>
      </c>
      <c r="M1654" s="13" t="e">
        <f>VLOOKUP(K1654,#REF!,2,0)</f>
        <v>#REF!</v>
      </c>
      <c r="N1654" s="17" t="e">
        <f>VLOOKUP(K1654,#REF!,6,0)</f>
        <v>#REF!</v>
      </c>
      <c r="O1654" s="17" t="e">
        <f t="shared" si="79"/>
        <v>#REF!</v>
      </c>
      <c r="P1654" s="22">
        <v>0.08</v>
      </c>
      <c r="Q1654" s="17" t="e">
        <f t="shared" si="80"/>
        <v>#REF!</v>
      </c>
      <c r="R1654" s="13" t="e">
        <f>VLOOKUP(J1654,'[1]Nhân viên'!$E$20:$F$41,2,0)</f>
        <v>#REF!</v>
      </c>
    </row>
    <row r="1655" spans="1:18" hidden="1">
      <c r="A1655" s="11">
        <v>1657</v>
      </c>
      <c r="B1655" s="11">
        <f t="shared" si="78"/>
        <v>0</v>
      </c>
      <c r="E1655" s="13" t="e">
        <f>VLOOKUP(D1655,#REF!,2,0)</f>
        <v>#REF!</v>
      </c>
      <c r="H1655" s="13" t="e">
        <f>VLOOKUP(F1655,#REF!,2,0)</f>
        <v>#REF!</v>
      </c>
      <c r="I1655" s="13" t="str">
        <f>VLOOKUP(F1655,'[1]Khách hàng'!$A$4:$F$2144,3,0)</f>
        <v>Số 1 đường số 17A, Khu phố 11, Phường Bình Trị Đông B, Quận Bình Tân, TP.HCM.</v>
      </c>
      <c r="J1655" s="13" t="e">
        <f>VLOOKUP(F1655,#REF!,5,0)</f>
        <v>#REF!</v>
      </c>
      <c r="M1655" s="13" t="e">
        <f>VLOOKUP(K1655,#REF!,2,0)</f>
        <v>#REF!</v>
      </c>
      <c r="N1655" s="17" t="e">
        <f>VLOOKUP(K1655,#REF!,6,0)</f>
        <v>#REF!</v>
      </c>
      <c r="O1655" s="17" t="e">
        <f t="shared" si="79"/>
        <v>#REF!</v>
      </c>
      <c r="P1655" s="22">
        <v>0.08</v>
      </c>
      <c r="Q1655" s="17" t="e">
        <f t="shared" si="80"/>
        <v>#REF!</v>
      </c>
      <c r="R1655" s="13" t="e">
        <f>VLOOKUP(J1655,'[1]Nhân viên'!$E$20:$F$41,2,0)</f>
        <v>#REF!</v>
      </c>
    </row>
    <row r="1656" spans="1:18" hidden="1">
      <c r="A1656" s="11">
        <v>1658</v>
      </c>
      <c r="B1656" s="11">
        <f t="shared" si="78"/>
        <v>0</v>
      </c>
      <c r="E1656" s="13" t="e">
        <f>VLOOKUP(D1656,#REF!,2,0)</f>
        <v>#REF!</v>
      </c>
      <c r="H1656" s="13" t="e">
        <f>VLOOKUP(F1656,#REF!,2,0)</f>
        <v>#REF!</v>
      </c>
      <c r="I1656" s="13" t="str">
        <f>VLOOKUP(F1656,'[1]Khách hàng'!$A$4:$F$2144,3,0)</f>
        <v>Số 1 đường số 17A, Khu phố 11, Phường Bình Trị Đông B, Quận Bình Tân, TP.HCM.</v>
      </c>
      <c r="J1656" s="13" t="e">
        <f>VLOOKUP(F1656,#REF!,5,0)</f>
        <v>#REF!</v>
      </c>
      <c r="M1656" s="13" t="e">
        <f>VLOOKUP(K1656,#REF!,2,0)</f>
        <v>#REF!</v>
      </c>
      <c r="N1656" s="17" t="e">
        <f>VLOOKUP(K1656,#REF!,6,0)</f>
        <v>#REF!</v>
      </c>
      <c r="O1656" s="17" t="e">
        <f t="shared" si="79"/>
        <v>#REF!</v>
      </c>
      <c r="P1656" s="22">
        <v>0.08</v>
      </c>
      <c r="Q1656" s="17" t="e">
        <f t="shared" si="80"/>
        <v>#REF!</v>
      </c>
      <c r="R1656" s="13" t="e">
        <f>VLOOKUP(J1656,'[1]Nhân viên'!$E$20:$F$41,2,0)</f>
        <v>#REF!</v>
      </c>
    </row>
    <row r="1657" spans="1:18" hidden="1">
      <c r="A1657" s="11">
        <v>1659</v>
      </c>
      <c r="B1657" s="11">
        <f t="shared" si="78"/>
        <v>0</v>
      </c>
      <c r="E1657" s="13" t="e">
        <f>VLOOKUP(D1657,#REF!,2,0)</f>
        <v>#REF!</v>
      </c>
      <c r="H1657" s="13" t="e">
        <f>VLOOKUP(F1657,#REF!,2,0)</f>
        <v>#REF!</v>
      </c>
      <c r="I1657" s="13" t="str">
        <f>VLOOKUP(F1657,'[1]Khách hàng'!$A$4:$F$2144,3,0)</f>
        <v>Số 1 đường số 17A, Khu phố 11, Phường Bình Trị Đông B, Quận Bình Tân, TP.HCM.</v>
      </c>
      <c r="J1657" s="13" t="e">
        <f>VLOOKUP(F1657,#REF!,5,0)</f>
        <v>#REF!</v>
      </c>
      <c r="M1657" s="13" t="e">
        <f>VLOOKUP(K1657,#REF!,2,0)</f>
        <v>#REF!</v>
      </c>
      <c r="N1657" s="17" t="e">
        <f>VLOOKUP(K1657,#REF!,6,0)</f>
        <v>#REF!</v>
      </c>
      <c r="O1657" s="17" t="e">
        <f t="shared" si="79"/>
        <v>#REF!</v>
      </c>
      <c r="P1657" s="22">
        <v>0.08</v>
      </c>
      <c r="Q1657" s="17" t="e">
        <f t="shared" si="80"/>
        <v>#REF!</v>
      </c>
      <c r="R1657" s="13" t="e">
        <f>VLOOKUP(J1657,'[1]Nhân viên'!$E$20:$F$41,2,0)</f>
        <v>#REF!</v>
      </c>
    </row>
    <row r="1658" spans="1:18" hidden="1">
      <c r="A1658" s="11">
        <v>1660</v>
      </c>
      <c r="B1658" s="11">
        <f t="shared" si="78"/>
        <v>0</v>
      </c>
      <c r="E1658" s="13" t="e">
        <f>VLOOKUP(D1658,#REF!,2,0)</f>
        <v>#REF!</v>
      </c>
      <c r="H1658" s="13" t="e">
        <f>VLOOKUP(F1658,#REF!,2,0)</f>
        <v>#REF!</v>
      </c>
      <c r="I1658" s="13" t="str">
        <f>VLOOKUP(F1658,'[1]Khách hàng'!$A$4:$F$2144,3,0)</f>
        <v>Số 1 đường số 17A, Khu phố 11, Phường Bình Trị Đông B, Quận Bình Tân, TP.HCM.</v>
      </c>
      <c r="J1658" s="13" t="e">
        <f>VLOOKUP(F1658,#REF!,5,0)</f>
        <v>#REF!</v>
      </c>
      <c r="M1658" s="13" t="e">
        <f>VLOOKUP(K1658,#REF!,2,0)</f>
        <v>#REF!</v>
      </c>
      <c r="N1658" s="17" t="e">
        <f>VLOOKUP(K1658,#REF!,6,0)</f>
        <v>#REF!</v>
      </c>
      <c r="O1658" s="17" t="e">
        <f t="shared" si="79"/>
        <v>#REF!</v>
      </c>
      <c r="P1658" s="22">
        <v>0.08</v>
      </c>
      <c r="Q1658" s="17" t="e">
        <f t="shared" si="80"/>
        <v>#REF!</v>
      </c>
      <c r="R1658" s="13" t="e">
        <f>VLOOKUP(J1658,'[1]Nhân viên'!$E$20:$F$41,2,0)</f>
        <v>#REF!</v>
      </c>
    </row>
    <row r="1659" spans="1:18" hidden="1">
      <c r="A1659" s="11">
        <v>1661</v>
      </c>
      <c r="B1659" s="11">
        <f t="shared" si="78"/>
        <v>0</v>
      </c>
      <c r="E1659" s="13" t="e">
        <f>VLOOKUP(D1659,#REF!,2,0)</f>
        <v>#REF!</v>
      </c>
      <c r="H1659" s="13" t="e">
        <f>VLOOKUP(F1659,#REF!,2,0)</f>
        <v>#REF!</v>
      </c>
      <c r="I1659" s="13" t="str">
        <f>VLOOKUP(F1659,'[1]Khách hàng'!$A$4:$F$2144,3,0)</f>
        <v>Số 1 đường số 17A, Khu phố 11, Phường Bình Trị Đông B, Quận Bình Tân, TP.HCM.</v>
      </c>
      <c r="J1659" s="13" t="e">
        <f>VLOOKUP(F1659,#REF!,5,0)</f>
        <v>#REF!</v>
      </c>
      <c r="M1659" s="13" t="e">
        <f>VLOOKUP(K1659,#REF!,2,0)</f>
        <v>#REF!</v>
      </c>
      <c r="N1659" s="17" t="e">
        <f>VLOOKUP(K1659,#REF!,6,0)</f>
        <v>#REF!</v>
      </c>
      <c r="O1659" s="17" t="e">
        <f t="shared" si="79"/>
        <v>#REF!</v>
      </c>
      <c r="P1659" s="22">
        <v>0.08</v>
      </c>
      <c r="Q1659" s="17" t="e">
        <f t="shared" si="80"/>
        <v>#REF!</v>
      </c>
      <c r="R1659" s="13" t="e">
        <f>VLOOKUP(J1659,'[1]Nhân viên'!$E$20:$F$41,2,0)</f>
        <v>#REF!</v>
      </c>
    </row>
    <row r="1660" spans="1:18" hidden="1">
      <c r="A1660" s="11">
        <v>1662</v>
      </c>
      <c r="B1660" s="11">
        <f t="shared" si="78"/>
        <v>0</v>
      </c>
      <c r="E1660" s="13" t="e">
        <f>VLOOKUP(D1660,#REF!,2,0)</f>
        <v>#REF!</v>
      </c>
      <c r="H1660" s="13" t="e">
        <f>VLOOKUP(F1660,#REF!,2,0)</f>
        <v>#REF!</v>
      </c>
      <c r="I1660" s="13" t="str">
        <f>VLOOKUP(F1660,'[1]Khách hàng'!$A$4:$F$2144,3,0)</f>
        <v>Số 1 đường số 17A, Khu phố 11, Phường Bình Trị Đông B, Quận Bình Tân, TP.HCM.</v>
      </c>
      <c r="J1660" s="13" t="e">
        <f>VLOOKUP(F1660,#REF!,5,0)</f>
        <v>#REF!</v>
      </c>
      <c r="M1660" s="13" t="e">
        <f>VLOOKUP(K1660,#REF!,2,0)</f>
        <v>#REF!</v>
      </c>
      <c r="N1660" s="17" t="e">
        <f>VLOOKUP(K1660,#REF!,6,0)</f>
        <v>#REF!</v>
      </c>
      <c r="O1660" s="17" t="e">
        <f t="shared" si="79"/>
        <v>#REF!</v>
      </c>
      <c r="P1660" s="22">
        <v>0.08</v>
      </c>
      <c r="Q1660" s="17" t="e">
        <f t="shared" si="80"/>
        <v>#REF!</v>
      </c>
      <c r="R1660" s="13" t="e">
        <f>VLOOKUP(J1660,'[1]Nhân viên'!$E$20:$F$41,2,0)</f>
        <v>#REF!</v>
      </c>
    </row>
    <row r="1661" spans="1:18" hidden="1">
      <c r="A1661" s="11">
        <v>1663</v>
      </c>
      <c r="B1661" s="11">
        <f t="shared" si="78"/>
        <v>0</v>
      </c>
      <c r="E1661" s="13" t="e">
        <f>VLOOKUP(D1661,#REF!,2,0)</f>
        <v>#REF!</v>
      </c>
      <c r="H1661" s="13" t="e">
        <f>VLOOKUP(F1661,#REF!,2,0)</f>
        <v>#REF!</v>
      </c>
      <c r="I1661" s="13" t="str">
        <f>VLOOKUP(F1661,'[1]Khách hàng'!$A$4:$F$2144,3,0)</f>
        <v>Số 1 đường số 17A, Khu phố 11, Phường Bình Trị Đông B, Quận Bình Tân, TP.HCM.</v>
      </c>
      <c r="J1661" s="13" t="e">
        <f>VLOOKUP(F1661,#REF!,5,0)</f>
        <v>#REF!</v>
      </c>
      <c r="M1661" s="13" t="e">
        <f>VLOOKUP(K1661,#REF!,2,0)</f>
        <v>#REF!</v>
      </c>
      <c r="N1661" s="17" t="e">
        <f>VLOOKUP(K1661,#REF!,6,0)</f>
        <v>#REF!</v>
      </c>
      <c r="O1661" s="17" t="e">
        <f t="shared" si="79"/>
        <v>#REF!</v>
      </c>
      <c r="P1661" s="22">
        <v>0.08</v>
      </c>
      <c r="Q1661" s="17" t="e">
        <f t="shared" si="80"/>
        <v>#REF!</v>
      </c>
      <c r="R1661" s="13" t="e">
        <f>VLOOKUP(J1661,'[1]Nhân viên'!$E$20:$F$41,2,0)</f>
        <v>#REF!</v>
      </c>
    </row>
    <row r="1662" spans="1:18" hidden="1">
      <c r="A1662" s="11">
        <v>1664</v>
      </c>
      <c r="B1662" s="11">
        <f t="shared" si="78"/>
        <v>0</v>
      </c>
      <c r="E1662" s="13" t="e">
        <f>VLOOKUP(D1662,#REF!,2,0)</f>
        <v>#REF!</v>
      </c>
      <c r="H1662" s="13" t="e">
        <f>VLOOKUP(F1662,#REF!,2,0)</f>
        <v>#REF!</v>
      </c>
      <c r="I1662" s="13" t="str">
        <f>VLOOKUP(F1662,'[1]Khách hàng'!$A$4:$F$2144,3,0)</f>
        <v>Số 1 đường số 17A, Khu phố 11, Phường Bình Trị Đông B, Quận Bình Tân, TP.HCM.</v>
      </c>
      <c r="J1662" s="13" t="e">
        <f>VLOOKUP(F1662,#REF!,5,0)</f>
        <v>#REF!</v>
      </c>
      <c r="M1662" s="13" t="e">
        <f>VLOOKUP(K1662,#REF!,2,0)</f>
        <v>#REF!</v>
      </c>
      <c r="N1662" s="17" t="e">
        <f>VLOOKUP(K1662,#REF!,6,0)</f>
        <v>#REF!</v>
      </c>
      <c r="O1662" s="17" t="e">
        <f t="shared" si="79"/>
        <v>#REF!</v>
      </c>
      <c r="P1662" s="22">
        <v>0.08</v>
      </c>
      <c r="Q1662" s="17" t="e">
        <f t="shared" si="80"/>
        <v>#REF!</v>
      </c>
      <c r="R1662" s="13" t="e">
        <f>VLOOKUP(J1662,'[1]Nhân viên'!$E$20:$F$41,2,0)</f>
        <v>#REF!</v>
      </c>
    </row>
    <row r="1663" spans="1:18" hidden="1">
      <c r="A1663" s="11">
        <v>1665</v>
      </c>
      <c r="B1663" s="11">
        <f t="shared" si="78"/>
        <v>0</v>
      </c>
      <c r="E1663" s="13" t="e">
        <f>VLOOKUP(D1663,#REF!,2,0)</f>
        <v>#REF!</v>
      </c>
      <c r="H1663" s="13" t="e">
        <f>VLOOKUP(F1663,#REF!,2,0)</f>
        <v>#REF!</v>
      </c>
      <c r="I1663" s="13" t="str">
        <f>VLOOKUP(F1663,'[1]Khách hàng'!$A$4:$F$2144,3,0)</f>
        <v>Số 1 đường số 17A, Khu phố 11, Phường Bình Trị Đông B, Quận Bình Tân, TP.HCM.</v>
      </c>
      <c r="J1663" s="13" t="e">
        <f>VLOOKUP(F1663,#REF!,5,0)</f>
        <v>#REF!</v>
      </c>
      <c r="M1663" s="13" t="e">
        <f>VLOOKUP(K1663,#REF!,2,0)</f>
        <v>#REF!</v>
      </c>
      <c r="N1663" s="17" t="e">
        <f>VLOOKUP(K1663,#REF!,6,0)</f>
        <v>#REF!</v>
      </c>
      <c r="O1663" s="17" t="e">
        <f t="shared" si="79"/>
        <v>#REF!</v>
      </c>
      <c r="P1663" s="22">
        <v>0.08</v>
      </c>
      <c r="Q1663" s="17" t="e">
        <f t="shared" si="80"/>
        <v>#REF!</v>
      </c>
      <c r="R1663" s="13" t="e">
        <f>VLOOKUP(J1663,'[1]Nhân viên'!$E$20:$F$41,2,0)</f>
        <v>#REF!</v>
      </c>
    </row>
    <row r="1664" spans="1:18" hidden="1">
      <c r="A1664" s="11">
        <v>1666</v>
      </c>
      <c r="B1664" s="11">
        <f t="shared" si="78"/>
        <v>0</v>
      </c>
      <c r="E1664" s="13" t="e">
        <f>VLOOKUP(D1664,#REF!,2,0)</f>
        <v>#REF!</v>
      </c>
      <c r="H1664" s="13" t="e">
        <f>VLOOKUP(F1664,#REF!,2,0)</f>
        <v>#REF!</v>
      </c>
      <c r="I1664" s="13" t="str">
        <f>VLOOKUP(F1664,'[1]Khách hàng'!$A$4:$F$2144,3,0)</f>
        <v>Số 1 đường số 17A, Khu phố 11, Phường Bình Trị Đông B, Quận Bình Tân, TP.HCM.</v>
      </c>
      <c r="J1664" s="13" t="e">
        <f>VLOOKUP(F1664,#REF!,5,0)</f>
        <v>#REF!</v>
      </c>
      <c r="M1664" s="13" t="e">
        <f>VLOOKUP(K1664,#REF!,2,0)</f>
        <v>#REF!</v>
      </c>
      <c r="N1664" s="17" t="e">
        <f>VLOOKUP(K1664,#REF!,6,0)</f>
        <v>#REF!</v>
      </c>
      <c r="O1664" s="17" t="e">
        <f t="shared" si="79"/>
        <v>#REF!</v>
      </c>
      <c r="P1664" s="22">
        <v>0.08</v>
      </c>
      <c r="Q1664" s="17" t="e">
        <f t="shared" si="80"/>
        <v>#REF!</v>
      </c>
      <c r="R1664" s="13" t="e">
        <f>VLOOKUP(J1664,'[1]Nhân viên'!$E$20:$F$41,2,0)</f>
        <v>#REF!</v>
      </c>
    </row>
    <row r="1665" spans="1:18" hidden="1">
      <c r="A1665" s="11">
        <v>1667</v>
      </c>
      <c r="B1665" s="11">
        <f t="shared" si="78"/>
        <v>0</v>
      </c>
      <c r="E1665" s="13" t="e">
        <f>VLOOKUP(D1665,#REF!,2,0)</f>
        <v>#REF!</v>
      </c>
      <c r="H1665" s="13" t="e">
        <f>VLOOKUP(F1665,#REF!,2,0)</f>
        <v>#REF!</v>
      </c>
      <c r="I1665" s="13" t="str">
        <f>VLOOKUP(F1665,'[1]Khách hàng'!$A$4:$F$2144,3,0)</f>
        <v>Số 1 đường số 17A, Khu phố 11, Phường Bình Trị Đông B, Quận Bình Tân, TP.HCM.</v>
      </c>
      <c r="J1665" s="13" t="e">
        <f>VLOOKUP(F1665,#REF!,5,0)</f>
        <v>#REF!</v>
      </c>
      <c r="M1665" s="13" t="e">
        <f>VLOOKUP(K1665,#REF!,2,0)</f>
        <v>#REF!</v>
      </c>
      <c r="N1665" s="17" t="e">
        <f>VLOOKUP(K1665,#REF!,6,0)</f>
        <v>#REF!</v>
      </c>
      <c r="O1665" s="17" t="e">
        <f t="shared" si="79"/>
        <v>#REF!</v>
      </c>
      <c r="P1665" s="22">
        <v>0.08</v>
      </c>
      <c r="Q1665" s="17" t="e">
        <f t="shared" si="80"/>
        <v>#REF!</v>
      </c>
      <c r="R1665" s="13" t="e">
        <f>VLOOKUP(J1665,'[1]Nhân viên'!$E$20:$F$41,2,0)</f>
        <v>#REF!</v>
      </c>
    </row>
    <row r="1666" spans="1:18" hidden="1">
      <c r="A1666" s="11">
        <v>1668</v>
      </c>
      <c r="B1666" s="11">
        <f t="shared" si="78"/>
        <v>0</v>
      </c>
      <c r="E1666" s="13" t="e">
        <f>VLOOKUP(D1666,#REF!,2,0)</f>
        <v>#REF!</v>
      </c>
      <c r="H1666" s="13" t="e">
        <f>VLOOKUP(F1666,#REF!,2,0)</f>
        <v>#REF!</v>
      </c>
      <c r="I1666" s="13" t="str">
        <f>VLOOKUP(F1666,'[1]Khách hàng'!$A$4:$F$2144,3,0)</f>
        <v>Số 1 đường số 17A, Khu phố 11, Phường Bình Trị Đông B, Quận Bình Tân, TP.HCM.</v>
      </c>
      <c r="J1666" s="13" t="e">
        <f>VLOOKUP(F1666,#REF!,5,0)</f>
        <v>#REF!</v>
      </c>
      <c r="M1666" s="13" t="e">
        <f>VLOOKUP(K1666,#REF!,2,0)</f>
        <v>#REF!</v>
      </c>
      <c r="N1666" s="17" t="e">
        <f>VLOOKUP(K1666,#REF!,6,0)</f>
        <v>#REF!</v>
      </c>
      <c r="O1666" s="17" t="e">
        <f t="shared" si="79"/>
        <v>#REF!</v>
      </c>
      <c r="P1666" s="22">
        <v>0.08</v>
      </c>
      <c r="Q1666" s="17" t="e">
        <f t="shared" si="80"/>
        <v>#REF!</v>
      </c>
      <c r="R1666" s="13" t="e">
        <f>VLOOKUP(J1666,'[1]Nhân viên'!$E$20:$F$41,2,0)</f>
        <v>#REF!</v>
      </c>
    </row>
    <row r="1667" spans="1:18" hidden="1">
      <c r="A1667" s="11">
        <v>1669</v>
      </c>
      <c r="B1667" s="11">
        <f t="shared" si="78"/>
        <v>0</v>
      </c>
      <c r="E1667" s="13" t="e">
        <f>VLOOKUP(D1667,#REF!,2,0)</f>
        <v>#REF!</v>
      </c>
      <c r="H1667" s="13" t="e">
        <f>VLOOKUP(F1667,#REF!,2,0)</f>
        <v>#REF!</v>
      </c>
      <c r="I1667" s="13" t="str">
        <f>VLOOKUP(F1667,'[1]Khách hàng'!$A$4:$F$2144,3,0)</f>
        <v>Số 1 đường số 17A, Khu phố 11, Phường Bình Trị Đông B, Quận Bình Tân, TP.HCM.</v>
      </c>
      <c r="J1667" s="13" t="e">
        <f>VLOOKUP(F1667,#REF!,5,0)</f>
        <v>#REF!</v>
      </c>
      <c r="M1667" s="13" t="e">
        <f>VLOOKUP(K1667,#REF!,2,0)</f>
        <v>#REF!</v>
      </c>
      <c r="N1667" s="17" t="e">
        <f>VLOOKUP(K1667,#REF!,6,0)</f>
        <v>#REF!</v>
      </c>
      <c r="O1667" s="17" t="e">
        <f t="shared" si="79"/>
        <v>#REF!</v>
      </c>
      <c r="P1667" s="22">
        <v>0.08</v>
      </c>
      <c r="Q1667" s="17" t="e">
        <f t="shared" si="80"/>
        <v>#REF!</v>
      </c>
      <c r="R1667" s="13" t="e">
        <f>VLOOKUP(J1667,'[1]Nhân viên'!$E$20:$F$41,2,0)</f>
        <v>#REF!</v>
      </c>
    </row>
    <row r="1668" spans="1:18" hidden="1">
      <c r="A1668" s="11">
        <v>1670</v>
      </c>
      <c r="B1668" s="11">
        <f t="shared" si="78"/>
        <v>0</v>
      </c>
      <c r="E1668" s="13" t="e">
        <f>VLOOKUP(D1668,#REF!,2,0)</f>
        <v>#REF!</v>
      </c>
      <c r="H1668" s="13" t="e">
        <f>VLOOKUP(F1668,#REF!,2,0)</f>
        <v>#REF!</v>
      </c>
      <c r="I1668" s="13" t="str">
        <f>VLOOKUP(F1668,'[1]Khách hàng'!$A$4:$F$2144,3,0)</f>
        <v>Số 1 đường số 17A, Khu phố 11, Phường Bình Trị Đông B, Quận Bình Tân, TP.HCM.</v>
      </c>
      <c r="J1668" s="13" t="e">
        <f>VLOOKUP(F1668,#REF!,5,0)</f>
        <v>#REF!</v>
      </c>
      <c r="M1668" s="13" t="e">
        <f>VLOOKUP(K1668,#REF!,2,0)</f>
        <v>#REF!</v>
      </c>
      <c r="N1668" s="17" t="e">
        <f>VLOOKUP(K1668,#REF!,6,0)</f>
        <v>#REF!</v>
      </c>
      <c r="O1668" s="17" t="e">
        <f t="shared" si="79"/>
        <v>#REF!</v>
      </c>
      <c r="P1668" s="22">
        <v>0.08</v>
      </c>
      <c r="Q1668" s="17" t="e">
        <f t="shared" si="80"/>
        <v>#REF!</v>
      </c>
      <c r="R1668" s="13" t="e">
        <f>VLOOKUP(J1668,'[1]Nhân viên'!$E$20:$F$41,2,0)</f>
        <v>#REF!</v>
      </c>
    </row>
    <row r="1669" spans="1:18" hidden="1">
      <c r="A1669" s="11">
        <v>1671</v>
      </c>
      <c r="B1669" s="11">
        <f t="shared" si="78"/>
        <v>0</v>
      </c>
      <c r="E1669" s="13" t="e">
        <f>VLOOKUP(D1669,#REF!,2,0)</f>
        <v>#REF!</v>
      </c>
      <c r="H1669" s="13" t="e">
        <f>VLOOKUP(F1669,#REF!,2,0)</f>
        <v>#REF!</v>
      </c>
      <c r="I1669" s="13" t="str">
        <f>VLOOKUP(F1669,'[1]Khách hàng'!$A$4:$F$2144,3,0)</f>
        <v>Số 1 đường số 17A, Khu phố 11, Phường Bình Trị Đông B, Quận Bình Tân, TP.HCM.</v>
      </c>
      <c r="J1669" s="13" t="e">
        <f>VLOOKUP(F1669,#REF!,5,0)</f>
        <v>#REF!</v>
      </c>
      <c r="M1669" s="13" t="e">
        <f>VLOOKUP(K1669,#REF!,2,0)</f>
        <v>#REF!</v>
      </c>
      <c r="N1669" s="17" t="e">
        <f>VLOOKUP(K1669,#REF!,6,0)</f>
        <v>#REF!</v>
      </c>
      <c r="O1669" s="17" t="e">
        <f t="shared" si="79"/>
        <v>#REF!</v>
      </c>
      <c r="P1669" s="22">
        <v>0.08</v>
      </c>
      <c r="Q1669" s="17" t="e">
        <f t="shared" si="80"/>
        <v>#REF!</v>
      </c>
      <c r="R1669" s="13" t="e">
        <f>VLOOKUP(J1669,'[1]Nhân viên'!$E$20:$F$41,2,0)</f>
        <v>#REF!</v>
      </c>
    </row>
    <row r="1670" spans="1:18" hidden="1">
      <c r="A1670" s="11">
        <v>1672</v>
      </c>
      <c r="B1670" s="11">
        <f t="shared" si="78"/>
        <v>0</v>
      </c>
      <c r="E1670" s="13" t="e">
        <f>VLOOKUP(D1670,#REF!,2,0)</f>
        <v>#REF!</v>
      </c>
      <c r="H1670" s="13" t="e">
        <f>VLOOKUP(F1670,#REF!,2,0)</f>
        <v>#REF!</v>
      </c>
      <c r="I1670" s="13" t="str">
        <f>VLOOKUP(F1670,'[1]Khách hàng'!$A$4:$F$2144,3,0)</f>
        <v>Số 1 đường số 17A, Khu phố 11, Phường Bình Trị Đông B, Quận Bình Tân, TP.HCM.</v>
      </c>
      <c r="J1670" s="13" t="e">
        <f>VLOOKUP(F1670,#REF!,5,0)</f>
        <v>#REF!</v>
      </c>
      <c r="M1670" s="13" t="e">
        <f>VLOOKUP(K1670,#REF!,2,0)</f>
        <v>#REF!</v>
      </c>
      <c r="N1670" s="17" t="e">
        <f>VLOOKUP(K1670,#REF!,6,0)</f>
        <v>#REF!</v>
      </c>
      <c r="O1670" s="17" t="e">
        <f t="shared" si="79"/>
        <v>#REF!</v>
      </c>
      <c r="P1670" s="22">
        <v>0.08</v>
      </c>
      <c r="Q1670" s="17" t="e">
        <f t="shared" si="80"/>
        <v>#REF!</v>
      </c>
      <c r="R1670" s="13" t="e">
        <f>VLOOKUP(J1670,'[1]Nhân viên'!$E$20:$F$41,2,0)</f>
        <v>#REF!</v>
      </c>
    </row>
    <row r="1671" spans="1:18" hidden="1">
      <c r="A1671" s="11">
        <v>1673</v>
      </c>
      <c r="B1671" s="11">
        <f t="shared" si="78"/>
        <v>0</v>
      </c>
      <c r="E1671" s="13" t="e">
        <f>VLOOKUP(D1671,#REF!,2,0)</f>
        <v>#REF!</v>
      </c>
      <c r="H1671" s="13" t="e">
        <f>VLOOKUP(F1671,#REF!,2,0)</f>
        <v>#REF!</v>
      </c>
      <c r="I1671" s="13" t="str">
        <f>VLOOKUP(F1671,'[1]Khách hàng'!$A$4:$F$2144,3,0)</f>
        <v>Số 1 đường số 17A, Khu phố 11, Phường Bình Trị Đông B, Quận Bình Tân, TP.HCM.</v>
      </c>
      <c r="J1671" s="13" t="e">
        <f>VLOOKUP(F1671,#REF!,5,0)</f>
        <v>#REF!</v>
      </c>
      <c r="M1671" s="13" t="e">
        <f>VLOOKUP(K1671,#REF!,2,0)</f>
        <v>#REF!</v>
      </c>
      <c r="N1671" s="17" t="e">
        <f>VLOOKUP(K1671,#REF!,6,0)</f>
        <v>#REF!</v>
      </c>
      <c r="O1671" s="17" t="e">
        <f t="shared" si="79"/>
        <v>#REF!</v>
      </c>
      <c r="P1671" s="22">
        <v>0.08</v>
      </c>
      <c r="Q1671" s="17" t="e">
        <f t="shared" si="80"/>
        <v>#REF!</v>
      </c>
      <c r="R1671" s="13" t="e">
        <f>VLOOKUP(J1671,'[1]Nhân viên'!$E$20:$F$41,2,0)</f>
        <v>#REF!</v>
      </c>
    </row>
    <row r="1672" spans="1:18" hidden="1">
      <c r="A1672" s="11">
        <v>1674</v>
      </c>
      <c r="B1672" s="11">
        <f t="shared" si="78"/>
        <v>0</v>
      </c>
      <c r="E1672" s="13" t="e">
        <f>VLOOKUP(D1672,#REF!,2,0)</f>
        <v>#REF!</v>
      </c>
      <c r="H1672" s="13" t="e">
        <f>VLOOKUP(F1672,#REF!,2,0)</f>
        <v>#REF!</v>
      </c>
      <c r="I1672" s="13" t="str">
        <f>VLOOKUP(F1672,'[1]Khách hàng'!$A$4:$F$2144,3,0)</f>
        <v>Số 1 đường số 17A, Khu phố 11, Phường Bình Trị Đông B, Quận Bình Tân, TP.HCM.</v>
      </c>
      <c r="J1672" s="13" t="e">
        <f>VLOOKUP(F1672,#REF!,5,0)</f>
        <v>#REF!</v>
      </c>
      <c r="M1672" s="13" t="e">
        <f>VLOOKUP(K1672,#REF!,2,0)</f>
        <v>#REF!</v>
      </c>
      <c r="N1672" s="17" t="e">
        <f>VLOOKUP(K1672,#REF!,6,0)</f>
        <v>#REF!</v>
      </c>
      <c r="O1672" s="17" t="e">
        <f t="shared" si="79"/>
        <v>#REF!</v>
      </c>
      <c r="P1672" s="22">
        <v>0.08</v>
      </c>
      <c r="Q1672" s="17" t="e">
        <f t="shared" si="80"/>
        <v>#REF!</v>
      </c>
      <c r="R1672" s="13" t="e">
        <f>VLOOKUP(J1672,'[1]Nhân viên'!$E$20:$F$41,2,0)</f>
        <v>#REF!</v>
      </c>
    </row>
    <row r="1673" spans="1:18" hidden="1">
      <c r="A1673" s="11">
        <v>1675</v>
      </c>
      <c r="B1673" s="11">
        <f t="shared" si="78"/>
        <v>0</v>
      </c>
      <c r="E1673" s="13" t="e">
        <f>VLOOKUP(D1673,#REF!,2,0)</f>
        <v>#REF!</v>
      </c>
      <c r="H1673" s="13" t="e">
        <f>VLOOKUP(F1673,#REF!,2,0)</f>
        <v>#REF!</v>
      </c>
      <c r="I1673" s="13" t="str">
        <f>VLOOKUP(F1673,'[1]Khách hàng'!$A$4:$F$2144,3,0)</f>
        <v>Số 1 đường số 17A, Khu phố 11, Phường Bình Trị Đông B, Quận Bình Tân, TP.HCM.</v>
      </c>
      <c r="J1673" s="13" t="e">
        <f>VLOOKUP(F1673,#REF!,5,0)</f>
        <v>#REF!</v>
      </c>
      <c r="M1673" s="13" t="e">
        <f>VLOOKUP(K1673,#REF!,2,0)</f>
        <v>#REF!</v>
      </c>
      <c r="N1673" s="17" t="e">
        <f>VLOOKUP(K1673,#REF!,6,0)</f>
        <v>#REF!</v>
      </c>
      <c r="O1673" s="17" t="e">
        <f t="shared" si="79"/>
        <v>#REF!</v>
      </c>
      <c r="P1673" s="22">
        <v>0.08</v>
      </c>
      <c r="Q1673" s="17" t="e">
        <f t="shared" si="80"/>
        <v>#REF!</v>
      </c>
      <c r="R1673" s="13" t="e">
        <f>VLOOKUP(J1673,'[1]Nhân viên'!$E$20:$F$41,2,0)</f>
        <v>#REF!</v>
      </c>
    </row>
    <row r="1674" spans="1:18" hidden="1">
      <c r="A1674" s="11">
        <v>1676</v>
      </c>
      <c r="B1674" s="11">
        <f t="shared" si="78"/>
        <v>0</v>
      </c>
      <c r="E1674" s="13" t="e">
        <f>VLOOKUP(D1674,#REF!,2,0)</f>
        <v>#REF!</v>
      </c>
      <c r="H1674" s="13" t="e">
        <f>VLOOKUP(F1674,#REF!,2,0)</f>
        <v>#REF!</v>
      </c>
      <c r="I1674" s="13" t="str">
        <f>VLOOKUP(F1674,'[1]Khách hàng'!$A$4:$F$2144,3,0)</f>
        <v>Số 1 đường số 17A, Khu phố 11, Phường Bình Trị Đông B, Quận Bình Tân, TP.HCM.</v>
      </c>
      <c r="J1674" s="13" t="e">
        <f>VLOOKUP(F1674,#REF!,5,0)</f>
        <v>#REF!</v>
      </c>
      <c r="M1674" s="13" t="e">
        <f>VLOOKUP(K1674,#REF!,2,0)</f>
        <v>#REF!</v>
      </c>
      <c r="N1674" s="17" t="e">
        <f>VLOOKUP(K1674,#REF!,6,0)</f>
        <v>#REF!</v>
      </c>
      <c r="O1674" s="17" t="e">
        <f t="shared" si="79"/>
        <v>#REF!</v>
      </c>
      <c r="P1674" s="22">
        <v>0.08</v>
      </c>
      <c r="Q1674" s="17" t="e">
        <f t="shared" si="80"/>
        <v>#REF!</v>
      </c>
      <c r="R1674" s="13" t="e">
        <f>VLOOKUP(J1674,'[1]Nhân viên'!$E$20:$F$41,2,0)</f>
        <v>#REF!</v>
      </c>
    </row>
    <row r="1675" spans="1:18" hidden="1">
      <c r="A1675" s="11">
        <v>1677</v>
      </c>
      <c r="B1675" s="11">
        <f t="shared" si="78"/>
        <v>0</v>
      </c>
      <c r="E1675" s="13" t="e">
        <f>VLOOKUP(D1675,#REF!,2,0)</f>
        <v>#REF!</v>
      </c>
      <c r="H1675" s="13" t="e">
        <f>VLOOKUP(F1675,#REF!,2,0)</f>
        <v>#REF!</v>
      </c>
      <c r="I1675" s="13" t="str">
        <f>VLOOKUP(F1675,'[1]Khách hàng'!$A$4:$F$2144,3,0)</f>
        <v>Số 1 đường số 17A, Khu phố 11, Phường Bình Trị Đông B, Quận Bình Tân, TP.HCM.</v>
      </c>
      <c r="J1675" s="13" t="e">
        <f>VLOOKUP(F1675,#REF!,5,0)</f>
        <v>#REF!</v>
      </c>
      <c r="M1675" s="13" t="e">
        <f>VLOOKUP(K1675,#REF!,2,0)</f>
        <v>#REF!</v>
      </c>
      <c r="N1675" s="17" t="e">
        <f>VLOOKUP(K1675,#REF!,6,0)</f>
        <v>#REF!</v>
      </c>
      <c r="O1675" s="17" t="e">
        <f t="shared" si="79"/>
        <v>#REF!</v>
      </c>
      <c r="P1675" s="22">
        <v>0.08</v>
      </c>
      <c r="Q1675" s="17" t="e">
        <f t="shared" si="80"/>
        <v>#REF!</v>
      </c>
      <c r="R1675" s="13" t="e">
        <f>VLOOKUP(J1675,'[1]Nhân viên'!$E$20:$F$41,2,0)</f>
        <v>#REF!</v>
      </c>
    </row>
    <row r="1676" spans="1:18" hidden="1">
      <c r="A1676" s="11">
        <v>1678</v>
      </c>
      <c r="B1676" s="11">
        <f t="shared" si="78"/>
        <v>0</v>
      </c>
      <c r="E1676" s="13" t="e">
        <f>VLOOKUP(D1676,#REF!,2,0)</f>
        <v>#REF!</v>
      </c>
      <c r="H1676" s="13" t="e">
        <f>VLOOKUP(F1676,#REF!,2,0)</f>
        <v>#REF!</v>
      </c>
      <c r="I1676" s="13" t="str">
        <f>VLOOKUP(F1676,'[1]Khách hàng'!$A$4:$F$2144,3,0)</f>
        <v>Số 1 đường số 17A, Khu phố 11, Phường Bình Trị Đông B, Quận Bình Tân, TP.HCM.</v>
      </c>
      <c r="J1676" s="13" t="e">
        <f>VLOOKUP(F1676,#REF!,5,0)</f>
        <v>#REF!</v>
      </c>
      <c r="M1676" s="13" t="e">
        <f>VLOOKUP(K1676,#REF!,2,0)</f>
        <v>#REF!</v>
      </c>
      <c r="N1676" s="17" t="e">
        <f>VLOOKUP(K1676,#REF!,6,0)</f>
        <v>#REF!</v>
      </c>
      <c r="O1676" s="17" t="e">
        <f t="shared" si="79"/>
        <v>#REF!</v>
      </c>
      <c r="P1676" s="22">
        <v>0.08</v>
      </c>
      <c r="Q1676" s="17" t="e">
        <f t="shared" si="80"/>
        <v>#REF!</v>
      </c>
      <c r="R1676" s="13" t="e">
        <f>VLOOKUP(J1676,'[1]Nhân viên'!$E$20:$F$41,2,0)</f>
        <v>#REF!</v>
      </c>
    </row>
    <row r="1677" spans="1:18" hidden="1">
      <c r="A1677" s="11">
        <v>1679</v>
      </c>
      <c r="B1677" s="11">
        <f t="shared" si="78"/>
        <v>0</v>
      </c>
      <c r="E1677" s="13" t="e">
        <f>VLOOKUP(D1677,#REF!,2,0)</f>
        <v>#REF!</v>
      </c>
      <c r="H1677" s="13" t="e">
        <f>VLOOKUP(F1677,#REF!,2,0)</f>
        <v>#REF!</v>
      </c>
      <c r="I1677" s="13" t="str">
        <f>VLOOKUP(F1677,'[1]Khách hàng'!$A$4:$F$2144,3,0)</f>
        <v>Số 1 đường số 17A, Khu phố 11, Phường Bình Trị Đông B, Quận Bình Tân, TP.HCM.</v>
      </c>
      <c r="J1677" s="13" t="e">
        <f>VLOOKUP(F1677,#REF!,5,0)</f>
        <v>#REF!</v>
      </c>
      <c r="M1677" s="13" t="e">
        <f>VLOOKUP(K1677,#REF!,2,0)</f>
        <v>#REF!</v>
      </c>
      <c r="N1677" s="17" t="e">
        <f>VLOOKUP(K1677,#REF!,6,0)</f>
        <v>#REF!</v>
      </c>
      <c r="O1677" s="17" t="e">
        <f t="shared" si="79"/>
        <v>#REF!</v>
      </c>
      <c r="P1677" s="22">
        <v>0.08</v>
      </c>
      <c r="Q1677" s="17" t="e">
        <f t="shared" si="80"/>
        <v>#REF!</v>
      </c>
      <c r="R1677" s="13" t="e">
        <f>VLOOKUP(J1677,'[1]Nhân viên'!$E$20:$F$41,2,0)</f>
        <v>#REF!</v>
      </c>
    </row>
    <row r="1678" spans="1:18" hidden="1">
      <c r="A1678" s="11">
        <v>1680</v>
      </c>
      <c r="B1678" s="11">
        <f t="shared" si="78"/>
        <v>0</v>
      </c>
      <c r="E1678" s="13" t="e">
        <f>VLOOKUP(D1678,#REF!,2,0)</f>
        <v>#REF!</v>
      </c>
      <c r="H1678" s="13" t="e">
        <f>VLOOKUP(F1678,#REF!,2,0)</f>
        <v>#REF!</v>
      </c>
      <c r="I1678" s="13" t="str">
        <f>VLOOKUP(F1678,'[1]Khách hàng'!$A$4:$F$2144,3,0)</f>
        <v>Số 1 đường số 17A, Khu phố 11, Phường Bình Trị Đông B, Quận Bình Tân, TP.HCM.</v>
      </c>
      <c r="J1678" s="13" t="e">
        <f>VLOOKUP(F1678,#REF!,5,0)</f>
        <v>#REF!</v>
      </c>
      <c r="M1678" s="13" t="e">
        <f>VLOOKUP(K1678,#REF!,2,0)</f>
        <v>#REF!</v>
      </c>
      <c r="N1678" s="17" t="e">
        <f>VLOOKUP(K1678,#REF!,6,0)</f>
        <v>#REF!</v>
      </c>
      <c r="O1678" s="17" t="e">
        <f t="shared" si="79"/>
        <v>#REF!</v>
      </c>
      <c r="P1678" s="22">
        <v>0.08</v>
      </c>
      <c r="Q1678" s="17" t="e">
        <f t="shared" si="80"/>
        <v>#REF!</v>
      </c>
      <c r="R1678" s="13" t="e">
        <f>VLOOKUP(J1678,'[1]Nhân viên'!$E$20:$F$41,2,0)</f>
        <v>#REF!</v>
      </c>
    </row>
    <row r="1679" spans="1:18" hidden="1">
      <c r="A1679" s="11">
        <v>1681</v>
      </c>
      <c r="B1679" s="11">
        <f t="shared" si="78"/>
        <v>0</v>
      </c>
      <c r="E1679" s="13" t="e">
        <f>VLOOKUP(D1679,#REF!,2,0)</f>
        <v>#REF!</v>
      </c>
      <c r="H1679" s="13" t="e">
        <f>VLOOKUP(F1679,#REF!,2,0)</f>
        <v>#REF!</v>
      </c>
      <c r="I1679" s="13" t="str">
        <f>VLOOKUP(F1679,'[1]Khách hàng'!$A$4:$F$2144,3,0)</f>
        <v>Số 1 đường số 17A, Khu phố 11, Phường Bình Trị Đông B, Quận Bình Tân, TP.HCM.</v>
      </c>
      <c r="J1679" s="13" t="e">
        <f>VLOOKUP(F1679,#REF!,5,0)</f>
        <v>#REF!</v>
      </c>
      <c r="M1679" s="13" t="e">
        <f>VLOOKUP(K1679,#REF!,2,0)</f>
        <v>#REF!</v>
      </c>
      <c r="N1679" s="17" t="e">
        <f>VLOOKUP(K1679,#REF!,6,0)</f>
        <v>#REF!</v>
      </c>
      <c r="O1679" s="17" t="e">
        <f t="shared" si="79"/>
        <v>#REF!</v>
      </c>
      <c r="P1679" s="22">
        <v>0.08</v>
      </c>
      <c r="Q1679" s="17" t="e">
        <f t="shared" si="80"/>
        <v>#REF!</v>
      </c>
      <c r="R1679" s="13" t="e">
        <f>VLOOKUP(J1679,'[1]Nhân viên'!$E$20:$F$41,2,0)</f>
        <v>#REF!</v>
      </c>
    </row>
    <row r="1680" spans="1:18" hidden="1">
      <c r="A1680" s="11">
        <v>1682</v>
      </c>
      <c r="B1680" s="11">
        <f t="shared" si="78"/>
        <v>0</v>
      </c>
      <c r="E1680" s="13" t="e">
        <f>VLOOKUP(D1680,#REF!,2,0)</f>
        <v>#REF!</v>
      </c>
      <c r="H1680" s="13" t="e">
        <f>VLOOKUP(F1680,#REF!,2,0)</f>
        <v>#REF!</v>
      </c>
      <c r="I1680" s="13" t="str">
        <f>VLOOKUP(F1680,'[1]Khách hàng'!$A$4:$F$2144,3,0)</f>
        <v>Số 1 đường số 17A, Khu phố 11, Phường Bình Trị Đông B, Quận Bình Tân, TP.HCM.</v>
      </c>
      <c r="J1680" s="13" t="e">
        <f>VLOOKUP(F1680,#REF!,5,0)</f>
        <v>#REF!</v>
      </c>
      <c r="M1680" s="13" t="e">
        <f>VLOOKUP(K1680,#REF!,2,0)</f>
        <v>#REF!</v>
      </c>
      <c r="N1680" s="17" t="e">
        <f>VLOOKUP(K1680,#REF!,6,0)</f>
        <v>#REF!</v>
      </c>
      <c r="O1680" s="17" t="e">
        <f t="shared" si="79"/>
        <v>#REF!</v>
      </c>
      <c r="P1680" s="22">
        <v>0.08</v>
      </c>
      <c r="Q1680" s="17" t="e">
        <f t="shared" si="80"/>
        <v>#REF!</v>
      </c>
      <c r="R1680" s="13" t="e">
        <f>VLOOKUP(J1680,'[1]Nhân viên'!$E$20:$F$41,2,0)</f>
        <v>#REF!</v>
      </c>
    </row>
    <row r="1681" spans="1:18" hidden="1">
      <c r="A1681" s="11">
        <v>1683</v>
      </c>
      <c r="B1681" s="11">
        <f t="shared" si="78"/>
        <v>0</v>
      </c>
      <c r="E1681" s="13" t="e">
        <f>VLOOKUP(D1681,#REF!,2,0)</f>
        <v>#REF!</v>
      </c>
      <c r="H1681" s="13" t="e">
        <f>VLOOKUP(F1681,#REF!,2,0)</f>
        <v>#REF!</v>
      </c>
      <c r="I1681" s="13" t="str">
        <f>VLOOKUP(F1681,'[1]Khách hàng'!$A$4:$F$2144,3,0)</f>
        <v>Số 1 đường số 17A, Khu phố 11, Phường Bình Trị Đông B, Quận Bình Tân, TP.HCM.</v>
      </c>
      <c r="J1681" s="13" t="e">
        <f>VLOOKUP(F1681,#REF!,5,0)</f>
        <v>#REF!</v>
      </c>
      <c r="M1681" s="13" t="e">
        <f>VLOOKUP(K1681,#REF!,2,0)</f>
        <v>#REF!</v>
      </c>
      <c r="N1681" s="17" t="e">
        <f>VLOOKUP(K1681,#REF!,6,0)</f>
        <v>#REF!</v>
      </c>
      <c r="O1681" s="17" t="e">
        <f t="shared" si="79"/>
        <v>#REF!</v>
      </c>
      <c r="P1681" s="22">
        <v>0.08</v>
      </c>
      <c r="Q1681" s="17" t="e">
        <f t="shared" si="80"/>
        <v>#REF!</v>
      </c>
      <c r="R1681" s="13" t="e">
        <f>VLOOKUP(J1681,'[1]Nhân viên'!$E$20:$F$41,2,0)</f>
        <v>#REF!</v>
      </c>
    </row>
    <row r="1682" spans="1:18" hidden="1">
      <c r="A1682" s="11">
        <v>1684</v>
      </c>
      <c r="B1682" s="11">
        <f t="shared" si="78"/>
        <v>0</v>
      </c>
      <c r="E1682" s="13" t="e">
        <f>VLOOKUP(D1682,#REF!,2,0)</f>
        <v>#REF!</v>
      </c>
      <c r="H1682" s="13" t="e">
        <f>VLOOKUP(F1682,#REF!,2,0)</f>
        <v>#REF!</v>
      </c>
      <c r="I1682" s="13" t="str">
        <f>VLOOKUP(F1682,'[1]Khách hàng'!$A$4:$F$2144,3,0)</f>
        <v>Số 1 đường số 17A, Khu phố 11, Phường Bình Trị Đông B, Quận Bình Tân, TP.HCM.</v>
      </c>
      <c r="J1682" s="13" t="e">
        <f>VLOOKUP(F1682,#REF!,5,0)</f>
        <v>#REF!</v>
      </c>
      <c r="M1682" s="13" t="e">
        <f>VLOOKUP(K1682,#REF!,2,0)</f>
        <v>#REF!</v>
      </c>
      <c r="N1682" s="17" t="e">
        <f>VLOOKUP(K1682,#REF!,6,0)</f>
        <v>#REF!</v>
      </c>
      <c r="O1682" s="17" t="e">
        <f t="shared" si="79"/>
        <v>#REF!</v>
      </c>
      <c r="P1682" s="22">
        <v>0.08</v>
      </c>
      <c r="Q1682" s="17" t="e">
        <f t="shared" si="80"/>
        <v>#REF!</v>
      </c>
      <c r="R1682" s="13" t="e">
        <f>VLOOKUP(J1682,'[1]Nhân viên'!$E$20:$F$41,2,0)</f>
        <v>#REF!</v>
      </c>
    </row>
    <row r="1683" spans="1:18" hidden="1">
      <c r="A1683" s="11">
        <v>1685</v>
      </c>
      <c r="B1683" s="11">
        <f t="shared" si="78"/>
        <v>0</v>
      </c>
      <c r="E1683" s="13" t="e">
        <f>VLOOKUP(D1683,#REF!,2,0)</f>
        <v>#REF!</v>
      </c>
      <c r="H1683" s="13" t="e">
        <f>VLOOKUP(F1683,#REF!,2,0)</f>
        <v>#REF!</v>
      </c>
      <c r="I1683" s="13" t="str">
        <f>VLOOKUP(F1683,'[1]Khách hàng'!$A$4:$F$2144,3,0)</f>
        <v>Số 1 đường số 17A, Khu phố 11, Phường Bình Trị Đông B, Quận Bình Tân, TP.HCM.</v>
      </c>
      <c r="J1683" s="13" t="e">
        <f>VLOOKUP(F1683,#REF!,5,0)</f>
        <v>#REF!</v>
      </c>
      <c r="M1683" s="13" t="e">
        <f>VLOOKUP(K1683,#REF!,2,0)</f>
        <v>#REF!</v>
      </c>
      <c r="N1683" s="17" t="e">
        <f>VLOOKUP(K1683,#REF!,6,0)</f>
        <v>#REF!</v>
      </c>
      <c r="O1683" s="17" t="e">
        <f t="shared" si="79"/>
        <v>#REF!</v>
      </c>
      <c r="P1683" s="22">
        <v>0.08</v>
      </c>
      <c r="Q1683" s="17" t="e">
        <f t="shared" si="80"/>
        <v>#REF!</v>
      </c>
      <c r="R1683" s="13" t="e">
        <f>VLOOKUP(J1683,'[1]Nhân viên'!$E$20:$F$41,2,0)</f>
        <v>#REF!</v>
      </c>
    </row>
    <row r="1684" spans="1:18" hidden="1">
      <c r="A1684" s="11">
        <v>1686</v>
      </c>
      <c r="B1684" s="11">
        <f t="shared" si="78"/>
        <v>0</v>
      </c>
      <c r="E1684" s="13" t="e">
        <f>VLOOKUP(D1684,#REF!,2,0)</f>
        <v>#REF!</v>
      </c>
      <c r="H1684" s="13" t="e">
        <f>VLOOKUP(F1684,#REF!,2,0)</f>
        <v>#REF!</v>
      </c>
      <c r="I1684" s="13" t="str">
        <f>VLOOKUP(F1684,'[1]Khách hàng'!$A$4:$F$2144,3,0)</f>
        <v>Số 1 đường số 17A, Khu phố 11, Phường Bình Trị Đông B, Quận Bình Tân, TP.HCM.</v>
      </c>
      <c r="J1684" s="13" t="e">
        <f>VLOOKUP(F1684,#REF!,5,0)</f>
        <v>#REF!</v>
      </c>
      <c r="M1684" s="13" t="e">
        <f>VLOOKUP(K1684,#REF!,2,0)</f>
        <v>#REF!</v>
      </c>
      <c r="N1684" s="17" t="e">
        <f>VLOOKUP(K1684,#REF!,6,0)</f>
        <v>#REF!</v>
      </c>
      <c r="O1684" s="17" t="e">
        <f t="shared" si="79"/>
        <v>#REF!</v>
      </c>
      <c r="P1684" s="22">
        <v>0.08</v>
      </c>
      <c r="Q1684" s="17" t="e">
        <f t="shared" si="80"/>
        <v>#REF!</v>
      </c>
      <c r="R1684" s="13" t="e">
        <f>VLOOKUP(J1684,'[1]Nhân viên'!$E$20:$F$41,2,0)</f>
        <v>#REF!</v>
      </c>
    </row>
    <row r="1685" spans="1:18" hidden="1">
      <c r="A1685" s="11">
        <v>1687</v>
      </c>
      <c r="B1685" s="11">
        <f t="shared" si="78"/>
        <v>0</v>
      </c>
      <c r="E1685" s="13" t="e">
        <f>VLOOKUP(D1685,#REF!,2,0)</f>
        <v>#REF!</v>
      </c>
      <c r="H1685" s="13" t="e">
        <f>VLOOKUP(F1685,#REF!,2,0)</f>
        <v>#REF!</v>
      </c>
      <c r="I1685" s="13" t="str">
        <f>VLOOKUP(F1685,'[1]Khách hàng'!$A$4:$F$2144,3,0)</f>
        <v>Số 1 đường số 17A, Khu phố 11, Phường Bình Trị Đông B, Quận Bình Tân, TP.HCM.</v>
      </c>
      <c r="J1685" s="13" t="e">
        <f>VLOOKUP(F1685,#REF!,5,0)</f>
        <v>#REF!</v>
      </c>
      <c r="M1685" s="13" t="e">
        <f>VLOOKUP(K1685,#REF!,2,0)</f>
        <v>#REF!</v>
      </c>
      <c r="N1685" s="17" t="e">
        <f>VLOOKUP(K1685,#REF!,6,0)</f>
        <v>#REF!</v>
      </c>
      <c r="O1685" s="17" t="e">
        <f t="shared" si="79"/>
        <v>#REF!</v>
      </c>
      <c r="P1685" s="22">
        <v>0.08</v>
      </c>
      <c r="Q1685" s="17" t="e">
        <f t="shared" si="80"/>
        <v>#REF!</v>
      </c>
      <c r="R1685" s="13" t="e">
        <f>VLOOKUP(J1685,'[1]Nhân viên'!$E$20:$F$41,2,0)</f>
        <v>#REF!</v>
      </c>
    </row>
    <row r="1686" spans="1:18" hidden="1">
      <c r="A1686" s="11">
        <v>1688</v>
      </c>
      <c r="B1686" s="11">
        <f t="shared" si="78"/>
        <v>0</v>
      </c>
      <c r="E1686" s="13" t="e">
        <f>VLOOKUP(D1686,#REF!,2,0)</f>
        <v>#REF!</v>
      </c>
      <c r="H1686" s="13" t="e">
        <f>VLOOKUP(F1686,#REF!,2,0)</f>
        <v>#REF!</v>
      </c>
      <c r="I1686" s="13" t="str">
        <f>VLOOKUP(F1686,'[1]Khách hàng'!$A$4:$F$2144,3,0)</f>
        <v>Số 1 đường số 17A, Khu phố 11, Phường Bình Trị Đông B, Quận Bình Tân, TP.HCM.</v>
      </c>
      <c r="J1686" s="13" t="e">
        <f>VLOOKUP(F1686,#REF!,5,0)</f>
        <v>#REF!</v>
      </c>
      <c r="M1686" s="13" t="e">
        <f>VLOOKUP(K1686,#REF!,2,0)</f>
        <v>#REF!</v>
      </c>
      <c r="N1686" s="17" t="e">
        <f>VLOOKUP(K1686,#REF!,6,0)</f>
        <v>#REF!</v>
      </c>
      <c r="O1686" s="17" t="e">
        <f t="shared" si="79"/>
        <v>#REF!</v>
      </c>
      <c r="P1686" s="22">
        <v>0.08</v>
      </c>
      <c r="Q1686" s="17" t="e">
        <f t="shared" si="80"/>
        <v>#REF!</v>
      </c>
      <c r="R1686" s="13" t="e">
        <f>VLOOKUP(J1686,'[1]Nhân viên'!$E$20:$F$41,2,0)</f>
        <v>#REF!</v>
      </c>
    </row>
    <row r="1687" spans="1:18" hidden="1">
      <c r="A1687" s="11">
        <v>1689</v>
      </c>
      <c r="B1687" s="11">
        <f t="shared" si="78"/>
        <v>0</v>
      </c>
      <c r="E1687" s="13" t="e">
        <f>VLOOKUP(D1687,#REF!,2,0)</f>
        <v>#REF!</v>
      </c>
      <c r="H1687" s="13" t="e">
        <f>VLOOKUP(F1687,#REF!,2,0)</f>
        <v>#REF!</v>
      </c>
      <c r="I1687" s="13" t="str">
        <f>VLOOKUP(F1687,'[1]Khách hàng'!$A$4:$F$2144,3,0)</f>
        <v>Số 1 đường số 17A, Khu phố 11, Phường Bình Trị Đông B, Quận Bình Tân, TP.HCM.</v>
      </c>
      <c r="J1687" s="13" t="e">
        <f>VLOOKUP(F1687,#REF!,5,0)</f>
        <v>#REF!</v>
      </c>
      <c r="M1687" s="13" t="e">
        <f>VLOOKUP(K1687,#REF!,2,0)</f>
        <v>#REF!</v>
      </c>
      <c r="N1687" s="17" t="e">
        <f>VLOOKUP(K1687,#REF!,6,0)</f>
        <v>#REF!</v>
      </c>
      <c r="O1687" s="17" t="e">
        <f t="shared" si="79"/>
        <v>#REF!</v>
      </c>
      <c r="P1687" s="22">
        <v>0.08</v>
      </c>
      <c r="Q1687" s="17" t="e">
        <f t="shared" si="80"/>
        <v>#REF!</v>
      </c>
      <c r="R1687" s="13" t="e">
        <f>VLOOKUP(J1687,'[1]Nhân viên'!$E$20:$F$41,2,0)</f>
        <v>#REF!</v>
      </c>
    </row>
    <row r="1688" spans="1:18" hidden="1">
      <c r="A1688" s="11">
        <v>1690</v>
      </c>
      <c r="B1688" s="11">
        <f t="shared" si="78"/>
        <v>0</v>
      </c>
      <c r="E1688" s="13" t="e">
        <f>VLOOKUP(D1688,#REF!,2,0)</f>
        <v>#REF!</v>
      </c>
      <c r="H1688" s="13" t="e">
        <f>VLOOKUP(F1688,#REF!,2,0)</f>
        <v>#REF!</v>
      </c>
      <c r="I1688" s="13" t="str">
        <f>VLOOKUP(F1688,'[1]Khách hàng'!$A$4:$F$2144,3,0)</f>
        <v>Số 1 đường số 17A, Khu phố 11, Phường Bình Trị Đông B, Quận Bình Tân, TP.HCM.</v>
      </c>
      <c r="J1688" s="13" t="e">
        <f>VLOOKUP(F1688,#REF!,5,0)</f>
        <v>#REF!</v>
      </c>
      <c r="M1688" s="13" t="e">
        <f>VLOOKUP(K1688,#REF!,2,0)</f>
        <v>#REF!</v>
      </c>
      <c r="N1688" s="17" t="e">
        <f>VLOOKUP(K1688,#REF!,6,0)</f>
        <v>#REF!</v>
      </c>
      <c r="O1688" s="17" t="e">
        <f t="shared" si="79"/>
        <v>#REF!</v>
      </c>
      <c r="P1688" s="22">
        <v>0.08</v>
      </c>
      <c r="Q1688" s="17" t="e">
        <f t="shared" si="80"/>
        <v>#REF!</v>
      </c>
      <c r="R1688" s="13" t="e">
        <f>VLOOKUP(J1688,'[1]Nhân viên'!$E$20:$F$41,2,0)</f>
        <v>#REF!</v>
      </c>
    </row>
    <row r="1689" spans="1:18" hidden="1">
      <c r="A1689" s="11">
        <v>1691</v>
      </c>
      <c r="B1689" s="11">
        <f t="shared" si="78"/>
        <v>0</v>
      </c>
      <c r="E1689" s="13" t="e">
        <f>VLOOKUP(D1689,#REF!,2,0)</f>
        <v>#REF!</v>
      </c>
      <c r="H1689" s="13" t="e">
        <f>VLOOKUP(F1689,#REF!,2,0)</f>
        <v>#REF!</v>
      </c>
      <c r="I1689" s="13" t="str">
        <f>VLOOKUP(F1689,'[1]Khách hàng'!$A$4:$F$2144,3,0)</f>
        <v>Số 1 đường số 17A, Khu phố 11, Phường Bình Trị Đông B, Quận Bình Tân, TP.HCM.</v>
      </c>
      <c r="J1689" s="13" t="e">
        <f>VLOOKUP(F1689,#REF!,5,0)</f>
        <v>#REF!</v>
      </c>
      <c r="M1689" s="13" t="e">
        <f>VLOOKUP(K1689,#REF!,2,0)</f>
        <v>#REF!</v>
      </c>
      <c r="N1689" s="17" t="e">
        <f>VLOOKUP(K1689,#REF!,6,0)</f>
        <v>#REF!</v>
      </c>
      <c r="O1689" s="17" t="e">
        <f t="shared" si="79"/>
        <v>#REF!</v>
      </c>
      <c r="P1689" s="22">
        <v>0.08</v>
      </c>
      <c r="Q1689" s="17" t="e">
        <f t="shared" si="80"/>
        <v>#REF!</v>
      </c>
      <c r="R1689" s="13" t="e">
        <f>VLOOKUP(J1689,'[1]Nhân viên'!$E$20:$F$41,2,0)</f>
        <v>#REF!</v>
      </c>
    </row>
    <row r="1690" spans="1:18" hidden="1">
      <c r="A1690" s="11">
        <v>1692</v>
      </c>
      <c r="B1690" s="11">
        <f t="shared" si="78"/>
        <v>0</v>
      </c>
      <c r="E1690" s="13" t="e">
        <f>VLOOKUP(D1690,#REF!,2,0)</f>
        <v>#REF!</v>
      </c>
      <c r="H1690" s="13" t="e">
        <f>VLOOKUP(F1690,#REF!,2,0)</f>
        <v>#REF!</v>
      </c>
      <c r="I1690" s="13" t="str">
        <f>VLOOKUP(F1690,'[1]Khách hàng'!$A$4:$F$2144,3,0)</f>
        <v>Số 1 đường số 17A, Khu phố 11, Phường Bình Trị Đông B, Quận Bình Tân, TP.HCM.</v>
      </c>
      <c r="J1690" s="13" t="e">
        <f>VLOOKUP(F1690,#REF!,5,0)</f>
        <v>#REF!</v>
      </c>
      <c r="M1690" s="13" t="e">
        <f>VLOOKUP(K1690,#REF!,2,0)</f>
        <v>#REF!</v>
      </c>
      <c r="N1690" s="17" t="e">
        <f>VLOOKUP(K1690,#REF!,6,0)</f>
        <v>#REF!</v>
      </c>
      <c r="O1690" s="17" t="e">
        <f t="shared" si="79"/>
        <v>#REF!</v>
      </c>
      <c r="P1690" s="22">
        <v>0.08</v>
      </c>
      <c r="Q1690" s="17" t="e">
        <f t="shared" si="80"/>
        <v>#REF!</v>
      </c>
      <c r="R1690" s="13" t="e">
        <f>VLOOKUP(J1690,'[1]Nhân viên'!$E$20:$F$41,2,0)</f>
        <v>#REF!</v>
      </c>
    </row>
    <row r="1691" spans="1:18" hidden="1">
      <c r="A1691" s="11">
        <v>1693</v>
      </c>
      <c r="B1691" s="11">
        <f t="shared" si="78"/>
        <v>0</v>
      </c>
      <c r="E1691" s="13" t="e">
        <f>VLOOKUP(D1691,#REF!,2,0)</f>
        <v>#REF!</v>
      </c>
      <c r="H1691" s="13" t="e">
        <f>VLOOKUP(F1691,#REF!,2,0)</f>
        <v>#REF!</v>
      </c>
      <c r="I1691" s="13" t="str">
        <f>VLOOKUP(F1691,'[1]Khách hàng'!$A$4:$F$2144,3,0)</f>
        <v>Số 1 đường số 17A, Khu phố 11, Phường Bình Trị Đông B, Quận Bình Tân, TP.HCM.</v>
      </c>
      <c r="J1691" s="13" t="e">
        <f>VLOOKUP(F1691,#REF!,5,0)</f>
        <v>#REF!</v>
      </c>
      <c r="M1691" s="13" t="e">
        <f>VLOOKUP(K1691,#REF!,2,0)</f>
        <v>#REF!</v>
      </c>
      <c r="N1691" s="17" t="e">
        <f>VLOOKUP(K1691,#REF!,6,0)</f>
        <v>#REF!</v>
      </c>
      <c r="O1691" s="17" t="e">
        <f t="shared" si="79"/>
        <v>#REF!</v>
      </c>
      <c r="P1691" s="22">
        <v>0.08</v>
      </c>
      <c r="Q1691" s="17" t="e">
        <f t="shared" si="80"/>
        <v>#REF!</v>
      </c>
      <c r="R1691" s="13" t="e">
        <f>VLOOKUP(J1691,'[1]Nhân viên'!$E$20:$F$41,2,0)</f>
        <v>#REF!</v>
      </c>
    </row>
    <row r="1692" spans="1:18" hidden="1">
      <c r="A1692" s="11">
        <v>1694</v>
      </c>
      <c r="B1692" s="11">
        <f t="shared" ref="B1692:B1755" si="81">DAY($C1692)</f>
        <v>0</v>
      </c>
      <c r="E1692" s="13" t="e">
        <f>VLOOKUP(D1692,#REF!,2,0)</f>
        <v>#REF!</v>
      </c>
      <c r="H1692" s="13" t="e">
        <f>VLOOKUP(F1692,#REF!,2,0)</f>
        <v>#REF!</v>
      </c>
      <c r="I1692" s="13" t="str">
        <f>VLOOKUP(F1692,'[1]Khách hàng'!$A$4:$F$2144,3,0)</f>
        <v>Số 1 đường số 17A, Khu phố 11, Phường Bình Trị Đông B, Quận Bình Tân, TP.HCM.</v>
      </c>
      <c r="J1692" s="13" t="e">
        <f>VLOOKUP(F1692,#REF!,5,0)</f>
        <v>#REF!</v>
      </c>
      <c r="M1692" s="13" t="e">
        <f>VLOOKUP(K1692,#REF!,2,0)</f>
        <v>#REF!</v>
      </c>
      <c r="N1692" s="17" t="e">
        <f>VLOOKUP(K1692,#REF!,6,0)</f>
        <v>#REF!</v>
      </c>
      <c r="O1692" s="17" t="e">
        <f t="shared" si="79"/>
        <v>#REF!</v>
      </c>
      <c r="P1692" s="22">
        <v>0.08</v>
      </c>
      <c r="Q1692" s="17" t="e">
        <f t="shared" si="80"/>
        <v>#REF!</v>
      </c>
      <c r="R1692" s="13" t="e">
        <f>VLOOKUP(J1692,'[1]Nhân viên'!$E$20:$F$41,2,0)</f>
        <v>#REF!</v>
      </c>
    </row>
    <row r="1693" spans="1:18" hidden="1">
      <c r="A1693" s="11">
        <v>1695</v>
      </c>
      <c r="B1693" s="11">
        <f t="shared" si="81"/>
        <v>0</v>
      </c>
      <c r="E1693" s="13" t="e">
        <f>VLOOKUP(D1693,#REF!,2,0)</f>
        <v>#REF!</v>
      </c>
      <c r="H1693" s="13" t="e">
        <f>VLOOKUP(F1693,#REF!,2,0)</f>
        <v>#REF!</v>
      </c>
      <c r="I1693" s="13" t="str">
        <f>VLOOKUP(F1693,'[1]Khách hàng'!$A$4:$F$2144,3,0)</f>
        <v>Số 1 đường số 17A, Khu phố 11, Phường Bình Trị Đông B, Quận Bình Tân, TP.HCM.</v>
      </c>
      <c r="J1693" s="13" t="e">
        <f>VLOOKUP(F1693,#REF!,5,0)</f>
        <v>#REF!</v>
      </c>
      <c r="M1693" s="13" t="e">
        <f>VLOOKUP(K1693,#REF!,2,0)</f>
        <v>#REF!</v>
      </c>
      <c r="N1693" s="17" t="e">
        <f>VLOOKUP(K1693,#REF!,6,0)</f>
        <v>#REF!</v>
      </c>
      <c r="O1693" s="17" t="e">
        <f t="shared" si="79"/>
        <v>#REF!</v>
      </c>
      <c r="P1693" s="22">
        <v>0.08</v>
      </c>
      <c r="Q1693" s="17" t="e">
        <f t="shared" si="80"/>
        <v>#REF!</v>
      </c>
      <c r="R1693" s="13" t="e">
        <f>VLOOKUP(J1693,'[1]Nhân viên'!$E$20:$F$41,2,0)</f>
        <v>#REF!</v>
      </c>
    </row>
    <row r="1694" spans="1:18" hidden="1">
      <c r="A1694" s="11">
        <v>1696</v>
      </c>
      <c r="B1694" s="11">
        <f t="shared" si="81"/>
        <v>0</v>
      </c>
      <c r="E1694" s="13" t="e">
        <f>VLOOKUP(D1694,#REF!,2,0)</f>
        <v>#REF!</v>
      </c>
      <c r="H1694" s="13" t="e">
        <f>VLOOKUP(F1694,#REF!,2,0)</f>
        <v>#REF!</v>
      </c>
      <c r="I1694" s="13" t="str">
        <f>VLOOKUP(F1694,'[1]Khách hàng'!$A$4:$F$2144,3,0)</f>
        <v>Số 1 đường số 17A, Khu phố 11, Phường Bình Trị Đông B, Quận Bình Tân, TP.HCM.</v>
      </c>
      <c r="J1694" s="13" t="e">
        <f>VLOOKUP(F1694,#REF!,5,0)</f>
        <v>#REF!</v>
      </c>
      <c r="M1694" s="13" t="e">
        <f>VLOOKUP(K1694,#REF!,2,0)</f>
        <v>#REF!</v>
      </c>
      <c r="N1694" s="17" t="e">
        <f>VLOOKUP(K1694,#REF!,6,0)</f>
        <v>#REF!</v>
      </c>
      <c r="O1694" s="17" t="e">
        <f t="shared" si="79"/>
        <v>#REF!</v>
      </c>
      <c r="P1694" s="22">
        <v>0.08</v>
      </c>
      <c r="Q1694" s="17" t="e">
        <f t="shared" si="80"/>
        <v>#REF!</v>
      </c>
      <c r="R1694" s="13" t="e">
        <f>VLOOKUP(J1694,'[1]Nhân viên'!$E$20:$F$41,2,0)</f>
        <v>#REF!</v>
      </c>
    </row>
    <row r="1695" spans="1:18" hidden="1">
      <c r="A1695" s="11">
        <v>1697</v>
      </c>
      <c r="B1695" s="11">
        <f t="shared" si="81"/>
        <v>0</v>
      </c>
      <c r="E1695" s="13" t="e">
        <f>VLOOKUP(D1695,#REF!,2,0)</f>
        <v>#REF!</v>
      </c>
      <c r="H1695" s="13" t="e">
        <f>VLOOKUP(F1695,#REF!,2,0)</f>
        <v>#REF!</v>
      </c>
      <c r="I1695" s="13" t="str">
        <f>VLOOKUP(F1695,'[1]Khách hàng'!$A$4:$F$2144,3,0)</f>
        <v>Số 1 đường số 17A, Khu phố 11, Phường Bình Trị Đông B, Quận Bình Tân, TP.HCM.</v>
      </c>
      <c r="J1695" s="13" t="e">
        <f>VLOOKUP(F1695,#REF!,5,0)</f>
        <v>#REF!</v>
      </c>
      <c r="M1695" s="13" t="e">
        <f>VLOOKUP(K1695,#REF!,2,0)</f>
        <v>#REF!</v>
      </c>
      <c r="N1695" s="17" t="e">
        <f>VLOOKUP(K1695,#REF!,6,0)</f>
        <v>#REF!</v>
      </c>
      <c r="O1695" s="17" t="e">
        <f t="shared" si="79"/>
        <v>#REF!</v>
      </c>
      <c r="P1695" s="22">
        <v>0.08</v>
      </c>
      <c r="Q1695" s="17" t="e">
        <f t="shared" si="80"/>
        <v>#REF!</v>
      </c>
      <c r="R1695" s="13" t="e">
        <f>VLOOKUP(J1695,'[1]Nhân viên'!$E$20:$F$41,2,0)</f>
        <v>#REF!</v>
      </c>
    </row>
    <row r="1696" spans="1:18" hidden="1">
      <c r="A1696" s="11">
        <v>1698</v>
      </c>
      <c r="B1696" s="11">
        <f t="shared" si="81"/>
        <v>0</v>
      </c>
      <c r="E1696" s="13" t="e">
        <f>VLOOKUP(D1696,#REF!,2,0)</f>
        <v>#REF!</v>
      </c>
      <c r="H1696" s="13" t="e">
        <f>VLOOKUP(F1696,#REF!,2,0)</f>
        <v>#REF!</v>
      </c>
      <c r="I1696" s="13" t="str">
        <f>VLOOKUP(F1696,'[1]Khách hàng'!$A$4:$F$2144,3,0)</f>
        <v>Số 1 đường số 17A, Khu phố 11, Phường Bình Trị Đông B, Quận Bình Tân, TP.HCM.</v>
      </c>
      <c r="J1696" s="13" t="e">
        <f>VLOOKUP(F1696,#REF!,5,0)</f>
        <v>#REF!</v>
      </c>
      <c r="M1696" s="13" t="e">
        <f>VLOOKUP(K1696,#REF!,2,0)</f>
        <v>#REF!</v>
      </c>
      <c r="N1696" s="17" t="e">
        <f>VLOOKUP(K1696,#REF!,6,0)</f>
        <v>#REF!</v>
      </c>
      <c r="O1696" s="17" t="e">
        <f t="shared" ref="O1696:O1759" si="82">L1696*N1696</f>
        <v>#REF!</v>
      </c>
      <c r="P1696" s="22">
        <v>0.08</v>
      </c>
      <c r="Q1696" s="17" t="e">
        <f t="shared" ref="Q1696:Q1759" si="83">O1696*P1696+O1696</f>
        <v>#REF!</v>
      </c>
      <c r="R1696" s="13" t="e">
        <f>VLOOKUP(J1696,'[1]Nhân viên'!$E$20:$F$41,2,0)</f>
        <v>#REF!</v>
      </c>
    </row>
    <row r="1697" spans="1:18" hidden="1">
      <c r="A1697" s="11">
        <v>1699</v>
      </c>
      <c r="B1697" s="11">
        <f t="shared" si="81"/>
        <v>0</v>
      </c>
      <c r="E1697" s="13" t="e">
        <f>VLOOKUP(D1697,#REF!,2,0)</f>
        <v>#REF!</v>
      </c>
      <c r="H1697" s="13" t="e">
        <f>VLOOKUP(F1697,#REF!,2,0)</f>
        <v>#REF!</v>
      </c>
      <c r="I1697" s="13" t="str">
        <f>VLOOKUP(F1697,'[1]Khách hàng'!$A$4:$F$2144,3,0)</f>
        <v>Số 1 đường số 17A, Khu phố 11, Phường Bình Trị Đông B, Quận Bình Tân, TP.HCM.</v>
      </c>
      <c r="J1697" s="13" t="e">
        <f>VLOOKUP(F1697,#REF!,5,0)</f>
        <v>#REF!</v>
      </c>
      <c r="M1697" s="13" t="e">
        <f>VLOOKUP(K1697,#REF!,2,0)</f>
        <v>#REF!</v>
      </c>
      <c r="N1697" s="17" t="e">
        <f>VLOOKUP(K1697,#REF!,6,0)</f>
        <v>#REF!</v>
      </c>
      <c r="O1697" s="17" t="e">
        <f t="shared" si="82"/>
        <v>#REF!</v>
      </c>
      <c r="P1697" s="22">
        <v>0.08</v>
      </c>
      <c r="Q1697" s="17" t="e">
        <f t="shared" si="83"/>
        <v>#REF!</v>
      </c>
      <c r="R1697" s="13" t="e">
        <f>VLOOKUP(J1697,'[1]Nhân viên'!$E$20:$F$41,2,0)</f>
        <v>#REF!</v>
      </c>
    </row>
    <row r="1698" spans="1:18" hidden="1">
      <c r="A1698" s="11">
        <v>1700</v>
      </c>
      <c r="B1698" s="11">
        <f t="shared" si="81"/>
        <v>0</v>
      </c>
      <c r="E1698" s="13" t="e">
        <f>VLOOKUP(D1698,#REF!,2,0)</f>
        <v>#REF!</v>
      </c>
      <c r="H1698" s="13" t="e">
        <f>VLOOKUP(F1698,#REF!,2,0)</f>
        <v>#REF!</v>
      </c>
      <c r="I1698" s="13" t="str">
        <f>VLOOKUP(F1698,'[1]Khách hàng'!$A$4:$F$2144,3,0)</f>
        <v>Số 1 đường số 17A, Khu phố 11, Phường Bình Trị Đông B, Quận Bình Tân, TP.HCM.</v>
      </c>
      <c r="J1698" s="13" t="e">
        <f>VLOOKUP(F1698,#REF!,5,0)</f>
        <v>#REF!</v>
      </c>
      <c r="M1698" s="13" t="e">
        <f>VLOOKUP(K1698,#REF!,2,0)</f>
        <v>#REF!</v>
      </c>
      <c r="N1698" s="17" t="e">
        <f>VLOOKUP(K1698,#REF!,6,0)</f>
        <v>#REF!</v>
      </c>
      <c r="O1698" s="17" t="e">
        <f t="shared" si="82"/>
        <v>#REF!</v>
      </c>
      <c r="P1698" s="22">
        <v>0.08</v>
      </c>
      <c r="Q1698" s="17" t="e">
        <f t="shared" si="83"/>
        <v>#REF!</v>
      </c>
      <c r="R1698" s="13" t="e">
        <f>VLOOKUP(J1698,'[1]Nhân viên'!$E$20:$F$41,2,0)</f>
        <v>#REF!</v>
      </c>
    </row>
    <row r="1699" spans="1:18" hidden="1">
      <c r="A1699" s="11">
        <v>1701</v>
      </c>
      <c r="B1699" s="11">
        <f t="shared" si="81"/>
        <v>0</v>
      </c>
      <c r="E1699" s="13" t="e">
        <f>VLOOKUP(D1699,#REF!,2,0)</f>
        <v>#REF!</v>
      </c>
      <c r="H1699" s="13" t="e">
        <f>VLOOKUP(F1699,#REF!,2,0)</f>
        <v>#REF!</v>
      </c>
      <c r="I1699" s="13" t="str">
        <f>VLOOKUP(F1699,'[1]Khách hàng'!$A$4:$F$2144,3,0)</f>
        <v>Số 1 đường số 17A, Khu phố 11, Phường Bình Trị Đông B, Quận Bình Tân, TP.HCM.</v>
      </c>
      <c r="J1699" s="13" t="e">
        <f>VLOOKUP(F1699,#REF!,5,0)</f>
        <v>#REF!</v>
      </c>
      <c r="M1699" s="13" t="e">
        <f>VLOOKUP(K1699,#REF!,2,0)</f>
        <v>#REF!</v>
      </c>
      <c r="N1699" s="17" t="e">
        <f>VLOOKUP(K1699,#REF!,6,0)</f>
        <v>#REF!</v>
      </c>
      <c r="O1699" s="17" t="e">
        <f t="shared" si="82"/>
        <v>#REF!</v>
      </c>
      <c r="P1699" s="22">
        <v>0.08</v>
      </c>
      <c r="Q1699" s="17" t="e">
        <f t="shared" si="83"/>
        <v>#REF!</v>
      </c>
      <c r="R1699" s="13" t="e">
        <f>VLOOKUP(J1699,'[1]Nhân viên'!$E$20:$F$41,2,0)</f>
        <v>#REF!</v>
      </c>
    </row>
    <row r="1700" spans="1:18" hidden="1">
      <c r="A1700" s="11">
        <v>1702</v>
      </c>
      <c r="B1700" s="11">
        <f t="shared" si="81"/>
        <v>0</v>
      </c>
      <c r="E1700" s="13" t="e">
        <f>VLOOKUP(D1700,#REF!,2,0)</f>
        <v>#REF!</v>
      </c>
      <c r="H1700" s="13" t="e">
        <f>VLOOKUP(F1700,#REF!,2,0)</f>
        <v>#REF!</v>
      </c>
      <c r="I1700" s="13" t="str">
        <f>VLOOKUP(F1700,'[1]Khách hàng'!$A$4:$F$2144,3,0)</f>
        <v>Số 1 đường số 17A, Khu phố 11, Phường Bình Trị Đông B, Quận Bình Tân, TP.HCM.</v>
      </c>
      <c r="J1700" s="13" t="e">
        <f>VLOOKUP(F1700,#REF!,5,0)</f>
        <v>#REF!</v>
      </c>
      <c r="M1700" s="13" t="e">
        <f>VLOOKUP(K1700,#REF!,2,0)</f>
        <v>#REF!</v>
      </c>
      <c r="N1700" s="17" t="e">
        <f>VLOOKUP(K1700,#REF!,6,0)</f>
        <v>#REF!</v>
      </c>
      <c r="O1700" s="17" t="e">
        <f t="shared" si="82"/>
        <v>#REF!</v>
      </c>
      <c r="P1700" s="22">
        <v>0.08</v>
      </c>
      <c r="Q1700" s="17" t="e">
        <f t="shared" si="83"/>
        <v>#REF!</v>
      </c>
      <c r="R1700" s="13" t="e">
        <f>VLOOKUP(J1700,'[1]Nhân viên'!$E$20:$F$41,2,0)</f>
        <v>#REF!</v>
      </c>
    </row>
    <row r="1701" spans="1:18" hidden="1">
      <c r="A1701" s="11">
        <v>1703</v>
      </c>
      <c r="B1701" s="11">
        <f t="shared" si="81"/>
        <v>0</v>
      </c>
      <c r="E1701" s="13" t="e">
        <f>VLOOKUP(D1701,#REF!,2,0)</f>
        <v>#REF!</v>
      </c>
      <c r="H1701" s="13" t="e">
        <f>VLOOKUP(F1701,#REF!,2,0)</f>
        <v>#REF!</v>
      </c>
      <c r="I1701" s="13" t="str">
        <f>VLOOKUP(F1701,'[1]Khách hàng'!$A$4:$F$2144,3,0)</f>
        <v>Số 1 đường số 17A, Khu phố 11, Phường Bình Trị Đông B, Quận Bình Tân, TP.HCM.</v>
      </c>
      <c r="J1701" s="13" t="e">
        <f>VLOOKUP(F1701,#REF!,5,0)</f>
        <v>#REF!</v>
      </c>
      <c r="M1701" s="13" t="e">
        <f>VLOOKUP(K1701,#REF!,2,0)</f>
        <v>#REF!</v>
      </c>
      <c r="N1701" s="17" t="e">
        <f>VLOOKUP(K1701,#REF!,6,0)</f>
        <v>#REF!</v>
      </c>
      <c r="O1701" s="17" t="e">
        <f t="shared" si="82"/>
        <v>#REF!</v>
      </c>
      <c r="P1701" s="22">
        <v>0.08</v>
      </c>
      <c r="Q1701" s="17" t="e">
        <f t="shared" si="83"/>
        <v>#REF!</v>
      </c>
      <c r="R1701" s="13" t="e">
        <f>VLOOKUP(J1701,'[1]Nhân viên'!$E$20:$F$41,2,0)</f>
        <v>#REF!</v>
      </c>
    </row>
    <row r="1702" spans="1:18" hidden="1">
      <c r="A1702" s="11">
        <v>1704</v>
      </c>
      <c r="B1702" s="11">
        <f t="shared" si="81"/>
        <v>0</v>
      </c>
      <c r="E1702" s="13" t="e">
        <f>VLOOKUP(D1702,#REF!,2,0)</f>
        <v>#REF!</v>
      </c>
      <c r="H1702" s="13" t="e">
        <f>VLOOKUP(F1702,#REF!,2,0)</f>
        <v>#REF!</v>
      </c>
      <c r="I1702" s="13" t="str">
        <f>VLOOKUP(F1702,'[1]Khách hàng'!$A$4:$F$2144,3,0)</f>
        <v>Số 1 đường số 17A, Khu phố 11, Phường Bình Trị Đông B, Quận Bình Tân, TP.HCM.</v>
      </c>
      <c r="J1702" s="13" t="e">
        <f>VLOOKUP(F1702,#REF!,5,0)</f>
        <v>#REF!</v>
      </c>
      <c r="M1702" s="13" t="e">
        <f>VLOOKUP(K1702,#REF!,2,0)</f>
        <v>#REF!</v>
      </c>
      <c r="N1702" s="17" t="e">
        <f>VLOOKUP(K1702,#REF!,6,0)</f>
        <v>#REF!</v>
      </c>
      <c r="O1702" s="17" t="e">
        <f t="shared" si="82"/>
        <v>#REF!</v>
      </c>
      <c r="P1702" s="22">
        <v>0.08</v>
      </c>
      <c r="Q1702" s="17" t="e">
        <f t="shared" si="83"/>
        <v>#REF!</v>
      </c>
      <c r="R1702" s="13" t="e">
        <f>VLOOKUP(J1702,'[1]Nhân viên'!$E$20:$F$41,2,0)</f>
        <v>#REF!</v>
      </c>
    </row>
    <row r="1703" spans="1:18" hidden="1">
      <c r="A1703" s="11">
        <v>1705</v>
      </c>
      <c r="B1703" s="11">
        <f t="shared" si="81"/>
        <v>0</v>
      </c>
      <c r="E1703" s="13" t="e">
        <f>VLOOKUP(D1703,#REF!,2,0)</f>
        <v>#REF!</v>
      </c>
      <c r="H1703" s="13" t="e">
        <f>VLOOKUP(F1703,#REF!,2,0)</f>
        <v>#REF!</v>
      </c>
      <c r="I1703" s="13" t="str">
        <f>VLOOKUP(F1703,'[1]Khách hàng'!$A$4:$F$2144,3,0)</f>
        <v>Số 1 đường số 17A, Khu phố 11, Phường Bình Trị Đông B, Quận Bình Tân, TP.HCM.</v>
      </c>
      <c r="J1703" s="13" t="e">
        <f>VLOOKUP(F1703,#REF!,5,0)</f>
        <v>#REF!</v>
      </c>
      <c r="M1703" s="13" t="e">
        <f>VLOOKUP(K1703,#REF!,2,0)</f>
        <v>#REF!</v>
      </c>
      <c r="N1703" s="17" t="e">
        <f>VLOOKUP(K1703,#REF!,6,0)</f>
        <v>#REF!</v>
      </c>
      <c r="O1703" s="17" t="e">
        <f t="shared" si="82"/>
        <v>#REF!</v>
      </c>
      <c r="P1703" s="22">
        <v>0.08</v>
      </c>
      <c r="Q1703" s="17" t="e">
        <f t="shared" si="83"/>
        <v>#REF!</v>
      </c>
      <c r="R1703" s="13" t="e">
        <f>VLOOKUP(J1703,'[1]Nhân viên'!$E$20:$F$41,2,0)</f>
        <v>#REF!</v>
      </c>
    </row>
    <row r="1704" spans="1:18" hidden="1">
      <c r="A1704" s="11">
        <v>1706</v>
      </c>
      <c r="B1704" s="11">
        <f t="shared" si="81"/>
        <v>0</v>
      </c>
      <c r="E1704" s="13" t="e">
        <f>VLOOKUP(D1704,#REF!,2,0)</f>
        <v>#REF!</v>
      </c>
      <c r="H1704" s="13" t="e">
        <f>VLOOKUP(F1704,#REF!,2,0)</f>
        <v>#REF!</v>
      </c>
      <c r="I1704" s="13" t="str">
        <f>VLOOKUP(F1704,'[1]Khách hàng'!$A$4:$F$2144,3,0)</f>
        <v>Số 1 đường số 17A, Khu phố 11, Phường Bình Trị Đông B, Quận Bình Tân, TP.HCM.</v>
      </c>
      <c r="J1704" s="13" t="e">
        <f>VLOOKUP(F1704,#REF!,5,0)</f>
        <v>#REF!</v>
      </c>
      <c r="M1704" s="13" t="e">
        <f>VLOOKUP(K1704,#REF!,2,0)</f>
        <v>#REF!</v>
      </c>
      <c r="N1704" s="17" t="e">
        <f>VLOOKUP(K1704,#REF!,6,0)</f>
        <v>#REF!</v>
      </c>
      <c r="O1704" s="17" t="e">
        <f t="shared" si="82"/>
        <v>#REF!</v>
      </c>
      <c r="P1704" s="22">
        <v>0.08</v>
      </c>
      <c r="Q1704" s="17" t="e">
        <f t="shared" si="83"/>
        <v>#REF!</v>
      </c>
      <c r="R1704" s="13" t="e">
        <f>VLOOKUP(J1704,'[1]Nhân viên'!$E$20:$F$41,2,0)</f>
        <v>#REF!</v>
      </c>
    </row>
    <row r="1705" spans="1:18" hidden="1">
      <c r="A1705" s="11">
        <v>1707</v>
      </c>
      <c r="B1705" s="11">
        <f t="shared" si="81"/>
        <v>0</v>
      </c>
      <c r="E1705" s="13" t="e">
        <f>VLOOKUP(D1705,#REF!,2,0)</f>
        <v>#REF!</v>
      </c>
      <c r="H1705" s="13" t="e">
        <f>VLOOKUP(F1705,#REF!,2,0)</f>
        <v>#REF!</v>
      </c>
      <c r="I1705" s="13" t="str">
        <f>VLOOKUP(F1705,'[1]Khách hàng'!$A$4:$F$2144,3,0)</f>
        <v>Số 1 đường số 17A, Khu phố 11, Phường Bình Trị Đông B, Quận Bình Tân, TP.HCM.</v>
      </c>
      <c r="J1705" s="13" t="e">
        <f>VLOOKUP(F1705,#REF!,5,0)</f>
        <v>#REF!</v>
      </c>
      <c r="M1705" s="13" t="e">
        <f>VLOOKUP(K1705,#REF!,2,0)</f>
        <v>#REF!</v>
      </c>
      <c r="N1705" s="17" t="e">
        <f>VLOOKUP(K1705,#REF!,6,0)</f>
        <v>#REF!</v>
      </c>
      <c r="O1705" s="17" t="e">
        <f t="shared" si="82"/>
        <v>#REF!</v>
      </c>
      <c r="P1705" s="22">
        <v>0.08</v>
      </c>
      <c r="Q1705" s="17" t="e">
        <f t="shared" si="83"/>
        <v>#REF!</v>
      </c>
      <c r="R1705" s="13" t="e">
        <f>VLOOKUP(J1705,'[1]Nhân viên'!$E$20:$F$41,2,0)</f>
        <v>#REF!</v>
      </c>
    </row>
    <row r="1706" spans="1:18" hidden="1">
      <c r="A1706" s="11">
        <v>1708</v>
      </c>
      <c r="B1706" s="11">
        <f t="shared" si="81"/>
        <v>0</v>
      </c>
      <c r="E1706" s="13" t="e">
        <f>VLOOKUP(D1706,#REF!,2,0)</f>
        <v>#REF!</v>
      </c>
      <c r="H1706" s="13" t="e">
        <f>VLOOKUP(F1706,#REF!,2,0)</f>
        <v>#REF!</v>
      </c>
      <c r="I1706" s="13" t="str">
        <f>VLOOKUP(F1706,'[1]Khách hàng'!$A$4:$F$2144,3,0)</f>
        <v>Số 1 đường số 17A, Khu phố 11, Phường Bình Trị Đông B, Quận Bình Tân, TP.HCM.</v>
      </c>
      <c r="J1706" s="13" t="e">
        <f>VLOOKUP(F1706,#REF!,5,0)</f>
        <v>#REF!</v>
      </c>
      <c r="M1706" s="13" t="e">
        <f>VLOOKUP(K1706,#REF!,2,0)</f>
        <v>#REF!</v>
      </c>
      <c r="N1706" s="17" t="e">
        <f>VLOOKUP(K1706,#REF!,6,0)</f>
        <v>#REF!</v>
      </c>
      <c r="O1706" s="17" t="e">
        <f t="shared" si="82"/>
        <v>#REF!</v>
      </c>
      <c r="P1706" s="22">
        <v>0.08</v>
      </c>
      <c r="Q1706" s="17" t="e">
        <f t="shared" si="83"/>
        <v>#REF!</v>
      </c>
      <c r="R1706" s="13" t="e">
        <f>VLOOKUP(J1706,'[1]Nhân viên'!$E$20:$F$41,2,0)</f>
        <v>#REF!</v>
      </c>
    </row>
    <row r="1707" spans="1:18" hidden="1">
      <c r="A1707" s="11">
        <v>1709</v>
      </c>
      <c r="B1707" s="11">
        <f t="shared" si="81"/>
        <v>0</v>
      </c>
      <c r="E1707" s="13" t="e">
        <f>VLOOKUP(D1707,#REF!,2,0)</f>
        <v>#REF!</v>
      </c>
      <c r="H1707" s="13" t="e">
        <f>VLOOKUP(F1707,#REF!,2,0)</f>
        <v>#REF!</v>
      </c>
      <c r="I1707" s="13" t="str">
        <f>VLOOKUP(F1707,'[1]Khách hàng'!$A$4:$F$2144,3,0)</f>
        <v>Số 1 đường số 17A, Khu phố 11, Phường Bình Trị Đông B, Quận Bình Tân, TP.HCM.</v>
      </c>
      <c r="J1707" s="13" t="e">
        <f>VLOOKUP(F1707,#REF!,5,0)</f>
        <v>#REF!</v>
      </c>
      <c r="M1707" s="13" t="e">
        <f>VLOOKUP(K1707,#REF!,2,0)</f>
        <v>#REF!</v>
      </c>
      <c r="N1707" s="17" t="e">
        <f>VLOOKUP(K1707,#REF!,6,0)</f>
        <v>#REF!</v>
      </c>
      <c r="O1707" s="17" t="e">
        <f t="shared" si="82"/>
        <v>#REF!</v>
      </c>
      <c r="P1707" s="22">
        <v>0.08</v>
      </c>
      <c r="Q1707" s="17" t="e">
        <f t="shared" si="83"/>
        <v>#REF!</v>
      </c>
      <c r="R1707" s="13" t="e">
        <f>VLOOKUP(J1707,'[1]Nhân viên'!$E$20:$F$41,2,0)</f>
        <v>#REF!</v>
      </c>
    </row>
    <row r="1708" spans="1:18" hidden="1">
      <c r="A1708" s="11">
        <v>1710</v>
      </c>
      <c r="B1708" s="11">
        <f t="shared" si="81"/>
        <v>0</v>
      </c>
      <c r="E1708" s="13" t="e">
        <f>VLOOKUP(D1708,#REF!,2,0)</f>
        <v>#REF!</v>
      </c>
      <c r="H1708" s="13" t="e">
        <f>VLOOKUP(F1708,#REF!,2,0)</f>
        <v>#REF!</v>
      </c>
      <c r="I1708" s="13" t="str">
        <f>VLOOKUP(F1708,'[1]Khách hàng'!$A$4:$F$2144,3,0)</f>
        <v>Số 1 đường số 17A, Khu phố 11, Phường Bình Trị Đông B, Quận Bình Tân, TP.HCM.</v>
      </c>
      <c r="J1708" s="13" t="e">
        <f>VLOOKUP(F1708,#REF!,5,0)</f>
        <v>#REF!</v>
      </c>
      <c r="M1708" s="13" t="e">
        <f>VLOOKUP(K1708,#REF!,2,0)</f>
        <v>#REF!</v>
      </c>
      <c r="N1708" s="17" t="e">
        <f>VLOOKUP(K1708,#REF!,6,0)</f>
        <v>#REF!</v>
      </c>
      <c r="O1708" s="17" t="e">
        <f t="shared" si="82"/>
        <v>#REF!</v>
      </c>
      <c r="P1708" s="22">
        <v>0.08</v>
      </c>
      <c r="Q1708" s="17" t="e">
        <f t="shared" si="83"/>
        <v>#REF!</v>
      </c>
      <c r="R1708" s="13" t="e">
        <f>VLOOKUP(J1708,'[1]Nhân viên'!$E$20:$F$41,2,0)</f>
        <v>#REF!</v>
      </c>
    </row>
    <row r="1709" spans="1:18" hidden="1">
      <c r="A1709" s="11">
        <v>1711</v>
      </c>
      <c r="B1709" s="11">
        <f t="shared" si="81"/>
        <v>0</v>
      </c>
      <c r="E1709" s="13" t="e">
        <f>VLOOKUP(D1709,#REF!,2,0)</f>
        <v>#REF!</v>
      </c>
      <c r="H1709" s="13" t="e">
        <f>VLOOKUP(F1709,#REF!,2,0)</f>
        <v>#REF!</v>
      </c>
      <c r="I1709" s="13" t="str">
        <f>VLOOKUP(F1709,'[1]Khách hàng'!$A$4:$F$2144,3,0)</f>
        <v>Số 1 đường số 17A, Khu phố 11, Phường Bình Trị Đông B, Quận Bình Tân, TP.HCM.</v>
      </c>
      <c r="J1709" s="13" t="e">
        <f>VLOOKUP(F1709,#REF!,5,0)</f>
        <v>#REF!</v>
      </c>
      <c r="M1709" s="13" t="e">
        <f>VLOOKUP(K1709,#REF!,2,0)</f>
        <v>#REF!</v>
      </c>
      <c r="N1709" s="17" t="e">
        <f>VLOOKUP(K1709,#REF!,6,0)</f>
        <v>#REF!</v>
      </c>
      <c r="O1709" s="17" t="e">
        <f t="shared" si="82"/>
        <v>#REF!</v>
      </c>
      <c r="P1709" s="22">
        <v>0.08</v>
      </c>
      <c r="Q1709" s="17" t="e">
        <f t="shared" si="83"/>
        <v>#REF!</v>
      </c>
      <c r="R1709" s="13" t="e">
        <f>VLOOKUP(J1709,'[1]Nhân viên'!$E$20:$F$41,2,0)</f>
        <v>#REF!</v>
      </c>
    </row>
    <row r="1710" spans="1:18" hidden="1">
      <c r="A1710" s="11">
        <v>1712</v>
      </c>
      <c r="B1710" s="11">
        <f t="shared" si="81"/>
        <v>0</v>
      </c>
      <c r="E1710" s="13" t="e">
        <f>VLOOKUP(D1710,#REF!,2,0)</f>
        <v>#REF!</v>
      </c>
      <c r="H1710" s="13" t="e">
        <f>VLOOKUP(F1710,#REF!,2,0)</f>
        <v>#REF!</v>
      </c>
      <c r="I1710" s="13" t="str">
        <f>VLOOKUP(F1710,'[1]Khách hàng'!$A$4:$F$2144,3,0)</f>
        <v>Số 1 đường số 17A, Khu phố 11, Phường Bình Trị Đông B, Quận Bình Tân, TP.HCM.</v>
      </c>
      <c r="J1710" s="13" t="e">
        <f>VLOOKUP(F1710,#REF!,5,0)</f>
        <v>#REF!</v>
      </c>
      <c r="M1710" s="13" t="e">
        <f>VLOOKUP(K1710,#REF!,2,0)</f>
        <v>#REF!</v>
      </c>
      <c r="N1710" s="17" t="e">
        <f>VLOOKUP(K1710,#REF!,6,0)</f>
        <v>#REF!</v>
      </c>
      <c r="O1710" s="17" t="e">
        <f t="shared" si="82"/>
        <v>#REF!</v>
      </c>
      <c r="P1710" s="22">
        <v>0.08</v>
      </c>
      <c r="Q1710" s="17" t="e">
        <f t="shared" si="83"/>
        <v>#REF!</v>
      </c>
      <c r="R1710" s="13" t="e">
        <f>VLOOKUP(J1710,'[1]Nhân viên'!$E$20:$F$41,2,0)</f>
        <v>#REF!</v>
      </c>
    </row>
    <row r="1711" spans="1:18" hidden="1">
      <c r="A1711" s="11">
        <v>1713</v>
      </c>
      <c r="B1711" s="11">
        <f t="shared" si="81"/>
        <v>0</v>
      </c>
      <c r="E1711" s="13" t="e">
        <f>VLOOKUP(D1711,#REF!,2,0)</f>
        <v>#REF!</v>
      </c>
      <c r="H1711" s="13" t="e">
        <f>VLOOKUP(F1711,#REF!,2,0)</f>
        <v>#REF!</v>
      </c>
      <c r="I1711" s="13" t="str">
        <f>VLOOKUP(F1711,'[1]Khách hàng'!$A$4:$F$2144,3,0)</f>
        <v>Số 1 đường số 17A, Khu phố 11, Phường Bình Trị Đông B, Quận Bình Tân, TP.HCM.</v>
      </c>
      <c r="J1711" s="13" t="e">
        <f>VLOOKUP(F1711,#REF!,5,0)</f>
        <v>#REF!</v>
      </c>
      <c r="M1711" s="13" t="e">
        <f>VLOOKUP(K1711,#REF!,2,0)</f>
        <v>#REF!</v>
      </c>
      <c r="N1711" s="17" t="e">
        <f>VLOOKUP(K1711,#REF!,6,0)</f>
        <v>#REF!</v>
      </c>
      <c r="O1711" s="17" t="e">
        <f t="shared" si="82"/>
        <v>#REF!</v>
      </c>
      <c r="P1711" s="22">
        <v>0.08</v>
      </c>
      <c r="Q1711" s="17" t="e">
        <f t="shared" si="83"/>
        <v>#REF!</v>
      </c>
      <c r="R1711" s="13" t="e">
        <f>VLOOKUP(J1711,'[1]Nhân viên'!$E$20:$F$41,2,0)</f>
        <v>#REF!</v>
      </c>
    </row>
    <row r="1712" spans="1:18" hidden="1">
      <c r="A1712" s="11">
        <v>1714</v>
      </c>
      <c r="B1712" s="11">
        <f t="shared" si="81"/>
        <v>0</v>
      </c>
      <c r="E1712" s="13" t="e">
        <f>VLOOKUP(D1712,#REF!,2,0)</f>
        <v>#REF!</v>
      </c>
      <c r="H1712" s="13" t="e">
        <f>VLOOKUP(F1712,#REF!,2,0)</f>
        <v>#REF!</v>
      </c>
      <c r="I1712" s="13" t="str">
        <f>VLOOKUP(F1712,'[1]Khách hàng'!$A$4:$F$2144,3,0)</f>
        <v>Số 1 đường số 17A, Khu phố 11, Phường Bình Trị Đông B, Quận Bình Tân, TP.HCM.</v>
      </c>
      <c r="J1712" s="13" t="e">
        <f>VLOOKUP(F1712,#REF!,5,0)</f>
        <v>#REF!</v>
      </c>
      <c r="M1712" s="13" t="e">
        <f>VLOOKUP(K1712,#REF!,2,0)</f>
        <v>#REF!</v>
      </c>
      <c r="N1712" s="17" t="e">
        <f>VLOOKUP(K1712,#REF!,6,0)</f>
        <v>#REF!</v>
      </c>
      <c r="O1712" s="17" t="e">
        <f t="shared" si="82"/>
        <v>#REF!</v>
      </c>
      <c r="P1712" s="22">
        <v>0.08</v>
      </c>
      <c r="Q1712" s="17" t="e">
        <f t="shared" si="83"/>
        <v>#REF!</v>
      </c>
      <c r="R1712" s="13" t="e">
        <f>VLOOKUP(J1712,'[1]Nhân viên'!$E$20:$F$41,2,0)</f>
        <v>#REF!</v>
      </c>
    </row>
    <row r="1713" spans="1:18" hidden="1">
      <c r="A1713" s="11">
        <v>1715</v>
      </c>
      <c r="B1713" s="11">
        <f t="shared" si="81"/>
        <v>0</v>
      </c>
      <c r="E1713" s="13" t="e">
        <f>VLOOKUP(D1713,#REF!,2,0)</f>
        <v>#REF!</v>
      </c>
      <c r="H1713" s="13" t="e">
        <f>VLOOKUP(F1713,#REF!,2,0)</f>
        <v>#REF!</v>
      </c>
      <c r="I1713" s="13" t="str">
        <f>VLOOKUP(F1713,'[1]Khách hàng'!$A$4:$F$2144,3,0)</f>
        <v>Số 1 đường số 17A, Khu phố 11, Phường Bình Trị Đông B, Quận Bình Tân, TP.HCM.</v>
      </c>
      <c r="J1713" s="13" t="e">
        <f>VLOOKUP(F1713,#REF!,5,0)</f>
        <v>#REF!</v>
      </c>
      <c r="M1713" s="13" t="e">
        <f>VLOOKUP(K1713,#REF!,2,0)</f>
        <v>#REF!</v>
      </c>
      <c r="N1713" s="17" t="e">
        <f>VLOOKUP(K1713,#REF!,6,0)</f>
        <v>#REF!</v>
      </c>
      <c r="O1713" s="17" t="e">
        <f t="shared" si="82"/>
        <v>#REF!</v>
      </c>
      <c r="P1713" s="22">
        <v>0.08</v>
      </c>
      <c r="Q1713" s="17" t="e">
        <f t="shared" si="83"/>
        <v>#REF!</v>
      </c>
      <c r="R1713" s="13" t="e">
        <f>VLOOKUP(J1713,'[1]Nhân viên'!$E$20:$F$41,2,0)</f>
        <v>#REF!</v>
      </c>
    </row>
    <row r="1714" spans="1:18" hidden="1">
      <c r="A1714" s="11">
        <v>1716</v>
      </c>
      <c r="B1714" s="11">
        <f t="shared" si="81"/>
        <v>0</v>
      </c>
      <c r="E1714" s="13" t="e">
        <f>VLOOKUP(D1714,#REF!,2,0)</f>
        <v>#REF!</v>
      </c>
      <c r="H1714" s="13" t="e">
        <f>VLOOKUP(F1714,#REF!,2,0)</f>
        <v>#REF!</v>
      </c>
      <c r="I1714" s="13" t="str">
        <f>VLOOKUP(F1714,'[1]Khách hàng'!$A$4:$F$2144,3,0)</f>
        <v>Số 1 đường số 17A, Khu phố 11, Phường Bình Trị Đông B, Quận Bình Tân, TP.HCM.</v>
      </c>
      <c r="J1714" s="13" t="e">
        <f>VLOOKUP(F1714,#REF!,5,0)</f>
        <v>#REF!</v>
      </c>
      <c r="M1714" s="13" t="e">
        <f>VLOOKUP(K1714,#REF!,2,0)</f>
        <v>#REF!</v>
      </c>
      <c r="N1714" s="17" t="e">
        <f>VLOOKUP(K1714,#REF!,6,0)</f>
        <v>#REF!</v>
      </c>
      <c r="O1714" s="17" t="e">
        <f t="shared" si="82"/>
        <v>#REF!</v>
      </c>
      <c r="P1714" s="22">
        <v>0.08</v>
      </c>
      <c r="Q1714" s="17" t="e">
        <f t="shared" si="83"/>
        <v>#REF!</v>
      </c>
      <c r="R1714" s="13" t="e">
        <f>VLOOKUP(J1714,'[1]Nhân viên'!$E$20:$F$41,2,0)</f>
        <v>#REF!</v>
      </c>
    </row>
    <row r="1715" spans="1:18" hidden="1">
      <c r="A1715" s="11">
        <v>1717</v>
      </c>
      <c r="B1715" s="11">
        <f t="shared" si="81"/>
        <v>0</v>
      </c>
      <c r="E1715" s="13" t="e">
        <f>VLOOKUP(D1715,#REF!,2,0)</f>
        <v>#REF!</v>
      </c>
      <c r="H1715" s="13" t="e">
        <f>VLOOKUP(F1715,#REF!,2,0)</f>
        <v>#REF!</v>
      </c>
      <c r="I1715" s="13" t="str">
        <f>VLOOKUP(F1715,'[1]Khách hàng'!$A$4:$F$2144,3,0)</f>
        <v>Số 1 đường số 17A, Khu phố 11, Phường Bình Trị Đông B, Quận Bình Tân, TP.HCM.</v>
      </c>
      <c r="J1715" s="13" t="e">
        <f>VLOOKUP(F1715,#REF!,5,0)</f>
        <v>#REF!</v>
      </c>
      <c r="M1715" s="13" t="e">
        <f>VLOOKUP(K1715,#REF!,2,0)</f>
        <v>#REF!</v>
      </c>
      <c r="N1715" s="17" t="e">
        <f>VLOOKUP(K1715,#REF!,6,0)</f>
        <v>#REF!</v>
      </c>
      <c r="O1715" s="17" t="e">
        <f t="shared" si="82"/>
        <v>#REF!</v>
      </c>
      <c r="P1715" s="22">
        <v>0.08</v>
      </c>
      <c r="Q1715" s="17" t="e">
        <f t="shared" si="83"/>
        <v>#REF!</v>
      </c>
      <c r="R1715" s="13" t="e">
        <f>VLOOKUP(J1715,'[1]Nhân viên'!$E$20:$F$41,2,0)</f>
        <v>#REF!</v>
      </c>
    </row>
    <row r="1716" spans="1:18" hidden="1">
      <c r="A1716" s="11">
        <v>1718</v>
      </c>
      <c r="B1716" s="11">
        <f t="shared" si="81"/>
        <v>0</v>
      </c>
      <c r="E1716" s="13" t="e">
        <f>VLOOKUP(D1716,#REF!,2,0)</f>
        <v>#REF!</v>
      </c>
      <c r="H1716" s="13" t="e">
        <f>VLOOKUP(F1716,#REF!,2,0)</f>
        <v>#REF!</v>
      </c>
      <c r="I1716" s="13" t="str">
        <f>VLOOKUP(F1716,'[1]Khách hàng'!$A$4:$F$2144,3,0)</f>
        <v>Số 1 đường số 17A, Khu phố 11, Phường Bình Trị Đông B, Quận Bình Tân, TP.HCM.</v>
      </c>
      <c r="J1716" s="13" t="e">
        <f>VLOOKUP(F1716,#REF!,5,0)</f>
        <v>#REF!</v>
      </c>
      <c r="M1716" s="13" t="e">
        <f>VLOOKUP(K1716,#REF!,2,0)</f>
        <v>#REF!</v>
      </c>
      <c r="N1716" s="17" t="e">
        <f>VLOOKUP(K1716,#REF!,6,0)</f>
        <v>#REF!</v>
      </c>
      <c r="O1716" s="17" t="e">
        <f t="shared" si="82"/>
        <v>#REF!</v>
      </c>
      <c r="P1716" s="22">
        <v>0.08</v>
      </c>
      <c r="Q1716" s="17" t="e">
        <f t="shared" si="83"/>
        <v>#REF!</v>
      </c>
      <c r="R1716" s="13" t="e">
        <f>VLOOKUP(J1716,'[1]Nhân viên'!$E$20:$F$41,2,0)</f>
        <v>#REF!</v>
      </c>
    </row>
    <row r="1717" spans="1:18" hidden="1">
      <c r="A1717" s="11">
        <v>1719</v>
      </c>
      <c r="B1717" s="11">
        <f t="shared" si="81"/>
        <v>0</v>
      </c>
      <c r="E1717" s="13" t="e">
        <f>VLOOKUP(D1717,#REF!,2,0)</f>
        <v>#REF!</v>
      </c>
      <c r="H1717" s="13" t="e">
        <f>VLOOKUP(F1717,#REF!,2,0)</f>
        <v>#REF!</v>
      </c>
      <c r="I1717" s="13" t="str">
        <f>VLOOKUP(F1717,'[1]Khách hàng'!$A$4:$F$2144,3,0)</f>
        <v>Số 1 đường số 17A, Khu phố 11, Phường Bình Trị Đông B, Quận Bình Tân, TP.HCM.</v>
      </c>
      <c r="J1717" s="13" t="e">
        <f>VLOOKUP(F1717,#REF!,5,0)</f>
        <v>#REF!</v>
      </c>
      <c r="M1717" s="13" t="e">
        <f>VLOOKUP(K1717,#REF!,2,0)</f>
        <v>#REF!</v>
      </c>
      <c r="N1717" s="17" t="e">
        <f>VLOOKUP(K1717,#REF!,6,0)</f>
        <v>#REF!</v>
      </c>
      <c r="O1717" s="17" t="e">
        <f t="shared" si="82"/>
        <v>#REF!</v>
      </c>
      <c r="P1717" s="22">
        <v>0.08</v>
      </c>
      <c r="Q1717" s="17" t="e">
        <f t="shared" si="83"/>
        <v>#REF!</v>
      </c>
      <c r="R1717" s="13" t="e">
        <f>VLOOKUP(J1717,'[1]Nhân viên'!$E$20:$F$41,2,0)</f>
        <v>#REF!</v>
      </c>
    </row>
    <row r="1718" spans="1:18" hidden="1">
      <c r="A1718" s="11">
        <v>1720</v>
      </c>
      <c r="B1718" s="11">
        <f t="shared" si="81"/>
        <v>0</v>
      </c>
      <c r="E1718" s="13" t="e">
        <f>VLOOKUP(D1718,#REF!,2,0)</f>
        <v>#REF!</v>
      </c>
      <c r="H1718" s="13" t="e">
        <f>VLOOKUP(F1718,#REF!,2,0)</f>
        <v>#REF!</v>
      </c>
      <c r="I1718" s="13" t="str">
        <f>VLOOKUP(F1718,'[1]Khách hàng'!$A$4:$F$2144,3,0)</f>
        <v>Số 1 đường số 17A, Khu phố 11, Phường Bình Trị Đông B, Quận Bình Tân, TP.HCM.</v>
      </c>
      <c r="J1718" s="13" t="e">
        <f>VLOOKUP(F1718,#REF!,5,0)</f>
        <v>#REF!</v>
      </c>
      <c r="M1718" s="13" t="e">
        <f>VLOOKUP(K1718,#REF!,2,0)</f>
        <v>#REF!</v>
      </c>
      <c r="N1718" s="17" t="e">
        <f>VLOOKUP(K1718,#REF!,6,0)</f>
        <v>#REF!</v>
      </c>
      <c r="O1718" s="17" t="e">
        <f t="shared" si="82"/>
        <v>#REF!</v>
      </c>
      <c r="P1718" s="22">
        <v>0.08</v>
      </c>
      <c r="Q1718" s="17" t="e">
        <f t="shared" si="83"/>
        <v>#REF!</v>
      </c>
      <c r="R1718" s="13" t="e">
        <f>VLOOKUP(J1718,'[1]Nhân viên'!$E$20:$F$41,2,0)</f>
        <v>#REF!</v>
      </c>
    </row>
    <row r="1719" spans="1:18" hidden="1">
      <c r="A1719" s="11">
        <v>1721</v>
      </c>
      <c r="B1719" s="11">
        <f t="shared" si="81"/>
        <v>0</v>
      </c>
      <c r="E1719" s="13" t="e">
        <f>VLOOKUP(D1719,#REF!,2,0)</f>
        <v>#REF!</v>
      </c>
      <c r="H1719" s="13" t="e">
        <f>VLOOKUP(F1719,#REF!,2,0)</f>
        <v>#REF!</v>
      </c>
      <c r="I1719" s="13" t="str">
        <f>VLOOKUP(F1719,'[1]Khách hàng'!$A$4:$F$2144,3,0)</f>
        <v>Số 1 đường số 17A, Khu phố 11, Phường Bình Trị Đông B, Quận Bình Tân, TP.HCM.</v>
      </c>
      <c r="J1719" s="13" t="e">
        <f>VLOOKUP(F1719,#REF!,5,0)</f>
        <v>#REF!</v>
      </c>
      <c r="M1719" s="13" t="e">
        <f>VLOOKUP(K1719,#REF!,2,0)</f>
        <v>#REF!</v>
      </c>
      <c r="N1719" s="17" t="e">
        <f>VLOOKUP(K1719,#REF!,6,0)</f>
        <v>#REF!</v>
      </c>
      <c r="O1719" s="17" t="e">
        <f t="shared" si="82"/>
        <v>#REF!</v>
      </c>
      <c r="P1719" s="22">
        <v>0.08</v>
      </c>
      <c r="Q1719" s="17" t="e">
        <f t="shared" si="83"/>
        <v>#REF!</v>
      </c>
      <c r="R1719" s="13" t="e">
        <f>VLOOKUP(J1719,'[1]Nhân viên'!$E$20:$F$41,2,0)</f>
        <v>#REF!</v>
      </c>
    </row>
    <row r="1720" spans="1:18" hidden="1">
      <c r="A1720" s="11">
        <v>1722</v>
      </c>
      <c r="B1720" s="11">
        <f t="shared" si="81"/>
        <v>0</v>
      </c>
      <c r="E1720" s="13" t="e">
        <f>VLOOKUP(D1720,#REF!,2,0)</f>
        <v>#REF!</v>
      </c>
      <c r="H1720" s="13" t="e">
        <f>VLOOKUP(F1720,#REF!,2,0)</f>
        <v>#REF!</v>
      </c>
      <c r="I1720" s="13" t="str">
        <f>VLOOKUP(F1720,'[1]Khách hàng'!$A$4:$F$2144,3,0)</f>
        <v>Số 1 đường số 17A, Khu phố 11, Phường Bình Trị Đông B, Quận Bình Tân, TP.HCM.</v>
      </c>
      <c r="J1720" s="13" t="e">
        <f>VLOOKUP(F1720,#REF!,5,0)</f>
        <v>#REF!</v>
      </c>
      <c r="M1720" s="13" t="e">
        <f>VLOOKUP(K1720,#REF!,2,0)</f>
        <v>#REF!</v>
      </c>
      <c r="N1720" s="17" t="e">
        <f>VLOOKUP(K1720,#REF!,6,0)</f>
        <v>#REF!</v>
      </c>
      <c r="O1720" s="17" t="e">
        <f t="shared" si="82"/>
        <v>#REF!</v>
      </c>
      <c r="P1720" s="22">
        <v>0.08</v>
      </c>
      <c r="Q1720" s="17" t="e">
        <f t="shared" si="83"/>
        <v>#REF!</v>
      </c>
      <c r="R1720" s="13" t="e">
        <f>VLOOKUP(J1720,'[1]Nhân viên'!$E$20:$F$41,2,0)</f>
        <v>#REF!</v>
      </c>
    </row>
    <row r="1721" spans="1:18" hidden="1">
      <c r="A1721" s="11">
        <v>1723</v>
      </c>
      <c r="B1721" s="11">
        <f t="shared" si="81"/>
        <v>0</v>
      </c>
      <c r="E1721" s="13" t="e">
        <f>VLOOKUP(D1721,#REF!,2,0)</f>
        <v>#REF!</v>
      </c>
      <c r="H1721" s="13" t="e">
        <f>VLOOKUP(F1721,#REF!,2,0)</f>
        <v>#REF!</v>
      </c>
      <c r="I1721" s="13" t="str">
        <f>VLOOKUP(F1721,'[1]Khách hàng'!$A$4:$F$2144,3,0)</f>
        <v>Số 1 đường số 17A, Khu phố 11, Phường Bình Trị Đông B, Quận Bình Tân, TP.HCM.</v>
      </c>
      <c r="J1721" s="13" t="e">
        <f>VLOOKUP(F1721,#REF!,5,0)</f>
        <v>#REF!</v>
      </c>
      <c r="M1721" s="13" t="e">
        <f>VLOOKUP(K1721,#REF!,2,0)</f>
        <v>#REF!</v>
      </c>
      <c r="N1721" s="17" t="e">
        <f>VLOOKUP(K1721,#REF!,6,0)</f>
        <v>#REF!</v>
      </c>
      <c r="O1721" s="17" t="e">
        <f t="shared" si="82"/>
        <v>#REF!</v>
      </c>
      <c r="P1721" s="22">
        <v>0.08</v>
      </c>
      <c r="Q1721" s="17" t="e">
        <f t="shared" si="83"/>
        <v>#REF!</v>
      </c>
      <c r="R1721" s="13" t="e">
        <f>VLOOKUP(J1721,'[1]Nhân viên'!$E$20:$F$41,2,0)</f>
        <v>#REF!</v>
      </c>
    </row>
    <row r="1722" spans="1:18" hidden="1">
      <c r="A1722" s="11">
        <v>1724</v>
      </c>
      <c r="B1722" s="11">
        <f t="shared" si="81"/>
        <v>0</v>
      </c>
      <c r="E1722" s="13" t="e">
        <f>VLOOKUP(D1722,#REF!,2,0)</f>
        <v>#REF!</v>
      </c>
      <c r="H1722" s="13" t="e">
        <f>VLOOKUP(F1722,#REF!,2,0)</f>
        <v>#REF!</v>
      </c>
      <c r="I1722" s="13" t="str">
        <f>VLOOKUP(F1722,'[1]Khách hàng'!$A$4:$F$2144,3,0)</f>
        <v>Số 1 đường số 17A, Khu phố 11, Phường Bình Trị Đông B, Quận Bình Tân, TP.HCM.</v>
      </c>
      <c r="J1722" s="13" t="e">
        <f>VLOOKUP(F1722,#REF!,5,0)</f>
        <v>#REF!</v>
      </c>
      <c r="M1722" s="13" t="e">
        <f>VLOOKUP(K1722,#REF!,2,0)</f>
        <v>#REF!</v>
      </c>
      <c r="N1722" s="17" t="e">
        <f>VLOOKUP(K1722,#REF!,6,0)</f>
        <v>#REF!</v>
      </c>
      <c r="O1722" s="17" t="e">
        <f t="shared" si="82"/>
        <v>#REF!</v>
      </c>
      <c r="P1722" s="22">
        <v>0.08</v>
      </c>
      <c r="Q1722" s="17" t="e">
        <f t="shared" si="83"/>
        <v>#REF!</v>
      </c>
      <c r="R1722" s="13" t="e">
        <f>VLOOKUP(J1722,'[1]Nhân viên'!$E$20:$F$41,2,0)</f>
        <v>#REF!</v>
      </c>
    </row>
    <row r="1723" spans="1:18" hidden="1">
      <c r="A1723" s="11">
        <v>1725</v>
      </c>
      <c r="B1723" s="11">
        <f t="shared" si="81"/>
        <v>0</v>
      </c>
      <c r="E1723" s="13" t="e">
        <f>VLOOKUP(D1723,#REF!,2,0)</f>
        <v>#REF!</v>
      </c>
      <c r="H1723" s="13" t="e">
        <f>VLOOKUP(F1723,#REF!,2,0)</f>
        <v>#REF!</v>
      </c>
      <c r="I1723" s="13" t="str">
        <f>VLOOKUP(F1723,'[1]Khách hàng'!$A$4:$F$2144,3,0)</f>
        <v>Số 1 đường số 17A, Khu phố 11, Phường Bình Trị Đông B, Quận Bình Tân, TP.HCM.</v>
      </c>
      <c r="J1723" s="13" t="e">
        <f>VLOOKUP(F1723,#REF!,5,0)</f>
        <v>#REF!</v>
      </c>
      <c r="M1723" s="13" t="e">
        <f>VLOOKUP(K1723,#REF!,2,0)</f>
        <v>#REF!</v>
      </c>
      <c r="N1723" s="17" t="e">
        <f>VLOOKUP(K1723,#REF!,6,0)</f>
        <v>#REF!</v>
      </c>
      <c r="O1723" s="17" t="e">
        <f t="shared" si="82"/>
        <v>#REF!</v>
      </c>
      <c r="P1723" s="22">
        <v>0.08</v>
      </c>
      <c r="Q1723" s="17" t="e">
        <f t="shared" si="83"/>
        <v>#REF!</v>
      </c>
      <c r="R1723" s="13" t="e">
        <f>VLOOKUP(J1723,'[1]Nhân viên'!$E$20:$F$41,2,0)</f>
        <v>#REF!</v>
      </c>
    </row>
    <row r="1724" spans="1:18" hidden="1">
      <c r="A1724" s="11">
        <v>1726</v>
      </c>
      <c r="B1724" s="11">
        <f t="shared" si="81"/>
        <v>0</v>
      </c>
      <c r="E1724" s="13" t="e">
        <f>VLOOKUP(D1724,#REF!,2,0)</f>
        <v>#REF!</v>
      </c>
      <c r="H1724" s="13" t="e">
        <f>VLOOKUP(F1724,#REF!,2,0)</f>
        <v>#REF!</v>
      </c>
      <c r="I1724" s="13" t="str">
        <f>VLOOKUP(F1724,'[1]Khách hàng'!$A$4:$F$2144,3,0)</f>
        <v>Số 1 đường số 17A, Khu phố 11, Phường Bình Trị Đông B, Quận Bình Tân, TP.HCM.</v>
      </c>
      <c r="J1724" s="13" t="e">
        <f>VLOOKUP(F1724,#REF!,5,0)</f>
        <v>#REF!</v>
      </c>
      <c r="M1724" s="13" t="e">
        <f>VLOOKUP(K1724,#REF!,2,0)</f>
        <v>#REF!</v>
      </c>
      <c r="N1724" s="17" t="e">
        <f>VLOOKUP(K1724,#REF!,6,0)</f>
        <v>#REF!</v>
      </c>
      <c r="O1724" s="17" t="e">
        <f t="shared" si="82"/>
        <v>#REF!</v>
      </c>
      <c r="P1724" s="22">
        <v>0.08</v>
      </c>
      <c r="Q1724" s="17" t="e">
        <f t="shared" si="83"/>
        <v>#REF!</v>
      </c>
      <c r="R1724" s="13" t="e">
        <f>VLOOKUP(J1724,'[1]Nhân viên'!$E$20:$F$41,2,0)</f>
        <v>#REF!</v>
      </c>
    </row>
    <row r="1725" spans="1:18" hidden="1">
      <c r="A1725" s="11">
        <v>1727</v>
      </c>
      <c r="B1725" s="11">
        <f t="shared" si="81"/>
        <v>0</v>
      </c>
      <c r="E1725" s="13" t="e">
        <f>VLOOKUP(D1725,#REF!,2,0)</f>
        <v>#REF!</v>
      </c>
      <c r="H1725" s="13" t="e">
        <f>VLOOKUP(F1725,#REF!,2,0)</f>
        <v>#REF!</v>
      </c>
      <c r="I1725" s="13" t="str">
        <f>VLOOKUP(F1725,'[1]Khách hàng'!$A$4:$F$2144,3,0)</f>
        <v>Số 1 đường số 17A, Khu phố 11, Phường Bình Trị Đông B, Quận Bình Tân, TP.HCM.</v>
      </c>
      <c r="J1725" s="13" t="e">
        <f>VLOOKUP(F1725,#REF!,5,0)</f>
        <v>#REF!</v>
      </c>
      <c r="M1725" s="13" t="e">
        <f>VLOOKUP(K1725,#REF!,2,0)</f>
        <v>#REF!</v>
      </c>
      <c r="N1725" s="17" t="e">
        <f>VLOOKUP(K1725,#REF!,6,0)</f>
        <v>#REF!</v>
      </c>
      <c r="O1725" s="17" t="e">
        <f t="shared" si="82"/>
        <v>#REF!</v>
      </c>
      <c r="P1725" s="22">
        <v>0.08</v>
      </c>
      <c r="Q1725" s="17" t="e">
        <f t="shared" si="83"/>
        <v>#REF!</v>
      </c>
      <c r="R1725" s="13" t="e">
        <f>VLOOKUP(J1725,'[1]Nhân viên'!$E$20:$F$41,2,0)</f>
        <v>#REF!</v>
      </c>
    </row>
    <row r="1726" spans="1:18" hidden="1">
      <c r="A1726" s="11">
        <v>1728</v>
      </c>
      <c r="B1726" s="11">
        <f t="shared" si="81"/>
        <v>0</v>
      </c>
      <c r="E1726" s="13" t="e">
        <f>VLOOKUP(D1726,#REF!,2,0)</f>
        <v>#REF!</v>
      </c>
      <c r="H1726" s="13" t="e">
        <f>VLOOKUP(F1726,#REF!,2,0)</f>
        <v>#REF!</v>
      </c>
      <c r="I1726" s="13" t="str">
        <f>VLOOKUP(F1726,'[1]Khách hàng'!$A$4:$F$2144,3,0)</f>
        <v>Số 1 đường số 17A, Khu phố 11, Phường Bình Trị Đông B, Quận Bình Tân, TP.HCM.</v>
      </c>
      <c r="J1726" s="13" t="e">
        <f>VLOOKUP(F1726,#REF!,5,0)</f>
        <v>#REF!</v>
      </c>
      <c r="M1726" s="13" t="e">
        <f>VLOOKUP(K1726,#REF!,2,0)</f>
        <v>#REF!</v>
      </c>
      <c r="N1726" s="17" t="e">
        <f>VLOOKUP(K1726,#REF!,6,0)</f>
        <v>#REF!</v>
      </c>
      <c r="O1726" s="17" t="e">
        <f t="shared" si="82"/>
        <v>#REF!</v>
      </c>
      <c r="P1726" s="22">
        <v>0.08</v>
      </c>
      <c r="Q1726" s="17" t="e">
        <f t="shared" si="83"/>
        <v>#REF!</v>
      </c>
      <c r="R1726" s="13" t="e">
        <f>VLOOKUP(J1726,'[1]Nhân viên'!$E$20:$F$41,2,0)</f>
        <v>#REF!</v>
      </c>
    </row>
    <row r="1727" spans="1:18" hidden="1">
      <c r="A1727" s="11">
        <v>1729</v>
      </c>
      <c r="B1727" s="11">
        <f t="shared" si="81"/>
        <v>0</v>
      </c>
      <c r="E1727" s="13" t="e">
        <f>VLOOKUP(D1727,#REF!,2,0)</f>
        <v>#REF!</v>
      </c>
      <c r="H1727" s="13" t="e">
        <f>VLOOKUP(F1727,#REF!,2,0)</f>
        <v>#REF!</v>
      </c>
      <c r="I1727" s="13" t="str">
        <f>VLOOKUP(F1727,'[1]Khách hàng'!$A$4:$F$2144,3,0)</f>
        <v>Số 1 đường số 17A, Khu phố 11, Phường Bình Trị Đông B, Quận Bình Tân, TP.HCM.</v>
      </c>
      <c r="J1727" s="13" t="e">
        <f>VLOOKUP(F1727,#REF!,5,0)</f>
        <v>#REF!</v>
      </c>
      <c r="M1727" s="13" t="e">
        <f>VLOOKUP(K1727,#REF!,2,0)</f>
        <v>#REF!</v>
      </c>
      <c r="N1727" s="17" t="e">
        <f>VLOOKUP(K1727,#REF!,6,0)</f>
        <v>#REF!</v>
      </c>
      <c r="O1727" s="17" t="e">
        <f t="shared" si="82"/>
        <v>#REF!</v>
      </c>
      <c r="P1727" s="22">
        <v>0.08</v>
      </c>
      <c r="Q1727" s="17" t="e">
        <f t="shared" si="83"/>
        <v>#REF!</v>
      </c>
      <c r="R1727" s="13" t="e">
        <f>VLOOKUP(J1727,'[1]Nhân viên'!$E$20:$F$41,2,0)</f>
        <v>#REF!</v>
      </c>
    </row>
    <row r="1728" spans="1:18" hidden="1">
      <c r="A1728" s="11">
        <v>1730</v>
      </c>
      <c r="B1728" s="11">
        <f t="shared" si="81"/>
        <v>0</v>
      </c>
      <c r="E1728" s="13" t="e">
        <f>VLOOKUP(D1728,#REF!,2,0)</f>
        <v>#REF!</v>
      </c>
      <c r="H1728" s="13" t="e">
        <f>VLOOKUP(F1728,#REF!,2,0)</f>
        <v>#REF!</v>
      </c>
      <c r="I1728" s="13" t="str">
        <f>VLOOKUP(F1728,'[1]Khách hàng'!$A$4:$F$2144,3,0)</f>
        <v>Số 1 đường số 17A, Khu phố 11, Phường Bình Trị Đông B, Quận Bình Tân, TP.HCM.</v>
      </c>
      <c r="J1728" s="13" t="e">
        <f>VLOOKUP(F1728,#REF!,5,0)</f>
        <v>#REF!</v>
      </c>
      <c r="M1728" s="13" t="e">
        <f>VLOOKUP(K1728,#REF!,2,0)</f>
        <v>#REF!</v>
      </c>
      <c r="N1728" s="17" t="e">
        <f>VLOOKUP(K1728,#REF!,6,0)</f>
        <v>#REF!</v>
      </c>
      <c r="O1728" s="17" t="e">
        <f t="shared" si="82"/>
        <v>#REF!</v>
      </c>
      <c r="P1728" s="22">
        <v>0.08</v>
      </c>
      <c r="Q1728" s="17" t="e">
        <f t="shared" si="83"/>
        <v>#REF!</v>
      </c>
      <c r="R1728" s="13" t="e">
        <f>VLOOKUP(J1728,'[1]Nhân viên'!$E$20:$F$41,2,0)</f>
        <v>#REF!</v>
      </c>
    </row>
    <row r="1729" spans="1:18" hidden="1">
      <c r="A1729" s="11">
        <v>1731</v>
      </c>
      <c r="B1729" s="11">
        <f t="shared" si="81"/>
        <v>0</v>
      </c>
      <c r="E1729" s="13" t="e">
        <f>VLOOKUP(D1729,#REF!,2,0)</f>
        <v>#REF!</v>
      </c>
      <c r="H1729" s="13" t="e">
        <f>VLOOKUP(F1729,#REF!,2,0)</f>
        <v>#REF!</v>
      </c>
      <c r="I1729" s="13" t="str">
        <f>VLOOKUP(F1729,'[1]Khách hàng'!$A$4:$F$2144,3,0)</f>
        <v>Số 1 đường số 17A, Khu phố 11, Phường Bình Trị Đông B, Quận Bình Tân, TP.HCM.</v>
      </c>
      <c r="J1729" s="13" t="e">
        <f>VLOOKUP(F1729,#REF!,5,0)</f>
        <v>#REF!</v>
      </c>
      <c r="M1729" s="13" t="e">
        <f>VLOOKUP(K1729,#REF!,2,0)</f>
        <v>#REF!</v>
      </c>
      <c r="N1729" s="17" t="e">
        <f>VLOOKUP(K1729,#REF!,6,0)</f>
        <v>#REF!</v>
      </c>
      <c r="O1729" s="17" t="e">
        <f t="shared" si="82"/>
        <v>#REF!</v>
      </c>
      <c r="P1729" s="22">
        <v>0.08</v>
      </c>
      <c r="Q1729" s="17" t="e">
        <f t="shared" si="83"/>
        <v>#REF!</v>
      </c>
      <c r="R1729" s="13" t="e">
        <f>VLOOKUP(J1729,'[1]Nhân viên'!$E$20:$F$41,2,0)</f>
        <v>#REF!</v>
      </c>
    </row>
    <row r="1730" spans="1:18" hidden="1">
      <c r="A1730" s="11">
        <v>1732</v>
      </c>
      <c r="B1730" s="11">
        <f t="shared" si="81"/>
        <v>0</v>
      </c>
      <c r="E1730" s="13" t="e">
        <f>VLOOKUP(D1730,#REF!,2,0)</f>
        <v>#REF!</v>
      </c>
      <c r="H1730" s="13" t="e">
        <f>VLOOKUP(F1730,#REF!,2,0)</f>
        <v>#REF!</v>
      </c>
      <c r="I1730" s="13" t="str">
        <f>VLOOKUP(F1730,'[1]Khách hàng'!$A$4:$F$2144,3,0)</f>
        <v>Số 1 đường số 17A, Khu phố 11, Phường Bình Trị Đông B, Quận Bình Tân, TP.HCM.</v>
      </c>
      <c r="J1730" s="13" t="e">
        <f>VLOOKUP(F1730,#REF!,5,0)</f>
        <v>#REF!</v>
      </c>
      <c r="M1730" s="13" t="e">
        <f>VLOOKUP(K1730,#REF!,2,0)</f>
        <v>#REF!</v>
      </c>
      <c r="N1730" s="17" t="e">
        <f>VLOOKUP(K1730,#REF!,6,0)</f>
        <v>#REF!</v>
      </c>
      <c r="O1730" s="17" t="e">
        <f t="shared" si="82"/>
        <v>#REF!</v>
      </c>
      <c r="P1730" s="22">
        <v>0.08</v>
      </c>
      <c r="Q1730" s="17" t="e">
        <f t="shared" si="83"/>
        <v>#REF!</v>
      </c>
      <c r="R1730" s="13" t="e">
        <f>VLOOKUP(J1730,'[1]Nhân viên'!$E$20:$F$41,2,0)</f>
        <v>#REF!</v>
      </c>
    </row>
    <row r="1731" spans="1:18" hidden="1">
      <c r="A1731" s="11">
        <v>1733</v>
      </c>
      <c r="B1731" s="11">
        <f t="shared" si="81"/>
        <v>0</v>
      </c>
      <c r="E1731" s="13" t="e">
        <f>VLOOKUP(D1731,#REF!,2,0)</f>
        <v>#REF!</v>
      </c>
      <c r="H1731" s="13" t="e">
        <f>VLOOKUP(F1731,#REF!,2,0)</f>
        <v>#REF!</v>
      </c>
      <c r="I1731" s="13" t="str">
        <f>VLOOKUP(F1731,'[1]Khách hàng'!$A$4:$F$2144,3,0)</f>
        <v>Số 1 đường số 17A, Khu phố 11, Phường Bình Trị Đông B, Quận Bình Tân, TP.HCM.</v>
      </c>
      <c r="J1731" s="13" t="e">
        <f>VLOOKUP(F1731,#REF!,5,0)</f>
        <v>#REF!</v>
      </c>
      <c r="M1731" s="13" t="e">
        <f>VLOOKUP(K1731,#REF!,2,0)</f>
        <v>#REF!</v>
      </c>
      <c r="N1731" s="17" t="e">
        <f>VLOOKUP(K1731,#REF!,6,0)</f>
        <v>#REF!</v>
      </c>
      <c r="O1731" s="17" t="e">
        <f t="shared" si="82"/>
        <v>#REF!</v>
      </c>
      <c r="P1731" s="22">
        <v>0.08</v>
      </c>
      <c r="Q1731" s="17" t="e">
        <f t="shared" si="83"/>
        <v>#REF!</v>
      </c>
      <c r="R1731" s="13" t="e">
        <f>VLOOKUP(J1731,'[1]Nhân viên'!$E$20:$F$41,2,0)</f>
        <v>#REF!</v>
      </c>
    </row>
    <row r="1732" spans="1:18" hidden="1">
      <c r="A1732" s="11">
        <v>1734</v>
      </c>
      <c r="B1732" s="11">
        <f t="shared" si="81"/>
        <v>0</v>
      </c>
      <c r="E1732" s="13" t="e">
        <f>VLOOKUP(D1732,#REF!,2,0)</f>
        <v>#REF!</v>
      </c>
      <c r="H1732" s="13" t="e">
        <f>VLOOKUP(F1732,#REF!,2,0)</f>
        <v>#REF!</v>
      </c>
      <c r="I1732" s="13" t="str">
        <f>VLOOKUP(F1732,'[1]Khách hàng'!$A$4:$F$2144,3,0)</f>
        <v>Số 1 đường số 17A, Khu phố 11, Phường Bình Trị Đông B, Quận Bình Tân, TP.HCM.</v>
      </c>
      <c r="J1732" s="13" t="e">
        <f>VLOOKUP(F1732,#REF!,5,0)</f>
        <v>#REF!</v>
      </c>
      <c r="M1732" s="13" t="e">
        <f>VLOOKUP(K1732,#REF!,2,0)</f>
        <v>#REF!</v>
      </c>
      <c r="N1732" s="17" t="e">
        <f>VLOOKUP(K1732,#REF!,6,0)</f>
        <v>#REF!</v>
      </c>
      <c r="O1732" s="17" t="e">
        <f t="shared" si="82"/>
        <v>#REF!</v>
      </c>
      <c r="P1732" s="22">
        <v>0.08</v>
      </c>
      <c r="Q1732" s="17" t="e">
        <f t="shared" si="83"/>
        <v>#REF!</v>
      </c>
      <c r="R1732" s="13" t="e">
        <f>VLOOKUP(J1732,'[1]Nhân viên'!$E$20:$F$41,2,0)</f>
        <v>#REF!</v>
      </c>
    </row>
    <row r="1733" spans="1:18" hidden="1">
      <c r="A1733" s="11">
        <v>1735</v>
      </c>
      <c r="B1733" s="11">
        <f t="shared" si="81"/>
        <v>0</v>
      </c>
      <c r="E1733" s="13" t="e">
        <f>VLOOKUP(D1733,#REF!,2,0)</f>
        <v>#REF!</v>
      </c>
      <c r="H1733" s="13" t="e">
        <f>VLOOKUP(F1733,#REF!,2,0)</f>
        <v>#REF!</v>
      </c>
      <c r="I1733" s="13" t="str">
        <f>VLOOKUP(F1733,'[1]Khách hàng'!$A$4:$F$2144,3,0)</f>
        <v>Số 1 đường số 17A, Khu phố 11, Phường Bình Trị Đông B, Quận Bình Tân, TP.HCM.</v>
      </c>
      <c r="J1733" s="13" t="e">
        <f>VLOOKUP(F1733,#REF!,5,0)</f>
        <v>#REF!</v>
      </c>
      <c r="M1733" s="13" t="e">
        <f>VLOOKUP(K1733,#REF!,2,0)</f>
        <v>#REF!</v>
      </c>
      <c r="N1733" s="17" t="e">
        <f>VLOOKUP(K1733,#REF!,6,0)</f>
        <v>#REF!</v>
      </c>
      <c r="O1733" s="17" t="e">
        <f t="shared" si="82"/>
        <v>#REF!</v>
      </c>
      <c r="P1733" s="22">
        <v>0.08</v>
      </c>
      <c r="Q1733" s="17" t="e">
        <f t="shared" si="83"/>
        <v>#REF!</v>
      </c>
      <c r="R1733" s="13" t="e">
        <f>VLOOKUP(J1733,'[1]Nhân viên'!$E$20:$F$41,2,0)</f>
        <v>#REF!</v>
      </c>
    </row>
    <row r="1734" spans="1:18" hidden="1">
      <c r="A1734" s="11">
        <v>1736</v>
      </c>
      <c r="B1734" s="11">
        <f t="shared" si="81"/>
        <v>0</v>
      </c>
      <c r="E1734" s="13" t="e">
        <f>VLOOKUP(D1734,#REF!,2,0)</f>
        <v>#REF!</v>
      </c>
      <c r="H1734" s="13" t="e">
        <f>VLOOKUP(F1734,#REF!,2,0)</f>
        <v>#REF!</v>
      </c>
      <c r="I1734" s="13" t="str">
        <f>VLOOKUP(F1734,'[1]Khách hàng'!$A$4:$F$2144,3,0)</f>
        <v>Số 1 đường số 17A, Khu phố 11, Phường Bình Trị Đông B, Quận Bình Tân, TP.HCM.</v>
      </c>
      <c r="J1734" s="13" t="e">
        <f>VLOOKUP(F1734,#REF!,5,0)</f>
        <v>#REF!</v>
      </c>
      <c r="M1734" s="13" t="e">
        <f>VLOOKUP(K1734,#REF!,2,0)</f>
        <v>#REF!</v>
      </c>
      <c r="N1734" s="17" t="e">
        <f>VLOOKUP(K1734,#REF!,6,0)</f>
        <v>#REF!</v>
      </c>
      <c r="O1734" s="17" t="e">
        <f t="shared" si="82"/>
        <v>#REF!</v>
      </c>
      <c r="P1734" s="22">
        <v>0.08</v>
      </c>
      <c r="Q1734" s="17" t="e">
        <f t="shared" si="83"/>
        <v>#REF!</v>
      </c>
      <c r="R1734" s="13" t="e">
        <f>VLOOKUP(J1734,'[1]Nhân viên'!$E$20:$F$41,2,0)</f>
        <v>#REF!</v>
      </c>
    </row>
    <row r="1735" spans="1:18" hidden="1">
      <c r="A1735" s="11">
        <v>1737</v>
      </c>
      <c r="B1735" s="11">
        <f t="shared" si="81"/>
        <v>0</v>
      </c>
      <c r="E1735" s="13" t="e">
        <f>VLOOKUP(D1735,#REF!,2,0)</f>
        <v>#REF!</v>
      </c>
      <c r="H1735" s="13" t="e">
        <f>VLOOKUP(F1735,#REF!,2,0)</f>
        <v>#REF!</v>
      </c>
      <c r="I1735" s="13" t="str">
        <f>VLOOKUP(F1735,'[1]Khách hàng'!$A$4:$F$2144,3,0)</f>
        <v>Số 1 đường số 17A, Khu phố 11, Phường Bình Trị Đông B, Quận Bình Tân, TP.HCM.</v>
      </c>
      <c r="J1735" s="13" t="e">
        <f>VLOOKUP(F1735,#REF!,5,0)</f>
        <v>#REF!</v>
      </c>
      <c r="M1735" s="13" t="e">
        <f>VLOOKUP(K1735,#REF!,2,0)</f>
        <v>#REF!</v>
      </c>
      <c r="N1735" s="17" t="e">
        <f>VLOOKUP(K1735,#REF!,6,0)</f>
        <v>#REF!</v>
      </c>
      <c r="O1735" s="17" t="e">
        <f t="shared" si="82"/>
        <v>#REF!</v>
      </c>
      <c r="P1735" s="22">
        <v>0.08</v>
      </c>
      <c r="Q1735" s="17" t="e">
        <f t="shared" si="83"/>
        <v>#REF!</v>
      </c>
      <c r="R1735" s="13" t="e">
        <f>VLOOKUP(J1735,'[1]Nhân viên'!$E$20:$F$41,2,0)</f>
        <v>#REF!</v>
      </c>
    </row>
    <row r="1736" spans="1:18" hidden="1">
      <c r="A1736" s="11">
        <v>1738</v>
      </c>
      <c r="B1736" s="11">
        <f t="shared" si="81"/>
        <v>0</v>
      </c>
      <c r="E1736" s="13" t="e">
        <f>VLOOKUP(D1736,#REF!,2,0)</f>
        <v>#REF!</v>
      </c>
      <c r="H1736" s="13" t="e">
        <f>VLOOKUP(F1736,#REF!,2,0)</f>
        <v>#REF!</v>
      </c>
      <c r="I1736" s="13" t="str">
        <f>VLOOKUP(F1736,'[1]Khách hàng'!$A$4:$F$2144,3,0)</f>
        <v>Số 1 đường số 17A, Khu phố 11, Phường Bình Trị Đông B, Quận Bình Tân, TP.HCM.</v>
      </c>
      <c r="J1736" s="13" t="e">
        <f>VLOOKUP(F1736,#REF!,5,0)</f>
        <v>#REF!</v>
      </c>
      <c r="M1736" s="13" t="e">
        <f>VLOOKUP(K1736,#REF!,2,0)</f>
        <v>#REF!</v>
      </c>
      <c r="N1736" s="17" t="e">
        <f>VLOOKUP(K1736,#REF!,6,0)</f>
        <v>#REF!</v>
      </c>
      <c r="O1736" s="17" t="e">
        <f t="shared" si="82"/>
        <v>#REF!</v>
      </c>
      <c r="P1736" s="22">
        <v>0.08</v>
      </c>
      <c r="Q1736" s="17" t="e">
        <f t="shared" si="83"/>
        <v>#REF!</v>
      </c>
      <c r="R1736" s="13" t="e">
        <f>VLOOKUP(J1736,'[1]Nhân viên'!$E$20:$F$41,2,0)</f>
        <v>#REF!</v>
      </c>
    </row>
    <row r="1737" spans="1:18" hidden="1">
      <c r="A1737" s="11">
        <v>1739</v>
      </c>
      <c r="B1737" s="11">
        <f t="shared" si="81"/>
        <v>0</v>
      </c>
      <c r="E1737" s="13" t="e">
        <f>VLOOKUP(D1737,#REF!,2,0)</f>
        <v>#REF!</v>
      </c>
      <c r="H1737" s="13" t="e">
        <f>VLOOKUP(F1737,#REF!,2,0)</f>
        <v>#REF!</v>
      </c>
      <c r="I1737" s="13" t="str">
        <f>VLOOKUP(F1737,'[1]Khách hàng'!$A$4:$F$2144,3,0)</f>
        <v>Số 1 đường số 17A, Khu phố 11, Phường Bình Trị Đông B, Quận Bình Tân, TP.HCM.</v>
      </c>
      <c r="J1737" s="13" t="e">
        <f>VLOOKUP(F1737,#REF!,5,0)</f>
        <v>#REF!</v>
      </c>
      <c r="M1737" s="13" t="e">
        <f>VLOOKUP(K1737,#REF!,2,0)</f>
        <v>#REF!</v>
      </c>
      <c r="N1737" s="17" t="e">
        <f>VLOOKUP(K1737,#REF!,6,0)</f>
        <v>#REF!</v>
      </c>
      <c r="O1737" s="17" t="e">
        <f t="shared" si="82"/>
        <v>#REF!</v>
      </c>
      <c r="P1737" s="22">
        <v>0.08</v>
      </c>
      <c r="Q1737" s="17" t="e">
        <f t="shared" si="83"/>
        <v>#REF!</v>
      </c>
      <c r="R1737" s="13" t="e">
        <f>VLOOKUP(J1737,'[1]Nhân viên'!$E$20:$F$41,2,0)</f>
        <v>#REF!</v>
      </c>
    </row>
    <row r="1738" spans="1:18" hidden="1">
      <c r="A1738" s="11">
        <v>1740</v>
      </c>
      <c r="B1738" s="11">
        <f t="shared" si="81"/>
        <v>0</v>
      </c>
      <c r="E1738" s="13" t="e">
        <f>VLOOKUP(D1738,#REF!,2,0)</f>
        <v>#REF!</v>
      </c>
      <c r="H1738" s="13" t="e">
        <f>VLOOKUP(F1738,#REF!,2,0)</f>
        <v>#REF!</v>
      </c>
      <c r="I1738" s="13" t="str">
        <f>VLOOKUP(F1738,'[1]Khách hàng'!$A$4:$F$2144,3,0)</f>
        <v>Số 1 đường số 17A, Khu phố 11, Phường Bình Trị Đông B, Quận Bình Tân, TP.HCM.</v>
      </c>
      <c r="J1738" s="13" t="e">
        <f>VLOOKUP(F1738,#REF!,5,0)</f>
        <v>#REF!</v>
      </c>
      <c r="M1738" s="13" t="e">
        <f>VLOOKUP(K1738,#REF!,2,0)</f>
        <v>#REF!</v>
      </c>
      <c r="N1738" s="17" t="e">
        <f>VLOOKUP(K1738,#REF!,6,0)</f>
        <v>#REF!</v>
      </c>
      <c r="O1738" s="17" t="e">
        <f t="shared" si="82"/>
        <v>#REF!</v>
      </c>
      <c r="P1738" s="22">
        <v>0.08</v>
      </c>
      <c r="Q1738" s="17" t="e">
        <f t="shared" si="83"/>
        <v>#REF!</v>
      </c>
      <c r="R1738" s="13" t="e">
        <f>VLOOKUP(J1738,'[1]Nhân viên'!$E$20:$F$41,2,0)</f>
        <v>#REF!</v>
      </c>
    </row>
    <row r="1739" spans="1:18" hidden="1">
      <c r="A1739" s="11">
        <v>1741</v>
      </c>
      <c r="B1739" s="11">
        <f t="shared" si="81"/>
        <v>0</v>
      </c>
      <c r="E1739" s="13" t="e">
        <f>VLOOKUP(D1739,#REF!,2,0)</f>
        <v>#REF!</v>
      </c>
      <c r="H1739" s="13" t="e">
        <f>VLOOKUP(F1739,#REF!,2,0)</f>
        <v>#REF!</v>
      </c>
      <c r="I1739" s="13" t="str">
        <f>VLOOKUP(F1739,'[1]Khách hàng'!$A$4:$F$2144,3,0)</f>
        <v>Số 1 đường số 17A, Khu phố 11, Phường Bình Trị Đông B, Quận Bình Tân, TP.HCM.</v>
      </c>
      <c r="J1739" s="13" t="e">
        <f>VLOOKUP(F1739,#REF!,5,0)</f>
        <v>#REF!</v>
      </c>
      <c r="M1739" s="13" t="e">
        <f>VLOOKUP(K1739,#REF!,2,0)</f>
        <v>#REF!</v>
      </c>
      <c r="N1739" s="17" t="e">
        <f>VLOOKUP(K1739,#REF!,6,0)</f>
        <v>#REF!</v>
      </c>
      <c r="O1739" s="17" t="e">
        <f t="shared" si="82"/>
        <v>#REF!</v>
      </c>
      <c r="P1739" s="22">
        <v>0.08</v>
      </c>
      <c r="Q1739" s="17" t="e">
        <f t="shared" si="83"/>
        <v>#REF!</v>
      </c>
      <c r="R1739" s="13" t="e">
        <f>VLOOKUP(J1739,'[1]Nhân viên'!$E$20:$F$41,2,0)</f>
        <v>#REF!</v>
      </c>
    </row>
    <row r="1740" spans="1:18" hidden="1">
      <c r="A1740" s="11">
        <v>1742</v>
      </c>
      <c r="B1740" s="11">
        <f t="shared" si="81"/>
        <v>0</v>
      </c>
      <c r="E1740" s="13" t="e">
        <f>VLOOKUP(D1740,#REF!,2,0)</f>
        <v>#REF!</v>
      </c>
      <c r="H1740" s="13" t="e">
        <f>VLOOKUP(F1740,#REF!,2,0)</f>
        <v>#REF!</v>
      </c>
      <c r="I1740" s="13" t="str">
        <f>VLOOKUP(F1740,'[1]Khách hàng'!$A$4:$F$2144,3,0)</f>
        <v>Số 1 đường số 17A, Khu phố 11, Phường Bình Trị Đông B, Quận Bình Tân, TP.HCM.</v>
      </c>
      <c r="J1740" s="13" t="e">
        <f>VLOOKUP(F1740,#REF!,5,0)</f>
        <v>#REF!</v>
      </c>
      <c r="M1740" s="13" t="e">
        <f>VLOOKUP(K1740,#REF!,2,0)</f>
        <v>#REF!</v>
      </c>
      <c r="N1740" s="17" t="e">
        <f>VLOOKUP(K1740,#REF!,6,0)</f>
        <v>#REF!</v>
      </c>
      <c r="O1740" s="17" t="e">
        <f t="shared" si="82"/>
        <v>#REF!</v>
      </c>
      <c r="P1740" s="22">
        <v>0.08</v>
      </c>
      <c r="Q1740" s="17" t="e">
        <f t="shared" si="83"/>
        <v>#REF!</v>
      </c>
      <c r="R1740" s="13" t="e">
        <f>VLOOKUP(J1740,'[1]Nhân viên'!$E$20:$F$41,2,0)</f>
        <v>#REF!</v>
      </c>
    </row>
    <row r="1741" spans="1:18" hidden="1">
      <c r="A1741" s="11">
        <v>1743</v>
      </c>
      <c r="B1741" s="11">
        <f t="shared" si="81"/>
        <v>0</v>
      </c>
      <c r="E1741" s="13" t="e">
        <f>VLOOKUP(D1741,#REF!,2,0)</f>
        <v>#REF!</v>
      </c>
      <c r="H1741" s="13" t="e">
        <f>VLOOKUP(F1741,#REF!,2,0)</f>
        <v>#REF!</v>
      </c>
      <c r="I1741" s="13" t="str">
        <f>VLOOKUP(F1741,'[1]Khách hàng'!$A$4:$F$2144,3,0)</f>
        <v>Số 1 đường số 17A, Khu phố 11, Phường Bình Trị Đông B, Quận Bình Tân, TP.HCM.</v>
      </c>
      <c r="J1741" s="13" t="e">
        <f>VLOOKUP(F1741,#REF!,5,0)</f>
        <v>#REF!</v>
      </c>
      <c r="M1741" s="13" t="e">
        <f>VLOOKUP(K1741,#REF!,2,0)</f>
        <v>#REF!</v>
      </c>
      <c r="N1741" s="17" t="e">
        <f>VLOOKUP(K1741,#REF!,6,0)</f>
        <v>#REF!</v>
      </c>
      <c r="O1741" s="17" t="e">
        <f t="shared" si="82"/>
        <v>#REF!</v>
      </c>
      <c r="P1741" s="22">
        <v>0.08</v>
      </c>
      <c r="Q1741" s="17" t="e">
        <f t="shared" si="83"/>
        <v>#REF!</v>
      </c>
      <c r="R1741" s="13" t="e">
        <f>VLOOKUP(J1741,'[1]Nhân viên'!$E$20:$F$41,2,0)</f>
        <v>#REF!</v>
      </c>
    </row>
    <row r="1742" spans="1:18" hidden="1">
      <c r="A1742" s="11">
        <v>1744</v>
      </c>
      <c r="B1742" s="11">
        <f t="shared" si="81"/>
        <v>0</v>
      </c>
      <c r="E1742" s="13" t="e">
        <f>VLOOKUP(D1742,#REF!,2,0)</f>
        <v>#REF!</v>
      </c>
      <c r="H1742" s="13" t="e">
        <f>VLOOKUP(F1742,#REF!,2,0)</f>
        <v>#REF!</v>
      </c>
      <c r="I1742" s="13" t="str">
        <f>VLOOKUP(F1742,'[1]Khách hàng'!$A$4:$F$2144,3,0)</f>
        <v>Số 1 đường số 17A, Khu phố 11, Phường Bình Trị Đông B, Quận Bình Tân, TP.HCM.</v>
      </c>
      <c r="J1742" s="13" t="e">
        <f>VLOOKUP(F1742,#REF!,5,0)</f>
        <v>#REF!</v>
      </c>
      <c r="M1742" s="13" t="e">
        <f>VLOOKUP(K1742,#REF!,2,0)</f>
        <v>#REF!</v>
      </c>
      <c r="N1742" s="17" t="e">
        <f>VLOOKUP(K1742,#REF!,6,0)</f>
        <v>#REF!</v>
      </c>
      <c r="O1742" s="17" t="e">
        <f t="shared" si="82"/>
        <v>#REF!</v>
      </c>
      <c r="P1742" s="22">
        <v>0.08</v>
      </c>
      <c r="Q1742" s="17" t="e">
        <f t="shared" si="83"/>
        <v>#REF!</v>
      </c>
      <c r="R1742" s="13" t="e">
        <f>VLOOKUP(J1742,'[1]Nhân viên'!$E$20:$F$41,2,0)</f>
        <v>#REF!</v>
      </c>
    </row>
    <row r="1743" spans="1:18" hidden="1">
      <c r="A1743" s="11">
        <v>1745</v>
      </c>
      <c r="B1743" s="11">
        <f t="shared" si="81"/>
        <v>0</v>
      </c>
      <c r="E1743" s="13" t="e">
        <f>VLOOKUP(D1743,#REF!,2,0)</f>
        <v>#REF!</v>
      </c>
      <c r="H1743" s="13" t="e">
        <f>VLOOKUP(F1743,#REF!,2,0)</f>
        <v>#REF!</v>
      </c>
      <c r="I1743" s="13" t="str">
        <f>VLOOKUP(F1743,'[1]Khách hàng'!$A$4:$F$2144,3,0)</f>
        <v>Số 1 đường số 17A, Khu phố 11, Phường Bình Trị Đông B, Quận Bình Tân, TP.HCM.</v>
      </c>
      <c r="J1743" s="13" t="e">
        <f>VLOOKUP(F1743,#REF!,5,0)</f>
        <v>#REF!</v>
      </c>
      <c r="M1743" s="13" t="e">
        <f>VLOOKUP(K1743,#REF!,2,0)</f>
        <v>#REF!</v>
      </c>
      <c r="N1743" s="17" t="e">
        <f>VLOOKUP(K1743,#REF!,6,0)</f>
        <v>#REF!</v>
      </c>
      <c r="O1743" s="17" t="e">
        <f t="shared" si="82"/>
        <v>#REF!</v>
      </c>
      <c r="P1743" s="22">
        <v>0.08</v>
      </c>
      <c r="Q1743" s="17" t="e">
        <f t="shared" si="83"/>
        <v>#REF!</v>
      </c>
      <c r="R1743" s="13" t="e">
        <f>VLOOKUP(J1743,'[1]Nhân viên'!$E$20:$F$41,2,0)</f>
        <v>#REF!</v>
      </c>
    </row>
    <row r="1744" spans="1:18" hidden="1">
      <c r="A1744" s="11">
        <v>1746</v>
      </c>
      <c r="B1744" s="11">
        <f t="shared" si="81"/>
        <v>0</v>
      </c>
      <c r="E1744" s="13" t="e">
        <f>VLOOKUP(D1744,#REF!,2,0)</f>
        <v>#REF!</v>
      </c>
      <c r="H1744" s="13" t="e">
        <f>VLOOKUP(F1744,#REF!,2,0)</f>
        <v>#REF!</v>
      </c>
      <c r="I1744" s="13" t="str">
        <f>VLOOKUP(F1744,'[1]Khách hàng'!$A$4:$F$2144,3,0)</f>
        <v>Số 1 đường số 17A, Khu phố 11, Phường Bình Trị Đông B, Quận Bình Tân, TP.HCM.</v>
      </c>
      <c r="J1744" s="13" t="e">
        <f>VLOOKUP(F1744,#REF!,5,0)</f>
        <v>#REF!</v>
      </c>
      <c r="M1744" s="13" t="e">
        <f>VLOOKUP(K1744,#REF!,2,0)</f>
        <v>#REF!</v>
      </c>
      <c r="N1744" s="17" t="e">
        <f>VLOOKUP(K1744,#REF!,6,0)</f>
        <v>#REF!</v>
      </c>
      <c r="O1744" s="17" t="e">
        <f t="shared" si="82"/>
        <v>#REF!</v>
      </c>
      <c r="P1744" s="22">
        <v>0.08</v>
      </c>
      <c r="Q1744" s="17" t="e">
        <f t="shared" si="83"/>
        <v>#REF!</v>
      </c>
      <c r="R1744" s="13" t="e">
        <f>VLOOKUP(J1744,'[1]Nhân viên'!$E$20:$F$41,2,0)</f>
        <v>#REF!</v>
      </c>
    </row>
    <row r="1745" spans="1:18" hidden="1">
      <c r="A1745" s="11">
        <v>1747</v>
      </c>
      <c r="B1745" s="11">
        <f t="shared" si="81"/>
        <v>0</v>
      </c>
      <c r="E1745" s="13" t="e">
        <f>VLOOKUP(D1745,#REF!,2,0)</f>
        <v>#REF!</v>
      </c>
      <c r="H1745" s="13" t="e">
        <f>VLOOKUP(F1745,#REF!,2,0)</f>
        <v>#REF!</v>
      </c>
      <c r="I1745" s="13" t="str">
        <f>VLOOKUP(F1745,'[1]Khách hàng'!$A$4:$F$2144,3,0)</f>
        <v>Số 1 đường số 17A, Khu phố 11, Phường Bình Trị Đông B, Quận Bình Tân, TP.HCM.</v>
      </c>
      <c r="J1745" s="13" t="e">
        <f>VLOOKUP(F1745,#REF!,5,0)</f>
        <v>#REF!</v>
      </c>
      <c r="M1745" s="13" t="e">
        <f>VLOOKUP(K1745,#REF!,2,0)</f>
        <v>#REF!</v>
      </c>
      <c r="N1745" s="17" t="e">
        <f>VLOOKUP(K1745,#REF!,6,0)</f>
        <v>#REF!</v>
      </c>
      <c r="O1745" s="17" t="e">
        <f t="shared" si="82"/>
        <v>#REF!</v>
      </c>
      <c r="P1745" s="22">
        <v>0.08</v>
      </c>
      <c r="Q1745" s="17" t="e">
        <f t="shared" si="83"/>
        <v>#REF!</v>
      </c>
      <c r="R1745" s="13" t="e">
        <f>VLOOKUP(J1745,'[1]Nhân viên'!$E$20:$F$41,2,0)</f>
        <v>#REF!</v>
      </c>
    </row>
    <row r="1746" spans="1:18" hidden="1">
      <c r="A1746" s="11">
        <v>1748</v>
      </c>
      <c r="B1746" s="11">
        <f t="shared" si="81"/>
        <v>0</v>
      </c>
      <c r="E1746" s="13" t="e">
        <f>VLOOKUP(D1746,#REF!,2,0)</f>
        <v>#REF!</v>
      </c>
      <c r="H1746" s="13" t="e">
        <f>VLOOKUP(F1746,#REF!,2,0)</f>
        <v>#REF!</v>
      </c>
      <c r="I1746" s="13" t="str">
        <f>VLOOKUP(F1746,'[1]Khách hàng'!$A$4:$F$2144,3,0)</f>
        <v>Số 1 đường số 17A, Khu phố 11, Phường Bình Trị Đông B, Quận Bình Tân, TP.HCM.</v>
      </c>
      <c r="J1746" s="13" t="e">
        <f>VLOOKUP(F1746,#REF!,5,0)</f>
        <v>#REF!</v>
      </c>
      <c r="M1746" s="13" t="e">
        <f>VLOOKUP(K1746,#REF!,2,0)</f>
        <v>#REF!</v>
      </c>
      <c r="N1746" s="17" t="e">
        <f>VLOOKUP(K1746,#REF!,6,0)</f>
        <v>#REF!</v>
      </c>
      <c r="O1746" s="17" t="e">
        <f t="shared" si="82"/>
        <v>#REF!</v>
      </c>
      <c r="P1746" s="22">
        <v>0.08</v>
      </c>
      <c r="Q1746" s="17" t="e">
        <f t="shared" si="83"/>
        <v>#REF!</v>
      </c>
      <c r="R1746" s="13" t="e">
        <f>VLOOKUP(J1746,'[1]Nhân viên'!$E$20:$F$41,2,0)</f>
        <v>#REF!</v>
      </c>
    </row>
    <row r="1747" spans="1:18" hidden="1">
      <c r="A1747" s="11">
        <v>1749</v>
      </c>
      <c r="B1747" s="11">
        <f t="shared" si="81"/>
        <v>0</v>
      </c>
      <c r="E1747" s="13" t="e">
        <f>VLOOKUP(D1747,#REF!,2,0)</f>
        <v>#REF!</v>
      </c>
      <c r="H1747" s="13" t="e">
        <f>VLOOKUP(F1747,#REF!,2,0)</f>
        <v>#REF!</v>
      </c>
      <c r="I1747" s="13" t="str">
        <f>VLOOKUP(F1747,'[1]Khách hàng'!$A$4:$F$2144,3,0)</f>
        <v>Số 1 đường số 17A, Khu phố 11, Phường Bình Trị Đông B, Quận Bình Tân, TP.HCM.</v>
      </c>
      <c r="J1747" s="13" t="e">
        <f>VLOOKUP(F1747,#REF!,5,0)</f>
        <v>#REF!</v>
      </c>
      <c r="M1747" s="13" t="e">
        <f>VLOOKUP(K1747,#REF!,2,0)</f>
        <v>#REF!</v>
      </c>
      <c r="N1747" s="17" t="e">
        <f>VLOOKUP(K1747,#REF!,6,0)</f>
        <v>#REF!</v>
      </c>
      <c r="O1747" s="17" t="e">
        <f t="shared" si="82"/>
        <v>#REF!</v>
      </c>
      <c r="P1747" s="22">
        <v>0.08</v>
      </c>
      <c r="Q1747" s="17" t="e">
        <f t="shared" si="83"/>
        <v>#REF!</v>
      </c>
      <c r="R1747" s="13" t="e">
        <f>VLOOKUP(J1747,'[1]Nhân viên'!$E$20:$F$41,2,0)</f>
        <v>#REF!</v>
      </c>
    </row>
    <row r="1748" spans="1:18" hidden="1">
      <c r="A1748" s="11">
        <v>1750</v>
      </c>
      <c r="B1748" s="11">
        <f t="shared" si="81"/>
        <v>0</v>
      </c>
      <c r="E1748" s="13" t="e">
        <f>VLOOKUP(D1748,#REF!,2,0)</f>
        <v>#REF!</v>
      </c>
      <c r="H1748" s="13" t="e">
        <f>VLOOKUP(F1748,#REF!,2,0)</f>
        <v>#REF!</v>
      </c>
      <c r="I1748" s="13" t="str">
        <f>VLOOKUP(F1748,'[1]Khách hàng'!$A$4:$F$2144,3,0)</f>
        <v>Số 1 đường số 17A, Khu phố 11, Phường Bình Trị Đông B, Quận Bình Tân, TP.HCM.</v>
      </c>
      <c r="J1748" s="13" t="e">
        <f>VLOOKUP(F1748,#REF!,5,0)</f>
        <v>#REF!</v>
      </c>
      <c r="M1748" s="13" t="e">
        <f>VLOOKUP(K1748,#REF!,2,0)</f>
        <v>#REF!</v>
      </c>
      <c r="N1748" s="17" t="e">
        <f>VLOOKUP(K1748,#REF!,6,0)</f>
        <v>#REF!</v>
      </c>
      <c r="O1748" s="17" t="e">
        <f t="shared" si="82"/>
        <v>#REF!</v>
      </c>
      <c r="P1748" s="22">
        <v>0.08</v>
      </c>
      <c r="Q1748" s="17" t="e">
        <f t="shared" si="83"/>
        <v>#REF!</v>
      </c>
      <c r="R1748" s="13" t="e">
        <f>VLOOKUP(J1748,'[1]Nhân viên'!$E$20:$F$41,2,0)</f>
        <v>#REF!</v>
      </c>
    </row>
    <row r="1749" spans="1:18" hidden="1">
      <c r="A1749" s="11">
        <v>1751</v>
      </c>
      <c r="B1749" s="11">
        <f t="shared" si="81"/>
        <v>0</v>
      </c>
      <c r="E1749" s="13" t="e">
        <f>VLOOKUP(D1749,#REF!,2,0)</f>
        <v>#REF!</v>
      </c>
      <c r="H1749" s="13" t="e">
        <f>VLOOKUP(F1749,#REF!,2,0)</f>
        <v>#REF!</v>
      </c>
      <c r="I1749" s="13" t="str">
        <f>VLOOKUP(F1749,'[1]Khách hàng'!$A$4:$F$2144,3,0)</f>
        <v>Số 1 đường số 17A, Khu phố 11, Phường Bình Trị Đông B, Quận Bình Tân, TP.HCM.</v>
      </c>
      <c r="J1749" s="13" t="e">
        <f>VLOOKUP(F1749,#REF!,5,0)</f>
        <v>#REF!</v>
      </c>
      <c r="M1749" s="13" t="e">
        <f>VLOOKUP(K1749,#REF!,2,0)</f>
        <v>#REF!</v>
      </c>
      <c r="N1749" s="17" t="e">
        <f>VLOOKUP(K1749,#REF!,6,0)</f>
        <v>#REF!</v>
      </c>
      <c r="O1749" s="17" t="e">
        <f t="shared" si="82"/>
        <v>#REF!</v>
      </c>
      <c r="P1749" s="22">
        <v>0.08</v>
      </c>
      <c r="Q1749" s="17" t="e">
        <f t="shared" si="83"/>
        <v>#REF!</v>
      </c>
      <c r="R1749" s="13" t="e">
        <f>VLOOKUP(J1749,'[1]Nhân viên'!$E$20:$F$41,2,0)</f>
        <v>#REF!</v>
      </c>
    </row>
    <row r="1750" spans="1:18" hidden="1">
      <c r="A1750" s="11">
        <v>1752</v>
      </c>
      <c r="B1750" s="11">
        <f t="shared" si="81"/>
        <v>0</v>
      </c>
      <c r="E1750" s="13" t="e">
        <f>VLOOKUP(D1750,#REF!,2,0)</f>
        <v>#REF!</v>
      </c>
      <c r="H1750" s="13" t="e">
        <f>VLOOKUP(F1750,#REF!,2,0)</f>
        <v>#REF!</v>
      </c>
      <c r="I1750" s="13" t="str">
        <f>VLOOKUP(F1750,'[1]Khách hàng'!$A$4:$F$2144,3,0)</f>
        <v>Số 1 đường số 17A, Khu phố 11, Phường Bình Trị Đông B, Quận Bình Tân, TP.HCM.</v>
      </c>
      <c r="J1750" s="13" t="e">
        <f>VLOOKUP(F1750,#REF!,5,0)</f>
        <v>#REF!</v>
      </c>
      <c r="M1750" s="13" t="e">
        <f>VLOOKUP(K1750,#REF!,2,0)</f>
        <v>#REF!</v>
      </c>
      <c r="N1750" s="17" t="e">
        <f>VLOOKUP(K1750,#REF!,6,0)</f>
        <v>#REF!</v>
      </c>
      <c r="O1750" s="17" t="e">
        <f t="shared" si="82"/>
        <v>#REF!</v>
      </c>
      <c r="P1750" s="22">
        <v>0.08</v>
      </c>
      <c r="Q1750" s="17" t="e">
        <f t="shared" si="83"/>
        <v>#REF!</v>
      </c>
      <c r="R1750" s="13" t="e">
        <f>VLOOKUP(J1750,'[1]Nhân viên'!$E$20:$F$41,2,0)</f>
        <v>#REF!</v>
      </c>
    </row>
    <row r="1751" spans="1:18" hidden="1">
      <c r="A1751" s="11">
        <v>1753</v>
      </c>
      <c r="B1751" s="11">
        <f t="shared" si="81"/>
        <v>0</v>
      </c>
      <c r="E1751" s="13" t="e">
        <f>VLOOKUP(D1751,#REF!,2,0)</f>
        <v>#REF!</v>
      </c>
      <c r="H1751" s="13" t="e">
        <f>VLOOKUP(F1751,#REF!,2,0)</f>
        <v>#REF!</v>
      </c>
      <c r="I1751" s="13" t="str">
        <f>VLOOKUP(F1751,'[1]Khách hàng'!$A$4:$F$2144,3,0)</f>
        <v>Số 1 đường số 17A, Khu phố 11, Phường Bình Trị Đông B, Quận Bình Tân, TP.HCM.</v>
      </c>
      <c r="J1751" s="13" t="e">
        <f>VLOOKUP(F1751,#REF!,5,0)</f>
        <v>#REF!</v>
      </c>
      <c r="M1751" s="13" t="e">
        <f>VLOOKUP(K1751,#REF!,2,0)</f>
        <v>#REF!</v>
      </c>
      <c r="N1751" s="17" t="e">
        <f>VLOOKUP(K1751,#REF!,6,0)</f>
        <v>#REF!</v>
      </c>
      <c r="O1751" s="17" t="e">
        <f t="shared" si="82"/>
        <v>#REF!</v>
      </c>
      <c r="P1751" s="22">
        <v>0.08</v>
      </c>
      <c r="Q1751" s="17" t="e">
        <f t="shared" si="83"/>
        <v>#REF!</v>
      </c>
      <c r="R1751" s="13" t="e">
        <f>VLOOKUP(J1751,'[1]Nhân viên'!$E$20:$F$41,2,0)</f>
        <v>#REF!</v>
      </c>
    </row>
    <row r="1752" spans="1:18" hidden="1">
      <c r="A1752" s="11">
        <v>1754</v>
      </c>
      <c r="B1752" s="11">
        <f t="shared" si="81"/>
        <v>0</v>
      </c>
      <c r="E1752" s="13" t="e">
        <f>VLOOKUP(D1752,#REF!,2,0)</f>
        <v>#REF!</v>
      </c>
      <c r="H1752" s="13" t="e">
        <f>VLOOKUP(F1752,#REF!,2,0)</f>
        <v>#REF!</v>
      </c>
      <c r="I1752" s="13" t="str">
        <f>VLOOKUP(F1752,'[1]Khách hàng'!$A$4:$F$2144,3,0)</f>
        <v>Số 1 đường số 17A, Khu phố 11, Phường Bình Trị Đông B, Quận Bình Tân, TP.HCM.</v>
      </c>
      <c r="J1752" s="13" t="e">
        <f>VLOOKUP(F1752,#REF!,5,0)</f>
        <v>#REF!</v>
      </c>
      <c r="M1752" s="13" t="e">
        <f>VLOOKUP(K1752,#REF!,2,0)</f>
        <v>#REF!</v>
      </c>
      <c r="N1752" s="17" t="e">
        <f>VLOOKUP(K1752,#REF!,6,0)</f>
        <v>#REF!</v>
      </c>
      <c r="O1752" s="17" t="e">
        <f t="shared" si="82"/>
        <v>#REF!</v>
      </c>
      <c r="P1752" s="22">
        <v>0.08</v>
      </c>
      <c r="Q1752" s="17" t="e">
        <f t="shared" si="83"/>
        <v>#REF!</v>
      </c>
      <c r="R1752" s="13" t="e">
        <f>VLOOKUP(J1752,'[1]Nhân viên'!$E$20:$F$41,2,0)</f>
        <v>#REF!</v>
      </c>
    </row>
    <row r="1753" spans="1:18" hidden="1">
      <c r="A1753" s="11">
        <v>1755</v>
      </c>
      <c r="B1753" s="11">
        <f t="shared" si="81"/>
        <v>0</v>
      </c>
      <c r="E1753" s="13" t="e">
        <f>VLOOKUP(D1753,#REF!,2,0)</f>
        <v>#REF!</v>
      </c>
      <c r="H1753" s="13" t="e">
        <f>VLOOKUP(F1753,#REF!,2,0)</f>
        <v>#REF!</v>
      </c>
      <c r="I1753" s="13" t="str">
        <f>VLOOKUP(F1753,'[1]Khách hàng'!$A$4:$F$2144,3,0)</f>
        <v>Số 1 đường số 17A, Khu phố 11, Phường Bình Trị Đông B, Quận Bình Tân, TP.HCM.</v>
      </c>
      <c r="J1753" s="13" t="e">
        <f>VLOOKUP(F1753,#REF!,5,0)</f>
        <v>#REF!</v>
      </c>
      <c r="M1753" s="13" t="e">
        <f>VLOOKUP(K1753,#REF!,2,0)</f>
        <v>#REF!</v>
      </c>
      <c r="N1753" s="17" t="e">
        <f>VLOOKUP(K1753,#REF!,6,0)</f>
        <v>#REF!</v>
      </c>
      <c r="O1753" s="17" t="e">
        <f t="shared" si="82"/>
        <v>#REF!</v>
      </c>
      <c r="P1753" s="22">
        <v>0.08</v>
      </c>
      <c r="Q1753" s="17" t="e">
        <f t="shared" si="83"/>
        <v>#REF!</v>
      </c>
      <c r="R1753" s="13" t="e">
        <f>VLOOKUP(J1753,'[1]Nhân viên'!$E$20:$F$41,2,0)</f>
        <v>#REF!</v>
      </c>
    </row>
    <row r="1754" spans="1:18" hidden="1">
      <c r="A1754" s="11">
        <v>1756</v>
      </c>
      <c r="B1754" s="11">
        <f t="shared" si="81"/>
        <v>0</v>
      </c>
      <c r="E1754" s="13" t="e">
        <f>VLOOKUP(D1754,#REF!,2,0)</f>
        <v>#REF!</v>
      </c>
      <c r="H1754" s="13" t="e">
        <f>VLOOKUP(F1754,#REF!,2,0)</f>
        <v>#REF!</v>
      </c>
      <c r="I1754" s="13" t="str">
        <f>VLOOKUP(F1754,'[1]Khách hàng'!$A$4:$F$2144,3,0)</f>
        <v>Số 1 đường số 17A, Khu phố 11, Phường Bình Trị Đông B, Quận Bình Tân, TP.HCM.</v>
      </c>
      <c r="J1754" s="13" t="e">
        <f>VLOOKUP(F1754,#REF!,5,0)</f>
        <v>#REF!</v>
      </c>
      <c r="M1754" s="13" t="e">
        <f>VLOOKUP(K1754,#REF!,2,0)</f>
        <v>#REF!</v>
      </c>
      <c r="N1754" s="17" t="e">
        <f>VLOOKUP(K1754,#REF!,6,0)</f>
        <v>#REF!</v>
      </c>
      <c r="O1754" s="17" t="e">
        <f t="shared" si="82"/>
        <v>#REF!</v>
      </c>
      <c r="P1754" s="22">
        <v>0.08</v>
      </c>
      <c r="Q1754" s="17" t="e">
        <f t="shared" si="83"/>
        <v>#REF!</v>
      </c>
      <c r="R1754" s="13" t="e">
        <f>VLOOKUP(J1754,'[1]Nhân viên'!$E$20:$F$41,2,0)</f>
        <v>#REF!</v>
      </c>
    </row>
    <row r="1755" spans="1:18" hidden="1">
      <c r="A1755" s="11">
        <v>1757</v>
      </c>
      <c r="B1755" s="11">
        <f t="shared" si="81"/>
        <v>0</v>
      </c>
      <c r="E1755" s="13" t="e">
        <f>VLOOKUP(D1755,#REF!,2,0)</f>
        <v>#REF!</v>
      </c>
      <c r="H1755" s="13" t="e">
        <f>VLOOKUP(F1755,#REF!,2,0)</f>
        <v>#REF!</v>
      </c>
      <c r="I1755" s="13" t="str">
        <f>VLOOKUP(F1755,'[1]Khách hàng'!$A$4:$F$2144,3,0)</f>
        <v>Số 1 đường số 17A, Khu phố 11, Phường Bình Trị Đông B, Quận Bình Tân, TP.HCM.</v>
      </c>
      <c r="J1755" s="13" t="e">
        <f>VLOOKUP(F1755,#REF!,5,0)</f>
        <v>#REF!</v>
      </c>
      <c r="M1755" s="13" t="e">
        <f>VLOOKUP(K1755,#REF!,2,0)</f>
        <v>#REF!</v>
      </c>
      <c r="N1755" s="17" t="e">
        <f>VLOOKUP(K1755,#REF!,6,0)</f>
        <v>#REF!</v>
      </c>
      <c r="O1755" s="17" t="e">
        <f t="shared" si="82"/>
        <v>#REF!</v>
      </c>
      <c r="P1755" s="22">
        <v>0.08</v>
      </c>
      <c r="Q1755" s="17" t="e">
        <f t="shared" si="83"/>
        <v>#REF!</v>
      </c>
      <c r="R1755" s="13" t="e">
        <f>VLOOKUP(J1755,'[1]Nhân viên'!$E$20:$F$41,2,0)</f>
        <v>#REF!</v>
      </c>
    </row>
    <row r="1756" spans="1:18" hidden="1">
      <c r="A1756" s="11">
        <v>1758</v>
      </c>
      <c r="B1756" s="11">
        <f t="shared" ref="B1756:B1819" si="84">DAY($C1756)</f>
        <v>0</v>
      </c>
      <c r="E1756" s="13" t="e">
        <f>VLOOKUP(D1756,#REF!,2,0)</f>
        <v>#REF!</v>
      </c>
      <c r="H1756" s="13" t="e">
        <f>VLOOKUP(F1756,#REF!,2,0)</f>
        <v>#REF!</v>
      </c>
      <c r="I1756" s="13" t="str">
        <f>VLOOKUP(F1756,'[1]Khách hàng'!$A$4:$F$2144,3,0)</f>
        <v>Số 1 đường số 17A, Khu phố 11, Phường Bình Trị Đông B, Quận Bình Tân, TP.HCM.</v>
      </c>
      <c r="J1756" s="13" t="e">
        <f>VLOOKUP(F1756,#REF!,5,0)</f>
        <v>#REF!</v>
      </c>
      <c r="M1756" s="13" t="e">
        <f>VLOOKUP(K1756,#REF!,2,0)</f>
        <v>#REF!</v>
      </c>
      <c r="N1756" s="17" t="e">
        <f>VLOOKUP(K1756,#REF!,6,0)</f>
        <v>#REF!</v>
      </c>
      <c r="O1756" s="17" t="e">
        <f t="shared" si="82"/>
        <v>#REF!</v>
      </c>
      <c r="P1756" s="22">
        <v>0.08</v>
      </c>
      <c r="Q1756" s="17" t="e">
        <f t="shared" si="83"/>
        <v>#REF!</v>
      </c>
      <c r="R1756" s="13" t="e">
        <f>VLOOKUP(J1756,'[1]Nhân viên'!$E$20:$F$41,2,0)</f>
        <v>#REF!</v>
      </c>
    </row>
    <row r="1757" spans="1:18" hidden="1">
      <c r="A1757" s="11">
        <v>1759</v>
      </c>
      <c r="B1757" s="11">
        <f t="shared" si="84"/>
        <v>0</v>
      </c>
      <c r="E1757" s="13" t="e">
        <f>VLOOKUP(D1757,#REF!,2,0)</f>
        <v>#REF!</v>
      </c>
      <c r="H1757" s="13" t="e">
        <f>VLOOKUP(F1757,#REF!,2,0)</f>
        <v>#REF!</v>
      </c>
      <c r="I1757" s="13" t="str">
        <f>VLOOKUP(F1757,'[1]Khách hàng'!$A$4:$F$2144,3,0)</f>
        <v>Số 1 đường số 17A, Khu phố 11, Phường Bình Trị Đông B, Quận Bình Tân, TP.HCM.</v>
      </c>
      <c r="J1757" s="13" t="e">
        <f>VLOOKUP(F1757,#REF!,5,0)</f>
        <v>#REF!</v>
      </c>
      <c r="M1757" s="13" t="e">
        <f>VLOOKUP(K1757,#REF!,2,0)</f>
        <v>#REF!</v>
      </c>
      <c r="N1757" s="17" t="e">
        <f>VLOOKUP(K1757,#REF!,6,0)</f>
        <v>#REF!</v>
      </c>
      <c r="O1757" s="17" t="e">
        <f t="shared" si="82"/>
        <v>#REF!</v>
      </c>
      <c r="P1757" s="22">
        <v>0.08</v>
      </c>
      <c r="Q1757" s="17" t="e">
        <f t="shared" si="83"/>
        <v>#REF!</v>
      </c>
      <c r="R1757" s="13" t="e">
        <f>VLOOKUP(J1757,'[1]Nhân viên'!$E$20:$F$41,2,0)</f>
        <v>#REF!</v>
      </c>
    </row>
    <row r="1758" spans="1:18" hidden="1">
      <c r="A1758" s="11">
        <v>1760</v>
      </c>
      <c r="B1758" s="11">
        <f t="shared" si="84"/>
        <v>0</v>
      </c>
      <c r="E1758" s="13" t="e">
        <f>VLOOKUP(D1758,#REF!,2,0)</f>
        <v>#REF!</v>
      </c>
      <c r="H1758" s="13" t="e">
        <f>VLOOKUP(F1758,#REF!,2,0)</f>
        <v>#REF!</v>
      </c>
      <c r="I1758" s="13" t="str">
        <f>VLOOKUP(F1758,'[1]Khách hàng'!$A$4:$F$2144,3,0)</f>
        <v>Số 1 đường số 17A, Khu phố 11, Phường Bình Trị Đông B, Quận Bình Tân, TP.HCM.</v>
      </c>
      <c r="J1758" s="13" t="e">
        <f>VLOOKUP(F1758,#REF!,5,0)</f>
        <v>#REF!</v>
      </c>
      <c r="M1758" s="13" t="e">
        <f>VLOOKUP(K1758,#REF!,2,0)</f>
        <v>#REF!</v>
      </c>
      <c r="N1758" s="17" t="e">
        <f>VLOOKUP(K1758,#REF!,6,0)</f>
        <v>#REF!</v>
      </c>
      <c r="O1758" s="17" t="e">
        <f t="shared" si="82"/>
        <v>#REF!</v>
      </c>
      <c r="P1758" s="22">
        <v>0.08</v>
      </c>
      <c r="Q1758" s="17" t="e">
        <f t="shared" si="83"/>
        <v>#REF!</v>
      </c>
      <c r="R1758" s="13" t="e">
        <f>VLOOKUP(J1758,'[1]Nhân viên'!$E$20:$F$41,2,0)</f>
        <v>#REF!</v>
      </c>
    </row>
    <row r="1759" spans="1:18" hidden="1">
      <c r="A1759" s="11">
        <v>1761</v>
      </c>
      <c r="B1759" s="11">
        <f t="shared" si="84"/>
        <v>0</v>
      </c>
      <c r="E1759" s="13" t="e">
        <f>VLOOKUP(D1759,#REF!,2,0)</f>
        <v>#REF!</v>
      </c>
      <c r="H1759" s="13" t="e">
        <f>VLOOKUP(F1759,#REF!,2,0)</f>
        <v>#REF!</v>
      </c>
      <c r="I1759" s="13" t="str">
        <f>VLOOKUP(F1759,'[1]Khách hàng'!$A$4:$F$2144,3,0)</f>
        <v>Số 1 đường số 17A, Khu phố 11, Phường Bình Trị Đông B, Quận Bình Tân, TP.HCM.</v>
      </c>
      <c r="J1759" s="13" t="e">
        <f>VLOOKUP(F1759,#REF!,5,0)</f>
        <v>#REF!</v>
      </c>
      <c r="M1759" s="13" t="e">
        <f>VLOOKUP(K1759,#REF!,2,0)</f>
        <v>#REF!</v>
      </c>
      <c r="N1759" s="17" t="e">
        <f>VLOOKUP(K1759,#REF!,6,0)</f>
        <v>#REF!</v>
      </c>
      <c r="O1759" s="17" t="e">
        <f t="shared" si="82"/>
        <v>#REF!</v>
      </c>
      <c r="P1759" s="22">
        <v>0.08</v>
      </c>
      <c r="Q1759" s="17" t="e">
        <f t="shared" si="83"/>
        <v>#REF!</v>
      </c>
      <c r="R1759" s="13" t="e">
        <f>VLOOKUP(J1759,'[1]Nhân viên'!$E$20:$F$41,2,0)</f>
        <v>#REF!</v>
      </c>
    </row>
    <row r="1760" spans="1:18" hidden="1">
      <c r="A1760" s="11">
        <v>1762</v>
      </c>
      <c r="B1760" s="11">
        <f t="shared" si="84"/>
        <v>0</v>
      </c>
      <c r="E1760" s="13" t="e">
        <f>VLOOKUP(D1760,#REF!,2,0)</f>
        <v>#REF!</v>
      </c>
      <c r="H1760" s="13" t="e">
        <f>VLOOKUP(F1760,#REF!,2,0)</f>
        <v>#REF!</v>
      </c>
      <c r="I1760" s="13" t="str">
        <f>VLOOKUP(F1760,'[1]Khách hàng'!$A$4:$F$2144,3,0)</f>
        <v>Số 1 đường số 17A, Khu phố 11, Phường Bình Trị Đông B, Quận Bình Tân, TP.HCM.</v>
      </c>
      <c r="J1760" s="13" t="e">
        <f>VLOOKUP(F1760,#REF!,5,0)</f>
        <v>#REF!</v>
      </c>
      <c r="M1760" s="13" t="e">
        <f>VLOOKUP(K1760,#REF!,2,0)</f>
        <v>#REF!</v>
      </c>
      <c r="N1760" s="17" t="e">
        <f>VLOOKUP(K1760,#REF!,6,0)</f>
        <v>#REF!</v>
      </c>
      <c r="O1760" s="17" t="e">
        <f t="shared" ref="O1760:O1823" si="85">L1760*N1760</f>
        <v>#REF!</v>
      </c>
      <c r="P1760" s="22">
        <v>0.08</v>
      </c>
      <c r="Q1760" s="17" t="e">
        <f t="shared" ref="Q1760:Q1823" si="86">O1760*P1760+O1760</f>
        <v>#REF!</v>
      </c>
      <c r="R1760" s="13" t="e">
        <f>VLOOKUP(J1760,'[1]Nhân viên'!$E$20:$F$41,2,0)</f>
        <v>#REF!</v>
      </c>
    </row>
    <row r="1761" spans="1:18" hidden="1">
      <c r="A1761" s="11">
        <v>1763</v>
      </c>
      <c r="B1761" s="11">
        <f t="shared" si="84"/>
        <v>0</v>
      </c>
      <c r="E1761" s="13" t="e">
        <f>VLOOKUP(D1761,#REF!,2,0)</f>
        <v>#REF!</v>
      </c>
      <c r="H1761" s="13" t="e">
        <f>VLOOKUP(F1761,#REF!,2,0)</f>
        <v>#REF!</v>
      </c>
      <c r="I1761" s="13" t="str">
        <f>VLOOKUP(F1761,'[1]Khách hàng'!$A$4:$F$2144,3,0)</f>
        <v>Số 1 đường số 17A, Khu phố 11, Phường Bình Trị Đông B, Quận Bình Tân, TP.HCM.</v>
      </c>
      <c r="J1761" s="13" t="e">
        <f>VLOOKUP(F1761,#REF!,5,0)</f>
        <v>#REF!</v>
      </c>
      <c r="M1761" s="13" t="e">
        <f>VLOOKUP(K1761,#REF!,2,0)</f>
        <v>#REF!</v>
      </c>
      <c r="N1761" s="17" t="e">
        <f>VLOOKUP(K1761,#REF!,6,0)</f>
        <v>#REF!</v>
      </c>
      <c r="O1761" s="17" t="e">
        <f t="shared" si="85"/>
        <v>#REF!</v>
      </c>
      <c r="P1761" s="22">
        <v>0.08</v>
      </c>
      <c r="Q1761" s="17" t="e">
        <f t="shared" si="86"/>
        <v>#REF!</v>
      </c>
      <c r="R1761" s="13" t="e">
        <f>VLOOKUP(J1761,'[1]Nhân viên'!$E$20:$F$41,2,0)</f>
        <v>#REF!</v>
      </c>
    </row>
    <row r="1762" spans="1:18" hidden="1">
      <c r="A1762" s="11">
        <v>1764</v>
      </c>
      <c r="B1762" s="11">
        <f t="shared" si="84"/>
        <v>0</v>
      </c>
      <c r="E1762" s="13" t="e">
        <f>VLOOKUP(D1762,#REF!,2,0)</f>
        <v>#REF!</v>
      </c>
      <c r="H1762" s="13" t="e">
        <f>VLOOKUP(F1762,#REF!,2,0)</f>
        <v>#REF!</v>
      </c>
      <c r="I1762" s="13" t="str">
        <f>VLOOKUP(F1762,'[1]Khách hàng'!$A$4:$F$2144,3,0)</f>
        <v>Số 1 đường số 17A, Khu phố 11, Phường Bình Trị Đông B, Quận Bình Tân, TP.HCM.</v>
      </c>
      <c r="J1762" s="13" t="e">
        <f>VLOOKUP(F1762,#REF!,5,0)</f>
        <v>#REF!</v>
      </c>
      <c r="M1762" s="13" t="e">
        <f>VLOOKUP(K1762,#REF!,2,0)</f>
        <v>#REF!</v>
      </c>
      <c r="N1762" s="17" t="e">
        <f>VLOOKUP(K1762,#REF!,6,0)</f>
        <v>#REF!</v>
      </c>
      <c r="O1762" s="17" t="e">
        <f t="shared" si="85"/>
        <v>#REF!</v>
      </c>
      <c r="P1762" s="22">
        <v>0.08</v>
      </c>
      <c r="Q1762" s="17" t="e">
        <f t="shared" si="86"/>
        <v>#REF!</v>
      </c>
      <c r="R1762" s="13" t="e">
        <f>VLOOKUP(J1762,'[1]Nhân viên'!$E$20:$F$41,2,0)</f>
        <v>#REF!</v>
      </c>
    </row>
    <row r="1763" spans="1:18" hidden="1">
      <c r="A1763" s="11">
        <v>1765</v>
      </c>
      <c r="B1763" s="11">
        <f t="shared" si="84"/>
        <v>0</v>
      </c>
      <c r="E1763" s="13" t="e">
        <f>VLOOKUP(D1763,#REF!,2,0)</f>
        <v>#REF!</v>
      </c>
      <c r="H1763" s="13" t="e">
        <f>VLOOKUP(F1763,#REF!,2,0)</f>
        <v>#REF!</v>
      </c>
      <c r="I1763" s="13" t="str">
        <f>VLOOKUP(F1763,'[1]Khách hàng'!$A$4:$F$2144,3,0)</f>
        <v>Số 1 đường số 17A, Khu phố 11, Phường Bình Trị Đông B, Quận Bình Tân, TP.HCM.</v>
      </c>
      <c r="J1763" s="13" t="e">
        <f>VLOOKUP(F1763,#REF!,5,0)</f>
        <v>#REF!</v>
      </c>
      <c r="M1763" s="13" t="e">
        <f>VLOOKUP(K1763,#REF!,2,0)</f>
        <v>#REF!</v>
      </c>
      <c r="N1763" s="17" t="e">
        <f>VLOOKUP(K1763,#REF!,6,0)</f>
        <v>#REF!</v>
      </c>
      <c r="O1763" s="17" t="e">
        <f t="shared" si="85"/>
        <v>#REF!</v>
      </c>
      <c r="P1763" s="22">
        <v>0.08</v>
      </c>
      <c r="Q1763" s="17" t="e">
        <f t="shared" si="86"/>
        <v>#REF!</v>
      </c>
      <c r="R1763" s="13" t="e">
        <f>VLOOKUP(J1763,'[1]Nhân viên'!$E$20:$F$41,2,0)</f>
        <v>#REF!</v>
      </c>
    </row>
    <row r="1764" spans="1:18" hidden="1">
      <c r="A1764" s="11">
        <v>1766</v>
      </c>
      <c r="B1764" s="11">
        <f t="shared" si="84"/>
        <v>0</v>
      </c>
      <c r="E1764" s="13" t="e">
        <f>VLOOKUP(D1764,#REF!,2,0)</f>
        <v>#REF!</v>
      </c>
      <c r="H1764" s="13" t="e">
        <f>VLOOKUP(F1764,#REF!,2,0)</f>
        <v>#REF!</v>
      </c>
      <c r="I1764" s="13" t="str">
        <f>VLOOKUP(F1764,'[1]Khách hàng'!$A$4:$F$2144,3,0)</f>
        <v>Số 1 đường số 17A, Khu phố 11, Phường Bình Trị Đông B, Quận Bình Tân, TP.HCM.</v>
      </c>
      <c r="J1764" s="13" t="e">
        <f>VLOOKUP(F1764,#REF!,5,0)</f>
        <v>#REF!</v>
      </c>
      <c r="M1764" s="13" t="e">
        <f>VLOOKUP(K1764,#REF!,2,0)</f>
        <v>#REF!</v>
      </c>
      <c r="N1764" s="17" t="e">
        <f>VLOOKUP(K1764,#REF!,6,0)</f>
        <v>#REF!</v>
      </c>
      <c r="O1764" s="17" t="e">
        <f t="shared" si="85"/>
        <v>#REF!</v>
      </c>
      <c r="P1764" s="22">
        <v>0.08</v>
      </c>
      <c r="Q1764" s="17" t="e">
        <f t="shared" si="86"/>
        <v>#REF!</v>
      </c>
      <c r="R1764" s="13" t="e">
        <f>VLOOKUP(J1764,'[1]Nhân viên'!$E$20:$F$41,2,0)</f>
        <v>#REF!</v>
      </c>
    </row>
    <row r="1765" spans="1:18" hidden="1">
      <c r="A1765" s="11">
        <v>1767</v>
      </c>
      <c r="B1765" s="11">
        <f t="shared" si="84"/>
        <v>0</v>
      </c>
      <c r="E1765" s="13" t="e">
        <f>VLOOKUP(D1765,#REF!,2,0)</f>
        <v>#REF!</v>
      </c>
      <c r="H1765" s="13" t="e">
        <f>VLOOKUP(F1765,#REF!,2,0)</f>
        <v>#REF!</v>
      </c>
      <c r="I1765" s="13" t="str">
        <f>VLOOKUP(F1765,'[1]Khách hàng'!$A$4:$F$2144,3,0)</f>
        <v>Số 1 đường số 17A, Khu phố 11, Phường Bình Trị Đông B, Quận Bình Tân, TP.HCM.</v>
      </c>
      <c r="J1765" s="13" t="e">
        <f>VLOOKUP(F1765,#REF!,5,0)</f>
        <v>#REF!</v>
      </c>
      <c r="M1765" s="13" t="e">
        <f>VLOOKUP(K1765,#REF!,2,0)</f>
        <v>#REF!</v>
      </c>
      <c r="N1765" s="17" t="e">
        <f>VLOOKUP(K1765,#REF!,6,0)</f>
        <v>#REF!</v>
      </c>
      <c r="O1765" s="17" t="e">
        <f t="shared" si="85"/>
        <v>#REF!</v>
      </c>
      <c r="P1765" s="22">
        <v>0.08</v>
      </c>
      <c r="Q1765" s="17" t="e">
        <f t="shared" si="86"/>
        <v>#REF!</v>
      </c>
      <c r="R1765" s="13" t="e">
        <f>VLOOKUP(J1765,'[1]Nhân viên'!$E$20:$F$41,2,0)</f>
        <v>#REF!</v>
      </c>
    </row>
    <row r="1766" spans="1:18" hidden="1">
      <c r="A1766" s="11">
        <v>1768</v>
      </c>
      <c r="B1766" s="11">
        <f t="shared" si="84"/>
        <v>0</v>
      </c>
      <c r="E1766" s="13" t="e">
        <f>VLOOKUP(D1766,#REF!,2,0)</f>
        <v>#REF!</v>
      </c>
      <c r="H1766" s="13" t="e">
        <f>VLOOKUP(F1766,#REF!,2,0)</f>
        <v>#REF!</v>
      </c>
      <c r="I1766" s="13" t="str">
        <f>VLOOKUP(F1766,'[1]Khách hàng'!$A$4:$F$2144,3,0)</f>
        <v>Số 1 đường số 17A, Khu phố 11, Phường Bình Trị Đông B, Quận Bình Tân, TP.HCM.</v>
      </c>
      <c r="J1766" s="13" t="e">
        <f>VLOOKUP(F1766,#REF!,5,0)</f>
        <v>#REF!</v>
      </c>
      <c r="M1766" s="13" t="e">
        <f>VLOOKUP(K1766,#REF!,2,0)</f>
        <v>#REF!</v>
      </c>
      <c r="N1766" s="17" t="e">
        <f>VLOOKUP(K1766,#REF!,6,0)</f>
        <v>#REF!</v>
      </c>
      <c r="O1766" s="17" t="e">
        <f t="shared" si="85"/>
        <v>#REF!</v>
      </c>
      <c r="P1766" s="22">
        <v>0.08</v>
      </c>
      <c r="Q1766" s="17" t="e">
        <f t="shared" si="86"/>
        <v>#REF!</v>
      </c>
      <c r="R1766" s="13" t="e">
        <f>VLOOKUP(J1766,'[1]Nhân viên'!$E$20:$F$41,2,0)</f>
        <v>#REF!</v>
      </c>
    </row>
    <row r="1767" spans="1:18" hidden="1">
      <c r="A1767" s="11">
        <v>1769</v>
      </c>
      <c r="B1767" s="11">
        <f t="shared" si="84"/>
        <v>0</v>
      </c>
      <c r="E1767" s="13" t="e">
        <f>VLOOKUP(D1767,#REF!,2,0)</f>
        <v>#REF!</v>
      </c>
      <c r="H1767" s="13" t="e">
        <f>VLOOKUP(F1767,#REF!,2,0)</f>
        <v>#REF!</v>
      </c>
      <c r="I1767" s="13" t="str">
        <f>VLOOKUP(F1767,'[1]Khách hàng'!$A$4:$F$2144,3,0)</f>
        <v>Số 1 đường số 17A, Khu phố 11, Phường Bình Trị Đông B, Quận Bình Tân, TP.HCM.</v>
      </c>
      <c r="J1767" s="13" t="e">
        <f>VLOOKUP(F1767,#REF!,5,0)</f>
        <v>#REF!</v>
      </c>
      <c r="M1767" s="13" t="e">
        <f>VLOOKUP(K1767,#REF!,2,0)</f>
        <v>#REF!</v>
      </c>
      <c r="N1767" s="17" t="e">
        <f>VLOOKUP(K1767,#REF!,6,0)</f>
        <v>#REF!</v>
      </c>
      <c r="O1767" s="17" t="e">
        <f t="shared" si="85"/>
        <v>#REF!</v>
      </c>
      <c r="P1767" s="22">
        <v>0.08</v>
      </c>
      <c r="Q1767" s="17" t="e">
        <f t="shared" si="86"/>
        <v>#REF!</v>
      </c>
      <c r="R1767" s="13" t="e">
        <f>VLOOKUP(J1767,'[1]Nhân viên'!$E$20:$F$41,2,0)</f>
        <v>#REF!</v>
      </c>
    </row>
    <row r="1768" spans="1:18" hidden="1">
      <c r="A1768" s="11">
        <v>1770</v>
      </c>
      <c r="B1768" s="11">
        <f t="shared" si="84"/>
        <v>0</v>
      </c>
      <c r="E1768" s="13" t="e">
        <f>VLOOKUP(D1768,#REF!,2,0)</f>
        <v>#REF!</v>
      </c>
      <c r="H1768" s="13" t="e">
        <f>VLOOKUP(F1768,#REF!,2,0)</f>
        <v>#REF!</v>
      </c>
      <c r="I1768" s="13" t="str">
        <f>VLOOKUP(F1768,'[1]Khách hàng'!$A$4:$F$2144,3,0)</f>
        <v>Số 1 đường số 17A, Khu phố 11, Phường Bình Trị Đông B, Quận Bình Tân, TP.HCM.</v>
      </c>
      <c r="J1768" s="13" t="e">
        <f>VLOOKUP(F1768,#REF!,5,0)</f>
        <v>#REF!</v>
      </c>
      <c r="M1768" s="13" t="e">
        <f>VLOOKUP(K1768,#REF!,2,0)</f>
        <v>#REF!</v>
      </c>
      <c r="N1768" s="17" t="e">
        <f>VLOOKUP(K1768,#REF!,6,0)</f>
        <v>#REF!</v>
      </c>
      <c r="O1768" s="17" t="e">
        <f t="shared" si="85"/>
        <v>#REF!</v>
      </c>
      <c r="P1768" s="22">
        <v>0.08</v>
      </c>
      <c r="Q1768" s="17" t="e">
        <f t="shared" si="86"/>
        <v>#REF!</v>
      </c>
      <c r="R1768" s="13" t="e">
        <f>VLOOKUP(J1768,'[1]Nhân viên'!$E$20:$F$41,2,0)</f>
        <v>#REF!</v>
      </c>
    </row>
    <row r="1769" spans="1:18" hidden="1">
      <c r="A1769" s="11">
        <v>1771</v>
      </c>
      <c r="B1769" s="11">
        <f t="shared" si="84"/>
        <v>0</v>
      </c>
      <c r="E1769" s="13" t="e">
        <f>VLOOKUP(D1769,#REF!,2,0)</f>
        <v>#REF!</v>
      </c>
      <c r="H1769" s="13" t="e">
        <f>VLOOKUP(F1769,#REF!,2,0)</f>
        <v>#REF!</v>
      </c>
      <c r="I1769" s="13" t="str">
        <f>VLOOKUP(F1769,'[1]Khách hàng'!$A$4:$F$2144,3,0)</f>
        <v>Số 1 đường số 17A, Khu phố 11, Phường Bình Trị Đông B, Quận Bình Tân, TP.HCM.</v>
      </c>
      <c r="J1769" s="13" t="e">
        <f>VLOOKUP(F1769,#REF!,5,0)</f>
        <v>#REF!</v>
      </c>
      <c r="M1769" s="13" t="e">
        <f>VLOOKUP(K1769,#REF!,2,0)</f>
        <v>#REF!</v>
      </c>
      <c r="N1769" s="17" t="e">
        <f>VLOOKUP(K1769,#REF!,6,0)</f>
        <v>#REF!</v>
      </c>
      <c r="O1769" s="17" t="e">
        <f t="shared" si="85"/>
        <v>#REF!</v>
      </c>
      <c r="P1769" s="22">
        <v>0.08</v>
      </c>
      <c r="Q1769" s="17" t="e">
        <f t="shared" si="86"/>
        <v>#REF!</v>
      </c>
      <c r="R1769" s="13" t="e">
        <f>VLOOKUP(J1769,'[1]Nhân viên'!$E$20:$F$41,2,0)</f>
        <v>#REF!</v>
      </c>
    </row>
    <row r="1770" spans="1:18" hidden="1">
      <c r="A1770" s="11">
        <v>1772</v>
      </c>
      <c r="B1770" s="11">
        <f t="shared" si="84"/>
        <v>0</v>
      </c>
      <c r="E1770" s="13" t="e">
        <f>VLOOKUP(D1770,#REF!,2,0)</f>
        <v>#REF!</v>
      </c>
      <c r="H1770" s="13" t="e">
        <f>VLOOKUP(F1770,#REF!,2,0)</f>
        <v>#REF!</v>
      </c>
      <c r="I1770" s="13" t="str">
        <f>VLOOKUP(F1770,'[1]Khách hàng'!$A$4:$F$2144,3,0)</f>
        <v>Số 1 đường số 17A, Khu phố 11, Phường Bình Trị Đông B, Quận Bình Tân, TP.HCM.</v>
      </c>
      <c r="J1770" s="13" t="e">
        <f>VLOOKUP(F1770,#REF!,5,0)</f>
        <v>#REF!</v>
      </c>
      <c r="M1770" s="13" t="e">
        <f>VLOOKUP(K1770,#REF!,2,0)</f>
        <v>#REF!</v>
      </c>
      <c r="N1770" s="17" t="e">
        <f>VLOOKUP(K1770,#REF!,6,0)</f>
        <v>#REF!</v>
      </c>
      <c r="O1770" s="17" t="e">
        <f t="shared" si="85"/>
        <v>#REF!</v>
      </c>
      <c r="P1770" s="22">
        <v>0.08</v>
      </c>
      <c r="Q1770" s="17" t="e">
        <f t="shared" si="86"/>
        <v>#REF!</v>
      </c>
      <c r="R1770" s="13" t="e">
        <f>VLOOKUP(J1770,'[1]Nhân viên'!$E$20:$F$41,2,0)</f>
        <v>#REF!</v>
      </c>
    </row>
    <row r="1771" spans="1:18" hidden="1">
      <c r="A1771" s="11">
        <v>1773</v>
      </c>
      <c r="B1771" s="11">
        <f t="shared" si="84"/>
        <v>0</v>
      </c>
      <c r="E1771" s="13" t="e">
        <f>VLOOKUP(D1771,#REF!,2,0)</f>
        <v>#REF!</v>
      </c>
      <c r="H1771" s="13" t="e">
        <f>VLOOKUP(F1771,#REF!,2,0)</f>
        <v>#REF!</v>
      </c>
      <c r="I1771" s="13" t="str">
        <f>VLOOKUP(F1771,'[1]Khách hàng'!$A$4:$F$2144,3,0)</f>
        <v>Số 1 đường số 17A, Khu phố 11, Phường Bình Trị Đông B, Quận Bình Tân, TP.HCM.</v>
      </c>
      <c r="J1771" s="13" t="e">
        <f>VLOOKUP(F1771,#REF!,5,0)</f>
        <v>#REF!</v>
      </c>
      <c r="M1771" s="13" t="e">
        <f>VLOOKUP(K1771,#REF!,2,0)</f>
        <v>#REF!</v>
      </c>
      <c r="N1771" s="17" t="e">
        <f>VLOOKUP(K1771,#REF!,6,0)</f>
        <v>#REF!</v>
      </c>
      <c r="O1771" s="17" t="e">
        <f t="shared" si="85"/>
        <v>#REF!</v>
      </c>
      <c r="P1771" s="22">
        <v>0.08</v>
      </c>
      <c r="Q1771" s="17" t="e">
        <f t="shared" si="86"/>
        <v>#REF!</v>
      </c>
      <c r="R1771" s="13" t="e">
        <f>VLOOKUP(J1771,'[1]Nhân viên'!$E$20:$F$41,2,0)</f>
        <v>#REF!</v>
      </c>
    </row>
    <row r="1772" spans="1:18" hidden="1">
      <c r="A1772" s="11">
        <v>1774</v>
      </c>
      <c r="B1772" s="11">
        <f t="shared" si="84"/>
        <v>0</v>
      </c>
      <c r="E1772" s="13" t="e">
        <f>VLOOKUP(D1772,#REF!,2,0)</f>
        <v>#REF!</v>
      </c>
      <c r="H1772" s="13" t="e">
        <f>VLOOKUP(F1772,#REF!,2,0)</f>
        <v>#REF!</v>
      </c>
      <c r="I1772" s="13" t="str">
        <f>VLOOKUP(F1772,'[1]Khách hàng'!$A$4:$F$2144,3,0)</f>
        <v>Số 1 đường số 17A, Khu phố 11, Phường Bình Trị Đông B, Quận Bình Tân, TP.HCM.</v>
      </c>
      <c r="J1772" s="13" t="e">
        <f>VLOOKUP(F1772,#REF!,5,0)</f>
        <v>#REF!</v>
      </c>
      <c r="M1772" s="13" t="e">
        <f>VLOOKUP(K1772,#REF!,2,0)</f>
        <v>#REF!</v>
      </c>
      <c r="N1772" s="17" t="e">
        <f>VLOOKUP(K1772,#REF!,6,0)</f>
        <v>#REF!</v>
      </c>
      <c r="O1772" s="17" t="e">
        <f t="shared" si="85"/>
        <v>#REF!</v>
      </c>
      <c r="P1772" s="22">
        <v>0.08</v>
      </c>
      <c r="Q1772" s="17" t="e">
        <f t="shared" si="86"/>
        <v>#REF!</v>
      </c>
      <c r="R1772" s="13" t="e">
        <f>VLOOKUP(J1772,'[1]Nhân viên'!$E$20:$F$41,2,0)</f>
        <v>#REF!</v>
      </c>
    </row>
    <row r="1773" spans="1:18" hidden="1">
      <c r="A1773" s="11">
        <v>1775</v>
      </c>
      <c r="B1773" s="11">
        <f t="shared" si="84"/>
        <v>0</v>
      </c>
      <c r="E1773" s="13" t="e">
        <f>VLOOKUP(D1773,#REF!,2,0)</f>
        <v>#REF!</v>
      </c>
      <c r="H1773" s="13" t="e">
        <f>VLOOKUP(F1773,#REF!,2,0)</f>
        <v>#REF!</v>
      </c>
      <c r="I1773" s="13" t="str">
        <f>VLOOKUP(F1773,'[1]Khách hàng'!$A$4:$F$2144,3,0)</f>
        <v>Số 1 đường số 17A, Khu phố 11, Phường Bình Trị Đông B, Quận Bình Tân, TP.HCM.</v>
      </c>
      <c r="J1773" s="13" t="e">
        <f>VLOOKUP(F1773,#REF!,5,0)</f>
        <v>#REF!</v>
      </c>
      <c r="M1773" s="13" t="e">
        <f>VLOOKUP(K1773,#REF!,2,0)</f>
        <v>#REF!</v>
      </c>
      <c r="N1773" s="17" t="e">
        <f>VLOOKUP(K1773,#REF!,6,0)</f>
        <v>#REF!</v>
      </c>
      <c r="O1773" s="17" t="e">
        <f t="shared" si="85"/>
        <v>#REF!</v>
      </c>
      <c r="P1773" s="22">
        <v>0.08</v>
      </c>
      <c r="Q1773" s="17" t="e">
        <f t="shared" si="86"/>
        <v>#REF!</v>
      </c>
      <c r="R1773" s="13" t="e">
        <f>VLOOKUP(J1773,'[1]Nhân viên'!$E$20:$F$41,2,0)</f>
        <v>#REF!</v>
      </c>
    </row>
    <row r="1774" spans="1:18" hidden="1">
      <c r="A1774" s="11">
        <v>1776</v>
      </c>
      <c r="B1774" s="11">
        <f t="shared" si="84"/>
        <v>0</v>
      </c>
      <c r="E1774" s="13" t="e">
        <f>VLOOKUP(D1774,#REF!,2,0)</f>
        <v>#REF!</v>
      </c>
      <c r="H1774" s="13" t="e">
        <f>VLOOKUP(F1774,#REF!,2,0)</f>
        <v>#REF!</v>
      </c>
      <c r="I1774" s="13" t="str">
        <f>VLOOKUP(F1774,'[1]Khách hàng'!$A$4:$F$2144,3,0)</f>
        <v>Số 1 đường số 17A, Khu phố 11, Phường Bình Trị Đông B, Quận Bình Tân, TP.HCM.</v>
      </c>
      <c r="J1774" s="13" t="e">
        <f>VLOOKUP(F1774,#REF!,5,0)</f>
        <v>#REF!</v>
      </c>
      <c r="M1774" s="13" t="e">
        <f>VLOOKUP(K1774,#REF!,2,0)</f>
        <v>#REF!</v>
      </c>
      <c r="N1774" s="17" t="e">
        <f>VLOOKUP(K1774,#REF!,6,0)</f>
        <v>#REF!</v>
      </c>
      <c r="O1774" s="17" t="e">
        <f t="shared" si="85"/>
        <v>#REF!</v>
      </c>
      <c r="P1774" s="22">
        <v>0.08</v>
      </c>
      <c r="Q1774" s="17" t="e">
        <f t="shared" si="86"/>
        <v>#REF!</v>
      </c>
      <c r="R1774" s="13" t="e">
        <f>VLOOKUP(J1774,'[1]Nhân viên'!$E$20:$F$41,2,0)</f>
        <v>#REF!</v>
      </c>
    </row>
    <row r="1775" spans="1:18" hidden="1">
      <c r="A1775" s="11">
        <v>1777</v>
      </c>
      <c r="B1775" s="11">
        <f t="shared" si="84"/>
        <v>0</v>
      </c>
      <c r="E1775" s="13" t="e">
        <f>VLOOKUP(D1775,#REF!,2,0)</f>
        <v>#REF!</v>
      </c>
      <c r="H1775" s="13" t="e">
        <f>VLOOKUP(F1775,#REF!,2,0)</f>
        <v>#REF!</v>
      </c>
      <c r="I1775" s="13" t="str">
        <f>VLOOKUP(F1775,'[1]Khách hàng'!$A$4:$F$2144,3,0)</f>
        <v>Số 1 đường số 17A, Khu phố 11, Phường Bình Trị Đông B, Quận Bình Tân, TP.HCM.</v>
      </c>
      <c r="J1775" s="13" t="e">
        <f>VLOOKUP(F1775,#REF!,5,0)</f>
        <v>#REF!</v>
      </c>
      <c r="M1775" s="13" t="e">
        <f>VLOOKUP(K1775,#REF!,2,0)</f>
        <v>#REF!</v>
      </c>
      <c r="N1775" s="17" t="e">
        <f>VLOOKUP(K1775,#REF!,6,0)</f>
        <v>#REF!</v>
      </c>
      <c r="O1775" s="17" t="e">
        <f t="shared" si="85"/>
        <v>#REF!</v>
      </c>
      <c r="P1775" s="22">
        <v>0.08</v>
      </c>
      <c r="Q1775" s="17" t="e">
        <f t="shared" si="86"/>
        <v>#REF!</v>
      </c>
      <c r="R1775" s="13" t="e">
        <f>VLOOKUP(J1775,'[1]Nhân viên'!$E$20:$F$41,2,0)</f>
        <v>#REF!</v>
      </c>
    </row>
    <row r="1776" spans="1:18" hidden="1">
      <c r="A1776" s="11">
        <v>1778</v>
      </c>
      <c r="B1776" s="11">
        <f t="shared" si="84"/>
        <v>0</v>
      </c>
      <c r="E1776" s="13" t="e">
        <f>VLOOKUP(D1776,#REF!,2,0)</f>
        <v>#REF!</v>
      </c>
      <c r="H1776" s="13" t="e">
        <f>VLOOKUP(F1776,#REF!,2,0)</f>
        <v>#REF!</v>
      </c>
      <c r="I1776" s="13" t="str">
        <f>VLOOKUP(F1776,'[1]Khách hàng'!$A$4:$F$2144,3,0)</f>
        <v>Số 1 đường số 17A, Khu phố 11, Phường Bình Trị Đông B, Quận Bình Tân, TP.HCM.</v>
      </c>
      <c r="J1776" s="13" t="e">
        <f>VLOOKUP(F1776,#REF!,5,0)</f>
        <v>#REF!</v>
      </c>
      <c r="M1776" s="13" t="e">
        <f>VLOOKUP(K1776,#REF!,2,0)</f>
        <v>#REF!</v>
      </c>
      <c r="N1776" s="17" t="e">
        <f>VLOOKUP(K1776,#REF!,6,0)</f>
        <v>#REF!</v>
      </c>
      <c r="O1776" s="17" t="e">
        <f t="shared" si="85"/>
        <v>#REF!</v>
      </c>
      <c r="P1776" s="22">
        <v>0.08</v>
      </c>
      <c r="Q1776" s="17" t="e">
        <f t="shared" si="86"/>
        <v>#REF!</v>
      </c>
      <c r="R1776" s="13" t="e">
        <f>VLOOKUP(J1776,'[1]Nhân viên'!$E$20:$F$41,2,0)</f>
        <v>#REF!</v>
      </c>
    </row>
    <row r="1777" spans="1:18" hidden="1">
      <c r="A1777" s="11">
        <v>1779</v>
      </c>
      <c r="B1777" s="11">
        <f t="shared" si="84"/>
        <v>0</v>
      </c>
      <c r="E1777" s="13" t="e">
        <f>VLOOKUP(D1777,#REF!,2,0)</f>
        <v>#REF!</v>
      </c>
      <c r="H1777" s="13" t="e">
        <f>VLOOKUP(F1777,#REF!,2,0)</f>
        <v>#REF!</v>
      </c>
      <c r="I1777" s="13" t="str">
        <f>VLOOKUP(F1777,'[1]Khách hàng'!$A$4:$F$2144,3,0)</f>
        <v>Số 1 đường số 17A, Khu phố 11, Phường Bình Trị Đông B, Quận Bình Tân, TP.HCM.</v>
      </c>
      <c r="J1777" s="13" t="e">
        <f>VLOOKUP(F1777,#REF!,5,0)</f>
        <v>#REF!</v>
      </c>
      <c r="M1777" s="13" t="e">
        <f>VLOOKUP(K1777,#REF!,2,0)</f>
        <v>#REF!</v>
      </c>
      <c r="N1777" s="17" t="e">
        <f>VLOOKUP(K1777,#REF!,6,0)</f>
        <v>#REF!</v>
      </c>
      <c r="O1777" s="17" t="e">
        <f t="shared" si="85"/>
        <v>#REF!</v>
      </c>
      <c r="P1777" s="22">
        <v>0.08</v>
      </c>
      <c r="Q1777" s="17" t="e">
        <f t="shared" si="86"/>
        <v>#REF!</v>
      </c>
      <c r="R1777" s="13" t="e">
        <f>VLOOKUP(J1777,'[1]Nhân viên'!$E$20:$F$41,2,0)</f>
        <v>#REF!</v>
      </c>
    </row>
    <row r="1778" spans="1:18" hidden="1">
      <c r="A1778" s="11">
        <v>1780</v>
      </c>
      <c r="B1778" s="11">
        <f t="shared" si="84"/>
        <v>0</v>
      </c>
      <c r="E1778" s="13" t="e">
        <f>VLOOKUP(D1778,#REF!,2,0)</f>
        <v>#REF!</v>
      </c>
      <c r="H1778" s="13" t="e">
        <f>VLOOKUP(F1778,#REF!,2,0)</f>
        <v>#REF!</v>
      </c>
      <c r="I1778" s="13" t="str">
        <f>VLOOKUP(F1778,'[1]Khách hàng'!$A$4:$F$2144,3,0)</f>
        <v>Số 1 đường số 17A, Khu phố 11, Phường Bình Trị Đông B, Quận Bình Tân, TP.HCM.</v>
      </c>
      <c r="J1778" s="13" t="e">
        <f>VLOOKUP(F1778,#REF!,5,0)</f>
        <v>#REF!</v>
      </c>
      <c r="M1778" s="13" t="e">
        <f>VLOOKUP(K1778,#REF!,2,0)</f>
        <v>#REF!</v>
      </c>
      <c r="N1778" s="17" t="e">
        <f>VLOOKUP(K1778,#REF!,6,0)</f>
        <v>#REF!</v>
      </c>
      <c r="O1778" s="17" t="e">
        <f t="shared" si="85"/>
        <v>#REF!</v>
      </c>
      <c r="P1778" s="22">
        <v>0.08</v>
      </c>
      <c r="Q1778" s="17" t="e">
        <f t="shared" si="86"/>
        <v>#REF!</v>
      </c>
      <c r="R1778" s="13" t="e">
        <f>VLOOKUP(J1778,'[1]Nhân viên'!$E$20:$F$41,2,0)</f>
        <v>#REF!</v>
      </c>
    </row>
    <row r="1779" spans="1:18" hidden="1">
      <c r="A1779" s="11">
        <v>1781</v>
      </c>
      <c r="B1779" s="11">
        <f t="shared" si="84"/>
        <v>0</v>
      </c>
      <c r="E1779" s="13" t="e">
        <f>VLOOKUP(D1779,#REF!,2,0)</f>
        <v>#REF!</v>
      </c>
      <c r="H1779" s="13" t="e">
        <f>VLOOKUP(F1779,#REF!,2,0)</f>
        <v>#REF!</v>
      </c>
      <c r="I1779" s="13" t="str">
        <f>VLOOKUP(F1779,'[1]Khách hàng'!$A$4:$F$2144,3,0)</f>
        <v>Số 1 đường số 17A, Khu phố 11, Phường Bình Trị Đông B, Quận Bình Tân, TP.HCM.</v>
      </c>
      <c r="J1779" s="13" t="e">
        <f>VLOOKUP(F1779,#REF!,5,0)</f>
        <v>#REF!</v>
      </c>
      <c r="M1779" s="13" t="e">
        <f>VLOOKUP(K1779,#REF!,2,0)</f>
        <v>#REF!</v>
      </c>
      <c r="N1779" s="17" t="e">
        <f>VLOOKUP(K1779,#REF!,6,0)</f>
        <v>#REF!</v>
      </c>
      <c r="O1779" s="17" t="e">
        <f t="shared" si="85"/>
        <v>#REF!</v>
      </c>
      <c r="P1779" s="22">
        <v>0.08</v>
      </c>
      <c r="Q1779" s="17" t="e">
        <f t="shared" si="86"/>
        <v>#REF!</v>
      </c>
      <c r="R1779" s="13" t="e">
        <f>VLOOKUP(J1779,'[1]Nhân viên'!$E$20:$F$41,2,0)</f>
        <v>#REF!</v>
      </c>
    </row>
    <row r="1780" spans="1:18" hidden="1">
      <c r="A1780" s="11">
        <v>1782</v>
      </c>
      <c r="B1780" s="11">
        <f t="shared" si="84"/>
        <v>0</v>
      </c>
      <c r="E1780" s="13" t="e">
        <f>VLOOKUP(D1780,#REF!,2,0)</f>
        <v>#REF!</v>
      </c>
      <c r="H1780" s="13" t="e">
        <f>VLOOKUP(F1780,#REF!,2,0)</f>
        <v>#REF!</v>
      </c>
      <c r="I1780" s="13" t="str">
        <f>VLOOKUP(F1780,'[1]Khách hàng'!$A$4:$F$2144,3,0)</f>
        <v>Số 1 đường số 17A, Khu phố 11, Phường Bình Trị Đông B, Quận Bình Tân, TP.HCM.</v>
      </c>
      <c r="J1780" s="13" t="e">
        <f>VLOOKUP(F1780,#REF!,5,0)</f>
        <v>#REF!</v>
      </c>
      <c r="M1780" s="13" t="e">
        <f>VLOOKUP(K1780,#REF!,2,0)</f>
        <v>#REF!</v>
      </c>
      <c r="N1780" s="17" t="e">
        <f>VLOOKUP(K1780,#REF!,6,0)</f>
        <v>#REF!</v>
      </c>
      <c r="O1780" s="17" t="e">
        <f t="shared" si="85"/>
        <v>#REF!</v>
      </c>
      <c r="P1780" s="22">
        <v>0.08</v>
      </c>
      <c r="Q1780" s="17" t="e">
        <f t="shared" si="86"/>
        <v>#REF!</v>
      </c>
      <c r="R1780" s="13" t="e">
        <f>VLOOKUP(J1780,'[1]Nhân viên'!$E$20:$F$41,2,0)</f>
        <v>#REF!</v>
      </c>
    </row>
    <row r="1781" spans="1:18" hidden="1">
      <c r="A1781" s="11">
        <v>1783</v>
      </c>
      <c r="B1781" s="11">
        <f t="shared" si="84"/>
        <v>0</v>
      </c>
      <c r="E1781" s="13" t="e">
        <f>VLOOKUP(D1781,#REF!,2,0)</f>
        <v>#REF!</v>
      </c>
      <c r="H1781" s="13" t="e">
        <f>VLOOKUP(F1781,#REF!,2,0)</f>
        <v>#REF!</v>
      </c>
      <c r="I1781" s="13" t="str">
        <f>VLOOKUP(F1781,'[1]Khách hàng'!$A$4:$F$2144,3,0)</f>
        <v>Số 1 đường số 17A, Khu phố 11, Phường Bình Trị Đông B, Quận Bình Tân, TP.HCM.</v>
      </c>
      <c r="J1781" s="13" t="e">
        <f>VLOOKUP(F1781,#REF!,5,0)</f>
        <v>#REF!</v>
      </c>
      <c r="M1781" s="13" t="e">
        <f>VLOOKUP(K1781,#REF!,2,0)</f>
        <v>#REF!</v>
      </c>
      <c r="N1781" s="17" t="e">
        <f>VLOOKUP(K1781,#REF!,6,0)</f>
        <v>#REF!</v>
      </c>
      <c r="O1781" s="17" t="e">
        <f t="shared" si="85"/>
        <v>#REF!</v>
      </c>
      <c r="P1781" s="22">
        <v>0.08</v>
      </c>
      <c r="Q1781" s="17" t="e">
        <f t="shared" si="86"/>
        <v>#REF!</v>
      </c>
      <c r="R1781" s="13" t="e">
        <f>VLOOKUP(J1781,'[1]Nhân viên'!$E$20:$F$41,2,0)</f>
        <v>#REF!</v>
      </c>
    </row>
    <row r="1782" spans="1:18" hidden="1">
      <c r="A1782" s="11">
        <v>1784</v>
      </c>
      <c r="B1782" s="11">
        <f t="shared" si="84"/>
        <v>0</v>
      </c>
      <c r="E1782" s="13" t="e">
        <f>VLOOKUP(D1782,#REF!,2,0)</f>
        <v>#REF!</v>
      </c>
      <c r="H1782" s="13" t="e">
        <f>VLOOKUP(F1782,#REF!,2,0)</f>
        <v>#REF!</v>
      </c>
      <c r="I1782" s="13" t="str">
        <f>VLOOKUP(F1782,'[1]Khách hàng'!$A$4:$F$2144,3,0)</f>
        <v>Số 1 đường số 17A, Khu phố 11, Phường Bình Trị Đông B, Quận Bình Tân, TP.HCM.</v>
      </c>
      <c r="J1782" s="13" t="e">
        <f>VLOOKUP(F1782,#REF!,5,0)</f>
        <v>#REF!</v>
      </c>
      <c r="M1782" s="13" t="e">
        <f>VLOOKUP(K1782,#REF!,2,0)</f>
        <v>#REF!</v>
      </c>
      <c r="N1782" s="17" t="e">
        <f>VLOOKUP(K1782,#REF!,6,0)</f>
        <v>#REF!</v>
      </c>
      <c r="O1782" s="17" t="e">
        <f t="shared" si="85"/>
        <v>#REF!</v>
      </c>
      <c r="P1782" s="22">
        <v>0.08</v>
      </c>
      <c r="Q1782" s="17" t="e">
        <f t="shared" si="86"/>
        <v>#REF!</v>
      </c>
      <c r="R1782" s="13" t="e">
        <f>VLOOKUP(J1782,'[1]Nhân viên'!$E$20:$F$41,2,0)</f>
        <v>#REF!</v>
      </c>
    </row>
    <row r="1783" spans="1:18" hidden="1">
      <c r="A1783" s="11">
        <v>1785</v>
      </c>
      <c r="B1783" s="11">
        <f t="shared" si="84"/>
        <v>0</v>
      </c>
      <c r="E1783" s="13" t="e">
        <f>VLOOKUP(D1783,#REF!,2,0)</f>
        <v>#REF!</v>
      </c>
      <c r="H1783" s="13" t="e">
        <f>VLOOKUP(F1783,#REF!,2,0)</f>
        <v>#REF!</v>
      </c>
      <c r="I1783" s="13" t="str">
        <f>VLOOKUP(F1783,'[1]Khách hàng'!$A$4:$F$2144,3,0)</f>
        <v>Số 1 đường số 17A, Khu phố 11, Phường Bình Trị Đông B, Quận Bình Tân, TP.HCM.</v>
      </c>
      <c r="J1783" s="13" t="e">
        <f>VLOOKUP(F1783,#REF!,5,0)</f>
        <v>#REF!</v>
      </c>
      <c r="M1783" s="13" t="e">
        <f>VLOOKUP(K1783,#REF!,2,0)</f>
        <v>#REF!</v>
      </c>
      <c r="N1783" s="17" t="e">
        <f>VLOOKUP(K1783,#REF!,6,0)</f>
        <v>#REF!</v>
      </c>
      <c r="O1783" s="17" t="e">
        <f t="shared" si="85"/>
        <v>#REF!</v>
      </c>
      <c r="P1783" s="22">
        <v>0.08</v>
      </c>
      <c r="Q1783" s="17" t="e">
        <f t="shared" si="86"/>
        <v>#REF!</v>
      </c>
      <c r="R1783" s="13" t="e">
        <f>VLOOKUP(J1783,'[1]Nhân viên'!$E$20:$F$41,2,0)</f>
        <v>#REF!</v>
      </c>
    </row>
    <row r="1784" spans="1:18" hidden="1">
      <c r="A1784" s="11">
        <v>1786</v>
      </c>
      <c r="B1784" s="11">
        <f t="shared" si="84"/>
        <v>0</v>
      </c>
      <c r="E1784" s="13" t="e">
        <f>VLOOKUP(D1784,#REF!,2,0)</f>
        <v>#REF!</v>
      </c>
      <c r="H1784" s="13" t="e">
        <f>VLOOKUP(F1784,#REF!,2,0)</f>
        <v>#REF!</v>
      </c>
      <c r="I1784" s="13" t="str">
        <f>VLOOKUP(F1784,'[1]Khách hàng'!$A$4:$F$2144,3,0)</f>
        <v>Số 1 đường số 17A, Khu phố 11, Phường Bình Trị Đông B, Quận Bình Tân, TP.HCM.</v>
      </c>
      <c r="J1784" s="13" t="e">
        <f>VLOOKUP(F1784,#REF!,5,0)</f>
        <v>#REF!</v>
      </c>
      <c r="M1784" s="13" t="e">
        <f>VLOOKUP(K1784,#REF!,2,0)</f>
        <v>#REF!</v>
      </c>
      <c r="N1784" s="17" t="e">
        <f>VLOOKUP(K1784,#REF!,6,0)</f>
        <v>#REF!</v>
      </c>
      <c r="O1784" s="17" t="e">
        <f t="shared" si="85"/>
        <v>#REF!</v>
      </c>
      <c r="P1784" s="22">
        <v>0.08</v>
      </c>
      <c r="Q1784" s="17" t="e">
        <f t="shared" si="86"/>
        <v>#REF!</v>
      </c>
      <c r="R1784" s="13" t="e">
        <f>VLOOKUP(J1784,'[1]Nhân viên'!$E$20:$F$41,2,0)</f>
        <v>#REF!</v>
      </c>
    </row>
    <row r="1785" spans="1:18" hidden="1">
      <c r="A1785" s="11">
        <v>1787</v>
      </c>
      <c r="B1785" s="11">
        <f t="shared" si="84"/>
        <v>0</v>
      </c>
      <c r="E1785" s="13" t="e">
        <f>VLOOKUP(D1785,#REF!,2,0)</f>
        <v>#REF!</v>
      </c>
      <c r="H1785" s="13" t="e">
        <f>VLOOKUP(F1785,#REF!,2,0)</f>
        <v>#REF!</v>
      </c>
      <c r="I1785" s="13" t="str">
        <f>VLOOKUP(F1785,'[1]Khách hàng'!$A$4:$F$2144,3,0)</f>
        <v>Số 1 đường số 17A, Khu phố 11, Phường Bình Trị Đông B, Quận Bình Tân, TP.HCM.</v>
      </c>
      <c r="J1785" s="13" t="e">
        <f>VLOOKUP(F1785,#REF!,5,0)</f>
        <v>#REF!</v>
      </c>
      <c r="M1785" s="13" t="e">
        <f>VLOOKUP(K1785,#REF!,2,0)</f>
        <v>#REF!</v>
      </c>
      <c r="N1785" s="17" t="e">
        <f>VLOOKUP(K1785,#REF!,6,0)</f>
        <v>#REF!</v>
      </c>
      <c r="O1785" s="17" t="e">
        <f t="shared" si="85"/>
        <v>#REF!</v>
      </c>
      <c r="P1785" s="22">
        <v>0.08</v>
      </c>
      <c r="Q1785" s="17" t="e">
        <f t="shared" si="86"/>
        <v>#REF!</v>
      </c>
      <c r="R1785" s="13" t="e">
        <f>VLOOKUP(J1785,'[1]Nhân viên'!$E$20:$F$41,2,0)</f>
        <v>#REF!</v>
      </c>
    </row>
    <row r="1786" spans="1:18" hidden="1">
      <c r="A1786" s="11">
        <v>1788</v>
      </c>
      <c r="B1786" s="11">
        <f t="shared" si="84"/>
        <v>0</v>
      </c>
      <c r="E1786" s="13" t="e">
        <f>VLOOKUP(D1786,#REF!,2,0)</f>
        <v>#REF!</v>
      </c>
      <c r="H1786" s="13" t="e">
        <f>VLOOKUP(F1786,#REF!,2,0)</f>
        <v>#REF!</v>
      </c>
      <c r="I1786" s="13" t="str">
        <f>VLOOKUP(F1786,'[1]Khách hàng'!$A$4:$F$2144,3,0)</f>
        <v>Số 1 đường số 17A, Khu phố 11, Phường Bình Trị Đông B, Quận Bình Tân, TP.HCM.</v>
      </c>
      <c r="J1786" s="13" t="e">
        <f>VLOOKUP(F1786,#REF!,5,0)</f>
        <v>#REF!</v>
      </c>
      <c r="M1786" s="13" t="e">
        <f>VLOOKUP(K1786,#REF!,2,0)</f>
        <v>#REF!</v>
      </c>
      <c r="N1786" s="17" t="e">
        <f>VLOOKUP(K1786,#REF!,6,0)</f>
        <v>#REF!</v>
      </c>
      <c r="O1786" s="17" t="e">
        <f t="shared" si="85"/>
        <v>#REF!</v>
      </c>
      <c r="P1786" s="22">
        <v>0.08</v>
      </c>
      <c r="Q1786" s="17" t="e">
        <f t="shared" si="86"/>
        <v>#REF!</v>
      </c>
      <c r="R1786" s="13" t="e">
        <f>VLOOKUP(J1786,'[1]Nhân viên'!$E$20:$F$41,2,0)</f>
        <v>#REF!</v>
      </c>
    </row>
    <row r="1787" spans="1:18" hidden="1">
      <c r="A1787" s="11">
        <v>1789</v>
      </c>
      <c r="B1787" s="11">
        <f t="shared" si="84"/>
        <v>0</v>
      </c>
      <c r="E1787" s="13" t="e">
        <f>VLOOKUP(D1787,#REF!,2,0)</f>
        <v>#REF!</v>
      </c>
      <c r="H1787" s="13" t="e">
        <f>VLOOKUP(F1787,#REF!,2,0)</f>
        <v>#REF!</v>
      </c>
      <c r="I1787" s="13" t="str">
        <f>VLOOKUP(F1787,'[1]Khách hàng'!$A$4:$F$2144,3,0)</f>
        <v>Số 1 đường số 17A, Khu phố 11, Phường Bình Trị Đông B, Quận Bình Tân, TP.HCM.</v>
      </c>
      <c r="J1787" s="13" t="e">
        <f>VLOOKUP(F1787,#REF!,5,0)</f>
        <v>#REF!</v>
      </c>
      <c r="M1787" s="13" t="e">
        <f>VLOOKUP(K1787,#REF!,2,0)</f>
        <v>#REF!</v>
      </c>
      <c r="N1787" s="17" t="e">
        <f>VLOOKUP(K1787,#REF!,6,0)</f>
        <v>#REF!</v>
      </c>
      <c r="O1787" s="17" t="e">
        <f t="shared" si="85"/>
        <v>#REF!</v>
      </c>
      <c r="P1787" s="22">
        <v>0.08</v>
      </c>
      <c r="Q1787" s="17" t="e">
        <f t="shared" si="86"/>
        <v>#REF!</v>
      </c>
      <c r="R1787" s="13" t="e">
        <f>VLOOKUP(J1787,'[1]Nhân viên'!$E$20:$F$41,2,0)</f>
        <v>#REF!</v>
      </c>
    </row>
    <row r="1788" spans="1:18" hidden="1">
      <c r="A1788" s="11">
        <v>1790</v>
      </c>
      <c r="B1788" s="11">
        <f t="shared" si="84"/>
        <v>0</v>
      </c>
      <c r="E1788" s="13" t="e">
        <f>VLOOKUP(D1788,#REF!,2,0)</f>
        <v>#REF!</v>
      </c>
      <c r="H1788" s="13" t="e">
        <f>VLOOKUP(F1788,#REF!,2,0)</f>
        <v>#REF!</v>
      </c>
      <c r="I1788" s="13" t="str">
        <f>VLOOKUP(F1788,'[1]Khách hàng'!$A$4:$F$2144,3,0)</f>
        <v>Số 1 đường số 17A, Khu phố 11, Phường Bình Trị Đông B, Quận Bình Tân, TP.HCM.</v>
      </c>
      <c r="J1788" s="13" t="e">
        <f>VLOOKUP(F1788,#REF!,5,0)</f>
        <v>#REF!</v>
      </c>
      <c r="M1788" s="13" t="e">
        <f>VLOOKUP(K1788,#REF!,2,0)</f>
        <v>#REF!</v>
      </c>
      <c r="N1788" s="17" t="e">
        <f>VLOOKUP(K1788,#REF!,6,0)</f>
        <v>#REF!</v>
      </c>
      <c r="O1788" s="17" t="e">
        <f t="shared" si="85"/>
        <v>#REF!</v>
      </c>
      <c r="P1788" s="22">
        <v>0.08</v>
      </c>
      <c r="Q1788" s="17" t="e">
        <f t="shared" si="86"/>
        <v>#REF!</v>
      </c>
      <c r="R1788" s="13" t="e">
        <f>VLOOKUP(J1788,'[1]Nhân viên'!$E$20:$F$41,2,0)</f>
        <v>#REF!</v>
      </c>
    </row>
    <row r="1789" spans="1:18" hidden="1">
      <c r="A1789" s="11">
        <v>1791</v>
      </c>
      <c r="B1789" s="11">
        <f t="shared" si="84"/>
        <v>0</v>
      </c>
      <c r="E1789" s="13" t="e">
        <f>VLOOKUP(D1789,#REF!,2,0)</f>
        <v>#REF!</v>
      </c>
      <c r="H1789" s="13" t="e">
        <f>VLOOKUP(F1789,#REF!,2,0)</f>
        <v>#REF!</v>
      </c>
      <c r="I1789" s="13" t="str">
        <f>VLOOKUP(F1789,'[1]Khách hàng'!$A$4:$F$2144,3,0)</f>
        <v>Số 1 đường số 17A, Khu phố 11, Phường Bình Trị Đông B, Quận Bình Tân, TP.HCM.</v>
      </c>
      <c r="J1789" s="13" t="e">
        <f>VLOOKUP(F1789,#REF!,5,0)</f>
        <v>#REF!</v>
      </c>
      <c r="M1789" s="13" t="e">
        <f>VLOOKUP(K1789,#REF!,2,0)</f>
        <v>#REF!</v>
      </c>
      <c r="N1789" s="17" t="e">
        <f>VLOOKUP(K1789,#REF!,6,0)</f>
        <v>#REF!</v>
      </c>
      <c r="O1789" s="17" t="e">
        <f t="shared" si="85"/>
        <v>#REF!</v>
      </c>
      <c r="P1789" s="22">
        <v>0.08</v>
      </c>
      <c r="Q1789" s="17" t="e">
        <f t="shared" si="86"/>
        <v>#REF!</v>
      </c>
      <c r="R1789" s="13" t="e">
        <f>VLOOKUP(J1789,'[1]Nhân viên'!$E$20:$F$41,2,0)</f>
        <v>#REF!</v>
      </c>
    </row>
    <row r="1790" spans="1:18" hidden="1">
      <c r="A1790" s="11">
        <v>1792</v>
      </c>
      <c r="B1790" s="11">
        <f t="shared" si="84"/>
        <v>0</v>
      </c>
      <c r="E1790" s="13" t="e">
        <f>VLOOKUP(D1790,#REF!,2,0)</f>
        <v>#REF!</v>
      </c>
      <c r="H1790" s="13" t="e">
        <f>VLOOKUP(F1790,#REF!,2,0)</f>
        <v>#REF!</v>
      </c>
      <c r="I1790" s="13" t="str">
        <f>VLOOKUP(F1790,'[1]Khách hàng'!$A$4:$F$2144,3,0)</f>
        <v>Số 1 đường số 17A, Khu phố 11, Phường Bình Trị Đông B, Quận Bình Tân, TP.HCM.</v>
      </c>
      <c r="J1790" s="13" t="e">
        <f>VLOOKUP(F1790,#REF!,5,0)</f>
        <v>#REF!</v>
      </c>
      <c r="M1790" s="13" t="e">
        <f>VLOOKUP(K1790,#REF!,2,0)</f>
        <v>#REF!</v>
      </c>
      <c r="N1790" s="17" t="e">
        <f>VLOOKUP(K1790,#REF!,6,0)</f>
        <v>#REF!</v>
      </c>
      <c r="O1790" s="17" t="e">
        <f t="shared" si="85"/>
        <v>#REF!</v>
      </c>
      <c r="P1790" s="22">
        <v>0.08</v>
      </c>
      <c r="Q1790" s="17" t="e">
        <f t="shared" si="86"/>
        <v>#REF!</v>
      </c>
      <c r="R1790" s="13" t="e">
        <f>VLOOKUP(J1790,'[1]Nhân viên'!$E$20:$F$41,2,0)</f>
        <v>#REF!</v>
      </c>
    </row>
    <row r="1791" spans="1:18" hidden="1">
      <c r="A1791" s="11">
        <v>1793</v>
      </c>
      <c r="B1791" s="11">
        <f t="shared" si="84"/>
        <v>0</v>
      </c>
      <c r="E1791" s="13" t="e">
        <f>VLOOKUP(D1791,#REF!,2,0)</f>
        <v>#REF!</v>
      </c>
      <c r="H1791" s="13" t="e">
        <f>VLOOKUP(F1791,#REF!,2,0)</f>
        <v>#REF!</v>
      </c>
      <c r="I1791" s="13" t="str">
        <f>VLOOKUP(F1791,'[1]Khách hàng'!$A$4:$F$2144,3,0)</f>
        <v>Số 1 đường số 17A, Khu phố 11, Phường Bình Trị Đông B, Quận Bình Tân, TP.HCM.</v>
      </c>
      <c r="J1791" s="13" t="e">
        <f>VLOOKUP(F1791,#REF!,5,0)</f>
        <v>#REF!</v>
      </c>
      <c r="M1791" s="13" t="e">
        <f>VLOOKUP(K1791,#REF!,2,0)</f>
        <v>#REF!</v>
      </c>
      <c r="N1791" s="17" t="e">
        <f>VLOOKUP(K1791,#REF!,6,0)</f>
        <v>#REF!</v>
      </c>
      <c r="O1791" s="17" t="e">
        <f t="shared" si="85"/>
        <v>#REF!</v>
      </c>
      <c r="P1791" s="22">
        <v>0.08</v>
      </c>
      <c r="Q1791" s="17" t="e">
        <f t="shared" si="86"/>
        <v>#REF!</v>
      </c>
      <c r="R1791" s="13" t="e">
        <f>VLOOKUP(J1791,'[1]Nhân viên'!$E$20:$F$41,2,0)</f>
        <v>#REF!</v>
      </c>
    </row>
    <row r="1792" spans="1:18" hidden="1">
      <c r="A1792" s="11">
        <v>1794</v>
      </c>
      <c r="B1792" s="11">
        <f t="shared" si="84"/>
        <v>0</v>
      </c>
      <c r="E1792" s="13" t="e">
        <f>VLOOKUP(D1792,#REF!,2,0)</f>
        <v>#REF!</v>
      </c>
      <c r="H1792" s="13" t="e">
        <f>VLOOKUP(F1792,#REF!,2,0)</f>
        <v>#REF!</v>
      </c>
      <c r="I1792" s="13" t="str">
        <f>VLOOKUP(F1792,'[1]Khách hàng'!$A$4:$F$2144,3,0)</f>
        <v>Số 1 đường số 17A, Khu phố 11, Phường Bình Trị Đông B, Quận Bình Tân, TP.HCM.</v>
      </c>
      <c r="J1792" s="13" t="e">
        <f>VLOOKUP(F1792,#REF!,5,0)</f>
        <v>#REF!</v>
      </c>
      <c r="M1792" s="13" t="e">
        <f>VLOOKUP(K1792,#REF!,2,0)</f>
        <v>#REF!</v>
      </c>
      <c r="N1792" s="17" t="e">
        <f>VLOOKUP(K1792,#REF!,6,0)</f>
        <v>#REF!</v>
      </c>
      <c r="O1792" s="17" t="e">
        <f t="shared" si="85"/>
        <v>#REF!</v>
      </c>
      <c r="P1792" s="22">
        <v>0.08</v>
      </c>
      <c r="Q1792" s="17" t="e">
        <f t="shared" si="86"/>
        <v>#REF!</v>
      </c>
      <c r="R1792" s="13" t="e">
        <f>VLOOKUP(J1792,'[1]Nhân viên'!$E$20:$F$41,2,0)</f>
        <v>#REF!</v>
      </c>
    </row>
    <row r="1793" spans="1:18" hidden="1">
      <c r="A1793" s="11">
        <v>1795</v>
      </c>
      <c r="B1793" s="11">
        <f t="shared" si="84"/>
        <v>0</v>
      </c>
      <c r="E1793" s="13" t="e">
        <f>VLOOKUP(D1793,#REF!,2,0)</f>
        <v>#REF!</v>
      </c>
      <c r="H1793" s="13" t="e">
        <f>VLOOKUP(F1793,#REF!,2,0)</f>
        <v>#REF!</v>
      </c>
      <c r="I1793" s="13" t="str">
        <f>VLOOKUP(F1793,'[1]Khách hàng'!$A$4:$F$2144,3,0)</f>
        <v>Số 1 đường số 17A, Khu phố 11, Phường Bình Trị Đông B, Quận Bình Tân, TP.HCM.</v>
      </c>
      <c r="J1793" s="13" t="e">
        <f>VLOOKUP(F1793,#REF!,5,0)</f>
        <v>#REF!</v>
      </c>
      <c r="M1793" s="13" t="e">
        <f>VLOOKUP(K1793,#REF!,2,0)</f>
        <v>#REF!</v>
      </c>
      <c r="N1793" s="17" t="e">
        <f>VLOOKUP(K1793,#REF!,6,0)</f>
        <v>#REF!</v>
      </c>
      <c r="O1793" s="17" t="e">
        <f t="shared" si="85"/>
        <v>#REF!</v>
      </c>
      <c r="P1793" s="22">
        <v>0.08</v>
      </c>
      <c r="Q1793" s="17" t="e">
        <f t="shared" si="86"/>
        <v>#REF!</v>
      </c>
      <c r="R1793" s="13" t="e">
        <f>VLOOKUP(J1793,'[1]Nhân viên'!$E$20:$F$41,2,0)</f>
        <v>#REF!</v>
      </c>
    </row>
    <row r="1794" spans="1:18" hidden="1">
      <c r="A1794" s="11">
        <v>1796</v>
      </c>
      <c r="B1794" s="11">
        <f t="shared" si="84"/>
        <v>0</v>
      </c>
      <c r="E1794" s="13" t="e">
        <f>VLOOKUP(D1794,#REF!,2,0)</f>
        <v>#REF!</v>
      </c>
      <c r="H1794" s="13" t="e">
        <f>VLOOKUP(F1794,#REF!,2,0)</f>
        <v>#REF!</v>
      </c>
      <c r="I1794" s="13" t="str">
        <f>VLOOKUP(F1794,'[1]Khách hàng'!$A$4:$F$2144,3,0)</f>
        <v>Số 1 đường số 17A, Khu phố 11, Phường Bình Trị Đông B, Quận Bình Tân, TP.HCM.</v>
      </c>
      <c r="J1794" s="13" t="e">
        <f>VLOOKUP(F1794,#REF!,5,0)</f>
        <v>#REF!</v>
      </c>
      <c r="M1794" s="13" t="e">
        <f>VLOOKUP(K1794,#REF!,2,0)</f>
        <v>#REF!</v>
      </c>
      <c r="N1794" s="17" t="e">
        <f>VLOOKUP(K1794,#REF!,6,0)</f>
        <v>#REF!</v>
      </c>
      <c r="O1794" s="17" t="e">
        <f t="shared" si="85"/>
        <v>#REF!</v>
      </c>
      <c r="P1794" s="22">
        <v>0.08</v>
      </c>
      <c r="Q1794" s="17" t="e">
        <f t="shared" si="86"/>
        <v>#REF!</v>
      </c>
      <c r="R1794" s="13" t="e">
        <f>VLOOKUP(J1794,'[1]Nhân viên'!$E$20:$F$41,2,0)</f>
        <v>#REF!</v>
      </c>
    </row>
    <row r="1795" spans="1:18" hidden="1">
      <c r="A1795" s="11">
        <v>1797</v>
      </c>
      <c r="B1795" s="11">
        <f t="shared" si="84"/>
        <v>0</v>
      </c>
      <c r="E1795" s="13" t="e">
        <f>VLOOKUP(D1795,#REF!,2,0)</f>
        <v>#REF!</v>
      </c>
      <c r="H1795" s="13" t="e">
        <f>VLOOKUP(F1795,#REF!,2,0)</f>
        <v>#REF!</v>
      </c>
      <c r="I1795" s="13" t="str">
        <f>VLOOKUP(F1795,'[1]Khách hàng'!$A$4:$F$2144,3,0)</f>
        <v>Số 1 đường số 17A, Khu phố 11, Phường Bình Trị Đông B, Quận Bình Tân, TP.HCM.</v>
      </c>
      <c r="J1795" s="13" t="e">
        <f>VLOOKUP(F1795,#REF!,5,0)</f>
        <v>#REF!</v>
      </c>
      <c r="M1795" s="13" t="e">
        <f>VLOOKUP(K1795,#REF!,2,0)</f>
        <v>#REF!</v>
      </c>
      <c r="N1795" s="17" t="e">
        <f>VLOOKUP(K1795,#REF!,6,0)</f>
        <v>#REF!</v>
      </c>
      <c r="O1795" s="17" t="e">
        <f t="shared" si="85"/>
        <v>#REF!</v>
      </c>
      <c r="P1795" s="22">
        <v>0.08</v>
      </c>
      <c r="Q1795" s="17" t="e">
        <f t="shared" si="86"/>
        <v>#REF!</v>
      </c>
      <c r="R1795" s="13" t="e">
        <f>VLOOKUP(J1795,'[1]Nhân viên'!$E$20:$F$41,2,0)</f>
        <v>#REF!</v>
      </c>
    </row>
    <row r="1796" spans="1:18" hidden="1">
      <c r="A1796" s="11">
        <v>1798</v>
      </c>
      <c r="B1796" s="11">
        <f t="shared" si="84"/>
        <v>0</v>
      </c>
      <c r="E1796" s="13" t="e">
        <f>VLOOKUP(D1796,#REF!,2,0)</f>
        <v>#REF!</v>
      </c>
      <c r="H1796" s="13" t="e">
        <f>VLOOKUP(F1796,#REF!,2,0)</f>
        <v>#REF!</v>
      </c>
      <c r="I1796" s="13" t="str">
        <f>VLOOKUP(F1796,'[1]Khách hàng'!$A$4:$F$2144,3,0)</f>
        <v>Số 1 đường số 17A, Khu phố 11, Phường Bình Trị Đông B, Quận Bình Tân, TP.HCM.</v>
      </c>
      <c r="J1796" s="13" t="e">
        <f>VLOOKUP(F1796,#REF!,5,0)</f>
        <v>#REF!</v>
      </c>
      <c r="M1796" s="13" t="e">
        <f>VLOOKUP(K1796,#REF!,2,0)</f>
        <v>#REF!</v>
      </c>
      <c r="N1796" s="17" t="e">
        <f>VLOOKUP(K1796,#REF!,6,0)</f>
        <v>#REF!</v>
      </c>
      <c r="O1796" s="17" t="e">
        <f t="shared" si="85"/>
        <v>#REF!</v>
      </c>
      <c r="P1796" s="22">
        <v>0.08</v>
      </c>
      <c r="Q1796" s="17" t="e">
        <f t="shared" si="86"/>
        <v>#REF!</v>
      </c>
      <c r="R1796" s="13" t="e">
        <f>VLOOKUP(J1796,'[1]Nhân viên'!$E$20:$F$41,2,0)</f>
        <v>#REF!</v>
      </c>
    </row>
    <row r="1797" spans="1:18" hidden="1">
      <c r="A1797" s="11">
        <v>1799</v>
      </c>
      <c r="B1797" s="11">
        <f t="shared" si="84"/>
        <v>0</v>
      </c>
      <c r="E1797" s="13" t="e">
        <f>VLOOKUP(D1797,#REF!,2,0)</f>
        <v>#REF!</v>
      </c>
      <c r="H1797" s="13" t="e">
        <f>VLOOKUP(F1797,#REF!,2,0)</f>
        <v>#REF!</v>
      </c>
      <c r="I1797" s="13" t="str">
        <f>VLOOKUP(F1797,'[1]Khách hàng'!$A$4:$F$2144,3,0)</f>
        <v>Số 1 đường số 17A, Khu phố 11, Phường Bình Trị Đông B, Quận Bình Tân, TP.HCM.</v>
      </c>
      <c r="J1797" s="13" t="e">
        <f>VLOOKUP(F1797,#REF!,5,0)</f>
        <v>#REF!</v>
      </c>
      <c r="M1797" s="13" t="e">
        <f>VLOOKUP(K1797,#REF!,2,0)</f>
        <v>#REF!</v>
      </c>
      <c r="N1797" s="17" t="e">
        <f>VLOOKUP(K1797,#REF!,6,0)</f>
        <v>#REF!</v>
      </c>
      <c r="O1797" s="17" t="e">
        <f t="shared" si="85"/>
        <v>#REF!</v>
      </c>
      <c r="P1797" s="22">
        <v>0.08</v>
      </c>
      <c r="Q1797" s="17" t="e">
        <f t="shared" si="86"/>
        <v>#REF!</v>
      </c>
      <c r="R1797" s="13" t="e">
        <f>VLOOKUP(J1797,'[1]Nhân viên'!$E$20:$F$41,2,0)</f>
        <v>#REF!</v>
      </c>
    </row>
    <row r="1798" spans="1:18" hidden="1">
      <c r="A1798" s="11">
        <v>1800</v>
      </c>
      <c r="B1798" s="11">
        <f t="shared" si="84"/>
        <v>0</v>
      </c>
      <c r="E1798" s="13" t="e">
        <f>VLOOKUP(D1798,#REF!,2,0)</f>
        <v>#REF!</v>
      </c>
      <c r="H1798" s="13" t="e">
        <f>VLOOKUP(F1798,#REF!,2,0)</f>
        <v>#REF!</v>
      </c>
      <c r="I1798" s="13" t="str">
        <f>VLOOKUP(F1798,'[1]Khách hàng'!$A$4:$F$2144,3,0)</f>
        <v>Số 1 đường số 17A, Khu phố 11, Phường Bình Trị Đông B, Quận Bình Tân, TP.HCM.</v>
      </c>
      <c r="J1798" s="13" t="e">
        <f>VLOOKUP(F1798,#REF!,5,0)</f>
        <v>#REF!</v>
      </c>
      <c r="M1798" s="13" t="e">
        <f>VLOOKUP(K1798,#REF!,2,0)</f>
        <v>#REF!</v>
      </c>
      <c r="N1798" s="17" t="e">
        <f>VLOOKUP(K1798,#REF!,6,0)</f>
        <v>#REF!</v>
      </c>
      <c r="O1798" s="17" t="e">
        <f t="shared" si="85"/>
        <v>#REF!</v>
      </c>
      <c r="P1798" s="22">
        <v>0.08</v>
      </c>
      <c r="Q1798" s="17" t="e">
        <f t="shared" si="86"/>
        <v>#REF!</v>
      </c>
      <c r="R1798" s="13" t="e">
        <f>VLOOKUP(J1798,'[1]Nhân viên'!$E$20:$F$41,2,0)</f>
        <v>#REF!</v>
      </c>
    </row>
    <row r="1799" spans="1:18" hidden="1">
      <c r="A1799" s="11">
        <v>1801</v>
      </c>
      <c r="B1799" s="11">
        <f t="shared" si="84"/>
        <v>0</v>
      </c>
      <c r="E1799" s="13" t="e">
        <f>VLOOKUP(D1799,#REF!,2,0)</f>
        <v>#REF!</v>
      </c>
      <c r="H1799" s="13" t="e">
        <f>VLOOKUP(F1799,#REF!,2,0)</f>
        <v>#REF!</v>
      </c>
      <c r="I1799" s="13" t="str">
        <f>VLOOKUP(F1799,'[1]Khách hàng'!$A$4:$F$2144,3,0)</f>
        <v>Số 1 đường số 17A, Khu phố 11, Phường Bình Trị Đông B, Quận Bình Tân, TP.HCM.</v>
      </c>
      <c r="J1799" s="13" t="e">
        <f>VLOOKUP(F1799,#REF!,5,0)</f>
        <v>#REF!</v>
      </c>
      <c r="M1799" s="13" t="e">
        <f>VLOOKUP(K1799,#REF!,2,0)</f>
        <v>#REF!</v>
      </c>
      <c r="N1799" s="17" t="e">
        <f>VLOOKUP(K1799,#REF!,6,0)</f>
        <v>#REF!</v>
      </c>
      <c r="O1799" s="17" t="e">
        <f t="shared" si="85"/>
        <v>#REF!</v>
      </c>
      <c r="P1799" s="22">
        <v>0.08</v>
      </c>
      <c r="Q1799" s="17" t="e">
        <f t="shared" si="86"/>
        <v>#REF!</v>
      </c>
      <c r="R1799" s="13" t="e">
        <f>VLOOKUP(J1799,'[1]Nhân viên'!$E$20:$F$41,2,0)</f>
        <v>#REF!</v>
      </c>
    </row>
    <row r="1800" spans="1:18" hidden="1">
      <c r="A1800" s="11">
        <v>1802</v>
      </c>
      <c r="B1800" s="11">
        <f t="shared" si="84"/>
        <v>0</v>
      </c>
      <c r="E1800" s="13" t="e">
        <f>VLOOKUP(D1800,#REF!,2,0)</f>
        <v>#REF!</v>
      </c>
      <c r="H1800" s="13" t="e">
        <f>VLOOKUP(F1800,#REF!,2,0)</f>
        <v>#REF!</v>
      </c>
      <c r="I1800" s="13" t="str">
        <f>VLOOKUP(F1800,'[1]Khách hàng'!$A$4:$F$2144,3,0)</f>
        <v>Số 1 đường số 17A, Khu phố 11, Phường Bình Trị Đông B, Quận Bình Tân, TP.HCM.</v>
      </c>
      <c r="J1800" s="13" t="e">
        <f>VLOOKUP(F1800,#REF!,5,0)</f>
        <v>#REF!</v>
      </c>
      <c r="M1800" s="13" t="e">
        <f>VLOOKUP(K1800,#REF!,2,0)</f>
        <v>#REF!</v>
      </c>
      <c r="N1800" s="17" t="e">
        <f>VLOOKUP(K1800,#REF!,6,0)</f>
        <v>#REF!</v>
      </c>
      <c r="O1800" s="17" t="e">
        <f t="shared" si="85"/>
        <v>#REF!</v>
      </c>
      <c r="P1800" s="22">
        <v>0.08</v>
      </c>
      <c r="Q1800" s="17" t="e">
        <f t="shared" si="86"/>
        <v>#REF!</v>
      </c>
      <c r="R1800" s="13" t="e">
        <f>VLOOKUP(J1800,'[1]Nhân viên'!$E$20:$F$41,2,0)</f>
        <v>#REF!</v>
      </c>
    </row>
    <row r="1801" spans="1:18" hidden="1">
      <c r="A1801" s="11">
        <v>1803</v>
      </c>
      <c r="B1801" s="11">
        <f t="shared" si="84"/>
        <v>0</v>
      </c>
      <c r="E1801" s="13" t="e">
        <f>VLOOKUP(D1801,#REF!,2,0)</f>
        <v>#REF!</v>
      </c>
      <c r="H1801" s="13" t="e">
        <f>VLOOKUP(F1801,#REF!,2,0)</f>
        <v>#REF!</v>
      </c>
      <c r="I1801" s="13" t="str">
        <f>VLOOKUP(F1801,'[1]Khách hàng'!$A$4:$F$2144,3,0)</f>
        <v>Số 1 đường số 17A, Khu phố 11, Phường Bình Trị Đông B, Quận Bình Tân, TP.HCM.</v>
      </c>
      <c r="J1801" s="13" t="e">
        <f>VLOOKUP(F1801,#REF!,5,0)</f>
        <v>#REF!</v>
      </c>
      <c r="M1801" s="13" t="e">
        <f>VLOOKUP(K1801,#REF!,2,0)</f>
        <v>#REF!</v>
      </c>
      <c r="N1801" s="17" t="e">
        <f>VLOOKUP(K1801,#REF!,6,0)</f>
        <v>#REF!</v>
      </c>
      <c r="O1801" s="17" t="e">
        <f t="shared" si="85"/>
        <v>#REF!</v>
      </c>
      <c r="P1801" s="22">
        <v>0.08</v>
      </c>
      <c r="Q1801" s="17" t="e">
        <f t="shared" si="86"/>
        <v>#REF!</v>
      </c>
      <c r="R1801" s="13" t="e">
        <f>VLOOKUP(J1801,'[1]Nhân viên'!$E$20:$F$41,2,0)</f>
        <v>#REF!</v>
      </c>
    </row>
    <row r="1802" spans="1:18" hidden="1">
      <c r="A1802" s="11">
        <v>1804</v>
      </c>
      <c r="B1802" s="11">
        <f t="shared" si="84"/>
        <v>0</v>
      </c>
      <c r="E1802" s="13" t="e">
        <f>VLOOKUP(D1802,#REF!,2,0)</f>
        <v>#REF!</v>
      </c>
      <c r="H1802" s="13" t="e">
        <f>VLOOKUP(F1802,#REF!,2,0)</f>
        <v>#REF!</v>
      </c>
      <c r="I1802" s="13" t="str">
        <f>VLOOKUP(F1802,'[1]Khách hàng'!$A$4:$F$2144,3,0)</f>
        <v>Số 1 đường số 17A, Khu phố 11, Phường Bình Trị Đông B, Quận Bình Tân, TP.HCM.</v>
      </c>
      <c r="J1802" s="13" t="e">
        <f>VLOOKUP(F1802,#REF!,5,0)</f>
        <v>#REF!</v>
      </c>
      <c r="M1802" s="13" t="e">
        <f>VLOOKUP(K1802,#REF!,2,0)</f>
        <v>#REF!</v>
      </c>
      <c r="N1802" s="17" t="e">
        <f>VLOOKUP(K1802,#REF!,6,0)</f>
        <v>#REF!</v>
      </c>
      <c r="O1802" s="17" t="e">
        <f t="shared" si="85"/>
        <v>#REF!</v>
      </c>
      <c r="P1802" s="22">
        <v>0.08</v>
      </c>
      <c r="Q1802" s="17" t="e">
        <f t="shared" si="86"/>
        <v>#REF!</v>
      </c>
      <c r="R1802" s="13" t="e">
        <f>VLOOKUP(J1802,'[1]Nhân viên'!$E$20:$F$41,2,0)</f>
        <v>#REF!</v>
      </c>
    </row>
    <row r="1803" spans="1:18" hidden="1">
      <c r="A1803" s="11">
        <v>1805</v>
      </c>
      <c r="B1803" s="11">
        <f t="shared" si="84"/>
        <v>0</v>
      </c>
      <c r="E1803" s="13" t="e">
        <f>VLOOKUP(D1803,#REF!,2,0)</f>
        <v>#REF!</v>
      </c>
      <c r="H1803" s="13" t="e">
        <f>VLOOKUP(F1803,#REF!,2,0)</f>
        <v>#REF!</v>
      </c>
      <c r="I1803" s="13" t="str">
        <f>VLOOKUP(F1803,'[1]Khách hàng'!$A$4:$F$2144,3,0)</f>
        <v>Số 1 đường số 17A, Khu phố 11, Phường Bình Trị Đông B, Quận Bình Tân, TP.HCM.</v>
      </c>
      <c r="J1803" s="13" t="e">
        <f>VLOOKUP(F1803,#REF!,5,0)</f>
        <v>#REF!</v>
      </c>
      <c r="M1803" s="13" t="e">
        <f>VLOOKUP(K1803,#REF!,2,0)</f>
        <v>#REF!</v>
      </c>
      <c r="N1803" s="17" t="e">
        <f>VLOOKUP(K1803,#REF!,6,0)</f>
        <v>#REF!</v>
      </c>
      <c r="O1803" s="17" t="e">
        <f t="shared" si="85"/>
        <v>#REF!</v>
      </c>
      <c r="P1803" s="22">
        <v>0.08</v>
      </c>
      <c r="Q1803" s="17" t="e">
        <f t="shared" si="86"/>
        <v>#REF!</v>
      </c>
      <c r="R1803" s="13" t="e">
        <f>VLOOKUP(J1803,'[1]Nhân viên'!$E$20:$F$41,2,0)</f>
        <v>#REF!</v>
      </c>
    </row>
    <row r="1804" spans="1:18" hidden="1">
      <c r="A1804" s="11">
        <v>1806</v>
      </c>
      <c r="B1804" s="11">
        <f t="shared" si="84"/>
        <v>0</v>
      </c>
      <c r="E1804" s="13" t="e">
        <f>VLOOKUP(D1804,#REF!,2,0)</f>
        <v>#REF!</v>
      </c>
      <c r="H1804" s="13" t="e">
        <f>VLOOKUP(F1804,#REF!,2,0)</f>
        <v>#REF!</v>
      </c>
      <c r="I1804" s="13" t="str">
        <f>VLOOKUP(F1804,'[1]Khách hàng'!$A$4:$F$2144,3,0)</f>
        <v>Số 1 đường số 17A, Khu phố 11, Phường Bình Trị Đông B, Quận Bình Tân, TP.HCM.</v>
      </c>
      <c r="J1804" s="13" t="e">
        <f>VLOOKUP(F1804,#REF!,5,0)</f>
        <v>#REF!</v>
      </c>
      <c r="M1804" s="13" t="e">
        <f>VLOOKUP(K1804,#REF!,2,0)</f>
        <v>#REF!</v>
      </c>
      <c r="N1804" s="17" t="e">
        <f>VLOOKUP(K1804,#REF!,6,0)</f>
        <v>#REF!</v>
      </c>
      <c r="O1804" s="17" t="e">
        <f t="shared" si="85"/>
        <v>#REF!</v>
      </c>
      <c r="P1804" s="22">
        <v>0.08</v>
      </c>
      <c r="Q1804" s="17" t="e">
        <f t="shared" si="86"/>
        <v>#REF!</v>
      </c>
      <c r="R1804" s="13" t="e">
        <f>VLOOKUP(J1804,'[1]Nhân viên'!$E$20:$F$41,2,0)</f>
        <v>#REF!</v>
      </c>
    </row>
    <row r="1805" spans="1:18" hidden="1">
      <c r="A1805" s="11">
        <v>1807</v>
      </c>
      <c r="B1805" s="11">
        <f t="shared" si="84"/>
        <v>0</v>
      </c>
      <c r="E1805" s="13" t="e">
        <f>VLOOKUP(D1805,#REF!,2,0)</f>
        <v>#REF!</v>
      </c>
      <c r="H1805" s="13" t="e">
        <f>VLOOKUP(F1805,#REF!,2,0)</f>
        <v>#REF!</v>
      </c>
      <c r="I1805" s="13" t="str">
        <f>VLOOKUP(F1805,'[1]Khách hàng'!$A$4:$F$2144,3,0)</f>
        <v>Số 1 đường số 17A, Khu phố 11, Phường Bình Trị Đông B, Quận Bình Tân, TP.HCM.</v>
      </c>
      <c r="J1805" s="13" t="e">
        <f>VLOOKUP(F1805,#REF!,5,0)</f>
        <v>#REF!</v>
      </c>
      <c r="M1805" s="13" t="e">
        <f>VLOOKUP(K1805,#REF!,2,0)</f>
        <v>#REF!</v>
      </c>
      <c r="N1805" s="17" t="e">
        <f>VLOOKUP(K1805,#REF!,6,0)</f>
        <v>#REF!</v>
      </c>
      <c r="O1805" s="17" t="e">
        <f t="shared" si="85"/>
        <v>#REF!</v>
      </c>
      <c r="P1805" s="22">
        <v>0.08</v>
      </c>
      <c r="Q1805" s="17" t="e">
        <f t="shared" si="86"/>
        <v>#REF!</v>
      </c>
      <c r="R1805" s="13" t="e">
        <f>VLOOKUP(J1805,'[1]Nhân viên'!$E$20:$F$41,2,0)</f>
        <v>#REF!</v>
      </c>
    </row>
    <row r="1806" spans="1:18" hidden="1">
      <c r="A1806" s="11">
        <v>1808</v>
      </c>
      <c r="B1806" s="11">
        <f t="shared" si="84"/>
        <v>0</v>
      </c>
      <c r="E1806" s="13" t="e">
        <f>VLOOKUP(D1806,#REF!,2,0)</f>
        <v>#REF!</v>
      </c>
      <c r="H1806" s="13" t="e">
        <f>VLOOKUP(F1806,#REF!,2,0)</f>
        <v>#REF!</v>
      </c>
      <c r="I1806" s="13" t="str">
        <f>VLOOKUP(F1806,'[1]Khách hàng'!$A$4:$F$2144,3,0)</f>
        <v>Số 1 đường số 17A, Khu phố 11, Phường Bình Trị Đông B, Quận Bình Tân, TP.HCM.</v>
      </c>
      <c r="J1806" s="13" t="e">
        <f>VLOOKUP(F1806,#REF!,5,0)</f>
        <v>#REF!</v>
      </c>
      <c r="M1806" s="13" t="e">
        <f>VLOOKUP(K1806,#REF!,2,0)</f>
        <v>#REF!</v>
      </c>
      <c r="N1806" s="17" t="e">
        <f>VLOOKUP(K1806,#REF!,6,0)</f>
        <v>#REF!</v>
      </c>
      <c r="O1806" s="17" t="e">
        <f t="shared" si="85"/>
        <v>#REF!</v>
      </c>
      <c r="P1806" s="22">
        <v>0.08</v>
      </c>
      <c r="Q1806" s="17" t="e">
        <f t="shared" si="86"/>
        <v>#REF!</v>
      </c>
      <c r="R1806" s="13" t="e">
        <f>VLOOKUP(J1806,'[1]Nhân viên'!$E$20:$F$41,2,0)</f>
        <v>#REF!</v>
      </c>
    </row>
    <row r="1807" spans="1:18" hidden="1">
      <c r="A1807" s="11">
        <v>1809</v>
      </c>
      <c r="B1807" s="11">
        <f t="shared" si="84"/>
        <v>0</v>
      </c>
      <c r="E1807" s="13" t="e">
        <f>VLOOKUP(D1807,#REF!,2,0)</f>
        <v>#REF!</v>
      </c>
      <c r="H1807" s="13" t="e">
        <f>VLOOKUP(F1807,#REF!,2,0)</f>
        <v>#REF!</v>
      </c>
      <c r="I1807" s="13" t="str">
        <f>VLOOKUP(F1807,'[1]Khách hàng'!$A$4:$F$2144,3,0)</f>
        <v>Số 1 đường số 17A, Khu phố 11, Phường Bình Trị Đông B, Quận Bình Tân, TP.HCM.</v>
      </c>
      <c r="J1807" s="13" t="e">
        <f>VLOOKUP(F1807,#REF!,5,0)</f>
        <v>#REF!</v>
      </c>
      <c r="M1807" s="13" t="e">
        <f>VLOOKUP(K1807,#REF!,2,0)</f>
        <v>#REF!</v>
      </c>
      <c r="N1807" s="17" t="e">
        <f>VLOOKUP(K1807,#REF!,6,0)</f>
        <v>#REF!</v>
      </c>
      <c r="O1807" s="17" t="e">
        <f t="shared" si="85"/>
        <v>#REF!</v>
      </c>
      <c r="P1807" s="22">
        <v>0.08</v>
      </c>
      <c r="Q1807" s="17" t="e">
        <f t="shared" si="86"/>
        <v>#REF!</v>
      </c>
      <c r="R1807" s="13" t="e">
        <f>VLOOKUP(J1807,'[1]Nhân viên'!$E$20:$F$41,2,0)</f>
        <v>#REF!</v>
      </c>
    </row>
    <row r="1808" spans="1:18" hidden="1">
      <c r="A1808" s="11">
        <v>1810</v>
      </c>
      <c r="B1808" s="11">
        <f t="shared" si="84"/>
        <v>0</v>
      </c>
      <c r="E1808" s="13" t="e">
        <f>VLOOKUP(D1808,#REF!,2,0)</f>
        <v>#REF!</v>
      </c>
      <c r="H1808" s="13" t="e">
        <f>VLOOKUP(F1808,#REF!,2,0)</f>
        <v>#REF!</v>
      </c>
      <c r="I1808" s="13" t="str">
        <f>VLOOKUP(F1808,'[1]Khách hàng'!$A$4:$F$2144,3,0)</f>
        <v>Số 1 đường số 17A, Khu phố 11, Phường Bình Trị Đông B, Quận Bình Tân, TP.HCM.</v>
      </c>
      <c r="J1808" s="13" t="e">
        <f>VLOOKUP(F1808,#REF!,5,0)</f>
        <v>#REF!</v>
      </c>
      <c r="M1808" s="13" t="e">
        <f>VLOOKUP(K1808,#REF!,2,0)</f>
        <v>#REF!</v>
      </c>
      <c r="N1808" s="17" t="e">
        <f>VLOOKUP(K1808,#REF!,6,0)</f>
        <v>#REF!</v>
      </c>
      <c r="O1808" s="17" t="e">
        <f t="shared" si="85"/>
        <v>#REF!</v>
      </c>
      <c r="P1808" s="22">
        <v>0.08</v>
      </c>
      <c r="Q1808" s="17" t="e">
        <f t="shared" si="86"/>
        <v>#REF!</v>
      </c>
      <c r="R1808" s="13" t="e">
        <f>VLOOKUP(J1808,'[1]Nhân viên'!$E$20:$F$41,2,0)</f>
        <v>#REF!</v>
      </c>
    </row>
    <row r="1809" spans="1:18" hidden="1">
      <c r="A1809" s="11">
        <v>1811</v>
      </c>
      <c r="B1809" s="11">
        <f t="shared" si="84"/>
        <v>0</v>
      </c>
      <c r="E1809" s="13" t="e">
        <f>VLOOKUP(D1809,#REF!,2,0)</f>
        <v>#REF!</v>
      </c>
      <c r="H1809" s="13" t="e">
        <f>VLOOKUP(F1809,#REF!,2,0)</f>
        <v>#REF!</v>
      </c>
      <c r="I1809" s="13" t="str">
        <f>VLOOKUP(F1809,'[1]Khách hàng'!$A$4:$F$2144,3,0)</f>
        <v>Số 1 đường số 17A, Khu phố 11, Phường Bình Trị Đông B, Quận Bình Tân, TP.HCM.</v>
      </c>
      <c r="J1809" s="13" t="e">
        <f>VLOOKUP(F1809,#REF!,5,0)</f>
        <v>#REF!</v>
      </c>
      <c r="M1809" s="13" t="e">
        <f>VLOOKUP(K1809,#REF!,2,0)</f>
        <v>#REF!</v>
      </c>
      <c r="N1809" s="17" t="e">
        <f>VLOOKUP(K1809,#REF!,6,0)</f>
        <v>#REF!</v>
      </c>
      <c r="O1809" s="17" t="e">
        <f t="shared" si="85"/>
        <v>#REF!</v>
      </c>
      <c r="P1809" s="22">
        <v>0.08</v>
      </c>
      <c r="Q1809" s="17" t="e">
        <f t="shared" si="86"/>
        <v>#REF!</v>
      </c>
      <c r="R1809" s="13" t="e">
        <f>VLOOKUP(J1809,'[1]Nhân viên'!$E$20:$F$41,2,0)</f>
        <v>#REF!</v>
      </c>
    </row>
    <row r="1810" spans="1:18" hidden="1">
      <c r="A1810" s="11">
        <v>1812</v>
      </c>
      <c r="B1810" s="11">
        <f t="shared" si="84"/>
        <v>0</v>
      </c>
      <c r="E1810" s="13" t="e">
        <f>VLOOKUP(D1810,#REF!,2,0)</f>
        <v>#REF!</v>
      </c>
      <c r="H1810" s="13" t="e">
        <f>VLOOKUP(F1810,#REF!,2,0)</f>
        <v>#REF!</v>
      </c>
      <c r="I1810" s="13" t="str">
        <f>VLOOKUP(F1810,'[1]Khách hàng'!$A$4:$F$2144,3,0)</f>
        <v>Số 1 đường số 17A, Khu phố 11, Phường Bình Trị Đông B, Quận Bình Tân, TP.HCM.</v>
      </c>
      <c r="J1810" s="13" t="e">
        <f>VLOOKUP(F1810,#REF!,5,0)</f>
        <v>#REF!</v>
      </c>
      <c r="M1810" s="13" t="e">
        <f>VLOOKUP(K1810,#REF!,2,0)</f>
        <v>#REF!</v>
      </c>
      <c r="N1810" s="17" t="e">
        <f>VLOOKUP(K1810,#REF!,6,0)</f>
        <v>#REF!</v>
      </c>
      <c r="O1810" s="17" t="e">
        <f t="shared" si="85"/>
        <v>#REF!</v>
      </c>
      <c r="P1810" s="22">
        <v>0.08</v>
      </c>
      <c r="Q1810" s="17" t="e">
        <f t="shared" si="86"/>
        <v>#REF!</v>
      </c>
      <c r="R1810" s="13" t="e">
        <f>VLOOKUP(J1810,'[1]Nhân viên'!$E$20:$F$41,2,0)</f>
        <v>#REF!</v>
      </c>
    </row>
    <row r="1811" spans="1:18" hidden="1">
      <c r="A1811" s="11">
        <v>1813</v>
      </c>
      <c r="B1811" s="11">
        <f t="shared" si="84"/>
        <v>0</v>
      </c>
      <c r="E1811" s="13" t="e">
        <f>VLOOKUP(D1811,#REF!,2,0)</f>
        <v>#REF!</v>
      </c>
      <c r="H1811" s="13" t="e">
        <f>VLOOKUP(F1811,#REF!,2,0)</f>
        <v>#REF!</v>
      </c>
      <c r="I1811" s="13" t="str">
        <f>VLOOKUP(F1811,'[1]Khách hàng'!$A$4:$F$2144,3,0)</f>
        <v>Số 1 đường số 17A, Khu phố 11, Phường Bình Trị Đông B, Quận Bình Tân, TP.HCM.</v>
      </c>
      <c r="J1811" s="13" t="e">
        <f>VLOOKUP(F1811,#REF!,5,0)</f>
        <v>#REF!</v>
      </c>
      <c r="M1811" s="13" t="e">
        <f>VLOOKUP(K1811,#REF!,2,0)</f>
        <v>#REF!</v>
      </c>
      <c r="N1811" s="17" t="e">
        <f>VLOOKUP(K1811,#REF!,6,0)</f>
        <v>#REF!</v>
      </c>
      <c r="O1811" s="17" t="e">
        <f t="shared" si="85"/>
        <v>#REF!</v>
      </c>
      <c r="P1811" s="22">
        <v>0.08</v>
      </c>
      <c r="Q1811" s="17" t="e">
        <f t="shared" si="86"/>
        <v>#REF!</v>
      </c>
      <c r="R1811" s="13" t="e">
        <f>VLOOKUP(J1811,'[1]Nhân viên'!$E$20:$F$41,2,0)</f>
        <v>#REF!</v>
      </c>
    </row>
    <row r="1812" spans="1:18" hidden="1">
      <c r="A1812" s="11">
        <v>1814</v>
      </c>
      <c r="B1812" s="11">
        <f t="shared" si="84"/>
        <v>0</v>
      </c>
      <c r="E1812" s="13" t="e">
        <f>VLOOKUP(D1812,#REF!,2,0)</f>
        <v>#REF!</v>
      </c>
      <c r="H1812" s="13" t="e">
        <f>VLOOKUP(F1812,#REF!,2,0)</f>
        <v>#REF!</v>
      </c>
      <c r="I1812" s="13" t="str">
        <f>VLOOKUP(F1812,'[1]Khách hàng'!$A$4:$F$2144,3,0)</f>
        <v>Số 1 đường số 17A, Khu phố 11, Phường Bình Trị Đông B, Quận Bình Tân, TP.HCM.</v>
      </c>
      <c r="J1812" s="13" t="e">
        <f>VLOOKUP(F1812,#REF!,5,0)</f>
        <v>#REF!</v>
      </c>
      <c r="M1812" s="13" t="e">
        <f>VLOOKUP(K1812,#REF!,2,0)</f>
        <v>#REF!</v>
      </c>
      <c r="N1812" s="17" t="e">
        <f>VLOOKUP(K1812,#REF!,6,0)</f>
        <v>#REF!</v>
      </c>
      <c r="O1812" s="17" t="e">
        <f t="shared" si="85"/>
        <v>#REF!</v>
      </c>
      <c r="P1812" s="22">
        <v>0.08</v>
      </c>
      <c r="Q1812" s="17" t="e">
        <f t="shared" si="86"/>
        <v>#REF!</v>
      </c>
      <c r="R1812" s="13" t="e">
        <f>VLOOKUP(J1812,'[1]Nhân viên'!$E$20:$F$41,2,0)</f>
        <v>#REF!</v>
      </c>
    </row>
    <row r="1813" spans="1:18" hidden="1">
      <c r="A1813" s="11">
        <v>1815</v>
      </c>
      <c r="B1813" s="11">
        <f t="shared" si="84"/>
        <v>0</v>
      </c>
      <c r="E1813" s="13" t="e">
        <f>VLOOKUP(D1813,#REF!,2,0)</f>
        <v>#REF!</v>
      </c>
      <c r="H1813" s="13" t="e">
        <f>VLOOKUP(F1813,#REF!,2,0)</f>
        <v>#REF!</v>
      </c>
      <c r="I1813" s="13" t="str">
        <f>VLOOKUP(F1813,'[1]Khách hàng'!$A$4:$F$2144,3,0)</f>
        <v>Số 1 đường số 17A, Khu phố 11, Phường Bình Trị Đông B, Quận Bình Tân, TP.HCM.</v>
      </c>
      <c r="J1813" s="13" t="e">
        <f>VLOOKUP(F1813,#REF!,5,0)</f>
        <v>#REF!</v>
      </c>
      <c r="M1813" s="13" t="e">
        <f>VLOOKUP(K1813,#REF!,2,0)</f>
        <v>#REF!</v>
      </c>
      <c r="N1813" s="17" t="e">
        <f>VLOOKUP(K1813,#REF!,6,0)</f>
        <v>#REF!</v>
      </c>
      <c r="O1813" s="17" t="e">
        <f t="shared" si="85"/>
        <v>#REF!</v>
      </c>
      <c r="P1813" s="22">
        <v>0.08</v>
      </c>
      <c r="Q1813" s="17" t="e">
        <f t="shared" si="86"/>
        <v>#REF!</v>
      </c>
      <c r="R1813" s="13" t="e">
        <f>VLOOKUP(J1813,'[1]Nhân viên'!$E$20:$F$41,2,0)</f>
        <v>#REF!</v>
      </c>
    </row>
    <row r="1814" spans="1:18" hidden="1">
      <c r="A1814" s="11">
        <v>1816</v>
      </c>
      <c r="B1814" s="11">
        <f t="shared" si="84"/>
        <v>0</v>
      </c>
      <c r="E1814" s="13" t="e">
        <f>VLOOKUP(D1814,#REF!,2,0)</f>
        <v>#REF!</v>
      </c>
      <c r="H1814" s="13" t="e">
        <f>VLOOKUP(F1814,#REF!,2,0)</f>
        <v>#REF!</v>
      </c>
      <c r="I1814" s="13" t="str">
        <f>VLOOKUP(F1814,'[1]Khách hàng'!$A$4:$F$2144,3,0)</f>
        <v>Số 1 đường số 17A, Khu phố 11, Phường Bình Trị Đông B, Quận Bình Tân, TP.HCM.</v>
      </c>
      <c r="J1814" s="13" t="e">
        <f>VLOOKUP(F1814,#REF!,5,0)</f>
        <v>#REF!</v>
      </c>
      <c r="M1814" s="13" t="e">
        <f>VLOOKUP(K1814,#REF!,2,0)</f>
        <v>#REF!</v>
      </c>
      <c r="N1814" s="17" t="e">
        <f>VLOOKUP(K1814,#REF!,6,0)</f>
        <v>#REF!</v>
      </c>
      <c r="O1814" s="17" t="e">
        <f t="shared" si="85"/>
        <v>#REF!</v>
      </c>
      <c r="P1814" s="22">
        <v>0.08</v>
      </c>
      <c r="Q1814" s="17" t="e">
        <f t="shared" si="86"/>
        <v>#REF!</v>
      </c>
      <c r="R1814" s="13" t="e">
        <f>VLOOKUP(J1814,'[1]Nhân viên'!$E$20:$F$41,2,0)</f>
        <v>#REF!</v>
      </c>
    </row>
    <row r="1815" spans="1:18" hidden="1">
      <c r="A1815" s="11">
        <v>1817</v>
      </c>
      <c r="B1815" s="11">
        <f t="shared" si="84"/>
        <v>0</v>
      </c>
      <c r="E1815" s="13" t="e">
        <f>VLOOKUP(D1815,#REF!,2,0)</f>
        <v>#REF!</v>
      </c>
      <c r="H1815" s="13" t="e">
        <f>VLOOKUP(F1815,#REF!,2,0)</f>
        <v>#REF!</v>
      </c>
      <c r="I1815" s="13" t="str">
        <f>VLOOKUP(F1815,'[1]Khách hàng'!$A$4:$F$2144,3,0)</f>
        <v>Số 1 đường số 17A, Khu phố 11, Phường Bình Trị Đông B, Quận Bình Tân, TP.HCM.</v>
      </c>
      <c r="J1815" s="13" t="e">
        <f>VLOOKUP(F1815,#REF!,5,0)</f>
        <v>#REF!</v>
      </c>
      <c r="M1815" s="13" t="e">
        <f>VLOOKUP(K1815,#REF!,2,0)</f>
        <v>#REF!</v>
      </c>
      <c r="N1815" s="17" t="e">
        <f>VLOOKUP(K1815,#REF!,6,0)</f>
        <v>#REF!</v>
      </c>
      <c r="O1815" s="17" t="e">
        <f t="shared" si="85"/>
        <v>#REF!</v>
      </c>
      <c r="P1815" s="22">
        <v>0.08</v>
      </c>
      <c r="Q1815" s="17" t="e">
        <f t="shared" si="86"/>
        <v>#REF!</v>
      </c>
      <c r="R1815" s="13" t="e">
        <f>VLOOKUP(J1815,'[1]Nhân viên'!$E$20:$F$41,2,0)</f>
        <v>#REF!</v>
      </c>
    </row>
    <row r="1816" spans="1:18" hidden="1">
      <c r="A1816" s="11">
        <v>1818</v>
      </c>
      <c r="B1816" s="11">
        <f t="shared" si="84"/>
        <v>0</v>
      </c>
      <c r="E1816" s="13" t="e">
        <f>VLOOKUP(D1816,#REF!,2,0)</f>
        <v>#REF!</v>
      </c>
      <c r="H1816" s="13" t="e">
        <f>VLOOKUP(F1816,#REF!,2,0)</f>
        <v>#REF!</v>
      </c>
      <c r="I1816" s="13" t="str">
        <f>VLOOKUP(F1816,'[1]Khách hàng'!$A$4:$F$2144,3,0)</f>
        <v>Số 1 đường số 17A, Khu phố 11, Phường Bình Trị Đông B, Quận Bình Tân, TP.HCM.</v>
      </c>
      <c r="J1816" s="13" t="e">
        <f>VLOOKUP(F1816,#REF!,5,0)</f>
        <v>#REF!</v>
      </c>
      <c r="M1816" s="13" t="e">
        <f>VLOOKUP(K1816,#REF!,2,0)</f>
        <v>#REF!</v>
      </c>
      <c r="N1816" s="17" t="e">
        <f>VLOOKUP(K1816,#REF!,6,0)</f>
        <v>#REF!</v>
      </c>
      <c r="O1816" s="17" t="e">
        <f t="shared" si="85"/>
        <v>#REF!</v>
      </c>
      <c r="P1816" s="22">
        <v>0.08</v>
      </c>
      <c r="Q1816" s="17" t="e">
        <f t="shared" si="86"/>
        <v>#REF!</v>
      </c>
      <c r="R1816" s="13" t="e">
        <f>VLOOKUP(J1816,'[1]Nhân viên'!$E$20:$F$41,2,0)</f>
        <v>#REF!</v>
      </c>
    </row>
    <row r="1817" spans="1:18" hidden="1">
      <c r="A1817" s="11">
        <v>1819</v>
      </c>
      <c r="B1817" s="11">
        <f t="shared" si="84"/>
        <v>0</v>
      </c>
      <c r="E1817" s="13" t="e">
        <f>VLOOKUP(D1817,#REF!,2,0)</f>
        <v>#REF!</v>
      </c>
      <c r="H1817" s="13" t="e">
        <f>VLOOKUP(F1817,#REF!,2,0)</f>
        <v>#REF!</v>
      </c>
      <c r="I1817" s="13" t="str">
        <f>VLOOKUP(F1817,'[1]Khách hàng'!$A$4:$F$2144,3,0)</f>
        <v>Số 1 đường số 17A, Khu phố 11, Phường Bình Trị Đông B, Quận Bình Tân, TP.HCM.</v>
      </c>
      <c r="J1817" s="13" t="e">
        <f>VLOOKUP(F1817,#REF!,5,0)</f>
        <v>#REF!</v>
      </c>
      <c r="M1817" s="13" t="e">
        <f>VLOOKUP(K1817,#REF!,2,0)</f>
        <v>#REF!</v>
      </c>
      <c r="N1817" s="17" t="e">
        <f>VLOOKUP(K1817,#REF!,6,0)</f>
        <v>#REF!</v>
      </c>
      <c r="O1817" s="17" t="e">
        <f t="shared" si="85"/>
        <v>#REF!</v>
      </c>
      <c r="P1817" s="22">
        <v>0.08</v>
      </c>
      <c r="Q1817" s="17" t="e">
        <f t="shared" si="86"/>
        <v>#REF!</v>
      </c>
      <c r="R1817" s="13" t="e">
        <f>VLOOKUP(J1817,'[1]Nhân viên'!$E$20:$F$41,2,0)</f>
        <v>#REF!</v>
      </c>
    </row>
    <row r="1818" spans="1:18" hidden="1">
      <c r="A1818" s="11">
        <v>1820</v>
      </c>
      <c r="B1818" s="11">
        <f t="shared" si="84"/>
        <v>0</v>
      </c>
      <c r="E1818" s="13" t="e">
        <f>VLOOKUP(D1818,#REF!,2,0)</f>
        <v>#REF!</v>
      </c>
      <c r="H1818" s="13" t="e">
        <f>VLOOKUP(F1818,#REF!,2,0)</f>
        <v>#REF!</v>
      </c>
      <c r="I1818" s="13" t="str">
        <f>VLOOKUP(F1818,'[1]Khách hàng'!$A$4:$F$2144,3,0)</f>
        <v>Số 1 đường số 17A, Khu phố 11, Phường Bình Trị Đông B, Quận Bình Tân, TP.HCM.</v>
      </c>
      <c r="J1818" s="13" t="e">
        <f>VLOOKUP(F1818,#REF!,5,0)</f>
        <v>#REF!</v>
      </c>
      <c r="M1818" s="13" t="e">
        <f>VLOOKUP(K1818,#REF!,2,0)</f>
        <v>#REF!</v>
      </c>
      <c r="N1818" s="17" t="e">
        <f>VLOOKUP(K1818,#REF!,6,0)</f>
        <v>#REF!</v>
      </c>
      <c r="O1818" s="17" t="e">
        <f t="shared" si="85"/>
        <v>#REF!</v>
      </c>
      <c r="P1818" s="22">
        <v>0.08</v>
      </c>
      <c r="Q1818" s="17" t="e">
        <f t="shared" si="86"/>
        <v>#REF!</v>
      </c>
      <c r="R1818" s="13" t="e">
        <f>VLOOKUP(J1818,'[1]Nhân viên'!$E$20:$F$41,2,0)</f>
        <v>#REF!</v>
      </c>
    </row>
    <row r="1819" spans="1:18" hidden="1">
      <c r="A1819" s="11">
        <v>1821</v>
      </c>
      <c r="B1819" s="11">
        <f t="shared" si="84"/>
        <v>0</v>
      </c>
      <c r="E1819" s="13" t="e">
        <f>VLOOKUP(D1819,#REF!,2,0)</f>
        <v>#REF!</v>
      </c>
      <c r="H1819" s="13" t="e">
        <f>VLOOKUP(F1819,#REF!,2,0)</f>
        <v>#REF!</v>
      </c>
      <c r="I1819" s="13" t="str">
        <f>VLOOKUP(F1819,'[1]Khách hàng'!$A$4:$F$2144,3,0)</f>
        <v>Số 1 đường số 17A, Khu phố 11, Phường Bình Trị Đông B, Quận Bình Tân, TP.HCM.</v>
      </c>
      <c r="J1819" s="13" t="e">
        <f>VLOOKUP(F1819,#REF!,5,0)</f>
        <v>#REF!</v>
      </c>
      <c r="M1819" s="13" t="e">
        <f>VLOOKUP(K1819,#REF!,2,0)</f>
        <v>#REF!</v>
      </c>
      <c r="N1819" s="17" t="e">
        <f>VLOOKUP(K1819,#REF!,6,0)</f>
        <v>#REF!</v>
      </c>
      <c r="O1819" s="17" t="e">
        <f t="shared" si="85"/>
        <v>#REF!</v>
      </c>
      <c r="P1819" s="22">
        <v>0.08</v>
      </c>
      <c r="Q1819" s="17" t="e">
        <f t="shared" si="86"/>
        <v>#REF!</v>
      </c>
      <c r="R1819" s="13" t="e">
        <f>VLOOKUP(J1819,'[1]Nhân viên'!$E$20:$F$41,2,0)</f>
        <v>#REF!</v>
      </c>
    </row>
    <row r="1820" spans="1:18" hidden="1">
      <c r="A1820" s="11">
        <v>1822</v>
      </c>
      <c r="B1820" s="11">
        <f t="shared" ref="B1820:B1883" si="87">DAY($C1820)</f>
        <v>0</v>
      </c>
      <c r="E1820" s="13" t="e">
        <f>VLOOKUP(D1820,#REF!,2,0)</f>
        <v>#REF!</v>
      </c>
      <c r="H1820" s="13" t="e">
        <f>VLOOKUP(F1820,#REF!,2,0)</f>
        <v>#REF!</v>
      </c>
      <c r="I1820" s="13" t="str">
        <f>VLOOKUP(F1820,'[1]Khách hàng'!$A$4:$F$2144,3,0)</f>
        <v>Số 1 đường số 17A, Khu phố 11, Phường Bình Trị Đông B, Quận Bình Tân, TP.HCM.</v>
      </c>
      <c r="J1820" s="13" t="e">
        <f>VLOOKUP(F1820,#REF!,5,0)</f>
        <v>#REF!</v>
      </c>
      <c r="M1820" s="13" t="e">
        <f>VLOOKUP(K1820,#REF!,2,0)</f>
        <v>#REF!</v>
      </c>
      <c r="N1820" s="17" t="e">
        <f>VLOOKUP(K1820,#REF!,6,0)</f>
        <v>#REF!</v>
      </c>
      <c r="O1820" s="17" t="e">
        <f t="shared" si="85"/>
        <v>#REF!</v>
      </c>
      <c r="P1820" s="22">
        <v>0.08</v>
      </c>
      <c r="Q1820" s="17" t="e">
        <f t="shared" si="86"/>
        <v>#REF!</v>
      </c>
      <c r="R1820" s="13" t="e">
        <f>VLOOKUP(J1820,'[1]Nhân viên'!$E$20:$F$41,2,0)</f>
        <v>#REF!</v>
      </c>
    </row>
    <row r="1821" spans="1:18" hidden="1">
      <c r="A1821" s="11">
        <v>1823</v>
      </c>
      <c r="B1821" s="11">
        <f t="shared" si="87"/>
        <v>0</v>
      </c>
      <c r="E1821" s="13" t="e">
        <f>VLOOKUP(D1821,#REF!,2,0)</f>
        <v>#REF!</v>
      </c>
      <c r="H1821" s="13" t="e">
        <f>VLOOKUP(F1821,#REF!,2,0)</f>
        <v>#REF!</v>
      </c>
      <c r="I1821" s="13" t="str">
        <f>VLOOKUP(F1821,'[1]Khách hàng'!$A$4:$F$2144,3,0)</f>
        <v>Số 1 đường số 17A, Khu phố 11, Phường Bình Trị Đông B, Quận Bình Tân, TP.HCM.</v>
      </c>
      <c r="J1821" s="13" t="e">
        <f>VLOOKUP(F1821,#REF!,5,0)</f>
        <v>#REF!</v>
      </c>
      <c r="M1821" s="13" t="e">
        <f>VLOOKUP(K1821,#REF!,2,0)</f>
        <v>#REF!</v>
      </c>
      <c r="N1821" s="17" t="e">
        <f>VLOOKUP(K1821,#REF!,6,0)</f>
        <v>#REF!</v>
      </c>
      <c r="O1821" s="17" t="e">
        <f t="shared" si="85"/>
        <v>#REF!</v>
      </c>
      <c r="P1821" s="22">
        <v>0.08</v>
      </c>
      <c r="Q1821" s="17" t="e">
        <f t="shared" si="86"/>
        <v>#REF!</v>
      </c>
      <c r="R1821" s="13" t="e">
        <f>VLOOKUP(J1821,'[1]Nhân viên'!$E$20:$F$41,2,0)</f>
        <v>#REF!</v>
      </c>
    </row>
    <row r="1822" spans="1:18" hidden="1">
      <c r="A1822" s="11">
        <v>1824</v>
      </c>
      <c r="B1822" s="11">
        <f t="shared" si="87"/>
        <v>0</v>
      </c>
      <c r="E1822" s="13" t="e">
        <f>VLOOKUP(D1822,#REF!,2,0)</f>
        <v>#REF!</v>
      </c>
      <c r="H1822" s="13" t="e">
        <f>VLOOKUP(F1822,#REF!,2,0)</f>
        <v>#REF!</v>
      </c>
      <c r="I1822" s="13" t="str">
        <f>VLOOKUP(F1822,'[1]Khách hàng'!$A$4:$F$2144,3,0)</f>
        <v>Số 1 đường số 17A, Khu phố 11, Phường Bình Trị Đông B, Quận Bình Tân, TP.HCM.</v>
      </c>
      <c r="J1822" s="13" t="e">
        <f>VLOOKUP(F1822,#REF!,5,0)</f>
        <v>#REF!</v>
      </c>
      <c r="M1822" s="13" t="e">
        <f>VLOOKUP(K1822,#REF!,2,0)</f>
        <v>#REF!</v>
      </c>
      <c r="N1822" s="17" t="e">
        <f>VLOOKUP(K1822,#REF!,6,0)</f>
        <v>#REF!</v>
      </c>
      <c r="O1822" s="17" t="e">
        <f t="shared" si="85"/>
        <v>#REF!</v>
      </c>
      <c r="P1822" s="22">
        <v>0.08</v>
      </c>
      <c r="Q1822" s="17" t="e">
        <f t="shared" si="86"/>
        <v>#REF!</v>
      </c>
      <c r="R1822" s="13" t="e">
        <f>VLOOKUP(J1822,'[1]Nhân viên'!$E$20:$F$41,2,0)</f>
        <v>#REF!</v>
      </c>
    </row>
    <row r="1823" spans="1:18" hidden="1">
      <c r="A1823" s="11">
        <v>1825</v>
      </c>
      <c r="B1823" s="11">
        <f t="shared" si="87"/>
        <v>0</v>
      </c>
      <c r="E1823" s="13" t="e">
        <f>VLOOKUP(D1823,#REF!,2,0)</f>
        <v>#REF!</v>
      </c>
      <c r="H1823" s="13" t="e">
        <f>VLOOKUP(F1823,#REF!,2,0)</f>
        <v>#REF!</v>
      </c>
      <c r="I1823" s="13" t="str">
        <f>VLOOKUP(F1823,'[1]Khách hàng'!$A$4:$F$2144,3,0)</f>
        <v>Số 1 đường số 17A, Khu phố 11, Phường Bình Trị Đông B, Quận Bình Tân, TP.HCM.</v>
      </c>
      <c r="J1823" s="13" t="e">
        <f>VLOOKUP(F1823,#REF!,5,0)</f>
        <v>#REF!</v>
      </c>
      <c r="M1823" s="13" t="e">
        <f>VLOOKUP(K1823,#REF!,2,0)</f>
        <v>#REF!</v>
      </c>
      <c r="N1823" s="17" t="e">
        <f>VLOOKUP(K1823,#REF!,6,0)</f>
        <v>#REF!</v>
      </c>
      <c r="O1823" s="17" t="e">
        <f t="shared" si="85"/>
        <v>#REF!</v>
      </c>
      <c r="P1823" s="22">
        <v>0.08</v>
      </c>
      <c r="Q1823" s="17" t="e">
        <f t="shared" si="86"/>
        <v>#REF!</v>
      </c>
      <c r="R1823" s="13" t="e">
        <f>VLOOKUP(J1823,'[1]Nhân viên'!$E$20:$F$41,2,0)</f>
        <v>#REF!</v>
      </c>
    </row>
    <row r="1824" spans="1:18" hidden="1">
      <c r="A1824" s="11">
        <v>1826</v>
      </c>
      <c r="B1824" s="11">
        <f t="shared" si="87"/>
        <v>0</v>
      </c>
      <c r="E1824" s="13" t="e">
        <f>VLOOKUP(D1824,#REF!,2,0)</f>
        <v>#REF!</v>
      </c>
      <c r="H1824" s="13" t="e">
        <f>VLOOKUP(F1824,#REF!,2,0)</f>
        <v>#REF!</v>
      </c>
      <c r="I1824" s="13" t="str">
        <f>VLOOKUP(F1824,'[1]Khách hàng'!$A$4:$F$2144,3,0)</f>
        <v>Số 1 đường số 17A, Khu phố 11, Phường Bình Trị Đông B, Quận Bình Tân, TP.HCM.</v>
      </c>
      <c r="J1824" s="13" t="e">
        <f>VLOOKUP(F1824,#REF!,5,0)</f>
        <v>#REF!</v>
      </c>
      <c r="M1824" s="13" t="e">
        <f>VLOOKUP(K1824,#REF!,2,0)</f>
        <v>#REF!</v>
      </c>
      <c r="N1824" s="17" t="e">
        <f>VLOOKUP(K1824,#REF!,6,0)</f>
        <v>#REF!</v>
      </c>
      <c r="O1824" s="17" t="e">
        <f t="shared" ref="O1824:O1887" si="88">L1824*N1824</f>
        <v>#REF!</v>
      </c>
      <c r="P1824" s="22">
        <v>0.08</v>
      </c>
      <c r="Q1824" s="17" t="e">
        <f t="shared" ref="Q1824:Q1887" si="89">O1824*P1824+O1824</f>
        <v>#REF!</v>
      </c>
      <c r="R1824" s="13" t="e">
        <f>VLOOKUP(J1824,'[1]Nhân viên'!$E$20:$F$41,2,0)</f>
        <v>#REF!</v>
      </c>
    </row>
    <row r="1825" spans="1:18" hidden="1">
      <c r="A1825" s="11">
        <v>1827</v>
      </c>
      <c r="B1825" s="11">
        <f t="shared" si="87"/>
        <v>0</v>
      </c>
      <c r="E1825" s="13" t="e">
        <f>VLOOKUP(D1825,#REF!,2,0)</f>
        <v>#REF!</v>
      </c>
      <c r="H1825" s="13" t="e">
        <f>VLOOKUP(F1825,#REF!,2,0)</f>
        <v>#REF!</v>
      </c>
      <c r="I1825" s="13" t="str">
        <f>VLOOKUP(F1825,'[1]Khách hàng'!$A$4:$F$2144,3,0)</f>
        <v>Số 1 đường số 17A, Khu phố 11, Phường Bình Trị Đông B, Quận Bình Tân, TP.HCM.</v>
      </c>
      <c r="J1825" s="13" t="e">
        <f>VLOOKUP(F1825,#REF!,5,0)</f>
        <v>#REF!</v>
      </c>
      <c r="M1825" s="13" t="e">
        <f>VLOOKUP(K1825,#REF!,2,0)</f>
        <v>#REF!</v>
      </c>
      <c r="N1825" s="17" t="e">
        <f>VLOOKUP(K1825,#REF!,6,0)</f>
        <v>#REF!</v>
      </c>
      <c r="O1825" s="17" t="e">
        <f t="shared" si="88"/>
        <v>#REF!</v>
      </c>
      <c r="P1825" s="22">
        <v>0.08</v>
      </c>
      <c r="Q1825" s="17" t="e">
        <f t="shared" si="89"/>
        <v>#REF!</v>
      </c>
      <c r="R1825" s="13" t="e">
        <f>VLOOKUP(J1825,'[1]Nhân viên'!$E$20:$F$41,2,0)</f>
        <v>#REF!</v>
      </c>
    </row>
    <row r="1826" spans="1:18" hidden="1">
      <c r="A1826" s="11">
        <v>1828</v>
      </c>
      <c r="B1826" s="11">
        <f t="shared" si="87"/>
        <v>0</v>
      </c>
      <c r="E1826" s="13" t="e">
        <f>VLOOKUP(D1826,#REF!,2,0)</f>
        <v>#REF!</v>
      </c>
      <c r="H1826" s="13" t="e">
        <f>VLOOKUP(F1826,#REF!,2,0)</f>
        <v>#REF!</v>
      </c>
      <c r="I1826" s="13" t="str">
        <f>VLOOKUP(F1826,'[1]Khách hàng'!$A$4:$F$2144,3,0)</f>
        <v>Số 1 đường số 17A, Khu phố 11, Phường Bình Trị Đông B, Quận Bình Tân, TP.HCM.</v>
      </c>
      <c r="J1826" s="13" t="e">
        <f>VLOOKUP(F1826,#REF!,5,0)</f>
        <v>#REF!</v>
      </c>
      <c r="M1826" s="13" t="e">
        <f>VLOOKUP(K1826,#REF!,2,0)</f>
        <v>#REF!</v>
      </c>
      <c r="N1826" s="17" t="e">
        <f>VLOOKUP(K1826,#REF!,6,0)</f>
        <v>#REF!</v>
      </c>
      <c r="O1826" s="17" t="e">
        <f t="shared" si="88"/>
        <v>#REF!</v>
      </c>
      <c r="P1826" s="22">
        <v>0.08</v>
      </c>
      <c r="Q1826" s="17" t="e">
        <f t="shared" si="89"/>
        <v>#REF!</v>
      </c>
      <c r="R1826" s="13" t="e">
        <f>VLOOKUP(J1826,'[1]Nhân viên'!$E$20:$F$41,2,0)</f>
        <v>#REF!</v>
      </c>
    </row>
    <row r="1827" spans="1:18" hidden="1">
      <c r="A1827" s="11">
        <v>1829</v>
      </c>
      <c r="B1827" s="11">
        <f t="shared" si="87"/>
        <v>0</v>
      </c>
      <c r="E1827" s="13" t="e">
        <f>VLOOKUP(D1827,#REF!,2,0)</f>
        <v>#REF!</v>
      </c>
      <c r="H1827" s="13" t="e">
        <f>VLOOKUP(F1827,#REF!,2,0)</f>
        <v>#REF!</v>
      </c>
      <c r="I1827" s="13" t="str">
        <f>VLOOKUP(F1827,'[1]Khách hàng'!$A$4:$F$2144,3,0)</f>
        <v>Số 1 đường số 17A, Khu phố 11, Phường Bình Trị Đông B, Quận Bình Tân, TP.HCM.</v>
      </c>
      <c r="J1827" s="13" t="e">
        <f>VLOOKUP(F1827,#REF!,5,0)</f>
        <v>#REF!</v>
      </c>
      <c r="M1827" s="13" t="e">
        <f>VLOOKUP(K1827,#REF!,2,0)</f>
        <v>#REF!</v>
      </c>
      <c r="N1827" s="17" t="e">
        <f>VLOOKUP(K1827,#REF!,6,0)</f>
        <v>#REF!</v>
      </c>
      <c r="O1827" s="17" t="e">
        <f t="shared" si="88"/>
        <v>#REF!</v>
      </c>
      <c r="P1827" s="22">
        <v>0.08</v>
      </c>
      <c r="Q1827" s="17" t="e">
        <f t="shared" si="89"/>
        <v>#REF!</v>
      </c>
      <c r="R1827" s="13" t="e">
        <f>VLOOKUP(J1827,'[1]Nhân viên'!$E$20:$F$41,2,0)</f>
        <v>#REF!</v>
      </c>
    </row>
    <row r="1828" spans="1:18" hidden="1">
      <c r="A1828" s="11">
        <v>1830</v>
      </c>
      <c r="B1828" s="11">
        <f t="shared" si="87"/>
        <v>0</v>
      </c>
      <c r="E1828" s="13" t="e">
        <f>VLOOKUP(D1828,#REF!,2,0)</f>
        <v>#REF!</v>
      </c>
      <c r="H1828" s="13" t="e">
        <f>VLOOKUP(F1828,#REF!,2,0)</f>
        <v>#REF!</v>
      </c>
      <c r="I1828" s="13" t="str">
        <f>VLOOKUP(F1828,'[1]Khách hàng'!$A$4:$F$2144,3,0)</f>
        <v>Số 1 đường số 17A, Khu phố 11, Phường Bình Trị Đông B, Quận Bình Tân, TP.HCM.</v>
      </c>
      <c r="J1828" s="13" t="e">
        <f>VLOOKUP(F1828,#REF!,5,0)</f>
        <v>#REF!</v>
      </c>
      <c r="M1828" s="13" t="e">
        <f>VLOOKUP(K1828,#REF!,2,0)</f>
        <v>#REF!</v>
      </c>
      <c r="N1828" s="17" t="e">
        <f>VLOOKUP(K1828,#REF!,6,0)</f>
        <v>#REF!</v>
      </c>
      <c r="O1828" s="17" t="e">
        <f t="shared" si="88"/>
        <v>#REF!</v>
      </c>
      <c r="P1828" s="22">
        <v>0.08</v>
      </c>
      <c r="Q1828" s="17" t="e">
        <f t="shared" si="89"/>
        <v>#REF!</v>
      </c>
      <c r="R1828" s="13" t="e">
        <f>VLOOKUP(J1828,'[1]Nhân viên'!$E$20:$F$41,2,0)</f>
        <v>#REF!</v>
      </c>
    </row>
    <row r="1829" spans="1:18" hidden="1">
      <c r="A1829" s="11">
        <v>1831</v>
      </c>
      <c r="B1829" s="11">
        <f t="shared" si="87"/>
        <v>0</v>
      </c>
      <c r="E1829" s="13" t="e">
        <f>VLOOKUP(D1829,#REF!,2,0)</f>
        <v>#REF!</v>
      </c>
      <c r="H1829" s="13" t="e">
        <f>VLOOKUP(F1829,#REF!,2,0)</f>
        <v>#REF!</v>
      </c>
      <c r="I1829" s="13" t="str">
        <f>VLOOKUP(F1829,'[1]Khách hàng'!$A$4:$F$2144,3,0)</f>
        <v>Số 1 đường số 17A, Khu phố 11, Phường Bình Trị Đông B, Quận Bình Tân, TP.HCM.</v>
      </c>
      <c r="J1829" s="13" t="e">
        <f>VLOOKUP(F1829,#REF!,5,0)</f>
        <v>#REF!</v>
      </c>
      <c r="M1829" s="13" t="e">
        <f>VLOOKUP(K1829,#REF!,2,0)</f>
        <v>#REF!</v>
      </c>
      <c r="N1829" s="17" t="e">
        <f>VLOOKUP(K1829,#REF!,6,0)</f>
        <v>#REF!</v>
      </c>
      <c r="O1829" s="17" t="e">
        <f t="shared" si="88"/>
        <v>#REF!</v>
      </c>
      <c r="P1829" s="22">
        <v>0.08</v>
      </c>
      <c r="Q1829" s="17" t="e">
        <f t="shared" si="89"/>
        <v>#REF!</v>
      </c>
      <c r="R1829" s="13" t="e">
        <f>VLOOKUP(J1829,'[1]Nhân viên'!$E$20:$F$41,2,0)</f>
        <v>#REF!</v>
      </c>
    </row>
    <row r="1830" spans="1:18" hidden="1">
      <c r="A1830" s="11">
        <v>1832</v>
      </c>
      <c r="B1830" s="11">
        <f t="shared" si="87"/>
        <v>0</v>
      </c>
      <c r="E1830" s="13" t="e">
        <f>VLOOKUP(D1830,#REF!,2,0)</f>
        <v>#REF!</v>
      </c>
      <c r="H1830" s="13" t="e">
        <f>VLOOKUP(F1830,#REF!,2,0)</f>
        <v>#REF!</v>
      </c>
      <c r="I1830" s="13" t="str">
        <f>VLOOKUP(F1830,'[1]Khách hàng'!$A$4:$F$2144,3,0)</f>
        <v>Số 1 đường số 17A, Khu phố 11, Phường Bình Trị Đông B, Quận Bình Tân, TP.HCM.</v>
      </c>
      <c r="J1830" s="13" t="e">
        <f>VLOOKUP(F1830,#REF!,5,0)</f>
        <v>#REF!</v>
      </c>
      <c r="M1830" s="13" t="e">
        <f>VLOOKUP(K1830,#REF!,2,0)</f>
        <v>#REF!</v>
      </c>
      <c r="N1830" s="17" t="e">
        <f>VLOOKUP(K1830,#REF!,6,0)</f>
        <v>#REF!</v>
      </c>
      <c r="O1830" s="17" t="e">
        <f t="shared" si="88"/>
        <v>#REF!</v>
      </c>
      <c r="P1830" s="22">
        <v>0.08</v>
      </c>
      <c r="Q1830" s="17" t="e">
        <f t="shared" si="89"/>
        <v>#REF!</v>
      </c>
      <c r="R1830" s="13" t="e">
        <f>VLOOKUP(J1830,'[1]Nhân viên'!$E$20:$F$41,2,0)</f>
        <v>#REF!</v>
      </c>
    </row>
    <row r="1831" spans="1:18" hidden="1">
      <c r="A1831" s="11">
        <v>1833</v>
      </c>
      <c r="B1831" s="11">
        <f t="shared" si="87"/>
        <v>0</v>
      </c>
      <c r="E1831" s="13" t="e">
        <f>VLOOKUP(D1831,#REF!,2,0)</f>
        <v>#REF!</v>
      </c>
      <c r="H1831" s="13" t="e">
        <f>VLOOKUP(F1831,#REF!,2,0)</f>
        <v>#REF!</v>
      </c>
      <c r="I1831" s="13" t="str">
        <f>VLOOKUP(F1831,'[1]Khách hàng'!$A$4:$F$2144,3,0)</f>
        <v>Số 1 đường số 17A, Khu phố 11, Phường Bình Trị Đông B, Quận Bình Tân, TP.HCM.</v>
      </c>
      <c r="J1831" s="13" t="e">
        <f>VLOOKUP(F1831,#REF!,5,0)</f>
        <v>#REF!</v>
      </c>
      <c r="M1831" s="13" t="e">
        <f>VLOOKUP(K1831,#REF!,2,0)</f>
        <v>#REF!</v>
      </c>
      <c r="N1831" s="17" t="e">
        <f>VLOOKUP(K1831,#REF!,6,0)</f>
        <v>#REF!</v>
      </c>
      <c r="O1831" s="17" t="e">
        <f t="shared" si="88"/>
        <v>#REF!</v>
      </c>
      <c r="P1831" s="22">
        <v>0.08</v>
      </c>
      <c r="Q1831" s="17" t="e">
        <f t="shared" si="89"/>
        <v>#REF!</v>
      </c>
      <c r="R1831" s="13" t="e">
        <f>VLOOKUP(J1831,'[1]Nhân viên'!$E$20:$F$41,2,0)</f>
        <v>#REF!</v>
      </c>
    </row>
    <row r="1832" spans="1:18" hidden="1">
      <c r="A1832" s="11">
        <v>1834</v>
      </c>
      <c r="B1832" s="11">
        <f t="shared" si="87"/>
        <v>0</v>
      </c>
      <c r="E1832" s="13" t="e">
        <f>VLOOKUP(D1832,#REF!,2,0)</f>
        <v>#REF!</v>
      </c>
      <c r="H1832" s="13" t="e">
        <f>VLOOKUP(F1832,#REF!,2,0)</f>
        <v>#REF!</v>
      </c>
      <c r="I1832" s="13" t="str">
        <f>VLOOKUP(F1832,'[1]Khách hàng'!$A$4:$F$2144,3,0)</f>
        <v>Số 1 đường số 17A, Khu phố 11, Phường Bình Trị Đông B, Quận Bình Tân, TP.HCM.</v>
      </c>
      <c r="J1832" s="13" t="e">
        <f>VLOOKUP(F1832,#REF!,5,0)</f>
        <v>#REF!</v>
      </c>
      <c r="M1832" s="13" t="e">
        <f>VLOOKUP(K1832,#REF!,2,0)</f>
        <v>#REF!</v>
      </c>
      <c r="N1832" s="17" t="e">
        <f>VLOOKUP(K1832,#REF!,6,0)</f>
        <v>#REF!</v>
      </c>
      <c r="O1832" s="17" t="e">
        <f t="shared" si="88"/>
        <v>#REF!</v>
      </c>
      <c r="P1832" s="22">
        <v>0.08</v>
      </c>
      <c r="Q1832" s="17" t="e">
        <f t="shared" si="89"/>
        <v>#REF!</v>
      </c>
      <c r="R1832" s="13" t="e">
        <f>VLOOKUP(J1832,'[1]Nhân viên'!$E$20:$F$41,2,0)</f>
        <v>#REF!</v>
      </c>
    </row>
    <row r="1833" spans="1:18" hidden="1">
      <c r="A1833" s="11">
        <v>1835</v>
      </c>
      <c r="B1833" s="11">
        <f t="shared" si="87"/>
        <v>0</v>
      </c>
      <c r="E1833" s="13" t="e">
        <f>VLOOKUP(D1833,#REF!,2,0)</f>
        <v>#REF!</v>
      </c>
      <c r="H1833" s="13" t="e">
        <f>VLOOKUP(F1833,#REF!,2,0)</f>
        <v>#REF!</v>
      </c>
      <c r="I1833" s="13" t="str">
        <f>VLOOKUP(F1833,'[1]Khách hàng'!$A$4:$F$2144,3,0)</f>
        <v>Số 1 đường số 17A, Khu phố 11, Phường Bình Trị Đông B, Quận Bình Tân, TP.HCM.</v>
      </c>
      <c r="J1833" s="13" t="e">
        <f>VLOOKUP(F1833,#REF!,5,0)</f>
        <v>#REF!</v>
      </c>
      <c r="M1833" s="13" t="e">
        <f>VLOOKUP(K1833,#REF!,2,0)</f>
        <v>#REF!</v>
      </c>
      <c r="N1833" s="17" t="e">
        <f>VLOOKUP(K1833,#REF!,6,0)</f>
        <v>#REF!</v>
      </c>
      <c r="O1833" s="17" t="e">
        <f t="shared" si="88"/>
        <v>#REF!</v>
      </c>
      <c r="P1833" s="22">
        <v>0.08</v>
      </c>
      <c r="Q1833" s="17" t="e">
        <f t="shared" si="89"/>
        <v>#REF!</v>
      </c>
      <c r="R1833" s="13" t="e">
        <f>VLOOKUP(J1833,'[1]Nhân viên'!$E$20:$F$41,2,0)</f>
        <v>#REF!</v>
      </c>
    </row>
    <row r="1834" spans="1:18" hidden="1">
      <c r="A1834" s="11">
        <v>1836</v>
      </c>
      <c r="B1834" s="11">
        <f t="shared" si="87"/>
        <v>0</v>
      </c>
      <c r="E1834" s="13" t="e">
        <f>VLOOKUP(D1834,#REF!,2,0)</f>
        <v>#REF!</v>
      </c>
      <c r="H1834" s="13" t="e">
        <f>VLOOKUP(F1834,#REF!,2,0)</f>
        <v>#REF!</v>
      </c>
      <c r="I1834" s="13" t="str">
        <f>VLOOKUP(F1834,'[1]Khách hàng'!$A$4:$F$2144,3,0)</f>
        <v>Số 1 đường số 17A, Khu phố 11, Phường Bình Trị Đông B, Quận Bình Tân, TP.HCM.</v>
      </c>
      <c r="J1834" s="13" t="e">
        <f>VLOOKUP(F1834,#REF!,5,0)</f>
        <v>#REF!</v>
      </c>
      <c r="M1834" s="13" t="e">
        <f>VLOOKUP(K1834,#REF!,2,0)</f>
        <v>#REF!</v>
      </c>
      <c r="N1834" s="17" t="e">
        <f>VLOOKUP(K1834,#REF!,6,0)</f>
        <v>#REF!</v>
      </c>
      <c r="O1834" s="17" t="e">
        <f t="shared" si="88"/>
        <v>#REF!</v>
      </c>
      <c r="P1834" s="22">
        <v>0.08</v>
      </c>
      <c r="Q1834" s="17" t="e">
        <f t="shared" si="89"/>
        <v>#REF!</v>
      </c>
      <c r="R1834" s="13" t="e">
        <f>VLOOKUP(J1834,'[1]Nhân viên'!$E$20:$F$41,2,0)</f>
        <v>#REF!</v>
      </c>
    </row>
    <row r="1835" spans="1:18" hidden="1">
      <c r="A1835" s="11">
        <v>1837</v>
      </c>
      <c r="B1835" s="11">
        <f t="shared" si="87"/>
        <v>0</v>
      </c>
      <c r="E1835" s="13" t="e">
        <f>VLOOKUP(D1835,#REF!,2,0)</f>
        <v>#REF!</v>
      </c>
      <c r="H1835" s="13" t="e">
        <f>VLOOKUP(F1835,#REF!,2,0)</f>
        <v>#REF!</v>
      </c>
      <c r="I1835" s="13" t="str">
        <f>VLOOKUP(F1835,'[1]Khách hàng'!$A$4:$F$2144,3,0)</f>
        <v>Số 1 đường số 17A, Khu phố 11, Phường Bình Trị Đông B, Quận Bình Tân, TP.HCM.</v>
      </c>
      <c r="J1835" s="13" t="e">
        <f>VLOOKUP(F1835,#REF!,5,0)</f>
        <v>#REF!</v>
      </c>
      <c r="M1835" s="13" t="e">
        <f>VLOOKUP(K1835,#REF!,2,0)</f>
        <v>#REF!</v>
      </c>
      <c r="N1835" s="17" t="e">
        <f>VLOOKUP(K1835,#REF!,6,0)</f>
        <v>#REF!</v>
      </c>
      <c r="O1835" s="17" t="e">
        <f t="shared" si="88"/>
        <v>#REF!</v>
      </c>
      <c r="P1835" s="22">
        <v>0.08</v>
      </c>
      <c r="Q1835" s="17" t="e">
        <f t="shared" si="89"/>
        <v>#REF!</v>
      </c>
      <c r="R1835" s="13" t="e">
        <f>VLOOKUP(J1835,'[1]Nhân viên'!$E$20:$F$41,2,0)</f>
        <v>#REF!</v>
      </c>
    </row>
    <row r="1836" spans="1:18" hidden="1">
      <c r="A1836" s="11">
        <v>1838</v>
      </c>
      <c r="B1836" s="11">
        <f t="shared" si="87"/>
        <v>0</v>
      </c>
      <c r="E1836" s="13" t="e">
        <f>VLOOKUP(D1836,#REF!,2,0)</f>
        <v>#REF!</v>
      </c>
      <c r="H1836" s="13" t="e">
        <f>VLOOKUP(F1836,#REF!,2,0)</f>
        <v>#REF!</v>
      </c>
      <c r="I1836" s="13" t="str">
        <f>VLOOKUP(F1836,'[1]Khách hàng'!$A$4:$F$2144,3,0)</f>
        <v>Số 1 đường số 17A, Khu phố 11, Phường Bình Trị Đông B, Quận Bình Tân, TP.HCM.</v>
      </c>
      <c r="J1836" s="13" t="e">
        <f>VLOOKUP(F1836,#REF!,5,0)</f>
        <v>#REF!</v>
      </c>
      <c r="M1836" s="13" t="e">
        <f>VLOOKUP(K1836,#REF!,2,0)</f>
        <v>#REF!</v>
      </c>
      <c r="N1836" s="17" t="e">
        <f>VLOOKUP(K1836,#REF!,6,0)</f>
        <v>#REF!</v>
      </c>
      <c r="O1836" s="17" t="e">
        <f t="shared" si="88"/>
        <v>#REF!</v>
      </c>
      <c r="P1836" s="22">
        <v>0.08</v>
      </c>
      <c r="Q1836" s="17" t="e">
        <f t="shared" si="89"/>
        <v>#REF!</v>
      </c>
      <c r="R1836" s="13" t="e">
        <f>VLOOKUP(J1836,'[1]Nhân viên'!$E$20:$F$41,2,0)</f>
        <v>#REF!</v>
      </c>
    </row>
    <row r="1837" spans="1:18" hidden="1">
      <c r="A1837" s="11">
        <v>1839</v>
      </c>
      <c r="B1837" s="11">
        <f t="shared" si="87"/>
        <v>0</v>
      </c>
      <c r="E1837" s="13" t="e">
        <f>VLOOKUP(D1837,#REF!,2,0)</f>
        <v>#REF!</v>
      </c>
      <c r="H1837" s="13" t="e">
        <f>VLOOKUP(F1837,#REF!,2,0)</f>
        <v>#REF!</v>
      </c>
      <c r="I1837" s="13" t="str">
        <f>VLOOKUP(F1837,'[1]Khách hàng'!$A$4:$F$2144,3,0)</f>
        <v>Số 1 đường số 17A, Khu phố 11, Phường Bình Trị Đông B, Quận Bình Tân, TP.HCM.</v>
      </c>
      <c r="J1837" s="13" t="e">
        <f>VLOOKUP(F1837,#REF!,5,0)</f>
        <v>#REF!</v>
      </c>
      <c r="M1837" s="13" t="e">
        <f>VLOOKUP(K1837,#REF!,2,0)</f>
        <v>#REF!</v>
      </c>
      <c r="N1837" s="17" t="e">
        <f>VLOOKUP(K1837,#REF!,6,0)</f>
        <v>#REF!</v>
      </c>
      <c r="O1837" s="17" t="e">
        <f t="shared" si="88"/>
        <v>#REF!</v>
      </c>
      <c r="P1837" s="22">
        <v>0.08</v>
      </c>
      <c r="Q1837" s="17" t="e">
        <f t="shared" si="89"/>
        <v>#REF!</v>
      </c>
      <c r="R1837" s="13" t="e">
        <f>VLOOKUP(J1837,'[1]Nhân viên'!$E$20:$F$41,2,0)</f>
        <v>#REF!</v>
      </c>
    </row>
    <row r="1838" spans="1:18" hidden="1">
      <c r="A1838" s="11">
        <v>1840</v>
      </c>
      <c r="B1838" s="11">
        <f t="shared" si="87"/>
        <v>0</v>
      </c>
      <c r="E1838" s="13" t="e">
        <f>VLOOKUP(D1838,#REF!,2,0)</f>
        <v>#REF!</v>
      </c>
      <c r="H1838" s="13" t="e">
        <f>VLOOKUP(F1838,#REF!,2,0)</f>
        <v>#REF!</v>
      </c>
      <c r="I1838" s="13" t="str">
        <f>VLOOKUP(F1838,'[1]Khách hàng'!$A$4:$F$2144,3,0)</f>
        <v>Số 1 đường số 17A, Khu phố 11, Phường Bình Trị Đông B, Quận Bình Tân, TP.HCM.</v>
      </c>
      <c r="J1838" s="13" t="e">
        <f>VLOOKUP(F1838,#REF!,5,0)</f>
        <v>#REF!</v>
      </c>
      <c r="M1838" s="13" t="e">
        <f>VLOOKUP(K1838,#REF!,2,0)</f>
        <v>#REF!</v>
      </c>
      <c r="N1838" s="17" t="e">
        <f>VLOOKUP(K1838,#REF!,6,0)</f>
        <v>#REF!</v>
      </c>
      <c r="O1838" s="17" t="e">
        <f t="shared" si="88"/>
        <v>#REF!</v>
      </c>
      <c r="P1838" s="22">
        <v>0.08</v>
      </c>
      <c r="Q1838" s="17" t="e">
        <f t="shared" si="89"/>
        <v>#REF!</v>
      </c>
      <c r="R1838" s="13" t="e">
        <f>VLOOKUP(J1838,'[1]Nhân viên'!$E$20:$F$41,2,0)</f>
        <v>#REF!</v>
      </c>
    </row>
    <row r="1839" spans="1:18" hidden="1">
      <c r="A1839" s="11">
        <v>1841</v>
      </c>
      <c r="B1839" s="11">
        <f t="shared" si="87"/>
        <v>0</v>
      </c>
      <c r="E1839" s="13" t="e">
        <f>VLOOKUP(D1839,#REF!,2,0)</f>
        <v>#REF!</v>
      </c>
      <c r="H1839" s="13" t="e">
        <f>VLOOKUP(F1839,#REF!,2,0)</f>
        <v>#REF!</v>
      </c>
      <c r="I1839" s="13" t="str">
        <f>VLOOKUP(F1839,'[1]Khách hàng'!$A$4:$F$2144,3,0)</f>
        <v>Số 1 đường số 17A, Khu phố 11, Phường Bình Trị Đông B, Quận Bình Tân, TP.HCM.</v>
      </c>
      <c r="J1839" s="13" t="e">
        <f>VLOOKUP(F1839,#REF!,5,0)</f>
        <v>#REF!</v>
      </c>
      <c r="M1839" s="13" t="e">
        <f>VLOOKUP(K1839,#REF!,2,0)</f>
        <v>#REF!</v>
      </c>
      <c r="N1839" s="17" t="e">
        <f>VLOOKUP(K1839,#REF!,6,0)</f>
        <v>#REF!</v>
      </c>
      <c r="O1839" s="17" t="e">
        <f t="shared" si="88"/>
        <v>#REF!</v>
      </c>
      <c r="P1839" s="22">
        <v>0.08</v>
      </c>
      <c r="Q1839" s="17" t="e">
        <f t="shared" si="89"/>
        <v>#REF!</v>
      </c>
      <c r="R1839" s="13" t="e">
        <f>VLOOKUP(J1839,'[1]Nhân viên'!$E$20:$F$41,2,0)</f>
        <v>#REF!</v>
      </c>
    </row>
    <row r="1840" spans="1:18" hidden="1">
      <c r="A1840" s="11">
        <v>1842</v>
      </c>
      <c r="B1840" s="11">
        <f t="shared" si="87"/>
        <v>0</v>
      </c>
      <c r="E1840" s="13" t="e">
        <f>VLOOKUP(D1840,#REF!,2,0)</f>
        <v>#REF!</v>
      </c>
      <c r="H1840" s="13" t="e">
        <f>VLOOKUP(F1840,#REF!,2,0)</f>
        <v>#REF!</v>
      </c>
      <c r="I1840" s="13" t="str">
        <f>VLOOKUP(F1840,'[1]Khách hàng'!$A$4:$F$2144,3,0)</f>
        <v>Số 1 đường số 17A, Khu phố 11, Phường Bình Trị Đông B, Quận Bình Tân, TP.HCM.</v>
      </c>
      <c r="J1840" s="13" t="e">
        <f>VLOOKUP(F1840,#REF!,5,0)</f>
        <v>#REF!</v>
      </c>
      <c r="M1840" s="13" t="e">
        <f>VLOOKUP(K1840,#REF!,2,0)</f>
        <v>#REF!</v>
      </c>
      <c r="N1840" s="17" t="e">
        <f>VLOOKUP(K1840,#REF!,6,0)</f>
        <v>#REF!</v>
      </c>
      <c r="O1840" s="17" t="e">
        <f t="shared" si="88"/>
        <v>#REF!</v>
      </c>
      <c r="P1840" s="22">
        <v>0.08</v>
      </c>
      <c r="Q1840" s="17" t="e">
        <f t="shared" si="89"/>
        <v>#REF!</v>
      </c>
      <c r="R1840" s="13" t="e">
        <f>VLOOKUP(J1840,'[1]Nhân viên'!$E$20:$F$41,2,0)</f>
        <v>#REF!</v>
      </c>
    </row>
    <row r="1841" spans="1:18" hidden="1">
      <c r="A1841" s="11">
        <v>1843</v>
      </c>
      <c r="B1841" s="11">
        <f t="shared" si="87"/>
        <v>0</v>
      </c>
      <c r="E1841" s="13" t="e">
        <f>VLOOKUP(D1841,#REF!,2,0)</f>
        <v>#REF!</v>
      </c>
      <c r="H1841" s="13" t="e">
        <f>VLOOKUP(F1841,#REF!,2,0)</f>
        <v>#REF!</v>
      </c>
      <c r="I1841" s="13" t="str">
        <f>VLOOKUP(F1841,'[1]Khách hàng'!$A$4:$F$2144,3,0)</f>
        <v>Số 1 đường số 17A, Khu phố 11, Phường Bình Trị Đông B, Quận Bình Tân, TP.HCM.</v>
      </c>
      <c r="J1841" s="13" t="e">
        <f>VLOOKUP(F1841,#REF!,5,0)</f>
        <v>#REF!</v>
      </c>
      <c r="M1841" s="13" t="e">
        <f>VLOOKUP(K1841,#REF!,2,0)</f>
        <v>#REF!</v>
      </c>
      <c r="N1841" s="17" t="e">
        <f>VLOOKUP(K1841,#REF!,6,0)</f>
        <v>#REF!</v>
      </c>
      <c r="O1841" s="17" t="e">
        <f t="shared" si="88"/>
        <v>#REF!</v>
      </c>
      <c r="P1841" s="22">
        <v>0.08</v>
      </c>
      <c r="Q1841" s="17" t="e">
        <f t="shared" si="89"/>
        <v>#REF!</v>
      </c>
      <c r="R1841" s="13" t="e">
        <f>VLOOKUP(J1841,'[1]Nhân viên'!$E$20:$F$41,2,0)</f>
        <v>#REF!</v>
      </c>
    </row>
    <row r="1842" spans="1:18" hidden="1">
      <c r="A1842" s="11">
        <v>1844</v>
      </c>
      <c r="B1842" s="11">
        <f t="shared" si="87"/>
        <v>0</v>
      </c>
      <c r="E1842" s="13" t="e">
        <f>VLOOKUP(D1842,#REF!,2,0)</f>
        <v>#REF!</v>
      </c>
      <c r="H1842" s="13" t="e">
        <f>VLOOKUP(F1842,#REF!,2,0)</f>
        <v>#REF!</v>
      </c>
      <c r="I1842" s="13" t="str">
        <f>VLOOKUP(F1842,'[1]Khách hàng'!$A$4:$F$2144,3,0)</f>
        <v>Số 1 đường số 17A, Khu phố 11, Phường Bình Trị Đông B, Quận Bình Tân, TP.HCM.</v>
      </c>
      <c r="J1842" s="13" t="e">
        <f>VLOOKUP(F1842,#REF!,5,0)</f>
        <v>#REF!</v>
      </c>
      <c r="M1842" s="13" t="e">
        <f>VLOOKUP(K1842,#REF!,2,0)</f>
        <v>#REF!</v>
      </c>
      <c r="N1842" s="17" t="e">
        <f>VLOOKUP(K1842,#REF!,6,0)</f>
        <v>#REF!</v>
      </c>
      <c r="O1842" s="17" t="e">
        <f t="shared" si="88"/>
        <v>#REF!</v>
      </c>
      <c r="P1842" s="22">
        <v>0.08</v>
      </c>
      <c r="Q1842" s="17" t="e">
        <f t="shared" si="89"/>
        <v>#REF!</v>
      </c>
      <c r="R1842" s="13" t="e">
        <f>VLOOKUP(J1842,'[1]Nhân viên'!$E$20:$F$41,2,0)</f>
        <v>#REF!</v>
      </c>
    </row>
    <row r="1843" spans="1:18" hidden="1">
      <c r="A1843" s="11">
        <v>1845</v>
      </c>
      <c r="B1843" s="11">
        <f t="shared" si="87"/>
        <v>0</v>
      </c>
      <c r="E1843" s="13" t="e">
        <f>VLOOKUP(D1843,#REF!,2,0)</f>
        <v>#REF!</v>
      </c>
      <c r="H1843" s="13" t="e">
        <f>VLOOKUP(F1843,#REF!,2,0)</f>
        <v>#REF!</v>
      </c>
      <c r="I1843" s="13" t="str">
        <f>VLOOKUP(F1843,'[1]Khách hàng'!$A$4:$F$2144,3,0)</f>
        <v>Số 1 đường số 17A, Khu phố 11, Phường Bình Trị Đông B, Quận Bình Tân, TP.HCM.</v>
      </c>
      <c r="J1843" s="13" t="e">
        <f>VLOOKUP(F1843,#REF!,5,0)</f>
        <v>#REF!</v>
      </c>
      <c r="M1843" s="13" t="e">
        <f>VLOOKUP(K1843,#REF!,2,0)</f>
        <v>#REF!</v>
      </c>
      <c r="N1843" s="17" t="e">
        <f>VLOOKUP(K1843,#REF!,6,0)</f>
        <v>#REF!</v>
      </c>
      <c r="O1843" s="17" t="e">
        <f t="shared" si="88"/>
        <v>#REF!</v>
      </c>
      <c r="P1843" s="22">
        <v>0.08</v>
      </c>
      <c r="Q1843" s="17" t="e">
        <f t="shared" si="89"/>
        <v>#REF!</v>
      </c>
      <c r="R1843" s="13" t="e">
        <f>VLOOKUP(J1843,'[1]Nhân viên'!$E$20:$F$41,2,0)</f>
        <v>#REF!</v>
      </c>
    </row>
    <row r="1844" spans="1:18" hidden="1">
      <c r="A1844" s="11">
        <v>1846</v>
      </c>
      <c r="B1844" s="11">
        <f t="shared" si="87"/>
        <v>0</v>
      </c>
      <c r="E1844" s="13" t="e">
        <f>VLOOKUP(D1844,#REF!,2,0)</f>
        <v>#REF!</v>
      </c>
      <c r="H1844" s="13" t="e">
        <f>VLOOKUP(F1844,#REF!,2,0)</f>
        <v>#REF!</v>
      </c>
      <c r="I1844" s="13" t="str">
        <f>VLOOKUP(F1844,'[1]Khách hàng'!$A$4:$F$2144,3,0)</f>
        <v>Số 1 đường số 17A, Khu phố 11, Phường Bình Trị Đông B, Quận Bình Tân, TP.HCM.</v>
      </c>
      <c r="J1844" s="13" t="e">
        <f>VLOOKUP(F1844,#REF!,5,0)</f>
        <v>#REF!</v>
      </c>
      <c r="M1844" s="13" t="e">
        <f>VLOOKUP(K1844,#REF!,2,0)</f>
        <v>#REF!</v>
      </c>
      <c r="N1844" s="17" t="e">
        <f>VLOOKUP(K1844,#REF!,6,0)</f>
        <v>#REF!</v>
      </c>
      <c r="O1844" s="17" t="e">
        <f t="shared" si="88"/>
        <v>#REF!</v>
      </c>
      <c r="P1844" s="22">
        <v>0.08</v>
      </c>
      <c r="Q1844" s="17" t="e">
        <f t="shared" si="89"/>
        <v>#REF!</v>
      </c>
      <c r="R1844" s="13" t="e">
        <f>VLOOKUP(J1844,'[1]Nhân viên'!$E$20:$F$41,2,0)</f>
        <v>#REF!</v>
      </c>
    </row>
    <row r="1845" spans="1:18" hidden="1">
      <c r="A1845" s="11">
        <v>1847</v>
      </c>
      <c r="B1845" s="11">
        <f t="shared" si="87"/>
        <v>0</v>
      </c>
      <c r="E1845" s="13" t="e">
        <f>VLOOKUP(D1845,#REF!,2,0)</f>
        <v>#REF!</v>
      </c>
      <c r="H1845" s="13" t="e">
        <f>VLOOKUP(F1845,#REF!,2,0)</f>
        <v>#REF!</v>
      </c>
      <c r="I1845" s="13" t="str">
        <f>VLOOKUP(F1845,'[1]Khách hàng'!$A$4:$F$2144,3,0)</f>
        <v>Số 1 đường số 17A, Khu phố 11, Phường Bình Trị Đông B, Quận Bình Tân, TP.HCM.</v>
      </c>
      <c r="J1845" s="13" t="e">
        <f>VLOOKUP(F1845,#REF!,5,0)</f>
        <v>#REF!</v>
      </c>
      <c r="M1845" s="13" t="e">
        <f>VLOOKUP(K1845,#REF!,2,0)</f>
        <v>#REF!</v>
      </c>
      <c r="N1845" s="17" t="e">
        <f>VLOOKUP(K1845,#REF!,6,0)</f>
        <v>#REF!</v>
      </c>
      <c r="O1845" s="17" t="e">
        <f t="shared" si="88"/>
        <v>#REF!</v>
      </c>
      <c r="P1845" s="22">
        <v>0.08</v>
      </c>
      <c r="Q1845" s="17" t="e">
        <f t="shared" si="89"/>
        <v>#REF!</v>
      </c>
      <c r="R1845" s="13" t="e">
        <f>VLOOKUP(J1845,'[1]Nhân viên'!$E$20:$F$41,2,0)</f>
        <v>#REF!</v>
      </c>
    </row>
    <row r="1846" spans="1:18" hidden="1">
      <c r="A1846" s="11">
        <v>1848</v>
      </c>
      <c r="B1846" s="11">
        <f t="shared" si="87"/>
        <v>0</v>
      </c>
      <c r="E1846" s="13" t="e">
        <f>VLOOKUP(D1846,#REF!,2,0)</f>
        <v>#REF!</v>
      </c>
      <c r="H1846" s="13" t="e">
        <f>VLOOKUP(F1846,#REF!,2,0)</f>
        <v>#REF!</v>
      </c>
      <c r="I1846" s="13" t="str">
        <f>VLOOKUP(F1846,'[1]Khách hàng'!$A$4:$F$2144,3,0)</f>
        <v>Số 1 đường số 17A, Khu phố 11, Phường Bình Trị Đông B, Quận Bình Tân, TP.HCM.</v>
      </c>
      <c r="J1846" s="13" t="e">
        <f>VLOOKUP(F1846,#REF!,5,0)</f>
        <v>#REF!</v>
      </c>
      <c r="M1846" s="13" t="e">
        <f>VLOOKUP(K1846,#REF!,2,0)</f>
        <v>#REF!</v>
      </c>
      <c r="N1846" s="17" t="e">
        <f>VLOOKUP(K1846,#REF!,6,0)</f>
        <v>#REF!</v>
      </c>
      <c r="O1846" s="17" t="e">
        <f t="shared" si="88"/>
        <v>#REF!</v>
      </c>
      <c r="P1846" s="22">
        <v>0.08</v>
      </c>
      <c r="Q1846" s="17" t="e">
        <f t="shared" si="89"/>
        <v>#REF!</v>
      </c>
      <c r="R1846" s="13" t="e">
        <f>VLOOKUP(J1846,'[1]Nhân viên'!$E$20:$F$41,2,0)</f>
        <v>#REF!</v>
      </c>
    </row>
    <row r="1847" spans="1:18" hidden="1">
      <c r="A1847" s="11">
        <v>1849</v>
      </c>
      <c r="B1847" s="11">
        <f t="shared" si="87"/>
        <v>0</v>
      </c>
      <c r="E1847" s="13" t="e">
        <f>VLOOKUP(D1847,#REF!,2,0)</f>
        <v>#REF!</v>
      </c>
      <c r="H1847" s="13" t="e">
        <f>VLOOKUP(F1847,#REF!,2,0)</f>
        <v>#REF!</v>
      </c>
      <c r="I1847" s="13" t="str">
        <f>VLOOKUP(F1847,'[1]Khách hàng'!$A$4:$F$2144,3,0)</f>
        <v>Số 1 đường số 17A, Khu phố 11, Phường Bình Trị Đông B, Quận Bình Tân, TP.HCM.</v>
      </c>
      <c r="J1847" s="13" t="e">
        <f>VLOOKUP(F1847,#REF!,5,0)</f>
        <v>#REF!</v>
      </c>
      <c r="M1847" s="13" t="e">
        <f>VLOOKUP(K1847,#REF!,2,0)</f>
        <v>#REF!</v>
      </c>
      <c r="N1847" s="17" t="e">
        <f>VLOOKUP(K1847,#REF!,6,0)</f>
        <v>#REF!</v>
      </c>
      <c r="O1847" s="17" t="e">
        <f t="shared" si="88"/>
        <v>#REF!</v>
      </c>
      <c r="P1847" s="22">
        <v>0.08</v>
      </c>
      <c r="Q1847" s="17" t="e">
        <f t="shared" si="89"/>
        <v>#REF!</v>
      </c>
      <c r="R1847" s="13" t="e">
        <f>VLOOKUP(J1847,'[1]Nhân viên'!$E$20:$F$41,2,0)</f>
        <v>#REF!</v>
      </c>
    </row>
    <row r="1848" spans="1:18" hidden="1">
      <c r="A1848" s="11">
        <v>1850</v>
      </c>
      <c r="B1848" s="11">
        <f t="shared" si="87"/>
        <v>0</v>
      </c>
      <c r="E1848" s="13" t="e">
        <f>VLOOKUP(D1848,#REF!,2,0)</f>
        <v>#REF!</v>
      </c>
      <c r="H1848" s="13" t="e">
        <f>VLOOKUP(F1848,#REF!,2,0)</f>
        <v>#REF!</v>
      </c>
      <c r="I1848" s="13" t="str">
        <f>VLOOKUP(F1848,'[1]Khách hàng'!$A$4:$F$2144,3,0)</f>
        <v>Số 1 đường số 17A, Khu phố 11, Phường Bình Trị Đông B, Quận Bình Tân, TP.HCM.</v>
      </c>
      <c r="J1848" s="13" t="e">
        <f>VLOOKUP(F1848,#REF!,5,0)</f>
        <v>#REF!</v>
      </c>
      <c r="M1848" s="13" t="e">
        <f>VLOOKUP(K1848,#REF!,2,0)</f>
        <v>#REF!</v>
      </c>
      <c r="N1848" s="17" t="e">
        <f>VLOOKUP(K1848,#REF!,6,0)</f>
        <v>#REF!</v>
      </c>
      <c r="O1848" s="17" t="e">
        <f t="shared" si="88"/>
        <v>#REF!</v>
      </c>
      <c r="P1848" s="22">
        <v>0.08</v>
      </c>
      <c r="Q1848" s="17" t="e">
        <f t="shared" si="89"/>
        <v>#REF!</v>
      </c>
      <c r="R1848" s="13" t="e">
        <f>VLOOKUP(J1848,'[1]Nhân viên'!$E$20:$F$41,2,0)</f>
        <v>#REF!</v>
      </c>
    </row>
    <row r="1849" spans="1:18" hidden="1">
      <c r="A1849" s="11">
        <v>1851</v>
      </c>
      <c r="B1849" s="11">
        <f t="shared" si="87"/>
        <v>0</v>
      </c>
      <c r="E1849" s="13" t="e">
        <f>VLOOKUP(D1849,#REF!,2,0)</f>
        <v>#REF!</v>
      </c>
      <c r="H1849" s="13" t="e">
        <f>VLOOKUP(F1849,#REF!,2,0)</f>
        <v>#REF!</v>
      </c>
      <c r="I1849" s="13" t="str">
        <f>VLOOKUP(F1849,'[1]Khách hàng'!$A$4:$F$2144,3,0)</f>
        <v>Số 1 đường số 17A, Khu phố 11, Phường Bình Trị Đông B, Quận Bình Tân, TP.HCM.</v>
      </c>
      <c r="J1849" s="13" t="e">
        <f>VLOOKUP(F1849,#REF!,5,0)</f>
        <v>#REF!</v>
      </c>
      <c r="M1849" s="13" t="e">
        <f>VLOOKUP(K1849,#REF!,2,0)</f>
        <v>#REF!</v>
      </c>
      <c r="N1849" s="17" t="e">
        <f>VLOOKUP(K1849,#REF!,6,0)</f>
        <v>#REF!</v>
      </c>
      <c r="O1849" s="17" t="e">
        <f t="shared" si="88"/>
        <v>#REF!</v>
      </c>
      <c r="P1849" s="22">
        <v>0.08</v>
      </c>
      <c r="Q1849" s="17" t="e">
        <f t="shared" si="89"/>
        <v>#REF!</v>
      </c>
      <c r="R1849" s="13" t="e">
        <f>VLOOKUP(J1849,'[1]Nhân viên'!$E$20:$F$41,2,0)</f>
        <v>#REF!</v>
      </c>
    </row>
    <row r="1850" spans="1:18" hidden="1">
      <c r="A1850" s="11">
        <v>1852</v>
      </c>
      <c r="B1850" s="11">
        <f t="shared" si="87"/>
        <v>0</v>
      </c>
      <c r="E1850" s="13" t="e">
        <f>VLOOKUP(D1850,#REF!,2,0)</f>
        <v>#REF!</v>
      </c>
      <c r="H1850" s="13" t="e">
        <f>VLOOKUP(F1850,#REF!,2,0)</f>
        <v>#REF!</v>
      </c>
      <c r="I1850" s="13" t="str">
        <f>VLOOKUP(F1850,'[1]Khách hàng'!$A$4:$F$2144,3,0)</f>
        <v>Số 1 đường số 17A, Khu phố 11, Phường Bình Trị Đông B, Quận Bình Tân, TP.HCM.</v>
      </c>
      <c r="J1850" s="13" t="e">
        <f>VLOOKUP(F1850,#REF!,5,0)</f>
        <v>#REF!</v>
      </c>
      <c r="M1850" s="13" t="e">
        <f>VLOOKUP(K1850,#REF!,2,0)</f>
        <v>#REF!</v>
      </c>
      <c r="N1850" s="17" t="e">
        <f>VLOOKUP(K1850,#REF!,6,0)</f>
        <v>#REF!</v>
      </c>
      <c r="O1850" s="17" t="e">
        <f t="shared" si="88"/>
        <v>#REF!</v>
      </c>
      <c r="P1850" s="22">
        <v>0.08</v>
      </c>
      <c r="Q1850" s="17" t="e">
        <f t="shared" si="89"/>
        <v>#REF!</v>
      </c>
      <c r="R1850" s="13" t="e">
        <f>VLOOKUP(J1850,'[1]Nhân viên'!$E$20:$F$41,2,0)</f>
        <v>#REF!</v>
      </c>
    </row>
    <row r="1851" spans="1:18" hidden="1">
      <c r="A1851" s="11">
        <v>1853</v>
      </c>
      <c r="B1851" s="11">
        <f t="shared" si="87"/>
        <v>0</v>
      </c>
      <c r="E1851" s="13" t="e">
        <f>VLOOKUP(D1851,#REF!,2,0)</f>
        <v>#REF!</v>
      </c>
      <c r="H1851" s="13" t="e">
        <f>VLOOKUP(F1851,#REF!,2,0)</f>
        <v>#REF!</v>
      </c>
      <c r="I1851" s="13" t="str">
        <f>VLOOKUP(F1851,'[1]Khách hàng'!$A$4:$F$2144,3,0)</f>
        <v>Số 1 đường số 17A, Khu phố 11, Phường Bình Trị Đông B, Quận Bình Tân, TP.HCM.</v>
      </c>
      <c r="J1851" s="13" t="e">
        <f>VLOOKUP(F1851,#REF!,5,0)</f>
        <v>#REF!</v>
      </c>
      <c r="M1851" s="13" t="e">
        <f>VLOOKUP(K1851,#REF!,2,0)</f>
        <v>#REF!</v>
      </c>
      <c r="N1851" s="17" t="e">
        <f>VLOOKUP(K1851,#REF!,6,0)</f>
        <v>#REF!</v>
      </c>
      <c r="O1851" s="17" t="e">
        <f t="shared" si="88"/>
        <v>#REF!</v>
      </c>
      <c r="P1851" s="22">
        <v>0.08</v>
      </c>
      <c r="Q1851" s="17" t="e">
        <f t="shared" si="89"/>
        <v>#REF!</v>
      </c>
      <c r="R1851" s="13" t="e">
        <f>VLOOKUP(J1851,'[1]Nhân viên'!$E$20:$F$41,2,0)</f>
        <v>#REF!</v>
      </c>
    </row>
    <row r="1852" spans="1:18" hidden="1">
      <c r="A1852" s="11">
        <v>1854</v>
      </c>
      <c r="B1852" s="11">
        <f t="shared" si="87"/>
        <v>0</v>
      </c>
      <c r="E1852" s="13" t="e">
        <f>VLOOKUP(D1852,#REF!,2,0)</f>
        <v>#REF!</v>
      </c>
      <c r="H1852" s="13" t="e">
        <f>VLOOKUP(F1852,#REF!,2,0)</f>
        <v>#REF!</v>
      </c>
      <c r="I1852" s="13" t="str">
        <f>VLOOKUP(F1852,'[1]Khách hàng'!$A$4:$F$2144,3,0)</f>
        <v>Số 1 đường số 17A, Khu phố 11, Phường Bình Trị Đông B, Quận Bình Tân, TP.HCM.</v>
      </c>
      <c r="J1852" s="13" t="e">
        <f>VLOOKUP(F1852,#REF!,5,0)</f>
        <v>#REF!</v>
      </c>
      <c r="M1852" s="13" t="e">
        <f>VLOOKUP(K1852,#REF!,2,0)</f>
        <v>#REF!</v>
      </c>
      <c r="N1852" s="17" t="e">
        <f>VLOOKUP(K1852,#REF!,6,0)</f>
        <v>#REF!</v>
      </c>
      <c r="O1852" s="17" t="e">
        <f t="shared" si="88"/>
        <v>#REF!</v>
      </c>
      <c r="P1852" s="22">
        <v>0.08</v>
      </c>
      <c r="Q1852" s="17" t="e">
        <f t="shared" si="89"/>
        <v>#REF!</v>
      </c>
      <c r="R1852" s="13" t="e">
        <f>VLOOKUP(J1852,'[1]Nhân viên'!$E$20:$F$41,2,0)</f>
        <v>#REF!</v>
      </c>
    </row>
    <row r="1853" spans="1:18" hidden="1">
      <c r="A1853" s="11">
        <v>1855</v>
      </c>
      <c r="B1853" s="11">
        <f t="shared" si="87"/>
        <v>0</v>
      </c>
      <c r="E1853" s="13" t="e">
        <f>VLOOKUP(D1853,#REF!,2,0)</f>
        <v>#REF!</v>
      </c>
      <c r="H1853" s="13" t="e">
        <f>VLOOKUP(F1853,#REF!,2,0)</f>
        <v>#REF!</v>
      </c>
      <c r="I1853" s="13" t="str">
        <f>VLOOKUP(F1853,'[1]Khách hàng'!$A$4:$F$2144,3,0)</f>
        <v>Số 1 đường số 17A, Khu phố 11, Phường Bình Trị Đông B, Quận Bình Tân, TP.HCM.</v>
      </c>
      <c r="J1853" s="13" t="e">
        <f>VLOOKUP(F1853,#REF!,5,0)</f>
        <v>#REF!</v>
      </c>
      <c r="M1853" s="13" t="e">
        <f>VLOOKUP(K1853,#REF!,2,0)</f>
        <v>#REF!</v>
      </c>
      <c r="N1853" s="17" t="e">
        <f>VLOOKUP(K1853,#REF!,6,0)</f>
        <v>#REF!</v>
      </c>
      <c r="O1853" s="17" t="e">
        <f t="shared" si="88"/>
        <v>#REF!</v>
      </c>
      <c r="P1853" s="22">
        <v>0.08</v>
      </c>
      <c r="Q1853" s="17" t="e">
        <f t="shared" si="89"/>
        <v>#REF!</v>
      </c>
      <c r="R1853" s="13" t="e">
        <f>VLOOKUP(J1853,'[1]Nhân viên'!$E$20:$F$41,2,0)</f>
        <v>#REF!</v>
      </c>
    </row>
    <row r="1854" spans="1:18" hidden="1">
      <c r="A1854" s="11">
        <v>1856</v>
      </c>
      <c r="B1854" s="11">
        <f t="shared" si="87"/>
        <v>0</v>
      </c>
      <c r="E1854" s="13" t="e">
        <f>VLOOKUP(D1854,#REF!,2,0)</f>
        <v>#REF!</v>
      </c>
      <c r="H1854" s="13" t="e">
        <f>VLOOKUP(F1854,#REF!,2,0)</f>
        <v>#REF!</v>
      </c>
      <c r="I1854" s="13" t="str">
        <f>VLOOKUP(F1854,'[1]Khách hàng'!$A$4:$F$2144,3,0)</f>
        <v>Số 1 đường số 17A, Khu phố 11, Phường Bình Trị Đông B, Quận Bình Tân, TP.HCM.</v>
      </c>
      <c r="J1854" s="13" t="e">
        <f>VLOOKUP(F1854,#REF!,5,0)</f>
        <v>#REF!</v>
      </c>
      <c r="M1854" s="13" t="e">
        <f>VLOOKUP(K1854,#REF!,2,0)</f>
        <v>#REF!</v>
      </c>
      <c r="N1854" s="17" t="e">
        <f>VLOOKUP(K1854,#REF!,6,0)</f>
        <v>#REF!</v>
      </c>
      <c r="O1854" s="17" t="e">
        <f t="shared" si="88"/>
        <v>#REF!</v>
      </c>
      <c r="P1854" s="22">
        <v>0.08</v>
      </c>
      <c r="Q1854" s="17" t="e">
        <f t="shared" si="89"/>
        <v>#REF!</v>
      </c>
      <c r="R1854" s="13" t="e">
        <f>VLOOKUP(J1854,'[1]Nhân viên'!$E$20:$F$41,2,0)</f>
        <v>#REF!</v>
      </c>
    </row>
    <row r="1855" spans="1:18" hidden="1">
      <c r="A1855" s="11">
        <v>1857</v>
      </c>
      <c r="B1855" s="11">
        <f t="shared" si="87"/>
        <v>0</v>
      </c>
      <c r="E1855" s="13" t="e">
        <f>VLOOKUP(D1855,#REF!,2,0)</f>
        <v>#REF!</v>
      </c>
      <c r="H1855" s="13" t="e">
        <f>VLOOKUP(F1855,#REF!,2,0)</f>
        <v>#REF!</v>
      </c>
      <c r="I1855" s="13" t="str">
        <f>VLOOKUP(F1855,'[1]Khách hàng'!$A$4:$F$2144,3,0)</f>
        <v>Số 1 đường số 17A, Khu phố 11, Phường Bình Trị Đông B, Quận Bình Tân, TP.HCM.</v>
      </c>
      <c r="J1855" s="13" t="e">
        <f>VLOOKUP(F1855,#REF!,5,0)</f>
        <v>#REF!</v>
      </c>
      <c r="M1855" s="13" t="e">
        <f>VLOOKUP(K1855,#REF!,2,0)</f>
        <v>#REF!</v>
      </c>
      <c r="N1855" s="17" t="e">
        <f>VLOOKUP(K1855,#REF!,6,0)</f>
        <v>#REF!</v>
      </c>
      <c r="O1855" s="17" t="e">
        <f t="shared" si="88"/>
        <v>#REF!</v>
      </c>
      <c r="P1855" s="22">
        <v>0.08</v>
      </c>
      <c r="Q1855" s="17" t="e">
        <f t="shared" si="89"/>
        <v>#REF!</v>
      </c>
      <c r="R1855" s="13" t="e">
        <f>VLOOKUP(J1855,'[1]Nhân viên'!$E$20:$F$41,2,0)</f>
        <v>#REF!</v>
      </c>
    </row>
    <row r="1856" spans="1:18" hidden="1">
      <c r="A1856" s="11">
        <v>1858</v>
      </c>
      <c r="B1856" s="11">
        <f t="shared" si="87"/>
        <v>0</v>
      </c>
      <c r="E1856" s="13" t="e">
        <f>VLOOKUP(D1856,#REF!,2,0)</f>
        <v>#REF!</v>
      </c>
      <c r="H1856" s="13" t="e">
        <f>VLOOKUP(F1856,#REF!,2,0)</f>
        <v>#REF!</v>
      </c>
      <c r="I1856" s="13" t="str">
        <f>VLOOKUP(F1856,'[1]Khách hàng'!$A$4:$F$2144,3,0)</f>
        <v>Số 1 đường số 17A, Khu phố 11, Phường Bình Trị Đông B, Quận Bình Tân, TP.HCM.</v>
      </c>
      <c r="J1856" s="13" t="e">
        <f>VLOOKUP(F1856,#REF!,5,0)</f>
        <v>#REF!</v>
      </c>
      <c r="M1856" s="13" t="e">
        <f>VLOOKUP(K1856,#REF!,2,0)</f>
        <v>#REF!</v>
      </c>
      <c r="N1856" s="17" t="e">
        <f>VLOOKUP(K1856,#REF!,6,0)</f>
        <v>#REF!</v>
      </c>
      <c r="O1856" s="17" t="e">
        <f t="shared" si="88"/>
        <v>#REF!</v>
      </c>
      <c r="P1856" s="22">
        <v>0.08</v>
      </c>
      <c r="Q1856" s="17" t="e">
        <f t="shared" si="89"/>
        <v>#REF!</v>
      </c>
      <c r="R1856" s="13" t="e">
        <f>VLOOKUP(J1856,'[1]Nhân viên'!$E$20:$F$41,2,0)</f>
        <v>#REF!</v>
      </c>
    </row>
    <row r="1857" spans="1:18" hidden="1">
      <c r="A1857" s="11">
        <v>1859</v>
      </c>
      <c r="B1857" s="11">
        <f t="shared" si="87"/>
        <v>0</v>
      </c>
      <c r="E1857" s="13" t="e">
        <f>VLOOKUP(D1857,#REF!,2,0)</f>
        <v>#REF!</v>
      </c>
      <c r="H1857" s="13" t="e">
        <f>VLOOKUP(F1857,#REF!,2,0)</f>
        <v>#REF!</v>
      </c>
      <c r="I1857" s="13" t="str">
        <f>VLOOKUP(F1857,'[1]Khách hàng'!$A$4:$F$2144,3,0)</f>
        <v>Số 1 đường số 17A, Khu phố 11, Phường Bình Trị Đông B, Quận Bình Tân, TP.HCM.</v>
      </c>
      <c r="J1857" s="13" t="e">
        <f>VLOOKUP(F1857,#REF!,5,0)</f>
        <v>#REF!</v>
      </c>
      <c r="M1857" s="13" t="e">
        <f>VLOOKUP(K1857,#REF!,2,0)</f>
        <v>#REF!</v>
      </c>
      <c r="N1857" s="17" t="e">
        <f>VLOOKUP(K1857,#REF!,6,0)</f>
        <v>#REF!</v>
      </c>
      <c r="O1857" s="17" t="e">
        <f t="shared" si="88"/>
        <v>#REF!</v>
      </c>
      <c r="P1857" s="22">
        <v>0.08</v>
      </c>
      <c r="Q1857" s="17" t="e">
        <f t="shared" si="89"/>
        <v>#REF!</v>
      </c>
      <c r="R1857" s="13" t="e">
        <f>VLOOKUP(J1857,'[1]Nhân viên'!$E$20:$F$41,2,0)</f>
        <v>#REF!</v>
      </c>
    </row>
    <row r="1858" spans="1:18" hidden="1">
      <c r="A1858" s="11">
        <v>1860</v>
      </c>
      <c r="B1858" s="11">
        <f t="shared" si="87"/>
        <v>0</v>
      </c>
      <c r="E1858" s="13" t="e">
        <f>VLOOKUP(D1858,#REF!,2,0)</f>
        <v>#REF!</v>
      </c>
      <c r="H1858" s="13" t="e">
        <f>VLOOKUP(F1858,#REF!,2,0)</f>
        <v>#REF!</v>
      </c>
      <c r="I1858" s="13" t="str">
        <f>VLOOKUP(F1858,'[1]Khách hàng'!$A$4:$F$2144,3,0)</f>
        <v>Số 1 đường số 17A, Khu phố 11, Phường Bình Trị Đông B, Quận Bình Tân, TP.HCM.</v>
      </c>
      <c r="J1858" s="13" t="e">
        <f>VLOOKUP(F1858,#REF!,5,0)</f>
        <v>#REF!</v>
      </c>
      <c r="M1858" s="13" t="e">
        <f>VLOOKUP(K1858,#REF!,2,0)</f>
        <v>#REF!</v>
      </c>
      <c r="N1858" s="17" t="e">
        <f>VLOOKUP(K1858,#REF!,6,0)</f>
        <v>#REF!</v>
      </c>
      <c r="O1858" s="17" t="e">
        <f t="shared" si="88"/>
        <v>#REF!</v>
      </c>
      <c r="P1858" s="22">
        <v>0.08</v>
      </c>
      <c r="Q1858" s="17" t="e">
        <f t="shared" si="89"/>
        <v>#REF!</v>
      </c>
      <c r="R1858" s="13" t="e">
        <f>VLOOKUP(J1858,'[1]Nhân viên'!$E$20:$F$41,2,0)</f>
        <v>#REF!</v>
      </c>
    </row>
    <row r="1859" spans="1:18" hidden="1">
      <c r="A1859" s="11">
        <v>1861</v>
      </c>
      <c r="B1859" s="11">
        <f t="shared" si="87"/>
        <v>0</v>
      </c>
      <c r="E1859" s="13" t="e">
        <f>VLOOKUP(D1859,#REF!,2,0)</f>
        <v>#REF!</v>
      </c>
      <c r="H1859" s="13" t="e">
        <f>VLOOKUP(F1859,#REF!,2,0)</f>
        <v>#REF!</v>
      </c>
      <c r="I1859" s="13" t="str">
        <f>VLOOKUP(F1859,'[1]Khách hàng'!$A$4:$F$2144,3,0)</f>
        <v>Số 1 đường số 17A, Khu phố 11, Phường Bình Trị Đông B, Quận Bình Tân, TP.HCM.</v>
      </c>
      <c r="J1859" s="13" t="e">
        <f>VLOOKUP(F1859,#REF!,5,0)</f>
        <v>#REF!</v>
      </c>
      <c r="M1859" s="13" t="e">
        <f>VLOOKUP(K1859,#REF!,2,0)</f>
        <v>#REF!</v>
      </c>
      <c r="N1859" s="17" t="e">
        <f>VLOOKUP(K1859,#REF!,6,0)</f>
        <v>#REF!</v>
      </c>
      <c r="O1859" s="17" t="e">
        <f t="shared" si="88"/>
        <v>#REF!</v>
      </c>
      <c r="P1859" s="22">
        <v>0.08</v>
      </c>
      <c r="Q1859" s="17" t="e">
        <f t="shared" si="89"/>
        <v>#REF!</v>
      </c>
      <c r="R1859" s="13" t="e">
        <f>VLOOKUP(J1859,'[1]Nhân viên'!$E$20:$F$41,2,0)</f>
        <v>#REF!</v>
      </c>
    </row>
    <row r="1860" spans="1:18" hidden="1">
      <c r="A1860" s="11">
        <v>1862</v>
      </c>
      <c r="B1860" s="11">
        <f t="shared" si="87"/>
        <v>0</v>
      </c>
      <c r="E1860" s="13" t="e">
        <f>VLOOKUP(D1860,#REF!,2,0)</f>
        <v>#REF!</v>
      </c>
      <c r="H1860" s="13" t="e">
        <f>VLOOKUP(F1860,#REF!,2,0)</f>
        <v>#REF!</v>
      </c>
      <c r="I1860" s="13" t="str">
        <f>VLOOKUP(F1860,'[1]Khách hàng'!$A$4:$F$2144,3,0)</f>
        <v>Số 1 đường số 17A, Khu phố 11, Phường Bình Trị Đông B, Quận Bình Tân, TP.HCM.</v>
      </c>
      <c r="J1860" s="13" t="e">
        <f>VLOOKUP(F1860,#REF!,5,0)</f>
        <v>#REF!</v>
      </c>
      <c r="M1860" s="13" t="e">
        <f>VLOOKUP(K1860,#REF!,2,0)</f>
        <v>#REF!</v>
      </c>
      <c r="N1860" s="17" t="e">
        <f>VLOOKUP(K1860,#REF!,6,0)</f>
        <v>#REF!</v>
      </c>
      <c r="O1860" s="17" t="e">
        <f t="shared" si="88"/>
        <v>#REF!</v>
      </c>
      <c r="P1860" s="22">
        <v>0.08</v>
      </c>
      <c r="Q1860" s="17" t="e">
        <f t="shared" si="89"/>
        <v>#REF!</v>
      </c>
      <c r="R1860" s="13" t="e">
        <f>VLOOKUP(J1860,'[1]Nhân viên'!$E$20:$F$41,2,0)</f>
        <v>#REF!</v>
      </c>
    </row>
    <row r="1861" spans="1:18" hidden="1">
      <c r="A1861" s="11">
        <v>1863</v>
      </c>
      <c r="B1861" s="11">
        <f t="shared" si="87"/>
        <v>0</v>
      </c>
      <c r="E1861" s="13" t="e">
        <f>VLOOKUP(D1861,#REF!,2,0)</f>
        <v>#REF!</v>
      </c>
      <c r="H1861" s="13" t="e">
        <f>VLOOKUP(F1861,#REF!,2,0)</f>
        <v>#REF!</v>
      </c>
      <c r="I1861" s="13" t="str">
        <f>VLOOKUP(F1861,'[1]Khách hàng'!$A$4:$F$2144,3,0)</f>
        <v>Số 1 đường số 17A, Khu phố 11, Phường Bình Trị Đông B, Quận Bình Tân, TP.HCM.</v>
      </c>
      <c r="J1861" s="13" t="e">
        <f>VLOOKUP(F1861,#REF!,5,0)</f>
        <v>#REF!</v>
      </c>
      <c r="M1861" s="13" t="e">
        <f>VLOOKUP(K1861,#REF!,2,0)</f>
        <v>#REF!</v>
      </c>
      <c r="N1861" s="17" t="e">
        <f>VLOOKUP(K1861,#REF!,6,0)</f>
        <v>#REF!</v>
      </c>
      <c r="O1861" s="17" t="e">
        <f t="shared" si="88"/>
        <v>#REF!</v>
      </c>
      <c r="P1861" s="22">
        <v>0.08</v>
      </c>
      <c r="Q1861" s="17" t="e">
        <f t="shared" si="89"/>
        <v>#REF!</v>
      </c>
      <c r="R1861" s="13" t="e">
        <f>VLOOKUP(J1861,'[1]Nhân viên'!$E$20:$F$41,2,0)</f>
        <v>#REF!</v>
      </c>
    </row>
    <row r="1862" spans="1:18" hidden="1">
      <c r="A1862" s="11">
        <v>1864</v>
      </c>
      <c r="B1862" s="11">
        <f t="shared" si="87"/>
        <v>0</v>
      </c>
      <c r="E1862" s="13" t="e">
        <f>VLOOKUP(D1862,#REF!,2,0)</f>
        <v>#REF!</v>
      </c>
      <c r="H1862" s="13" t="e">
        <f>VLOOKUP(F1862,#REF!,2,0)</f>
        <v>#REF!</v>
      </c>
      <c r="I1862" s="13" t="str">
        <f>VLOOKUP(F1862,'[1]Khách hàng'!$A$4:$F$2144,3,0)</f>
        <v>Số 1 đường số 17A, Khu phố 11, Phường Bình Trị Đông B, Quận Bình Tân, TP.HCM.</v>
      </c>
      <c r="J1862" s="13" t="e">
        <f>VLOOKUP(F1862,#REF!,5,0)</f>
        <v>#REF!</v>
      </c>
      <c r="M1862" s="13" t="e">
        <f>VLOOKUP(K1862,#REF!,2,0)</f>
        <v>#REF!</v>
      </c>
      <c r="N1862" s="17" t="e">
        <f>VLOOKUP(K1862,#REF!,6,0)</f>
        <v>#REF!</v>
      </c>
      <c r="O1862" s="17" t="e">
        <f t="shared" si="88"/>
        <v>#REF!</v>
      </c>
      <c r="P1862" s="22">
        <v>0.08</v>
      </c>
      <c r="Q1862" s="17" t="e">
        <f t="shared" si="89"/>
        <v>#REF!</v>
      </c>
      <c r="R1862" s="13" t="e">
        <f>VLOOKUP(J1862,'[1]Nhân viên'!$E$20:$F$41,2,0)</f>
        <v>#REF!</v>
      </c>
    </row>
    <row r="1863" spans="1:18" hidden="1">
      <c r="A1863" s="11">
        <v>1865</v>
      </c>
      <c r="B1863" s="11">
        <f t="shared" si="87"/>
        <v>0</v>
      </c>
      <c r="E1863" s="13" t="e">
        <f>VLOOKUP(D1863,#REF!,2,0)</f>
        <v>#REF!</v>
      </c>
      <c r="H1863" s="13" t="e">
        <f>VLOOKUP(F1863,#REF!,2,0)</f>
        <v>#REF!</v>
      </c>
      <c r="I1863" s="13" t="str">
        <f>VLOOKUP(F1863,'[1]Khách hàng'!$A$4:$F$2144,3,0)</f>
        <v>Số 1 đường số 17A, Khu phố 11, Phường Bình Trị Đông B, Quận Bình Tân, TP.HCM.</v>
      </c>
      <c r="J1863" s="13" t="e">
        <f>VLOOKUP(F1863,#REF!,5,0)</f>
        <v>#REF!</v>
      </c>
      <c r="M1863" s="13" t="e">
        <f>VLOOKUP(K1863,#REF!,2,0)</f>
        <v>#REF!</v>
      </c>
      <c r="N1863" s="17" t="e">
        <f>VLOOKUP(K1863,#REF!,6,0)</f>
        <v>#REF!</v>
      </c>
      <c r="O1863" s="17" t="e">
        <f t="shared" si="88"/>
        <v>#REF!</v>
      </c>
      <c r="P1863" s="22">
        <v>0.08</v>
      </c>
      <c r="Q1863" s="17" t="e">
        <f t="shared" si="89"/>
        <v>#REF!</v>
      </c>
      <c r="R1863" s="13" t="e">
        <f>VLOOKUP(J1863,'[1]Nhân viên'!$E$20:$F$41,2,0)</f>
        <v>#REF!</v>
      </c>
    </row>
    <row r="1864" spans="1:18" hidden="1">
      <c r="A1864" s="11">
        <v>1866</v>
      </c>
      <c r="B1864" s="11">
        <f t="shared" si="87"/>
        <v>0</v>
      </c>
      <c r="E1864" s="13" t="e">
        <f>VLOOKUP(D1864,#REF!,2,0)</f>
        <v>#REF!</v>
      </c>
      <c r="H1864" s="13" t="e">
        <f>VLOOKUP(F1864,#REF!,2,0)</f>
        <v>#REF!</v>
      </c>
      <c r="I1864" s="13" t="str">
        <f>VLOOKUP(F1864,'[1]Khách hàng'!$A$4:$F$2144,3,0)</f>
        <v>Số 1 đường số 17A, Khu phố 11, Phường Bình Trị Đông B, Quận Bình Tân, TP.HCM.</v>
      </c>
      <c r="J1864" s="13" t="e">
        <f>VLOOKUP(F1864,#REF!,5,0)</f>
        <v>#REF!</v>
      </c>
      <c r="M1864" s="13" t="e">
        <f>VLOOKUP(K1864,#REF!,2,0)</f>
        <v>#REF!</v>
      </c>
      <c r="N1864" s="17" t="e">
        <f>VLOOKUP(K1864,#REF!,6,0)</f>
        <v>#REF!</v>
      </c>
      <c r="O1864" s="17" t="e">
        <f t="shared" si="88"/>
        <v>#REF!</v>
      </c>
      <c r="P1864" s="22">
        <v>0.08</v>
      </c>
      <c r="Q1864" s="17" t="e">
        <f t="shared" si="89"/>
        <v>#REF!</v>
      </c>
      <c r="R1864" s="13" t="e">
        <f>VLOOKUP(J1864,'[1]Nhân viên'!$E$20:$F$41,2,0)</f>
        <v>#REF!</v>
      </c>
    </row>
    <row r="1865" spans="1:18" hidden="1">
      <c r="A1865" s="11">
        <v>1867</v>
      </c>
      <c r="B1865" s="11">
        <f t="shared" si="87"/>
        <v>0</v>
      </c>
      <c r="E1865" s="13" t="e">
        <f>VLOOKUP(D1865,#REF!,2,0)</f>
        <v>#REF!</v>
      </c>
      <c r="H1865" s="13" t="e">
        <f>VLOOKUP(F1865,#REF!,2,0)</f>
        <v>#REF!</v>
      </c>
      <c r="I1865" s="13" t="str">
        <f>VLOOKUP(F1865,'[1]Khách hàng'!$A$4:$F$2144,3,0)</f>
        <v>Số 1 đường số 17A, Khu phố 11, Phường Bình Trị Đông B, Quận Bình Tân, TP.HCM.</v>
      </c>
      <c r="J1865" s="13" t="e">
        <f>VLOOKUP(F1865,#REF!,5,0)</f>
        <v>#REF!</v>
      </c>
      <c r="M1865" s="13" t="e">
        <f>VLOOKUP(K1865,#REF!,2,0)</f>
        <v>#REF!</v>
      </c>
      <c r="N1865" s="17" t="e">
        <f>VLOOKUP(K1865,#REF!,6,0)</f>
        <v>#REF!</v>
      </c>
      <c r="O1865" s="17" t="e">
        <f t="shared" si="88"/>
        <v>#REF!</v>
      </c>
      <c r="P1865" s="22">
        <v>0.08</v>
      </c>
      <c r="Q1865" s="17" t="e">
        <f t="shared" si="89"/>
        <v>#REF!</v>
      </c>
      <c r="R1865" s="13" t="e">
        <f>VLOOKUP(J1865,'[1]Nhân viên'!$E$20:$F$41,2,0)</f>
        <v>#REF!</v>
      </c>
    </row>
    <row r="1866" spans="1:18" hidden="1">
      <c r="A1866" s="11">
        <v>1868</v>
      </c>
      <c r="B1866" s="11">
        <f t="shared" si="87"/>
        <v>0</v>
      </c>
      <c r="E1866" s="13" t="e">
        <f>VLOOKUP(D1866,#REF!,2,0)</f>
        <v>#REF!</v>
      </c>
      <c r="H1866" s="13" t="e">
        <f>VLOOKUP(F1866,#REF!,2,0)</f>
        <v>#REF!</v>
      </c>
      <c r="I1866" s="13" t="str">
        <f>VLOOKUP(F1866,'[1]Khách hàng'!$A$4:$F$2144,3,0)</f>
        <v>Số 1 đường số 17A, Khu phố 11, Phường Bình Trị Đông B, Quận Bình Tân, TP.HCM.</v>
      </c>
      <c r="J1866" s="13" t="e">
        <f>VLOOKUP(F1866,#REF!,5,0)</f>
        <v>#REF!</v>
      </c>
      <c r="M1866" s="13" t="e">
        <f>VLOOKUP(K1866,#REF!,2,0)</f>
        <v>#REF!</v>
      </c>
      <c r="N1866" s="17" t="e">
        <f>VLOOKUP(K1866,#REF!,6,0)</f>
        <v>#REF!</v>
      </c>
      <c r="O1866" s="17" t="e">
        <f t="shared" si="88"/>
        <v>#REF!</v>
      </c>
      <c r="P1866" s="22">
        <v>0.08</v>
      </c>
      <c r="Q1866" s="17" t="e">
        <f t="shared" si="89"/>
        <v>#REF!</v>
      </c>
      <c r="R1866" s="13" t="e">
        <f>VLOOKUP(J1866,'[1]Nhân viên'!$E$20:$F$41,2,0)</f>
        <v>#REF!</v>
      </c>
    </row>
    <row r="1867" spans="1:18" hidden="1">
      <c r="A1867" s="11">
        <v>1869</v>
      </c>
      <c r="B1867" s="11">
        <f t="shared" si="87"/>
        <v>0</v>
      </c>
      <c r="E1867" s="13" t="e">
        <f>VLOOKUP(D1867,#REF!,2,0)</f>
        <v>#REF!</v>
      </c>
      <c r="H1867" s="13" t="e">
        <f>VLOOKUP(F1867,#REF!,2,0)</f>
        <v>#REF!</v>
      </c>
      <c r="I1867" s="13" t="str">
        <f>VLOOKUP(F1867,'[1]Khách hàng'!$A$4:$F$2144,3,0)</f>
        <v>Số 1 đường số 17A, Khu phố 11, Phường Bình Trị Đông B, Quận Bình Tân, TP.HCM.</v>
      </c>
      <c r="J1867" s="13" t="e">
        <f>VLOOKUP(F1867,#REF!,5,0)</f>
        <v>#REF!</v>
      </c>
      <c r="M1867" s="13" t="e">
        <f>VLOOKUP(K1867,#REF!,2,0)</f>
        <v>#REF!</v>
      </c>
      <c r="N1867" s="17" t="e">
        <f>VLOOKUP(K1867,#REF!,6,0)</f>
        <v>#REF!</v>
      </c>
      <c r="O1867" s="17" t="e">
        <f t="shared" si="88"/>
        <v>#REF!</v>
      </c>
      <c r="P1867" s="22">
        <v>0.08</v>
      </c>
      <c r="Q1867" s="17" t="e">
        <f t="shared" si="89"/>
        <v>#REF!</v>
      </c>
      <c r="R1867" s="13" t="e">
        <f>VLOOKUP(J1867,'[1]Nhân viên'!$E$20:$F$41,2,0)</f>
        <v>#REF!</v>
      </c>
    </row>
    <row r="1868" spans="1:18" hidden="1">
      <c r="A1868" s="11">
        <v>1870</v>
      </c>
      <c r="B1868" s="11">
        <f t="shared" si="87"/>
        <v>0</v>
      </c>
      <c r="E1868" s="13" t="e">
        <f>VLOOKUP(D1868,#REF!,2,0)</f>
        <v>#REF!</v>
      </c>
      <c r="H1868" s="13" t="e">
        <f>VLOOKUP(F1868,#REF!,2,0)</f>
        <v>#REF!</v>
      </c>
      <c r="I1868" s="13" t="str">
        <f>VLOOKUP(F1868,'[1]Khách hàng'!$A$4:$F$2144,3,0)</f>
        <v>Số 1 đường số 17A, Khu phố 11, Phường Bình Trị Đông B, Quận Bình Tân, TP.HCM.</v>
      </c>
      <c r="J1868" s="13" t="e">
        <f>VLOOKUP(F1868,#REF!,5,0)</f>
        <v>#REF!</v>
      </c>
      <c r="M1868" s="13" t="e">
        <f>VLOOKUP(K1868,#REF!,2,0)</f>
        <v>#REF!</v>
      </c>
      <c r="N1868" s="17" t="e">
        <f>VLOOKUP(K1868,#REF!,6,0)</f>
        <v>#REF!</v>
      </c>
      <c r="O1868" s="17" t="e">
        <f t="shared" si="88"/>
        <v>#REF!</v>
      </c>
      <c r="P1868" s="22">
        <v>0.08</v>
      </c>
      <c r="Q1868" s="17" t="e">
        <f t="shared" si="89"/>
        <v>#REF!</v>
      </c>
      <c r="R1868" s="13" t="e">
        <f>VLOOKUP(J1868,'[1]Nhân viên'!$E$20:$F$41,2,0)</f>
        <v>#REF!</v>
      </c>
    </row>
    <row r="1869" spans="1:18" hidden="1">
      <c r="A1869" s="11">
        <v>1871</v>
      </c>
      <c r="B1869" s="11">
        <f t="shared" si="87"/>
        <v>0</v>
      </c>
      <c r="E1869" s="13" t="e">
        <f>VLOOKUP(D1869,#REF!,2,0)</f>
        <v>#REF!</v>
      </c>
      <c r="H1869" s="13" t="e">
        <f>VLOOKUP(F1869,#REF!,2,0)</f>
        <v>#REF!</v>
      </c>
      <c r="I1869" s="13" t="str">
        <f>VLOOKUP(F1869,'[1]Khách hàng'!$A$4:$F$2144,3,0)</f>
        <v>Số 1 đường số 17A, Khu phố 11, Phường Bình Trị Đông B, Quận Bình Tân, TP.HCM.</v>
      </c>
      <c r="J1869" s="13" t="e">
        <f>VLOOKUP(F1869,#REF!,5,0)</f>
        <v>#REF!</v>
      </c>
      <c r="M1869" s="13" t="e">
        <f>VLOOKUP(K1869,#REF!,2,0)</f>
        <v>#REF!</v>
      </c>
      <c r="N1869" s="17" t="e">
        <f>VLOOKUP(K1869,#REF!,6,0)</f>
        <v>#REF!</v>
      </c>
      <c r="O1869" s="17" t="e">
        <f t="shared" si="88"/>
        <v>#REF!</v>
      </c>
      <c r="P1869" s="22">
        <v>0.08</v>
      </c>
      <c r="Q1869" s="17" t="e">
        <f t="shared" si="89"/>
        <v>#REF!</v>
      </c>
      <c r="R1869" s="13" t="e">
        <f>VLOOKUP(J1869,'[1]Nhân viên'!$E$20:$F$41,2,0)</f>
        <v>#REF!</v>
      </c>
    </row>
    <row r="1870" spans="1:18" hidden="1">
      <c r="A1870" s="11">
        <v>1872</v>
      </c>
      <c r="B1870" s="11">
        <f t="shared" si="87"/>
        <v>0</v>
      </c>
      <c r="E1870" s="13" t="e">
        <f>VLOOKUP(D1870,#REF!,2,0)</f>
        <v>#REF!</v>
      </c>
      <c r="H1870" s="13" t="e">
        <f>VLOOKUP(F1870,#REF!,2,0)</f>
        <v>#REF!</v>
      </c>
      <c r="I1870" s="13" t="str">
        <f>VLOOKUP(F1870,'[1]Khách hàng'!$A$4:$F$2144,3,0)</f>
        <v>Số 1 đường số 17A, Khu phố 11, Phường Bình Trị Đông B, Quận Bình Tân, TP.HCM.</v>
      </c>
      <c r="J1870" s="13" t="e">
        <f>VLOOKUP(F1870,#REF!,5,0)</f>
        <v>#REF!</v>
      </c>
      <c r="M1870" s="13" t="e">
        <f>VLOOKUP(K1870,#REF!,2,0)</f>
        <v>#REF!</v>
      </c>
      <c r="N1870" s="17" t="e">
        <f>VLOOKUP(K1870,#REF!,6,0)</f>
        <v>#REF!</v>
      </c>
      <c r="O1870" s="17" t="e">
        <f t="shared" si="88"/>
        <v>#REF!</v>
      </c>
      <c r="P1870" s="22">
        <v>0.08</v>
      </c>
      <c r="Q1870" s="17" t="e">
        <f t="shared" si="89"/>
        <v>#REF!</v>
      </c>
      <c r="R1870" s="13" t="e">
        <f>VLOOKUP(J1870,'[1]Nhân viên'!$E$20:$F$41,2,0)</f>
        <v>#REF!</v>
      </c>
    </row>
    <row r="1871" spans="1:18" hidden="1">
      <c r="A1871" s="11">
        <v>1873</v>
      </c>
      <c r="B1871" s="11">
        <f t="shared" si="87"/>
        <v>0</v>
      </c>
      <c r="E1871" s="13" t="e">
        <f>VLOOKUP(D1871,#REF!,2,0)</f>
        <v>#REF!</v>
      </c>
      <c r="H1871" s="13" t="e">
        <f>VLOOKUP(F1871,#REF!,2,0)</f>
        <v>#REF!</v>
      </c>
      <c r="I1871" s="13" t="str">
        <f>VLOOKUP(F1871,'[1]Khách hàng'!$A$4:$F$2144,3,0)</f>
        <v>Số 1 đường số 17A, Khu phố 11, Phường Bình Trị Đông B, Quận Bình Tân, TP.HCM.</v>
      </c>
      <c r="J1871" s="13" t="e">
        <f>VLOOKUP(F1871,#REF!,5,0)</f>
        <v>#REF!</v>
      </c>
      <c r="M1871" s="13" t="e">
        <f>VLOOKUP(K1871,#REF!,2,0)</f>
        <v>#REF!</v>
      </c>
      <c r="N1871" s="17" t="e">
        <f>VLOOKUP(K1871,#REF!,6,0)</f>
        <v>#REF!</v>
      </c>
      <c r="O1871" s="17" t="e">
        <f t="shared" si="88"/>
        <v>#REF!</v>
      </c>
      <c r="P1871" s="22">
        <v>0.08</v>
      </c>
      <c r="Q1871" s="17" t="e">
        <f t="shared" si="89"/>
        <v>#REF!</v>
      </c>
      <c r="R1871" s="13" t="e">
        <f>VLOOKUP(J1871,'[1]Nhân viên'!$E$20:$F$41,2,0)</f>
        <v>#REF!</v>
      </c>
    </row>
    <row r="1872" spans="1:18" hidden="1">
      <c r="A1872" s="11">
        <v>1874</v>
      </c>
      <c r="B1872" s="11">
        <f t="shared" si="87"/>
        <v>0</v>
      </c>
      <c r="E1872" s="13" t="e">
        <f>VLOOKUP(D1872,#REF!,2,0)</f>
        <v>#REF!</v>
      </c>
      <c r="H1872" s="13" t="e">
        <f>VLOOKUP(F1872,#REF!,2,0)</f>
        <v>#REF!</v>
      </c>
      <c r="I1872" s="13" t="str">
        <f>VLOOKUP(F1872,'[1]Khách hàng'!$A$4:$F$2144,3,0)</f>
        <v>Số 1 đường số 17A, Khu phố 11, Phường Bình Trị Đông B, Quận Bình Tân, TP.HCM.</v>
      </c>
      <c r="J1872" s="13" t="e">
        <f>VLOOKUP(F1872,#REF!,5,0)</f>
        <v>#REF!</v>
      </c>
      <c r="M1872" s="13" t="e">
        <f>VLOOKUP(K1872,#REF!,2,0)</f>
        <v>#REF!</v>
      </c>
      <c r="N1872" s="17" t="e">
        <f>VLOOKUP(K1872,#REF!,6,0)</f>
        <v>#REF!</v>
      </c>
      <c r="O1872" s="17" t="e">
        <f t="shared" si="88"/>
        <v>#REF!</v>
      </c>
      <c r="P1872" s="22">
        <v>0.08</v>
      </c>
      <c r="Q1872" s="17" t="e">
        <f t="shared" si="89"/>
        <v>#REF!</v>
      </c>
      <c r="R1872" s="13" t="e">
        <f>VLOOKUP(J1872,'[1]Nhân viên'!$E$20:$F$41,2,0)</f>
        <v>#REF!</v>
      </c>
    </row>
    <row r="1873" spans="1:18" hidden="1">
      <c r="A1873" s="11">
        <v>1875</v>
      </c>
      <c r="B1873" s="11">
        <f t="shared" si="87"/>
        <v>0</v>
      </c>
      <c r="E1873" s="13" t="e">
        <f>VLOOKUP(D1873,#REF!,2,0)</f>
        <v>#REF!</v>
      </c>
      <c r="H1873" s="13" t="e">
        <f>VLOOKUP(F1873,#REF!,2,0)</f>
        <v>#REF!</v>
      </c>
      <c r="I1873" s="13" t="str">
        <f>VLOOKUP(F1873,'[1]Khách hàng'!$A$4:$F$2144,3,0)</f>
        <v>Số 1 đường số 17A, Khu phố 11, Phường Bình Trị Đông B, Quận Bình Tân, TP.HCM.</v>
      </c>
      <c r="J1873" s="13" t="e">
        <f>VLOOKUP(F1873,#REF!,5,0)</f>
        <v>#REF!</v>
      </c>
      <c r="M1873" s="13" t="e">
        <f>VLOOKUP(K1873,#REF!,2,0)</f>
        <v>#REF!</v>
      </c>
      <c r="N1873" s="17" t="e">
        <f>VLOOKUP(K1873,#REF!,6,0)</f>
        <v>#REF!</v>
      </c>
      <c r="O1873" s="17" t="e">
        <f t="shared" si="88"/>
        <v>#REF!</v>
      </c>
      <c r="P1873" s="22">
        <v>0.08</v>
      </c>
      <c r="Q1873" s="17" t="e">
        <f t="shared" si="89"/>
        <v>#REF!</v>
      </c>
      <c r="R1873" s="13" t="e">
        <f>VLOOKUP(J1873,'[1]Nhân viên'!$E$20:$F$41,2,0)</f>
        <v>#REF!</v>
      </c>
    </row>
    <row r="1874" spans="1:18" hidden="1">
      <c r="A1874" s="11">
        <v>1876</v>
      </c>
      <c r="B1874" s="11">
        <f t="shared" si="87"/>
        <v>0</v>
      </c>
      <c r="E1874" s="13" t="e">
        <f>VLOOKUP(D1874,#REF!,2,0)</f>
        <v>#REF!</v>
      </c>
      <c r="H1874" s="13" t="e">
        <f>VLOOKUP(F1874,#REF!,2,0)</f>
        <v>#REF!</v>
      </c>
      <c r="I1874" s="13" t="str">
        <f>VLOOKUP(F1874,'[1]Khách hàng'!$A$4:$F$2144,3,0)</f>
        <v>Số 1 đường số 17A, Khu phố 11, Phường Bình Trị Đông B, Quận Bình Tân, TP.HCM.</v>
      </c>
      <c r="J1874" s="13" t="e">
        <f>VLOOKUP(F1874,#REF!,5,0)</f>
        <v>#REF!</v>
      </c>
      <c r="M1874" s="13" t="e">
        <f>VLOOKUP(K1874,#REF!,2,0)</f>
        <v>#REF!</v>
      </c>
      <c r="N1874" s="17" t="e">
        <f>VLOOKUP(K1874,#REF!,6,0)</f>
        <v>#REF!</v>
      </c>
      <c r="O1874" s="17" t="e">
        <f t="shared" si="88"/>
        <v>#REF!</v>
      </c>
      <c r="P1874" s="22">
        <v>0.08</v>
      </c>
      <c r="Q1874" s="17" t="e">
        <f t="shared" si="89"/>
        <v>#REF!</v>
      </c>
      <c r="R1874" s="13" t="e">
        <f>VLOOKUP(J1874,'[1]Nhân viên'!$E$20:$F$41,2,0)</f>
        <v>#REF!</v>
      </c>
    </row>
    <row r="1875" spans="1:18" hidden="1">
      <c r="A1875" s="11">
        <v>1877</v>
      </c>
      <c r="B1875" s="11">
        <f t="shared" si="87"/>
        <v>0</v>
      </c>
      <c r="E1875" s="13" t="e">
        <f>VLOOKUP(D1875,#REF!,2,0)</f>
        <v>#REF!</v>
      </c>
      <c r="H1875" s="13" t="e">
        <f>VLOOKUP(F1875,#REF!,2,0)</f>
        <v>#REF!</v>
      </c>
      <c r="I1875" s="13" t="str">
        <f>VLOOKUP(F1875,'[1]Khách hàng'!$A$4:$F$2144,3,0)</f>
        <v>Số 1 đường số 17A, Khu phố 11, Phường Bình Trị Đông B, Quận Bình Tân, TP.HCM.</v>
      </c>
      <c r="J1875" s="13" t="e">
        <f>VLOOKUP(F1875,#REF!,5,0)</f>
        <v>#REF!</v>
      </c>
      <c r="M1875" s="13" t="e">
        <f>VLOOKUP(K1875,#REF!,2,0)</f>
        <v>#REF!</v>
      </c>
      <c r="N1875" s="17" t="e">
        <f>VLOOKUP(K1875,#REF!,6,0)</f>
        <v>#REF!</v>
      </c>
      <c r="O1875" s="17" t="e">
        <f t="shared" si="88"/>
        <v>#REF!</v>
      </c>
      <c r="P1875" s="22">
        <v>0.08</v>
      </c>
      <c r="Q1875" s="17" t="e">
        <f t="shared" si="89"/>
        <v>#REF!</v>
      </c>
      <c r="R1875" s="13" t="e">
        <f>VLOOKUP(J1875,'[1]Nhân viên'!$E$20:$F$41,2,0)</f>
        <v>#REF!</v>
      </c>
    </row>
    <row r="1876" spans="1:18" hidden="1">
      <c r="A1876" s="11">
        <v>1878</v>
      </c>
      <c r="B1876" s="11">
        <f t="shared" si="87"/>
        <v>0</v>
      </c>
      <c r="E1876" s="13" t="e">
        <f>VLOOKUP(D1876,#REF!,2,0)</f>
        <v>#REF!</v>
      </c>
      <c r="H1876" s="13" t="e">
        <f>VLOOKUP(F1876,#REF!,2,0)</f>
        <v>#REF!</v>
      </c>
      <c r="I1876" s="13" t="str">
        <f>VLOOKUP(F1876,'[1]Khách hàng'!$A$4:$F$2144,3,0)</f>
        <v>Số 1 đường số 17A, Khu phố 11, Phường Bình Trị Đông B, Quận Bình Tân, TP.HCM.</v>
      </c>
      <c r="J1876" s="13" t="e">
        <f>VLOOKUP(F1876,#REF!,5,0)</f>
        <v>#REF!</v>
      </c>
      <c r="M1876" s="13" t="e">
        <f>VLOOKUP(K1876,#REF!,2,0)</f>
        <v>#REF!</v>
      </c>
      <c r="N1876" s="17" t="e">
        <f>VLOOKUP(K1876,#REF!,6,0)</f>
        <v>#REF!</v>
      </c>
      <c r="O1876" s="17" t="e">
        <f t="shared" si="88"/>
        <v>#REF!</v>
      </c>
      <c r="P1876" s="22">
        <v>0.08</v>
      </c>
      <c r="Q1876" s="17" t="e">
        <f t="shared" si="89"/>
        <v>#REF!</v>
      </c>
      <c r="R1876" s="13" t="e">
        <f>VLOOKUP(J1876,'[1]Nhân viên'!$E$20:$F$41,2,0)</f>
        <v>#REF!</v>
      </c>
    </row>
    <row r="1877" spans="1:18" hidden="1">
      <c r="A1877" s="11">
        <v>1879</v>
      </c>
      <c r="B1877" s="11">
        <f t="shared" si="87"/>
        <v>0</v>
      </c>
      <c r="E1877" s="13" t="e">
        <f>VLOOKUP(D1877,#REF!,2,0)</f>
        <v>#REF!</v>
      </c>
      <c r="H1877" s="13" t="e">
        <f>VLOOKUP(F1877,#REF!,2,0)</f>
        <v>#REF!</v>
      </c>
      <c r="I1877" s="13" t="str">
        <f>VLOOKUP(F1877,'[1]Khách hàng'!$A$4:$F$2144,3,0)</f>
        <v>Số 1 đường số 17A, Khu phố 11, Phường Bình Trị Đông B, Quận Bình Tân, TP.HCM.</v>
      </c>
      <c r="J1877" s="13" t="e">
        <f>VLOOKUP(F1877,#REF!,5,0)</f>
        <v>#REF!</v>
      </c>
      <c r="M1877" s="13" t="e">
        <f>VLOOKUP(K1877,#REF!,2,0)</f>
        <v>#REF!</v>
      </c>
      <c r="N1877" s="17" t="e">
        <f>VLOOKUP(K1877,#REF!,6,0)</f>
        <v>#REF!</v>
      </c>
      <c r="O1877" s="17" t="e">
        <f t="shared" si="88"/>
        <v>#REF!</v>
      </c>
      <c r="P1877" s="22">
        <v>0.08</v>
      </c>
      <c r="Q1877" s="17" t="e">
        <f t="shared" si="89"/>
        <v>#REF!</v>
      </c>
      <c r="R1877" s="13" t="e">
        <f>VLOOKUP(J1877,'[1]Nhân viên'!$E$20:$F$41,2,0)</f>
        <v>#REF!</v>
      </c>
    </row>
    <row r="1878" spans="1:18" hidden="1">
      <c r="A1878" s="11">
        <v>1880</v>
      </c>
      <c r="B1878" s="11">
        <f t="shared" si="87"/>
        <v>0</v>
      </c>
      <c r="E1878" s="13" t="e">
        <f>VLOOKUP(D1878,#REF!,2,0)</f>
        <v>#REF!</v>
      </c>
      <c r="H1878" s="13" t="e">
        <f>VLOOKUP(F1878,#REF!,2,0)</f>
        <v>#REF!</v>
      </c>
      <c r="I1878" s="13" t="str">
        <f>VLOOKUP(F1878,'[1]Khách hàng'!$A$4:$F$2144,3,0)</f>
        <v>Số 1 đường số 17A, Khu phố 11, Phường Bình Trị Đông B, Quận Bình Tân, TP.HCM.</v>
      </c>
      <c r="J1878" s="13" t="e">
        <f>VLOOKUP(F1878,#REF!,5,0)</f>
        <v>#REF!</v>
      </c>
      <c r="M1878" s="13" t="e">
        <f>VLOOKUP(K1878,#REF!,2,0)</f>
        <v>#REF!</v>
      </c>
      <c r="N1878" s="17" t="e">
        <f>VLOOKUP(K1878,#REF!,6,0)</f>
        <v>#REF!</v>
      </c>
      <c r="O1878" s="17" t="e">
        <f t="shared" si="88"/>
        <v>#REF!</v>
      </c>
      <c r="P1878" s="22">
        <v>0.08</v>
      </c>
      <c r="Q1878" s="17" t="e">
        <f t="shared" si="89"/>
        <v>#REF!</v>
      </c>
      <c r="R1878" s="13" t="e">
        <f>VLOOKUP(J1878,'[1]Nhân viên'!$E$20:$F$41,2,0)</f>
        <v>#REF!</v>
      </c>
    </row>
    <row r="1879" spans="1:18" hidden="1">
      <c r="A1879" s="11">
        <v>1881</v>
      </c>
      <c r="B1879" s="11">
        <f t="shared" si="87"/>
        <v>0</v>
      </c>
      <c r="E1879" s="13" t="e">
        <f>VLOOKUP(D1879,#REF!,2,0)</f>
        <v>#REF!</v>
      </c>
      <c r="H1879" s="13" t="e">
        <f>VLOOKUP(F1879,#REF!,2,0)</f>
        <v>#REF!</v>
      </c>
      <c r="I1879" s="13" t="str">
        <f>VLOOKUP(F1879,'[1]Khách hàng'!$A$4:$F$2144,3,0)</f>
        <v>Số 1 đường số 17A, Khu phố 11, Phường Bình Trị Đông B, Quận Bình Tân, TP.HCM.</v>
      </c>
      <c r="J1879" s="13" t="e">
        <f>VLOOKUP(F1879,#REF!,5,0)</f>
        <v>#REF!</v>
      </c>
      <c r="M1879" s="13" t="e">
        <f>VLOOKUP(K1879,#REF!,2,0)</f>
        <v>#REF!</v>
      </c>
      <c r="N1879" s="17" t="e">
        <f>VLOOKUP(K1879,#REF!,6,0)</f>
        <v>#REF!</v>
      </c>
      <c r="O1879" s="17" t="e">
        <f t="shared" si="88"/>
        <v>#REF!</v>
      </c>
      <c r="P1879" s="22">
        <v>0.08</v>
      </c>
      <c r="Q1879" s="17" t="e">
        <f t="shared" si="89"/>
        <v>#REF!</v>
      </c>
      <c r="R1879" s="13" t="e">
        <f>VLOOKUP(J1879,'[1]Nhân viên'!$E$20:$F$41,2,0)</f>
        <v>#REF!</v>
      </c>
    </row>
    <row r="1880" spans="1:18" hidden="1">
      <c r="A1880" s="11">
        <v>1882</v>
      </c>
      <c r="B1880" s="11">
        <f t="shared" si="87"/>
        <v>0</v>
      </c>
      <c r="E1880" s="13" t="e">
        <f>VLOOKUP(D1880,#REF!,2,0)</f>
        <v>#REF!</v>
      </c>
      <c r="H1880" s="13" t="e">
        <f>VLOOKUP(F1880,#REF!,2,0)</f>
        <v>#REF!</v>
      </c>
      <c r="I1880" s="13" t="str">
        <f>VLOOKUP(F1880,'[1]Khách hàng'!$A$4:$F$2144,3,0)</f>
        <v>Số 1 đường số 17A, Khu phố 11, Phường Bình Trị Đông B, Quận Bình Tân, TP.HCM.</v>
      </c>
      <c r="J1880" s="13" t="e">
        <f>VLOOKUP(F1880,#REF!,5,0)</f>
        <v>#REF!</v>
      </c>
      <c r="M1880" s="13" t="e">
        <f>VLOOKUP(K1880,#REF!,2,0)</f>
        <v>#REF!</v>
      </c>
      <c r="N1880" s="17" t="e">
        <f>VLOOKUP(K1880,#REF!,6,0)</f>
        <v>#REF!</v>
      </c>
      <c r="O1880" s="17" t="e">
        <f t="shared" si="88"/>
        <v>#REF!</v>
      </c>
      <c r="P1880" s="22">
        <v>0.08</v>
      </c>
      <c r="Q1880" s="17" t="e">
        <f t="shared" si="89"/>
        <v>#REF!</v>
      </c>
      <c r="R1880" s="13" t="e">
        <f>VLOOKUP(J1880,'[1]Nhân viên'!$E$20:$F$41,2,0)</f>
        <v>#REF!</v>
      </c>
    </row>
    <row r="1881" spans="1:18" hidden="1">
      <c r="A1881" s="11">
        <v>1883</v>
      </c>
      <c r="B1881" s="11">
        <f t="shared" si="87"/>
        <v>0</v>
      </c>
      <c r="E1881" s="13" t="e">
        <f>VLOOKUP(D1881,#REF!,2,0)</f>
        <v>#REF!</v>
      </c>
      <c r="H1881" s="13" t="e">
        <f>VLOOKUP(F1881,#REF!,2,0)</f>
        <v>#REF!</v>
      </c>
      <c r="I1881" s="13" t="str">
        <f>VLOOKUP(F1881,'[1]Khách hàng'!$A$4:$F$2144,3,0)</f>
        <v>Số 1 đường số 17A, Khu phố 11, Phường Bình Trị Đông B, Quận Bình Tân, TP.HCM.</v>
      </c>
      <c r="J1881" s="13" t="e">
        <f>VLOOKUP(F1881,#REF!,5,0)</f>
        <v>#REF!</v>
      </c>
      <c r="M1881" s="13" t="e">
        <f>VLOOKUP(K1881,#REF!,2,0)</f>
        <v>#REF!</v>
      </c>
      <c r="N1881" s="17" t="e">
        <f>VLOOKUP(K1881,#REF!,6,0)</f>
        <v>#REF!</v>
      </c>
      <c r="O1881" s="17" t="e">
        <f t="shared" si="88"/>
        <v>#REF!</v>
      </c>
      <c r="P1881" s="22">
        <v>0.08</v>
      </c>
      <c r="Q1881" s="17" t="e">
        <f t="shared" si="89"/>
        <v>#REF!</v>
      </c>
      <c r="R1881" s="13" t="e">
        <f>VLOOKUP(J1881,'[1]Nhân viên'!$E$20:$F$41,2,0)</f>
        <v>#REF!</v>
      </c>
    </row>
    <row r="1882" spans="1:18" hidden="1">
      <c r="A1882" s="11">
        <v>1884</v>
      </c>
      <c r="B1882" s="11">
        <f t="shared" si="87"/>
        <v>0</v>
      </c>
      <c r="E1882" s="13" t="e">
        <f>VLOOKUP(D1882,#REF!,2,0)</f>
        <v>#REF!</v>
      </c>
      <c r="H1882" s="13" t="e">
        <f>VLOOKUP(F1882,#REF!,2,0)</f>
        <v>#REF!</v>
      </c>
      <c r="I1882" s="13" t="str">
        <f>VLOOKUP(F1882,'[1]Khách hàng'!$A$4:$F$2144,3,0)</f>
        <v>Số 1 đường số 17A, Khu phố 11, Phường Bình Trị Đông B, Quận Bình Tân, TP.HCM.</v>
      </c>
      <c r="J1882" s="13" t="e">
        <f>VLOOKUP(F1882,#REF!,5,0)</f>
        <v>#REF!</v>
      </c>
      <c r="M1882" s="13" t="e">
        <f>VLOOKUP(K1882,#REF!,2,0)</f>
        <v>#REF!</v>
      </c>
      <c r="N1882" s="17" t="e">
        <f>VLOOKUP(K1882,#REF!,6,0)</f>
        <v>#REF!</v>
      </c>
      <c r="O1882" s="17" t="e">
        <f t="shared" si="88"/>
        <v>#REF!</v>
      </c>
      <c r="P1882" s="22">
        <v>0.08</v>
      </c>
      <c r="Q1882" s="17" t="e">
        <f t="shared" si="89"/>
        <v>#REF!</v>
      </c>
      <c r="R1882" s="13" t="e">
        <f>VLOOKUP(J1882,'[1]Nhân viên'!$E$20:$F$41,2,0)</f>
        <v>#REF!</v>
      </c>
    </row>
    <row r="1883" spans="1:18" hidden="1">
      <c r="A1883" s="11">
        <v>1885</v>
      </c>
      <c r="B1883" s="11">
        <f t="shared" si="87"/>
        <v>0</v>
      </c>
      <c r="E1883" s="13" t="e">
        <f>VLOOKUP(D1883,#REF!,2,0)</f>
        <v>#REF!</v>
      </c>
      <c r="H1883" s="13" t="e">
        <f>VLOOKUP(F1883,#REF!,2,0)</f>
        <v>#REF!</v>
      </c>
      <c r="I1883" s="13" t="str">
        <f>VLOOKUP(F1883,'[1]Khách hàng'!$A$4:$F$2144,3,0)</f>
        <v>Số 1 đường số 17A, Khu phố 11, Phường Bình Trị Đông B, Quận Bình Tân, TP.HCM.</v>
      </c>
      <c r="J1883" s="13" t="e">
        <f>VLOOKUP(F1883,#REF!,5,0)</f>
        <v>#REF!</v>
      </c>
      <c r="M1883" s="13" t="e">
        <f>VLOOKUP(K1883,#REF!,2,0)</f>
        <v>#REF!</v>
      </c>
      <c r="N1883" s="17" t="e">
        <f>VLOOKUP(K1883,#REF!,6,0)</f>
        <v>#REF!</v>
      </c>
      <c r="O1883" s="17" t="e">
        <f t="shared" si="88"/>
        <v>#REF!</v>
      </c>
      <c r="P1883" s="22">
        <v>0.08</v>
      </c>
      <c r="Q1883" s="17" t="e">
        <f t="shared" si="89"/>
        <v>#REF!</v>
      </c>
      <c r="R1883" s="13" t="e">
        <f>VLOOKUP(J1883,'[1]Nhân viên'!$E$20:$F$41,2,0)</f>
        <v>#REF!</v>
      </c>
    </row>
    <row r="1884" spans="1:18" hidden="1">
      <c r="A1884" s="11">
        <v>1886</v>
      </c>
      <c r="B1884" s="11">
        <f t="shared" ref="B1884:B1947" si="90">DAY($C1884)</f>
        <v>0</v>
      </c>
      <c r="E1884" s="13" t="e">
        <f>VLOOKUP(D1884,#REF!,2,0)</f>
        <v>#REF!</v>
      </c>
      <c r="H1884" s="13" t="e">
        <f>VLOOKUP(F1884,#REF!,2,0)</f>
        <v>#REF!</v>
      </c>
      <c r="I1884" s="13" t="str">
        <f>VLOOKUP(F1884,'[1]Khách hàng'!$A$4:$F$2144,3,0)</f>
        <v>Số 1 đường số 17A, Khu phố 11, Phường Bình Trị Đông B, Quận Bình Tân, TP.HCM.</v>
      </c>
      <c r="J1884" s="13" t="e">
        <f>VLOOKUP(F1884,#REF!,5,0)</f>
        <v>#REF!</v>
      </c>
      <c r="M1884" s="13" t="e">
        <f>VLOOKUP(K1884,#REF!,2,0)</f>
        <v>#REF!</v>
      </c>
      <c r="N1884" s="17" t="e">
        <f>VLOOKUP(K1884,#REF!,6,0)</f>
        <v>#REF!</v>
      </c>
      <c r="O1884" s="17" t="e">
        <f t="shared" si="88"/>
        <v>#REF!</v>
      </c>
      <c r="P1884" s="22">
        <v>0.08</v>
      </c>
      <c r="Q1884" s="17" t="e">
        <f t="shared" si="89"/>
        <v>#REF!</v>
      </c>
      <c r="R1884" s="13" t="e">
        <f>VLOOKUP(J1884,'[1]Nhân viên'!$E$20:$F$41,2,0)</f>
        <v>#REF!</v>
      </c>
    </row>
    <row r="1885" spans="1:18" hidden="1">
      <c r="A1885" s="11">
        <v>1887</v>
      </c>
      <c r="B1885" s="11">
        <f t="shared" si="90"/>
        <v>0</v>
      </c>
      <c r="E1885" s="13" t="e">
        <f>VLOOKUP(D1885,#REF!,2,0)</f>
        <v>#REF!</v>
      </c>
      <c r="H1885" s="13" t="e">
        <f>VLOOKUP(F1885,#REF!,2,0)</f>
        <v>#REF!</v>
      </c>
      <c r="I1885" s="13" t="str">
        <f>VLOOKUP(F1885,'[1]Khách hàng'!$A$4:$F$2144,3,0)</f>
        <v>Số 1 đường số 17A, Khu phố 11, Phường Bình Trị Đông B, Quận Bình Tân, TP.HCM.</v>
      </c>
      <c r="J1885" s="13" t="e">
        <f>VLOOKUP(F1885,#REF!,5,0)</f>
        <v>#REF!</v>
      </c>
      <c r="M1885" s="13" t="e">
        <f>VLOOKUP(K1885,#REF!,2,0)</f>
        <v>#REF!</v>
      </c>
      <c r="N1885" s="17" t="e">
        <f>VLOOKUP(K1885,#REF!,6,0)</f>
        <v>#REF!</v>
      </c>
      <c r="O1885" s="17" t="e">
        <f t="shared" si="88"/>
        <v>#REF!</v>
      </c>
      <c r="P1885" s="22">
        <v>0.08</v>
      </c>
      <c r="Q1885" s="17" t="e">
        <f t="shared" si="89"/>
        <v>#REF!</v>
      </c>
      <c r="R1885" s="13" t="e">
        <f>VLOOKUP(J1885,'[1]Nhân viên'!$E$20:$F$41,2,0)</f>
        <v>#REF!</v>
      </c>
    </row>
    <row r="1886" spans="1:18" hidden="1">
      <c r="A1886" s="11">
        <v>1888</v>
      </c>
      <c r="B1886" s="11">
        <f t="shared" si="90"/>
        <v>0</v>
      </c>
      <c r="E1886" s="13" t="e">
        <f>VLOOKUP(D1886,#REF!,2,0)</f>
        <v>#REF!</v>
      </c>
      <c r="H1886" s="13" t="e">
        <f>VLOOKUP(F1886,#REF!,2,0)</f>
        <v>#REF!</v>
      </c>
      <c r="I1886" s="13" t="str">
        <f>VLOOKUP(F1886,'[1]Khách hàng'!$A$4:$F$2144,3,0)</f>
        <v>Số 1 đường số 17A, Khu phố 11, Phường Bình Trị Đông B, Quận Bình Tân, TP.HCM.</v>
      </c>
      <c r="J1886" s="13" t="e">
        <f>VLOOKUP(F1886,#REF!,5,0)</f>
        <v>#REF!</v>
      </c>
      <c r="M1886" s="13" t="e">
        <f>VLOOKUP(K1886,#REF!,2,0)</f>
        <v>#REF!</v>
      </c>
      <c r="N1886" s="17" t="e">
        <f>VLOOKUP(K1886,#REF!,6,0)</f>
        <v>#REF!</v>
      </c>
      <c r="O1886" s="17" t="e">
        <f t="shared" si="88"/>
        <v>#REF!</v>
      </c>
      <c r="P1886" s="22">
        <v>0.08</v>
      </c>
      <c r="Q1886" s="17" t="e">
        <f t="shared" si="89"/>
        <v>#REF!</v>
      </c>
      <c r="R1886" s="13" t="e">
        <f>VLOOKUP(J1886,'[1]Nhân viên'!$E$20:$F$41,2,0)</f>
        <v>#REF!</v>
      </c>
    </row>
    <row r="1887" spans="1:18" hidden="1">
      <c r="A1887" s="11">
        <v>1889</v>
      </c>
      <c r="B1887" s="11">
        <f t="shared" si="90"/>
        <v>0</v>
      </c>
      <c r="E1887" s="13" t="e">
        <f>VLOOKUP(D1887,#REF!,2,0)</f>
        <v>#REF!</v>
      </c>
      <c r="H1887" s="13" t="e">
        <f>VLOOKUP(F1887,#REF!,2,0)</f>
        <v>#REF!</v>
      </c>
      <c r="I1887" s="13" t="str">
        <f>VLOOKUP(F1887,'[1]Khách hàng'!$A$4:$F$2144,3,0)</f>
        <v>Số 1 đường số 17A, Khu phố 11, Phường Bình Trị Đông B, Quận Bình Tân, TP.HCM.</v>
      </c>
      <c r="J1887" s="13" t="e">
        <f>VLOOKUP(F1887,#REF!,5,0)</f>
        <v>#REF!</v>
      </c>
      <c r="M1887" s="13" t="e">
        <f>VLOOKUP(K1887,#REF!,2,0)</f>
        <v>#REF!</v>
      </c>
      <c r="N1887" s="17" t="e">
        <f>VLOOKUP(K1887,#REF!,6,0)</f>
        <v>#REF!</v>
      </c>
      <c r="O1887" s="17" t="e">
        <f t="shared" si="88"/>
        <v>#REF!</v>
      </c>
      <c r="P1887" s="22">
        <v>0.08</v>
      </c>
      <c r="Q1887" s="17" t="e">
        <f t="shared" si="89"/>
        <v>#REF!</v>
      </c>
      <c r="R1887" s="13" t="e">
        <f>VLOOKUP(J1887,'[1]Nhân viên'!$E$20:$F$41,2,0)</f>
        <v>#REF!</v>
      </c>
    </row>
    <row r="1888" spans="1:18" hidden="1">
      <c r="A1888" s="11">
        <v>1890</v>
      </c>
      <c r="B1888" s="11">
        <f t="shared" si="90"/>
        <v>0</v>
      </c>
      <c r="E1888" s="13" t="e">
        <f>VLOOKUP(D1888,#REF!,2,0)</f>
        <v>#REF!</v>
      </c>
      <c r="H1888" s="13" t="e">
        <f>VLOOKUP(F1888,#REF!,2,0)</f>
        <v>#REF!</v>
      </c>
      <c r="I1888" s="13" t="str">
        <f>VLOOKUP(F1888,'[1]Khách hàng'!$A$4:$F$2144,3,0)</f>
        <v>Số 1 đường số 17A, Khu phố 11, Phường Bình Trị Đông B, Quận Bình Tân, TP.HCM.</v>
      </c>
      <c r="J1888" s="13" t="e">
        <f>VLOOKUP(F1888,#REF!,5,0)</f>
        <v>#REF!</v>
      </c>
      <c r="M1888" s="13" t="e">
        <f>VLOOKUP(K1888,#REF!,2,0)</f>
        <v>#REF!</v>
      </c>
      <c r="N1888" s="17" t="e">
        <f>VLOOKUP(K1888,#REF!,6,0)</f>
        <v>#REF!</v>
      </c>
      <c r="O1888" s="17" t="e">
        <f t="shared" ref="O1888:O1951" si="91">L1888*N1888</f>
        <v>#REF!</v>
      </c>
      <c r="P1888" s="22">
        <v>0.08</v>
      </c>
      <c r="Q1888" s="17" t="e">
        <f t="shared" ref="Q1888:Q1951" si="92">O1888*P1888+O1888</f>
        <v>#REF!</v>
      </c>
      <c r="R1888" s="13" t="e">
        <f>VLOOKUP(J1888,'[1]Nhân viên'!$E$20:$F$41,2,0)</f>
        <v>#REF!</v>
      </c>
    </row>
    <row r="1889" spans="1:18" hidden="1">
      <c r="A1889" s="11">
        <v>1891</v>
      </c>
      <c r="B1889" s="11">
        <f t="shared" si="90"/>
        <v>0</v>
      </c>
      <c r="E1889" s="13" t="e">
        <f>VLOOKUP(D1889,#REF!,2,0)</f>
        <v>#REF!</v>
      </c>
      <c r="H1889" s="13" t="e">
        <f>VLOOKUP(F1889,#REF!,2,0)</f>
        <v>#REF!</v>
      </c>
      <c r="I1889" s="13" t="str">
        <f>VLOOKUP(F1889,'[1]Khách hàng'!$A$4:$F$2144,3,0)</f>
        <v>Số 1 đường số 17A, Khu phố 11, Phường Bình Trị Đông B, Quận Bình Tân, TP.HCM.</v>
      </c>
      <c r="J1889" s="13" t="e">
        <f>VLOOKUP(F1889,#REF!,5,0)</f>
        <v>#REF!</v>
      </c>
      <c r="M1889" s="13" t="e">
        <f>VLOOKUP(K1889,#REF!,2,0)</f>
        <v>#REF!</v>
      </c>
      <c r="N1889" s="17" t="e">
        <f>VLOOKUP(K1889,#REF!,6,0)</f>
        <v>#REF!</v>
      </c>
      <c r="O1889" s="17" t="e">
        <f t="shared" si="91"/>
        <v>#REF!</v>
      </c>
      <c r="P1889" s="22">
        <v>0.08</v>
      </c>
      <c r="Q1889" s="17" t="e">
        <f t="shared" si="92"/>
        <v>#REF!</v>
      </c>
      <c r="R1889" s="13" t="e">
        <f>VLOOKUP(J1889,'[1]Nhân viên'!$E$20:$F$41,2,0)</f>
        <v>#REF!</v>
      </c>
    </row>
    <row r="1890" spans="1:18" hidden="1">
      <c r="A1890" s="11">
        <v>1892</v>
      </c>
      <c r="B1890" s="11">
        <f t="shared" si="90"/>
        <v>0</v>
      </c>
      <c r="E1890" s="13" t="e">
        <f>VLOOKUP(D1890,#REF!,2,0)</f>
        <v>#REF!</v>
      </c>
      <c r="H1890" s="13" t="e">
        <f>VLOOKUP(F1890,#REF!,2,0)</f>
        <v>#REF!</v>
      </c>
      <c r="I1890" s="13" t="str">
        <f>VLOOKUP(F1890,'[1]Khách hàng'!$A$4:$F$2144,3,0)</f>
        <v>Số 1 đường số 17A, Khu phố 11, Phường Bình Trị Đông B, Quận Bình Tân, TP.HCM.</v>
      </c>
      <c r="J1890" s="13" t="e">
        <f>VLOOKUP(F1890,#REF!,5,0)</f>
        <v>#REF!</v>
      </c>
      <c r="M1890" s="13" t="e">
        <f>VLOOKUP(K1890,#REF!,2,0)</f>
        <v>#REF!</v>
      </c>
      <c r="N1890" s="17" t="e">
        <f>VLOOKUP(K1890,#REF!,6,0)</f>
        <v>#REF!</v>
      </c>
      <c r="O1890" s="17" t="e">
        <f t="shared" si="91"/>
        <v>#REF!</v>
      </c>
      <c r="P1890" s="22">
        <v>0.08</v>
      </c>
      <c r="Q1890" s="17" t="e">
        <f t="shared" si="92"/>
        <v>#REF!</v>
      </c>
      <c r="R1890" s="13" t="e">
        <f>VLOOKUP(J1890,'[1]Nhân viên'!$E$20:$F$41,2,0)</f>
        <v>#REF!</v>
      </c>
    </row>
    <row r="1891" spans="1:18" hidden="1">
      <c r="A1891" s="11">
        <v>1893</v>
      </c>
      <c r="B1891" s="11">
        <f t="shared" si="90"/>
        <v>0</v>
      </c>
      <c r="E1891" s="13" t="e">
        <f>VLOOKUP(D1891,#REF!,2,0)</f>
        <v>#REF!</v>
      </c>
      <c r="H1891" s="13" t="e">
        <f>VLOOKUP(F1891,#REF!,2,0)</f>
        <v>#REF!</v>
      </c>
      <c r="I1891" s="13" t="str">
        <f>VLOOKUP(F1891,'[1]Khách hàng'!$A$4:$F$2144,3,0)</f>
        <v>Số 1 đường số 17A, Khu phố 11, Phường Bình Trị Đông B, Quận Bình Tân, TP.HCM.</v>
      </c>
      <c r="J1891" s="13" t="e">
        <f>VLOOKUP(F1891,#REF!,5,0)</f>
        <v>#REF!</v>
      </c>
      <c r="M1891" s="13" t="e">
        <f>VLOOKUP(K1891,#REF!,2,0)</f>
        <v>#REF!</v>
      </c>
      <c r="N1891" s="17" t="e">
        <f>VLOOKUP(K1891,#REF!,6,0)</f>
        <v>#REF!</v>
      </c>
      <c r="O1891" s="17" t="e">
        <f t="shared" si="91"/>
        <v>#REF!</v>
      </c>
      <c r="P1891" s="22">
        <v>0.08</v>
      </c>
      <c r="Q1891" s="17" t="e">
        <f t="shared" si="92"/>
        <v>#REF!</v>
      </c>
      <c r="R1891" s="13" t="e">
        <f>VLOOKUP(J1891,'[1]Nhân viên'!$E$20:$F$41,2,0)</f>
        <v>#REF!</v>
      </c>
    </row>
    <row r="1892" spans="1:18" hidden="1">
      <c r="A1892" s="11">
        <v>1894</v>
      </c>
      <c r="B1892" s="11">
        <f t="shared" si="90"/>
        <v>0</v>
      </c>
      <c r="E1892" s="13" t="e">
        <f>VLOOKUP(D1892,#REF!,2,0)</f>
        <v>#REF!</v>
      </c>
      <c r="H1892" s="13" t="e">
        <f>VLOOKUP(F1892,#REF!,2,0)</f>
        <v>#REF!</v>
      </c>
      <c r="I1892" s="13" t="str">
        <f>VLOOKUP(F1892,'[1]Khách hàng'!$A$4:$F$2144,3,0)</f>
        <v>Số 1 đường số 17A, Khu phố 11, Phường Bình Trị Đông B, Quận Bình Tân, TP.HCM.</v>
      </c>
      <c r="J1892" s="13" t="e">
        <f>VLOOKUP(F1892,#REF!,5,0)</f>
        <v>#REF!</v>
      </c>
      <c r="M1892" s="13" t="e">
        <f>VLOOKUP(K1892,#REF!,2,0)</f>
        <v>#REF!</v>
      </c>
      <c r="N1892" s="17" t="e">
        <f>VLOOKUP(K1892,#REF!,6,0)</f>
        <v>#REF!</v>
      </c>
      <c r="O1892" s="17" t="e">
        <f t="shared" si="91"/>
        <v>#REF!</v>
      </c>
      <c r="P1892" s="22">
        <v>0.08</v>
      </c>
      <c r="Q1892" s="17" t="e">
        <f t="shared" si="92"/>
        <v>#REF!</v>
      </c>
      <c r="R1892" s="13" t="e">
        <f>VLOOKUP(J1892,'[1]Nhân viên'!$E$20:$F$41,2,0)</f>
        <v>#REF!</v>
      </c>
    </row>
    <row r="1893" spans="1:18" hidden="1">
      <c r="A1893" s="11">
        <v>1895</v>
      </c>
      <c r="B1893" s="11">
        <f t="shared" si="90"/>
        <v>0</v>
      </c>
      <c r="E1893" s="13" t="e">
        <f>VLOOKUP(D1893,#REF!,2,0)</f>
        <v>#REF!</v>
      </c>
      <c r="H1893" s="13" t="e">
        <f>VLOOKUP(F1893,#REF!,2,0)</f>
        <v>#REF!</v>
      </c>
      <c r="I1893" s="13" t="str">
        <f>VLOOKUP(F1893,'[1]Khách hàng'!$A$4:$F$2144,3,0)</f>
        <v>Số 1 đường số 17A, Khu phố 11, Phường Bình Trị Đông B, Quận Bình Tân, TP.HCM.</v>
      </c>
      <c r="J1893" s="13" t="e">
        <f>VLOOKUP(F1893,#REF!,5,0)</f>
        <v>#REF!</v>
      </c>
      <c r="M1893" s="13" t="e">
        <f>VLOOKUP(K1893,#REF!,2,0)</f>
        <v>#REF!</v>
      </c>
      <c r="N1893" s="17" t="e">
        <f>VLOOKUP(K1893,#REF!,6,0)</f>
        <v>#REF!</v>
      </c>
      <c r="O1893" s="17" t="e">
        <f t="shared" si="91"/>
        <v>#REF!</v>
      </c>
      <c r="P1893" s="22">
        <v>0.08</v>
      </c>
      <c r="Q1893" s="17" t="e">
        <f t="shared" si="92"/>
        <v>#REF!</v>
      </c>
      <c r="R1893" s="13" t="e">
        <f>VLOOKUP(J1893,'[1]Nhân viên'!$E$20:$F$41,2,0)</f>
        <v>#REF!</v>
      </c>
    </row>
    <row r="1894" spans="1:18" hidden="1">
      <c r="A1894" s="11">
        <v>1896</v>
      </c>
      <c r="B1894" s="11">
        <f t="shared" si="90"/>
        <v>0</v>
      </c>
      <c r="E1894" s="13" t="e">
        <f>VLOOKUP(D1894,#REF!,2,0)</f>
        <v>#REF!</v>
      </c>
      <c r="H1894" s="13" t="e">
        <f>VLOOKUP(F1894,#REF!,2,0)</f>
        <v>#REF!</v>
      </c>
      <c r="I1894" s="13" t="str">
        <f>VLOOKUP(F1894,'[1]Khách hàng'!$A$4:$F$2144,3,0)</f>
        <v>Số 1 đường số 17A, Khu phố 11, Phường Bình Trị Đông B, Quận Bình Tân, TP.HCM.</v>
      </c>
      <c r="J1894" s="13" t="e">
        <f>VLOOKUP(F1894,#REF!,5,0)</f>
        <v>#REF!</v>
      </c>
      <c r="M1894" s="13" t="e">
        <f>VLOOKUP(K1894,#REF!,2,0)</f>
        <v>#REF!</v>
      </c>
      <c r="N1894" s="17" t="e">
        <f>VLOOKUP(K1894,#REF!,6,0)</f>
        <v>#REF!</v>
      </c>
      <c r="O1894" s="17" t="e">
        <f t="shared" si="91"/>
        <v>#REF!</v>
      </c>
      <c r="P1894" s="22">
        <v>0.08</v>
      </c>
      <c r="Q1894" s="17" t="e">
        <f t="shared" si="92"/>
        <v>#REF!</v>
      </c>
      <c r="R1894" s="13" t="e">
        <f>VLOOKUP(J1894,'[1]Nhân viên'!$E$20:$F$41,2,0)</f>
        <v>#REF!</v>
      </c>
    </row>
    <row r="1895" spans="1:18" hidden="1">
      <c r="A1895" s="11">
        <v>1897</v>
      </c>
      <c r="B1895" s="11">
        <f t="shared" si="90"/>
        <v>0</v>
      </c>
      <c r="E1895" s="13" t="e">
        <f>VLOOKUP(D1895,#REF!,2,0)</f>
        <v>#REF!</v>
      </c>
      <c r="H1895" s="13" t="e">
        <f>VLOOKUP(F1895,#REF!,2,0)</f>
        <v>#REF!</v>
      </c>
      <c r="I1895" s="13" t="str">
        <f>VLOOKUP(F1895,'[1]Khách hàng'!$A$4:$F$2144,3,0)</f>
        <v>Số 1 đường số 17A, Khu phố 11, Phường Bình Trị Đông B, Quận Bình Tân, TP.HCM.</v>
      </c>
      <c r="J1895" s="13" t="e">
        <f>VLOOKUP(F1895,#REF!,5,0)</f>
        <v>#REF!</v>
      </c>
      <c r="M1895" s="13" t="e">
        <f>VLOOKUP(K1895,#REF!,2,0)</f>
        <v>#REF!</v>
      </c>
      <c r="N1895" s="17" t="e">
        <f>VLOOKUP(K1895,#REF!,6,0)</f>
        <v>#REF!</v>
      </c>
      <c r="O1895" s="17" t="e">
        <f t="shared" si="91"/>
        <v>#REF!</v>
      </c>
      <c r="P1895" s="22">
        <v>0.08</v>
      </c>
      <c r="Q1895" s="17" t="e">
        <f t="shared" si="92"/>
        <v>#REF!</v>
      </c>
      <c r="R1895" s="13" t="e">
        <f>VLOOKUP(J1895,'[1]Nhân viên'!$E$20:$F$41,2,0)</f>
        <v>#REF!</v>
      </c>
    </row>
    <row r="1896" spans="1:18" hidden="1">
      <c r="A1896" s="11">
        <v>1898</v>
      </c>
      <c r="B1896" s="11">
        <f t="shared" si="90"/>
        <v>0</v>
      </c>
      <c r="E1896" s="13" t="e">
        <f>VLOOKUP(D1896,#REF!,2,0)</f>
        <v>#REF!</v>
      </c>
      <c r="H1896" s="13" t="e">
        <f>VLOOKUP(F1896,#REF!,2,0)</f>
        <v>#REF!</v>
      </c>
      <c r="I1896" s="13" t="str">
        <f>VLOOKUP(F1896,'[1]Khách hàng'!$A$4:$F$2144,3,0)</f>
        <v>Số 1 đường số 17A, Khu phố 11, Phường Bình Trị Đông B, Quận Bình Tân, TP.HCM.</v>
      </c>
      <c r="J1896" s="13" t="e">
        <f>VLOOKUP(F1896,#REF!,5,0)</f>
        <v>#REF!</v>
      </c>
      <c r="M1896" s="13" t="e">
        <f>VLOOKUP(K1896,#REF!,2,0)</f>
        <v>#REF!</v>
      </c>
      <c r="N1896" s="17" t="e">
        <f>VLOOKUP(K1896,#REF!,6,0)</f>
        <v>#REF!</v>
      </c>
      <c r="O1896" s="17" t="e">
        <f t="shared" si="91"/>
        <v>#REF!</v>
      </c>
      <c r="P1896" s="22">
        <v>0.08</v>
      </c>
      <c r="Q1896" s="17" t="e">
        <f t="shared" si="92"/>
        <v>#REF!</v>
      </c>
      <c r="R1896" s="13" t="e">
        <f>VLOOKUP(J1896,'[1]Nhân viên'!$E$20:$F$41,2,0)</f>
        <v>#REF!</v>
      </c>
    </row>
    <row r="1897" spans="1:18" hidden="1">
      <c r="A1897" s="11">
        <v>1899</v>
      </c>
      <c r="B1897" s="11">
        <f t="shared" si="90"/>
        <v>0</v>
      </c>
      <c r="E1897" s="13" t="e">
        <f>VLOOKUP(D1897,#REF!,2,0)</f>
        <v>#REF!</v>
      </c>
      <c r="H1897" s="13" t="e">
        <f>VLOOKUP(F1897,#REF!,2,0)</f>
        <v>#REF!</v>
      </c>
      <c r="I1897" s="13" t="str">
        <f>VLOOKUP(F1897,'[1]Khách hàng'!$A$4:$F$2144,3,0)</f>
        <v>Số 1 đường số 17A, Khu phố 11, Phường Bình Trị Đông B, Quận Bình Tân, TP.HCM.</v>
      </c>
      <c r="J1897" s="13" t="e">
        <f>VLOOKUP(F1897,#REF!,5,0)</f>
        <v>#REF!</v>
      </c>
      <c r="M1897" s="13" t="e">
        <f>VLOOKUP(K1897,#REF!,2,0)</f>
        <v>#REF!</v>
      </c>
      <c r="N1897" s="17" t="e">
        <f>VLOOKUP(K1897,#REF!,6,0)</f>
        <v>#REF!</v>
      </c>
      <c r="O1897" s="17" t="e">
        <f t="shared" si="91"/>
        <v>#REF!</v>
      </c>
      <c r="P1897" s="22">
        <v>0.08</v>
      </c>
      <c r="Q1897" s="17" t="e">
        <f t="shared" si="92"/>
        <v>#REF!</v>
      </c>
      <c r="R1897" s="13" t="e">
        <f>VLOOKUP(J1897,'[1]Nhân viên'!$E$20:$F$41,2,0)</f>
        <v>#REF!</v>
      </c>
    </row>
    <row r="1898" spans="1:18" hidden="1">
      <c r="A1898" s="11">
        <v>1900</v>
      </c>
      <c r="B1898" s="11">
        <f t="shared" si="90"/>
        <v>0</v>
      </c>
      <c r="E1898" s="13" t="e">
        <f>VLOOKUP(D1898,#REF!,2,0)</f>
        <v>#REF!</v>
      </c>
      <c r="H1898" s="13" t="e">
        <f>VLOOKUP(F1898,#REF!,2,0)</f>
        <v>#REF!</v>
      </c>
      <c r="I1898" s="13" t="str">
        <f>VLOOKUP(F1898,'[1]Khách hàng'!$A$4:$F$2144,3,0)</f>
        <v>Số 1 đường số 17A, Khu phố 11, Phường Bình Trị Đông B, Quận Bình Tân, TP.HCM.</v>
      </c>
      <c r="J1898" s="13" t="e">
        <f>VLOOKUP(F1898,#REF!,5,0)</f>
        <v>#REF!</v>
      </c>
      <c r="M1898" s="13" t="e">
        <f>VLOOKUP(K1898,#REF!,2,0)</f>
        <v>#REF!</v>
      </c>
      <c r="N1898" s="17" t="e">
        <f>VLOOKUP(K1898,#REF!,6,0)</f>
        <v>#REF!</v>
      </c>
      <c r="O1898" s="17" t="e">
        <f t="shared" si="91"/>
        <v>#REF!</v>
      </c>
      <c r="P1898" s="22">
        <v>0.08</v>
      </c>
      <c r="Q1898" s="17" t="e">
        <f t="shared" si="92"/>
        <v>#REF!</v>
      </c>
      <c r="R1898" s="13" t="e">
        <f>VLOOKUP(J1898,'[1]Nhân viên'!$E$20:$F$41,2,0)</f>
        <v>#REF!</v>
      </c>
    </row>
    <row r="1899" spans="1:18" hidden="1">
      <c r="A1899" s="11">
        <v>1901</v>
      </c>
      <c r="B1899" s="11">
        <f t="shared" si="90"/>
        <v>0</v>
      </c>
      <c r="E1899" s="13" t="e">
        <f>VLOOKUP(D1899,#REF!,2,0)</f>
        <v>#REF!</v>
      </c>
      <c r="H1899" s="13" t="e">
        <f>VLOOKUP(F1899,#REF!,2,0)</f>
        <v>#REF!</v>
      </c>
      <c r="I1899" s="13" t="str">
        <f>VLOOKUP(F1899,'[1]Khách hàng'!$A$4:$F$2144,3,0)</f>
        <v>Số 1 đường số 17A, Khu phố 11, Phường Bình Trị Đông B, Quận Bình Tân, TP.HCM.</v>
      </c>
      <c r="J1899" s="13" t="e">
        <f>VLOOKUP(F1899,#REF!,5,0)</f>
        <v>#REF!</v>
      </c>
      <c r="M1899" s="13" t="e">
        <f>VLOOKUP(K1899,#REF!,2,0)</f>
        <v>#REF!</v>
      </c>
      <c r="N1899" s="17" t="e">
        <f>VLOOKUP(K1899,#REF!,6,0)</f>
        <v>#REF!</v>
      </c>
      <c r="O1899" s="17" t="e">
        <f t="shared" si="91"/>
        <v>#REF!</v>
      </c>
      <c r="P1899" s="22">
        <v>0.08</v>
      </c>
      <c r="Q1899" s="17" t="e">
        <f t="shared" si="92"/>
        <v>#REF!</v>
      </c>
      <c r="R1899" s="13" t="e">
        <f>VLOOKUP(J1899,'[1]Nhân viên'!$E$20:$F$41,2,0)</f>
        <v>#REF!</v>
      </c>
    </row>
    <row r="1900" spans="1:18" hidden="1">
      <c r="A1900" s="11">
        <v>1902</v>
      </c>
      <c r="B1900" s="11">
        <f t="shared" si="90"/>
        <v>0</v>
      </c>
      <c r="E1900" s="13" t="e">
        <f>VLOOKUP(D1900,#REF!,2,0)</f>
        <v>#REF!</v>
      </c>
      <c r="H1900" s="13" t="e">
        <f>VLOOKUP(F1900,#REF!,2,0)</f>
        <v>#REF!</v>
      </c>
      <c r="I1900" s="13" t="str">
        <f>VLOOKUP(F1900,'[1]Khách hàng'!$A$4:$F$2144,3,0)</f>
        <v>Số 1 đường số 17A, Khu phố 11, Phường Bình Trị Đông B, Quận Bình Tân, TP.HCM.</v>
      </c>
      <c r="J1900" s="13" t="e">
        <f>VLOOKUP(F1900,#REF!,5,0)</f>
        <v>#REF!</v>
      </c>
      <c r="M1900" s="13" t="e">
        <f>VLOOKUP(K1900,#REF!,2,0)</f>
        <v>#REF!</v>
      </c>
      <c r="N1900" s="17" t="e">
        <f>VLOOKUP(K1900,#REF!,6,0)</f>
        <v>#REF!</v>
      </c>
      <c r="O1900" s="17" t="e">
        <f t="shared" si="91"/>
        <v>#REF!</v>
      </c>
      <c r="P1900" s="22">
        <v>0.08</v>
      </c>
      <c r="Q1900" s="17" t="e">
        <f t="shared" si="92"/>
        <v>#REF!</v>
      </c>
      <c r="R1900" s="13" t="e">
        <f>VLOOKUP(J1900,'[1]Nhân viên'!$E$20:$F$41,2,0)</f>
        <v>#REF!</v>
      </c>
    </row>
    <row r="1901" spans="1:18" hidden="1">
      <c r="A1901" s="11">
        <v>1903</v>
      </c>
      <c r="B1901" s="11">
        <f t="shared" si="90"/>
        <v>0</v>
      </c>
      <c r="E1901" s="13" t="e">
        <f>VLOOKUP(D1901,#REF!,2,0)</f>
        <v>#REF!</v>
      </c>
      <c r="H1901" s="13" t="e">
        <f>VLOOKUP(F1901,#REF!,2,0)</f>
        <v>#REF!</v>
      </c>
      <c r="I1901" s="13" t="str">
        <f>VLOOKUP(F1901,'[1]Khách hàng'!$A$4:$F$2144,3,0)</f>
        <v>Số 1 đường số 17A, Khu phố 11, Phường Bình Trị Đông B, Quận Bình Tân, TP.HCM.</v>
      </c>
      <c r="J1901" s="13" t="e">
        <f>VLOOKUP(F1901,#REF!,5,0)</f>
        <v>#REF!</v>
      </c>
      <c r="M1901" s="13" t="e">
        <f>VLOOKUP(K1901,#REF!,2,0)</f>
        <v>#REF!</v>
      </c>
      <c r="N1901" s="17" t="e">
        <f>VLOOKUP(K1901,#REF!,6,0)</f>
        <v>#REF!</v>
      </c>
      <c r="O1901" s="17" t="e">
        <f t="shared" si="91"/>
        <v>#REF!</v>
      </c>
      <c r="P1901" s="22">
        <v>0.08</v>
      </c>
      <c r="Q1901" s="17" t="e">
        <f t="shared" si="92"/>
        <v>#REF!</v>
      </c>
      <c r="R1901" s="13" t="e">
        <f>VLOOKUP(J1901,'[1]Nhân viên'!$E$20:$F$41,2,0)</f>
        <v>#REF!</v>
      </c>
    </row>
    <row r="1902" spans="1:18" hidden="1">
      <c r="A1902" s="11">
        <v>1904</v>
      </c>
      <c r="B1902" s="11">
        <f t="shared" si="90"/>
        <v>0</v>
      </c>
      <c r="E1902" s="13" t="e">
        <f>VLOOKUP(D1902,#REF!,2,0)</f>
        <v>#REF!</v>
      </c>
      <c r="H1902" s="13" t="e">
        <f>VLOOKUP(F1902,#REF!,2,0)</f>
        <v>#REF!</v>
      </c>
      <c r="I1902" s="13" t="str">
        <f>VLOOKUP(F1902,'[1]Khách hàng'!$A$4:$F$2144,3,0)</f>
        <v>Số 1 đường số 17A, Khu phố 11, Phường Bình Trị Đông B, Quận Bình Tân, TP.HCM.</v>
      </c>
      <c r="J1902" s="13" t="e">
        <f>VLOOKUP(F1902,#REF!,5,0)</f>
        <v>#REF!</v>
      </c>
      <c r="M1902" s="13" t="e">
        <f>VLOOKUP(K1902,#REF!,2,0)</f>
        <v>#REF!</v>
      </c>
      <c r="N1902" s="17" t="e">
        <f>VLOOKUP(K1902,#REF!,6,0)</f>
        <v>#REF!</v>
      </c>
      <c r="O1902" s="17" t="e">
        <f t="shared" si="91"/>
        <v>#REF!</v>
      </c>
      <c r="P1902" s="22">
        <v>0.08</v>
      </c>
      <c r="Q1902" s="17" t="e">
        <f t="shared" si="92"/>
        <v>#REF!</v>
      </c>
      <c r="R1902" s="13" t="e">
        <f>VLOOKUP(J1902,'[1]Nhân viên'!$E$20:$F$41,2,0)</f>
        <v>#REF!</v>
      </c>
    </row>
    <row r="1903" spans="1:18" hidden="1">
      <c r="A1903" s="11">
        <v>1905</v>
      </c>
      <c r="B1903" s="11">
        <f t="shared" si="90"/>
        <v>0</v>
      </c>
      <c r="E1903" s="13" t="e">
        <f>VLOOKUP(D1903,#REF!,2,0)</f>
        <v>#REF!</v>
      </c>
      <c r="H1903" s="13" t="e">
        <f>VLOOKUP(F1903,#REF!,2,0)</f>
        <v>#REF!</v>
      </c>
      <c r="I1903" s="13" t="str">
        <f>VLOOKUP(F1903,'[1]Khách hàng'!$A$4:$F$2144,3,0)</f>
        <v>Số 1 đường số 17A, Khu phố 11, Phường Bình Trị Đông B, Quận Bình Tân, TP.HCM.</v>
      </c>
      <c r="J1903" s="13" t="e">
        <f>VLOOKUP(F1903,#REF!,5,0)</f>
        <v>#REF!</v>
      </c>
      <c r="M1903" s="13" t="e">
        <f>VLOOKUP(K1903,#REF!,2,0)</f>
        <v>#REF!</v>
      </c>
      <c r="N1903" s="17" t="e">
        <f>VLOOKUP(K1903,#REF!,6,0)</f>
        <v>#REF!</v>
      </c>
      <c r="O1903" s="17" t="e">
        <f t="shared" si="91"/>
        <v>#REF!</v>
      </c>
      <c r="P1903" s="22">
        <v>0.08</v>
      </c>
      <c r="Q1903" s="17" t="e">
        <f t="shared" si="92"/>
        <v>#REF!</v>
      </c>
      <c r="R1903" s="13" t="e">
        <f>VLOOKUP(J1903,'[1]Nhân viên'!$E$20:$F$41,2,0)</f>
        <v>#REF!</v>
      </c>
    </row>
    <row r="1904" spans="1:18" hidden="1">
      <c r="A1904" s="11">
        <v>1906</v>
      </c>
      <c r="B1904" s="11">
        <f t="shared" si="90"/>
        <v>0</v>
      </c>
      <c r="E1904" s="13" t="e">
        <f>VLOOKUP(D1904,#REF!,2,0)</f>
        <v>#REF!</v>
      </c>
      <c r="H1904" s="13" t="e">
        <f>VLOOKUP(F1904,#REF!,2,0)</f>
        <v>#REF!</v>
      </c>
      <c r="I1904" s="13" t="str">
        <f>VLOOKUP(F1904,'[1]Khách hàng'!$A$4:$F$2144,3,0)</f>
        <v>Số 1 đường số 17A, Khu phố 11, Phường Bình Trị Đông B, Quận Bình Tân, TP.HCM.</v>
      </c>
      <c r="J1904" s="13" t="e">
        <f>VLOOKUP(F1904,#REF!,5,0)</f>
        <v>#REF!</v>
      </c>
      <c r="M1904" s="13" t="e">
        <f>VLOOKUP(K1904,#REF!,2,0)</f>
        <v>#REF!</v>
      </c>
      <c r="N1904" s="17" t="e">
        <f>VLOOKUP(K1904,#REF!,6,0)</f>
        <v>#REF!</v>
      </c>
      <c r="O1904" s="17" t="e">
        <f t="shared" si="91"/>
        <v>#REF!</v>
      </c>
      <c r="P1904" s="22">
        <v>0.08</v>
      </c>
      <c r="Q1904" s="17" t="e">
        <f t="shared" si="92"/>
        <v>#REF!</v>
      </c>
      <c r="R1904" s="13" t="e">
        <f>VLOOKUP(J1904,'[1]Nhân viên'!$E$20:$F$41,2,0)</f>
        <v>#REF!</v>
      </c>
    </row>
    <row r="1905" spans="1:18" hidden="1">
      <c r="A1905" s="11">
        <v>1907</v>
      </c>
      <c r="B1905" s="11">
        <f t="shared" si="90"/>
        <v>0</v>
      </c>
      <c r="E1905" s="13" t="e">
        <f>VLOOKUP(D1905,#REF!,2,0)</f>
        <v>#REF!</v>
      </c>
      <c r="H1905" s="13" t="e">
        <f>VLOOKUP(F1905,#REF!,2,0)</f>
        <v>#REF!</v>
      </c>
      <c r="I1905" s="13" t="str">
        <f>VLOOKUP(F1905,'[1]Khách hàng'!$A$4:$F$2144,3,0)</f>
        <v>Số 1 đường số 17A, Khu phố 11, Phường Bình Trị Đông B, Quận Bình Tân, TP.HCM.</v>
      </c>
      <c r="J1905" s="13" t="e">
        <f>VLOOKUP(F1905,#REF!,5,0)</f>
        <v>#REF!</v>
      </c>
      <c r="M1905" s="13" t="e">
        <f>VLOOKUP(K1905,#REF!,2,0)</f>
        <v>#REF!</v>
      </c>
      <c r="N1905" s="17" t="e">
        <f>VLOOKUP(K1905,#REF!,6,0)</f>
        <v>#REF!</v>
      </c>
      <c r="O1905" s="17" t="e">
        <f t="shared" si="91"/>
        <v>#REF!</v>
      </c>
      <c r="P1905" s="22">
        <v>0.08</v>
      </c>
      <c r="Q1905" s="17" t="e">
        <f t="shared" si="92"/>
        <v>#REF!</v>
      </c>
      <c r="R1905" s="13" t="e">
        <f>VLOOKUP(J1905,'[1]Nhân viên'!$E$20:$F$41,2,0)</f>
        <v>#REF!</v>
      </c>
    </row>
    <row r="1906" spans="1:18" hidden="1">
      <c r="A1906" s="11">
        <v>1908</v>
      </c>
      <c r="B1906" s="11">
        <f t="shared" si="90"/>
        <v>0</v>
      </c>
      <c r="E1906" s="13" t="e">
        <f>VLOOKUP(D1906,#REF!,2,0)</f>
        <v>#REF!</v>
      </c>
      <c r="H1906" s="13" t="e">
        <f>VLOOKUP(F1906,#REF!,2,0)</f>
        <v>#REF!</v>
      </c>
      <c r="I1906" s="13" t="str">
        <f>VLOOKUP(F1906,'[1]Khách hàng'!$A$4:$F$2144,3,0)</f>
        <v>Số 1 đường số 17A, Khu phố 11, Phường Bình Trị Đông B, Quận Bình Tân, TP.HCM.</v>
      </c>
      <c r="J1906" s="13" t="e">
        <f>VLOOKUP(F1906,#REF!,5,0)</f>
        <v>#REF!</v>
      </c>
      <c r="M1906" s="13" t="e">
        <f>VLOOKUP(K1906,#REF!,2,0)</f>
        <v>#REF!</v>
      </c>
      <c r="N1906" s="17" t="e">
        <f>VLOOKUP(K1906,#REF!,6,0)</f>
        <v>#REF!</v>
      </c>
      <c r="O1906" s="17" t="e">
        <f t="shared" si="91"/>
        <v>#REF!</v>
      </c>
      <c r="P1906" s="22">
        <v>0.08</v>
      </c>
      <c r="Q1906" s="17" t="e">
        <f t="shared" si="92"/>
        <v>#REF!</v>
      </c>
      <c r="R1906" s="13" t="e">
        <f>VLOOKUP(J1906,'[1]Nhân viên'!$E$20:$F$41,2,0)</f>
        <v>#REF!</v>
      </c>
    </row>
    <row r="1907" spans="1:18" hidden="1">
      <c r="A1907" s="11">
        <v>1909</v>
      </c>
      <c r="B1907" s="11">
        <f t="shared" si="90"/>
        <v>0</v>
      </c>
      <c r="E1907" s="13" t="e">
        <f>VLOOKUP(D1907,#REF!,2,0)</f>
        <v>#REF!</v>
      </c>
      <c r="H1907" s="13" t="e">
        <f>VLOOKUP(F1907,#REF!,2,0)</f>
        <v>#REF!</v>
      </c>
      <c r="I1907" s="13" t="str">
        <f>VLOOKUP(F1907,'[1]Khách hàng'!$A$4:$F$2144,3,0)</f>
        <v>Số 1 đường số 17A, Khu phố 11, Phường Bình Trị Đông B, Quận Bình Tân, TP.HCM.</v>
      </c>
      <c r="J1907" s="13" t="e">
        <f>VLOOKUP(F1907,#REF!,5,0)</f>
        <v>#REF!</v>
      </c>
      <c r="M1907" s="13" t="e">
        <f>VLOOKUP(K1907,#REF!,2,0)</f>
        <v>#REF!</v>
      </c>
      <c r="N1907" s="17" t="e">
        <f>VLOOKUP(K1907,#REF!,6,0)</f>
        <v>#REF!</v>
      </c>
      <c r="O1907" s="17" t="e">
        <f t="shared" si="91"/>
        <v>#REF!</v>
      </c>
      <c r="P1907" s="22">
        <v>0.08</v>
      </c>
      <c r="Q1907" s="17" t="e">
        <f t="shared" si="92"/>
        <v>#REF!</v>
      </c>
      <c r="R1907" s="13" t="e">
        <f>VLOOKUP(J1907,'[1]Nhân viên'!$E$20:$F$41,2,0)</f>
        <v>#REF!</v>
      </c>
    </row>
    <row r="1908" spans="1:18" hidden="1">
      <c r="A1908" s="11">
        <v>1910</v>
      </c>
      <c r="B1908" s="11">
        <f t="shared" si="90"/>
        <v>0</v>
      </c>
      <c r="E1908" s="13" t="e">
        <f>VLOOKUP(D1908,#REF!,2,0)</f>
        <v>#REF!</v>
      </c>
      <c r="H1908" s="13" t="e">
        <f>VLOOKUP(F1908,#REF!,2,0)</f>
        <v>#REF!</v>
      </c>
      <c r="I1908" s="13" t="str">
        <f>VLOOKUP(F1908,'[1]Khách hàng'!$A$4:$F$2144,3,0)</f>
        <v>Số 1 đường số 17A, Khu phố 11, Phường Bình Trị Đông B, Quận Bình Tân, TP.HCM.</v>
      </c>
      <c r="J1908" s="13" t="e">
        <f>VLOOKUP(F1908,#REF!,5,0)</f>
        <v>#REF!</v>
      </c>
      <c r="M1908" s="13" t="e">
        <f>VLOOKUP(K1908,#REF!,2,0)</f>
        <v>#REF!</v>
      </c>
      <c r="N1908" s="17" t="e">
        <f>VLOOKUP(K1908,#REF!,6,0)</f>
        <v>#REF!</v>
      </c>
      <c r="O1908" s="17" t="e">
        <f t="shared" si="91"/>
        <v>#REF!</v>
      </c>
      <c r="P1908" s="22">
        <v>0.08</v>
      </c>
      <c r="Q1908" s="17" t="e">
        <f t="shared" si="92"/>
        <v>#REF!</v>
      </c>
      <c r="R1908" s="13" t="e">
        <f>VLOOKUP(J1908,'[1]Nhân viên'!$E$20:$F$41,2,0)</f>
        <v>#REF!</v>
      </c>
    </row>
    <row r="1909" spans="1:18" hidden="1">
      <c r="A1909" s="11">
        <v>1911</v>
      </c>
      <c r="B1909" s="11">
        <f t="shared" si="90"/>
        <v>0</v>
      </c>
      <c r="E1909" s="13" t="e">
        <f>VLOOKUP(D1909,#REF!,2,0)</f>
        <v>#REF!</v>
      </c>
      <c r="H1909" s="13" t="e">
        <f>VLOOKUP(F1909,#REF!,2,0)</f>
        <v>#REF!</v>
      </c>
      <c r="I1909" s="13" t="str">
        <f>VLOOKUP(F1909,'[1]Khách hàng'!$A$4:$F$2144,3,0)</f>
        <v>Số 1 đường số 17A, Khu phố 11, Phường Bình Trị Đông B, Quận Bình Tân, TP.HCM.</v>
      </c>
      <c r="J1909" s="13" t="e">
        <f>VLOOKUP(F1909,#REF!,5,0)</f>
        <v>#REF!</v>
      </c>
      <c r="M1909" s="13" t="e">
        <f>VLOOKUP(K1909,#REF!,2,0)</f>
        <v>#REF!</v>
      </c>
      <c r="N1909" s="17" t="e">
        <f>VLOOKUP(K1909,#REF!,6,0)</f>
        <v>#REF!</v>
      </c>
      <c r="O1909" s="17" t="e">
        <f t="shared" si="91"/>
        <v>#REF!</v>
      </c>
      <c r="P1909" s="22">
        <v>0.08</v>
      </c>
      <c r="Q1909" s="17" t="e">
        <f t="shared" si="92"/>
        <v>#REF!</v>
      </c>
      <c r="R1909" s="13" t="e">
        <f>VLOOKUP(J1909,'[1]Nhân viên'!$E$20:$F$41,2,0)</f>
        <v>#REF!</v>
      </c>
    </row>
    <row r="1910" spans="1:18" hidden="1">
      <c r="A1910" s="11">
        <v>1912</v>
      </c>
      <c r="B1910" s="11">
        <f t="shared" si="90"/>
        <v>0</v>
      </c>
      <c r="E1910" s="13" t="e">
        <f>VLOOKUP(D1910,#REF!,2,0)</f>
        <v>#REF!</v>
      </c>
      <c r="H1910" s="13" t="e">
        <f>VLOOKUP(F1910,#REF!,2,0)</f>
        <v>#REF!</v>
      </c>
      <c r="I1910" s="13" t="str">
        <f>VLOOKUP(F1910,'[1]Khách hàng'!$A$4:$F$2144,3,0)</f>
        <v>Số 1 đường số 17A, Khu phố 11, Phường Bình Trị Đông B, Quận Bình Tân, TP.HCM.</v>
      </c>
      <c r="J1910" s="13" t="e">
        <f>VLOOKUP(F1910,#REF!,5,0)</f>
        <v>#REF!</v>
      </c>
      <c r="M1910" s="13" t="e">
        <f>VLOOKUP(K1910,#REF!,2,0)</f>
        <v>#REF!</v>
      </c>
      <c r="N1910" s="17" t="e">
        <f>VLOOKUP(K1910,#REF!,6,0)</f>
        <v>#REF!</v>
      </c>
      <c r="O1910" s="17" t="e">
        <f t="shared" si="91"/>
        <v>#REF!</v>
      </c>
      <c r="P1910" s="22">
        <v>0.08</v>
      </c>
      <c r="Q1910" s="17" t="e">
        <f t="shared" si="92"/>
        <v>#REF!</v>
      </c>
      <c r="R1910" s="13" t="e">
        <f>VLOOKUP(J1910,'[1]Nhân viên'!$E$20:$F$41,2,0)</f>
        <v>#REF!</v>
      </c>
    </row>
    <row r="1911" spans="1:18" hidden="1">
      <c r="A1911" s="11">
        <v>1913</v>
      </c>
      <c r="B1911" s="11">
        <f t="shared" si="90"/>
        <v>0</v>
      </c>
      <c r="E1911" s="13" t="e">
        <f>VLOOKUP(D1911,#REF!,2,0)</f>
        <v>#REF!</v>
      </c>
      <c r="H1911" s="13" t="e">
        <f>VLOOKUP(F1911,#REF!,2,0)</f>
        <v>#REF!</v>
      </c>
      <c r="I1911" s="13" t="str">
        <f>VLOOKUP(F1911,'[1]Khách hàng'!$A$4:$F$2144,3,0)</f>
        <v>Số 1 đường số 17A, Khu phố 11, Phường Bình Trị Đông B, Quận Bình Tân, TP.HCM.</v>
      </c>
      <c r="J1911" s="13" t="e">
        <f>VLOOKUP(F1911,#REF!,5,0)</f>
        <v>#REF!</v>
      </c>
      <c r="M1911" s="13" t="e">
        <f>VLOOKUP(K1911,#REF!,2,0)</f>
        <v>#REF!</v>
      </c>
      <c r="N1911" s="17" t="e">
        <f>VLOOKUP(K1911,#REF!,6,0)</f>
        <v>#REF!</v>
      </c>
      <c r="O1911" s="17" t="e">
        <f t="shared" si="91"/>
        <v>#REF!</v>
      </c>
      <c r="P1911" s="22">
        <v>0.08</v>
      </c>
      <c r="Q1911" s="17" t="e">
        <f t="shared" si="92"/>
        <v>#REF!</v>
      </c>
      <c r="R1911" s="13" t="e">
        <f>VLOOKUP(J1911,'[1]Nhân viên'!$E$20:$F$41,2,0)</f>
        <v>#REF!</v>
      </c>
    </row>
    <row r="1912" spans="1:18" hidden="1">
      <c r="A1912" s="11">
        <v>1914</v>
      </c>
      <c r="B1912" s="11">
        <f t="shared" si="90"/>
        <v>0</v>
      </c>
      <c r="E1912" s="13" t="e">
        <f>VLOOKUP(D1912,#REF!,2,0)</f>
        <v>#REF!</v>
      </c>
      <c r="H1912" s="13" t="e">
        <f>VLOOKUP(F1912,#REF!,2,0)</f>
        <v>#REF!</v>
      </c>
      <c r="I1912" s="13" t="str">
        <f>VLOOKUP(F1912,'[1]Khách hàng'!$A$4:$F$2144,3,0)</f>
        <v>Số 1 đường số 17A, Khu phố 11, Phường Bình Trị Đông B, Quận Bình Tân, TP.HCM.</v>
      </c>
      <c r="J1912" s="13" t="e">
        <f>VLOOKUP(F1912,#REF!,5,0)</f>
        <v>#REF!</v>
      </c>
      <c r="M1912" s="13" t="e">
        <f>VLOOKUP(K1912,#REF!,2,0)</f>
        <v>#REF!</v>
      </c>
      <c r="N1912" s="17" t="e">
        <f>VLOOKUP(K1912,#REF!,6,0)</f>
        <v>#REF!</v>
      </c>
      <c r="O1912" s="17" t="e">
        <f t="shared" si="91"/>
        <v>#REF!</v>
      </c>
      <c r="P1912" s="22">
        <v>0.08</v>
      </c>
      <c r="Q1912" s="17" t="e">
        <f t="shared" si="92"/>
        <v>#REF!</v>
      </c>
      <c r="R1912" s="13" t="e">
        <f>VLOOKUP(J1912,'[1]Nhân viên'!$E$20:$F$41,2,0)</f>
        <v>#REF!</v>
      </c>
    </row>
    <row r="1913" spans="1:18" hidden="1">
      <c r="A1913" s="11">
        <v>1915</v>
      </c>
      <c r="B1913" s="11">
        <f t="shared" si="90"/>
        <v>0</v>
      </c>
      <c r="E1913" s="13" t="e">
        <f>VLOOKUP(D1913,#REF!,2,0)</f>
        <v>#REF!</v>
      </c>
      <c r="H1913" s="13" t="e">
        <f>VLOOKUP(F1913,#REF!,2,0)</f>
        <v>#REF!</v>
      </c>
      <c r="I1913" s="13" t="str">
        <f>VLOOKUP(F1913,'[1]Khách hàng'!$A$4:$F$2144,3,0)</f>
        <v>Số 1 đường số 17A, Khu phố 11, Phường Bình Trị Đông B, Quận Bình Tân, TP.HCM.</v>
      </c>
      <c r="J1913" s="13" t="e">
        <f>VLOOKUP(F1913,#REF!,5,0)</f>
        <v>#REF!</v>
      </c>
      <c r="M1913" s="13" t="e">
        <f>VLOOKUP(K1913,#REF!,2,0)</f>
        <v>#REF!</v>
      </c>
      <c r="N1913" s="17" t="e">
        <f>VLOOKUP(K1913,#REF!,6,0)</f>
        <v>#REF!</v>
      </c>
      <c r="O1913" s="17" t="e">
        <f t="shared" si="91"/>
        <v>#REF!</v>
      </c>
      <c r="P1913" s="22">
        <v>0.08</v>
      </c>
      <c r="Q1913" s="17" t="e">
        <f t="shared" si="92"/>
        <v>#REF!</v>
      </c>
      <c r="R1913" s="13" t="e">
        <f>VLOOKUP(J1913,'[1]Nhân viên'!$E$20:$F$41,2,0)</f>
        <v>#REF!</v>
      </c>
    </row>
    <row r="1914" spans="1:18" hidden="1">
      <c r="A1914" s="11">
        <v>1916</v>
      </c>
      <c r="B1914" s="11">
        <f t="shared" si="90"/>
        <v>0</v>
      </c>
      <c r="E1914" s="13" t="e">
        <f>VLOOKUP(D1914,#REF!,2,0)</f>
        <v>#REF!</v>
      </c>
      <c r="H1914" s="13" t="e">
        <f>VLOOKUP(F1914,#REF!,2,0)</f>
        <v>#REF!</v>
      </c>
      <c r="I1914" s="13" t="str">
        <f>VLOOKUP(F1914,'[1]Khách hàng'!$A$4:$F$2144,3,0)</f>
        <v>Số 1 đường số 17A, Khu phố 11, Phường Bình Trị Đông B, Quận Bình Tân, TP.HCM.</v>
      </c>
      <c r="J1914" s="13" t="e">
        <f>VLOOKUP(F1914,#REF!,5,0)</f>
        <v>#REF!</v>
      </c>
      <c r="M1914" s="13" t="e">
        <f>VLOOKUP(K1914,#REF!,2,0)</f>
        <v>#REF!</v>
      </c>
      <c r="N1914" s="17" t="e">
        <f>VLOOKUP(K1914,#REF!,6,0)</f>
        <v>#REF!</v>
      </c>
      <c r="O1914" s="17" t="e">
        <f t="shared" si="91"/>
        <v>#REF!</v>
      </c>
      <c r="P1914" s="22">
        <v>0.08</v>
      </c>
      <c r="Q1914" s="17" t="e">
        <f t="shared" si="92"/>
        <v>#REF!</v>
      </c>
      <c r="R1914" s="13" t="e">
        <f>VLOOKUP(J1914,'[1]Nhân viên'!$E$20:$F$41,2,0)</f>
        <v>#REF!</v>
      </c>
    </row>
    <row r="1915" spans="1:18" hidden="1">
      <c r="A1915" s="11">
        <v>1917</v>
      </c>
      <c r="B1915" s="11">
        <f t="shared" si="90"/>
        <v>0</v>
      </c>
      <c r="E1915" s="13" t="e">
        <f>VLOOKUP(D1915,#REF!,2,0)</f>
        <v>#REF!</v>
      </c>
      <c r="H1915" s="13" t="e">
        <f>VLOOKUP(F1915,#REF!,2,0)</f>
        <v>#REF!</v>
      </c>
      <c r="I1915" s="13" t="str">
        <f>VLOOKUP(F1915,'[1]Khách hàng'!$A$4:$F$2144,3,0)</f>
        <v>Số 1 đường số 17A, Khu phố 11, Phường Bình Trị Đông B, Quận Bình Tân, TP.HCM.</v>
      </c>
      <c r="J1915" s="13" t="e">
        <f>VLOOKUP(F1915,#REF!,5,0)</f>
        <v>#REF!</v>
      </c>
      <c r="M1915" s="13" t="e">
        <f>VLOOKUP(K1915,#REF!,2,0)</f>
        <v>#REF!</v>
      </c>
      <c r="N1915" s="17" t="e">
        <f>VLOOKUP(K1915,#REF!,6,0)</f>
        <v>#REF!</v>
      </c>
      <c r="O1915" s="17" t="e">
        <f t="shared" si="91"/>
        <v>#REF!</v>
      </c>
      <c r="P1915" s="22">
        <v>0.08</v>
      </c>
      <c r="Q1915" s="17" t="e">
        <f t="shared" si="92"/>
        <v>#REF!</v>
      </c>
      <c r="R1915" s="13" t="e">
        <f>VLOOKUP(J1915,'[1]Nhân viên'!$E$20:$F$41,2,0)</f>
        <v>#REF!</v>
      </c>
    </row>
    <row r="1916" spans="1:18" hidden="1">
      <c r="A1916" s="11">
        <v>1918</v>
      </c>
      <c r="B1916" s="11">
        <f t="shared" si="90"/>
        <v>0</v>
      </c>
      <c r="E1916" s="13" t="e">
        <f>VLOOKUP(D1916,#REF!,2,0)</f>
        <v>#REF!</v>
      </c>
      <c r="H1916" s="13" t="e">
        <f>VLOOKUP(F1916,#REF!,2,0)</f>
        <v>#REF!</v>
      </c>
      <c r="I1916" s="13" t="str">
        <f>VLOOKUP(F1916,'[1]Khách hàng'!$A$4:$F$2144,3,0)</f>
        <v>Số 1 đường số 17A, Khu phố 11, Phường Bình Trị Đông B, Quận Bình Tân, TP.HCM.</v>
      </c>
      <c r="J1916" s="13" t="e">
        <f>VLOOKUP(F1916,#REF!,5,0)</f>
        <v>#REF!</v>
      </c>
      <c r="M1916" s="13" t="e">
        <f>VLOOKUP(K1916,#REF!,2,0)</f>
        <v>#REF!</v>
      </c>
      <c r="N1916" s="17" t="e">
        <f>VLOOKUP(K1916,#REF!,6,0)</f>
        <v>#REF!</v>
      </c>
      <c r="O1916" s="17" t="e">
        <f t="shared" si="91"/>
        <v>#REF!</v>
      </c>
      <c r="P1916" s="22">
        <v>0.08</v>
      </c>
      <c r="Q1916" s="17" t="e">
        <f t="shared" si="92"/>
        <v>#REF!</v>
      </c>
      <c r="R1916" s="13" t="e">
        <f>VLOOKUP(J1916,'[1]Nhân viên'!$E$20:$F$41,2,0)</f>
        <v>#REF!</v>
      </c>
    </row>
    <row r="1917" spans="1:18" hidden="1">
      <c r="A1917" s="11">
        <v>1919</v>
      </c>
      <c r="B1917" s="11">
        <f t="shared" si="90"/>
        <v>0</v>
      </c>
      <c r="E1917" s="13" t="e">
        <f>VLOOKUP(D1917,#REF!,2,0)</f>
        <v>#REF!</v>
      </c>
      <c r="H1917" s="13" t="e">
        <f>VLOOKUP(F1917,#REF!,2,0)</f>
        <v>#REF!</v>
      </c>
      <c r="I1917" s="13" t="str">
        <f>VLOOKUP(F1917,'[1]Khách hàng'!$A$4:$F$2144,3,0)</f>
        <v>Số 1 đường số 17A, Khu phố 11, Phường Bình Trị Đông B, Quận Bình Tân, TP.HCM.</v>
      </c>
      <c r="J1917" s="13" t="e">
        <f>VLOOKUP(F1917,#REF!,5,0)</f>
        <v>#REF!</v>
      </c>
      <c r="M1917" s="13" t="e">
        <f>VLOOKUP(K1917,#REF!,2,0)</f>
        <v>#REF!</v>
      </c>
      <c r="N1917" s="17" t="e">
        <f>VLOOKUP(K1917,#REF!,6,0)</f>
        <v>#REF!</v>
      </c>
      <c r="O1917" s="17" t="e">
        <f t="shared" si="91"/>
        <v>#REF!</v>
      </c>
      <c r="P1917" s="22">
        <v>0.08</v>
      </c>
      <c r="Q1917" s="17" t="e">
        <f t="shared" si="92"/>
        <v>#REF!</v>
      </c>
      <c r="R1917" s="13" t="e">
        <f>VLOOKUP(J1917,'[1]Nhân viên'!$E$20:$F$41,2,0)</f>
        <v>#REF!</v>
      </c>
    </row>
    <row r="1918" spans="1:18" hidden="1">
      <c r="A1918" s="11">
        <v>1920</v>
      </c>
      <c r="B1918" s="11">
        <f t="shared" si="90"/>
        <v>0</v>
      </c>
      <c r="E1918" s="13" t="e">
        <f>VLOOKUP(D1918,#REF!,2,0)</f>
        <v>#REF!</v>
      </c>
      <c r="H1918" s="13" t="e">
        <f>VLOOKUP(F1918,#REF!,2,0)</f>
        <v>#REF!</v>
      </c>
      <c r="I1918" s="13" t="str">
        <f>VLOOKUP(F1918,'[1]Khách hàng'!$A$4:$F$2144,3,0)</f>
        <v>Số 1 đường số 17A, Khu phố 11, Phường Bình Trị Đông B, Quận Bình Tân, TP.HCM.</v>
      </c>
      <c r="J1918" s="13" t="e">
        <f>VLOOKUP(F1918,#REF!,5,0)</f>
        <v>#REF!</v>
      </c>
      <c r="M1918" s="13" t="e">
        <f>VLOOKUP(K1918,#REF!,2,0)</f>
        <v>#REF!</v>
      </c>
      <c r="N1918" s="17" t="e">
        <f>VLOOKUP(K1918,#REF!,6,0)</f>
        <v>#REF!</v>
      </c>
      <c r="O1918" s="17" t="e">
        <f t="shared" si="91"/>
        <v>#REF!</v>
      </c>
      <c r="P1918" s="22">
        <v>0.08</v>
      </c>
      <c r="Q1918" s="17" t="e">
        <f t="shared" si="92"/>
        <v>#REF!</v>
      </c>
      <c r="R1918" s="13" t="e">
        <f>VLOOKUP(J1918,'[1]Nhân viên'!$E$20:$F$41,2,0)</f>
        <v>#REF!</v>
      </c>
    </row>
    <row r="1919" spans="1:18" hidden="1">
      <c r="A1919" s="11">
        <v>1921</v>
      </c>
      <c r="B1919" s="11">
        <f t="shared" si="90"/>
        <v>0</v>
      </c>
      <c r="E1919" s="13" t="e">
        <f>VLOOKUP(D1919,#REF!,2,0)</f>
        <v>#REF!</v>
      </c>
      <c r="H1919" s="13" t="e">
        <f>VLOOKUP(F1919,#REF!,2,0)</f>
        <v>#REF!</v>
      </c>
      <c r="I1919" s="13" t="str">
        <f>VLOOKUP(F1919,'[1]Khách hàng'!$A$4:$F$2144,3,0)</f>
        <v>Số 1 đường số 17A, Khu phố 11, Phường Bình Trị Đông B, Quận Bình Tân, TP.HCM.</v>
      </c>
      <c r="J1919" s="13" t="e">
        <f>VLOOKUP(F1919,#REF!,5,0)</f>
        <v>#REF!</v>
      </c>
      <c r="M1919" s="13" t="e">
        <f>VLOOKUP(K1919,#REF!,2,0)</f>
        <v>#REF!</v>
      </c>
      <c r="N1919" s="17" t="e">
        <f>VLOOKUP(K1919,#REF!,6,0)</f>
        <v>#REF!</v>
      </c>
      <c r="O1919" s="17" t="e">
        <f t="shared" si="91"/>
        <v>#REF!</v>
      </c>
      <c r="P1919" s="22">
        <v>0.08</v>
      </c>
      <c r="Q1919" s="17" t="e">
        <f t="shared" si="92"/>
        <v>#REF!</v>
      </c>
      <c r="R1919" s="13" t="e">
        <f>VLOOKUP(J1919,'[1]Nhân viên'!$E$20:$F$41,2,0)</f>
        <v>#REF!</v>
      </c>
    </row>
    <row r="1920" spans="1:18" hidden="1">
      <c r="A1920" s="11">
        <v>1922</v>
      </c>
      <c r="B1920" s="11">
        <f t="shared" si="90"/>
        <v>0</v>
      </c>
      <c r="E1920" s="13" t="e">
        <f>VLOOKUP(D1920,#REF!,2,0)</f>
        <v>#REF!</v>
      </c>
      <c r="H1920" s="13" t="e">
        <f>VLOOKUP(F1920,#REF!,2,0)</f>
        <v>#REF!</v>
      </c>
      <c r="I1920" s="13" t="str">
        <f>VLOOKUP(F1920,'[1]Khách hàng'!$A$4:$F$2144,3,0)</f>
        <v>Số 1 đường số 17A, Khu phố 11, Phường Bình Trị Đông B, Quận Bình Tân, TP.HCM.</v>
      </c>
      <c r="J1920" s="13" t="e">
        <f>VLOOKUP(F1920,#REF!,5,0)</f>
        <v>#REF!</v>
      </c>
      <c r="M1920" s="13" t="e">
        <f>VLOOKUP(K1920,#REF!,2,0)</f>
        <v>#REF!</v>
      </c>
      <c r="N1920" s="17" t="e">
        <f>VLOOKUP(K1920,#REF!,6,0)</f>
        <v>#REF!</v>
      </c>
      <c r="O1920" s="17" t="e">
        <f t="shared" si="91"/>
        <v>#REF!</v>
      </c>
      <c r="P1920" s="22">
        <v>0.08</v>
      </c>
      <c r="Q1920" s="17" t="e">
        <f t="shared" si="92"/>
        <v>#REF!</v>
      </c>
      <c r="R1920" s="13" t="e">
        <f>VLOOKUP(J1920,'[1]Nhân viên'!$E$20:$F$41,2,0)</f>
        <v>#REF!</v>
      </c>
    </row>
    <row r="1921" spans="1:18" hidden="1">
      <c r="A1921" s="11">
        <v>1923</v>
      </c>
      <c r="B1921" s="11">
        <f t="shared" si="90"/>
        <v>0</v>
      </c>
      <c r="E1921" s="13" t="e">
        <f>VLOOKUP(D1921,#REF!,2,0)</f>
        <v>#REF!</v>
      </c>
      <c r="H1921" s="13" t="e">
        <f>VLOOKUP(F1921,#REF!,2,0)</f>
        <v>#REF!</v>
      </c>
      <c r="I1921" s="13" t="str">
        <f>VLOOKUP(F1921,'[1]Khách hàng'!$A$4:$F$2144,3,0)</f>
        <v>Số 1 đường số 17A, Khu phố 11, Phường Bình Trị Đông B, Quận Bình Tân, TP.HCM.</v>
      </c>
      <c r="J1921" s="13" t="e">
        <f>VLOOKUP(F1921,#REF!,5,0)</f>
        <v>#REF!</v>
      </c>
      <c r="M1921" s="13" t="e">
        <f>VLOOKUP(K1921,#REF!,2,0)</f>
        <v>#REF!</v>
      </c>
      <c r="N1921" s="17" t="e">
        <f>VLOOKUP(K1921,#REF!,6,0)</f>
        <v>#REF!</v>
      </c>
      <c r="O1921" s="17" t="e">
        <f t="shared" si="91"/>
        <v>#REF!</v>
      </c>
      <c r="P1921" s="22">
        <v>0.08</v>
      </c>
      <c r="Q1921" s="17" t="e">
        <f t="shared" si="92"/>
        <v>#REF!</v>
      </c>
      <c r="R1921" s="13" t="e">
        <f>VLOOKUP(J1921,'[1]Nhân viên'!$E$20:$F$41,2,0)</f>
        <v>#REF!</v>
      </c>
    </row>
    <row r="1922" spans="1:18" hidden="1">
      <c r="A1922" s="11">
        <v>1924</v>
      </c>
      <c r="B1922" s="11">
        <f t="shared" si="90"/>
        <v>0</v>
      </c>
      <c r="E1922" s="13" t="e">
        <f>VLOOKUP(D1922,#REF!,2,0)</f>
        <v>#REF!</v>
      </c>
      <c r="H1922" s="13" t="e">
        <f>VLOOKUP(F1922,#REF!,2,0)</f>
        <v>#REF!</v>
      </c>
      <c r="I1922" s="13" t="str">
        <f>VLOOKUP(F1922,'[1]Khách hàng'!$A$4:$F$2144,3,0)</f>
        <v>Số 1 đường số 17A, Khu phố 11, Phường Bình Trị Đông B, Quận Bình Tân, TP.HCM.</v>
      </c>
      <c r="J1922" s="13" t="e">
        <f>VLOOKUP(F1922,#REF!,5,0)</f>
        <v>#REF!</v>
      </c>
      <c r="M1922" s="13" t="e">
        <f>VLOOKUP(K1922,#REF!,2,0)</f>
        <v>#REF!</v>
      </c>
      <c r="N1922" s="17" t="e">
        <f>VLOOKUP(K1922,#REF!,6,0)</f>
        <v>#REF!</v>
      </c>
      <c r="O1922" s="17" t="e">
        <f t="shared" si="91"/>
        <v>#REF!</v>
      </c>
      <c r="P1922" s="22">
        <v>0.08</v>
      </c>
      <c r="Q1922" s="17" t="e">
        <f t="shared" si="92"/>
        <v>#REF!</v>
      </c>
      <c r="R1922" s="13" t="e">
        <f>VLOOKUP(J1922,'[1]Nhân viên'!$E$20:$F$41,2,0)</f>
        <v>#REF!</v>
      </c>
    </row>
    <row r="1923" spans="1:18" hidden="1">
      <c r="A1923" s="11">
        <v>1925</v>
      </c>
      <c r="B1923" s="11">
        <f t="shared" si="90"/>
        <v>0</v>
      </c>
      <c r="E1923" s="13" t="e">
        <f>VLOOKUP(D1923,#REF!,2,0)</f>
        <v>#REF!</v>
      </c>
      <c r="H1923" s="13" t="e">
        <f>VLOOKUP(F1923,#REF!,2,0)</f>
        <v>#REF!</v>
      </c>
      <c r="I1923" s="13" t="str">
        <f>VLOOKUP(F1923,'[1]Khách hàng'!$A$4:$F$2144,3,0)</f>
        <v>Số 1 đường số 17A, Khu phố 11, Phường Bình Trị Đông B, Quận Bình Tân, TP.HCM.</v>
      </c>
      <c r="J1923" s="13" t="e">
        <f>VLOOKUP(F1923,#REF!,5,0)</f>
        <v>#REF!</v>
      </c>
      <c r="M1923" s="13" t="e">
        <f>VLOOKUP(K1923,#REF!,2,0)</f>
        <v>#REF!</v>
      </c>
      <c r="N1923" s="17" t="e">
        <f>VLOOKUP(K1923,#REF!,6,0)</f>
        <v>#REF!</v>
      </c>
      <c r="O1923" s="17" t="e">
        <f t="shared" si="91"/>
        <v>#REF!</v>
      </c>
      <c r="P1923" s="22">
        <v>0.08</v>
      </c>
      <c r="Q1923" s="17" t="e">
        <f t="shared" si="92"/>
        <v>#REF!</v>
      </c>
      <c r="R1923" s="13" t="e">
        <f>VLOOKUP(J1923,'[1]Nhân viên'!$E$20:$F$41,2,0)</f>
        <v>#REF!</v>
      </c>
    </row>
    <row r="1924" spans="1:18" hidden="1">
      <c r="A1924" s="11">
        <v>1926</v>
      </c>
      <c r="B1924" s="11">
        <f t="shared" si="90"/>
        <v>0</v>
      </c>
      <c r="E1924" s="13" t="e">
        <f>VLOOKUP(D1924,#REF!,2,0)</f>
        <v>#REF!</v>
      </c>
      <c r="H1924" s="13" t="e">
        <f>VLOOKUP(F1924,#REF!,2,0)</f>
        <v>#REF!</v>
      </c>
      <c r="I1924" s="13" t="str">
        <f>VLOOKUP(F1924,'[1]Khách hàng'!$A$4:$F$2144,3,0)</f>
        <v>Số 1 đường số 17A, Khu phố 11, Phường Bình Trị Đông B, Quận Bình Tân, TP.HCM.</v>
      </c>
      <c r="J1924" s="13" t="e">
        <f>VLOOKUP(F1924,#REF!,5,0)</f>
        <v>#REF!</v>
      </c>
      <c r="M1924" s="13" t="e">
        <f>VLOOKUP(K1924,#REF!,2,0)</f>
        <v>#REF!</v>
      </c>
      <c r="N1924" s="17" t="e">
        <f>VLOOKUP(K1924,#REF!,6,0)</f>
        <v>#REF!</v>
      </c>
      <c r="O1924" s="17" t="e">
        <f t="shared" si="91"/>
        <v>#REF!</v>
      </c>
      <c r="P1924" s="22">
        <v>0.08</v>
      </c>
      <c r="Q1924" s="17" t="e">
        <f t="shared" si="92"/>
        <v>#REF!</v>
      </c>
      <c r="R1924" s="13" t="e">
        <f>VLOOKUP(J1924,'[1]Nhân viên'!$E$20:$F$41,2,0)</f>
        <v>#REF!</v>
      </c>
    </row>
    <row r="1925" spans="1:18" hidden="1">
      <c r="A1925" s="11">
        <v>1927</v>
      </c>
      <c r="B1925" s="11">
        <f t="shared" si="90"/>
        <v>0</v>
      </c>
      <c r="E1925" s="13" t="e">
        <f>VLOOKUP(D1925,#REF!,2,0)</f>
        <v>#REF!</v>
      </c>
      <c r="H1925" s="13" t="e">
        <f>VLOOKUP(F1925,#REF!,2,0)</f>
        <v>#REF!</v>
      </c>
      <c r="I1925" s="13" t="str">
        <f>VLOOKUP(F1925,'[1]Khách hàng'!$A$4:$F$2144,3,0)</f>
        <v>Số 1 đường số 17A, Khu phố 11, Phường Bình Trị Đông B, Quận Bình Tân, TP.HCM.</v>
      </c>
      <c r="J1925" s="13" t="e">
        <f>VLOOKUP(F1925,#REF!,5,0)</f>
        <v>#REF!</v>
      </c>
      <c r="M1925" s="13" t="e">
        <f>VLOOKUP(K1925,#REF!,2,0)</f>
        <v>#REF!</v>
      </c>
      <c r="N1925" s="17" t="e">
        <f>VLOOKUP(K1925,#REF!,6,0)</f>
        <v>#REF!</v>
      </c>
      <c r="O1925" s="17" t="e">
        <f t="shared" si="91"/>
        <v>#REF!</v>
      </c>
      <c r="P1925" s="22">
        <v>0.08</v>
      </c>
      <c r="Q1925" s="17" t="e">
        <f t="shared" si="92"/>
        <v>#REF!</v>
      </c>
      <c r="R1925" s="13" t="e">
        <f>VLOOKUP(J1925,'[1]Nhân viên'!$E$20:$F$41,2,0)</f>
        <v>#REF!</v>
      </c>
    </row>
    <row r="1926" spans="1:18" hidden="1">
      <c r="A1926" s="11">
        <v>1928</v>
      </c>
      <c r="B1926" s="11">
        <f t="shared" si="90"/>
        <v>0</v>
      </c>
      <c r="E1926" s="13" t="e">
        <f>VLOOKUP(D1926,#REF!,2,0)</f>
        <v>#REF!</v>
      </c>
      <c r="H1926" s="13" t="e">
        <f>VLOOKUP(F1926,#REF!,2,0)</f>
        <v>#REF!</v>
      </c>
      <c r="I1926" s="13" t="str">
        <f>VLOOKUP(F1926,'[1]Khách hàng'!$A$4:$F$2144,3,0)</f>
        <v>Số 1 đường số 17A, Khu phố 11, Phường Bình Trị Đông B, Quận Bình Tân, TP.HCM.</v>
      </c>
      <c r="J1926" s="13" t="e">
        <f>VLOOKUP(F1926,#REF!,5,0)</f>
        <v>#REF!</v>
      </c>
      <c r="M1926" s="13" t="e">
        <f>VLOOKUP(K1926,#REF!,2,0)</f>
        <v>#REF!</v>
      </c>
      <c r="N1926" s="17" t="e">
        <f>VLOOKUP(K1926,#REF!,6,0)</f>
        <v>#REF!</v>
      </c>
      <c r="O1926" s="17" t="e">
        <f t="shared" si="91"/>
        <v>#REF!</v>
      </c>
      <c r="P1926" s="22">
        <v>0.08</v>
      </c>
      <c r="Q1926" s="17" t="e">
        <f t="shared" si="92"/>
        <v>#REF!</v>
      </c>
      <c r="R1926" s="13" t="e">
        <f>VLOOKUP(J1926,'[1]Nhân viên'!$E$20:$F$41,2,0)</f>
        <v>#REF!</v>
      </c>
    </row>
    <row r="1927" spans="1:18" hidden="1">
      <c r="A1927" s="11">
        <v>1929</v>
      </c>
      <c r="B1927" s="11">
        <f t="shared" si="90"/>
        <v>0</v>
      </c>
      <c r="E1927" s="13" t="e">
        <f>VLOOKUP(D1927,#REF!,2,0)</f>
        <v>#REF!</v>
      </c>
      <c r="H1927" s="13" t="e">
        <f>VLOOKUP(F1927,#REF!,2,0)</f>
        <v>#REF!</v>
      </c>
      <c r="I1927" s="13" t="str">
        <f>VLOOKUP(F1927,'[1]Khách hàng'!$A$4:$F$2144,3,0)</f>
        <v>Số 1 đường số 17A, Khu phố 11, Phường Bình Trị Đông B, Quận Bình Tân, TP.HCM.</v>
      </c>
      <c r="J1927" s="13" t="e">
        <f>VLOOKUP(F1927,#REF!,5,0)</f>
        <v>#REF!</v>
      </c>
      <c r="M1927" s="13" t="e">
        <f>VLOOKUP(K1927,#REF!,2,0)</f>
        <v>#REF!</v>
      </c>
      <c r="N1927" s="17" t="e">
        <f>VLOOKUP(K1927,#REF!,6,0)</f>
        <v>#REF!</v>
      </c>
      <c r="O1927" s="17" t="e">
        <f t="shared" si="91"/>
        <v>#REF!</v>
      </c>
      <c r="P1927" s="22">
        <v>0.08</v>
      </c>
      <c r="Q1927" s="17" t="e">
        <f t="shared" si="92"/>
        <v>#REF!</v>
      </c>
      <c r="R1927" s="13" t="e">
        <f>VLOOKUP(J1927,'[1]Nhân viên'!$E$20:$F$41,2,0)</f>
        <v>#REF!</v>
      </c>
    </row>
    <row r="1928" spans="1:18" hidden="1">
      <c r="A1928" s="11">
        <v>1930</v>
      </c>
      <c r="B1928" s="11">
        <f t="shared" si="90"/>
        <v>0</v>
      </c>
      <c r="E1928" s="13" t="e">
        <f>VLOOKUP(D1928,#REF!,2,0)</f>
        <v>#REF!</v>
      </c>
      <c r="H1928" s="13" t="e">
        <f>VLOOKUP(F1928,#REF!,2,0)</f>
        <v>#REF!</v>
      </c>
      <c r="I1928" s="13" t="str">
        <f>VLOOKUP(F1928,'[1]Khách hàng'!$A$4:$F$2144,3,0)</f>
        <v>Số 1 đường số 17A, Khu phố 11, Phường Bình Trị Đông B, Quận Bình Tân, TP.HCM.</v>
      </c>
      <c r="J1928" s="13" t="e">
        <f>VLOOKUP(F1928,#REF!,5,0)</f>
        <v>#REF!</v>
      </c>
      <c r="M1928" s="13" t="e">
        <f>VLOOKUP(K1928,#REF!,2,0)</f>
        <v>#REF!</v>
      </c>
      <c r="N1928" s="17" t="e">
        <f>VLOOKUP(K1928,#REF!,6,0)</f>
        <v>#REF!</v>
      </c>
      <c r="O1928" s="17" t="e">
        <f t="shared" si="91"/>
        <v>#REF!</v>
      </c>
      <c r="P1928" s="22">
        <v>0.08</v>
      </c>
      <c r="Q1928" s="17" t="e">
        <f t="shared" si="92"/>
        <v>#REF!</v>
      </c>
      <c r="R1928" s="13" t="e">
        <f>VLOOKUP(J1928,'[1]Nhân viên'!$E$20:$F$41,2,0)</f>
        <v>#REF!</v>
      </c>
    </row>
    <row r="1929" spans="1:18" hidden="1">
      <c r="A1929" s="11">
        <v>1931</v>
      </c>
      <c r="B1929" s="11">
        <f t="shared" si="90"/>
        <v>0</v>
      </c>
      <c r="E1929" s="13" t="e">
        <f>VLOOKUP(D1929,#REF!,2,0)</f>
        <v>#REF!</v>
      </c>
      <c r="H1929" s="13" t="e">
        <f>VLOOKUP(F1929,#REF!,2,0)</f>
        <v>#REF!</v>
      </c>
      <c r="I1929" s="13" t="str">
        <f>VLOOKUP(F1929,'[1]Khách hàng'!$A$4:$F$2144,3,0)</f>
        <v>Số 1 đường số 17A, Khu phố 11, Phường Bình Trị Đông B, Quận Bình Tân, TP.HCM.</v>
      </c>
      <c r="J1929" s="13" t="e">
        <f>VLOOKUP(F1929,#REF!,5,0)</f>
        <v>#REF!</v>
      </c>
      <c r="M1929" s="13" t="e">
        <f>VLOOKUP(K1929,#REF!,2,0)</f>
        <v>#REF!</v>
      </c>
      <c r="N1929" s="17" t="e">
        <f>VLOOKUP(K1929,#REF!,6,0)</f>
        <v>#REF!</v>
      </c>
      <c r="O1929" s="17" t="e">
        <f t="shared" si="91"/>
        <v>#REF!</v>
      </c>
      <c r="P1929" s="22">
        <v>0.08</v>
      </c>
      <c r="Q1929" s="17" t="e">
        <f t="shared" si="92"/>
        <v>#REF!</v>
      </c>
      <c r="R1929" s="13" t="e">
        <f>VLOOKUP(J1929,'[1]Nhân viên'!$E$20:$F$41,2,0)</f>
        <v>#REF!</v>
      </c>
    </row>
    <row r="1930" spans="1:18" hidden="1">
      <c r="A1930" s="11">
        <v>1932</v>
      </c>
      <c r="B1930" s="11">
        <f t="shared" si="90"/>
        <v>0</v>
      </c>
      <c r="E1930" s="13" t="e">
        <f>VLOOKUP(D1930,#REF!,2,0)</f>
        <v>#REF!</v>
      </c>
      <c r="H1930" s="13" t="e">
        <f>VLOOKUP(F1930,#REF!,2,0)</f>
        <v>#REF!</v>
      </c>
      <c r="I1930" s="13" t="str">
        <f>VLOOKUP(F1930,'[1]Khách hàng'!$A$4:$F$2144,3,0)</f>
        <v>Số 1 đường số 17A, Khu phố 11, Phường Bình Trị Đông B, Quận Bình Tân, TP.HCM.</v>
      </c>
      <c r="J1930" s="13" t="e">
        <f>VLOOKUP(F1930,#REF!,5,0)</f>
        <v>#REF!</v>
      </c>
      <c r="M1930" s="13" t="e">
        <f>VLOOKUP(K1930,#REF!,2,0)</f>
        <v>#REF!</v>
      </c>
      <c r="N1930" s="17" t="e">
        <f>VLOOKUP(K1930,#REF!,6,0)</f>
        <v>#REF!</v>
      </c>
      <c r="O1930" s="17" t="e">
        <f t="shared" si="91"/>
        <v>#REF!</v>
      </c>
      <c r="P1930" s="22">
        <v>0.08</v>
      </c>
      <c r="Q1930" s="17" t="e">
        <f t="shared" si="92"/>
        <v>#REF!</v>
      </c>
      <c r="R1930" s="13" t="e">
        <f>VLOOKUP(J1930,'[1]Nhân viên'!$E$20:$F$41,2,0)</f>
        <v>#REF!</v>
      </c>
    </row>
    <row r="1931" spans="1:18" hidden="1">
      <c r="A1931" s="11">
        <v>1933</v>
      </c>
      <c r="B1931" s="11">
        <f t="shared" si="90"/>
        <v>0</v>
      </c>
      <c r="E1931" s="13" t="e">
        <f>VLOOKUP(D1931,#REF!,2,0)</f>
        <v>#REF!</v>
      </c>
      <c r="H1931" s="13" t="e">
        <f>VLOOKUP(F1931,#REF!,2,0)</f>
        <v>#REF!</v>
      </c>
      <c r="I1931" s="13" t="str">
        <f>VLOOKUP(F1931,'[1]Khách hàng'!$A$4:$F$2144,3,0)</f>
        <v>Số 1 đường số 17A, Khu phố 11, Phường Bình Trị Đông B, Quận Bình Tân, TP.HCM.</v>
      </c>
      <c r="J1931" s="13" t="e">
        <f>VLOOKUP(F1931,#REF!,5,0)</f>
        <v>#REF!</v>
      </c>
      <c r="M1931" s="13" t="e">
        <f>VLOOKUP(K1931,#REF!,2,0)</f>
        <v>#REF!</v>
      </c>
      <c r="N1931" s="17" t="e">
        <f>VLOOKUP(K1931,#REF!,6,0)</f>
        <v>#REF!</v>
      </c>
      <c r="O1931" s="17" t="e">
        <f t="shared" si="91"/>
        <v>#REF!</v>
      </c>
      <c r="P1931" s="22">
        <v>0.08</v>
      </c>
      <c r="Q1931" s="17" t="e">
        <f t="shared" si="92"/>
        <v>#REF!</v>
      </c>
      <c r="R1931" s="13" t="e">
        <f>VLOOKUP(J1931,'[1]Nhân viên'!$E$20:$F$41,2,0)</f>
        <v>#REF!</v>
      </c>
    </row>
    <row r="1932" spans="1:18" hidden="1">
      <c r="A1932" s="11">
        <v>1934</v>
      </c>
      <c r="B1932" s="11">
        <f t="shared" si="90"/>
        <v>0</v>
      </c>
      <c r="E1932" s="13" t="e">
        <f>VLOOKUP(D1932,#REF!,2,0)</f>
        <v>#REF!</v>
      </c>
      <c r="H1932" s="13" t="e">
        <f>VLOOKUP(F1932,#REF!,2,0)</f>
        <v>#REF!</v>
      </c>
      <c r="I1932" s="13" t="str">
        <f>VLOOKUP(F1932,'[1]Khách hàng'!$A$4:$F$2144,3,0)</f>
        <v>Số 1 đường số 17A, Khu phố 11, Phường Bình Trị Đông B, Quận Bình Tân, TP.HCM.</v>
      </c>
      <c r="J1932" s="13" t="e">
        <f>VLOOKUP(F1932,#REF!,5,0)</f>
        <v>#REF!</v>
      </c>
      <c r="M1932" s="13" t="e">
        <f>VLOOKUP(K1932,#REF!,2,0)</f>
        <v>#REF!</v>
      </c>
      <c r="N1932" s="17" t="e">
        <f>VLOOKUP(K1932,#REF!,6,0)</f>
        <v>#REF!</v>
      </c>
      <c r="O1932" s="17" t="e">
        <f t="shared" si="91"/>
        <v>#REF!</v>
      </c>
      <c r="P1932" s="22">
        <v>0.08</v>
      </c>
      <c r="Q1932" s="17" t="e">
        <f t="shared" si="92"/>
        <v>#REF!</v>
      </c>
      <c r="R1932" s="13" t="e">
        <f>VLOOKUP(J1932,'[1]Nhân viên'!$E$20:$F$41,2,0)</f>
        <v>#REF!</v>
      </c>
    </row>
    <row r="1933" spans="1:18" hidden="1">
      <c r="A1933" s="11">
        <v>1935</v>
      </c>
      <c r="B1933" s="11">
        <f t="shared" si="90"/>
        <v>0</v>
      </c>
      <c r="E1933" s="13" t="e">
        <f>VLOOKUP(D1933,#REF!,2,0)</f>
        <v>#REF!</v>
      </c>
      <c r="H1933" s="13" t="e">
        <f>VLOOKUP(F1933,#REF!,2,0)</f>
        <v>#REF!</v>
      </c>
      <c r="I1933" s="13" t="str">
        <f>VLOOKUP(F1933,'[1]Khách hàng'!$A$4:$F$2144,3,0)</f>
        <v>Số 1 đường số 17A, Khu phố 11, Phường Bình Trị Đông B, Quận Bình Tân, TP.HCM.</v>
      </c>
      <c r="J1933" s="13" t="e">
        <f>VLOOKUP(F1933,#REF!,5,0)</f>
        <v>#REF!</v>
      </c>
      <c r="M1933" s="13" t="e">
        <f>VLOOKUP(K1933,#REF!,2,0)</f>
        <v>#REF!</v>
      </c>
      <c r="N1933" s="17" t="e">
        <f>VLOOKUP(K1933,#REF!,6,0)</f>
        <v>#REF!</v>
      </c>
      <c r="O1933" s="17" t="e">
        <f t="shared" si="91"/>
        <v>#REF!</v>
      </c>
      <c r="P1933" s="22">
        <v>0.08</v>
      </c>
      <c r="Q1933" s="17" t="e">
        <f t="shared" si="92"/>
        <v>#REF!</v>
      </c>
      <c r="R1933" s="13" t="e">
        <f>VLOOKUP(J1933,'[1]Nhân viên'!$E$20:$F$41,2,0)</f>
        <v>#REF!</v>
      </c>
    </row>
    <row r="1934" spans="1:18" hidden="1">
      <c r="A1934" s="11">
        <v>1936</v>
      </c>
      <c r="B1934" s="11">
        <f t="shared" si="90"/>
        <v>0</v>
      </c>
      <c r="E1934" s="13" t="e">
        <f>VLOOKUP(D1934,#REF!,2,0)</f>
        <v>#REF!</v>
      </c>
      <c r="H1934" s="13" t="e">
        <f>VLOOKUP(F1934,#REF!,2,0)</f>
        <v>#REF!</v>
      </c>
      <c r="I1934" s="13" t="str">
        <f>VLOOKUP(F1934,'[1]Khách hàng'!$A$4:$F$2144,3,0)</f>
        <v>Số 1 đường số 17A, Khu phố 11, Phường Bình Trị Đông B, Quận Bình Tân, TP.HCM.</v>
      </c>
      <c r="J1934" s="13" t="e">
        <f>VLOOKUP(F1934,#REF!,5,0)</f>
        <v>#REF!</v>
      </c>
      <c r="M1934" s="13" t="e">
        <f>VLOOKUP(K1934,#REF!,2,0)</f>
        <v>#REF!</v>
      </c>
      <c r="N1934" s="17" t="e">
        <f>VLOOKUP(K1934,#REF!,6,0)</f>
        <v>#REF!</v>
      </c>
      <c r="O1934" s="17" t="e">
        <f t="shared" si="91"/>
        <v>#REF!</v>
      </c>
      <c r="P1934" s="22">
        <v>0.08</v>
      </c>
      <c r="Q1934" s="17" t="e">
        <f t="shared" si="92"/>
        <v>#REF!</v>
      </c>
      <c r="R1934" s="13" t="e">
        <f>VLOOKUP(J1934,'[1]Nhân viên'!$E$20:$F$41,2,0)</f>
        <v>#REF!</v>
      </c>
    </row>
    <row r="1935" spans="1:18" hidden="1">
      <c r="A1935" s="11">
        <v>1937</v>
      </c>
      <c r="B1935" s="11">
        <f t="shared" si="90"/>
        <v>0</v>
      </c>
      <c r="E1935" s="13" t="e">
        <f>VLOOKUP(D1935,#REF!,2,0)</f>
        <v>#REF!</v>
      </c>
      <c r="H1935" s="13" t="e">
        <f>VLOOKUP(F1935,#REF!,2,0)</f>
        <v>#REF!</v>
      </c>
      <c r="I1935" s="13" t="str">
        <f>VLOOKUP(F1935,'[1]Khách hàng'!$A$4:$F$2144,3,0)</f>
        <v>Số 1 đường số 17A, Khu phố 11, Phường Bình Trị Đông B, Quận Bình Tân, TP.HCM.</v>
      </c>
      <c r="J1935" s="13" t="e">
        <f>VLOOKUP(F1935,#REF!,5,0)</f>
        <v>#REF!</v>
      </c>
      <c r="M1935" s="13" t="e">
        <f>VLOOKUP(K1935,#REF!,2,0)</f>
        <v>#REF!</v>
      </c>
      <c r="N1935" s="17" t="e">
        <f>VLOOKUP(K1935,#REF!,6,0)</f>
        <v>#REF!</v>
      </c>
      <c r="O1935" s="17" t="e">
        <f t="shared" si="91"/>
        <v>#REF!</v>
      </c>
      <c r="P1935" s="22">
        <v>0.08</v>
      </c>
      <c r="Q1935" s="17" t="e">
        <f t="shared" si="92"/>
        <v>#REF!</v>
      </c>
      <c r="R1935" s="13" t="e">
        <f>VLOOKUP(J1935,'[1]Nhân viên'!$E$20:$F$41,2,0)</f>
        <v>#REF!</v>
      </c>
    </row>
    <row r="1936" spans="1:18" hidden="1">
      <c r="A1936" s="11">
        <v>1938</v>
      </c>
      <c r="B1936" s="11">
        <f t="shared" si="90"/>
        <v>0</v>
      </c>
      <c r="E1936" s="13" t="e">
        <f>VLOOKUP(D1936,#REF!,2,0)</f>
        <v>#REF!</v>
      </c>
      <c r="H1936" s="13" t="e">
        <f>VLOOKUP(F1936,#REF!,2,0)</f>
        <v>#REF!</v>
      </c>
      <c r="I1936" s="13" t="str">
        <f>VLOOKUP(F1936,'[1]Khách hàng'!$A$4:$F$2144,3,0)</f>
        <v>Số 1 đường số 17A, Khu phố 11, Phường Bình Trị Đông B, Quận Bình Tân, TP.HCM.</v>
      </c>
      <c r="J1936" s="13" t="e">
        <f>VLOOKUP(F1936,#REF!,5,0)</f>
        <v>#REF!</v>
      </c>
      <c r="M1936" s="13" t="e">
        <f>VLOOKUP(K1936,#REF!,2,0)</f>
        <v>#REF!</v>
      </c>
      <c r="N1936" s="17" t="e">
        <f>VLOOKUP(K1936,#REF!,6,0)</f>
        <v>#REF!</v>
      </c>
      <c r="O1936" s="17" t="e">
        <f t="shared" si="91"/>
        <v>#REF!</v>
      </c>
      <c r="P1936" s="22">
        <v>0.08</v>
      </c>
      <c r="Q1936" s="17" t="e">
        <f t="shared" si="92"/>
        <v>#REF!</v>
      </c>
      <c r="R1936" s="13" t="e">
        <f>VLOOKUP(J1936,'[1]Nhân viên'!$E$20:$F$41,2,0)</f>
        <v>#REF!</v>
      </c>
    </row>
    <row r="1937" spans="1:18" hidden="1">
      <c r="A1937" s="11">
        <v>1939</v>
      </c>
      <c r="B1937" s="11">
        <f t="shared" si="90"/>
        <v>0</v>
      </c>
      <c r="E1937" s="13" t="e">
        <f>VLOOKUP(D1937,#REF!,2,0)</f>
        <v>#REF!</v>
      </c>
      <c r="H1937" s="13" t="e">
        <f>VLOOKUP(F1937,#REF!,2,0)</f>
        <v>#REF!</v>
      </c>
      <c r="I1937" s="13" t="str">
        <f>VLOOKUP(F1937,'[1]Khách hàng'!$A$4:$F$2144,3,0)</f>
        <v>Số 1 đường số 17A, Khu phố 11, Phường Bình Trị Đông B, Quận Bình Tân, TP.HCM.</v>
      </c>
      <c r="J1937" s="13" t="e">
        <f>VLOOKUP(F1937,#REF!,5,0)</f>
        <v>#REF!</v>
      </c>
      <c r="M1937" s="13" t="e">
        <f>VLOOKUP(K1937,#REF!,2,0)</f>
        <v>#REF!</v>
      </c>
      <c r="N1937" s="17" t="e">
        <f>VLOOKUP(K1937,#REF!,6,0)</f>
        <v>#REF!</v>
      </c>
      <c r="O1937" s="17" t="e">
        <f t="shared" si="91"/>
        <v>#REF!</v>
      </c>
      <c r="P1937" s="22">
        <v>0.08</v>
      </c>
      <c r="Q1937" s="17" t="e">
        <f t="shared" si="92"/>
        <v>#REF!</v>
      </c>
      <c r="R1937" s="13" t="e">
        <f>VLOOKUP(J1937,'[1]Nhân viên'!$E$20:$F$41,2,0)</f>
        <v>#REF!</v>
      </c>
    </row>
    <row r="1938" spans="1:18" hidden="1">
      <c r="A1938" s="11">
        <v>1940</v>
      </c>
      <c r="B1938" s="11">
        <f t="shared" si="90"/>
        <v>0</v>
      </c>
      <c r="E1938" s="13" t="e">
        <f>VLOOKUP(D1938,#REF!,2,0)</f>
        <v>#REF!</v>
      </c>
      <c r="H1938" s="13" t="e">
        <f>VLOOKUP(F1938,#REF!,2,0)</f>
        <v>#REF!</v>
      </c>
      <c r="I1938" s="13" t="str">
        <f>VLOOKUP(F1938,'[1]Khách hàng'!$A$4:$F$2144,3,0)</f>
        <v>Số 1 đường số 17A, Khu phố 11, Phường Bình Trị Đông B, Quận Bình Tân, TP.HCM.</v>
      </c>
      <c r="J1938" s="13" t="e">
        <f>VLOOKUP(F1938,#REF!,5,0)</f>
        <v>#REF!</v>
      </c>
      <c r="M1938" s="13" t="e">
        <f>VLOOKUP(K1938,#REF!,2,0)</f>
        <v>#REF!</v>
      </c>
      <c r="N1938" s="17" t="e">
        <f>VLOOKUP(K1938,#REF!,6,0)</f>
        <v>#REF!</v>
      </c>
      <c r="O1938" s="17" t="e">
        <f t="shared" si="91"/>
        <v>#REF!</v>
      </c>
      <c r="P1938" s="22">
        <v>0.08</v>
      </c>
      <c r="Q1938" s="17" t="e">
        <f t="shared" si="92"/>
        <v>#REF!</v>
      </c>
      <c r="R1938" s="13" t="e">
        <f>VLOOKUP(J1938,'[1]Nhân viên'!$E$20:$F$41,2,0)</f>
        <v>#REF!</v>
      </c>
    </row>
    <row r="1939" spans="1:18" hidden="1">
      <c r="A1939" s="11">
        <v>1941</v>
      </c>
      <c r="B1939" s="11">
        <f t="shared" si="90"/>
        <v>0</v>
      </c>
      <c r="E1939" s="13" t="e">
        <f>VLOOKUP(D1939,#REF!,2,0)</f>
        <v>#REF!</v>
      </c>
      <c r="H1939" s="13" t="e">
        <f>VLOOKUP(F1939,#REF!,2,0)</f>
        <v>#REF!</v>
      </c>
      <c r="I1939" s="13" t="str">
        <f>VLOOKUP(F1939,'[1]Khách hàng'!$A$4:$F$2144,3,0)</f>
        <v>Số 1 đường số 17A, Khu phố 11, Phường Bình Trị Đông B, Quận Bình Tân, TP.HCM.</v>
      </c>
      <c r="J1939" s="13" t="e">
        <f>VLOOKUP(F1939,#REF!,5,0)</f>
        <v>#REF!</v>
      </c>
      <c r="M1939" s="13" t="e">
        <f>VLOOKUP(K1939,#REF!,2,0)</f>
        <v>#REF!</v>
      </c>
      <c r="N1939" s="17" t="e">
        <f>VLOOKUP(K1939,#REF!,6,0)</f>
        <v>#REF!</v>
      </c>
      <c r="O1939" s="17" t="e">
        <f t="shared" si="91"/>
        <v>#REF!</v>
      </c>
      <c r="P1939" s="22">
        <v>0.08</v>
      </c>
      <c r="Q1939" s="17" t="e">
        <f t="shared" si="92"/>
        <v>#REF!</v>
      </c>
      <c r="R1939" s="13" t="e">
        <f>VLOOKUP(J1939,'[1]Nhân viên'!$E$20:$F$41,2,0)</f>
        <v>#REF!</v>
      </c>
    </row>
    <row r="1940" spans="1:18" hidden="1">
      <c r="A1940" s="11">
        <v>1942</v>
      </c>
      <c r="B1940" s="11">
        <f t="shared" si="90"/>
        <v>0</v>
      </c>
      <c r="E1940" s="13" t="e">
        <f>VLOOKUP(D1940,#REF!,2,0)</f>
        <v>#REF!</v>
      </c>
      <c r="H1940" s="13" t="e">
        <f>VLOOKUP(F1940,#REF!,2,0)</f>
        <v>#REF!</v>
      </c>
      <c r="I1940" s="13" t="str">
        <f>VLOOKUP(F1940,'[1]Khách hàng'!$A$4:$F$2144,3,0)</f>
        <v>Số 1 đường số 17A, Khu phố 11, Phường Bình Trị Đông B, Quận Bình Tân, TP.HCM.</v>
      </c>
      <c r="J1940" s="13" t="e">
        <f>VLOOKUP(F1940,#REF!,5,0)</f>
        <v>#REF!</v>
      </c>
      <c r="M1940" s="13" t="e">
        <f>VLOOKUP(K1940,#REF!,2,0)</f>
        <v>#REF!</v>
      </c>
      <c r="N1940" s="17" t="e">
        <f>VLOOKUP(K1940,#REF!,6,0)</f>
        <v>#REF!</v>
      </c>
      <c r="O1940" s="17" t="e">
        <f t="shared" si="91"/>
        <v>#REF!</v>
      </c>
      <c r="P1940" s="22">
        <v>0.08</v>
      </c>
      <c r="Q1940" s="17" t="e">
        <f t="shared" si="92"/>
        <v>#REF!</v>
      </c>
      <c r="R1940" s="13" t="e">
        <f>VLOOKUP(J1940,'[1]Nhân viên'!$E$20:$F$41,2,0)</f>
        <v>#REF!</v>
      </c>
    </row>
    <row r="1941" spans="1:18" hidden="1">
      <c r="A1941" s="11">
        <v>1943</v>
      </c>
      <c r="B1941" s="11">
        <f t="shared" si="90"/>
        <v>0</v>
      </c>
      <c r="E1941" s="13" t="e">
        <f>VLOOKUP(D1941,#REF!,2,0)</f>
        <v>#REF!</v>
      </c>
      <c r="H1941" s="13" t="e">
        <f>VLOOKUP(F1941,#REF!,2,0)</f>
        <v>#REF!</v>
      </c>
      <c r="I1941" s="13" t="str">
        <f>VLOOKUP(F1941,'[1]Khách hàng'!$A$4:$F$2144,3,0)</f>
        <v>Số 1 đường số 17A, Khu phố 11, Phường Bình Trị Đông B, Quận Bình Tân, TP.HCM.</v>
      </c>
      <c r="J1941" s="13" t="e">
        <f>VLOOKUP(F1941,#REF!,5,0)</f>
        <v>#REF!</v>
      </c>
      <c r="M1941" s="13" t="e">
        <f>VLOOKUP(K1941,#REF!,2,0)</f>
        <v>#REF!</v>
      </c>
      <c r="N1941" s="17" t="e">
        <f>VLOOKUP(K1941,#REF!,6,0)</f>
        <v>#REF!</v>
      </c>
      <c r="O1941" s="17" t="e">
        <f t="shared" si="91"/>
        <v>#REF!</v>
      </c>
      <c r="P1941" s="22">
        <v>0.08</v>
      </c>
      <c r="Q1941" s="17" t="e">
        <f t="shared" si="92"/>
        <v>#REF!</v>
      </c>
      <c r="R1941" s="13" t="e">
        <f>VLOOKUP(J1941,'[1]Nhân viên'!$E$20:$F$41,2,0)</f>
        <v>#REF!</v>
      </c>
    </row>
    <row r="1942" spans="1:18" hidden="1">
      <c r="A1942" s="11">
        <v>1944</v>
      </c>
      <c r="B1942" s="11">
        <f t="shared" si="90"/>
        <v>0</v>
      </c>
      <c r="E1942" s="13" t="e">
        <f>VLOOKUP(D1942,#REF!,2,0)</f>
        <v>#REF!</v>
      </c>
      <c r="H1942" s="13" t="e">
        <f>VLOOKUP(F1942,#REF!,2,0)</f>
        <v>#REF!</v>
      </c>
      <c r="I1942" s="13" t="str">
        <f>VLOOKUP(F1942,'[1]Khách hàng'!$A$4:$F$2144,3,0)</f>
        <v>Số 1 đường số 17A, Khu phố 11, Phường Bình Trị Đông B, Quận Bình Tân, TP.HCM.</v>
      </c>
      <c r="J1942" s="13" t="e">
        <f>VLOOKUP(F1942,#REF!,5,0)</f>
        <v>#REF!</v>
      </c>
      <c r="M1942" s="13" t="e">
        <f>VLOOKUP(K1942,#REF!,2,0)</f>
        <v>#REF!</v>
      </c>
      <c r="N1942" s="17" t="e">
        <f>VLOOKUP(K1942,#REF!,6,0)</f>
        <v>#REF!</v>
      </c>
      <c r="O1942" s="17" t="e">
        <f t="shared" si="91"/>
        <v>#REF!</v>
      </c>
      <c r="P1942" s="22">
        <v>0.08</v>
      </c>
      <c r="Q1942" s="17" t="e">
        <f t="shared" si="92"/>
        <v>#REF!</v>
      </c>
      <c r="R1942" s="13" t="e">
        <f>VLOOKUP(J1942,'[1]Nhân viên'!$E$20:$F$41,2,0)</f>
        <v>#REF!</v>
      </c>
    </row>
    <row r="1943" spans="1:18" hidden="1">
      <c r="A1943" s="11">
        <v>1945</v>
      </c>
      <c r="B1943" s="11">
        <f t="shared" si="90"/>
        <v>0</v>
      </c>
      <c r="E1943" s="13" t="e">
        <f>VLOOKUP(D1943,#REF!,2,0)</f>
        <v>#REF!</v>
      </c>
      <c r="H1943" s="13" t="e">
        <f>VLOOKUP(F1943,#REF!,2,0)</f>
        <v>#REF!</v>
      </c>
      <c r="I1943" s="13" t="str">
        <f>VLOOKUP(F1943,'[1]Khách hàng'!$A$4:$F$2144,3,0)</f>
        <v>Số 1 đường số 17A, Khu phố 11, Phường Bình Trị Đông B, Quận Bình Tân, TP.HCM.</v>
      </c>
      <c r="J1943" s="13" t="e">
        <f>VLOOKUP(F1943,#REF!,5,0)</f>
        <v>#REF!</v>
      </c>
      <c r="M1943" s="13" t="e">
        <f>VLOOKUP(K1943,#REF!,2,0)</f>
        <v>#REF!</v>
      </c>
      <c r="N1943" s="17" t="e">
        <f>VLOOKUP(K1943,#REF!,6,0)</f>
        <v>#REF!</v>
      </c>
      <c r="O1943" s="17" t="e">
        <f t="shared" si="91"/>
        <v>#REF!</v>
      </c>
      <c r="P1943" s="22">
        <v>0.08</v>
      </c>
      <c r="Q1943" s="17" t="e">
        <f t="shared" si="92"/>
        <v>#REF!</v>
      </c>
      <c r="R1943" s="13" t="e">
        <f>VLOOKUP(J1943,'[1]Nhân viên'!$E$20:$F$41,2,0)</f>
        <v>#REF!</v>
      </c>
    </row>
    <row r="1944" spans="1:18" hidden="1">
      <c r="A1944" s="11">
        <v>1946</v>
      </c>
      <c r="B1944" s="11">
        <f t="shared" si="90"/>
        <v>0</v>
      </c>
      <c r="E1944" s="13" t="e">
        <f>VLOOKUP(D1944,#REF!,2,0)</f>
        <v>#REF!</v>
      </c>
      <c r="H1944" s="13" t="e">
        <f>VLOOKUP(F1944,#REF!,2,0)</f>
        <v>#REF!</v>
      </c>
      <c r="I1944" s="13" t="str">
        <f>VLOOKUP(F1944,'[1]Khách hàng'!$A$4:$F$2144,3,0)</f>
        <v>Số 1 đường số 17A, Khu phố 11, Phường Bình Trị Đông B, Quận Bình Tân, TP.HCM.</v>
      </c>
      <c r="J1944" s="13" t="e">
        <f>VLOOKUP(F1944,#REF!,5,0)</f>
        <v>#REF!</v>
      </c>
      <c r="M1944" s="13" t="e">
        <f>VLOOKUP(K1944,#REF!,2,0)</f>
        <v>#REF!</v>
      </c>
      <c r="N1944" s="17" t="e">
        <f>VLOOKUP(K1944,#REF!,6,0)</f>
        <v>#REF!</v>
      </c>
      <c r="O1944" s="17" t="e">
        <f t="shared" si="91"/>
        <v>#REF!</v>
      </c>
      <c r="P1944" s="22">
        <v>0.08</v>
      </c>
      <c r="Q1944" s="17" t="e">
        <f t="shared" si="92"/>
        <v>#REF!</v>
      </c>
      <c r="R1944" s="13" t="e">
        <f>VLOOKUP(J1944,'[1]Nhân viên'!$E$20:$F$41,2,0)</f>
        <v>#REF!</v>
      </c>
    </row>
    <row r="1945" spans="1:18" hidden="1">
      <c r="A1945" s="11">
        <v>1947</v>
      </c>
      <c r="B1945" s="11">
        <f t="shared" si="90"/>
        <v>0</v>
      </c>
      <c r="E1945" s="13" t="e">
        <f>VLOOKUP(D1945,#REF!,2,0)</f>
        <v>#REF!</v>
      </c>
      <c r="H1945" s="13" t="e">
        <f>VLOOKUP(F1945,#REF!,2,0)</f>
        <v>#REF!</v>
      </c>
      <c r="I1945" s="13" t="str">
        <f>VLOOKUP(F1945,'[1]Khách hàng'!$A$4:$F$2144,3,0)</f>
        <v>Số 1 đường số 17A, Khu phố 11, Phường Bình Trị Đông B, Quận Bình Tân, TP.HCM.</v>
      </c>
      <c r="J1945" s="13" t="e">
        <f>VLOOKUP(F1945,#REF!,5,0)</f>
        <v>#REF!</v>
      </c>
      <c r="M1945" s="13" t="e">
        <f>VLOOKUP(K1945,#REF!,2,0)</f>
        <v>#REF!</v>
      </c>
      <c r="N1945" s="17" t="e">
        <f>VLOOKUP(K1945,#REF!,6,0)</f>
        <v>#REF!</v>
      </c>
      <c r="O1945" s="17" t="e">
        <f t="shared" si="91"/>
        <v>#REF!</v>
      </c>
      <c r="P1945" s="22">
        <v>0.08</v>
      </c>
      <c r="Q1945" s="17" t="e">
        <f t="shared" si="92"/>
        <v>#REF!</v>
      </c>
      <c r="R1945" s="13" t="e">
        <f>VLOOKUP(J1945,'[1]Nhân viên'!$E$20:$F$41,2,0)</f>
        <v>#REF!</v>
      </c>
    </row>
    <row r="1946" spans="1:18" hidden="1">
      <c r="A1946" s="11">
        <v>1948</v>
      </c>
      <c r="B1946" s="11">
        <f t="shared" si="90"/>
        <v>0</v>
      </c>
      <c r="E1946" s="13" t="e">
        <f>VLOOKUP(D1946,#REF!,2,0)</f>
        <v>#REF!</v>
      </c>
      <c r="H1946" s="13" t="e">
        <f>VLOOKUP(F1946,#REF!,2,0)</f>
        <v>#REF!</v>
      </c>
      <c r="I1946" s="13" t="str">
        <f>VLOOKUP(F1946,'[1]Khách hàng'!$A$4:$F$2144,3,0)</f>
        <v>Số 1 đường số 17A, Khu phố 11, Phường Bình Trị Đông B, Quận Bình Tân, TP.HCM.</v>
      </c>
      <c r="J1946" s="13" t="e">
        <f>VLOOKUP(F1946,#REF!,5,0)</f>
        <v>#REF!</v>
      </c>
      <c r="M1946" s="13" t="e">
        <f>VLOOKUP(K1946,#REF!,2,0)</f>
        <v>#REF!</v>
      </c>
      <c r="N1946" s="17" t="e">
        <f>VLOOKUP(K1946,#REF!,6,0)</f>
        <v>#REF!</v>
      </c>
      <c r="O1946" s="17" t="e">
        <f t="shared" si="91"/>
        <v>#REF!</v>
      </c>
      <c r="P1946" s="22">
        <v>0.08</v>
      </c>
      <c r="Q1946" s="17" t="e">
        <f t="shared" si="92"/>
        <v>#REF!</v>
      </c>
      <c r="R1946" s="13" t="e">
        <f>VLOOKUP(J1946,'[1]Nhân viên'!$E$20:$F$41,2,0)</f>
        <v>#REF!</v>
      </c>
    </row>
    <row r="1947" spans="1:18" hidden="1">
      <c r="A1947" s="11">
        <v>1949</v>
      </c>
      <c r="B1947" s="11">
        <f t="shared" si="90"/>
        <v>0</v>
      </c>
      <c r="E1947" s="13" t="e">
        <f>VLOOKUP(D1947,#REF!,2,0)</f>
        <v>#REF!</v>
      </c>
      <c r="H1947" s="13" t="e">
        <f>VLOOKUP(F1947,#REF!,2,0)</f>
        <v>#REF!</v>
      </c>
      <c r="I1947" s="13" t="str">
        <f>VLOOKUP(F1947,'[1]Khách hàng'!$A$4:$F$2144,3,0)</f>
        <v>Số 1 đường số 17A, Khu phố 11, Phường Bình Trị Đông B, Quận Bình Tân, TP.HCM.</v>
      </c>
      <c r="J1947" s="13" t="e">
        <f>VLOOKUP(F1947,#REF!,5,0)</f>
        <v>#REF!</v>
      </c>
      <c r="M1947" s="13" t="e">
        <f>VLOOKUP(K1947,#REF!,2,0)</f>
        <v>#REF!</v>
      </c>
      <c r="N1947" s="17" t="e">
        <f>VLOOKUP(K1947,#REF!,6,0)</f>
        <v>#REF!</v>
      </c>
      <c r="O1947" s="17" t="e">
        <f t="shared" si="91"/>
        <v>#REF!</v>
      </c>
      <c r="P1947" s="22">
        <v>0.08</v>
      </c>
      <c r="Q1947" s="17" t="e">
        <f t="shared" si="92"/>
        <v>#REF!</v>
      </c>
      <c r="R1947" s="13" t="e">
        <f>VLOOKUP(J1947,'[1]Nhân viên'!$E$20:$F$41,2,0)</f>
        <v>#REF!</v>
      </c>
    </row>
    <row r="1948" spans="1:18" hidden="1">
      <c r="A1948" s="11">
        <v>1950</v>
      </c>
      <c r="B1948" s="11">
        <f t="shared" ref="B1948:B2011" si="93">DAY($C1948)</f>
        <v>0</v>
      </c>
      <c r="E1948" s="13" t="e">
        <f>VLOOKUP(D1948,#REF!,2,0)</f>
        <v>#REF!</v>
      </c>
      <c r="H1948" s="13" t="e">
        <f>VLOOKUP(F1948,#REF!,2,0)</f>
        <v>#REF!</v>
      </c>
      <c r="I1948" s="13" t="str">
        <f>VLOOKUP(F1948,'[1]Khách hàng'!$A$4:$F$2144,3,0)</f>
        <v>Số 1 đường số 17A, Khu phố 11, Phường Bình Trị Đông B, Quận Bình Tân, TP.HCM.</v>
      </c>
      <c r="J1948" s="13" t="e">
        <f>VLOOKUP(F1948,#REF!,5,0)</f>
        <v>#REF!</v>
      </c>
      <c r="M1948" s="13" t="e">
        <f>VLOOKUP(K1948,#REF!,2,0)</f>
        <v>#REF!</v>
      </c>
      <c r="N1948" s="17" t="e">
        <f>VLOOKUP(K1948,#REF!,6,0)</f>
        <v>#REF!</v>
      </c>
      <c r="O1948" s="17" t="e">
        <f t="shared" si="91"/>
        <v>#REF!</v>
      </c>
      <c r="P1948" s="22">
        <v>0.08</v>
      </c>
      <c r="Q1948" s="17" t="e">
        <f t="shared" si="92"/>
        <v>#REF!</v>
      </c>
      <c r="R1948" s="13" t="e">
        <f>VLOOKUP(J1948,'[1]Nhân viên'!$E$20:$F$41,2,0)</f>
        <v>#REF!</v>
      </c>
    </row>
    <row r="1949" spans="1:18" hidden="1">
      <c r="A1949" s="11">
        <v>1951</v>
      </c>
      <c r="B1949" s="11">
        <f t="shared" si="93"/>
        <v>0</v>
      </c>
      <c r="E1949" s="13" t="e">
        <f>VLOOKUP(D1949,#REF!,2,0)</f>
        <v>#REF!</v>
      </c>
      <c r="H1949" s="13" t="e">
        <f>VLOOKUP(F1949,#REF!,2,0)</f>
        <v>#REF!</v>
      </c>
      <c r="I1949" s="13" t="str">
        <f>VLOOKUP(F1949,'[1]Khách hàng'!$A$4:$F$2144,3,0)</f>
        <v>Số 1 đường số 17A, Khu phố 11, Phường Bình Trị Đông B, Quận Bình Tân, TP.HCM.</v>
      </c>
      <c r="J1949" s="13" t="e">
        <f>VLOOKUP(F1949,#REF!,5,0)</f>
        <v>#REF!</v>
      </c>
      <c r="M1949" s="13" t="e">
        <f>VLOOKUP(K1949,#REF!,2,0)</f>
        <v>#REF!</v>
      </c>
      <c r="N1949" s="17" t="e">
        <f>VLOOKUP(K1949,#REF!,6,0)</f>
        <v>#REF!</v>
      </c>
      <c r="O1949" s="17" t="e">
        <f t="shared" si="91"/>
        <v>#REF!</v>
      </c>
      <c r="P1949" s="22">
        <v>0.08</v>
      </c>
      <c r="Q1949" s="17" t="e">
        <f t="shared" si="92"/>
        <v>#REF!</v>
      </c>
      <c r="R1949" s="13" t="e">
        <f>VLOOKUP(J1949,'[1]Nhân viên'!$E$20:$F$41,2,0)</f>
        <v>#REF!</v>
      </c>
    </row>
    <row r="1950" spans="1:18" hidden="1">
      <c r="A1950" s="11">
        <v>1952</v>
      </c>
      <c r="B1950" s="11">
        <f t="shared" si="93"/>
        <v>0</v>
      </c>
      <c r="E1950" s="13" t="e">
        <f>VLOOKUP(D1950,#REF!,2,0)</f>
        <v>#REF!</v>
      </c>
      <c r="H1950" s="13" t="e">
        <f>VLOOKUP(F1950,#REF!,2,0)</f>
        <v>#REF!</v>
      </c>
      <c r="I1950" s="13" t="str">
        <f>VLOOKUP(F1950,'[1]Khách hàng'!$A$4:$F$2144,3,0)</f>
        <v>Số 1 đường số 17A, Khu phố 11, Phường Bình Trị Đông B, Quận Bình Tân, TP.HCM.</v>
      </c>
      <c r="J1950" s="13" t="e">
        <f>VLOOKUP(F1950,#REF!,5,0)</f>
        <v>#REF!</v>
      </c>
      <c r="M1950" s="13" t="e">
        <f>VLOOKUP(K1950,#REF!,2,0)</f>
        <v>#REF!</v>
      </c>
      <c r="N1950" s="17" t="e">
        <f>VLOOKUP(K1950,#REF!,6,0)</f>
        <v>#REF!</v>
      </c>
      <c r="O1950" s="17" t="e">
        <f t="shared" si="91"/>
        <v>#REF!</v>
      </c>
      <c r="P1950" s="22">
        <v>0.08</v>
      </c>
      <c r="Q1950" s="17" t="e">
        <f t="shared" si="92"/>
        <v>#REF!</v>
      </c>
      <c r="R1950" s="13" t="e">
        <f>VLOOKUP(J1950,'[1]Nhân viên'!$E$20:$F$41,2,0)</f>
        <v>#REF!</v>
      </c>
    </row>
    <row r="1951" spans="1:18" hidden="1">
      <c r="A1951" s="11">
        <v>1953</v>
      </c>
      <c r="B1951" s="11">
        <f t="shared" si="93"/>
        <v>0</v>
      </c>
      <c r="E1951" s="13" t="e">
        <f>VLOOKUP(D1951,#REF!,2,0)</f>
        <v>#REF!</v>
      </c>
      <c r="H1951" s="13" t="e">
        <f>VLOOKUP(F1951,#REF!,2,0)</f>
        <v>#REF!</v>
      </c>
      <c r="I1951" s="13" t="str">
        <f>VLOOKUP(F1951,'[1]Khách hàng'!$A$4:$F$2144,3,0)</f>
        <v>Số 1 đường số 17A, Khu phố 11, Phường Bình Trị Đông B, Quận Bình Tân, TP.HCM.</v>
      </c>
      <c r="J1951" s="13" t="e">
        <f>VLOOKUP(F1951,#REF!,5,0)</f>
        <v>#REF!</v>
      </c>
      <c r="M1951" s="13" t="e">
        <f>VLOOKUP(K1951,#REF!,2,0)</f>
        <v>#REF!</v>
      </c>
      <c r="N1951" s="17" t="e">
        <f>VLOOKUP(K1951,#REF!,6,0)</f>
        <v>#REF!</v>
      </c>
      <c r="O1951" s="17" t="e">
        <f t="shared" si="91"/>
        <v>#REF!</v>
      </c>
      <c r="P1951" s="22">
        <v>0.08</v>
      </c>
      <c r="Q1951" s="17" t="e">
        <f t="shared" si="92"/>
        <v>#REF!</v>
      </c>
      <c r="R1951" s="13" t="e">
        <f>VLOOKUP(J1951,'[1]Nhân viên'!$E$20:$F$41,2,0)</f>
        <v>#REF!</v>
      </c>
    </row>
    <row r="1952" spans="1:18" hidden="1">
      <c r="A1952" s="11">
        <v>1954</v>
      </c>
      <c r="B1952" s="11">
        <f t="shared" si="93"/>
        <v>0</v>
      </c>
      <c r="E1952" s="13" t="e">
        <f>VLOOKUP(D1952,#REF!,2,0)</f>
        <v>#REF!</v>
      </c>
      <c r="H1952" s="13" t="e">
        <f>VLOOKUP(F1952,#REF!,2,0)</f>
        <v>#REF!</v>
      </c>
      <c r="I1952" s="13" t="str">
        <f>VLOOKUP(F1952,'[1]Khách hàng'!$A$4:$F$2144,3,0)</f>
        <v>Số 1 đường số 17A, Khu phố 11, Phường Bình Trị Đông B, Quận Bình Tân, TP.HCM.</v>
      </c>
      <c r="J1952" s="13" t="e">
        <f>VLOOKUP(F1952,#REF!,5,0)</f>
        <v>#REF!</v>
      </c>
      <c r="M1952" s="13" t="e">
        <f>VLOOKUP(K1952,#REF!,2,0)</f>
        <v>#REF!</v>
      </c>
      <c r="N1952" s="17" t="e">
        <f>VLOOKUP(K1952,#REF!,6,0)</f>
        <v>#REF!</v>
      </c>
      <c r="O1952" s="17" t="e">
        <f t="shared" ref="O1952:O2015" si="94">L1952*N1952</f>
        <v>#REF!</v>
      </c>
      <c r="P1952" s="22">
        <v>0.08</v>
      </c>
      <c r="Q1952" s="17" t="e">
        <f t="shared" ref="Q1952:Q2015" si="95">O1952*P1952+O1952</f>
        <v>#REF!</v>
      </c>
      <c r="R1952" s="13" t="e">
        <f>VLOOKUP(J1952,'[1]Nhân viên'!$E$20:$F$41,2,0)</f>
        <v>#REF!</v>
      </c>
    </row>
    <row r="1953" spans="1:18" hidden="1">
      <c r="A1953" s="11">
        <v>1955</v>
      </c>
      <c r="B1953" s="11">
        <f t="shared" si="93"/>
        <v>0</v>
      </c>
      <c r="E1953" s="13" t="e">
        <f>VLOOKUP(D1953,#REF!,2,0)</f>
        <v>#REF!</v>
      </c>
      <c r="H1953" s="13" t="e">
        <f>VLOOKUP(F1953,#REF!,2,0)</f>
        <v>#REF!</v>
      </c>
      <c r="I1953" s="13" t="str">
        <f>VLOOKUP(F1953,'[1]Khách hàng'!$A$4:$F$2144,3,0)</f>
        <v>Số 1 đường số 17A, Khu phố 11, Phường Bình Trị Đông B, Quận Bình Tân, TP.HCM.</v>
      </c>
      <c r="J1953" s="13" t="e">
        <f>VLOOKUP(F1953,#REF!,5,0)</f>
        <v>#REF!</v>
      </c>
      <c r="M1953" s="13" t="e">
        <f>VLOOKUP(K1953,#REF!,2,0)</f>
        <v>#REF!</v>
      </c>
      <c r="N1953" s="17" t="e">
        <f>VLOOKUP(K1953,#REF!,6,0)</f>
        <v>#REF!</v>
      </c>
      <c r="O1953" s="17" t="e">
        <f t="shared" si="94"/>
        <v>#REF!</v>
      </c>
      <c r="P1953" s="22">
        <v>0.08</v>
      </c>
      <c r="Q1953" s="17" t="e">
        <f t="shared" si="95"/>
        <v>#REF!</v>
      </c>
      <c r="R1953" s="13" t="e">
        <f>VLOOKUP(J1953,'[1]Nhân viên'!$E$20:$F$41,2,0)</f>
        <v>#REF!</v>
      </c>
    </row>
    <row r="1954" spans="1:18" hidden="1">
      <c r="A1954" s="11">
        <v>1956</v>
      </c>
      <c r="B1954" s="11">
        <f t="shared" si="93"/>
        <v>0</v>
      </c>
      <c r="E1954" s="13" t="e">
        <f>VLOOKUP(D1954,#REF!,2,0)</f>
        <v>#REF!</v>
      </c>
      <c r="H1954" s="13" t="e">
        <f>VLOOKUP(F1954,#REF!,2,0)</f>
        <v>#REF!</v>
      </c>
      <c r="I1954" s="13" t="str">
        <f>VLOOKUP(F1954,'[1]Khách hàng'!$A$4:$F$2144,3,0)</f>
        <v>Số 1 đường số 17A, Khu phố 11, Phường Bình Trị Đông B, Quận Bình Tân, TP.HCM.</v>
      </c>
      <c r="J1954" s="13" t="e">
        <f>VLOOKUP(F1954,#REF!,5,0)</f>
        <v>#REF!</v>
      </c>
      <c r="M1954" s="13" t="e">
        <f>VLOOKUP(K1954,#REF!,2,0)</f>
        <v>#REF!</v>
      </c>
      <c r="N1954" s="17" t="e">
        <f>VLOOKUP(K1954,#REF!,6,0)</f>
        <v>#REF!</v>
      </c>
      <c r="O1954" s="17" t="e">
        <f t="shared" si="94"/>
        <v>#REF!</v>
      </c>
      <c r="P1954" s="22">
        <v>0.08</v>
      </c>
      <c r="Q1954" s="17" t="e">
        <f t="shared" si="95"/>
        <v>#REF!</v>
      </c>
      <c r="R1954" s="13" t="e">
        <f>VLOOKUP(J1954,'[1]Nhân viên'!$E$20:$F$41,2,0)</f>
        <v>#REF!</v>
      </c>
    </row>
    <row r="1955" spans="1:18" hidden="1">
      <c r="A1955" s="11">
        <v>1957</v>
      </c>
      <c r="B1955" s="11">
        <f t="shared" si="93"/>
        <v>0</v>
      </c>
      <c r="E1955" s="13" t="e">
        <f>VLOOKUP(D1955,#REF!,2,0)</f>
        <v>#REF!</v>
      </c>
      <c r="H1955" s="13" t="e">
        <f>VLOOKUP(F1955,#REF!,2,0)</f>
        <v>#REF!</v>
      </c>
      <c r="I1955" s="13" t="str">
        <f>VLOOKUP(F1955,'[1]Khách hàng'!$A$4:$F$2144,3,0)</f>
        <v>Số 1 đường số 17A, Khu phố 11, Phường Bình Trị Đông B, Quận Bình Tân, TP.HCM.</v>
      </c>
      <c r="J1955" s="13" t="e">
        <f>VLOOKUP(F1955,#REF!,5,0)</f>
        <v>#REF!</v>
      </c>
      <c r="M1955" s="13" t="e">
        <f>VLOOKUP(K1955,#REF!,2,0)</f>
        <v>#REF!</v>
      </c>
      <c r="N1955" s="17" t="e">
        <f>VLOOKUP(K1955,#REF!,6,0)</f>
        <v>#REF!</v>
      </c>
      <c r="O1955" s="17" t="e">
        <f t="shared" si="94"/>
        <v>#REF!</v>
      </c>
      <c r="P1955" s="22">
        <v>0.08</v>
      </c>
      <c r="Q1955" s="17" t="e">
        <f t="shared" si="95"/>
        <v>#REF!</v>
      </c>
      <c r="R1955" s="13" t="e">
        <f>VLOOKUP(J1955,'[1]Nhân viên'!$E$20:$F$41,2,0)</f>
        <v>#REF!</v>
      </c>
    </row>
    <row r="1956" spans="1:18" hidden="1">
      <c r="A1956" s="11">
        <v>1958</v>
      </c>
      <c r="B1956" s="11">
        <f t="shared" si="93"/>
        <v>0</v>
      </c>
      <c r="E1956" s="13" t="e">
        <f>VLOOKUP(D1956,#REF!,2,0)</f>
        <v>#REF!</v>
      </c>
      <c r="H1956" s="13" t="e">
        <f>VLOOKUP(F1956,#REF!,2,0)</f>
        <v>#REF!</v>
      </c>
      <c r="I1956" s="13" t="str">
        <f>VLOOKUP(F1956,'[1]Khách hàng'!$A$4:$F$2144,3,0)</f>
        <v>Số 1 đường số 17A, Khu phố 11, Phường Bình Trị Đông B, Quận Bình Tân, TP.HCM.</v>
      </c>
      <c r="J1956" s="13" t="e">
        <f>VLOOKUP(F1956,#REF!,5,0)</f>
        <v>#REF!</v>
      </c>
      <c r="M1956" s="13" t="e">
        <f>VLOOKUP(K1956,#REF!,2,0)</f>
        <v>#REF!</v>
      </c>
      <c r="N1956" s="17" t="e">
        <f>VLOOKUP(K1956,#REF!,6,0)</f>
        <v>#REF!</v>
      </c>
      <c r="O1956" s="17" t="e">
        <f t="shared" si="94"/>
        <v>#REF!</v>
      </c>
      <c r="P1956" s="22">
        <v>0.08</v>
      </c>
      <c r="Q1956" s="17" t="e">
        <f t="shared" si="95"/>
        <v>#REF!</v>
      </c>
      <c r="R1956" s="13" t="e">
        <f>VLOOKUP(J1956,'[1]Nhân viên'!$E$20:$F$41,2,0)</f>
        <v>#REF!</v>
      </c>
    </row>
    <row r="1957" spans="1:18" hidden="1">
      <c r="A1957" s="11">
        <v>1959</v>
      </c>
      <c r="B1957" s="11">
        <f t="shared" si="93"/>
        <v>0</v>
      </c>
      <c r="E1957" s="13" t="e">
        <f>VLOOKUP(D1957,#REF!,2,0)</f>
        <v>#REF!</v>
      </c>
      <c r="H1957" s="13" t="e">
        <f>VLOOKUP(F1957,#REF!,2,0)</f>
        <v>#REF!</v>
      </c>
      <c r="I1957" s="13" t="str">
        <f>VLOOKUP(F1957,'[1]Khách hàng'!$A$4:$F$2144,3,0)</f>
        <v>Số 1 đường số 17A, Khu phố 11, Phường Bình Trị Đông B, Quận Bình Tân, TP.HCM.</v>
      </c>
      <c r="J1957" s="13" t="e">
        <f>VLOOKUP(F1957,#REF!,5,0)</f>
        <v>#REF!</v>
      </c>
      <c r="M1957" s="13" t="e">
        <f>VLOOKUP(K1957,#REF!,2,0)</f>
        <v>#REF!</v>
      </c>
      <c r="N1957" s="17" t="e">
        <f>VLOOKUP(K1957,#REF!,6,0)</f>
        <v>#REF!</v>
      </c>
      <c r="O1957" s="17" t="e">
        <f t="shared" si="94"/>
        <v>#REF!</v>
      </c>
      <c r="P1957" s="22">
        <v>0.08</v>
      </c>
      <c r="Q1957" s="17" t="e">
        <f t="shared" si="95"/>
        <v>#REF!</v>
      </c>
      <c r="R1957" s="13" t="e">
        <f>VLOOKUP(J1957,'[1]Nhân viên'!$E$20:$F$41,2,0)</f>
        <v>#REF!</v>
      </c>
    </row>
    <row r="1958" spans="1:18" hidden="1">
      <c r="A1958" s="11">
        <v>1960</v>
      </c>
      <c r="B1958" s="11">
        <f t="shared" si="93"/>
        <v>0</v>
      </c>
      <c r="E1958" s="13" t="e">
        <f>VLOOKUP(D1958,#REF!,2,0)</f>
        <v>#REF!</v>
      </c>
      <c r="H1958" s="13" t="e">
        <f>VLOOKUP(F1958,#REF!,2,0)</f>
        <v>#REF!</v>
      </c>
      <c r="I1958" s="13" t="str">
        <f>VLOOKUP(F1958,'[1]Khách hàng'!$A$4:$F$2144,3,0)</f>
        <v>Số 1 đường số 17A, Khu phố 11, Phường Bình Trị Đông B, Quận Bình Tân, TP.HCM.</v>
      </c>
      <c r="J1958" s="13" t="e">
        <f>VLOOKUP(F1958,#REF!,5,0)</f>
        <v>#REF!</v>
      </c>
      <c r="M1958" s="13" t="e">
        <f>VLOOKUP(K1958,#REF!,2,0)</f>
        <v>#REF!</v>
      </c>
      <c r="N1958" s="17" t="e">
        <f>VLOOKUP(K1958,#REF!,6,0)</f>
        <v>#REF!</v>
      </c>
      <c r="O1958" s="17" t="e">
        <f t="shared" si="94"/>
        <v>#REF!</v>
      </c>
      <c r="P1958" s="22">
        <v>0.08</v>
      </c>
      <c r="Q1958" s="17" t="e">
        <f t="shared" si="95"/>
        <v>#REF!</v>
      </c>
      <c r="R1958" s="13" t="e">
        <f>VLOOKUP(J1958,'[1]Nhân viên'!$E$20:$F$41,2,0)</f>
        <v>#REF!</v>
      </c>
    </row>
    <row r="1959" spans="1:18" hidden="1">
      <c r="A1959" s="11">
        <v>1961</v>
      </c>
      <c r="B1959" s="11">
        <f t="shared" si="93"/>
        <v>0</v>
      </c>
      <c r="E1959" s="13" t="e">
        <f>VLOOKUP(D1959,#REF!,2,0)</f>
        <v>#REF!</v>
      </c>
      <c r="H1959" s="13" t="e">
        <f>VLOOKUP(F1959,#REF!,2,0)</f>
        <v>#REF!</v>
      </c>
      <c r="I1959" s="13" t="str">
        <f>VLOOKUP(F1959,'[1]Khách hàng'!$A$4:$F$2144,3,0)</f>
        <v>Số 1 đường số 17A, Khu phố 11, Phường Bình Trị Đông B, Quận Bình Tân, TP.HCM.</v>
      </c>
      <c r="J1959" s="13" t="e">
        <f>VLOOKUP(F1959,#REF!,5,0)</f>
        <v>#REF!</v>
      </c>
      <c r="M1959" s="13" t="e">
        <f>VLOOKUP(K1959,#REF!,2,0)</f>
        <v>#REF!</v>
      </c>
      <c r="N1959" s="17" t="e">
        <f>VLOOKUP(K1959,#REF!,6,0)</f>
        <v>#REF!</v>
      </c>
      <c r="O1959" s="17" t="e">
        <f t="shared" si="94"/>
        <v>#REF!</v>
      </c>
      <c r="P1959" s="22">
        <v>0.08</v>
      </c>
      <c r="Q1959" s="17" t="e">
        <f t="shared" si="95"/>
        <v>#REF!</v>
      </c>
      <c r="R1959" s="13" t="e">
        <f>VLOOKUP(J1959,'[1]Nhân viên'!$E$20:$F$41,2,0)</f>
        <v>#REF!</v>
      </c>
    </row>
    <row r="1960" spans="1:18" hidden="1">
      <c r="A1960" s="11">
        <v>1962</v>
      </c>
      <c r="B1960" s="11">
        <f t="shared" si="93"/>
        <v>0</v>
      </c>
      <c r="E1960" s="13" t="e">
        <f>VLOOKUP(D1960,#REF!,2,0)</f>
        <v>#REF!</v>
      </c>
      <c r="H1960" s="13" t="e">
        <f>VLOOKUP(F1960,#REF!,2,0)</f>
        <v>#REF!</v>
      </c>
      <c r="I1960" s="13" t="str">
        <f>VLOOKUP(F1960,'[1]Khách hàng'!$A$4:$F$2144,3,0)</f>
        <v>Số 1 đường số 17A, Khu phố 11, Phường Bình Trị Đông B, Quận Bình Tân, TP.HCM.</v>
      </c>
      <c r="J1960" s="13" t="e">
        <f>VLOOKUP(F1960,#REF!,5,0)</f>
        <v>#REF!</v>
      </c>
      <c r="M1960" s="13" t="e">
        <f>VLOOKUP(K1960,#REF!,2,0)</f>
        <v>#REF!</v>
      </c>
      <c r="N1960" s="17" t="e">
        <f>VLOOKUP(K1960,#REF!,6,0)</f>
        <v>#REF!</v>
      </c>
      <c r="O1960" s="17" t="e">
        <f t="shared" si="94"/>
        <v>#REF!</v>
      </c>
      <c r="P1960" s="22">
        <v>0.08</v>
      </c>
      <c r="Q1960" s="17" t="e">
        <f t="shared" si="95"/>
        <v>#REF!</v>
      </c>
      <c r="R1960" s="13" t="e">
        <f>VLOOKUP(J1960,'[1]Nhân viên'!$E$20:$F$41,2,0)</f>
        <v>#REF!</v>
      </c>
    </row>
    <row r="1961" spans="1:18" hidden="1">
      <c r="A1961" s="11">
        <v>1963</v>
      </c>
      <c r="B1961" s="11">
        <f t="shared" si="93"/>
        <v>0</v>
      </c>
      <c r="E1961" s="13" t="e">
        <f>VLOOKUP(D1961,#REF!,2,0)</f>
        <v>#REF!</v>
      </c>
      <c r="H1961" s="13" t="e">
        <f>VLOOKUP(F1961,#REF!,2,0)</f>
        <v>#REF!</v>
      </c>
      <c r="I1961" s="13" t="str">
        <f>VLOOKUP(F1961,'[1]Khách hàng'!$A$4:$F$2144,3,0)</f>
        <v>Số 1 đường số 17A, Khu phố 11, Phường Bình Trị Đông B, Quận Bình Tân, TP.HCM.</v>
      </c>
      <c r="J1961" s="13" t="e">
        <f>VLOOKUP(F1961,#REF!,5,0)</f>
        <v>#REF!</v>
      </c>
      <c r="M1961" s="13" t="e">
        <f>VLOOKUP(K1961,#REF!,2,0)</f>
        <v>#REF!</v>
      </c>
      <c r="N1961" s="17" t="e">
        <f>VLOOKUP(K1961,#REF!,6,0)</f>
        <v>#REF!</v>
      </c>
      <c r="O1961" s="17" t="e">
        <f t="shared" si="94"/>
        <v>#REF!</v>
      </c>
      <c r="P1961" s="22">
        <v>0.08</v>
      </c>
      <c r="Q1961" s="17" t="e">
        <f t="shared" si="95"/>
        <v>#REF!</v>
      </c>
      <c r="R1961" s="13" t="e">
        <f>VLOOKUP(J1961,'[1]Nhân viên'!$E$20:$F$41,2,0)</f>
        <v>#REF!</v>
      </c>
    </row>
    <row r="1962" spans="1:18" hidden="1">
      <c r="A1962" s="11">
        <v>1964</v>
      </c>
      <c r="B1962" s="11">
        <f t="shared" si="93"/>
        <v>0</v>
      </c>
      <c r="E1962" s="13" t="e">
        <f>VLOOKUP(D1962,#REF!,2,0)</f>
        <v>#REF!</v>
      </c>
      <c r="H1962" s="13" t="e">
        <f>VLOOKUP(F1962,#REF!,2,0)</f>
        <v>#REF!</v>
      </c>
      <c r="I1962" s="13" t="str">
        <f>VLOOKUP(F1962,'[1]Khách hàng'!$A$4:$F$2144,3,0)</f>
        <v>Số 1 đường số 17A, Khu phố 11, Phường Bình Trị Đông B, Quận Bình Tân, TP.HCM.</v>
      </c>
      <c r="J1962" s="13" t="e">
        <f>VLOOKUP(F1962,#REF!,5,0)</f>
        <v>#REF!</v>
      </c>
      <c r="M1962" s="13" t="e">
        <f>VLOOKUP(K1962,#REF!,2,0)</f>
        <v>#REF!</v>
      </c>
      <c r="N1962" s="17" t="e">
        <f>VLOOKUP(K1962,#REF!,6,0)</f>
        <v>#REF!</v>
      </c>
      <c r="O1962" s="17" t="e">
        <f t="shared" si="94"/>
        <v>#REF!</v>
      </c>
      <c r="P1962" s="22">
        <v>0.08</v>
      </c>
      <c r="Q1962" s="17" t="e">
        <f t="shared" si="95"/>
        <v>#REF!</v>
      </c>
      <c r="R1962" s="13" t="e">
        <f>VLOOKUP(J1962,'[1]Nhân viên'!$E$20:$F$41,2,0)</f>
        <v>#REF!</v>
      </c>
    </row>
    <row r="1963" spans="1:18" hidden="1">
      <c r="A1963" s="11">
        <v>1965</v>
      </c>
      <c r="B1963" s="11">
        <f t="shared" si="93"/>
        <v>0</v>
      </c>
      <c r="E1963" s="13" t="e">
        <f>VLOOKUP(D1963,#REF!,2,0)</f>
        <v>#REF!</v>
      </c>
      <c r="H1963" s="13" t="e">
        <f>VLOOKUP(F1963,#REF!,2,0)</f>
        <v>#REF!</v>
      </c>
      <c r="I1963" s="13" t="str">
        <f>VLOOKUP(F1963,'[1]Khách hàng'!$A$4:$F$2144,3,0)</f>
        <v>Số 1 đường số 17A, Khu phố 11, Phường Bình Trị Đông B, Quận Bình Tân, TP.HCM.</v>
      </c>
      <c r="J1963" s="13" t="e">
        <f>VLOOKUP(F1963,#REF!,5,0)</f>
        <v>#REF!</v>
      </c>
      <c r="M1963" s="13" t="e">
        <f>VLOOKUP(K1963,#REF!,2,0)</f>
        <v>#REF!</v>
      </c>
      <c r="N1963" s="17" t="e">
        <f>VLOOKUP(K1963,#REF!,6,0)</f>
        <v>#REF!</v>
      </c>
      <c r="O1963" s="17" t="e">
        <f t="shared" si="94"/>
        <v>#REF!</v>
      </c>
      <c r="P1963" s="22">
        <v>0.08</v>
      </c>
      <c r="Q1963" s="17" t="e">
        <f t="shared" si="95"/>
        <v>#REF!</v>
      </c>
      <c r="R1963" s="13" t="e">
        <f>VLOOKUP(J1963,'[1]Nhân viên'!$E$20:$F$41,2,0)</f>
        <v>#REF!</v>
      </c>
    </row>
    <row r="1964" spans="1:18" hidden="1">
      <c r="A1964" s="11">
        <v>1966</v>
      </c>
      <c r="B1964" s="11">
        <f t="shared" si="93"/>
        <v>0</v>
      </c>
      <c r="E1964" s="13" t="e">
        <f>VLOOKUP(D1964,#REF!,2,0)</f>
        <v>#REF!</v>
      </c>
      <c r="H1964" s="13" t="e">
        <f>VLOOKUP(F1964,#REF!,2,0)</f>
        <v>#REF!</v>
      </c>
      <c r="I1964" s="13" t="str">
        <f>VLOOKUP(F1964,'[1]Khách hàng'!$A$4:$F$2144,3,0)</f>
        <v>Số 1 đường số 17A, Khu phố 11, Phường Bình Trị Đông B, Quận Bình Tân, TP.HCM.</v>
      </c>
      <c r="J1964" s="13" t="e">
        <f>VLOOKUP(F1964,#REF!,5,0)</f>
        <v>#REF!</v>
      </c>
      <c r="M1964" s="13" t="e">
        <f>VLOOKUP(K1964,#REF!,2,0)</f>
        <v>#REF!</v>
      </c>
      <c r="N1964" s="17" t="e">
        <f>VLOOKUP(K1964,#REF!,6,0)</f>
        <v>#REF!</v>
      </c>
      <c r="O1964" s="17" t="e">
        <f t="shared" si="94"/>
        <v>#REF!</v>
      </c>
      <c r="P1964" s="22">
        <v>0.08</v>
      </c>
      <c r="Q1964" s="17" t="e">
        <f t="shared" si="95"/>
        <v>#REF!</v>
      </c>
      <c r="R1964" s="13" t="e">
        <f>VLOOKUP(J1964,'[1]Nhân viên'!$E$20:$F$41,2,0)</f>
        <v>#REF!</v>
      </c>
    </row>
    <row r="1965" spans="1:18" hidden="1">
      <c r="A1965" s="11">
        <v>1967</v>
      </c>
      <c r="B1965" s="11">
        <f t="shared" si="93"/>
        <v>0</v>
      </c>
      <c r="E1965" s="13" t="e">
        <f>VLOOKUP(D1965,#REF!,2,0)</f>
        <v>#REF!</v>
      </c>
      <c r="H1965" s="13" t="e">
        <f>VLOOKUP(F1965,#REF!,2,0)</f>
        <v>#REF!</v>
      </c>
      <c r="I1965" s="13" t="str">
        <f>VLOOKUP(F1965,'[1]Khách hàng'!$A$4:$F$2144,3,0)</f>
        <v>Số 1 đường số 17A, Khu phố 11, Phường Bình Trị Đông B, Quận Bình Tân, TP.HCM.</v>
      </c>
      <c r="J1965" s="13" t="e">
        <f>VLOOKUP(F1965,#REF!,5,0)</f>
        <v>#REF!</v>
      </c>
      <c r="M1965" s="13" t="e">
        <f>VLOOKUP(K1965,#REF!,2,0)</f>
        <v>#REF!</v>
      </c>
      <c r="N1965" s="17" t="e">
        <f>VLOOKUP(K1965,#REF!,6,0)</f>
        <v>#REF!</v>
      </c>
      <c r="O1965" s="17" t="e">
        <f t="shared" si="94"/>
        <v>#REF!</v>
      </c>
      <c r="P1965" s="22">
        <v>0.08</v>
      </c>
      <c r="Q1965" s="17" t="e">
        <f t="shared" si="95"/>
        <v>#REF!</v>
      </c>
      <c r="R1965" s="13" t="e">
        <f>VLOOKUP(J1965,'[1]Nhân viên'!$E$20:$F$41,2,0)</f>
        <v>#REF!</v>
      </c>
    </row>
    <row r="1966" spans="1:18" hidden="1">
      <c r="A1966" s="11">
        <v>1968</v>
      </c>
      <c r="B1966" s="11">
        <f t="shared" si="93"/>
        <v>0</v>
      </c>
      <c r="E1966" s="13" t="e">
        <f>VLOOKUP(D1966,#REF!,2,0)</f>
        <v>#REF!</v>
      </c>
      <c r="H1966" s="13" t="e">
        <f>VLOOKUP(F1966,#REF!,2,0)</f>
        <v>#REF!</v>
      </c>
      <c r="I1966" s="13" t="str">
        <f>VLOOKUP(F1966,'[1]Khách hàng'!$A$4:$F$2144,3,0)</f>
        <v>Số 1 đường số 17A, Khu phố 11, Phường Bình Trị Đông B, Quận Bình Tân, TP.HCM.</v>
      </c>
      <c r="J1966" s="13" t="e">
        <f>VLOOKUP(F1966,#REF!,5,0)</f>
        <v>#REF!</v>
      </c>
      <c r="M1966" s="13" t="e">
        <f>VLOOKUP(K1966,#REF!,2,0)</f>
        <v>#REF!</v>
      </c>
      <c r="N1966" s="17" t="e">
        <f>VLOOKUP(K1966,#REF!,6,0)</f>
        <v>#REF!</v>
      </c>
      <c r="O1966" s="17" t="e">
        <f t="shared" si="94"/>
        <v>#REF!</v>
      </c>
      <c r="P1966" s="22">
        <v>0.08</v>
      </c>
      <c r="Q1966" s="17" t="e">
        <f t="shared" si="95"/>
        <v>#REF!</v>
      </c>
      <c r="R1966" s="13" t="e">
        <f>VLOOKUP(J1966,'[1]Nhân viên'!$E$20:$F$41,2,0)</f>
        <v>#REF!</v>
      </c>
    </row>
    <row r="1967" spans="1:18" hidden="1">
      <c r="A1967" s="11">
        <v>1969</v>
      </c>
      <c r="B1967" s="11">
        <f t="shared" si="93"/>
        <v>0</v>
      </c>
      <c r="E1967" s="13" t="e">
        <f>VLOOKUP(D1967,#REF!,2,0)</f>
        <v>#REF!</v>
      </c>
      <c r="H1967" s="13" t="e">
        <f>VLOOKUP(F1967,#REF!,2,0)</f>
        <v>#REF!</v>
      </c>
      <c r="I1967" s="13" t="str">
        <f>VLOOKUP(F1967,'[1]Khách hàng'!$A$4:$F$2144,3,0)</f>
        <v>Số 1 đường số 17A, Khu phố 11, Phường Bình Trị Đông B, Quận Bình Tân, TP.HCM.</v>
      </c>
      <c r="J1967" s="13" t="e">
        <f>VLOOKUP(F1967,#REF!,5,0)</f>
        <v>#REF!</v>
      </c>
      <c r="M1967" s="13" t="e">
        <f>VLOOKUP(K1967,#REF!,2,0)</f>
        <v>#REF!</v>
      </c>
      <c r="N1967" s="17" t="e">
        <f>VLOOKUP(K1967,#REF!,6,0)</f>
        <v>#REF!</v>
      </c>
      <c r="O1967" s="17" t="e">
        <f t="shared" si="94"/>
        <v>#REF!</v>
      </c>
      <c r="P1967" s="22">
        <v>0.08</v>
      </c>
      <c r="Q1967" s="17" t="e">
        <f t="shared" si="95"/>
        <v>#REF!</v>
      </c>
      <c r="R1967" s="13" t="e">
        <f>VLOOKUP(J1967,'[1]Nhân viên'!$E$20:$F$41,2,0)</f>
        <v>#REF!</v>
      </c>
    </row>
    <row r="1968" spans="1:18" hidden="1">
      <c r="A1968" s="11">
        <v>1970</v>
      </c>
      <c r="B1968" s="11">
        <f t="shared" si="93"/>
        <v>0</v>
      </c>
      <c r="E1968" s="13" t="e">
        <f>VLOOKUP(D1968,#REF!,2,0)</f>
        <v>#REF!</v>
      </c>
      <c r="H1968" s="13" t="e">
        <f>VLOOKUP(F1968,#REF!,2,0)</f>
        <v>#REF!</v>
      </c>
      <c r="I1968" s="13" t="str">
        <f>VLOOKUP(F1968,'[1]Khách hàng'!$A$4:$F$2144,3,0)</f>
        <v>Số 1 đường số 17A, Khu phố 11, Phường Bình Trị Đông B, Quận Bình Tân, TP.HCM.</v>
      </c>
      <c r="J1968" s="13" t="e">
        <f>VLOOKUP(F1968,#REF!,5,0)</f>
        <v>#REF!</v>
      </c>
      <c r="M1968" s="13" t="e">
        <f>VLOOKUP(K1968,#REF!,2,0)</f>
        <v>#REF!</v>
      </c>
      <c r="N1968" s="17" t="e">
        <f>VLOOKUP(K1968,#REF!,6,0)</f>
        <v>#REF!</v>
      </c>
      <c r="O1968" s="17" t="e">
        <f t="shared" si="94"/>
        <v>#REF!</v>
      </c>
      <c r="P1968" s="22">
        <v>0.08</v>
      </c>
      <c r="Q1968" s="17" t="e">
        <f t="shared" si="95"/>
        <v>#REF!</v>
      </c>
      <c r="R1968" s="13" t="e">
        <f>VLOOKUP(J1968,'[1]Nhân viên'!$E$20:$F$41,2,0)</f>
        <v>#REF!</v>
      </c>
    </row>
    <row r="1969" spans="1:18" hidden="1">
      <c r="A1969" s="11">
        <v>1971</v>
      </c>
      <c r="B1969" s="11">
        <f t="shared" si="93"/>
        <v>0</v>
      </c>
      <c r="E1969" s="13" t="e">
        <f>VLOOKUP(D1969,#REF!,2,0)</f>
        <v>#REF!</v>
      </c>
      <c r="H1969" s="13" t="e">
        <f>VLOOKUP(F1969,#REF!,2,0)</f>
        <v>#REF!</v>
      </c>
      <c r="I1969" s="13" t="str">
        <f>VLOOKUP(F1969,'[1]Khách hàng'!$A$4:$F$2144,3,0)</f>
        <v>Số 1 đường số 17A, Khu phố 11, Phường Bình Trị Đông B, Quận Bình Tân, TP.HCM.</v>
      </c>
      <c r="J1969" s="13" t="e">
        <f>VLOOKUP(F1969,#REF!,5,0)</f>
        <v>#REF!</v>
      </c>
      <c r="M1969" s="13" t="e">
        <f>VLOOKUP(K1969,#REF!,2,0)</f>
        <v>#REF!</v>
      </c>
      <c r="N1969" s="17" t="e">
        <f>VLOOKUP(K1969,#REF!,6,0)</f>
        <v>#REF!</v>
      </c>
      <c r="O1969" s="17" t="e">
        <f t="shared" si="94"/>
        <v>#REF!</v>
      </c>
      <c r="P1969" s="22">
        <v>0.08</v>
      </c>
      <c r="Q1969" s="17" t="e">
        <f t="shared" si="95"/>
        <v>#REF!</v>
      </c>
      <c r="R1969" s="13" t="e">
        <f>VLOOKUP(J1969,'[1]Nhân viên'!$E$20:$F$41,2,0)</f>
        <v>#REF!</v>
      </c>
    </row>
    <row r="1970" spans="1:18" hidden="1">
      <c r="A1970" s="11">
        <v>1972</v>
      </c>
      <c r="B1970" s="11">
        <f t="shared" si="93"/>
        <v>0</v>
      </c>
      <c r="E1970" s="13" t="e">
        <f>VLOOKUP(D1970,#REF!,2,0)</f>
        <v>#REF!</v>
      </c>
      <c r="H1970" s="13" t="e">
        <f>VLOOKUP(F1970,#REF!,2,0)</f>
        <v>#REF!</v>
      </c>
      <c r="I1970" s="13" t="str">
        <f>VLOOKUP(F1970,'[1]Khách hàng'!$A$4:$F$2144,3,0)</f>
        <v>Số 1 đường số 17A, Khu phố 11, Phường Bình Trị Đông B, Quận Bình Tân, TP.HCM.</v>
      </c>
      <c r="J1970" s="13" t="e">
        <f>VLOOKUP(F1970,#REF!,5,0)</f>
        <v>#REF!</v>
      </c>
      <c r="M1970" s="13" t="e">
        <f>VLOOKUP(K1970,#REF!,2,0)</f>
        <v>#REF!</v>
      </c>
      <c r="N1970" s="17" t="e">
        <f>VLOOKUP(K1970,#REF!,6,0)</f>
        <v>#REF!</v>
      </c>
      <c r="O1970" s="17" t="e">
        <f t="shared" si="94"/>
        <v>#REF!</v>
      </c>
      <c r="P1970" s="22">
        <v>0.08</v>
      </c>
      <c r="Q1970" s="17" t="e">
        <f t="shared" si="95"/>
        <v>#REF!</v>
      </c>
      <c r="R1970" s="13" t="e">
        <f>VLOOKUP(J1970,'[1]Nhân viên'!$E$20:$F$41,2,0)</f>
        <v>#REF!</v>
      </c>
    </row>
    <row r="1971" spans="1:18" hidden="1">
      <c r="A1971" s="11">
        <v>1973</v>
      </c>
      <c r="B1971" s="11">
        <f t="shared" si="93"/>
        <v>0</v>
      </c>
      <c r="E1971" s="13" t="e">
        <f>VLOOKUP(D1971,#REF!,2,0)</f>
        <v>#REF!</v>
      </c>
      <c r="H1971" s="13" t="e">
        <f>VLOOKUP(F1971,#REF!,2,0)</f>
        <v>#REF!</v>
      </c>
      <c r="I1971" s="13" t="str">
        <f>VLOOKUP(F1971,'[1]Khách hàng'!$A$4:$F$2144,3,0)</f>
        <v>Số 1 đường số 17A, Khu phố 11, Phường Bình Trị Đông B, Quận Bình Tân, TP.HCM.</v>
      </c>
      <c r="J1971" s="13" t="e">
        <f>VLOOKUP(F1971,#REF!,5,0)</f>
        <v>#REF!</v>
      </c>
      <c r="M1971" s="13" t="e">
        <f>VLOOKUP(K1971,#REF!,2,0)</f>
        <v>#REF!</v>
      </c>
      <c r="N1971" s="17" t="e">
        <f>VLOOKUP(K1971,#REF!,6,0)</f>
        <v>#REF!</v>
      </c>
      <c r="O1971" s="17" t="e">
        <f t="shared" si="94"/>
        <v>#REF!</v>
      </c>
      <c r="P1971" s="22">
        <v>0.08</v>
      </c>
      <c r="Q1971" s="17" t="e">
        <f t="shared" si="95"/>
        <v>#REF!</v>
      </c>
      <c r="R1971" s="13" t="e">
        <f>VLOOKUP(J1971,'[1]Nhân viên'!$E$20:$F$41,2,0)</f>
        <v>#REF!</v>
      </c>
    </row>
    <row r="1972" spans="1:18" hidden="1">
      <c r="A1972" s="11">
        <v>1974</v>
      </c>
      <c r="B1972" s="11">
        <f t="shared" si="93"/>
        <v>0</v>
      </c>
      <c r="E1972" s="13" t="e">
        <f>VLOOKUP(D1972,#REF!,2,0)</f>
        <v>#REF!</v>
      </c>
      <c r="H1972" s="13" t="e">
        <f>VLOOKUP(F1972,#REF!,2,0)</f>
        <v>#REF!</v>
      </c>
      <c r="I1972" s="13" t="str">
        <f>VLOOKUP(F1972,'[1]Khách hàng'!$A$4:$F$2144,3,0)</f>
        <v>Số 1 đường số 17A, Khu phố 11, Phường Bình Trị Đông B, Quận Bình Tân, TP.HCM.</v>
      </c>
      <c r="J1972" s="13" t="e">
        <f>VLOOKUP(F1972,#REF!,5,0)</f>
        <v>#REF!</v>
      </c>
      <c r="M1972" s="13" t="e">
        <f>VLOOKUP(K1972,#REF!,2,0)</f>
        <v>#REF!</v>
      </c>
      <c r="N1972" s="17" t="e">
        <f>VLOOKUP(K1972,#REF!,6,0)</f>
        <v>#REF!</v>
      </c>
      <c r="O1972" s="17" t="e">
        <f t="shared" si="94"/>
        <v>#REF!</v>
      </c>
      <c r="P1972" s="22">
        <v>0.08</v>
      </c>
      <c r="Q1972" s="17" t="e">
        <f t="shared" si="95"/>
        <v>#REF!</v>
      </c>
      <c r="R1972" s="13" t="e">
        <f>VLOOKUP(J1972,'[1]Nhân viên'!$E$20:$F$41,2,0)</f>
        <v>#REF!</v>
      </c>
    </row>
    <row r="1973" spans="1:18" hidden="1">
      <c r="A1973" s="11">
        <v>1975</v>
      </c>
      <c r="B1973" s="11">
        <f t="shared" si="93"/>
        <v>0</v>
      </c>
      <c r="E1973" s="13" t="e">
        <f>VLOOKUP(D1973,#REF!,2,0)</f>
        <v>#REF!</v>
      </c>
      <c r="H1973" s="13" t="e">
        <f>VLOOKUP(F1973,#REF!,2,0)</f>
        <v>#REF!</v>
      </c>
      <c r="I1973" s="13" t="str">
        <f>VLOOKUP(F1973,'[1]Khách hàng'!$A$4:$F$2144,3,0)</f>
        <v>Số 1 đường số 17A, Khu phố 11, Phường Bình Trị Đông B, Quận Bình Tân, TP.HCM.</v>
      </c>
      <c r="J1973" s="13" t="e">
        <f>VLOOKUP(F1973,#REF!,5,0)</f>
        <v>#REF!</v>
      </c>
      <c r="M1973" s="13" t="e">
        <f>VLOOKUP(K1973,#REF!,2,0)</f>
        <v>#REF!</v>
      </c>
      <c r="N1973" s="17" t="e">
        <f>VLOOKUP(K1973,#REF!,6,0)</f>
        <v>#REF!</v>
      </c>
      <c r="O1973" s="17" t="e">
        <f t="shared" si="94"/>
        <v>#REF!</v>
      </c>
      <c r="P1973" s="22">
        <v>0.08</v>
      </c>
      <c r="Q1973" s="17" t="e">
        <f t="shared" si="95"/>
        <v>#REF!</v>
      </c>
      <c r="R1973" s="13" t="e">
        <f>VLOOKUP(J1973,'[1]Nhân viên'!$E$20:$F$41,2,0)</f>
        <v>#REF!</v>
      </c>
    </row>
    <row r="1974" spans="1:18" hidden="1">
      <c r="A1974" s="11">
        <v>1976</v>
      </c>
      <c r="B1974" s="11">
        <f t="shared" si="93"/>
        <v>0</v>
      </c>
      <c r="E1974" s="13" t="e">
        <f>VLOOKUP(D1974,#REF!,2,0)</f>
        <v>#REF!</v>
      </c>
      <c r="H1974" s="13" t="e">
        <f>VLOOKUP(F1974,#REF!,2,0)</f>
        <v>#REF!</v>
      </c>
      <c r="I1974" s="13" t="str">
        <f>VLOOKUP(F1974,'[1]Khách hàng'!$A$4:$F$2144,3,0)</f>
        <v>Số 1 đường số 17A, Khu phố 11, Phường Bình Trị Đông B, Quận Bình Tân, TP.HCM.</v>
      </c>
      <c r="J1974" s="13" t="e">
        <f>VLOOKUP(F1974,#REF!,5,0)</f>
        <v>#REF!</v>
      </c>
      <c r="M1974" s="13" t="e">
        <f>VLOOKUP(K1974,#REF!,2,0)</f>
        <v>#REF!</v>
      </c>
      <c r="N1974" s="17" t="e">
        <f>VLOOKUP(K1974,#REF!,6,0)</f>
        <v>#REF!</v>
      </c>
      <c r="O1974" s="17" t="e">
        <f t="shared" si="94"/>
        <v>#REF!</v>
      </c>
      <c r="P1974" s="22">
        <v>0.08</v>
      </c>
      <c r="Q1974" s="17" t="e">
        <f t="shared" si="95"/>
        <v>#REF!</v>
      </c>
      <c r="R1974" s="13" t="e">
        <f>VLOOKUP(J1974,'[1]Nhân viên'!$E$20:$F$41,2,0)</f>
        <v>#REF!</v>
      </c>
    </row>
    <row r="1975" spans="1:18" hidden="1">
      <c r="A1975" s="11">
        <v>1977</v>
      </c>
      <c r="B1975" s="11">
        <f t="shared" si="93"/>
        <v>0</v>
      </c>
      <c r="E1975" s="13" t="e">
        <f>VLOOKUP(D1975,#REF!,2,0)</f>
        <v>#REF!</v>
      </c>
      <c r="H1975" s="13" t="e">
        <f>VLOOKUP(F1975,#REF!,2,0)</f>
        <v>#REF!</v>
      </c>
      <c r="I1975" s="13" t="str">
        <f>VLOOKUP(F1975,'[1]Khách hàng'!$A$4:$F$2144,3,0)</f>
        <v>Số 1 đường số 17A, Khu phố 11, Phường Bình Trị Đông B, Quận Bình Tân, TP.HCM.</v>
      </c>
      <c r="J1975" s="13" t="e">
        <f>VLOOKUP(F1975,#REF!,5,0)</f>
        <v>#REF!</v>
      </c>
      <c r="M1975" s="13" t="e">
        <f>VLOOKUP(K1975,#REF!,2,0)</f>
        <v>#REF!</v>
      </c>
      <c r="N1975" s="17" t="e">
        <f>VLOOKUP(K1975,#REF!,6,0)</f>
        <v>#REF!</v>
      </c>
      <c r="O1975" s="17" t="e">
        <f t="shared" si="94"/>
        <v>#REF!</v>
      </c>
      <c r="P1975" s="22">
        <v>0.08</v>
      </c>
      <c r="Q1975" s="17" t="e">
        <f t="shared" si="95"/>
        <v>#REF!</v>
      </c>
      <c r="R1975" s="13" t="e">
        <f>VLOOKUP(J1975,'[1]Nhân viên'!$E$20:$F$41,2,0)</f>
        <v>#REF!</v>
      </c>
    </row>
    <row r="1976" spans="1:18" hidden="1">
      <c r="A1976" s="11">
        <v>1978</v>
      </c>
      <c r="B1976" s="11">
        <f t="shared" si="93"/>
        <v>0</v>
      </c>
      <c r="E1976" s="13" t="e">
        <f>VLOOKUP(D1976,#REF!,2,0)</f>
        <v>#REF!</v>
      </c>
      <c r="H1976" s="13" t="e">
        <f>VLOOKUP(F1976,#REF!,2,0)</f>
        <v>#REF!</v>
      </c>
      <c r="I1976" s="13" t="str">
        <f>VLOOKUP(F1976,'[1]Khách hàng'!$A$4:$F$2144,3,0)</f>
        <v>Số 1 đường số 17A, Khu phố 11, Phường Bình Trị Đông B, Quận Bình Tân, TP.HCM.</v>
      </c>
      <c r="J1976" s="13" t="e">
        <f>VLOOKUP(F1976,#REF!,5,0)</f>
        <v>#REF!</v>
      </c>
      <c r="M1976" s="13" t="e">
        <f>VLOOKUP(K1976,#REF!,2,0)</f>
        <v>#REF!</v>
      </c>
      <c r="N1976" s="17" t="e">
        <f>VLOOKUP(K1976,#REF!,6,0)</f>
        <v>#REF!</v>
      </c>
      <c r="O1976" s="17" t="e">
        <f t="shared" si="94"/>
        <v>#REF!</v>
      </c>
      <c r="P1976" s="22">
        <v>0.08</v>
      </c>
      <c r="Q1976" s="17" t="e">
        <f t="shared" si="95"/>
        <v>#REF!</v>
      </c>
      <c r="R1976" s="13" t="e">
        <f>VLOOKUP(J1976,'[1]Nhân viên'!$E$20:$F$41,2,0)</f>
        <v>#REF!</v>
      </c>
    </row>
    <row r="1977" spans="1:18" hidden="1">
      <c r="A1977" s="11">
        <v>1979</v>
      </c>
      <c r="B1977" s="11">
        <f t="shared" si="93"/>
        <v>0</v>
      </c>
      <c r="E1977" s="13" t="e">
        <f>VLOOKUP(D1977,#REF!,2,0)</f>
        <v>#REF!</v>
      </c>
      <c r="H1977" s="13" t="e">
        <f>VLOOKUP(F1977,#REF!,2,0)</f>
        <v>#REF!</v>
      </c>
      <c r="I1977" s="13" t="str">
        <f>VLOOKUP(F1977,'[1]Khách hàng'!$A$4:$F$2144,3,0)</f>
        <v>Số 1 đường số 17A, Khu phố 11, Phường Bình Trị Đông B, Quận Bình Tân, TP.HCM.</v>
      </c>
      <c r="J1977" s="13" t="e">
        <f>VLOOKUP(F1977,#REF!,5,0)</f>
        <v>#REF!</v>
      </c>
      <c r="M1977" s="13" t="e">
        <f>VLOOKUP(K1977,#REF!,2,0)</f>
        <v>#REF!</v>
      </c>
      <c r="N1977" s="17" t="e">
        <f>VLOOKUP(K1977,#REF!,6,0)</f>
        <v>#REF!</v>
      </c>
      <c r="O1977" s="17" t="e">
        <f t="shared" si="94"/>
        <v>#REF!</v>
      </c>
      <c r="P1977" s="22">
        <v>0.08</v>
      </c>
      <c r="Q1977" s="17" t="e">
        <f t="shared" si="95"/>
        <v>#REF!</v>
      </c>
      <c r="R1977" s="13" t="e">
        <f>VLOOKUP(J1977,'[1]Nhân viên'!$E$20:$F$41,2,0)</f>
        <v>#REF!</v>
      </c>
    </row>
    <row r="1978" spans="1:18" hidden="1">
      <c r="A1978" s="11">
        <v>1980</v>
      </c>
      <c r="B1978" s="11">
        <f t="shared" si="93"/>
        <v>0</v>
      </c>
      <c r="E1978" s="13" t="e">
        <f>VLOOKUP(D1978,#REF!,2,0)</f>
        <v>#REF!</v>
      </c>
      <c r="H1978" s="13" t="e">
        <f>VLOOKUP(F1978,#REF!,2,0)</f>
        <v>#REF!</v>
      </c>
      <c r="I1978" s="13" t="str">
        <f>VLOOKUP(F1978,'[1]Khách hàng'!$A$4:$F$2144,3,0)</f>
        <v>Số 1 đường số 17A, Khu phố 11, Phường Bình Trị Đông B, Quận Bình Tân, TP.HCM.</v>
      </c>
      <c r="J1978" s="13" t="e">
        <f>VLOOKUP(F1978,#REF!,5,0)</f>
        <v>#REF!</v>
      </c>
      <c r="M1978" s="13" t="e">
        <f>VLOOKUP(K1978,#REF!,2,0)</f>
        <v>#REF!</v>
      </c>
      <c r="N1978" s="17" t="e">
        <f>VLOOKUP(K1978,#REF!,6,0)</f>
        <v>#REF!</v>
      </c>
      <c r="O1978" s="17" t="e">
        <f t="shared" si="94"/>
        <v>#REF!</v>
      </c>
      <c r="P1978" s="22">
        <v>0.08</v>
      </c>
      <c r="Q1978" s="17" t="e">
        <f t="shared" si="95"/>
        <v>#REF!</v>
      </c>
      <c r="R1978" s="13" t="e">
        <f>VLOOKUP(J1978,'[1]Nhân viên'!$E$20:$F$41,2,0)</f>
        <v>#REF!</v>
      </c>
    </row>
    <row r="1979" spans="1:18" hidden="1">
      <c r="A1979" s="11">
        <v>1981</v>
      </c>
      <c r="B1979" s="11">
        <f t="shared" si="93"/>
        <v>0</v>
      </c>
      <c r="E1979" s="13" t="e">
        <f>VLOOKUP(D1979,#REF!,2,0)</f>
        <v>#REF!</v>
      </c>
      <c r="H1979" s="13" t="e">
        <f>VLOOKUP(F1979,#REF!,2,0)</f>
        <v>#REF!</v>
      </c>
      <c r="I1979" s="13" t="str">
        <f>VLOOKUP(F1979,'[1]Khách hàng'!$A$4:$F$2144,3,0)</f>
        <v>Số 1 đường số 17A, Khu phố 11, Phường Bình Trị Đông B, Quận Bình Tân, TP.HCM.</v>
      </c>
      <c r="J1979" s="13" t="e">
        <f>VLOOKUP(F1979,#REF!,5,0)</f>
        <v>#REF!</v>
      </c>
      <c r="M1979" s="13" t="e">
        <f>VLOOKUP(K1979,#REF!,2,0)</f>
        <v>#REF!</v>
      </c>
      <c r="N1979" s="17" t="e">
        <f>VLOOKUP(K1979,#REF!,6,0)</f>
        <v>#REF!</v>
      </c>
      <c r="O1979" s="17" t="e">
        <f t="shared" si="94"/>
        <v>#REF!</v>
      </c>
      <c r="P1979" s="22">
        <v>0.08</v>
      </c>
      <c r="Q1979" s="17" t="e">
        <f t="shared" si="95"/>
        <v>#REF!</v>
      </c>
      <c r="R1979" s="13" t="e">
        <f>VLOOKUP(J1979,'[1]Nhân viên'!$E$20:$F$41,2,0)</f>
        <v>#REF!</v>
      </c>
    </row>
    <row r="1980" spans="1:18" hidden="1">
      <c r="A1980" s="11">
        <v>1982</v>
      </c>
      <c r="B1980" s="11">
        <f t="shared" si="93"/>
        <v>0</v>
      </c>
      <c r="E1980" s="13" t="e">
        <f>VLOOKUP(D1980,#REF!,2,0)</f>
        <v>#REF!</v>
      </c>
      <c r="H1980" s="13" t="e">
        <f>VLOOKUP(F1980,#REF!,2,0)</f>
        <v>#REF!</v>
      </c>
      <c r="I1980" s="13" t="str">
        <f>VLOOKUP(F1980,'[1]Khách hàng'!$A$4:$F$2144,3,0)</f>
        <v>Số 1 đường số 17A, Khu phố 11, Phường Bình Trị Đông B, Quận Bình Tân, TP.HCM.</v>
      </c>
      <c r="J1980" s="13" t="e">
        <f>VLOOKUP(F1980,#REF!,5,0)</f>
        <v>#REF!</v>
      </c>
      <c r="M1980" s="13" t="e">
        <f>VLOOKUP(K1980,#REF!,2,0)</f>
        <v>#REF!</v>
      </c>
      <c r="N1980" s="17" t="e">
        <f>VLOOKUP(K1980,#REF!,6,0)</f>
        <v>#REF!</v>
      </c>
      <c r="O1980" s="17" t="e">
        <f t="shared" si="94"/>
        <v>#REF!</v>
      </c>
      <c r="P1980" s="22">
        <v>0.08</v>
      </c>
      <c r="Q1980" s="17" t="e">
        <f t="shared" si="95"/>
        <v>#REF!</v>
      </c>
      <c r="R1980" s="13" t="e">
        <f>VLOOKUP(J1980,'[1]Nhân viên'!$E$20:$F$41,2,0)</f>
        <v>#REF!</v>
      </c>
    </row>
    <row r="1981" spans="1:18" hidden="1">
      <c r="A1981" s="11">
        <v>1983</v>
      </c>
      <c r="B1981" s="11">
        <f t="shared" si="93"/>
        <v>0</v>
      </c>
      <c r="E1981" s="13" t="e">
        <f>VLOOKUP(D1981,#REF!,2,0)</f>
        <v>#REF!</v>
      </c>
      <c r="H1981" s="13" t="e">
        <f>VLOOKUP(F1981,#REF!,2,0)</f>
        <v>#REF!</v>
      </c>
      <c r="I1981" s="13" t="str">
        <f>VLOOKUP(F1981,'[1]Khách hàng'!$A$4:$F$2144,3,0)</f>
        <v>Số 1 đường số 17A, Khu phố 11, Phường Bình Trị Đông B, Quận Bình Tân, TP.HCM.</v>
      </c>
      <c r="J1981" s="13" t="e">
        <f>VLOOKUP(F1981,#REF!,5,0)</f>
        <v>#REF!</v>
      </c>
      <c r="M1981" s="13" t="e">
        <f>VLOOKUP(K1981,#REF!,2,0)</f>
        <v>#REF!</v>
      </c>
      <c r="N1981" s="17" t="e">
        <f>VLOOKUP(K1981,#REF!,6,0)</f>
        <v>#REF!</v>
      </c>
      <c r="O1981" s="17" t="e">
        <f t="shared" si="94"/>
        <v>#REF!</v>
      </c>
      <c r="P1981" s="22">
        <v>0.08</v>
      </c>
      <c r="Q1981" s="17" t="e">
        <f t="shared" si="95"/>
        <v>#REF!</v>
      </c>
      <c r="R1981" s="13" t="e">
        <f>VLOOKUP(J1981,'[1]Nhân viên'!$E$20:$F$41,2,0)</f>
        <v>#REF!</v>
      </c>
    </row>
    <row r="1982" spans="1:18" hidden="1">
      <c r="A1982" s="11">
        <v>1984</v>
      </c>
      <c r="B1982" s="11">
        <f t="shared" si="93"/>
        <v>0</v>
      </c>
      <c r="E1982" s="13" t="e">
        <f>VLOOKUP(D1982,#REF!,2,0)</f>
        <v>#REF!</v>
      </c>
      <c r="H1982" s="13" t="e">
        <f>VLOOKUP(F1982,#REF!,2,0)</f>
        <v>#REF!</v>
      </c>
      <c r="I1982" s="13" t="str">
        <f>VLOOKUP(F1982,'[1]Khách hàng'!$A$4:$F$2144,3,0)</f>
        <v>Số 1 đường số 17A, Khu phố 11, Phường Bình Trị Đông B, Quận Bình Tân, TP.HCM.</v>
      </c>
      <c r="J1982" s="13" t="e">
        <f>VLOOKUP(F1982,#REF!,5,0)</f>
        <v>#REF!</v>
      </c>
      <c r="M1982" s="13" t="e">
        <f>VLOOKUP(K1982,#REF!,2,0)</f>
        <v>#REF!</v>
      </c>
      <c r="N1982" s="17" t="e">
        <f>VLOOKUP(K1982,#REF!,6,0)</f>
        <v>#REF!</v>
      </c>
      <c r="O1982" s="17" t="e">
        <f t="shared" si="94"/>
        <v>#REF!</v>
      </c>
      <c r="P1982" s="22">
        <v>0.08</v>
      </c>
      <c r="Q1982" s="17" t="e">
        <f t="shared" si="95"/>
        <v>#REF!</v>
      </c>
      <c r="R1982" s="13" t="e">
        <f>VLOOKUP(J1982,'[1]Nhân viên'!$E$20:$F$41,2,0)</f>
        <v>#REF!</v>
      </c>
    </row>
    <row r="1983" spans="1:18" hidden="1">
      <c r="A1983" s="11">
        <v>1985</v>
      </c>
      <c r="B1983" s="11">
        <f t="shared" si="93"/>
        <v>0</v>
      </c>
      <c r="E1983" s="13" t="e">
        <f>VLOOKUP(D1983,#REF!,2,0)</f>
        <v>#REF!</v>
      </c>
      <c r="H1983" s="13" t="e">
        <f>VLOOKUP(F1983,#REF!,2,0)</f>
        <v>#REF!</v>
      </c>
      <c r="I1983" s="13" t="str">
        <f>VLOOKUP(F1983,'[1]Khách hàng'!$A$4:$F$2144,3,0)</f>
        <v>Số 1 đường số 17A, Khu phố 11, Phường Bình Trị Đông B, Quận Bình Tân, TP.HCM.</v>
      </c>
      <c r="J1983" s="13" t="e">
        <f>VLOOKUP(F1983,#REF!,5,0)</f>
        <v>#REF!</v>
      </c>
      <c r="M1983" s="13" t="e">
        <f>VLOOKUP(K1983,#REF!,2,0)</f>
        <v>#REF!</v>
      </c>
      <c r="N1983" s="17" t="e">
        <f>VLOOKUP(K1983,#REF!,6,0)</f>
        <v>#REF!</v>
      </c>
      <c r="O1983" s="17" t="e">
        <f t="shared" si="94"/>
        <v>#REF!</v>
      </c>
      <c r="P1983" s="22">
        <v>0.08</v>
      </c>
      <c r="Q1983" s="17" t="e">
        <f t="shared" si="95"/>
        <v>#REF!</v>
      </c>
      <c r="R1983" s="13" t="e">
        <f>VLOOKUP(J1983,'[1]Nhân viên'!$E$20:$F$41,2,0)</f>
        <v>#REF!</v>
      </c>
    </row>
    <row r="1984" spans="1:18" hidden="1">
      <c r="A1984" s="11">
        <v>1986</v>
      </c>
      <c r="B1984" s="11">
        <f t="shared" si="93"/>
        <v>0</v>
      </c>
      <c r="E1984" s="13" t="e">
        <f>VLOOKUP(D1984,#REF!,2,0)</f>
        <v>#REF!</v>
      </c>
      <c r="H1984" s="13" t="e">
        <f>VLOOKUP(F1984,#REF!,2,0)</f>
        <v>#REF!</v>
      </c>
      <c r="I1984" s="13" t="str">
        <f>VLOOKUP(F1984,'[1]Khách hàng'!$A$4:$F$2144,3,0)</f>
        <v>Số 1 đường số 17A, Khu phố 11, Phường Bình Trị Đông B, Quận Bình Tân, TP.HCM.</v>
      </c>
      <c r="J1984" s="13" t="e">
        <f>VLOOKUP(F1984,#REF!,5,0)</f>
        <v>#REF!</v>
      </c>
      <c r="M1984" s="13" t="e">
        <f>VLOOKUP(K1984,#REF!,2,0)</f>
        <v>#REF!</v>
      </c>
      <c r="N1984" s="17" t="e">
        <f>VLOOKUP(K1984,#REF!,6,0)</f>
        <v>#REF!</v>
      </c>
      <c r="O1984" s="17" t="e">
        <f t="shared" si="94"/>
        <v>#REF!</v>
      </c>
      <c r="P1984" s="22">
        <v>0.08</v>
      </c>
      <c r="Q1984" s="17" t="e">
        <f t="shared" si="95"/>
        <v>#REF!</v>
      </c>
      <c r="R1984" s="13" t="e">
        <f>VLOOKUP(J1984,'[1]Nhân viên'!$E$20:$F$41,2,0)</f>
        <v>#REF!</v>
      </c>
    </row>
    <row r="1985" spans="1:18" hidden="1">
      <c r="A1985" s="11">
        <v>1987</v>
      </c>
      <c r="B1985" s="11">
        <f t="shared" si="93"/>
        <v>0</v>
      </c>
      <c r="E1985" s="13" t="e">
        <f>VLOOKUP(D1985,#REF!,2,0)</f>
        <v>#REF!</v>
      </c>
      <c r="H1985" s="13" t="e">
        <f>VLOOKUP(F1985,#REF!,2,0)</f>
        <v>#REF!</v>
      </c>
      <c r="I1985" s="13" t="str">
        <f>VLOOKUP(F1985,'[1]Khách hàng'!$A$4:$F$2144,3,0)</f>
        <v>Số 1 đường số 17A, Khu phố 11, Phường Bình Trị Đông B, Quận Bình Tân, TP.HCM.</v>
      </c>
      <c r="J1985" s="13" t="e">
        <f>VLOOKUP(F1985,#REF!,5,0)</f>
        <v>#REF!</v>
      </c>
      <c r="M1985" s="13" t="e">
        <f>VLOOKUP(K1985,#REF!,2,0)</f>
        <v>#REF!</v>
      </c>
      <c r="N1985" s="17" t="e">
        <f>VLOOKUP(K1985,#REF!,6,0)</f>
        <v>#REF!</v>
      </c>
      <c r="O1985" s="17" t="e">
        <f t="shared" si="94"/>
        <v>#REF!</v>
      </c>
      <c r="P1985" s="22">
        <v>0.08</v>
      </c>
      <c r="Q1985" s="17" t="e">
        <f t="shared" si="95"/>
        <v>#REF!</v>
      </c>
      <c r="R1985" s="13" t="e">
        <f>VLOOKUP(J1985,'[1]Nhân viên'!$E$20:$F$41,2,0)</f>
        <v>#REF!</v>
      </c>
    </row>
    <row r="1986" spans="1:18" hidden="1">
      <c r="A1986" s="11">
        <v>1988</v>
      </c>
      <c r="B1986" s="11">
        <f t="shared" si="93"/>
        <v>0</v>
      </c>
      <c r="E1986" s="13" t="e">
        <f>VLOOKUP(D1986,#REF!,2,0)</f>
        <v>#REF!</v>
      </c>
      <c r="H1986" s="13" t="e">
        <f>VLOOKUP(F1986,#REF!,2,0)</f>
        <v>#REF!</v>
      </c>
      <c r="I1986" s="13" t="str">
        <f>VLOOKUP(F1986,'[1]Khách hàng'!$A$4:$F$2144,3,0)</f>
        <v>Số 1 đường số 17A, Khu phố 11, Phường Bình Trị Đông B, Quận Bình Tân, TP.HCM.</v>
      </c>
      <c r="J1986" s="13" t="e">
        <f>VLOOKUP(F1986,#REF!,5,0)</f>
        <v>#REF!</v>
      </c>
      <c r="M1986" s="13" t="e">
        <f>VLOOKUP(K1986,#REF!,2,0)</f>
        <v>#REF!</v>
      </c>
      <c r="N1986" s="17" t="e">
        <f>VLOOKUP(K1986,#REF!,6,0)</f>
        <v>#REF!</v>
      </c>
      <c r="O1986" s="17" t="e">
        <f t="shared" si="94"/>
        <v>#REF!</v>
      </c>
      <c r="P1986" s="22">
        <v>0.08</v>
      </c>
      <c r="Q1986" s="17" t="e">
        <f t="shared" si="95"/>
        <v>#REF!</v>
      </c>
      <c r="R1986" s="13" t="e">
        <f>VLOOKUP(J1986,'[1]Nhân viên'!$E$20:$F$41,2,0)</f>
        <v>#REF!</v>
      </c>
    </row>
    <row r="1987" spans="1:18" hidden="1">
      <c r="A1987" s="11">
        <v>1989</v>
      </c>
      <c r="B1987" s="11">
        <f t="shared" si="93"/>
        <v>0</v>
      </c>
      <c r="E1987" s="13" t="e">
        <f>VLOOKUP(D1987,#REF!,2,0)</f>
        <v>#REF!</v>
      </c>
      <c r="H1987" s="13" t="e">
        <f>VLOOKUP(F1987,#REF!,2,0)</f>
        <v>#REF!</v>
      </c>
      <c r="I1987" s="13" t="str">
        <f>VLOOKUP(F1987,'[1]Khách hàng'!$A$4:$F$2144,3,0)</f>
        <v>Số 1 đường số 17A, Khu phố 11, Phường Bình Trị Đông B, Quận Bình Tân, TP.HCM.</v>
      </c>
      <c r="J1987" s="13" t="e">
        <f>VLOOKUP(F1987,#REF!,5,0)</f>
        <v>#REF!</v>
      </c>
      <c r="M1987" s="13" t="e">
        <f>VLOOKUP(K1987,#REF!,2,0)</f>
        <v>#REF!</v>
      </c>
      <c r="N1987" s="17" t="e">
        <f>VLOOKUP(K1987,#REF!,6,0)</f>
        <v>#REF!</v>
      </c>
      <c r="O1987" s="17" t="e">
        <f t="shared" si="94"/>
        <v>#REF!</v>
      </c>
      <c r="P1987" s="22">
        <v>0.08</v>
      </c>
      <c r="Q1987" s="17" t="e">
        <f t="shared" si="95"/>
        <v>#REF!</v>
      </c>
      <c r="R1987" s="13" t="e">
        <f>VLOOKUP(J1987,'[1]Nhân viên'!$E$20:$F$41,2,0)</f>
        <v>#REF!</v>
      </c>
    </row>
    <row r="1988" spans="1:18" hidden="1">
      <c r="A1988" s="11">
        <v>1990</v>
      </c>
      <c r="B1988" s="11">
        <f t="shared" si="93"/>
        <v>0</v>
      </c>
      <c r="E1988" s="13" t="e">
        <f>VLOOKUP(D1988,#REF!,2,0)</f>
        <v>#REF!</v>
      </c>
      <c r="H1988" s="13" t="e">
        <f>VLOOKUP(F1988,#REF!,2,0)</f>
        <v>#REF!</v>
      </c>
      <c r="I1988" s="13" t="str">
        <f>VLOOKUP(F1988,'[1]Khách hàng'!$A$4:$F$2144,3,0)</f>
        <v>Số 1 đường số 17A, Khu phố 11, Phường Bình Trị Đông B, Quận Bình Tân, TP.HCM.</v>
      </c>
      <c r="J1988" s="13" t="e">
        <f>VLOOKUP(F1988,#REF!,5,0)</f>
        <v>#REF!</v>
      </c>
      <c r="M1988" s="13" t="e">
        <f>VLOOKUP(K1988,#REF!,2,0)</f>
        <v>#REF!</v>
      </c>
      <c r="N1988" s="17" t="e">
        <f>VLOOKUP(K1988,#REF!,6,0)</f>
        <v>#REF!</v>
      </c>
      <c r="O1988" s="17" t="e">
        <f t="shared" si="94"/>
        <v>#REF!</v>
      </c>
      <c r="P1988" s="22">
        <v>0.08</v>
      </c>
      <c r="Q1988" s="17" t="e">
        <f t="shared" si="95"/>
        <v>#REF!</v>
      </c>
      <c r="R1988" s="13" t="e">
        <f>VLOOKUP(J1988,'[1]Nhân viên'!$E$20:$F$41,2,0)</f>
        <v>#REF!</v>
      </c>
    </row>
    <row r="1989" spans="1:18" hidden="1">
      <c r="A1989" s="11">
        <v>1991</v>
      </c>
      <c r="B1989" s="11">
        <f t="shared" si="93"/>
        <v>0</v>
      </c>
      <c r="E1989" s="13" t="e">
        <f>VLOOKUP(D1989,#REF!,2,0)</f>
        <v>#REF!</v>
      </c>
      <c r="H1989" s="13" t="e">
        <f>VLOOKUP(F1989,#REF!,2,0)</f>
        <v>#REF!</v>
      </c>
      <c r="I1989" s="13" t="str">
        <f>VLOOKUP(F1989,'[1]Khách hàng'!$A$4:$F$2144,3,0)</f>
        <v>Số 1 đường số 17A, Khu phố 11, Phường Bình Trị Đông B, Quận Bình Tân, TP.HCM.</v>
      </c>
      <c r="J1989" s="13" t="e">
        <f>VLOOKUP(F1989,#REF!,5,0)</f>
        <v>#REF!</v>
      </c>
      <c r="M1989" s="13" t="e">
        <f>VLOOKUP(K1989,#REF!,2,0)</f>
        <v>#REF!</v>
      </c>
      <c r="N1989" s="17" t="e">
        <f>VLOOKUP(K1989,#REF!,6,0)</f>
        <v>#REF!</v>
      </c>
      <c r="O1989" s="17" t="e">
        <f t="shared" si="94"/>
        <v>#REF!</v>
      </c>
      <c r="P1989" s="22">
        <v>0.08</v>
      </c>
      <c r="Q1989" s="17" t="e">
        <f t="shared" si="95"/>
        <v>#REF!</v>
      </c>
      <c r="R1989" s="13" t="e">
        <f>VLOOKUP(J1989,'[1]Nhân viên'!$E$20:$F$41,2,0)</f>
        <v>#REF!</v>
      </c>
    </row>
    <row r="1990" spans="1:18" hidden="1">
      <c r="A1990" s="11">
        <v>1992</v>
      </c>
      <c r="B1990" s="11">
        <f t="shared" si="93"/>
        <v>0</v>
      </c>
      <c r="E1990" s="13" t="e">
        <f>VLOOKUP(D1990,#REF!,2,0)</f>
        <v>#REF!</v>
      </c>
      <c r="H1990" s="13" t="e">
        <f>VLOOKUP(F1990,#REF!,2,0)</f>
        <v>#REF!</v>
      </c>
      <c r="I1990" s="13" t="str">
        <f>VLOOKUP(F1990,'[1]Khách hàng'!$A$4:$F$2144,3,0)</f>
        <v>Số 1 đường số 17A, Khu phố 11, Phường Bình Trị Đông B, Quận Bình Tân, TP.HCM.</v>
      </c>
      <c r="J1990" s="13" t="e">
        <f>VLOOKUP(F1990,#REF!,5,0)</f>
        <v>#REF!</v>
      </c>
      <c r="M1990" s="13" t="e">
        <f>VLOOKUP(K1990,#REF!,2,0)</f>
        <v>#REF!</v>
      </c>
      <c r="N1990" s="17" t="e">
        <f>VLOOKUP(K1990,#REF!,6,0)</f>
        <v>#REF!</v>
      </c>
      <c r="O1990" s="17" t="e">
        <f t="shared" si="94"/>
        <v>#REF!</v>
      </c>
      <c r="P1990" s="22">
        <v>0.08</v>
      </c>
      <c r="Q1990" s="17" t="e">
        <f t="shared" si="95"/>
        <v>#REF!</v>
      </c>
      <c r="R1990" s="13" t="e">
        <f>VLOOKUP(J1990,'[1]Nhân viên'!$E$20:$F$41,2,0)</f>
        <v>#REF!</v>
      </c>
    </row>
    <row r="1991" spans="1:18" hidden="1">
      <c r="A1991" s="11">
        <v>1993</v>
      </c>
      <c r="B1991" s="11">
        <f t="shared" si="93"/>
        <v>0</v>
      </c>
      <c r="E1991" s="13" t="e">
        <f>VLOOKUP(D1991,#REF!,2,0)</f>
        <v>#REF!</v>
      </c>
      <c r="H1991" s="13" t="e">
        <f>VLOOKUP(F1991,#REF!,2,0)</f>
        <v>#REF!</v>
      </c>
      <c r="I1991" s="13" t="str">
        <f>VLOOKUP(F1991,'[1]Khách hàng'!$A$4:$F$2144,3,0)</f>
        <v>Số 1 đường số 17A, Khu phố 11, Phường Bình Trị Đông B, Quận Bình Tân, TP.HCM.</v>
      </c>
      <c r="J1991" s="13" t="e">
        <f>VLOOKUP(F1991,#REF!,5,0)</f>
        <v>#REF!</v>
      </c>
      <c r="M1991" s="13" t="e">
        <f>VLOOKUP(K1991,#REF!,2,0)</f>
        <v>#REF!</v>
      </c>
      <c r="N1991" s="17" t="e">
        <f>VLOOKUP(K1991,#REF!,6,0)</f>
        <v>#REF!</v>
      </c>
      <c r="O1991" s="17" t="e">
        <f t="shared" si="94"/>
        <v>#REF!</v>
      </c>
      <c r="P1991" s="22">
        <v>0.08</v>
      </c>
      <c r="Q1991" s="17" t="e">
        <f t="shared" si="95"/>
        <v>#REF!</v>
      </c>
      <c r="R1991" s="13" t="e">
        <f>VLOOKUP(J1991,'[1]Nhân viên'!$E$20:$F$41,2,0)</f>
        <v>#REF!</v>
      </c>
    </row>
    <row r="1992" spans="1:18" hidden="1">
      <c r="A1992" s="11">
        <v>1994</v>
      </c>
      <c r="B1992" s="11">
        <f t="shared" si="93"/>
        <v>0</v>
      </c>
      <c r="E1992" s="13" t="e">
        <f>VLOOKUP(D1992,#REF!,2,0)</f>
        <v>#REF!</v>
      </c>
      <c r="H1992" s="13" t="e">
        <f>VLOOKUP(F1992,#REF!,2,0)</f>
        <v>#REF!</v>
      </c>
      <c r="I1992" s="13" t="str">
        <f>VLOOKUP(F1992,'[1]Khách hàng'!$A$4:$F$2144,3,0)</f>
        <v>Số 1 đường số 17A, Khu phố 11, Phường Bình Trị Đông B, Quận Bình Tân, TP.HCM.</v>
      </c>
      <c r="J1992" s="13" t="e">
        <f>VLOOKUP(F1992,#REF!,5,0)</f>
        <v>#REF!</v>
      </c>
      <c r="M1992" s="13" t="e">
        <f>VLOOKUP(K1992,#REF!,2,0)</f>
        <v>#REF!</v>
      </c>
      <c r="N1992" s="17" t="e">
        <f>VLOOKUP(K1992,#REF!,6,0)</f>
        <v>#REF!</v>
      </c>
      <c r="O1992" s="17" t="e">
        <f t="shared" si="94"/>
        <v>#REF!</v>
      </c>
      <c r="P1992" s="22">
        <v>0.08</v>
      </c>
      <c r="Q1992" s="17" t="e">
        <f t="shared" si="95"/>
        <v>#REF!</v>
      </c>
      <c r="R1992" s="13" t="e">
        <f>VLOOKUP(J1992,'[1]Nhân viên'!$E$20:$F$41,2,0)</f>
        <v>#REF!</v>
      </c>
    </row>
    <row r="1993" spans="1:18" hidden="1">
      <c r="A1993" s="11">
        <v>1995</v>
      </c>
      <c r="B1993" s="11">
        <f t="shared" si="93"/>
        <v>0</v>
      </c>
      <c r="E1993" s="13" t="e">
        <f>VLOOKUP(D1993,#REF!,2,0)</f>
        <v>#REF!</v>
      </c>
      <c r="H1993" s="13" t="e">
        <f>VLOOKUP(F1993,#REF!,2,0)</f>
        <v>#REF!</v>
      </c>
      <c r="I1993" s="13" t="str">
        <f>VLOOKUP(F1993,'[1]Khách hàng'!$A$4:$F$2144,3,0)</f>
        <v>Số 1 đường số 17A, Khu phố 11, Phường Bình Trị Đông B, Quận Bình Tân, TP.HCM.</v>
      </c>
      <c r="J1993" s="13" t="e">
        <f>VLOOKUP(F1993,#REF!,5,0)</f>
        <v>#REF!</v>
      </c>
      <c r="M1993" s="13" t="e">
        <f>VLOOKUP(K1993,#REF!,2,0)</f>
        <v>#REF!</v>
      </c>
      <c r="N1993" s="17" t="e">
        <f>VLOOKUP(K1993,#REF!,6,0)</f>
        <v>#REF!</v>
      </c>
      <c r="O1993" s="17" t="e">
        <f t="shared" si="94"/>
        <v>#REF!</v>
      </c>
      <c r="P1993" s="22">
        <v>0.08</v>
      </c>
      <c r="Q1993" s="17" t="e">
        <f t="shared" si="95"/>
        <v>#REF!</v>
      </c>
      <c r="R1993" s="13" t="e">
        <f>VLOOKUP(J1993,'[1]Nhân viên'!$E$20:$F$41,2,0)</f>
        <v>#REF!</v>
      </c>
    </row>
    <row r="1994" spans="1:18" hidden="1">
      <c r="A1994" s="11">
        <v>1996</v>
      </c>
      <c r="B1994" s="11">
        <f t="shared" si="93"/>
        <v>0</v>
      </c>
      <c r="E1994" s="13" t="e">
        <f>VLOOKUP(D1994,#REF!,2,0)</f>
        <v>#REF!</v>
      </c>
      <c r="H1994" s="13" t="e">
        <f>VLOOKUP(F1994,#REF!,2,0)</f>
        <v>#REF!</v>
      </c>
      <c r="I1994" s="13" t="str">
        <f>VLOOKUP(F1994,'[1]Khách hàng'!$A$4:$F$2144,3,0)</f>
        <v>Số 1 đường số 17A, Khu phố 11, Phường Bình Trị Đông B, Quận Bình Tân, TP.HCM.</v>
      </c>
      <c r="J1994" s="13" t="e">
        <f>VLOOKUP(F1994,#REF!,5,0)</f>
        <v>#REF!</v>
      </c>
      <c r="M1994" s="13" t="e">
        <f>VLOOKUP(K1994,#REF!,2,0)</f>
        <v>#REF!</v>
      </c>
      <c r="N1994" s="17" t="e">
        <f>VLOOKUP(K1994,#REF!,6,0)</f>
        <v>#REF!</v>
      </c>
      <c r="O1994" s="17" t="e">
        <f t="shared" si="94"/>
        <v>#REF!</v>
      </c>
      <c r="P1994" s="22">
        <v>0.08</v>
      </c>
      <c r="Q1994" s="17" t="e">
        <f t="shared" si="95"/>
        <v>#REF!</v>
      </c>
      <c r="R1994" s="13" t="e">
        <f>VLOOKUP(J1994,'[1]Nhân viên'!$E$20:$F$41,2,0)</f>
        <v>#REF!</v>
      </c>
    </row>
    <row r="1995" spans="1:18" hidden="1">
      <c r="A1995" s="11">
        <v>1997</v>
      </c>
      <c r="B1995" s="11">
        <f t="shared" si="93"/>
        <v>0</v>
      </c>
      <c r="E1995" s="13" t="e">
        <f>VLOOKUP(D1995,#REF!,2,0)</f>
        <v>#REF!</v>
      </c>
      <c r="H1995" s="13" t="e">
        <f>VLOOKUP(F1995,#REF!,2,0)</f>
        <v>#REF!</v>
      </c>
      <c r="I1995" s="13" t="str">
        <f>VLOOKUP(F1995,'[1]Khách hàng'!$A$4:$F$2144,3,0)</f>
        <v>Số 1 đường số 17A, Khu phố 11, Phường Bình Trị Đông B, Quận Bình Tân, TP.HCM.</v>
      </c>
      <c r="J1995" s="13" t="e">
        <f>VLOOKUP(F1995,#REF!,5,0)</f>
        <v>#REF!</v>
      </c>
      <c r="M1995" s="13" t="e">
        <f>VLOOKUP(K1995,#REF!,2,0)</f>
        <v>#REF!</v>
      </c>
      <c r="N1995" s="17" t="e">
        <f>VLOOKUP(K1995,#REF!,6,0)</f>
        <v>#REF!</v>
      </c>
      <c r="O1995" s="17" t="e">
        <f t="shared" si="94"/>
        <v>#REF!</v>
      </c>
      <c r="P1995" s="22">
        <v>0.08</v>
      </c>
      <c r="Q1995" s="17" t="e">
        <f t="shared" si="95"/>
        <v>#REF!</v>
      </c>
      <c r="R1995" s="13" t="e">
        <f>VLOOKUP(J1995,'[1]Nhân viên'!$E$20:$F$41,2,0)</f>
        <v>#REF!</v>
      </c>
    </row>
    <row r="1996" spans="1:18" hidden="1">
      <c r="A1996" s="11">
        <v>1998</v>
      </c>
      <c r="B1996" s="11">
        <f t="shared" si="93"/>
        <v>0</v>
      </c>
      <c r="E1996" s="13" t="e">
        <f>VLOOKUP(D1996,#REF!,2,0)</f>
        <v>#REF!</v>
      </c>
      <c r="H1996" s="13" t="e">
        <f>VLOOKUP(F1996,#REF!,2,0)</f>
        <v>#REF!</v>
      </c>
      <c r="I1996" s="13" t="str">
        <f>VLOOKUP(F1996,'[1]Khách hàng'!$A$4:$F$2144,3,0)</f>
        <v>Số 1 đường số 17A, Khu phố 11, Phường Bình Trị Đông B, Quận Bình Tân, TP.HCM.</v>
      </c>
      <c r="J1996" s="13" t="e">
        <f>VLOOKUP(F1996,#REF!,5,0)</f>
        <v>#REF!</v>
      </c>
      <c r="M1996" s="13" t="e">
        <f>VLOOKUP(K1996,#REF!,2,0)</f>
        <v>#REF!</v>
      </c>
      <c r="N1996" s="17" t="e">
        <f>VLOOKUP(K1996,#REF!,6,0)</f>
        <v>#REF!</v>
      </c>
      <c r="O1996" s="17" t="e">
        <f t="shared" si="94"/>
        <v>#REF!</v>
      </c>
      <c r="P1996" s="22">
        <v>0.08</v>
      </c>
      <c r="Q1996" s="17" t="e">
        <f t="shared" si="95"/>
        <v>#REF!</v>
      </c>
      <c r="R1996" s="13" t="e">
        <f>VLOOKUP(J1996,'[1]Nhân viên'!$E$20:$F$41,2,0)</f>
        <v>#REF!</v>
      </c>
    </row>
    <row r="1997" spans="1:18" hidden="1">
      <c r="A1997" s="11">
        <v>1999</v>
      </c>
      <c r="B1997" s="11">
        <f t="shared" si="93"/>
        <v>0</v>
      </c>
      <c r="E1997" s="13" t="e">
        <f>VLOOKUP(D1997,#REF!,2,0)</f>
        <v>#REF!</v>
      </c>
      <c r="H1997" s="13" t="e">
        <f>VLOOKUP(F1997,#REF!,2,0)</f>
        <v>#REF!</v>
      </c>
      <c r="I1997" s="13" t="str">
        <f>VLOOKUP(F1997,'[1]Khách hàng'!$A$4:$F$2144,3,0)</f>
        <v>Số 1 đường số 17A, Khu phố 11, Phường Bình Trị Đông B, Quận Bình Tân, TP.HCM.</v>
      </c>
      <c r="J1997" s="13" t="e">
        <f>VLOOKUP(F1997,#REF!,5,0)</f>
        <v>#REF!</v>
      </c>
      <c r="M1997" s="13" t="e">
        <f>VLOOKUP(K1997,#REF!,2,0)</f>
        <v>#REF!</v>
      </c>
      <c r="N1997" s="17" t="e">
        <f>VLOOKUP(K1997,#REF!,6,0)</f>
        <v>#REF!</v>
      </c>
      <c r="O1997" s="17" t="e">
        <f t="shared" si="94"/>
        <v>#REF!</v>
      </c>
      <c r="P1997" s="22">
        <v>0.08</v>
      </c>
      <c r="Q1997" s="17" t="e">
        <f t="shared" si="95"/>
        <v>#REF!</v>
      </c>
      <c r="R1997" s="13" t="e">
        <f>VLOOKUP(J1997,'[1]Nhân viên'!$E$20:$F$41,2,0)</f>
        <v>#REF!</v>
      </c>
    </row>
    <row r="1998" spans="1:18" hidden="1">
      <c r="A1998" s="11">
        <v>2000</v>
      </c>
      <c r="B1998" s="11">
        <f t="shared" si="93"/>
        <v>0</v>
      </c>
      <c r="E1998" s="13" t="e">
        <f>VLOOKUP(D1998,#REF!,2,0)</f>
        <v>#REF!</v>
      </c>
      <c r="H1998" s="13" t="e">
        <f>VLOOKUP(F1998,#REF!,2,0)</f>
        <v>#REF!</v>
      </c>
      <c r="I1998" s="13" t="str">
        <f>VLOOKUP(F1998,'[1]Khách hàng'!$A$4:$F$2144,3,0)</f>
        <v>Số 1 đường số 17A, Khu phố 11, Phường Bình Trị Đông B, Quận Bình Tân, TP.HCM.</v>
      </c>
      <c r="J1998" s="13" t="e">
        <f>VLOOKUP(F1998,#REF!,5,0)</f>
        <v>#REF!</v>
      </c>
      <c r="M1998" s="13" t="e">
        <f>VLOOKUP(K1998,#REF!,2,0)</f>
        <v>#REF!</v>
      </c>
      <c r="N1998" s="17" t="e">
        <f>VLOOKUP(K1998,#REF!,6,0)</f>
        <v>#REF!</v>
      </c>
      <c r="O1998" s="17" t="e">
        <f t="shared" si="94"/>
        <v>#REF!</v>
      </c>
      <c r="P1998" s="22">
        <v>0.08</v>
      </c>
      <c r="Q1998" s="17" t="e">
        <f t="shared" si="95"/>
        <v>#REF!</v>
      </c>
      <c r="R1998" s="13" t="e">
        <f>VLOOKUP(J1998,'[1]Nhân viên'!$E$20:$F$41,2,0)</f>
        <v>#REF!</v>
      </c>
    </row>
    <row r="1999" spans="1:18" hidden="1">
      <c r="A1999" s="11">
        <v>2001</v>
      </c>
      <c r="B1999" s="11">
        <f t="shared" si="93"/>
        <v>0</v>
      </c>
      <c r="E1999" s="13" t="e">
        <f>VLOOKUP(D1999,#REF!,2,0)</f>
        <v>#REF!</v>
      </c>
      <c r="H1999" s="13" t="e">
        <f>VLOOKUP(F1999,#REF!,2,0)</f>
        <v>#REF!</v>
      </c>
      <c r="I1999" s="13" t="str">
        <f>VLOOKUP(F1999,'[1]Khách hàng'!$A$4:$F$2144,3,0)</f>
        <v>Số 1 đường số 17A, Khu phố 11, Phường Bình Trị Đông B, Quận Bình Tân, TP.HCM.</v>
      </c>
      <c r="J1999" s="13" t="e">
        <f>VLOOKUP(F1999,#REF!,5,0)</f>
        <v>#REF!</v>
      </c>
      <c r="M1999" s="13" t="e">
        <f>VLOOKUP(K1999,#REF!,2,0)</f>
        <v>#REF!</v>
      </c>
      <c r="N1999" s="17" t="e">
        <f>VLOOKUP(K1999,#REF!,6,0)</f>
        <v>#REF!</v>
      </c>
      <c r="O1999" s="17" t="e">
        <f t="shared" si="94"/>
        <v>#REF!</v>
      </c>
      <c r="P1999" s="22">
        <v>0.08</v>
      </c>
      <c r="Q1999" s="17" t="e">
        <f t="shared" si="95"/>
        <v>#REF!</v>
      </c>
      <c r="R1999" s="13" t="e">
        <f>VLOOKUP(J1999,'[1]Nhân viên'!$E$20:$F$41,2,0)</f>
        <v>#REF!</v>
      </c>
    </row>
    <row r="2000" spans="1:18" hidden="1">
      <c r="A2000" s="11">
        <v>2002</v>
      </c>
      <c r="B2000" s="11">
        <f t="shared" si="93"/>
        <v>0</v>
      </c>
      <c r="E2000" s="13" t="e">
        <f>VLOOKUP(D2000,#REF!,2,0)</f>
        <v>#REF!</v>
      </c>
      <c r="H2000" s="13" t="e">
        <f>VLOOKUP(F2000,#REF!,2,0)</f>
        <v>#REF!</v>
      </c>
      <c r="I2000" s="13" t="str">
        <f>VLOOKUP(F2000,'[1]Khách hàng'!$A$4:$F$2144,3,0)</f>
        <v>Số 1 đường số 17A, Khu phố 11, Phường Bình Trị Đông B, Quận Bình Tân, TP.HCM.</v>
      </c>
      <c r="J2000" s="13" t="e">
        <f>VLOOKUP(F2000,#REF!,5,0)</f>
        <v>#REF!</v>
      </c>
      <c r="M2000" s="13" t="e">
        <f>VLOOKUP(K2000,#REF!,2,0)</f>
        <v>#REF!</v>
      </c>
      <c r="N2000" s="17" t="e">
        <f>VLOOKUP(K2000,#REF!,6,0)</f>
        <v>#REF!</v>
      </c>
      <c r="O2000" s="17" t="e">
        <f t="shared" si="94"/>
        <v>#REF!</v>
      </c>
      <c r="P2000" s="22">
        <v>0.08</v>
      </c>
      <c r="Q2000" s="17" t="e">
        <f t="shared" si="95"/>
        <v>#REF!</v>
      </c>
      <c r="R2000" s="13" t="e">
        <f>VLOOKUP(J2000,'[1]Nhân viên'!$E$20:$F$41,2,0)</f>
        <v>#REF!</v>
      </c>
    </row>
    <row r="2001" spans="1:18" hidden="1">
      <c r="A2001" s="11">
        <v>2003</v>
      </c>
      <c r="B2001" s="11">
        <f t="shared" si="93"/>
        <v>0</v>
      </c>
      <c r="E2001" s="13" t="e">
        <f>VLOOKUP(D2001,#REF!,2,0)</f>
        <v>#REF!</v>
      </c>
      <c r="H2001" s="13" t="e">
        <f>VLOOKUP(F2001,#REF!,2,0)</f>
        <v>#REF!</v>
      </c>
      <c r="I2001" s="13" t="str">
        <f>VLOOKUP(F2001,'[1]Khách hàng'!$A$4:$F$2144,3,0)</f>
        <v>Số 1 đường số 17A, Khu phố 11, Phường Bình Trị Đông B, Quận Bình Tân, TP.HCM.</v>
      </c>
      <c r="J2001" s="13" t="e">
        <f>VLOOKUP(F2001,#REF!,5,0)</f>
        <v>#REF!</v>
      </c>
      <c r="M2001" s="13" t="e">
        <f>VLOOKUP(K2001,#REF!,2,0)</f>
        <v>#REF!</v>
      </c>
      <c r="N2001" s="17" t="e">
        <f>VLOOKUP(K2001,#REF!,6,0)</f>
        <v>#REF!</v>
      </c>
      <c r="O2001" s="17" t="e">
        <f t="shared" si="94"/>
        <v>#REF!</v>
      </c>
      <c r="P2001" s="22">
        <v>0.08</v>
      </c>
      <c r="Q2001" s="17" t="e">
        <f t="shared" si="95"/>
        <v>#REF!</v>
      </c>
      <c r="R2001" s="13" t="e">
        <f>VLOOKUP(J2001,'[1]Nhân viên'!$E$20:$F$41,2,0)</f>
        <v>#REF!</v>
      </c>
    </row>
    <row r="2002" spans="1:18" hidden="1">
      <c r="A2002" s="11">
        <v>2004</v>
      </c>
      <c r="B2002" s="11">
        <f t="shared" si="93"/>
        <v>0</v>
      </c>
      <c r="E2002" s="13" t="e">
        <f>VLOOKUP(D2002,#REF!,2,0)</f>
        <v>#REF!</v>
      </c>
      <c r="H2002" s="13" t="e">
        <f>VLOOKUP(F2002,#REF!,2,0)</f>
        <v>#REF!</v>
      </c>
      <c r="I2002" s="13" t="str">
        <f>VLOOKUP(F2002,'[1]Khách hàng'!$A$4:$F$2144,3,0)</f>
        <v>Số 1 đường số 17A, Khu phố 11, Phường Bình Trị Đông B, Quận Bình Tân, TP.HCM.</v>
      </c>
      <c r="J2002" s="13" t="e">
        <f>VLOOKUP(F2002,#REF!,5,0)</f>
        <v>#REF!</v>
      </c>
      <c r="M2002" s="13" t="e">
        <f>VLOOKUP(K2002,#REF!,2,0)</f>
        <v>#REF!</v>
      </c>
      <c r="N2002" s="17" t="e">
        <f>VLOOKUP(K2002,#REF!,6,0)</f>
        <v>#REF!</v>
      </c>
      <c r="O2002" s="17" t="e">
        <f t="shared" si="94"/>
        <v>#REF!</v>
      </c>
      <c r="P2002" s="22">
        <v>0.08</v>
      </c>
      <c r="Q2002" s="17" t="e">
        <f t="shared" si="95"/>
        <v>#REF!</v>
      </c>
      <c r="R2002" s="13" t="e">
        <f>VLOOKUP(J2002,'[1]Nhân viên'!$E$20:$F$41,2,0)</f>
        <v>#REF!</v>
      </c>
    </row>
    <row r="2003" spans="1:18" hidden="1">
      <c r="A2003" s="11">
        <v>2005</v>
      </c>
      <c r="B2003" s="11">
        <f t="shared" si="93"/>
        <v>0</v>
      </c>
      <c r="E2003" s="13" t="e">
        <f>VLOOKUP(D2003,#REF!,2,0)</f>
        <v>#REF!</v>
      </c>
      <c r="H2003" s="13" t="e">
        <f>VLOOKUP(F2003,#REF!,2,0)</f>
        <v>#REF!</v>
      </c>
      <c r="I2003" s="13" t="str">
        <f>VLOOKUP(F2003,'[1]Khách hàng'!$A$4:$F$2144,3,0)</f>
        <v>Số 1 đường số 17A, Khu phố 11, Phường Bình Trị Đông B, Quận Bình Tân, TP.HCM.</v>
      </c>
      <c r="J2003" s="13" t="e">
        <f>VLOOKUP(F2003,#REF!,5,0)</f>
        <v>#REF!</v>
      </c>
      <c r="M2003" s="13" t="e">
        <f>VLOOKUP(K2003,#REF!,2,0)</f>
        <v>#REF!</v>
      </c>
      <c r="N2003" s="17" t="e">
        <f>VLOOKUP(K2003,#REF!,6,0)</f>
        <v>#REF!</v>
      </c>
      <c r="O2003" s="17" t="e">
        <f t="shared" si="94"/>
        <v>#REF!</v>
      </c>
      <c r="P2003" s="22">
        <v>0.08</v>
      </c>
      <c r="Q2003" s="17" t="e">
        <f t="shared" si="95"/>
        <v>#REF!</v>
      </c>
      <c r="R2003" s="13" t="e">
        <f>VLOOKUP(J2003,'[1]Nhân viên'!$E$20:$F$41,2,0)</f>
        <v>#REF!</v>
      </c>
    </row>
    <row r="2004" spans="1:18" hidden="1">
      <c r="A2004" s="11">
        <v>2006</v>
      </c>
      <c r="B2004" s="11">
        <f t="shared" si="93"/>
        <v>0</v>
      </c>
      <c r="E2004" s="13" t="e">
        <f>VLOOKUP(D2004,#REF!,2,0)</f>
        <v>#REF!</v>
      </c>
      <c r="H2004" s="13" t="e">
        <f>VLOOKUP(F2004,#REF!,2,0)</f>
        <v>#REF!</v>
      </c>
      <c r="I2004" s="13" t="str">
        <f>VLOOKUP(F2004,'[1]Khách hàng'!$A$4:$F$2144,3,0)</f>
        <v>Số 1 đường số 17A, Khu phố 11, Phường Bình Trị Đông B, Quận Bình Tân, TP.HCM.</v>
      </c>
      <c r="J2004" s="13" t="e">
        <f>VLOOKUP(F2004,#REF!,5,0)</f>
        <v>#REF!</v>
      </c>
      <c r="M2004" s="13" t="e">
        <f>VLOOKUP(K2004,#REF!,2,0)</f>
        <v>#REF!</v>
      </c>
      <c r="N2004" s="17" t="e">
        <f>VLOOKUP(K2004,#REF!,6,0)</f>
        <v>#REF!</v>
      </c>
      <c r="O2004" s="17" t="e">
        <f t="shared" si="94"/>
        <v>#REF!</v>
      </c>
      <c r="P2004" s="22">
        <v>0.08</v>
      </c>
      <c r="Q2004" s="17" t="e">
        <f t="shared" si="95"/>
        <v>#REF!</v>
      </c>
      <c r="R2004" s="13" t="e">
        <f>VLOOKUP(J2004,'[1]Nhân viên'!$E$20:$F$41,2,0)</f>
        <v>#REF!</v>
      </c>
    </row>
    <row r="2005" spans="1:18" hidden="1">
      <c r="A2005" s="11">
        <v>2007</v>
      </c>
      <c r="B2005" s="11">
        <f t="shared" si="93"/>
        <v>0</v>
      </c>
      <c r="E2005" s="13" t="e">
        <f>VLOOKUP(D2005,#REF!,2,0)</f>
        <v>#REF!</v>
      </c>
      <c r="H2005" s="13" t="e">
        <f>VLOOKUP(F2005,#REF!,2,0)</f>
        <v>#REF!</v>
      </c>
      <c r="I2005" s="13" t="str">
        <f>VLOOKUP(F2005,'[1]Khách hàng'!$A$4:$F$2144,3,0)</f>
        <v>Số 1 đường số 17A, Khu phố 11, Phường Bình Trị Đông B, Quận Bình Tân, TP.HCM.</v>
      </c>
      <c r="J2005" s="13" t="e">
        <f>VLOOKUP(F2005,#REF!,5,0)</f>
        <v>#REF!</v>
      </c>
      <c r="M2005" s="13" t="e">
        <f>VLOOKUP(K2005,#REF!,2,0)</f>
        <v>#REF!</v>
      </c>
      <c r="N2005" s="17" t="e">
        <f>VLOOKUP(K2005,#REF!,6,0)</f>
        <v>#REF!</v>
      </c>
      <c r="O2005" s="17" t="e">
        <f t="shared" si="94"/>
        <v>#REF!</v>
      </c>
      <c r="P2005" s="22">
        <v>0.08</v>
      </c>
      <c r="Q2005" s="17" t="e">
        <f t="shared" si="95"/>
        <v>#REF!</v>
      </c>
      <c r="R2005" s="13" t="e">
        <f>VLOOKUP(J2005,'[1]Nhân viên'!$E$20:$F$41,2,0)</f>
        <v>#REF!</v>
      </c>
    </row>
    <row r="2006" spans="1:18" hidden="1">
      <c r="A2006" s="11">
        <v>2008</v>
      </c>
      <c r="B2006" s="11">
        <f t="shared" si="93"/>
        <v>0</v>
      </c>
      <c r="E2006" s="13" t="e">
        <f>VLOOKUP(D2006,#REF!,2,0)</f>
        <v>#REF!</v>
      </c>
      <c r="H2006" s="13" t="e">
        <f>VLOOKUP(F2006,#REF!,2,0)</f>
        <v>#REF!</v>
      </c>
      <c r="I2006" s="13" t="str">
        <f>VLOOKUP(F2006,'[1]Khách hàng'!$A$4:$F$2144,3,0)</f>
        <v>Số 1 đường số 17A, Khu phố 11, Phường Bình Trị Đông B, Quận Bình Tân, TP.HCM.</v>
      </c>
      <c r="J2006" s="13" t="e">
        <f>VLOOKUP(F2006,#REF!,5,0)</f>
        <v>#REF!</v>
      </c>
      <c r="M2006" s="13" t="e">
        <f>VLOOKUP(K2006,#REF!,2,0)</f>
        <v>#REF!</v>
      </c>
      <c r="N2006" s="17" t="e">
        <f>VLOOKUP(K2006,#REF!,6,0)</f>
        <v>#REF!</v>
      </c>
      <c r="O2006" s="17" t="e">
        <f t="shared" si="94"/>
        <v>#REF!</v>
      </c>
      <c r="P2006" s="22">
        <v>0.08</v>
      </c>
      <c r="Q2006" s="17" t="e">
        <f t="shared" si="95"/>
        <v>#REF!</v>
      </c>
      <c r="R2006" s="13" t="e">
        <f>VLOOKUP(J2006,'[1]Nhân viên'!$E$20:$F$41,2,0)</f>
        <v>#REF!</v>
      </c>
    </row>
    <row r="2007" spans="1:18" hidden="1">
      <c r="A2007" s="11">
        <v>2009</v>
      </c>
      <c r="B2007" s="11">
        <f t="shared" si="93"/>
        <v>0</v>
      </c>
      <c r="E2007" s="13" t="e">
        <f>VLOOKUP(D2007,#REF!,2,0)</f>
        <v>#REF!</v>
      </c>
      <c r="H2007" s="13" t="e">
        <f>VLOOKUP(F2007,#REF!,2,0)</f>
        <v>#REF!</v>
      </c>
      <c r="I2007" s="13" t="str">
        <f>VLOOKUP(F2007,'[1]Khách hàng'!$A$4:$F$2144,3,0)</f>
        <v>Số 1 đường số 17A, Khu phố 11, Phường Bình Trị Đông B, Quận Bình Tân, TP.HCM.</v>
      </c>
      <c r="J2007" s="13" t="e">
        <f>VLOOKUP(F2007,#REF!,5,0)</f>
        <v>#REF!</v>
      </c>
      <c r="M2007" s="13" t="e">
        <f>VLOOKUP(K2007,#REF!,2,0)</f>
        <v>#REF!</v>
      </c>
      <c r="N2007" s="17" t="e">
        <f>VLOOKUP(K2007,#REF!,6,0)</f>
        <v>#REF!</v>
      </c>
      <c r="O2007" s="17" t="e">
        <f t="shared" si="94"/>
        <v>#REF!</v>
      </c>
      <c r="P2007" s="22">
        <v>0.08</v>
      </c>
      <c r="Q2007" s="17" t="e">
        <f t="shared" si="95"/>
        <v>#REF!</v>
      </c>
      <c r="R2007" s="13" t="e">
        <f>VLOOKUP(J2007,'[1]Nhân viên'!$E$20:$F$41,2,0)</f>
        <v>#REF!</v>
      </c>
    </row>
    <row r="2008" spans="1:18" hidden="1">
      <c r="A2008" s="11">
        <v>2010</v>
      </c>
      <c r="B2008" s="11">
        <f t="shared" si="93"/>
        <v>0</v>
      </c>
      <c r="E2008" s="13" t="e">
        <f>VLOOKUP(D2008,#REF!,2,0)</f>
        <v>#REF!</v>
      </c>
      <c r="H2008" s="13" t="e">
        <f>VLOOKUP(F2008,#REF!,2,0)</f>
        <v>#REF!</v>
      </c>
      <c r="I2008" s="13" t="str">
        <f>VLOOKUP(F2008,'[1]Khách hàng'!$A$4:$F$2144,3,0)</f>
        <v>Số 1 đường số 17A, Khu phố 11, Phường Bình Trị Đông B, Quận Bình Tân, TP.HCM.</v>
      </c>
      <c r="J2008" s="13" t="e">
        <f>VLOOKUP(F2008,#REF!,5,0)</f>
        <v>#REF!</v>
      </c>
      <c r="M2008" s="13" t="e">
        <f>VLOOKUP(K2008,#REF!,2,0)</f>
        <v>#REF!</v>
      </c>
      <c r="N2008" s="17" t="e">
        <f>VLOOKUP(K2008,#REF!,6,0)</f>
        <v>#REF!</v>
      </c>
      <c r="O2008" s="17" t="e">
        <f t="shared" si="94"/>
        <v>#REF!</v>
      </c>
      <c r="P2008" s="22">
        <v>0.08</v>
      </c>
      <c r="Q2008" s="17" t="e">
        <f t="shared" si="95"/>
        <v>#REF!</v>
      </c>
      <c r="R2008" s="13" t="e">
        <f>VLOOKUP(J2008,'[1]Nhân viên'!$E$20:$F$41,2,0)</f>
        <v>#REF!</v>
      </c>
    </row>
    <row r="2009" spans="1:18" hidden="1">
      <c r="A2009" s="11">
        <v>2011</v>
      </c>
      <c r="B2009" s="11">
        <f t="shared" si="93"/>
        <v>0</v>
      </c>
      <c r="E2009" s="13" t="e">
        <f>VLOOKUP(D2009,#REF!,2,0)</f>
        <v>#REF!</v>
      </c>
      <c r="H2009" s="13" t="e">
        <f>VLOOKUP(F2009,#REF!,2,0)</f>
        <v>#REF!</v>
      </c>
      <c r="I2009" s="13" t="str">
        <f>VLOOKUP(F2009,'[1]Khách hàng'!$A$4:$F$2144,3,0)</f>
        <v>Số 1 đường số 17A, Khu phố 11, Phường Bình Trị Đông B, Quận Bình Tân, TP.HCM.</v>
      </c>
      <c r="J2009" s="13" t="e">
        <f>VLOOKUP(F2009,#REF!,5,0)</f>
        <v>#REF!</v>
      </c>
      <c r="M2009" s="13" t="e">
        <f>VLOOKUP(K2009,#REF!,2,0)</f>
        <v>#REF!</v>
      </c>
      <c r="N2009" s="17" t="e">
        <f>VLOOKUP(K2009,#REF!,6,0)</f>
        <v>#REF!</v>
      </c>
      <c r="O2009" s="17" t="e">
        <f t="shared" si="94"/>
        <v>#REF!</v>
      </c>
      <c r="P2009" s="22">
        <v>0.08</v>
      </c>
      <c r="Q2009" s="17" t="e">
        <f t="shared" si="95"/>
        <v>#REF!</v>
      </c>
      <c r="R2009" s="13" t="e">
        <f>VLOOKUP(J2009,'[1]Nhân viên'!$E$20:$F$41,2,0)</f>
        <v>#REF!</v>
      </c>
    </row>
    <row r="2010" spans="1:18" hidden="1">
      <c r="A2010" s="11">
        <v>2012</v>
      </c>
      <c r="B2010" s="11">
        <f t="shared" si="93"/>
        <v>0</v>
      </c>
      <c r="E2010" s="13" t="e">
        <f>VLOOKUP(D2010,#REF!,2,0)</f>
        <v>#REF!</v>
      </c>
      <c r="H2010" s="13" t="e">
        <f>VLOOKUP(F2010,#REF!,2,0)</f>
        <v>#REF!</v>
      </c>
      <c r="I2010" s="13" t="str">
        <f>VLOOKUP(F2010,'[1]Khách hàng'!$A$4:$F$2144,3,0)</f>
        <v>Số 1 đường số 17A, Khu phố 11, Phường Bình Trị Đông B, Quận Bình Tân, TP.HCM.</v>
      </c>
      <c r="J2010" s="13" t="e">
        <f>VLOOKUP(F2010,#REF!,5,0)</f>
        <v>#REF!</v>
      </c>
      <c r="M2010" s="13" t="e">
        <f>VLOOKUP(K2010,#REF!,2,0)</f>
        <v>#REF!</v>
      </c>
      <c r="N2010" s="17" t="e">
        <f>VLOOKUP(K2010,#REF!,6,0)</f>
        <v>#REF!</v>
      </c>
      <c r="O2010" s="17" t="e">
        <f t="shared" si="94"/>
        <v>#REF!</v>
      </c>
      <c r="P2010" s="22">
        <v>0.08</v>
      </c>
      <c r="Q2010" s="17" t="e">
        <f t="shared" si="95"/>
        <v>#REF!</v>
      </c>
      <c r="R2010" s="13" t="e">
        <f>VLOOKUP(J2010,'[1]Nhân viên'!$E$20:$F$41,2,0)</f>
        <v>#REF!</v>
      </c>
    </row>
    <row r="2011" spans="1:18" hidden="1">
      <c r="A2011" s="11">
        <v>2013</v>
      </c>
      <c r="B2011" s="11">
        <f t="shared" si="93"/>
        <v>0</v>
      </c>
      <c r="E2011" s="13" t="e">
        <f>VLOOKUP(D2011,#REF!,2,0)</f>
        <v>#REF!</v>
      </c>
      <c r="H2011" s="13" t="e">
        <f>VLOOKUP(F2011,#REF!,2,0)</f>
        <v>#REF!</v>
      </c>
      <c r="I2011" s="13" t="str">
        <f>VLOOKUP(F2011,'[1]Khách hàng'!$A$4:$F$2144,3,0)</f>
        <v>Số 1 đường số 17A, Khu phố 11, Phường Bình Trị Đông B, Quận Bình Tân, TP.HCM.</v>
      </c>
      <c r="J2011" s="13" t="e">
        <f>VLOOKUP(F2011,#REF!,5,0)</f>
        <v>#REF!</v>
      </c>
      <c r="M2011" s="13" t="e">
        <f>VLOOKUP(K2011,#REF!,2,0)</f>
        <v>#REF!</v>
      </c>
      <c r="N2011" s="17" t="e">
        <f>VLOOKUP(K2011,#REF!,6,0)</f>
        <v>#REF!</v>
      </c>
      <c r="O2011" s="17" t="e">
        <f t="shared" si="94"/>
        <v>#REF!</v>
      </c>
      <c r="P2011" s="22">
        <v>0.08</v>
      </c>
      <c r="Q2011" s="17" t="e">
        <f t="shared" si="95"/>
        <v>#REF!</v>
      </c>
      <c r="R2011" s="13" t="e">
        <f>VLOOKUP(J2011,'[1]Nhân viên'!$E$20:$F$41,2,0)</f>
        <v>#REF!</v>
      </c>
    </row>
    <row r="2012" spans="1:18" hidden="1">
      <c r="A2012" s="11">
        <v>2014</v>
      </c>
      <c r="B2012" s="11">
        <f t="shared" ref="B2012:B2075" si="96">DAY($C2012)</f>
        <v>0</v>
      </c>
      <c r="E2012" s="13" t="e">
        <f>VLOOKUP(D2012,#REF!,2,0)</f>
        <v>#REF!</v>
      </c>
      <c r="H2012" s="13" t="e">
        <f>VLOOKUP(F2012,#REF!,2,0)</f>
        <v>#REF!</v>
      </c>
      <c r="I2012" s="13" t="str">
        <f>VLOOKUP(F2012,'[1]Khách hàng'!$A$4:$F$2144,3,0)</f>
        <v>Số 1 đường số 17A, Khu phố 11, Phường Bình Trị Đông B, Quận Bình Tân, TP.HCM.</v>
      </c>
      <c r="J2012" s="13" t="e">
        <f>VLOOKUP(F2012,#REF!,5,0)</f>
        <v>#REF!</v>
      </c>
      <c r="M2012" s="13" t="e">
        <f>VLOOKUP(K2012,#REF!,2,0)</f>
        <v>#REF!</v>
      </c>
      <c r="N2012" s="17" t="e">
        <f>VLOOKUP(K2012,#REF!,6,0)</f>
        <v>#REF!</v>
      </c>
      <c r="O2012" s="17" t="e">
        <f t="shared" si="94"/>
        <v>#REF!</v>
      </c>
      <c r="P2012" s="22">
        <v>0.08</v>
      </c>
      <c r="Q2012" s="17" t="e">
        <f t="shared" si="95"/>
        <v>#REF!</v>
      </c>
      <c r="R2012" s="13" t="e">
        <f>VLOOKUP(J2012,'[1]Nhân viên'!$E$20:$F$41,2,0)</f>
        <v>#REF!</v>
      </c>
    </row>
    <row r="2013" spans="1:18" hidden="1">
      <c r="A2013" s="11">
        <v>2015</v>
      </c>
      <c r="B2013" s="11">
        <f t="shared" si="96"/>
        <v>0</v>
      </c>
      <c r="E2013" s="13" t="e">
        <f>VLOOKUP(D2013,#REF!,2,0)</f>
        <v>#REF!</v>
      </c>
      <c r="H2013" s="13" t="e">
        <f>VLOOKUP(F2013,#REF!,2,0)</f>
        <v>#REF!</v>
      </c>
      <c r="I2013" s="13" t="str">
        <f>VLOOKUP(F2013,'[1]Khách hàng'!$A$4:$F$2144,3,0)</f>
        <v>Số 1 đường số 17A, Khu phố 11, Phường Bình Trị Đông B, Quận Bình Tân, TP.HCM.</v>
      </c>
      <c r="J2013" s="13" t="e">
        <f>VLOOKUP(F2013,#REF!,5,0)</f>
        <v>#REF!</v>
      </c>
      <c r="M2013" s="13" t="e">
        <f>VLOOKUP(K2013,#REF!,2,0)</f>
        <v>#REF!</v>
      </c>
      <c r="N2013" s="17" t="e">
        <f>VLOOKUP(K2013,#REF!,6,0)</f>
        <v>#REF!</v>
      </c>
      <c r="O2013" s="17" t="e">
        <f t="shared" si="94"/>
        <v>#REF!</v>
      </c>
      <c r="P2013" s="22">
        <v>0.08</v>
      </c>
      <c r="Q2013" s="17" t="e">
        <f t="shared" si="95"/>
        <v>#REF!</v>
      </c>
      <c r="R2013" s="13" t="e">
        <f>VLOOKUP(J2013,'[1]Nhân viên'!$E$20:$F$41,2,0)</f>
        <v>#REF!</v>
      </c>
    </row>
    <row r="2014" spans="1:18" hidden="1">
      <c r="A2014" s="11">
        <v>2016</v>
      </c>
      <c r="B2014" s="11">
        <f t="shared" si="96"/>
        <v>0</v>
      </c>
      <c r="E2014" s="13" t="e">
        <f>VLOOKUP(D2014,#REF!,2,0)</f>
        <v>#REF!</v>
      </c>
      <c r="H2014" s="13" t="e">
        <f>VLOOKUP(F2014,#REF!,2,0)</f>
        <v>#REF!</v>
      </c>
      <c r="I2014" s="13" t="str">
        <f>VLOOKUP(F2014,'[1]Khách hàng'!$A$4:$F$2144,3,0)</f>
        <v>Số 1 đường số 17A, Khu phố 11, Phường Bình Trị Đông B, Quận Bình Tân, TP.HCM.</v>
      </c>
      <c r="J2014" s="13" t="e">
        <f>VLOOKUP(F2014,#REF!,5,0)</f>
        <v>#REF!</v>
      </c>
      <c r="M2014" s="13" t="e">
        <f>VLOOKUP(K2014,#REF!,2,0)</f>
        <v>#REF!</v>
      </c>
      <c r="N2014" s="17" t="e">
        <f>VLOOKUP(K2014,#REF!,6,0)</f>
        <v>#REF!</v>
      </c>
      <c r="O2014" s="17" t="e">
        <f t="shared" si="94"/>
        <v>#REF!</v>
      </c>
      <c r="P2014" s="22">
        <v>0.08</v>
      </c>
      <c r="Q2014" s="17" t="e">
        <f t="shared" si="95"/>
        <v>#REF!</v>
      </c>
      <c r="R2014" s="13" t="e">
        <f>VLOOKUP(J2014,'[1]Nhân viên'!$E$20:$F$41,2,0)</f>
        <v>#REF!</v>
      </c>
    </row>
    <row r="2015" spans="1:18" hidden="1">
      <c r="A2015" s="11">
        <v>2017</v>
      </c>
      <c r="B2015" s="11">
        <f t="shared" si="96"/>
        <v>0</v>
      </c>
      <c r="E2015" s="13" t="e">
        <f>VLOOKUP(D2015,#REF!,2,0)</f>
        <v>#REF!</v>
      </c>
      <c r="H2015" s="13" t="e">
        <f>VLOOKUP(F2015,#REF!,2,0)</f>
        <v>#REF!</v>
      </c>
      <c r="I2015" s="13" t="str">
        <f>VLOOKUP(F2015,'[1]Khách hàng'!$A$4:$F$2144,3,0)</f>
        <v>Số 1 đường số 17A, Khu phố 11, Phường Bình Trị Đông B, Quận Bình Tân, TP.HCM.</v>
      </c>
      <c r="J2015" s="13" t="e">
        <f>VLOOKUP(F2015,#REF!,5,0)</f>
        <v>#REF!</v>
      </c>
      <c r="M2015" s="13" t="e">
        <f>VLOOKUP(K2015,#REF!,2,0)</f>
        <v>#REF!</v>
      </c>
      <c r="N2015" s="17" t="e">
        <f>VLOOKUP(K2015,#REF!,6,0)</f>
        <v>#REF!</v>
      </c>
      <c r="O2015" s="17" t="e">
        <f t="shared" si="94"/>
        <v>#REF!</v>
      </c>
      <c r="P2015" s="22">
        <v>0.08</v>
      </c>
      <c r="Q2015" s="17" t="e">
        <f t="shared" si="95"/>
        <v>#REF!</v>
      </c>
      <c r="R2015" s="13" t="e">
        <f>VLOOKUP(J2015,'[1]Nhân viên'!$E$20:$F$41,2,0)</f>
        <v>#REF!</v>
      </c>
    </row>
    <row r="2016" spans="1:18" hidden="1">
      <c r="A2016" s="11">
        <v>2018</v>
      </c>
      <c r="B2016" s="11">
        <f t="shared" si="96"/>
        <v>0</v>
      </c>
      <c r="E2016" s="13" t="e">
        <f>VLOOKUP(D2016,#REF!,2,0)</f>
        <v>#REF!</v>
      </c>
      <c r="H2016" s="13" t="e">
        <f>VLOOKUP(F2016,#REF!,2,0)</f>
        <v>#REF!</v>
      </c>
      <c r="I2016" s="13" t="str">
        <f>VLOOKUP(F2016,'[1]Khách hàng'!$A$4:$F$2144,3,0)</f>
        <v>Số 1 đường số 17A, Khu phố 11, Phường Bình Trị Đông B, Quận Bình Tân, TP.HCM.</v>
      </c>
      <c r="J2016" s="13" t="e">
        <f>VLOOKUP(F2016,#REF!,5,0)</f>
        <v>#REF!</v>
      </c>
      <c r="M2016" s="13" t="e">
        <f>VLOOKUP(K2016,#REF!,2,0)</f>
        <v>#REF!</v>
      </c>
      <c r="N2016" s="17" t="e">
        <f>VLOOKUP(K2016,#REF!,6,0)</f>
        <v>#REF!</v>
      </c>
      <c r="O2016" s="17" t="e">
        <f t="shared" ref="O2016:O2079" si="97">L2016*N2016</f>
        <v>#REF!</v>
      </c>
      <c r="P2016" s="22">
        <v>0.08</v>
      </c>
      <c r="Q2016" s="17" t="e">
        <f t="shared" ref="Q2016:Q2079" si="98">O2016*P2016+O2016</f>
        <v>#REF!</v>
      </c>
      <c r="R2016" s="13" t="e">
        <f>VLOOKUP(J2016,'[1]Nhân viên'!$E$20:$F$41,2,0)</f>
        <v>#REF!</v>
      </c>
    </row>
    <row r="2017" spans="1:18" hidden="1">
      <c r="A2017" s="11">
        <v>2019</v>
      </c>
      <c r="B2017" s="11">
        <f t="shared" si="96"/>
        <v>0</v>
      </c>
      <c r="E2017" s="13" t="e">
        <f>VLOOKUP(D2017,#REF!,2,0)</f>
        <v>#REF!</v>
      </c>
      <c r="H2017" s="13" t="e">
        <f>VLOOKUP(F2017,#REF!,2,0)</f>
        <v>#REF!</v>
      </c>
      <c r="I2017" s="13" t="str">
        <f>VLOOKUP(F2017,'[1]Khách hàng'!$A$4:$F$2144,3,0)</f>
        <v>Số 1 đường số 17A, Khu phố 11, Phường Bình Trị Đông B, Quận Bình Tân, TP.HCM.</v>
      </c>
      <c r="J2017" s="13" t="e">
        <f>VLOOKUP(F2017,#REF!,5,0)</f>
        <v>#REF!</v>
      </c>
      <c r="M2017" s="13" t="e">
        <f>VLOOKUP(K2017,#REF!,2,0)</f>
        <v>#REF!</v>
      </c>
      <c r="N2017" s="17" t="e">
        <f>VLOOKUP(K2017,#REF!,6,0)</f>
        <v>#REF!</v>
      </c>
      <c r="O2017" s="17" t="e">
        <f t="shared" si="97"/>
        <v>#REF!</v>
      </c>
      <c r="P2017" s="22">
        <v>0.08</v>
      </c>
      <c r="Q2017" s="17" t="e">
        <f t="shared" si="98"/>
        <v>#REF!</v>
      </c>
      <c r="R2017" s="13" t="e">
        <f>VLOOKUP(J2017,'[1]Nhân viên'!$E$20:$F$41,2,0)</f>
        <v>#REF!</v>
      </c>
    </row>
    <row r="2018" spans="1:18" hidden="1">
      <c r="A2018" s="11">
        <v>2020</v>
      </c>
      <c r="B2018" s="11">
        <f t="shared" si="96"/>
        <v>0</v>
      </c>
      <c r="E2018" s="13" t="e">
        <f>VLOOKUP(D2018,#REF!,2,0)</f>
        <v>#REF!</v>
      </c>
      <c r="H2018" s="13" t="e">
        <f>VLOOKUP(F2018,#REF!,2,0)</f>
        <v>#REF!</v>
      </c>
      <c r="I2018" s="13" t="str">
        <f>VLOOKUP(F2018,'[1]Khách hàng'!$A$4:$F$2144,3,0)</f>
        <v>Số 1 đường số 17A, Khu phố 11, Phường Bình Trị Đông B, Quận Bình Tân, TP.HCM.</v>
      </c>
      <c r="J2018" s="13" t="e">
        <f>VLOOKUP(F2018,#REF!,5,0)</f>
        <v>#REF!</v>
      </c>
      <c r="M2018" s="13" t="e">
        <f>VLOOKUP(K2018,#REF!,2,0)</f>
        <v>#REF!</v>
      </c>
      <c r="N2018" s="17" t="e">
        <f>VLOOKUP(K2018,#REF!,6,0)</f>
        <v>#REF!</v>
      </c>
      <c r="O2018" s="17" t="e">
        <f t="shared" si="97"/>
        <v>#REF!</v>
      </c>
      <c r="P2018" s="22">
        <v>0.08</v>
      </c>
      <c r="Q2018" s="17" t="e">
        <f t="shared" si="98"/>
        <v>#REF!</v>
      </c>
      <c r="R2018" s="13" t="e">
        <f>VLOOKUP(J2018,'[1]Nhân viên'!$E$20:$F$41,2,0)</f>
        <v>#REF!</v>
      </c>
    </row>
    <row r="2019" spans="1:18" hidden="1">
      <c r="A2019" s="11">
        <v>2021</v>
      </c>
      <c r="B2019" s="11">
        <f t="shared" si="96"/>
        <v>0</v>
      </c>
      <c r="E2019" s="13" t="e">
        <f>VLOOKUP(D2019,#REF!,2,0)</f>
        <v>#REF!</v>
      </c>
      <c r="H2019" s="13" t="e">
        <f>VLOOKUP(F2019,#REF!,2,0)</f>
        <v>#REF!</v>
      </c>
      <c r="I2019" s="13" t="str">
        <f>VLOOKUP(F2019,'[1]Khách hàng'!$A$4:$F$2144,3,0)</f>
        <v>Số 1 đường số 17A, Khu phố 11, Phường Bình Trị Đông B, Quận Bình Tân, TP.HCM.</v>
      </c>
      <c r="J2019" s="13" t="e">
        <f>VLOOKUP(F2019,#REF!,5,0)</f>
        <v>#REF!</v>
      </c>
      <c r="M2019" s="13" t="e">
        <f>VLOOKUP(K2019,#REF!,2,0)</f>
        <v>#REF!</v>
      </c>
      <c r="N2019" s="17" t="e">
        <f>VLOOKUP(K2019,#REF!,6,0)</f>
        <v>#REF!</v>
      </c>
      <c r="O2019" s="17" t="e">
        <f t="shared" si="97"/>
        <v>#REF!</v>
      </c>
      <c r="P2019" s="22">
        <v>0.08</v>
      </c>
      <c r="Q2019" s="17" t="e">
        <f t="shared" si="98"/>
        <v>#REF!</v>
      </c>
      <c r="R2019" s="13" t="e">
        <f>VLOOKUP(J2019,'[1]Nhân viên'!$E$20:$F$41,2,0)</f>
        <v>#REF!</v>
      </c>
    </row>
    <row r="2020" spans="1:18" hidden="1">
      <c r="A2020" s="11">
        <v>2022</v>
      </c>
      <c r="B2020" s="11">
        <f t="shared" si="96"/>
        <v>0</v>
      </c>
      <c r="E2020" s="13" t="e">
        <f>VLOOKUP(D2020,#REF!,2,0)</f>
        <v>#REF!</v>
      </c>
      <c r="H2020" s="13" t="e">
        <f>VLOOKUP(F2020,#REF!,2,0)</f>
        <v>#REF!</v>
      </c>
      <c r="I2020" s="13" t="str">
        <f>VLOOKUP(F2020,'[1]Khách hàng'!$A$4:$F$2144,3,0)</f>
        <v>Số 1 đường số 17A, Khu phố 11, Phường Bình Trị Đông B, Quận Bình Tân, TP.HCM.</v>
      </c>
      <c r="J2020" s="13" t="e">
        <f>VLOOKUP(F2020,#REF!,5,0)</f>
        <v>#REF!</v>
      </c>
      <c r="M2020" s="13" t="e">
        <f>VLOOKUP(K2020,#REF!,2,0)</f>
        <v>#REF!</v>
      </c>
      <c r="N2020" s="17" t="e">
        <f>VLOOKUP(K2020,#REF!,6,0)</f>
        <v>#REF!</v>
      </c>
      <c r="O2020" s="17" t="e">
        <f t="shared" si="97"/>
        <v>#REF!</v>
      </c>
      <c r="P2020" s="22">
        <v>0.08</v>
      </c>
      <c r="Q2020" s="17" t="e">
        <f t="shared" si="98"/>
        <v>#REF!</v>
      </c>
      <c r="R2020" s="13" t="e">
        <f>VLOOKUP(J2020,'[1]Nhân viên'!$E$20:$F$41,2,0)</f>
        <v>#REF!</v>
      </c>
    </row>
    <row r="2021" spans="1:18" hidden="1">
      <c r="A2021" s="11">
        <v>2023</v>
      </c>
      <c r="B2021" s="11">
        <f t="shared" si="96"/>
        <v>0</v>
      </c>
      <c r="E2021" s="13" t="e">
        <f>VLOOKUP(D2021,#REF!,2,0)</f>
        <v>#REF!</v>
      </c>
      <c r="H2021" s="13" t="e">
        <f>VLOOKUP(F2021,#REF!,2,0)</f>
        <v>#REF!</v>
      </c>
      <c r="I2021" s="13" t="str">
        <f>VLOOKUP(F2021,'[1]Khách hàng'!$A$4:$F$2144,3,0)</f>
        <v>Số 1 đường số 17A, Khu phố 11, Phường Bình Trị Đông B, Quận Bình Tân, TP.HCM.</v>
      </c>
      <c r="J2021" s="13" t="e">
        <f>VLOOKUP(F2021,#REF!,5,0)</f>
        <v>#REF!</v>
      </c>
      <c r="M2021" s="13" t="e">
        <f>VLOOKUP(K2021,#REF!,2,0)</f>
        <v>#REF!</v>
      </c>
      <c r="N2021" s="17" t="e">
        <f>VLOOKUP(K2021,#REF!,6,0)</f>
        <v>#REF!</v>
      </c>
      <c r="O2021" s="17" t="e">
        <f t="shared" si="97"/>
        <v>#REF!</v>
      </c>
      <c r="P2021" s="22">
        <v>0.08</v>
      </c>
      <c r="Q2021" s="17" t="e">
        <f t="shared" si="98"/>
        <v>#REF!</v>
      </c>
      <c r="R2021" s="13" t="e">
        <f>VLOOKUP(J2021,'[1]Nhân viên'!$E$20:$F$41,2,0)</f>
        <v>#REF!</v>
      </c>
    </row>
    <row r="2022" spans="1:18" hidden="1">
      <c r="A2022" s="11">
        <v>2024</v>
      </c>
      <c r="B2022" s="11">
        <f t="shared" si="96"/>
        <v>0</v>
      </c>
      <c r="E2022" s="13" t="e">
        <f>VLOOKUP(D2022,#REF!,2,0)</f>
        <v>#REF!</v>
      </c>
      <c r="H2022" s="13" t="e">
        <f>VLOOKUP(F2022,#REF!,2,0)</f>
        <v>#REF!</v>
      </c>
      <c r="I2022" s="13" t="str">
        <f>VLOOKUP(F2022,'[1]Khách hàng'!$A$4:$F$2144,3,0)</f>
        <v>Số 1 đường số 17A, Khu phố 11, Phường Bình Trị Đông B, Quận Bình Tân, TP.HCM.</v>
      </c>
      <c r="J2022" s="13" t="e">
        <f>VLOOKUP(F2022,#REF!,5,0)</f>
        <v>#REF!</v>
      </c>
      <c r="M2022" s="13" t="e">
        <f>VLOOKUP(K2022,#REF!,2,0)</f>
        <v>#REF!</v>
      </c>
      <c r="N2022" s="17" t="e">
        <f>VLOOKUP(K2022,#REF!,6,0)</f>
        <v>#REF!</v>
      </c>
      <c r="O2022" s="17" t="e">
        <f t="shared" si="97"/>
        <v>#REF!</v>
      </c>
      <c r="P2022" s="22">
        <v>0.08</v>
      </c>
      <c r="Q2022" s="17" t="e">
        <f t="shared" si="98"/>
        <v>#REF!</v>
      </c>
      <c r="R2022" s="13" t="e">
        <f>VLOOKUP(J2022,'[1]Nhân viên'!$E$20:$F$41,2,0)</f>
        <v>#REF!</v>
      </c>
    </row>
    <row r="2023" spans="1:18" hidden="1">
      <c r="A2023" s="11">
        <v>2025</v>
      </c>
      <c r="B2023" s="11">
        <f t="shared" si="96"/>
        <v>0</v>
      </c>
      <c r="E2023" s="13" t="e">
        <f>VLOOKUP(D2023,#REF!,2,0)</f>
        <v>#REF!</v>
      </c>
      <c r="H2023" s="13" t="e">
        <f>VLOOKUP(F2023,#REF!,2,0)</f>
        <v>#REF!</v>
      </c>
      <c r="I2023" s="13" t="str">
        <f>VLOOKUP(F2023,'[1]Khách hàng'!$A$4:$F$2144,3,0)</f>
        <v>Số 1 đường số 17A, Khu phố 11, Phường Bình Trị Đông B, Quận Bình Tân, TP.HCM.</v>
      </c>
      <c r="J2023" s="13" t="e">
        <f>VLOOKUP(F2023,#REF!,5,0)</f>
        <v>#REF!</v>
      </c>
      <c r="M2023" s="13" t="e">
        <f>VLOOKUP(K2023,#REF!,2,0)</f>
        <v>#REF!</v>
      </c>
      <c r="N2023" s="17" t="e">
        <f>VLOOKUP(K2023,#REF!,6,0)</f>
        <v>#REF!</v>
      </c>
      <c r="O2023" s="17" t="e">
        <f t="shared" si="97"/>
        <v>#REF!</v>
      </c>
      <c r="P2023" s="22">
        <v>0.08</v>
      </c>
      <c r="Q2023" s="17" t="e">
        <f t="shared" si="98"/>
        <v>#REF!</v>
      </c>
      <c r="R2023" s="13" t="e">
        <f>VLOOKUP(J2023,'[1]Nhân viên'!$E$20:$F$41,2,0)</f>
        <v>#REF!</v>
      </c>
    </row>
    <row r="2024" spans="1:18" hidden="1">
      <c r="A2024" s="11">
        <v>2026</v>
      </c>
      <c r="B2024" s="11">
        <f t="shared" si="96"/>
        <v>0</v>
      </c>
      <c r="E2024" s="13" t="e">
        <f>VLOOKUP(D2024,#REF!,2,0)</f>
        <v>#REF!</v>
      </c>
      <c r="H2024" s="13" t="e">
        <f>VLOOKUP(F2024,#REF!,2,0)</f>
        <v>#REF!</v>
      </c>
      <c r="I2024" s="13" t="str">
        <f>VLOOKUP(F2024,'[1]Khách hàng'!$A$4:$F$2144,3,0)</f>
        <v>Số 1 đường số 17A, Khu phố 11, Phường Bình Trị Đông B, Quận Bình Tân, TP.HCM.</v>
      </c>
      <c r="J2024" s="13" t="e">
        <f>VLOOKUP(F2024,#REF!,5,0)</f>
        <v>#REF!</v>
      </c>
      <c r="M2024" s="13" t="e">
        <f>VLOOKUP(K2024,#REF!,2,0)</f>
        <v>#REF!</v>
      </c>
      <c r="N2024" s="17" t="e">
        <f>VLOOKUP(K2024,#REF!,6,0)</f>
        <v>#REF!</v>
      </c>
      <c r="O2024" s="17" t="e">
        <f t="shared" si="97"/>
        <v>#REF!</v>
      </c>
      <c r="P2024" s="22">
        <v>0.08</v>
      </c>
      <c r="Q2024" s="17" t="e">
        <f t="shared" si="98"/>
        <v>#REF!</v>
      </c>
      <c r="R2024" s="13" t="e">
        <f>VLOOKUP(J2024,'[1]Nhân viên'!$E$20:$F$41,2,0)</f>
        <v>#REF!</v>
      </c>
    </row>
    <row r="2025" spans="1:18" hidden="1">
      <c r="A2025" s="11">
        <v>2027</v>
      </c>
      <c r="B2025" s="11">
        <f t="shared" si="96"/>
        <v>0</v>
      </c>
      <c r="E2025" s="13" t="e">
        <f>VLOOKUP(D2025,#REF!,2,0)</f>
        <v>#REF!</v>
      </c>
      <c r="H2025" s="13" t="e">
        <f>VLOOKUP(F2025,#REF!,2,0)</f>
        <v>#REF!</v>
      </c>
      <c r="I2025" s="13" t="str">
        <f>VLOOKUP(F2025,'[1]Khách hàng'!$A$4:$F$2144,3,0)</f>
        <v>Số 1 đường số 17A, Khu phố 11, Phường Bình Trị Đông B, Quận Bình Tân, TP.HCM.</v>
      </c>
      <c r="J2025" s="13" t="e">
        <f>VLOOKUP(F2025,#REF!,5,0)</f>
        <v>#REF!</v>
      </c>
      <c r="M2025" s="13" t="e">
        <f>VLOOKUP(K2025,#REF!,2,0)</f>
        <v>#REF!</v>
      </c>
      <c r="N2025" s="17" t="e">
        <f>VLOOKUP(K2025,#REF!,6,0)</f>
        <v>#REF!</v>
      </c>
      <c r="O2025" s="17" t="e">
        <f t="shared" si="97"/>
        <v>#REF!</v>
      </c>
      <c r="P2025" s="22">
        <v>0.08</v>
      </c>
      <c r="Q2025" s="17" t="e">
        <f t="shared" si="98"/>
        <v>#REF!</v>
      </c>
      <c r="R2025" s="13" t="e">
        <f>VLOOKUP(J2025,'[1]Nhân viên'!$E$20:$F$41,2,0)</f>
        <v>#REF!</v>
      </c>
    </row>
    <row r="2026" spans="1:18" hidden="1">
      <c r="A2026" s="11">
        <v>2028</v>
      </c>
      <c r="B2026" s="11">
        <f t="shared" si="96"/>
        <v>0</v>
      </c>
      <c r="E2026" s="13" t="e">
        <f>VLOOKUP(D2026,#REF!,2,0)</f>
        <v>#REF!</v>
      </c>
      <c r="H2026" s="13" t="e">
        <f>VLOOKUP(F2026,#REF!,2,0)</f>
        <v>#REF!</v>
      </c>
      <c r="I2026" s="13" t="str">
        <f>VLOOKUP(F2026,'[1]Khách hàng'!$A$4:$F$2144,3,0)</f>
        <v>Số 1 đường số 17A, Khu phố 11, Phường Bình Trị Đông B, Quận Bình Tân, TP.HCM.</v>
      </c>
      <c r="J2026" s="13" t="e">
        <f>VLOOKUP(F2026,#REF!,5,0)</f>
        <v>#REF!</v>
      </c>
      <c r="M2026" s="13" t="e">
        <f>VLOOKUP(K2026,#REF!,2,0)</f>
        <v>#REF!</v>
      </c>
      <c r="N2026" s="17" t="e">
        <f>VLOOKUP(K2026,#REF!,6,0)</f>
        <v>#REF!</v>
      </c>
      <c r="O2026" s="17" t="e">
        <f t="shared" si="97"/>
        <v>#REF!</v>
      </c>
      <c r="P2026" s="22">
        <v>0.08</v>
      </c>
      <c r="Q2026" s="17" t="e">
        <f t="shared" si="98"/>
        <v>#REF!</v>
      </c>
      <c r="R2026" s="13" t="e">
        <f>VLOOKUP(J2026,'[1]Nhân viên'!$E$20:$F$41,2,0)</f>
        <v>#REF!</v>
      </c>
    </row>
    <row r="2027" spans="1:18" hidden="1">
      <c r="A2027" s="11">
        <v>2029</v>
      </c>
      <c r="B2027" s="11">
        <f t="shared" si="96"/>
        <v>0</v>
      </c>
      <c r="E2027" s="13" t="e">
        <f>VLOOKUP(D2027,#REF!,2,0)</f>
        <v>#REF!</v>
      </c>
      <c r="H2027" s="13" t="e">
        <f>VLOOKUP(F2027,#REF!,2,0)</f>
        <v>#REF!</v>
      </c>
      <c r="I2027" s="13" t="str">
        <f>VLOOKUP(F2027,'[1]Khách hàng'!$A$4:$F$2144,3,0)</f>
        <v>Số 1 đường số 17A, Khu phố 11, Phường Bình Trị Đông B, Quận Bình Tân, TP.HCM.</v>
      </c>
      <c r="J2027" s="13" t="e">
        <f>VLOOKUP(F2027,#REF!,5,0)</f>
        <v>#REF!</v>
      </c>
      <c r="M2027" s="13" t="e">
        <f>VLOOKUP(K2027,#REF!,2,0)</f>
        <v>#REF!</v>
      </c>
      <c r="N2027" s="17" t="e">
        <f>VLOOKUP(K2027,#REF!,6,0)</f>
        <v>#REF!</v>
      </c>
      <c r="O2027" s="17" t="e">
        <f t="shared" si="97"/>
        <v>#REF!</v>
      </c>
      <c r="P2027" s="22">
        <v>0.08</v>
      </c>
      <c r="Q2027" s="17" t="e">
        <f t="shared" si="98"/>
        <v>#REF!</v>
      </c>
      <c r="R2027" s="13" t="e">
        <f>VLOOKUP(J2027,'[1]Nhân viên'!$E$20:$F$41,2,0)</f>
        <v>#REF!</v>
      </c>
    </row>
    <row r="2028" spans="1:18" hidden="1">
      <c r="A2028" s="11">
        <v>2030</v>
      </c>
      <c r="B2028" s="11">
        <f t="shared" si="96"/>
        <v>0</v>
      </c>
      <c r="E2028" s="13" t="e">
        <f>VLOOKUP(D2028,#REF!,2,0)</f>
        <v>#REF!</v>
      </c>
      <c r="H2028" s="13" t="e">
        <f>VLOOKUP(F2028,#REF!,2,0)</f>
        <v>#REF!</v>
      </c>
      <c r="I2028" s="13" t="str">
        <f>VLOOKUP(F2028,'[1]Khách hàng'!$A$4:$F$2144,3,0)</f>
        <v>Số 1 đường số 17A, Khu phố 11, Phường Bình Trị Đông B, Quận Bình Tân, TP.HCM.</v>
      </c>
      <c r="J2028" s="13" t="e">
        <f>VLOOKUP(F2028,#REF!,5,0)</f>
        <v>#REF!</v>
      </c>
      <c r="M2028" s="13" t="e">
        <f>VLOOKUP(K2028,#REF!,2,0)</f>
        <v>#REF!</v>
      </c>
      <c r="N2028" s="17" t="e">
        <f>VLOOKUP(K2028,#REF!,6,0)</f>
        <v>#REF!</v>
      </c>
      <c r="O2028" s="17" t="e">
        <f t="shared" si="97"/>
        <v>#REF!</v>
      </c>
      <c r="P2028" s="22">
        <v>0.08</v>
      </c>
      <c r="Q2028" s="17" t="e">
        <f t="shared" si="98"/>
        <v>#REF!</v>
      </c>
      <c r="R2028" s="13" t="e">
        <f>VLOOKUP(J2028,'[1]Nhân viên'!$E$20:$F$41,2,0)</f>
        <v>#REF!</v>
      </c>
    </row>
    <row r="2029" spans="1:18" hidden="1">
      <c r="A2029" s="11">
        <v>2031</v>
      </c>
      <c r="B2029" s="11">
        <f t="shared" si="96"/>
        <v>0</v>
      </c>
      <c r="E2029" s="13" t="e">
        <f>VLOOKUP(D2029,#REF!,2,0)</f>
        <v>#REF!</v>
      </c>
      <c r="H2029" s="13" t="e">
        <f>VLOOKUP(F2029,#REF!,2,0)</f>
        <v>#REF!</v>
      </c>
      <c r="I2029" s="13" t="str">
        <f>VLOOKUP(F2029,'[1]Khách hàng'!$A$4:$F$2144,3,0)</f>
        <v>Số 1 đường số 17A, Khu phố 11, Phường Bình Trị Đông B, Quận Bình Tân, TP.HCM.</v>
      </c>
      <c r="J2029" s="13" t="e">
        <f>VLOOKUP(F2029,#REF!,5,0)</f>
        <v>#REF!</v>
      </c>
      <c r="M2029" s="13" t="e">
        <f>VLOOKUP(K2029,#REF!,2,0)</f>
        <v>#REF!</v>
      </c>
      <c r="N2029" s="17" t="e">
        <f>VLOOKUP(K2029,#REF!,6,0)</f>
        <v>#REF!</v>
      </c>
      <c r="O2029" s="17" t="e">
        <f t="shared" si="97"/>
        <v>#REF!</v>
      </c>
      <c r="P2029" s="22">
        <v>0.08</v>
      </c>
      <c r="Q2029" s="17" t="e">
        <f t="shared" si="98"/>
        <v>#REF!</v>
      </c>
      <c r="R2029" s="13" t="e">
        <f>VLOOKUP(J2029,'[1]Nhân viên'!$E$20:$F$41,2,0)</f>
        <v>#REF!</v>
      </c>
    </row>
    <row r="2030" spans="1:18" hidden="1">
      <c r="A2030" s="11">
        <v>2032</v>
      </c>
      <c r="B2030" s="11">
        <f t="shared" si="96"/>
        <v>0</v>
      </c>
      <c r="E2030" s="13" t="e">
        <f>VLOOKUP(D2030,#REF!,2,0)</f>
        <v>#REF!</v>
      </c>
      <c r="H2030" s="13" t="e">
        <f>VLOOKUP(F2030,#REF!,2,0)</f>
        <v>#REF!</v>
      </c>
      <c r="I2030" s="13" t="str">
        <f>VLOOKUP(F2030,'[1]Khách hàng'!$A$4:$F$2144,3,0)</f>
        <v>Số 1 đường số 17A, Khu phố 11, Phường Bình Trị Đông B, Quận Bình Tân, TP.HCM.</v>
      </c>
      <c r="J2030" s="13" t="e">
        <f>VLOOKUP(F2030,#REF!,5,0)</f>
        <v>#REF!</v>
      </c>
      <c r="M2030" s="13" t="e">
        <f>VLOOKUP(K2030,#REF!,2,0)</f>
        <v>#REF!</v>
      </c>
      <c r="N2030" s="17" t="e">
        <f>VLOOKUP(K2030,#REF!,6,0)</f>
        <v>#REF!</v>
      </c>
      <c r="O2030" s="17" t="e">
        <f t="shared" si="97"/>
        <v>#REF!</v>
      </c>
      <c r="P2030" s="22">
        <v>0.08</v>
      </c>
      <c r="Q2030" s="17" t="e">
        <f t="shared" si="98"/>
        <v>#REF!</v>
      </c>
      <c r="R2030" s="13" t="e">
        <f>VLOOKUP(J2030,'[1]Nhân viên'!$E$20:$F$41,2,0)</f>
        <v>#REF!</v>
      </c>
    </row>
    <row r="2031" spans="1:18" hidden="1">
      <c r="A2031" s="11">
        <v>2033</v>
      </c>
      <c r="B2031" s="11">
        <f t="shared" si="96"/>
        <v>0</v>
      </c>
      <c r="E2031" s="13" t="e">
        <f>VLOOKUP(D2031,#REF!,2,0)</f>
        <v>#REF!</v>
      </c>
      <c r="H2031" s="13" t="e">
        <f>VLOOKUP(F2031,#REF!,2,0)</f>
        <v>#REF!</v>
      </c>
      <c r="I2031" s="13" t="str">
        <f>VLOOKUP(F2031,'[1]Khách hàng'!$A$4:$F$2144,3,0)</f>
        <v>Số 1 đường số 17A, Khu phố 11, Phường Bình Trị Đông B, Quận Bình Tân, TP.HCM.</v>
      </c>
      <c r="J2031" s="13" t="e">
        <f>VLOOKUP(F2031,#REF!,5,0)</f>
        <v>#REF!</v>
      </c>
      <c r="M2031" s="13" t="e">
        <f>VLOOKUP(K2031,#REF!,2,0)</f>
        <v>#REF!</v>
      </c>
      <c r="N2031" s="17" t="e">
        <f>VLOOKUP(K2031,#REF!,6,0)</f>
        <v>#REF!</v>
      </c>
      <c r="O2031" s="17" t="e">
        <f t="shared" si="97"/>
        <v>#REF!</v>
      </c>
      <c r="P2031" s="22">
        <v>0.08</v>
      </c>
      <c r="Q2031" s="17" t="e">
        <f t="shared" si="98"/>
        <v>#REF!</v>
      </c>
      <c r="R2031" s="13" t="e">
        <f>VLOOKUP(J2031,'[1]Nhân viên'!$E$20:$F$41,2,0)</f>
        <v>#REF!</v>
      </c>
    </row>
    <row r="2032" spans="1:18" hidden="1">
      <c r="A2032" s="11">
        <v>2034</v>
      </c>
      <c r="B2032" s="11">
        <f t="shared" si="96"/>
        <v>0</v>
      </c>
      <c r="E2032" s="13" t="e">
        <f>VLOOKUP(D2032,#REF!,2,0)</f>
        <v>#REF!</v>
      </c>
      <c r="H2032" s="13" t="e">
        <f>VLOOKUP(F2032,#REF!,2,0)</f>
        <v>#REF!</v>
      </c>
      <c r="I2032" s="13" t="str">
        <f>VLOOKUP(F2032,'[1]Khách hàng'!$A$4:$F$2144,3,0)</f>
        <v>Số 1 đường số 17A, Khu phố 11, Phường Bình Trị Đông B, Quận Bình Tân, TP.HCM.</v>
      </c>
      <c r="J2032" s="13" t="e">
        <f>VLOOKUP(F2032,#REF!,5,0)</f>
        <v>#REF!</v>
      </c>
      <c r="M2032" s="13" t="e">
        <f>VLOOKUP(K2032,#REF!,2,0)</f>
        <v>#REF!</v>
      </c>
      <c r="N2032" s="17" t="e">
        <f>VLOOKUP(K2032,#REF!,6,0)</f>
        <v>#REF!</v>
      </c>
      <c r="O2032" s="17" t="e">
        <f t="shared" si="97"/>
        <v>#REF!</v>
      </c>
      <c r="P2032" s="22">
        <v>0.08</v>
      </c>
      <c r="Q2032" s="17" t="e">
        <f t="shared" si="98"/>
        <v>#REF!</v>
      </c>
      <c r="R2032" s="13" t="e">
        <f>VLOOKUP(J2032,'[1]Nhân viên'!$E$20:$F$41,2,0)</f>
        <v>#REF!</v>
      </c>
    </row>
    <row r="2033" spans="1:18" hidden="1">
      <c r="A2033" s="11">
        <v>2035</v>
      </c>
      <c r="B2033" s="11">
        <f t="shared" si="96"/>
        <v>0</v>
      </c>
      <c r="E2033" s="13" t="e">
        <f>VLOOKUP(D2033,#REF!,2,0)</f>
        <v>#REF!</v>
      </c>
      <c r="H2033" s="13" t="e">
        <f>VLOOKUP(F2033,#REF!,2,0)</f>
        <v>#REF!</v>
      </c>
      <c r="I2033" s="13" t="str">
        <f>VLOOKUP(F2033,'[1]Khách hàng'!$A$4:$F$2144,3,0)</f>
        <v>Số 1 đường số 17A, Khu phố 11, Phường Bình Trị Đông B, Quận Bình Tân, TP.HCM.</v>
      </c>
      <c r="J2033" s="13" t="e">
        <f>VLOOKUP(F2033,#REF!,5,0)</f>
        <v>#REF!</v>
      </c>
      <c r="M2033" s="13" t="e">
        <f>VLOOKUP(K2033,#REF!,2,0)</f>
        <v>#REF!</v>
      </c>
      <c r="N2033" s="17" t="e">
        <f>VLOOKUP(K2033,#REF!,6,0)</f>
        <v>#REF!</v>
      </c>
      <c r="O2033" s="17" t="e">
        <f t="shared" si="97"/>
        <v>#REF!</v>
      </c>
      <c r="P2033" s="22">
        <v>0.08</v>
      </c>
      <c r="Q2033" s="17" t="e">
        <f t="shared" si="98"/>
        <v>#REF!</v>
      </c>
      <c r="R2033" s="13" t="e">
        <f>VLOOKUP(J2033,'[1]Nhân viên'!$E$20:$F$41,2,0)</f>
        <v>#REF!</v>
      </c>
    </row>
    <row r="2034" spans="1:18" hidden="1">
      <c r="A2034" s="11">
        <v>2036</v>
      </c>
      <c r="B2034" s="11">
        <f t="shared" si="96"/>
        <v>0</v>
      </c>
      <c r="E2034" s="13" t="e">
        <f>VLOOKUP(D2034,#REF!,2,0)</f>
        <v>#REF!</v>
      </c>
      <c r="H2034" s="13" t="e">
        <f>VLOOKUP(F2034,#REF!,2,0)</f>
        <v>#REF!</v>
      </c>
      <c r="I2034" s="13" t="str">
        <f>VLOOKUP(F2034,'[1]Khách hàng'!$A$4:$F$2144,3,0)</f>
        <v>Số 1 đường số 17A, Khu phố 11, Phường Bình Trị Đông B, Quận Bình Tân, TP.HCM.</v>
      </c>
      <c r="J2034" s="13" t="e">
        <f>VLOOKUP(F2034,#REF!,5,0)</f>
        <v>#REF!</v>
      </c>
      <c r="M2034" s="13" t="e">
        <f>VLOOKUP(K2034,#REF!,2,0)</f>
        <v>#REF!</v>
      </c>
      <c r="N2034" s="17" t="e">
        <f>VLOOKUP(K2034,#REF!,6,0)</f>
        <v>#REF!</v>
      </c>
      <c r="O2034" s="17" t="e">
        <f t="shared" si="97"/>
        <v>#REF!</v>
      </c>
      <c r="P2034" s="22">
        <v>0.08</v>
      </c>
      <c r="Q2034" s="17" t="e">
        <f t="shared" si="98"/>
        <v>#REF!</v>
      </c>
      <c r="R2034" s="13" t="e">
        <f>VLOOKUP(J2034,'[1]Nhân viên'!$E$20:$F$41,2,0)</f>
        <v>#REF!</v>
      </c>
    </row>
    <row r="2035" spans="1:18" hidden="1">
      <c r="A2035" s="11">
        <v>2037</v>
      </c>
      <c r="B2035" s="11">
        <f t="shared" si="96"/>
        <v>0</v>
      </c>
      <c r="E2035" s="13" t="e">
        <f>VLOOKUP(D2035,#REF!,2,0)</f>
        <v>#REF!</v>
      </c>
      <c r="H2035" s="13" t="e">
        <f>VLOOKUP(F2035,#REF!,2,0)</f>
        <v>#REF!</v>
      </c>
      <c r="I2035" s="13" t="str">
        <f>VLOOKUP(F2035,'[1]Khách hàng'!$A$4:$F$2144,3,0)</f>
        <v>Số 1 đường số 17A, Khu phố 11, Phường Bình Trị Đông B, Quận Bình Tân, TP.HCM.</v>
      </c>
      <c r="J2035" s="13" t="e">
        <f>VLOOKUP(F2035,#REF!,5,0)</f>
        <v>#REF!</v>
      </c>
      <c r="M2035" s="13" t="e">
        <f>VLOOKUP(K2035,#REF!,2,0)</f>
        <v>#REF!</v>
      </c>
      <c r="N2035" s="17" t="e">
        <f>VLOOKUP(K2035,#REF!,6,0)</f>
        <v>#REF!</v>
      </c>
      <c r="O2035" s="17" t="e">
        <f t="shared" si="97"/>
        <v>#REF!</v>
      </c>
      <c r="P2035" s="22">
        <v>0.08</v>
      </c>
      <c r="Q2035" s="17" t="e">
        <f t="shared" si="98"/>
        <v>#REF!</v>
      </c>
      <c r="R2035" s="13" t="e">
        <f>VLOOKUP(J2035,'[1]Nhân viên'!$E$20:$F$41,2,0)</f>
        <v>#REF!</v>
      </c>
    </row>
    <row r="2036" spans="1:18" hidden="1">
      <c r="A2036" s="11">
        <v>2038</v>
      </c>
      <c r="B2036" s="11">
        <f t="shared" si="96"/>
        <v>0</v>
      </c>
      <c r="E2036" s="13" t="e">
        <f>VLOOKUP(D2036,#REF!,2,0)</f>
        <v>#REF!</v>
      </c>
      <c r="H2036" s="13" t="e">
        <f>VLOOKUP(F2036,#REF!,2,0)</f>
        <v>#REF!</v>
      </c>
      <c r="I2036" s="13" t="str">
        <f>VLOOKUP(F2036,'[1]Khách hàng'!$A$4:$F$2144,3,0)</f>
        <v>Số 1 đường số 17A, Khu phố 11, Phường Bình Trị Đông B, Quận Bình Tân, TP.HCM.</v>
      </c>
      <c r="J2036" s="13" t="e">
        <f>VLOOKUP(F2036,#REF!,5,0)</f>
        <v>#REF!</v>
      </c>
      <c r="M2036" s="13" t="e">
        <f>VLOOKUP(K2036,#REF!,2,0)</f>
        <v>#REF!</v>
      </c>
      <c r="N2036" s="17" t="e">
        <f>VLOOKUP(K2036,#REF!,6,0)</f>
        <v>#REF!</v>
      </c>
      <c r="O2036" s="17" t="e">
        <f t="shared" si="97"/>
        <v>#REF!</v>
      </c>
      <c r="P2036" s="22">
        <v>0.08</v>
      </c>
      <c r="Q2036" s="17" t="e">
        <f t="shared" si="98"/>
        <v>#REF!</v>
      </c>
      <c r="R2036" s="13" t="e">
        <f>VLOOKUP(J2036,'[1]Nhân viên'!$E$20:$F$41,2,0)</f>
        <v>#REF!</v>
      </c>
    </row>
    <row r="2037" spans="1:18" hidden="1">
      <c r="A2037" s="11">
        <v>2039</v>
      </c>
      <c r="B2037" s="11">
        <f t="shared" si="96"/>
        <v>0</v>
      </c>
      <c r="E2037" s="13" t="e">
        <f>VLOOKUP(D2037,#REF!,2,0)</f>
        <v>#REF!</v>
      </c>
      <c r="H2037" s="13" t="e">
        <f>VLOOKUP(F2037,#REF!,2,0)</f>
        <v>#REF!</v>
      </c>
      <c r="I2037" s="13" t="str">
        <f>VLOOKUP(F2037,'[1]Khách hàng'!$A$4:$F$2144,3,0)</f>
        <v>Số 1 đường số 17A, Khu phố 11, Phường Bình Trị Đông B, Quận Bình Tân, TP.HCM.</v>
      </c>
      <c r="J2037" s="13" t="e">
        <f>VLOOKUP(F2037,#REF!,5,0)</f>
        <v>#REF!</v>
      </c>
      <c r="M2037" s="13" t="e">
        <f>VLOOKUP(K2037,#REF!,2,0)</f>
        <v>#REF!</v>
      </c>
      <c r="N2037" s="17" t="e">
        <f>VLOOKUP(K2037,#REF!,6,0)</f>
        <v>#REF!</v>
      </c>
      <c r="O2037" s="17" t="e">
        <f t="shared" si="97"/>
        <v>#REF!</v>
      </c>
      <c r="P2037" s="22">
        <v>0.08</v>
      </c>
      <c r="Q2037" s="17" t="e">
        <f t="shared" si="98"/>
        <v>#REF!</v>
      </c>
      <c r="R2037" s="13" t="e">
        <f>VLOOKUP(J2037,'[1]Nhân viên'!$E$20:$F$41,2,0)</f>
        <v>#REF!</v>
      </c>
    </row>
    <row r="2038" spans="1:18" hidden="1">
      <c r="A2038" s="11">
        <v>2040</v>
      </c>
      <c r="B2038" s="11">
        <f t="shared" si="96"/>
        <v>0</v>
      </c>
      <c r="E2038" s="13" t="e">
        <f>VLOOKUP(D2038,#REF!,2,0)</f>
        <v>#REF!</v>
      </c>
      <c r="H2038" s="13" t="e">
        <f>VLOOKUP(F2038,#REF!,2,0)</f>
        <v>#REF!</v>
      </c>
      <c r="I2038" s="13" t="str">
        <f>VLOOKUP(F2038,'[1]Khách hàng'!$A$4:$F$2144,3,0)</f>
        <v>Số 1 đường số 17A, Khu phố 11, Phường Bình Trị Đông B, Quận Bình Tân, TP.HCM.</v>
      </c>
      <c r="J2038" s="13" t="e">
        <f>VLOOKUP(F2038,#REF!,5,0)</f>
        <v>#REF!</v>
      </c>
      <c r="M2038" s="13" t="e">
        <f>VLOOKUP(K2038,#REF!,2,0)</f>
        <v>#REF!</v>
      </c>
      <c r="N2038" s="17" t="e">
        <f>VLOOKUP(K2038,#REF!,6,0)</f>
        <v>#REF!</v>
      </c>
      <c r="O2038" s="17" t="e">
        <f t="shared" si="97"/>
        <v>#REF!</v>
      </c>
      <c r="P2038" s="22">
        <v>0.08</v>
      </c>
      <c r="Q2038" s="17" t="e">
        <f t="shared" si="98"/>
        <v>#REF!</v>
      </c>
      <c r="R2038" s="13" t="e">
        <f>VLOOKUP(J2038,'[1]Nhân viên'!$E$20:$F$41,2,0)</f>
        <v>#REF!</v>
      </c>
    </row>
    <row r="2039" spans="1:18" hidden="1">
      <c r="A2039" s="11">
        <v>2041</v>
      </c>
      <c r="B2039" s="11">
        <f t="shared" si="96"/>
        <v>0</v>
      </c>
      <c r="E2039" s="13" t="e">
        <f>VLOOKUP(D2039,#REF!,2,0)</f>
        <v>#REF!</v>
      </c>
      <c r="H2039" s="13" t="e">
        <f>VLOOKUP(F2039,#REF!,2,0)</f>
        <v>#REF!</v>
      </c>
      <c r="I2039" s="13" t="str">
        <f>VLOOKUP(F2039,'[1]Khách hàng'!$A$4:$F$2144,3,0)</f>
        <v>Số 1 đường số 17A, Khu phố 11, Phường Bình Trị Đông B, Quận Bình Tân, TP.HCM.</v>
      </c>
      <c r="J2039" s="13" t="e">
        <f>VLOOKUP(F2039,#REF!,5,0)</f>
        <v>#REF!</v>
      </c>
      <c r="M2039" s="13" t="e">
        <f>VLOOKUP(K2039,#REF!,2,0)</f>
        <v>#REF!</v>
      </c>
      <c r="N2039" s="17" t="e">
        <f>VLOOKUP(K2039,#REF!,6,0)</f>
        <v>#REF!</v>
      </c>
      <c r="O2039" s="17" t="e">
        <f t="shared" si="97"/>
        <v>#REF!</v>
      </c>
      <c r="P2039" s="22">
        <v>0.08</v>
      </c>
      <c r="Q2039" s="17" t="e">
        <f t="shared" si="98"/>
        <v>#REF!</v>
      </c>
      <c r="R2039" s="13" t="e">
        <f>VLOOKUP(J2039,'[1]Nhân viên'!$E$20:$F$41,2,0)</f>
        <v>#REF!</v>
      </c>
    </row>
    <row r="2040" spans="1:18" hidden="1">
      <c r="A2040" s="11">
        <v>2042</v>
      </c>
      <c r="B2040" s="11">
        <f t="shared" si="96"/>
        <v>0</v>
      </c>
      <c r="E2040" s="13" t="e">
        <f>VLOOKUP(D2040,#REF!,2,0)</f>
        <v>#REF!</v>
      </c>
      <c r="H2040" s="13" t="e">
        <f>VLOOKUP(F2040,#REF!,2,0)</f>
        <v>#REF!</v>
      </c>
      <c r="I2040" s="13" t="str">
        <f>VLOOKUP(F2040,'[1]Khách hàng'!$A$4:$F$2144,3,0)</f>
        <v>Số 1 đường số 17A, Khu phố 11, Phường Bình Trị Đông B, Quận Bình Tân, TP.HCM.</v>
      </c>
      <c r="J2040" s="13" t="e">
        <f>VLOOKUP(F2040,#REF!,5,0)</f>
        <v>#REF!</v>
      </c>
      <c r="M2040" s="13" t="e">
        <f>VLOOKUP(K2040,#REF!,2,0)</f>
        <v>#REF!</v>
      </c>
      <c r="N2040" s="17" t="e">
        <f>VLOOKUP(K2040,#REF!,6,0)</f>
        <v>#REF!</v>
      </c>
      <c r="O2040" s="17" t="e">
        <f t="shared" si="97"/>
        <v>#REF!</v>
      </c>
      <c r="P2040" s="22">
        <v>0.08</v>
      </c>
      <c r="Q2040" s="17" t="e">
        <f t="shared" si="98"/>
        <v>#REF!</v>
      </c>
      <c r="R2040" s="13" t="e">
        <f>VLOOKUP(J2040,'[1]Nhân viên'!$E$20:$F$41,2,0)</f>
        <v>#REF!</v>
      </c>
    </row>
    <row r="2041" spans="1:18" hidden="1">
      <c r="A2041" s="11">
        <v>2043</v>
      </c>
      <c r="B2041" s="11">
        <f t="shared" si="96"/>
        <v>0</v>
      </c>
      <c r="E2041" s="13" t="e">
        <f>VLOOKUP(D2041,#REF!,2,0)</f>
        <v>#REF!</v>
      </c>
      <c r="H2041" s="13" t="e">
        <f>VLOOKUP(F2041,#REF!,2,0)</f>
        <v>#REF!</v>
      </c>
      <c r="I2041" s="13" t="str">
        <f>VLOOKUP(F2041,'[1]Khách hàng'!$A$4:$F$2144,3,0)</f>
        <v>Số 1 đường số 17A, Khu phố 11, Phường Bình Trị Đông B, Quận Bình Tân, TP.HCM.</v>
      </c>
      <c r="J2041" s="13" t="e">
        <f>VLOOKUP(F2041,#REF!,5,0)</f>
        <v>#REF!</v>
      </c>
      <c r="M2041" s="13" t="e">
        <f>VLOOKUP(K2041,#REF!,2,0)</f>
        <v>#REF!</v>
      </c>
      <c r="N2041" s="17" t="e">
        <f>VLOOKUP(K2041,#REF!,6,0)</f>
        <v>#REF!</v>
      </c>
      <c r="O2041" s="17" t="e">
        <f t="shared" si="97"/>
        <v>#REF!</v>
      </c>
      <c r="P2041" s="22">
        <v>0.08</v>
      </c>
      <c r="Q2041" s="17" t="e">
        <f t="shared" si="98"/>
        <v>#REF!</v>
      </c>
      <c r="R2041" s="13" t="e">
        <f>VLOOKUP(J2041,'[1]Nhân viên'!$E$20:$F$41,2,0)</f>
        <v>#REF!</v>
      </c>
    </row>
    <row r="2042" spans="1:18" hidden="1">
      <c r="A2042" s="11">
        <v>2044</v>
      </c>
      <c r="B2042" s="11">
        <f t="shared" si="96"/>
        <v>0</v>
      </c>
      <c r="E2042" s="13" t="e">
        <f>VLOOKUP(D2042,#REF!,2,0)</f>
        <v>#REF!</v>
      </c>
      <c r="H2042" s="13" t="e">
        <f>VLOOKUP(F2042,#REF!,2,0)</f>
        <v>#REF!</v>
      </c>
      <c r="I2042" s="13" t="str">
        <f>VLOOKUP(F2042,'[1]Khách hàng'!$A$4:$F$2144,3,0)</f>
        <v>Số 1 đường số 17A, Khu phố 11, Phường Bình Trị Đông B, Quận Bình Tân, TP.HCM.</v>
      </c>
      <c r="J2042" s="13" t="e">
        <f>VLOOKUP(F2042,#REF!,5,0)</f>
        <v>#REF!</v>
      </c>
      <c r="M2042" s="13" t="e">
        <f>VLOOKUP(K2042,#REF!,2,0)</f>
        <v>#REF!</v>
      </c>
      <c r="N2042" s="17" t="e">
        <f>VLOOKUP(K2042,#REF!,6,0)</f>
        <v>#REF!</v>
      </c>
      <c r="O2042" s="17" t="e">
        <f t="shared" si="97"/>
        <v>#REF!</v>
      </c>
      <c r="P2042" s="22">
        <v>0.08</v>
      </c>
      <c r="Q2042" s="17" t="e">
        <f t="shared" si="98"/>
        <v>#REF!</v>
      </c>
      <c r="R2042" s="13" t="e">
        <f>VLOOKUP(J2042,'[1]Nhân viên'!$E$20:$F$41,2,0)</f>
        <v>#REF!</v>
      </c>
    </row>
    <row r="2043" spans="1:18" hidden="1">
      <c r="A2043" s="11">
        <v>2045</v>
      </c>
      <c r="B2043" s="11">
        <f t="shared" si="96"/>
        <v>0</v>
      </c>
      <c r="E2043" s="13" t="e">
        <f>VLOOKUP(D2043,#REF!,2,0)</f>
        <v>#REF!</v>
      </c>
      <c r="H2043" s="13" t="e">
        <f>VLOOKUP(F2043,#REF!,2,0)</f>
        <v>#REF!</v>
      </c>
      <c r="I2043" s="13" t="str">
        <f>VLOOKUP(F2043,'[1]Khách hàng'!$A$4:$F$2144,3,0)</f>
        <v>Số 1 đường số 17A, Khu phố 11, Phường Bình Trị Đông B, Quận Bình Tân, TP.HCM.</v>
      </c>
      <c r="J2043" s="13" t="e">
        <f>VLOOKUP(F2043,#REF!,5,0)</f>
        <v>#REF!</v>
      </c>
      <c r="M2043" s="13" t="e">
        <f>VLOOKUP(K2043,#REF!,2,0)</f>
        <v>#REF!</v>
      </c>
      <c r="N2043" s="17" t="e">
        <f>VLOOKUP(K2043,#REF!,6,0)</f>
        <v>#REF!</v>
      </c>
      <c r="O2043" s="17" t="e">
        <f t="shared" si="97"/>
        <v>#REF!</v>
      </c>
      <c r="P2043" s="22">
        <v>0.08</v>
      </c>
      <c r="Q2043" s="17" t="e">
        <f t="shared" si="98"/>
        <v>#REF!</v>
      </c>
      <c r="R2043" s="13" t="e">
        <f>VLOOKUP(J2043,'[1]Nhân viên'!$E$20:$F$41,2,0)</f>
        <v>#REF!</v>
      </c>
    </row>
    <row r="2044" spans="1:18" hidden="1">
      <c r="A2044" s="11">
        <v>2046</v>
      </c>
      <c r="B2044" s="11">
        <f t="shared" si="96"/>
        <v>0</v>
      </c>
      <c r="E2044" s="13" t="e">
        <f>VLOOKUP(D2044,#REF!,2,0)</f>
        <v>#REF!</v>
      </c>
      <c r="H2044" s="13" t="e">
        <f>VLOOKUP(F2044,#REF!,2,0)</f>
        <v>#REF!</v>
      </c>
      <c r="I2044" s="13" t="str">
        <f>VLOOKUP(F2044,'[1]Khách hàng'!$A$4:$F$2144,3,0)</f>
        <v>Số 1 đường số 17A, Khu phố 11, Phường Bình Trị Đông B, Quận Bình Tân, TP.HCM.</v>
      </c>
      <c r="J2044" s="13" t="e">
        <f>VLOOKUP(F2044,#REF!,5,0)</f>
        <v>#REF!</v>
      </c>
      <c r="M2044" s="13" t="e">
        <f>VLOOKUP(K2044,#REF!,2,0)</f>
        <v>#REF!</v>
      </c>
      <c r="N2044" s="17" t="e">
        <f>VLOOKUP(K2044,#REF!,6,0)</f>
        <v>#REF!</v>
      </c>
      <c r="O2044" s="17" t="e">
        <f t="shared" si="97"/>
        <v>#REF!</v>
      </c>
      <c r="P2044" s="22">
        <v>0.08</v>
      </c>
      <c r="Q2044" s="17" t="e">
        <f t="shared" si="98"/>
        <v>#REF!</v>
      </c>
      <c r="R2044" s="13" t="e">
        <f>VLOOKUP(J2044,'[1]Nhân viên'!$E$20:$F$41,2,0)</f>
        <v>#REF!</v>
      </c>
    </row>
    <row r="2045" spans="1:18" hidden="1">
      <c r="A2045" s="11">
        <v>2047</v>
      </c>
      <c r="B2045" s="11">
        <f t="shared" si="96"/>
        <v>0</v>
      </c>
      <c r="E2045" s="13" t="e">
        <f>VLOOKUP(D2045,#REF!,2,0)</f>
        <v>#REF!</v>
      </c>
      <c r="H2045" s="13" t="e">
        <f>VLOOKUP(F2045,#REF!,2,0)</f>
        <v>#REF!</v>
      </c>
      <c r="I2045" s="13" t="str">
        <f>VLOOKUP(F2045,'[1]Khách hàng'!$A$4:$F$2144,3,0)</f>
        <v>Số 1 đường số 17A, Khu phố 11, Phường Bình Trị Đông B, Quận Bình Tân, TP.HCM.</v>
      </c>
      <c r="J2045" s="13" t="e">
        <f>VLOOKUP(F2045,#REF!,5,0)</f>
        <v>#REF!</v>
      </c>
      <c r="M2045" s="13" t="e">
        <f>VLOOKUP(K2045,#REF!,2,0)</f>
        <v>#REF!</v>
      </c>
      <c r="N2045" s="17" t="e">
        <f>VLOOKUP(K2045,#REF!,6,0)</f>
        <v>#REF!</v>
      </c>
      <c r="O2045" s="17" t="e">
        <f t="shared" si="97"/>
        <v>#REF!</v>
      </c>
      <c r="P2045" s="22">
        <v>0.08</v>
      </c>
      <c r="Q2045" s="17" t="e">
        <f t="shared" si="98"/>
        <v>#REF!</v>
      </c>
      <c r="R2045" s="13" t="e">
        <f>VLOOKUP(J2045,'[1]Nhân viên'!$E$20:$F$41,2,0)</f>
        <v>#REF!</v>
      </c>
    </row>
    <row r="2046" spans="1:18" hidden="1">
      <c r="A2046" s="11">
        <v>2048</v>
      </c>
      <c r="B2046" s="11">
        <f t="shared" si="96"/>
        <v>0</v>
      </c>
      <c r="E2046" s="13" t="e">
        <f>VLOOKUP(D2046,#REF!,2,0)</f>
        <v>#REF!</v>
      </c>
      <c r="H2046" s="13" t="e">
        <f>VLOOKUP(F2046,#REF!,2,0)</f>
        <v>#REF!</v>
      </c>
      <c r="I2046" s="13" t="str">
        <f>VLOOKUP(F2046,'[1]Khách hàng'!$A$4:$F$2144,3,0)</f>
        <v>Số 1 đường số 17A, Khu phố 11, Phường Bình Trị Đông B, Quận Bình Tân, TP.HCM.</v>
      </c>
      <c r="J2046" s="13" t="e">
        <f>VLOOKUP(F2046,#REF!,5,0)</f>
        <v>#REF!</v>
      </c>
      <c r="M2046" s="13" t="e">
        <f>VLOOKUP(K2046,#REF!,2,0)</f>
        <v>#REF!</v>
      </c>
      <c r="N2046" s="17" t="e">
        <f>VLOOKUP(K2046,#REF!,6,0)</f>
        <v>#REF!</v>
      </c>
      <c r="O2046" s="17" t="e">
        <f t="shared" si="97"/>
        <v>#REF!</v>
      </c>
      <c r="P2046" s="22">
        <v>0.08</v>
      </c>
      <c r="Q2046" s="17" t="e">
        <f t="shared" si="98"/>
        <v>#REF!</v>
      </c>
      <c r="R2046" s="13" t="e">
        <f>VLOOKUP(J2046,'[1]Nhân viên'!$E$20:$F$41,2,0)</f>
        <v>#REF!</v>
      </c>
    </row>
    <row r="2047" spans="1:18" hidden="1">
      <c r="A2047" s="11">
        <v>2049</v>
      </c>
      <c r="B2047" s="11">
        <f t="shared" si="96"/>
        <v>0</v>
      </c>
      <c r="E2047" s="13" t="e">
        <f>VLOOKUP(D2047,#REF!,2,0)</f>
        <v>#REF!</v>
      </c>
      <c r="H2047" s="13" t="e">
        <f>VLOOKUP(F2047,#REF!,2,0)</f>
        <v>#REF!</v>
      </c>
      <c r="I2047" s="13" t="str">
        <f>VLOOKUP(F2047,'[1]Khách hàng'!$A$4:$F$2144,3,0)</f>
        <v>Số 1 đường số 17A, Khu phố 11, Phường Bình Trị Đông B, Quận Bình Tân, TP.HCM.</v>
      </c>
      <c r="J2047" s="13" t="e">
        <f>VLOOKUP(F2047,#REF!,5,0)</f>
        <v>#REF!</v>
      </c>
      <c r="M2047" s="13" t="e">
        <f>VLOOKUP(K2047,#REF!,2,0)</f>
        <v>#REF!</v>
      </c>
      <c r="N2047" s="17" t="e">
        <f>VLOOKUP(K2047,#REF!,6,0)</f>
        <v>#REF!</v>
      </c>
      <c r="O2047" s="17" t="e">
        <f t="shared" si="97"/>
        <v>#REF!</v>
      </c>
      <c r="P2047" s="22">
        <v>0.08</v>
      </c>
      <c r="Q2047" s="17" t="e">
        <f t="shared" si="98"/>
        <v>#REF!</v>
      </c>
      <c r="R2047" s="13" t="e">
        <f>VLOOKUP(J2047,'[1]Nhân viên'!$E$20:$F$41,2,0)</f>
        <v>#REF!</v>
      </c>
    </row>
    <row r="2048" spans="1:18" hidden="1">
      <c r="A2048" s="11">
        <v>2050</v>
      </c>
      <c r="B2048" s="11">
        <f t="shared" si="96"/>
        <v>0</v>
      </c>
      <c r="E2048" s="13" t="e">
        <f>VLOOKUP(D2048,#REF!,2,0)</f>
        <v>#REF!</v>
      </c>
      <c r="H2048" s="13" t="e">
        <f>VLOOKUP(F2048,#REF!,2,0)</f>
        <v>#REF!</v>
      </c>
      <c r="I2048" s="13" t="str">
        <f>VLOOKUP(F2048,'[1]Khách hàng'!$A$4:$F$2144,3,0)</f>
        <v>Số 1 đường số 17A, Khu phố 11, Phường Bình Trị Đông B, Quận Bình Tân, TP.HCM.</v>
      </c>
      <c r="J2048" s="13" t="e">
        <f>VLOOKUP(F2048,#REF!,5,0)</f>
        <v>#REF!</v>
      </c>
      <c r="M2048" s="13" t="e">
        <f>VLOOKUP(K2048,#REF!,2,0)</f>
        <v>#REF!</v>
      </c>
      <c r="N2048" s="17" t="e">
        <f>VLOOKUP(K2048,#REF!,6,0)</f>
        <v>#REF!</v>
      </c>
      <c r="O2048" s="17" t="e">
        <f t="shared" si="97"/>
        <v>#REF!</v>
      </c>
      <c r="P2048" s="22">
        <v>0.08</v>
      </c>
      <c r="Q2048" s="17" t="e">
        <f t="shared" si="98"/>
        <v>#REF!</v>
      </c>
      <c r="R2048" s="13" t="e">
        <f>VLOOKUP(J2048,'[1]Nhân viên'!$E$20:$F$41,2,0)</f>
        <v>#REF!</v>
      </c>
    </row>
    <row r="2049" spans="1:18" hidden="1">
      <c r="A2049" s="11">
        <v>2051</v>
      </c>
      <c r="B2049" s="11">
        <f t="shared" si="96"/>
        <v>0</v>
      </c>
      <c r="E2049" s="13" t="e">
        <f>VLOOKUP(D2049,#REF!,2,0)</f>
        <v>#REF!</v>
      </c>
      <c r="H2049" s="13" t="e">
        <f>VLOOKUP(F2049,#REF!,2,0)</f>
        <v>#REF!</v>
      </c>
      <c r="I2049" s="13" t="str">
        <f>VLOOKUP(F2049,'[1]Khách hàng'!$A$4:$F$2144,3,0)</f>
        <v>Số 1 đường số 17A, Khu phố 11, Phường Bình Trị Đông B, Quận Bình Tân, TP.HCM.</v>
      </c>
      <c r="J2049" s="13" t="e">
        <f>VLOOKUP(F2049,#REF!,5,0)</f>
        <v>#REF!</v>
      </c>
      <c r="M2049" s="13" t="e">
        <f>VLOOKUP(K2049,#REF!,2,0)</f>
        <v>#REF!</v>
      </c>
      <c r="N2049" s="17" t="e">
        <f>VLOOKUP(K2049,#REF!,6,0)</f>
        <v>#REF!</v>
      </c>
      <c r="O2049" s="17" t="e">
        <f t="shared" si="97"/>
        <v>#REF!</v>
      </c>
      <c r="P2049" s="22">
        <v>0.08</v>
      </c>
      <c r="Q2049" s="17" t="e">
        <f t="shared" si="98"/>
        <v>#REF!</v>
      </c>
      <c r="R2049" s="13" t="e">
        <f>VLOOKUP(J2049,'[1]Nhân viên'!$E$20:$F$41,2,0)</f>
        <v>#REF!</v>
      </c>
    </row>
    <row r="2050" spans="1:18" hidden="1">
      <c r="A2050" s="11">
        <v>2052</v>
      </c>
      <c r="B2050" s="11">
        <f t="shared" si="96"/>
        <v>0</v>
      </c>
      <c r="E2050" s="13" t="e">
        <f>VLOOKUP(D2050,#REF!,2,0)</f>
        <v>#REF!</v>
      </c>
      <c r="H2050" s="13" t="e">
        <f>VLOOKUP(F2050,#REF!,2,0)</f>
        <v>#REF!</v>
      </c>
      <c r="I2050" s="13" t="str">
        <f>VLOOKUP(F2050,'[1]Khách hàng'!$A$4:$F$2144,3,0)</f>
        <v>Số 1 đường số 17A, Khu phố 11, Phường Bình Trị Đông B, Quận Bình Tân, TP.HCM.</v>
      </c>
      <c r="J2050" s="13" t="e">
        <f>VLOOKUP(F2050,#REF!,5,0)</f>
        <v>#REF!</v>
      </c>
      <c r="M2050" s="13" t="e">
        <f>VLOOKUP(K2050,#REF!,2,0)</f>
        <v>#REF!</v>
      </c>
      <c r="N2050" s="17" t="e">
        <f>VLOOKUP(K2050,#REF!,6,0)</f>
        <v>#REF!</v>
      </c>
      <c r="O2050" s="17" t="e">
        <f t="shared" si="97"/>
        <v>#REF!</v>
      </c>
      <c r="P2050" s="22">
        <v>0.08</v>
      </c>
      <c r="Q2050" s="17" t="e">
        <f t="shared" si="98"/>
        <v>#REF!</v>
      </c>
      <c r="R2050" s="13" t="e">
        <f>VLOOKUP(J2050,'[1]Nhân viên'!$E$20:$F$41,2,0)</f>
        <v>#REF!</v>
      </c>
    </row>
    <row r="2051" spans="1:18" hidden="1">
      <c r="A2051" s="11">
        <v>2053</v>
      </c>
      <c r="B2051" s="11">
        <f t="shared" si="96"/>
        <v>0</v>
      </c>
      <c r="E2051" s="13" t="e">
        <f>VLOOKUP(D2051,#REF!,2,0)</f>
        <v>#REF!</v>
      </c>
      <c r="H2051" s="13" t="e">
        <f>VLOOKUP(F2051,#REF!,2,0)</f>
        <v>#REF!</v>
      </c>
      <c r="I2051" s="13" t="str">
        <f>VLOOKUP(F2051,'[1]Khách hàng'!$A$4:$F$2144,3,0)</f>
        <v>Số 1 đường số 17A, Khu phố 11, Phường Bình Trị Đông B, Quận Bình Tân, TP.HCM.</v>
      </c>
      <c r="J2051" s="13" t="e">
        <f>VLOOKUP(F2051,#REF!,5,0)</f>
        <v>#REF!</v>
      </c>
      <c r="M2051" s="13" t="e">
        <f>VLOOKUP(K2051,#REF!,2,0)</f>
        <v>#REF!</v>
      </c>
      <c r="N2051" s="17" t="e">
        <f>VLOOKUP(K2051,#REF!,6,0)</f>
        <v>#REF!</v>
      </c>
      <c r="O2051" s="17" t="e">
        <f t="shared" si="97"/>
        <v>#REF!</v>
      </c>
      <c r="P2051" s="22">
        <v>0.08</v>
      </c>
      <c r="Q2051" s="17" t="e">
        <f t="shared" si="98"/>
        <v>#REF!</v>
      </c>
      <c r="R2051" s="13" t="e">
        <f>VLOOKUP(J2051,'[1]Nhân viên'!$E$20:$F$41,2,0)</f>
        <v>#REF!</v>
      </c>
    </row>
    <row r="2052" spans="1:18" hidden="1">
      <c r="A2052" s="11">
        <v>2054</v>
      </c>
      <c r="B2052" s="11">
        <f t="shared" si="96"/>
        <v>0</v>
      </c>
      <c r="E2052" s="13" t="e">
        <f>VLOOKUP(D2052,#REF!,2,0)</f>
        <v>#REF!</v>
      </c>
      <c r="H2052" s="13" t="e">
        <f>VLOOKUP(F2052,#REF!,2,0)</f>
        <v>#REF!</v>
      </c>
      <c r="I2052" s="13" t="str">
        <f>VLOOKUP(F2052,'[1]Khách hàng'!$A$4:$F$2144,3,0)</f>
        <v>Số 1 đường số 17A, Khu phố 11, Phường Bình Trị Đông B, Quận Bình Tân, TP.HCM.</v>
      </c>
      <c r="J2052" s="13" t="e">
        <f>VLOOKUP(F2052,#REF!,5,0)</f>
        <v>#REF!</v>
      </c>
      <c r="M2052" s="13" t="e">
        <f>VLOOKUP(K2052,#REF!,2,0)</f>
        <v>#REF!</v>
      </c>
      <c r="N2052" s="17" t="e">
        <f>VLOOKUP(K2052,#REF!,6,0)</f>
        <v>#REF!</v>
      </c>
      <c r="O2052" s="17" t="e">
        <f t="shared" si="97"/>
        <v>#REF!</v>
      </c>
      <c r="P2052" s="22">
        <v>0.08</v>
      </c>
      <c r="Q2052" s="17" t="e">
        <f t="shared" si="98"/>
        <v>#REF!</v>
      </c>
      <c r="R2052" s="13" t="e">
        <f>VLOOKUP(J2052,'[1]Nhân viên'!$E$20:$F$41,2,0)</f>
        <v>#REF!</v>
      </c>
    </row>
    <row r="2053" spans="1:18" hidden="1">
      <c r="A2053" s="11">
        <v>2055</v>
      </c>
      <c r="B2053" s="11">
        <f t="shared" si="96"/>
        <v>0</v>
      </c>
      <c r="E2053" s="13" t="e">
        <f>VLOOKUP(D2053,#REF!,2,0)</f>
        <v>#REF!</v>
      </c>
      <c r="H2053" s="13" t="e">
        <f>VLOOKUP(F2053,#REF!,2,0)</f>
        <v>#REF!</v>
      </c>
      <c r="I2053" s="13" t="str">
        <f>VLOOKUP(F2053,'[1]Khách hàng'!$A$4:$F$2144,3,0)</f>
        <v>Số 1 đường số 17A, Khu phố 11, Phường Bình Trị Đông B, Quận Bình Tân, TP.HCM.</v>
      </c>
      <c r="J2053" s="13" t="e">
        <f>VLOOKUP(F2053,#REF!,5,0)</f>
        <v>#REF!</v>
      </c>
      <c r="M2053" s="13" t="e">
        <f>VLOOKUP(K2053,#REF!,2,0)</f>
        <v>#REF!</v>
      </c>
      <c r="N2053" s="17" t="e">
        <f>VLOOKUP(K2053,#REF!,6,0)</f>
        <v>#REF!</v>
      </c>
      <c r="O2053" s="17" t="e">
        <f t="shared" si="97"/>
        <v>#REF!</v>
      </c>
      <c r="P2053" s="22">
        <v>0.08</v>
      </c>
      <c r="Q2053" s="17" t="e">
        <f t="shared" si="98"/>
        <v>#REF!</v>
      </c>
      <c r="R2053" s="13" t="e">
        <f>VLOOKUP(J2053,'[1]Nhân viên'!$E$20:$F$41,2,0)</f>
        <v>#REF!</v>
      </c>
    </row>
    <row r="2054" spans="1:18" hidden="1">
      <c r="A2054" s="11">
        <v>2056</v>
      </c>
      <c r="B2054" s="11">
        <f t="shared" si="96"/>
        <v>0</v>
      </c>
      <c r="E2054" s="13" t="e">
        <f>VLOOKUP(D2054,#REF!,2,0)</f>
        <v>#REF!</v>
      </c>
      <c r="H2054" s="13" t="e">
        <f>VLOOKUP(F2054,#REF!,2,0)</f>
        <v>#REF!</v>
      </c>
      <c r="I2054" s="13" t="str">
        <f>VLOOKUP(F2054,'[1]Khách hàng'!$A$4:$F$2144,3,0)</f>
        <v>Số 1 đường số 17A, Khu phố 11, Phường Bình Trị Đông B, Quận Bình Tân, TP.HCM.</v>
      </c>
      <c r="J2054" s="13" t="e">
        <f>VLOOKUP(F2054,#REF!,5,0)</f>
        <v>#REF!</v>
      </c>
      <c r="M2054" s="13" t="e">
        <f>VLOOKUP(K2054,#REF!,2,0)</f>
        <v>#REF!</v>
      </c>
      <c r="N2054" s="17" t="e">
        <f>VLOOKUP(K2054,#REF!,6,0)</f>
        <v>#REF!</v>
      </c>
      <c r="O2054" s="17" t="e">
        <f t="shared" si="97"/>
        <v>#REF!</v>
      </c>
      <c r="P2054" s="22">
        <v>0.08</v>
      </c>
      <c r="Q2054" s="17" t="e">
        <f t="shared" si="98"/>
        <v>#REF!</v>
      </c>
      <c r="R2054" s="13" t="e">
        <f>VLOOKUP(J2054,'[1]Nhân viên'!$E$20:$F$41,2,0)</f>
        <v>#REF!</v>
      </c>
    </row>
    <row r="2055" spans="1:18" hidden="1">
      <c r="A2055" s="11">
        <v>2057</v>
      </c>
      <c r="B2055" s="11">
        <f t="shared" si="96"/>
        <v>0</v>
      </c>
      <c r="E2055" s="13" t="e">
        <f>VLOOKUP(D2055,#REF!,2,0)</f>
        <v>#REF!</v>
      </c>
      <c r="H2055" s="13" t="e">
        <f>VLOOKUP(F2055,#REF!,2,0)</f>
        <v>#REF!</v>
      </c>
      <c r="I2055" s="13" t="str">
        <f>VLOOKUP(F2055,'[1]Khách hàng'!$A$4:$F$2144,3,0)</f>
        <v>Số 1 đường số 17A, Khu phố 11, Phường Bình Trị Đông B, Quận Bình Tân, TP.HCM.</v>
      </c>
      <c r="J2055" s="13" t="e">
        <f>VLOOKUP(F2055,#REF!,5,0)</f>
        <v>#REF!</v>
      </c>
      <c r="M2055" s="13" t="e">
        <f>VLOOKUP(K2055,#REF!,2,0)</f>
        <v>#REF!</v>
      </c>
      <c r="N2055" s="17" t="e">
        <f>VLOOKUP(K2055,#REF!,6,0)</f>
        <v>#REF!</v>
      </c>
      <c r="O2055" s="17" t="e">
        <f t="shared" si="97"/>
        <v>#REF!</v>
      </c>
      <c r="P2055" s="22">
        <v>0.08</v>
      </c>
      <c r="Q2055" s="17" t="e">
        <f t="shared" si="98"/>
        <v>#REF!</v>
      </c>
      <c r="R2055" s="13" t="e">
        <f>VLOOKUP(J2055,'[1]Nhân viên'!$E$20:$F$41,2,0)</f>
        <v>#REF!</v>
      </c>
    </row>
    <row r="2056" spans="1:18" hidden="1">
      <c r="A2056" s="11">
        <v>2058</v>
      </c>
      <c r="B2056" s="11">
        <f t="shared" si="96"/>
        <v>0</v>
      </c>
      <c r="E2056" s="13" t="e">
        <f>VLOOKUP(D2056,#REF!,2,0)</f>
        <v>#REF!</v>
      </c>
      <c r="H2056" s="13" t="e">
        <f>VLOOKUP(F2056,#REF!,2,0)</f>
        <v>#REF!</v>
      </c>
      <c r="I2056" s="13" t="str">
        <f>VLOOKUP(F2056,'[1]Khách hàng'!$A$4:$F$2144,3,0)</f>
        <v>Số 1 đường số 17A, Khu phố 11, Phường Bình Trị Đông B, Quận Bình Tân, TP.HCM.</v>
      </c>
      <c r="J2056" s="13" t="e">
        <f>VLOOKUP(F2056,#REF!,5,0)</f>
        <v>#REF!</v>
      </c>
      <c r="M2056" s="13" t="e">
        <f>VLOOKUP(K2056,#REF!,2,0)</f>
        <v>#REF!</v>
      </c>
      <c r="N2056" s="17" t="e">
        <f>VLOOKUP(K2056,#REF!,6,0)</f>
        <v>#REF!</v>
      </c>
      <c r="O2056" s="17" t="e">
        <f t="shared" si="97"/>
        <v>#REF!</v>
      </c>
      <c r="P2056" s="22">
        <v>0.08</v>
      </c>
      <c r="Q2056" s="17" t="e">
        <f t="shared" si="98"/>
        <v>#REF!</v>
      </c>
      <c r="R2056" s="13" t="e">
        <f>VLOOKUP(J2056,'[1]Nhân viên'!$E$20:$F$41,2,0)</f>
        <v>#REF!</v>
      </c>
    </row>
    <row r="2057" spans="1:18" hidden="1">
      <c r="A2057" s="11">
        <v>2059</v>
      </c>
      <c r="B2057" s="11">
        <f t="shared" si="96"/>
        <v>0</v>
      </c>
      <c r="E2057" s="13" t="e">
        <f>VLOOKUP(D2057,#REF!,2,0)</f>
        <v>#REF!</v>
      </c>
      <c r="H2057" s="13" t="e">
        <f>VLOOKUP(F2057,#REF!,2,0)</f>
        <v>#REF!</v>
      </c>
      <c r="I2057" s="13" t="str">
        <f>VLOOKUP(F2057,'[1]Khách hàng'!$A$4:$F$2144,3,0)</f>
        <v>Số 1 đường số 17A, Khu phố 11, Phường Bình Trị Đông B, Quận Bình Tân, TP.HCM.</v>
      </c>
      <c r="J2057" s="13" t="e">
        <f>VLOOKUP(F2057,#REF!,5,0)</f>
        <v>#REF!</v>
      </c>
      <c r="M2057" s="13" t="e">
        <f>VLOOKUP(K2057,#REF!,2,0)</f>
        <v>#REF!</v>
      </c>
      <c r="N2057" s="17" t="e">
        <f>VLOOKUP(K2057,#REF!,6,0)</f>
        <v>#REF!</v>
      </c>
      <c r="O2057" s="17" t="e">
        <f t="shared" si="97"/>
        <v>#REF!</v>
      </c>
      <c r="P2057" s="22">
        <v>0.08</v>
      </c>
      <c r="Q2057" s="17" t="e">
        <f t="shared" si="98"/>
        <v>#REF!</v>
      </c>
      <c r="R2057" s="13" t="e">
        <f>VLOOKUP(J2057,'[1]Nhân viên'!$E$20:$F$41,2,0)</f>
        <v>#REF!</v>
      </c>
    </row>
    <row r="2058" spans="1:18" hidden="1">
      <c r="A2058" s="11">
        <v>2060</v>
      </c>
      <c r="B2058" s="11">
        <f t="shared" si="96"/>
        <v>0</v>
      </c>
      <c r="E2058" s="13" t="e">
        <f>VLOOKUP(D2058,#REF!,2,0)</f>
        <v>#REF!</v>
      </c>
      <c r="H2058" s="13" t="e">
        <f>VLOOKUP(F2058,#REF!,2,0)</f>
        <v>#REF!</v>
      </c>
      <c r="I2058" s="13" t="str">
        <f>VLOOKUP(F2058,'[1]Khách hàng'!$A$4:$F$2144,3,0)</f>
        <v>Số 1 đường số 17A, Khu phố 11, Phường Bình Trị Đông B, Quận Bình Tân, TP.HCM.</v>
      </c>
      <c r="J2058" s="13" t="e">
        <f>VLOOKUP(F2058,#REF!,5,0)</f>
        <v>#REF!</v>
      </c>
      <c r="M2058" s="13" t="e">
        <f>VLOOKUP(K2058,#REF!,2,0)</f>
        <v>#REF!</v>
      </c>
      <c r="N2058" s="17" t="e">
        <f>VLOOKUP(K2058,#REF!,6,0)</f>
        <v>#REF!</v>
      </c>
      <c r="O2058" s="17" t="e">
        <f t="shared" si="97"/>
        <v>#REF!</v>
      </c>
      <c r="P2058" s="22">
        <v>0.08</v>
      </c>
      <c r="Q2058" s="17" t="e">
        <f t="shared" si="98"/>
        <v>#REF!</v>
      </c>
      <c r="R2058" s="13" t="e">
        <f>VLOOKUP(J2058,'[1]Nhân viên'!$E$20:$F$41,2,0)</f>
        <v>#REF!</v>
      </c>
    </row>
    <row r="2059" spans="1:18" hidden="1">
      <c r="A2059" s="11">
        <v>2061</v>
      </c>
      <c r="B2059" s="11">
        <f t="shared" si="96"/>
        <v>0</v>
      </c>
      <c r="E2059" s="13" t="e">
        <f>VLOOKUP(D2059,#REF!,2,0)</f>
        <v>#REF!</v>
      </c>
      <c r="H2059" s="13" t="e">
        <f>VLOOKUP(F2059,#REF!,2,0)</f>
        <v>#REF!</v>
      </c>
      <c r="I2059" s="13" t="str">
        <f>VLOOKUP(F2059,'[1]Khách hàng'!$A$4:$F$2144,3,0)</f>
        <v>Số 1 đường số 17A, Khu phố 11, Phường Bình Trị Đông B, Quận Bình Tân, TP.HCM.</v>
      </c>
      <c r="J2059" s="13" t="e">
        <f>VLOOKUP(F2059,#REF!,5,0)</f>
        <v>#REF!</v>
      </c>
      <c r="M2059" s="13" t="e">
        <f>VLOOKUP(K2059,#REF!,2,0)</f>
        <v>#REF!</v>
      </c>
      <c r="N2059" s="17" t="e">
        <f>VLOOKUP(K2059,#REF!,6,0)</f>
        <v>#REF!</v>
      </c>
      <c r="O2059" s="17" t="e">
        <f t="shared" si="97"/>
        <v>#REF!</v>
      </c>
      <c r="P2059" s="22">
        <v>0.08</v>
      </c>
      <c r="Q2059" s="17" t="e">
        <f t="shared" si="98"/>
        <v>#REF!</v>
      </c>
      <c r="R2059" s="13" t="e">
        <f>VLOOKUP(J2059,'[1]Nhân viên'!$E$20:$F$41,2,0)</f>
        <v>#REF!</v>
      </c>
    </row>
    <row r="2060" spans="1:18" hidden="1">
      <c r="A2060" s="11">
        <v>2062</v>
      </c>
      <c r="B2060" s="11">
        <f t="shared" si="96"/>
        <v>0</v>
      </c>
      <c r="E2060" s="13" t="e">
        <f>VLOOKUP(D2060,#REF!,2,0)</f>
        <v>#REF!</v>
      </c>
      <c r="H2060" s="13" t="e">
        <f>VLOOKUP(F2060,#REF!,2,0)</f>
        <v>#REF!</v>
      </c>
      <c r="I2060" s="13" t="str">
        <f>VLOOKUP(F2060,'[1]Khách hàng'!$A$4:$F$2144,3,0)</f>
        <v>Số 1 đường số 17A, Khu phố 11, Phường Bình Trị Đông B, Quận Bình Tân, TP.HCM.</v>
      </c>
      <c r="J2060" s="13" t="e">
        <f>VLOOKUP(F2060,#REF!,5,0)</f>
        <v>#REF!</v>
      </c>
      <c r="M2060" s="13" t="e">
        <f>VLOOKUP(K2060,#REF!,2,0)</f>
        <v>#REF!</v>
      </c>
      <c r="N2060" s="17" t="e">
        <f>VLOOKUP(K2060,#REF!,6,0)</f>
        <v>#REF!</v>
      </c>
      <c r="O2060" s="17" t="e">
        <f t="shared" si="97"/>
        <v>#REF!</v>
      </c>
      <c r="P2060" s="22">
        <v>0.08</v>
      </c>
      <c r="Q2060" s="17" t="e">
        <f t="shared" si="98"/>
        <v>#REF!</v>
      </c>
      <c r="R2060" s="13" t="e">
        <f>VLOOKUP(J2060,'[1]Nhân viên'!$E$20:$F$41,2,0)</f>
        <v>#REF!</v>
      </c>
    </row>
    <row r="2061" spans="1:18" hidden="1">
      <c r="A2061" s="11">
        <v>2063</v>
      </c>
      <c r="B2061" s="11">
        <f t="shared" si="96"/>
        <v>0</v>
      </c>
      <c r="E2061" s="13" t="e">
        <f>VLOOKUP(D2061,#REF!,2,0)</f>
        <v>#REF!</v>
      </c>
      <c r="H2061" s="13" t="e">
        <f>VLOOKUP(F2061,#REF!,2,0)</f>
        <v>#REF!</v>
      </c>
      <c r="I2061" s="13" t="str">
        <f>VLOOKUP(F2061,'[1]Khách hàng'!$A$4:$F$2144,3,0)</f>
        <v>Số 1 đường số 17A, Khu phố 11, Phường Bình Trị Đông B, Quận Bình Tân, TP.HCM.</v>
      </c>
      <c r="J2061" s="13" t="e">
        <f>VLOOKUP(F2061,#REF!,5,0)</f>
        <v>#REF!</v>
      </c>
      <c r="M2061" s="13" t="e">
        <f>VLOOKUP(K2061,#REF!,2,0)</f>
        <v>#REF!</v>
      </c>
      <c r="N2061" s="17" t="e">
        <f>VLOOKUP(K2061,#REF!,6,0)</f>
        <v>#REF!</v>
      </c>
      <c r="O2061" s="17" t="e">
        <f t="shared" si="97"/>
        <v>#REF!</v>
      </c>
      <c r="P2061" s="22">
        <v>0.08</v>
      </c>
      <c r="Q2061" s="17" t="e">
        <f t="shared" si="98"/>
        <v>#REF!</v>
      </c>
      <c r="R2061" s="13" t="e">
        <f>VLOOKUP(J2061,'[1]Nhân viên'!$E$20:$F$41,2,0)</f>
        <v>#REF!</v>
      </c>
    </row>
    <row r="2062" spans="1:18" hidden="1">
      <c r="A2062" s="11">
        <v>2064</v>
      </c>
      <c r="B2062" s="11">
        <f t="shared" si="96"/>
        <v>0</v>
      </c>
      <c r="E2062" s="13" t="e">
        <f>VLOOKUP(D2062,#REF!,2,0)</f>
        <v>#REF!</v>
      </c>
      <c r="H2062" s="13" t="e">
        <f>VLOOKUP(F2062,#REF!,2,0)</f>
        <v>#REF!</v>
      </c>
      <c r="I2062" s="13" t="str">
        <f>VLOOKUP(F2062,'[1]Khách hàng'!$A$4:$F$2144,3,0)</f>
        <v>Số 1 đường số 17A, Khu phố 11, Phường Bình Trị Đông B, Quận Bình Tân, TP.HCM.</v>
      </c>
      <c r="J2062" s="13" t="e">
        <f>VLOOKUP(F2062,#REF!,5,0)</f>
        <v>#REF!</v>
      </c>
      <c r="M2062" s="13" t="e">
        <f>VLOOKUP(K2062,#REF!,2,0)</f>
        <v>#REF!</v>
      </c>
      <c r="N2062" s="17" t="e">
        <f>VLOOKUP(K2062,#REF!,6,0)</f>
        <v>#REF!</v>
      </c>
      <c r="O2062" s="17" t="e">
        <f t="shared" si="97"/>
        <v>#REF!</v>
      </c>
      <c r="P2062" s="22">
        <v>0.08</v>
      </c>
      <c r="Q2062" s="17" t="e">
        <f t="shared" si="98"/>
        <v>#REF!</v>
      </c>
      <c r="R2062" s="13" t="e">
        <f>VLOOKUP(J2062,'[1]Nhân viên'!$E$20:$F$41,2,0)</f>
        <v>#REF!</v>
      </c>
    </row>
    <row r="2063" spans="1:18" hidden="1">
      <c r="A2063" s="11">
        <v>2065</v>
      </c>
      <c r="B2063" s="11">
        <f t="shared" si="96"/>
        <v>0</v>
      </c>
      <c r="E2063" s="13" t="e">
        <f>VLOOKUP(D2063,#REF!,2,0)</f>
        <v>#REF!</v>
      </c>
      <c r="H2063" s="13" t="e">
        <f>VLOOKUP(F2063,#REF!,2,0)</f>
        <v>#REF!</v>
      </c>
      <c r="I2063" s="13" t="str">
        <f>VLOOKUP(F2063,'[1]Khách hàng'!$A$4:$F$2144,3,0)</f>
        <v>Số 1 đường số 17A, Khu phố 11, Phường Bình Trị Đông B, Quận Bình Tân, TP.HCM.</v>
      </c>
      <c r="J2063" s="13" t="e">
        <f>VLOOKUP(F2063,#REF!,5,0)</f>
        <v>#REF!</v>
      </c>
      <c r="M2063" s="13" t="e">
        <f>VLOOKUP(K2063,#REF!,2,0)</f>
        <v>#REF!</v>
      </c>
      <c r="N2063" s="17" t="e">
        <f>VLOOKUP(K2063,#REF!,6,0)</f>
        <v>#REF!</v>
      </c>
      <c r="O2063" s="17" t="e">
        <f t="shared" si="97"/>
        <v>#REF!</v>
      </c>
      <c r="P2063" s="22">
        <v>0.08</v>
      </c>
      <c r="Q2063" s="17" t="e">
        <f t="shared" si="98"/>
        <v>#REF!</v>
      </c>
      <c r="R2063" s="13" t="e">
        <f>VLOOKUP(J2063,'[1]Nhân viên'!$E$20:$F$41,2,0)</f>
        <v>#REF!</v>
      </c>
    </row>
    <row r="2064" spans="1:18" hidden="1">
      <c r="A2064" s="11">
        <v>2066</v>
      </c>
      <c r="B2064" s="11">
        <f t="shared" si="96"/>
        <v>0</v>
      </c>
      <c r="E2064" s="13" t="e">
        <f>VLOOKUP(D2064,#REF!,2,0)</f>
        <v>#REF!</v>
      </c>
      <c r="H2064" s="13" t="e">
        <f>VLOOKUP(F2064,#REF!,2,0)</f>
        <v>#REF!</v>
      </c>
      <c r="I2064" s="13" t="str">
        <f>VLOOKUP(F2064,'[1]Khách hàng'!$A$4:$F$2144,3,0)</f>
        <v>Số 1 đường số 17A, Khu phố 11, Phường Bình Trị Đông B, Quận Bình Tân, TP.HCM.</v>
      </c>
      <c r="J2064" s="13" t="e">
        <f>VLOOKUP(F2064,#REF!,5,0)</f>
        <v>#REF!</v>
      </c>
      <c r="M2064" s="13" t="e">
        <f>VLOOKUP(K2064,#REF!,2,0)</f>
        <v>#REF!</v>
      </c>
      <c r="N2064" s="17" t="e">
        <f>VLOOKUP(K2064,#REF!,6,0)</f>
        <v>#REF!</v>
      </c>
      <c r="O2064" s="17" t="e">
        <f t="shared" si="97"/>
        <v>#REF!</v>
      </c>
      <c r="P2064" s="22">
        <v>0.08</v>
      </c>
      <c r="Q2064" s="17" t="e">
        <f t="shared" si="98"/>
        <v>#REF!</v>
      </c>
      <c r="R2064" s="13" t="e">
        <f>VLOOKUP(J2064,'[1]Nhân viên'!$E$20:$F$41,2,0)</f>
        <v>#REF!</v>
      </c>
    </row>
    <row r="2065" spans="1:18" hidden="1">
      <c r="A2065" s="11">
        <v>2067</v>
      </c>
      <c r="B2065" s="11">
        <f t="shared" si="96"/>
        <v>0</v>
      </c>
      <c r="E2065" s="13" t="e">
        <f>VLOOKUP(D2065,#REF!,2,0)</f>
        <v>#REF!</v>
      </c>
      <c r="H2065" s="13" t="e">
        <f>VLOOKUP(F2065,#REF!,2,0)</f>
        <v>#REF!</v>
      </c>
      <c r="I2065" s="13" t="str">
        <f>VLOOKUP(F2065,'[1]Khách hàng'!$A$4:$F$2144,3,0)</f>
        <v>Số 1 đường số 17A, Khu phố 11, Phường Bình Trị Đông B, Quận Bình Tân, TP.HCM.</v>
      </c>
      <c r="J2065" s="13" t="e">
        <f>VLOOKUP(F2065,#REF!,5,0)</f>
        <v>#REF!</v>
      </c>
      <c r="M2065" s="13" t="e">
        <f>VLOOKUP(K2065,#REF!,2,0)</f>
        <v>#REF!</v>
      </c>
      <c r="N2065" s="17" t="e">
        <f>VLOOKUP(K2065,#REF!,6,0)</f>
        <v>#REF!</v>
      </c>
      <c r="O2065" s="17" t="e">
        <f t="shared" si="97"/>
        <v>#REF!</v>
      </c>
      <c r="P2065" s="22">
        <v>0.08</v>
      </c>
      <c r="Q2065" s="17" t="e">
        <f t="shared" si="98"/>
        <v>#REF!</v>
      </c>
      <c r="R2065" s="13" t="e">
        <f>VLOOKUP(J2065,'[1]Nhân viên'!$E$20:$F$41,2,0)</f>
        <v>#REF!</v>
      </c>
    </row>
    <row r="2066" spans="1:18" hidden="1">
      <c r="A2066" s="11">
        <v>2068</v>
      </c>
      <c r="B2066" s="11">
        <f t="shared" si="96"/>
        <v>0</v>
      </c>
      <c r="E2066" s="13" t="e">
        <f>VLOOKUP(D2066,#REF!,2,0)</f>
        <v>#REF!</v>
      </c>
      <c r="H2066" s="13" t="e">
        <f>VLOOKUP(F2066,#REF!,2,0)</f>
        <v>#REF!</v>
      </c>
      <c r="I2066" s="13" t="str">
        <f>VLOOKUP(F2066,'[1]Khách hàng'!$A$4:$F$2144,3,0)</f>
        <v>Số 1 đường số 17A, Khu phố 11, Phường Bình Trị Đông B, Quận Bình Tân, TP.HCM.</v>
      </c>
      <c r="J2066" s="13" t="e">
        <f>VLOOKUP(F2066,#REF!,5,0)</f>
        <v>#REF!</v>
      </c>
      <c r="M2066" s="13" t="e">
        <f>VLOOKUP(K2066,#REF!,2,0)</f>
        <v>#REF!</v>
      </c>
      <c r="N2066" s="17" t="e">
        <f>VLOOKUP(K2066,#REF!,6,0)</f>
        <v>#REF!</v>
      </c>
      <c r="O2066" s="17" t="e">
        <f t="shared" si="97"/>
        <v>#REF!</v>
      </c>
      <c r="P2066" s="22">
        <v>0.08</v>
      </c>
      <c r="Q2066" s="17" t="e">
        <f t="shared" si="98"/>
        <v>#REF!</v>
      </c>
      <c r="R2066" s="13" t="e">
        <f>VLOOKUP(J2066,'[1]Nhân viên'!$E$20:$F$41,2,0)</f>
        <v>#REF!</v>
      </c>
    </row>
    <row r="2067" spans="1:18" hidden="1">
      <c r="A2067" s="11">
        <v>2069</v>
      </c>
      <c r="B2067" s="11">
        <f t="shared" si="96"/>
        <v>0</v>
      </c>
      <c r="E2067" s="13" t="e">
        <f>VLOOKUP(D2067,#REF!,2,0)</f>
        <v>#REF!</v>
      </c>
      <c r="H2067" s="13" t="e">
        <f>VLOOKUP(F2067,#REF!,2,0)</f>
        <v>#REF!</v>
      </c>
      <c r="I2067" s="13" t="str">
        <f>VLOOKUP(F2067,'[1]Khách hàng'!$A$4:$F$2144,3,0)</f>
        <v>Số 1 đường số 17A, Khu phố 11, Phường Bình Trị Đông B, Quận Bình Tân, TP.HCM.</v>
      </c>
      <c r="J2067" s="13" t="e">
        <f>VLOOKUP(F2067,#REF!,5,0)</f>
        <v>#REF!</v>
      </c>
      <c r="M2067" s="13" t="e">
        <f>VLOOKUP(K2067,#REF!,2,0)</f>
        <v>#REF!</v>
      </c>
      <c r="N2067" s="17" t="e">
        <f>VLOOKUP(K2067,#REF!,6,0)</f>
        <v>#REF!</v>
      </c>
      <c r="O2067" s="17" t="e">
        <f t="shared" si="97"/>
        <v>#REF!</v>
      </c>
      <c r="P2067" s="22">
        <v>0.08</v>
      </c>
      <c r="Q2067" s="17" t="e">
        <f t="shared" si="98"/>
        <v>#REF!</v>
      </c>
      <c r="R2067" s="13" t="e">
        <f>VLOOKUP(J2067,'[1]Nhân viên'!$E$20:$F$41,2,0)</f>
        <v>#REF!</v>
      </c>
    </row>
    <row r="2068" spans="1:18" hidden="1">
      <c r="A2068" s="11">
        <v>2070</v>
      </c>
      <c r="B2068" s="11">
        <f t="shared" si="96"/>
        <v>0</v>
      </c>
      <c r="E2068" s="13" t="e">
        <f>VLOOKUP(D2068,#REF!,2,0)</f>
        <v>#REF!</v>
      </c>
      <c r="H2068" s="13" t="e">
        <f>VLOOKUP(F2068,#REF!,2,0)</f>
        <v>#REF!</v>
      </c>
      <c r="I2068" s="13" t="str">
        <f>VLOOKUP(F2068,'[1]Khách hàng'!$A$4:$F$2144,3,0)</f>
        <v>Số 1 đường số 17A, Khu phố 11, Phường Bình Trị Đông B, Quận Bình Tân, TP.HCM.</v>
      </c>
      <c r="J2068" s="13" t="e">
        <f>VLOOKUP(F2068,#REF!,5,0)</f>
        <v>#REF!</v>
      </c>
      <c r="M2068" s="13" t="e">
        <f>VLOOKUP(K2068,#REF!,2,0)</f>
        <v>#REF!</v>
      </c>
      <c r="N2068" s="17" t="e">
        <f>VLOOKUP(K2068,#REF!,6,0)</f>
        <v>#REF!</v>
      </c>
      <c r="O2068" s="17" t="e">
        <f t="shared" si="97"/>
        <v>#REF!</v>
      </c>
      <c r="P2068" s="22">
        <v>0.08</v>
      </c>
      <c r="Q2068" s="17" t="e">
        <f t="shared" si="98"/>
        <v>#REF!</v>
      </c>
      <c r="R2068" s="13" t="e">
        <f>VLOOKUP(J2068,'[1]Nhân viên'!$E$20:$F$41,2,0)</f>
        <v>#REF!</v>
      </c>
    </row>
    <row r="2069" spans="1:18" hidden="1">
      <c r="A2069" s="11">
        <v>2071</v>
      </c>
      <c r="B2069" s="11">
        <f t="shared" si="96"/>
        <v>0</v>
      </c>
      <c r="E2069" s="13" t="e">
        <f>VLOOKUP(D2069,#REF!,2,0)</f>
        <v>#REF!</v>
      </c>
      <c r="H2069" s="13" t="e">
        <f>VLOOKUP(F2069,#REF!,2,0)</f>
        <v>#REF!</v>
      </c>
      <c r="I2069" s="13" t="str">
        <f>VLOOKUP(F2069,'[1]Khách hàng'!$A$4:$F$2144,3,0)</f>
        <v>Số 1 đường số 17A, Khu phố 11, Phường Bình Trị Đông B, Quận Bình Tân, TP.HCM.</v>
      </c>
      <c r="J2069" s="13" t="e">
        <f>VLOOKUP(F2069,#REF!,5,0)</f>
        <v>#REF!</v>
      </c>
      <c r="M2069" s="13" t="e">
        <f>VLOOKUP(K2069,#REF!,2,0)</f>
        <v>#REF!</v>
      </c>
      <c r="N2069" s="17" t="e">
        <f>VLOOKUP(K2069,#REF!,6,0)</f>
        <v>#REF!</v>
      </c>
      <c r="O2069" s="17" t="e">
        <f t="shared" si="97"/>
        <v>#REF!</v>
      </c>
      <c r="P2069" s="22">
        <v>0.08</v>
      </c>
      <c r="Q2069" s="17" t="e">
        <f t="shared" si="98"/>
        <v>#REF!</v>
      </c>
      <c r="R2069" s="13" t="e">
        <f>VLOOKUP(J2069,'[1]Nhân viên'!$E$20:$F$41,2,0)</f>
        <v>#REF!</v>
      </c>
    </row>
    <row r="2070" spans="1:18" hidden="1">
      <c r="A2070" s="11">
        <v>2072</v>
      </c>
      <c r="B2070" s="11">
        <f t="shared" si="96"/>
        <v>0</v>
      </c>
      <c r="E2070" s="13" t="e">
        <f>VLOOKUP(D2070,#REF!,2,0)</f>
        <v>#REF!</v>
      </c>
      <c r="H2070" s="13" t="e">
        <f>VLOOKUP(F2070,#REF!,2,0)</f>
        <v>#REF!</v>
      </c>
      <c r="I2070" s="13" t="str">
        <f>VLOOKUP(F2070,'[1]Khách hàng'!$A$4:$F$2144,3,0)</f>
        <v>Số 1 đường số 17A, Khu phố 11, Phường Bình Trị Đông B, Quận Bình Tân, TP.HCM.</v>
      </c>
      <c r="J2070" s="13" t="e">
        <f>VLOOKUP(F2070,#REF!,5,0)</f>
        <v>#REF!</v>
      </c>
      <c r="M2070" s="13" t="e">
        <f>VLOOKUP(K2070,#REF!,2,0)</f>
        <v>#REF!</v>
      </c>
      <c r="N2070" s="17" t="e">
        <f>VLOOKUP(K2070,#REF!,6,0)</f>
        <v>#REF!</v>
      </c>
      <c r="O2070" s="17" t="e">
        <f t="shared" si="97"/>
        <v>#REF!</v>
      </c>
      <c r="P2070" s="22">
        <v>0.08</v>
      </c>
      <c r="Q2070" s="17" t="e">
        <f t="shared" si="98"/>
        <v>#REF!</v>
      </c>
      <c r="R2070" s="13" t="e">
        <f>VLOOKUP(J2070,'[1]Nhân viên'!$E$20:$F$41,2,0)</f>
        <v>#REF!</v>
      </c>
    </row>
    <row r="2071" spans="1:18" hidden="1">
      <c r="A2071" s="11">
        <v>2073</v>
      </c>
      <c r="B2071" s="11">
        <f t="shared" si="96"/>
        <v>0</v>
      </c>
      <c r="E2071" s="13" t="e">
        <f>VLOOKUP(D2071,#REF!,2,0)</f>
        <v>#REF!</v>
      </c>
      <c r="H2071" s="13" t="e">
        <f>VLOOKUP(F2071,#REF!,2,0)</f>
        <v>#REF!</v>
      </c>
      <c r="I2071" s="13" t="str">
        <f>VLOOKUP(F2071,'[1]Khách hàng'!$A$4:$F$2144,3,0)</f>
        <v>Số 1 đường số 17A, Khu phố 11, Phường Bình Trị Đông B, Quận Bình Tân, TP.HCM.</v>
      </c>
      <c r="J2071" s="13" t="e">
        <f>VLOOKUP(F2071,#REF!,5,0)</f>
        <v>#REF!</v>
      </c>
      <c r="M2071" s="13" t="e">
        <f>VLOOKUP(K2071,#REF!,2,0)</f>
        <v>#REF!</v>
      </c>
      <c r="N2071" s="17" t="e">
        <f>VLOOKUP(K2071,#REF!,6,0)</f>
        <v>#REF!</v>
      </c>
      <c r="O2071" s="17" t="e">
        <f t="shared" si="97"/>
        <v>#REF!</v>
      </c>
      <c r="P2071" s="22">
        <v>0.08</v>
      </c>
      <c r="Q2071" s="17" t="e">
        <f t="shared" si="98"/>
        <v>#REF!</v>
      </c>
      <c r="R2071" s="13" t="e">
        <f>VLOOKUP(J2071,'[1]Nhân viên'!$E$20:$F$41,2,0)</f>
        <v>#REF!</v>
      </c>
    </row>
    <row r="2072" spans="1:18" hidden="1">
      <c r="A2072" s="11">
        <v>2074</v>
      </c>
      <c r="B2072" s="11">
        <f t="shared" si="96"/>
        <v>0</v>
      </c>
      <c r="E2072" s="13" t="e">
        <f>VLOOKUP(D2072,#REF!,2,0)</f>
        <v>#REF!</v>
      </c>
      <c r="H2072" s="13" t="e">
        <f>VLOOKUP(F2072,#REF!,2,0)</f>
        <v>#REF!</v>
      </c>
      <c r="I2072" s="13" t="str">
        <f>VLOOKUP(F2072,'[1]Khách hàng'!$A$4:$F$2144,3,0)</f>
        <v>Số 1 đường số 17A, Khu phố 11, Phường Bình Trị Đông B, Quận Bình Tân, TP.HCM.</v>
      </c>
      <c r="J2072" s="13" t="e">
        <f>VLOOKUP(F2072,#REF!,5,0)</f>
        <v>#REF!</v>
      </c>
      <c r="M2072" s="13" t="e">
        <f>VLOOKUP(K2072,#REF!,2,0)</f>
        <v>#REF!</v>
      </c>
      <c r="N2072" s="17" t="e">
        <f>VLOOKUP(K2072,#REF!,6,0)</f>
        <v>#REF!</v>
      </c>
      <c r="O2072" s="17" t="e">
        <f t="shared" si="97"/>
        <v>#REF!</v>
      </c>
      <c r="P2072" s="22">
        <v>0.08</v>
      </c>
      <c r="Q2072" s="17" t="e">
        <f t="shared" si="98"/>
        <v>#REF!</v>
      </c>
      <c r="R2072" s="13" t="e">
        <f>VLOOKUP(J2072,'[1]Nhân viên'!$E$20:$F$41,2,0)</f>
        <v>#REF!</v>
      </c>
    </row>
    <row r="2073" spans="1:18" hidden="1">
      <c r="A2073" s="11">
        <v>2075</v>
      </c>
      <c r="B2073" s="11">
        <f t="shared" si="96"/>
        <v>0</v>
      </c>
      <c r="E2073" s="13" t="e">
        <f>VLOOKUP(D2073,#REF!,2,0)</f>
        <v>#REF!</v>
      </c>
      <c r="H2073" s="13" t="e">
        <f>VLOOKUP(F2073,#REF!,2,0)</f>
        <v>#REF!</v>
      </c>
      <c r="I2073" s="13" t="str">
        <f>VLOOKUP(F2073,'[1]Khách hàng'!$A$4:$F$2144,3,0)</f>
        <v>Số 1 đường số 17A, Khu phố 11, Phường Bình Trị Đông B, Quận Bình Tân, TP.HCM.</v>
      </c>
      <c r="J2073" s="13" t="e">
        <f>VLOOKUP(F2073,#REF!,5,0)</f>
        <v>#REF!</v>
      </c>
      <c r="M2073" s="13" t="e">
        <f>VLOOKUP(K2073,#REF!,2,0)</f>
        <v>#REF!</v>
      </c>
      <c r="N2073" s="17" t="e">
        <f>VLOOKUP(K2073,#REF!,6,0)</f>
        <v>#REF!</v>
      </c>
      <c r="O2073" s="17" t="e">
        <f t="shared" si="97"/>
        <v>#REF!</v>
      </c>
      <c r="P2073" s="22">
        <v>0.08</v>
      </c>
      <c r="Q2073" s="17" t="e">
        <f t="shared" si="98"/>
        <v>#REF!</v>
      </c>
      <c r="R2073" s="13" t="e">
        <f>VLOOKUP(J2073,'[1]Nhân viên'!$E$20:$F$41,2,0)</f>
        <v>#REF!</v>
      </c>
    </row>
    <row r="2074" spans="1:18" hidden="1">
      <c r="A2074" s="11">
        <v>2076</v>
      </c>
      <c r="B2074" s="11">
        <f t="shared" si="96"/>
        <v>0</v>
      </c>
      <c r="E2074" s="13" t="e">
        <f>VLOOKUP(D2074,#REF!,2,0)</f>
        <v>#REF!</v>
      </c>
      <c r="H2074" s="13" t="e">
        <f>VLOOKUP(F2074,#REF!,2,0)</f>
        <v>#REF!</v>
      </c>
      <c r="I2074" s="13" t="str">
        <f>VLOOKUP(F2074,'[1]Khách hàng'!$A$4:$F$2144,3,0)</f>
        <v>Số 1 đường số 17A, Khu phố 11, Phường Bình Trị Đông B, Quận Bình Tân, TP.HCM.</v>
      </c>
      <c r="J2074" s="13" t="e">
        <f>VLOOKUP(F2074,#REF!,5,0)</f>
        <v>#REF!</v>
      </c>
      <c r="M2074" s="13" t="e">
        <f>VLOOKUP(K2074,#REF!,2,0)</f>
        <v>#REF!</v>
      </c>
      <c r="N2074" s="17" t="e">
        <f>VLOOKUP(K2074,#REF!,6,0)</f>
        <v>#REF!</v>
      </c>
      <c r="O2074" s="17" t="e">
        <f t="shared" si="97"/>
        <v>#REF!</v>
      </c>
      <c r="P2074" s="22">
        <v>0.08</v>
      </c>
      <c r="Q2074" s="17" t="e">
        <f t="shared" si="98"/>
        <v>#REF!</v>
      </c>
      <c r="R2074" s="13" t="e">
        <f>VLOOKUP(J2074,'[1]Nhân viên'!$E$20:$F$41,2,0)</f>
        <v>#REF!</v>
      </c>
    </row>
    <row r="2075" spans="1:18" hidden="1">
      <c r="A2075" s="11">
        <v>2077</v>
      </c>
      <c r="B2075" s="11">
        <f t="shared" si="96"/>
        <v>0</v>
      </c>
      <c r="E2075" s="13" t="e">
        <f>VLOOKUP(D2075,#REF!,2,0)</f>
        <v>#REF!</v>
      </c>
      <c r="H2075" s="13" t="e">
        <f>VLOOKUP(F2075,#REF!,2,0)</f>
        <v>#REF!</v>
      </c>
      <c r="I2075" s="13" t="str">
        <f>VLOOKUP(F2075,'[1]Khách hàng'!$A$4:$F$2144,3,0)</f>
        <v>Số 1 đường số 17A, Khu phố 11, Phường Bình Trị Đông B, Quận Bình Tân, TP.HCM.</v>
      </c>
      <c r="J2075" s="13" t="e">
        <f>VLOOKUP(F2075,#REF!,5,0)</f>
        <v>#REF!</v>
      </c>
      <c r="M2075" s="13" t="e">
        <f>VLOOKUP(K2075,#REF!,2,0)</f>
        <v>#REF!</v>
      </c>
      <c r="N2075" s="17" t="e">
        <f>VLOOKUP(K2075,#REF!,6,0)</f>
        <v>#REF!</v>
      </c>
      <c r="O2075" s="17" t="e">
        <f t="shared" si="97"/>
        <v>#REF!</v>
      </c>
      <c r="P2075" s="22">
        <v>0.08</v>
      </c>
      <c r="Q2075" s="17" t="e">
        <f t="shared" si="98"/>
        <v>#REF!</v>
      </c>
      <c r="R2075" s="13" t="e">
        <f>VLOOKUP(J2075,'[1]Nhân viên'!$E$20:$F$41,2,0)</f>
        <v>#REF!</v>
      </c>
    </row>
    <row r="2076" spans="1:18" hidden="1">
      <c r="A2076" s="11">
        <v>2078</v>
      </c>
      <c r="B2076" s="11">
        <f t="shared" ref="B2076:B2139" si="99">DAY($C2076)</f>
        <v>0</v>
      </c>
      <c r="E2076" s="13" t="e">
        <f>VLOOKUP(D2076,#REF!,2,0)</f>
        <v>#REF!</v>
      </c>
      <c r="H2076" s="13" t="e">
        <f>VLOOKUP(F2076,#REF!,2,0)</f>
        <v>#REF!</v>
      </c>
      <c r="I2076" s="13" t="str">
        <f>VLOOKUP(F2076,'[1]Khách hàng'!$A$4:$F$2144,3,0)</f>
        <v>Số 1 đường số 17A, Khu phố 11, Phường Bình Trị Đông B, Quận Bình Tân, TP.HCM.</v>
      </c>
      <c r="J2076" s="13" t="e">
        <f>VLOOKUP(F2076,#REF!,5,0)</f>
        <v>#REF!</v>
      </c>
      <c r="M2076" s="13" t="e">
        <f>VLOOKUP(K2076,#REF!,2,0)</f>
        <v>#REF!</v>
      </c>
      <c r="N2076" s="17" t="e">
        <f>VLOOKUP(K2076,#REF!,6,0)</f>
        <v>#REF!</v>
      </c>
      <c r="O2076" s="17" t="e">
        <f t="shared" si="97"/>
        <v>#REF!</v>
      </c>
      <c r="P2076" s="22">
        <v>0.08</v>
      </c>
      <c r="Q2076" s="17" t="e">
        <f t="shared" si="98"/>
        <v>#REF!</v>
      </c>
      <c r="R2076" s="13" t="e">
        <f>VLOOKUP(J2076,'[1]Nhân viên'!$E$20:$F$41,2,0)</f>
        <v>#REF!</v>
      </c>
    </row>
    <row r="2077" spans="1:18" hidden="1">
      <c r="A2077" s="11">
        <v>2079</v>
      </c>
      <c r="B2077" s="11">
        <f t="shared" si="99"/>
        <v>0</v>
      </c>
      <c r="E2077" s="13" t="e">
        <f>VLOOKUP(D2077,#REF!,2,0)</f>
        <v>#REF!</v>
      </c>
      <c r="H2077" s="13" t="e">
        <f>VLOOKUP(F2077,#REF!,2,0)</f>
        <v>#REF!</v>
      </c>
      <c r="I2077" s="13" t="str">
        <f>VLOOKUP(F2077,'[1]Khách hàng'!$A$4:$F$2144,3,0)</f>
        <v>Số 1 đường số 17A, Khu phố 11, Phường Bình Trị Đông B, Quận Bình Tân, TP.HCM.</v>
      </c>
      <c r="J2077" s="13" t="e">
        <f>VLOOKUP(F2077,#REF!,5,0)</f>
        <v>#REF!</v>
      </c>
      <c r="M2077" s="13" t="e">
        <f>VLOOKUP(K2077,#REF!,2,0)</f>
        <v>#REF!</v>
      </c>
      <c r="N2077" s="17" t="e">
        <f>VLOOKUP(K2077,#REF!,6,0)</f>
        <v>#REF!</v>
      </c>
      <c r="O2077" s="17" t="e">
        <f t="shared" si="97"/>
        <v>#REF!</v>
      </c>
      <c r="P2077" s="22">
        <v>0.08</v>
      </c>
      <c r="Q2077" s="17" t="e">
        <f t="shared" si="98"/>
        <v>#REF!</v>
      </c>
      <c r="R2077" s="13" t="e">
        <f>VLOOKUP(J2077,'[1]Nhân viên'!$E$20:$F$41,2,0)</f>
        <v>#REF!</v>
      </c>
    </row>
    <row r="2078" spans="1:18" hidden="1">
      <c r="A2078" s="11">
        <v>2080</v>
      </c>
      <c r="B2078" s="11">
        <f t="shared" si="99"/>
        <v>0</v>
      </c>
      <c r="E2078" s="13" t="e">
        <f>VLOOKUP(D2078,#REF!,2,0)</f>
        <v>#REF!</v>
      </c>
      <c r="H2078" s="13" t="e">
        <f>VLOOKUP(F2078,#REF!,2,0)</f>
        <v>#REF!</v>
      </c>
      <c r="I2078" s="13" t="str">
        <f>VLOOKUP(F2078,'[1]Khách hàng'!$A$4:$F$2144,3,0)</f>
        <v>Số 1 đường số 17A, Khu phố 11, Phường Bình Trị Đông B, Quận Bình Tân, TP.HCM.</v>
      </c>
      <c r="J2078" s="13" t="e">
        <f>VLOOKUP(F2078,#REF!,5,0)</f>
        <v>#REF!</v>
      </c>
      <c r="M2078" s="13" t="e">
        <f>VLOOKUP(K2078,#REF!,2,0)</f>
        <v>#REF!</v>
      </c>
      <c r="N2078" s="17" t="e">
        <f>VLOOKUP(K2078,#REF!,6,0)</f>
        <v>#REF!</v>
      </c>
      <c r="O2078" s="17" t="e">
        <f t="shared" si="97"/>
        <v>#REF!</v>
      </c>
      <c r="P2078" s="22">
        <v>0.08</v>
      </c>
      <c r="Q2078" s="17" t="e">
        <f t="shared" si="98"/>
        <v>#REF!</v>
      </c>
      <c r="R2078" s="13" t="e">
        <f>VLOOKUP(J2078,'[1]Nhân viên'!$E$20:$F$41,2,0)</f>
        <v>#REF!</v>
      </c>
    </row>
    <row r="2079" spans="1:18" hidden="1">
      <c r="A2079" s="11">
        <v>2081</v>
      </c>
      <c r="B2079" s="11">
        <f t="shared" si="99"/>
        <v>0</v>
      </c>
      <c r="E2079" s="13" t="e">
        <f>VLOOKUP(D2079,#REF!,2,0)</f>
        <v>#REF!</v>
      </c>
      <c r="H2079" s="13" t="e">
        <f>VLOOKUP(F2079,#REF!,2,0)</f>
        <v>#REF!</v>
      </c>
      <c r="I2079" s="13" t="str">
        <f>VLOOKUP(F2079,'[1]Khách hàng'!$A$4:$F$2144,3,0)</f>
        <v>Số 1 đường số 17A, Khu phố 11, Phường Bình Trị Đông B, Quận Bình Tân, TP.HCM.</v>
      </c>
      <c r="J2079" s="13" t="e">
        <f>VLOOKUP(F2079,#REF!,5,0)</f>
        <v>#REF!</v>
      </c>
      <c r="M2079" s="13" t="e">
        <f>VLOOKUP(K2079,#REF!,2,0)</f>
        <v>#REF!</v>
      </c>
      <c r="N2079" s="17" t="e">
        <f>VLOOKUP(K2079,#REF!,6,0)</f>
        <v>#REF!</v>
      </c>
      <c r="O2079" s="17" t="e">
        <f t="shared" si="97"/>
        <v>#REF!</v>
      </c>
      <c r="P2079" s="22">
        <v>0.08</v>
      </c>
      <c r="Q2079" s="17" t="e">
        <f t="shared" si="98"/>
        <v>#REF!</v>
      </c>
      <c r="R2079" s="13" t="e">
        <f>VLOOKUP(J2079,'[1]Nhân viên'!$E$20:$F$41,2,0)</f>
        <v>#REF!</v>
      </c>
    </row>
    <row r="2080" spans="1:18" hidden="1">
      <c r="A2080" s="11">
        <v>2082</v>
      </c>
      <c r="B2080" s="11">
        <f t="shared" si="99"/>
        <v>0</v>
      </c>
      <c r="E2080" s="13" t="e">
        <f>VLOOKUP(D2080,#REF!,2,0)</f>
        <v>#REF!</v>
      </c>
      <c r="H2080" s="13" t="e">
        <f>VLOOKUP(F2080,#REF!,2,0)</f>
        <v>#REF!</v>
      </c>
      <c r="I2080" s="13" t="str">
        <f>VLOOKUP(F2080,'[1]Khách hàng'!$A$4:$F$2144,3,0)</f>
        <v>Số 1 đường số 17A, Khu phố 11, Phường Bình Trị Đông B, Quận Bình Tân, TP.HCM.</v>
      </c>
      <c r="J2080" s="13" t="e">
        <f>VLOOKUP(F2080,#REF!,5,0)</f>
        <v>#REF!</v>
      </c>
      <c r="M2080" s="13" t="e">
        <f>VLOOKUP(K2080,#REF!,2,0)</f>
        <v>#REF!</v>
      </c>
      <c r="N2080" s="17" t="e">
        <f>VLOOKUP(K2080,#REF!,6,0)</f>
        <v>#REF!</v>
      </c>
      <c r="O2080" s="17" t="e">
        <f t="shared" ref="O2080:O2143" si="100">L2080*N2080</f>
        <v>#REF!</v>
      </c>
      <c r="P2080" s="22">
        <v>0.08</v>
      </c>
      <c r="Q2080" s="17" t="e">
        <f t="shared" ref="Q2080:Q2143" si="101">O2080*P2080+O2080</f>
        <v>#REF!</v>
      </c>
      <c r="R2080" s="13" t="e">
        <f>VLOOKUP(J2080,'[1]Nhân viên'!$E$20:$F$41,2,0)</f>
        <v>#REF!</v>
      </c>
    </row>
    <row r="2081" spans="1:18" hidden="1">
      <c r="A2081" s="11">
        <v>2083</v>
      </c>
      <c r="B2081" s="11">
        <f t="shared" si="99"/>
        <v>0</v>
      </c>
      <c r="E2081" s="13" t="e">
        <f>VLOOKUP(D2081,#REF!,2,0)</f>
        <v>#REF!</v>
      </c>
      <c r="H2081" s="13" t="e">
        <f>VLOOKUP(F2081,#REF!,2,0)</f>
        <v>#REF!</v>
      </c>
      <c r="I2081" s="13" t="str">
        <f>VLOOKUP(F2081,'[1]Khách hàng'!$A$4:$F$2144,3,0)</f>
        <v>Số 1 đường số 17A, Khu phố 11, Phường Bình Trị Đông B, Quận Bình Tân, TP.HCM.</v>
      </c>
      <c r="J2081" s="13" t="e">
        <f>VLOOKUP(F2081,#REF!,5,0)</f>
        <v>#REF!</v>
      </c>
      <c r="M2081" s="13" t="e">
        <f>VLOOKUP(K2081,#REF!,2,0)</f>
        <v>#REF!</v>
      </c>
      <c r="N2081" s="17" t="e">
        <f>VLOOKUP(K2081,#REF!,6,0)</f>
        <v>#REF!</v>
      </c>
      <c r="O2081" s="17" t="e">
        <f t="shared" si="100"/>
        <v>#REF!</v>
      </c>
      <c r="P2081" s="22">
        <v>0.08</v>
      </c>
      <c r="Q2081" s="17" t="e">
        <f t="shared" si="101"/>
        <v>#REF!</v>
      </c>
      <c r="R2081" s="13" t="e">
        <f>VLOOKUP(J2081,'[1]Nhân viên'!$E$20:$F$41,2,0)</f>
        <v>#REF!</v>
      </c>
    </row>
    <row r="2082" spans="1:18" hidden="1">
      <c r="A2082" s="11">
        <v>2084</v>
      </c>
      <c r="B2082" s="11">
        <f t="shared" si="99"/>
        <v>0</v>
      </c>
      <c r="E2082" s="13" t="e">
        <f>VLOOKUP(D2082,#REF!,2,0)</f>
        <v>#REF!</v>
      </c>
      <c r="H2082" s="13" t="e">
        <f>VLOOKUP(F2082,#REF!,2,0)</f>
        <v>#REF!</v>
      </c>
      <c r="I2082" s="13" t="str">
        <f>VLOOKUP(F2082,'[1]Khách hàng'!$A$4:$F$2144,3,0)</f>
        <v>Số 1 đường số 17A, Khu phố 11, Phường Bình Trị Đông B, Quận Bình Tân, TP.HCM.</v>
      </c>
      <c r="J2082" s="13" t="e">
        <f>VLOOKUP(F2082,#REF!,5,0)</f>
        <v>#REF!</v>
      </c>
      <c r="M2082" s="13" t="e">
        <f>VLOOKUP(K2082,#REF!,2,0)</f>
        <v>#REF!</v>
      </c>
      <c r="N2082" s="17" t="e">
        <f>VLOOKUP(K2082,#REF!,6,0)</f>
        <v>#REF!</v>
      </c>
      <c r="O2082" s="17" t="e">
        <f t="shared" si="100"/>
        <v>#REF!</v>
      </c>
      <c r="P2082" s="22">
        <v>0.08</v>
      </c>
      <c r="Q2082" s="17" t="e">
        <f t="shared" si="101"/>
        <v>#REF!</v>
      </c>
      <c r="R2082" s="13" t="e">
        <f>VLOOKUP(J2082,'[1]Nhân viên'!$E$20:$F$41,2,0)</f>
        <v>#REF!</v>
      </c>
    </row>
    <row r="2083" spans="1:18" hidden="1">
      <c r="A2083" s="11">
        <v>2085</v>
      </c>
      <c r="B2083" s="11">
        <f t="shared" si="99"/>
        <v>0</v>
      </c>
      <c r="E2083" s="13" t="e">
        <f>VLOOKUP(D2083,#REF!,2,0)</f>
        <v>#REF!</v>
      </c>
      <c r="H2083" s="13" t="e">
        <f>VLOOKUP(F2083,#REF!,2,0)</f>
        <v>#REF!</v>
      </c>
      <c r="I2083" s="13" t="str">
        <f>VLOOKUP(F2083,'[1]Khách hàng'!$A$4:$F$2144,3,0)</f>
        <v>Số 1 đường số 17A, Khu phố 11, Phường Bình Trị Đông B, Quận Bình Tân, TP.HCM.</v>
      </c>
      <c r="J2083" s="13" t="e">
        <f>VLOOKUP(F2083,#REF!,5,0)</f>
        <v>#REF!</v>
      </c>
      <c r="M2083" s="13" t="e">
        <f>VLOOKUP(K2083,#REF!,2,0)</f>
        <v>#REF!</v>
      </c>
      <c r="N2083" s="17" t="e">
        <f>VLOOKUP(K2083,#REF!,6,0)</f>
        <v>#REF!</v>
      </c>
      <c r="O2083" s="17" t="e">
        <f t="shared" si="100"/>
        <v>#REF!</v>
      </c>
      <c r="P2083" s="22">
        <v>0.08</v>
      </c>
      <c r="Q2083" s="17" t="e">
        <f t="shared" si="101"/>
        <v>#REF!</v>
      </c>
      <c r="R2083" s="13" t="e">
        <f>VLOOKUP(J2083,'[1]Nhân viên'!$E$20:$F$41,2,0)</f>
        <v>#REF!</v>
      </c>
    </row>
    <row r="2084" spans="1:18" hidden="1">
      <c r="A2084" s="11">
        <v>2086</v>
      </c>
      <c r="B2084" s="11">
        <f t="shared" si="99"/>
        <v>0</v>
      </c>
      <c r="E2084" s="13" t="e">
        <f>VLOOKUP(D2084,#REF!,2,0)</f>
        <v>#REF!</v>
      </c>
      <c r="H2084" s="13" t="e">
        <f>VLOOKUP(F2084,#REF!,2,0)</f>
        <v>#REF!</v>
      </c>
      <c r="I2084" s="13" t="str">
        <f>VLOOKUP(F2084,'[1]Khách hàng'!$A$4:$F$2144,3,0)</f>
        <v>Số 1 đường số 17A, Khu phố 11, Phường Bình Trị Đông B, Quận Bình Tân, TP.HCM.</v>
      </c>
      <c r="J2084" s="13" t="e">
        <f>VLOOKUP(F2084,#REF!,5,0)</f>
        <v>#REF!</v>
      </c>
      <c r="M2084" s="13" t="e">
        <f>VLOOKUP(K2084,#REF!,2,0)</f>
        <v>#REF!</v>
      </c>
      <c r="N2084" s="17" t="e">
        <f>VLOOKUP(K2084,#REF!,6,0)</f>
        <v>#REF!</v>
      </c>
      <c r="O2084" s="17" t="e">
        <f t="shared" si="100"/>
        <v>#REF!</v>
      </c>
      <c r="P2084" s="22">
        <v>0.08</v>
      </c>
      <c r="Q2084" s="17" t="e">
        <f t="shared" si="101"/>
        <v>#REF!</v>
      </c>
      <c r="R2084" s="13" t="e">
        <f>VLOOKUP(J2084,'[1]Nhân viên'!$E$20:$F$41,2,0)</f>
        <v>#REF!</v>
      </c>
    </row>
    <row r="2085" spans="1:18" hidden="1">
      <c r="A2085" s="11">
        <v>2087</v>
      </c>
      <c r="B2085" s="11">
        <f t="shared" si="99"/>
        <v>0</v>
      </c>
      <c r="E2085" s="13" t="e">
        <f>VLOOKUP(D2085,#REF!,2,0)</f>
        <v>#REF!</v>
      </c>
      <c r="H2085" s="13" t="e">
        <f>VLOOKUP(F2085,#REF!,2,0)</f>
        <v>#REF!</v>
      </c>
      <c r="I2085" s="13" t="str">
        <f>VLOOKUP(F2085,'[1]Khách hàng'!$A$4:$F$2144,3,0)</f>
        <v>Số 1 đường số 17A, Khu phố 11, Phường Bình Trị Đông B, Quận Bình Tân, TP.HCM.</v>
      </c>
      <c r="J2085" s="13" t="e">
        <f>VLOOKUP(F2085,#REF!,5,0)</f>
        <v>#REF!</v>
      </c>
      <c r="M2085" s="13" t="e">
        <f>VLOOKUP(K2085,#REF!,2,0)</f>
        <v>#REF!</v>
      </c>
      <c r="N2085" s="17" t="e">
        <f>VLOOKUP(K2085,#REF!,6,0)</f>
        <v>#REF!</v>
      </c>
      <c r="O2085" s="17" t="e">
        <f t="shared" si="100"/>
        <v>#REF!</v>
      </c>
      <c r="P2085" s="22">
        <v>0.08</v>
      </c>
      <c r="Q2085" s="17" t="e">
        <f t="shared" si="101"/>
        <v>#REF!</v>
      </c>
      <c r="R2085" s="13" t="e">
        <f>VLOOKUP(J2085,'[1]Nhân viên'!$E$20:$F$41,2,0)</f>
        <v>#REF!</v>
      </c>
    </row>
    <row r="2086" spans="1:18" hidden="1">
      <c r="A2086" s="11">
        <v>2088</v>
      </c>
      <c r="B2086" s="11">
        <f t="shared" si="99"/>
        <v>0</v>
      </c>
      <c r="E2086" s="13" t="e">
        <f>VLOOKUP(D2086,#REF!,2,0)</f>
        <v>#REF!</v>
      </c>
      <c r="H2086" s="13" t="e">
        <f>VLOOKUP(F2086,#REF!,2,0)</f>
        <v>#REF!</v>
      </c>
      <c r="I2086" s="13" t="str">
        <f>VLOOKUP(F2086,'[1]Khách hàng'!$A$4:$F$2144,3,0)</f>
        <v>Số 1 đường số 17A, Khu phố 11, Phường Bình Trị Đông B, Quận Bình Tân, TP.HCM.</v>
      </c>
      <c r="J2086" s="13" t="e">
        <f>VLOOKUP(F2086,#REF!,5,0)</f>
        <v>#REF!</v>
      </c>
      <c r="M2086" s="13" t="e">
        <f>VLOOKUP(K2086,#REF!,2,0)</f>
        <v>#REF!</v>
      </c>
      <c r="N2086" s="17" t="e">
        <f>VLOOKUP(K2086,#REF!,6,0)</f>
        <v>#REF!</v>
      </c>
      <c r="O2086" s="17" t="e">
        <f t="shared" si="100"/>
        <v>#REF!</v>
      </c>
      <c r="P2086" s="22">
        <v>0.08</v>
      </c>
      <c r="Q2086" s="17" t="e">
        <f t="shared" si="101"/>
        <v>#REF!</v>
      </c>
      <c r="R2086" s="13" t="e">
        <f>VLOOKUP(J2086,'[1]Nhân viên'!$E$20:$F$41,2,0)</f>
        <v>#REF!</v>
      </c>
    </row>
    <row r="2087" spans="1:18" hidden="1">
      <c r="A2087" s="11">
        <v>2089</v>
      </c>
      <c r="B2087" s="11">
        <f t="shared" si="99"/>
        <v>0</v>
      </c>
      <c r="E2087" s="13" t="e">
        <f>VLOOKUP(D2087,#REF!,2,0)</f>
        <v>#REF!</v>
      </c>
      <c r="H2087" s="13" t="e">
        <f>VLOOKUP(F2087,#REF!,2,0)</f>
        <v>#REF!</v>
      </c>
      <c r="I2087" s="13" t="str">
        <f>VLOOKUP(F2087,'[1]Khách hàng'!$A$4:$F$2144,3,0)</f>
        <v>Số 1 đường số 17A, Khu phố 11, Phường Bình Trị Đông B, Quận Bình Tân, TP.HCM.</v>
      </c>
      <c r="J2087" s="13" t="e">
        <f>VLOOKUP(F2087,#REF!,5,0)</f>
        <v>#REF!</v>
      </c>
      <c r="M2087" s="13" t="e">
        <f>VLOOKUP(K2087,#REF!,2,0)</f>
        <v>#REF!</v>
      </c>
      <c r="N2087" s="17" t="e">
        <f>VLOOKUP(K2087,#REF!,6,0)</f>
        <v>#REF!</v>
      </c>
      <c r="O2087" s="17" t="e">
        <f t="shared" si="100"/>
        <v>#REF!</v>
      </c>
      <c r="P2087" s="22">
        <v>0.08</v>
      </c>
      <c r="Q2087" s="17" t="e">
        <f t="shared" si="101"/>
        <v>#REF!</v>
      </c>
      <c r="R2087" s="13" t="e">
        <f>VLOOKUP(J2087,'[1]Nhân viên'!$E$20:$F$41,2,0)</f>
        <v>#REF!</v>
      </c>
    </row>
    <row r="2088" spans="1:18" hidden="1">
      <c r="A2088" s="11">
        <v>2090</v>
      </c>
      <c r="B2088" s="11">
        <f t="shared" si="99"/>
        <v>0</v>
      </c>
      <c r="E2088" s="13" t="e">
        <f>VLOOKUP(D2088,#REF!,2,0)</f>
        <v>#REF!</v>
      </c>
      <c r="H2088" s="13" t="e">
        <f>VLOOKUP(F2088,#REF!,2,0)</f>
        <v>#REF!</v>
      </c>
      <c r="I2088" s="13" t="str">
        <f>VLOOKUP(F2088,'[1]Khách hàng'!$A$4:$F$2144,3,0)</f>
        <v>Số 1 đường số 17A, Khu phố 11, Phường Bình Trị Đông B, Quận Bình Tân, TP.HCM.</v>
      </c>
      <c r="J2088" s="13" t="e">
        <f>VLOOKUP(F2088,#REF!,5,0)</f>
        <v>#REF!</v>
      </c>
      <c r="M2088" s="13" t="e">
        <f>VLOOKUP(K2088,#REF!,2,0)</f>
        <v>#REF!</v>
      </c>
      <c r="N2088" s="17" t="e">
        <f>VLOOKUP(K2088,#REF!,6,0)</f>
        <v>#REF!</v>
      </c>
      <c r="O2088" s="17" t="e">
        <f t="shared" si="100"/>
        <v>#REF!</v>
      </c>
      <c r="P2088" s="22">
        <v>0.08</v>
      </c>
      <c r="Q2088" s="17" t="e">
        <f t="shared" si="101"/>
        <v>#REF!</v>
      </c>
      <c r="R2088" s="13" t="e">
        <f>VLOOKUP(J2088,'[1]Nhân viên'!$E$20:$F$41,2,0)</f>
        <v>#REF!</v>
      </c>
    </row>
    <row r="2089" spans="1:18" hidden="1">
      <c r="A2089" s="11">
        <v>2091</v>
      </c>
      <c r="B2089" s="11">
        <f t="shared" si="99"/>
        <v>0</v>
      </c>
      <c r="E2089" s="13" t="e">
        <f>VLOOKUP(D2089,#REF!,2,0)</f>
        <v>#REF!</v>
      </c>
      <c r="H2089" s="13" t="e">
        <f>VLOOKUP(F2089,#REF!,2,0)</f>
        <v>#REF!</v>
      </c>
      <c r="I2089" s="13" t="str">
        <f>VLOOKUP(F2089,'[1]Khách hàng'!$A$4:$F$2144,3,0)</f>
        <v>Số 1 đường số 17A, Khu phố 11, Phường Bình Trị Đông B, Quận Bình Tân, TP.HCM.</v>
      </c>
      <c r="J2089" s="13" t="e">
        <f>VLOOKUP(F2089,#REF!,5,0)</f>
        <v>#REF!</v>
      </c>
      <c r="M2089" s="13" t="e">
        <f>VLOOKUP(K2089,#REF!,2,0)</f>
        <v>#REF!</v>
      </c>
      <c r="N2089" s="17" t="e">
        <f>VLOOKUP(K2089,#REF!,6,0)</f>
        <v>#REF!</v>
      </c>
      <c r="O2089" s="17" t="e">
        <f t="shared" si="100"/>
        <v>#REF!</v>
      </c>
      <c r="P2089" s="22">
        <v>0.08</v>
      </c>
      <c r="Q2089" s="17" t="e">
        <f t="shared" si="101"/>
        <v>#REF!</v>
      </c>
      <c r="R2089" s="13" t="e">
        <f>VLOOKUP(J2089,'[1]Nhân viên'!$E$20:$F$41,2,0)</f>
        <v>#REF!</v>
      </c>
    </row>
    <row r="2090" spans="1:18" hidden="1">
      <c r="A2090" s="11">
        <v>2092</v>
      </c>
      <c r="B2090" s="11">
        <f t="shared" si="99"/>
        <v>0</v>
      </c>
      <c r="E2090" s="13" t="e">
        <f>VLOOKUP(D2090,#REF!,2,0)</f>
        <v>#REF!</v>
      </c>
      <c r="H2090" s="13" t="e">
        <f>VLOOKUP(F2090,#REF!,2,0)</f>
        <v>#REF!</v>
      </c>
      <c r="I2090" s="13" t="str">
        <f>VLOOKUP(F2090,'[1]Khách hàng'!$A$4:$F$2144,3,0)</f>
        <v>Số 1 đường số 17A, Khu phố 11, Phường Bình Trị Đông B, Quận Bình Tân, TP.HCM.</v>
      </c>
      <c r="J2090" s="13" t="e">
        <f>VLOOKUP(F2090,#REF!,5,0)</f>
        <v>#REF!</v>
      </c>
      <c r="M2090" s="13" t="e">
        <f>VLOOKUP(K2090,#REF!,2,0)</f>
        <v>#REF!</v>
      </c>
      <c r="N2090" s="17" t="e">
        <f>VLOOKUP(K2090,#REF!,6,0)</f>
        <v>#REF!</v>
      </c>
      <c r="O2090" s="17" t="e">
        <f t="shared" si="100"/>
        <v>#REF!</v>
      </c>
      <c r="P2090" s="22">
        <v>0.08</v>
      </c>
      <c r="Q2090" s="17" t="e">
        <f t="shared" si="101"/>
        <v>#REF!</v>
      </c>
      <c r="R2090" s="13" t="e">
        <f>VLOOKUP(J2090,'[1]Nhân viên'!$E$20:$F$41,2,0)</f>
        <v>#REF!</v>
      </c>
    </row>
    <row r="2091" spans="1:18" hidden="1">
      <c r="A2091" s="11">
        <v>2093</v>
      </c>
      <c r="B2091" s="11">
        <f t="shared" si="99"/>
        <v>0</v>
      </c>
      <c r="E2091" s="13" t="e">
        <f>VLOOKUP(D2091,#REF!,2,0)</f>
        <v>#REF!</v>
      </c>
      <c r="H2091" s="13" t="e">
        <f>VLOOKUP(F2091,#REF!,2,0)</f>
        <v>#REF!</v>
      </c>
      <c r="I2091" s="13" t="str">
        <f>VLOOKUP(F2091,'[1]Khách hàng'!$A$4:$F$2144,3,0)</f>
        <v>Số 1 đường số 17A, Khu phố 11, Phường Bình Trị Đông B, Quận Bình Tân, TP.HCM.</v>
      </c>
      <c r="J2091" s="13" t="e">
        <f>VLOOKUP(F2091,#REF!,5,0)</f>
        <v>#REF!</v>
      </c>
      <c r="M2091" s="13" t="e">
        <f>VLOOKUP(K2091,#REF!,2,0)</f>
        <v>#REF!</v>
      </c>
      <c r="N2091" s="17" t="e">
        <f>VLOOKUP(K2091,#REF!,6,0)</f>
        <v>#REF!</v>
      </c>
      <c r="O2091" s="17" t="e">
        <f t="shared" si="100"/>
        <v>#REF!</v>
      </c>
      <c r="P2091" s="22">
        <v>0.08</v>
      </c>
      <c r="Q2091" s="17" t="e">
        <f t="shared" si="101"/>
        <v>#REF!</v>
      </c>
      <c r="R2091" s="13" t="e">
        <f>VLOOKUP(J2091,'[1]Nhân viên'!$E$20:$F$41,2,0)</f>
        <v>#REF!</v>
      </c>
    </row>
    <row r="2092" spans="1:18" hidden="1">
      <c r="A2092" s="11">
        <v>2094</v>
      </c>
      <c r="B2092" s="11">
        <f t="shared" si="99"/>
        <v>0</v>
      </c>
      <c r="E2092" s="13" t="e">
        <f>VLOOKUP(D2092,#REF!,2,0)</f>
        <v>#REF!</v>
      </c>
      <c r="H2092" s="13" t="e">
        <f>VLOOKUP(F2092,#REF!,2,0)</f>
        <v>#REF!</v>
      </c>
      <c r="I2092" s="13" t="str">
        <f>VLOOKUP(F2092,'[1]Khách hàng'!$A$4:$F$2144,3,0)</f>
        <v>Số 1 đường số 17A, Khu phố 11, Phường Bình Trị Đông B, Quận Bình Tân, TP.HCM.</v>
      </c>
      <c r="J2092" s="13" t="e">
        <f>VLOOKUP(F2092,#REF!,5,0)</f>
        <v>#REF!</v>
      </c>
      <c r="M2092" s="13" t="e">
        <f>VLOOKUP(K2092,#REF!,2,0)</f>
        <v>#REF!</v>
      </c>
      <c r="N2092" s="17" t="e">
        <f>VLOOKUP(K2092,#REF!,6,0)</f>
        <v>#REF!</v>
      </c>
      <c r="O2092" s="17" t="e">
        <f t="shared" si="100"/>
        <v>#REF!</v>
      </c>
      <c r="P2092" s="22">
        <v>0.08</v>
      </c>
      <c r="Q2092" s="17" t="e">
        <f t="shared" si="101"/>
        <v>#REF!</v>
      </c>
      <c r="R2092" s="13" t="e">
        <f>VLOOKUP(J2092,'[1]Nhân viên'!$E$20:$F$41,2,0)</f>
        <v>#REF!</v>
      </c>
    </row>
    <row r="2093" spans="1:18" hidden="1">
      <c r="A2093" s="11">
        <v>2095</v>
      </c>
      <c r="B2093" s="11">
        <f t="shared" si="99"/>
        <v>0</v>
      </c>
      <c r="E2093" s="13" t="e">
        <f>VLOOKUP(D2093,#REF!,2,0)</f>
        <v>#REF!</v>
      </c>
      <c r="H2093" s="13" t="e">
        <f>VLOOKUP(F2093,#REF!,2,0)</f>
        <v>#REF!</v>
      </c>
      <c r="I2093" s="13" t="str">
        <f>VLOOKUP(F2093,'[1]Khách hàng'!$A$4:$F$2144,3,0)</f>
        <v>Số 1 đường số 17A, Khu phố 11, Phường Bình Trị Đông B, Quận Bình Tân, TP.HCM.</v>
      </c>
      <c r="J2093" s="13" t="e">
        <f>VLOOKUP(F2093,#REF!,5,0)</f>
        <v>#REF!</v>
      </c>
      <c r="M2093" s="13" t="e">
        <f>VLOOKUP(K2093,#REF!,2,0)</f>
        <v>#REF!</v>
      </c>
      <c r="N2093" s="17" t="e">
        <f>VLOOKUP(K2093,#REF!,6,0)</f>
        <v>#REF!</v>
      </c>
      <c r="O2093" s="17" t="e">
        <f t="shared" si="100"/>
        <v>#REF!</v>
      </c>
      <c r="P2093" s="22">
        <v>0.08</v>
      </c>
      <c r="Q2093" s="17" t="e">
        <f t="shared" si="101"/>
        <v>#REF!</v>
      </c>
      <c r="R2093" s="13" t="e">
        <f>VLOOKUP(J2093,'[1]Nhân viên'!$E$20:$F$41,2,0)</f>
        <v>#REF!</v>
      </c>
    </row>
    <row r="2094" spans="1:18" hidden="1">
      <c r="A2094" s="11">
        <v>2096</v>
      </c>
      <c r="B2094" s="11">
        <f t="shared" si="99"/>
        <v>0</v>
      </c>
      <c r="E2094" s="13" t="e">
        <f>VLOOKUP(D2094,#REF!,2,0)</f>
        <v>#REF!</v>
      </c>
      <c r="H2094" s="13" t="e">
        <f>VLOOKUP(F2094,#REF!,2,0)</f>
        <v>#REF!</v>
      </c>
      <c r="I2094" s="13" t="str">
        <f>VLOOKUP(F2094,'[1]Khách hàng'!$A$4:$F$2144,3,0)</f>
        <v>Số 1 đường số 17A, Khu phố 11, Phường Bình Trị Đông B, Quận Bình Tân, TP.HCM.</v>
      </c>
      <c r="J2094" s="13" t="e">
        <f>VLOOKUP(F2094,#REF!,5,0)</f>
        <v>#REF!</v>
      </c>
      <c r="M2094" s="13" t="e">
        <f>VLOOKUP(K2094,#REF!,2,0)</f>
        <v>#REF!</v>
      </c>
      <c r="N2094" s="17" t="e">
        <f>VLOOKUP(K2094,#REF!,6,0)</f>
        <v>#REF!</v>
      </c>
      <c r="O2094" s="17" t="e">
        <f t="shared" si="100"/>
        <v>#REF!</v>
      </c>
      <c r="P2094" s="22">
        <v>0.08</v>
      </c>
      <c r="Q2094" s="17" t="e">
        <f t="shared" si="101"/>
        <v>#REF!</v>
      </c>
      <c r="R2094" s="13" t="e">
        <f>VLOOKUP(J2094,'[1]Nhân viên'!$E$20:$F$41,2,0)</f>
        <v>#REF!</v>
      </c>
    </row>
    <row r="2095" spans="1:18" hidden="1">
      <c r="A2095" s="11">
        <v>2097</v>
      </c>
      <c r="B2095" s="11">
        <f t="shared" si="99"/>
        <v>0</v>
      </c>
      <c r="E2095" s="13" t="e">
        <f>VLOOKUP(D2095,#REF!,2,0)</f>
        <v>#REF!</v>
      </c>
      <c r="H2095" s="13" t="e">
        <f>VLOOKUP(F2095,#REF!,2,0)</f>
        <v>#REF!</v>
      </c>
      <c r="I2095" s="13" t="str">
        <f>VLOOKUP(F2095,'[1]Khách hàng'!$A$4:$F$2144,3,0)</f>
        <v>Số 1 đường số 17A, Khu phố 11, Phường Bình Trị Đông B, Quận Bình Tân, TP.HCM.</v>
      </c>
      <c r="J2095" s="13" t="e">
        <f>VLOOKUP(F2095,#REF!,5,0)</f>
        <v>#REF!</v>
      </c>
      <c r="M2095" s="13" t="e">
        <f>VLOOKUP(K2095,#REF!,2,0)</f>
        <v>#REF!</v>
      </c>
      <c r="N2095" s="17" t="e">
        <f>VLOOKUP(K2095,#REF!,6,0)</f>
        <v>#REF!</v>
      </c>
      <c r="O2095" s="17" t="e">
        <f t="shared" si="100"/>
        <v>#REF!</v>
      </c>
      <c r="P2095" s="22">
        <v>0.08</v>
      </c>
      <c r="Q2095" s="17" t="e">
        <f t="shared" si="101"/>
        <v>#REF!</v>
      </c>
      <c r="R2095" s="13" t="e">
        <f>VLOOKUP(J2095,'[1]Nhân viên'!$E$20:$F$41,2,0)</f>
        <v>#REF!</v>
      </c>
    </row>
    <row r="2096" spans="1:18" hidden="1">
      <c r="A2096" s="11">
        <v>2098</v>
      </c>
      <c r="B2096" s="11">
        <f t="shared" si="99"/>
        <v>0</v>
      </c>
      <c r="E2096" s="13" t="e">
        <f>VLOOKUP(D2096,#REF!,2,0)</f>
        <v>#REF!</v>
      </c>
      <c r="H2096" s="13" t="e">
        <f>VLOOKUP(F2096,#REF!,2,0)</f>
        <v>#REF!</v>
      </c>
      <c r="I2096" s="13" t="str">
        <f>VLOOKUP(F2096,'[1]Khách hàng'!$A$4:$F$2144,3,0)</f>
        <v>Số 1 đường số 17A, Khu phố 11, Phường Bình Trị Đông B, Quận Bình Tân, TP.HCM.</v>
      </c>
      <c r="J2096" s="13" t="e">
        <f>VLOOKUP(F2096,#REF!,5,0)</f>
        <v>#REF!</v>
      </c>
      <c r="M2096" s="13" t="e">
        <f>VLOOKUP(K2096,#REF!,2,0)</f>
        <v>#REF!</v>
      </c>
      <c r="N2096" s="17" t="e">
        <f>VLOOKUP(K2096,#REF!,6,0)</f>
        <v>#REF!</v>
      </c>
      <c r="O2096" s="17" t="e">
        <f t="shared" si="100"/>
        <v>#REF!</v>
      </c>
      <c r="P2096" s="22">
        <v>0.08</v>
      </c>
      <c r="Q2096" s="17" t="e">
        <f t="shared" si="101"/>
        <v>#REF!</v>
      </c>
      <c r="R2096" s="13" t="e">
        <f>VLOOKUP(J2096,'[1]Nhân viên'!$E$20:$F$41,2,0)</f>
        <v>#REF!</v>
      </c>
    </row>
    <row r="2097" spans="1:18" hidden="1">
      <c r="A2097" s="11">
        <v>2099</v>
      </c>
      <c r="B2097" s="11">
        <f t="shared" si="99"/>
        <v>0</v>
      </c>
      <c r="E2097" s="13" t="e">
        <f>VLOOKUP(D2097,#REF!,2,0)</f>
        <v>#REF!</v>
      </c>
      <c r="H2097" s="13" t="e">
        <f>VLOOKUP(F2097,#REF!,2,0)</f>
        <v>#REF!</v>
      </c>
      <c r="I2097" s="13" t="str">
        <f>VLOOKUP(F2097,'[1]Khách hàng'!$A$4:$F$2144,3,0)</f>
        <v>Số 1 đường số 17A, Khu phố 11, Phường Bình Trị Đông B, Quận Bình Tân, TP.HCM.</v>
      </c>
      <c r="J2097" s="13" t="e">
        <f>VLOOKUP(F2097,#REF!,5,0)</f>
        <v>#REF!</v>
      </c>
      <c r="M2097" s="13" t="e">
        <f>VLOOKUP(K2097,#REF!,2,0)</f>
        <v>#REF!</v>
      </c>
      <c r="N2097" s="17" t="e">
        <f>VLOOKUP(K2097,#REF!,6,0)</f>
        <v>#REF!</v>
      </c>
      <c r="O2097" s="17" t="e">
        <f t="shared" si="100"/>
        <v>#REF!</v>
      </c>
      <c r="P2097" s="22">
        <v>0.08</v>
      </c>
      <c r="Q2097" s="17" t="e">
        <f t="shared" si="101"/>
        <v>#REF!</v>
      </c>
      <c r="R2097" s="13" t="e">
        <f>VLOOKUP(J2097,'[1]Nhân viên'!$E$20:$F$41,2,0)</f>
        <v>#REF!</v>
      </c>
    </row>
    <row r="2098" spans="1:18" hidden="1">
      <c r="A2098" s="11">
        <v>2100</v>
      </c>
      <c r="B2098" s="11">
        <f t="shared" si="99"/>
        <v>0</v>
      </c>
      <c r="E2098" s="13" t="e">
        <f>VLOOKUP(D2098,#REF!,2,0)</f>
        <v>#REF!</v>
      </c>
      <c r="H2098" s="13" t="e">
        <f>VLOOKUP(F2098,#REF!,2,0)</f>
        <v>#REF!</v>
      </c>
      <c r="I2098" s="13" t="str">
        <f>VLOOKUP(F2098,'[1]Khách hàng'!$A$4:$F$2144,3,0)</f>
        <v>Số 1 đường số 17A, Khu phố 11, Phường Bình Trị Đông B, Quận Bình Tân, TP.HCM.</v>
      </c>
      <c r="J2098" s="13" t="e">
        <f>VLOOKUP(F2098,#REF!,5,0)</f>
        <v>#REF!</v>
      </c>
      <c r="M2098" s="13" t="e">
        <f>VLOOKUP(K2098,#REF!,2,0)</f>
        <v>#REF!</v>
      </c>
      <c r="N2098" s="17" t="e">
        <f>VLOOKUP(K2098,#REF!,6,0)</f>
        <v>#REF!</v>
      </c>
      <c r="O2098" s="17" t="e">
        <f t="shared" si="100"/>
        <v>#REF!</v>
      </c>
      <c r="P2098" s="22">
        <v>0.08</v>
      </c>
      <c r="Q2098" s="17" t="e">
        <f t="shared" si="101"/>
        <v>#REF!</v>
      </c>
      <c r="R2098" s="13" t="e">
        <f>VLOOKUP(J2098,'[1]Nhân viên'!$E$20:$F$41,2,0)</f>
        <v>#REF!</v>
      </c>
    </row>
    <row r="2099" spans="1:18" hidden="1">
      <c r="A2099" s="11">
        <v>2101</v>
      </c>
      <c r="B2099" s="11">
        <f t="shared" si="99"/>
        <v>0</v>
      </c>
      <c r="E2099" s="13" t="e">
        <f>VLOOKUP(D2099,#REF!,2,0)</f>
        <v>#REF!</v>
      </c>
      <c r="H2099" s="13" t="e">
        <f>VLOOKUP(F2099,#REF!,2,0)</f>
        <v>#REF!</v>
      </c>
      <c r="I2099" s="13" t="str">
        <f>VLOOKUP(F2099,'[1]Khách hàng'!$A$4:$F$2144,3,0)</f>
        <v>Số 1 đường số 17A, Khu phố 11, Phường Bình Trị Đông B, Quận Bình Tân, TP.HCM.</v>
      </c>
      <c r="J2099" s="13" t="e">
        <f>VLOOKUP(F2099,#REF!,5,0)</f>
        <v>#REF!</v>
      </c>
      <c r="M2099" s="13" t="e">
        <f>VLOOKUP(K2099,#REF!,2,0)</f>
        <v>#REF!</v>
      </c>
      <c r="N2099" s="17" t="e">
        <f>VLOOKUP(K2099,#REF!,6,0)</f>
        <v>#REF!</v>
      </c>
      <c r="O2099" s="17" t="e">
        <f t="shared" si="100"/>
        <v>#REF!</v>
      </c>
      <c r="P2099" s="22">
        <v>0.08</v>
      </c>
      <c r="Q2099" s="17" t="e">
        <f t="shared" si="101"/>
        <v>#REF!</v>
      </c>
      <c r="R2099" s="13" t="e">
        <f>VLOOKUP(J2099,'[1]Nhân viên'!$E$20:$F$41,2,0)</f>
        <v>#REF!</v>
      </c>
    </row>
    <row r="2100" spans="1:18" hidden="1">
      <c r="A2100" s="11">
        <v>2102</v>
      </c>
      <c r="B2100" s="11">
        <f t="shared" si="99"/>
        <v>0</v>
      </c>
      <c r="E2100" s="13" t="e">
        <f>VLOOKUP(D2100,#REF!,2,0)</f>
        <v>#REF!</v>
      </c>
      <c r="H2100" s="13" t="e">
        <f>VLOOKUP(F2100,#REF!,2,0)</f>
        <v>#REF!</v>
      </c>
      <c r="I2100" s="13" t="str">
        <f>VLOOKUP(F2100,'[1]Khách hàng'!$A$4:$F$2144,3,0)</f>
        <v>Số 1 đường số 17A, Khu phố 11, Phường Bình Trị Đông B, Quận Bình Tân, TP.HCM.</v>
      </c>
      <c r="J2100" s="13" t="e">
        <f>VLOOKUP(F2100,#REF!,5,0)</f>
        <v>#REF!</v>
      </c>
      <c r="M2100" s="13" t="e">
        <f>VLOOKUP(K2100,#REF!,2,0)</f>
        <v>#REF!</v>
      </c>
      <c r="N2100" s="17" t="e">
        <f>VLOOKUP(K2100,#REF!,6,0)</f>
        <v>#REF!</v>
      </c>
      <c r="O2100" s="17" t="e">
        <f t="shared" si="100"/>
        <v>#REF!</v>
      </c>
      <c r="P2100" s="22">
        <v>0.08</v>
      </c>
      <c r="Q2100" s="17" t="e">
        <f t="shared" si="101"/>
        <v>#REF!</v>
      </c>
      <c r="R2100" s="13" t="e">
        <f>VLOOKUP(J2100,'[1]Nhân viên'!$E$20:$F$41,2,0)</f>
        <v>#REF!</v>
      </c>
    </row>
    <row r="2101" spans="1:18" hidden="1">
      <c r="A2101" s="11">
        <v>2103</v>
      </c>
      <c r="B2101" s="11">
        <f t="shared" si="99"/>
        <v>0</v>
      </c>
      <c r="E2101" s="13" t="e">
        <f>VLOOKUP(D2101,#REF!,2,0)</f>
        <v>#REF!</v>
      </c>
      <c r="H2101" s="13" t="e">
        <f>VLOOKUP(F2101,#REF!,2,0)</f>
        <v>#REF!</v>
      </c>
      <c r="I2101" s="13" t="str">
        <f>VLOOKUP(F2101,'[1]Khách hàng'!$A$4:$F$2144,3,0)</f>
        <v>Số 1 đường số 17A, Khu phố 11, Phường Bình Trị Đông B, Quận Bình Tân, TP.HCM.</v>
      </c>
      <c r="J2101" s="13" t="e">
        <f>VLOOKUP(F2101,#REF!,5,0)</f>
        <v>#REF!</v>
      </c>
      <c r="M2101" s="13" t="e">
        <f>VLOOKUP(K2101,#REF!,2,0)</f>
        <v>#REF!</v>
      </c>
      <c r="N2101" s="17" t="e">
        <f>VLOOKUP(K2101,#REF!,6,0)</f>
        <v>#REF!</v>
      </c>
      <c r="O2101" s="17" t="e">
        <f t="shared" si="100"/>
        <v>#REF!</v>
      </c>
      <c r="P2101" s="22">
        <v>0.08</v>
      </c>
      <c r="Q2101" s="17" t="e">
        <f t="shared" si="101"/>
        <v>#REF!</v>
      </c>
      <c r="R2101" s="13" t="e">
        <f>VLOOKUP(J2101,'[1]Nhân viên'!$E$20:$F$41,2,0)</f>
        <v>#REF!</v>
      </c>
    </row>
    <row r="2102" spans="1:18" hidden="1">
      <c r="A2102" s="11">
        <v>2104</v>
      </c>
      <c r="B2102" s="11">
        <f t="shared" si="99"/>
        <v>0</v>
      </c>
      <c r="E2102" s="13" t="e">
        <f>VLOOKUP(D2102,#REF!,2,0)</f>
        <v>#REF!</v>
      </c>
      <c r="H2102" s="13" t="e">
        <f>VLOOKUP(F2102,#REF!,2,0)</f>
        <v>#REF!</v>
      </c>
      <c r="I2102" s="13" t="str">
        <f>VLOOKUP(F2102,'[1]Khách hàng'!$A$4:$F$2144,3,0)</f>
        <v>Số 1 đường số 17A, Khu phố 11, Phường Bình Trị Đông B, Quận Bình Tân, TP.HCM.</v>
      </c>
      <c r="J2102" s="13" t="e">
        <f>VLOOKUP(F2102,#REF!,5,0)</f>
        <v>#REF!</v>
      </c>
      <c r="M2102" s="13" t="e">
        <f>VLOOKUP(K2102,#REF!,2,0)</f>
        <v>#REF!</v>
      </c>
      <c r="N2102" s="17" t="e">
        <f>VLOOKUP(K2102,#REF!,6,0)</f>
        <v>#REF!</v>
      </c>
      <c r="O2102" s="17" t="e">
        <f t="shared" si="100"/>
        <v>#REF!</v>
      </c>
      <c r="P2102" s="22">
        <v>0.08</v>
      </c>
      <c r="Q2102" s="17" t="e">
        <f t="shared" si="101"/>
        <v>#REF!</v>
      </c>
      <c r="R2102" s="13" t="e">
        <f>VLOOKUP(J2102,'[1]Nhân viên'!$E$20:$F$41,2,0)</f>
        <v>#REF!</v>
      </c>
    </row>
    <row r="2103" spans="1:18" hidden="1">
      <c r="A2103" s="11">
        <v>2105</v>
      </c>
      <c r="B2103" s="11">
        <f t="shared" si="99"/>
        <v>0</v>
      </c>
      <c r="E2103" s="13" t="e">
        <f>VLOOKUP(D2103,#REF!,2,0)</f>
        <v>#REF!</v>
      </c>
      <c r="H2103" s="13" t="e">
        <f>VLOOKUP(F2103,#REF!,2,0)</f>
        <v>#REF!</v>
      </c>
      <c r="I2103" s="13" t="str">
        <f>VLOOKUP(F2103,'[1]Khách hàng'!$A$4:$F$2144,3,0)</f>
        <v>Số 1 đường số 17A, Khu phố 11, Phường Bình Trị Đông B, Quận Bình Tân, TP.HCM.</v>
      </c>
      <c r="J2103" s="13" t="e">
        <f>VLOOKUP(F2103,#REF!,5,0)</f>
        <v>#REF!</v>
      </c>
      <c r="M2103" s="13" t="e">
        <f>VLOOKUP(K2103,#REF!,2,0)</f>
        <v>#REF!</v>
      </c>
      <c r="N2103" s="17" t="e">
        <f>VLOOKUP(K2103,#REF!,6,0)</f>
        <v>#REF!</v>
      </c>
      <c r="O2103" s="17" t="e">
        <f t="shared" si="100"/>
        <v>#REF!</v>
      </c>
      <c r="P2103" s="22">
        <v>0.08</v>
      </c>
      <c r="Q2103" s="17" t="e">
        <f t="shared" si="101"/>
        <v>#REF!</v>
      </c>
      <c r="R2103" s="13" t="e">
        <f>VLOOKUP(J2103,'[1]Nhân viên'!$E$20:$F$41,2,0)</f>
        <v>#REF!</v>
      </c>
    </row>
    <row r="2104" spans="1:18" hidden="1">
      <c r="A2104" s="11">
        <v>2106</v>
      </c>
      <c r="B2104" s="11">
        <f t="shared" si="99"/>
        <v>0</v>
      </c>
      <c r="E2104" s="13" t="e">
        <f>VLOOKUP(D2104,#REF!,2,0)</f>
        <v>#REF!</v>
      </c>
      <c r="H2104" s="13" t="e">
        <f>VLOOKUP(F2104,#REF!,2,0)</f>
        <v>#REF!</v>
      </c>
      <c r="I2104" s="13" t="str">
        <f>VLOOKUP(F2104,'[1]Khách hàng'!$A$4:$F$2144,3,0)</f>
        <v>Số 1 đường số 17A, Khu phố 11, Phường Bình Trị Đông B, Quận Bình Tân, TP.HCM.</v>
      </c>
      <c r="J2104" s="13" t="e">
        <f>VLOOKUP(F2104,#REF!,5,0)</f>
        <v>#REF!</v>
      </c>
      <c r="M2104" s="13" t="e">
        <f>VLOOKUP(K2104,#REF!,2,0)</f>
        <v>#REF!</v>
      </c>
      <c r="N2104" s="17" t="e">
        <f>VLOOKUP(K2104,#REF!,6,0)</f>
        <v>#REF!</v>
      </c>
      <c r="O2104" s="17" t="e">
        <f t="shared" si="100"/>
        <v>#REF!</v>
      </c>
      <c r="P2104" s="22">
        <v>0.08</v>
      </c>
      <c r="Q2104" s="17" t="e">
        <f t="shared" si="101"/>
        <v>#REF!</v>
      </c>
      <c r="R2104" s="13" t="e">
        <f>VLOOKUP(J2104,'[1]Nhân viên'!$E$20:$F$41,2,0)</f>
        <v>#REF!</v>
      </c>
    </row>
    <row r="2105" spans="1:18" hidden="1">
      <c r="A2105" s="11">
        <v>2107</v>
      </c>
      <c r="B2105" s="11">
        <f t="shared" si="99"/>
        <v>0</v>
      </c>
      <c r="E2105" s="13" t="e">
        <f>VLOOKUP(D2105,#REF!,2,0)</f>
        <v>#REF!</v>
      </c>
      <c r="H2105" s="13" t="e">
        <f>VLOOKUP(F2105,#REF!,2,0)</f>
        <v>#REF!</v>
      </c>
      <c r="I2105" s="13" t="str">
        <f>VLOOKUP(F2105,'[1]Khách hàng'!$A$4:$F$2144,3,0)</f>
        <v>Số 1 đường số 17A, Khu phố 11, Phường Bình Trị Đông B, Quận Bình Tân, TP.HCM.</v>
      </c>
      <c r="J2105" s="13" t="e">
        <f>VLOOKUP(F2105,#REF!,5,0)</f>
        <v>#REF!</v>
      </c>
      <c r="M2105" s="13" t="e">
        <f>VLOOKUP(K2105,#REF!,2,0)</f>
        <v>#REF!</v>
      </c>
      <c r="N2105" s="17" t="e">
        <f>VLOOKUP(K2105,#REF!,6,0)</f>
        <v>#REF!</v>
      </c>
      <c r="O2105" s="17" t="e">
        <f t="shared" si="100"/>
        <v>#REF!</v>
      </c>
      <c r="P2105" s="22">
        <v>0.08</v>
      </c>
      <c r="Q2105" s="17" t="e">
        <f t="shared" si="101"/>
        <v>#REF!</v>
      </c>
      <c r="R2105" s="13" t="e">
        <f>VLOOKUP(J2105,'[1]Nhân viên'!$E$20:$F$41,2,0)</f>
        <v>#REF!</v>
      </c>
    </row>
    <row r="2106" spans="1:18" hidden="1">
      <c r="A2106" s="11">
        <v>2108</v>
      </c>
      <c r="B2106" s="11">
        <f t="shared" si="99"/>
        <v>0</v>
      </c>
      <c r="E2106" s="13" t="e">
        <f>VLOOKUP(D2106,#REF!,2,0)</f>
        <v>#REF!</v>
      </c>
      <c r="H2106" s="13" t="e">
        <f>VLOOKUP(F2106,#REF!,2,0)</f>
        <v>#REF!</v>
      </c>
      <c r="I2106" s="13" t="str">
        <f>VLOOKUP(F2106,'[1]Khách hàng'!$A$4:$F$2144,3,0)</f>
        <v>Số 1 đường số 17A, Khu phố 11, Phường Bình Trị Đông B, Quận Bình Tân, TP.HCM.</v>
      </c>
      <c r="J2106" s="13" t="e">
        <f>VLOOKUP(F2106,#REF!,5,0)</f>
        <v>#REF!</v>
      </c>
      <c r="M2106" s="13" t="e">
        <f>VLOOKUP(K2106,#REF!,2,0)</f>
        <v>#REF!</v>
      </c>
      <c r="N2106" s="17" t="e">
        <f>VLOOKUP(K2106,#REF!,6,0)</f>
        <v>#REF!</v>
      </c>
      <c r="O2106" s="17" t="e">
        <f t="shared" si="100"/>
        <v>#REF!</v>
      </c>
      <c r="P2106" s="22">
        <v>0.08</v>
      </c>
      <c r="Q2106" s="17" t="e">
        <f t="shared" si="101"/>
        <v>#REF!</v>
      </c>
      <c r="R2106" s="13" t="e">
        <f>VLOOKUP(J2106,'[1]Nhân viên'!$E$20:$F$41,2,0)</f>
        <v>#REF!</v>
      </c>
    </row>
    <row r="2107" spans="1:18" hidden="1">
      <c r="A2107" s="11">
        <v>2109</v>
      </c>
      <c r="B2107" s="11">
        <f t="shared" si="99"/>
        <v>0</v>
      </c>
      <c r="E2107" s="13" t="e">
        <f>VLOOKUP(D2107,#REF!,2,0)</f>
        <v>#REF!</v>
      </c>
      <c r="H2107" s="13" t="e">
        <f>VLOOKUP(F2107,#REF!,2,0)</f>
        <v>#REF!</v>
      </c>
      <c r="I2107" s="13" t="str">
        <f>VLOOKUP(F2107,'[1]Khách hàng'!$A$4:$F$2144,3,0)</f>
        <v>Số 1 đường số 17A, Khu phố 11, Phường Bình Trị Đông B, Quận Bình Tân, TP.HCM.</v>
      </c>
      <c r="J2107" s="13" t="e">
        <f>VLOOKUP(F2107,#REF!,5,0)</f>
        <v>#REF!</v>
      </c>
      <c r="M2107" s="13" t="e">
        <f>VLOOKUP(K2107,#REF!,2,0)</f>
        <v>#REF!</v>
      </c>
      <c r="N2107" s="17" t="e">
        <f>VLOOKUP(K2107,#REF!,6,0)</f>
        <v>#REF!</v>
      </c>
      <c r="O2107" s="17" t="e">
        <f t="shared" si="100"/>
        <v>#REF!</v>
      </c>
      <c r="P2107" s="22">
        <v>0.08</v>
      </c>
      <c r="Q2107" s="17" t="e">
        <f t="shared" si="101"/>
        <v>#REF!</v>
      </c>
      <c r="R2107" s="13" t="e">
        <f>VLOOKUP(J2107,'[1]Nhân viên'!$E$20:$F$41,2,0)</f>
        <v>#REF!</v>
      </c>
    </row>
    <row r="2108" spans="1:18" hidden="1">
      <c r="A2108" s="11">
        <v>2110</v>
      </c>
      <c r="B2108" s="11">
        <f t="shared" si="99"/>
        <v>0</v>
      </c>
      <c r="E2108" s="13" t="e">
        <f>VLOOKUP(D2108,#REF!,2,0)</f>
        <v>#REF!</v>
      </c>
      <c r="H2108" s="13" t="e">
        <f>VLOOKUP(F2108,#REF!,2,0)</f>
        <v>#REF!</v>
      </c>
      <c r="I2108" s="13" t="str">
        <f>VLOOKUP(F2108,'[1]Khách hàng'!$A$4:$F$2144,3,0)</f>
        <v>Số 1 đường số 17A, Khu phố 11, Phường Bình Trị Đông B, Quận Bình Tân, TP.HCM.</v>
      </c>
      <c r="J2108" s="13" t="e">
        <f>VLOOKUP(F2108,#REF!,5,0)</f>
        <v>#REF!</v>
      </c>
      <c r="M2108" s="13" t="e">
        <f>VLOOKUP(K2108,#REF!,2,0)</f>
        <v>#REF!</v>
      </c>
      <c r="N2108" s="17" t="e">
        <f>VLOOKUP(K2108,#REF!,6,0)</f>
        <v>#REF!</v>
      </c>
      <c r="O2108" s="17" t="e">
        <f t="shared" si="100"/>
        <v>#REF!</v>
      </c>
      <c r="P2108" s="22">
        <v>0.08</v>
      </c>
      <c r="Q2108" s="17" t="e">
        <f t="shared" si="101"/>
        <v>#REF!</v>
      </c>
      <c r="R2108" s="13" t="e">
        <f>VLOOKUP(J2108,'[1]Nhân viên'!$E$20:$F$41,2,0)</f>
        <v>#REF!</v>
      </c>
    </row>
    <row r="2109" spans="1:18" hidden="1">
      <c r="A2109" s="11">
        <v>2111</v>
      </c>
      <c r="B2109" s="11">
        <f t="shared" si="99"/>
        <v>0</v>
      </c>
      <c r="E2109" s="13" t="e">
        <f>VLOOKUP(D2109,#REF!,2,0)</f>
        <v>#REF!</v>
      </c>
      <c r="H2109" s="13" t="e">
        <f>VLOOKUP(F2109,#REF!,2,0)</f>
        <v>#REF!</v>
      </c>
      <c r="I2109" s="13" t="str">
        <f>VLOOKUP(F2109,'[1]Khách hàng'!$A$4:$F$2144,3,0)</f>
        <v>Số 1 đường số 17A, Khu phố 11, Phường Bình Trị Đông B, Quận Bình Tân, TP.HCM.</v>
      </c>
      <c r="J2109" s="13" t="e">
        <f>VLOOKUP(F2109,#REF!,5,0)</f>
        <v>#REF!</v>
      </c>
      <c r="M2109" s="13" t="e">
        <f>VLOOKUP(K2109,#REF!,2,0)</f>
        <v>#REF!</v>
      </c>
      <c r="N2109" s="17" t="e">
        <f>VLOOKUP(K2109,#REF!,6,0)</f>
        <v>#REF!</v>
      </c>
      <c r="O2109" s="17" t="e">
        <f t="shared" si="100"/>
        <v>#REF!</v>
      </c>
      <c r="P2109" s="22">
        <v>0.08</v>
      </c>
      <c r="Q2109" s="17" t="e">
        <f t="shared" si="101"/>
        <v>#REF!</v>
      </c>
      <c r="R2109" s="13" t="e">
        <f>VLOOKUP(J2109,'[1]Nhân viên'!$E$20:$F$41,2,0)</f>
        <v>#REF!</v>
      </c>
    </row>
    <row r="2110" spans="1:18" hidden="1">
      <c r="A2110" s="11">
        <v>2112</v>
      </c>
      <c r="B2110" s="11">
        <f t="shared" si="99"/>
        <v>0</v>
      </c>
      <c r="E2110" s="13" t="e">
        <f>VLOOKUP(D2110,#REF!,2,0)</f>
        <v>#REF!</v>
      </c>
      <c r="H2110" s="13" t="e">
        <f>VLOOKUP(F2110,#REF!,2,0)</f>
        <v>#REF!</v>
      </c>
      <c r="I2110" s="13" t="str">
        <f>VLOOKUP(F2110,'[1]Khách hàng'!$A$4:$F$2144,3,0)</f>
        <v>Số 1 đường số 17A, Khu phố 11, Phường Bình Trị Đông B, Quận Bình Tân, TP.HCM.</v>
      </c>
      <c r="J2110" s="13" t="e">
        <f>VLOOKUP(F2110,#REF!,5,0)</f>
        <v>#REF!</v>
      </c>
      <c r="M2110" s="13" t="e">
        <f>VLOOKUP(K2110,#REF!,2,0)</f>
        <v>#REF!</v>
      </c>
      <c r="N2110" s="17" t="e">
        <f>VLOOKUP(K2110,#REF!,6,0)</f>
        <v>#REF!</v>
      </c>
      <c r="O2110" s="17" t="e">
        <f t="shared" si="100"/>
        <v>#REF!</v>
      </c>
      <c r="P2110" s="22">
        <v>0.08</v>
      </c>
      <c r="Q2110" s="17" t="e">
        <f t="shared" si="101"/>
        <v>#REF!</v>
      </c>
      <c r="R2110" s="13" t="e">
        <f>VLOOKUP(J2110,'[1]Nhân viên'!$E$20:$F$41,2,0)</f>
        <v>#REF!</v>
      </c>
    </row>
    <row r="2111" spans="1:18" hidden="1">
      <c r="A2111" s="11">
        <v>2113</v>
      </c>
      <c r="B2111" s="11">
        <f t="shared" si="99"/>
        <v>0</v>
      </c>
      <c r="E2111" s="13" t="e">
        <f>VLOOKUP(D2111,#REF!,2,0)</f>
        <v>#REF!</v>
      </c>
      <c r="H2111" s="13" t="e">
        <f>VLOOKUP(F2111,#REF!,2,0)</f>
        <v>#REF!</v>
      </c>
      <c r="I2111" s="13" t="str">
        <f>VLOOKUP(F2111,'[1]Khách hàng'!$A$4:$F$2144,3,0)</f>
        <v>Số 1 đường số 17A, Khu phố 11, Phường Bình Trị Đông B, Quận Bình Tân, TP.HCM.</v>
      </c>
      <c r="J2111" s="13" t="e">
        <f>VLOOKUP(F2111,#REF!,5,0)</f>
        <v>#REF!</v>
      </c>
      <c r="M2111" s="13" t="e">
        <f>VLOOKUP(K2111,#REF!,2,0)</f>
        <v>#REF!</v>
      </c>
      <c r="N2111" s="17" t="e">
        <f>VLOOKUP(K2111,#REF!,6,0)</f>
        <v>#REF!</v>
      </c>
      <c r="O2111" s="17" t="e">
        <f t="shared" si="100"/>
        <v>#REF!</v>
      </c>
      <c r="P2111" s="22">
        <v>0.08</v>
      </c>
      <c r="Q2111" s="17" t="e">
        <f t="shared" si="101"/>
        <v>#REF!</v>
      </c>
      <c r="R2111" s="13" t="e">
        <f>VLOOKUP(J2111,'[1]Nhân viên'!$E$20:$F$41,2,0)</f>
        <v>#REF!</v>
      </c>
    </row>
    <row r="2112" spans="1:18" hidden="1">
      <c r="A2112" s="11">
        <v>2114</v>
      </c>
      <c r="B2112" s="11">
        <f t="shared" si="99"/>
        <v>0</v>
      </c>
      <c r="E2112" s="13" t="e">
        <f>VLOOKUP(D2112,#REF!,2,0)</f>
        <v>#REF!</v>
      </c>
      <c r="H2112" s="13" t="e">
        <f>VLOOKUP(F2112,#REF!,2,0)</f>
        <v>#REF!</v>
      </c>
      <c r="I2112" s="13" t="str">
        <f>VLOOKUP(F2112,'[1]Khách hàng'!$A$4:$F$2144,3,0)</f>
        <v>Số 1 đường số 17A, Khu phố 11, Phường Bình Trị Đông B, Quận Bình Tân, TP.HCM.</v>
      </c>
      <c r="J2112" s="13" t="e">
        <f>VLOOKUP(F2112,#REF!,5,0)</f>
        <v>#REF!</v>
      </c>
      <c r="M2112" s="13" t="e">
        <f>VLOOKUP(K2112,#REF!,2,0)</f>
        <v>#REF!</v>
      </c>
      <c r="N2112" s="17" t="e">
        <f>VLOOKUP(K2112,#REF!,6,0)</f>
        <v>#REF!</v>
      </c>
      <c r="O2112" s="17" t="e">
        <f t="shared" si="100"/>
        <v>#REF!</v>
      </c>
      <c r="P2112" s="22">
        <v>0.08</v>
      </c>
      <c r="Q2112" s="17" t="e">
        <f t="shared" si="101"/>
        <v>#REF!</v>
      </c>
      <c r="R2112" s="13" t="e">
        <f>VLOOKUP(J2112,'[1]Nhân viên'!$E$20:$F$41,2,0)</f>
        <v>#REF!</v>
      </c>
    </row>
    <row r="2113" spans="1:18" hidden="1">
      <c r="A2113" s="11">
        <v>2115</v>
      </c>
      <c r="B2113" s="11">
        <f t="shared" si="99"/>
        <v>0</v>
      </c>
      <c r="E2113" s="13" t="e">
        <f>VLOOKUP(D2113,#REF!,2,0)</f>
        <v>#REF!</v>
      </c>
      <c r="H2113" s="13" t="e">
        <f>VLOOKUP(F2113,#REF!,2,0)</f>
        <v>#REF!</v>
      </c>
      <c r="I2113" s="13" t="str">
        <f>VLOOKUP(F2113,'[1]Khách hàng'!$A$4:$F$2144,3,0)</f>
        <v>Số 1 đường số 17A, Khu phố 11, Phường Bình Trị Đông B, Quận Bình Tân, TP.HCM.</v>
      </c>
      <c r="J2113" s="13" t="e">
        <f>VLOOKUP(F2113,#REF!,5,0)</f>
        <v>#REF!</v>
      </c>
      <c r="M2113" s="13" t="e">
        <f>VLOOKUP(K2113,#REF!,2,0)</f>
        <v>#REF!</v>
      </c>
      <c r="N2113" s="17" t="e">
        <f>VLOOKUP(K2113,#REF!,6,0)</f>
        <v>#REF!</v>
      </c>
      <c r="O2113" s="17" t="e">
        <f t="shared" si="100"/>
        <v>#REF!</v>
      </c>
      <c r="P2113" s="22">
        <v>0.08</v>
      </c>
      <c r="Q2113" s="17" t="e">
        <f t="shared" si="101"/>
        <v>#REF!</v>
      </c>
      <c r="R2113" s="13" t="e">
        <f>VLOOKUP(J2113,'[1]Nhân viên'!$E$20:$F$41,2,0)</f>
        <v>#REF!</v>
      </c>
    </row>
    <row r="2114" spans="1:18" hidden="1">
      <c r="A2114" s="11">
        <v>2116</v>
      </c>
      <c r="B2114" s="11">
        <f t="shared" si="99"/>
        <v>0</v>
      </c>
      <c r="E2114" s="13" t="e">
        <f>VLOOKUP(D2114,#REF!,2,0)</f>
        <v>#REF!</v>
      </c>
      <c r="H2114" s="13" t="e">
        <f>VLOOKUP(F2114,#REF!,2,0)</f>
        <v>#REF!</v>
      </c>
      <c r="I2114" s="13" t="str">
        <f>VLOOKUP(F2114,'[1]Khách hàng'!$A$4:$F$2144,3,0)</f>
        <v>Số 1 đường số 17A, Khu phố 11, Phường Bình Trị Đông B, Quận Bình Tân, TP.HCM.</v>
      </c>
      <c r="J2114" s="13" t="e">
        <f>VLOOKUP(F2114,#REF!,5,0)</f>
        <v>#REF!</v>
      </c>
      <c r="M2114" s="13" t="e">
        <f>VLOOKUP(K2114,#REF!,2,0)</f>
        <v>#REF!</v>
      </c>
      <c r="N2114" s="17" t="e">
        <f>VLOOKUP(K2114,#REF!,6,0)</f>
        <v>#REF!</v>
      </c>
      <c r="O2114" s="17" t="e">
        <f t="shared" si="100"/>
        <v>#REF!</v>
      </c>
      <c r="P2114" s="22">
        <v>0.08</v>
      </c>
      <c r="Q2114" s="17" t="e">
        <f t="shared" si="101"/>
        <v>#REF!</v>
      </c>
      <c r="R2114" s="13" t="e">
        <f>VLOOKUP(J2114,'[1]Nhân viên'!$E$20:$F$41,2,0)</f>
        <v>#REF!</v>
      </c>
    </row>
    <row r="2115" spans="1:18" hidden="1">
      <c r="A2115" s="11">
        <v>2117</v>
      </c>
      <c r="B2115" s="11">
        <f t="shared" si="99"/>
        <v>0</v>
      </c>
      <c r="E2115" s="13" t="e">
        <f>VLOOKUP(D2115,#REF!,2,0)</f>
        <v>#REF!</v>
      </c>
      <c r="H2115" s="13" t="e">
        <f>VLOOKUP(F2115,#REF!,2,0)</f>
        <v>#REF!</v>
      </c>
      <c r="I2115" s="13" t="str">
        <f>VLOOKUP(F2115,'[1]Khách hàng'!$A$4:$F$2144,3,0)</f>
        <v>Số 1 đường số 17A, Khu phố 11, Phường Bình Trị Đông B, Quận Bình Tân, TP.HCM.</v>
      </c>
      <c r="J2115" s="13" t="e">
        <f>VLOOKUP(F2115,#REF!,5,0)</f>
        <v>#REF!</v>
      </c>
      <c r="M2115" s="13" t="e">
        <f>VLOOKUP(K2115,#REF!,2,0)</f>
        <v>#REF!</v>
      </c>
      <c r="N2115" s="17" t="e">
        <f>VLOOKUP(K2115,#REF!,6,0)</f>
        <v>#REF!</v>
      </c>
      <c r="O2115" s="17" t="e">
        <f t="shared" si="100"/>
        <v>#REF!</v>
      </c>
      <c r="P2115" s="22">
        <v>0.08</v>
      </c>
      <c r="Q2115" s="17" t="e">
        <f t="shared" si="101"/>
        <v>#REF!</v>
      </c>
      <c r="R2115" s="13" t="e">
        <f>VLOOKUP(J2115,'[1]Nhân viên'!$E$20:$F$41,2,0)</f>
        <v>#REF!</v>
      </c>
    </row>
    <row r="2116" spans="1:18" hidden="1">
      <c r="A2116" s="11">
        <v>2118</v>
      </c>
      <c r="B2116" s="11">
        <f t="shared" si="99"/>
        <v>0</v>
      </c>
      <c r="E2116" s="13" t="e">
        <f>VLOOKUP(D2116,#REF!,2,0)</f>
        <v>#REF!</v>
      </c>
      <c r="H2116" s="13" t="e">
        <f>VLOOKUP(F2116,#REF!,2,0)</f>
        <v>#REF!</v>
      </c>
      <c r="I2116" s="13" t="str">
        <f>VLOOKUP(F2116,'[1]Khách hàng'!$A$4:$F$2144,3,0)</f>
        <v>Số 1 đường số 17A, Khu phố 11, Phường Bình Trị Đông B, Quận Bình Tân, TP.HCM.</v>
      </c>
      <c r="J2116" s="13" t="e">
        <f>VLOOKUP(F2116,#REF!,5,0)</f>
        <v>#REF!</v>
      </c>
      <c r="M2116" s="13" t="e">
        <f>VLOOKUP(K2116,#REF!,2,0)</f>
        <v>#REF!</v>
      </c>
      <c r="N2116" s="17" t="e">
        <f>VLOOKUP(K2116,#REF!,6,0)</f>
        <v>#REF!</v>
      </c>
      <c r="O2116" s="17" t="e">
        <f t="shared" si="100"/>
        <v>#REF!</v>
      </c>
      <c r="P2116" s="22">
        <v>0.08</v>
      </c>
      <c r="Q2116" s="17" t="e">
        <f t="shared" si="101"/>
        <v>#REF!</v>
      </c>
      <c r="R2116" s="13" t="e">
        <f>VLOOKUP(J2116,'[1]Nhân viên'!$E$20:$F$41,2,0)</f>
        <v>#REF!</v>
      </c>
    </row>
    <row r="2117" spans="1:18" hidden="1">
      <c r="A2117" s="11">
        <v>2119</v>
      </c>
      <c r="B2117" s="11">
        <f t="shared" si="99"/>
        <v>0</v>
      </c>
      <c r="E2117" s="13" t="e">
        <f>VLOOKUP(D2117,#REF!,2,0)</f>
        <v>#REF!</v>
      </c>
      <c r="H2117" s="13" t="e">
        <f>VLOOKUP(F2117,#REF!,2,0)</f>
        <v>#REF!</v>
      </c>
      <c r="I2117" s="13" t="str">
        <f>VLOOKUP(F2117,'[1]Khách hàng'!$A$4:$F$2144,3,0)</f>
        <v>Số 1 đường số 17A, Khu phố 11, Phường Bình Trị Đông B, Quận Bình Tân, TP.HCM.</v>
      </c>
      <c r="J2117" s="13" t="e">
        <f>VLOOKUP(F2117,#REF!,5,0)</f>
        <v>#REF!</v>
      </c>
      <c r="M2117" s="13" t="e">
        <f>VLOOKUP(K2117,#REF!,2,0)</f>
        <v>#REF!</v>
      </c>
      <c r="N2117" s="17" t="e">
        <f>VLOOKUP(K2117,#REF!,6,0)</f>
        <v>#REF!</v>
      </c>
      <c r="O2117" s="17" t="e">
        <f t="shared" si="100"/>
        <v>#REF!</v>
      </c>
      <c r="P2117" s="22">
        <v>0.08</v>
      </c>
      <c r="Q2117" s="17" t="e">
        <f t="shared" si="101"/>
        <v>#REF!</v>
      </c>
      <c r="R2117" s="13" t="e">
        <f>VLOOKUP(J2117,'[1]Nhân viên'!$E$20:$F$41,2,0)</f>
        <v>#REF!</v>
      </c>
    </row>
    <row r="2118" spans="1:18" hidden="1">
      <c r="A2118" s="11">
        <v>2120</v>
      </c>
      <c r="B2118" s="11">
        <f t="shared" si="99"/>
        <v>0</v>
      </c>
      <c r="E2118" s="13" t="e">
        <f>VLOOKUP(D2118,#REF!,2,0)</f>
        <v>#REF!</v>
      </c>
      <c r="H2118" s="13" t="e">
        <f>VLOOKUP(F2118,#REF!,2,0)</f>
        <v>#REF!</v>
      </c>
      <c r="I2118" s="13" t="str">
        <f>VLOOKUP(F2118,'[1]Khách hàng'!$A$4:$F$2144,3,0)</f>
        <v>Số 1 đường số 17A, Khu phố 11, Phường Bình Trị Đông B, Quận Bình Tân, TP.HCM.</v>
      </c>
      <c r="J2118" s="13" t="e">
        <f>VLOOKUP(F2118,#REF!,5,0)</f>
        <v>#REF!</v>
      </c>
      <c r="M2118" s="13" t="e">
        <f>VLOOKUP(K2118,#REF!,2,0)</f>
        <v>#REF!</v>
      </c>
      <c r="N2118" s="17" t="e">
        <f>VLOOKUP(K2118,#REF!,6,0)</f>
        <v>#REF!</v>
      </c>
      <c r="O2118" s="17" t="e">
        <f t="shared" si="100"/>
        <v>#REF!</v>
      </c>
      <c r="P2118" s="22">
        <v>0.08</v>
      </c>
      <c r="Q2118" s="17" t="e">
        <f t="shared" si="101"/>
        <v>#REF!</v>
      </c>
      <c r="R2118" s="13" t="e">
        <f>VLOOKUP(J2118,'[1]Nhân viên'!$E$20:$F$41,2,0)</f>
        <v>#REF!</v>
      </c>
    </row>
    <row r="2119" spans="1:18" hidden="1">
      <c r="A2119" s="11">
        <v>2121</v>
      </c>
      <c r="B2119" s="11">
        <f t="shared" si="99"/>
        <v>0</v>
      </c>
      <c r="E2119" s="13" t="e">
        <f>VLOOKUP(D2119,#REF!,2,0)</f>
        <v>#REF!</v>
      </c>
      <c r="H2119" s="13" t="e">
        <f>VLOOKUP(F2119,#REF!,2,0)</f>
        <v>#REF!</v>
      </c>
      <c r="I2119" s="13" t="str">
        <f>VLOOKUP(F2119,'[1]Khách hàng'!$A$4:$F$2144,3,0)</f>
        <v>Số 1 đường số 17A, Khu phố 11, Phường Bình Trị Đông B, Quận Bình Tân, TP.HCM.</v>
      </c>
      <c r="J2119" s="13" t="e">
        <f>VLOOKUP(F2119,#REF!,5,0)</f>
        <v>#REF!</v>
      </c>
      <c r="M2119" s="13" t="e">
        <f>VLOOKUP(K2119,#REF!,2,0)</f>
        <v>#REF!</v>
      </c>
      <c r="N2119" s="17" t="e">
        <f>VLOOKUP(K2119,#REF!,6,0)</f>
        <v>#REF!</v>
      </c>
      <c r="O2119" s="17" t="e">
        <f t="shared" si="100"/>
        <v>#REF!</v>
      </c>
      <c r="P2119" s="22">
        <v>0.08</v>
      </c>
      <c r="Q2119" s="17" t="e">
        <f t="shared" si="101"/>
        <v>#REF!</v>
      </c>
      <c r="R2119" s="13" t="e">
        <f>VLOOKUP(J2119,'[1]Nhân viên'!$E$20:$F$41,2,0)</f>
        <v>#REF!</v>
      </c>
    </row>
    <row r="2120" spans="1:18" hidden="1">
      <c r="A2120" s="11">
        <v>2122</v>
      </c>
      <c r="B2120" s="11">
        <f t="shared" si="99"/>
        <v>0</v>
      </c>
      <c r="E2120" s="13" t="e">
        <f>VLOOKUP(D2120,#REF!,2,0)</f>
        <v>#REF!</v>
      </c>
      <c r="H2120" s="13" t="e">
        <f>VLOOKUP(F2120,#REF!,2,0)</f>
        <v>#REF!</v>
      </c>
      <c r="I2120" s="13" t="str">
        <f>VLOOKUP(F2120,'[1]Khách hàng'!$A$4:$F$2144,3,0)</f>
        <v>Số 1 đường số 17A, Khu phố 11, Phường Bình Trị Đông B, Quận Bình Tân, TP.HCM.</v>
      </c>
      <c r="J2120" s="13" t="e">
        <f>VLOOKUP(F2120,#REF!,5,0)</f>
        <v>#REF!</v>
      </c>
      <c r="M2120" s="13" t="e">
        <f>VLOOKUP(K2120,#REF!,2,0)</f>
        <v>#REF!</v>
      </c>
      <c r="N2120" s="17" t="e">
        <f>VLOOKUP(K2120,#REF!,6,0)</f>
        <v>#REF!</v>
      </c>
      <c r="O2120" s="17" t="e">
        <f t="shared" si="100"/>
        <v>#REF!</v>
      </c>
      <c r="P2120" s="22">
        <v>0.08</v>
      </c>
      <c r="Q2120" s="17" t="e">
        <f t="shared" si="101"/>
        <v>#REF!</v>
      </c>
      <c r="R2120" s="13" t="e">
        <f>VLOOKUP(J2120,'[1]Nhân viên'!$E$20:$F$41,2,0)</f>
        <v>#REF!</v>
      </c>
    </row>
    <row r="2121" spans="1:18" hidden="1">
      <c r="A2121" s="11">
        <v>2123</v>
      </c>
      <c r="B2121" s="11">
        <f t="shared" si="99"/>
        <v>0</v>
      </c>
      <c r="E2121" s="13" t="e">
        <f>VLOOKUP(D2121,#REF!,2,0)</f>
        <v>#REF!</v>
      </c>
      <c r="H2121" s="13" t="e">
        <f>VLOOKUP(F2121,#REF!,2,0)</f>
        <v>#REF!</v>
      </c>
      <c r="I2121" s="13" t="str">
        <f>VLOOKUP(F2121,'[1]Khách hàng'!$A$4:$F$2144,3,0)</f>
        <v>Số 1 đường số 17A, Khu phố 11, Phường Bình Trị Đông B, Quận Bình Tân, TP.HCM.</v>
      </c>
      <c r="J2121" s="13" t="e">
        <f>VLOOKUP(F2121,#REF!,5,0)</f>
        <v>#REF!</v>
      </c>
      <c r="M2121" s="13" t="e">
        <f>VLOOKUP(K2121,#REF!,2,0)</f>
        <v>#REF!</v>
      </c>
      <c r="N2121" s="17" t="e">
        <f>VLOOKUP(K2121,#REF!,6,0)</f>
        <v>#REF!</v>
      </c>
      <c r="O2121" s="17" t="e">
        <f t="shared" si="100"/>
        <v>#REF!</v>
      </c>
      <c r="P2121" s="22">
        <v>0.08</v>
      </c>
      <c r="Q2121" s="17" t="e">
        <f t="shared" si="101"/>
        <v>#REF!</v>
      </c>
      <c r="R2121" s="13" t="e">
        <f>VLOOKUP(J2121,'[1]Nhân viên'!$E$20:$F$41,2,0)</f>
        <v>#REF!</v>
      </c>
    </row>
    <row r="2122" spans="1:18" hidden="1">
      <c r="A2122" s="11">
        <v>2124</v>
      </c>
      <c r="B2122" s="11">
        <f t="shared" si="99"/>
        <v>0</v>
      </c>
      <c r="E2122" s="13" t="e">
        <f>VLOOKUP(D2122,#REF!,2,0)</f>
        <v>#REF!</v>
      </c>
      <c r="H2122" s="13" t="e">
        <f>VLOOKUP(F2122,#REF!,2,0)</f>
        <v>#REF!</v>
      </c>
      <c r="I2122" s="13" t="str">
        <f>VLOOKUP(F2122,'[1]Khách hàng'!$A$4:$F$2144,3,0)</f>
        <v>Số 1 đường số 17A, Khu phố 11, Phường Bình Trị Đông B, Quận Bình Tân, TP.HCM.</v>
      </c>
      <c r="J2122" s="13" t="e">
        <f>VLOOKUP(F2122,#REF!,5,0)</f>
        <v>#REF!</v>
      </c>
      <c r="M2122" s="13" t="e">
        <f>VLOOKUP(K2122,#REF!,2,0)</f>
        <v>#REF!</v>
      </c>
      <c r="N2122" s="17" t="e">
        <f>VLOOKUP(K2122,#REF!,6,0)</f>
        <v>#REF!</v>
      </c>
      <c r="O2122" s="17" t="e">
        <f t="shared" si="100"/>
        <v>#REF!</v>
      </c>
      <c r="P2122" s="22">
        <v>0.08</v>
      </c>
      <c r="Q2122" s="17" t="e">
        <f t="shared" si="101"/>
        <v>#REF!</v>
      </c>
      <c r="R2122" s="13" t="e">
        <f>VLOOKUP(J2122,'[1]Nhân viên'!$E$20:$F$41,2,0)</f>
        <v>#REF!</v>
      </c>
    </row>
    <row r="2123" spans="1:18" hidden="1">
      <c r="A2123" s="11">
        <v>2125</v>
      </c>
      <c r="B2123" s="11">
        <f t="shared" si="99"/>
        <v>0</v>
      </c>
      <c r="E2123" s="13" t="e">
        <f>VLOOKUP(D2123,#REF!,2,0)</f>
        <v>#REF!</v>
      </c>
      <c r="H2123" s="13" t="e">
        <f>VLOOKUP(F2123,#REF!,2,0)</f>
        <v>#REF!</v>
      </c>
      <c r="I2123" s="13" t="str">
        <f>VLOOKUP(F2123,'[1]Khách hàng'!$A$4:$F$2144,3,0)</f>
        <v>Số 1 đường số 17A, Khu phố 11, Phường Bình Trị Đông B, Quận Bình Tân, TP.HCM.</v>
      </c>
      <c r="J2123" s="13" t="e">
        <f>VLOOKUP(F2123,#REF!,5,0)</f>
        <v>#REF!</v>
      </c>
      <c r="M2123" s="13" t="e">
        <f>VLOOKUP(K2123,#REF!,2,0)</f>
        <v>#REF!</v>
      </c>
      <c r="N2123" s="17" t="e">
        <f>VLOOKUP(K2123,#REF!,6,0)</f>
        <v>#REF!</v>
      </c>
      <c r="O2123" s="17" t="e">
        <f t="shared" si="100"/>
        <v>#REF!</v>
      </c>
      <c r="P2123" s="22">
        <v>0.08</v>
      </c>
      <c r="Q2123" s="17" t="e">
        <f t="shared" si="101"/>
        <v>#REF!</v>
      </c>
      <c r="R2123" s="13" t="e">
        <f>VLOOKUP(J2123,'[1]Nhân viên'!$E$20:$F$41,2,0)</f>
        <v>#REF!</v>
      </c>
    </row>
    <row r="2124" spans="1:18" hidden="1">
      <c r="A2124" s="11">
        <v>2126</v>
      </c>
      <c r="B2124" s="11">
        <f t="shared" si="99"/>
        <v>0</v>
      </c>
      <c r="E2124" s="13" t="e">
        <f>VLOOKUP(D2124,#REF!,2,0)</f>
        <v>#REF!</v>
      </c>
      <c r="H2124" s="13" t="e">
        <f>VLOOKUP(F2124,#REF!,2,0)</f>
        <v>#REF!</v>
      </c>
      <c r="I2124" s="13" t="str">
        <f>VLOOKUP(F2124,'[1]Khách hàng'!$A$4:$F$2144,3,0)</f>
        <v>Số 1 đường số 17A, Khu phố 11, Phường Bình Trị Đông B, Quận Bình Tân, TP.HCM.</v>
      </c>
      <c r="J2124" s="13" t="e">
        <f>VLOOKUP(F2124,#REF!,5,0)</f>
        <v>#REF!</v>
      </c>
      <c r="M2124" s="13" t="e">
        <f>VLOOKUP(K2124,#REF!,2,0)</f>
        <v>#REF!</v>
      </c>
      <c r="N2124" s="17" t="e">
        <f>VLOOKUP(K2124,#REF!,6,0)</f>
        <v>#REF!</v>
      </c>
      <c r="O2124" s="17" t="e">
        <f t="shared" si="100"/>
        <v>#REF!</v>
      </c>
      <c r="P2124" s="22">
        <v>0.08</v>
      </c>
      <c r="Q2124" s="17" t="e">
        <f t="shared" si="101"/>
        <v>#REF!</v>
      </c>
      <c r="R2124" s="13" t="e">
        <f>VLOOKUP(J2124,'[1]Nhân viên'!$E$20:$F$41,2,0)</f>
        <v>#REF!</v>
      </c>
    </row>
    <row r="2125" spans="1:18" hidden="1">
      <c r="A2125" s="11">
        <v>2127</v>
      </c>
      <c r="B2125" s="11">
        <f t="shared" si="99"/>
        <v>0</v>
      </c>
      <c r="E2125" s="13" t="e">
        <f>VLOOKUP(D2125,#REF!,2,0)</f>
        <v>#REF!</v>
      </c>
      <c r="H2125" s="13" t="e">
        <f>VLOOKUP(F2125,#REF!,2,0)</f>
        <v>#REF!</v>
      </c>
      <c r="I2125" s="13" t="str">
        <f>VLOOKUP(F2125,'[1]Khách hàng'!$A$4:$F$2144,3,0)</f>
        <v>Số 1 đường số 17A, Khu phố 11, Phường Bình Trị Đông B, Quận Bình Tân, TP.HCM.</v>
      </c>
      <c r="J2125" s="13" t="e">
        <f>VLOOKUP(F2125,#REF!,5,0)</f>
        <v>#REF!</v>
      </c>
      <c r="M2125" s="13" t="e">
        <f>VLOOKUP(K2125,#REF!,2,0)</f>
        <v>#REF!</v>
      </c>
      <c r="N2125" s="17" t="e">
        <f>VLOOKUP(K2125,#REF!,6,0)</f>
        <v>#REF!</v>
      </c>
      <c r="O2125" s="17" t="e">
        <f t="shared" si="100"/>
        <v>#REF!</v>
      </c>
      <c r="P2125" s="22">
        <v>0.08</v>
      </c>
      <c r="Q2125" s="17" t="e">
        <f t="shared" si="101"/>
        <v>#REF!</v>
      </c>
      <c r="R2125" s="13" t="e">
        <f>VLOOKUP(J2125,'[1]Nhân viên'!$E$20:$F$41,2,0)</f>
        <v>#REF!</v>
      </c>
    </row>
    <row r="2126" spans="1:18" hidden="1">
      <c r="A2126" s="11">
        <v>2128</v>
      </c>
      <c r="B2126" s="11">
        <f t="shared" si="99"/>
        <v>0</v>
      </c>
      <c r="E2126" s="13" t="e">
        <f>VLOOKUP(D2126,#REF!,2,0)</f>
        <v>#REF!</v>
      </c>
      <c r="H2126" s="13" t="e">
        <f>VLOOKUP(F2126,#REF!,2,0)</f>
        <v>#REF!</v>
      </c>
      <c r="I2126" s="13" t="str">
        <f>VLOOKUP(F2126,'[1]Khách hàng'!$A$4:$F$2144,3,0)</f>
        <v>Số 1 đường số 17A, Khu phố 11, Phường Bình Trị Đông B, Quận Bình Tân, TP.HCM.</v>
      </c>
      <c r="J2126" s="13" t="e">
        <f>VLOOKUP(F2126,#REF!,5,0)</f>
        <v>#REF!</v>
      </c>
      <c r="M2126" s="13" t="e">
        <f>VLOOKUP(K2126,#REF!,2,0)</f>
        <v>#REF!</v>
      </c>
      <c r="N2126" s="17" t="e">
        <f>VLOOKUP(K2126,#REF!,6,0)</f>
        <v>#REF!</v>
      </c>
      <c r="O2126" s="17" t="e">
        <f t="shared" si="100"/>
        <v>#REF!</v>
      </c>
      <c r="P2126" s="22">
        <v>0.08</v>
      </c>
      <c r="Q2126" s="17" t="e">
        <f t="shared" si="101"/>
        <v>#REF!</v>
      </c>
      <c r="R2126" s="13" t="e">
        <f>VLOOKUP(J2126,'[1]Nhân viên'!$E$20:$F$41,2,0)</f>
        <v>#REF!</v>
      </c>
    </row>
    <row r="2127" spans="1:18" hidden="1">
      <c r="A2127" s="11">
        <v>2129</v>
      </c>
      <c r="B2127" s="11">
        <f t="shared" si="99"/>
        <v>0</v>
      </c>
      <c r="E2127" s="13" t="e">
        <f>VLOOKUP(D2127,#REF!,2,0)</f>
        <v>#REF!</v>
      </c>
      <c r="H2127" s="13" t="e">
        <f>VLOOKUP(F2127,#REF!,2,0)</f>
        <v>#REF!</v>
      </c>
      <c r="I2127" s="13" t="str">
        <f>VLOOKUP(F2127,'[1]Khách hàng'!$A$4:$F$2144,3,0)</f>
        <v>Số 1 đường số 17A, Khu phố 11, Phường Bình Trị Đông B, Quận Bình Tân, TP.HCM.</v>
      </c>
      <c r="J2127" s="13" t="e">
        <f>VLOOKUP(F2127,#REF!,5,0)</f>
        <v>#REF!</v>
      </c>
      <c r="M2127" s="13" t="e">
        <f>VLOOKUP(K2127,#REF!,2,0)</f>
        <v>#REF!</v>
      </c>
      <c r="N2127" s="17" t="e">
        <f>VLOOKUP(K2127,#REF!,6,0)</f>
        <v>#REF!</v>
      </c>
      <c r="O2127" s="17" t="e">
        <f t="shared" si="100"/>
        <v>#REF!</v>
      </c>
      <c r="P2127" s="22">
        <v>0.08</v>
      </c>
      <c r="Q2127" s="17" t="e">
        <f t="shared" si="101"/>
        <v>#REF!</v>
      </c>
      <c r="R2127" s="13" t="e">
        <f>VLOOKUP(J2127,'[1]Nhân viên'!$E$20:$F$41,2,0)</f>
        <v>#REF!</v>
      </c>
    </row>
    <row r="2128" spans="1:18" hidden="1">
      <c r="A2128" s="11">
        <v>2130</v>
      </c>
      <c r="B2128" s="11">
        <f t="shared" si="99"/>
        <v>0</v>
      </c>
      <c r="E2128" s="13" t="e">
        <f>VLOOKUP(D2128,#REF!,2,0)</f>
        <v>#REF!</v>
      </c>
      <c r="H2128" s="13" t="e">
        <f>VLOOKUP(F2128,#REF!,2,0)</f>
        <v>#REF!</v>
      </c>
      <c r="I2128" s="13" t="str">
        <f>VLOOKUP(F2128,'[1]Khách hàng'!$A$4:$F$2144,3,0)</f>
        <v>Số 1 đường số 17A, Khu phố 11, Phường Bình Trị Đông B, Quận Bình Tân, TP.HCM.</v>
      </c>
      <c r="J2128" s="13" t="e">
        <f>VLOOKUP(F2128,#REF!,5,0)</f>
        <v>#REF!</v>
      </c>
      <c r="M2128" s="13" t="e">
        <f>VLOOKUP(K2128,#REF!,2,0)</f>
        <v>#REF!</v>
      </c>
      <c r="N2128" s="17" t="e">
        <f>VLOOKUP(K2128,#REF!,6,0)</f>
        <v>#REF!</v>
      </c>
      <c r="O2128" s="17" t="e">
        <f t="shared" si="100"/>
        <v>#REF!</v>
      </c>
      <c r="P2128" s="22">
        <v>0.08</v>
      </c>
      <c r="Q2128" s="17" t="e">
        <f t="shared" si="101"/>
        <v>#REF!</v>
      </c>
      <c r="R2128" s="13" t="e">
        <f>VLOOKUP(J2128,'[1]Nhân viên'!$E$20:$F$41,2,0)</f>
        <v>#REF!</v>
      </c>
    </row>
    <row r="2129" spans="1:18" hidden="1">
      <c r="A2129" s="11">
        <v>2131</v>
      </c>
      <c r="B2129" s="11">
        <f t="shared" si="99"/>
        <v>0</v>
      </c>
      <c r="E2129" s="13" t="e">
        <f>VLOOKUP(D2129,#REF!,2,0)</f>
        <v>#REF!</v>
      </c>
      <c r="H2129" s="13" t="e">
        <f>VLOOKUP(F2129,#REF!,2,0)</f>
        <v>#REF!</v>
      </c>
      <c r="I2129" s="13" t="str">
        <f>VLOOKUP(F2129,'[1]Khách hàng'!$A$4:$F$2144,3,0)</f>
        <v>Số 1 đường số 17A, Khu phố 11, Phường Bình Trị Đông B, Quận Bình Tân, TP.HCM.</v>
      </c>
      <c r="J2129" s="13" t="e">
        <f>VLOOKUP(F2129,#REF!,5,0)</f>
        <v>#REF!</v>
      </c>
      <c r="M2129" s="13" t="e">
        <f>VLOOKUP(K2129,#REF!,2,0)</f>
        <v>#REF!</v>
      </c>
      <c r="N2129" s="17" t="e">
        <f>VLOOKUP(K2129,#REF!,6,0)</f>
        <v>#REF!</v>
      </c>
      <c r="O2129" s="17" t="e">
        <f t="shared" si="100"/>
        <v>#REF!</v>
      </c>
      <c r="P2129" s="22">
        <v>0.08</v>
      </c>
      <c r="Q2129" s="17" t="e">
        <f t="shared" si="101"/>
        <v>#REF!</v>
      </c>
      <c r="R2129" s="13" t="e">
        <f>VLOOKUP(J2129,'[1]Nhân viên'!$E$20:$F$41,2,0)</f>
        <v>#REF!</v>
      </c>
    </row>
    <row r="2130" spans="1:18" hidden="1">
      <c r="A2130" s="11">
        <v>2132</v>
      </c>
      <c r="B2130" s="11">
        <f t="shared" si="99"/>
        <v>0</v>
      </c>
      <c r="E2130" s="13" t="e">
        <f>VLOOKUP(D2130,#REF!,2,0)</f>
        <v>#REF!</v>
      </c>
      <c r="H2130" s="13" t="e">
        <f>VLOOKUP(F2130,#REF!,2,0)</f>
        <v>#REF!</v>
      </c>
      <c r="I2130" s="13" t="str">
        <f>VLOOKUP(F2130,'[1]Khách hàng'!$A$4:$F$2144,3,0)</f>
        <v>Số 1 đường số 17A, Khu phố 11, Phường Bình Trị Đông B, Quận Bình Tân, TP.HCM.</v>
      </c>
      <c r="J2130" s="13" t="e">
        <f>VLOOKUP(F2130,#REF!,5,0)</f>
        <v>#REF!</v>
      </c>
      <c r="M2130" s="13" t="e">
        <f>VLOOKUP(K2130,#REF!,2,0)</f>
        <v>#REF!</v>
      </c>
      <c r="N2130" s="17" t="e">
        <f>VLOOKUP(K2130,#REF!,6,0)</f>
        <v>#REF!</v>
      </c>
      <c r="O2130" s="17" t="e">
        <f t="shared" si="100"/>
        <v>#REF!</v>
      </c>
      <c r="P2130" s="22">
        <v>0.08</v>
      </c>
      <c r="Q2130" s="17" t="e">
        <f t="shared" si="101"/>
        <v>#REF!</v>
      </c>
      <c r="R2130" s="13" t="e">
        <f>VLOOKUP(J2130,'[1]Nhân viên'!$E$20:$F$41,2,0)</f>
        <v>#REF!</v>
      </c>
    </row>
    <row r="2131" spans="1:18" hidden="1">
      <c r="A2131" s="11">
        <v>2133</v>
      </c>
      <c r="B2131" s="11">
        <f t="shared" si="99"/>
        <v>0</v>
      </c>
      <c r="E2131" s="13" t="e">
        <f>VLOOKUP(D2131,#REF!,2,0)</f>
        <v>#REF!</v>
      </c>
      <c r="H2131" s="13" t="e">
        <f>VLOOKUP(F2131,#REF!,2,0)</f>
        <v>#REF!</v>
      </c>
      <c r="I2131" s="13" t="str">
        <f>VLOOKUP(F2131,'[1]Khách hàng'!$A$4:$F$2144,3,0)</f>
        <v>Số 1 đường số 17A, Khu phố 11, Phường Bình Trị Đông B, Quận Bình Tân, TP.HCM.</v>
      </c>
      <c r="J2131" s="13" t="e">
        <f>VLOOKUP(F2131,#REF!,5,0)</f>
        <v>#REF!</v>
      </c>
      <c r="M2131" s="13" t="e">
        <f>VLOOKUP(K2131,#REF!,2,0)</f>
        <v>#REF!</v>
      </c>
      <c r="N2131" s="17" t="e">
        <f>VLOOKUP(K2131,#REF!,6,0)</f>
        <v>#REF!</v>
      </c>
      <c r="O2131" s="17" t="e">
        <f t="shared" si="100"/>
        <v>#REF!</v>
      </c>
      <c r="P2131" s="22">
        <v>0.08</v>
      </c>
      <c r="Q2131" s="17" t="e">
        <f t="shared" si="101"/>
        <v>#REF!</v>
      </c>
      <c r="R2131" s="13" t="e">
        <f>VLOOKUP(J2131,'[1]Nhân viên'!$E$20:$F$41,2,0)</f>
        <v>#REF!</v>
      </c>
    </row>
    <row r="2132" spans="1:18" hidden="1">
      <c r="A2132" s="11">
        <v>2134</v>
      </c>
      <c r="B2132" s="11">
        <f t="shared" si="99"/>
        <v>0</v>
      </c>
      <c r="E2132" s="13" t="e">
        <f>VLOOKUP(D2132,#REF!,2,0)</f>
        <v>#REF!</v>
      </c>
      <c r="H2132" s="13" t="e">
        <f>VLOOKUP(F2132,#REF!,2,0)</f>
        <v>#REF!</v>
      </c>
      <c r="I2132" s="13" t="str">
        <f>VLOOKUP(F2132,'[1]Khách hàng'!$A$4:$F$2144,3,0)</f>
        <v>Số 1 đường số 17A, Khu phố 11, Phường Bình Trị Đông B, Quận Bình Tân, TP.HCM.</v>
      </c>
      <c r="J2132" s="13" t="e">
        <f>VLOOKUP(F2132,#REF!,5,0)</f>
        <v>#REF!</v>
      </c>
      <c r="M2132" s="13" t="e">
        <f>VLOOKUP(K2132,#REF!,2,0)</f>
        <v>#REF!</v>
      </c>
      <c r="N2132" s="17" t="e">
        <f>VLOOKUP(K2132,#REF!,6,0)</f>
        <v>#REF!</v>
      </c>
      <c r="O2132" s="17" t="e">
        <f t="shared" si="100"/>
        <v>#REF!</v>
      </c>
      <c r="P2132" s="22">
        <v>0.08</v>
      </c>
      <c r="Q2132" s="17" t="e">
        <f t="shared" si="101"/>
        <v>#REF!</v>
      </c>
      <c r="R2132" s="13" t="e">
        <f>VLOOKUP(J2132,'[1]Nhân viên'!$E$20:$F$41,2,0)</f>
        <v>#REF!</v>
      </c>
    </row>
    <row r="2133" spans="1:18" hidden="1">
      <c r="A2133" s="11">
        <v>2135</v>
      </c>
      <c r="B2133" s="11">
        <f t="shared" si="99"/>
        <v>0</v>
      </c>
      <c r="E2133" s="13" t="e">
        <f>VLOOKUP(D2133,#REF!,2,0)</f>
        <v>#REF!</v>
      </c>
      <c r="H2133" s="13" t="e">
        <f>VLOOKUP(F2133,#REF!,2,0)</f>
        <v>#REF!</v>
      </c>
      <c r="I2133" s="13" t="str">
        <f>VLOOKUP(F2133,'[1]Khách hàng'!$A$4:$F$2144,3,0)</f>
        <v>Số 1 đường số 17A, Khu phố 11, Phường Bình Trị Đông B, Quận Bình Tân, TP.HCM.</v>
      </c>
      <c r="J2133" s="13" t="e">
        <f>VLOOKUP(F2133,#REF!,5,0)</f>
        <v>#REF!</v>
      </c>
      <c r="M2133" s="13" t="e">
        <f>VLOOKUP(K2133,#REF!,2,0)</f>
        <v>#REF!</v>
      </c>
      <c r="N2133" s="17" t="e">
        <f>VLOOKUP(K2133,#REF!,6,0)</f>
        <v>#REF!</v>
      </c>
      <c r="O2133" s="17" t="e">
        <f t="shared" si="100"/>
        <v>#REF!</v>
      </c>
      <c r="P2133" s="22">
        <v>0.08</v>
      </c>
      <c r="Q2133" s="17" t="e">
        <f t="shared" si="101"/>
        <v>#REF!</v>
      </c>
      <c r="R2133" s="13" t="e">
        <f>VLOOKUP(J2133,'[1]Nhân viên'!$E$20:$F$41,2,0)</f>
        <v>#REF!</v>
      </c>
    </row>
    <row r="2134" spans="1:18" hidden="1">
      <c r="A2134" s="11">
        <v>2136</v>
      </c>
      <c r="B2134" s="11">
        <f t="shared" si="99"/>
        <v>0</v>
      </c>
      <c r="E2134" s="13" t="e">
        <f>VLOOKUP(D2134,#REF!,2,0)</f>
        <v>#REF!</v>
      </c>
      <c r="H2134" s="13" t="e">
        <f>VLOOKUP(F2134,#REF!,2,0)</f>
        <v>#REF!</v>
      </c>
      <c r="I2134" s="13" t="str">
        <f>VLOOKUP(F2134,'[1]Khách hàng'!$A$4:$F$2144,3,0)</f>
        <v>Số 1 đường số 17A, Khu phố 11, Phường Bình Trị Đông B, Quận Bình Tân, TP.HCM.</v>
      </c>
      <c r="J2134" s="13" t="e">
        <f>VLOOKUP(F2134,#REF!,5,0)</f>
        <v>#REF!</v>
      </c>
      <c r="M2134" s="13" t="e">
        <f>VLOOKUP(K2134,#REF!,2,0)</f>
        <v>#REF!</v>
      </c>
      <c r="N2134" s="17" t="e">
        <f>VLOOKUP(K2134,#REF!,6,0)</f>
        <v>#REF!</v>
      </c>
      <c r="O2134" s="17" t="e">
        <f t="shared" si="100"/>
        <v>#REF!</v>
      </c>
      <c r="P2134" s="22">
        <v>0.08</v>
      </c>
      <c r="Q2134" s="17" t="e">
        <f t="shared" si="101"/>
        <v>#REF!</v>
      </c>
      <c r="R2134" s="13" t="e">
        <f>VLOOKUP(J2134,'[1]Nhân viên'!$E$20:$F$41,2,0)</f>
        <v>#REF!</v>
      </c>
    </row>
    <row r="2135" spans="1:18" hidden="1">
      <c r="A2135" s="11">
        <v>2137</v>
      </c>
      <c r="B2135" s="11">
        <f t="shared" si="99"/>
        <v>0</v>
      </c>
      <c r="E2135" s="13" t="e">
        <f>VLOOKUP(D2135,#REF!,2,0)</f>
        <v>#REF!</v>
      </c>
      <c r="H2135" s="13" t="e">
        <f>VLOOKUP(F2135,#REF!,2,0)</f>
        <v>#REF!</v>
      </c>
      <c r="I2135" s="13" t="str">
        <f>VLOOKUP(F2135,'[1]Khách hàng'!$A$4:$F$2144,3,0)</f>
        <v>Số 1 đường số 17A, Khu phố 11, Phường Bình Trị Đông B, Quận Bình Tân, TP.HCM.</v>
      </c>
      <c r="J2135" s="13" t="e">
        <f>VLOOKUP(F2135,#REF!,5,0)</f>
        <v>#REF!</v>
      </c>
      <c r="M2135" s="13" t="e">
        <f>VLOOKUP(K2135,#REF!,2,0)</f>
        <v>#REF!</v>
      </c>
      <c r="N2135" s="17" t="e">
        <f>VLOOKUP(K2135,#REF!,6,0)</f>
        <v>#REF!</v>
      </c>
      <c r="O2135" s="17" t="e">
        <f t="shared" si="100"/>
        <v>#REF!</v>
      </c>
      <c r="P2135" s="22">
        <v>0.08</v>
      </c>
      <c r="Q2135" s="17" t="e">
        <f t="shared" si="101"/>
        <v>#REF!</v>
      </c>
      <c r="R2135" s="13" t="e">
        <f>VLOOKUP(J2135,'[1]Nhân viên'!$E$20:$F$41,2,0)</f>
        <v>#REF!</v>
      </c>
    </row>
    <row r="2136" spans="1:18" hidden="1">
      <c r="A2136" s="11">
        <v>2138</v>
      </c>
      <c r="B2136" s="11">
        <f t="shared" si="99"/>
        <v>0</v>
      </c>
      <c r="E2136" s="13" t="e">
        <f>VLOOKUP(D2136,#REF!,2,0)</f>
        <v>#REF!</v>
      </c>
      <c r="H2136" s="13" t="e">
        <f>VLOOKUP(F2136,#REF!,2,0)</f>
        <v>#REF!</v>
      </c>
      <c r="I2136" s="13" t="str">
        <f>VLOOKUP(F2136,'[1]Khách hàng'!$A$4:$F$2144,3,0)</f>
        <v>Số 1 đường số 17A, Khu phố 11, Phường Bình Trị Đông B, Quận Bình Tân, TP.HCM.</v>
      </c>
      <c r="J2136" s="13" t="e">
        <f>VLOOKUP(F2136,#REF!,5,0)</f>
        <v>#REF!</v>
      </c>
      <c r="M2136" s="13" t="e">
        <f>VLOOKUP(K2136,#REF!,2,0)</f>
        <v>#REF!</v>
      </c>
      <c r="N2136" s="17" t="e">
        <f>VLOOKUP(K2136,#REF!,6,0)</f>
        <v>#REF!</v>
      </c>
      <c r="O2136" s="17" t="e">
        <f t="shared" si="100"/>
        <v>#REF!</v>
      </c>
      <c r="P2136" s="22">
        <v>0.08</v>
      </c>
      <c r="Q2136" s="17" t="e">
        <f t="shared" si="101"/>
        <v>#REF!</v>
      </c>
      <c r="R2136" s="13" t="e">
        <f>VLOOKUP(J2136,'[1]Nhân viên'!$E$20:$F$41,2,0)</f>
        <v>#REF!</v>
      </c>
    </row>
    <row r="2137" spans="1:18" hidden="1">
      <c r="A2137" s="11">
        <v>2139</v>
      </c>
      <c r="B2137" s="11">
        <f t="shared" si="99"/>
        <v>0</v>
      </c>
      <c r="E2137" s="13" t="e">
        <f>VLOOKUP(D2137,#REF!,2,0)</f>
        <v>#REF!</v>
      </c>
      <c r="H2137" s="13" t="e">
        <f>VLOOKUP(F2137,#REF!,2,0)</f>
        <v>#REF!</v>
      </c>
      <c r="I2137" s="13" t="str">
        <f>VLOOKUP(F2137,'[1]Khách hàng'!$A$4:$F$2144,3,0)</f>
        <v>Số 1 đường số 17A, Khu phố 11, Phường Bình Trị Đông B, Quận Bình Tân, TP.HCM.</v>
      </c>
      <c r="J2137" s="13" t="e">
        <f>VLOOKUP(F2137,#REF!,5,0)</f>
        <v>#REF!</v>
      </c>
      <c r="M2137" s="13" t="e">
        <f>VLOOKUP(K2137,#REF!,2,0)</f>
        <v>#REF!</v>
      </c>
      <c r="N2137" s="17" t="e">
        <f>VLOOKUP(K2137,#REF!,6,0)</f>
        <v>#REF!</v>
      </c>
      <c r="O2137" s="17" t="e">
        <f t="shared" si="100"/>
        <v>#REF!</v>
      </c>
      <c r="P2137" s="22">
        <v>0.08</v>
      </c>
      <c r="Q2137" s="17" t="e">
        <f t="shared" si="101"/>
        <v>#REF!</v>
      </c>
      <c r="R2137" s="13" t="e">
        <f>VLOOKUP(J2137,'[1]Nhân viên'!$E$20:$F$41,2,0)</f>
        <v>#REF!</v>
      </c>
    </row>
    <row r="2138" spans="1:18" hidden="1">
      <c r="A2138" s="11">
        <v>2140</v>
      </c>
      <c r="B2138" s="11">
        <f t="shared" si="99"/>
        <v>0</v>
      </c>
      <c r="E2138" s="13" t="e">
        <f>VLOOKUP(D2138,#REF!,2,0)</f>
        <v>#REF!</v>
      </c>
      <c r="H2138" s="13" t="e">
        <f>VLOOKUP(F2138,#REF!,2,0)</f>
        <v>#REF!</v>
      </c>
      <c r="I2138" s="13" t="str">
        <f>VLOOKUP(F2138,'[1]Khách hàng'!$A$4:$F$2144,3,0)</f>
        <v>Số 1 đường số 17A, Khu phố 11, Phường Bình Trị Đông B, Quận Bình Tân, TP.HCM.</v>
      </c>
      <c r="J2138" s="13" t="e">
        <f>VLOOKUP(F2138,#REF!,5,0)</f>
        <v>#REF!</v>
      </c>
      <c r="M2138" s="13" t="e">
        <f>VLOOKUP(K2138,#REF!,2,0)</f>
        <v>#REF!</v>
      </c>
      <c r="N2138" s="17" t="e">
        <f>VLOOKUP(K2138,#REF!,6,0)</f>
        <v>#REF!</v>
      </c>
      <c r="O2138" s="17" t="e">
        <f t="shared" si="100"/>
        <v>#REF!</v>
      </c>
      <c r="P2138" s="22">
        <v>0.08</v>
      </c>
      <c r="Q2138" s="17" t="e">
        <f t="shared" si="101"/>
        <v>#REF!</v>
      </c>
      <c r="R2138" s="13" t="e">
        <f>VLOOKUP(J2138,'[1]Nhân viên'!$E$20:$F$41,2,0)</f>
        <v>#REF!</v>
      </c>
    </row>
    <row r="2139" spans="1:18" hidden="1">
      <c r="A2139" s="11">
        <v>2141</v>
      </c>
      <c r="B2139" s="11">
        <f t="shared" si="99"/>
        <v>0</v>
      </c>
      <c r="E2139" s="13" t="e">
        <f>VLOOKUP(D2139,#REF!,2,0)</f>
        <v>#REF!</v>
      </c>
      <c r="H2139" s="13" t="e">
        <f>VLOOKUP(F2139,#REF!,2,0)</f>
        <v>#REF!</v>
      </c>
      <c r="I2139" s="13" t="str">
        <f>VLOOKUP(F2139,'[1]Khách hàng'!$A$4:$F$2144,3,0)</f>
        <v>Số 1 đường số 17A, Khu phố 11, Phường Bình Trị Đông B, Quận Bình Tân, TP.HCM.</v>
      </c>
      <c r="J2139" s="13" t="e">
        <f>VLOOKUP(F2139,#REF!,5,0)</f>
        <v>#REF!</v>
      </c>
      <c r="M2139" s="13" t="e">
        <f>VLOOKUP(K2139,#REF!,2,0)</f>
        <v>#REF!</v>
      </c>
      <c r="N2139" s="17" t="e">
        <f>VLOOKUP(K2139,#REF!,6,0)</f>
        <v>#REF!</v>
      </c>
      <c r="O2139" s="17" t="e">
        <f t="shared" si="100"/>
        <v>#REF!</v>
      </c>
      <c r="P2139" s="22">
        <v>0.08</v>
      </c>
      <c r="Q2139" s="17" t="e">
        <f t="shared" si="101"/>
        <v>#REF!</v>
      </c>
      <c r="R2139" s="13" t="e">
        <f>VLOOKUP(J2139,'[1]Nhân viên'!$E$20:$F$41,2,0)</f>
        <v>#REF!</v>
      </c>
    </row>
    <row r="2140" spans="1:18" hidden="1">
      <c r="A2140" s="11">
        <v>2142</v>
      </c>
      <c r="B2140" s="11">
        <f t="shared" ref="B2140:B2203" si="102">DAY($C2140)</f>
        <v>0</v>
      </c>
      <c r="E2140" s="13" t="e">
        <f>VLOOKUP(D2140,#REF!,2,0)</f>
        <v>#REF!</v>
      </c>
      <c r="H2140" s="13" t="e">
        <f>VLOOKUP(F2140,#REF!,2,0)</f>
        <v>#REF!</v>
      </c>
      <c r="I2140" s="13" t="str">
        <f>VLOOKUP(F2140,'[1]Khách hàng'!$A$4:$F$2144,3,0)</f>
        <v>Số 1 đường số 17A, Khu phố 11, Phường Bình Trị Đông B, Quận Bình Tân, TP.HCM.</v>
      </c>
      <c r="J2140" s="13" t="e">
        <f>VLOOKUP(F2140,#REF!,5,0)</f>
        <v>#REF!</v>
      </c>
      <c r="M2140" s="13" t="e">
        <f>VLOOKUP(K2140,#REF!,2,0)</f>
        <v>#REF!</v>
      </c>
      <c r="N2140" s="17" t="e">
        <f>VLOOKUP(K2140,#REF!,6,0)</f>
        <v>#REF!</v>
      </c>
      <c r="O2140" s="17" t="e">
        <f t="shared" si="100"/>
        <v>#REF!</v>
      </c>
      <c r="P2140" s="22">
        <v>0.08</v>
      </c>
      <c r="Q2140" s="17" t="e">
        <f t="shared" si="101"/>
        <v>#REF!</v>
      </c>
      <c r="R2140" s="13" t="e">
        <f>VLOOKUP(J2140,'[1]Nhân viên'!$E$20:$F$41,2,0)</f>
        <v>#REF!</v>
      </c>
    </row>
    <row r="2141" spans="1:18" hidden="1">
      <c r="A2141" s="11">
        <v>2143</v>
      </c>
      <c r="B2141" s="11">
        <f t="shared" si="102"/>
        <v>0</v>
      </c>
      <c r="E2141" s="13" t="e">
        <f>VLOOKUP(D2141,#REF!,2,0)</f>
        <v>#REF!</v>
      </c>
      <c r="H2141" s="13" t="e">
        <f>VLOOKUP(F2141,#REF!,2,0)</f>
        <v>#REF!</v>
      </c>
      <c r="I2141" s="13" t="str">
        <f>VLOOKUP(F2141,'[1]Khách hàng'!$A$4:$F$2144,3,0)</f>
        <v>Số 1 đường số 17A, Khu phố 11, Phường Bình Trị Đông B, Quận Bình Tân, TP.HCM.</v>
      </c>
      <c r="J2141" s="13" t="e">
        <f>VLOOKUP(F2141,#REF!,5,0)</f>
        <v>#REF!</v>
      </c>
      <c r="M2141" s="13" t="e">
        <f>VLOOKUP(K2141,#REF!,2,0)</f>
        <v>#REF!</v>
      </c>
      <c r="N2141" s="17" t="e">
        <f>VLOOKUP(K2141,#REF!,6,0)</f>
        <v>#REF!</v>
      </c>
      <c r="O2141" s="17" t="e">
        <f t="shared" si="100"/>
        <v>#REF!</v>
      </c>
      <c r="P2141" s="22">
        <v>0.08</v>
      </c>
      <c r="Q2141" s="17" t="e">
        <f t="shared" si="101"/>
        <v>#REF!</v>
      </c>
      <c r="R2141" s="13" t="e">
        <f>VLOOKUP(J2141,'[1]Nhân viên'!$E$20:$F$41,2,0)</f>
        <v>#REF!</v>
      </c>
    </row>
    <row r="2142" spans="1:18" hidden="1">
      <c r="A2142" s="11">
        <v>2144</v>
      </c>
      <c r="B2142" s="11">
        <f t="shared" si="102"/>
        <v>0</v>
      </c>
      <c r="E2142" s="13" t="e">
        <f>VLOOKUP(D2142,#REF!,2,0)</f>
        <v>#REF!</v>
      </c>
      <c r="H2142" s="13" t="e">
        <f>VLOOKUP(F2142,#REF!,2,0)</f>
        <v>#REF!</v>
      </c>
      <c r="I2142" s="13" t="str">
        <f>VLOOKUP(F2142,'[1]Khách hàng'!$A$4:$F$2144,3,0)</f>
        <v>Số 1 đường số 17A, Khu phố 11, Phường Bình Trị Đông B, Quận Bình Tân, TP.HCM.</v>
      </c>
      <c r="J2142" s="13" t="e">
        <f>VLOOKUP(F2142,#REF!,5,0)</f>
        <v>#REF!</v>
      </c>
      <c r="M2142" s="13" t="e">
        <f>VLOOKUP(K2142,#REF!,2,0)</f>
        <v>#REF!</v>
      </c>
      <c r="N2142" s="17" t="e">
        <f>VLOOKUP(K2142,#REF!,6,0)</f>
        <v>#REF!</v>
      </c>
      <c r="O2142" s="17" t="e">
        <f t="shared" si="100"/>
        <v>#REF!</v>
      </c>
      <c r="P2142" s="22">
        <v>0.08</v>
      </c>
      <c r="Q2142" s="17" t="e">
        <f t="shared" si="101"/>
        <v>#REF!</v>
      </c>
      <c r="R2142" s="13" t="e">
        <f>VLOOKUP(J2142,'[1]Nhân viên'!$E$20:$F$41,2,0)</f>
        <v>#REF!</v>
      </c>
    </row>
    <row r="2143" spans="1:18" hidden="1">
      <c r="A2143" s="11">
        <v>2145</v>
      </c>
      <c r="B2143" s="11">
        <f t="shared" si="102"/>
        <v>0</v>
      </c>
      <c r="E2143" s="13" t="e">
        <f>VLOOKUP(D2143,#REF!,2,0)</f>
        <v>#REF!</v>
      </c>
      <c r="H2143" s="13" t="e">
        <f>VLOOKUP(F2143,#REF!,2,0)</f>
        <v>#REF!</v>
      </c>
      <c r="I2143" s="13" t="str">
        <f>VLOOKUP(F2143,'[1]Khách hàng'!$A$4:$F$2144,3,0)</f>
        <v>Số 1 đường số 17A, Khu phố 11, Phường Bình Trị Đông B, Quận Bình Tân, TP.HCM.</v>
      </c>
      <c r="J2143" s="13" t="e">
        <f>VLOOKUP(F2143,#REF!,5,0)</f>
        <v>#REF!</v>
      </c>
      <c r="M2143" s="13" t="e">
        <f>VLOOKUP(K2143,#REF!,2,0)</f>
        <v>#REF!</v>
      </c>
      <c r="N2143" s="17" t="e">
        <f>VLOOKUP(K2143,#REF!,6,0)</f>
        <v>#REF!</v>
      </c>
      <c r="O2143" s="17" t="e">
        <f t="shared" si="100"/>
        <v>#REF!</v>
      </c>
      <c r="P2143" s="22">
        <v>0.08</v>
      </c>
      <c r="Q2143" s="17" t="e">
        <f t="shared" si="101"/>
        <v>#REF!</v>
      </c>
      <c r="R2143" s="13" t="e">
        <f>VLOOKUP(J2143,'[1]Nhân viên'!$E$20:$F$41,2,0)</f>
        <v>#REF!</v>
      </c>
    </row>
    <row r="2144" spans="1:18" hidden="1">
      <c r="A2144" s="11">
        <v>2146</v>
      </c>
      <c r="B2144" s="11">
        <f t="shared" si="102"/>
        <v>0</v>
      </c>
      <c r="E2144" s="13" t="e">
        <f>VLOOKUP(D2144,#REF!,2,0)</f>
        <v>#REF!</v>
      </c>
      <c r="H2144" s="13" t="e">
        <f>VLOOKUP(F2144,#REF!,2,0)</f>
        <v>#REF!</v>
      </c>
      <c r="I2144" s="13" t="str">
        <f>VLOOKUP(F2144,'[1]Khách hàng'!$A$4:$F$2144,3,0)</f>
        <v>Số 1 đường số 17A, Khu phố 11, Phường Bình Trị Đông B, Quận Bình Tân, TP.HCM.</v>
      </c>
      <c r="J2144" s="13" t="e">
        <f>VLOOKUP(F2144,#REF!,5,0)</f>
        <v>#REF!</v>
      </c>
      <c r="M2144" s="13" t="e">
        <f>VLOOKUP(K2144,#REF!,2,0)</f>
        <v>#REF!</v>
      </c>
      <c r="N2144" s="17" t="e">
        <f>VLOOKUP(K2144,#REF!,6,0)</f>
        <v>#REF!</v>
      </c>
      <c r="O2144" s="17" t="e">
        <f t="shared" ref="O2144:O2207" si="103">L2144*N2144</f>
        <v>#REF!</v>
      </c>
      <c r="P2144" s="22">
        <v>0.08</v>
      </c>
      <c r="Q2144" s="17" t="e">
        <f t="shared" ref="Q2144:Q2207" si="104">O2144*P2144+O2144</f>
        <v>#REF!</v>
      </c>
      <c r="R2144" s="13" t="e">
        <f>VLOOKUP(J2144,'[1]Nhân viên'!$E$20:$F$41,2,0)</f>
        <v>#REF!</v>
      </c>
    </row>
    <row r="2145" spans="1:18" hidden="1">
      <c r="A2145" s="11">
        <v>2147</v>
      </c>
      <c r="B2145" s="11">
        <f t="shared" si="102"/>
        <v>0</v>
      </c>
      <c r="E2145" s="13" t="e">
        <f>VLOOKUP(D2145,#REF!,2,0)</f>
        <v>#REF!</v>
      </c>
      <c r="H2145" s="13" t="e">
        <f>VLOOKUP(F2145,#REF!,2,0)</f>
        <v>#REF!</v>
      </c>
      <c r="I2145" s="13" t="str">
        <f>VLOOKUP(F2145,'[1]Khách hàng'!$A$4:$F$2144,3,0)</f>
        <v>Số 1 đường số 17A, Khu phố 11, Phường Bình Trị Đông B, Quận Bình Tân, TP.HCM.</v>
      </c>
      <c r="J2145" s="13" t="e">
        <f>VLOOKUP(F2145,#REF!,5,0)</f>
        <v>#REF!</v>
      </c>
      <c r="M2145" s="13" t="e">
        <f>VLOOKUP(K2145,#REF!,2,0)</f>
        <v>#REF!</v>
      </c>
      <c r="N2145" s="17" t="e">
        <f>VLOOKUP(K2145,#REF!,6,0)</f>
        <v>#REF!</v>
      </c>
      <c r="O2145" s="17" t="e">
        <f t="shared" si="103"/>
        <v>#REF!</v>
      </c>
      <c r="P2145" s="22">
        <v>0.08</v>
      </c>
      <c r="Q2145" s="17" t="e">
        <f t="shared" si="104"/>
        <v>#REF!</v>
      </c>
      <c r="R2145" s="13" t="e">
        <f>VLOOKUP(J2145,'[1]Nhân viên'!$E$20:$F$41,2,0)</f>
        <v>#REF!</v>
      </c>
    </row>
    <row r="2146" spans="1:18" hidden="1">
      <c r="A2146" s="11">
        <v>2148</v>
      </c>
      <c r="B2146" s="11">
        <f t="shared" si="102"/>
        <v>0</v>
      </c>
      <c r="E2146" s="13" t="e">
        <f>VLOOKUP(D2146,#REF!,2,0)</f>
        <v>#REF!</v>
      </c>
      <c r="H2146" s="13" t="e">
        <f>VLOOKUP(F2146,#REF!,2,0)</f>
        <v>#REF!</v>
      </c>
      <c r="I2146" s="13" t="str">
        <f>VLOOKUP(F2146,'[1]Khách hàng'!$A$4:$F$2144,3,0)</f>
        <v>Số 1 đường số 17A, Khu phố 11, Phường Bình Trị Đông B, Quận Bình Tân, TP.HCM.</v>
      </c>
      <c r="J2146" s="13" t="e">
        <f>VLOOKUP(F2146,#REF!,5,0)</f>
        <v>#REF!</v>
      </c>
      <c r="M2146" s="13" t="e">
        <f>VLOOKUP(K2146,#REF!,2,0)</f>
        <v>#REF!</v>
      </c>
      <c r="N2146" s="17" t="e">
        <f>VLOOKUP(K2146,#REF!,6,0)</f>
        <v>#REF!</v>
      </c>
      <c r="O2146" s="17" t="e">
        <f t="shared" si="103"/>
        <v>#REF!</v>
      </c>
      <c r="P2146" s="22">
        <v>0.08</v>
      </c>
      <c r="Q2146" s="17" t="e">
        <f t="shared" si="104"/>
        <v>#REF!</v>
      </c>
      <c r="R2146" s="13" t="e">
        <f>VLOOKUP(J2146,'[1]Nhân viên'!$E$20:$F$41,2,0)</f>
        <v>#REF!</v>
      </c>
    </row>
    <row r="2147" spans="1:18" hidden="1">
      <c r="A2147" s="11">
        <v>2149</v>
      </c>
      <c r="B2147" s="11">
        <f t="shared" si="102"/>
        <v>0</v>
      </c>
      <c r="E2147" s="13" t="e">
        <f>VLOOKUP(D2147,#REF!,2,0)</f>
        <v>#REF!</v>
      </c>
      <c r="H2147" s="13" t="e">
        <f>VLOOKUP(F2147,#REF!,2,0)</f>
        <v>#REF!</v>
      </c>
      <c r="I2147" s="13" t="str">
        <f>VLOOKUP(F2147,'[1]Khách hàng'!$A$4:$F$2144,3,0)</f>
        <v>Số 1 đường số 17A, Khu phố 11, Phường Bình Trị Đông B, Quận Bình Tân, TP.HCM.</v>
      </c>
      <c r="J2147" s="13" t="e">
        <f>VLOOKUP(F2147,#REF!,5,0)</f>
        <v>#REF!</v>
      </c>
      <c r="M2147" s="13" t="e">
        <f>VLOOKUP(K2147,#REF!,2,0)</f>
        <v>#REF!</v>
      </c>
      <c r="N2147" s="17" t="e">
        <f>VLOOKUP(K2147,#REF!,6,0)</f>
        <v>#REF!</v>
      </c>
      <c r="O2147" s="17" t="e">
        <f t="shared" si="103"/>
        <v>#REF!</v>
      </c>
      <c r="P2147" s="22">
        <v>0.08</v>
      </c>
      <c r="Q2147" s="17" t="e">
        <f t="shared" si="104"/>
        <v>#REF!</v>
      </c>
      <c r="R2147" s="13" t="e">
        <f>VLOOKUP(J2147,'[1]Nhân viên'!$E$20:$F$41,2,0)</f>
        <v>#REF!</v>
      </c>
    </row>
    <row r="2148" spans="1:18" hidden="1">
      <c r="A2148" s="11">
        <v>2150</v>
      </c>
      <c r="B2148" s="11">
        <f t="shared" si="102"/>
        <v>0</v>
      </c>
      <c r="E2148" s="13" t="e">
        <f>VLOOKUP(D2148,#REF!,2,0)</f>
        <v>#REF!</v>
      </c>
      <c r="H2148" s="13" t="e">
        <f>VLOOKUP(F2148,#REF!,2,0)</f>
        <v>#REF!</v>
      </c>
      <c r="I2148" s="13" t="str">
        <f>VLOOKUP(F2148,'[1]Khách hàng'!$A$4:$F$2144,3,0)</f>
        <v>Số 1 đường số 17A, Khu phố 11, Phường Bình Trị Đông B, Quận Bình Tân, TP.HCM.</v>
      </c>
      <c r="J2148" s="13" t="e">
        <f>VLOOKUP(F2148,#REF!,5,0)</f>
        <v>#REF!</v>
      </c>
      <c r="M2148" s="13" t="e">
        <f>VLOOKUP(K2148,#REF!,2,0)</f>
        <v>#REF!</v>
      </c>
      <c r="N2148" s="17" t="e">
        <f>VLOOKUP(K2148,#REF!,6,0)</f>
        <v>#REF!</v>
      </c>
      <c r="O2148" s="17" t="e">
        <f t="shared" si="103"/>
        <v>#REF!</v>
      </c>
      <c r="P2148" s="22">
        <v>0.08</v>
      </c>
      <c r="Q2148" s="17" t="e">
        <f t="shared" si="104"/>
        <v>#REF!</v>
      </c>
      <c r="R2148" s="13" t="e">
        <f>VLOOKUP(J2148,'[1]Nhân viên'!$E$20:$F$41,2,0)</f>
        <v>#REF!</v>
      </c>
    </row>
    <row r="2149" spans="1:18" hidden="1">
      <c r="A2149" s="11">
        <v>2151</v>
      </c>
      <c r="B2149" s="11">
        <f t="shared" si="102"/>
        <v>0</v>
      </c>
      <c r="E2149" s="13" t="e">
        <f>VLOOKUP(D2149,#REF!,2,0)</f>
        <v>#REF!</v>
      </c>
      <c r="H2149" s="13" t="e">
        <f>VLOOKUP(F2149,#REF!,2,0)</f>
        <v>#REF!</v>
      </c>
      <c r="I2149" s="13" t="str">
        <f>VLOOKUP(F2149,'[1]Khách hàng'!$A$4:$F$2144,3,0)</f>
        <v>Số 1 đường số 17A, Khu phố 11, Phường Bình Trị Đông B, Quận Bình Tân, TP.HCM.</v>
      </c>
      <c r="J2149" s="13" t="e">
        <f>VLOOKUP(F2149,#REF!,5,0)</f>
        <v>#REF!</v>
      </c>
      <c r="M2149" s="13" t="e">
        <f>VLOOKUP(K2149,#REF!,2,0)</f>
        <v>#REF!</v>
      </c>
      <c r="N2149" s="17" t="e">
        <f>VLOOKUP(K2149,#REF!,6,0)</f>
        <v>#REF!</v>
      </c>
      <c r="O2149" s="17" t="e">
        <f t="shared" si="103"/>
        <v>#REF!</v>
      </c>
      <c r="P2149" s="22">
        <v>0.08</v>
      </c>
      <c r="Q2149" s="17" t="e">
        <f t="shared" si="104"/>
        <v>#REF!</v>
      </c>
      <c r="R2149" s="13" t="e">
        <f>VLOOKUP(J2149,'[1]Nhân viên'!$E$20:$F$41,2,0)</f>
        <v>#REF!</v>
      </c>
    </row>
    <row r="2150" spans="1:18" hidden="1">
      <c r="A2150" s="11">
        <v>2152</v>
      </c>
      <c r="B2150" s="11">
        <f t="shared" si="102"/>
        <v>0</v>
      </c>
      <c r="E2150" s="13" t="e">
        <f>VLOOKUP(D2150,#REF!,2,0)</f>
        <v>#REF!</v>
      </c>
      <c r="H2150" s="13" t="e">
        <f>VLOOKUP(F2150,#REF!,2,0)</f>
        <v>#REF!</v>
      </c>
      <c r="I2150" s="13" t="str">
        <f>VLOOKUP(F2150,'[1]Khách hàng'!$A$4:$F$2144,3,0)</f>
        <v>Số 1 đường số 17A, Khu phố 11, Phường Bình Trị Đông B, Quận Bình Tân, TP.HCM.</v>
      </c>
      <c r="J2150" s="13" t="e">
        <f>VLOOKUP(F2150,#REF!,5,0)</f>
        <v>#REF!</v>
      </c>
      <c r="M2150" s="13" t="e">
        <f>VLOOKUP(K2150,#REF!,2,0)</f>
        <v>#REF!</v>
      </c>
      <c r="N2150" s="17" t="e">
        <f>VLOOKUP(K2150,#REF!,6,0)</f>
        <v>#REF!</v>
      </c>
      <c r="O2150" s="17" t="e">
        <f t="shared" si="103"/>
        <v>#REF!</v>
      </c>
      <c r="P2150" s="22">
        <v>0.08</v>
      </c>
      <c r="Q2150" s="17" t="e">
        <f t="shared" si="104"/>
        <v>#REF!</v>
      </c>
      <c r="R2150" s="13" t="e">
        <f>VLOOKUP(J2150,'[1]Nhân viên'!$E$20:$F$41,2,0)</f>
        <v>#REF!</v>
      </c>
    </row>
    <row r="2151" spans="1:18" hidden="1">
      <c r="A2151" s="11">
        <v>2153</v>
      </c>
      <c r="B2151" s="11">
        <f t="shared" si="102"/>
        <v>0</v>
      </c>
      <c r="E2151" s="13" t="e">
        <f>VLOOKUP(D2151,#REF!,2,0)</f>
        <v>#REF!</v>
      </c>
      <c r="H2151" s="13" t="e">
        <f>VLOOKUP(F2151,#REF!,2,0)</f>
        <v>#REF!</v>
      </c>
      <c r="I2151" s="13" t="str">
        <f>VLOOKUP(F2151,'[1]Khách hàng'!$A$4:$F$2144,3,0)</f>
        <v>Số 1 đường số 17A, Khu phố 11, Phường Bình Trị Đông B, Quận Bình Tân, TP.HCM.</v>
      </c>
      <c r="J2151" s="13" t="e">
        <f>VLOOKUP(F2151,#REF!,5,0)</f>
        <v>#REF!</v>
      </c>
      <c r="M2151" s="13" t="e">
        <f>VLOOKUP(K2151,#REF!,2,0)</f>
        <v>#REF!</v>
      </c>
      <c r="N2151" s="17" t="e">
        <f>VLOOKUP(K2151,#REF!,6,0)</f>
        <v>#REF!</v>
      </c>
      <c r="O2151" s="17" t="e">
        <f t="shared" si="103"/>
        <v>#REF!</v>
      </c>
      <c r="P2151" s="22">
        <v>0.08</v>
      </c>
      <c r="Q2151" s="17" t="e">
        <f t="shared" si="104"/>
        <v>#REF!</v>
      </c>
      <c r="R2151" s="13" t="e">
        <f>VLOOKUP(J2151,'[1]Nhân viên'!$E$20:$F$41,2,0)</f>
        <v>#REF!</v>
      </c>
    </row>
    <row r="2152" spans="1:18" hidden="1">
      <c r="A2152" s="11">
        <v>2154</v>
      </c>
      <c r="B2152" s="11">
        <f t="shared" si="102"/>
        <v>0</v>
      </c>
      <c r="E2152" s="13" t="e">
        <f>VLOOKUP(D2152,#REF!,2,0)</f>
        <v>#REF!</v>
      </c>
      <c r="H2152" s="13" t="e">
        <f>VLOOKUP(F2152,#REF!,2,0)</f>
        <v>#REF!</v>
      </c>
      <c r="I2152" s="13" t="str">
        <f>VLOOKUP(F2152,'[1]Khách hàng'!$A$4:$F$2144,3,0)</f>
        <v>Số 1 đường số 17A, Khu phố 11, Phường Bình Trị Đông B, Quận Bình Tân, TP.HCM.</v>
      </c>
      <c r="J2152" s="13" t="e">
        <f>VLOOKUP(F2152,#REF!,5,0)</f>
        <v>#REF!</v>
      </c>
      <c r="M2152" s="13" t="e">
        <f>VLOOKUP(K2152,#REF!,2,0)</f>
        <v>#REF!</v>
      </c>
      <c r="N2152" s="17" t="e">
        <f>VLOOKUP(K2152,#REF!,6,0)</f>
        <v>#REF!</v>
      </c>
      <c r="O2152" s="17" t="e">
        <f t="shared" si="103"/>
        <v>#REF!</v>
      </c>
      <c r="P2152" s="22">
        <v>0.08</v>
      </c>
      <c r="Q2152" s="17" t="e">
        <f t="shared" si="104"/>
        <v>#REF!</v>
      </c>
      <c r="R2152" s="13" t="e">
        <f>VLOOKUP(J2152,'[1]Nhân viên'!$E$20:$F$41,2,0)</f>
        <v>#REF!</v>
      </c>
    </row>
    <row r="2153" spans="1:18" hidden="1">
      <c r="A2153" s="11">
        <v>2155</v>
      </c>
      <c r="B2153" s="11">
        <f t="shared" si="102"/>
        <v>0</v>
      </c>
      <c r="E2153" s="13" t="e">
        <f>VLOOKUP(D2153,#REF!,2,0)</f>
        <v>#REF!</v>
      </c>
      <c r="H2153" s="13" t="e">
        <f>VLOOKUP(F2153,#REF!,2,0)</f>
        <v>#REF!</v>
      </c>
      <c r="I2153" s="13" t="str">
        <f>VLOOKUP(F2153,'[1]Khách hàng'!$A$4:$F$2144,3,0)</f>
        <v>Số 1 đường số 17A, Khu phố 11, Phường Bình Trị Đông B, Quận Bình Tân, TP.HCM.</v>
      </c>
      <c r="J2153" s="13" t="e">
        <f>VLOOKUP(F2153,#REF!,5,0)</f>
        <v>#REF!</v>
      </c>
      <c r="M2153" s="13" t="e">
        <f>VLOOKUP(K2153,#REF!,2,0)</f>
        <v>#REF!</v>
      </c>
      <c r="N2153" s="17" t="e">
        <f>VLOOKUP(K2153,#REF!,6,0)</f>
        <v>#REF!</v>
      </c>
      <c r="O2153" s="17" t="e">
        <f t="shared" si="103"/>
        <v>#REF!</v>
      </c>
      <c r="P2153" s="22">
        <v>0.08</v>
      </c>
      <c r="Q2153" s="17" t="e">
        <f t="shared" si="104"/>
        <v>#REF!</v>
      </c>
      <c r="R2153" s="13" t="e">
        <f>VLOOKUP(J2153,'[1]Nhân viên'!$E$20:$F$41,2,0)</f>
        <v>#REF!</v>
      </c>
    </row>
    <row r="2154" spans="1:18" hidden="1">
      <c r="A2154" s="11">
        <v>2156</v>
      </c>
      <c r="B2154" s="11">
        <f t="shared" si="102"/>
        <v>0</v>
      </c>
      <c r="E2154" s="13" t="e">
        <f>VLOOKUP(D2154,#REF!,2,0)</f>
        <v>#REF!</v>
      </c>
      <c r="H2154" s="13" t="e">
        <f>VLOOKUP(F2154,#REF!,2,0)</f>
        <v>#REF!</v>
      </c>
      <c r="I2154" s="13" t="str">
        <f>VLOOKUP(F2154,'[1]Khách hàng'!$A$4:$F$2144,3,0)</f>
        <v>Số 1 đường số 17A, Khu phố 11, Phường Bình Trị Đông B, Quận Bình Tân, TP.HCM.</v>
      </c>
      <c r="J2154" s="13" t="e">
        <f>VLOOKUP(F2154,#REF!,5,0)</f>
        <v>#REF!</v>
      </c>
      <c r="M2154" s="13" t="e">
        <f>VLOOKUP(K2154,#REF!,2,0)</f>
        <v>#REF!</v>
      </c>
      <c r="N2154" s="17" t="e">
        <f>VLOOKUP(K2154,#REF!,6,0)</f>
        <v>#REF!</v>
      </c>
      <c r="O2154" s="17" t="e">
        <f t="shared" si="103"/>
        <v>#REF!</v>
      </c>
      <c r="P2154" s="22">
        <v>0.08</v>
      </c>
      <c r="Q2154" s="17" t="e">
        <f t="shared" si="104"/>
        <v>#REF!</v>
      </c>
      <c r="R2154" s="13" t="e">
        <f>VLOOKUP(J2154,'[1]Nhân viên'!$E$20:$F$41,2,0)</f>
        <v>#REF!</v>
      </c>
    </row>
    <row r="2155" spans="1:18" hidden="1">
      <c r="A2155" s="11">
        <v>2157</v>
      </c>
      <c r="B2155" s="11">
        <f t="shared" si="102"/>
        <v>0</v>
      </c>
      <c r="E2155" s="13" t="e">
        <f>VLOOKUP(D2155,#REF!,2,0)</f>
        <v>#REF!</v>
      </c>
      <c r="H2155" s="13" t="e">
        <f>VLOOKUP(F2155,#REF!,2,0)</f>
        <v>#REF!</v>
      </c>
      <c r="I2155" s="13" t="str">
        <f>VLOOKUP(F2155,'[1]Khách hàng'!$A$4:$F$2144,3,0)</f>
        <v>Số 1 đường số 17A, Khu phố 11, Phường Bình Trị Đông B, Quận Bình Tân, TP.HCM.</v>
      </c>
      <c r="J2155" s="13" t="e">
        <f>VLOOKUP(F2155,#REF!,5,0)</f>
        <v>#REF!</v>
      </c>
      <c r="M2155" s="13" t="e">
        <f>VLOOKUP(K2155,#REF!,2,0)</f>
        <v>#REF!</v>
      </c>
      <c r="N2155" s="17" t="e">
        <f>VLOOKUP(K2155,#REF!,6,0)</f>
        <v>#REF!</v>
      </c>
      <c r="O2155" s="17" t="e">
        <f t="shared" si="103"/>
        <v>#REF!</v>
      </c>
      <c r="P2155" s="22">
        <v>0.08</v>
      </c>
      <c r="Q2155" s="17" t="e">
        <f t="shared" si="104"/>
        <v>#REF!</v>
      </c>
      <c r="R2155" s="13" t="e">
        <f>VLOOKUP(J2155,'[1]Nhân viên'!$E$20:$F$41,2,0)</f>
        <v>#REF!</v>
      </c>
    </row>
    <row r="2156" spans="1:18" hidden="1">
      <c r="A2156" s="11">
        <v>2158</v>
      </c>
      <c r="B2156" s="11">
        <f t="shared" si="102"/>
        <v>0</v>
      </c>
      <c r="E2156" s="13" t="e">
        <f>VLOOKUP(D2156,#REF!,2,0)</f>
        <v>#REF!</v>
      </c>
      <c r="H2156" s="13" t="e">
        <f>VLOOKUP(F2156,#REF!,2,0)</f>
        <v>#REF!</v>
      </c>
      <c r="I2156" s="13" t="str">
        <f>VLOOKUP(F2156,'[1]Khách hàng'!$A$4:$F$2144,3,0)</f>
        <v>Số 1 đường số 17A, Khu phố 11, Phường Bình Trị Đông B, Quận Bình Tân, TP.HCM.</v>
      </c>
      <c r="J2156" s="13" t="e">
        <f>VLOOKUP(F2156,#REF!,5,0)</f>
        <v>#REF!</v>
      </c>
      <c r="M2156" s="13" t="e">
        <f>VLOOKUP(K2156,#REF!,2,0)</f>
        <v>#REF!</v>
      </c>
      <c r="N2156" s="17" t="e">
        <f>VLOOKUP(K2156,#REF!,6,0)</f>
        <v>#REF!</v>
      </c>
      <c r="O2156" s="17" t="e">
        <f t="shared" si="103"/>
        <v>#REF!</v>
      </c>
      <c r="P2156" s="22">
        <v>0.08</v>
      </c>
      <c r="Q2156" s="17" t="e">
        <f t="shared" si="104"/>
        <v>#REF!</v>
      </c>
      <c r="R2156" s="13" t="e">
        <f>VLOOKUP(J2156,'[1]Nhân viên'!$E$20:$F$41,2,0)</f>
        <v>#REF!</v>
      </c>
    </row>
    <row r="2157" spans="1:18" hidden="1">
      <c r="A2157" s="11">
        <v>2159</v>
      </c>
      <c r="B2157" s="11">
        <f t="shared" si="102"/>
        <v>0</v>
      </c>
      <c r="E2157" s="13" t="e">
        <f>VLOOKUP(D2157,#REF!,2,0)</f>
        <v>#REF!</v>
      </c>
      <c r="H2157" s="13" t="e">
        <f>VLOOKUP(F2157,#REF!,2,0)</f>
        <v>#REF!</v>
      </c>
      <c r="I2157" s="13" t="str">
        <f>VLOOKUP(F2157,'[1]Khách hàng'!$A$4:$F$2144,3,0)</f>
        <v>Số 1 đường số 17A, Khu phố 11, Phường Bình Trị Đông B, Quận Bình Tân, TP.HCM.</v>
      </c>
      <c r="J2157" s="13" t="e">
        <f>VLOOKUP(F2157,#REF!,5,0)</f>
        <v>#REF!</v>
      </c>
      <c r="M2157" s="13" t="e">
        <f>VLOOKUP(K2157,#REF!,2,0)</f>
        <v>#REF!</v>
      </c>
      <c r="N2157" s="17" t="e">
        <f>VLOOKUP(K2157,#REF!,6,0)</f>
        <v>#REF!</v>
      </c>
      <c r="O2157" s="17" t="e">
        <f t="shared" si="103"/>
        <v>#REF!</v>
      </c>
      <c r="P2157" s="22">
        <v>0.08</v>
      </c>
      <c r="Q2157" s="17" t="e">
        <f t="shared" si="104"/>
        <v>#REF!</v>
      </c>
      <c r="R2157" s="13" t="e">
        <f>VLOOKUP(J2157,'[1]Nhân viên'!$E$20:$F$41,2,0)</f>
        <v>#REF!</v>
      </c>
    </row>
    <row r="2158" spans="1:18" hidden="1">
      <c r="A2158" s="11">
        <v>2160</v>
      </c>
      <c r="B2158" s="11">
        <f t="shared" si="102"/>
        <v>0</v>
      </c>
      <c r="E2158" s="13" t="e">
        <f>VLOOKUP(D2158,#REF!,2,0)</f>
        <v>#REF!</v>
      </c>
      <c r="H2158" s="13" t="e">
        <f>VLOOKUP(F2158,#REF!,2,0)</f>
        <v>#REF!</v>
      </c>
      <c r="I2158" s="13" t="str">
        <f>VLOOKUP(F2158,'[1]Khách hàng'!$A$4:$F$2144,3,0)</f>
        <v>Số 1 đường số 17A, Khu phố 11, Phường Bình Trị Đông B, Quận Bình Tân, TP.HCM.</v>
      </c>
      <c r="J2158" s="13" t="e">
        <f>VLOOKUP(F2158,#REF!,5,0)</f>
        <v>#REF!</v>
      </c>
      <c r="M2158" s="13" t="e">
        <f>VLOOKUP(K2158,#REF!,2,0)</f>
        <v>#REF!</v>
      </c>
      <c r="N2158" s="17" t="e">
        <f>VLOOKUP(K2158,#REF!,6,0)</f>
        <v>#REF!</v>
      </c>
      <c r="O2158" s="17" t="e">
        <f t="shared" si="103"/>
        <v>#REF!</v>
      </c>
      <c r="P2158" s="22">
        <v>0.08</v>
      </c>
      <c r="Q2158" s="17" t="e">
        <f t="shared" si="104"/>
        <v>#REF!</v>
      </c>
      <c r="R2158" s="13" t="e">
        <f>VLOOKUP(J2158,'[1]Nhân viên'!$E$20:$F$41,2,0)</f>
        <v>#REF!</v>
      </c>
    </row>
    <row r="2159" spans="1:18" hidden="1">
      <c r="A2159" s="11">
        <v>2161</v>
      </c>
      <c r="B2159" s="11">
        <f t="shared" si="102"/>
        <v>0</v>
      </c>
      <c r="E2159" s="13" t="e">
        <f>VLOOKUP(D2159,#REF!,2,0)</f>
        <v>#REF!</v>
      </c>
      <c r="H2159" s="13" t="e">
        <f>VLOOKUP(F2159,#REF!,2,0)</f>
        <v>#REF!</v>
      </c>
      <c r="I2159" s="13" t="str">
        <f>VLOOKUP(F2159,'[1]Khách hàng'!$A$4:$F$2144,3,0)</f>
        <v>Số 1 đường số 17A, Khu phố 11, Phường Bình Trị Đông B, Quận Bình Tân, TP.HCM.</v>
      </c>
      <c r="J2159" s="13" t="e">
        <f>VLOOKUP(F2159,#REF!,5,0)</f>
        <v>#REF!</v>
      </c>
      <c r="M2159" s="13" t="e">
        <f>VLOOKUP(K2159,#REF!,2,0)</f>
        <v>#REF!</v>
      </c>
      <c r="N2159" s="17" t="e">
        <f>VLOOKUP(K2159,#REF!,6,0)</f>
        <v>#REF!</v>
      </c>
      <c r="O2159" s="17" t="e">
        <f t="shared" si="103"/>
        <v>#REF!</v>
      </c>
      <c r="P2159" s="22">
        <v>0.08</v>
      </c>
      <c r="Q2159" s="17" t="e">
        <f t="shared" si="104"/>
        <v>#REF!</v>
      </c>
      <c r="R2159" s="13" t="e">
        <f>VLOOKUP(J2159,'[1]Nhân viên'!$E$20:$F$41,2,0)</f>
        <v>#REF!</v>
      </c>
    </row>
    <row r="2160" spans="1:18" hidden="1">
      <c r="A2160" s="11">
        <v>2162</v>
      </c>
      <c r="B2160" s="11">
        <f t="shared" si="102"/>
        <v>0</v>
      </c>
      <c r="E2160" s="13" t="e">
        <f>VLOOKUP(D2160,#REF!,2,0)</f>
        <v>#REF!</v>
      </c>
      <c r="H2160" s="13" t="e">
        <f>VLOOKUP(F2160,#REF!,2,0)</f>
        <v>#REF!</v>
      </c>
      <c r="I2160" s="13" t="str">
        <f>VLOOKUP(F2160,'[1]Khách hàng'!$A$4:$F$2144,3,0)</f>
        <v>Số 1 đường số 17A, Khu phố 11, Phường Bình Trị Đông B, Quận Bình Tân, TP.HCM.</v>
      </c>
      <c r="J2160" s="13" t="e">
        <f>VLOOKUP(F2160,#REF!,5,0)</f>
        <v>#REF!</v>
      </c>
      <c r="M2160" s="13" t="e">
        <f>VLOOKUP(K2160,#REF!,2,0)</f>
        <v>#REF!</v>
      </c>
      <c r="N2160" s="17" t="e">
        <f>VLOOKUP(K2160,#REF!,6,0)</f>
        <v>#REF!</v>
      </c>
      <c r="O2160" s="17" t="e">
        <f t="shared" si="103"/>
        <v>#REF!</v>
      </c>
      <c r="P2160" s="22">
        <v>0.08</v>
      </c>
      <c r="Q2160" s="17" t="e">
        <f t="shared" si="104"/>
        <v>#REF!</v>
      </c>
      <c r="R2160" s="13" t="e">
        <f>VLOOKUP(J2160,'[1]Nhân viên'!$E$20:$F$41,2,0)</f>
        <v>#REF!</v>
      </c>
    </row>
    <row r="2161" spans="1:18" hidden="1">
      <c r="A2161" s="11">
        <v>2163</v>
      </c>
      <c r="B2161" s="11">
        <f t="shared" si="102"/>
        <v>0</v>
      </c>
      <c r="E2161" s="13" t="e">
        <f>VLOOKUP(D2161,#REF!,2,0)</f>
        <v>#REF!</v>
      </c>
      <c r="H2161" s="13" t="e">
        <f>VLOOKUP(F2161,#REF!,2,0)</f>
        <v>#REF!</v>
      </c>
      <c r="I2161" s="13" t="str">
        <f>VLOOKUP(F2161,'[1]Khách hàng'!$A$4:$F$2144,3,0)</f>
        <v>Số 1 đường số 17A, Khu phố 11, Phường Bình Trị Đông B, Quận Bình Tân, TP.HCM.</v>
      </c>
      <c r="J2161" s="13" t="e">
        <f>VLOOKUP(F2161,#REF!,5,0)</f>
        <v>#REF!</v>
      </c>
      <c r="M2161" s="13" t="e">
        <f>VLOOKUP(K2161,#REF!,2,0)</f>
        <v>#REF!</v>
      </c>
      <c r="N2161" s="17" t="e">
        <f>VLOOKUP(K2161,#REF!,6,0)</f>
        <v>#REF!</v>
      </c>
      <c r="O2161" s="17" t="e">
        <f t="shared" si="103"/>
        <v>#REF!</v>
      </c>
      <c r="P2161" s="22">
        <v>0.08</v>
      </c>
      <c r="Q2161" s="17" t="e">
        <f t="shared" si="104"/>
        <v>#REF!</v>
      </c>
      <c r="R2161" s="13" t="e">
        <f>VLOOKUP(J2161,'[1]Nhân viên'!$E$20:$F$41,2,0)</f>
        <v>#REF!</v>
      </c>
    </row>
    <row r="2162" spans="1:18" hidden="1">
      <c r="A2162" s="11">
        <v>2164</v>
      </c>
      <c r="B2162" s="11">
        <f t="shared" si="102"/>
        <v>0</v>
      </c>
      <c r="E2162" s="13" t="e">
        <f>VLOOKUP(D2162,#REF!,2,0)</f>
        <v>#REF!</v>
      </c>
      <c r="H2162" s="13" t="e">
        <f>VLOOKUP(F2162,#REF!,2,0)</f>
        <v>#REF!</v>
      </c>
      <c r="I2162" s="13" t="str">
        <f>VLOOKUP(F2162,'[1]Khách hàng'!$A$4:$F$2144,3,0)</f>
        <v>Số 1 đường số 17A, Khu phố 11, Phường Bình Trị Đông B, Quận Bình Tân, TP.HCM.</v>
      </c>
      <c r="J2162" s="13" t="e">
        <f>VLOOKUP(F2162,#REF!,5,0)</f>
        <v>#REF!</v>
      </c>
      <c r="M2162" s="13" t="e">
        <f>VLOOKUP(K2162,#REF!,2,0)</f>
        <v>#REF!</v>
      </c>
      <c r="N2162" s="17" t="e">
        <f>VLOOKUP(K2162,#REF!,6,0)</f>
        <v>#REF!</v>
      </c>
      <c r="O2162" s="17" t="e">
        <f t="shared" si="103"/>
        <v>#REF!</v>
      </c>
      <c r="P2162" s="22">
        <v>0.08</v>
      </c>
      <c r="Q2162" s="17" t="e">
        <f t="shared" si="104"/>
        <v>#REF!</v>
      </c>
      <c r="R2162" s="13" t="e">
        <f>VLOOKUP(J2162,'[1]Nhân viên'!$E$20:$F$41,2,0)</f>
        <v>#REF!</v>
      </c>
    </row>
    <row r="2163" spans="1:18" hidden="1">
      <c r="A2163" s="11">
        <v>2165</v>
      </c>
      <c r="B2163" s="11">
        <f t="shared" si="102"/>
        <v>0</v>
      </c>
      <c r="E2163" s="13" t="e">
        <f>VLOOKUP(D2163,#REF!,2,0)</f>
        <v>#REF!</v>
      </c>
      <c r="H2163" s="13" t="e">
        <f>VLOOKUP(F2163,#REF!,2,0)</f>
        <v>#REF!</v>
      </c>
      <c r="I2163" s="13" t="str">
        <f>VLOOKUP(F2163,'[1]Khách hàng'!$A$4:$F$2144,3,0)</f>
        <v>Số 1 đường số 17A, Khu phố 11, Phường Bình Trị Đông B, Quận Bình Tân, TP.HCM.</v>
      </c>
      <c r="J2163" s="13" t="e">
        <f>VLOOKUP(F2163,#REF!,5,0)</f>
        <v>#REF!</v>
      </c>
      <c r="M2163" s="13" t="e">
        <f>VLOOKUP(K2163,#REF!,2,0)</f>
        <v>#REF!</v>
      </c>
      <c r="N2163" s="17" t="e">
        <f>VLOOKUP(K2163,#REF!,6,0)</f>
        <v>#REF!</v>
      </c>
      <c r="O2163" s="17" t="e">
        <f t="shared" si="103"/>
        <v>#REF!</v>
      </c>
      <c r="P2163" s="22">
        <v>0.08</v>
      </c>
      <c r="Q2163" s="17" t="e">
        <f t="shared" si="104"/>
        <v>#REF!</v>
      </c>
      <c r="R2163" s="13" t="e">
        <f>VLOOKUP(J2163,'[1]Nhân viên'!$E$20:$F$41,2,0)</f>
        <v>#REF!</v>
      </c>
    </row>
    <row r="2164" spans="1:18" hidden="1">
      <c r="A2164" s="11">
        <v>2166</v>
      </c>
      <c r="B2164" s="11">
        <f t="shared" si="102"/>
        <v>0</v>
      </c>
      <c r="E2164" s="13" t="e">
        <f>VLOOKUP(D2164,#REF!,2,0)</f>
        <v>#REF!</v>
      </c>
      <c r="H2164" s="13" t="e">
        <f>VLOOKUP(F2164,#REF!,2,0)</f>
        <v>#REF!</v>
      </c>
      <c r="I2164" s="13" t="str">
        <f>VLOOKUP(F2164,'[1]Khách hàng'!$A$4:$F$2144,3,0)</f>
        <v>Số 1 đường số 17A, Khu phố 11, Phường Bình Trị Đông B, Quận Bình Tân, TP.HCM.</v>
      </c>
      <c r="J2164" s="13" t="e">
        <f>VLOOKUP(F2164,#REF!,5,0)</f>
        <v>#REF!</v>
      </c>
      <c r="M2164" s="13" t="e">
        <f>VLOOKUP(K2164,#REF!,2,0)</f>
        <v>#REF!</v>
      </c>
      <c r="N2164" s="17" t="e">
        <f>VLOOKUP(K2164,#REF!,6,0)</f>
        <v>#REF!</v>
      </c>
      <c r="O2164" s="17" t="e">
        <f t="shared" si="103"/>
        <v>#REF!</v>
      </c>
      <c r="P2164" s="22">
        <v>0.08</v>
      </c>
      <c r="Q2164" s="17" t="e">
        <f t="shared" si="104"/>
        <v>#REF!</v>
      </c>
      <c r="R2164" s="13" t="e">
        <f>VLOOKUP(J2164,'[1]Nhân viên'!$E$20:$F$41,2,0)</f>
        <v>#REF!</v>
      </c>
    </row>
    <row r="2165" spans="1:18" hidden="1">
      <c r="A2165" s="11">
        <v>2167</v>
      </c>
      <c r="B2165" s="11">
        <f t="shared" si="102"/>
        <v>0</v>
      </c>
      <c r="E2165" s="13" t="e">
        <f>VLOOKUP(D2165,#REF!,2,0)</f>
        <v>#REF!</v>
      </c>
      <c r="H2165" s="13" t="e">
        <f>VLOOKUP(F2165,#REF!,2,0)</f>
        <v>#REF!</v>
      </c>
      <c r="I2165" s="13" t="str">
        <f>VLOOKUP(F2165,'[1]Khách hàng'!$A$4:$F$2144,3,0)</f>
        <v>Số 1 đường số 17A, Khu phố 11, Phường Bình Trị Đông B, Quận Bình Tân, TP.HCM.</v>
      </c>
      <c r="J2165" s="13" t="e">
        <f>VLOOKUP(F2165,#REF!,5,0)</f>
        <v>#REF!</v>
      </c>
      <c r="M2165" s="13" t="e">
        <f>VLOOKUP(K2165,#REF!,2,0)</f>
        <v>#REF!</v>
      </c>
      <c r="N2165" s="17" t="e">
        <f>VLOOKUP(K2165,#REF!,6,0)</f>
        <v>#REF!</v>
      </c>
      <c r="O2165" s="17" t="e">
        <f t="shared" si="103"/>
        <v>#REF!</v>
      </c>
      <c r="P2165" s="22">
        <v>0.08</v>
      </c>
      <c r="Q2165" s="17" t="e">
        <f t="shared" si="104"/>
        <v>#REF!</v>
      </c>
      <c r="R2165" s="13" t="e">
        <f>VLOOKUP(J2165,'[1]Nhân viên'!$E$20:$F$41,2,0)</f>
        <v>#REF!</v>
      </c>
    </row>
    <row r="2166" spans="1:18" hidden="1">
      <c r="A2166" s="11">
        <v>2168</v>
      </c>
      <c r="B2166" s="11">
        <f t="shared" si="102"/>
        <v>0</v>
      </c>
      <c r="E2166" s="13" t="e">
        <f>VLOOKUP(D2166,#REF!,2,0)</f>
        <v>#REF!</v>
      </c>
      <c r="H2166" s="13" t="e">
        <f>VLOOKUP(F2166,#REF!,2,0)</f>
        <v>#REF!</v>
      </c>
      <c r="I2166" s="13" t="str">
        <f>VLOOKUP(F2166,'[1]Khách hàng'!$A$4:$F$2144,3,0)</f>
        <v>Số 1 đường số 17A, Khu phố 11, Phường Bình Trị Đông B, Quận Bình Tân, TP.HCM.</v>
      </c>
      <c r="J2166" s="13" t="e">
        <f>VLOOKUP(F2166,#REF!,5,0)</f>
        <v>#REF!</v>
      </c>
      <c r="M2166" s="13" t="e">
        <f>VLOOKUP(K2166,#REF!,2,0)</f>
        <v>#REF!</v>
      </c>
      <c r="N2166" s="17" t="e">
        <f>VLOOKUP(K2166,#REF!,6,0)</f>
        <v>#REF!</v>
      </c>
      <c r="O2166" s="17" t="e">
        <f t="shared" si="103"/>
        <v>#REF!</v>
      </c>
      <c r="P2166" s="22">
        <v>0.08</v>
      </c>
      <c r="Q2166" s="17" t="e">
        <f t="shared" si="104"/>
        <v>#REF!</v>
      </c>
      <c r="R2166" s="13" t="e">
        <f>VLOOKUP(J2166,'[1]Nhân viên'!$E$20:$F$41,2,0)</f>
        <v>#REF!</v>
      </c>
    </row>
    <row r="2167" spans="1:18" hidden="1">
      <c r="A2167" s="11">
        <v>2169</v>
      </c>
      <c r="B2167" s="11">
        <f t="shared" si="102"/>
        <v>0</v>
      </c>
      <c r="E2167" s="13" t="e">
        <f>VLOOKUP(D2167,#REF!,2,0)</f>
        <v>#REF!</v>
      </c>
      <c r="H2167" s="13" t="e">
        <f>VLOOKUP(F2167,#REF!,2,0)</f>
        <v>#REF!</v>
      </c>
      <c r="I2167" s="13" t="str">
        <f>VLOOKUP(F2167,'[1]Khách hàng'!$A$4:$F$2144,3,0)</f>
        <v>Số 1 đường số 17A, Khu phố 11, Phường Bình Trị Đông B, Quận Bình Tân, TP.HCM.</v>
      </c>
      <c r="J2167" s="13" t="e">
        <f>VLOOKUP(F2167,#REF!,5,0)</f>
        <v>#REF!</v>
      </c>
      <c r="M2167" s="13" t="e">
        <f>VLOOKUP(K2167,#REF!,2,0)</f>
        <v>#REF!</v>
      </c>
      <c r="N2167" s="17" t="e">
        <f>VLOOKUP(K2167,#REF!,6,0)</f>
        <v>#REF!</v>
      </c>
      <c r="O2167" s="17" t="e">
        <f t="shared" si="103"/>
        <v>#REF!</v>
      </c>
      <c r="P2167" s="22">
        <v>0.08</v>
      </c>
      <c r="Q2167" s="17" t="e">
        <f t="shared" si="104"/>
        <v>#REF!</v>
      </c>
      <c r="R2167" s="13" t="e">
        <f>VLOOKUP(J2167,'[1]Nhân viên'!$E$20:$F$41,2,0)</f>
        <v>#REF!</v>
      </c>
    </row>
    <row r="2168" spans="1:18" hidden="1">
      <c r="A2168" s="11">
        <v>2170</v>
      </c>
      <c r="B2168" s="11">
        <f t="shared" si="102"/>
        <v>0</v>
      </c>
      <c r="E2168" s="13" t="e">
        <f>VLOOKUP(D2168,#REF!,2,0)</f>
        <v>#REF!</v>
      </c>
      <c r="H2168" s="13" t="e">
        <f>VLOOKUP(F2168,#REF!,2,0)</f>
        <v>#REF!</v>
      </c>
      <c r="I2168" s="13" t="str">
        <f>VLOOKUP(F2168,'[1]Khách hàng'!$A$4:$F$2144,3,0)</f>
        <v>Số 1 đường số 17A, Khu phố 11, Phường Bình Trị Đông B, Quận Bình Tân, TP.HCM.</v>
      </c>
      <c r="J2168" s="13" t="e">
        <f>VLOOKUP(F2168,#REF!,5,0)</f>
        <v>#REF!</v>
      </c>
      <c r="M2168" s="13" t="e">
        <f>VLOOKUP(K2168,#REF!,2,0)</f>
        <v>#REF!</v>
      </c>
      <c r="N2168" s="17" t="e">
        <f>VLOOKUP(K2168,#REF!,6,0)</f>
        <v>#REF!</v>
      </c>
      <c r="O2168" s="17" t="e">
        <f t="shared" si="103"/>
        <v>#REF!</v>
      </c>
      <c r="P2168" s="22">
        <v>0.08</v>
      </c>
      <c r="Q2168" s="17" t="e">
        <f t="shared" si="104"/>
        <v>#REF!</v>
      </c>
      <c r="R2168" s="13" t="e">
        <f>VLOOKUP(J2168,'[1]Nhân viên'!$E$20:$F$41,2,0)</f>
        <v>#REF!</v>
      </c>
    </row>
    <row r="2169" spans="1:18" hidden="1">
      <c r="A2169" s="11">
        <v>2171</v>
      </c>
      <c r="B2169" s="11">
        <f t="shared" si="102"/>
        <v>0</v>
      </c>
      <c r="E2169" s="13" t="e">
        <f>VLOOKUP(D2169,#REF!,2,0)</f>
        <v>#REF!</v>
      </c>
      <c r="H2169" s="13" t="e">
        <f>VLOOKUP(F2169,#REF!,2,0)</f>
        <v>#REF!</v>
      </c>
      <c r="I2169" s="13" t="str">
        <f>VLOOKUP(F2169,'[1]Khách hàng'!$A$4:$F$2144,3,0)</f>
        <v>Số 1 đường số 17A, Khu phố 11, Phường Bình Trị Đông B, Quận Bình Tân, TP.HCM.</v>
      </c>
      <c r="J2169" s="13" t="e">
        <f>VLOOKUP(F2169,#REF!,5,0)</f>
        <v>#REF!</v>
      </c>
      <c r="M2169" s="13" t="e">
        <f>VLOOKUP(K2169,#REF!,2,0)</f>
        <v>#REF!</v>
      </c>
      <c r="N2169" s="17" t="e">
        <f>VLOOKUP(K2169,#REF!,6,0)</f>
        <v>#REF!</v>
      </c>
      <c r="O2169" s="17" t="e">
        <f t="shared" si="103"/>
        <v>#REF!</v>
      </c>
      <c r="P2169" s="22">
        <v>0.08</v>
      </c>
      <c r="Q2169" s="17" t="e">
        <f t="shared" si="104"/>
        <v>#REF!</v>
      </c>
      <c r="R2169" s="13" t="e">
        <f>VLOOKUP(J2169,'[1]Nhân viên'!$E$20:$F$41,2,0)</f>
        <v>#REF!</v>
      </c>
    </row>
    <row r="2170" spans="1:18" hidden="1">
      <c r="A2170" s="11">
        <v>2172</v>
      </c>
      <c r="B2170" s="11">
        <f t="shared" si="102"/>
        <v>0</v>
      </c>
      <c r="E2170" s="13" t="e">
        <f>VLOOKUP(D2170,#REF!,2,0)</f>
        <v>#REF!</v>
      </c>
      <c r="H2170" s="13" t="e">
        <f>VLOOKUP(F2170,#REF!,2,0)</f>
        <v>#REF!</v>
      </c>
      <c r="I2170" s="13" t="str">
        <f>VLOOKUP(F2170,'[1]Khách hàng'!$A$4:$F$2144,3,0)</f>
        <v>Số 1 đường số 17A, Khu phố 11, Phường Bình Trị Đông B, Quận Bình Tân, TP.HCM.</v>
      </c>
      <c r="J2170" s="13" t="e">
        <f>VLOOKUP(F2170,#REF!,5,0)</f>
        <v>#REF!</v>
      </c>
      <c r="M2170" s="13" t="e">
        <f>VLOOKUP(K2170,#REF!,2,0)</f>
        <v>#REF!</v>
      </c>
      <c r="N2170" s="17" t="e">
        <f>VLOOKUP(K2170,#REF!,6,0)</f>
        <v>#REF!</v>
      </c>
      <c r="O2170" s="17" t="e">
        <f t="shared" si="103"/>
        <v>#REF!</v>
      </c>
      <c r="P2170" s="22">
        <v>0.08</v>
      </c>
      <c r="Q2170" s="17" t="e">
        <f t="shared" si="104"/>
        <v>#REF!</v>
      </c>
      <c r="R2170" s="13" t="e">
        <f>VLOOKUP(J2170,'[1]Nhân viên'!$E$20:$F$41,2,0)</f>
        <v>#REF!</v>
      </c>
    </row>
    <row r="2171" spans="1:18" hidden="1">
      <c r="A2171" s="11">
        <v>2173</v>
      </c>
      <c r="B2171" s="11">
        <f t="shared" si="102"/>
        <v>0</v>
      </c>
      <c r="E2171" s="13" t="e">
        <f>VLOOKUP(D2171,#REF!,2,0)</f>
        <v>#REF!</v>
      </c>
      <c r="H2171" s="13" t="e">
        <f>VLOOKUP(F2171,#REF!,2,0)</f>
        <v>#REF!</v>
      </c>
      <c r="I2171" s="13" t="str">
        <f>VLOOKUP(F2171,'[1]Khách hàng'!$A$4:$F$2144,3,0)</f>
        <v>Số 1 đường số 17A, Khu phố 11, Phường Bình Trị Đông B, Quận Bình Tân, TP.HCM.</v>
      </c>
      <c r="J2171" s="13" t="e">
        <f>VLOOKUP(F2171,#REF!,5,0)</f>
        <v>#REF!</v>
      </c>
      <c r="M2171" s="13" t="e">
        <f>VLOOKUP(K2171,#REF!,2,0)</f>
        <v>#REF!</v>
      </c>
      <c r="N2171" s="17" t="e">
        <f>VLOOKUP(K2171,#REF!,6,0)</f>
        <v>#REF!</v>
      </c>
      <c r="O2171" s="17" t="e">
        <f t="shared" si="103"/>
        <v>#REF!</v>
      </c>
      <c r="P2171" s="22">
        <v>0.08</v>
      </c>
      <c r="Q2171" s="17" t="e">
        <f t="shared" si="104"/>
        <v>#REF!</v>
      </c>
      <c r="R2171" s="13" t="e">
        <f>VLOOKUP(J2171,'[1]Nhân viên'!$E$20:$F$41,2,0)</f>
        <v>#REF!</v>
      </c>
    </row>
    <row r="2172" spans="1:18" hidden="1">
      <c r="A2172" s="11">
        <v>2174</v>
      </c>
      <c r="B2172" s="11">
        <f t="shared" si="102"/>
        <v>0</v>
      </c>
      <c r="E2172" s="13" t="e">
        <f>VLOOKUP(D2172,#REF!,2,0)</f>
        <v>#REF!</v>
      </c>
      <c r="H2172" s="13" t="e">
        <f>VLOOKUP(F2172,#REF!,2,0)</f>
        <v>#REF!</v>
      </c>
      <c r="I2172" s="13" t="str">
        <f>VLOOKUP(F2172,'[1]Khách hàng'!$A$4:$F$2144,3,0)</f>
        <v>Số 1 đường số 17A, Khu phố 11, Phường Bình Trị Đông B, Quận Bình Tân, TP.HCM.</v>
      </c>
      <c r="J2172" s="13" t="e">
        <f>VLOOKUP(F2172,#REF!,5,0)</f>
        <v>#REF!</v>
      </c>
      <c r="M2172" s="13" t="e">
        <f>VLOOKUP(K2172,#REF!,2,0)</f>
        <v>#REF!</v>
      </c>
      <c r="N2172" s="17" t="e">
        <f>VLOOKUP(K2172,#REF!,6,0)</f>
        <v>#REF!</v>
      </c>
      <c r="O2172" s="17" t="e">
        <f t="shared" si="103"/>
        <v>#REF!</v>
      </c>
      <c r="P2172" s="22">
        <v>0.08</v>
      </c>
      <c r="Q2172" s="17" t="e">
        <f t="shared" si="104"/>
        <v>#REF!</v>
      </c>
      <c r="R2172" s="13" t="e">
        <f>VLOOKUP(J2172,'[1]Nhân viên'!$E$20:$F$41,2,0)</f>
        <v>#REF!</v>
      </c>
    </row>
    <row r="2173" spans="1:18" hidden="1">
      <c r="A2173" s="11">
        <v>2175</v>
      </c>
      <c r="B2173" s="11">
        <f t="shared" si="102"/>
        <v>0</v>
      </c>
      <c r="E2173" s="13" t="e">
        <f>VLOOKUP(D2173,#REF!,2,0)</f>
        <v>#REF!</v>
      </c>
      <c r="H2173" s="13" t="e">
        <f>VLOOKUP(F2173,#REF!,2,0)</f>
        <v>#REF!</v>
      </c>
      <c r="I2173" s="13" t="str">
        <f>VLOOKUP(F2173,'[1]Khách hàng'!$A$4:$F$2144,3,0)</f>
        <v>Số 1 đường số 17A, Khu phố 11, Phường Bình Trị Đông B, Quận Bình Tân, TP.HCM.</v>
      </c>
      <c r="J2173" s="13" t="e">
        <f>VLOOKUP(F2173,#REF!,5,0)</f>
        <v>#REF!</v>
      </c>
      <c r="M2173" s="13" t="e">
        <f>VLOOKUP(K2173,#REF!,2,0)</f>
        <v>#REF!</v>
      </c>
      <c r="N2173" s="17" t="e">
        <f>VLOOKUP(K2173,#REF!,6,0)</f>
        <v>#REF!</v>
      </c>
      <c r="O2173" s="17" t="e">
        <f t="shared" si="103"/>
        <v>#REF!</v>
      </c>
      <c r="P2173" s="22">
        <v>0.08</v>
      </c>
      <c r="Q2173" s="17" t="e">
        <f t="shared" si="104"/>
        <v>#REF!</v>
      </c>
      <c r="R2173" s="13" t="e">
        <f>VLOOKUP(J2173,'[1]Nhân viên'!$E$20:$F$41,2,0)</f>
        <v>#REF!</v>
      </c>
    </row>
    <row r="2174" spans="1:18" hidden="1">
      <c r="A2174" s="11">
        <v>2176</v>
      </c>
      <c r="B2174" s="11">
        <f t="shared" si="102"/>
        <v>0</v>
      </c>
      <c r="E2174" s="13" t="e">
        <f>VLOOKUP(D2174,#REF!,2,0)</f>
        <v>#REF!</v>
      </c>
      <c r="H2174" s="13" t="e">
        <f>VLOOKUP(F2174,#REF!,2,0)</f>
        <v>#REF!</v>
      </c>
      <c r="I2174" s="13" t="str">
        <f>VLOOKUP(F2174,'[1]Khách hàng'!$A$4:$F$2144,3,0)</f>
        <v>Số 1 đường số 17A, Khu phố 11, Phường Bình Trị Đông B, Quận Bình Tân, TP.HCM.</v>
      </c>
      <c r="J2174" s="13" t="e">
        <f>VLOOKUP(F2174,#REF!,5,0)</f>
        <v>#REF!</v>
      </c>
      <c r="M2174" s="13" t="e">
        <f>VLOOKUP(K2174,#REF!,2,0)</f>
        <v>#REF!</v>
      </c>
      <c r="N2174" s="17" t="e">
        <f>VLOOKUP(K2174,#REF!,6,0)</f>
        <v>#REF!</v>
      </c>
      <c r="O2174" s="17" t="e">
        <f t="shared" si="103"/>
        <v>#REF!</v>
      </c>
      <c r="P2174" s="22">
        <v>0.08</v>
      </c>
      <c r="Q2174" s="17" t="e">
        <f t="shared" si="104"/>
        <v>#REF!</v>
      </c>
      <c r="R2174" s="13" t="e">
        <f>VLOOKUP(J2174,'[1]Nhân viên'!$E$20:$F$41,2,0)</f>
        <v>#REF!</v>
      </c>
    </row>
    <row r="2175" spans="1:18" hidden="1">
      <c r="A2175" s="11">
        <v>2177</v>
      </c>
      <c r="B2175" s="11">
        <f t="shared" si="102"/>
        <v>0</v>
      </c>
      <c r="E2175" s="13" t="e">
        <f>VLOOKUP(D2175,#REF!,2,0)</f>
        <v>#REF!</v>
      </c>
      <c r="H2175" s="13" t="e">
        <f>VLOOKUP(F2175,#REF!,2,0)</f>
        <v>#REF!</v>
      </c>
      <c r="I2175" s="13" t="str">
        <f>VLOOKUP(F2175,'[1]Khách hàng'!$A$4:$F$2144,3,0)</f>
        <v>Số 1 đường số 17A, Khu phố 11, Phường Bình Trị Đông B, Quận Bình Tân, TP.HCM.</v>
      </c>
      <c r="J2175" s="13" t="e">
        <f>VLOOKUP(F2175,#REF!,5,0)</f>
        <v>#REF!</v>
      </c>
      <c r="M2175" s="13" t="e">
        <f>VLOOKUP(K2175,#REF!,2,0)</f>
        <v>#REF!</v>
      </c>
      <c r="N2175" s="17" t="e">
        <f>VLOOKUP(K2175,#REF!,6,0)</f>
        <v>#REF!</v>
      </c>
      <c r="O2175" s="17" t="e">
        <f t="shared" si="103"/>
        <v>#REF!</v>
      </c>
      <c r="P2175" s="22">
        <v>0.08</v>
      </c>
      <c r="Q2175" s="17" t="e">
        <f t="shared" si="104"/>
        <v>#REF!</v>
      </c>
      <c r="R2175" s="13" t="e">
        <f>VLOOKUP(J2175,'[1]Nhân viên'!$E$20:$F$41,2,0)</f>
        <v>#REF!</v>
      </c>
    </row>
    <row r="2176" spans="1:18" hidden="1">
      <c r="A2176" s="11">
        <v>2178</v>
      </c>
      <c r="B2176" s="11">
        <f t="shared" si="102"/>
        <v>0</v>
      </c>
      <c r="E2176" s="13" t="e">
        <f>VLOOKUP(D2176,#REF!,2,0)</f>
        <v>#REF!</v>
      </c>
      <c r="H2176" s="13" t="e">
        <f>VLOOKUP(F2176,#REF!,2,0)</f>
        <v>#REF!</v>
      </c>
      <c r="I2176" s="13" t="str">
        <f>VLOOKUP(F2176,'[1]Khách hàng'!$A$4:$F$2144,3,0)</f>
        <v>Số 1 đường số 17A, Khu phố 11, Phường Bình Trị Đông B, Quận Bình Tân, TP.HCM.</v>
      </c>
      <c r="J2176" s="13" t="e">
        <f>VLOOKUP(F2176,#REF!,5,0)</f>
        <v>#REF!</v>
      </c>
      <c r="M2176" s="13" t="e">
        <f>VLOOKUP(K2176,#REF!,2,0)</f>
        <v>#REF!</v>
      </c>
      <c r="N2176" s="17" t="e">
        <f>VLOOKUP(K2176,#REF!,6,0)</f>
        <v>#REF!</v>
      </c>
      <c r="O2176" s="17" t="e">
        <f t="shared" si="103"/>
        <v>#REF!</v>
      </c>
      <c r="P2176" s="22">
        <v>0.08</v>
      </c>
      <c r="Q2176" s="17" t="e">
        <f t="shared" si="104"/>
        <v>#REF!</v>
      </c>
      <c r="R2176" s="13" t="e">
        <f>VLOOKUP(J2176,'[1]Nhân viên'!$E$20:$F$41,2,0)</f>
        <v>#REF!</v>
      </c>
    </row>
    <row r="2177" spans="1:18" hidden="1">
      <c r="A2177" s="11">
        <v>2179</v>
      </c>
      <c r="B2177" s="11">
        <f t="shared" si="102"/>
        <v>0</v>
      </c>
      <c r="E2177" s="13" t="e">
        <f>VLOOKUP(D2177,#REF!,2,0)</f>
        <v>#REF!</v>
      </c>
      <c r="H2177" s="13" t="e">
        <f>VLOOKUP(F2177,#REF!,2,0)</f>
        <v>#REF!</v>
      </c>
      <c r="I2177" s="13" t="str">
        <f>VLOOKUP(F2177,'[1]Khách hàng'!$A$4:$F$2144,3,0)</f>
        <v>Số 1 đường số 17A, Khu phố 11, Phường Bình Trị Đông B, Quận Bình Tân, TP.HCM.</v>
      </c>
      <c r="J2177" s="13" t="e">
        <f>VLOOKUP(F2177,#REF!,5,0)</f>
        <v>#REF!</v>
      </c>
      <c r="M2177" s="13" t="e">
        <f>VLOOKUP(K2177,#REF!,2,0)</f>
        <v>#REF!</v>
      </c>
      <c r="N2177" s="17" t="e">
        <f>VLOOKUP(K2177,#REF!,6,0)</f>
        <v>#REF!</v>
      </c>
      <c r="O2177" s="17" t="e">
        <f t="shared" si="103"/>
        <v>#REF!</v>
      </c>
      <c r="P2177" s="22">
        <v>0.08</v>
      </c>
      <c r="Q2177" s="17" t="e">
        <f t="shared" si="104"/>
        <v>#REF!</v>
      </c>
      <c r="R2177" s="13" t="e">
        <f>VLOOKUP(J2177,'[1]Nhân viên'!$E$20:$F$41,2,0)</f>
        <v>#REF!</v>
      </c>
    </row>
    <row r="2178" spans="1:18" hidden="1">
      <c r="A2178" s="11">
        <v>2180</v>
      </c>
      <c r="B2178" s="11">
        <f t="shared" si="102"/>
        <v>0</v>
      </c>
      <c r="E2178" s="13" t="e">
        <f>VLOOKUP(D2178,#REF!,2,0)</f>
        <v>#REF!</v>
      </c>
      <c r="H2178" s="13" t="e">
        <f>VLOOKUP(F2178,#REF!,2,0)</f>
        <v>#REF!</v>
      </c>
      <c r="I2178" s="13" t="str">
        <f>VLOOKUP(F2178,'[1]Khách hàng'!$A$4:$F$2144,3,0)</f>
        <v>Số 1 đường số 17A, Khu phố 11, Phường Bình Trị Đông B, Quận Bình Tân, TP.HCM.</v>
      </c>
      <c r="J2178" s="13" t="e">
        <f>VLOOKUP(F2178,#REF!,5,0)</f>
        <v>#REF!</v>
      </c>
      <c r="M2178" s="13" t="e">
        <f>VLOOKUP(K2178,#REF!,2,0)</f>
        <v>#REF!</v>
      </c>
      <c r="N2178" s="17" t="e">
        <f>VLOOKUP(K2178,#REF!,6,0)</f>
        <v>#REF!</v>
      </c>
      <c r="O2178" s="17" t="e">
        <f t="shared" si="103"/>
        <v>#REF!</v>
      </c>
      <c r="P2178" s="22">
        <v>0.08</v>
      </c>
      <c r="Q2178" s="17" t="e">
        <f t="shared" si="104"/>
        <v>#REF!</v>
      </c>
      <c r="R2178" s="13" t="e">
        <f>VLOOKUP(J2178,'[1]Nhân viên'!$E$20:$F$41,2,0)</f>
        <v>#REF!</v>
      </c>
    </row>
    <row r="2179" spans="1:18" hidden="1">
      <c r="A2179" s="11">
        <v>2181</v>
      </c>
      <c r="B2179" s="11">
        <f t="shared" si="102"/>
        <v>0</v>
      </c>
      <c r="E2179" s="13" t="e">
        <f>VLOOKUP(D2179,#REF!,2,0)</f>
        <v>#REF!</v>
      </c>
      <c r="H2179" s="13" t="e">
        <f>VLOOKUP(F2179,#REF!,2,0)</f>
        <v>#REF!</v>
      </c>
      <c r="I2179" s="13" t="str">
        <f>VLOOKUP(F2179,'[1]Khách hàng'!$A$4:$F$2144,3,0)</f>
        <v>Số 1 đường số 17A, Khu phố 11, Phường Bình Trị Đông B, Quận Bình Tân, TP.HCM.</v>
      </c>
      <c r="J2179" s="13" t="e">
        <f>VLOOKUP(F2179,#REF!,5,0)</f>
        <v>#REF!</v>
      </c>
      <c r="M2179" s="13" t="e">
        <f>VLOOKUP(K2179,#REF!,2,0)</f>
        <v>#REF!</v>
      </c>
      <c r="N2179" s="17" t="e">
        <f>VLOOKUP(K2179,#REF!,6,0)</f>
        <v>#REF!</v>
      </c>
      <c r="O2179" s="17" t="e">
        <f t="shared" si="103"/>
        <v>#REF!</v>
      </c>
      <c r="P2179" s="22">
        <v>0.08</v>
      </c>
      <c r="Q2179" s="17" t="e">
        <f t="shared" si="104"/>
        <v>#REF!</v>
      </c>
      <c r="R2179" s="13" t="e">
        <f>VLOOKUP(J2179,'[1]Nhân viên'!$E$20:$F$41,2,0)</f>
        <v>#REF!</v>
      </c>
    </row>
    <row r="2180" spans="1:18" hidden="1">
      <c r="A2180" s="11">
        <v>2182</v>
      </c>
      <c r="B2180" s="11">
        <f t="shared" si="102"/>
        <v>0</v>
      </c>
      <c r="E2180" s="13" t="e">
        <f>VLOOKUP(D2180,#REF!,2,0)</f>
        <v>#REF!</v>
      </c>
      <c r="H2180" s="13" t="e">
        <f>VLOOKUP(F2180,#REF!,2,0)</f>
        <v>#REF!</v>
      </c>
      <c r="I2180" s="13" t="str">
        <f>VLOOKUP(F2180,'[1]Khách hàng'!$A$4:$F$2144,3,0)</f>
        <v>Số 1 đường số 17A, Khu phố 11, Phường Bình Trị Đông B, Quận Bình Tân, TP.HCM.</v>
      </c>
      <c r="J2180" s="13" t="e">
        <f>VLOOKUP(F2180,#REF!,5,0)</f>
        <v>#REF!</v>
      </c>
      <c r="M2180" s="13" t="e">
        <f>VLOOKUP(K2180,#REF!,2,0)</f>
        <v>#REF!</v>
      </c>
      <c r="N2180" s="17" t="e">
        <f>VLOOKUP(K2180,#REF!,6,0)</f>
        <v>#REF!</v>
      </c>
      <c r="O2180" s="17" t="e">
        <f t="shared" si="103"/>
        <v>#REF!</v>
      </c>
      <c r="P2180" s="22">
        <v>0.08</v>
      </c>
      <c r="Q2180" s="17" t="e">
        <f t="shared" si="104"/>
        <v>#REF!</v>
      </c>
      <c r="R2180" s="13" t="e">
        <f>VLOOKUP(J2180,'[1]Nhân viên'!$E$20:$F$41,2,0)</f>
        <v>#REF!</v>
      </c>
    </row>
    <row r="2181" spans="1:18" hidden="1">
      <c r="A2181" s="11">
        <v>2183</v>
      </c>
      <c r="B2181" s="11">
        <f t="shared" si="102"/>
        <v>0</v>
      </c>
      <c r="E2181" s="13" t="e">
        <f>VLOOKUP(D2181,#REF!,2,0)</f>
        <v>#REF!</v>
      </c>
      <c r="H2181" s="13" t="e">
        <f>VLOOKUP(F2181,#REF!,2,0)</f>
        <v>#REF!</v>
      </c>
      <c r="I2181" s="13" t="str">
        <f>VLOOKUP(F2181,'[1]Khách hàng'!$A$4:$F$2144,3,0)</f>
        <v>Số 1 đường số 17A, Khu phố 11, Phường Bình Trị Đông B, Quận Bình Tân, TP.HCM.</v>
      </c>
      <c r="J2181" s="13" t="e">
        <f>VLOOKUP(F2181,#REF!,5,0)</f>
        <v>#REF!</v>
      </c>
      <c r="M2181" s="13" t="e">
        <f>VLOOKUP(K2181,#REF!,2,0)</f>
        <v>#REF!</v>
      </c>
      <c r="N2181" s="17" t="e">
        <f>VLOOKUP(K2181,#REF!,6,0)</f>
        <v>#REF!</v>
      </c>
      <c r="O2181" s="17" t="e">
        <f t="shared" si="103"/>
        <v>#REF!</v>
      </c>
      <c r="P2181" s="22">
        <v>0.08</v>
      </c>
      <c r="Q2181" s="17" t="e">
        <f t="shared" si="104"/>
        <v>#REF!</v>
      </c>
      <c r="R2181" s="13" t="e">
        <f>VLOOKUP(J2181,'[1]Nhân viên'!$E$20:$F$41,2,0)</f>
        <v>#REF!</v>
      </c>
    </row>
    <row r="2182" spans="1:18" hidden="1">
      <c r="A2182" s="11">
        <v>2184</v>
      </c>
      <c r="B2182" s="11">
        <f t="shared" si="102"/>
        <v>0</v>
      </c>
      <c r="E2182" s="13" t="e">
        <f>VLOOKUP(D2182,#REF!,2,0)</f>
        <v>#REF!</v>
      </c>
      <c r="H2182" s="13" t="e">
        <f>VLOOKUP(F2182,#REF!,2,0)</f>
        <v>#REF!</v>
      </c>
      <c r="I2182" s="13" t="str">
        <f>VLOOKUP(F2182,'[1]Khách hàng'!$A$4:$F$2144,3,0)</f>
        <v>Số 1 đường số 17A, Khu phố 11, Phường Bình Trị Đông B, Quận Bình Tân, TP.HCM.</v>
      </c>
      <c r="J2182" s="13" t="e">
        <f>VLOOKUP(F2182,#REF!,5,0)</f>
        <v>#REF!</v>
      </c>
      <c r="M2182" s="13" t="e">
        <f>VLOOKUP(K2182,#REF!,2,0)</f>
        <v>#REF!</v>
      </c>
      <c r="N2182" s="17" t="e">
        <f>VLOOKUP(K2182,#REF!,6,0)</f>
        <v>#REF!</v>
      </c>
      <c r="O2182" s="17" t="e">
        <f t="shared" si="103"/>
        <v>#REF!</v>
      </c>
      <c r="P2182" s="22">
        <v>0.08</v>
      </c>
      <c r="Q2182" s="17" t="e">
        <f t="shared" si="104"/>
        <v>#REF!</v>
      </c>
      <c r="R2182" s="13" t="e">
        <f>VLOOKUP(J2182,'[1]Nhân viên'!$E$20:$F$41,2,0)</f>
        <v>#REF!</v>
      </c>
    </row>
    <row r="2183" spans="1:18" hidden="1">
      <c r="A2183" s="11">
        <v>2185</v>
      </c>
      <c r="B2183" s="11">
        <f t="shared" si="102"/>
        <v>0</v>
      </c>
      <c r="E2183" s="13" t="e">
        <f>VLOOKUP(D2183,#REF!,2,0)</f>
        <v>#REF!</v>
      </c>
      <c r="H2183" s="13" t="e">
        <f>VLOOKUP(F2183,#REF!,2,0)</f>
        <v>#REF!</v>
      </c>
      <c r="I2183" s="13" t="str">
        <f>VLOOKUP(F2183,'[1]Khách hàng'!$A$4:$F$2144,3,0)</f>
        <v>Số 1 đường số 17A, Khu phố 11, Phường Bình Trị Đông B, Quận Bình Tân, TP.HCM.</v>
      </c>
      <c r="J2183" s="13" t="e">
        <f>VLOOKUP(F2183,#REF!,5,0)</f>
        <v>#REF!</v>
      </c>
      <c r="M2183" s="13" t="e">
        <f>VLOOKUP(K2183,#REF!,2,0)</f>
        <v>#REF!</v>
      </c>
      <c r="N2183" s="17" t="e">
        <f>VLOOKUP(K2183,#REF!,6,0)</f>
        <v>#REF!</v>
      </c>
      <c r="O2183" s="17" t="e">
        <f t="shared" si="103"/>
        <v>#REF!</v>
      </c>
      <c r="P2183" s="22">
        <v>0.08</v>
      </c>
      <c r="Q2183" s="17" t="e">
        <f t="shared" si="104"/>
        <v>#REF!</v>
      </c>
      <c r="R2183" s="13" t="e">
        <f>VLOOKUP(J2183,'[1]Nhân viên'!$E$20:$F$41,2,0)</f>
        <v>#REF!</v>
      </c>
    </row>
    <row r="2184" spans="1:18" hidden="1">
      <c r="A2184" s="11">
        <v>2186</v>
      </c>
      <c r="B2184" s="11">
        <f t="shared" si="102"/>
        <v>0</v>
      </c>
      <c r="E2184" s="13" t="e">
        <f>VLOOKUP(D2184,#REF!,2,0)</f>
        <v>#REF!</v>
      </c>
      <c r="H2184" s="13" t="e">
        <f>VLOOKUP(F2184,#REF!,2,0)</f>
        <v>#REF!</v>
      </c>
      <c r="I2184" s="13" t="str">
        <f>VLOOKUP(F2184,'[1]Khách hàng'!$A$4:$F$2144,3,0)</f>
        <v>Số 1 đường số 17A, Khu phố 11, Phường Bình Trị Đông B, Quận Bình Tân, TP.HCM.</v>
      </c>
      <c r="J2184" s="13" t="e">
        <f>VLOOKUP(F2184,#REF!,5,0)</f>
        <v>#REF!</v>
      </c>
      <c r="M2184" s="13" t="e">
        <f>VLOOKUP(K2184,#REF!,2,0)</f>
        <v>#REF!</v>
      </c>
      <c r="N2184" s="17" t="e">
        <f>VLOOKUP(K2184,#REF!,6,0)</f>
        <v>#REF!</v>
      </c>
      <c r="O2184" s="17" t="e">
        <f t="shared" si="103"/>
        <v>#REF!</v>
      </c>
      <c r="P2184" s="22">
        <v>0.08</v>
      </c>
      <c r="Q2184" s="17" t="e">
        <f t="shared" si="104"/>
        <v>#REF!</v>
      </c>
      <c r="R2184" s="13" t="e">
        <f>VLOOKUP(J2184,'[1]Nhân viên'!$E$20:$F$41,2,0)</f>
        <v>#REF!</v>
      </c>
    </row>
    <row r="2185" spans="1:18" hidden="1">
      <c r="A2185" s="11">
        <v>2187</v>
      </c>
      <c r="B2185" s="11">
        <f t="shared" si="102"/>
        <v>0</v>
      </c>
      <c r="E2185" s="13" t="e">
        <f>VLOOKUP(D2185,#REF!,2,0)</f>
        <v>#REF!</v>
      </c>
      <c r="H2185" s="13" t="e">
        <f>VLOOKUP(F2185,#REF!,2,0)</f>
        <v>#REF!</v>
      </c>
      <c r="I2185" s="13" t="str">
        <f>VLOOKUP(F2185,'[1]Khách hàng'!$A$4:$F$2144,3,0)</f>
        <v>Số 1 đường số 17A, Khu phố 11, Phường Bình Trị Đông B, Quận Bình Tân, TP.HCM.</v>
      </c>
      <c r="J2185" s="13" t="e">
        <f>VLOOKUP(F2185,#REF!,5,0)</f>
        <v>#REF!</v>
      </c>
      <c r="M2185" s="13" t="e">
        <f>VLOOKUP(K2185,#REF!,2,0)</f>
        <v>#REF!</v>
      </c>
      <c r="N2185" s="17" t="e">
        <f>VLOOKUP(K2185,#REF!,6,0)</f>
        <v>#REF!</v>
      </c>
      <c r="O2185" s="17" t="e">
        <f t="shared" si="103"/>
        <v>#REF!</v>
      </c>
      <c r="P2185" s="22">
        <v>0.08</v>
      </c>
      <c r="Q2185" s="17" t="e">
        <f t="shared" si="104"/>
        <v>#REF!</v>
      </c>
      <c r="R2185" s="13" t="e">
        <f>VLOOKUP(J2185,'[1]Nhân viên'!$E$20:$F$41,2,0)</f>
        <v>#REF!</v>
      </c>
    </row>
    <row r="2186" spans="1:18" hidden="1">
      <c r="A2186" s="11">
        <v>2188</v>
      </c>
      <c r="B2186" s="11">
        <f t="shared" si="102"/>
        <v>0</v>
      </c>
      <c r="E2186" s="13" t="e">
        <f>VLOOKUP(D2186,#REF!,2,0)</f>
        <v>#REF!</v>
      </c>
      <c r="H2186" s="13" t="e">
        <f>VLOOKUP(F2186,#REF!,2,0)</f>
        <v>#REF!</v>
      </c>
      <c r="I2186" s="13" t="str">
        <f>VLOOKUP(F2186,'[1]Khách hàng'!$A$4:$F$2144,3,0)</f>
        <v>Số 1 đường số 17A, Khu phố 11, Phường Bình Trị Đông B, Quận Bình Tân, TP.HCM.</v>
      </c>
      <c r="J2186" s="13" t="e">
        <f>VLOOKUP(F2186,#REF!,5,0)</f>
        <v>#REF!</v>
      </c>
      <c r="M2186" s="13" t="e">
        <f>VLOOKUP(K2186,#REF!,2,0)</f>
        <v>#REF!</v>
      </c>
      <c r="N2186" s="17" t="e">
        <f>VLOOKUP(K2186,#REF!,6,0)</f>
        <v>#REF!</v>
      </c>
      <c r="O2186" s="17" t="e">
        <f t="shared" si="103"/>
        <v>#REF!</v>
      </c>
      <c r="P2186" s="22">
        <v>0.08</v>
      </c>
      <c r="Q2186" s="17" t="e">
        <f t="shared" si="104"/>
        <v>#REF!</v>
      </c>
      <c r="R2186" s="13" t="e">
        <f>VLOOKUP(J2186,'[1]Nhân viên'!$E$20:$F$41,2,0)</f>
        <v>#REF!</v>
      </c>
    </row>
    <row r="2187" spans="1:18" hidden="1">
      <c r="A2187" s="11">
        <v>2189</v>
      </c>
      <c r="B2187" s="11">
        <f t="shared" si="102"/>
        <v>0</v>
      </c>
      <c r="E2187" s="13" t="e">
        <f>VLOOKUP(D2187,#REF!,2,0)</f>
        <v>#REF!</v>
      </c>
      <c r="H2187" s="13" t="e">
        <f>VLOOKUP(F2187,#REF!,2,0)</f>
        <v>#REF!</v>
      </c>
      <c r="I2187" s="13" t="str">
        <f>VLOOKUP(F2187,'[1]Khách hàng'!$A$4:$F$2144,3,0)</f>
        <v>Số 1 đường số 17A, Khu phố 11, Phường Bình Trị Đông B, Quận Bình Tân, TP.HCM.</v>
      </c>
      <c r="J2187" s="13" t="e">
        <f>VLOOKUP(F2187,#REF!,5,0)</f>
        <v>#REF!</v>
      </c>
      <c r="M2187" s="13" t="e">
        <f>VLOOKUP(K2187,#REF!,2,0)</f>
        <v>#REF!</v>
      </c>
      <c r="N2187" s="17" t="e">
        <f>VLOOKUP(K2187,#REF!,6,0)</f>
        <v>#REF!</v>
      </c>
      <c r="O2187" s="17" t="e">
        <f t="shared" si="103"/>
        <v>#REF!</v>
      </c>
      <c r="P2187" s="22">
        <v>0.08</v>
      </c>
      <c r="Q2187" s="17" t="e">
        <f t="shared" si="104"/>
        <v>#REF!</v>
      </c>
      <c r="R2187" s="13" t="e">
        <f>VLOOKUP(J2187,'[1]Nhân viên'!$E$20:$F$41,2,0)</f>
        <v>#REF!</v>
      </c>
    </row>
    <row r="2188" spans="1:18" hidden="1">
      <c r="A2188" s="11">
        <v>2190</v>
      </c>
      <c r="B2188" s="11">
        <f t="shared" si="102"/>
        <v>0</v>
      </c>
      <c r="E2188" s="13" t="e">
        <f>VLOOKUP(D2188,#REF!,2,0)</f>
        <v>#REF!</v>
      </c>
      <c r="H2188" s="13" t="e">
        <f>VLOOKUP(F2188,#REF!,2,0)</f>
        <v>#REF!</v>
      </c>
      <c r="I2188" s="13" t="str">
        <f>VLOOKUP(F2188,'[1]Khách hàng'!$A$4:$F$2144,3,0)</f>
        <v>Số 1 đường số 17A, Khu phố 11, Phường Bình Trị Đông B, Quận Bình Tân, TP.HCM.</v>
      </c>
      <c r="J2188" s="13" t="e">
        <f>VLOOKUP(F2188,#REF!,5,0)</f>
        <v>#REF!</v>
      </c>
      <c r="M2188" s="13" t="e">
        <f>VLOOKUP(K2188,#REF!,2,0)</f>
        <v>#REF!</v>
      </c>
      <c r="N2188" s="17" t="e">
        <f>VLOOKUP(K2188,#REF!,6,0)</f>
        <v>#REF!</v>
      </c>
      <c r="O2188" s="17" t="e">
        <f t="shared" si="103"/>
        <v>#REF!</v>
      </c>
      <c r="P2188" s="22">
        <v>0.08</v>
      </c>
      <c r="Q2188" s="17" t="e">
        <f t="shared" si="104"/>
        <v>#REF!</v>
      </c>
      <c r="R2188" s="13" t="e">
        <f>VLOOKUP(J2188,'[1]Nhân viên'!$E$20:$F$41,2,0)</f>
        <v>#REF!</v>
      </c>
    </row>
    <row r="2189" spans="1:18" hidden="1">
      <c r="A2189" s="11">
        <v>2191</v>
      </c>
      <c r="B2189" s="11">
        <f t="shared" si="102"/>
        <v>0</v>
      </c>
      <c r="E2189" s="13" t="e">
        <f>VLOOKUP(D2189,#REF!,2,0)</f>
        <v>#REF!</v>
      </c>
      <c r="H2189" s="13" t="e">
        <f>VLOOKUP(F2189,#REF!,2,0)</f>
        <v>#REF!</v>
      </c>
      <c r="I2189" s="13" t="str">
        <f>VLOOKUP(F2189,'[1]Khách hàng'!$A$4:$F$2144,3,0)</f>
        <v>Số 1 đường số 17A, Khu phố 11, Phường Bình Trị Đông B, Quận Bình Tân, TP.HCM.</v>
      </c>
      <c r="J2189" s="13" t="e">
        <f>VLOOKUP(F2189,#REF!,5,0)</f>
        <v>#REF!</v>
      </c>
      <c r="M2189" s="13" t="e">
        <f>VLOOKUP(K2189,#REF!,2,0)</f>
        <v>#REF!</v>
      </c>
      <c r="N2189" s="17" t="e">
        <f>VLOOKUP(K2189,#REF!,6,0)</f>
        <v>#REF!</v>
      </c>
      <c r="O2189" s="17" t="e">
        <f t="shared" si="103"/>
        <v>#REF!</v>
      </c>
      <c r="P2189" s="22">
        <v>0.08</v>
      </c>
      <c r="Q2189" s="17" t="e">
        <f t="shared" si="104"/>
        <v>#REF!</v>
      </c>
      <c r="R2189" s="13" t="e">
        <f>VLOOKUP(J2189,'[1]Nhân viên'!$E$20:$F$41,2,0)</f>
        <v>#REF!</v>
      </c>
    </row>
    <row r="2190" spans="1:18" hidden="1">
      <c r="A2190" s="11">
        <v>2192</v>
      </c>
      <c r="B2190" s="11">
        <f t="shared" si="102"/>
        <v>0</v>
      </c>
      <c r="E2190" s="13" t="e">
        <f>VLOOKUP(D2190,#REF!,2,0)</f>
        <v>#REF!</v>
      </c>
      <c r="H2190" s="13" t="e">
        <f>VLOOKUP(F2190,#REF!,2,0)</f>
        <v>#REF!</v>
      </c>
      <c r="I2190" s="13" t="str">
        <f>VLOOKUP(F2190,'[1]Khách hàng'!$A$4:$F$2144,3,0)</f>
        <v>Số 1 đường số 17A, Khu phố 11, Phường Bình Trị Đông B, Quận Bình Tân, TP.HCM.</v>
      </c>
      <c r="J2190" s="13" t="e">
        <f>VLOOKUP(F2190,#REF!,5,0)</f>
        <v>#REF!</v>
      </c>
      <c r="M2190" s="13" t="e">
        <f>VLOOKUP(K2190,#REF!,2,0)</f>
        <v>#REF!</v>
      </c>
      <c r="N2190" s="17" t="e">
        <f>VLOOKUP(K2190,#REF!,6,0)</f>
        <v>#REF!</v>
      </c>
      <c r="O2190" s="17" t="e">
        <f t="shared" si="103"/>
        <v>#REF!</v>
      </c>
      <c r="P2190" s="22">
        <v>0.08</v>
      </c>
      <c r="Q2190" s="17" t="e">
        <f t="shared" si="104"/>
        <v>#REF!</v>
      </c>
      <c r="R2190" s="13" t="e">
        <f>VLOOKUP(J2190,'[1]Nhân viên'!$E$20:$F$41,2,0)</f>
        <v>#REF!</v>
      </c>
    </row>
    <row r="2191" spans="1:18" hidden="1">
      <c r="A2191" s="11">
        <v>2193</v>
      </c>
      <c r="B2191" s="11">
        <f t="shared" si="102"/>
        <v>0</v>
      </c>
      <c r="E2191" s="13" t="e">
        <f>VLOOKUP(D2191,#REF!,2,0)</f>
        <v>#REF!</v>
      </c>
      <c r="H2191" s="13" t="e">
        <f>VLOOKUP(F2191,#REF!,2,0)</f>
        <v>#REF!</v>
      </c>
      <c r="I2191" s="13" t="str">
        <f>VLOOKUP(F2191,'[1]Khách hàng'!$A$4:$F$2144,3,0)</f>
        <v>Số 1 đường số 17A, Khu phố 11, Phường Bình Trị Đông B, Quận Bình Tân, TP.HCM.</v>
      </c>
      <c r="J2191" s="13" t="e">
        <f>VLOOKUP(F2191,#REF!,5,0)</f>
        <v>#REF!</v>
      </c>
      <c r="M2191" s="13" t="e">
        <f>VLOOKUP(K2191,#REF!,2,0)</f>
        <v>#REF!</v>
      </c>
      <c r="N2191" s="17" t="e">
        <f>VLOOKUP(K2191,#REF!,6,0)</f>
        <v>#REF!</v>
      </c>
      <c r="O2191" s="17" t="e">
        <f t="shared" si="103"/>
        <v>#REF!</v>
      </c>
      <c r="P2191" s="22">
        <v>0.08</v>
      </c>
      <c r="Q2191" s="17" t="e">
        <f t="shared" si="104"/>
        <v>#REF!</v>
      </c>
      <c r="R2191" s="13" t="e">
        <f>VLOOKUP(J2191,'[1]Nhân viên'!$E$20:$F$41,2,0)</f>
        <v>#REF!</v>
      </c>
    </row>
    <row r="2192" spans="1:18" hidden="1">
      <c r="A2192" s="11">
        <v>2194</v>
      </c>
      <c r="B2192" s="11">
        <f t="shared" si="102"/>
        <v>0</v>
      </c>
      <c r="E2192" s="13" t="e">
        <f>VLOOKUP(D2192,#REF!,2,0)</f>
        <v>#REF!</v>
      </c>
      <c r="H2192" s="13" t="e">
        <f>VLOOKUP(F2192,#REF!,2,0)</f>
        <v>#REF!</v>
      </c>
      <c r="I2192" s="13" t="str">
        <f>VLOOKUP(F2192,'[1]Khách hàng'!$A$4:$F$2144,3,0)</f>
        <v>Số 1 đường số 17A, Khu phố 11, Phường Bình Trị Đông B, Quận Bình Tân, TP.HCM.</v>
      </c>
      <c r="J2192" s="13" t="e">
        <f>VLOOKUP(F2192,#REF!,5,0)</f>
        <v>#REF!</v>
      </c>
      <c r="M2192" s="13" t="e">
        <f>VLOOKUP(K2192,#REF!,2,0)</f>
        <v>#REF!</v>
      </c>
      <c r="N2192" s="17" t="e">
        <f>VLOOKUP(K2192,#REF!,6,0)</f>
        <v>#REF!</v>
      </c>
      <c r="O2192" s="17" t="e">
        <f t="shared" si="103"/>
        <v>#REF!</v>
      </c>
      <c r="P2192" s="22">
        <v>0.08</v>
      </c>
      <c r="Q2192" s="17" t="e">
        <f t="shared" si="104"/>
        <v>#REF!</v>
      </c>
      <c r="R2192" s="13" t="e">
        <f>VLOOKUP(J2192,'[1]Nhân viên'!$E$20:$F$41,2,0)</f>
        <v>#REF!</v>
      </c>
    </row>
    <row r="2193" spans="1:18" hidden="1">
      <c r="A2193" s="11">
        <v>2195</v>
      </c>
      <c r="B2193" s="11">
        <f t="shared" si="102"/>
        <v>0</v>
      </c>
      <c r="E2193" s="13" t="e">
        <f>VLOOKUP(D2193,#REF!,2,0)</f>
        <v>#REF!</v>
      </c>
      <c r="H2193" s="13" t="e">
        <f>VLOOKUP(F2193,#REF!,2,0)</f>
        <v>#REF!</v>
      </c>
      <c r="I2193" s="13" t="str">
        <f>VLOOKUP(F2193,'[1]Khách hàng'!$A$4:$F$2144,3,0)</f>
        <v>Số 1 đường số 17A, Khu phố 11, Phường Bình Trị Đông B, Quận Bình Tân, TP.HCM.</v>
      </c>
      <c r="J2193" s="13" t="e">
        <f>VLOOKUP(F2193,#REF!,5,0)</f>
        <v>#REF!</v>
      </c>
      <c r="M2193" s="13" t="e">
        <f>VLOOKUP(K2193,#REF!,2,0)</f>
        <v>#REF!</v>
      </c>
      <c r="N2193" s="17" t="e">
        <f>VLOOKUP(K2193,#REF!,6,0)</f>
        <v>#REF!</v>
      </c>
      <c r="O2193" s="17" t="e">
        <f t="shared" si="103"/>
        <v>#REF!</v>
      </c>
      <c r="P2193" s="22">
        <v>0.08</v>
      </c>
      <c r="Q2193" s="17" t="e">
        <f t="shared" si="104"/>
        <v>#REF!</v>
      </c>
      <c r="R2193" s="13" t="e">
        <f>VLOOKUP(J2193,'[1]Nhân viên'!$E$20:$F$41,2,0)</f>
        <v>#REF!</v>
      </c>
    </row>
    <row r="2194" spans="1:18" hidden="1">
      <c r="A2194" s="11">
        <v>2196</v>
      </c>
      <c r="B2194" s="11">
        <f t="shared" si="102"/>
        <v>0</v>
      </c>
      <c r="E2194" s="13" t="e">
        <f>VLOOKUP(D2194,#REF!,2,0)</f>
        <v>#REF!</v>
      </c>
      <c r="H2194" s="13" t="e">
        <f>VLOOKUP(F2194,#REF!,2,0)</f>
        <v>#REF!</v>
      </c>
      <c r="I2194" s="13" t="str">
        <f>VLOOKUP(F2194,'[1]Khách hàng'!$A$4:$F$2144,3,0)</f>
        <v>Số 1 đường số 17A, Khu phố 11, Phường Bình Trị Đông B, Quận Bình Tân, TP.HCM.</v>
      </c>
      <c r="J2194" s="13" t="e">
        <f>VLOOKUP(F2194,#REF!,5,0)</f>
        <v>#REF!</v>
      </c>
      <c r="M2194" s="13" t="e">
        <f>VLOOKUP(K2194,#REF!,2,0)</f>
        <v>#REF!</v>
      </c>
      <c r="N2194" s="17" t="e">
        <f>VLOOKUP(K2194,#REF!,6,0)</f>
        <v>#REF!</v>
      </c>
      <c r="O2194" s="17" t="e">
        <f t="shared" si="103"/>
        <v>#REF!</v>
      </c>
      <c r="P2194" s="22">
        <v>0.08</v>
      </c>
      <c r="Q2194" s="17" t="e">
        <f t="shared" si="104"/>
        <v>#REF!</v>
      </c>
      <c r="R2194" s="13" t="e">
        <f>VLOOKUP(J2194,'[1]Nhân viên'!$E$20:$F$41,2,0)</f>
        <v>#REF!</v>
      </c>
    </row>
    <row r="2195" spans="1:18" hidden="1">
      <c r="A2195" s="11">
        <v>2197</v>
      </c>
      <c r="B2195" s="11">
        <f t="shared" si="102"/>
        <v>0</v>
      </c>
      <c r="E2195" s="13" t="e">
        <f>VLOOKUP(D2195,#REF!,2,0)</f>
        <v>#REF!</v>
      </c>
      <c r="H2195" s="13" t="e">
        <f>VLOOKUP(F2195,#REF!,2,0)</f>
        <v>#REF!</v>
      </c>
      <c r="I2195" s="13" t="str">
        <f>VLOOKUP(F2195,'[1]Khách hàng'!$A$4:$F$2144,3,0)</f>
        <v>Số 1 đường số 17A, Khu phố 11, Phường Bình Trị Đông B, Quận Bình Tân, TP.HCM.</v>
      </c>
      <c r="J2195" s="13" t="e">
        <f>VLOOKUP(F2195,#REF!,5,0)</f>
        <v>#REF!</v>
      </c>
      <c r="M2195" s="13" t="e">
        <f>VLOOKUP(K2195,#REF!,2,0)</f>
        <v>#REF!</v>
      </c>
      <c r="N2195" s="17" t="e">
        <f>VLOOKUP(K2195,#REF!,6,0)</f>
        <v>#REF!</v>
      </c>
      <c r="O2195" s="17" t="e">
        <f t="shared" si="103"/>
        <v>#REF!</v>
      </c>
      <c r="P2195" s="22">
        <v>0.08</v>
      </c>
      <c r="Q2195" s="17" t="e">
        <f t="shared" si="104"/>
        <v>#REF!</v>
      </c>
      <c r="R2195" s="13" t="e">
        <f>VLOOKUP(J2195,'[1]Nhân viên'!$E$20:$F$41,2,0)</f>
        <v>#REF!</v>
      </c>
    </row>
    <row r="2196" spans="1:18" hidden="1">
      <c r="A2196" s="11">
        <v>2198</v>
      </c>
      <c r="B2196" s="11">
        <f t="shared" si="102"/>
        <v>0</v>
      </c>
      <c r="E2196" s="13" t="e">
        <f>VLOOKUP(D2196,#REF!,2,0)</f>
        <v>#REF!</v>
      </c>
      <c r="H2196" s="13" t="e">
        <f>VLOOKUP(F2196,#REF!,2,0)</f>
        <v>#REF!</v>
      </c>
      <c r="I2196" s="13" t="str">
        <f>VLOOKUP(F2196,'[1]Khách hàng'!$A$4:$F$2144,3,0)</f>
        <v>Số 1 đường số 17A, Khu phố 11, Phường Bình Trị Đông B, Quận Bình Tân, TP.HCM.</v>
      </c>
      <c r="J2196" s="13" t="e">
        <f>VLOOKUP(F2196,#REF!,5,0)</f>
        <v>#REF!</v>
      </c>
      <c r="M2196" s="13" t="e">
        <f>VLOOKUP(K2196,#REF!,2,0)</f>
        <v>#REF!</v>
      </c>
      <c r="N2196" s="17" t="e">
        <f>VLOOKUP(K2196,#REF!,6,0)</f>
        <v>#REF!</v>
      </c>
      <c r="O2196" s="17" t="e">
        <f t="shared" si="103"/>
        <v>#REF!</v>
      </c>
      <c r="P2196" s="22">
        <v>0.08</v>
      </c>
      <c r="Q2196" s="17" t="e">
        <f t="shared" si="104"/>
        <v>#REF!</v>
      </c>
      <c r="R2196" s="13" t="e">
        <f>VLOOKUP(J2196,'[1]Nhân viên'!$E$20:$F$41,2,0)</f>
        <v>#REF!</v>
      </c>
    </row>
    <row r="2197" spans="1:18" hidden="1">
      <c r="A2197" s="11">
        <v>2199</v>
      </c>
      <c r="B2197" s="11">
        <f t="shared" si="102"/>
        <v>0</v>
      </c>
      <c r="E2197" s="13" t="e">
        <f>VLOOKUP(D2197,#REF!,2,0)</f>
        <v>#REF!</v>
      </c>
      <c r="H2197" s="13" t="e">
        <f>VLOOKUP(F2197,#REF!,2,0)</f>
        <v>#REF!</v>
      </c>
      <c r="I2197" s="13" t="str">
        <f>VLOOKUP(F2197,'[1]Khách hàng'!$A$4:$F$2144,3,0)</f>
        <v>Số 1 đường số 17A, Khu phố 11, Phường Bình Trị Đông B, Quận Bình Tân, TP.HCM.</v>
      </c>
      <c r="J2197" s="13" t="e">
        <f>VLOOKUP(F2197,#REF!,5,0)</f>
        <v>#REF!</v>
      </c>
      <c r="M2197" s="13" t="e">
        <f>VLOOKUP(K2197,#REF!,2,0)</f>
        <v>#REF!</v>
      </c>
      <c r="N2197" s="17" t="e">
        <f>VLOOKUP(K2197,#REF!,6,0)</f>
        <v>#REF!</v>
      </c>
      <c r="O2197" s="17" t="e">
        <f t="shared" si="103"/>
        <v>#REF!</v>
      </c>
      <c r="P2197" s="22">
        <v>0.08</v>
      </c>
      <c r="Q2197" s="17" t="e">
        <f t="shared" si="104"/>
        <v>#REF!</v>
      </c>
      <c r="R2197" s="13" t="e">
        <f>VLOOKUP(J2197,'[1]Nhân viên'!$E$20:$F$41,2,0)</f>
        <v>#REF!</v>
      </c>
    </row>
    <row r="2198" spans="1:18" hidden="1">
      <c r="A2198" s="11">
        <v>2200</v>
      </c>
      <c r="B2198" s="11">
        <f t="shared" si="102"/>
        <v>0</v>
      </c>
      <c r="E2198" s="13" t="e">
        <f>VLOOKUP(D2198,#REF!,2,0)</f>
        <v>#REF!</v>
      </c>
      <c r="H2198" s="13" t="e">
        <f>VLOOKUP(F2198,#REF!,2,0)</f>
        <v>#REF!</v>
      </c>
      <c r="I2198" s="13" t="str">
        <f>VLOOKUP(F2198,'[1]Khách hàng'!$A$4:$F$2144,3,0)</f>
        <v>Số 1 đường số 17A, Khu phố 11, Phường Bình Trị Đông B, Quận Bình Tân, TP.HCM.</v>
      </c>
      <c r="J2198" s="13" t="e">
        <f>VLOOKUP(F2198,#REF!,5,0)</f>
        <v>#REF!</v>
      </c>
      <c r="M2198" s="13" t="e">
        <f>VLOOKUP(K2198,#REF!,2,0)</f>
        <v>#REF!</v>
      </c>
      <c r="N2198" s="17" t="e">
        <f>VLOOKUP(K2198,#REF!,6,0)</f>
        <v>#REF!</v>
      </c>
      <c r="O2198" s="17" t="e">
        <f t="shared" si="103"/>
        <v>#REF!</v>
      </c>
      <c r="P2198" s="22">
        <v>0.08</v>
      </c>
      <c r="Q2198" s="17" t="e">
        <f t="shared" si="104"/>
        <v>#REF!</v>
      </c>
      <c r="R2198" s="13" t="e">
        <f>VLOOKUP(J2198,'[1]Nhân viên'!$E$20:$F$41,2,0)</f>
        <v>#REF!</v>
      </c>
    </row>
    <row r="2199" spans="1:18" hidden="1">
      <c r="A2199" s="11">
        <v>2201</v>
      </c>
      <c r="B2199" s="11">
        <f t="shared" si="102"/>
        <v>0</v>
      </c>
      <c r="E2199" s="13" t="e">
        <f>VLOOKUP(D2199,#REF!,2,0)</f>
        <v>#REF!</v>
      </c>
      <c r="H2199" s="13" t="e">
        <f>VLOOKUP(F2199,#REF!,2,0)</f>
        <v>#REF!</v>
      </c>
      <c r="I2199" s="13" t="str">
        <f>VLOOKUP(F2199,'[1]Khách hàng'!$A$4:$F$2144,3,0)</f>
        <v>Số 1 đường số 17A, Khu phố 11, Phường Bình Trị Đông B, Quận Bình Tân, TP.HCM.</v>
      </c>
      <c r="J2199" s="13" t="e">
        <f>VLOOKUP(F2199,#REF!,5,0)</f>
        <v>#REF!</v>
      </c>
      <c r="M2199" s="13" t="e">
        <f>VLOOKUP(K2199,#REF!,2,0)</f>
        <v>#REF!</v>
      </c>
      <c r="N2199" s="17" t="e">
        <f>VLOOKUP(K2199,#REF!,6,0)</f>
        <v>#REF!</v>
      </c>
      <c r="O2199" s="17" t="e">
        <f t="shared" si="103"/>
        <v>#REF!</v>
      </c>
      <c r="P2199" s="22">
        <v>0.08</v>
      </c>
      <c r="Q2199" s="17" t="e">
        <f t="shared" si="104"/>
        <v>#REF!</v>
      </c>
      <c r="R2199" s="13" t="e">
        <f>VLOOKUP(J2199,'[1]Nhân viên'!$E$20:$F$41,2,0)</f>
        <v>#REF!</v>
      </c>
    </row>
    <row r="2200" spans="1:18" hidden="1">
      <c r="A2200" s="11">
        <v>2202</v>
      </c>
      <c r="B2200" s="11">
        <f t="shared" si="102"/>
        <v>0</v>
      </c>
      <c r="E2200" s="13" t="e">
        <f>VLOOKUP(D2200,#REF!,2,0)</f>
        <v>#REF!</v>
      </c>
      <c r="H2200" s="13" t="e">
        <f>VLOOKUP(F2200,#REF!,2,0)</f>
        <v>#REF!</v>
      </c>
      <c r="I2200" s="13" t="str">
        <f>VLOOKUP(F2200,'[1]Khách hàng'!$A$4:$F$2144,3,0)</f>
        <v>Số 1 đường số 17A, Khu phố 11, Phường Bình Trị Đông B, Quận Bình Tân, TP.HCM.</v>
      </c>
      <c r="J2200" s="13" t="e">
        <f>VLOOKUP(F2200,#REF!,5,0)</f>
        <v>#REF!</v>
      </c>
      <c r="M2200" s="13" t="e">
        <f>VLOOKUP(K2200,#REF!,2,0)</f>
        <v>#REF!</v>
      </c>
      <c r="N2200" s="17" t="e">
        <f>VLOOKUP(K2200,#REF!,6,0)</f>
        <v>#REF!</v>
      </c>
      <c r="O2200" s="17" t="e">
        <f t="shared" si="103"/>
        <v>#REF!</v>
      </c>
      <c r="P2200" s="22">
        <v>0.08</v>
      </c>
      <c r="Q2200" s="17" t="e">
        <f t="shared" si="104"/>
        <v>#REF!</v>
      </c>
      <c r="R2200" s="13" t="e">
        <f>VLOOKUP(J2200,'[1]Nhân viên'!$E$20:$F$41,2,0)</f>
        <v>#REF!</v>
      </c>
    </row>
    <row r="2201" spans="1:18" hidden="1">
      <c r="A2201" s="11">
        <v>2203</v>
      </c>
      <c r="B2201" s="11">
        <f t="shared" si="102"/>
        <v>0</v>
      </c>
      <c r="E2201" s="13" t="e">
        <f>VLOOKUP(D2201,#REF!,2,0)</f>
        <v>#REF!</v>
      </c>
      <c r="H2201" s="13" t="e">
        <f>VLOOKUP(F2201,#REF!,2,0)</f>
        <v>#REF!</v>
      </c>
      <c r="I2201" s="13" t="str">
        <f>VLOOKUP(F2201,'[1]Khách hàng'!$A$4:$F$2144,3,0)</f>
        <v>Số 1 đường số 17A, Khu phố 11, Phường Bình Trị Đông B, Quận Bình Tân, TP.HCM.</v>
      </c>
      <c r="J2201" s="13" t="e">
        <f>VLOOKUP(F2201,#REF!,5,0)</f>
        <v>#REF!</v>
      </c>
      <c r="M2201" s="13" t="e">
        <f>VLOOKUP(K2201,#REF!,2,0)</f>
        <v>#REF!</v>
      </c>
      <c r="N2201" s="17" t="e">
        <f>VLOOKUP(K2201,#REF!,6,0)</f>
        <v>#REF!</v>
      </c>
      <c r="O2201" s="17" t="e">
        <f t="shared" si="103"/>
        <v>#REF!</v>
      </c>
      <c r="P2201" s="22">
        <v>0.08</v>
      </c>
      <c r="Q2201" s="17" t="e">
        <f t="shared" si="104"/>
        <v>#REF!</v>
      </c>
      <c r="R2201" s="13" t="e">
        <f>VLOOKUP(J2201,'[1]Nhân viên'!$E$20:$F$41,2,0)</f>
        <v>#REF!</v>
      </c>
    </row>
    <row r="2202" spans="1:18" hidden="1">
      <c r="A2202" s="11">
        <v>2204</v>
      </c>
      <c r="B2202" s="11">
        <f t="shared" si="102"/>
        <v>0</v>
      </c>
      <c r="E2202" s="13" t="e">
        <f>VLOOKUP(D2202,#REF!,2,0)</f>
        <v>#REF!</v>
      </c>
      <c r="H2202" s="13" t="e">
        <f>VLOOKUP(F2202,#REF!,2,0)</f>
        <v>#REF!</v>
      </c>
      <c r="I2202" s="13" t="str">
        <f>VLOOKUP(F2202,'[1]Khách hàng'!$A$4:$F$2144,3,0)</f>
        <v>Số 1 đường số 17A, Khu phố 11, Phường Bình Trị Đông B, Quận Bình Tân, TP.HCM.</v>
      </c>
      <c r="J2202" s="13" t="e">
        <f>VLOOKUP(F2202,#REF!,5,0)</f>
        <v>#REF!</v>
      </c>
      <c r="M2202" s="13" t="e">
        <f>VLOOKUP(K2202,#REF!,2,0)</f>
        <v>#REF!</v>
      </c>
      <c r="N2202" s="17" t="e">
        <f>VLOOKUP(K2202,#REF!,6,0)</f>
        <v>#REF!</v>
      </c>
      <c r="O2202" s="17" t="e">
        <f t="shared" si="103"/>
        <v>#REF!</v>
      </c>
      <c r="P2202" s="22">
        <v>0.08</v>
      </c>
      <c r="Q2202" s="17" t="e">
        <f t="shared" si="104"/>
        <v>#REF!</v>
      </c>
      <c r="R2202" s="13" t="e">
        <f>VLOOKUP(J2202,'[1]Nhân viên'!$E$20:$F$41,2,0)</f>
        <v>#REF!</v>
      </c>
    </row>
    <row r="2203" spans="1:18" hidden="1">
      <c r="A2203" s="11">
        <v>2205</v>
      </c>
      <c r="B2203" s="11">
        <f t="shared" si="102"/>
        <v>0</v>
      </c>
      <c r="E2203" s="13" t="e">
        <f>VLOOKUP(D2203,#REF!,2,0)</f>
        <v>#REF!</v>
      </c>
      <c r="H2203" s="13" t="e">
        <f>VLOOKUP(F2203,#REF!,2,0)</f>
        <v>#REF!</v>
      </c>
      <c r="I2203" s="13" t="str">
        <f>VLOOKUP(F2203,'[1]Khách hàng'!$A$4:$F$2144,3,0)</f>
        <v>Số 1 đường số 17A, Khu phố 11, Phường Bình Trị Đông B, Quận Bình Tân, TP.HCM.</v>
      </c>
      <c r="J2203" s="13" t="e">
        <f>VLOOKUP(F2203,#REF!,5,0)</f>
        <v>#REF!</v>
      </c>
      <c r="M2203" s="13" t="e">
        <f>VLOOKUP(K2203,#REF!,2,0)</f>
        <v>#REF!</v>
      </c>
      <c r="N2203" s="17" t="e">
        <f>VLOOKUP(K2203,#REF!,6,0)</f>
        <v>#REF!</v>
      </c>
      <c r="O2203" s="17" t="e">
        <f t="shared" si="103"/>
        <v>#REF!</v>
      </c>
      <c r="P2203" s="22">
        <v>0.08</v>
      </c>
      <c r="Q2203" s="17" t="e">
        <f t="shared" si="104"/>
        <v>#REF!</v>
      </c>
      <c r="R2203" s="13" t="e">
        <f>VLOOKUP(J2203,'[1]Nhân viên'!$E$20:$F$41,2,0)</f>
        <v>#REF!</v>
      </c>
    </row>
    <row r="2204" spans="1:18" hidden="1">
      <c r="A2204" s="11">
        <v>2206</v>
      </c>
      <c r="B2204" s="11">
        <f t="shared" ref="B2204:B2267" si="105">DAY($C2204)</f>
        <v>0</v>
      </c>
      <c r="E2204" s="13" t="e">
        <f>VLOOKUP(D2204,#REF!,2,0)</f>
        <v>#REF!</v>
      </c>
      <c r="H2204" s="13" t="e">
        <f>VLOOKUP(F2204,#REF!,2,0)</f>
        <v>#REF!</v>
      </c>
      <c r="I2204" s="13" t="str">
        <f>VLOOKUP(F2204,'[1]Khách hàng'!$A$4:$F$2144,3,0)</f>
        <v>Số 1 đường số 17A, Khu phố 11, Phường Bình Trị Đông B, Quận Bình Tân, TP.HCM.</v>
      </c>
      <c r="J2204" s="13" t="e">
        <f>VLOOKUP(F2204,#REF!,5,0)</f>
        <v>#REF!</v>
      </c>
      <c r="M2204" s="13" t="e">
        <f>VLOOKUP(K2204,#REF!,2,0)</f>
        <v>#REF!</v>
      </c>
      <c r="N2204" s="17" t="e">
        <f>VLOOKUP(K2204,#REF!,6,0)</f>
        <v>#REF!</v>
      </c>
      <c r="O2204" s="17" t="e">
        <f t="shared" si="103"/>
        <v>#REF!</v>
      </c>
      <c r="P2204" s="22">
        <v>0.08</v>
      </c>
      <c r="Q2204" s="17" t="e">
        <f t="shared" si="104"/>
        <v>#REF!</v>
      </c>
      <c r="R2204" s="13" t="e">
        <f>VLOOKUP(J2204,'[1]Nhân viên'!$E$20:$F$41,2,0)</f>
        <v>#REF!</v>
      </c>
    </row>
    <row r="2205" spans="1:18" hidden="1">
      <c r="A2205" s="11">
        <v>2207</v>
      </c>
      <c r="B2205" s="11">
        <f t="shared" si="105"/>
        <v>0</v>
      </c>
      <c r="E2205" s="13" t="e">
        <f>VLOOKUP(D2205,#REF!,2,0)</f>
        <v>#REF!</v>
      </c>
      <c r="H2205" s="13" t="e">
        <f>VLOOKUP(F2205,#REF!,2,0)</f>
        <v>#REF!</v>
      </c>
      <c r="I2205" s="13" t="str">
        <f>VLOOKUP(F2205,'[1]Khách hàng'!$A$4:$F$2144,3,0)</f>
        <v>Số 1 đường số 17A, Khu phố 11, Phường Bình Trị Đông B, Quận Bình Tân, TP.HCM.</v>
      </c>
      <c r="J2205" s="13" t="e">
        <f>VLOOKUP(F2205,#REF!,5,0)</f>
        <v>#REF!</v>
      </c>
      <c r="M2205" s="13" t="e">
        <f>VLOOKUP(K2205,#REF!,2,0)</f>
        <v>#REF!</v>
      </c>
      <c r="N2205" s="17" t="e">
        <f>VLOOKUP(K2205,#REF!,6,0)</f>
        <v>#REF!</v>
      </c>
      <c r="O2205" s="17" t="e">
        <f t="shared" si="103"/>
        <v>#REF!</v>
      </c>
      <c r="P2205" s="22">
        <v>0.08</v>
      </c>
      <c r="Q2205" s="17" t="e">
        <f t="shared" si="104"/>
        <v>#REF!</v>
      </c>
      <c r="R2205" s="13" t="e">
        <f>VLOOKUP(J2205,'[1]Nhân viên'!$E$20:$F$41,2,0)</f>
        <v>#REF!</v>
      </c>
    </row>
    <row r="2206" spans="1:18" hidden="1">
      <c r="A2206" s="11">
        <v>2208</v>
      </c>
      <c r="B2206" s="11">
        <f t="shared" si="105"/>
        <v>0</v>
      </c>
      <c r="E2206" s="13" t="e">
        <f>VLOOKUP(D2206,#REF!,2,0)</f>
        <v>#REF!</v>
      </c>
      <c r="H2206" s="13" t="e">
        <f>VLOOKUP(F2206,#REF!,2,0)</f>
        <v>#REF!</v>
      </c>
      <c r="I2206" s="13" t="str">
        <f>VLOOKUP(F2206,'[1]Khách hàng'!$A$4:$F$2144,3,0)</f>
        <v>Số 1 đường số 17A, Khu phố 11, Phường Bình Trị Đông B, Quận Bình Tân, TP.HCM.</v>
      </c>
      <c r="J2206" s="13" t="e">
        <f>VLOOKUP(F2206,#REF!,5,0)</f>
        <v>#REF!</v>
      </c>
      <c r="M2206" s="13" t="e">
        <f>VLOOKUP(K2206,#REF!,2,0)</f>
        <v>#REF!</v>
      </c>
      <c r="N2206" s="17" t="e">
        <f>VLOOKUP(K2206,#REF!,6,0)</f>
        <v>#REF!</v>
      </c>
      <c r="O2206" s="17" t="e">
        <f t="shared" si="103"/>
        <v>#REF!</v>
      </c>
      <c r="P2206" s="22">
        <v>0.08</v>
      </c>
      <c r="Q2206" s="17" t="e">
        <f t="shared" si="104"/>
        <v>#REF!</v>
      </c>
      <c r="R2206" s="13" t="e">
        <f>VLOOKUP(J2206,'[1]Nhân viên'!$E$20:$F$41,2,0)</f>
        <v>#REF!</v>
      </c>
    </row>
    <row r="2207" spans="1:18" hidden="1">
      <c r="A2207" s="11">
        <v>2209</v>
      </c>
      <c r="B2207" s="11">
        <f t="shared" si="105"/>
        <v>0</v>
      </c>
      <c r="E2207" s="13" t="e">
        <f>VLOOKUP(D2207,#REF!,2,0)</f>
        <v>#REF!</v>
      </c>
      <c r="H2207" s="13" t="e">
        <f>VLOOKUP(F2207,#REF!,2,0)</f>
        <v>#REF!</v>
      </c>
      <c r="I2207" s="13" t="str">
        <f>VLOOKUP(F2207,'[1]Khách hàng'!$A$4:$F$2144,3,0)</f>
        <v>Số 1 đường số 17A, Khu phố 11, Phường Bình Trị Đông B, Quận Bình Tân, TP.HCM.</v>
      </c>
      <c r="J2207" s="13" t="e">
        <f>VLOOKUP(F2207,#REF!,5,0)</f>
        <v>#REF!</v>
      </c>
      <c r="M2207" s="13" t="e">
        <f>VLOOKUP(K2207,#REF!,2,0)</f>
        <v>#REF!</v>
      </c>
      <c r="N2207" s="17" t="e">
        <f>VLOOKUP(K2207,#REF!,6,0)</f>
        <v>#REF!</v>
      </c>
      <c r="O2207" s="17" t="e">
        <f t="shared" si="103"/>
        <v>#REF!</v>
      </c>
      <c r="P2207" s="22">
        <v>0.08</v>
      </c>
      <c r="Q2207" s="17" t="e">
        <f t="shared" si="104"/>
        <v>#REF!</v>
      </c>
      <c r="R2207" s="13" t="e">
        <f>VLOOKUP(J2207,'[1]Nhân viên'!$E$20:$F$41,2,0)</f>
        <v>#REF!</v>
      </c>
    </row>
    <row r="2208" spans="1:18" hidden="1">
      <c r="A2208" s="11">
        <v>2210</v>
      </c>
      <c r="B2208" s="11">
        <f t="shared" si="105"/>
        <v>0</v>
      </c>
      <c r="E2208" s="13" t="e">
        <f>VLOOKUP(D2208,#REF!,2,0)</f>
        <v>#REF!</v>
      </c>
      <c r="H2208" s="13" t="e">
        <f>VLOOKUP(F2208,#REF!,2,0)</f>
        <v>#REF!</v>
      </c>
      <c r="I2208" s="13" t="str">
        <f>VLOOKUP(F2208,'[1]Khách hàng'!$A$4:$F$2144,3,0)</f>
        <v>Số 1 đường số 17A, Khu phố 11, Phường Bình Trị Đông B, Quận Bình Tân, TP.HCM.</v>
      </c>
      <c r="J2208" s="13" t="e">
        <f>VLOOKUP(F2208,#REF!,5,0)</f>
        <v>#REF!</v>
      </c>
      <c r="M2208" s="13" t="e">
        <f>VLOOKUP(K2208,#REF!,2,0)</f>
        <v>#REF!</v>
      </c>
      <c r="N2208" s="17" t="e">
        <f>VLOOKUP(K2208,#REF!,6,0)</f>
        <v>#REF!</v>
      </c>
      <c r="O2208" s="17" t="e">
        <f t="shared" ref="O2208:O2271" si="106">L2208*N2208</f>
        <v>#REF!</v>
      </c>
      <c r="P2208" s="22">
        <v>0.08</v>
      </c>
      <c r="Q2208" s="17" t="e">
        <f t="shared" ref="Q2208:Q2271" si="107">O2208*P2208+O2208</f>
        <v>#REF!</v>
      </c>
      <c r="R2208" s="13" t="e">
        <f>VLOOKUP(J2208,'[1]Nhân viên'!$E$20:$F$41,2,0)</f>
        <v>#REF!</v>
      </c>
    </row>
    <row r="2209" spans="1:18" hidden="1">
      <c r="A2209" s="11">
        <v>2211</v>
      </c>
      <c r="B2209" s="11">
        <f t="shared" si="105"/>
        <v>0</v>
      </c>
      <c r="E2209" s="13" t="e">
        <f>VLOOKUP(D2209,#REF!,2,0)</f>
        <v>#REF!</v>
      </c>
      <c r="H2209" s="13" t="e">
        <f>VLOOKUP(F2209,#REF!,2,0)</f>
        <v>#REF!</v>
      </c>
      <c r="I2209" s="13" t="str">
        <f>VLOOKUP(F2209,'[1]Khách hàng'!$A$4:$F$2144,3,0)</f>
        <v>Số 1 đường số 17A, Khu phố 11, Phường Bình Trị Đông B, Quận Bình Tân, TP.HCM.</v>
      </c>
      <c r="J2209" s="13" t="e">
        <f>VLOOKUP(F2209,#REF!,5,0)</f>
        <v>#REF!</v>
      </c>
      <c r="M2209" s="13" t="e">
        <f>VLOOKUP(K2209,#REF!,2,0)</f>
        <v>#REF!</v>
      </c>
      <c r="N2209" s="17" t="e">
        <f>VLOOKUP(K2209,#REF!,6,0)</f>
        <v>#REF!</v>
      </c>
      <c r="O2209" s="17" t="e">
        <f t="shared" si="106"/>
        <v>#REF!</v>
      </c>
      <c r="P2209" s="22">
        <v>0.08</v>
      </c>
      <c r="Q2209" s="17" t="e">
        <f t="shared" si="107"/>
        <v>#REF!</v>
      </c>
      <c r="R2209" s="13" t="e">
        <f>VLOOKUP(J2209,'[1]Nhân viên'!$E$20:$F$41,2,0)</f>
        <v>#REF!</v>
      </c>
    </row>
    <row r="2210" spans="1:18" hidden="1">
      <c r="A2210" s="11">
        <v>2212</v>
      </c>
      <c r="B2210" s="11">
        <f t="shared" si="105"/>
        <v>0</v>
      </c>
      <c r="E2210" s="13" t="e">
        <f>VLOOKUP(D2210,#REF!,2,0)</f>
        <v>#REF!</v>
      </c>
      <c r="H2210" s="13" t="e">
        <f>VLOOKUP(F2210,#REF!,2,0)</f>
        <v>#REF!</v>
      </c>
      <c r="I2210" s="13" t="str">
        <f>VLOOKUP(F2210,'[1]Khách hàng'!$A$4:$F$2144,3,0)</f>
        <v>Số 1 đường số 17A, Khu phố 11, Phường Bình Trị Đông B, Quận Bình Tân, TP.HCM.</v>
      </c>
      <c r="J2210" s="13" t="e">
        <f>VLOOKUP(F2210,#REF!,5,0)</f>
        <v>#REF!</v>
      </c>
      <c r="M2210" s="13" t="e">
        <f>VLOOKUP(K2210,#REF!,2,0)</f>
        <v>#REF!</v>
      </c>
      <c r="N2210" s="17" t="e">
        <f>VLOOKUP(K2210,#REF!,6,0)</f>
        <v>#REF!</v>
      </c>
      <c r="O2210" s="17" t="e">
        <f t="shared" si="106"/>
        <v>#REF!</v>
      </c>
      <c r="P2210" s="22">
        <v>0.08</v>
      </c>
      <c r="Q2210" s="17" t="e">
        <f t="shared" si="107"/>
        <v>#REF!</v>
      </c>
      <c r="R2210" s="13" t="e">
        <f>VLOOKUP(J2210,'[1]Nhân viên'!$E$20:$F$41,2,0)</f>
        <v>#REF!</v>
      </c>
    </row>
    <row r="2211" spans="1:18" hidden="1">
      <c r="A2211" s="11">
        <v>2213</v>
      </c>
      <c r="B2211" s="11">
        <f t="shared" si="105"/>
        <v>0</v>
      </c>
      <c r="E2211" s="13" t="e">
        <f>VLOOKUP(D2211,#REF!,2,0)</f>
        <v>#REF!</v>
      </c>
      <c r="H2211" s="13" t="e">
        <f>VLOOKUP(F2211,#REF!,2,0)</f>
        <v>#REF!</v>
      </c>
      <c r="I2211" s="13" t="str">
        <f>VLOOKUP(F2211,'[1]Khách hàng'!$A$4:$F$2144,3,0)</f>
        <v>Số 1 đường số 17A, Khu phố 11, Phường Bình Trị Đông B, Quận Bình Tân, TP.HCM.</v>
      </c>
      <c r="J2211" s="13" t="e">
        <f>VLOOKUP(F2211,#REF!,5,0)</f>
        <v>#REF!</v>
      </c>
      <c r="M2211" s="13" t="e">
        <f>VLOOKUP(K2211,#REF!,2,0)</f>
        <v>#REF!</v>
      </c>
      <c r="N2211" s="17" t="e">
        <f>VLOOKUP(K2211,#REF!,6,0)</f>
        <v>#REF!</v>
      </c>
      <c r="O2211" s="17" t="e">
        <f t="shared" si="106"/>
        <v>#REF!</v>
      </c>
      <c r="P2211" s="22">
        <v>0.08</v>
      </c>
      <c r="Q2211" s="17" t="e">
        <f t="shared" si="107"/>
        <v>#REF!</v>
      </c>
      <c r="R2211" s="13" t="e">
        <f>VLOOKUP(J2211,'[1]Nhân viên'!$E$20:$F$41,2,0)</f>
        <v>#REF!</v>
      </c>
    </row>
    <row r="2212" spans="1:18" hidden="1">
      <c r="A2212" s="11">
        <v>2214</v>
      </c>
      <c r="B2212" s="11">
        <f t="shared" si="105"/>
        <v>0</v>
      </c>
      <c r="E2212" s="13" t="e">
        <f>VLOOKUP(D2212,#REF!,2,0)</f>
        <v>#REF!</v>
      </c>
      <c r="H2212" s="13" t="e">
        <f>VLOOKUP(F2212,#REF!,2,0)</f>
        <v>#REF!</v>
      </c>
      <c r="I2212" s="13" t="str">
        <f>VLOOKUP(F2212,'[1]Khách hàng'!$A$4:$F$2144,3,0)</f>
        <v>Số 1 đường số 17A, Khu phố 11, Phường Bình Trị Đông B, Quận Bình Tân, TP.HCM.</v>
      </c>
      <c r="J2212" s="13" t="e">
        <f>VLOOKUP(F2212,#REF!,5,0)</f>
        <v>#REF!</v>
      </c>
      <c r="M2212" s="13" t="e">
        <f>VLOOKUP(K2212,#REF!,2,0)</f>
        <v>#REF!</v>
      </c>
      <c r="N2212" s="17" t="e">
        <f>VLOOKUP(K2212,#REF!,6,0)</f>
        <v>#REF!</v>
      </c>
      <c r="O2212" s="17" t="e">
        <f t="shared" si="106"/>
        <v>#REF!</v>
      </c>
      <c r="P2212" s="22">
        <v>0.08</v>
      </c>
      <c r="Q2212" s="17" t="e">
        <f t="shared" si="107"/>
        <v>#REF!</v>
      </c>
      <c r="R2212" s="13" t="e">
        <f>VLOOKUP(J2212,'[1]Nhân viên'!$E$20:$F$41,2,0)</f>
        <v>#REF!</v>
      </c>
    </row>
    <row r="2213" spans="1:18" hidden="1">
      <c r="A2213" s="11">
        <v>2215</v>
      </c>
      <c r="B2213" s="11">
        <f t="shared" si="105"/>
        <v>0</v>
      </c>
      <c r="E2213" s="13" t="e">
        <f>VLOOKUP(D2213,#REF!,2,0)</f>
        <v>#REF!</v>
      </c>
      <c r="H2213" s="13" t="e">
        <f>VLOOKUP(F2213,#REF!,2,0)</f>
        <v>#REF!</v>
      </c>
      <c r="I2213" s="13" t="str">
        <f>VLOOKUP(F2213,'[1]Khách hàng'!$A$4:$F$2144,3,0)</f>
        <v>Số 1 đường số 17A, Khu phố 11, Phường Bình Trị Đông B, Quận Bình Tân, TP.HCM.</v>
      </c>
      <c r="J2213" s="13" t="e">
        <f>VLOOKUP(F2213,#REF!,5,0)</f>
        <v>#REF!</v>
      </c>
      <c r="M2213" s="13" t="e">
        <f>VLOOKUP(K2213,#REF!,2,0)</f>
        <v>#REF!</v>
      </c>
      <c r="N2213" s="17" t="e">
        <f>VLOOKUP(K2213,#REF!,6,0)</f>
        <v>#REF!</v>
      </c>
      <c r="O2213" s="17" t="e">
        <f t="shared" si="106"/>
        <v>#REF!</v>
      </c>
      <c r="P2213" s="22">
        <v>0.08</v>
      </c>
      <c r="Q2213" s="17" t="e">
        <f t="shared" si="107"/>
        <v>#REF!</v>
      </c>
      <c r="R2213" s="13" t="e">
        <f>VLOOKUP(J2213,'[1]Nhân viên'!$E$20:$F$41,2,0)</f>
        <v>#REF!</v>
      </c>
    </row>
    <row r="2214" spans="1:18" hidden="1">
      <c r="A2214" s="11">
        <v>2216</v>
      </c>
      <c r="B2214" s="11">
        <f t="shared" si="105"/>
        <v>0</v>
      </c>
      <c r="E2214" s="13" t="e">
        <f>VLOOKUP(D2214,#REF!,2,0)</f>
        <v>#REF!</v>
      </c>
      <c r="H2214" s="13" t="e">
        <f>VLOOKUP(F2214,#REF!,2,0)</f>
        <v>#REF!</v>
      </c>
      <c r="I2214" s="13" t="str">
        <f>VLOOKUP(F2214,'[1]Khách hàng'!$A$4:$F$2144,3,0)</f>
        <v>Số 1 đường số 17A, Khu phố 11, Phường Bình Trị Đông B, Quận Bình Tân, TP.HCM.</v>
      </c>
      <c r="J2214" s="13" t="e">
        <f>VLOOKUP(F2214,#REF!,5,0)</f>
        <v>#REF!</v>
      </c>
      <c r="M2214" s="13" t="e">
        <f>VLOOKUP(K2214,#REF!,2,0)</f>
        <v>#REF!</v>
      </c>
      <c r="N2214" s="17" t="e">
        <f>VLOOKUP(K2214,#REF!,6,0)</f>
        <v>#REF!</v>
      </c>
      <c r="O2214" s="17" t="e">
        <f t="shared" si="106"/>
        <v>#REF!</v>
      </c>
      <c r="P2214" s="22">
        <v>0.08</v>
      </c>
      <c r="Q2214" s="17" t="e">
        <f t="shared" si="107"/>
        <v>#REF!</v>
      </c>
      <c r="R2214" s="13" t="e">
        <f>VLOOKUP(J2214,'[1]Nhân viên'!$E$20:$F$41,2,0)</f>
        <v>#REF!</v>
      </c>
    </row>
    <row r="2215" spans="1:18" hidden="1">
      <c r="A2215" s="11">
        <v>2217</v>
      </c>
      <c r="B2215" s="11">
        <f t="shared" si="105"/>
        <v>0</v>
      </c>
      <c r="E2215" s="13" t="e">
        <f>VLOOKUP(D2215,#REF!,2,0)</f>
        <v>#REF!</v>
      </c>
      <c r="H2215" s="13" t="e">
        <f>VLOOKUP(F2215,#REF!,2,0)</f>
        <v>#REF!</v>
      </c>
      <c r="I2215" s="13" t="str">
        <f>VLOOKUP(F2215,'[1]Khách hàng'!$A$4:$F$2144,3,0)</f>
        <v>Số 1 đường số 17A, Khu phố 11, Phường Bình Trị Đông B, Quận Bình Tân, TP.HCM.</v>
      </c>
      <c r="J2215" s="13" t="e">
        <f>VLOOKUP(F2215,#REF!,5,0)</f>
        <v>#REF!</v>
      </c>
      <c r="M2215" s="13" t="e">
        <f>VLOOKUP(K2215,#REF!,2,0)</f>
        <v>#REF!</v>
      </c>
      <c r="N2215" s="17" t="e">
        <f>VLOOKUP(K2215,#REF!,6,0)</f>
        <v>#REF!</v>
      </c>
      <c r="O2215" s="17" t="e">
        <f t="shared" si="106"/>
        <v>#REF!</v>
      </c>
      <c r="P2215" s="22">
        <v>0.08</v>
      </c>
      <c r="Q2215" s="17" t="e">
        <f t="shared" si="107"/>
        <v>#REF!</v>
      </c>
      <c r="R2215" s="13" t="e">
        <f>VLOOKUP(J2215,'[1]Nhân viên'!$E$20:$F$41,2,0)</f>
        <v>#REF!</v>
      </c>
    </row>
    <row r="2216" spans="1:18" hidden="1">
      <c r="A2216" s="11">
        <v>2218</v>
      </c>
      <c r="B2216" s="11">
        <f t="shared" si="105"/>
        <v>0</v>
      </c>
      <c r="E2216" s="13" t="e">
        <f>VLOOKUP(D2216,#REF!,2,0)</f>
        <v>#REF!</v>
      </c>
      <c r="H2216" s="13" t="e">
        <f>VLOOKUP(F2216,#REF!,2,0)</f>
        <v>#REF!</v>
      </c>
      <c r="I2216" s="13" t="str">
        <f>VLOOKUP(F2216,'[1]Khách hàng'!$A$4:$F$2144,3,0)</f>
        <v>Số 1 đường số 17A, Khu phố 11, Phường Bình Trị Đông B, Quận Bình Tân, TP.HCM.</v>
      </c>
      <c r="J2216" s="13" t="e">
        <f>VLOOKUP(F2216,#REF!,5,0)</f>
        <v>#REF!</v>
      </c>
      <c r="M2216" s="13" t="e">
        <f>VLOOKUP(K2216,#REF!,2,0)</f>
        <v>#REF!</v>
      </c>
      <c r="N2216" s="17" t="e">
        <f>VLOOKUP(K2216,#REF!,6,0)</f>
        <v>#REF!</v>
      </c>
      <c r="O2216" s="17" t="e">
        <f t="shared" si="106"/>
        <v>#REF!</v>
      </c>
      <c r="P2216" s="22">
        <v>0.08</v>
      </c>
      <c r="Q2216" s="17" t="e">
        <f t="shared" si="107"/>
        <v>#REF!</v>
      </c>
      <c r="R2216" s="13" t="e">
        <f>VLOOKUP(J2216,'[1]Nhân viên'!$E$20:$F$41,2,0)</f>
        <v>#REF!</v>
      </c>
    </row>
    <row r="2217" spans="1:18" hidden="1">
      <c r="A2217" s="11">
        <v>2219</v>
      </c>
      <c r="B2217" s="11">
        <f t="shared" si="105"/>
        <v>0</v>
      </c>
      <c r="E2217" s="13" t="e">
        <f>VLOOKUP(D2217,#REF!,2,0)</f>
        <v>#REF!</v>
      </c>
      <c r="H2217" s="13" t="e">
        <f>VLOOKUP(F2217,#REF!,2,0)</f>
        <v>#REF!</v>
      </c>
      <c r="I2217" s="13" t="str">
        <f>VLOOKUP(F2217,'[1]Khách hàng'!$A$4:$F$2144,3,0)</f>
        <v>Số 1 đường số 17A, Khu phố 11, Phường Bình Trị Đông B, Quận Bình Tân, TP.HCM.</v>
      </c>
      <c r="J2217" s="13" t="e">
        <f>VLOOKUP(F2217,#REF!,5,0)</f>
        <v>#REF!</v>
      </c>
      <c r="M2217" s="13" t="e">
        <f>VLOOKUP(K2217,#REF!,2,0)</f>
        <v>#REF!</v>
      </c>
      <c r="N2217" s="17" t="e">
        <f>VLOOKUP(K2217,#REF!,6,0)</f>
        <v>#REF!</v>
      </c>
      <c r="O2217" s="17" t="e">
        <f t="shared" si="106"/>
        <v>#REF!</v>
      </c>
      <c r="P2217" s="22">
        <v>0.08</v>
      </c>
      <c r="Q2217" s="17" t="e">
        <f t="shared" si="107"/>
        <v>#REF!</v>
      </c>
      <c r="R2217" s="13" t="e">
        <f>VLOOKUP(J2217,'[1]Nhân viên'!$E$20:$F$41,2,0)</f>
        <v>#REF!</v>
      </c>
    </row>
    <row r="2218" spans="1:18" hidden="1">
      <c r="A2218" s="11">
        <v>2220</v>
      </c>
      <c r="B2218" s="11">
        <f t="shared" si="105"/>
        <v>0</v>
      </c>
      <c r="E2218" s="13" t="e">
        <f>VLOOKUP(D2218,#REF!,2,0)</f>
        <v>#REF!</v>
      </c>
      <c r="H2218" s="13" t="e">
        <f>VLOOKUP(F2218,#REF!,2,0)</f>
        <v>#REF!</v>
      </c>
      <c r="I2218" s="13" t="str">
        <f>VLOOKUP(F2218,'[1]Khách hàng'!$A$4:$F$2144,3,0)</f>
        <v>Số 1 đường số 17A, Khu phố 11, Phường Bình Trị Đông B, Quận Bình Tân, TP.HCM.</v>
      </c>
      <c r="J2218" s="13" t="e">
        <f>VLOOKUP(F2218,#REF!,5,0)</f>
        <v>#REF!</v>
      </c>
      <c r="M2218" s="13" t="e">
        <f>VLOOKUP(K2218,#REF!,2,0)</f>
        <v>#REF!</v>
      </c>
      <c r="N2218" s="17" t="e">
        <f>VLOOKUP(K2218,#REF!,6,0)</f>
        <v>#REF!</v>
      </c>
      <c r="O2218" s="17" t="e">
        <f t="shared" si="106"/>
        <v>#REF!</v>
      </c>
      <c r="P2218" s="22">
        <v>0.08</v>
      </c>
      <c r="Q2218" s="17" t="e">
        <f t="shared" si="107"/>
        <v>#REF!</v>
      </c>
      <c r="R2218" s="13" t="e">
        <f>VLOOKUP(J2218,'[1]Nhân viên'!$E$20:$F$41,2,0)</f>
        <v>#REF!</v>
      </c>
    </row>
    <row r="2219" spans="1:18" hidden="1">
      <c r="A2219" s="11">
        <v>2221</v>
      </c>
      <c r="B2219" s="11">
        <f t="shared" si="105"/>
        <v>0</v>
      </c>
      <c r="E2219" s="13" t="e">
        <f>VLOOKUP(D2219,#REF!,2,0)</f>
        <v>#REF!</v>
      </c>
      <c r="H2219" s="13" t="e">
        <f>VLOOKUP(F2219,#REF!,2,0)</f>
        <v>#REF!</v>
      </c>
      <c r="I2219" s="13" t="str">
        <f>VLOOKUP(F2219,'[1]Khách hàng'!$A$4:$F$2144,3,0)</f>
        <v>Số 1 đường số 17A, Khu phố 11, Phường Bình Trị Đông B, Quận Bình Tân, TP.HCM.</v>
      </c>
      <c r="J2219" s="13" t="e">
        <f>VLOOKUP(F2219,#REF!,5,0)</f>
        <v>#REF!</v>
      </c>
      <c r="M2219" s="13" t="e">
        <f>VLOOKUP(K2219,#REF!,2,0)</f>
        <v>#REF!</v>
      </c>
      <c r="N2219" s="17" t="e">
        <f>VLOOKUP(K2219,#REF!,6,0)</f>
        <v>#REF!</v>
      </c>
      <c r="O2219" s="17" t="e">
        <f t="shared" si="106"/>
        <v>#REF!</v>
      </c>
      <c r="P2219" s="22">
        <v>0.08</v>
      </c>
      <c r="Q2219" s="17" t="e">
        <f t="shared" si="107"/>
        <v>#REF!</v>
      </c>
      <c r="R2219" s="13" t="e">
        <f>VLOOKUP(J2219,'[1]Nhân viên'!$E$20:$F$41,2,0)</f>
        <v>#REF!</v>
      </c>
    </row>
    <row r="2220" spans="1:18" hidden="1">
      <c r="A2220" s="11">
        <v>2222</v>
      </c>
      <c r="B2220" s="11">
        <f t="shared" si="105"/>
        <v>0</v>
      </c>
      <c r="E2220" s="13" t="e">
        <f>VLOOKUP(D2220,#REF!,2,0)</f>
        <v>#REF!</v>
      </c>
      <c r="H2220" s="13" t="e">
        <f>VLOOKUP(F2220,#REF!,2,0)</f>
        <v>#REF!</v>
      </c>
      <c r="I2220" s="13" t="str">
        <f>VLOOKUP(F2220,'[1]Khách hàng'!$A$4:$F$2144,3,0)</f>
        <v>Số 1 đường số 17A, Khu phố 11, Phường Bình Trị Đông B, Quận Bình Tân, TP.HCM.</v>
      </c>
      <c r="J2220" s="13" t="e">
        <f>VLOOKUP(F2220,#REF!,5,0)</f>
        <v>#REF!</v>
      </c>
      <c r="M2220" s="13" t="e">
        <f>VLOOKUP(K2220,#REF!,2,0)</f>
        <v>#REF!</v>
      </c>
      <c r="N2220" s="17" t="e">
        <f>VLOOKUP(K2220,#REF!,6,0)</f>
        <v>#REF!</v>
      </c>
      <c r="O2220" s="17" t="e">
        <f t="shared" si="106"/>
        <v>#REF!</v>
      </c>
      <c r="P2220" s="22">
        <v>0.08</v>
      </c>
      <c r="Q2220" s="17" t="e">
        <f t="shared" si="107"/>
        <v>#REF!</v>
      </c>
      <c r="R2220" s="13" t="e">
        <f>VLOOKUP(J2220,'[1]Nhân viên'!$E$20:$F$41,2,0)</f>
        <v>#REF!</v>
      </c>
    </row>
    <row r="2221" spans="1:18" hidden="1">
      <c r="A2221" s="11">
        <v>2223</v>
      </c>
      <c r="B2221" s="11">
        <f t="shared" si="105"/>
        <v>0</v>
      </c>
      <c r="E2221" s="13" t="e">
        <f>VLOOKUP(D2221,#REF!,2,0)</f>
        <v>#REF!</v>
      </c>
      <c r="H2221" s="13" t="e">
        <f>VLOOKUP(F2221,#REF!,2,0)</f>
        <v>#REF!</v>
      </c>
      <c r="I2221" s="13" t="str">
        <f>VLOOKUP(F2221,'[1]Khách hàng'!$A$4:$F$2144,3,0)</f>
        <v>Số 1 đường số 17A, Khu phố 11, Phường Bình Trị Đông B, Quận Bình Tân, TP.HCM.</v>
      </c>
      <c r="J2221" s="13" t="e">
        <f>VLOOKUP(F2221,#REF!,5,0)</f>
        <v>#REF!</v>
      </c>
      <c r="M2221" s="13" t="e">
        <f>VLOOKUP(K2221,#REF!,2,0)</f>
        <v>#REF!</v>
      </c>
      <c r="N2221" s="17" t="e">
        <f>VLOOKUP(K2221,#REF!,6,0)</f>
        <v>#REF!</v>
      </c>
      <c r="O2221" s="17" t="e">
        <f t="shared" si="106"/>
        <v>#REF!</v>
      </c>
      <c r="P2221" s="22">
        <v>0.08</v>
      </c>
      <c r="Q2221" s="17" t="e">
        <f t="shared" si="107"/>
        <v>#REF!</v>
      </c>
      <c r="R2221" s="13" t="e">
        <f>VLOOKUP(J2221,'[1]Nhân viên'!$E$20:$F$41,2,0)</f>
        <v>#REF!</v>
      </c>
    </row>
    <row r="2222" spans="1:18" hidden="1">
      <c r="A2222" s="11">
        <v>2224</v>
      </c>
      <c r="B2222" s="11">
        <f t="shared" si="105"/>
        <v>0</v>
      </c>
      <c r="E2222" s="13" t="e">
        <f>VLOOKUP(D2222,#REF!,2,0)</f>
        <v>#REF!</v>
      </c>
      <c r="H2222" s="13" t="e">
        <f>VLOOKUP(F2222,#REF!,2,0)</f>
        <v>#REF!</v>
      </c>
      <c r="I2222" s="13" t="str">
        <f>VLOOKUP(F2222,'[1]Khách hàng'!$A$4:$F$2144,3,0)</f>
        <v>Số 1 đường số 17A, Khu phố 11, Phường Bình Trị Đông B, Quận Bình Tân, TP.HCM.</v>
      </c>
      <c r="J2222" s="13" t="e">
        <f>VLOOKUP(F2222,#REF!,5,0)</f>
        <v>#REF!</v>
      </c>
      <c r="M2222" s="13" t="e">
        <f>VLOOKUP(K2222,#REF!,2,0)</f>
        <v>#REF!</v>
      </c>
      <c r="N2222" s="17" t="e">
        <f>VLOOKUP(K2222,#REF!,6,0)</f>
        <v>#REF!</v>
      </c>
      <c r="O2222" s="17" t="e">
        <f t="shared" si="106"/>
        <v>#REF!</v>
      </c>
      <c r="P2222" s="22">
        <v>0.08</v>
      </c>
      <c r="Q2222" s="17" t="e">
        <f t="shared" si="107"/>
        <v>#REF!</v>
      </c>
      <c r="R2222" s="13" t="e">
        <f>VLOOKUP(J2222,'[1]Nhân viên'!$E$20:$F$41,2,0)</f>
        <v>#REF!</v>
      </c>
    </row>
    <row r="2223" spans="1:18" hidden="1">
      <c r="A2223" s="11">
        <v>2225</v>
      </c>
      <c r="B2223" s="11">
        <f t="shared" si="105"/>
        <v>0</v>
      </c>
      <c r="E2223" s="13" t="e">
        <f>VLOOKUP(D2223,#REF!,2,0)</f>
        <v>#REF!</v>
      </c>
      <c r="H2223" s="13" t="e">
        <f>VLOOKUP(F2223,#REF!,2,0)</f>
        <v>#REF!</v>
      </c>
      <c r="I2223" s="13" t="str">
        <f>VLOOKUP(F2223,'[1]Khách hàng'!$A$4:$F$2144,3,0)</f>
        <v>Số 1 đường số 17A, Khu phố 11, Phường Bình Trị Đông B, Quận Bình Tân, TP.HCM.</v>
      </c>
      <c r="J2223" s="13" t="e">
        <f>VLOOKUP(F2223,#REF!,5,0)</f>
        <v>#REF!</v>
      </c>
      <c r="M2223" s="13" t="e">
        <f>VLOOKUP(K2223,#REF!,2,0)</f>
        <v>#REF!</v>
      </c>
      <c r="N2223" s="17" t="e">
        <f>VLOOKUP(K2223,#REF!,6,0)</f>
        <v>#REF!</v>
      </c>
      <c r="O2223" s="17" t="e">
        <f t="shared" si="106"/>
        <v>#REF!</v>
      </c>
      <c r="P2223" s="22">
        <v>0.08</v>
      </c>
      <c r="Q2223" s="17" t="e">
        <f t="shared" si="107"/>
        <v>#REF!</v>
      </c>
      <c r="R2223" s="13" t="e">
        <f>VLOOKUP(J2223,'[1]Nhân viên'!$E$20:$F$41,2,0)</f>
        <v>#REF!</v>
      </c>
    </row>
    <row r="2224" spans="1:18" hidden="1">
      <c r="A2224" s="11">
        <v>2226</v>
      </c>
      <c r="B2224" s="11">
        <f t="shared" si="105"/>
        <v>0</v>
      </c>
      <c r="E2224" s="13" t="e">
        <f>VLOOKUP(D2224,#REF!,2,0)</f>
        <v>#REF!</v>
      </c>
      <c r="H2224" s="13" t="e">
        <f>VLOOKUP(F2224,#REF!,2,0)</f>
        <v>#REF!</v>
      </c>
      <c r="I2224" s="13" t="str">
        <f>VLOOKUP(F2224,'[1]Khách hàng'!$A$4:$F$2144,3,0)</f>
        <v>Số 1 đường số 17A, Khu phố 11, Phường Bình Trị Đông B, Quận Bình Tân, TP.HCM.</v>
      </c>
      <c r="J2224" s="13" t="e">
        <f>VLOOKUP(F2224,#REF!,5,0)</f>
        <v>#REF!</v>
      </c>
      <c r="M2224" s="13" t="e">
        <f>VLOOKUP(K2224,#REF!,2,0)</f>
        <v>#REF!</v>
      </c>
      <c r="N2224" s="17" t="e">
        <f>VLOOKUP(K2224,#REF!,6,0)</f>
        <v>#REF!</v>
      </c>
      <c r="O2224" s="17" t="e">
        <f t="shared" si="106"/>
        <v>#REF!</v>
      </c>
      <c r="P2224" s="22">
        <v>0.08</v>
      </c>
      <c r="Q2224" s="17" t="e">
        <f t="shared" si="107"/>
        <v>#REF!</v>
      </c>
      <c r="R2224" s="13" t="e">
        <f>VLOOKUP(J2224,'[1]Nhân viên'!$E$20:$F$41,2,0)</f>
        <v>#REF!</v>
      </c>
    </row>
    <row r="2225" spans="1:18" hidden="1">
      <c r="A2225" s="11">
        <v>2227</v>
      </c>
      <c r="B2225" s="11">
        <f t="shared" si="105"/>
        <v>0</v>
      </c>
      <c r="E2225" s="13" t="e">
        <f>VLOOKUP(D2225,#REF!,2,0)</f>
        <v>#REF!</v>
      </c>
      <c r="H2225" s="13" t="e">
        <f>VLOOKUP(F2225,#REF!,2,0)</f>
        <v>#REF!</v>
      </c>
      <c r="I2225" s="13" t="str">
        <f>VLOOKUP(F2225,'[1]Khách hàng'!$A$4:$F$2144,3,0)</f>
        <v>Số 1 đường số 17A, Khu phố 11, Phường Bình Trị Đông B, Quận Bình Tân, TP.HCM.</v>
      </c>
      <c r="J2225" s="13" t="e">
        <f>VLOOKUP(F2225,#REF!,5,0)</f>
        <v>#REF!</v>
      </c>
      <c r="M2225" s="13" t="e">
        <f>VLOOKUP(K2225,#REF!,2,0)</f>
        <v>#REF!</v>
      </c>
      <c r="N2225" s="17" t="e">
        <f>VLOOKUP(K2225,#REF!,6,0)</f>
        <v>#REF!</v>
      </c>
      <c r="O2225" s="17" t="e">
        <f t="shared" si="106"/>
        <v>#REF!</v>
      </c>
      <c r="P2225" s="22">
        <v>0.08</v>
      </c>
      <c r="Q2225" s="17" t="e">
        <f t="shared" si="107"/>
        <v>#REF!</v>
      </c>
      <c r="R2225" s="13" t="e">
        <f>VLOOKUP(J2225,'[1]Nhân viên'!$E$20:$F$41,2,0)</f>
        <v>#REF!</v>
      </c>
    </row>
    <row r="2226" spans="1:18" hidden="1">
      <c r="A2226" s="11">
        <v>2228</v>
      </c>
      <c r="B2226" s="11">
        <f t="shared" si="105"/>
        <v>0</v>
      </c>
      <c r="E2226" s="13" t="e">
        <f>VLOOKUP(D2226,#REF!,2,0)</f>
        <v>#REF!</v>
      </c>
      <c r="H2226" s="13" t="e">
        <f>VLOOKUP(F2226,#REF!,2,0)</f>
        <v>#REF!</v>
      </c>
      <c r="I2226" s="13" t="str">
        <f>VLOOKUP(F2226,'[1]Khách hàng'!$A$4:$F$2144,3,0)</f>
        <v>Số 1 đường số 17A, Khu phố 11, Phường Bình Trị Đông B, Quận Bình Tân, TP.HCM.</v>
      </c>
      <c r="J2226" s="13" t="e">
        <f>VLOOKUP(F2226,#REF!,5,0)</f>
        <v>#REF!</v>
      </c>
      <c r="M2226" s="13" t="e">
        <f>VLOOKUP(K2226,#REF!,2,0)</f>
        <v>#REF!</v>
      </c>
      <c r="N2226" s="17" t="e">
        <f>VLOOKUP(K2226,#REF!,6,0)</f>
        <v>#REF!</v>
      </c>
      <c r="O2226" s="17" t="e">
        <f t="shared" si="106"/>
        <v>#REF!</v>
      </c>
      <c r="P2226" s="22">
        <v>0.08</v>
      </c>
      <c r="Q2226" s="17" t="e">
        <f t="shared" si="107"/>
        <v>#REF!</v>
      </c>
      <c r="R2226" s="13" t="e">
        <f>VLOOKUP(J2226,'[1]Nhân viên'!$E$20:$F$41,2,0)</f>
        <v>#REF!</v>
      </c>
    </row>
    <row r="2227" spans="1:18" hidden="1">
      <c r="A2227" s="11">
        <v>2229</v>
      </c>
      <c r="B2227" s="11">
        <f t="shared" si="105"/>
        <v>0</v>
      </c>
      <c r="E2227" s="13" t="e">
        <f>VLOOKUP(D2227,#REF!,2,0)</f>
        <v>#REF!</v>
      </c>
      <c r="H2227" s="13" t="e">
        <f>VLOOKUP(F2227,#REF!,2,0)</f>
        <v>#REF!</v>
      </c>
      <c r="I2227" s="13" t="str">
        <f>VLOOKUP(F2227,'[1]Khách hàng'!$A$4:$F$2144,3,0)</f>
        <v>Số 1 đường số 17A, Khu phố 11, Phường Bình Trị Đông B, Quận Bình Tân, TP.HCM.</v>
      </c>
      <c r="J2227" s="13" t="e">
        <f>VLOOKUP(F2227,#REF!,5,0)</f>
        <v>#REF!</v>
      </c>
      <c r="M2227" s="13" t="e">
        <f>VLOOKUP(K2227,#REF!,2,0)</f>
        <v>#REF!</v>
      </c>
      <c r="N2227" s="17" t="e">
        <f>VLOOKUP(K2227,#REF!,6,0)</f>
        <v>#REF!</v>
      </c>
      <c r="O2227" s="17" t="e">
        <f t="shared" si="106"/>
        <v>#REF!</v>
      </c>
      <c r="P2227" s="22">
        <v>0.08</v>
      </c>
      <c r="Q2227" s="17" t="e">
        <f t="shared" si="107"/>
        <v>#REF!</v>
      </c>
      <c r="R2227" s="13" t="e">
        <f>VLOOKUP(J2227,'[1]Nhân viên'!$E$20:$F$41,2,0)</f>
        <v>#REF!</v>
      </c>
    </row>
    <row r="2228" spans="1:18" hidden="1">
      <c r="A2228" s="11">
        <v>2230</v>
      </c>
      <c r="B2228" s="11">
        <f t="shared" si="105"/>
        <v>0</v>
      </c>
      <c r="E2228" s="13" t="e">
        <f>VLOOKUP(D2228,#REF!,2,0)</f>
        <v>#REF!</v>
      </c>
      <c r="H2228" s="13" t="e">
        <f>VLOOKUP(F2228,#REF!,2,0)</f>
        <v>#REF!</v>
      </c>
      <c r="I2228" s="13" t="str">
        <f>VLOOKUP(F2228,'[1]Khách hàng'!$A$4:$F$2144,3,0)</f>
        <v>Số 1 đường số 17A, Khu phố 11, Phường Bình Trị Đông B, Quận Bình Tân, TP.HCM.</v>
      </c>
      <c r="J2228" s="13" t="e">
        <f>VLOOKUP(F2228,#REF!,5,0)</f>
        <v>#REF!</v>
      </c>
      <c r="M2228" s="13" t="e">
        <f>VLOOKUP(K2228,#REF!,2,0)</f>
        <v>#REF!</v>
      </c>
      <c r="N2228" s="17" t="e">
        <f>VLOOKUP(K2228,#REF!,6,0)</f>
        <v>#REF!</v>
      </c>
      <c r="O2228" s="17" t="e">
        <f t="shared" si="106"/>
        <v>#REF!</v>
      </c>
      <c r="P2228" s="22">
        <v>0.08</v>
      </c>
      <c r="Q2228" s="17" t="e">
        <f t="shared" si="107"/>
        <v>#REF!</v>
      </c>
      <c r="R2228" s="13" t="e">
        <f>VLOOKUP(J2228,'[1]Nhân viên'!$E$20:$F$41,2,0)</f>
        <v>#REF!</v>
      </c>
    </row>
    <row r="2229" spans="1:18" hidden="1">
      <c r="A2229" s="11">
        <v>2231</v>
      </c>
      <c r="B2229" s="11">
        <f t="shared" si="105"/>
        <v>0</v>
      </c>
      <c r="E2229" s="13" t="e">
        <f>VLOOKUP(D2229,#REF!,2,0)</f>
        <v>#REF!</v>
      </c>
      <c r="H2229" s="13" t="e">
        <f>VLOOKUP(F2229,#REF!,2,0)</f>
        <v>#REF!</v>
      </c>
      <c r="I2229" s="13" t="str">
        <f>VLOOKUP(F2229,'[1]Khách hàng'!$A$4:$F$2144,3,0)</f>
        <v>Số 1 đường số 17A, Khu phố 11, Phường Bình Trị Đông B, Quận Bình Tân, TP.HCM.</v>
      </c>
      <c r="J2229" s="13" t="e">
        <f>VLOOKUP(F2229,#REF!,5,0)</f>
        <v>#REF!</v>
      </c>
      <c r="M2229" s="13" t="e">
        <f>VLOOKUP(K2229,#REF!,2,0)</f>
        <v>#REF!</v>
      </c>
      <c r="N2229" s="17" t="e">
        <f>VLOOKUP(K2229,#REF!,6,0)</f>
        <v>#REF!</v>
      </c>
      <c r="O2229" s="17" t="e">
        <f t="shared" si="106"/>
        <v>#REF!</v>
      </c>
      <c r="P2229" s="22">
        <v>0.08</v>
      </c>
      <c r="Q2229" s="17" t="e">
        <f t="shared" si="107"/>
        <v>#REF!</v>
      </c>
      <c r="R2229" s="13" t="e">
        <f>VLOOKUP(J2229,'[1]Nhân viên'!$E$20:$F$41,2,0)</f>
        <v>#REF!</v>
      </c>
    </row>
    <row r="2230" spans="1:18" hidden="1">
      <c r="A2230" s="11">
        <v>2232</v>
      </c>
      <c r="B2230" s="11">
        <f t="shared" si="105"/>
        <v>0</v>
      </c>
      <c r="E2230" s="13" t="e">
        <f>VLOOKUP(D2230,#REF!,2,0)</f>
        <v>#REF!</v>
      </c>
      <c r="H2230" s="13" t="e">
        <f>VLOOKUP(F2230,#REF!,2,0)</f>
        <v>#REF!</v>
      </c>
      <c r="I2230" s="13" t="str">
        <f>VLOOKUP(F2230,'[1]Khách hàng'!$A$4:$F$2144,3,0)</f>
        <v>Số 1 đường số 17A, Khu phố 11, Phường Bình Trị Đông B, Quận Bình Tân, TP.HCM.</v>
      </c>
      <c r="J2230" s="13" t="e">
        <f>VLOOKUP(F2230,#REF!,5,0)</f>
        <v>#REF!</v>
      </c>
      <c r="M2230" s="13" t="e">
        <f>VLOOKUP(K2230,#REF!,2,0)</f>
        <v>#REF!</v>
      </c>
      <c r="N2230" s="17" t="e">
        <f>VLOOKUP(K2230,#REF!,6,0)</f>
        <v>#REF!</v>
      </c>
      <c r="O2230" s="17" t="e">
        <f t="shared" si="106"/>
        <v>#REF!</v>
      </c>
      <c r="P2230" s="22">
        <v>0.08</v>
      </c>
      <c r="Q2230" s="17" t="e">
        <f t="shared" si="107"/>
        <v>#REF!</v>
      </c>
      <c r="R2230" s="13" t="e">
        <f>VLOOKUP(J2230,'[1]Nhân viên'!$E$20:$F$41,2,0)</f>
        <v>#REF!</v>
      </c>
    </row>
    <row r="2231" spans="1:18" hidden="1">
      <c r="A2231" s="11">
        <v>2233</v>
      </c>
      <c r="B2231" s="11">
        <f t="shared" si="105"/>
        <v>0</v>
      </c>
      <c r="E2231" s="13" t="e">
        <f>VLOOKUP(D2231,#REF!,2,0)</f>
        <v>#REF!</v>
      </c>
      <c r="H2231" s="13" t="e">
        <f>VLOOKUP(F2231,#REF!,2,0)</f>
        <v>#REF!</v>
      </c>
      <c r="I2231" s="13" t="str">
        <f>VLOOKUP(F2231,'[1]Khách hàng'!$A$4:$F$2144,3,0)</f>
        <v>Số 1 đường số 17A, Khu phố 11, Phường Bình Trị Đông B, Quận Bình Tân, TP.HCM.</v>
      </c>
      <c r="J2231" s="13" t="e">
        <f>VLOOKUP(F2231,#REF!,5,0)</f>
        <v>#REF!</v>
      </c>
      <c r="M2231" s="13" t="e">
        <f>VLOOKUP(K2231,#REF!,2,0)</f>
        <v>#REF!</v>
      </c>
      <c r="N2231" s="17" t="e">
        <f>VLOOKUP(K2231,#REF!,6,0)</f>
        <v>#REF!</v>
      </c>
      <c r="O2231" s="17" t="e">
        <f t="shared" si="106"/>
        <v>#REF!</v>
      </c>
      <c r="P2231" s="22">
        <v>0.08</v>
      </c>
      <c r="Q2231" s="17" t="e">
        <f t="shared" si="107"/>
        <v>#REF!</v>
      </c>
      <c r="R2231" s="13" t="e">
        <f>VLOOKUP(J2231,'[1]Nhân viên'!$E$20:$F$41,2,0)</f>
        <v>#REF!</v>
      </c>
    </row>
    <row r="2232" spans="1:18" hidden="1">
      <c r="A2232" s="11">
        <v>2234</v>
      </c>
      <c r="B2232" s="11">
        <f t="shared" si="105"/>
        <v>0</v>
      </c>
      <c r="E2232" s="13" t="e">
        <f>VLOOKUP(D2232,#REF!,2,0)</f>
        <v>#REF!</v>
      </c>
      <c r="H2232" s="13" t="e">
        <f>VLOOKUP(F2232,#REF!,2,0)</f>
        <v>#REF!</v>
      </c>
      <c r="I2232" s="13" t="str">
        <f>VLOOKUP(F2232,'[1]Khách hàng'!$A$4:$F$2144,3,0)</f>
        <v>Số 1 đường số 17A, Khu phố 11, Phường Bình Trị Đông B, Quận Bình Tân, TP.HCM.</v>
      </c>
      <c r="J2232" s="13" t="e">
        <f>VLOOKUP(F2232,#REF!,5,0)</f>
        <v>#REF!</v>
      </c>
      <c r="M2232" s="13" t="e">
        <f>VLOOKUP(K2232,#REF!,2,0)</f>
        <v>#REF!</v>
      </c>
      <c r="N2232" s="17" t="e">
        <f>VLOOKUP(K2232,#REF!,6,0)</f>
        <v>#REF!</v>
      </c>
      <c r="O2232" s="17" t="e">
        <f t="shared" si="106"/>
        <v>#REF!</v>
      </c>
      <c r="P2232" s="22">
        <v>0.08</v>
      </c>
      <c r="Q2232" s="17" t="e">
        <f t="shared" si="107"/>
        <v>#REF!</v>
      </c>
      <c r="R2232" s="13" t="e">
        <f>VLOOKUP(J2232,'[1]Nhân viên'!$E$20:$F$41,2,0)</f>
        <v>#REF!</v>
      </c>
    </row>
    <row r="2233" spans="1:18" hidden="1">
      <c r="A2233" s="11">
        <v>2235</v>
      </c>
      <c r="B2233" s="11">
        <f t="shared" si="105"/>
        <v>0</v>
      </c>
      <c r="E2233" s="13" t="e">
        <f>VLOOKUP(D2233,#REF!,2,0)</f>
        <v>#REF!</v>
      </c>
      <c r="H2233" s="13" t="e">
        <f>VLOOKUP(F2233,#REF!,2,0)</f>
        <v>#REF!</v>
      </c>
      <c r="I2233" s="13" t="str">
        <f>VLOOKUP(F2233,'[1]Khách hàng'!$A$4:$F$2144,3,0)</f>
        <v>Số 1 đường số 17A, Khu phố 11, Phường Bình Trị Đông B, Quận Bình Tân, TP.HCM.</v>
      </c>
      <c r="J2233" s="13" t="e">
        <f>VLOOKUP(F2233,#REF!,5,0)</f>
        <v>#REF!</v>
      </c>
      <c r="M2233" s="13" t="e">
        <f>VLOOKUP(K2233,#REF!,2,0)</f>
        <v>#REF!</v>
      </c>
      <c r="N2233" s="17" t="e">
        <f>VLOOKUP(K2233,#REF!,6,0)</f>
        <v>#REF!</v>
      </c>
      <c r="O2233" s="17" t="e">
        <f t="shared" si="106"/>
        <v>#REF!</v>
      </c>
      <c r="P2233" s="22">
        <v>0.08</v>
      </c>
      <c r="Q2233" s="17" t="e">
        <f t="shared" si="107"/>
        <v>#REF!</v>
      </c>
      <c r="R2233" s="13" t="e">
        <f>VLOOKUP(J2233,'[1]Nhân viên'!$E$20:$F$41,2,0)</f>
        <v>#REF!</v>
      </c>
    </row>
    <row r="2234" spans="1:18" hidden="1">
      <c r="A2234" s="11">
        <v>2236</v>
      </c>
      <c r="B2234" s="11">
        <f t="shared" si="105"/>
        <v>0</v>
      </c>
      <c r="E2234" s="13" t="e">
        <f>VLOOKUP(D2234,#REF!,2,0)</f>
        <v>#REF!</v>
      </c>
      <c r="H2234" s="13" t="e">
        <f>VLOOKUP(F2234,#REF!,2,0)</f>
        <v>#REF!</v>
      </c>
      <c r="I2234" s="13" t="str">
        <f>VLOOKUP(F2234,'[1]Khách hàng'!$A$4:$F$2144,3,0)</f>
        <v>Số 1 đường số 17A, Khu phố 11, Phường Bình Trị Đông B, Quận Bình Tân, TP.HCM.</v>
      </c>
      <c r="J2234" s="13" t="e">
        <f>VLOOKUP(F2234,#REF!,5,0)</f>
        <v>#REF!</v>
      </c>
      <c r="M2234" s="13" t="e">
        <f>VLOOKUP(K2234,#REF!,2,0)</f>
        <v>#REF!</v>
      </c>
      <c r="N2234" s="17" t="e">
        <f>VLOOKUP(K2234,#REF!,6,0)</f>
        <v>#REF!</v>
      </c>
      <c r="O2234" s="17" t="e">
        <f t="shared" si="106"/>
        <v>#REF!</v>
      </c>
      <c r="P2234" s="22">
        <v>0.08</v>
      </c>
      <c r="Q2234" s="17" t="e">
        <f t="shared" si="107"/>
        <v>#REF!</v>
      </c>
      <c r="R2234" s="13" t="e">
        <f>VLOOKUP(J2234,'[1]Nhân viên'!$E$20:$F$41,2,0)</f>
        <v>#REF!</v>
      </c>
    </row>
    <row r="2235" spans="1:18" hidden="1">
      <c r="A2235" s="11">
        <v>2237</v>
      </c>
      <c r="B2235" s="11">
        <f t="shared" si="105"/>
        <v>0</v>
      </c>
      <c r="E2235" s="13" t="e">
        <f>VLOOKUP(D2235,#REF!,2,0)</f>
        <v>#REF!</v>
      </c>
      <c r="H2235" s="13" t="e">
        <f>VLOOKUP(F2235,#REF!,2,0)</f>
        <v>#REF!</v>
      </c>
      <c r="I2235" s="13" t="str">
        <f>VLOOKUP(F2235,'[1]Khách hàng'!$A$4:$F$2144,3,0)</f>
        <v>Số 1 đường số 17A, Khu phố 11, Phường Bình Trị Đông B, Quận Bình Tân, TP.HCM.</v>
      </c>
      <c r="J2235" s="13" t="e">
        <f>VLOOKUP(F2235,#REF!,5,0)</f>
        <v>#REF!</v>
      </c>
      <c r="M2235" s="13" t="e">
        <f>VLOOKUP(K2235,#REF!,2,0)</f>
        <v>#REF!</v>
      </c>
      <c r="N2235" s="17" t="e">
        <f>VLOOKUP(K2235,#REF!,6,0)</f>
        <v>#REF!</v>
      </c>
      <c r="O2235" s="17" t="e">
        <f t="shared" si="106"/>
        <v>#REF!</v>
      </c>
      <c r="P2235" s="22">
        <v>0.08</v>
      </c>
      <c r="Q2235" s="17" t="e">
        <f t="shared" si="107"/>
        <v>#REF!</v>
      </c>
      <c r="R2235" s="13" t="e">
        <f>VLOOKUP(J2235,'[1]Nhân viên'!$E$20:$F$41,2,0)</f>
        <v>#REF!</v>
      </c>
    </row>
    <row r="2236" spans="1:18" hidden="1">
      <c r="A2236" s="11">
        <v>2238</v>
      </c>
      <c r="B2236" s="11">
        <f t="shared" si="105"/>
        <v>0</v>
      </c>
      <c r="E2236" s="13" t="e">
        <f>VLOOKUP(D2236,#REF!,2,0)</f>
        <v>#REF!</v>
      </c>
      <c r="H2236" s="13" t="e">
        <f>VLOOKUP(F2236,#REF!,2,0)</f>
        <v>#REF!</v>
      </c>
      <c r="I2236" s="13" t="str">
        <f>VLOOKUP(F2236,'[1]Khách hàng'!$A$4:$F$2144,3,0)</f>
        <v>Số 1 đường số 17A, Khu phố 11, Phường Bình Trị Đông B, Quận Bình Tân, TP.HCM.</v>
      </c>
      <c r="J2236" s="13" t="e">
        <f>VLOOKUP(F2236,#REF!,5,0)</f>
        <v>#REF!</v>
      </c>
      <c r="M2236" s="13" t="e">
        <f>VLOOKUP(K2236,#REF!,2,0)</f>
        <v>#REF!</v>
      </c>
      <c r="N2236" s="17" t="e">
        <f>VLOOKUP(K2236,#REF!,6,0)</f>
        <v>#REF!</v>
      </c>
      <c r="O2236" s="17" t="e">
        <f t="shared" si="106"/>
        <v>#REF!</v>
      </c>
      <c r="P2236" s="22">
        <v>0.08</v>
      </c>
      <c r="Q2236" s="17" t="e">
        <f t="shared" si="107"/>
        <v>#REF!</v>
      </c>
      <c r="R2236" s="13" t="e">
        <f>VLOOKUP(J2236,'[1]Nhân viên'!$E$20:$F$41,2,0)</f>
        <v>#REF!</v>
      </c>
    </row>
    <row r="2237" spans="1:18" hidden="1">
      <c r="A2237" s="11">
        <v>2239</v>
      </c>
      <c r="B2237" s="11">
        <f t="shared" si="105"/>
        <v>0</v>
      </c>
      <c r="E2237" s="13" t="e">
        <f>VLOOKUP(D2237,#REF!,2,0)</f>
        <v>#REF!</v>
      </c>
      <c r="H2237" s="13" t="e">
        <f>VLOOKUP(F2237,#REF!,2,0)</f>
        <v>#REF!</v>
      </c>
      <c r="I2237" s="13" t="str">
        <f>VLOOKUP(F2237,'[1]Khách hàng'!$A$4:$F$2144,3,0)</f>
        <v>Số 1 đường số 17A, Khu phố 11, Phường Bình Trị Đông B, Quận Bình Tân, TP.HCM.</v>
      </c>
      <c r="J2237" s="13" t="e">
        <f>VLOOKUP(F2237,#REF!,5,0)</f>
        <v>#REF!</v>
      </c>
      <c r="M2237" s="13" t="e">
        <f>VLOOKUP(K2237,#REF!,2,0)</f>
        <v>#REF!</v>
      </c>
      <c r="N2237" s="17" t="e">
        <f>VLOOKUP(K2237,#REF!,6,0)</f>
        <v>#REF!</v>
      </c>
      <c r="O2237" s="17" t="e">
        <f t="shared" si="106"/>
        <v>#REF!</v>
      </c>
      <c r="P2237" s="22">
        <v>0.08</v>
      </c>
      <c r="Q2237" s="17" t="e">
        <f t="shared" si="107"/>
        <v>#REF!</v>
      </c>
      <c r="R2237" s="13" t="e">
        <f>VLOOKUP(J2237,'[1]Nhân viên'!$E$20:$F$41,2,0)</f>
        <v>#REF!</v>
      </c>
    </row>
    <row r="2238" spans="1:18" hidden="1">
      <c r="A2238" s="11">
        <v>2240</v>
      </c>
      <c r="B2238" s="11">
        <f t="shared" si="105"/>
        <v>0</v>
      </c>
      <c r="E2238" s="13" t="e">
        <f>VLOOKUP(D2238,#REF!,2,0)</f>
        <v>#REF!</v>
      </c>
      <c r="H2238" s="13" t="e">
        <f>VLOOKUP(F2238,#REF!,2,0)</f>
        <v>#REF!</v>
      </c>
      <c r="I2238" s="13" t="str">
        <f>VLOOKUP(F2238,'[1]Khách hàng'!$A$4:$F$2144,3,0)</f>
        <v>Số 1 đường số 17A, Khu phố 11, Phường Bình Trị Đông B, Quận Bình Tân, TP.HCM.</v>
      </c>
      <c r="J2238" s="13" t="e">
        <f>VLOOKUP(F2238,#REF!,5,0)</f>
        <v>#REF!</v>
      </c>
      <c r="M2238" s="13" t="e">
        <f>VLOOKUP(K2238,#REF!,2,0)</f>
        <v>#REF!</v>
      </c>
      <c r="N2238" s="17" t="e">
        <f>VLOOKUP(K2238,#REF!,6,0)</f>
        <v>#REF!</v>
      </c>
      <c r="O2238" s="17" t="e">
        <f t="shared" si="106"/>
        <v>#REF!</v>
      </c>
      <c r="P2238" s="22">
        <v>0.08</v>
      </c>
      <c r="Q2238" s="17" t="e">
        <f t="shared" si="107"/>
        <v>#REF!</v>
      </c>
      <c r="R2238" s="13" t="e">
        <f>VLOOKUP(J2238,'[1]Nhân viên'!$E$20:$F$41,2,0)</f>
        <v>#REF!</v>
      </c>
    </row>
    <row r="2239" spans="1:18" hidden="1">
      <c r="A2239" s="11">
        <v>2241</v>
      </c>
      <c r="B2239" s="11">
        <f t="shared" si="105"/>
        <v>0</v>
      </c>
      <c r="E2239" s="13" t="e">
        <f>VLOOKUP(D2239,#REF!,2,0)</f>
        <v>#REF!</v>
      </c>
      <c r="H2239" s="13" t="e">
        <f>VLOOKUP(F2239,#REF!,2,0)</f>
        <v>#REF!</v>
      </c>
      <c r="I2239" s="13" t="str">
        <f>VLOOKUP(F2239,'[1]Khách hàng'!$A$4:$F$2144,3,0)</f>
        <v>Số 1 đường số 17A, Khu phố 11, Phường Bình Trị Đông B, Quận Bình Tân, TP.HCM.</v>
      </c>
      <c r="J2239" s="13" t="e">
        <f>VLOOKUP(F2239,#REF!,5,0)</f>
        <v>#REF!</v>
      </c>
      <c r="M2239" s="13" t="e">
        <f>VLOOKUP(K2239,#REF!,2,0)</f>
        <v>#REF!</v>
      </c>
      <c r="N2239" s="17" t="e">
        <f>VLOOKUP(K2239,#REF!,6,0)</f>
        <v>#REF!</v>
      </c>
      <c r="O2239" s="17" t="e">
        <f t="shared" si="106"/>
        <v>#REF!</v>
      </c>
      <c r="P2239" s="22">
        <v>0.08</v>
      </c>
      <c r="Q2239" s="17" t="e">
        <f t="shared" si="107"/>
        <v>#REF!</v>
      </c>
      <c r="R2239" s="13" t="e">
        <f>VLOOKUP(J2239,'[1]Nhân viên'!$E$20:$F$41,2,0)</f>
        <v>#REF!</v>
      </c>
    </row>
    <row r="2240" spans="1:18" hidden="1">
      <c r="A2240" s="11">
        <v>2242</v>
      </c>
      <c r="B2240" s="11">
        <f t="shared" si="105"/>
        <v>0</v>
      </c>
      <c r="E2240" s="13" t="e">
        <f>VLOOKUP(D2240,#REF!,2,0)</f>
        <v>#REF!</v>
      </c>
      <c r="H2240" s="13" t="e">
        <f>VLOOKUP(F2240,#REF!,2,0)</f>
        <v>#REF!</v>
      </c>
      <c r="I2240" s="13" t="str">
        <f>VLOOKUP(F2240,'[1]Khách hàng'!$A$4:$F$2144,3,0)</f>
        <v>Số 1 đường số 17A, Khu phố 11, Phường Bình Trị Đông B, Quận Bình Tân, TP.HCM.</v>
      </c>
      <c r="J2240" s="13" t="e">
        <f>VLOOKUP(F2240,#REF!,5,0)</f>
        <v>#REF!</v>
      </c>
      <c r="M2240" s="13" t="e">
        <f>VLOOKUP(K2240,#REF!,2,0)</f>
        <v>#REF!</v>
      </c>
      <c r="N2240" s="17" t="e">
        <f>VLOOKUP(K2240,#REF!,6,0)</f>
        <v>#REF!</v>
      </c>
      <c r="O2240" s="17" t="e">
        <f t="shared" si="106"/>
        <v>#REF!</v>
      </c>
      <c r="P2240" s="22">
        <v>0.08</v>
      </c>
      <c r="Q2240" s="17" t="e">
        <f t="shared" si="107"/>
        <v>#REF!</v>
      </c>
      <c r="R2240" s="13" t="e">
        <f>VLOOKUP(J2240,'[1]Nhân viên'!$E$20:$F$41,2,0)</f>
        <v>#REF!</v>
      </c>
    </row>
    <row r="2241" spans="1:18" hidden="1">
      <c r="A2241" s="11">
        <v>2243</v>
      </c>
      <c r="B2241" s="11">
        <f t="shared" si="105"/>
        <v>0</v>
      </c>
      <c r="E2241" s="13" t="e">
        <f>VLOOKUP(D2241,#REF!,2,0)</f>
        <v>#REF!</v>
      </c>
      <c r="H2241" s="13" t="e">
        <f>VLOOKUP(F2241,#REF!,2,0)</f>
        <v>#REF!</v>
      </c>
      <c r="I2241" s="13" t="str">
        <f>VLOOKUP(F2241,'[1]Khách hàng'!$A$4:$F$2144,3,0)</f>
        <v>Số 1 đường số 17A, Khu phố 11, Phường Bình Trị Đông B, Quận Bình Tân, TP.HCM.</v>
      </c>
      <c r="J2241" s="13" t="e">
        <f>VLOOKUP(F2241,#REF!,5,0)</f>
        <v>#REF!</v>
      </c>
      <c r="M2241" s="13" t="e">
        <f>VLOOKUP(K2241,#REF!,2,0)</f>
        <v>#REF!</v>
      </c>
      <c r="N2241" s="17" t="e">
        <f>VLOOKUP(K2241,#REF!,6,0)</f>
        <v>#REF!</v>
      </c>
      <c r="O2241" s="17" t="e">
        <f t="shared" si="106"/>
        <v>#REF!</v>
      </c>
      <c r="P2241" s="22">
        <v>0.08</v>
      </c>
      <c r="Q2241" s="17" t="e">
        <f t="shared" si="107"/>
        <v>#REF!</v>
      </c>
      <c r="R2241" s="13" t="e">
        <f>VLOOKUP(J2241,'[1]Nhân viên'!$E$20:$F$41,2,0)</f>
        <v>#REF!</v>
      </c>
    </row>
    <row r="2242" spans="1:18" hidden="1">
      <c r="A2242" s="11">
        <v>2244</v>
      </c>
      <c r="B2242" s="11">
        <f t="shared" si="105"/>
        <v>0</v>
      </c>
      <c r="E2242" s="13" t="e">
        <f>VLOOKUP(D2242,#REF!,2,0)</f>
        <v>#REF!</v>
      </c>
      <c r="H2242" s="13" t="e">
        <f>VLOOKUP(F2242,#REF!,2,0)</f>
        <v>#REF!</v>
      </c>
      <c r="I2242" s="13" t="str">
        <f>VLOOKUP(F2242,'[1]Khách hàng'!$A$4:$F$2144,3,0)</f>
        <v>Số 1 đường số 17A, Khu phố 11, Phường Bình Trị Đông B, Quận Bình Tân, TP.HCM.</v>
      </c>
      <c r="J2242" s="13" t="e">
        <f>VLOOKUP(F2242,#REF!,5,0)</f>
        <v>#REF!</v>
      </c>
      <c r="M2242" s="13" t="e">
        <f>VLOOKUP(K2242,#REF!,2,0)</f>
        <v>#REF!</v>
      </c>
      <c r="N2242" s="17" t="e">
        <f>VLOOKUP(K2242,#REF!,6,0)</f>
        <v>#REF!</v>
      </c>
      <c r="O2242" s="17" t="e">
        <f t="shared" si="106"/>
        <v>#REF!</v>
      </c>
      <c r="P2242" s="22">
        <v>0.08</v>
      </c>
      <c r="Q2242" s="17" t="e">
        <f t="shared" si="107"/>
        <v>#REF!</v>
      </c>
      <c r="R2242" s="13" t="e">
        <f>VLOOKUP(J2242,'[1]Nhân viên'!$E$20:$F$41,2,0)</f>
        <v>#REF!</v>
      </c>
    </row>
    <row r="2243" spans="1:18" hidden="1">
      <c r="A2243" s="11">
        <v>2245</v>
      </c>
      <c r="B2243" s="11">
        <f t="shared" si="105"/>
        <v>0</v>
      </c>
      <c r="E2243" s="13" t="e">
        <f>VLOOKUP(D2243,#REF!,2,0)</f>
        <v>#REF!</v>
      </c>
      <c r="H2243" s="13" t="e">
        <f>VLOOKUP(F2243,#REF!,2,0)</f>
        <v>#REF!</v>
      </c>
      <c r="I2243" s="13" t="str">
        <f>VLOOKUP(F2243,'[1]Khách hàng'!$A$4:$F$2144,3,0)</f>
        <v>Số 1 đường số 17A, Khu phố 11, Phường Bình Trị Đông B, Quận Bình Tân, TP.HCM.</v>
      </c>
      <c r="J2243" s="13" t="e">
        <f>VLOOKUP(F2243,#REF!,5,0)</f>
        <v>#REF!</v>
      </c>
      <c r="M2243" s="13" t="e">
        <f>VLOOKUP(K2243,#REF!,2,0)</f>
        <v>#REF!</v>
      </c>
      <c r="N2243" s="17" t="e">
        <f>VLOOKUP(K2243,#REF!,6,0)</f>
        <v>#REF!</v>
      </c>
      <c r="O2243" s="17" t="e">
        <f t="shared" si="106"/>
        <v>#REF!</v>
      </c>
      <c r="P2243" s="22">
        <v>0.08</v>
      </c>
      <c r="Q2243" s="17" t="e">
        <f t="shared" si="107"/>
        <v>#REF!</v>
      </c>
      <c r="R2243" s="13" t="e">
        <f>VLOOKUP(J2243,'[1]Nhân viên'!$E$20:$F$41,2,0)</f>
        <v>#REF!</v>
      </c>
    </row>
    <row r="2244" spans="1:18" hidden="1">
      <c r="A2244" s="11">
        <v>2246</v>
      </c>
      <c r="B2244" s="11">
        <f t="shared" si="105"/>
        <v>0</v>
      </c>
      <c r="E2244" s="13" t="e">
        <f>VLOOKUP(D2244,#REF!,2,0)</f>
        <v>#REF!</v>
      </c>
      <c r="H2244" s="13" t="e">
        <f>VLOOKUP(F2244,#REF!,2,0)</f>
        <v>#REF!</v>
      </c>
      <c r="I2244" s="13" t="str">
        <f>VLOOKUP(F2244,'[1]Khách hàng'!$A$4:$F$2144,3,0)</f>
        <v>Số 1 đường số 17A, Khu phố 11, Phường Bình Trị Đông B, Quận Bình Tân, TP.HCM.</v>
      </c>
      <c r="J2244" s="13" t="e">
        <f>VLOOKUP(F2244,#REF!,5,0)</f>
        <v>#REF!</v>
      </c>
      <c r="M2244" s="13" t="e">
        <f>VLOOKUP(K2244,#REF!,2,0)</f>
        <v>#REF!</v>
      </c>
      <c r="N2244" s="17" t="e">
        <f>VLOOKUP(K2244,#REF!,6,0)</f>
        <v>#REF!</v>
      </c>
      <c r="O2244" s="17" t="e">
        <f t="shared" si="106"/>
        <v>#REF!</v>
      </c>
      <c r="P2244" s="22">
        <v>0.08</v>
      </c>
      <c r="Q2244" s="17" t="e">
        <f t="shared" si="107"/>
        <v>#REF!</v>
      </c>
      <c r="R2244" s="13" t="e">
        <f>VLOOKUP(J2244,'[1]Nhân viên'!$E$20:$F$41,2,0)</f>
        <v>#REF!</v>
      </c>
    </row>
    <row r="2245" spans="1:18" hidden="1">
      <c r="A2245" s="11">
        <v>2247</v>
      </c>
      <c r="B2245" s="11">
        <f t="shared" si="105"/>
        <v>0</v>
      </c>
      <c r="E2245" s="13" t="e">
        <f>VLOOKUP(D2245,#REF!,2,0)</f>
        <v>#REF!</v>
      </c>
      <c r="H2245" s="13" t="e">
        <f>VLOOKUP(F2245,#REF!,2,0)</f>
        <v>#REF!</v>
      </c>
      <c r="I2245" s="13" t="str">
        <f>VLOOKUP(F2245,'[1]Khách hàng'!$A$4:$F$2144,3,0)</f>
        <v>Số 1 đường số 17A, Khu phố 11, Phường Bình Trị Đông B, Quận Bình Tân, TP.HCM.</v>
      </c>
      <c r="J2245" s="13" t="e">
        <f>VLOOKUP(F2245,#REF!,5,0)</f>
        <v>#REF!</v>
      </c>
      <c r="M2245" s="13" t="e">
        <f>VLOOKUP(K2245,#REF!,2,0)</f>
        <v>#REF!</v>
      </c>
      <c r="N2245" s="17" t="e">
        <f>VLOOKUP(K2245,#REF!,6,0)</f>
        <v>#REF!</v>
      </c>
      <c r="O2245" s="17" t="e">
        <f t="shared" si="106"/>
        <v>#REF!</v>
      </c>
      <c r="P2245" s="22">
        <v>0.08</v>
      </c>
      <c r="Q2245" s="17" t="e">
        <f t="shared" si="107"/>
        <v>#REF!</v>
      </c>
      <c r="R2245" s="13" t="e">
        <f>VLOOKUP(J2245,'[1]Nhân viên'!$E$20:$F$41,2,0)</f>
        <v>#REF!</v>
      </c>
    </row>
    <row r="2246" spans="1:18" hidden="1">
      <c r="A2246" s="11">
        <v>2248</v>
      </c>
      <c r="B2246" s="11">
        <f t="shared" si="105"/>
        <v>0</v>
      </c>
      <c r="E2246" s="13" t="e">
        <f>VLOOKUP(D2246,#REF!,2,0)</f>
        <v>#REF!</v>
      </c>
      <c r="H2246" s="13" t="e">
        <f>VLOOKUP(F2246,#REF!,2,0)</f>
        <v>#REF!</v>
      </c>
      <c r="I2246" s="13" t="str">
        <f>VLOOKUP(F2246,'[1]Khách hàng'!$A$4:$F$2144,3,0)</f>
        <v>Số 1 đường số 17A, Khu phố 11, Phường Bình Trị Đông B, Quận Bình Tân, TP.HCM.</v>
      </c>
      <c r="J2246" s="13" t="e">
        <f>VLOOKUP(F2246,#REF!,5,0)</f>
        <v>#REF!</v>
      </c>
      <c r="M2246" s="13" t="e">
        <f>VLOOKUP(K2246,#REF!,2,0)</f>
        <v>#REF!</v>
      </c>
      <c r="N2246" s="17" t="e">
        <f>VLOOKUP(K2246,#REF!,6,0)</f>
        <v>#REF!</v>
      </c>
      <c r="O2246" s="17" t="e">
        <f t="shared" si="106"/>
        <v>#REF!</v>
      </c>
      <c r="P2246" s="22">
        <v>0.08</v>
      </c>
      <c r="Q2246" s="17" t="e">
        <f t="shared" si="107"/>
        <v>#REF!</v>
      </c>
      <c r="R2246" s="13" t="e">
        <f>VLOOKUP(J2246,'[1]Nhân viên'!$E$20:$F$41,2,0)</f>
        <v>#REF!</v>
      </c>
    </row>
    <row r="2247" spans="1:18" hidden="1">
      <c r="A2247" s="11">
        <v>2249</v>
      </c>
      <c r="B2247" s="11">
        <f t="shared" si="105"/>
        <v>0</v>
      </c>
      <c r="E2247" s="13" t="e">
        <f>VLOOKUP(D2247,#REF!,2,0)</f>
        <v>#REF!</v>
      </c>
      <c r="H2247" s="13" t="e">
        <f>VLOOKUP(F2247,#REF!,2,0)</f>
        <v>#REF!</v>
      </c>
      <c r="I2247" s="13" t="str">
        <f>VLOOKUP(F2247,'[1]Khách hàng'!$A$4:$F$2144,3,0)</f>
        <v>Số 1 đường số 17A, Khu phố 11, Phường Bình Trị Đông B, Quận Bình Tân, TP.HCM.</v>
      </c>
      <c r="J2247" s="13" t="e">
        <f>VLOOKUP(F2247,#REF!,5,0)</f>
        <v>#REF!</v>
      </c>
      <c r="M2247" s="13" t="e">
        <f>VLOOKUP(K2247,#REF!,2,0)</f>
        <v>#REF!</v>
      </c>
      <c r="N2247" s="17" t="e">
        <f>VLOOKUP(K2247,#REF!,6,0)</f>
        <v>#REF!</v>
      </c>
      <c r="O2247" s="17" t="e">
        <f t="shared" si="106"/>
        <v>#REF!</v>
      </c>
      <c r="P2247" s="22">
        <v>0.08</v>
      </c>
      <c r="Q2247" s="17" t="e">
        <f t="shared" si="107"/>
        <v>#REF!</v>
      </c>
      <c r="R2247" s="13" t="e">
        <f>VLOOKUP(J2247,'[1]Nhân viên'!$E$20:$F$41,2,0)</f>
        <v>#REF!</v>
      </c>
    </row>
    <row r="2248" spans="1:18" hidden="1">
      <c r="A2248" s="11">
        <v>2250</v>
      </c>
      <c r="B2248" s="11">
        <f t="shared" si="105"/>
        <v>0</v>
      </c>
      <c r="E2248" s="13" t="e">
        <f>VLOOKUP(D2248,#REF!,2,0)</f>
        <v>#REF!</v>
      </c>
      <c r="H2248" s="13" t="e">
        <f>VLOOKUP(F2248,#REF!,2,0)</f>
        <v>#REF!</v>
      </c>
      <c r="I2248" s="13" t="str">
        <f>VLOOKUP(F2248,'[1]Khách hàng'!$A$4:$F$2144,3,0)</f>
        <v>Số 1 đường số 17A, Khu phố 11, Phường Bình Trị Đông B, Quận Bình Tân, TP.HCM.</v>
      </c>
      <c r="J2248" s="13" t="e">
        <f>VLOOKUP(F2248,#REF!,5,0)</f>
        <v>#REF!</v>
      </c>
      <c r="M2248" s="13" t="e">
        <f>VLOOKUP(K2248,#REF!,2,0)</f>
        <v>#REF!</v>
      </c>
      <c r="N2248" s="17" t="e">
        <f>VLOOKUP(K2248,#REF!,6,0)</f>
        <v>#REF!</v>
      </c>
      <c r="O2248" s="17" t="e">
        <f t="shared" si="106"/>
        <v>#REF!</v>
      </c>
      <c r="P2248" s="22">
        <v>0.08</v>
      </c>
      <c r="Q2248" s="17" t="e">
        <f t="shared" si="107"/>
        <v>#REF!</v>
      </c>
      <c r="R2248" s="13" t="e">
        <f>VLOOKUP(J2248,'[1]Nhân viên'!$E$20:$F$41,2,0)</f>
        <v>#REF!</v>
      </c>
    </row>
    <row r="2249" spans="1:18" hidden="1">
      <c r="A2249" s="11">
        <v>2251</v>
      </c>
      <c r="B2249" s="11">
        <f t="shared" si="105"/>
        <v>0</v>
      </c>
      <c r="E2249" s="13" t="e">
        <f>VLOOKUP(D2249,#REF!,2,0)</f>
        <v>#REF!</v>
      </c>
      <c r="H2249" s="13" t="e">
        <f>VLOOKUP(F2249,#REF!,2,0)</f>
        <v>#REF!</v>
      </c>
      <c r="I2249" s="13" t="str">
        <f>VLOOKUP(F2249,'[1]Khách hàng'!$A$4:$F$2144,3,0)</f>
        <v>Số 1 đường số 17A, Khu phố 11, Phường Bình Trị Đông B, Quận Bình Tân, TP.HCM.</v>
      </c>
      <c r="J2249" s="13" t="e">
        <f>VLOOKUP(F2249,#REF!,5,0)</f>
        <v>#REF!</v>
      </c>
      <c r="M2249" s="13" t="e">
        <f>VLOOKUP(K2249,#REF!,2,0)</f>
        <v>#REF!</v>
      </c>
      <c r="N2249" s="17" t="e">
        <f>VLOOKUP(K2249,#REF!,6,0)</f>
        <v>#REF!</v>
      </c>
      <c r="O2249" s="17" t="e">
        <f t="shared" si="106"/>
        <v>#REF!</v>
      </c>
      <c r="P2249" s="22">
        <v>0.08</v>
      </c>
      <c r="Q2249" s="17" t="e">
        <f t="shared" si="107"/>
        <v>#REF!</v>
      </c>
      <c r="R2249" s="13" t="e">
        <f>VLOOKUP(J2249,'[1]Nhân viên'!$E$20:$F$41,2,0)</f>
        <v>#REF!</v>
      </c>
    </row>
    <row r="2250" spans="1:18" hidden="1">
      <c r="A2250" s="11">
        <v>2252</v>
      </c>
      <c r="B2250" s="11">
        <f t="shared" si="105"/>
        <v>0</v>
      </c>
      <c r="E2250" s="13" t="e">
        <f>VLOOKUP(D2250,#REF!,2,0)</f>
        <v>#REF!</v>
      </c>
      <c r="H2250" s="13" t="e">
        <f>VLOOKUP(F2250,#REF!,2,0)</f>
        <v>#REF!</v>
      </c>
      <c r="I2250" s="13" t="str">
        <f>VLOOKUP(F2250,'[1]Khách hàng'!$A$4:$F$2144,3,0)</f>
        <v>Số 1 đường số 17A, Khu phố 11, Phường Bình Trị Đông B, Quận Bình Tân, TP.HCM.</v>
      </c>
      <c r="J2250" s="13" t="e">
        <f>VLOOKUP(F2250,#REF!,5,0)</f>
        <v>#REF!</v>
      </c>
      <c r="M2250" s="13" t="e">
        <f>VLOOKUP(K2250,#REF!,2,0)</f>
        <v>#REF!</v>
      </c>
      <c r="N2250" s="17" t="e">
        <f>VLOOKUP(K2250,#REF!,6,0)</f>
        <v>#REF!</v>
      </c>
      <c r="O2250" s="17" t="e">
        <f t="shared" si="106"/>
        <v>#REF!</v>
      </c>
      <c r="P2250" s="22">
        <v>0.08</v>
      </c>
      <c r="Q2250" s="17" t="e">
        <f t="shared" si="107"/>
        <v>#REF!</v>
      </c>
      <c r="R2250" s="13" t="e">
        <f>VLOOKUP(J2250,'[1]Nhân viên'!$E$20:$F$41,2,0)</f>
        <v>#REF!</v>
      </c>
    </row>
    <row r="2251" spans="1:18" hidden="1">
      <c r="A2251" s="11">
        <v>2253</v>
      </c>
      <c r="B2251" s="11">
        <f t="shared" si="105"/>
        <v>0</v>
      </c>
      <c r="E2251" s="13" t="e">
        <f>VLOOKUP(D2251,#REF!,2,0)</f>
        <v>#REF!</v>
      </c>
      <c r="H2251" s="13" t="e">
        <f>VLOOKUP(F2251,#REF!,2,0)</f>
        <v>#REF!</v>
      </c>
      <c r="I2251" s="13" t="str">
        <f>VLOOKUP(F2251,'[1]Khách hàng'!$A$4:$F$2144,3,0)</f>
        <v>Số 1 đường số 17A, Khu phố 11, Phường Bình Trị Đông B, Quận Bình Tân, TP.HCM.</v>
      </c>
      <c r="J2251" s="13" t="e">
        <f>VLOOKUP(F2251,#REF!,5,0)</f>
        <v>#REF!</v>
      </c>
      <c r="M2251" s="13" t="e">
        <f>VLOOKUP(K2251,#REF!,2,0)</f>
        <v>#REF!</v>
      </c>
      <c r="N2251" s="17" t="e">
        <f>VLOOKUP(K2251,#REF!,6,0)</f>
        <v>#REF!</v>
      </c>
      <c r="O2251" s="17" t="e">
        <f t="shared" si="106"/>
        <v>#REF!</v>
      </c>
      <c r="P2251" s="22">
        <v>0.08</v>
      </c>
      <c r="Q2251" s="17" t="e">
        <f t="shared" si="107"/>
        <v>#REF!</v>
      </c>
      <c r="R2251" s="13" t="e">
        <f>VLOOKUP(J2251,'[1]Nhân viên'!$E$20:$F$41,2,0)</f>
        <v>#REF!</v>
      </c>
    </row>
    <row r="2252" spans="1:18" hidden="1">
      <c r="A2252" s="11">
        <v>2254</v>
      </c>
      <c r="B2252" s="11">
        <f t="shared" si="105"/>
        <v>0</v>
      </c>
      <c r="E2252" s="13" t="e">
        <f>VLOOKUP(D2252,#REF!,2,0)</f>
        <v>#REF!</v>
      </c>
      <c r="H2252" s="13" t="e">
        <f>VLOOKUP(F2252,#REF!,2,0)</f>
        <v>#REF!</v>
      </c>
      <c r="I2252" s="13" t="str">
        <f>VLOOKUP(F2252,'[1]Khách hàng'!$A$4:$F$2144,3,0)</f>
        <v>Số 1 đường số 17A, Khu phố 11, Phường Bình Trị Đông B, Quận Bình Tân, TP.HCM.</v>
      </c>
      <c r="J2252" s="13" t="e">
        <f>VLOOKUP(F2252,#REF!,5,0)</f>
        <v>#REF!</v>
      </c>
      <c r="M2252" s="13" t="e">
        <f>VLOOKUP(K2252,#REF!,2,0)</f>
        <v>#REF!</v>
      </c>
      <c r="N2252" s="17" t="e">
        <f>VLOOKUP(K2252,#REF!,6,0)</f>
        <v>#REF!</v>
      </c>
      <c r="O2252" s="17" t="e">
        <f t="shared" si="106"/>
        <v>#REF!</v>
      </c>
      <c r="P2252" s="22">
        <v>0.08</v>
      </c>
      <c r="Q2252" s="17" t="e">
        <f t="shared" si="107"/>
        <v>#REF!</v>
      </c>
      <c r="R2252" s="13" t="e">
        <f>VLOOKUP(J2252,'[1]Nhân viên'!$E$20:$F$41,2,0)</f>
        <v>#REF!</v>
      </c>
    </row>
    <row r="2253" spans="1:18" hidden="1">
      <c r="A2253" s="11">
        <v>2255</v>
      </c>
      <c r="B2253" s="11">
        <f t="shared" si="105"/>
        <v>0</v>
      </c>
      <c r="E2253" s="13" t="e">
        <f>VLOOKUP(D2253,#REF!,2,0)</f>
        <v>#REF!</v>
      </c>
      <c r="H2253" s="13" t="e">
        <f>VLOOKUP(F2253,#REF!,2,0)</f>
        <v>#REF!</v>
      </c>
      <c r="I2253" s="13" t="str">
        <f>VLOOKUP(F2253,'[1]Khách hàng'!$A$4:$F$2144,3,0)</f>
        <v>Số 1 đường số 17A, Khu phố 11, Phường Bình Trị Đông B, Quận Bình Tân, TP.HCM.</v>
      </c>
      <c r="J2253" s="13" t="e">
        <f>VLOOKUP(F2253,#REF!,5,0)</f>
        <v>#REF!</v>
      </c>
      <c r="M2253" s="13" t="e">
        <f>VLOOKUP(K2253,#REF!,2,0)</f>
        <v>#REF!</v>
      </c>
      <c r="N2253" s="17" t="e">
        <f>VLOOKUP(K2253,#REF!,6,0)</f>
        <v>#REF!</v>
      </c>
      <c r="O2253" s="17" t="e">
        <f t="shared" si="106"/>
        <v>#REF!</v>
      </c>
      <c r="P2253" s="22">
        <v>0.08</v>
      </c>
      <c r="Q2253" s="17" t="e">
        <f t="shared" si="107"/>
        <v>#REF!</v>
      </c>
      <c r="R2253" s="13" t="e">
        <f>VLOOKUP(J2253,'[1]Nhân viên'!$E$20:$F$41,2,0)</f>
        <v>#REF!</v>
      </c>
    </row>
    <row r="2254" spans="1:18" hidden="1">
      <c r="A2254" s="11">
        <v>2256</v>
      </c>
      <c r="B2254" s="11">
        <f t="shared" si="105"/>
        <v>0</v>
      </c>
      <c r="E2254" s="13" t="e">
        <f>VLOOKUP(D2254,#REF!,2,0)</f>
        <v>#REF!</v>
      </c>
      <c r="H2254" s="13" t="e">
        <f>VLOOKUP(F2254,#REF!,2,0)</f>
        <v>#REF!</v>
      </c>
      <c r="I2254" s="13" t="str">
        <f>VLOOKUP(F2254,'[1]Khách hàng'!$A$4:$F$2144,3,0)</f>
        <v>Số 1 đường số 17A, Khu phố 11, Phường Bình Trị Đông B, Quận Bình Tân, TP.HCM.</v>
      </c>
      <c r="J2254" s="13" t="e">
        <f>VLOOKUP(F2254,#REF!,5,0)</f>
        <v>#REF!</v>
      </c>
      <c r="M2254" s="13" t="e">
        <f>VLOOKUP(K2254,#REF!,2,0)</f>
        <v>#REF!</v>
      </c>
      <c r="N2254" s="17" t="e">
        <f>VLOOKUP(K2254,#REF!,6,0)</f>
        <v>#REF!</v>
      </c>
      <c r="O2254" s="17" t="e">
        <f t="shared" si="106"/>
        <v>#REF!</v>
      </c>
      <c r="P2254" s="22">
        <v>0.08</v>
      </c>
      <c r="Q2254" s="17" t="e">
        <f t="shared" si="107"/>
        <v>#REF!</v>
      </c>
      <c r="R2254" s="13" t="e">
        <f>VLOOKUP(J2254,'[1]Nhân viên'!$E$20:$F$41,2,0)</f>
        <v>#REF!</v>
      </c>
    </row>
    <row r="2255" spans="1:18" hidden="1">
      <c r="A2255" s="11">
        <v>2257</v>
      </c>
      <c r="B2255" s="11">
        <f t="shared" si="105"/>
        <v>0</v>
      </c>
      <c r="E2255" s="13" t="e">
        <f>VLOOKUP(D2255,#REF!,2,0)</f>
        <v>#REF!</v>
      </c>
      <c r="H2255" s="13" t="e">
        <f>VLOOKUP(F2255,#REF!,2,0)</f>
        <v>#REF!</v>
      </c>
      <c r="I2255" s="13" t="str">
        <f>VLOOKUP(F2255,'[1]Khách hàng'!$A$4:$F$2144,3,0)</f>
        <v>Số 1 đường số 17A, Khu phố 11, Phường Bình Trị Đông B, Quận Bình Tân, TP.HCM.</v>
      </c>
      <c r="J2255" s="13" t="e">
        <f>VLOOKUP(F2255,#REF!,5,0)</f>
        <v>#REF!</v>
      </c>
      <c r="M2255" s="13" t="e">
        <f>VLOOKUP(K2255,#REF!,2,0)</f>
        <v>#REF!</v>
      </c>
      <c r="N2255" s="17" t="e">
        <f>VLOOKUP(K2255,#REF!,6,0)</f>
        <v>#REF!</v>
      </c>
      <c r="O2255" s="17" t="e">
        <f t="shared" si="106"/>
        <v>#REF!</v>
      </c>
      <c r="P2255" s="22">
        <v>0.08</v>
      </c>
      <c r="Q2255" s="17" t="e">
        <f t="shared" si="107"/>
        <v>#REF!</v>
      </c>
      <c r="R2255" s="13" t="e">
        <f>VLOOKUP(J2255,'[1]Nhân viên'!$E$20:$F$41,2,0)</f>
        <v>#REF!</v>
      </c>
    </row>
    <row r="2256" spans="1:18" hidden="1">
      <c r="A2256" s="11">
        <v>2258</v>
      </c>
      <c r="B2256" s="11">
        <f t="shared" si="105"/>
        <v>0</v>
      </c>
      <c r="E2256" s="13" t="e">
        <f>VLOOKUP(D2256,#REF!,2,0)</f>
        <v>#REF!</v>
      </c>
      <c r="H2256" s="13" t="e">
        <f>VLOOKUP(F2256,#REF!,2,0)</f>
        <v>#REF!</v>
      </c>
      <c r="I2256" s="13" t="str">
        <f>VLOOKUP(F2256,'[1]Khách hàng'!$A$4:$F$2144,3,0)</f>
        <v>Số 1 đường số 17A, Khu phố 11, Phường Bình Trị Đông B, Quận Bình Tân, TP.HCM.</v>
      </c>
      <c r="J2256" s="13" t="e">
        <f>VLOOKUP(F2256,#REF!,5,0)</f>
        <v>#REF!</v>
      </c>
      <c r="M2256" s="13" t="e">
        <f>VLOOKUP(K2256,#REF!,2,0)</f>
        <v>#REF!</v>
      </c>
      <c r="N2256" s="17" t="e">
        <f>VLOOKUP(K2256,#REF!,6,0)</f>
        <v>#REF!</v>
      </c>
      <c r="O2256" s="17" t="e">
        <f t="shared" si="106"/>
        <v>#REF!</v>
      </c>
      <c r="P2256" s="22">
        <v>0.08</v>
      </c>
      <c r="Q2256" s="17" t="e">
        <f t="shared" si="107"/>
        <v>#REF!</v>
      </c>
      <c r="R2256" s="13" t="e">
        <f>VLOOKUP(J2256,'[1]Nhân viên'!$E$20:$F$41,2,0)</f>
        <v>#REF!</v>
      </c>
    </row>
    <row r="2257" spans="1:18" hidden="1">
      <c r="A2257" s="11">
        <v>2259</v>
      </c>
      <c r="B2257" s="11">
        <f t="shared" si="105"/>
        <v>0</v>
      </c>
      <c r="E2257" s="13" t="e">
        <f>VLOOKUP(D2257,#REF!,2,0)</f>
        <v>#REF!</v>
      </c>
      <c r="H2257" s="13" t="e">
        <f>VLOOKUP(F2257,#REF!,2,0)</f>
        <v>#REF!</v>
      </c>
      <c r="I2257" s="13" t="str">
        <f>VLOOKUP(F2257,'[1]Khách hàng'!$A$4:$F$2144,3,0)</f>
        <v>Số 1 đường số 17A, Khu phố 11, Phường Bình Trị Đông B, Quận Bình Tân, TP.HCM.</v>
      </c>
      <c r="J2257" s="13" t="e">
        <f>VLOOKUP(F2257,#REF!,5,0)</f>
        <v>#REF!</v>
      </c>
      <c r="M2257" s="13" t="e">
        <f>VLOOKUP(K2257,#REF!,2,0)</f>
        <v>#REF!</v>
      </c>
      <c r="N2257" s="17" t="e">
        <f>VLOOKUP(K2257,#REF!,6,0)</f>
        <v>#REF!</v>
      </c>
      <c r="O2257" s="17" t="e">
        <f t="shared" si="106"/>
        <v>#REF!</v>
      </c>
      <c r="P2257" s="22">
        <v>0.08</v>
      </c>
      <c r="Q2257" s="17" t="e">
        <f t="shared" si="107"/>
        <v>#REF!</v>
      </c>
      <c r="R2257" s="13" t="e">
        <f>VLOOKUP(J2257,'[1]Nhân viên'!$E$20:$F$41,2,0)</f>
        <v>#REF!</v>
      </c>
    </row>
    <row r="2258" spans="1:18" hidden="1">
      <c r="A2258" s="11">
        <v>2260</v>
      </c>
      <c r="B2258" s="11">
        <f t="shared" si="105"/>
        <v>0</v>
      </c>
      <c r="E2258" s="13" t="e">
        <f>VLOOKUP(D2258,#REF!,2,0)</f>
        <v>#REF!</v>
      </c>
      <c r="H2258" s="13" t="e">
        <f>VLOOKUP(F2258,#REF!,2,0)</f>
        <v>#REF!</v>
      </c>
      <c r="I2258" s="13" t="str">
        <f>VLOOKUP(F2258,'[1]Khách hàng'!$A$4:$F$2144,3,0)</f>
        <v>Số 1 đường số 17A, Khu phố 11, Phường Bình Trị Đông B, Quận Bình Tân, TP.HCM.</v>
      </c>
      <c r="J2258" s="13" t="e">
        <f>VLOOKUP(F2258,#REF!,5,0)</f>
        <v>#REF!</v>
      </c>
      <c r="M2258" s="13" t="e">
        <f>VLOOKUP(K2258,#REF!,2,0)</f>
        <v>#REF!</v>
      </c>
      <c r="N2258" s="17" t="e">
        <f>VLOOKUP(K2258,#REF!,6,0)</f>
        <v>#REF!</v>
      </c>
      <c r="O2258" s="17" t="e">
        <f t="shared" si="106"/>
        <v>#REF!</v>
      </c>
      <c r="P2258" s="22">
        <v>0.08</v>
      </c>
      <c r="Q2258" s="17" t="e">
        <f t="shared" si="107"/>
        <v>#REF!</v>
      </c>
      <c r="R2258" s="13" t="e">
        <f>VLOOKUP(J2258,'[1]Nhân viên'!$E$20:$F$41,2,0)</f>
        <v>#REF!</v>
      </c>
    </row>
    <row r="2259" spans="1:18" hidden="1">
      <c r="A2259" s="11">
        <v>2261</v>
      </c>
      <c r="B2259" s="11">
        <f t="shared" si="105"/>
        <v>0</v>
      </c>
      <c r="E2259" s="13" t="e">
        <f>VLOOKUP(D2259,#REF!,2,0)</f>
        <v>#REF!</v>
      </c>
      <c r="H2259" s="13" t="e">
        <f>VLOOKUP(F2259,#REF!,2,0)</f>
        <v>#REF!</v>
      </c>
      <c r="I2259" s="13" t="str">
        <f>VLOOKUP(F2259,'[1]Khách hàng'!$A$4:$F$2144,3,0)</f>
        <v>Số 1 đường số 17A, Khu phố 11, Phường Bình Trị Đông B, Quận Bình Tân, TP.HCM.</v>
      </c>
      <c r="J2259" s="13" t="e">
        <f>VLOOKUP(F2259,#REF!,5,0)</f>
        <v>#REF!</v>
      </c>
      <c r="M2259" s="13" t="e">
        <f>VLOOKUP(K2259,#REF!,2,0)</f>
        <v>#REF!</v>
      </c>
      <c r="N2259" s="17" t="e">
        <f>VLOOKUP(K2259,#REF!,6,0)</f>
        <v>#REF!</v>
      </c>
      <c r="O2259" s="17" t="e">
        <f t="shared" si="106"/>
        <v>#REF!</v>
      </c>
      <c r="P2259" s="22">
        <v>0.08</v>
      </c>
      <c r="Q2259" s="17" t="e">
        <f t="shared" si="107"/>
        <v>#REF!</v>
      </c>
      <c r="R2259" s="13" t="e">
        <f>VLOOKUP(J2259,'[1]Nhân viên'!$E$20:$F$41,2,0)</f>
        <v>#REF!</v>
      </c>
    </row>
    <row r="2260" spans="1:18" hidden="1">
      <c r="A2260" s="11">
        <v>2262</v>
      </c>
      <c r="B2260" s="11">
        <f t="shared" si="105"/>
        <v>0</v>
      </c>
      <c r="E2260" s="13" t="e">
        <f>VLOOKUP(D2260,#REF!,2,0)</f>
        <v>#REF!</v>
      </c>
      <c r="H2260" s="13" t="e">
        <f>VLOOKUP(F2260,#REF!,2,0)</f>
        <v>#REF!</v>
      </c>
      <c r="I2260" s="13" t="str">
        <f>VLOOKUP(F2260,'[1]Khách hàng'!$A$4:$F$2144,3,0)</f>
        <v>Số 1 đường số 17A, Khu phố 11, Phường Bình Trị Đông B, Quận Bình Tân, TP.HCM.</v>
      </c>
      <c r="J2260" s="13" t="e">
        <f>VLOOKUP(F2260,#REF!,5,0)</f>
        <v>#REF!</v>
      </c>
      <c r="M2260" s="13" t="e">
        <f>VLOOKUP(K2260,#REF!,2,0)</f>
        <v>#REF!</v>
      </c>
      <c r="N2260" s="17" t="e">
        <f>VLOOKUP(K2260,#REF!,6,0)</f>
        <v>#REF!</v>
      </c>
      <c r="O2260" s="17" t="e">
        <f t="shared" si="106"/>
        <v>#REF!</v>
      </c>
      <c r="P2260" s="22">
        <v>0.08</v>
      </c>
      <c r="Q2260" s="17" t="e">
        <f t="shared" si="107"/>
        <v>#REF!</v>
      </c>
      <c r="R2260" s="13" t="e">
        <f>VLOOKUP(J2260,'[1]Nhân viên'!$E$20:$F$41,2,0)</f>
        <v>#REF!</v>
      </c>
    </row>
    <row r="2261" spans="1:18" hidden="1">
      <c r="A2261" s="11">
        <v>2263</v>
      </c>
      <c r="B2261" s="11">
        <f t="shared" si="105"/>
        <v>0</v>
      </c>
      <c r="E2261" s="13" t="e">
        <f>VLOOKUP(D2261,#REF!,2,0)</f>
        <v>#REF!</v>
      </c>
      <c r="H2261" s="13" t="e">
        <f>VLOOKUP(F2261,#REF!,2,0)</f>
        <v>#REF!</v>
      </c>
      <c r="I2261" s="13" t="str">
        <f>VLOOKUP(F2261,'[1]Khách hàng'!$A$4:$F$2144,3,0)</f>
        <v>Số 1 đường số 17A, Khu phố 11, Phường Bình Trị Đông B, Quận Bình Tân, TP.HCM.</v>
      </c>
      <c r="J2261" s="13" t="e">
        <f>VLOOKUP(F2261,#REF!,5,0)</f>
        <v>#REF!</v>
      </c>
      <c r="M2261" s="13" t="e">
        <f>VLOOKUP(K2261,#REF!,2,0)</f>
        <v>#REF!</v>
      </c>
      <c r="N2261" s="17" t="e">
        <f>VLOOKUP(K2261,#REF!,6,0)</f>
        <v>#REF!</v>
      </c>
      <c r="O2261" s="17" t="e">
        <f t="shared" si="106"/>
        <v>#REF!</v>
      </c>
      <c r="P2261" s="22">
        <v>0.08</v>
      </c>
      <c r="Q2261" s="17" t="e">
        <f t="shared" si="107"/>
        <v>#REF!</v>
      </c>
      <c r="R2261" s="13" t="e">
        <f>VLOOKUP(J2261,'[1]Nhân viên'!$E$20:$F$41,2,0)</f>
        <v>#REF!</v>
      </c>
    </row>
    <row r="2262" spans="1:18" hidden="1">
      <c r="A2262" s="11">
        <v>2264</v>
      </c>
      <c r="B2262" s="11">
        <f t="shared" si="105"/>
        <v>0</v>
      </c>
      <c r="E2262" s="13" t="e">
        <f>VLOOKUP(D2262,#REF!,2,0)</f>
        <v>#REF!</v>
      </c>
      <c r="H2262" s="13" t="e">
        <f>VLOOKUP(F2262,#REF!,2,0)</f>
        <v>#REF!</v>
      </c>
      <c r="I2262" s="13" t="str">
        <f>VLOOKUP(F2262,'[1]Khách hàng'!$A$4:$F$2144,3,0)</f>
        <v>Số 1 đường số 17A, Khu phố 11, Phường Bình Trị Đông B, Quận Bình Tân, TP.HCM.</v>
      </c>
      <c r="J2262" s="13" t="e">
        <f>VLOOKUP(F2262,#REF!,5,0)</f>
        <v>#REF!</v>
      </c>
      <c r="M2262" s="13" t="e">
        <f>VLOOKUP(K2262,#REF!,2,0)</f>
        <v>#REF!</v>
      </c>
      <c r="N2262" s="17" t="e">
        <f>VLOOKUP(K2262,#REF!,6,0)</f>
        <v>#REF!</v>
      </c>
      <c r="O2262" s="17" t="e">
        <f t="shared" si="106"/>
        <v>#REF!</v>
      </c>
      <c r="P2262" s="22">
        <v>0.08</v>
      </c>
      <c r="Q2262" s="17" t="e">
        <f t="shared" si="107"/>
        <v>#REF!</v>
      </c>
      <c r="R2262" s="13" t="e">
        <f>VLOOKUP(J2262,'[1]Nhân viên'!$E$20:$F$41,2,0)</f>
        <v>#REF!</v>
      </c>
    </row>
    <row r="2263" spans="1:18" hidden="1">
      <c r="A2263" s="11">
        <v>2265</v>
      </c>
      <c r="B2263" s="11">
        <f t="shared" si="105"/>
        <v>0</v>
      </c>
      <c r="E2263" s="13" t="e">
        <f>VLOOKUP(D2263,#REF!,2,0)</f>
        <v>#REF!</v>
      </c>
      <c r="H2263" s="13" t="e">
        <f>VLOOKUP(F2263,#REF!,2,0)</f>
        <v>#REF!</v>
      </c>
      <c r="I2263" s="13" t="str">
        <f>VLOOKUP(F2263,'[1]Khách hàng'!$A$4:$F$2144,3,0)</f>
        <v>Số 1 đường số 17A, Khu phố 11, Phường Bình Trị Đông B, Quận Bình Tân, TP.HCM.</v>
      </c>
      <c r="J2263" s="13" t="e">
        <f>VLOOKUP(F2263,#REF!,5,0)</f>
        <v>#REF!</v>
      </c>
      <c r="M2263" s="13" t="e">
        <f>VLOOKUP(K2263,#REF!,2,0)</f>
        <v>#REF!</v>
      </c>
      <c r="N2263" s="17" t="e">
        <f>VLOOKUP(K2263,#REF!,6,0)</f>
        <v>#REF!</v>
      </c>
      <c r="O2263" s="17" t="e">
        <f t="shared" si="106"/>
        <v>#REF!</v>
      </c>
      <c r="P2263" s="22">
        <v>0.08</v>
      </c>
      <c r="Q2263" s="17" t="e">
        <f t="shared" si="107"/>
        <v>#REF!</v>
      </c>
      <c r="R2263" s="13" t="e">
        <f>VLOOKUP(J2263,'[1]Nhân viên'!$E$20:$F$41,2,0)</f>
        <v>#REF!</v>
      </c>
    </row>
    <row r="2264" spans="1:18" hidden="1">
      <c r="A2264" s="11">
        <v>2266</v>
      </c>
      <c r="B2264" s="11">
        <f t="shared" si="105"/>
        <v>0</v>
      </c>
      <c r="E2264" s="13" t="e">
        <f>VLOOKUP(D2264,#REF!,2,0)</f>
        <v>#REF!</v>
      </c>
      <c r="H2264" s="13" t="e">
        <f>VLOOKUP(F2264,#REF!,2,0)</f>
        <v>#REF!</v>
      </c>
      <c r="I2264" s="13" t="str">
        <f>VLOOKUP(F2264,'[1]Khách hàng'!$A$4:$F$2144,3,0)</f>
        <v>Số 1 đường số 17A, Khu phố 11, Phường Bình Trị Đông B, Quận Bình Tân, TP.HCM.</v>
      </c>
      <c r="J2264" s="13" t="e">
        <f>VLOOKUP(F2264,#REF!,5,0)</f>
        <v>#REF!</v>
      </c>
      <c r="M2264" s="13" t="e">
        <f>VLOOKUP(K2264,#REF!,2,0)</f>
        <v>#REF!</v>
      </c>
      <c r="N2264" s="17" t="e">
        <f>VLOOKUP(K2264,#REF!,6,0)</f>
        <v>#REF!</v>
      </c>
      <c r="O2264" s="17" t="e">
        <f t="shared" si="106"/>
        <v>#REF!</v>
      </c>
      <c r="P2264" s="22">
        <v>0.08</v>
      </c>
      <c r="Q2264" s="17" t="e">
        <f t="shared" si="107"/>
        <v>#REF!</v>
      </c>
      <c r="R2264" s="13" t="e">
        <f>VLOOKUP(J2264,'[1]Nhân viên'!$E$20:$F$41,2,0)</f>
        <v>#REF!</v>
      </c>
    </row>
    <row r="2265" spans="1:18" hidden="1">
      <c r="A2265" s="11">
        <v>2267</v>
      </c>
      <c r="B2265" s="11">
        <f t="shared" si="105"/>
        <v>0</v>
      </c>
      <c r="E2265" s="13" t="e">
        <f>VLOOKUP(D2265,#REF!,2,0)</f>
        <v>#REF!</v>
      </c>
      <c r="H2265" s="13" t="e">
        <f>VLOOKUP(F2265,#REF!,2,0)</f>
        <v>#REF!</v>
      </c>
      <c r="I2265" s="13" t="str">
        <f>VLOOKUP(F2265,'[1]Khách hàng'!$A$4:$F$2144,3,0)</f>
        <v>Số 1 đường số 17A, Khu phố 11, Phường Bình Trị Đông B, Quận Bình Tân, TP.HCM.</v>
      </c>
      <c r="J2265" s="13" t="e">
        <f>VLOOKUP(F2265,#REF!,5,0)</f>
        <v>#REF!</v>
      </c>
      <c r="M2265" s="13" t="e">
        <f>VLOOKUP(K2265,#REF!,2,0)</f>
        <v>#REF!</v>
      </c>
      <c r="N2265" s="17" t="e">
        <f>VLOOKUP(K2265,#REF!,6,0)</f>
        <v>#REF!</v>
      </c>
      <c r="O2265" s="17" t="e">
        <f t="shared" si="106"/>
        <v>#REF!</v>
      </c>
      <c r="P2265" s="22">
        <v>0.08</v>
      </c>
      <c r="Q2265" s="17" t="e">
        <f t="shared" si="107"/>
        <v>#REF!</v>
      </c>
      <c r="R2265" s="13" t="e">
        <f>VLOOKUP(J2265,'[1]Nhân viên'!$E$20:$F$41,2,0)</f>
        <v>#REF!</v>
      </c>
    </row>
    <row r="2266" spans="1:18" hidden="1">
      <c r="A2266" s="11">
        <v>2268</v>
      </c>
      <c r="B2266" s="11">
        <f t="shared" si="105"/>
        <v>0</v>
      </c>
      <c r="E2266" s="13" t="e">
        <f>VLOOKUP(D2266,#REF!,2,0)</f>
        <v>#REF!</v>
      </c>
      <c r="H2266" s="13" t="e">
        <f>VLOOKUP(F2266,#REF!,2,0)</f>
        <v>#REF!</v>
      </c>
      <c r="I2266" s="13" t="str">
        <f>VLOOKUP(F2266,'[1]Khách hàng'!$A$4:$F$2144,3,0)</f>
        <v>Số 1 đường số 17A, Khu phố 11, Phường Bình Trị Đông B, Quận Bình Tân, TP.HCM.</v>
      </c>
      <c r="J2266" s="13" t="e">
        <f>VLOOKUP(F2266,#REF!,5,0)</f>
        <v>#REF!</v>
      </c>
      <c r="M2266" s="13" t="e">
        <f>VLOOKUP(K2266,#REF!,2,0)</f>
        <v>#REF!</v>
      </c>
      <c r="N2266" s="17" t="e">
        <f>VLOOKUP(K2266,#REF!,6,0)</f>
        <v>#REF!</v>
      </c>
      <c r="O2266" s="17" t="e">
        <f t="shared" si="106"/>
        <v>#REF!</v>
      </c>
      <c r="P2266" s="22">
        <v>0.08</v>
      </c>
      <c r="Q2266" s="17" t="e">
        <f t="shared" si="107"/>
        <v>#REF!</v>
      </c>
      <c r="R2266" s="13" t="e">
        <f>VLOOKUP(J2266,'[1]Nhân viên'!$E$20:$F$41,2,0)</f>
        <v>#REF!</v>
      </c>
    </row>
    <row r="2267" spans="1:18" hidden="1">
      <c r="A2267" s="11">
        <v>2269</v>
      </c>
      <c r="B2267" s="11">
        <f t="shared" si="105"/>
        <v>0</v>
      </c>
      <c r="E2267" s="13" t="e">
        <f>VLOOKUP(D2267,#REF!,2,0)</f>
        <v>#REF!</v>
      </c>
      <c r="H2267" s="13" t="e">
        <f>VLOOKUP(F2267,#REF!,2,0)</f>
        <v>#REF!</v>
      </c>
      <c r="I2267" s="13" t="str">
        <f>VLOOKUP(F2267,'[1]Khách hàng'!$A$4:$F$2144,3,0)</f>
        <v>Số 1 đường số 17A, Khu phố 11, Phường Bình Trị Đông B, Quận Bình Tân, TP.HCM.</v>
      </c>
      <c r="J2267" s="13" t="e">
        <f>VLOOKUP(F2267,#REF!,5,0)</f>
        <v>#REF!</v>
      </c>
      <c r="M2267" s="13" t="e">
        <f>VLOOKUP(K2267,#REF!,2,0)</f>
        <v>#REF!</v>
      </c>
      <c r="N2267" s="17" t="e">
        <f>VLOOKUP(K2267,#REF!,6,0)</f>
        <v>#REF!</v>
      </c>
      <c r="O2267" s="17" t="e">
        <f t="shared" si="106"/>
        <v>#REF!</v>
      </c>
      <c r="P2267" s="22">
        <v>0.08</v>
      </c>
      <c r="Q2267" s="17" t="e">
        <f t="shared" si="107"/>
        <v>#REF!</v>
      </c>
      <c r="R2267" s="13" t="e">
        <f>VLOOKUP(J2267,'[1]Nhân viên'!$E$20:$F$41,2,0)</f>
        <v>#REF!</v>
      </c>
    </row>
    <row r="2268" spans="1:18" hidden="1">
      <c r="A2268" s="11">
        <v>2270</v>
      </c>
      <c r="B2268" s="11">
        <f t="shared" ref="B2268:B2331" si="108">DAY($C2268)</f>
        <v>0</v>
      </c>
      <c r="E2268" s="13" t="e">
        <f>VLOOKUP(D2268,#REF!,2,0)</f>
        <v>#REF!</v>
      </c>
      <c r="H2268" s="13" t="e">
        <f>VLOOKUP(F2268,#REF!,2,0)</f>
        <v>#REF!</v>
      </c>
      <c r="I2268" s="13" t="str">
        <f>VLOOKUP(F2268,'[1]Khách hàng'!$A$4:$F$2144,3,0)</f>
        <v>Số 1 đường số 17A, Khu phố 11, Phường Bình Trị Đông B, Quận Bình Tân, TP.HCM.</v>
      </c>
      <c r="J2268" s="13" t="e">
        <f>VLOOKUP(F2268,#REF!,5,0)</f>
        <v>#REF!</v>
      </c>
      <c r="M2268" s="13" t="e">
        <f>VLOOKUP(K2268,#REF!,2,0)</f>
        <v>#REF!</v>
      </c>
      <c r="N2268" s="17" t="e">
        <f>VLOOKUP(K2268,#REF!,6,0)</f>
        <v>#REF!</v>
      </c>
      <c r="O2268" s="17" t="e">
        <f t="shared" si="106"/>
        <v>#REF!</v>
      </c>
      <c r="P2268" s="22">
        <v>0.08</v>
      </c>
      <c r="Q2268" s="17" t="e">
        <f t="shared" si="107"/>
        <v>#REF!</v>
      </c>
      <c r="R2268" s="13" t="e">
        <f>VLOOKUP(J2268,'[1]Nhân viên'!$E$20:$F$41,2,0)</f>
        <v>#REF!</v>
      </c>
    </row>
    <row r="2269" spans="1:18" hidden="1">
      <c r="A2269" s="11">
        <v>2271</v>
      </c>
      <c r="B2269" s="11">
        <f t="shared" si="108"/>
        <v>0</v>
      </c>
      <c r="E2269" s="13" t="e">
        <f>VLOOKUP(D2269,#REF!,2,0)</f>
        <v>#REF!</v>
      </c>
      <c r="H2269" s="13" t="e">
        <f>VLOOKUP(F2269,#REF!,2,0)</f>
        <v>#REF!</v>
      </c>
      <c r="I2269" s="13" t="str">
        <f>VLOOKUP(F2269,'[1]Khách hàng'!$A$4:$F$2144,3,0)</f>
        <v>Số 1 đường số 17A, Khu phố 11, Phường Bình Trị Đông B, Quận Bình Tân, TP.HCM.</v>
      </c>
      <c r="J2269" s="13" t="e">
        <f>VLOOKUP(F2269,#REF!,5,0)</f>
        <v>#REF!</v>
      </c>
      <c r="M2269" s="13" t="e">
        <f>VLOOKUP(K2269,#REF!,2,0)</f>
        <v>#REF!</v>
      </c>
      <c r="N2269" s="17" t="e">
        <f>VLOOKUP(K2269,#REF!,6,0)</f>
        <v>#REF!</v>
      </c>
      <c r="O2269" s="17" t="e">
        <f t="shared" si="106"/>
        <v>#REF!</v>
      </c>
      <c r="P2269" s="22">
        <v>0.08</v>
      </c>
      <c r="Q2269" s="17" t="e">
        <f t="shared" si="107"/>
        <v>#REF!</v>
      </c>
      <c r="R2269" s="13" t="e">
        <f>VLOOKUP(J2269,'[1]Nhân viên'!$E$20:$F$41,2,0)</f>
        <v>#REF!</v>
      </c>
    </row>
    <row r="2270" spans="1:18" hidden="1">
      <c r="A2270" s="11">
        <v>2272</v>
      </c>
      <c r="B2270" s="11">
        <f t="shared" si="108"/>
        <v>0</v>
      </c>
      <c r="E2270" s="13" t="e">
        <f>VLOOKUP(D2270,#REF!,2,0)</f>
        <v>#REF!</v>
      </c>
      <c r="H2270" s="13" t="e">
        <f>VLOOKUP(F2270,#REF!,2,0)</f>
        <v>#REF!</v>
      </c>
      <c r="I2270" s="13" t="str">
        <f>VLOOKUP(F2270,'[1]Khách hàng'!$A$4:$F$2144,3,0)</f>
        <v>Số 1 đường số 17A, Khu phố 11, Phường Bình Trị Đông B, Quận Bình Tân, TP.HCM.</v>
      </c>
      <c r="J2270" s="13" t="e">
        <f>VLOOKUP(F2270,#REF!,5,0)</f>
        <v>#REF!</v>
      </c>
      <c r="M2270" s="13" t="e">
        <f>VLOOKUP(K2270,#REF!,2,0)</f>
        <v>#REF!</v>
      </c>
      <c r="N2270" s="17" t="e">
        <f>VLOOKUP(K2270,#REF!,6,0)</f>
        <v>#REF!</v>
      </c>
      <c r="O2270" s="17" t="e">
        <f t="shared" si="106"/>
        <v>#REF!</v>
      </c>
      <c r="P2270" s="22">
        <v>0.08</v>
      </c>
      <c r="Q2270" s="17" t="e">
        <f t="shared" si="107"/>
        <v>#REF!</v>
      </c>
      <c r="R2270" s="13" t="e">
        <f>VLOOKUP(J2270,'[1]Nhân viên'!$E$20:$F$41,2,0)</f>
        <v>#REF!</v>
      </c>
    </row>
    <row r="2271" spans="1:18" hidden="1">
      <c r="A2271" s="11">
        <v>2273</v>
      </c>
      <c r="B2271" s="11">
        <f t="shared" si="108"/>
        <v>0</v>
      </c>
      <c r="E2271" s="13" t="e">
        <f>VLOOKUP(D2271,#REF!,2,0)</f>
        <v>#REF!</v>
      </c>
      <c r="H2271" s="13" t="e">
        <f>VLOOKUP(F2271,#REF!,2,0)</f>
        <v>#REF!</v>
      </c>
      <c r="I2271" s="13" t="str">
        <f>VLOOKUP(F2271,'[1]Khách hàng'!$A$4:$F$2144,3,0)</f>
        <v>Số 1 đường số 17A, Khu phố 11, Phường Bình Trị Đông B, Quận Bình Tân, TP.HCM.</v>
      </c>
      <c r="J2271" s="13" t="e">
        <f>VLOOKUP(F2271,#REF!,5,0)</f>
        <v>#REF!</v>
      </c>
      <c r="M2271" s="13" t="e">
        <f>VLOOKUP(K2271,#REF!,2,0)</f>
        <v>#REF!</v>
      </c>
      <c r="N2271" s="17" t="e">
        <f>VLOOKUP(K2271,#REF!,6,0)</f>
        <v>#REF!</v>
      </c>
      <c r="O2271" s="17" t="e">
        <f t="shared" si="106"/>
        <v>#REF!</v>
      </c>
      <c r="P2271" s="22">
        <v>0.08</v>
      </c>
      <c r="Q2271" s="17" t="e">
        <f t="shared" si="107"/>
        <v>#REF!</v>
      </c>
      <c r="R2271" s="13" t="e">
        <f>VLOOKUP(J2271,'[1]Nhân viên'!$E$20:$F$41,2,0)</f>
        <v>#REF!</v>
      </c>
    </row>
    <row r="2272" spans="1:18" hidden="1">
      <c r="A2272" s="11">
        <v>2274</v>
      </c>
      <c r="B2272" s="11">
        <f t="shared" si="108"/>
        <v>0</v>
      </c>
      <c r="E2272" s="13" t="e">
        <f>VLOOKUP(D2272,#REF!,2,0)</f>
        <v>#REF!</v>
      </c>
      <c r="H2272" s="13" t="e">
        <f>VLOOKUP(F2272,#REF!,2,0)</f>
        <v>#REF!</v>
      </c>
      <c r="I2272" s="13" t="str">
        <f>VLOOKUP(F2272,'[1]Khách hàng'!$A$4:$F$2144,3,0)</f>
        <v>Số 1 đường số 17A, Khu phố 11, Phường Bình Trị Đông B, Quận Bình Tân, TP.HCM.</v>
      </c>
      <c r="J2272" s="13" t="e">
        <f>VLOOKUP(F2272,#REF!,5,0)</f>
        <v>#REF!</v>
      </c>
      <c r="M2272" s="13" t="e">
        <f>VLOOKUP(K2272,#REF!,2,0)</f>
        <v>#REF!</v>
      </c>
      <c r="N2272" s="17" t="e">
        <f>VLOOKUP(K2272,#REF!,6,0)</f>
        <v>#REF!</v>
      </c>
      <c r="O2272" s="17" t="e">
        <f t="shared" ref="O2272:O2335" si="109">L2272*N2272</f>
        <v>#REF!</v>
      </c>
      <c r="P2272" s="22">
        <v>0.08</v>
      </c>
      <c r="Q2272" s="17" t="e">
        <f t="shared" ref="Q2272:Q2335" si="110">O2272*P2272+O2272</f>
        <v>#REF!</v>
      </c>
      <c r="R2272" s="13" t="e">
        <f>VLOOKUP(J2272,'[1]Nhân viên'!$E$20:$F$41,2,0)</f>
        <v>#REF!</v>
      </c>
    </row>
    <row r="2273" spans="1:18" hidden="1">
      <c r="A2273" s="11">
        <v>2275</v>
      </c>
      <c r="B2273" s="11">
        <f t="shared" si="108"/>
        <v>0</v>
      </c>
      <c r="E2273" s="13" t="e">
        <f>VLOOKUP(D2273,#REF!,2,0)</f>
        <v>#REF!</v>
      </c>
      <c r="H2273" s="13" t="e">
        <f>VLOOKUP(F2273,#REF!,2,0)</f>
        <v>#REF!</v>
      </c>
      <c r="I2273" s="13" t="str">
        <f>VLOOKUP(F2273,'[1]Khách hàng'!$A$4:$F$2144,3,0)</f>
        <v>Số 1 đường số 17A, Khu phố 11, Phường Bình Trị Đông B, Quận Bình Tân, TP.HCM.</v>
      </c>
      <c r="J2273" s="13" t="e">
        <f>VLOOKUP(F2273,#REF!,5,0)</f>
        <v>#REF!</v>
      </c>
      <c r="M2273" s="13" t="e">
        <f>VLOOKUP(K2273,#REF!,2,0)</f>
        <v>#REF!</v>
      </c>
      <c r="N2273" s="17" t="e">
        <f>VLOOKUP(K2273,#REF!,6,0)</f>
        <v>#REF!</v>
      </c>
      <c r="O2273" s="17" t="e">
        <f t="shared" si="109"/>
        <v>#REF!</v>
      </c>
      <c r="P2273" s="22">
        <v>0.08</v>
      </c>
      <c r="Q2273" s="17" t="e">
        <f t="shared" si="110"/>
        <v>#REF!</v>
      </c>
      <c r="R2273" s="13" t="e">
        <f>VLOOKUP(J2273,'[1]Nhân viên'!$E$20:$F$41,2,0)</f>
        <v>#REF!</v>
      </c>
    </row>
    <row r="2274" spans="1:18" hidden="1">
      <c r="A2274" s="11">
        <v>2276</v>
      </c>
      <c r="B2274" s="11">
        <f t="shared" si="108"/>
        <v>0</v>
      </c>
      <c r="E2274" s="13" t="e">
        <f>VLOOKUP(D2274,#REF!,2,0)</f>
        <v>#REF!</v>
      </c>
      <c r="H2274" s="13" t="e">
        <f>VLOOKUP(F2274,#REF!,2,0)</f>
        <v>#REF!</v>
      </c>
      <c r="I2274" s="13" t="str">
        <f>VLOOKUP(F2274,'[1]Khách hàng'!$A$4:$F$2144,3,0)</f>
        <v>Số 1 đường số 17A, Khu phố 11, Phường Bình Trị Đông B, Quận Bình Tân, TP.HCM.</v>
      </c>
      <c r="J2274" s="13" t="e">
        <f>VLOOKUP(F2274,#REF!,5,0)</f>
        <v>#REF!</v>
      </c>
      <c r="M2274" s="13" t="e">
        <f>VLOOKUP(K2274,#REF!,2,0)</f>
        <v>#REF!</v>
      </c>
      <c r="N2274" s="17" t="e">
        <f>VLOOKUP(K2274,#REF!,6,0)</f>
        <v>#REF!</v>
      </c>
      <c r="O2274" s="17" t="e">
        <f t="shared" si="109"/>
        <v>#REF!</v>
      </c>
      <c r="P2274" s="22">
        <v>0.08</v>
      </c>
      <c r="Q2274" s="17" t="e">
        <f t="shared" si="110"/>
        <v>#REF!</v>
      </c>
      <c r="R2274" s="13" t="e">
        <f>VLOOKUP(J2274,'[1]Nhân viên'!$E$20:$F$41,2,0)</f>
        <v>#REF!</v>
      </c>
    </row>
    <row r="2275" spans="1:18" hidden="1">
      <c r="A2275" s="11">
        <v>2277</v>
      </c>
      <c r="B2275" s="11">
        <f t="shared" si="108"/>
        <v>0</v>
      </c>
      <c r="E2275" s="13" t="e">
        <f>VLOOKUP(D2275,#REF!,2,0)</f>
        <v>#REF!</v>
      </c>
      <c r="H2275" s="13" t="e">
        <f>VLOOKUP(F2275,#REF!,2,0)</f>
        <v>#REF!</v>
      </c>
      <c r="I2275" s="13" t="str">
        <f>VLOOKUP(F2275,'[1]Khách hàng'!$A$4:$F$2144,3,0)</f>
        <v>Số 1 đường số 17A, Khu phố 11, Phường Bình Trị Đông B, Quận Bình Tân, TP.HCM.</v>
      </c>
      <c r="J2275" s="13" t="e">
        <f>VLOOKUP(F2275,#REF!,5,0)</f>
        <v>#REF!</v>
      </c>
      <c r="M2275" s="13" t="e">
        <f>VLOOKUP(K2275,#REF!,2,0)</f>
        <v>#REF!</v>
      </c>
      <c r="N2275" s="17" t="e">
        <f>VLOOKUP(K2275,#REF!,6,0)</f>
        <v>#REF!</v>
      </c>
      <c r="O2275" s="17" t="e">
        <f t="shared" si="109"/>
        <v>#REF!</v>
      </c>
      <c r="P2275" s="22">
        <v>0.08</v>
      </c>
      <c r="Q2275" s="17" t="e">
        <f t="shared" si="110"/>
        <v>#REF!</v>
      </c>
      <c r="R2275" s="13" t="e">
        <f>VLOOKUP(J2275,'[1]Nhân viên'!$E$20:$F$41,2,0)</f>
        <v>#REF!</v>
      </c>
    </row>
    <row r="2276" spans="1:18" hidden="1">
      <c r="A2276" s="11">
        <v>2278</v>
      </c>
      <c r="B2276" s="11">
        <f t="shared" si="108"/>
        <v>0</v>
      </c>
      <c r="E2276" s="13" t="e">
        <f>VLOOKUP(D2276,#REF!,2,0)</f>
        <v>#REF!</v>
      </c>
      <c r="H2276" s="13" t="e">
        <f>VLOOKUP(F2276,#REF!,2,0)</f>
        <v>#REF!</v>
      </c>
      <c r="I2276" s="13" t="str">
        <f>VLOOKUP(F2276,'[1]Khách hàng'!$A$4:$F$2144,3,0)</f>
        <v>Số 1 đường số 17A, Khu phố 11, Phường Bình Trị Đông B, Quận Bình Tân, TP.HCM.</v>
      </c>
      <c r="J2276" s="13" t="e">
        <f>VLOOKUP(F2276,#REF!,5,0)</f>
        <v>#REF!</v>
      </c>
      <c r="M2276" s="13" t="e">
        <f>VLOOKUP(K2276,#REF!,2,0)</f>
        <v>#REF!</v>
      </c>
      <c r="N2276" s="17" t="e">
        <f>VLOOKUP(K2276,#REF!,6,0)</f>
        <v>#REF!</v>
      </c>
      <c r="O2276" s="17" t="e">
        <f t="shared" si="109"/>
        <v>#REF!</v>
      </c>
      <c r="P2276" s="22">
        <v>0.08</v>
      </c>
      <c r="Q2276" s="17" t="e">
        <f t="shared" si="110"/>
        <v>#REF!</v>
      </c>
      <c r="R2276" s="13" t="e">
        <f>VLOOKUP(J2276,'[1]Nhân viên'!$E$20:$F$41,2,0)</f>
        <v>#REF!</v>
      </c>
    </row>
    <row r="2277" spans="1:18" hidden="1">
      <c r="A2277" s="11">
        <v>2279</v>
      </c>
      <c r="B2277" s="11">
        <f t="shared" si="108"/>
        <v>0</v>
      </c>
      <c r="E2277" s="13" t="e">
        <f>VLOOKUP(D2277,#REF!,2,0)</f>
        <v>#REF!</v>
      </c>
      <c r="H2277" s="13" t="e">
        <f>VLOOKUP(F2277,#REF!,2,0)</f>
        <v>#REF!</v>
      </c>
      <c r="I2277" s="13" t="str">
        <f>VLOOKUP(F2277,'[1]Khách hàng'!$A$4:$F$2144,3,0)</f>
        <v>Số 1 đường số 17A, Khu phố 11, Phường Bình Trị Đông B, Quận Bình Tân, TP.HCM.</v>
      </c>
      <c r="J2277" s="13" t="e">
        <f>VLOOKUP(F2277,#REF!,5,0)</f>
        <v>#REF!</v>
      </c>
      <c r="M2277" s="13" t="e">
        <f>VLOOKUP(K2277,#REF!,2,0)</f>
        <v>#REF!</v>
      </c>
      <c r="N2277" s="17" t="e">
        <f>VLOOKUP(K2277,#REF!,6,0)</f>
        <v>#REF!</v>
      </c>
      <c r="O2277" s="17" t="e">
        <f t="shared" si="109"/>
        <v>#REF!</v>
      </c>
      <c r="P2277" s="22">
        <v>0.08</v>
      </c>
      <c r="Q2277" s="17" t="e">
        <f t="shared" si="110"/>
        <v>#REF!</v>
      </c>
      <c r="R2277" s="13" t="e">
        <f>VLOOKUP(J2277,'[1]Nhân viên'!$E$20:$F$41,2,0)</f>
        <v>#REF!</v>
      </c>
    </row>
    <row r="2278" spans="1:18" hidden="1">
      <c r="A2278" s="11">
        <v>2280</v>
      </c>
      <c r="B2278" s="11">
        <f t="shared" si="108"/>
        <v>0</v>
      </c>
      <c r="E2278" s="13" t="e">
        <f>VLOOKUP(D2278,#REF!,2,0)</f>
        <v>#REF!</v>
      </c>
      <c r="H2278" s="13" t="e">
        <f>VLOOKUP(F2278,#REF!,2,0)</f>
        <v>#REF!</v>
      </c>
      <c r="I2278" s="13" t="str">
        <f>VLOOKUP(F2278,'[1]Khách hàng'!$A$4:$F$2144,3,0)</f>
        <v>Số 1 đường số 17A, Khu phố 11, Phường Bình Trị Đông B, Quận Bình Tân, TP.HCM.</v>
      </c>
      <c r="J2278" s="13" t="e">
        <f>VLOOKUP(F2278,#REF!,5,0)</f>
        <v>#REF!</v>
      </c>
      <c r="M2278" s="13" t="e">
        <f>VLOOKUP(K2278,#REF!,2,0)</f>
        <v>#REF!</v>
      </c>
      <c r="N2278" s="17" t="e">
        <f>VLOOKUP(K2278,#REF!,6,0)</f>
        <v>#REF!</v>
      </c>
      <c r="O2278" s="17" t="e">
        <f t="shared" si="109"/>
        <v>#REF!</v>
      </c>
      <c r="P2278" s="22">
        <v>0.08</v>
      </c>
      <c r="Q2278" s="17" t="e">
        <f t="shared" si="110"/>
        <v>#REF!</v>
      </c>
      <c r="R2278" s="13" t="e">
        <f>VLOOKUP(J2278,'[1]Nhân viên'!$E$20:$F$41,2,0)</f>
        <v>#REF!</v>
      </c>
    </row>
    <row r="2279" spans="1:18" hidden="1">
      <c r="A2279" s="11">
        <v>2281</v>
      </c>
      <c r="B2279" s="11">
        <f t="shared" si="108"/>
        <v>0</v>
      </c>
      <c r="E2279" s="13" t="e">
        <f>VLOOKUP(D2279,#REF!,2,0)</f>
        <v>#REF!</v>
      </c>
      <c r="H2279" s="13" t="e">
        <f>VLOOKUP(F2279,#REF!,2,0)</f>
        <v>#REF!</v>
      </c>
      <c r="I2279" s="13" t="str">
        <f>VLOOKUP(F2279,'[1]Khách hàng'!$A$4:$F$2144,3,0)</f>
        <v>Số 1 đường số 17A, Khu phố 11, Phường Bình Trị Đông B, Quận Bình Tân, TP.HCM.</v>
      </c>
      <c r="J2279" s="13" t="e">
        <f>VLOOKUP(F2279,#REF!,5,0)</f>
        <v>#REF!</v>
      </c>
      <c r="M2279" s="13" t="e">
        <f>VLOOKUP(K2279,#REF!,2,0)</f>
        <v>#REF!</v>
      </c>
      <c r="N2279" s="17" t="e">
        <f>VLOOKUP(K2279,#REF!,6,0)</f>
        <v>#REF!</v>
      </c>
      <c r="O2279" s="17" t="e">
        <f t="shared" si="109"/>
        <v>#REF!</v>
      </c>
      <c r="P2279" s="22">
        <v>0.08</v>
      </c>
      <c r="Q2279" s="17" t="e">
        <f t="shared" si="110"/>
        <v>#REF!</v>
      </c>
      <c r="R2279" s="13" t="e">
        <f>VLOOKUP(J2279,'[1]Nhân viên'!$E$20:$F$41,2,0)</f>
        <v>#REF!</v>
      </c>
    </row>
    <row r="2280" spans="1:18" hidden="1">
      <c r="A2280" s="11">
        <v>2282</v>
      </c>
      <c r="B2280" s="11">
        <f t="shared" si="108"/>
        <v>0</v>
      </c>
      <c r="E2280" s="13" t="e">
        <f>VLOOKUP(D2280,#REF!,2,0)</f>
        <v>#REF!</v>
      </c>
      <c r="H2280" s="13" t="e">
        <f>VLOOKUP(F2280,#REF!,2,0)</f>
        <v>#REF!</v>
      </c>
      <c r="I2280" s="13" t="str">
        <f>VLOOKUP(F2280,'[1]Khách hàng'!$A$4:$F$2144,3,0)</f>
        <v>Số 1 đường số 17A, Khu phố 11, Phường Bình Trị Đông B, Quận Bình Tân, TP.HCM.</v>
      </c>
      <c r="J2280" s="13" t="e">
        <f>VLOOKUP(F2280,#REF!,5,0)</f>
        <v>#REF!</v>
      </c>
      <c r="M2280" s="13" t="e">
        <f>VLOOKUP(K2280,#REF!,2,0)</f>
        <v>#REF!</v>
      </c>
      <c r="N2280" s="17" t="e">
        <f>VLOOKUP(K2280,#REF!,6,0)</f>
        <v>#REF!</v>
      </c>
      <c r="O2280" s="17" t="e">
        <f t="shared" si="109"/>
        <v>#REF!</v>
      </c>
      <c r="P2280" s="22">
        <v>0.08</v>
      </c>
      <c r="Q2280" s="17" t="e">
        <f t="shared" si="110"/>
        <v>#REF!</v>
      </c>
      <c r="R2280" s="13" t="e">
        <f>VLOOKUP(J2280,'[1]Nhân viên'!$E$20:$F$41,2,0)</f>
        <v>#REF!</v>
      </c>
    </row>
    <row r="2281" spans="1:18" hidden="1">
      <c r="A2281" s="11">
        <v>2283</v>
      </c>
      <c r="B2281" s="11">
        <f t="shared" si="108"/>
        <v>0</v>
      </c>
      <c r="E2281" s="13" t="e">
        <f>VLOOKUP(D2281,#REF!,2,0)</f>
        <v>#REF!</v>
      </c>
      <c r="H2281" s="13" t="e">
        <f>VLOOKUP(F2281,#REF!,2,0)</f>
        <v>#REF!</v>
      </c>
      <c r="I2281" s="13" t="str">
        <f>VLOOKUP(F2281,'[1]Khách hàng'!$A$4:$F$2144,3,0)</f>
        <v>Số 1 đường số 17A, Khu phố 11, Phường Bình Trị Đông B, Quận Bình Tân, TP.HCM.</v>
      </c>
      <c r="J2281" s="13" t="e">
        <f>VLOOKUP(F2281,#REF!,5,0)</f>
        <v>#REF!</v>
      </c>
      <c r="M2281" s="13" t="e">
        <f>VLOOKUP(K2281,#REF!,2,0)</f>
        <v>#REF!</v>
      </c>
      <c r="N2281" s="17" t="e">
        <f>VLOOKUP(K2281,#REF!,6,0)</f>
        <v>#REF!</v>
      </c>
      <c r="O2281" s="17" t="e">
        <f t="shared" si="109"/>
        <v>#REF!</v>
      </c>
      <c r="P2281" s="22">
        <v>0.08</v>
      </c>
      <c r="Q2281" s="17" t="e">
        <f t="shared" si="110"/>
        <v>#REF!</v>
      </c>
      <c r="R2281" s="13" t="e">
        <f>VLOOKUP(J2281,'[1]Nhân viên'!$E$20:$F$41,2,0)</f>
        <v>#REF!</v>
      </c>
    </row>
    <row r="2282" spans="1:18" hidden="1">
      <c r="A2282" s="11">
        <v>2284</v>
      </c>
      <c r="B2282" s="11">
        <f t="shared" si="108"/>
        <v>0</v>
      </c>
      <c r="E2282" s="13" t="e">
        <f>VLOOKUP(D2282,#REF!,2,0)</f>
        <v>#REF!</v>
      </c>
      <c r="H2282" s="13" t="e">
        <f>VLOOKUP(F2282,#REF!,2,0)</f>
        <v>#REF!</v>
      </c>
      <c r="I2282" s="13" t="str">
        <f>VLOOKUP(F2282,'[1]Khách hàng'!$A$4:$F$2144,3,0)</f>
        <v>Số 1 đường số 17A, Khu phố 11, Phường Bình Trị Đông B, Quận Bình Tân, TP.HCM.</v>
      </c>
      <c r="J2282" s="13" t="e">
        <f>VLOOKUP(F2282,#REF!,5,0)</f>
        <v>#REF!</v>
      </c>
      <c r="M2282" s="13" t="e">
        <f>VLOOKUP(K2282,#REF!,2,0)</f>
        <v>#REF!</v>
      </c>
      <c r="N2282" s="17" t="e">
        <f>VLOOKUP(K2282,#REF!,6,0)</f>
        <v>#REF!</v>
      </c>
      <c r="O2282" s="17" t="e">
        <f t="shared" si="109"/>
        <v>#REF!</v>
      </c>
      <c r="P2282" s="22">
        <v>0.08</v>
      </c>
      <c r="Q2282" s="17" t="e">
        <f t="shared" si="110"/>
        <v>#REF!</v>
      </c>
      <c r="R2282" s="13" t="e">
        <f>VLOOKUP(J2282,'[1]Nhân viên'!$E$20:$F$41,2,0)</f>
        <v>#REF!</v>
      </c>
    </row>
    <row r="2283" spans="1:18" hidden="1">
      <c r="A2283" s="11">
        <v>2285</v>
      </c>
      <c r="B2283" s="11">
        <f t="shared" si="108"/>
        <v>0</v>
      </c>
      <c r="E2283" s="13" t="e">
        <f>VLOOKUP(D2283,#REF!,2,0)</f>
        <v>#REF!</v>
      </c>
      <c r="H2283" s="13" t="e">
        <f>VLOOKUP(F2283,#REF!,2,0)</f>
        <v>#REF!</v>
      </c>
      <c r="I2283" s="13" t="str">
        <f>VLOOKUP(F2283,'[1]Khách hàng'!$A$4:$F$2144,3,0)</f>
        <v>Số 1 đường số 17A, Khu phố 11, Phường Bình Trị Đông B, Quận Bình Tân, TP.HCM.</v>
      </c>
      <c r="J2283" s="13" t="e">
        <f>VLOOKUP(F2283,#REF!,5,0)</f>
        <v>#REF!</v>
      </c>
      <c r="M2283" s="13" t="e">
        <f>VLOOKUP(K2283,#REF!,2,0)</f>
        <v>#REF!</v>
      </c>
      <c r="N2283" s="17" t="e">
        <f>VLOOKUP(K2283,#REF!,6,0)</f>
        <v>#REF!</v>
      </c>
      <c r="O2283" s="17" t="e">
        <f t="shared" si="109"/>
        <v>#REF!</v>
      </c>
      <c r="P2283" s="22">
        <v>0.08</v>
      </c>
      <c r="Q2283" s="17" t="e">
        <f t="shared" si="110"/>
        <v>#REF!</v>
      </c>
      <c r="R2283" s="13" t="e">
        <f>VLOOKUP(J2283,'[1]Nhân viên'!$E$20:$F$41,2,0)</f>
        <v>#REF!</v>
      </c>
    </row>
    <row r="2284" spans="1:18" hidden="1">
      <c r="A2284" s="11">
        <v>2286</v>
      </c>
      <c r="B2284" s="11">
        <f t="shared" si="108"/>
        <v>0</v>
      </c>
      <c r="E2284" s="13" t="e">
        <f>VLOOKUP(D2284,#REF!,2,0)</f>
        <v>#REF!</v>
      </c>
      <c r="H2284" s="13" t="e">
        <f>VLOOKUP(F2284,#REF!,2,0)</f>
        <v>#REF!</v>
      </c>
      <c r="I2284" s="13" t="str">
        <f>VLOOKUP(F2284,'[1]Khách hàng'!$A$4:$F$2144,3,0)</f>
        <v>Số 1 đường số 17A, Khu phố 11, Phường Bình Trị Đông B, Quận Bình Tân, TP.HCM.</v>
      </c>
      <c r="J2284" s="13" t="e">
        <f>VLOOKUP(F2284,#REF!,5,0)</f>
        <v>#REF!</v>
      </c>
      <c r="M2284" s="13" t="e">
        <f>VLOOKUP(K2284,#REF!,2,0)</f>
        <v>#REF!</v>
      </c>
      <c r="N2284" s="17" t="e">
        <f>VLOOKUP(K2284,#REF!,6,0)</f>
        <v>#REF!</v>
      </c>
      <c r="O2284" s="17" t="e">
        <f t="shared" si="109"/>
        <v>#REF!</v>
      </c>
      <c r="P2284" s="22">
        <v>0.08</v>
      </c>
      <c r="Q2284" s="17" t="e">
        <f t="shared" si="110"/>
        <v>#REF!</v>
      </c>
      <c r="R2284" s="13" t="e">
        <f>VLOOKUP(J2284,'[1]Nhân viên'!$E$20:$F$41,2,0)</f>
        <v>#REF!</v>
      </c>
    </row>
    <row r="2285" spans="1:18" hidden="1">
      <c r="A2285" s="11">
        <v>2287</v>
      </c>
      <c r="B2285" s="11">
        <f t="shared" si="108"/>
        <v>0</v>
      </c>
      <c r="E2285" s="13" t="e">
        <f>VLOOKUP(D2285,#REF!,2,0)</f>
        <v>#REF!</v>
      </c>
      <c r="H2285" s="13" t="e">
        <f>VLOOKUP(F2285,#REF!,2,0)</f>
        <v>#REF!</v>
      </c>
      <c r="I2285" s="13" t="str">
        <f>VLOOKUP(F2285,'[1]Khách hàng'!$A$4:$F$2144,3,0)</f>
        <v>Số 1 đường số 17A, Khu phố 11, Phường Bình Trị Đông B, Quận Bình Tân, TP.HCM.</v>
      </c>
      <c r="J2285" s="13" t="e">
        <f>VLOOKUP(F2285,#REF!,5,0)</f>
        <v>#REF!</v>
      </c>
      <c r="M2285" s="13" t="e">
        <f>VLOOKUP(K2285,#REF!,2,0)</f>
        <v>#REF!</v>
      </c>
      <c r="N2285" s="17" t="e">
        <f>VLOOKUP(K2285,#REF!,6,0)</f>
        <v>#REF!</v>
      </c>
      <c r="O2285" s="17" t="e">
        <f t="shared" si="109"/>
        <v>#REF!</v>
      </c>
      <c r="P2285" s="22">
        <v>0.08</v>
      </c>
      <c r="Q2285" s="17" t="e">
        <f t="shared" si="110"/>
        <v>#REF!</v>
      </c>
      <c r="R2285" s="13" t="e">
        <f>VLOOKUP(J2285,'[1]Nhân viên'!$E$20:$F$41,2,0)</f>
        <v>#REF!</v>
      </c>
    </row>
    <row r="2286" spans="1:18" hidden="1">
      <c r="A2286" s="11">
        <v>2288</v>
      </c>
      <c r="B2286" s="11">
        <f t="shared" si="108"/>
        <v>0</v>
      </c>
      <c r="E2286" s="13" t="e">
        <f>VLOOKUP(D2286,#REF!,2,0)</f>
        <v>#REF!</v>
      </c>
      <c r="H2286" s="13" t="e">
        <f>VLOOKUP(F2286,#REF!,2,0)</f>
        <v>#REF!</v>
      </c>
      <c r="I2286" s="13" t="str">
        <f>VLOOKUP(F2286,'[1]Khách hàng'!$A$4:$F$2144,3,0)</f>
        <v>Số 1 đường số 17A, Khu phố 11, Phường Bình Trị Đông B, Quận Bình Tân, TP.HCM.</v>
      </c>
      <c r="J2286" s="13" t="e">
        <f>VLOOKUP(F2286,#REF!,5,0)</f>
        <v>#REF!</v>
      </c>
      <c r="M2286" s="13" t="e">
        <f>VLOOKUP(K2286,#REF!,2,0)</f>
        <v>#REF!</v>
      </c>
      <c r="N2286" s="17" t="e">
        <f>VLOOKUP(K2286,#REF!,6,0)</f>
        <v>#REF!</v>
      </c>
      <c r="O2286" s="17" t="e">
        <f t="shared" si="109"/>
        <v>#REF!</v>
      </c>
      <c r="P2286" s="22">
        <v>0.08</v>
      </c>
      <c r="Q2286" s="17" t="e">
        <f t="shared" si="110"/>
        <v>#REF!</v>
      </c>
      <c r="R2286" s="13" t="e">
        <f>VLOOKUP(J2286,'[1]Nhân viên'!$E$20:$F$41,2,0)</f>
        <v>#REF!</v>
      </c>
    </row>
    <row r="2287" spans="1:18" hidden="1">
      <c r="A2287" s="11">
        <v>2289</v>
      </c>
      <c r="B2287" s="11">
        <f t="shared" si="108"/>
        <v>0</v>
      </c>
      <c r="E2287" s="13" t="e">
        <f>VLOOKUP(D2287,#REF!,2,0)</f>
        <v>#REF!</v>
      </c>
      <c r="H2287" s="13" t="e">
        <f>VLOOKUP(F2287,#REF!,2,0)</f>
        <v>#REF!</v>
      </c>
      <c r="I2287" s="13" t="str">
        <f>VLOOKUP(F2287,'[1]Khách hàng'!$A$4:$F$2144,3,0)</f>
        <v>Số 1 đường số 17A, Khu phố 11, Phường Bình Trị Đông B, Quận Bình Tân, TP.HCM.</v>
      </c>
      <c r="J2287" s="13" t="e">
        <f>VLOOKUP(F2287,#REF!,5,0)</f>
        <v>#REF!</v>
      </c>
      <c r="M2287" s="13" t="e">
        <f>VLOOKUP(K2287,#REF!,2,0)</f>
        <v>#REF!</v>
      </c>
      <c r="N2287" s="17" t="e">
        <f>VLOOKUP(K2287,#REF!,6,0)</f>
        <v>#REF!</v>
      </c>
      <c r="O2287" s="17" t="e">
        <f t="shared" si="109"/>
        <v>#REF!</v>
      </c>
      <c r="P2287" s="22">
        <v>0.08</v>
      </c>
      <c r="Q2287" s="17" t="e">
        <f t="shared" si="110"/>
        <v>#REF!</v>
      </c>
      <c r="R2287" s="13" t="e">
        <f>VLOOKUP(J2287,'[1]Nhân viên'!$E$20:$F$41,2,0)</f>
        <v>#REF!</v>
      </c>
    </row>
    <row r="2288" spans="1:18" hidden="1">
      <c r="A2288" s="11">
        <v>2290</v>
      </c>
      <c r="B2288" s="11">
        <f t="shared" si="108"/>
        <v>0</v>
      </c>
      <c r="E2288" s="13" t="e">
        <f>VLOOKUP(D2288,#REF!,2,0)</f>
        <v>#REF!</v>
      </c>
      <c r="H2288" s="13" t="e">
        <f>VLOOKUP(F2288,#REF!,2,0)</f>
        <v>#REF!</v>
      </c>
      <c r="I2288" s="13" t="str">
        <f>VLOOKUP(F2288,'[1]Khách hàng'!$A$4:$F$2144,3,0)</f>
        <v>Số 1 đường số 17A, Khu phố 11, Phường Bình Trị Đông B, Quận Bình Tân, TP.HCM.</v>
      </c>
      <c r="J2288" s="13" t="e">
        <f>VLOOKUP(F2288,#REF!,5,0)</f>
        <v>#REF!</v>
      </c>
      <c r="M2288" s="13" t="e">
        <f>VLOOKUP(K2288,#REF!,2,0)</f>
        <v>#REF!</v>
      </c>
      <c r="N2288" s="17" t="e">
        <f>VLOOKUP(K2288,#REF!,6,0)</f>
        <v>#REF!</v>
      </c>
      <c r="O2288" s="17" t="e">
        <f t="shared" si="109"/>
        <v>#REF!</v>
      </c>
      <c r="P2288" s="22">
        <v>0.08</v>
      </c>
      <c r="Q2288" s="17" t="e">
        <f t="shared" si="110"/>
        <v>#REF!</v>
      </c>
      <c r="R2288" s="13" t="e">
        <f>VLOOKUP(J2288,'[1]Nhân viên'!$E$20:$F$41,2,0)</f>
        <v>#REF!</v>
      </c>
    </row>
    <row r="2289" spans="1:18" hidden="1">
      <c r="A2289" s="11">
        <v>2291</v>
      </c>
      <c r="B2289" s="11">
        <f t="shared" si="108"/>
        <v>0</v>
      </c>
      <c r="E2289" s="13" t="e">
        <f>VLOOKUP(D2289,#REF!,2,0)</f>
        <v>#REF!</v>
      </c>
      <c r="H2289" s="13" t="e">
        <f>VLOOKUP(F2289,#REF!,2,0)</f>
        <v>#REF!</v>
      </c>
      <c r="I2289" s="13" t="str">
        <f>VLOOKUP(F2289,'[1]Khách hàng'!$A$4:$F$2144,3,0)</f>
        <v>Số 1 đường số 17A, Khu phố 11, Phường Bình Trị Đông B, Quận Bình Tân, TP.HCM.</v>
      </c>
      <c r="J2289" s="13" t="e">
        <f>VLOOKUP(F2289,#REF!,5,0)</f>
        <v>#REF!</v>
      </c>
      <c r="M2289" s="13" t="e">
        <f>VLOOKUP(K2289,#REF!,2,0)</f>
        <v>#REF!</v>
      </c>
      <c r="N2289" s="17" t="e">
        <f>VLOOKUP(K2289,#REF!,6,0)</f>
        <v>#REF!</v>
      </c>
      <c r="O2289" s="17" t="e">
        <f t="shared" si="109"/>
        <v>#REF!</v>
      </c>
      <c r="P2289" s="22">
        <v>0.08</v>
      </c>
      <c r="Q2289" s="17" t="e">
        <f t="shared" si="110"/>
        <v>#REF!</v>
      </c>
      <c r="R2289" s="13" t="e">
        <f>VLOOKUP(J2289,'[1]Nhân viên'!$E$20:$F$41,2,0)</f>
        <v>#REF!</v>
      </c>
    </row>
    <row r="2290" spans="1:18" hidden="1">
      <c r="A2290" s="11">
        <v>2292</v>
      </c>
      <c r="B2290" s="11">
        <f t="shared" si="108"/>
        <v>0</v>
      </c>
      <c r="E2290" s="13" t="e">
        <f>VLOOKUP(D2290,#REF!,2,0)</f>
        <v>#REF!</v>
      </c>
      <c r="H2290" s="13" t="e">
        <f>VLOOKUP(F2290,#REF!,2,0)</f>
        <v>#REF!</v>
      </c>
      <c r="I2290" s="13" t="str">
        <f>VLOOKUP(F2290,'[1]Khách hàng'!$A$4:$F$2144,3,0)</f>
        <v>Số 1 đường số 17A, Khu phố 11, Phường Bình Trị Đông B, Quận Bình Tân, TP.HCM.</v>
      </c>
      <c r="J2290" s="13" t="e">
        <f>VLOOKUP(F2290,#REF!,5,0)</f>
        <v>#REF!</v>
      </c>
      <c r="M2290" s="13" t="e">
        <f>VLOOKUP(K2290,#REF!,2,0)</f>
        <v>#REF!</v>
      </c>
      <c r="N2290" s="17" t="e">
        <f>VLOOKUP(K2290,#REF!,6,0)</f>
        <v>#REF!</v>
      </c>
      <c r="O2290" s="17" t="e">
        <f t="shared" si="109"/>
        <v>#REF!</v>
      </c>
      <c r="P2290" s="22">
        <v>0.08</v>
      </c>
      <c r="Q2290" s="17" t="e">
        <f t="shared" si="110"/>
        <v>#REF!</v>
      </c>
      <c r="R2290" s="13" t="e">
        <f>VLOOKUP(J2290,'[1]Nhân viên'!$E$20:$F$41,2,0)</f>
        <v>#REF!</v>
      </c>
    </row>
    <row r="2291" spans="1:18" hidden="1">
      <c r="A2291" s="11">
        <v>2293</v>
      </c>
      <c r="B2291" s="11">
        <f t="shared" si="108"/>
        <v>0</v>
      </c>
      <c r="E2291" s="13" t="e">
        <f>VLOOKUP(D2291,#REF!,2,0)</f>
        <v>#REF!</v>
      </c>
      <c r="H2291" s="13" t="e">
        <f>VLOOKUP(F2291,#REF!,2,0)</f>
        <v>#REF!</v>
      </c>
      <c r="I2291" s="13" t="str">
        <f>VLOOKUP(F2291,'[1]Khách hàng'!$A$4:$F$2144,3,0)</f>
        <v>Số 1 đường số 17A, Khu phố 11, Phường Bình Trị Đông B, Quận Bình Tân, TP.HCM.</v>
      </c>
      <c r="J2291" s="13" t="e">
        <f>VLOOKUP(F2291,#REF!,5,0)</f>
        <v>#REF!</v>
      </c>
      <c r="M2291" s="13" t="e">
        <f>VLOOKUP(K2291,#REF!,2,0)</f>
        <v>#REF!</v>
      </c>
      <c r="N2291" s="17" t="e">
        <f>VLOOKUP(K2291,#REF!,6,0)</f>
        <v>#REF!</v>
      </c>
      <c r="O2291" s="17" t="e">
        <f t="shared" si="109"/>
        <v>#REF!</v>
      </c>
      <c r="P2291" s="22">
        <v>0.08</v>
      </c>
      <c r="Q2291" s="17" t="e">
        <f t="shared" si="110"/>
        <v>#REF!</v>
      </c>
      <c r="R2291" s="13" t="e">
        <f>VLOOKUP(J2291,'[1]Nhân viên'!$E$20:$F$41,2,0)</f>
        <v>#REF!</v>
      </c>
    </row>
    <row r="2292" spans="1:18" hidden="1">
      <c r="A2292" s="11">
        <v>2294</v>
      </c>
      <c r="B2292" s="11">
        <f t="shared" si="108"/>
        <v>0</v>
      </c>
      <c r="E2292" s="13" t="e">
        <f>VLOOKUP(D2292,#REF!,2,0)</f>
        <v>#REF!</v>
      </c>
      <c r="H2292" s="13" t="e">
        <f>VLOOKUP(F2292,#REF!,2,0)</f>
        <v>#REF!</v>
      </c>
      <c r="I2292" s="13" t="str">
        <f>VLOOKUP(F2292,'[1]Khách hàng'!$A$4:$F$2144,3,0)</f>
        <v>Số 1 đường số 17A, Khu phố 11, Phường Bình Trị Đông B, Quận Bình Tân, TP.HCM.</v>
      </c>
      <c r="J2292" s="13" t="e">
        <f>VLOOKUP(F2292,#REF!,5,0)</f>
        <v>#REF!</v>
      </c>
      <c r="M2292" s="13" t="e">
        <f>VLOOKUP(K2292,#REF!,2,0)</f>
        <v>#REF!</v>
      </c>
      <c r="N2292" s="17" t="e">
        <f>VLOOKUP(K2292,#REF!,6,0)</f>
        <v>#REF!</v>
      </c>
      <c r="O2292" s="17" t="e">
        <f t="shared" si="109"/>
        <v>#REF!</v>
      </c>
      <c r="P2292" s="22">
        <v>0.08</v>
      </c>
      <c r="Q2292" s="17" t="e">
        <f t="shared" si="110"/>
        <v>#REF!</v>
      </c>
      <c r="R2292" s="13" t="e">
        <f>VLOOKUP(J2292,'[1]Nhân viên'!$E$20:$F$41,2,0)</f>
        <v>#REF!</v>
      </c>
    </row>
    <row r="2293" spans="1:18" hidden="1">
      <c r="A2293" s="11">
        <v>2295</v>
      </c>
      <c r="B2293" s="11">
        <f t="shared" si="108"/>
        <v>0</v>
      </c>
      <c r="E2293" s="13" t="e">
        <f>VLOOKUP(D2293,#REF!,2,0)</f>
        <v>#REF!</v>
      </c>
      <c r="H2293" s="13" t="e">
        <f>VLOOKUP(F2293,#REF!,2,0)</f>
        <v>#REF!</v>
      </c>
      <c r="I2293" s="13" t="str">
        <f>VLOOKUP(F2293,'[1]Khách hàng'!$A$4:$F$2144,3,0)</f>
        <v>Số 1 đường số 17A, Khu phố 11, Phường Bình Trị Đông B, Quận Bình Tân, TP.HCM.</v>
      </c>
      <c r="J2293" s="13" t="e">
        <f>VLOOKUP(F2293,#REF!,5,0)</f>
        <v>#REF!</v>
      </c>
      <c r="M2293" s="13" t="e">
        <f>VLOOKUP(K2293,#REF!,2,0)</f>
        <v>#REF!</v>
      </c>
      <c r="N2293" s="17" t="e">
        <f>VLOOKUP(K2293,#REF!,6,0)</f>
        <v>#REF!</v>
      </c>
      <c r="O2293" s="17" t="e">
        <f t="shared" si="109"/>
        <v>#REF!</v>
      </c>
      <c r="P2293" s="22">
        <v>0.08</v>
      </c>
      <c r="Q2293" s="17" t="e">
        <f t="shared" si="110"/>
        <v>#REF!</v>
      </c>
      <c r="R2293" s="13" t="e">
        <f>VLOOKUP(J2293,'[1]Nhân viên'!$E$20:$F$41,2,0)</f>
        <v>#REF!</v>
      </c>
    </row>
    <row r="2294" spans="1:18" hidden="1">
      <c r="A2294" s="11">
        <v>2296</v>
      </c>
      <c r="B2294" s="11">
        <f t="shared" si="108"/>
        <v>0</v>
      </c>
      <c r="E2294" s="13" t="e">
        <f>VLOOKUP(D2294,#REF!,2,0)</f>
        <v>#REF!</v>
      </c>
      <c r="H2294" s="13" t="e">
        <f>VLOOKUP(F2294,#REF!,2,0)</f>
        <v>#REF!</v>
      </c>
      <c r="I2294" s="13" t="str">
        <f>VLOOKUP(F2294,'[1]Khách hàng'!$A$4:$F$2144,3,0)</f>
        <v>Số 1 đường số 17A, Khu phố 11, Phường Bình Trị Đông B, Quận Bình Tân, TP.HCM.</v>
      </c>
      <c r="J2294" s="13" t="e">
        <f>VLOOKUP(F2294,#REF!,5,0)</f>
        <v>#REF!</v>
      </c>
      <c r="M2294" s="13" t="e">
        <f>VLOOKUP(K2294,#REF!,2,0)</f>
        <v>#REF!</v>
      </c>
      <c r="N2294" s="17" t="e">
        <f>VLOOKUP(K2294,#REF!,6,0)</f>
        <v>#REF!</v>
      </c>
      <c r="O2294" s="17" t="e">
        <f t="shared" si="109"/>
        <v>#REF!</v>
      </c>
      <c r="P2294" s="22">
        <v>0.08</v>
      </c>
      <c r="Q2294" s="17" t="e">
        <f t="shared" si="110"/>
        <v>#REF!</v>
      </c>
      <c r="R2294" s="13" t="e">
        <f>VLOOKUP(J2294,'[1]Nhân viên'!$E$20:$F$41,2,0)</f>
        <v>#REF!</v>
      </c>
    </row>
    <row r="2295" spans="1:18" hidden="1">
      <c r="A2295" s="11">
        <v>2297</v>
      </c>
      <c r="B2295" s="11">
        <f t="shared" si="108"/>
        <v>0</v>
      </c>
      <c r="E2295" s="13" t="e">
        <f>VLOOKUP(D2295,#REF!,2,0)</f>
        <v>#REF!</v>
      </c>
      <c r="H2295" s="13" t="e">
        <f>VLOOKUP(F2295,#REF!,2,0)</f>
        <v>#REF!</v>
      </c>
      <c r="I2295" s="13" t="str">
        <f>VLOOKUP(F2295,'[1]Khách hàng'!$A$4:$F$2144,3,0)</f>
        <v>Số 1 đường số 17A, Khu phố 11, Phường Bình Trị Đông B, Quận Bình Tân, TP.HCM.</v>
      </c>
      <c r="J2295" s="13" t="e">
        <f>VLOOKUP(F2295,#REF!,5,0)</f>
        <v>#REF!</v>
      </c>
      <c r="M2295" s="13" t="e">
        <f>VLOOKUP(K2295,#REF!,2,0)</f>
        <v>#REF!</v>
      </c>
      <c r="N2295" s="17" t="e">
        <f>VLOOKUP(K2295,#REF!,6,0)</f>
        <v>#REF!</v>
      </c>
      <c r="O2295" s="17" t="e">
        <f t="shared" si="109"/>
        <v>#REF!</v>
      </c>
      <c r="P2295" s="22">
        <v>0.08</v>
      </c>
      <c r="Q2295" s="17" t="e">
        <f t="shared" si="110"/>
        <v>#REF!</v>
      </c>
      <c r="R2295" s="13" t="e">
        <f>VLOOKUP(J2295,'[1]Nhân viên'!$E$20:$F$41,2,0)</f>
        <v>#REF!</v>
      </c>
    </row>
    <row r="2296" spans="1:18" hidden="1">
      <c r="A2296" s="11">
        <v>2298</v>
      </c>
      <c r="B2296" s="11">
        <f t="shared" si="108"/>
        <v>0</v>
      </c>
      <c r="E2296" s="13" t="e">
        <f>VLOOKUP(D2296,#REF!,2,0)</f>
        <v>#REF!</v>
      </c>
      <c r="H2296" s="13" t="e">
        <f>VLOOKUP(F2296,#REF!,2,0)</f>
        <v>#REF!</v>
      </c>
      <c r="I2296" s="13" t="str">
        <f>VLOOKUP(F2296,'[1]Khách hàng'!$A$4:$F$2144,3,0)</f>
        <v>Số 1 đường số 17A, Khu phố 11, Phường Bình Trị Đông B, Quận Bình Tân, TP.HCM.</v>
      </c>
      <c r="J2296" s="13" t="e">
        <f>VLOOKUP(F2296,#REF!,5,0)</f>
        <v>#REF!</v>
      </c>
      <c r="M2296" s="13" t="e">
        <f>VLOOKUP(K2296,#REF!,2,0)</f>
        <v>#REF!</v>
      </c>
      <c r="N2296" s="17" t="e">
        <f>VLOOKUP(K2296,#REF!,6,0)</f>
        <v>#REF!</v>
      </c>
      <c r="O2296" s="17" t="e">
        <f t="shared" si="109"/>
        <v>#REF!</v>
      </c>
      <c r="P2296" s="22">
        <v>0.08</v>
      </c>
      <c r="Q2296" s="17" t="e">
        <f t="shared" si="110"/>
        <v>#REF!</v>
      </c>
      <c r="R2296" s="13" t="e">
        <f>VLOOKUP(J2296,'[1]Nhân viên'!$E$20:$F$41,2,0)</f>
        <v>#REF!</v>
      </c>
    </row>
    <row r="2297" spans="1:18" hidden="1">
      <c r="A2297" s="11">
        <v>2299</v>
      </c>
      <c r="B2297" s="11">
        <f t="shared" si="108"/>
        <v>0</v>
      </c>
      <c r="E2297" s="13" t="e">
        <f>VLOOKUP(D2297,#REF!,2,0)</f>
        <v>#REF!</v>
      </c>
      <c r="H2297" s="13" t="e">
        <f>VLOOKUP(F2297,#REF!,2,0)</f>
        <v>#REF!</v>
      </c>
      <c r="I2297" s="13" t="str">
        <f>VLOOKUP(F2297,'[1]Khách hàng'!$A$4:$F$2144,3,0)</f>
        <v>Số 1 đường số 17A, Khu phố 11, Phường Bình Trị Đông B, Quận Bình Tân, TP.HCM.</v>
      </c>
      <c r="J2297" s="13" t="e">
        <f>VLOOKUP(F2297,#REF!,5,0)</f>
        <v>#REF!</v>
      </c>
      <c r="M2297" s="13" t="e">
        <f>VLOOKUP(K2297,#REF!,2,0)</f>
        <v>#REF!</v>
      </c>
      <c r="N2297" s="17" t="e">
        <f>VLOOKUP(K2297,#REF!,6,0)</f>
        <v>#REF!</v>
      </c>
      <c r="O2297" s="17" t="e">
        <f t="shared" si="109"/>
        <v>#REF!</v>
      </c>
      <c r="P2297" s="22">
        <v>0.08</v>
      </c>
      <c r="Q2297" s="17" t="e">
        <f t="shared" si="110"/>
        <v>#REF!</v>
      </c>
      <c r="R2297" s="13" t="e">
        <f>VLOOKUP(J2297,'[1]Nhân viên'!$E$20:$F$41,2,0)</f>
        <v>#REF!</v>
      </c>
    </row>
    <row r="2298" spans="1:18" hidden="1">
      <c r="A2298" s="11">
        <v>2300</v>
      </c>
      <c r="B2298" s="11">
        <f t="shared" si="108"/>
        <v>0</v>
      </c>
      <c r="E2298" s="13" t="e">
        <f>VLOOKUP(D2298,#REF!,2,0)</f>
        <v>#REF!</v>
      </c>
      <c r="H2298" s="13" t="e">
        <f>VLOOKUP(F2298,#REF!,2,0)</f>
        <v>#REF!</v>
      </c>
      <c r="I2298" s="13" t="str">
        <f>VLOOKUP(F2298,'[1]Khách hàng'!$A$4:$F$2144,3,0)</f>
        <v>Số 1 đường số 17A, Khu phố 11, Phường Bình Trị Đông B, Quận Bình Tân, TP.HCM.</v>
      </c>
      <c r="J2298" s="13" t="e">
        <f>VLOOKUP(F2298,#REF!,5,0)</f>
        <v>#REF!</v>
      </c>
      <c r="M2298" s="13" t="e">
        <f>VLOOKUP(K2298,#REF!,2,0)</f>
        <v>#REF!</v>
      </c>
      <c r="N2298" s="17" t="e">
        <f>VLOOKUP(K2298,#REF!,6,0)</f>
        <v>#REF!</v>
      </c>
      <c r="O2298" s="17" t="e">
        <f t="shared" si="109"/>
        <v>#REF!</v>
      </c>
      <c r="P2298" s="22">
        <v>0.08</v>
      </c>
      <c r="Q2298" s="17" t="e">
        <f t="shared" si="110"/>
        <v>#REF!</v>
      </c>
      <c r="R2298" s="13" t="e">
        <f>VLOOKUP(J2298,'[1]Nhân viên'!$E$20:$F$41,2,0)</f>
        <v>#REF!</v>
      </c>
    </row>
    <row r="2299" spans="1:18" hidden="1">
      <c r="A2299" s="11">
        <v>2301</v>
      </c>
      <c r="B2299" s="11">
        <f t="shared" si="108"/>
        <v>0</v>
      </c>
      <c r="E2299" s="13" t="e">
        <f>VLOOKUP(D2299,#REF!,2,0)</f>
        <v>#REF!</v>
      </c>
      <c r="H2299" s="13" t="e">
        <f>VLOOKUP(F2299,#REF!,2,0)</f>
        <v>#REF!</v>
      </c>
      <c r="I2299" s="13" t="str">
        <f>VLOOKUP(F2299,'[1]Khách hàng'!$A$4:$F$2144,3,0)</f>
        <v>Số 1 đường số 17A, Khu phố 11, Phường Bình Trị Đông B, Quận Bình Tân, TP.HCM.</v>
      </c>
      <c r="J2299" s="13" t="e">
        <f>VLOOKUP(F2299,#REF!,5,0)</f>
        <v>#REF!</v>
      </c>
      <c r="M2299" s="13" t="e">
        <f>VLOOKUP(K2299,#REF!,2,0)</f>
        <v>#REF!</v>
      </c>
      <c r="N2299" s="17" t="e">
        <f>VLOOKUP(K2299,#REF!,6,0)</f>
        <v>#REF!</v>
      </c>
      <c r="O2299" s="17" t="e">
        <f t="shared" si="109"/>
        <v>#REF!</v>
      </c>
      <c r="P2299" s="22">
        <v>0.08</v>
      </c>
      <c r="Q2299" s="17" t="e">
        <f t="shared" si="110"/>
        <v>#REF!</v>
      </c>
      <c r="R2299" s="13" t="e">
        <f>VLOOKUP(J2299,'[1]Nhân viên'!$E$20:$F$41,2,0)</f>
        <v>#REF!</v>
      </c>
    </row>
    <row r="2300" spans="1:18" hidden="1">
      <c r="A2300" s="11">
        <v>2302</v>
      </c>
      <c r="B2300" s="11">
        <f t="shared" si="108"/>
        <v>0</v>
      </c>
      <c r="E2300" s="13" t="e">
        <f>VLOOKUP(D2300,#REF!,2,0)</f>
        <v>#REF!</v>
      </c>
      <c r="H2300" s="13" t="e">
        <f>VLOOKUP(F2300,#REF!,2,0)</f>
        <v>#REF!</v>
      </c>
      <c r="I2300" s="13" t="str">
        <f>VLOOKUP(F2300,'[1]Khách hàng'!$A$4:$F$2144,3,0)</f>
        <v>Số 1 đường số 17A, Khu phố 11, Phường Bình Trị Đông B, Quận Bình Tân, TP.HCM.</v>
      </c>
      <c r="J2300" s="13" t="e">
        <f>VLOOKUP(F2300,#REF!,5,0)</f>
        <v>#REF!</v>
      </c>
      <c r="M2300" s="13" t="e">
        <f>VLOOKUP(K2300,#REF!,2,0)</f>
        <v>#REF!</v>
      </c>
      <c r="N2300" s="17" t="e">
        <f>VLOOKUP(K2300,#REF!,6,0)</f>
        <v>#REF!</v>
      </c>
      <c r="O2300" s="17" t="e">
        <f t="shared" si="109"/>
        <v>#REF!</v>
      </c>
      <c r="P2300" s="22">
        <v>0.08</v>
      </c>
      <c r="Q2300" s="17" t="e">
        <f t="shared" si="110"/>
        <v>#REF!</v>
      </c>
      <c r="R2300" s="13" t="e">
        <f>VLOOKUP(J2300,'[1]Nhân viên'!$E$20:$F$41,2,0)</f>
        <v>#REF!</v>
      </c>
    </row>
    <row r="2301" spans="1:18" hidden="1">
      <c r="A2301" s="11">
        <v>2303</v>
      </c>
      <c r="B2301" s="11">
        <f t="shared" si="108"/>
        <v>0</v>
      </c>
      <c r="E2301" s="13" t="e">
        <f>VLOOKUP(D2301,#REF!,2,0)</f>
        <v>#REF!</v>
      </c>
      <c r="H2301" s="13" t="e">
        <f>VLOOKUP(F2301,#REF!,2,0)</f>
        <v>#REF!</v>
      </c>
      <c r="I2301" s="13" t="str">
        <f>VLOOKUP(F2301,'[1]Khách hàng'!$A$4:$F$2144,3,0)</f>
        <v>Số 1 đường số 17A, Khu phố 11, Phường Bình Trị Đông B, Quận Bình Tân, TP.HCM.</v>
      </c>
      <c r="J2301" s="13" t="e">
        <f>VLOOKUP(F2301,#REF!,5,0)</f>
        <v>#REF!</v>
      </c>
      <c r="M2301" s="13" t="e">
        <f>VLOOKUP(K2301,#REF!,2,0)</f>
        <v>#REF!</v>
      </c>
      <c r="N2301" s="17" t="e">
        <f>VLOOKUP(K2301,#REF!,6,0)</f>
        <v>#REF!</v>
      </c>
      <c r="O2301" s="17" t="e">
        <f t="shared" si="109"/>
        <v>#REF!</v>
      </c>
      <c r="P2301" s="22">
        <v>0.08</v>
      </c>
      <c r="Q2301" s="17" t="e">
        <f t="shared" si="110"/>
        <v>#REF!</v>
      </c>
      <c r="R2301" s="13" t="e">
        <f>VLOOKUP(J2301,'[1]Nhân viên'!$E$20:$F$41,2,0)</f>
        <v>#REF!</v>
      </c>
    </row>
    <row r="2302" spans="1:18" hidden="1">
      <c r="A2302" s="11">
        <v>2304</v>
      </c>
      <c r="B2302" s="11">
        <f t="shared" si="108"/>
        <v>0</v>
      </c>
      <c r="E2302" s="13" t="e">
        <f>VLOOKUP(D2302,#REF!,2,0)</f>
        <v>#REF!</v>
      </c>
      <c r="H2302" s="13" t="e">
        <f>VLOOKUP(F2302,#REF!,2,0)</f>
        <v>#REF!</v>
      </c>
      <c r="I2302" s="13" t="str">
        <f>VLOOKUP(F2302,'[1]Khách hàng'!$A$4:$F$2144,3,0)</f>
        <v>Số 1 đường số 17A, Khu phố 11, Phường Bình Trị Đông B, Quận Bình Tân, TP.HCM.</v>
      </c>
      <c r="J2302" s="13" t="e">
        <f>VLOOKUP(F2302,#REF!,5,0)</f>
        <v>#REF!</v>
      </c>
      <c r="M2302" s="13" t="e">
        <f>VLOOKUP(K2302,#REF!,2,0)</f>
        <v>#REF!</v>
      </c>
      <c r="N2302" s="17" t="e">
        <f>VLOOKUP(K2302,#REF!,6,0)</f>
        <v>#REF!</v>
      </c>
      <c r="O2302" s="17" t="e">
        <f t="shared" si="109"/>
        <v>#REF!</v>
      </c>
      <c r="P2302" s="22">
        <v>0.08</v>
      </c>
      <c r="Q2302" s="17" t="e">
        <f t="shared" si="110"/>
        <v>#REF!</v>
      </c>
      <c r="R2302" s="13" t="e">
        <f>VLOOKUP(J2302,'[1]Nhân viên'!$E$20:$F$41,2,0)</f>
        <v>#REF!</v>
      </c>
    </row>
    <row r="2303" spans="1:18" hidden="1">
      <c r="A2303" s="11">
        <v>2305</v>
      </c>
      <c r="B2303" s="11">
        <f t="shared" si="108"/>
        <v>0</v>
      </c>
      <c r="E2303" s="13" t="e">
        <f>VLOOKUP(D2303,#REF!,2,0)</f>
        <v>#REF!</v>
      </c>
      <c r="H2303" s="13" t="e">
        <f>VLOOKUP(F2303,#REF!,2,0)</f>
        <v>#REF!</v>
      </c>
      <c r="I2303" s="13" t="str">
        <f>VLOOKUP(F2303,'[1]Khách hàng'!$A$4:$F$2144,3,0)</f>
        <v>Số 1 đường số 17A, Khu phố 11, Phường Bình Trị Đông B, Quận Bình Tân, TP.HCM.</v>
      </c>
      <c r="J2303" s="13" t="e">
        <f>VLOOKUP(F2303,#REF!,5,0)</f>
        <v>#REF!</v>
      </c>
      <c r="M2303" s="13" t="e">
        <f>VLOOKUP(K2303,#REF!,2,0)</f>
        <v>#REF!</v>
      </c>
      <c r="N2303" s="17" t="e">
        <f>VLOOKUP(K2303,#REF!,6,0)</f>
        <v>#REF!</v>
      </c>
      <c r="O2303" s="17" t="e">
        <f t="shared" si="109"/>
        <v>#REF!</v>
      </c>
      <c r="P2303" s="22">
        <v>0.08</v>
      </c>
      <c r="Q2303" s="17" t="e">
        <f t="shared" si="110"/>
        <v>#REF!</v>
      </c>
      <c r="R2303" s="13" t="e">
        <f>VLOOKUP(J2303,'[1]Nhân viên'!$E$20:$F$41,2,0)</f>
        <v>#REF!</v>
      </c>
    </row>
    <row r="2304" spans="1:18" hidden="1">
      <c r="A2304" s="11">
        <v>2306</v>
      </c>
      <c r="B2304" s="11">
        <f t="shared" si="108"/>
        <v>0</v>
      </c>
      <c r="E2304" s="13" t="e">
        <f>VLOOKUP(D2304,#REF!,2,0)</f>
        <v>#REF!</v>
      </c>
      <c r="H2304" s="13" t="e">
        <f>VLOOKUP(F2304,#REF!,2,0)</f>
        <v>#REF!</v>
      </c>
      <c r="I2304" s="13" t="str">
        <f>VLOOKUP(F2304,'[1]Khách hàng'!$A$4:$F$2144,3,0)</f>
        <v>Số 1 đường số 17A, Khu phố 11, Phường Bình Trị Đông B, Quận Bình Tân, TP.HCM.</v>
      </c>
      <c r="J2304" s="13" t="e">
        <f>VLOOKUP(F2304,#REF!,5,0)</f>
        <v>#REF!</v>
      </c>
      <c r="M2304" s="13" t="e">
        <f>VLOOKUP(K2304,#REF!,2,0)</f>
        <v>#REF!</v>
      </c>
      <c r="N2304" s="17" t="e">
        <f>VLOOKUP(K2304,#REF!,6,0)</f>
        <v>#REF!</v>
      </c>
      <c r="O2304" s="17" t="e">
        <f t="shared" si="109"/>
        <v>#REF!</v>
      </c>
      <c r="P2304" s="22">
        <v>0.08</v>
      </c>
      <c r="Q2304" s="17" t="e">
        <f t="shared" si="110"/>
        <v>#REF!</v>
      </c>
      <c r="R2304" s="13" t="e">
        <f>VLOOKUP(J2304,'[1]Nhân viên'!$E$20:$F$41,2,0)</f>
        <v>#REF!</v>
      </c>
    </row>
    <row r="2305" spans="1:18" hidden="1">
      <c r="A2305" s="11">
        <v>2307</v>
      </c>
      <c r="B2305" s="11">
        <f t="shared" si="108"/>
        <v>0</v>
      </c>
      <c r="E2305" s="13" t="e">
        <f>VLOOKUP(D2305,#REF!,2,0)</f>
        <v>#REF!</v>
      </c>
      <c r="H2305" s="13" t="e">
        <f>VLOOKUP(F2305,#REF!,2,0)</f>
        <v>#REF!</v>
      </c>
      <c r="I2305" s="13" t="str">
        <f>VLOOKUP(F2305,'[1]Khách hàng'!$A$4:$F$2144,3,0)</f>
        <v>Số 1 đường số 17A, Khu phố 11, Phường Bình Trị Đông B, Quận Bình Tân, TP.HCM.</v>
      </c>
      <c r="J2305" s="13" t="e">
        <f>VLOOKUP(F2305,#REF!,5,0)</f>
        <v>#REF!</v>
      </c>
      <c r="M2305" s="13" t="e">
        <f>VLOOKUP(K2305,#REF!,2,0)</f>
        <v>#REF!</v>
      </c>
      <c r="N2305" s="17" t="e">
        <f>VLOOKUP(K2305,#REF!,6,0)</f>
        <v>#REF!</v>
      </c>
      <c r="O2305" s="17" t="e">
        <f t="shared" si="109"/>
        <v>#REF!</v>
      </c>
      <c r="P2305" s="22">
        <v>0.08</v>
      </c>
      <c r="Q2305" s="17" t="e">
        <f t="shared" si="110"/>
        <v>#REF!</v>
      </c>
      <c r="R2305" s="13" t="e">
        <f>VLOOKUP(J2305,'[1]Nhân viên'!$E$20:$F$41,2,0)</f>
        <v>#REF!</v>
      </c>
    </row>
    <row r="2306" spans="1:18" hidden="1">
      <c r="A2306" s="11">
        <v>2308</v>
      </c>
      <c r="B2306" s="11">
        <f t="shared" si="108"/>
        <v>0</v>
      </c>
      <c r="E2306" s="13" t="e">
        <f>VLOOKUP(D2306,#REF!,2,0)</f>
        <v>#REF!</v>
      </c>
      <c r="H2306" s="13" t="e">
        <f>VLOOKUP(F2306,#REF!,2,0)</f>
        <v>#REF!</v>
      </c>
      <c r="I2306" s="13" t="str">
        <f>VLOOKUP(F2306,'[1]Khách hàng'!$A$4:$F$2144,3,0)</f>
        <v>Số 1 đường số 17A, Khu phố 11, Phường Bình Trị Đông B, Quận Bình Tân, TP.HCM.</v>
      </c>
      <c r="J2306" s="13" t="e">
        <f>VLOOKUP(F2306,#REF!,5,0)</f>
        <v>#REF!</v>
      </c>
      <c r="M2306" s="13" t="e">
        <f>VLOOKUP(K2306,#REF!,2,0)</f>
        <v>#REF!</v>
      </c>
      <c r="N2306" s="17" t="e">
        <f>VLOOKUP(K2306,#REF!,6,0)</f>
        <v>#REF!</v>
      </c>
      <c r="O2306" s="17" t="e">
        <f t="shared" si="109"/>
        <v>#REF!</v>
      </c>
      <c r="P2306" s="22">
        <v>0.08</v>
      </c>
      <c r="Q2306" s="17" t="e">
        <f t="shared" si="110"/>
        <v>#REF!</v>
      </c>
      <c r="R2306" s="13" t="e">
        <f>VLOOKUP(J2306,'[1]Nhân viên'!$E$20:$F$41,2,0)</f>
        <v>#REF!</v>
      </c>
    </row>
    <row r="2307" spans="1:18" hidden="1">
      <c r="A2307" s="11">
        <v>2309</v>
      </c>
      <c r="B2307" s="11">
        <f t="shared" si="108"/>
        <v>0</v>
      </c>
      <c r="E2307" s="13" t="e">
        <f>VLOOKUP(D2307,#REF!,2,0)</f>
        <v>#REF!</v>
      </c>
      <c r="H2307" s="13" t="e">
        <f>VLOOKUP(F2307,#REF!,2,0)</f>
        <v>#REF!</v>
      </c>
      <c r="I2307" s="13" t="str">
        <f>VLOOKUP(F2307,'[1]Khách hàng'!$A$4:$F$2144,3,0)</f>
        <v>Số 1 đường số 17A, Khu phố 11, Phường Bình Trị Đông B, Quận Bình Tân, TP.HCM.</v>
      </c>
      <c r="J2307" s="13" t="e">
        <f>VLOOKUP(F2307,#REF!,5,0)</f>
        <v>#REF!</v>
      </c>
      <c r="M2307" s="13" t="e">
        <f>VLOOKUP(K2307,#REF!,2,0)</f>
        <v>#REF!</v>
      </c>
      <c r="N2307" s="17" t="e">
        <f>VLOOKUP(K2307,#REF!,6,0)</f>
        <v>#REF!</v>
      </c>
      <c r="O2307" s="17" t="e">
        <f t="shared" si="109"/>
        <v>#REF!</v>
      </c>
      <c r="P2307" s="22">
        <v>0.08</v>
      </c>
      <c r="Q2307" s="17" t="e">
        <f t="shared" si="110"/>
        <v>#REF!</v>
      </c>
      <c r="R2307" s="13" t="e">
        <f>VLOOKUP(J2307,'[1]Nhân viên'!$E$20:$F$41,2,0)</f>
        <v>#REF!</v>
      </c>
    </row>
    <row r="2308" spans="1:18" hidden="1">
      <c r="A2308" s="11">
        <v>2310</v>
      </c>
      <c r="B2308" s="11">
        <f t="shared" si="108"/>
        <v>0</v>
      </c>
      <c r="E2308" s="13" t="e">
        <f>VLOOKUP(D2308,#REF!,2,0)</f>
        <v>#REF!</v>
      </c>
      <c r="H2308" s="13" t="e">
        <f>VLOOKUP(F2308,#REF!,2,0)</f>
        <v>#REF!</v>
      </c>
      <c r="I2308" s="13" t="str">
        <f>VLOOKUP(F2308,'[1]Khách hàng'!$A$4:$F$2144,3,0)</f>
        <v>Số 1 đường số 17A, Khu phố 11, Phường Bình Trị Đông B, Quận Bình Tân, TP.HCM.</v>
      </c>
      <c r="J2308" s="13" t="e">
        <f>VLOOKUP(F2308,#REF!,5,0)</f>
        <v>#REF!</v>
      </c>
      <c r="M2308" s="13" t="e">
        <f>VLOOKUP(K2308,#REF!,2,0)</f>
        <v>#REF!</v>
      </c>
      <c r="N2308" s="17" t="e">
        <f>VLOOKUP(K2308,#REF!,6,0)</f>
        <v>#REF!</v>
      </c>
      <c r="O2308" s="17" t="e">
        <f t="shared" si="109"/>
        <v>#REF!</v>
      </c>
      <c r="P2308" s="22">
        <v>0.08</v>
      </c>
      <c r="Q2308" s="17" t="e">
        <f t="shared" si="110"/>
        <v>#REF!</v>
      </c>
      <c r="R2308" s="13" t="e">
        <f>VLOOKUP(J2308,'[1]Nhân viên'!$E$20:$F$41,2,0)</f>
        <v>#REF!</v>
      </c>
    </row>
    <row r="2309" spans="1:18" hidden="1">
      <c r="A2309" s="11">
        <v>2311</v>
      </c>
      <c r="B2309" s="11">
        <f t="shared" si="108"/>
        <v>0</v>
      </c>
      <c r="E2309" s="13" t="e">
        <f>VLOOKUP(D2309,#REF!,2,0)</f>
        <v>#REF!</v>
      </c>
      <c r="H2309" s="13" t="e">
        <f>VLOOKUP(F2309,#REF!,2,0)</f>
        <v>#REF!</v>
      </c>
      <c r="I2309" s="13" t="str">
        <f>VLOOKUP(F2309,'[1]Khách hàng'!$A$4:$F$2144,3,0)</f>
        <v>Số 1 đường số 17A, Khu phố 11, Phường Bình Trị Đông B, Quận Bình Tân, TP.HCM.</v>
      </c>
      <c r="J2309" s="13" t="e">
        <f>VLOOKUP(F2309,#REF!,5,0)</f>
        <v>#REF!</v>
      </c>
      <c r="M2309" s="13" t="e">
        <f>VLOOKUP(K2309,#REF!,2,0)</f>
        <v>#REF!</v>
      </c>
      <c r="N2309" s="17" t="e">
        <f>VLOOKUP(K2309,#REF!,6,0)</f>
        <v>#REF!</v>
      </c>
      <c r="O2309" s="17" t="e">
        <f t="shared" si="109"/>
        <v>#REF!</v>
      </c>
      <c r="P2309" s="22">
        <v>0.08</v>
      </c>
      <c r="Q2309" s="17" t="e">
        <f t="shared" si="110"/>
        <v>#REF!</v>
      </c>
      <c r="R2309" s="13" t="e">
        <f>VLOOKUP(J2309,'[1]Nhân viên'!$E$20:$F$41,2,0)</f>
        <v>#REF!</v>
      </c>
    </row>
    <row r="2310" spans="1:18" hidden="1">
      <c r="A2310" s="11">
        <v>2312</v>
      </c>
      <c r="B2310" s="11">
        <f t="shared" si="108"/>
        <v>0</v>
      </c>
      <c r="E2310" s="13" t="e">
        <f>VLOOKUP(D2310,#REF!,2,0)</f>
        <v>#REF!</v>
      </c>
      <c r="H2310" s="13" t="e">
        <f>VLOOKUP(F2310,#REF!,2,0)</f>
        <v>#REF!</v>
      </c>
      <c r="I2310" s="13" t="str">
        <f>VLOOKUP(F2310,'[1]Khách hàng'!$A$4:$F$2144,3,0)</f>
        <v>Số 1 đường số 17A, Khu phố 11, Phường Bình Trị Đông B, Quận Bình Tân, TP.HCM.</v>
      </c>
      <c r="J2310" s="13" t="e">
        <f>VLOOKUP(F2310,#REF!,5,0)</f>
        <v>#REF!</v>
      </c>
      <c r="M2310" s="13" t="e">
        <f>VLOOKUP(K2310,#REF!,2,0)</f>
        <v>#REF!</v>
      </c>
      <c r="N2310" s="17" t="e">
        <f>VLOOKUP(K2310,#REF!,6,0)</f>
        <v>#REF!</v>
      </c>
      <c r="O2310" s="17" t="e">
        <f t="shared" si="109"/>
        <v>#REF!</v>
      </c>
      <c r="P2310" s="22">
        <v>0.08</v>
      </c>
      <c r="Q2310" s="17" t="e">
        <f t="shared" si="110"/>
        <v>#REF!</v>
      </c>
      <c r="R2310" s="13" t="e">
        <f>VLOOKUP(J2310,'[1]Nhân viên'!$E$20:$F$41,2,0)</f>
        <v>#REF!</v>
      </c>
    </row>
    <row r="2311" spans="1:18" hidden="1">
      <c r="A2311" s="11">
        <v>2313</v>
      </c>
      <c r="B2311" s="11">
        <f t="shared" si="108"/>
        <v>0</v>
      </c>
      <c r="E2311" s="13" t="e">
        <f>VLOOKUP(D2311,#REF!,2,0)</f>
        <v>#REF!</v>
      </c>
      <c r="H2311" s="13" t="e">
        <f>VLOOKUP(F2311,#REF!,2,0)</f>
        <v>#REF!</v>
      </c>
      <c r="I2311" s="13" t="str">
        <f>VLOOKUP(F2311,'[1]Khách hàng'!$A$4:$F$2144,3,0)</f>
        <v>Số 1 đường số 17A, Khu phố 11, Phường Bình Trị Đông B, Quận Bình Tân, TP.HCM.</v>
      </c>
      <c r="J2311" s="13" t="e">
        <f>VLOOKUP(F2311,#REF!,5,0)</f>
        <v>#REF!</v>
      </c>
      <c r="M2311" s="13" t="e">
        <f>VLOOKUP(K2311,#REF!,2,0)</f>
        <v>#REF!</v>
      </c>
      <c r="N2311" s="17" t="e">
        <f>VLOOKUP(K2311,#REF!,6,0)</f>
        <v>#REF!</v>
      </c>
      <c r="O2311" s="17" t="e">
        <f t="shared" si="109"/>
        <v>#REF!</v>
      </c>
      <c r="P2311" s="22">
        <v>0.08</v>
      </c>
      <c r="Q2311" s="17" t="e">
        <f t="shared" si="110"/>
        <v>#REF!</v>
      </c>
      <c r="R2311" s="13" t="e">
        <f>VLOOKUP(J2311,'[1]Nhân viên'!$E$20:$F$41,2,0)</f>
        <v>#REF!</v>
      </c>
    </row>
    <row r="2312" spans="1:18" hidden="1">
      <c r="A2312" s="11">
        <v>2314</v>
      </c>
      <c r="B2312" s="11">
        <f t="shared" si="108"/>
        <v>0</v>
      </c>
      <c r="E2312" s="13" t="e">
        <f>VLOOKUP(D2312,#REF!,2,0)</f>
        <v>#REF!</v>
      </c>
      <c r="H2312" s="13" t="e">
        <f>VLOOKUP(F2312,#REF!,2,0)</f>
        <v>#REF!</v>
      </c>
      <c r="I2312" s="13" t="str">
        <f>VLOOKUP(F2312,'[1]Khách hàng'!$A$4:$F$2144,3,0)</f>
        <v>Số 1 đường số 17A, Khu phố 11, Phường Bình Trị Đông B, Quận Bình Tân, TP.HCM.</v>
      </c>
      <c r="J2312" s="13" t="e">
        <f>VLOOKUP(F2312,#REF!,5,0)</f>
        <v>#REF!</v>
      </c>
      <c r="M2312" s="13" t="e">
        <f>VLOOKUP(K2312,#REF!,2,0)</f>
        <v>#REF!</v>
      </c>
      <c r="N2312" s="17" t="e">
        <f>VLOOKUP(K2312,#REF!,6,0)</f>
        <v>#REF!</v>
      </c>
      <c r="O2312" s="17" t="e">
        <f t="shared" si="109"/>
        <v>#REF!</v>
      </c>
      <c r="P2312" s="22">
        <v>0.08</v>
      </c>
      <c r="Q2312" s="17" t="e">
        <f t="shared" si="110"/>
        <v>#REF!</v>
      </c>
      <c r="R2312" s="13" t="e">
        <f>VLOOKUP(J2312,'[1]Nhân viên'!$E$20:$F$41,2,0)</f>
        <v>#REF!</v>
      </c>
    </row>
    <row r="2313" spans="1:18" hidden="1">
      <c r="A2313" s="11">
        <v>2315</v>
      </c>
      <c r="B2313" s="11">
        <f t="shared" si="108"/>
        <v>0</v>
      </c>
      <c r="E2313" s="13" t="e">
        <f>VLOOKUP(D2313,#REF!,2,0)</f>
        <v>#REF!</v>
      </c>
      <c r="H2313" s="13" t="e">
        <f>VLOOKUP(F2313,#REF!,2,0)</f>
        <v>#REF!</v>
      </c>
      <c r="I2313" s="13" t="str">
        <f>VLOOKUP(F2313,'[1]Khách hàng'!$A$4:$F$2144,3,0)</f>
        <v>Số 1 đường số 17A, Khu phố 11, Phường Bình Trị Đông B, Quận Bình Tân, TP.HCM.</v>
      </c>
      <c r="J2313" s="13" t="e">
        <f>VLOOKUP(F2313,#REF!,5,0)</f>
        <v>#REF!</v>
      </c>
      <c r="M2313" s="13" t="e">
        <f>VLOOKUP(K2313,#REF!,2,0)</f>
        <v>#REF!</v>
      </c>
      <c r="N2313" s="17" t="e">
        <f>VLOOKUP(K2313,#REF!,6,0)</f>
        <v>#REF!</v>
      </c>
      <c r="O2313" s="17" t="e">
        <f t="shared" si="109"/>
        <v>#REF!</v>
      </c>
      <c r="P2313" s="22">
        <v>0.08</v>
      </c>
      <c r="Q2313" s="17" t="e">
        <f t="shared" si="110"/>
        <v>#REF!</v>
      </c>
      <c r="R2313" s="13" t="e">
        <f>VLOOKUP(J2313,'[1]Nhân viên'!$E$20:$F$41,2,0)</f>
        <v>#REF!</v>
      </c>
    </row>
    <row r="2314" spans="1:18" hidden="1">
      <c r="A2314" s="11">
        <v>2316</v>
      </c>
      <c r="B2314" s="11">
        <f t="shared" si="108"/>
        <v>0</v>
      </c>
      <c r="E2314" s="13" t="e">
        <f>VLOOKUP(D2314,#REF!,2,0)</f>
        <v>#REF!</v>
      </c>
      <c r="H2314" s="13" t="e">
        <f>VLOOKUP(F2314,#REF!,2,0)</f>
        <v>#REF!</v>
      </c>
      <c r="I2314" s="13" t="str">
        <f>VLOOKUP(F2314,'[1]Khách hàng'!$A$4:$F$2144,3,0)</f>
        <v>Số 1 đường số 17A, Khu phố 11, Phường Bình Trị Đông B, Quận Bình Tân, TP.HCM.</v>
      </c>
      <c r="J2314" s="13" t="e">
        <f>VLOOKUP(F2314,#REF!,5,0)</f>
        <v>#REF!</v>
      </c>
      <c r="M2314" s="13" t="e">
        <f>VLOOKUP(K2314,#REF!,2,0)</f>
        <v>#REF!</v>
      </c>
      <c r="N2314" s="17" t="e">
        <f>VLOOKUP(K2314,#REF!,6,0)</f>
        <v>#REF!</v>
      </c>
      <c r="O2314" s="17" t="e">
        <f t="shared" si="109"/>
        <v>#REF!</v>
      </c>
      <c r="P2314" s="22">
        <v>0.08</v>
      </c>
      <c r="Q2314" s="17" t="e">
        <f t="shared" si="110"/>
        <v>#REF!</v>
      </c>
      <c r="R2314" s="13" t="e">
        <f>VLOOKUP(J2314,'[1]Nhân viên'!$E$20:$F$41,2,0)</f>
        <v>#REF!</v>
      </c>
    </row>
    <row r="2315" spans="1:18" hidden="1">
      <c r="A2315" s="11">
        <v>2317</v>
      </c>
      <c r="B2315" s="11">
        <f t="shared" si="108"/>
        <v>0</v>
      </c>
      <c r="E2315" s="13" t="e">
        <f>VLOOKUP(D2315,#REF!,2,0)</f>
        <v>#REF!</v>
      </c>
      <c r="H2315" s="13" t="e">
        <f>VLOOKUP(F2315,#REF!,2,0)</f>
        <v>#REF!</v>
      </c>
      <c r="I2315" s="13" t="str">
        <f>VLOOKUP(F2315,'[1]Khách hàng'!$A$4:$F$2144,3,0)</f>
        <v>Số 1 đường số 17A, Khu phố 11, Phường Bình Trị Đông B, Quận Bình Tân, TP.HCM.</v>
      </c>
      <c r="J2315" s="13" t="e">
        <f>VLOOKUP(F2315,#REF!,5,0)</f>
        <v>#REF!</v>
      </c>
      <c r="M2315" s="13" t="e">
        <f>VLOOKUP(K2315,#REF!,2,0)</f>
        <v>#REF!</v>
      </c>
      <c r="N2315" s="17" t="e">
        <f>VLOOKUP(K2315,#REF!,6,0)</f>
        <v>#REF!</v>
      </c>
      <c r="O2315" s="17" t="e">
        <f t="shared" si="109"/>
        <v>#REF!</v>
      </c>
      <c r="P2315" s="22">
        <v>0.08</v>
      </c>
      <c r="Q2315" s="17" t="e">
        <f t="shared" si="110"/>
        <v>#REF!</v>
      </c>
      <c r="R2315" s="13" t="e">
        <f>VLOOKUP(J2315,'[1]Nhân viên'!$E$20:$F$41,2,0)</f>
        <v>#REF!</v>
      </c>
    </row>
    <row r="2316" spans="1:18" hidden="1">
      <c r="A2316" s="11">
        <v>2318</v>
      </c>
      <c r="B2316" s="11">
        <f t="shared" si="108"/>
        <v>0</v>
      </c>
      <c r="E2316" s="13" t="e">
        <f>VLOOKUP(D2316,#REF!,2,0)</f>
        <v>#REF!</v>
      </c>
      <c r="H2316" s="13" t="e">
        <f>VLOOKUP(F2316,#REF!,2,0)</f>
        <v>#REF!</v>
      </c>
      <c r="I2316" s="13" t="str">
        <f>VLOOKUP(F2316,'[1]Khách hàng'!$A$4:$F$2144,3,0)</f>
        <v>Số 1 đường số 17A, Khu phố 11, Phường Bình Trị Đông B, Quận Bình Tân, TP.HCM.</v>
      </c>
      <c r="J2316" s="13" t="e">
        <f>VLOOKUP(F2316,#REF!,5,0)</f>
        <v>#REF!</v>
      </c>
      <c r="M2316" s="13" t="e">
        <f>VLOOKUP(K2316,#REF!,2,0)</f>
        <v>#REF!</v>
      </c>
      <c r="N2316" s="17" t="e">
        <f>VLOOKUP(K2316,#REF!,6,0)</f>
        <v>#REF!</v>
      </c>
      <c r="O2316" s="17" t="e">
        <f t="shared" si="109"/>
        <v>#REF!</v>
      </c>
      <c r="P2316" s="22">
        <v>0.08</v>
      </c>
      <c r="Q2316" s="17" t="e">
        <f t="shared" si="110"/>
        <v>#REF!</v>
      </c>
      <c r="R2316" s="13" t="e">
        <f>VLOOKUP(J2316,'[1]Nhân viên'!$E$20:$F$41,2,0)</f>
        <v>#REF!</v>
      </c>
    </row>
    <row r="2317" spans="1:18" hidden="1">
      <c r="A2317" s="11">
        <v>2319</v>
      </c>
      <c r="B2317" s="11">
        <f t="shared" si="108"/>
        <v>0</v>
      </c>
      <c r="E2317" s="13" t="e">
        <f>VLOOKUP(D2317,#REF!,2,0)</f>
        <v>#REF!</v>
      </c>
      <c r="H2317" s="13" t="e">
        <f>VLOOKUP(F2317,#REF!,2,0)</f>
        <v>#REF!</v>
      </c>
      <c r="I2317" s="13" t="str">
        <f>VLOOKUP(F2317,'[1]Khách hàng'!$A$4:$F$2144,3,0)</f>
        <v>Số 1 đường số 17A, Khu phố 11, Phường Bình Trị Đông B, Quận Bình Tân, TP.HCM.</v>
      </c>
      <c r="J2317" s="13" t="e">
        <f>VLOOKUP(F2317,#REF!,5,0)</f>
        <v>#REF!</v>
      </c>
      <c r="M2317" s="13" t="e">
        <f>VLOOKUP(K2317,#REF!,2,0)</f>
        <v>#REF!</v>
      </c>
      <c r="N2317" s="17" t="e">
        <f>VLOOKUP(K2317,#REF!,6,0)</f>
        <v>#REF!</v>
      </c>
      <c r="O2317" s="17" t="e">
        <f t="shared" si="109"/>
        <v>#REF!</v>
      </c>
      <c r="P2317" s="22">
        <v>0.08</v>
      </c>
      <c r="Q2317" s="17" t="e">
        <f t="shared" si="110"/>
        <v>#REF!</v>
      </c>
      <c r="R2317" s="13" t="e">
        <f>VLOOKUP(J2317,'[1]Nhân viên'!$E$20:$F$41,2,0)</f>
        <v>#REF!</v>
      </c>
    </row>
    <row r="2318" spans="1:18" hidden="1">
      <c r="A2318" s="11">
        <v>2320</v>
      </c>
      <c r="B2318" s="11">
        <f t="shared" si="108"/>
        <v>0</v>
      </c>
      <c r="E2318" s="13" t="e">
        <f>VLOOKUP(D2318,#REF!,2,0)</f>
        <v>#REF!</v>
      </c>
      <c r="H2318" s="13" t="e">
        <f>VLOOKUP(F2318,#REF!,2,0)</f>
        <v>#REF!</v>
      </c>
      <c r="I2318" s="13" t="str">
        <f>VLOOKUP(F2318,'[1]Khách hàng'!$A$4:$F$2144,3,0)</f>
        <v>Số 1 đường số 17A, Khu phố 11, Phường Bình Trị Đông B, Quận Bình Tân, TP.HCM.</v>
      </c>
      <c r="J2318" s="13" t="e">
        <f>VLOOKUP(F2318,#REF!,5,0)</f>
        <v>#REF!</v>
      </c>
      <c r="M2318" s="13" t="e">
        <f>VLOOKUP(K2318,#REF!,2,0)</f>
        <v>#REF!</v>
      </c>
      <c r="N2318" s="17" t="e">
        <f>VLOOKUP(K2318,#REF!,6,0)</f>
        <v>#REF!</v>
      </c>
      <c r="O2318" s="17" t="e">
        <f t="shared" si="109"/>
        <v>#REF!</v>
      </c>
      <c r="P2318" s="22">
        <v>0.08</v>
      </c>
      <c r="Q2318" s="17" t="e">
        <f t="shared" si="110"/>
        <v>#REF!</v>
      </c>
      <c r="R2318" s="13" t="e">
        <f>VLOOKUP(J2318,'[1]Nhân viên'!$E$20:$F$41,2,0)</f>
        <v>#REF!</v>
      </c>
    </row>
    <row r="2319" spans="1:18" hidden="1">
      <c r="A2319" s="11">
        <v>2321</v>
      </c>
      <c r="B2319" s="11">
        <f t="shared" si="108"/>
        <v>0</v>
      </c>
      <c r="E2319" s="13" t="e">
        <f>VLOOKUP(D2319,#REF!,2,0)</f>
        <v>#REF!</v>
      </c>
      <c r="H2319" s="13" t="e">
        <f>VLOOKUP(F2319,#REF!,2,0)</f>
        <v>#REF!</v>
      </c>
      <c r="I2319" s="13" t="str">
        <f>VLOOKUP(F2319,'[1]Khách hàng'!$A$4:$F$2144,3,0)</f>
        <v>Số 1 đường số 17A, Khu phố 11, Phường Bình Trị Đông B, Quận Bình Tân, TP.HCM.</v>
      </c>
      <c r="J2319" s="13" t="e">
        <f>VLOOKUP(F2319,#REF!,5,0)</f>
        <v>#REF!</v>
      </c>
      <c r="M2319" s="13" t="e">
        <f>VLOOKUP(K2319,#REF!,2,0)</f>
        <v>#REF!</v>
      </c>
      <c r="N2319" s="17" t="e">
        <f>VLOOKUP(K2319,#REF!,6,0)</f>
        <v>#REF!</v>
      </c>
      <c r="O2319" s="17" t="e">
        <f t="shared" si="109"/>
        <v>#REF!</v>
      </c>
      <c r="P2319" s="22">
        <v>0.08</v>
      </c>
      <c r="Q2319" s="17" t="e">
        <f t="shared" si="110"/>
        <v>#REF!</v>
      </c>
      <c r="R2319" s="13" t="e">
        <f>VLOOKUP(J2319,'[1]Nhân viên'!$E$20:$F$41,2,0)</f>
        <v>#REF!</v>
      </c>
    </row>
    <row r="2320" spans="1:18" hidden="1">
      <c r="A2320" s="11">
        <v>2322</v>
      </c>
      <c r="B2320" s="11">
        <f t="shared" si="108"/>
        <v>0</v>
      </c>
      <c r="E2320" s="13" t="e">
        <f>VLOOKUP(D2320,#REF!,2,0)</f>
        <v>#REF!</v>
      </c>
      <c r="H2320" s="13" t="e">
        <f>VLOOKUP(F2320,#REF!,2,0)</f>
        <v>#REF!</v>
      </c>
      <c r="I2320" s="13" t="str">
        <f>VLOOKUP(F2320,'[1]Khách hàng'!$A$4:$F$2144,3,0)</f>
        <v>Số 1 đường số 17A, Khu phố 11, Phường Bình Trị Đông B, Quận Bình Tân, TP.HCM.</v>
      </c>
      <c r="J2320" s="13" t="e">
        <f>VLOOKUP(F2320,#REF!,5,0)</f>
        <v>#REF!</v>
      </c>
      <c r="M2320" s="13" t="e">
        <f>VLOOKUP(K2320,#REF!,2,0)</f>
        <v>#REF!</v>
      </c>
      <c r="N2320" s="17" t="e">
        <f>VLOOKUP(K2320,#REF!,6,0)</f>
        <v>#REF!</v>
      </c>
      <c r="O2320" s="17" t="e">
        <f t="shared" si="109"/>
        <v>#REF!</v>
      </c>
      <c r="P2320" s="22">
        <v>0.08</v>
      </c>
      <c r="Q2320" s="17" t="e">
        <f t="shared" si="110"/>
        <v>#REF!</v>
      </c>
      <c r="R2320" s="13" t="e">
        <f>VLOOKUP(J2320,'[1]Nhân viên'!$E$20:$F$41,2,0)</f>
        <v>#REF!</v>
      </c>
    </row>
    <row r="2321" spans="1:18" hidden="1">
      <c r="A2321" s="11">
        <v>2323</v>
      </c>
      <c r="B2321" s="11">
        <f t="shared" si="108"/>
        <v>0</v>
      </c>
      <c r="E2321" s="13" t="e">
        <f>VLOOKUP(D2321,#REF!,2,0)</f>
        <v>#REF!</v>
      </c>
      <c r="H2321" s="13" t="e">
        <f>VLOOKUP(F2321,#REF!,2,0)</f>
        <v>#REF!</v>
      </c>
      <c r="I2321" s="13" t="str">
        <f>VLOOKUP(F2321,'[1]Khách hàng'!$A$4:$F$2144,3,0)</f>
        <v>Số 1 đường số 17A, Khu phố 11, Phường Bình Trị Đông B, Quận Bình Tân, TP.HCM.</v>
      </c>
      <c r="J2321" s="13" t="e">
        <f>VLOOKUP(F2321,#REF!,5,0)</f>
        <v>#REF!</v>
      </c>
      <c r="M2321" s="13" t="e">
        <f>VLOOKUP(K2321,#REF!,2,0)</f>
        <v>#REF!</v>
      </c>
      <c r="N2321" s="17" t="e">
        <f>VLOOKUP(K2321,#REF!,6,0)</f>
        <v>#REF!</v>
      </c>
      <c r="O2321" s="17" t="e">
        <f t="shared" si="109"/>
        <v>#REF!</v>
      </c>
      <c r="P2321" s="22">
        <v>0.08</v>
      </c>
      <c r="Q2321" s="17" t="e">
        <f t="shared" si="110"/>
        <v>#REF!</v>
      </c>
      <c r="R2321" s="13" t="e">
        <f>VLOOKUP(J2321,'[1]Nhân viên'!$E$20:$F$41,2,0)</f>
        <v>#REF!</v>
      </c>
    </row>
    <row r="2322" spans="1:18" hidden="1">
      <c r="A2322" s="11">
        <v>2324</v>
      </c>
      <c r="B2322" s="11">
        <f t="shared" si="108"/>
        <v>0</v>
      </c>
      <c r="E2322" s="13" t="e">
        <f>VLOOKUP(D2322,#REF!,2,0)</f>
        <v>#REF!</v>
      </c>
      <c r="H2322" s="13" t="e">
        <f>VLOOKUP(F2322,#REF!,2,0)</f>
        <v>#REF!</v>
      </c>
      <c r="I2322" s="13" t="str">
        <f>VLOOKUP(F2322,'[1]Khách hàng'!$A$4:$F$2144,3,0)</f>
        <v>Số 1 đường số 17A, Khu phố 11, Phường Bình Trị Đông B, Quận Bình Tân, TP.HCM.</v>
      </c>
      <c r="J2322" s="13" t="e">
        <f>VLOOKUP(F2322,#REF!,5,0)</f>
        <v>#REF!</v>
      </c>
      <c r="M2322" s="13" t="e">
        <f>VLOOKUP(K2322,#REF!,2,0)</f>
        <v>#REF!</v>
      </c>
      <c r="N2322" s="17" t="e">
        <f>VLOOKUP(K2322,#REF!,6,0)</f>
        <v>#REF!</v>
      </c>
      <c r="O2322" s="17" t="e">
        <f t="shared" si="109"/>
        <v>#REF!</v>
      </c>
      <c r="P2322" s="22">
        <v>0.08</v>
      </c>
      <c r="Q2322" s="17" t="e">
        <f t="shared" si="110"/>
        <v>#REF!</v>
      </c>
      <c r="R2322" s="13" t="e">
        <f>VLOOKUP(J2322,'[1]Nhân viên'!$E$20:$F$41,2,0)</f>
        <v>#REF!</v>
      </c>
    </row>
    <row r="2323" spans="1:18" hidden="1">
      <c r="A2323" s="11">
        <v>2325</v>
      </c>
      <c r="B2323" s="11">
        <f t="shared" si="108"/>
        <v>0</v>
      </c>
      <c r="E2323" s="13" t="e">
        <f>VLOOKUP(D2323,#REF!,2,0)</f>
        <v>#REF!</v>
      </c>
      <c r="H2323" s="13" t="e">
        <f>VLOOKUP(F2323,#REF!,2,0)</f>
        <v>#REF!</v>
      </c>
      <c r="I2323" s="13" t="str">
        <f>VLOOKUP(F2323,'[1]Khách hàng'!$A$4:$F$2144,3,0)</f>
        <v>Số 1 đường số 17A, Khu phố 11, Phường Bình Trị Đông B, Quận Bình Tân, TP.HCM.</v>
      </c>
      <c r="J2323" s="13" t="e">
        <f>VLOOKUP(F2323,#REF!,5,0)</f>
        <v>#REF!</v>
      </c>
      <c r="M2323" s="13" t="e">
        <f>VLOOKUP(K2323,#REF!,2,0)</f>
        <v>#REF!</v>
      </c>
      <c r="N2323" s="17" t="e">
        <f>VLOOKUP(K2323,#REF!,6,0)</f>
        <v>#REF!</v>
      </c>
      <c r="O2323" s="17" t="e">
        <f t="shared" si="109"/>
        <v>#REF!</v>
      </c>
      <c r="P2323" s="22">
        <v>0.08</v>
      </c>
      <c r="Q2323" s="17" t="e">
        <f t="shared" si="110"/>
        <v>#REF!</v>
      </c>
      <c r="R2323" s="13" t="e">
        <f>VLOOKUP(J2323,'[1]Nhân viên'!$E$20:$F$41,2,0)</f>
        <v>#REF!</v>
      </c>
    </row>
    <row r="2324" spans="1:18" hidden="1">
      <c r="A2324" s="11">
        <v>2326</v>
      </c>
      <c r="B2324" s="11">
        <f t="shared" si="108"/>
        <v>0</v>
      </c>
      <c r="E2324" s="13" t="e">
        <f>VLOOKUP(D2324,#REF!,2,0)</f>
        <v>#REF!</v>
      </c>
      <c r="H2324" s="13" t="e">
        <f>VLOOKUP(F2324,#REF!,2,0)</f>
        <v>#REF!</v>
      </c>
      <c r="I2324" s="13" t="str">
        <f>VLOOKUP(F2324,'[1]Khách hàng'!$A$4:$F$2144,3,0)</f>
        <v>Số 1 đường số 17A, Khu phố 11, Phường Bình Trị Đông B, Quận Bình Tân, TP.HCM.</v>
      </c>
      <c r="J2324" s="13" t="e">
        <f>VLOOKUP(F2324,#REF!,5,0)</f>
        <v>#REF!</v>
      </c>
      <c r="M2324" s="13" t="e">
        <f>VLOOKUP(K2324,#REF!,2,0)</f>
        <v>#REF!</v>
      </c>
      <c r="N2324" s="17" t="e">
        <f>VLOOKUP(K2324,#REF!,6,0)</f>
        <v>#REF!</v>
      </c>
      <c r="O2324" s="17" t="e">
        <f t="shared" si="109"/>
        <v>#REF!</v>
      </c>
      <c r="P2324" s="22">
        <v>0.08</v>
      </c>
      <c r="Q2324" s="17" t="e">
        <f t="shared" si="110"/>
        <v>#REF!</v>
      </c>
      <c r="R2324" s="13" t="e">
        <f>VLOOKUP(J2324,'[1]Nhân viên'!$E$20:$F$41,2,0)</f>
        <v>#REF!</v>
      </c>
    </row>
    <row r="2325" spans="1:18" hidden="1">
      <c r="A2325" s="11">
        <v>2327</v>
      </c>
      <c r="B2325" s="11">
        <f t="shared" si="108"/>
        <v>0</v>
      </c>
      <c r="E2325" s="13" t="e">
        <f>VLOOKUP(D2325,#REF!,2,0)</f>
        <v>#REF!</v>
      </c>
      <c r="H2325" s="13" t="e">
        <f>VLOOKUP(F2325,#REF!,2,0)</f>
        <v>#REF!</v>
      </c>
      <c r="I2325" s="13" t="str">
        <f>VLOOKUP(F2325,'[1]Khách hàng'!$A$4:$F$2144,3,0)</f>
        <v>Số 1 đường số 17A, Khu phố 11, Phường Bình Trị Đông B, Quận Bình Tân, TP.HCM.</v>
      </c>
      <c r="J2325" s="13" t="e">
        <f>VLOOKUP(F2325,#REF!,5,0)</f>
        <v>#REF!</v>
      </c>
      <c r="M2325" s="13" t="e">
        <f>VLOOKUP(K2325,#REF!,2,0)</f>
        <v>#REF!</v>
      </c>
      <c r="N2325" s="17" t="e">
        <f>VLOOKUP(K2325,#REF!,6,0)</f>
        <v>#REF!</v>
      </c>
      <c r="O2325" s="17" t="e">
        <f t="shared" si="109"/>
        <v>#REF!</v>
      </c>
      <c r="P2325" s="22">
        <v>0.08</v>
      </c>
      <c r="Q2325" s="17" t="e">
        <f t="shared" si="110"/>
        <v>#REF!</v>
      </c>
      <c r="R2325" s="13" t="e">
        <f>VLOOKUP(J2325,'[1]Nhân viên'!$E$20:$F$41,2,0)</f>
        <v>#REF!</v>
      </c>
    </row>
    <row r="2326" spans="1:18" hidden="1">
      <c r="A2326" s="11">
        <v>2328</v>
      </c>
      <c r="B2326" s="11">
        <f t="shared" si="108"/>
        <v>0</v>
      </c>
      <c r="E2326" s="13" t="e">
        <f>VLOOKUP(D2326,#REF!,2,0)</f>
        <v>#REF!</v>
      </c>
      <c r="H2326" s="13" t="e">
        <f>VLOOKUP(F2326,#REF!,2,0)</f>
        <v>#REF!</v>
      </c>
      <c r="I2326" s="13" t="str">
        <f>VLOOKUP(F2326,'[1]Khách hàng'!$A$4:$F$2144,3,0)</f>
        <v>Số 1 đường số 17A, Khu phố 11, Phường Bình Trị Đông B, Quận Bình Tân, TP.HCM.</v>
      </c>
      <c r="J2326" s="13" t="e">
        <f>VLOOKUP(F2326,#REF!,5,0)</f>
        <v>#REF!</v>
      </c>
      <c r="M2326" s="13" t="e">
        <f>VLOOKUP(K2326,#REF!,2,0)</f>
        <v>#REF!</v>
      </c>
      <c r="N2326" s="17" t="e">
        <f>VLOOKUP(K2326,#REF!,6,0)</f>
        <v>#REF!</v>
      </c>
      <c r="O2326" s="17" t="e">
        <f t="shared" si="109"/>
        <v>#REF!</v>
      </c>
      <c r="P2326" s="22">
        <v>0.08</v>
      </c>
      <c r="Q2326" s="17" t="e">
        <f t="shared" si="110"/>
        <v>#REF!</v>
      </c>
      <c r="R2326" s="13" t="e">
        <f>VLOOKUP(J2326,'[1]Nhân viên'!$E$20:$F$41,2,0)</f>
        <v>#REF!</v>
      </c>
    </row>
    <row r="2327" spans="1:18" hidden="1">
      <c r="A2327" s="11">
        <v>2329</v>
      </c>
      <c r="B2327" s="11">
        <f t="shared" si="108"/>
        <v>0</v>
      </c>
      <c r="E2327" s="13" t="e">
        <f>VLOOKUP(D2327,#REF!,2,0)</f>
        <v>#REF!</v>
      </c>
      <c r="H2327" s="13" t="e">
        <f>VLOOKUP(F2327,#REF!,2,0)</f>
        <v>#REF!</v>
      </c>
      <c r="I2327" s="13" t="str">
        <f>VLOOKUP(F2327,'[1]Khách hàng'!$A$4:$F$2144,3,0)</f>
        <v>Số 1 đường số 17A, Khu phố 11, Phường Bình Trị Đông B, Quận Bình Tân, TP.HCM.</v>
      </c>
      <c r="J2327" s="13" t="e">
        <f>VLOOKUP(F2327,#REF!,5,0)</f>
        <v>#REF!</v>
      </c>
      <c r="M2327" s="13" t="e">
        <f>VLOOKUP(K2327,#REF!,2,0)</f>
        <v>#REF!</v>
      </c>
      <c r="N2327" s="17" t="e">
        <f>VLOOKUP(K2327,#REF!,6,0)</f>
        <v>#REF!</v>
      </c>
      <c r="O2327" s="17" t="e">
        <f t="shared" si="109"/>
        <v>#REF!</v>
      </c>
      <c r="P2327" s="22">
        <v>0.08</v>
      </c>
      <c r="Q2327" s="17" t="e">
        <f t="shared" si="110"/>
        <v>#REF!</v>
      </c>
      <c r="R2327" s="13" t="e">
        <f>VLOOKUP(J2327,'[1]Nhân viên'!$E$20:$F$41,2,0)</f>
        <v>#REF!</v>
      </c>
    </row>
    <row r="2328" spans="1:18" hidden="1">
      <c r="A2328" s="11">
        <v>2330</v>
      </c>
      <c r="B2328" s="11">
        <f t="shared" si="108"/>
        <v>0</v>
      </c>
      <c r="E2328" s="13" t="e">
        <f>VLOOKUP(D2328,#REF!,2,0)</f>
        <v>#REF!</v>
      </c>
      <c r="H2328" s="13" t="e">
        <f>VLOOKUP(F2328,#REF!,2,0)</f>
        <v>#REF!</v>
      </c>
      <c r="I2328" s="13" t="str">
        <f>VLOOKUP(F2328,'[1]Khách hàng'!$A$4:$F$2144,3,0)</f>
        <v>Số 1 đường số 17A, Khu phố 11, Phường Bình Trị Đông B, Quận Bình Tân, TP.HCM.</v>
      </c>
      <c r="J2328" s="13" t="e">
        <f>VLOOKUP(F2328,#REF!,5,0)</f>
        <v>#REF!</v>
      </c>
      <c r="M2328" s="13" t="e">
        <f>VLOOKUP(K2328,#REF!,2,0)</f>
        <v>#REF!</v>
      </c>
      <c r="N2328" s="17" t="e">
        <f>VLOOKUP(K2328,#REF!,6,0)</f>
        <v>#REF!</v>
      </c>
      <c r="O2328" s="17" t="e">
        <f t="shared" si="109"/>
        <v>#REF!</v>
      </c>
      <c r="P2328" s="22">
        <v>0.08</v>
      </c>
      <c r="Q2328" s="17" t="e">
        <f t="shared" si="110"/>
        <v>#REF!</v>
      </c>
      <c r="R2328" s="13" t="e">
        <f>VLOOKUP(J2328,'[1]Nhân viên'!$E$20:$F$41,2,0)</f>
        <v>#REF!</v>
      </c>
    </row>
    <row r="2329" spans="1:18" hidden="1">
      <c r="A2329" s="11">
        <v>2331</v>
      </c>
      <c r="B2329" s="11">
        <f t="shared" si="108"/>
        <v>0</v>
      </c>
      <c r="E2329" s="13" t="e">
        <f>VLOOKUP(D2329,#REF!,2,0)</f>
        <v>#REF!</v>
      </c>
      <c r="H2329" s="13" t="e">
        <f>VLOOKUP(F2329,#REF!,2,0)</f>
        <v>#REF!</v>
      </c>
      <c r="I2329" s="13" t="str">
        <f>VLOOKUP(F2329,'[1]Khách hàng'!$A$4:$F$2144,3,0)</f>
        <v>Số 1 đường số 17A, Khu phố 11, Phường Bình Trị Đông B, Quận Bình Tân, TP.HCM.</v>
      </c>
      <c r="J2329" s="13" t="e">
        <f>VLOOKUP(F2329,#REF!,5,0)</f>
        <v>#REF!</v>
      </c>
      <c r="M2329" s="13" t="e">
        <f>VLOOKUP(K2329,#REF!,2,0)</f>
        <v>#REF!</v>
      </c>
      <c r="N2329" s="17" t="e">
        <f>VLOOKUP(K2329,#REF!,6,0)</f>
        <v>#REF!</v>
      </c>
      <c r="O2329" s="17" t="e">
        <f t="shared" si="109"/>
        <v>#REF!</v>
      </c>
      <c r="P2329" s="22">
        <v>0.08</v>
      </c>
      <c r="Q2329" s="17" t="e">
        <f t="shared" si="110"/>
        <v>#REF!</v>
      </c>
      <c r="R2329" s="13" t="e">
        <f>VLOOKUP(J2329,'[1]Nhân viên'!$E$20:$F$41,2,0)</f>
        <v>#REF!</v>
      </c>
    </row>
    <row r="2330" spans="1:18" hidden="1">
      <c r="A2330" s="11">
        <v>2332</v>
      </c>
      <c r="B2330" s="11">
        <f t="shared" si="108"/>
        <v>0</v>
      </c>
      <c r="E2330" s="13" t="e">
        <f>VLOOKUP(D2330,#REF!,2,0)</f>
        <v>#REF!</v>
      </c>
      <c r="H2330" s="13" t="e">
        <f>VLOOKUP(F2330,#REF!,2,0)</f>
        <v>#REF!</v>
      </c>
      <c r="I2330" s="13" t="str">
        <f>VLOOKUP(F2330,'[1]Khách hàng'!$A$4:$F$2144,3,0)</f>
        <v>Số 1 đường số 17A, Khu phố 11, Phường Bình Trị Đông B, Quận Bình Tân, TP.HCM.</v>
      </c>
      <c r="J2330" s="13" t="e">
        <f>VLOOKUP(F2330,#REF!,5,0)</f>
        <v>#REF!</v>
      </c>
      <c r="M2330" s="13" t="e">
        <f>VLOOKUP(K2330,#REF!,2,0)</f>
        <v>#REF!</v>
      </c>
      <c r="N2330" s="17" t="e">
        <f>VLOOKUP(K2330,#REF!,6,0)</f>
        <v>#REF!</v>
      </c>
      <c r="O2330" s="17" t="e">
        <f t="shared" si="109"/>
        <v>#REF!</v>
      </c>
      <c r="P2330" s="22">
        <v>0.08</v>
      </c>
      <c r="Q2330" s="17" t="e">
        <f t="shared" si="110"/>
        <v>#REF!</v>
      </c>
      <c r="R2330" s="13" t="e">
        <f>VLOOKUP(J2330,'[1]Nhân viên'!$E$20:$F$41,2,0)</f>
        <v>#REF!</v>
      </c>
    </row>
    <row r="2331" spans="1:18" hidden="1">
      <c r="A2331" s="11">
        <v>2333</v>
      </c>
      <c r="B2331" s="11">
        <f t="shared" si="108"/>
        <v>0</v>
      </c>
      <c r="E2331" s="13" t="e">
        <f>VLOOKUP(D2331,#REF!,2,0)</f>
        <v>#REF!</v>
      </c>
      <c r="H2331" s="13" t="e">
        <f>VLOOKUP(F2331,#REF!,2,0)</f>
        <v>#REF!</v>
      </c>
      <c r="I2331" s="13" t="str">
        <f>VLOOKUP(F2331,'[1]Khách hàng'!$A$4:$F$2144,3,0)</f>
        <v>Số 1 đường số 17A, Khu phố 11, Phường Bình Trị Đông B, Quận Bình Tân, TP.HCM.</v>
      </c>
      <c r="J2331" s="13" t="e">
        <f>VLOOKUP(F2331,#REF!,5,0)</f>
        <v>#REF!</v>
      </c>
      <c r="M2331" s="13" t="e">
        <f>VLOOKUP(K2331,#REF!,2,0)</f>
        <v>#REF!</v>
      </c>
      <c r="N2331" s="17" t="e">
        <f>VLOOKUP(K2331,#REF!,6,0)</f>
        <v>#REF!</v>
      </c>
      <c r="O2331" s="17" t="e">
        <f t="shared" si="109"/>
        <v>#REF!</v>
      </c>
      <c r="P2331" s="22">
        <v>0.08</v>
      </c>
      <c r="Q2331" s="17" t="e">
        <f t="shared" si="110"/>
        <v>#REF!</v>
      </c>
      <c r="R2331" s="13" t="e">
        <f>VLOOKUP(J2331,'[1]Nhân viên'!$E$20:$F$41,2,0)</f>
        <v>#REF!</v>
      </c>
    </row>
    <row r="2332" spans="1:18" hidden="1">
      <c r="A2332" s="11">
        <v>2334</v>
      </c>
      <c r="B2332" s="11">
        <f t="shared" ref="B2332:B2395" si="111">DAY($C2332)</f>
        <v>0</v>
      </c>
      <c r="E2332" s="13" t="e">
        <f>VLOOKUP(D2332,#REF!,2,0)</f>
        <v>#REF!</v>
      </c>
      <c r="H2332" s="13" t="e">
        <f>VLOOKUP(F2332,#REF!,2,0)</f>
        <v>#REF!</v>
      </c>
      <c r="I2332" s="13" t="str">
        <f>VLOOKUP(F2332,'[1]Khách hàng'!$A$4:$F$2144,3,0)</f>
        <v>Số 1 đường số 17A, Khu phố 11, Phường Bình Trị Đông B, Quận Bình Tân, TP.HCM.</v>
      </c>
      <c r="J2332" s="13" t="e">
        <f>VLOOKUP(F2332,#REF!,5,0)</f>
        <v>#REF!</v>
      </c>
      <c r="M2332" s="13" t="e">
        <f>VLOOKUP(K2332,#REF!,2,0)</f>
        <v>#REF!</v>
      </c>
      <c r="N2332" s="17" t="e">
        <f>VLOOKUP(K2332,#REF!,6,0)</f>
        <v>#REF!</v>
      </c>
      <c r="O2332" s="17" t="e">
        <f t="shared" si="109"/>
        <v>#REF!</v>
      </c>
      <c r="P2332" s="22">
        <v>0.08</v>
      </c>
      <c r="Q2332" s="17" t="e">
        <f t="shared" si="110"/>
        <v>#REF!</v>
      </c>
      <c r="R2332" s="13" t="e">
        <f>VLOOKUP(J2332,'[1]Nhân viên'!$E$20:$F$41,2,0)</f>
        <v>#REF!</v>
      </c>
    </row>
    <row r="2333" spans="1:18" hidden="1">
      <c r="A2333" s="11">
        <v>2335</v>
      </c>
      <c r="B2333" s="11">
        <f t="shared" si="111"/>
        <v>0</v>
      </c>
      <c r="E2333" s="13" t="e">
        <f>VLOOKUP(D2333,#REF!,2,0)</f>
        <v>#REF!</v>
      </c>
      <c r="H2333" s="13" t="e">
        <f>VLOOKUP(F2333,#REF!,2,0)</f>
        <v>#REF!</v>
      </c>
      <c r="I2333" s="13" t="str">
        <f>VLOOKUP(F2333,'[1]Khách hàng'!$A$4:$F$2144,3,0)</f>
        <v>Số 1 đường số 17A, Khu phố 11, Phường Bình Trị Đông B, Quận Bình Tân, TP.HCM.</v>
      </c>
      <c r="J2333" s="13" t="e">
        <f>VLOOKUP(F2333,#REF!,5,0)</f>
        <v>#REF!</v>
      </c>
      <c r="M2333" s="13" t="e">
        <f>VLOOKUP(K2333,#REF!,2,0)</f>
        <v>#REF!</v>
      </c>
      <c r="N2333" s="17" t="e">
        <f>VLOOKUP(K2333,#REF!,6,0)</f>
        <v>#REF!</v>
      </c>
      <c r="O2333" s="17" t="e">
        <f t="shared" si="109"/>
        <v>#REF!</v>
      </c>
      <c r="P2333" s="22">
        <v>0.08</v>
      </c>
      <c r="Q2333" s="17" t="e">
        <f t="shared" si="110"/>
        <v>#REF!</v>
      </c>
      <c r="R2333" s="13" t="e">
        <f>VLOOKUP(J2333,'[1]Nhân viên'!$E$20:$F$41,2,0)</f>
        <v>#REF!</v>
      </c>
    </row>
    <row r="2334" spans="1:18" hidden="1">
      <c r="A2334" s="11">
        <v>2336</v>
      </c>
      <c r="B2334" s="11">
        <f t="shared" si="111"/>
        <v>0</v>
      </c>
      <c r="E2334" s="13" t="e">
        <f>VLOOKUP(D2334,#REF!,2,0)</f>
        <v>#REF!</v>
      </c>
      <c r="H2334" s="13" t="e">
        <f>VLOOKUP(F2334,#REF!,2,0)</f>
        <v>#REF!</v>
      </c>
      <c r="I2334" s="13" t="str">
        <f>VLOOKUP(F2334,'[1]Khách hàng'!$A$4:$F$2144,3,0)</f>
        <v>Số 1 đường số 17A, Khu phố 11, Phường Bình Trị Đông B, Quận Bình Tân, TP.HCM.</v>
      </c>
      <c r="J2334" s="13" t="e">
        <f>VLOOKUP(F2334,#REF!,5,0)</f>
        <v>#REF!</v>
      </c>
      <c r="M2334" s="13" t="e">
        <f>VLOOKUP(K2334,#REF!,2,0)</f>
        <v>#REF!</v>
      </c>
      <c r="N2334" s="17" t="e">
        <f>VLOOKUP(K2334,#REF!,6,0)</f>
        <v>#REF!</v>
      </c>
      <c r="O2334" s="17" t="e">
        <f t="shared" si="109"/>
        <v>#REF!</v>
      </c>
      <c r="P2334" s="22">
        <v>0.08</v>
      </c>
      <c r="Q2334" s="17" t="e">
        <f t="shared" si="110"/>
        <v>#REF!</v>
      </c>
      <c r="R2334" s="13" t="e">
        <f>VLOOKUP(J2334,'[1]Nhân viên'!$E$20:$F$41,2,0)</f>
        <v>#REF!</v>
      </c>
    </row>
    <row r="2335" spans="1:18" hidden="1">
      <c r="A2335" s="11">
        <v>2337</v>
      </c>
      <c r="B2335" s="11">
        <f t="shared" si="111"/>
        <v>0</v>
      </c>
      <c r="E2335" s="13" t="e">
        <f>VLOOKUP(D2335,#REF!,2,0)</f>
        <v>#REF!</v>
      </c>
      <c r="H2335" s="13" t="e">
        <f>VLOOKUP(F2335,#REF!,2,0)</f>
        <v>#REF!</v>
      </c>
      <c r="I2335" s="13" t="str">
        <f>VLOOKUP(F2335,'[1]Khách hàng'!$A$4:$F$2144,3,0)</f>
        <v>Số 1 đường số 17A, Khu phố 11, Phường Bình Trị Đông B, Quận Bình Tân, TP.HCM.</v>
      </c>
      <c r="J2335" s="13" t="e">
        <f>VLOOKUP(F2335,#REF!,5,0)</f>
        <v>#REF!</v>
      </c>
      <c r="M2335" s="13" t="e">
        <f>VLOOKUP(K2335,#REF!,2,0)</f>
        <v>#REF!</v>
      </c>
      <c r="N2335" s="17" t="e">
        <f>VLOOKUP(K2335,#REF!,6,0)</f>
        <v>#REF!</v>
      </c>
      <c r="O2335" s="17" t="e">
        <f t="shared" si="109"/>
        <v>#REF!</v>
      </c>
      <c r="P2335" s="22">
        <v>0.08</v>
      </c>
      <c r="Q2335" s="17" t="e">
        <f t="shared" si="110"/>
        <v>#REF!</v>
      </c>
      <c r="R2335" s="13" t="e">
        <f>VLOOKUP(J2335,'[1]Nhân viên'!$E$20:$F$41,2,0)</f>
        <v>#REF!</v>
      </c>
    </row>
    <row r="2336" spans="1:18" hidden="1">
      <c r="A2336" s="11">
        <v>2338</v>
      </c>
      <c r="B2336" s="11">
        <f t="shared" si="111"/>
        <v>0</v>
      </c>
      <c r="E2336" s="13" t="e">
        <f>VLOOKUP(D2336,#REF!,2,0)</f>
        <v>#REF!</v>
      </c>
      <c r="H2336" s="13" t="e">
        <f>VLOOKUP(F2336,#REF!,2,0)</f>
        <v>#REF!</v>
      </c>
      <c r="I2336" s="13" t="str">
        <f>VLOOKUP(F2336,'[1]Khách hàng'!$A$4:$F$2144,3,0)</f>
        <v>Số 1 đường số 17A, Khu phố 11, Phường Bình Trị Đông B, Quận Bình Tân, TP.HCM.</v>
      </c>
      <c r="J2336" s="13" t="e">
        <f>VLOOKUP(F2336,#REF!,5,0)</f>
        <v>#REF!</v>
      </c>
      <c r="M2336" s="13" t="e">
        <f>VLOOKUP(K2336,#REF!,2,0)</f>
        <v>#REF!</v>
      </c>
      <c r="N2336" s="17" t="e">
        <f>VLOOKUP(K2336,#REF!,6,0)</f>
        <v>#REF!</v>
      </c>
      <c r="O2336" s="17" t="e">
        <f t="shared" ref="O2336:O2399" si="112">L2336*N2336</f>
        <v>#REF!</v>
      </c>
      <c r="P2336" s="22">
        <v>0.08</v>
      </c>
      <c r="Q2336" s="17" t="e">
        <f t="shared" ref="Q2336:Q2399" si="113">O2336*P2336+O2336</f>
        <v>#REF!</v>
      </c>
      <c r="R2336" s="13" t="e">
        <f>VLOOKUP(J2336,'[1]Nhân viên'!$E$20:$F$41,2,0)</f>
        <v>#REF!</v>
      </c>
    </row>
    <row r="2337" spans="1:18" hidden="1">
      <c r="A2337" s="11">
        <v>2339</v>
      </c>
      <c r="B2337" s="11">
        <f t="shared" si="111"/>
        <v>0</v>
      </c>
      <c r="E2337" s="13" t="e">
        <f>VLOOKUP(D2337,#REF!,2,0)</f>
        <v>#REF!</v>
      </c>
      <c r="H2337" s="13" t="e">
        <f>VLOOKUP(F2337,#REF!,2,0)</f>
        <v>#REF!</v>
      </c>
      <c r="I2337" s="13" t="str">
        <f>VLOOKUP(F2337,'[1]Khách hàng'!$A$4:$F$2144,3,0)</f>
        <v>Số 1 đường số 17A, Khu phố 11, Phường Bình Trị Đông B, Quận Bình Tân, TP.HCM.</v>
      </c>
      <c r="J2337" s="13" t="e">
        <f>VLOOKUP(F2337,#REF!,5,0)</f>
        <v>#REF!</v>
      </c>
      <c r="M2337" s="13" t="e">
        <f>VLOOKUP(K2337,#REF!,2,0)</f>
        <v>#REF!</v>
      </c>
      <c r="N2337" s="17" t="e">
        <f>VLOOKUP(K2337,#REF!,6,0)</f>
        <v>#REF!</v>
      </c>
      <c r="O2337" s="17" t="e">
        <f t="shared" si="112"/>
        <v>#REF!</v>
      </c>
      <c r="P2337" s="22">
        <v>0.08</v>
      </c>
      <c r="Q2337" s="17" t="e">
        <f t="shared" si="113"/>
        <v>#REF!</v>
      </c>
      <c r="R2337" s="13" t="e">
        <f>VLOOKUP(J2337,'[1]Nhân viên'!$E$20:$F$41,2,0)</f>
        <v>#REF!</v>
      </c>
    </row>
    <row r="2338" spans="1:18" hidden="1">
      <c r="A2338" s="11">
        <v>2340</v>
      </c>
      <c r="B2338" s="11">
        <f t="shared" si="111"/>
        <v>0</v>
      </c>
      <c r="E2338" s="13" t="e">
        <f>VLOOKUP(D2338,#REF!,2,0)</f>
        <v>#REF!</v>
      </c>
      <c r="H2338" s="13" t="e">
        <f>VLOOKUP(F2338,#REF!,2,0)</f>
        <v>#REF!</v>
      </c>
      <c r="I2338" s="13" t="str">
        <f>VLOOKUP(F2338,'[1]Khách hàng'!$A$4:$F$2144,3,0)</f>
        <v>Số 1 đường số 17A, Khu phố 11, Phường Bình Trị Đông B, Quận Bình Tân, TP.HCM.</v>
      </c>
      <c r="J2338" s="13" t="e">
        <f>VLOOKUP(F2338,#REF!,5,0)</f>
        <v>#REF!</v>
      </c>
      <c r="M2338" s="13" t="e">
        <f>VLOOKUP(K2338,#REF!,2,0)</f>
        <v>#REF!</v>
      </c>
      <c r="N2338" s="17" t="e">
        <f>VLOOKUP(K2338,#REF!,6,0)</f>
        <v>#REF!</v>
      </c>
      <c r="O2338" s="17" t="e">
        <f t="shared" si="112"/>
        <v>#REF!</v>
      </c>
      <c r="P2338" s="22">
        <v>0.08</v>
      </c>
      <c r="Q2338" s="17" t="e">
        <f t="shared" si="113"/>
        <v>#REF!</v>
      </c>
      <c r="R2338" s="13" t="e">
        <f>VLOOKUP(J2338,'[1]Nhân viên'!$E$20:$F$41,2,0)</f>
        <v>#REF!</v>
      </c>
    </row>
    <row r="2339" spans="1:18" hidden="1">
      <c r="A2339" s="11">
        <v>2341</v>
      </c>
      <c r="B2339" s="11">
        <f t="shared" si="111"/>
        <v>0</v>
      </c>
      <c r="E2339" s="13" t="e">
        <f>VLOOKUP(D2339,#REF!,2,0)</f>
        <v>#REF!</v>
      </c>
      <c r="H2339" s="13" t="e">
        <f>VLOOKUP(F2339,#REF!,2,0)</f>
        <v>#REF!</v>
      </c>
      <c r="I2339" s="13" t="str">
        <f>VLOOKUP(F2339,'[1]Khách hàng'!$A$4:$F$2144,3,0)</f>
        <v>Số 1 đường số 17A, Khu phố 11, Phường Bình Trị Đông B, Quận Bình Tân, TP.HCM.</v>
      </c>
      <c r="J2339" s="13" t="e">
        <f>VLOOKUP(F2339,#REF!,5,0)</f>
        <v>#REF!</v>
      </c>
      <c r="M2339" s="13" t="e">
        <f>VLOOKUP(K2339,#REF!,2,0)</f>
        <v>#REF!</v>
      </c>
      <c r="N2339" s="17" t="e">
        <f>VLOOKUP(K2339,#REF!,6,0)</f>
        <v>#REF!</v>
      </c>
      <c r="O2339" s="17" t="e">
        <f t="shared" si="112"/>
        <v>#REF!</v>
      </c>
      <c r="P2339" s="22">
        <v>0.08</v>
      </c>
      <c r="Q2339" s="17" t="e">
        <f t="shared" si="113"/>
        <v>#REF!</v>
      </c>
      <c r="R2339" s="13" t="e">
        <f>VLOOKUP(J2339,'[1]Nhân viên'!$E$20:$F$41,2,0)</f>
        <v>#REF!</v>
      </c>
    </row>
    <row r="2340" spans="1:18" hidden="1">
      <c r="A2340" s="11">
        <v>2342</v>
      </c>
      <c r="B2340" s="11">
        <f t="shared" si="111"/>
        <v>0</v>
      </c>
      <c r="E2340" s="13" t="e">
        <f>VLOOKUP(D2340,#REF!,2,0)</f>
        <v>#REF!</v>
      </c>
      <c r="H2340" s="13" t="e">
        <f>VLOOKUP(F2340,#REF!,2,0)</f>
        <v>#REF!</v>
      </c>
      <c r="I2340" s="13" t="str">
        <f>VLOOKUP(F2340,'[1]Khách hàng'!$A$4:$F$2144,3,0)</f>
        <v>Số 1 đường số 17A, Khu phố 11, Phường Bình Trị Đông B, Quận Bình Tân, TP.HCM.</v>
      </c>
      <c r="J2340" s="13" t="e">
        <f>VLOOKUP(F2340,#REF!,5,0)</f>
        <v>#REF!</v>
      </c>
      <c r="M2340" s="13" t="e">
        <f>VLOOKUP(K2340,#REF!,2,0)</f>
        <v>#REF!</v>
      </c>
      <c r="N2340" s="17" t="e">
        <f>VLOOKUP(K2340,#REF!,6,0)</f>
        <v>#REF!</v>
      </c>
      <c r="O2340" s="17" t="e">
        <f t="shared" si="112"/>
        <v>#REF!</v>
      </c>
      <c r="P2340" s="22">
        <v>0.08</v>
      </c>
      <c r="Q2340" s="17" t="e">
        <f t="shared" si="113"/>
        <v>#REF!</v>
      </c>
      <c r="R2340" s="13" t="e">
        <f>VLOOKUP(J2340,'[1]Nhân viên'!$E$20:$F$41,2,0)</f>
        <v>#REF!</v>
      </c>
    </row>
    <row r="2341" spans="1:18" hidden="1">
      <c r="A2341" s="11">
        <v>2343</v>
      </c>
      <c r="B2341" s="11">
        <f t="shared" si="111"/>
        <v>0</v>
      </c>
      <c r="E2341" s="13" t="e">
        <f>VLOOKUP(D2341,#REF!,2,0)</f>
        <v>#REF!</v>
      </c>
      <c r="H2341" s="13" t="e">
        <f>VLOOKUP(F2341,#REF!,2,0)</f>
        <v>#REF!</v>
      </c>
      <c r="I2341" s="13" t="str">
        <f>VLOOKUP(F2341,'[1]Khách hàng'!$A$4:$F$2144,3,0)</f>
        <v>Số 1 đường số 17A, Khu phố 11, Phường Bình Trị Đông B, Quận Bình Tân, TP.HCM.</v>
      </c>
      <c r="J2341" s="13" t="e">
        <f>VLOOKUP(F2341,#REF!,5,0)</f>
        <v>#REF!</v>
      </c>
      <c r="M2341" s="13" t="e">
        <f>VLOOKUP(K2341,#REF!,2,0)</f>
        <v>#REF!</v>
      </c>
      <c r="N2341" s="17" t="e">
        <f>VLOOKUP(K2341,#REF!,6,0)</f>
        <v>#REF!</v>
      </c>
      <c r="O2341" s="17" t="e">
        <f t="shared" si="112"/>
        <v>#REF!</v>
      </c>
      <c r="P2341" s="22">
        <v>0.08</v>
      </c>
      <c r="Q2341" s="17" t="e">
        <f t="shared" si="113"/>
        <v>#REF!</v>
      </c>
      <c r="R2341" s="13" t="e">
        <f>VLOOKUP(J2341,'[1]Nhân viên'!$E$20:$F$41,2,0)</f>
        <v>#REF!</v>
      </c>
    </row>
    <row r="2342" spans="1:18" hidden="1">
      <c r="A2342" s="11">
        <v>2344</v>
      </c>
      <c r="B2342" s="11">
        <f t="shared" si="111"/>
        <v>0</v>
      </c>
      <c r="E2342" s="13" t="e">
        <f>VLOOKUP(D2342,#REF!,2,0)</f>
        <v>#REF!</v>
      </c>
      <c r="H2342" s="13" t="e">
        <f>VLOOKUP(F2342,#REF!,2,0)</f>
        <v>#REF!</v>
      </c>
      <c r="I2342" s="13" t="str">
        <f>VLOOKUP(F2342,'[1]Khách hàng'!$A$4:$F$2144,3,0)</f>
        <v>Số 1 đường số 17A, Khu phố 11, Phường Bình Trị Đông B, Quận Bình Tân, TP.HCM.</v>
      </c>
      <c r="J2342" s="13" t="e">
        <f>VLOOKUP(F2342,#REF!,5,0)</f>
        <v>#REF!</v>
      </c>
      <c r="M2342" s="13" t="e">
        <f>VLOOKUP(K2342,#REF!,2,0)</f>
        <v>#REF!</v>
      </c>
      <c r="N2342" s="17" t="e">
        <f>VLOOKUP(K2342,#REF!,6,0)</f>
        <v>#REF!</v>
      </c>
      <c r="O2342" s="17" t="e">
        <f t="shared" si="112"/>
        <v>#REF!</v>
      </c>
      <c r="P2342" s="22">
        <v>0.08</v>
      </c>
      <c r="Q2342" s="17" t="e">
        <f t="shared" si="113"/>
        <v>#REF!</v>
      </c>
      <c r="R2342" s="13" t="e">
        <f>VLOOKUP(J2342,'[1]Nhân viên'!$E$20:$F$41,2,0)</f>
        <v>#REF!</v>
      </c>
    </row>
    <row r="2343" spans="1:18" hidden="1">
      <c r="A2343" s="11">
        <v>2345</v>
      </c>
      <c r="B2343" s="11">
        <f t="shared" si="111"/>
        <v>0</v>
      </c>
      <c r="E2343" s="13" t="e">
        <f>VLOOKUP(D2343,#REF!,2,0)</f>
        <v>#REF!</v>
      </c>
      <c r="H2343" s="13" t="e">
        <f>VLOOKUP(F2343,#REF!,2,0)</f>
        <v>#REF!</v>
      </c>
      <c r="I2343" s="13" t="str">
        <f>VLOOKUP(F2343,'[1]Khách hàng'!$A$4:$F$2144,3,0)</f>
        <v>Số 1 đường số 17A, Khu phố 11, Phường Bình Trị Đông B, Quận Bình Tân, TP.HCM.</v>
      </c>
      <c r="J2343" s="13" t="e">
        <f>VLOOKUP(F2343,#REF!,5,0)</f>
        <v>#REF!</v>
      </c>
      <c r="M2343" s="13" t="e">
        <f>VLOOKUP(K2343,#REF!,2,0)</f>
        <v>#REF!</v>
      </c>
      <c r="N2343" s="17" t="e">
        <f>VLOOKUP(K2343,#REF!,6,0)</f>
        <v>#REF!</v>
      </c>
      <c r="O2343" s="17" t="e">
        <f t="shared" si="112"/>
        <v>#REF!</v>
      </c>
      <c r="P2343" s="22">
        <v>0.08</v>
      </c>
      <c r="Q2343" s="17" t="e">
        <f t="shared" si="113"/>
        <v>#REF!</v>
      </c>
      <c r="R2343" s="13" t="e">
        <f>VLOOKUP(J2343,'[1]Nhân viên'!$E$20:$F$41,2,0)</f>
        <v>#REF!</v>
      </c>
    </row>
    <row r="2344" spans="1:18" hidden="1">
      <c r="A2344" s="11">
        <v>2346</v>
      </c>
      <c r="B2344" s="11">
        <f t="shared" si="111"/>
        <v>0</v>
      </c>
      <c r="E2344" s="13" t="e">
        <f>VLOOKUP(D2344,#REF!,2,0)</f>
        <v>#REF!</v>
      </c>
      <c r="H2344" s="13" t="e">
        <f>VLOOKUP(F2344,#REF!,2,0)</f>
        <v>#REF!</v>
      </c>
      <c r="I2344" s="13" t="str">
        <f>VLOOKUP(F2344,'[1]Khách hàng'!$A$4:$F$2144,3,0)</f>
        <v>Số 1 đường số 17A, Khu phố 11, Phường Bình Trị Đông B, Quận Bình Tân, TP.HCM.</v>
      </c>
      <c r="J2344" s="13" t="e">
        <f>VLOOKUP(F2344,#REF!,5,0)</f>
        <v>#REF!</v>
      </c>
      <c r="M2344" s="13" t="e">
        <f>VLOOKUP(K2344,#REF!,2,0)</f>
        <v>#REF!</v>
      </c>
      <c r="N2344" s="17" t="e">
        <f>VLOOKUP(K2344,#REF!,6,0)</f>
        <v>#REF!</v>
      </c>
      <c r="O2344" s="17" t="e">
        <f t="shared" si="112"/>
        <v>#REF!</v>
      </c>
      <c r="P2344" s="22">
        <v>0.08</v>
      </c>
      <c r="Q2344" s="17" t="e">
        <f t="shared" si="113"/>
        <v>#REF!</v>
      </c>
      <c r="R2344" s="13" t="e">
        <f>VLOOKUP(J2344,'[1]Nhân viên'!$E$20:$F$41,2,0)</f>
        <v>#REF!</v>
      </c>
    </row>
    <row r="2345" spans="1:18" hidden="1">
      <c r="A2345" s="11">
        <v>2347</v>
      </c>
      <c r="B2345" s="11">
        <f t="shared" si="111"/>
        <v>0</v>
      </c>
      <c r="E2345" s="13" t="e">
        <f>VLOOKUP(D2345,#REF!,2,0)</f>
        <v>#REF!</v>
      </c>
      <c r="H2345" s="13" t="e">
        <f>VLOOKUP(F2345,#REF!,2,0)</f>
        <v>#REF!</v>
      </c>
      <c r="I2345" s="13" t="str">
        <f>VLOOKUP(F2345,'[1]Khách hàng'!$A$4:$F$2144,3,0)</f>
        <v>Số 1 đường số 17A, Khu phố 11, Phường Bình Trị Đông B, Quận Bình Tân, TP.HCM.</v>
      </c>
      <c r="J2345" s="13" t="e">
        <f>VLOOKUP(F2345,#REF!,5,0)</f>
        <v>#REF!</v>
      </c>
      <c r="M2345" s="13" t="e">
        <f>VLOOKUP(K2345,#REF!,2,0)</f>
        <v>#REF!</v>
      </c>
      <c r="N2345" s="17" t="e">
        <f>VLOOKUP(K2345,#REF!,6,0)</f>
        <v>#REF!</v>
      </c>
      <c r="O2345" s="17" t="e">
        <f t="shared" si="112"/>
        <v>#REF!</v>
      </c>
      <c r="P2345" s="22">
        <v>0.08</v>
      </c>
      <c r="Q2345" s="17" t="e">
        <f t="shared" si="113"/>
        <v>#REF!</v>
      </c>
      <c r="R2345" s="13" t="e">
        <f>VLOOKUP(J2345,'[1]Nhân viên'!$E$20:$F$41,2,0)</f>
        <v>#REF!</v>
      </c>
    </row>
    <row r="2346" spans="1:18" hidden="1">
      <c r="A2346" s="11">
        <v>2348</v>
      </c>
      <c r="B2346" s="11">
        <f t="shared" si="111"/>
        <v>0</v>
      </c>
      <c r="E2346" s="13" t="e">
        <f>VLOOKUP(D2346,#REF!,2,0)</f>
        <v>#REF!</v>
      </c>
      <c r="H2346" s="13" t="e">
        <f>VLOOKUP(F2346,#REF!,2,0)</f>
        <v>#REF!</v>
      </c>
      <c r="I2346" s="13" t="str">
        <f>VLOOKUP(F2346,'[1]Khách hàng'!$A$4:$F$2144,3,0)</f>
        <v>Số 1 đường số 17A, Khu phố 11, Phường Bình Trị Đông B, Quận Bình Tân, TP.HCM.</v>
      </c>
      <c r="J2346" s="13" t="e">
        <f>VLOOKUP(F2346,#REF!,5,0)</f>
        <v>#REF!</v>
      </c>
      <c r="M2346" s="13" t="e">
        <f>VLOOKUP(K2346,#REF!,2,0)</f>
        <v>#REF!</v>
      </c>
      <c r="N2346" s="17" t="e">
        <f>VLOOKUP(K2346,#REF!,6,0)</f>
        <v>#REF!</v>
      </c>
      <c r="O2346" s="17" t="e">
        <f t="shared" si="112"/>
        <v>#REF!</v>
      </c>
      <c r="P2346" s="22">
        <v>0.08</v>
      </c>
      <c r="Q2346" s="17" t="e">
        <f t="shared" si="113"/>
        <v>#REF!</v>
      </c>
      <c r="R2346" s="13" t="e">
        <f>VLOOKUP(J2346,'[1]Nhân viên'!$E$20:$F$41,2,0)</f>
        <v>#REF!</v>
      </c>
    </row>
    <row r="2347" spans="1:18" hidden="1">
      <c r="A2347" s="11">
        <v>2349</v>
      </c>
      <c r="B2347" s="11">
        <f t="shared" si="111"/>
        <v>0</v>
      </c>
      <c r="E2347" s="13" t="e">
        <f>VLOOKUP(D2347,#REF!,2,0)</f>
        <v>#REF!</v>
      </c>
      <c r="H2347" s="13" t="e">
        <f>VLOOKUP(F2347,#REF!,2,0)</f>
        <v>#REF!</v>
      </c>
      <c r="I2347" s="13" t="str">
        <f>VLOOKUP(F2347,'[1]Khách hàng'!$A$4:$F$2144,3,0)</f>
        <v>Số 1 đường số 17A, Khu phố 11, Phường Bình Trị Đông B, Quận Bình Tân, TP.HCM.</v>
      </c>
      <c r="J2347" s="13" t="e">
        <f>VLOOKUP(F2347,#REF!,5,0)</f>
        <v>#REF!</v>
      </c>
      <c r="M2347" s="13" t="e">
        <f>VLOOKUP(K2347,#REF!,2,0)</f>
        <v>#REF!</v>
      </c>
      <c r="N2347" s="17" t="e">
        <f>VLOOKUP(K2347,#REF!,6,0)</f>
        <v>#REF!</v>
      </c>
      <c r="O2347" s="17" t="e">
        <f t="shared" si="112"/>
        <v>#REF!</v>
      </c>
      <c r="P2347" s="22">
        <v>0.08</v>
      </c>
      <c r="Q2347" s="17" t="e">
        <f t="shared" si="113"/>
        <v>#REF!</v>
      </c>
      <c r="R2347" s="13" t="e">
        <f>VLOOKUP(J2347,'[1]Nhân viên'!$E$20:$F$41,2,0)</f>
        <v>#REF!</v>
      </c>
    </row>
    <row r="2348" spans="1:18" hidden="1">
      <c r="A2348" s="11">
        <v>2350</v>
      </c>
      <c r="B2348" s="11">
        <f t="shared" si="111"/>
        <v>0</v>
      </c>
      <c r="E2348" s="13" t="e">
        <f>VLOOKUP(D2348,#REF!,2,0)</f>
        <v>#REF!</v>
      </c>
      <c r="H2348" s="13" t="e">
        <f>VLOOKUP(F2348,#REF!,2,0)</f>
        <v>#REF!</v>
      </c>
      <c r="I2348" s="13" t="str">
        <f>VLOOKUP(F2348,'[1]Khách hàng'!$A$4:$F$2144,3,0)</f>
        <v>Số 1 đường số 17A, Khu phố 11, Phường Bình Trị Đông B, Quận Bình Tân, TP.HCM.</v>
      </c>
      <c r="J2348" s="13" t="e">
        <f>VLOOKUP(F2348,#REF!,5,0)</f>
        <v>#REF!</v>
      </c>
      <c r="M2348" s="13" t="e">
        <f>VLOOKUP(K2348,#REF!,2,0)</f>
        <v>#REF!</v>
      </c>
      <c r="N2348" s="17" t="e">
        <f>VLOOKUP(K2348,#REF!,6,0)</f>
        <v>#REF!</v>
      </c>
      <c r="O2348" s="17" t="e">
        <f t="shared" si="112"/>
        <v>#REF!</v>
      </c>
      <c r="P2348" s="22">
        <v>0.08</v>
      </c>
      <c r="Q2348" s="17" t="e">
        <f t="shared" si="113"/>
        <v>#REF!</v>
      </c>
      <c r="R2348" s="13" t="e">
        <f>VLOOKUP(J2348,'[1]Nhân viên'!$E$20:$F$41,2,0)</f>
        <v>#REF!</v>
      </c>
    </row>
    <row r="2349" spans="1:18" hidden="1">
      <c r="A2349" s="11">
        <v>2351</v>
      </c>
      <c r="B2349" s="11">
        <f t="shared" si="111"/>
        <v>0</v>
      </c>
      <c r="E2349" s="13" t="e">
        <f>VLOOKUP(D2349,#REF!,2,0)</f>
        <v>#REF!</v>
      </c>
      <c r="H2349" s="13" t="e">
        <f>VLOOKUP(F2349,#REF!,2,0)</f>
        <v>#REF!</v>
      </c>
      <c r="I2349" s="13" t="str">
        <f>VLOOKUP(F2349,'[1]Khách hàng'!$A$4:$F$2144,3,0)</f>
        <v>Số 1 đường số 17A, Khu phố 11, Phường Bình Trị Đông B, Quận Bình Tân, TP.HCM.</v>
      </c>
      <c r="J2349" s="13" t="e">
        <f>VLOOKUP(F2349,#REF!,5,0)</f>
        <v>#REF!</v>
      </c>
      <c r="M2349" s="13" t="e">
        <f>VLOOKUP(K2349,#REF!,2,0)</f>
        <v>#REF!</v>
      </c>
      <c r="N2349" s="17" t="e">
        <f>VLOOKUP(K2349,#REF!,6,0)</f>
        <v>#REF!</v>
      </c>
      <c r="O2349" s="17" t="e">
        <f t="shared" si="112"/>
        <v>#REF!</v>
      </c>
      <c r="P2349" s="22">
        <v>0.08</v>
      </c>
      <c r="Q2349" s="17" t="e">
        <f t="shared" si="113"/>
        <v>#REF!</v>
      </c>
      <c r="R2349" s="13" t="e">
        <f>VLOOKUP(J2349,'[1]Nhân viên'!$E$20:$F$41,2,0)</f>
        <v>#REF!</v>
      </c>
    </row>
    <row r="2350" spans="1:18" hidden="1">
      <c r="A2350" s="11">
        <v>2352</v>
      </c>
      <c r="B2350" s="11">
        <f t="shared" si="111"/>
        <v>0</v>
      </c>
      <c r="E2350" s="13" t="e">
        <f>VLOOKUP(D2350,#REF!,2,0)</f>
        <v>#REF!</v>
      </c>
      <c r="H2350" s="13" t="e">
        <f>VLOOKUP(F2350,#REF!,2,0)</f>
        <v>#REF!</v>
      </c>
      <c r="I2350" s="13" t="str">
        <f>VLOOKUP(F2350,'[1]Khách hàng'!$A$4:$F$2144,3,0)</f>
        <v>Số 1 đường số 17A, Khu phố 11, Phường Bình Trị Đông B, Quận Bình Tân, TP.HCM.</v>
      </c>
      <c r="J2350" s="13" t="e">
        <f>VLOOKUP(F2350,#REF!,5,0)</f>
        <v>#REF!</v>
      </c>
      <c r="M2350" s="13" t="e">
        <f>VLOOKUP(K2350,#REF!,2,0)</f>
        <v>#REF!</v>
      </c>
      <c r="N2350" s="17" t="e">
        <f>VLOOKUP(K2350,#REF!,6,0)</f>
        <v>#REF!</v>
      </c>
      <c r="O2350" s="17" t="e">
        <f t="shared" si="112"/>
        <v>#REF!</v>
      </c>
      <c r="P2350" s="22">
        <v>0.08</v>
      </c>
      <c r="Q2350" s="17" t="e">
        <f t="shared" si="113"/>
        <v>#REF!</v>
      </c>
      <c r="R2350" s="13" t="e">
        <f>VLOOKUP(J2350,'[1]Nhân viên'!$E$20:$F$41,2,0)</f>
        <v>#REF!</v>
      </c>
    </row>
    <row r="2351" spans="1:18" hidden="1">
      <c r="A2351" s="11">
        <v>2353</v>
      </c>
      <c r="B2351" s="11">
        <f t="shared" si="111"/>
        <v>0</v>
      </c>
      <c r="E2351" s="13" t="e">
        <f>VLOOKUP(D2351,#REF!,2,0)</f>
        <v>#REF!</v>
      </c>
      <c r="H2351" s="13" t="e">
        <f>VLOOKUP(F2351,#REF!,2,0)</f>
        <v>#REF!</v>
      </c>
      <c r="I2351" s="13" t="str">
        <f>VLOOKUP(F2351,'[1]Khách hàng'!$A$4:$F$2144,3,0)</f>
        <v>Số 1 đường số 17A, Khu phố 11, Phường Bình Trị Đông B, Quận Bình Tân, TP.HCM.</v>
      </c>
      <c r="J2351" s="13" t="e">
        <f>VLOOKUP(F2351,#REF!,5,0)</f>
        <v>#REF!</v>
      </c>
      <c r="M2351" s="13" t="e">
        <f>VLOOKUP(K2351,#REF!,2,0)</f>
        <v>#REF!</v>
      </c>
      <c r="N2351" s="17" t="e">
        <f>VLOOKUP(K2351,#REF!,6,0)</f>
        <v>#REF!</v>
      </c>
      <c r="O2351" s="17" t="e">
        <f t="shared" si="112"/>
        <v>#REF!</v>
      </c>
      <c r="P2351" s="22">
        <v>0.08</v>
      </c>
      <c r="Q2351" s="17" t="e">
        <f t="shared" si="113"/>
        <v>#REF!</v>
      </c>
      <c r="R2351" s="13" t="e">
        <f>VLOOKUP(J2351,'[1]Nhân viên'!$E$20:$F$41,2,0)</f>
        <v>#REF!</v>
      </c>
    </row>
    <row r="2352" spans="1:18" hidden="1">
      <c r="A2352" s="11">
        <v>2354</v>
      </c>
      <c r="B2352" s="11">
        <f t="shared" si="111"/>
        <v>0</v>
      </c>
      <c r="E2352" s="13" t="e">
        <f>VLOOKUP(D2352,#REF!,2,0)</f>
        <v>#REF!</v>
      </c>
      <c r="H2352" s="13" t="e">
        <f>VLOOKUP(F2352,#REF!,2,0)</f>
        <v>#REF!</v>
      </c>
      <c r="I2352" s="13" t="str">
        <f>VLOOKUP(F2352,'[1]Khách hàng'!$A$4:$F$2144,3,0)</f>
        <v>Số 1 đường số 17A, Khu phố 11, Phường Bình Trị Đông B, Quận Bình Tân, TP.HCM.</v>
      </c>
      <c r="J2352" s="13" t="e">
        <f>VLOOKUP(F2352,#REF!,5,0)</f>
        <v>#REF!</v>
      </c>
      <c r="M2352" s="13" t="e">
        <f>VLOOKUP(K2352,#REF!,2,0)</f>
        <v>#REF!</v>
      </c>
      <c r="N2352" s="17" t="e">
        <f>VLOOKUP(K2352,#REF!,6,0)</f>
        <v>#REF!</v>
      </c>
      <c r="O2352" s="17" t="e">
        <f t="shared" si="112"/>
        <v>#REF!</v>
      </c>
      <c r="P2352" s="22">
        <v>0.08</v>
      </c>
      <c r="Q2352" s="17" t="e">
        <f t="shared" si="113"/>
        <v>#REF!</v>
      </c>
      <c r="R2352" s="13" t="e">
        <f>VLOOKUP(J2352,'[1]Nhân viên'!$E$20:$F$41,2,0)</f>
        <v>#REF!</v>
      </c>
    </row>
    <row r="2353" spans="1:18" hidden="1">
      <c r="A2353" s="11">
        <v>2355</v>
      </c>
      <c r="B2353" s="11">
        <f t="shared" si="111"/>
        <v>0</v>
      </c>
      <c r="E2353" s="13" t="e">
        <f>VLOOKUP(D2353,#REF!,2,0)</f>
        <v>#REF!</v>
      </c>
      <c r="H2353" s="13" t="e">
        <f>VLOOKUP(F2353,#REF!,2,0)</f>
        <v>#REF!</v>
      </c>
      <c r="I2353" s="13" t="str">
        <f>VLOOKUP(F2353,'[1]Khách hàng'!$A$4:$F$2144,3,0)</f>
        <v>Số 1 đường số 17A, Khu phố 11, Phường Bình Trị Đông B, Quận Bình Tân, TP.HCM.</v>
      </c>
      <c r="J2353" s="13" t="e">
        <f>VLOOKUP(F2353,#REF!,5,0)</f>
        <v>#REF!</v>
      </c>
      <c r="M2353" s="13" t="e">
        <f>VLOOKUP(K2353,#REF!,2,0)</f>
        <v>#REF!</v>
      </c>
      <c r="N2353" s="17" t="e">
        <f>VLOOKUP(K2353,#REF!,6,0)</f>
        <v>#REF!</v>
      </c>
      <c r="O2353" s="17" t="e">
        <f t="shared" si="112"/>
        <v>#REF!</v>
      </c>
      <c r="P2353" s="22">
        <v>0.08</v>
      </c>
      <c r="Q2353" s="17" t="e">
        <f t="shared" si="113"/>
        <v>#REF!</v>
      </c>
      <c r="R2353" s="13" t="e">
        <f>VLOOKUP(J2353,'[1]Nhân viên'!$E$20:$F$41,2,0)</f>
        <v>#REF!</v>
      </c>
    </row>
    <row r="2354" spans="1:18" hidden="1">
      <c r="A2354" s="11">
        <v>2356</v>
      </c>
      <c r="B2354" s="11">
        <f t="shared" si="111"/>
        <v>0</v>
      </c>
      <c r="E2354" s="13" t="e">
        <f>VLOOKUP(D2354,#REF!,2,0)</f>
        <v>#REF!</v>
      </c>
      <c r="H2354" s="13" t="e">
        <f>VLOOKUP(F2354,#REF!,2,0)</f>
        <v>#REF!</v>
      </c>
      <c r="I2354" s="13" t="str">
        <f>VLOOKUP(F2354,'[1]Khách hàng'!$A$4:$F$2144,3,0)</f>
        <v>Số 1 đường số 17A, Khu phố 11, Phường Bình Trị Đông B, Quận Bình Tân, TP.HCM.</v>
      </c>
      <c r="J2354" s="13" t="e">
        <f>VLOOKUP(F2354,#REF!,5,0)</f>
        <v>#REF!</v>
      </c>
      <c r="M2354" s="13" t="e">
        <f>VLOOKUP(K2354,#REF!,2,0)</f>
        <v>#REF!</v>
      </c>
      <c r="N2354" s="17" t="e">
        <f>VLOOKUP(K2354,#REF!,6,0)</f>
        <v>#REF!</v>
      </c>
      <c r="O2354" s="17" t="e">
        <f t="shared" si="112"/>
        <v>#REF!</v>
      </c>
      <c r="P2354" s="22">
        <v>0.08</v>
      </c>
      <c r="Q2354" s="17" t="e">
        <f t="shared" si="113"/>
        <v>#REF!</v>
      </c>
      <c r="R2354" s="13" t="e">
        <f>VLOOKUP(J2354,'[1]Nhân viên'!$E$20:$F$41,2,0)</f>
        <v>#REF!</v>
      </c>
    </row>
    <row r="2355" spans="1:18" hidden="1">
      <c r="A2355" s="11">
        <v>2357</v>
      </c>
      <c r="B2355" s="11">
        <f t="shared" si="111"/>
        <v>0</v>
      </c>
      <c r="E2355" s="13" t="e">
        <f>VLOOKUP(D2355,#REF!,2,0)</f>
        <v>#REF!</v>
      </c>
      <c r="H2355" s="13" t="e">
        <f>VLOOKUP(F2355,#REF!,2,0)</f>
        <v>#REF!</v>
      </c>
      <c r="I2355" s="13" t="str">
        <f>VLOOKUP(F2355,'[1]Khách hàng'!$A$4:$F$2144,3,0)</f>
        <v>Số 1 đường số 17A, Khu phố 11, Phường Bình Trị Đông B, Quận Bình Tân, TP.HCM.</v>
      </c>
      <c r="J2355" s="13" t="e">
        <f>VLOOKUP(F2355,#REF!,5,0)</f>
        <v>#REF!</v>
      </c>
      <c r="M2355" s="13" t="e">
        <f>VLOOKUP(K2355,#REF!,2,0)</f>
        <v>#REF!</v>
      </c>
      <c r="N2355" s="17" t="e">
        <f>VLOOKUP(K2355,#REF!,6,0)</f>
        <v>#REF!</v>
      </c>
      <c r="O2355" s="17" t="e">
        <f t="shared" si="112"/>
        <v>#REF!</v>
      </c>
      <c r="P2355" s="22">
        <v>0.08</v>
      </c>
      <c r="Q2355" s="17" t="e">
        <f t="shared" si="113"/>
        <v>#REF!</v>
      </c>
      <c r="R2355" s="13" t="e">
        <f>VLOOKUP(J2355,'[1]Nhân viên'!$E$20:$F$41,2,0)</f>
        <v>#REF!</v>
      </c>
    </row>
    <row r="2356" spans="1:18" hidden="1">
      <c r="A2356" s="11">
        <v>2358</v>
      </c>
      <c r="B2356" s="11">
        <f t="shared" si="111"/>
        <v>0</v>
      </c>
      <c r="E2356" s="13" t="e">
        <f>VLOOKUP(D2356,#REF!,2,0)</f>
        <v>#REF!</v>
      </c>
      <c r="H2356" s="13" t="e">
        <f>VLOOKUP(F2356,#REF!,2,0)</f>
        <v>#REF!</v>
      </c>
      <c r="I2356" s="13" t="str">
        <f>VLOOKUP(F2356,'[1]Khách hàng'!$A$4:$F$2144,3,0)</f>
        <v>Số 1 đường số 17A, Khu phố 11, Phường Bình Trị Đông B, Quận Bình Tân, TP.HCM.</v>
      </c>
      <c r="J2356" s="13" t="e">
        <f>VLOOKUP(F2356,#REF!,5,0)</f>
        <v>#REF!</v>
      </c>
      <c r="M2356" s="13" t="e">
        <f>VLOOKUP(K2356,#REF!,2,0)</f>
        <v>#REF!</v>
      </c>
      <c r="N2356" s="17" t="e">
        <f>VLOOKUP(K2356,#REF!,6,0)</f>
        <v>#REF!</v>
      </c>
      <c r="O2356" s="17" t="e">
        <f t="shared" si="112"/>
        <v>#REF!</v>
      </c>
      <c r="P2356" s="22">
        <v>0.08</v>
      </c>
      <c r="Q2356" s="17" t="e">
        <f t="shared" si="113"/>
        <v>#REF!</v>
      </c>
      <c r="R2356" s="13" t="e">
        <f>VLOOKUP(J2356,'[1]Nhân viên'!$E$20:$F$41,2,0)</f>
        <v>#REF!</v>
      </c>
    </row>
    <row r="2357" spans="1:18" hidden="1">
      <c r="A2357" s="11">
        <v>2359</v>
      </c>
      <c r="B2357" s="11">
        <f t="shared" si="111"/>
        <v>0</v>
      </c>
      <c r="E2357" s="13" t="e">
        <f>VLOOKUP(D2357,#REF!,2,0)</f>
        <v>#REF!</v>
      </c>
      <c r="H2357" s="13" t="e">
        <f>VLOOKUP(F2357,#REF!,2,0)</f>
        <v>#REF!</v>
      </c>
      <c r="I2357" s="13" t="str">
        <f>VLOOKUP(F2357,'[1]Khách hàng'!$A$4:$F$2144,3,0)</f>
        <v>Số 1 đường số 17A, Khu phố 11, Phường Bình Trị Đông B, Quận Bình Tân, TP.HCM.</v>
      </c>
      <c r="J2357" s="13" t="e">
        <f>VLOOKUP(F2357,#REF!,5,0)</f>
        <v>#REF!</v>
      </c>
      <c r="M2357" s="13" t="e">
        <f>VLOOKUP(K2357,#REF!,2,0)</f>
        <v>#REF!</v>
      </c>
      <c r="N2357" s="17" t="e">
        <f>VLOOKUP(K2357,#REF!,6,0)</f>
        <v>#REF!</v>
      </c>
      <c r="O2357" s="17" t="e">
        <f t="shared" si="112"/>
        <v>#REF!</v>
      </c>
      <c r="P2357" s="22">
        <v>0.08</v>
      </c>
      <c r="Q2357" s="17" t="e">
        <f t="shared" si="113"/>
        <v>#REF!</v>
      </c>
      <c r="R2357" s="13" t="e">
        <f>VLOOKUP(J2357,'[1]Nhân viên'!$E$20:$F$41,2,0)</f>
        <v>#REF!</v>
      </c>
    </row>
    <row r="2358" spans="1:18" hidden="1">
      <c r="A2358" s="11">
        <v>2360</v>
      </c>
      <c r="B2358" s="11">
        <f t="shared" si="111"/>
        <v>0</v>
      </c>
      <c r="E2358" s="13" t="e">
        <f>VLOOKUP(D2358,#REF!,2,0)</f>
        <v>#REF!</v>
      </c>
      <c r="H2358" s="13" t="e">
        <f>VLOOKUP(F2358,#REF!,2,0)</f>
        <v>#REF!</v>
      </c>
      <c r="I2358" s="13" t="str">
        <f>VLOOKUP(F2358,'[1]Khách hàng'!$A$4:$F$2144,3,0)</f>
        <v>Số 1 đường số 17A, Khu phố 11, Phường Bình Trị Đông B, Quận Bình Tân, TP.HCM.</v>
      </c>
      <c r="J2358" s="13" t="e">
        <f>VLOOKUP(F2358,#REF!,5,0)</f>
        <v>#REF!</v>
      </c>
      <c r="M2358" s="13" t="e">
        <f>VLOOKUP(K2358,#REF!,2,0)</f>
        <v>#REF!</v>
      </c>
      <c r="N2358" s="17" t="e">
        <f>VLOOKUP(K2358,#REF!,6,0)</f>
        <v>#REF!</v>
      </c>
      <c r="O2358" s="17" t="e">
        <f t="shared" si="112"/>
        <v>#REF!</v>
      </c>
      <c r="P2358" s="22">
        <v>0.08</v>
      </c>
      <c r="Q2358" s="17" t="e">
        <f t="shared" si="113"/>
        <v>#REF!</v>
      </c>
      <c r="R2358" s="13" t="e">
        <f>VLOOKUP(J2358,'[1]Nhân viên'!$E$20:$F$41,2,0)</f>
        <v>#REF!</v>
      </c>
    </row>
    <row r="2359" spans="1:18" hidden="1">
      <c r="A2359" s="11">
        <v>2361</v>
      </c>
      <c r="B2359" s="11">
        <f t="shared" si="111"/>
        <v>0</v>
      </c>
      <c r="E2359" s="13" t="e">
        <f>VLOOKUP(D2359,#REF!,2,0)</f>
        <v>#REF!</v>
      </c>
      <c r="H2359" s="13" t="e">
        <f>VLOOKUP(F2359,#REF!,2,0)</f>
        <v>#REF!</v>
      </c>
      <c r="I2359" s="13" t="str">
        <f>VLOOKUP(F2359,'[1]Khách hàng'!$A$4:$F$2144,3,0)</f>
        <v>Số 1 đường số 17A, Khu phố 11, Phường Bình Trị Đông B, Quận Bình Tân, TP.HCM.</v>
      </c>
      <c r="J2359" s="13" t="e">
        <f>VLOOKUP(F2359,#REF!,5,0)</f>
        <v>#REF!</v>
      </c>
      <c r="M2359" s="13" t="e">
        <f>VLOOKUP(K2359,#REF!,2,0)</f>
        <v>#REF!</v>
      </c>
      <c r="N2359" s="17" t="e">
        <f>VLOOKUP(K2359,#REF!,6,0)</f>
        <v>#REF!</v>
      </c>
      <c r="O2359" s="17" t="e">
        <f t="shared" si="112"/>
        <v>#REF!</v>
      </c>
      <c r="P2359" s="22">
        <v>0.08</v>
      </c>
      <c r="Q2359" s="17" t="e">
        <f t="shared" si="113"/>
        <v>#REF!</v>
      </c>
      <c r="R2359" s="13" t="e">
        <f>VLOOKUP(J2359,'[1]Nhân viên'!$E$20:$F$41,2,0)</f>
        <v>#REF!</v>
      </c>
    </row>
    <row r="2360" spans="1:18" hidden="1">
      <c r="A2360" s="11">
        <v>2362</v>
      </c>
      <c r="B2360" s="11">
        <f t="shared" si="111"/>
        <v>0</v>
      </c>
      <c r="E2360" s="13" t="e">
        <f>VLOOKUP(D2360,#REF!,2,0)</f>
        <v>#REF!</v>
      </c>
      <c r="H2360" s="13" t="e">
        <f>VLOOKUP(F2360,#REF!,2,0)</f>
        <v>#REF!</v>
      </c>
      <c r="I2360" s="13" t="str">
        <f>VLOOKUP(F2360,'[1]Khách hàng'!$A$4:$F$2144,3,0)</f>
        <v>Số 1 đường số 17A, Khu phố 11, Phường Bình Trị Đông B, Quận Bình Tân, TP.HCM.</v>
      </c>
      <c r="J2360" s="13" t="e">
        <f>VLOOKUP(F2360,#REF!,5,0)</f>
        <v>#REF!</v>
      </c>
      <c r="M2360" s="13" t="e">
        <f>VLOOKUP(K2360,#REF!,2,0)</f>
        <v>#REF!</v>
      </c>
      <c r="N2360" s="17" t="e">
        <f>VLOOKUP(K2360,#REF!,6,0)</f>
        <v>#REF!</v>
      </c>
      <c r="O2360" s="17" t="e">
        <f t="shared" si="112"/>
        <v>#REF!</v>
      </c>
      <c r="P2360" s="22">
        <v>0.08</v>
      </c>
      <c r="Q2360" s="17" t="e">
        <f t="shared" si="113"/>
        <v>#REF!</v>
      </c>
      <c r="R2360" s="13" t="e">
        <f>VLOOKUP(J2360,'[1]Nhân viên'!$E$20:$F$41,2,0)</f>
        <v>#REF!</v>
      </c>
    </row>
    <row r="2361" spans="1:18" hidden="1">
      <c r="A2361" s="11">
        <v>2363</v>
      </c>
      <c r="B2361" s="11">
        <f t="shared" si="111"/>
        <v>0</v>
      </c>
      <c r="E2361" s="13" t="e">
        <f>VLOOKUP(D2361,#REF!,2,0)</f>
        <v>#REF!</v>
      </c>
      <c r="H2361" s="13" t="e">
        <f>VLOOKUP(F2361,#REF!,2,0)</f>
        <v>#REF!</v>
      </c>
      <c r="I2361" s="13" t="str">
        <f>VLOOKUP(F2361,'[1]Khách hàng'!$A$4:$F$2144,3,0)</f>
        <v>Số 1 đường số 17A, Khu phố 11, Phường Bình Trị Đông B, Quận Bình Tân, TP.HCM.</v>
      </c>
      <c r="J2361" s="13" t="e">
        <f>VLOOKUP(F2361,#REF!,5,0)</f>
        <v>#REF!</v>
      </c>
      <c r="M2361" s="13" t="e">
        <f>VLOOKUP(K2361,#REF!,2,0)</f>
        <v>#REF!</v>
      </c>
      <c r="N2361" s="17" t="e">
        <f>VLOOKUP(K2361,#REF!,6,0)</f>
        <v>#REF!</v>
      </c>
      <c r="O2361" s="17" t="e">
        <f t="shared" si="112"/>
        <v>#REF!</v>
      </c>
      <c r="P2361" s="22">
        <v>0.08</v>
      </c>
      <c r="Q2361" s="17" t="e">
        <f t="shared" si="113"/>
        <v>#REF!</v>
      </c>
      <c r="R2361" s="13" t="e">
        <f>VLOOKUP(J2361,'[1]Nhân viên'!$E$20:$F$41,2,0)</f>
        <v>#REF!</v>
      </c>
    </row>
    <row r="2362" spans="1:18" hidden="1">
      <c r="A2362" s="11">
        <v>2364</v>
      </c>
      <c r="B2362" s="11">
        <f t="shared" si="111"/>
        <v>0</v>
      </c>
      <c r="E2362" s="13" t="e">
        <f>VLOOKUP(D2362,#REF!,2,0)</f>
        <v>#REF!</v>
      </c>
      <c r="H2362" s="13" t="e">
        <f>VLOOKUP(F2362,#REF!,2,0)</f>
        <v>#REF!</v>
      </c>
      <c r="I2362" s="13" t="str">
        <f>VLOOKUP(F2362,'[1]Khách hàng'!$A$4:$F$2144,3,0)</f>
        <v>Số 1 đường số 17A, Khu phố 11, Phường Bình Trị Đông B, Quận Bình Tân, TP.HCM.</v>
      </c>
      <c r="J2362" s="13" t="e">
        <f>VLOOKUP(F2362,#REF!,5,0)</f>
        <v>#REF!</v>
      </c>
      <c r="M2362" s="13" t="e">
        <f>VLOOKUP(K2362,#REF!,2,0)</f>
        <v>#REF!</v>
      </c>
      <c r="N2362" s="17" t="e">
        <f>VLOOKUP(K2362,#REF!,6,0)</f>
        <v>#REF!</v>
      </c>
      <c r="O2362" s="17" t="e">
        <f t="shared" si="112"/>
        <v>#REF!</v>
      </c>
      <c r="P2362" s="22">
        <v>0.08</v>
      </c>
      <c r="Q2362" s="17" t="e">
        <f t="shared" si="113"/>
        <v>#REF!</v>
      </c>
      <c r="R2362" s="13" t="e">
        <f>VLOOKUP(J2362,'[1]Nhân viên'!$E$20:$F$41,2,0)</f>
        <v>#REF!</v>
      </c>
    </row>
    <row r="2363" spans="1:18" hidden="1">
      <c r="A2363" s="11">
        <v>2365</v>
      </c>
      <c r="B2363" s="11">
        <f t="shared" si="111"/>
        <v>0</v>
      </c>
      <c r="E2363" s="13" t="e">
        <f>VLOOKUP(D2363,#REF!,2,0)</f>
        <v>#REF!</v>
      </c>
      <c r="H2363" s="13" t="e">
        <f>VLOOKUP(F2363,#REF!,2,0)</f>
        <v>#REF!</v>
      </c>
      <c r="I2363" s="13" t="str">
        <f>VLOOKUP(F2363,'[1]Khách hàng'!$A$4:$F$2144,3,0)</f>
        <v>Số 1 đường số 17A, Khu phố 11, Phường Bình Trị Đông B, Quận Bình Tân, TP.HCM.</v>
      </c>
      <c r="J2363" s="13" t="e">
        <f>VLOOKUP(F2363,#REF!,5,0)</f>
        <v>#REF!</v>
      </c>
      <c r="M2363" s="13" t="e">
        <f>VLOOKUP(K2363,#REF!,2,0)</f>
        <v>#REF!</v>
      </c>
      <c r="N2363" s="17" t="e">
        <f>VLOOKUP(K2363,#REF!,6,0)</f>
        <v>#REF!</v>
      </c>
      <c r="O2363" s="17" t="e">
        <f t="shared" si="112"/>
        <v>#REF!</v>
      </c>
      <c r="P2363" s="22">
        <v>0.08</v>
      </c>
      <c r="Q2363" s="17" t="e">
        <f t="shared" si="113"/>
        <v>#REF!</v>
      </c>
      <c r="R2363" s="13" t="e">
        <f>VLOOKUP(J2363,'[1]Nhân viên'!$E$20:$F$41,2,0)</f>
        <v>#REF!</v>
      </c>
    </row>
    <row r="2364" spans="1:18" hidden="1">
      <c r="A2364" s="11">
        <v>2366</v>
      </c>
      <c r="B2364" s="11">
        <f t="shared" si="111"/>
        <v>0</v>
      </c>
      <c r="E2364" s="13" t="e">
        <f>VLOOKUP(D2364,#REF!,2,0)</f>
        <v>#REF!</v>
      </c>
      <c r="H2364" s="13" t="e">
        <f>VLOOKUP(F2364,#REF!,2,0)</f>
        <v>#REF!</v>
      </c>
      <c r="I2364" s="13" t="str">
        <f>VLOOKUP(F2364,'[1]Khách hàng'!$A$4:$F$2144,3,0)</f>
        <v>Số 1 đường số 17A, Khu phố 11, Phường Bình Trị Đông B, Quận Bình Tân, TP.HCM.</v>
      </c>
      <c r="J2364" s="13" t="e">
        <f>VLOOKUP(F2364,#REF!,5,0)</f>
        <v>#REF!</v>
      </c>
      <c r="M2364" s="13" t="e">
        <f>VLOOKUP(K2364,#REF!,2,0)</f>
        <v>#REF!</v>
      </c>
      <c r="N2364" s="17" t="e">
        <f>VLOOKUP(K2364,#REF!,6,0)</f>
        <v>#REF!</v>
      </c>
      <c r="O2364" s="17" t="e">
        <f t="shared" si="112"/>
        <v>#REF!</v>
      </c>
      <c r="P2364" s="22">
        <v>0.08</v>
      </c>
      <c r="Q2364" s="17" t="e">
        <f t="shared" si="113"/>
        <v>#REF!</v>
      </c>
      <c r="R2364" s="13" t="e">
        <f>VLOOKUP(J2364,'[1]Nhân viên'!$E$20:$F$41,2,0)</f>
        <v>#REF!</v>
      </c>
    </row>
    <row r="2365" spans="1:18" hidden="1">
      <c r="A2365" s="11">
        <v>2367</v>
      </c>
      <c r="B2365" s="11">
        <f t="shared" si="111"/>
        <v>0</v>
      </c>
      <c r="E2365" s="13" t="e">
        <f>VLOOKUP(D2365,#REF!,2,0)</f>
        <v>#REF!</v>
      </c>
      <c r="H2365" s="13" t="e">
        <f>VLOOKUP(F2365,#REF!,2,0)</f>
        <v>#REF!</v>
      </c>
      <c r="I2365" s="13" t="str">
        <f>VLOOKUP(F2365,'[1]Khách hàng'!$A$4:$F$2144,3,0)</f>
        <v>Số 1 đường số 17A, Khu phố 11, Phường Bình Trị Đông B, Quận Bình Tân, TP.HCM.</v>
      </c>
      <c r="J2365" s="13" t="e">
        <f>VLOOKUP(F2365,#REF!,5,0)</f>
        <v>#REF!</v>
      </c>
      <c r="M2365" s="13" t="e">
        <f>VLOOKUP(K2365,#REF!,2,0)</f>
        <v>#REF!</v>
      </c>
      <c r="N2365" s="17" t="e">
        <f>VLOOKUP(K2365,#REF!,6,0)</f>
        <v>#REF!</v>
      </c>
      <c r="O2365" s="17" t="e">
        <f t="shared" si="112"/>
        <v>#REF!</v>
      </c>
      <c r="P2365" s="22">
        <v>0.08</v>
      </c>
      <c r="Q2365" s="17" t="e">
        <f t="shared" si="113"/>
        <v>#REF!</v>
      </c>
      <c r="R2365" s="13" t="e">
        <f>VLOOKUP(J2365,'[1]Nhân viên'!$E$20:$F$41,2,0)</f>
        <v>#REF!</v>
      </c>
    </row>
    <row r="2366" spans="1:18" hidden="1">
      <c r="A2366" s="11">
        <v>2368</v>
      </c>
      <c r="B2366" s="11">
        <f t="shared" si="111"/>
        <v>0</v>
      </c>
      <c r="E2366" s="13" t="e">
        <f>VLOOKUP(D2366,#REF!,2,0)</f>
        <v>#REF!</v>
      </c>
      <c r="H2366" s="13" t="e">
        <f>VLOOKUP(F2366,#REF!,2,0)</f>
        <v>#REF!</v>
      </c>
      <c r="I2366" s="13" t="str">
        <f>VLOOKUP(F2366,'[1]Khách hàng'!$A$4:$F$2144,3,0)</f>
        <v>Số 1 đường số 17A, Khu phố 11, Phường Bình Trị Đông B, Quận Bình Tân, TP.HCM.</v>
      </c>
      <c r="J2366" s="13" t="e">
        <f>VLOOKUP(F2366,#REF!,5,0)</f>
        <v>#REF!</v>
      </c>
      <c r="M2366" s="13" t="e">
        <f>VLOOKUP(K2366,#REF!,2,0)</f>
        <v>#REF!</v>
      </c>
      <c r="N2366" s="17" t="e">
        <f>VLOOKUP(K2366,#REF!,6,0)</f>
        <v>#REF!</v>
      </c>
      <c r="O2366" s="17" t="e">
        <f t="shared" si="112"/>
        <v>#REF!</v>
      </c>
      <c r="P2366" s="22">
        <v>0.08</v>
      </c>
      <c r="Q2366" s="17" t="e">
        <f t="shared" si="113"/>
        <v>#REF!</v>
      </c>
      <c r="R2366" s="13" t="e">
        <f>VLOOKUP(J2366,'[1]Nhân viên'!$E$20:$F$41,2,0)</f>
        <v>#REF!</v>
      </c>
    </row>
    <row r="2367" spans="1:18" hidden="1">
      <c r="A2367" s="11">
        <v>2369</v>
      </c>
      <c r="B2367" s="11">
        <f t="shared" si="111"/>
        <v>0</v>
      </c>
      <c r="E2367" s="13" t="e">
        <f>VLOOKUP(D2367,#REF!,2,0)</f>
        <v>#REF!</v>
      </c>
      <c r="H2367" s="13" t="e">
        <f>VLOOKUP(F2367,#REF!,2,0)</f>
        <v>#REF!</v>
      </c>
      <c r="I2367" s="13" t="str">
        <f>VLOOKUP(F2367,'[1]Khách hàng'!$A$4:$F$2144,3,0)</f>
        <v>Số 1 đường số 17A, Khu phố 11, Phường Bình Trị Đông B, Quận Bình Tân, TP.HCM.</v>
      </c>
      <c r="J2367" s="13" t="e">
        <f>VLOOKUP(F2367,#REF!,5,0)</f>
        <v>#REF!</v>
      </c>
      <c r="M2367" s="13" t="e">
        <f>VLOOKUP(K2367,#REF!,2,0)</f>
        <v>#REF!</v>
      </c>
      <c r="N2367" s="17" t="e">
        <f>VLOOKUP(K2367,#REF!,6,0)</f>
        <v>#REF!</v>
      </c>
      <c r="O2367" s="17" t="e">
        <f t="shared" si="112"/>
        <v>#REF!</v>
      </c>
      <c r="P2367" s="22">
        <v>0.08</v>
      </c>
      <c r="Q2367" s="17" t="e">
        <f t="shared" si="113"/>
        <v>#REF!</v>
      </c>
      <c r="R2367" s="13" t="e">
        <f>VLOOKUP(J2367,'[1]Nhân viên'!$E$20:$F$41,2,0)</f>
        <v>#REF!</v>
      </c>
    </row>
    <row r="2368" spans="1:18" hidden="1">
      <c r="A2368" s="11">
        <v>2370</v>
      </c>
      <c r="B2368" s="11">
        <f t="shared" si="111"/>
        <v>0</v>
      </c>
      <c r="E2368" s="13" t="e">
        <f>VLOOKUP(D2368,#REF!,2,0)</f>
        <v>#REF!</v>
      </c>
      <c r="H2368" s="13" t="e">
        <f>VLOOKUP(F2368,#REF!,2,0)</f>
        <v>#REF!</v>
      </c>
      <c r="I2368" s="13" t="str">
        <f>VLOOKUP(F2368,'[1]Khách hàng'!$A$4:$F$2144,3,0)</f>
        <v>Số 1 đường số 17A, Khu phố 11, Phường Bình Trị Đông B, Quận Bình Tân, TP.HCM.</v>
      </c>
      <c r="J2368" s="13" t="e">
        <f>VLOOKUP(F2368,#REF!,5,0)</f>
        <v>#REF!</v>
      </c>
      <c r="M2368" s="13" t="e">
        <f>VLOOKUP(K2368,#REF!,2,0)</f>
        <v>#REF!</v>
      </c>
      <c r="N2368" s="17" t="e">
        <f>VLOOKUP(K2368,#REF!,6,0)</f>
        <v>#REF!</v>
      </c>
      <c r="O2368" s="17" t="e">
        <f t="shared" si="112"/>
        <v>#REF!</v>
      </c>
      <c r="P2368" s="22">
        <v>0.08</v>
      </c>
      <c r="Q2368" s="17" t="e">
        <f t="shared" si="113"/>
        <v>#REF!</v>
      </c>
      <c r="R2368" s="13" t="e">
        <f>VLOOKUP(J2368,'[1]Nhân viên'!$E$20:$F$41,2,0)</f>
        <v>#REF!</v>
      </c>
    </row>
    <row r="2369" spans="1:18" hidden="1">
      <c r="A2369" s="11">
        <v>2371</v>
      </c>
      <c r="B2369" s="11">
        <f t="shared" si="111"/>
        <v>0</v>
      </c>
      <c r="E2369" s="13" t="e">
        <f>VLOOKUP(D2369,#REF!,2,0)</f>
        <v>#REF!</v>
      </c>
      <c r="H2369" s="13" t="e">
        <f>VLOOKUP(F2369,#REF!,2,0)</f>
        <v>#REF!</v>
      </c>
      <c r="I2369" s="13" t="str">
        <f>VLOOKUP(F2369,'[1]Khách hàng'!$A$4:$F$2144,3,0)</f>
        <v>Số 1 đường số 17A, Khu phố 11, Phường Bình Trị Đông B, Quận Bình Tân, TP.HCM.</v>
      </c>
      <c r="J2369" s="13" t="e">
        <f>VLOOKUP(F2369,#REF!,5,0)</f>
        <v>#REF!</v>
      </c>
      <c r="M2369" s="13" t="e">
        <f>VLOOKUP(K2369,#REF!,2,0)</f>
        <v>#REF!</v>
      </c>
      <c r="N2369" s="17" t="e">
        <f>VLOOKUP(K2369,#REF!,6,0)</f>
        <v>#REF!</v>
      </c>
      <c r="O2369" s="17" t="e">
        <f t="shared" si="112"/>
        <v>#REF!</v>
      </c>
      <c r="P2369" s="22">
        <v>0.08</v>
      </c>
      <c r="Q2369" s="17" t="e">
        <f t="shared" si="113"/>
        <v>#REF!</v>
      </c>
      <c r="R2369" s="13" t="e">
        <f>VLOOKUP(J2369,'[1]Nhân viên'!$E$20:$F$41,2,0)</f>
        <v>#REF!</v>
      </c>
    </row>
    <row r="2370" spans="1:18" hidden="1">
      <c r="A2370" s="11">
        <v>2372</v>
      </c>
      <c r="B2370" s="11">
        <f t="shared" si="111"/>
        <v>0</v>
      </c>
      <c r="E2370" s="13" t="e">
        <f>VLOOKUP(D2370,#REF!,2,0)</f>
        <v>#REF!</v>
      </c>
      <c r="H2370" s="13" t="e">
        <f>VLOOKUP(F2370,#REF!,2,0)</f>
        <v>#REF!</v>
      </c>
      <c r="I2370" s="13" t="str">
        <f>VLOOKUP(F2370,'[1]Khách hàng'!$A$4:$F$2144,3,0)</f>
        <v>Số 1 đường số 17A, Khu phố 11, Phường Bình Trị Đông B, Quận Bình Tân, TP.HCM.</v>
      </c>
      <c r="J2370" s="13" t="e">
        <f>VLOOKUP(F2370,#REF!,5,0)</f>
        <v>#REF!</v>
      </c>
      <c r="M2370" s="13" t="e">
        <f>VLOOKUP(K2370,#REF!,2,0)</f>
        <v>#REF!</v>
      </c>
      <c r="N2370" s="17" t="e">
        <f>VLOOKUP(K2370,#REF!,6,0)</f>
        <v>#REF!</v>
      </c>
      <c r="O2370" s="17" t="e">
        <f t="shared" si="112"/>
        <v>#REF!</v>
      </c>
      <c r="P2370" s="22">
        <v>0.08</v>
      </c>
      <c r="Q2370" s="17" t="e">
        <f t="shared" si="113"/>
        <v>#REF!</v>
      </c>
      <c r="R2370" s="13" t="e">
        <f>VLOOKUP(J2370,'[1]Nhân viên'!$E$20:$F$41,2,0)</f>
        <v>#REF!</v>
      </c>
    </row>
    <row r="2371" spans="1:18" hidden="1">
      <c r="A2371" s="11">
        <v>2373</v>
      </c>
      <c r="B2371" s="11">
        <f t="shared" si="111"/>
        <v>0</v>
      </c>
      <c r="E2371" s="13" t="e">
        <f>VLOOKUP(D2371,#REF!,2,0)</f>
        <v>#REF!</v>
      </c>
      <c r="H2371" s="13" t="e">
        <f>VLOOKUP(F2371,#REF!,2,0)</f>
        <v>#REF!</v>
      </c>
      <c r="I2371" s="13" t="str">
        <f>VLOOKUP(F2371,'[1]Khách hàng'!$A$4:$F$2144,3,0)</f>
        <v>Số 1 đường số 17A, Khu phố 11, Phường Bình Trị Đông B, Quận Bình Tân, TP.HCM.</v>
      </c>
      <c r="J2371" s="13" t="e">
        <f>VLOOKUP(F2371,#REF!,5,0)</f>
        <v>#REF!</v>
      </c>
      <c r="M2371" s="13" t="e">
        <f>VLOOKUP(K2371,#REF!,2,0)</f>
        <v>#REF!</v>
      </c>
      <c r="N2371" s="17" t="e">
        <f>VLOOKUP(K2371,#REF!,6,0)</f>
        <v>#REF!</v>
      </c>
      <c r="O2371" s="17" t="e">
        <f t="shared" si="112"/>
        <v>#REF!</v>
      </c>
      <c r="P2371" s="22">
        <v>0.08</v>
      </c>
      <c r="Q2371" s="17" t="e">
        <f t="shared" si="113"/>
        <v>#REF!</v>
      </c>
      <c r="R2371" s="13" t="e">
        <f>VLOOKUP(J2371,'[1]Nhân viên'!$E$20:$F$41,2,0)</f>
        <v>#REF!</v>
      </c>
    </row>
    <row r="2372" spans="1:18" hidden="1">
      <c r="A2372" s="11">
        <v>2374</v>
      </c>
      <c r="B2372" s="11">
        <f t="shared" si="111"/>
        <v>0</v>
      </c>
      <c r="E2372" s="13" t="e">
        <f>VLOOKUP(D2372,#REF!,2,0)</f>
        <v>#REF!</v>
      </c>
      <c r="H2372" s="13" t="e">
        <f>VLOOKUP(F2372,#REF!,2,0)</f>
        <v>#REF!</v>
      </c>
      <c r="I2372" s="13" t="str">
        <f>VLOOKUP(F2372,'[1]Khách hàng'!$A$4:$F$2144,3,0)</f>
        <v>Số 1 đường số 17A, Khu phố 11, Phường Bình Trị Đông B, Quận Bình Tân, TP.HCM.</v>
      </c>
      <c r="J2372" s="13" t="e">
        <f>VLOOKUP(F2372,#REF!,5,0)</f>
        <v>#REF!</v>
      </c>
      <c r="M2372" s="13" t="e">
        <f>VLOOKUP(K2372,#REF!,2,0)</f>
        <v>#REF!</v>
      </c>
      <c r="N2372" s="17" t="e">
        <f>VLOOKUP(K2372,#REF!,6,0)</f>
        <v>#REF!</v>
      </c>
      <c r="O2372" s="17" t="e">
        <f t="shared" si="112"/>
        <v>#REF!</v>
      </c>
      <c r="P2372" s="22">
        <v>0.08</v>
      </c>
      <c r="Q2372" s="17" t="e">
        <f t="shared" si="113"/>
        <v>#REF!</v>
      </c>
      <c r="R2372" s="13" t="e">
        <f>VLOOKUP(J2372,'[1]Nhân viên'!$E$20:$F$41,2,0)</f>
        <v>#REF!</v>
      </c>
    </row>
    <row r="2373" spans="1:18" hidden="1">
      <c r="A2373" s="11">
        <v>2375</v>
      </c>
      <c r="B2373" s="11">
        <f t="shared" si="111"/>
        <v>0</v>
      </c>
      <c r="E2373" s="13" t="e">
        <f>VLOOKUP(D2373,#REF!,2,0)</f>
        <v>#REF!</v>
      </c>
      <c r="H2373" s="13" t="e">
        <f>VLOOKUP(F2373,#REF!,2,0)</f>
        <v>#REF!</v>
      </c>
      <c r="I2373" s="13" t="str">
        <f>VLOOKUP(F2373,'[1]Khách hàng'!$A$4:$F$2144,3,0)</f>
        <v>Số 1 đường số 17A, Khu phố 11, Phường Bình Trị Đông B, Quận Bình Tân, TP.HCM.</v>
      </c>
      <c r="J2373" s="13" t="e">
        <f>VLOOKUP(F2373,#REF!,5,0)</f>
        <v>#REF!</v>
      </c>
      <c r="M2373" s="13" t="e">
        <f>VLOOKUP(K2373,#REF!,2,0)</f>
        <v>#REF!</v>
      </c>
      <c r="N2373" s="17" t="e">
        <f>VLOOKUP(K2373,#REF!,6,0)</f>
        <v>#REF!</v>
      </c>
      <c r="O2373" s="17" t="e">
        <f t="shared" si="112"/>
        <v>#REF!</v>
      </c>
      <c r="P2373" s="22">
        <v>0.08</v>
      </c>
      <c r="Q2373" s="17" t="e">
        <f t="shared" si="113"/>
        <v>#REF!</v>
      </c>
      <c r="R2373" s="13" t="e">
        <f>VLOOKUP(J2373,'[1]Nhân viên'!$E$20:$F$41,2,0)</f>
        <v>#REF!</v>
      </c>
    </row>
    <row r="2374" spans="1:18" hidden="1">
      <c r="A2374" s="11">
        <v>2376</v>
      </c>
      <c r="B2374" s="11">
        <f t="shared" si="111"/>
        <v>0</v>
      </c>
      <c r="E2374" s="13" t="e">
        <f>VLOOKUP(D2374,#REF!,2,0)</f>
        <v>#REF!</v>
      </c>
      <c r="H2374" s="13" t="e">
        <f>VLOOKUP(F2374,#REF!,2,0)</f>
        <v>#REF!</v>
      </c>
      <c r="I2374" s="13" t="str">
        <f>VLOOKUP(F2374,'[1]Khách hàng'!$A$4:$F$2144,3,0)</f>
        <v>Số 1 đường số 17A, Khu phố 11, Phường Bình Trị Đông B, Quận Bình Tân, TP.HCM.</v>
      </c>
      <c r="J2374" s="13" t="e">
        <f>VLOOKUP(F2374,#REF!,5,0)</f>
        <v>#REF!</v>
      </c>
      <c r="M2374" s="13" t="e">
        <f>VLOOKUP(K2374,#REF!,2,0)</f>
        <v>#REF!</v>
      </c>
      <c r="N2374" s="17" t="e">
        <f>VLOOKUP(K2374,#REF!,6,0)</f>
        <v>#REF!</v>
      </c>
      <c r="O2374" s="17" t="e">
        <f t="shared" si="112"/>
        <v>#REF!</v>
      </c>
      <c r="P2374" s="22">
        <v>0.08</v>
      </c>
      <c r="Q2374" s="17" t="e">
        <f t="shared" si="113"/>
        <v>#REF!</v>
      </c>
      <c r="R2374" s="13" t="e">
        <f>VLOOKUP(J2374,'[1]Nhân viên'!$E$20:$F$41,2,0)</f>
        <v>#REF!</v>
      </c>
    </row>
    <row r="2375" spans="1:18" hidden="1">
      <c r="A2375" s="11">
        <v>2377</v>
      </c>
      <c r="B2375" s="11">
        <f t="shared" si="111"/>
        <v>0</v>
      </c>
      <c r="E2375" s="13" t="e">
        <f>VLOOKUP(D2375,#REF!,2,0)</f>
        <v>#REF!</v>
      </c>
      <c r="H2375" s="13" t="e">
        <f>VLOOKUP(F2375,#REF!,2,0)</f>
        <v>#REF!</v>
      </c>
      <c r="I2375" s="13" t="str">
        <f>VLOOKUP(F2375,'[1]Khách hàng'!$A$4:$F$2144,3,0)</f>
        <v>Số 1 đường số 17A, Khu phố 11, Phường Bình Trị Đông B, Quận Bình Tân, TP.HCM.</v>
      </c>
      <c r="J2375" s="13" t="e">
        <f>VLOOKUP(F2375,#REF!,5,0)</f>
        <v>#REF!</v>
      </c>
      <c r="M2375" s="13" t="e">
        <f>VLOOKUP(K2375,#REF!,2,0)</f>
        <v>#REF!</v>
      </c>
      <c r="N2375" s="17" t="e">
        <f>VLOOKUP(K2375,#REF!,6,0)</f>
        <v>#REF!</v>
      </c>
      <c r="O2375" s="17" t="e">
        <f t="shared" si="112"/>
        <v>#REF!</v>
      </c>
      <c r="P2375" s="22">
        <v>0.08</v>
      </c>
      <c r="Q2375" s="17" t="e">
        <f t="shared" si="113"/>
        <v>#REF!</v>
      </c>
      <c r="R2375" s="13" t="e">
        <f>VLOOKUP(J2375,'[1]Nhân viên'!$E$20:$F$41,2,0)</f>
        <v>#REF!</v>
      </c>
    </row>
    <row r="2376" spans="1:18" hidden="1">
      <c r="A2376" s="11">
        <v>2378</v>
      </c>
      <c r="B2376" s="11">
        <f t="shared" si="111"/>
        <v>0</v>
      </c>
      <c r="E2376" s="13" t="e">
        <f>VLOOKUP(D2376,#REF!,2,0)</f>
        <v>#REF!</v>
      </c>
      <c r="H2376" s="13" t="e">
        <f>VLOOKUP(F2376,#REF!,2,0)</f>
        <v>#REF!</v>
      </c>
      <c r="I2376" s="13" t="str">
        <f>VLOOKUP(F2376,'[1]Khách hàng'!$A$4:$F$2144,3,0)</f>
        <v>Số 1 đường số 17A, Khu phố 11, Phường Bình Trị Đông B, Quận Bình Tân, TP.HCM.</v>
      </c>
      <c r="J2376" s="13" t="e">
        <f>VLOOKUP(F2376,#REF!,5,0)</f>
        <v>#REF!</v>
      </c>
      <c r="M2376" s="13" t="e">
        <f>VLOOKUP(K2376,#REF!,2,0)</f>
        <v>#REF!</v>
      </c>
      <c r="N2376" s="17" t="e">
        <f>VLOOKUP(K2376,#REF!,6,0)</f>
        <v>#REF!</v>
      </c>
      <c r="O2376" s="17" t="e">
        <f t="shared" si="112"/>
        <v>#REF!</v>
      </c>
      <c r="P2376" s="22">
        <v>0.08</v>
      </c>
      <c r="Q2376" s="17" t="e">
        <f t="shared" si="113"/>
        <v>#REF!</v>
      </c>
      <c r="R2376" s="13" t="e">
        <f>VLOOKUP(J2376,'[1]Nhân viên'!$E$20:$F$41,2,0)</f>
        <v>#REF!</v>
      </c>
    </row>
    <row r="2377" spans="1:18" hidden="1">
      <c r="A2377" s="11">
        <v>2379</v>
      </c>
      <c r="B2377" s="11">
        <f t="shared" si="111"/>
        <v>0</v>
      </c>
      <c r="E2377" s="13" t="e">
        <f>VLOOKUP(D2377,#REF!,2,0)</f>
        <v>#REF!</v>
      </c>
      <c r="H2377" s="13" t="e">
        <f>VLOOKUP(F2377,#REF!,2,0)</f>
        <v>#REF!</v>
      </c>
      <c r="I2377" s="13" t="str">
        <f>VLOOKUP(F2377,'[1]Khách hàng'!$A$4:$F$2144,3,0)</f>
        <v>Số 1 đường số 17A, Khu phố 11, Phường Bình Trị Đông B, Quận Bình Tân, TP.HCM.</v>
      </c>
      <c r="J2377" s="13" t="e">
        <f>VLOOKUP(F2377,#REF!,5,0)</f>
        <v>#REF!</v>
      </c>
      <c r="M2377" s="13" t="e">
        <f>VLOOKUP(K2377,#REF!,2,0)</f>
        <v>#REF!</v>
      </c>
      <c r="N2377" s="17" t="e">
        <f>VLOOKUP(K2377,#REF!,6,0)</f>
        <v>#REF!</v>
      </c>
      <c r="O2377" s="17" t="e">
        <f t="shared" si="112"/>
        <v>#REF!</v>
      </c>
      <c r="P2377" s="22">
        <v>0.08</v>
      </c>
      <c r="Q2377" s="17" t="e">
        <f t="shared" si="113"/>
        <v>#REF!</v>
      </c>
      <c r="R2377" s="13" t="e">
        <f>VLOOKUP(J2377,'[1]Nhân viên'!$E$20:$F$41,2,0)</f>
        <v>#REF!</v>
      </c>
    </row>
    <row r="2378" spans="1:18" hidden="1">
      <c r="A2378" s="11">
        <v>2380</v>
      </c>
      <c r="B2378" s="11">
        <f t="shared" si="111"/>
        <v>0</v>
      </c>
      <c r="E2378" s="13" t="e">
        <f>VLOOKUP(D2378,#REF!,2,0)</f>
        <v>#REF!</v>
      </c>
      <c r="H2378" s="13" t="e">
        <f>VLOOKUP(F2378,#REF!,2,0)</f>
        <v>#REF!</v>
      </c>
      <c r="I2378" s="13" t="str">
        <f>VLOOKUP(F2378,'[1]Khách hàng'!$A$4:$F$2144,3,0)</f>
        <v>Số 1 đường số 17A, Khu phố 11, Phường Bình Trị Đông B, Quận Bình Tân, TP.HCM.</v>
      </c>
      <c r="J2378" s="13" t="e">
        <f>VLOOKUP(F2378,#REF!,5,0)</f>
        <v>#REF!</v>
      </c>
      <c r="M2378" s="13" t="e">
        <f>VLOOKUP(K2378,#REF!,2,0)</f>
        <v>#REF!</v>
      </c>
      <c r="N2378" s="17" t="e">
        <f>VLOOKUP(K2378,#REF!,6,0)</f>
        <v>#REF!</v>
      </c>
      <c r="O2378" s="17" t="e">
        <f t="shared" si="112"/>
        <v>#REF!</v>
      </c>
      <c r="P2378" s="22">
        <v>0.08</v>
      </c>
      <c r="Q2378" s="17" t="e">
        <f t="shared" si="113"/>
        <v>#REF!</v>
      </c>
      <c r="R2378" s="13" t="e">
        <f>VLOOKUP(J2378,'[1]Nhân viên'!$E$20:$F$41,2,0)</f>
        <v>#REF!</v>
      </c>
    </row>
    <row r="2379" spans="1:18" hidden="1">
      <c r="A2379" s="11">
        <v>2381</v>
      </c>
      <c r="B2379" s="11">
        <f t="shared" si="111"/>
        <v>0</v>
      </c>
      <c r="E2379" s="13" t="e">
        <f>VLOOKUP(D2379,#REF!,2,0)</f>
        <v>#REF!</v>
      </c>
      <c r="H2379" s="13" t="e">
        <f>VLOOKUP(F2379,#REF!,2,0)</f>
        <v>#REF!</v>
      </c>
      <c r="I2379" s="13" t="str">
        <f>VLOOKUP(F2379,'[1]Khách hàng'!$A$4:$F$2144,3,0)</f>
        <v>Số 1 đường số 17A, Khu phố 11, Phường Bình Trị Đông B, Quận Bình Tân, TP.HCM.</v>
      </c>
      <c r="J2379" s="13" t="e">
        <f>VLOOKUP(F2379,#REF!,5,0)</f>
        <v>#REF!</v>
      </c>
      <c r="M2379" s="13" t="e">
        <f>VLOOKUP(K2379,#REF!,2,0)</f>
        <v>#REF!</v>
      </c>
      <c r="N2379" s="17" t="e">
        <f>VLOOKUP(K2379,#REF!,6,0)</f>
        <v>#REF!</v>
      </c>
      <c r="O2379" s="17" t="e">
        <f t="shared" si="112"/>
        <v>#REF!</v>
      </c>
      <c r="P2379" s="22">
        <v>0.08</v>
      </c>
      <c r="Q2379" s="17" t="e">
        <f t="shared" si="113"/>
        <v>#REF!</v>
      </c>
      <c r="R2379" s="13" t="e">
        <f>VLOOKUP(J2379,'[1]Nhân viên'!$E$20:$F$41,2,0)</f>
        <v>#REF!</v>
      </c>
    </row>
    <row r="2380" spans="1:18" hidden="1">
      <c r="A2380" s="11">
        <v>2382</v>
      </c>
      <c r="B2380" s="11">
        <f t="shared" si="111"/>
        <v>0</v>
      </c>
      <c r="E2380" s="13" t="e">
        <f>VLOOKUP(D2380,#REF!,2,0)</f>
        <v>#REF!</v>
      </c>
      <c r="H2380" s="13" t="e">
        <f>VLOOKUP(F2380,#REF!,2,0)</f>
        <v>#REF!</v>
      </c>
      <c r="I2380" s="13" t="str">
        <f>VLOOKUP(F2380,'[1]Khách hàng'!$A$4:$F$2144,3,0)</f>
        <v>Số 1 đường số 17A, Khu phố 11, Phường Bình Trị Đông B, Quận Bình Tân, TP.HCM.</v>
      </c>
      <c r="J2380" s="13" t="e">
        <f>VLOOKUP(F2380,#REF!,5,0)</f>
        <v>#REF!</v>
      </c>
      <c r="M2380" s="13" t="e">
        <f>VLOOKUP(K2380,#REF!,2,0)</f>
        <v>#REF!</v>
      </c>
      <c r="N2380" s="17" t="e">
        <f>VLOOKUP(K2380,#REF!,6,0)</f>
        <v>#REF!</v>
      </c>
      <c r="O2380" s="17" t="e">
        <f t="shared" si="112"/>
        <v>#REF!</v>
      </c>
      <c r="P2380" s="22">
        <v>0.08</v>
      </c>
      <c r="Q2380" s="17" t="e">
        <f t="shared" si="113"/>
        <v>#REF!</v>
      </c>
      <c r="R2380" s="13" t="e">
        <f>VLOOKUP(J2380,'[1]Nhân viên'!$E$20:$F$41,2,0)</f>
        <v>#REF!</v>
      </c>
    </row>
    <row r="2381" spans="1:18" hidden="1">
      <c r="A2381" s="11">
        <v>2383</v>
      </c>
      <c r="B2381" s="11">
        <f t="shared" si="111"/>
        <v>0</v>
      </c>
      <c r="E2381" s="13" t="e">
        <f>VLOOKUP(D2381,#REF!,2,0)</f>
        <v>#REF!</v>
      </c>
      <c r="H2381" s="13" t="e">
        <f>VLOOKUP(F2381,#REF!,2,0)</f>
        <v>#REF!</v>
      </c>
      <c r="I2381" s="13" t="str">
        <f>VLOOKUP(F2381,'[1]Khách hàng'!$A$4:$F$2144,3,0)</f>
        <v>Số 1 đường số 17A, Khu phố 11, Phường Bình Trị Đông B, Quận Bình Tân, TP.HCM.</v>
      </c>
      <c r="J2381" s="13" t="e">
        <f>VLOOKUP(F2381,#REF!,5,0)</f>
        <v>#REF!</v>
      </c>
      <c r="M2381" s="13" t="e">
        <f>VLOOKUP(K2381,#REF!,2,0)</f>
        <v>#REF!</v>
      </c>
      <c r="N2381" s="17" t="e">
        <f>VLOOKUP(K2381,#REF!,6,0)</f>
        <v>#REF!</v>
      </c>
      <c r="O2381" s="17" t="e">
        <f t="shared" si="112"/>
        <v>#REF!</v>
      </c>
      <c r="P2381" s="22">
        <v>0.08</v>
      </c>
      <c r="Q2381" s="17" t="e">
        <f t="shared" si="113"/>
        <v>#REF!</v>
      </c>
      <c r="R2381" s="13" t="e">
        <f>VLOOKUP(J2381,'[1]Nhân viên'!$E$20:$F$41,2,0)</f>
        <v>#REF!</v>
      </c>
    </row>
    <row r="2382" spans="1:18" hidden="1">
      <c r="A2382" s="11">
        <v>2384</v>
      </c>
      <c r="B2382" s="11">
        <f t="shared" si="111"/>
        <v>0</v>
      </c>
      <c r="E2382" s="13" t="e">
        <f>VLOOKUP(D2382,#REF!,2,0)</f>
        <v>#REF!</v>
      </c>
      <c r="H2382" s="13" t="e">
        <f>VLOOKUP(F2382,#REF!,2,0)</f>
        <v>#REF!</v>
      </c>
      <c r="I2382" s="13" t="str">
        <f>VLOOKUP(F2382,'[1]Khách hàng'!$A$4:$F$2144,3,0)</f>
        <v>Số 1 đường số 17A, Khu phố 11, Phường Bình Trị Đông B, Quận Bình Tân, TP.HCM.</v>
      </c>
      <c r="J2382" s="13" t="e">
        <f>VLOOKUP(F2382,#REF!,5,0)</f>
        <v>#REF!</v>
      </c>
      <c r="M2382" s="13" t="e">
        <f>VLOOKUP(K2382,#REF!,2,0)</f>
        <v>#REF!</v>
      </c>
      <c r="N2382" s="17" t="e">
        <f>VLOOKUP(K2382,#REF!,6,0)</f>
        <v>#REF!</v>
      </c>
      <c r="O2382" s="17" t="e">
        <f t="shared" si="112"/>
        <v>#REF!</v>
      </c>
      <c r="P2382" s="22">
        <v>0.08</v>
      </c>
      <c r="Q2382" s="17" t="e">
        <f t="shared" si="113"/>
        <v>#REF!</v>
      </c>
      <c r="R2382" s="13" t="e">
        <f>VLOOKUP(J2382,'[1]Nhân viên'!$E$20:$F$41,2,0)</f>
        <v>#REF!</v>
      </c>
    </row>
    <row r="2383" spans="1:18" hidden="1">
      <c r="A2383" s="11">
        <v>2385</v>
      </c>
      <c r="B2383" s="11">
        <f t="shared" si="111"/>
        <v>0</v>
      </c>
      <c r="E2383" s="13" t="e">
        <f>VLOOKUP(D2383,#REF!,2,0)</f>
        <v>#REF!</v>
      </c>
      <c r="H2383" s="13" t="e">
        <f>VLOOKUP(F2383,#REF!,2,0)</f>
        <v>#REF!</v>
      </c>
      <c r="I2383" s="13" t="str">
        <f>VLOOKUP(F2383,'[1]Khách hàng'!$A$4:$F$2144,3,0)</f>
        <v>Số 1 đường số 17A, Khu phố 11, Phường Bình Trị Đông B, Quận Bình Tân, TP.HCM.</v>
      </c>
      <c r="J2383" s="13" t="e">
        <f>VLOOKUP(F2383,#REF!,5,0)</f>
        <v>#REF!</v>
      </c>
      <c r="M2383" s="13" t="e">
        <f>VLOOKUP(K2383,#REF!,2,0)</f>
        <v>#REF!</v>
      </c>
      <c r="N2383" s="17" t="e">
        <f>VLOOKUP(K2383,#REF!,6,0)</f>
        <v>#REF!</v>
      </c>
      <c r="O2383" s="17" t="e">
        <f t="shared" si="112"/>
        <v>#REF!</v>
      </c>
      <c r="P2383" s="22">
        <v>0.08</v>
      </c>
      <c r="Q2383" s="17" t="e">
        <f t="shared" si="113"/>
        <v>#REF!</v>
      </c>
      <c r="R2383" s="13" t="e">
        <f>VLOOKUP(J2383,'[1]Nhân viên'!$E$20:$F$41,2,0)</f>
        <v>#REF!</v>
      </c>
    </row>
    <row r="2384" spans="1:18" hidden="1">
      <c r="A2384" s="11">
        <v>2386</v>
      </c>
      <c r="B2384" s="11">
        <f t="shared" si="111"/>
        <v>0</v>
      </c>
      <c r="E2384" s="13" t="e">
        <f>VLOOKUP(D2384,#REF!,2,0)</f>
        <v>#REF!</v>
      </c>
      <c r="H2384" s="13" t="e">
        <f>VLOOKUP(F2384,#REF!,2,0)</f>
        <v>#REF!</v>
      </c>
      <c r="I2384" s="13" t="str">
        <f>VLOOKUP(F2384,'[1]Khách hàng'!$A$4:$F$2144,3,0)</f>
        <v>Số 1 đường số 17A, Khu phố 11, Phường Bình Trị Đông B, Quận Bình Tân, TP.HCM.</v>
      </c>
      <c r="J2384" s="13" t="e">
        <f>VLOOKUP(F2384,#REF!,5,0)</f>
        <v>#REF!</v>
      </c>
      <c r="M2384" s="13" t="e">
        <f>VLOOKUP(K2384,#REF!,2,0)</f>
        <v>#REF!</v>
      </c>
      <c r="N2384" s="17" t="e">
        <f>VLOOKUP(K2384,#REF!,6,0)</f>
        <v>#REF!</v>
      </c>
      <c r="O2384" s="17" t="e">
        <f t="shared" si="112"/>
        <v>#REF!</v>
      </c>
      <c r="P2384" s="22">
        <v>0.08</v>
      </c>
      <c r="Q2384" s="17" t="e">
        <f t="shared" si="113"/>
        <v>#REF!</v>
      </c>
      <c r="R2384" s="13" t="e">
        <f>VLOOKUP(J2384,'[1]Nhân viên'!$E$20:$F$41,2,0)</f>
        <v>#REF!</v>
      </c>
    </row>
    <row r="2385" spans="1:18" hidden="1">
      <c r="A2385" s="11">
        <v>2387</v>
      </c>
      <c r="B2385" s="11">
        <f t="shared" si="111"/>
        <v>0</v>
      </c>
      <c r="E2385" s="13" t="e">
        <f>VLOOKUP(D2385,#REF!,2,0)</f>
        <v>#REF!</v>
      </c>
      <c r="H2385" s="13" t="e">
        <f>VLOOKUP(F2385,#REF!,2,0)</f>
        <v>#REF!</v>
      </c>
      <c r="I2385" s="13" t="str">
        <f>VLOOKUP(F2385,'[1]Khách hàng'!$A$4:$F$2144,3,0)</f>
        <v>Số 1 đường số 17A, Khu phố 11, Phường Bình Trị Đông B, Quận Bình Tân, TP.HCM.</v>
      </c>
      <c r="J2385" s="13" t="e">
        <f>VLOOKUP(F2385,#REF!,5,0)</f>
        <v>#REF!</v>
      </c>
      <c r="M2385" s="13" t="e">
        <f>VLOOKUP(K2385,#REF!,2,0)</f>
        <v>#REF!</v>
      </c>
      <c r="N2385" s="17" t="e">
        <f>VLOOKUP(K2385,#REF!,6,0)</f>
        <v>#REF!</v>
      </c>
      <c r="O2385" s="17" t="e">
        <f t="shared" si="112"/>
        <v>#REF!</v>
      </c>
      <c r="P2385" s="22">
        <v>0.08</v>
      </c>
      <c r="Q2385" s="17" t="e">
        <f t="shared" si="113"/>
        <v>#REF!</v>
      </c>
      <c r="R2385" s="13" t="e">
        <f>VLOOKUP(J2385,'[1]Nhân viên'!$E$20:$F$41,2,0)</f>
        <v>#REF!</v>
      </c>
    </row>
    <row r="2386" spans="1:18" hidden="1">
      <c r="A2386" s="11">
        <v>2388</v>
      </c>
      <c r="B2386" s="11">
        <f t="shared" si="111"/>
        <v>0</v>
      </c>
      <c r="E2386" s="13" t="e">
        <f>VLOOKUP(D2386,#REF!,2,0)</f>
        <v>#REF!</v>
      </c>
      <c r="H2386" s="13" t="e">
        <f>VLOOKUP(F2386,#REF!,2,0)</f>
        <v>#REF!</v>
      </c>
      <c r="I2386" s="13" t="str">
        <f>VLOOKUP(F2386,'[1]Khách hàng'!$A$4:$F$2144,3,0)</f>
        <v>Số 1 đường số 17A, Khu phố 11, Phường Bình Trị Đông B, Quận Bình Tân, TP.HCM.</v>
      </c>
      <c r="J2386" s="13" t="e">
        <f>VLOOKUP(F2386,#REF!,5,0)</f>
        <v>#REF!</v>
      </c>
      <c r="M2386" s="13" t="e">
        <f>VLOOKUP(K2386,#REF!,2,0)</f>
        <v>#REF!</v>
      </c>
      <c r="N2386" s="17" t="e">
        <f>VLOOKUP(K2386,#REF!,6,0)</f>
        <v>#REF!</v>
      </c>
      <c r="O2386" s="17" t="e">
        <f t="shared" si="112"/>
        <v>#REF!</v>
      </c>
      <c r="P2386" s="22">
        <v>0.08</v>
      </c>
      <c r="Q2386" s="17" t="e">
        <f t="shared" si="113"/>
        <v>#REF!</v>
      </c>
      <c r="R2386" s="13" t="e">
        <f>VLOOKUP(J2386,'[1]Nhân viên'!$E$20:$F$41,2,0)</f>
        <v>#REF!</v>
      </c>
    </row>
    <row r="2387" spans="1:18" hidden="1">
      <c r="A2387" s="11">
        <v>2389</v>
      </c>
      <c r="B2387" s="11">
        <f t="shared" si="111"/>
        <v>0</v>
      </c>
      <c r="E2387" s="13" t="e">
        <f>VLOOKUP(D2387,#REF!,2,0)</f>
        <v>#REF!</v>
      </c>
      <c r="H2387" s="13" t="e">
        <f>VLOOKUP(F2387,#REF!,2,0)</f>
        <v>#REF!</v>
      </c>
      <c r="I2387" s="13" t="str">
        <f>VLOOKUP(F2387,'[1]Khách hàng'!$A$4:$F$2144,3,0)</f>
        <v>Số 1 đường số 17A, Khu phố 11, Phường Bình Trị Đông B, Quận Bình Tân, TP.HCM.</v>
      </c>
      <c r="J2387" s="13" t="e">
        <f>VLOOKUP(F2387,#REF!,5,0)</f>
        <v>#REF!</v>
      </c>
      <c r="M2387" s="13" t="e">
        <f>VLOOKUP(K2387,#REF!,2,0)</f>
        <v>#REF!</v>
      </c>
      <c r="N2387" s="17" t="e">
        <f>VLOOKUP(K2387,#REF!,6,0)</f>
        <v>#REF!</v>
      </c>
      <c r="O2387" s="17" t="e">
        <f t="shared" si="112"/>
        <v>#REF!</v>
      </c>
      <c r="P2387" s="22">
        <v>0.08</v>
      </c>
      <c r="Q2387" s="17" t="e">
        <f t="shared" si="113"/>
        <v>#REF!</v>
      </c>
      <c r="R2387" s="13" t="e">
        <f>VLOOKUP(J2387,'[1]Nhân viên'!$E$20:$F$41,2,0)</f>
        <v>#REF!</v>
      </c>
    </row>
    <row r="2388" spans="1:18" hidden="1">
      <c r="A2388" s="11">
        <v>2390</v>
      </c>
      <c r="B2388" s="11">
        <f t="shared" si="111"/>
        <v>0</v>
      </c>
      <c r="E2388" s="13" t="e">
        <f>VLOOKUP(D2388,#REF!,2,0)</f>
        <v>#REF!</v>
      </c>
      <c r="H2388" s="13" t="e">
        <f>VLOOKUP(F2388,#REF!,2,0)</f>
        <v>#REF!</v>
      </c>
      <c r="I2388" s="13" t="str">
        <f>VLOOKUP(F2388,'[1]Khách hàng'!$A$4:$F$2144,3,0)</f>
        <v>Số 1 đường số 17A, Khu phố 11, Phường Bình Trị Đông B, Quận Bình Tân, TP.HCM.</v>
      </c>
      <c r="J2388" s="13" t="e">
        <f>VLOOKUP(F2388,#REF!,5,0)</f>
        <v>#REF!</v>
      </c>
      <c r="M2388" s="13" t="e">
        <f>VLOOKUP(K2388,#REF!,2,0)</f>
        <v>#REF!</v>
      </c>
      <c r="N2388" s="17" t="e">
        <f>VLOOKUP(K2388,#REF!,6,0)</f>
        <v>#REF!</v>
      </c>
      <c r="O2388" s="17" t="e">
        <f t="shared" si="112"/>
        <v>#REF!</v>
      </c>
      <c r="P2388" s="22">
        <v>0.08</v>
      </c>
      <c r="Q2388" s="17" t="e">
        <f t="shared" si="113"/>
        <v>#REF!</v>
      </c>
      <c r="R2388" s="13" t="e">
        <f>VLOOKUP(J2388,'[1]Nhân viên'!$E$20:$F$41,2,0)</f>
        <v>#REF!</v>
      </c>
    </row>
    <row r="2389" spans="1:18" hidden="1">
      <c r="A2389" s="11">
        <v>2391</v>
      </c>
      <c r="B2389" s="11">
        <f t="shared" si="111"/>
        <v>0</v>
      </c>
      <c r="E2389" s="13" t="e">
        <f>VLOOKUP(D2389,#REF!,2,0)</f>
        <v>#REF!</v>
      </c>
      <c r="H2389" s="13" t="e">
        <f>VLOOKUP(F2389,#REF!,2,0)</f>
        <v>#REF!</v>
      </c>
      <c r="I2389" s="13" t="str">
        <f>VLOOKUP(F2389,'[1]Khách hàng'!$A$4:$F$2144,3,0)</f>
        <v>Số 1 đường số 17A, Khu phố 11, Phường Bình Trị Đông B, Quận Bình Tân, TP.HCM.</v>
      </c>
      <c r="J2389" s="13" t="e">
        <f>VLOOKUP(F2389,#REF!,5,0)</f>
        <v>#REF!</v>
      </c>
      <c r="M2389" s="13" t="e">
        <f>VLOOKUP(K2389,#REF!,2,0)</f>
        <v>#REF!</v>
      </c>
      <c r="N2389" s="17" t="e">
        <f>VLOOKUP(K2389,#REF!,6,0)</f>
        <v>#REF!</v>
      </c>
      <c r="O2389" s="17" t="e">
        <f t="shared" si="112"/>
        <v>#REF!</v>
      </c>
      <c r="P2389" s="22">
        <v>0.08</v>
      </c>
      <c r="Q2389" s="17" t="e">
        <f t="shared" si="113"/>
        <v>#REF!</v>
      </c>
      <c r="R2389" s="13" t="e">
        <f>VLOOKUP(J2389,'[1]Nhân viên'!$E$20:$F$41,2,0)</f>
        <v>#REF!</v>
      </c>
    </row>
    <row r="2390" spans="1:18" hidden="1">
      <c r="A2390" s="11">
        <v>2392</v>
      </c>
      <c r="B2390" s="11">
        <f t="shared" si="111"/>
        <v>0</v>
      </c>
      <c r="E2390" s="13" t="e">
        <f>VLOOKUP(D2390,#REF!,2,0)</f>
        <v>#REF!</v>
      </c>
      <c r="H2390" s="13" t="e">
        <f>VLOOKUP(F2390,#REF!,2,0)</f>
        <v>#REF!</v>
      </c>
      <c r="I2390" s="13" t="str">
        <f>VLOOKUP(F2390,'[1]Khách hàng'!$A$4:$F$2144,3,0)</f>
        <v>Số 1 đường số 17A, Khu phố 11, Phường Bình Trị Đông B, Quận Bình Tân, TP.HCM.</v>
      </c>
      <c r="J2390" s="13" t="e">
        <f>VLOOKUP(F2390,#REF!,5,0)</f>
        <v>#REF!</v>
      </c>
      <c r="M2390" s="13" t="e">
        <f>VLOOKUP(K2390,#REF!,2,0)</f>
        <v>#REF!</v>
      </c>
      <c r="N2390" s="17" t="e">
        <f>VLOOKUP(K2390,#REF!,6,0)</f>
        <v>#REF!</v>
      </c>
      <c r="O2390" s="17" t="e">
        <f t="shared" si="112"/>
        <v>#REF!</v>
      </c>
      <c r="P2390" s="22">
        <v>0.08</v>
      </c>
      <c r="Q2390" s="17" t="e">
        <f t="shared" si="113"/>
        <v>#REF!</v>
      </c>
      <c r="R2390" s="13" t="e">
        <f>VLOOKUP(J2390,'[1]Nhân viên'!$E$20:$F$41,2,0)</f>
        <v>#REF!</v>
      </c>
    </row>
    <row r="2391" spans="1:18" hidden="1">
      <c r="A2391" s="11">
        <v>2393</v>
      </c>
      <c r="B2391" s="11">
        <f t="shared" si="111"/>
        <v>0</v>
      </c>
      <c r="E2391" s="13" t="e">
        <f>VLOOKUP(D2391,#REF!,2,0)</f>
        <v>#REF!</v>
      </c>
      <c r="H2391" s="13" t="e">
        <f>VLOOKUP(F2391,#REF!,2,0)</f>
        <v>#REF!</v>
      </c>
      <c r="I2391" s="13" t="str">
        <f>VLOOKUP(F2391,'[1]Khách hàng'!$A$4:$F$2144,3,0)</f>
        <v>Số 1 đường số 17A, Khu phố 11, Phường Bình Trị Đông B, Quận Bình Tân, TP.HCM.</v>
      </c>
      <c r="J2391" s="13" t="e">
        <f>VLOOKUP(F2391,#REF!,5,0)</f>
        <v>#REF!</v>
      </c>
      <c r="M2391" s="13" t="e">
        <f>VLOOKUP(K2391,#REF!,2,0)</f>
        <v>#REF!</v>
      </c>
      <c r="N2391" s="17" t="e">
        <f>VLOOKUP(K2391,#REF!,6,0)</f>
        <v>#REF!</v>
      </c>
      <c r="O2391" s="17" t="e">
        <f t="shared" si="112"/>
        <v>#REF!</v>
      </c>
      <c r="P2391" s="22">
        <v>0.08</v>
      </c>
      <c r="Q2391" s="17" t="e">
        <f t="shared" si="113"/>
        <v>#REF!</v>
      </c>
      <c r="R2391" s="13" t="e">
        <f>VLOOKUP(J2391,'[1]Nhân viên'!$E$20:$F$41,2,0)</f>
        <v>#REF!</v>
      </c>
    </row>
    <row r="2392" spans="1:18" hidden="1">
      <c r="A2392" s="11">
        <v>2394</v>
      </c>
      <c r="B2392" s="11">
        <f t="shared" si="111"/>
        <v>0</v>
      </c>
      <c r="E2392" s="13" t="e">
        <f>VLOOKUP(D2392,#REF!,2,0)</f>
        <v>#REF!</v>
      </c>
      <c r="H2392" s="13" t="e">
        <f>VLOOKUP(F2392,#REF!,2,0)</f>
        <v>#REF!</v>
      </c>
      <c r="I2392" s="13" t="str">
        <f>VLOOKUP(F2392,'[1]Khách hàng'!$A$4:$F$2144,3,0)</f>
        <v>Số 1 đường số 17A, Khu phố 11, Phường Bình Trị Đông B, Quận Bình Tân, TP.HCM.</v>
      </c>
      <c r="J2392" s="13" t="e">
        <f>VLOOKUP(F2392,#REF!,5,0)</f>
        <v>#REF!</v>
      </c>
      <c r="M2392" s="13" t="e">
        <f>VLOOKUP(K2392,#REF!,2,0)</f>
        <v>#REF!</v>
      </c>
      <c r="N2392" s="17" t="e">
        <f>VLOOKUP(K2392,#REF!,6,0)</f>
        <v>#REF!</v>
      </c>
      <c r="O2392" s="17" t="e">
        <f t="shared" si="112"/>
        <v>#REF!</v>
      </c>
      <c r="P2392" s="22">
        <v>0.08</v>
      </c>
      <c r="Q2392" s="17" t="e">
        <f t="shared" si="113"/>
        <v>#REF!</v>
      </c>
      <c r="R2392" s="13" t="e">
        <f>VLOOKUP(J2392,'[1]Nhân viên'!$E$20:$F$41,2,0)</f>
        <v>#REF!</v>
      </c>
    </row>
    <row r="2393" spans="1:18" hidden="1">
      <c r="A2393" s="11">
        <v>2395</v>
      </c>
      <c r="B2393" s="11">
        <f t="shared" si="111"/>
        <v>0</v>
      </c>
      <c r="E2393" s="13" t="e">
        <f>VLOOKUP(D2393,#REF!,2,0)</f>
        <v>#REF!</v>
      </c>
      <c r="H2393" s="13" t="e">
        <f>VLOOKUP(F2393,#REF!,2,0)</f>
        <v>#REF!</v>
      </c>
      <c r="I2393" s="13" t="str">
        <f>VLOOKUP(F2393,'[1]Khách hàng'!$A$4:$F$2144,3,0)</f>
        <v>Số 1 đường số 17A, Khu phố 11, Phường Bình Trị Đông B, Quận Bình Tân, TP.HCM.</v>
      </c>
      <c r="J2393" s="13" t="e">
        <f>VLOOKUP(F2393,#REF!,5,0)</f>
        <v>#REF!</v>
      </c>
      <c r="M2393" s="13" t="e">
        <f>VLOOKUP(K2393,#REF!,2,0)</f>
        <v>#REF!</v>
      </c>
      <c r="N2393" s="17" t="e">
        <f>VLOOKUP(K2393,#REF!,6,0)</f>
        <v>#REF!</v>
      </c>
      <c r="O2393" s="17" t="e">
        <f t="shared" si="112"/>
        <v>#REF!</v>
      </c>
      <c r="P2393" s="22">
        <v>0.08</v>
      </c>
      <c r="Q2393" s="17" t="e">
        <f t="shared" si="113"/>
        <v>#REF!</v>
      </c>
      <c r="R2393" s="13" t="e">
        <f>VLOOKUP(J2393,'[1]Nhân viên'!$E$20:$F$41,2,0)</f>
        <v>#REF!</v>
      </c>
    </row>
    <row r="2394" spans="1:18" hidden="1">
      <c r="A2394" s="11">
        <v>2396</v>
      </c>
      <c r="B2394" s="11">
        <f t="shared" si="111"/>
        <v>0</v>
      </c>
      <c r="E2394" s="13" t="e">
        <f>VLOOKUP(D2394,#REF!,2,0)</f>
        <v>#REF!</v>
      </c>
      <c r="H2394" s="13" t="e">
        <f>VLOOKUP(F2394,#REF!,2,0)</f>
        <v>#REF!</v>
      </c>
      <c r="I2394" s="13" t="str">
        <f>VLOOKUP(F2394,'[1]Khách hàng'!$A$4:$F$2144,3,0)</f>
        <v>Số 1 đường số 17A, Khu phố 11, Phường Bình Trị Đông B, Quận Bình Tân, TP.HCM.</v>
      </c>
      <c r="J2394" s="13" t="e">
        <f>VLOOKUP(F2394,#REF!,5,0)</f>
        <v>#REF!</v>
      </c>
      <c r="M2394" s="13" t="e">
        <f>VLOOKUP(K2394,#REF!,2,0)</f>
        <v>#REF!</v>
      </c>
      <c r="N2394" s="17" t="e">
        <f>VLOOKUP(K2394,#REF!,6,0)</f>
        <v>#REF!</v>
      </c>
      <c r="O2394" s="17" t="e">
        <f t="shared" si="112"/>
        <v>#REF!</v>
      </c>
      <c r="P2394" s="22">
        <v>0.08</v>
      </c>
      <c r="Q2394" s="17" t="e">
        <f t="shared" si="113"/>
        <v>#REF!</v>
      </c>
      <c r="R2394" s="13" t="e">
        <f>VLOOKUP(J2394,'[1]Nhân viên'!$E$20:$F$41,2,0)</f>
        <v>#REF!</v>
      </c>
    </row>
    <row r="2395" spans="1:18" hidden="1">
      <c r="A2395" s="11">
        <v>2397</v>
      </c>
      <c r="B2395" s="11">
        <f t="shared" si="111"/>
        <v>0</v>
      </c>
      <c r="E2395" s="13" t="e">
        <f>VLOOKUP(D2395,#REF!,2,0)</f>
        <v>#REF!</v>
      </c>
      <c r="H2395" s="13" t="e">
        <f>VLOOKUP(F2395,#REF!,2,0)</f>
        <v>#REF!</v>
      </c>
      <c r="I2395" s="13" t="str">
        <f>VLOOKUP(F2395,'[1]Khách hàng'!$A$4:$F$2144,3,0)</f>
        <v>Số 1 đường số 17A, Khu phố 11, Phường Bình Trị Đông B, Quận Bình Tân, TP.HCM.</v>
      </c>
      <c r="J2395" s="13" t="e">
        <f>VLOOKUP(F2395,#REF!,5,0)</f>
        <v>#REF!</v>
      </c>
      <c r="M2395" s="13" t="e">
        <f>VLOOKUP(K2395,#REF!,2,0)</f>
        <v>#REF!</v>
      </c>
      <c r="N2395" s="17" t="e">
        <f>VLOOKUP(K2395,#REF!,6,0)</f>
        <v>#REF!</v>
      </c>
      <c r="O2395" s="17" t="e">
        <f t="shared" si="112"/>
        <v>#REF!</v>
      </c>
      <c r="P2395" s="22">
        <v>0.08</v>
      </c>
      <c r="Q2395" s="17" t="e">
        <f t="shared" si="113"/>
        <v>#REF!</v>
      </c>
      <c r="R2395" s="13" t="e">
        <f>VLOOKUP(J2395,'[1]Nhân viên'!$E$20:$F$41,2,0)</f>
        <v>#REF!</v>
      </c>
    </row>
    <row r="2396" spans="1:18" hidden="1">
      <c r="A2396" s="11">
        <v>2398</v>
      </c>
      <c r="B2396" s="11">
        <f t="shared" ref="B2396:B2459" si="114">DAY($C2396)</f>
        <v>0</v>
      </c>
      <c r="E2396" s="13" t="e">
        <f>VLOOKUP(D2396,#REF!,2,0)</f>
        <v>#REF!</v>
      </c>
      <c r="H2396" s="13" t="e">
        <f>VLOOKUP(F2396,#REF!,2,0)</f>
        <v>#REF!</v>
      </c>
      <c r="I2396" s="13" t="str">
        <f>VLOOKUP(F2396,'[1]Khách hàng'!$A$4:$F$2144,3,0)</f>
        <v>Số 1 đường số 17A, Khu phố 11, Phường Bình Trị Đông B, Quận Bình Tân, TP.HCM.</v>
      </c>
      <c r="J2396" s="13" t="e">
        <f>VLOOKUP(F2396,#REF!,5,0)</f>
        <v>#REF!</v>
      </c>
      <c r="M2396" s="13" t="e">
        <f>VLOOKUP(K2396,#REF!,2,0)</f>
        <v>#REF!</v>
      </c>
      <c r="N2396" s="17" t="e">
        <f>VLOOKUP(K2396,#REF!,6,0)</f>
        <v>#REF!</v>
      </c>
      <c r="O2396" s="17" t="e">
        <f t="shared" si="112"/>
        <v>#REF!</v>
      </c>
      <c r="P2396" s="22">
        <v>0.08</v>
      </c>
      <c r="Q2396" s="17" t="e">
        <f t="shared" si="113"/>
        <v>#REF!</v>
      </c>
      <c r="R2396" s="13" t="e">
        <f>VLOOKUP(J2396,'[1]Nhân viên'!$E$20:$F$41,2,0)</f>
        <v>#REF!</v>
      </c>
    </row>
    <row r="2397" spans="1:18" hidden="1">
      <c r="A2397" s="11">
        <v>2399</v>
      </c>
      <c r="B2397" s="11">
        <f t="shared" si="114"/>
        <v>0</v>
      </c>
      <c r="E2397" s="13" t="e">
        <f>VLOOKUP(D2397,#REF!,2,0)</f>
        <v>#REF!</v>
      </c>
      <c r="H2397" s="13" t="e">
        <f>VLOOKUP(F2397,#REF!,2,0)</f>
        <v>#REF!</v>
      </c>
      <c r="I2397" s="13" t="str">
        <f>VLOOKUP(F2397,'[1]Khách hàng'!$A$4:$F$2144,3,0)</f>
        <v>Số 1 đường số 17A, Khu phố 11, Phường Bình Trị Đông B, Quận Bình Tân, TP.HCM.</v>
      </c>
      <c r="J2397" s="13" t="e">
        <f>VLOOKUP(F2397,#REF!,5,0)</f>
        <v>#REF!</v>
      </c>
      <c r="M2397" s="13" t="e">
        <f>VLOOKUP(K2397,#REF!,2,0)</f>
        <v>#REF!</v>
      </c>
      <c r="N2397" s="17" t="e">
        <f>VLOOKUP(K2397,#REF!,6,0)</f>
        <v>#REF!</v>
      </c>
      <c r="O2397" s="17" t="e">
        <f t="shared" si="112"/>
        <v>#REF!</v>
      </c>
      <c r="P2397" s="22">
        <v>0.08</v>
      </c>
      <c r="Q2397" s="17" t="e">
        <f t="shared" si="113"/>
        <v>#REF!</v>
      </c>
      <c r="R2397" s="13" t="e">
        <f>VLOOKUP(J2397,'[1]Nhân viên'!$E$20:$F$41,2,0)</f>
        <v>#REF!</v>
      </c>
    </row>
    <row r="2398" spans="1:18" hidden="1">
      <c r="A2398" s="11">
        <v>2400</v>
      </c>
      <c r="B2398" s="11">
        <f t="shared" si="114"/>
        <v>0</v>
      </c>
      <c r="E2398" s="13" t="e">
        <f>VLOOKUP(D2398,#REF!,2,0)</f>
        <v>#REF!</v>
      </c>
      <c r="H2398" s="13" t="e">
        <f>VLOOKUP(F2398,#REF!,2,0)</f>
        <v>#REF!</v>
      </c>
      <c r="I2398" s="13" t="str">
        <f>VLOOKUP(F2398,'[1]Khách hàng'!$A$4:$F$2144,3,0)</f>
        <v>Số 1 đường số 17A, Khu phố 11, Phường Bình Trị Đông B, Quận Bình Tân, TP.HCM.</v>
      </c>
      <c r="J2398" s="13" t="e">
        <f>VLOOKUP(F2398,#REF!,5,0)</f>
        <v>#REF!</v>
      </c>
      <c r="M2398" s="13" t="e">
        <f>VLOOKUP(K2398,#REF!,2,0)</f>
        <v>#REF!</v>
      </c>
      <c r="N2398" s="17" t="e">
        <f>VLOOKUP(K2398,#REF!,6,0)</f>
        <v>#REF!</v>
      </c>
      <c r="O2398" s="17" t="e">
        <f t="shared" si="112"/>
        <v>#REF!</v>
      </c>
      <c r="P2398" s="22">
        <v>0.08</v>
      </c>
      <c r="Q2398" s="17" t="e">
        <f t="shared" si="113"/>
        <v>#REF!</v>
      </c>
      <c r="R2398" s="13" t="e">
        <f>VLOOKUP(J2398,'[1]Nhân viên'!$E$20:$F$41,2,0)</f>
        <v>#REF!</v>
      </c>
    </row>
    <row r="2399" spans="1:18" hidden="1">
      <c r="A2399" s="11">
        <v>2401</v>
      </c>
      <c r="B2399" s="11">
        <f t="shared" si="114"/>
        <v>0</v>
      </c>
      <c r="E2399" s="13" t="e">
        <f>VLOOKUP(D2399,#REF!,2,0)</f>
        <v>#REF!</v>
      </c>
      <c r="H2399" s="13" t="e">
        <f>VLOOKUP(F2399,#REF!,2,0)</f>
        <v>#REF!</v>
      </c>
      <c r="I2399" s="13" t="str">
        <f>VLOOKUP(F2399,'[1]Khách hàng'!$A$4:$F$2144,3,0)</f>
        <v>Số 1 đường số 17A, Khu phố 11, Phường Bình Trị Đông B, Quận Bình Tân, TP.HCM.</v>
      </c>
      <c r="J2399" s="13" t="e">
        <f>VLOOKUP(F2399,#REF!,5,0)</f>
        <v>#REF!</v>
      </c>
      <c r="M2399" s="13" t="e">
        <f>VLOOKUP(K2399,#REF!,2,0)</f>
        <v>#REF!</v>
      </c>
      <c r="N2399" s="17" t="e">
        <f>VLOOKUP(K2399,#REF!,6,0)</f>
        <v>#REF!</v>
      </c>
      <c r="O2399" s="17" t="e">
        <f t="shared" si="112"/>
        <v>#REF!</v>
      </c>
      <c r="P2399" s="22">
        <v>0.08</v>
      </c>
      <c r="Q2399" s="17" t="e">
        <f t="shared" si="113"/>
        <v>#REF!</v>
      </c>
      <c r="R2399" s="13" t="e">
        <f>VLOOKUP(J2399,'[1]Nhân viên'!$E$20:$F$41,2,0)</f>
        <v>#REF!</v>
      </c>
    </row>
    <row r="2400" spans="1:18" hidden="1">
      <c r="A2400" s="11">
        <v>2402</v>
      </c>
      <c r="B2400" s="11">
        <f t="shared" si="114"/>
        <v>0</v>
      </c>
      <c r="E2400" s="13" t="e">
        <f>VLOOKUP(D2400,#REF!,2,0)</f>
        <v>#REF!</v>
      </c>
      <c r="H2400" s="13" t="e">
        <f>VLOOKUP(F2400,#REF!,2,0)</f>
        <v>#REF!</v>
      </c>
      <c r="I2400" s="13" t="str">
        <f>VLOOKUP(F2400,'[1]Khách hàng'!$A$4:$F$2144,3,0)</f>
        <v>Số 1 đường số 17A, Khu phố 11, Phường Bình Trị Đông B, Quận Bình Tân, TP.HCM.</v>
      </c>
      <c r="J2400" s="13" t="e">
        <f>VLOOKUP(F2400,#REF!,5,0)</f>
        <v>#REF!</v>
      </c>
      <c r="M2400" s="13" t="e">
        <f>VLOOKUP(K2400,#REF!,2,0)</f>
        <v>#REF!</v>
      </c>
      <c r="N2400" s="17" t="e">
        <f>VLOOKUP(K2400,#REF!,6,0)</f>
        <v>#REF!</v>
      </c>
      <c r="O2400" s="17" t="e">
        <f t="shared" ref="O2400:O2463" si="115">L2400*N2400</f>
        <v>#REF!</v>
      </c>
      <c r="P2400" s="22">
        <v>0.08</v>
      </c>
      <c r="Q2400" s="17" t="e">
        <f t="shared" ref="Q2400:Q2463" si="116">O2400*P2400+O2400</f>
        <v>#REF!</v>
      </c>
      <c r="R2400" s="13" t="e">
        <f>VLOOKUP(J2400,'[1]Nhân viên'!$E$20:$F$41,2,0)</f>
        <v>#REF!</v>
      </c>
    </row>
    <row r="2401" spans="1:18" hidden="1">
      <c r="A2401" s="11">
        <v>2403</v>
      </c>
      <c r="B2401" s="11">
        <f t="shared" si="114"/>
        <v>0</v>
      </c>
      <c r="E2401" s="13" t="e">
        <f>VLOOKUP(D2401,#REF!,2,0)</f>
        <v>#REF!</v>
      </c>
      <c r="H2401" s="13" t="e">
        <f>VLOOKUP(F2401,#REF!,2,0)</f>
        <v>#REF!</v>
      </c>
      <c r="I2401" s="13" t="str">
        <f>VLOOKUP(F2401,'[1]Khách hàng'!$A$4:$F$2144,3,0)</f>
        <v>Số 1 đường số 17A, Khu phố 11, Phường Bình Trị Đông B, Quận Bình Tân, TP.HCM.</v>
      </c>
      <c r="J2401" s="13" t="e">
        <f>VLOOKUP(F2401,#REF!,5,0)</f>
        <v>#REF!</v>
      </c>
      <c r="M2401" s="13" t="e">
        <f>VLOOKUP(K2401,#REF!,2,0)</f>
        <v>#REF!</v>
      </c>
      <c r="N2401" s="17" t="e">
        <f>VLOOKUP(K2401,#REF!,6,0)</f>
        <v>#REF!</v>
      </c>
      <c r="O2401" s="17" t="e">
        <f t="shared" si="115"/>
        <v>#REF!</v>
      </c>
      <c r="P2401" s="22">
        <v>0.08</v>
      </c>
      <c r="Q2401" s="17" t="e">
        <f t="shared" si="116"/>
        <v>#REF!</v>
      </c>
      <c r="R2401" s="13" t="e">
        <f>VLOOKUP(J2401,'[1]Nhân viên'!$E$20:$F$41,2,0)</f>
        <v>#REF!</v>
      </c>
    </row>
    <row r="2402" spans="1:18" hidden="1">
      <c r="A2402" s="11">
        <v>2404</v>
      </c>
      <c r="B2402" s="11">
        <f t="shared" si="114"/>
        <v>0</v>
      </c>
      <c r="E2402" s="13" t="e">
        <f>VLOOKUP(D2402,#REF!,2,0)</f>
        <v>#REF!</v>
      </c>
      <c r="H2402" s="13" t="e">
        <f>VLOOKUP(F2402,#REF!,2,0)</f>
        <v>#REF!</v>
      </c>
      <c r="I2402" s="13" t="str">
        <f>VLOOKUP(F2402,'[1]Khách hàng'!$A$4:$F$2144,3,0)</f>
        <v>Số 1 đường số 17A, Khu phố 11, Phường Bình Trị Đông B, Quận Bình Tân, TP.HCM.</v>
      </c>
      <c r="J2402" s="13" t="e">
        <f>VLOOKUP(F2402,#REF!,5,0)</f>
        <v>#REF!</v>
      </c>
      <c r="M2402" s="13" t="e">
        <f>VLOOKUP(K2402,#REF!,2,0)</f>
        <v>#REF!</v>
      </c>
      <c r="N2402" s="17" t="e">
        <f>VLOOKUP(K2402,#REF!,6,0)</f>
        <v>#REF!</v>
      </c>
      <c r="O2402" s="17" t="e">
        <f t="shared" si="115"/>
        <v>#REF!</v>
      </c>
      <c r="P2402" s="22">
        <v>0.08</v>
      </c>
      <c r="Q2402" s="17" t="e">
        <f t="shared" si="116"/>
        <v>#REF!</v>
      </c>
      <c r="R2402" s="13" t="e">
        <f>VLOOKUP(J2402,'[1]Nhân viên'!$E$20:$F$41,2,0)</f>
        <v>#REF!</v>
      </c>
    </row>
    <row r="2403" spans="1:18" hidden="1">
      <c r="A2403" s="11">
        <v>2405</v>
      </c>
      <c r="B2403" s="11">
        <f t="shared" si="114"/>
        <v>0</v>
      </c>
      <c r="E2403" s="13" t="e">
        <f>VLOOKUP(D2403,#REF!,2,0)</f>
        <v>#REF!</v>
      </c>
      <c r="H2403" s="13" t="e">
        <f>VLOOKUP(F2403,#REF!,2,0)</f>
        <v>#REF!</v>
      </c>
      <c r="I2403" s="13" t="str">
        <f>VLOOKUP(F2403,'[1]Khách hàng'!$A$4:$F$2144,3,0)</f>
        <v>Số 1 đường số 17A, Khu phố 11, Phường Bình Trị Đông B, Quận Bình Tân, TP.HCM.</v>
      </c>
      <c r="J2403" s="13" t="e">
        <f>VLOOKUP(F2403,#REF!,5,0)</f>
        <v>#REF!</v>
      </c>
      <c r="M2403" s="13" t="e">
        <f>VLOOKUP(K2403,#REF!,2,0)</f>
        <v>#REF!</v>
      </c>
      <c r="N2403" s="17" t="e">
        <f>VLOOKUP(K2403,#REF!,6,0)</f>
        <v>#REF!</v>
      </c>
      <c r="O2403" s="17" t="e">
        <f t="shared" si="115"/>
        <v>#REF!</v>
      </c>
      <c r="P2403" s="22">
        <v>0.08</v>
      </c>
      <c r="Q2403" s="17" t="e">
        <f t="shared" si="116"/>
        <v>#REF!</v>
      </c>
      <c r="R2403" s="13" t="e">
        <f>VLOOKUP(J2403,'[1]Nhân viên'!$E$20:$F$41,2,0)</f>
        <v>#REF!</v>
      </c>
    </row>
    <row r="2404" spans="1:18" hidden="1">
      <c r="A2404" s="11">
        <v>2406</v>
      </c>
      <c r="B2404" s="11">
        <f t="shared" si="114"/>
        <v>0</v>
      </c>
      <c r="E2404" s="13" t="e">
        <f>VLOOKUP(D2404,#REF!,2,0)</f>
        <v>#REF!</v>
      </c>
      <c r="H2404" s="13" t="e">
        <f>VLOOKUP(F2404,#REF!,2,0)</f>
        <v>#REF!</v>
      </c>
      <c r="I2404" s="13" t="str">
        <f>VLOOKUP(F2404,'[1]Khách hàng'!$A$4:$F$2144,3,0)</f>
        <v>Số 1 đường số 17A, Khu phố 11, Phường Bình Trị Đông B, Quận Bình Tân, TP.HCM.</v>
      </c>
      <c r="J2404" s="13" t="e">
        <f>VLOOKUP(F2404,#REF!,5,0)</f>
        <v>#REF!</v>
      </c>
      <c r="M2404" s="13" t="e">
        <f>VLOOKUP(K2404,#REF!,2,0)</f>
        <v>#REF!</v>
      </c>
      <c r="N2404" s="17" t="e">
        <f>VLOOKUP(K2404,#REF!,6,0)</f>
        <v>#REF!</v>
      </c>
      <c r="O2404" s="17" t="e">
        <f t="shared" si="115"/>
        <v>#REF!</v>
      </c>
      <c r="P2404" s="22">
        <v>0.08</v>
      </c>
      <c r="Q2404" s="17" t="e">
        <f t="shared" si="116"/>
        <v>#REF!</v>
      </c>
      <c r="R2404" s="13" t="e">
        <f>VLOOKUP(J2404,'[1]Nhân viên'!$E$20:$F$41,2,0)</f>
        <v>#REF!</v>
      </c>
    </row>
    <row r="2405" spans="1:18" hidden="1">
      <c r="A2405" s="11">
        <v>2407</v>
      </c>
      <c r="B2405" s="11">
        <f t="shared" si="114"/>
        <v>0</v>
      </c>
      <c r="E2405" s="13" t="e">
        <f>VLOOKUP(D2405,#REF!,2,0)</f>
        <v>#REF!</v>
      </c>
      <c r="H2405" s="13" t="e">
        <f>VLOOKUP(F2405,#REF!,2,0)</f>
        <v>#REF!</v>
      </c>
      <c r="I2405" s="13" t="str">
        <f>VLOOKUP(F2405,'[1]Khách hàng'!$A$4:$F$2144,3,0)</f>
        <v>Số 1 đường số 17A, Khu phố 11, Phường Bình Trị Đông B, Quận Bình Tân, TP.HCM.</v>
      </c>
      <c r="J2405" s="13" t="e">
        <f>VLOOKUP(F2405,#REF!,5,0)</f>
        <v>#REF!</v>
      </c>
      <c r="M2405" s="13" t="e">
        <f>VLOOKUP(K2405,#REF!,2,0)</f>
        <v>#REF!</v>
      </c>
      <c r="N2405" s="17" t="e">
        <f>VLOOKUP(K2405,#REF!,6,0)</f>
        <v>#REF!</v>
      </c>
      <c r="O2405" s="17" t="e">
        <f t="shared" si="115"/>
        <v>#REF!</v>
      </c>
      <c r="P2405" s="22">
        <v>0.08</v>
      </c>
      <c r="Q2405" s="17" t="e">
        <f t="shared" si="116"/>
        <v>#REF!</v>
      </c>
      <c r="R2405" s="13" t="e">
        <f>VLOOKUP(J2405,'[1]Nhân viên'!$E$20:$F$41,2,0)</f>
        <v>#REF!</v>
      </c>
    </row>
    <row r="2406" spans="1:18" hidden="1">
      <c r="A2406" s="11">
        <v>2408</v>
      </c>
      <c r="B2406" s="11">
        <f t="shared" si="114"/>
        <v>0</v>
      </c>
      <c r="E2406" s="13" t="e">
        <f>VLOOKUP(D2406,#REF!,2,0)</f>
        <v>#REF!</v>
      </c>
      <c r="H2406" s="13" t="e">
        <f>VLOOKUP(F2406,#REF!,2,0)</f>
        <v>#REF!</v>
      </c>
      <c r="I2406" s="13" t="str">
        <f>VLOOKUP(F2406,'[1]Khách hàng'!$A$4:$F$2144,3,0)</f>
        <v>Số 1 đường số 17A, Khu phố 11, Phường Bình Trị Đông B, Quận Bình Tân, TP.HCM.</v>
      </c>
      <c r="J2406" s="13" t="e">
        <f>VLOOKUP(F2406,#REF!,5,0)</f>
        <v>#REF!</v>
      </c>
      <c r="M2406" s="13" t="e">
        <f>VLOOKUP(K2406,#REF!,2,0)</f>
        <v>#REF!</v>
      </c>
      <c r="N2406" s="17" t="e">
        <f>VLOOKUP(K2406,#REF!,6,0)</f>
        <v>#REF!</v>
      </c>
      <c r="O2406" s="17" t="e">
        <f t="shared" si="115"/>
        <v>#REF!</v>
      </c>
      <c r="P2406" s="22">
        <v>0.08</v>
      </c>
      <c r="Q2406" s="17" t="e">
        <f t="shared" si="116"/>
        <v>#REF!</v>
      </c>
      <c r="R2406" s="13" t="e">
        <f>VLOOKUP(J2406,'[1]Nhân viên'!$E$20:$F$41,2,0)</f>
        <v>#REF!</v>
      </c>
    </row>
    <row r="2407" spans="1:18" hidden="1">
      <c r="A2407" s="11">
        <v>2409</v>
      </c>
      <c r="B2407" s="11">
        <f t="shared" si="114"/>
        <v>0</v>
      </c>
      <c r="E2407" s="13" t="e">
        <f>VLOOKUP(D2407,#REF!,2,0)</f>
        <v>#REF!</v>
      </c>
      <c r="H2407" s="13" t="e">
        <f>VLOOKUP(F2407,#REF!,2,0)</f>
        <v>#REF!</v>
      </c>
      <c r="I2407" s="13" t="str">
        <f>VLOOKUP(F2407,'[1]Khách hàng'!$A$4:$F$2144,3,0)</f>
        <v>Số 1 đường số 17A, Khu phố 11, Phường Bình Trị Đông B, Quận Bình Tân, TP.HCM.</v>
      </c>
      <c r="J2407" s="13" t="e">
        <f>VLOOKUP(F2407,#REF!,5,0)</f>
        <v>#REF!</v>
      </c>
      <c r="M2407" s="13" t="e">
        <f>VLOOKUP(K2407,#REF!,2,0)</f>
        <v>#REF!</v>
      </c>
      <c r="N2407" s="17" t="e">
        <f>VLOOKUP(K2407,#REF!,6,0)</f>
        <v>#REF!</v>
      </c>
      <c r="O2407" s="17" t="e">
        <f t="shared" si="115"/>
        <v>#REF!</v>
      </c>
      <c r="P2407" s="22">
        <v>0.08</v>
      </c>
      <c r="Q2407" s="17" t="e">
        <f t="shared" si="116"/>
        <v>#REF!</v>
      </c>
      <c r="R2407" s="13" t="e">
        <f>VLOOKUP(J2407,'[1]Nhân viên'!$E$20:$F$41,2,0)</f>
        <v>#REF!</v>
      </c>
    </row>
    <row r="2408" spans="1:18" hidden="1">
      <c r="A2408" s="11">
        <v>2410</v>
      </c>
      <c r="B2408" s="11">
        <f t="shared" si="114"/>
        <v>0</v>
      </c>
      <c r="E2408" s="13" t="e">
        <f>VLOOKUP(D2408,#REF!,2,0)</f>
        <v>#REF!</v>
      </c>
      <c r="H2408" s="13" t="e">
        <f>VLOOKUP(F2408,#REF!,2,0)</f>
        <v>#REF!</v>
      </c>
      <c r="I2408" s="13" t="str">
        <f>VLOOKUP(F2408,'[1]Khách hàng'!$A$4:$F$2144,3,0)</f>
        <v>Số 1 đường số 17A, Khu phố 11, Phường Bình Trị Đông B, Quận Bình Tân, TP.HCM.</v>
      </c>
      <c r="J2408" s="13" t="e">
        <f>VLOOKUP(F2408,#REF!,5,0)</f>
        <v>#REF!</v>
      </c>
      <c r="M2408" s="13" t="e">
        <f>VLOOKUP(K2408,#REF!,2,0)</f>
        <v>#REF!</v>
      </c>
      <c r="N2408" s="17" t="e">
        <f>VLOOKUP(K2408,#REF!,6,0)</f>
        <v>#REF!</v>
      </c>
      <c r="O2408" s="17" t="e">
        <f t="shared" si="115"/>
        <v>#REF!</v>
      </c>
      <c r="P2408" s="22">
        <v>0.08</v>
      </c>
      <c r="Q2408" s="17" t="e">
        <f t="shared" si="116"/>
        <v>#REF!</v>
      </c>
      <c r="R2408" s="13" t="e">
        <f>VLOOKUP(J2408,'[1]Nhân viên'!$E$20:$F$41,2,0)</f>
        <v>#REF!</v>
      </c>
    </row>
    <row r="2409" spans="1:18" hidden="1">
      <c r="A2409" s="11">
        <v>2411</v>
      </c>
      <c r="B2409" s="11">
        <f t="shared" si="114"/>
        <v>0</v>
      </c>
      <c r="E2409" s="13" t="e">
        <f>VLOOKUP(D2409,#REF!,2,0)</f>
        <v>#REF!</v>
      </c>
      <c r="H2409" s="13" t="e">
        <f>VLOOKUP(F2409,#REF!,2,0)</f>
        <v>#REF!</v>
      </c>
      <c r="I2409" s="13" t="str">
        <f>VLOOKUP(F2409,'[1]Khách hàng'!$A$4:$F$2144,3,0)</f>
        <v>Số 1 đường số 17A, Khu phố 11, Phường Bình Trị Đông B, Quận Bình Tân, TP.HCM.</v>
      </c>
      <c r="J2409" s="13" t="e">
        <f>VLOOKUP(F2409,#REF!,5,0)</f>
        <v>#REF!</v>
      </c>
      <c r="M2409" s="13" t="e">
        <f>VLOOKUP(K2409,#REF!,2,0)</f>
        <v>#REF!</v>
      </c>
      <c r="N2409" s="17" t="e">
        <f>VLOOKUP(K2409,#REF!,6,0)</f>
        <v>#REF!</v>
      </c>
      <c r="O2409" s="17" t="e">
        <f t="shared" si="115"/>
        <v>#REF!</v>
      </c>
      <c r="P2409" s="22">
        <v>0.08</v>
      </c>
      <c r="Q2409" s="17" t="e">
        <f t="shared" si="116"/>
        <v>#REF!</v>
      </c>
      <c r="R2409" s="13" t="e">
        <f>VLOOKUP(J2409,'[1]Nhân viên'!$E$20:$F$41,2,0)</f>
        <v>#REF!</v>
      </c>
    </row>
    <row r="2410" spans="1:18" hidden="1">
      <c r="A2410" s="11">
        <v>2412</v>
      </c>
      <c r="B2410" s="11">
        <f t="shared" si="114"/>
        <v>0</v>
      </c>
      <c r="E2410" s="13" t="e">
        <f>VLOOKUP(D2410,#REF!,2,0)</f>
        <v>#REF!</v>
      </c>
      <c r="H2410" s="13" t="e">
        <f>VLOOKUP(F2410,#REF!,2,0)</f>
        <v>#REF!</v>
      </c>
      <c r="I2410" s="13" t="str">
        <f>VLOOKUP(F2410,'[1]Khách hàng'!$A$4:$F$2144,3,0)</f>
        <v>Số 1 đường số 17A, Khu phố 11, Phường Bình Trị Đông B, Quận Bình Tân, TP.HCM.</v>
      </c>
      <c r="J2410" s="13" t="e">
        <f>VLOOKUP(F2410,#REF!,5,0)</f>
        <v>#REF!</v>
      </c>
      <c r="M2410" s="13" t="e">
        <f>VLOOKUP(K2410,#REF!,2,0)</f>
        <v>#REF!</v>
      </c>
      <c r="N2410" s="17" t="e">
        <f>VLOOKUP(K2410,#REF!,6,0)</f>
        <v>#REF!</v>
      </c>
      <c r="O2410" s="17" t="e">
        <f t="shared" si="115"/>
        <v>#REF!</v>
      </c>
      <c r="P2410" s="22">
        <v>0.08</v>
      </c>
      <c r="Q2410" s="17" t="e">
        <f t="shared" si="116"/>
        <v>#REF!</v>
      </c>
      <c r="R2410" s="13" t="e">
        <f>VLOOKUP(J2410,'[1]Nhân viên'!$E$20:$F$41,2,0)</f>
        <v>#REF!</v>
      </c>
    </row>
    <row r="2411" spans="1:18" hidden="1">
      <c r="A2411" s="11">
        <v>2413</v>
      </c>
      <c r="B2411" s="11">
        <f t="shared" si="114"/>
        <v>0</v>
      </c>
      <c r="E2411" s="13" t="e">
        <f>VLOOKUP(D2411,#REF!,2,0)</f>
        <v>#REF!</v>
      </c>
      <c r="H2411" s="13" t="e">
        <f>VLOOKUP(F2411,#REF!,2,0)</f>
        <v>#REF!</v>
      </c>
      <c r="I2411" s="13" t="str">
        <f>VLOOKUP(F2411,'[1]Khách hàng'!$A$4:$F$2144,3,0)</f>
        <v>Số 1 đường số 17A, Khu phố 11, Phường Bình Trị Đông B, Quận Bình Tân, TP.HCM.</v>
      </c>
      <c r="J2411" s="13" t="e">
        <f>VLOOKUP(F2411,#REF!,5,0)</f>
        <v>#REF!</v>
      </c>
      <c r="M2411" s="13" t="e">
        <f>VLOOKUP(K2411,#REF!,2,0)</f>
        <v>#REF!</v>
      </c>
      <c r="N2411" s="17" t="e">
        <f>VLOOKUP(K2411,#REF!,6,0)</f>
        <v>#REF!</v>
      </c>
      <c r="O2411" s="17" t="e">
        <f t="shared" si="115"/>
        <v>#REF!</v>
      </c>
      <c r="P2411" s="22">
        <v>0.08</v>
      </c>
      <c r="Q2411" s="17" t="e">
        <f t="shared" si="116"/>
        <v>#REF!</v>
      </c>
      <c r="R2411" s="13" t="e">
        <f>VLOOKUP(J2411,'[1]Nhân viên'!$E$20:$F$41,2,0)</f>
        <v>#REF!</v>
      </c>
    </row>
    <row r="2412" spans="1:18" hidden="1">
      <c r="A2412" s="11">
        <v>2414</v>
      </c>
      <c r="B2412" s="11">
        <f t="shared" si="114"/>
        <v>0</v>
      </c>
      <c r="E2412" s="13" t="e">
        <f>VLOOKUP(D2412,#REF!,2,0)</f>
        <v>#REF!</v>
      </c>
      <c r="H2412" s="13" t="e">
        <f>VLOOKUP(F2412,#REF!,2,0)</f>
        <v>#REF!</v>
      </c>
      <c r="I2412" s="13" t="str">
        <f>VLOOKUP(F2412,'[1]Khách hàng'!$A$4:$F$2144,3,0)</f>
        <v>Số 1 đường số 17A, Khu phố 11, Phường Bình Trị Đông B, Quận Bình Tân, TP.HCM.</v>
      </c>
      <c r="J2412" s="13" t="e">
        <f>VLOOKUP(F2412,#REF!,5,0)</f>
        <v>#REF!</v>
      </c>
      <c r="M2412" s="13" t="e">
        <f>VLOOKUP(K2412,#REF!,2,0)</f>
        <v>#REF!</v>
      </c>
      <c r="N2412" s="17" t="e">
        <f>VLOOKUP(K2412,#REF!,6,0)</f>
        <v>#REF!</v>
      </c>
      <c r="O2412" s="17" t="e">
        <f t="shared" si="115"/>
        <v>#REF!</v>
      </c>
      <c r="P2412" s="22">
        <v>0.08</v>
      </c>
      <c r="Q2412" s="17" t="e">
        <f t="shared" si="116"/>
        <v>#REF!</v>
      </c>
      <c r="R2412" s="13" t="e">
        <f>VLOOKUP(J2412,'[1]Nhân viên'!$E$20:$F$41,2,0)</f>
        <v>#REF!</v>
      </c>
    </row>
    <row r="2413" spans="1:18" hidden="1">
      <c r="A2413" s="11">
        <v>2415</v>
      </c>
      <c r="B2413" s="11">
        <f t="shared" si="114"/>
        <v>0</v>
      </c>
      <c r="E2413" s="13" t="e">
        <f>VLOOKUP(D2413,#REF!,2,0)</f>
        <v>#REF!</v>
      </c>
      <c r="H2413" s="13" t="e">
        <f>VLOOKUP(F2413,#REF!,2,0)</f>
        <v>#REF!</v>
      </c>
      <c r="I2413" s="13" t="str">
        <f>VLOOKUP(F2413,'[1]Khách hàng'!$A$4:$F$2144,3,0)</f>
        <v>Số 1 đường số 17A, Khu phố 11, Phường Bình Trị Đông B, Quận Bình Tân, TP.HCM.</v>
      </c>
      <c r="J2413" s="13" t="e">
        <f>VLOOKUP(F2413,#REF!,5,0)</f>
        <v>#REF!</v>
      </c>
      <c r="M2413" s="13" t="e">
        <f>VLOOKUP(K2413,#REF!,2,0)</f>
        <v>#REF!</v>
      </c>
      <c r="N2413" s="17" t="e">
        <f>VLOOKUP(K2413,#REF!,6,0)</f>
        <v>#REF!</v>
      </c>
      <c r="O2413" s="17" t="e">
        <f t="shared" si="115"/>
        <v>#REF!</v>
      </c>
      <c r="P2413" s="22">
        <v>0.08</v>
      </c>
      <c r="Q2413" s="17" t="e">
        <f t="shared" si="116"/>
        <v>#REF!</v>
      </c>
      <c r="R2413" s="13" t="e">
        <f>VLOOKUP(J2413,'[1]Nhân viên'!$E$20:$F$41,2,0)</f>
        <v>#REF!</v>
      </c>
    </row>
    <row r="2414" spans="1:18" hidden="1">
      <c r="A2414" s="11">
        <v>2416</v>
      </c>
      <c r="B2414" s="11">
        <f t="shared" si="114"/>
        <v>0</v>
      </c>
      <c r="E2414" s="13" t="e">
        <f>VLOOKUP(D2414,#REF!,2,0)</f>
        <v>#REF!</v>
      </c>
      <c r="H2414" s="13" t="e">
        <f>VLOOKUP(F2414,#REF!,2,0)</f>
        <v>#REF!</v>
      </c>
      <c r="I2414" s="13" t="str">
        <f>VLOOKUP(F2414,'[1]Khách hàng'!$A$4:$F$2144,3,0)</f>
        <v>Số 1 đường số 17A, Khu phố 11, Phường Bình Trị Đông B, Quận Bình Tân, TP.HCM.</v>
      </c>
      <c r="J2414" s="13" t="e">
        <f>VLOOKUP(F2414,#REF!,5,0)</f>
        <v>#REF!</v>
      </c>
      <c r="M2414" s="13" t="e">
        <f>VLOOKUP(K2414,#REF!,2,0)</f>
        <v>#REF!</v>
      </c>
      <c r="N2414" s="17" t="e">
        <f>VLOOKUP(K2414,#REF!,6,0)</f>
        <v>#REF!</v>
      </c>
      <c r="O2414" s="17" t="e">
        <f t="shared" si="115"/>
        <v>#REF!</v>
      </c>
      <c r="P2414" s="22">
        <v>0.08</v>
      </c>
      <c r="Q2414" s="17" t="e">
        <f t="shared" si="116"/>
        <v>#REF!</v>
      </c>
      <c r="R2414" s="13" t="e">
        <f>VLOOKUP(J2414,'[1]Nhân viên'!$E$20:$F$41,2,0)</f>
        <v>#REF!</v>
      </c>
    </row>
    <row r="2415" spans="1:18" hidden="1">
      <c r="A2415" s="11">
        <v>2417</v>
      </c>
      <c r="B2415" s="11">
        <f t="shared" si="114"/>
        <v>0</v>
      </c>
      <c r="E2415" s="13" t="e">
        <f>VLOOKUP(D2415,#REF!,2,0)</f>
        <v>#REF!</v>
      </c>
      <c r="H2415" s="13" t="e">
        <f>VLOOKUP(F2415,#REF!,2,0)</f>
        <v>#REF!</v>
      </c>
      <c r="I2415" s="13" t="str">
        <f>VLOOKUP(F2415,'[1]Khách hàng'!$A$4:$F$2144,3,0)</f>
        <v>Số 1 đường số 17A, Khu phố 11, Phường Bình Trị Đông B, Quận Bình Tân, TP.HCM.</v>
      </c>
      <c r="J2415" s="13" t="e">
        <f>VLOOKUP(F2415,#REF!,5,0)</f>
        <v>#REF!</v>
      </c>
      <c r="M2415" s="13" t="e">
        <f>VLOOKUP(K2415,#REF!,2,0)</f>
        <v>#REF!</v>
      </c>
      <c r="N2415" s="17" t="e">
        <f>VLOOKUP(K2415,#REF!,6,0)</f>
        <v>#REF!</v>
      </c>
      <c r="O2415" s="17" t="e">
        <f t="shared" si="115"/>
        <v>#REF!</v>
      </c>
      <c r="P2415" s="22">
        <v>0.08</v>
      </c>
      <c r="Q2415" s="17" t="e">
        <f t="shared" si="116"/>
        <v>#REF!</v>
      </c>
      <c r="R2415" s="13" t="e">
        <f>VLOOKUP(J2415,'[1]Nhân viên'!$E$20:$F$41,2,0)</f>
        <v>#REF!</v>
      </c>
    </row>
    <row r="2416" spans="1:18" hidden="1">
      <c r="A2416" s="11">
        <v>2418</v>
      </c>
      <c r="B2416" s="11">
        <f t="shared" si="114"/>
        <v>0</v>
      </c>
      <c r="E2416" s="13" t="e">
        <f>VLOOKUP(D2416,#REF!,2,0)</f>
        <v>#REF!</v>
      </c>
      <c r="H2416" s="13" t="e">
        <f>VLOOKUP(F2416,#REF!,2,0)</f>
        <v>#REF!</v>
      </c>
      <c r="I2416" s="13" t="str">
        <f>VLOOKUP(F2416,'[1]Khách hàng'!$A$4:$F$2144,3,0)</f>
        <v>Số 1 đường số 17A, Khu phố 11, Phường Bình Trị Đông B, Quận Bình Tân, TP.HCM.</v>
      </c>
      <c r="J2416" s="13" t="e">
        <f>VLOOKUP(F2416,#REF!,5,0)</f>
        <v>#REF!</v>
      </c>
      <c r="M2416" s="13" t="e">
        <f>VLOOKUP(K2416,#REF!,2,0)</f>
        <v>#REF!</v>
      </c>
      <c r="N2416" s="17" t="e">
        <f>VLOOKUP(K2416,#REF!,6,0)</f>
        <v>#REF!</v>
      </c>
      <c r="O2416" s="17" t="e">
        <f t="shared" si="115"/>
        <v>#REF!</v>
      </c>
      <c r="P2416" s="22">
        <v>0.08</v>
      </c>
      <c r="Q2416" s="17" t="e">
        <f t="shared" si="116"/>
        <v>#REF!</v>
      </c>
      <c r="R2416" s="13" t="e">
        <f>VLOOKUP(J2416,'[1]Nhân viên'!$E$20:$F$41,2,0)</f>
        <v>#REF!</v>
      </c>
    </row>
    <row r="2417" spans="1:18" hidden="1">
      <c r="A2417" s="11">
        <v>2419</v>
      </c>
      <c r="B2417" s="11">
        <f t="shared" si="114"/>
        <v>0</v>
      </c>
      <c r="E2417" s="13" t="e">
        <f>VLOOKUP(D2417,#REF!,2,0)</f>
        <v>#REF!</v>
      </c>
      <c r="H2417" s="13" t="e">
        <f>VLOOKUP(F2417,#REF!,2,0)</f>
        <v>#REF!</v>
      </c>
      <c r="I2417" s="13" t="str">
        <f>VLOOKUP(F2417,'[1]Khách hàng'!$A$4:$F$2144,3,0)</f>
        <v>Số 1 đường số 17A, Khu phố 11, Phường Bình Trị Đông B, Quận Bình Tân, TP.HCM.</v>
      </c>
      <c r="J2417" s="13" t="e">
        <f>VLOOKUP(F2417,#REF!,5,0)</f>
        <v>#REF!</v>
      </c>
      <c r="M2417" s="13" t="e">
        <f>VLOOKUP(K2417,#REF!,2,0)</f>
        <v>#REF!</v>
      </c>
      <c r="N2417" s="17" t="e">
        <f>VLOOKUP(K2417,#REF!,6,0)</f>
        <v>#REF!</v>
      </c>
      <c r="O2417" s="17" t="e">
        <f t="shared" si="115"/>
        <v>#REF!</v>
      </c>
      <c r="P2417" s="22">
        <v>0.08</v>
      </c>
      <c r="Q2417" s="17" t="e">
        <f t="shared" si="116"/>
        <v>#REF!</v>
      </c>
      <c r="R2417" s="13" t="e">
        <f>VLOOKUP(J2417,'[1]Nhân viên'!$E$20:$F$41,2,0)</f>
        <v>#REF!</v>
      </c>
    </row>
    <row r="2418" spans="1:18" hidden="1">
      <c r="A2418" s="11">
        <v>2420</v>
      </c>
      <c r="B2418" s="11">
        <f t="shared" si="114"/>
        <v>0</v>
      </c>
      <c r="E2418" s="13" t="e">
        <f>VLOOKUP(D2418,#REF!,2,0)</f>
        <v>#REF!</v>
      </c>
      <c r="H2418" s="13" t="e">
        <f>VLOOKUP(F2418,#REF!,2,0)</f>
        <v>#REF!</v>
      </c>
      <c r="I2418" s="13" t="str">
        <f>VLOOKUP(F2418,'[1]Khách hàng'!$A$4:$F$2144,3,0)</f>
        <v>Số 1 đường số 17A, Khu phố 11, Phường Bình Trị Đông B, Quận Bình Tân, TP.HCM.</v>
      </c>
      <c r="J2418" s="13" t="e">
        <f>VLOOKUP(F2418,#REF!,5,0)</f>
        <v>#REF!</v>
      </c>
      <c r="M2418" s="13" t="e">
        <f>VLOOKUP(K2418,#REF!,2,0)</f>
        <v>#REF!</v>
      </c>
      <c r="N2418" s="17" t="e">
        <f>VLOOKUP(K2418,#REF!,6,0)</f>
        <v>#REF!</v>
      </c>
      <c r="O2418" s="17" t="e">
        <f t="shared" si="115"/>
        <v>#REF!</v>
      </c>
      <c r="P2418" s="22">
        <v>0.08</v>
      </c>
      <c r="Q2418" s="17" t="e">
        <f t="shared" si="116"/>
        <v>#REF!</v>
      </c>
      <c r="R2418" s="13" t="e">
        <f>VLOOKUP(J2418,'[1]Nhân viên'!$E$20:$F$41,2,0)</f>
        <v>#REF!</v>
      </c>
    </row>
    <row r="2419" spans="1:18" hidden="1">
      <c r="A2419" s="11">
        <v>2421</v>
      </c>
      <c r="B2419" s="11">
        <f t="shared" si="114"/>
        <v>0</v>
      </c>
      <c r="E2419" s="13" t="e">
        <f>VLOOKUP(D2419,#REF!,2,0)</f>
        <v>#REF!</v>
      </c>
      <c r="H2419" s="13" t="e">
        <f>VLOOKUP(F2419,#REF!,2,0)</f>
        <v>#REF!</v>
      </c>
      <c r="I2419" s="13" t="str">
        <f>VLOOKUP(F2419,'[1]Khách hàng'!$A$4:$F$2144,3,0)</f>
        <v>Số 1 đường số 17A, Khu phố 11, Phường Bình Trị Đông B, Quận Bình Tân, TP.HCM.</v>
      </c>
      <c r="J2419" s="13" t="e">
        <f>VLOOKUP(F2419,#REF!,5,0)</f>
        <v>#REF!</v>
      </c>
      <c r="M2419" s="13" t="e">
        <f>VLOOKUP(K2419,#REF!,2,0)</f>
        <v>#REF!</v>
      </c>
      <c r="N2419" s="17" t="e">
        <f>VLOOKUP(K2419,#REF!,6,0)</f>
        <v>#REF!</v>
      </c>
      <c r="O2419" s="17" t="e">
        <f t="shared" si="115"/>
        <v>#REF!</v>
      </c>
      <c r="P2419" s="22">
        <v>0.08</v>
      </c>
      <c r="Q2419" s="17" t="e">
        <f t="shared" si="116"/>
        <v>#REF!</v>
      </c>
      <c r="R2419" s="13" t="e">
        <f>VLOOKUP(J2419,'[1]Nhân viên'!$E$20:$F$41,2,0)</f>
        <v>#REF!</v>
      </c>
    </row>
    <row r="2420" spans="1:18" hidden="1">
      <c r="A2420" s="11">
        <v>2422</v>
      </c>
      <c r="B2420" s="11">
        <f t="shared" si="114"/>
        <v>0</v>
      </c>
      <c r="E2420" s="13" t="e">
        <f>VLOOKUP(D2420,#REF!,2,0)</f>
        <v>#REF!</v>
      </c>
      <c r="H2420" s="13" t="e">
        <f>VLOOKUP(F2420,#REF!,2,0)</f>
        <v>#REF!</v>
      </c>
      <c r="I2420" s="13" t="str">
        <f>VLOOKUP(F2420,'[1]Khách hàng'!$A$4:$F$2144,3,0)</f>
        <v>Số 1 đường số 17A, Khu phố 11, Phường Bình Trị Đông B, Quận Bình Tân, TP.HCM.</v>
      </c>
      <c r="J2420" s="13" t="e">
        <f>VLOOKUP(F2420,#REF!,5,0)</f>
        <v>#REF!</v>
      </c>
      <c r="M2420" s="13" t="e">
        <f>VLOOKUP(K2420,#REF!,2,0)</f>
        <v>#REF!</v>
      </c>
      <c r="N2420" s="17" t="e">
        <f>VLOOKUP(K2420,#REF!,6,0)</f>
        <v>#REF!</v>
      </c>
      <c r="O2420" s="17" t="e">
        <f t="shared" si="115"/>
        <v>#REF!</v>
      </c>
      <c r="P2420" s="22">
        <v>0.08</v>
      </c>
      <c r="Q2420" s="17" t="e">
        <f t="shared" si="116"/>
        <v>#REF!</v>
      </c>
      <c r="R2420" s="13" t="e">
        <f>VLOOKUP(J2420,'[1]Nhân viên'!$E$20:$F$41,2,0)</f>
        <v>#REF!</v>
      </c>
    </row>
    <row r="2421" spans="1:18" hidden="1">
      <c r="A2421" s="11">
        <v>2423</v>
      </c>
      <c r="B2421" s="11">
        <f t="shared" si="114"/>
        <v>0</v>
      </c>
      <c r="E2421" s="13" t="e">
        <f>VLOOKUP(D2421,#REF!,2,0)</f>
        <v>#REF!</v>
      </c>
      <c r="H2421" s="13" t="e">
        <f>VLOOKUP(F2421,#REF!,2,0)</f>
        <v>#REF!</v>
      </c>
      <c r="I2421" s="13" t="str">
        <f>VLOOKUP(F2421,'[1]Khách hàng'!$A$4:$F$2144,3,0)</f>
        <v>Số 1 đường số 17A, Khu phố 11, Phường Bình Trị Đông B, Quận Bình Tân, TP.HCM.</v>
      </c>
      <c r="J2421" s="13" t="e">
        <f>VLOOKUP(F2421,#REF!,5,0)</f>
        <v>#REF!</v>
      </c>
      <c r="M2421" s="13" t="e">
        <f>VLOOKUP(K2421,#REF!,2,0)</f>
        <v>#REF!</v>
      </c>
      <c r="N2421" s="17" t="e">
        <f>VLOOKUP(K2421,#REF!,6,0)</f>
        <v>#REF!</v>
      </c>
      <c r="O2421" s="17" t="e">
        <f t="shared" si="115"/>
        <v>#REF!</v>
      </c>
      <c r="P2421" s="22">
        <v>0.08</v>
      </c>
      <c r="Q2421" s="17" t="e">
        <f t="shared" si="116"/>
        <v>#REF!</v>
      </c>
      <c r="R2421" s="13" t="e">
        <f>VLOOKUP(J2421,'[1]Nhân viên'!$E$20:$F$41,2,0)</f>
        <v>#REF!</v>
      </c>
    </row>
    <row r="2422" spans="1:18" hidden="1">
      <c r="A2422" s="11">
        <v>2424</v>
      </c>
      <c r="B2422" s="11">
        <f t="shared" si="114"/>
        <v>0</v>
      </c>
      <c r="E2422" s="13" t="e">
        <f>VLOOKUP(D2422,#REF!,2,0)</f>
        <v>#REF!</v>
      </c>
      <c r="H2422" s="13" t="e">
        <f>VLOOKUP(F2422,#REF!,2,0)</f>
        <v>#REF!</v>
      </c>
      <c r="I2422" s="13" t="str">
        <f>VLOOKUP(F2422,'[1]Khách hàng'!$A$4:$F$2144,3,0)</f>
        <v>Số 1 đường số 17A, Khu phố 11, Phường Bình Trị Đông B, Quận Bình Tân, TP.HCM.</v>
      </c>
      <c r="J2422" s="13" t="e">
        <f>VLOOKUP(F2422,#REF!,5,0)</f>
        <v>#REF!</v>
      </c>
      <c r="M2422" s="13" t="e">
        <f>VLOOKUP(K2422,#REF!,2,0)</f>
        <v>#REF!</v>
      </c>
      <c r="N2422" s="17" t="e">
        <f>VLOOKUP(K2422,#REF!,6,0)</f>
        <v>#REF!</v>
      </c>
      <c r="O2422" s="17" t="e">
        <f t="shared" si="115"/>
        <v>#REF!</v>
      </c>
      <c r="P2422" s="22">
        <v>0.08</v>
      </c>
      <c r="Q2422" s="17" t="e">
        <f t="shared" si="116"/>
        <v>#REF!</v>
      </c>
      <c r="R2422" s="13" t="e">
        <f>VLOOKUP(J2422,'[1]Nhân viên'!$E$20:$F$41,2,0)</f>
        <v>#REF!</v>
      </c>
    </row>
    <row r="2423" spans="1:18" hidden="1">
      <c r="A2423" s="11">
        <v>2425</v>
      </c>
      <c r="B2423" s="11">
        <f t="shared" si="114"/>
        <v>0</v>
      </c>
      <c r="E2423" s="13" t="e">
        <f>VLOOKUP(D2423,#REF!,2,0)</f>
        <v>#REF!</v>
      </c>
      <c r="H2423" s="13" t="e">
        <f>VLOOKUP(F2423,#REF!,2,0)</f>
        <v>#REF!</v>
      </c>
      <c r="I2423" s="13" t="str">
        <f>VLOOKUP(F2423,'[1]Khách hàng'!$A$4:$F$2144,3,0)</f>
        <v>Số 1 đường số 17A, Khu phố 11, Phường Bình Trị Đông B, Quận Bình Tân, TP.HCM.</v>
      </c>
      <c r="J2423" s="13" t="e">
        <f>VLOOKUP(F2423,#REF!,5,0)</f>
        <v>#REF!</v>
      </c>
      <c r="M2423" s="13" t="e">
        <f>VLOOKUP(K2423,#REF!,2,0)</f>
        <v>#REF!</v>
      </c>
      <c r="N2423" s="17" t="e">
        <f>VLOOKUP(K2423,#REF!,6,0)</f>
        <v>#REF!</v>
      </c>
      <c r="O2423" s="17" t="e">
        <f t="shared" si="115"/>
        <v>#REF!</v>
      </c>
      <c r="P2423" s="22">
        <v>0.08</v>
      </c>
      <c r="Q2423" s="17" t="e">
        <f t="shared" si="116"/>
        <v>#REF!</v>
      </c>
      <c r="R2423" s="13" t="e">
        <f>VLOOKUP(J2423,'[1]Nhân viên'!$E$20:$F$41,2,0)</f>
        <v>#REF!</v>
      </c>
    </row>
    <row r="2424" spans="1:18" hidden="1">
      <c r="A2424" s="11">
        <v>2426</v>
      </c>
      <c r="B2424" s="11">
        <f t="shared" si="114"/>
        <v>0</v>
      </c>
      <c r="E2424" s="13" t="e">
        <f>VLOOKUP(D2424,#REF!,2,0)</f>
        <v>#REF!</v>
      </c>
      <c r="H2424" s="13" t="e">
        <f>VLOOKUP(F2424,#REF!,2,0)</f>
        <v>#REF!</v>
      </c>
      <c r="I2424" s="13" t="str">
        <f>VLOOKUP(F2424,'[1]Khách hàng'!$A$4:$F$2144,3,0)</f>
        <v>Số 1 đường số 17A, Khu phố 11, Phường Bình Trị Đông B, Quận Bình Tân, TP.HCM.</v>
      </c>
      <c r="J2424" s="13" t="e">
        <f>VLOOKUP(F2424,#REF!,5,0)</f>
        <v>#REF!</v>
      </c>
      <c r="M2424" s="13" t="e">
        <f>VLOOKUP(K2424,#REF!,2,0)</f>
        <v>#REF!</v>
      </c>
      <c r="N2424" s="17" t="e">
        <f>VLOOKUP(K2424,#REF!,6,0)</f>
        <v>#REF!</v>
      </c>
      <c r="O2424" s="17" t="e">
        <f t="shared" si="115"/>
        <v>#REF!</v>
      </c>
      <c r="P2424" s="22">
        <v>0.08</v>
      </c>
      <c r="Q2424" s="17" t="e">
        <f t="shared" si="116"/>
        <v>#REF!</v>
      </c>
      <c r="R2424" s="13" t="e">
        <f>VLOOKUP(J2424,'[1]Nhân viên'!$E$20:$F$41,2,0)</f>
        <v>#REF!</v>
      </c>
    </row>
    <row r="2425" spans="1:18" hidden="1">
      <c r="A2425" s="11">
        <v>2427</v>
      </c>
      <c r="B2425" s="11">
        <f t="shared" si="114"/>
        <v>0</v>
      </c>
      <c r="E2425" s="13" t="e">
        <f>VLOOKUP(D2425,#REF!,2,0)</f>
        <v>#REF!</v>
      </c>
      <c r="H2425" s="13" t="e">
        <f>VLOOKUP(F2425,#REF!,2,0)</f>
        <v>#REF!</v>
      </c>
      <c r="I2425" s="13" t="str">
        <f>VLOOKUP(F2425,'[1]Khách hàng'!$A$4:$F$2144,3,0)</f>
        <v>Số 1 đường số 17A, Khu phố 11, Phường Bình Trị Đông B, Quận Bình Tân, TP.HCM.</v>
      </c>
      <c r="J2425" s="13" t="e">
        <f>VLOOKUP(F2425,#REF!,5,0)</f>
        <v>#REF!</v>
      </c>
      <c r="M2425" s="13" t="e">
        <f>VLOOKUP(K2425,#REF!,2,0)</f>
        <v>#REF!</v>
      </c>
      <c r="N2425" s="17" t="e">
        <f>VLOOKUP(K2425,#REF!,6,0)</f>
        <v>#REF!</v>
      </c>
      <c r="O2425" s="17" t="e">
        <f t="shared" si="115"/>
        <v>#REF!</v>
      </c>
      <c r="P2425" s="22">
        <v>0.08</v>
      </c>
      <c r="Q2425" s="17" t="e">
        <f t="shared" si="116"/>
        <v>#REF!</v>
      </c>
      <c r="R2425" s="13" t="e">
        <f>VLOOKUP(J2425,'[1]Nhân viên'!$E$20:$F$41,2,0)</f>
        <v>#REF!</v>
      </c>
    </row>
    <row r="2426" spans="1:18" hidden="1">
      <c r="A2426" s="11">
        <v>2428</v>
      </c>
      <c r="B2426" s="11">
        <f t="shared" si="114"/>
        <v>0</v>
      </c>
      <c r="E2426" s="13" t="e">
        <f>VLOOKUP(D2426,#REF!,2,0)</f>
        <v>#REF!</v>
      </c>
      <c r="H2426" s="13" t="e">
        <f>VLOOKUP(F2426,#REF!,2,0)</f>
        <v>#REF!</v>
      </c>
      <c r="I2426" s="13" t="str">
        <f>VLOOKUP(F2426,'[1]Khách hàng'!$A$4:$F$2144,3,0)</f>
        <v>Số 1 đường số 17A, Khu phố 11, Phường Bình Trị Đông B, Quận Bình Tân, TP.HCM.</v>
      </c>
      <c r="J2426" s="13" t="e">
        <f>VLOOKUP(F2426,#REF!,5,0)</f>
        <v>#REF!</v>
      </c>
      <c r="M2426" s="13" t="e">
        <f>VLOOKUP(K2426,#REF!,2,0)</f>
        <v>#REF!</v>
      </c>
      <c r="N2426" s="17" t="e">
        <f>VLOOKUP(K2426,#REF!,6,0)</f>
        <v>#REF!</v>
      </c>
      <c r="O2426" s="17" t="e">
        <f t="shared" si="115"/>
        <v>#REF!</v>
      </c>
      <c r="P2426" s="22">
        <v>0.08</v>
      </c>
      <c r="Q2426" s="17" t="e">
        <f t="shared" si="116"/>
        <v>#REF!</v>
      </c>
      <c r="R2426" s="13" t="e">
        <f>VLOOKUP(J2426,'[1]Nhân viên'!$E$20:$F$41,2,0)</f>
        <v>#REF!</v>
      </c>
    </row>
    <row r="2427" spans="1:18" hidden="1">
      <c r="A2427" s="11">
        <v>2429</v>
      </c>
      <c r="B2427" s="11">
        <f t="shared" si="114"/>
        <v>0</v>
      </c>
      <c r="E2427" s="13" t="e">
        <f>VLOOKUP(D2427,#REF!,2,0)</f>
        <v>#REF!</v>
      </c>
      <c r="H2427" s="13" t="e">
        <f>VLOOKUP(F2427,#REF!,2,0)</f>
        <v>#REF!</v>
      </c>
      <c r="I2427" s="13" t="str">
        <f>VLOOKUP(F2427,'[1]Khách hàng'!$A$4:$F$2144,3,0)</f>
        <v>Số 1 đường số 17A, Khu phố 11, Phường Bình Trị Đông B, Quận Bình Tân, TP.HCM.</v>
      </c>
      <c r="J2427" s="13" t="e">
        <f>VLOOKUP(F2427,#REF!,5,0)</f>
        <v>#REF!</v>
      </c>
      <c r="M2427" s="13" t="e">
        <f>VLOOKUP(K2427,#REF!,2,0)</f>
        <v>#REF!</v>
      </c>
      <c r="N2427" s="17" t="e">
        <f>VLOOKUP(K2427,#REF!,6,0)</f>
        <v>#REF!</v>
      </c>
      <c r="O2427" s="17" t="e">
        <f t="shared" si="115"/>
        <v>#REF!</v>
      </c>
      <c r="P2427" s="22">
        <v>0.08</v>
      </c>
      <c r="Q2427" s="17" t="e">
        <f t="shared" si="116"/>
        <v>#REF!</v>
      </c>
      <c r="R2427" s="13" t="e">
        <f>VLOOKUP(J2427,'[1]Nhân viên'!$E$20:$F$41,2,0)</f>
        <v>#REF!</v>
      </c>
    </row>
    <row r="2428" spans="1:18" hidden="1">
      <c r="A2428" s="11">
        <v>2430</v>
      </c>
      <c r="B2428" s="11">
        <f t="shared" si="114"/>
        <v>0</v>
      </c>
      <c r="E2428" s="13" t="e">
        <f>VLOOKUP(D2428,#REF!,2,0)</f>
        <v>#REF!</v>
      </c>
      <c r="H2428" s="13" t="e">
        <f>VLOOKUP(F2428,#REF!,2,0)</f>
        <v>#REF!</v>
      </c>
      <c r="I2428" s="13" t="str">
        <f>VLOOKUP(F2428,'[1]Khách hàng'!$A$4:$F$2144,3,0)</f>
        <v>Số 1 đường số 17A, Khu phố 11, Phường Bình Trị Đông B, Quận Bình Tân, TP.HCM.</v>
      </c>
      <c r="J2428" s="13" t="e">
        <f>VLOOKUP(F2428,#REF!,5,0)</f>
        <v>#REF!</v>
      </c>
      <c r="M2428" s="13" t="e">
        <f>VLOOKUP(K2428,#REF!,2,0)</f>
        <v>#REF!</v>
      </c>
      <c r="N2428" s="17" t="e">
        <f>VLOOKUP(K2428,#REF!,6,0)</f>
        <v>#REF!</v>
      </c>
      <c r="O2428" s="17" t="e">
        <f t="shared" si="115"/>
        <v>#REF!</v>
      </c>
      <c r="P2428" s="22">
        <v>0.08</v>
      </c>
      <c r="Q2428" s="17" t="e">
        <f t="shared" si="116"/>
        <v>#REF!</v>
      </c>
      <c r="R2428" s="13" t="e">
        <f>VLOOKUP(J2428,'[1]Nhân viên'!$E$20:$F$41,2,0)</f>
        <v>#REF!</v>
      </c>
    </row>
    <row r="2429" spans="1:18" hidden="1">
      <c r="A2429" s="11">
        <v>2431</v>
      </c>
      <c r="B2429" s="11">
        <f t="shared" si="114"/>
        <v>0</v>
      </c>
      <c r="E2429" s="13" t="e">
        <f>VLOOKUP(D2429,#REF!,2,0)</f>
        <v>#REF!</v>
      </c>
      <c r="H2429" s="13" t="e">
        <f>VLOOKUP(F2429,#REF!,2,0)</f>
        <v>#REF!</v>
      </c>
      <c r="I2429" s="13" t="str">
        <f>VLOOKUP(F2429,'[1]Khách hàng'!$A$4:$F$2144,3,0)</f>
        <v>Số 1 đường số 17A, Khu phố 11, Phường Bình Trị Đông B, Quận Bình Tân, TP.HCM.</v>
      </c>
      <c r="J2429" s="13" t="e">
        <f>VLOOKUP(F2429,#REF!,5,0)</f>
        <v>#REF!</v>
      </c>
      <c r="M2429" s="13" t="e">
        <f>VLOOKUP(K2429,#REF!,2,0)</f>
        <v>#REF!</v>
      </c>
      <c r="N2429" s="17" t="e">
        <f>VLOOKUP(K2429,#REF!,6,0)</f>
        <v>#REF!</v>
      </c>
      <c r="O2429" s="17" t="e">
        <f t="shared" si="115"/>
        <v>#REF!</v>
      </c>
      <c r="P2429" s="22">
        <v>0.08</v>
      </c>
      <c r="Q2429" s="17" t="e">
        <f t="shared" si="116"/>
        <v>#REF!</v>
      </c>
      <c r="R2429" s="13" t="e">
        <f>VLOOKUP(J2429,'[1]Nhân viên'!$E$20:$F$41,2,0)</f>
        <v>#REF!</v>
      </c>
    </row>
    <row r="2430" spans="1:18" hidden="1">
      <c r="A2430" s="11">
        <v>2432</v>
      </c>
      <c r="B2430" s="11">
        <f t="shared" si="114"/>
        <v>0</v>
      </c>
      <c r="E2430" s="13" t="e">
        <f>VLOOKUP(D2430,#REF!,2,0)</f>
        <v>#REF!</v>
      </c>
      <c r="H2430" s="13" t="e">
        <f>VLOOKUP(F2430,#REF!,2,0)</f>
        <v>#REF!</v>
      </c>
      <c r="I2430" s="13" t="str">
        <f>VLOOKUP(F2430,'[1]Khách hàng'!$A$4:$F$2144,3,0)</f>
        <v>Số 1 đường số 17A, Khu phố 11, Phường Bình Trị Đông B, Quận Bình Tân, TP.HCM.</v>
      </c>
      <c r="J2430" s="13" t="e">
        <f>VLOOKUP(F2430,#REF!,5,0)</f>
        <v>#REF!</v>
      </c>
      <c r="M2430" s="13" t="e">
        <f>VLOOKUP(K2430,#REF!,2,0)</f>
        <v>#REF!</v>
      </c>
      <c r="N2430" s="17" t="e">
        <f>VLOOKUP(K2430,#REF!,6,0)</f>
        <v>#REF!</v>
      </c>
      <c r="O2430" s="17" t="e">
        <f t="shared" si="115"/>
        <v>#REF!</v>
      </c>
      <c r="P2430" s="22">
        <v>0.08</v>
      </c>
      <c r="Q2430" s="17" t="e">
        <f t="shared" si="116"/>
        <v>#REF!</v>
      </c>
      <c r="R2430" s="13" t="e">
        <f>VLOOKUP(J2430,'[1]Nhân viên'!$E$20:$F$41,2,0)</f>
        <v>#REF!</v>
      </c>
    </row>
    <row r="2431" spans="1:18" hidden="1">
      <c r="A2431" s="11">
        <v>2433</v>
      </c>
      <c r="B2431" s="11">
        <f t="shared" si="114"/>
        <v>0</v>
      </c>
      <c r="E2431" s="13" t="e">
        <f>VLOOKUP(D2431,#REF!,2,0)</f>
        <v>#REF!</v>
      </c>
      <c r="H2431" s="13" t="e">
        <f>VLOOKUP(F2431,#REF!,2,0)</f>
        <v>#REF!</v>
      </c>
      <c r="I2431" s="13" t="str">
        <f>VLOOKUP(F2431,'[1]Khách hàng'!$A$4:$F$2144,3,0)</f>
        <v>Số 1 đường số 17A, Khu phố 11, Phường Bình Trị Đông B, Quận Bình Tân, TP.HCM.</v>
      </c>
      <c r="J2431" s="13" t="e">
        <f>VLOOKUP(F2431,#REF!,5,0)</f>
        <v>#REF!</v>
      </c>
      <c r="M2431" s="13" t="e">
        <f>VLOOKUP(K2431,#REF!,2,0)</f>
        <v>#REF!</v>
      </c>
      <c r="N2431" s="17" t="e">
        <f>VLOOKUP(K2431,#REF!,6,0)</f>
        <v>#REF!</v>
      </c>
      <c r="O2431" s="17" t="e">
        <f t="shared" si="115"/>
        <v>#REF!</v>
      </c>
      <c r="P2431" s="22">
        <v>0.08</v>
      </c>
      <c r="Q2431" s="17" t="e">
        <f t="shared" si="116"/>
        <v>#REF!</v>
      </c>
      <c r="R2431" s="13" t="e">
        <f>VLOOKUP(J2431,'[1]Nhân viên'!$E$20:$F$41,2,0)</f>
        <v>#REF!</v>
      </c>
    </row>
    <row r="2432" spans="1:18" hidden="1">
      <c r="A2432" s="11">
        <v>2434</v>
      </c>
      <c r="B2432" s="11">
        <f t="shared" si="114"/>
        <v>0</v>
      </c>
      <c r="E2432" s="13" t="e">
        <f>VLOOKUP(D2432,#REF!,2,0)</f>
        <v>#REF!</v>
      </c>
      <c r="H2432" s="13" t="e">
        <f>VLOOKUP(F2432,#REF!,2,0)</f>
        <v>#REF!</v>
      </c>
      <c r="I2432" s="13" t="str">
        <f>VLOOKUP(F2432,'[1]Khách hàng'!$A$4:$F$2144,3,0)</f>
        <v>Số 1 đường số 17A, Khu phố 11, Phường Bình Trị Đông B, Quận Bình Tân, TP.HCM.</v>
      </c>
      <c r="J2432" s="13" t="e">
        <f>VLOOKUP(F2432,#REF!,5,0)</f>
        <v>#REF!</v>
      </c>
      <c r="M2432" s="13" t="e">
        <f>VLOOKUP(K2432,#REF!,2,0)</f>
        <v>#REF!</v>
      </c>
      <c r="N2432" s="17" t="e">
        <f>VLOOKUP(K2432,#REF!,6,0)</f>
        <v>#REF!</v>
      </c>
      <c r="O2432" s="17" t="e">
        <f t="shared" si="115"/>
        <v>#REF!</v>
      </c>
      <c r="P2432" s="22">
        <v>0.08</v>
      </c>
      <c r="Q2432" s="17" t="e">
        <f t="shared" si="116"/>
        <v>#REF!</v>
      </c>
      <c r="R2432" s="13" t="e">
        <f>VLOOKUP(J2432,'[1]Nhân viên'!$E$20:$F$41,2,0)</f>
        <v>#REF!</v>
      </c>
    </row>
    <row r="2433" spans="1:18" hidden="1">
      <c r="A2433" s="11">
        <v>2435</v>
      </c>
      <c r="B2433" s="11">
        <f t="shared" si="114"/>
        <v>0</v>
      </c>
      <c r="E2433" s="13" t="e">
        <f>VLOOKUP(D2433,#REF!,2,0)</f>
        <v>#REF!</v>
      </c>
      <c r="H2433" s="13" t="e">
        <f>VLOOKUP(F2433,#REF!,2,0)</f>
        <v>#REF!</v>
      </c>
      <c r="I2433" s="13" t="str">
        <f>VLOOKUP(F2433,'[1]Khách hàng'!$A$4:$F$2144,3,0)</f>
        <v>Số 1 đường số 17A, Khu phố 11, Phường Bình Trị Đông B, Quận Bình Tân, TP.HCM.</v>
      </c>
      <c r="J2433" s="13" t="e">
        <f>VLOOKUP(F2433,#REF!,5,0)</f>
        <v>#REF!</v>
      </c>
      <c r="M2433" s="13" t="e">
        <f>VLOOKUP(K2433,#REF!,2,0)</f>
        <v>#REF!</v>
      </c>
      <c r="N2433" s="17" t="e">
        <f>VLOOKUP(K2433,#REF!,6,0)</f>
        <v>#REF!</v>
      </c>
      <c r="O2433" s="17" t="e">
        <f t="shared" si="115"/>
        <v>#REF!</v>
      </c>
      <c r="P2433" s="22">
        <v>0.08</v>
      </c>
      <c r="Q2433" s="17" t="e">
        <f t="shared" si="116"/>
        <v>#REF!</v>
      </c>
      <c r="R2433" s="13" t="e">
        <f>VLOOKUP(J2433,'[1]Nhân viên'!$E$20:$F$41,2,0)</f>
        <v>#REF!</v>
      </c>
    </row>
    <row r="2434" spans="1:18" hidden="1">
      <c r="A2434" s="11">
        <v>2436</v>
      </c>
      <c r="B2434" s="11">
        <f t="shared" si="114"/>
        <v>0</v>
      </c>
      <c r="E2434" s="13" t="e">
        <f>VLOOKUP(D2434,#REF!,2,0)</f>
        <v>#REF!</v>
      </c>
      <c r="H2434" s="13" t="e">
        <f>VLOOKUP(F2434,#REF!,2,0)</f>
        <v>#REF!</v>
      </c>
      <c r="I2434" s="13" t="str">
        <f>VLOOKUP(F2434,'[1]Khách hàng'!$A$4:$F$2144,3,0)</f>
        <v>Số 1 đường số 17A, Khu phố 11, Phường Bình Trị Đông B, Quận Bình Tân, TP.HCM.</v>
      </c>
      <c r="J2434" s="13" t="e">
        <f>VLOOKUP(F2434,#REF!,5,0)</f>
        <v>#REF!</v>
      </c>
      <c r="M2434" s="13" t="e">
        <f>VLOOKUP(K2434,#REF!,2,0)</f>
        <v>#REF!</v>
      </c>
      <c r="N2434" s="17" t="e">
        <f>VLOOKUP(K2434,#REF!,6,0)</f>
        <v>#REF!</v>
      </c>
      <c r="O2434" s="17" t="e">
        <f t="shared" si="115"/>
        <v>#REF!</v>
      </c>
      <c r="P2434" s="22">
        <v>0.08</v>
      </c>
      <c r="Q2434" s="17" t="e">
        <f t="shared" si="116"/>
        <v>#REF!</v>
      </c>
      <c r="R2434" s="13" t="e">
        <f>VLOOKUP(J2434,'[1]Nhân viên'!$E$20:$F$41,2,0)</f>
        <v>#REF!</v>
      </c>
    </row>
    <row r="2435" spans="1:18" hidden="1">
      <c r="A2435" s="11">
        <v>2437</v>
      </c>
      <c r="B2435" s="11">
        <f t="shared" si="114"/>
        <v>0</v>
      </c>
      <c r="E2435" s="13" t="e">
        <f>VLOOKUP(D2435,#REF!,2,0)</f>
        <v>#REF!</v>
      </c>
      <c r="H2435" s="13" t="e">
        <f>VLOOKUP(F2435,#REF!,2,0)</f>
        <v>#REF!</v>
      </c>
      <c r="I2435" s="13" t="str">
        <f>VLOOKUP(F2435,'[1]Khách hàng'!$A$4:$F$2144,3,0)</f>
        <v>Số 1 đường số 17A, Khu phố 11, Phường Bình Trị Đông B, Quận Bình Tân, TP.HCM.</v>
      </c>
      <c r="J2435" s="13" t="e">
        <f>VLOOKUP(F2435,#REF!,5,0)</f>
        <v>#REF!</v>
      </c>
      <c r="M2435" s="13" t="e">
        <f>VLOOKUP(K2435,#REF!,2,0)</f>
        <v>#REF!</v>
      </c>
      <c r="N2435" s="17" t="e">
        <f>VLOOKUP(K2435,#REF!,6,0)</f>
        <v>#REF!</v>
      </c>
      <c r="O2435" s="17" t="e">
        <f t="shared" si="115"/>
        <v>#REF!</v>
      </c>
      <c r="P2435" s="22">
        <v>0.08</v>
      </c>
      <c r="Q2435" s="17" t="e">
        <f t="shared" si="116"/>
        <v>#REF!</v>
      </c>
      <c r="R2435" s="13" t="e">
        <f>VLOOKUP(J2435,'[1]Nhân viên'!$E$20:$F$41,2,0)</f>
        <v>#REF!</v>
      </c>
    </row>
    <row r="2436" spans="1:18" hidden="1">
      <c r="A2436" s="11">
        <v>2438</v>
      </c>
      <c r="B2436" s="11">
        <f t="shared" si="114"/>
        <v>0</v>
      </c>
      <c r="E2436" s="13" t="e">
        <f>VLOOKUP(D2436,#REF!,2,0)</f>
        <v>#REF!</v>
      </c>
      <c r="H2436" s="13" t="e">
        <f>VLOOKUP(F2436,#REF!,2,0)</f>
        <v>#REF!</v>
      </c>
      <c r="I2436" s="13" t="str">
        <f>VLOOKUP(F2436,'[1]Khách hàng'!$A$4:$F$2144,3,0)</f>
        <v>Số 1 đường số 17A, Khu phố 11, Phường Bình Trị Đông B, Quận Bình Tân, TP.HCM.</v>
      </c>
      <c r="J2436" s="13" t="e">
        <f>VLOOKUP(F2436,#REF!,5,0)</f>
        <v>#REF!</v>
      </c>
      <c r="M2436" s="13" t="e">
        <f>VLOOKUP(K2436,#REF!,2,0)</f>
        <v>#REF!</v>
      </c>
      <c r="N2436" s="17" t="e">
        <f>VLOOKUP(K2436,#REF!,6,0)</f>
        <v>#REF!</v>
      </c>
      <c r="O2436" s="17" t="e">
        <f t="shared" si="115"/>
        <v>#REF!</v>
      </c>
      <c r="P2436" s="22">
        <v>0.08</v>
      </c>
      <c r="Q2436" s="17" t="e">
        <f t="shared" si="116"/>
        <v>#REF!</v>
      </c>
      <c r="R2436" s="13" t="e">
        <f>VLOOKUP(J2436,'[1]Nhân viên'!$E$20:$F$41,2,0)</f>
        <v>#REF!</v>
      </c>
    </row>
    <row r="2437" spans="1:18" hidden="1">
      <c r="A2437" s="11">
        <v>2439</v>
      </c>
      <c r="B2437" s="11">
        <f t="shared" si="114"/>
        <v>0</v>
      </c>
      <c r="E2437" s="13" t="e">
        <f>VLOOKUP(D2437,#REF!,2,0)</f>
        <v>#REF!</v>
      </c>
      <c r="H2437" s="13" t="e">
        <f>VLOOKUP(F2437,#REF!,2,0)</f>
        <v>#REF!</v>
      </c>
      <c r="I2437" s="13" t="str">
        <f>VLOOKUP(F2437,'[1]Khách hàng'!$A$4:$F$2144,3,0)</f>
        <v>Số 1 đường số 17A, Khu phố 11, Phường Bình Trị Đông B, Quận Bình Tân, TP.HCM.</v>
      </c>
      <c r="J2437" s="13" t="e">
        <f>VLOOKUP(F2437,#REF!,5,0)</f>
        <v>#REF!</v>
      </c>
      <c r="M2437" s="13" t="e">
        <f>VLOOKUP(K2437,#REF!,2,0)</f>
        <v>#REF!</v>
      </c>
      <c r="N2437" s="17" t="e">
        <f>VLOOKUP(K2437,#REF!,6,0)</f>
        <v>#REF!</v>
      </c>
      <c r="O2437" s="17" t="e">
        <f t="shared" si="115"/>
        <v>#REF!</v>
      </c>
      <c r="P2437" s="22">
        <v>0.08</v>
      </c>
      <c r="Q2437" s="17" t="e">
        <f t="shared" si="116"/>
        <v>#REF!</v>
      </c>
      <c r="R2437" s="13" t="e">
        <f>VLOOKUP(J2437,'[1]Nhân viên'!$E$20:$F$41,2,0)</f>
        <v>#REF!</v>
      </c>
    </row>
    <row r="2438" spans="1:18" hidden="1">
      <c r="A2438" s="11">
        <v>2440</v>
      </c>
      <c r="B2438" s="11">
        <f t="shared" si="114"/>
        <v>0</v>
      </c>
      <c r="E2438" s="13" t="e">
        <f>VLOOKUP(D2438,#REF!,2,0)</f>
        <v>#REF!</v>
      </c>
      <c r="H2438" s="13" t="e">
        <f>VLOOKUP(F2438,#REF!,2,0)</f>
        <v>#REF!</v>
      </c>
      <c r="I2438" s="13" t="str">
        <f>VLOOKUP(F2438,'[1]Khách hàng'!$A$4:$F$2144,3,0)</f>
        <v>Số 1 đường số 17A, Khu phố 11, Phường Bình Trị Đông B, Quận Bình Tân, TP.HCM.</v>
      </c>
      <c r="J2438" s="13" t="e">
        <f>VLOOKUP(F2438,#REF!,5,0)</f>
        <v>#REF!</v>
      </c>
      <c r="M2438" s="13" t="e">
        <f>VLOOKUP(K2438,#REF!,2,0)</f>
        <v>#REF!</v>
      </c>
      <c r="N2438" s="17" t="e">
        <f>VLOOKUP(K2438,#REF!,6,0)</f>
        <v>#REF!</v>
      </c>
      <c r="O2438" s="17" t="e">
        <f t="shared" si="115"/>
        <v>#REF!</v>
      </c>
      <c r="P2438" s="22">
        <v>0.08</v>
      </c>
      <c r="Q2438" s="17" t="e">
        <f t="shared" si="116"/>
        <v>#REF!</v>
      </c>
      <c r="R2438" s="13" t="e">
        <f>VLOOKUP(J2438,'[1]Nhân viên'!$E$20:$F$41,2,0)</f>
        <v>#REF!</v>
      </c>
    </row>
    <row r="2439" spans="1:18" hidden="1">
      <c r="A2439" s="11">
        <v>2441</v>
      </c>
      <c r="B2439" s="11">
        <f t="shared" si="114"/>
        <v>0</v>
      </c>
      <c r="E2439" s="13" t="e">
        <f>VLOOKUP(D2439,#REF!,2,0)</f>
        <v>#REF!</v>
      </c>
      <c r="H2439" s="13" t="e">
        <f>VLOOKUP(F2439,#REF!,2,0)</f>
        <v>#REF!</v>
      </c>
      <c r="I2439" s="13" t="str">
        <f>VLOOKUP(F2439,'[1]Khách hàng'!$A$4:$F$2144,3,0)</f>
        <v>Số 1 đường số 17A, Khu phố 11, Phường Bình Trị Đông B, Quận Bình Tân, TP.HCM.</v>
      </c>
      <c r="J2439" s="13" t="e">
        <f>VLOOKUP(F2439,#REF!,5,0)</f>
        <v>#REF!</v>
      </c>
      <c r="M2439" s="13" t="e">
        <f>VLOOKUP(K2439,#REF!,2,0)</f>
        <v>#REF!</v>
      </c>
      <c r="N2439" s="17" t="e">
        <f>VLOOKUP(K2439,#REF!,6,0)</f>
        <v>#REF!</v>
      </c>
      <c r="O2439" s="17" t="e">
        <f t="shared" si="115"/>
        <v>#REF!</v>
      </c>
      <c r="P2439" s="22">
        <v>0.08</v>
      </c>
      <c r="Q2439" s="17" t="e">
        <f t="shared" si="116"/>
        <v>#REF!</v>
      </c>
      <c r="R2439" s="13" t="e">
        <f>VLOOKUP(J2439,'[1]Nhân viên'!$E$20:$F$41,2,0)</f>
        <v>#REF!</v>
      </c>
    </row>
    <row r="2440" spans="1:18" hidden="1">
      <c r="A2440" s="11">
        <v>2442</v>
      </c>
      <c r="B2440" s="11">
        <f t="shared" si="114"/>
        <v>0</v>
      </c>
      <c r="E2440" s="13" t="e">
        <f>VLOOKUP(D2440,#REF!,2,0)</f>
        <v>#REF!</v>
      </c>
      <c r="H2440" s="13" t="e">
        <f>VLOOKUP(F2440,#REF!,2,0)</f>
        <v>#REF!</v>
      </c>
      <c r="I2440" s="13" t="str">
        <f>VLOOKUP(F2440,'[1]Khách hàng'!$A$4:$F$2144,3,0)</f>
        <v>Số 1 đường số 17A, Khu phố 11, Phường Bình Trị Đông B, Quận Bình Tân, TP.HCM.</v>
      </c>
      <c r="J2440" s="13" t="e">
        <f>VLOOKUP(F2440,#REF!,5,0)</f>
        <v>#REF!</v>
      </c>
      <c r="M2440" s="13" t="e">
        <f>VLOOKUP(K2440,#REF!,2,0)</f>
        <v>#REF!</v>
      </c>
      <c r="N2440" s="17" t="e">
        <f>VLOOKUP(K2440,#REF!,6,0)</f>
        <v>#REF!</v>
      </c>
      <c r="O2440" s="17" t="e">
        <f t="shared" si="115"/>
        <v>#REF!</v>
      </c>
      <c r="P2440" s="22">
        <v>0.08</v>
      </c>
      <c r="Q2440" s="17" t="e">
        <f t="shared" si="116"/>
        <v>#REF!</v>
      </c>
      <c r="R2440" s="13" t="e">
        <f>VLOOKUP(J2440,'[1]Nhân viên'!$E$20:$F$41,2,0)</f>
        <v>#REF!</v>
      </c>
    </row>
    <row r="2441" spans="1:18" hidden="1">
      <c r="A2441" s="11">
        <v>2443</v>
      </c>
      <c r="B2441" s="11">
        <f t="shared" si="114"/>
        <v>0</v>
      </c>
      <c r="E2441" s="13" t="e">
        <f>VLOOKUP(D2441,#REF!,2,0)</f>
        <v>#REF!</v>
      </c>
      <c r="H2441" s="13" t="e">
        <f>VLOOKUP(F2441,#REF!,2,0)</f>
        <v>#REF!</v>
      </c>
      <c r="I2441" s="13" t="str">
        <f>VLOOKUP(F2441,'[1]Khách hàng'!$A$4:$F$2144,3,0)</f>
        <v>Số 1 đường số 17A, Khu phố 11, Phường Bình Trị Đông B, Quận Bình Tân, TP.HCM.</v>
      </c>
      <c r="J2441" s="13" t="e">
        <f>VLOOKUP(F2441,#REF!,5,0)</f>
        <v>#REF!</v>
      </c>
      <c r="M2441" s="13" t="e">
        <f>VLOOKUP(K2441,#REF!,2,0)</f>
        <v>#REF!</v>
      </c>
      <c r="N2441" s="17" t="e">
        <f>VLOOKUP(K2441,#REF!,6,0)</f>
        <v>#REF!</v>
      </c>
      <c r="O2441" s="17" t="e">
        <f t="shared" si="115"/>
        <v>#REF!</v>
      </c>
      <c r="P2441" s="22">
        <v>0.08</v>
      </c>
      <c r="Q2441" s="17" t="e">
        <f t="shared" si="116"/>
        <v>#REF!</v>
      </c>
      <c r="R2441" s="13" t="e">
        <f>VLOOKUP(J2441,'[1]Nhân viên'!$E$20:$F$41,2,0)</f>
        <v>#REF!</v>
      </c>
    </row>
    <row r="2442" spans="1:18" hidden="1">
      <c r="A2442" s="11">
        <v>2444</v>
      </c>
      <c r="B2442" s="11">
        <f t="shared" si="114"/>
        <v>0</v>
      </c>
      <c r="E2442" s="13" t="e">
        <f>VLOOKUP(D2442,#REF!,2,0)</f>
        <v>#REF!</v>
      </c>
      <c r="H2442" s="13" t="e">
        <f>VLOOKUP(F2442,#REF!,2,0)</f>
        <v>#REF!</v>
      </c>
      <c r="I2442" s="13" t="str">
        <f>VLOOKUP(F2442,'[1]Khách hàng'!$A$4:$F$2144,3,0)</f>
        <v>Số 1 đường số 17A, Khu phố 11, Phường Bình Trị Đông B, Quận Bình Tân, TP.HCM.</v>
      </c>
      <c r="J2442" s="13" t="e">
        <f>VLOOKUP(F2442,#REF!,5,0)</f>
        <v>#REF!</v>
      </c>
      <c r="M2442" s="13" t="e">
        <f>VLOOKUP(K2442,#REF!,2,0)</f>
        <v>#REF!</v>
      </c>
      <c r="N2442" s="17" t="e">
        <f>VLOOKUP(K2442,#REF!,6,0)</f>
        <v>#REF!</v>
      </c>
      <c r="O2442" s="17" t="e">
        <f t="shared" si="115"/>
        <v>#REF!</v>
      </c>
      <c r="P2442" s="22">
        <v>0.08</v>
      </c>
      <c r="Q2442" s="17" t="e">
        <f t="shared" si="116"/>
        <v>#REF!</v>
      </c>
      <c r="R2442" s="13" t="e">
        <f>VLOOKUP(J2442,'[1]Nhân viên'!$E$20:$F$41,2,0)</f>
        <v>#REF!</v>
      </c>
    </row>
    <row r="2443" spans="1:18" hidden="1">
      <c r="A2443" s="11">
        <v>2445</v>
      </c>
      <c r="B2443" s="11">
        <f t="shared" si="114"/>
        <v>0</v>
      </c>
      <c r="E2443" s="13" t="e">
        <f>VLOOKUP(D2443,#REF!,2,0)</f>
        <v>#REF!</v>
      </c>
      <c r="H2443" s="13" t="e">
        <f>VLOOKUP(F2443,#REF!,2,0)</f>
        <v>#REF!</v>
      </c>
      <c r="I2443" s="13" t="str">
        <f>VLOOKUP(F2443,'[1]Khách hàng'!$A$4:$F$2144,3,0)</f>
        <v>Số 1 đường số 17A, Khu phố 11, Phường Bình Trị Đông B, Quận Bình Tân, TP.HCM.</v>
      </c>
      <c r="J2443" s="13" t="e">
        <f>VLOOKUP(F2443,#REF!,5,0)</f>
        <v>#REF!</v>
      </c>
      <c r="M2443" s="13" t="e">
        <f>VLOOKUP(K2443,#REF!,2,0)</f>
        <v>#REF!</v>
      </c>
      <c r="N2443" s="17" t="e">
        <f>VLOOKUP(K2443,#REF!,6,0)</f>
        <v>#REF!</v>
      </c>
      <c r="O2443" s="17" t="e">
        <f t="shared" si="115"/>
        <v>#REF!</v>
      </c>
      <c r="P2443" s="22">
        <v>0.08</v>
      </c>
      <c r="Q2443" s="17" t="e">
        <f t="shared" si="116"/>
        <v>#REF!</v>
      </c>
      <c r="R2443" s="13" t="e">
        <f>VLOOKUP(J2443,'[1]Nhân viên'!$E$20:$F$41,2,0)</f>
        <v>#REF!</v>
      </c>
    </row>
    <row r="2444" spans="1:18" hidden="1">
      <c r="A2444" s="11">
        <v>2446</v>
      </c>
      <c r="B2444" s="11">
        <f t="shared" si="114"/>
        <v>0</v>
      </c>
      <c r="E2444" s="13" t="e">
        <f>VLOOKUP(D2444,#REF!,2,0)</f>
        <v>#REF!</v>
      </c>
      <c r="H2444" s="13" t="e">
        <f>VLOOKUP(F2444,#REF!,2,0)</f>
        <v>#REF!</v>
      </c>
      <c r="I2444" s="13" t="str">
        <f>VLOOKUP(F2444,'[1]Khách hàng'!$A$4:$F$2144,3,0)</f>
        <v>Số 1 đường số 17A, Khu phố 11, Phường Bình Trị Đông B, Quận Bình Tân, TP.HCM.</v>
      </c>
      <c r="J2444" s="13" t="e">
        <f>VLOOKUP(F2444,#REF!,5,0)</f>
        <v>#REF!</v>
      </c>
      <c r="M2444" s="13" t="e">
        <f>VLOOKUP(K2444,#REF!,2,0)</f>
        <v>#REF!</v>
      </c>
      <c r="N2444" s="17" t="e">
        <f>VLOOKUP(K2444,#REF!,6,0)</f>
        <v>#REF!</v>
      </c>
      <c r="O2444" s="17" t="e">
        <f t="shared" si="115"/>
        <v>#REF!</v>
      </c>
      <c r="P2444" s="22">
        <v>0.08</v>
      </c>
      <c r="Q2444" s="17" t="e">
        <f t="shared" si="116"/>
        <v>#REF!</v>
      </c>
      <c r="R2444" s="13" t="e">
        <f>VLOOKUP(J2444,'[1]Nhân viên'!$E$20:$F$41,2,0)</f>
        <v>#REF!</v>
      </c>
    </row>
    <row r="2445" spans="1:18" hidden="1">
      <c r="A2445" s="11">
        <v>2447</v>
      </c>
      <c r="B2445" s="11">
        <f t="shared" si="114"/>
        <v>0</v>
      </c>
      <c r="E2445" s="13" t="e">
        <f>VLOOKUP(D2445,#REF!,2,0)</f>
        <v>#REF!</v>
      </c>
      <c r="H2445" s="13" t="e">
        <f>VLOOKUP(F2445,#REF!,2,0)</f>
        <v>#REF!</v>
      </c>
      <c r="I2445" s="13" t="str">
        <f>VLOOKUP(F2445,'[1]Khách hàng'!$A$4:$F$2144,3,0)</f>
        <v>Số 1 đường số 17A, Khu phố 11, Phường Bình Trị Đông B, Quận Bình Tân, TP.HCM.</v>
      </c>
      <c r="J2445" s="13" t="e">
        <f>VLOOKUP(F2445,#REF!,5,0)</f>
        <v>#REF!</v>
      </c>
      <c r="M2445" s="13" t="e">
        <f>VLOOKUP(K2445,#REF!,2,0)</f>
        <v>#REF!</v>
      </c>
      <c r="N2445" s="17" t="e">
        <f>VLOOKUP(K2445,#REF!,6,0)</f>
        <v>#REF!</v>
      </c>
      <c r="O2445" s="17" t="e">
        <f t="shared" si="115"/>
        <v>#REF!</v>
      </c>
      <c r="P2445" s="22">
        <v>0.08</v>
      </c>
      <c r="Q2445" s="17" t="e">
        <f t="shared" si="116"/>
        <v>#REF!</v>
      </c>
      <c r="R2445" s="13" t="e">
        <f>VLOOKUP(J2445,'[1]Nhân viên'!$E$20:$F$41,2,0)</f>
        <v>#REF!</v>
      </c>
    </row>
    <row r="2446" spans="1:18" hidden="1">
      <c r="A2446" s="11">
        <v>2448</v>
      </c>
      <c r="B2446" s="11">
        <f t="shared" si="114"/>
        <v>0</v>
      </c>
      <c r="E2446" s="13" t="e">
        <f>VLOOKUP(D2446,#REF!,2,0)</f>
        <v>#REF!</v>
      </c>
      <c r="H2446" s="13" t="e">
        <f>VLOOKUP(F2446,#REF!,2,0)</f>
        <v>#REF!</v>
      </c>
      <c r="I2446" s="13" t="str">
        <f>VLOOKUP(F2446,'[1]Khách hàng'!$A$4:$F$2144,3,0)</f>
        <v>Số 1 đường số 17A, Khu phố 11, Phường Bình Trị Đông B, Quận Bình Tân, TP.HCM.</v>
      </c>
      <c r="J2446" s="13" t="e">
        <f>VLOOKUP(F2446,#REF!,5,0)</f>
        <v>#REF!</v>
      </c>
      <c r="M2446" s="13" t="e">
        <f>VLOOKUP(K2446,#REF!,2,0)</f>
        <v>#REF!</v>
      </c>
      <c r="N2446" s="17" t="e">
        <f>VLOOKUP(K2446,#REF!,6,0)</f>
        <v>#REF!</v>
      </c>
      <c r="O2446" s="17" t="e">
        <f t="shared" si="115"/>
        <v>#REF!</v>
      </c>
      <c r="P2446" s="22">
        <v>0.08</v>
      </c>
      <c r="Q2446" s="17" t="e">
        <f t="shared" si="116"/>
        <v>#REF!</v>
      </c>
      <c r="R2446" s="13" t="e">
        <f>VLOOKUP(J2446,'[1]Nhân viên'!$E$20:$F$41,2,0)</f>
        <v>#REF!</v>
      </c>
    </row>
    <row r="2447" spans="1:18" hidden="1">
      <c r="A2447" s="11">
        <v>2449</v>
      </c>
      <c r="B2447" s="11">
        <f t="shared" si="114"/>
        <v>0</v>
      </c>
      <c r="E2447" s="13" t="e">
        <f>VLOOKUP(D2447,#REF!,2,0)</f>
        <v>#REF!</v>
      </c>
      <c r="H2447" s="13" t="e">
        <f>VLOOKUP(F2447,#REF!,2,0)</f>
        <v>#REF!</v>
      </c>
      <c r="I2447" s="13" t="str">
        <f>VLOOKUP(F2447,'[1]Khách hàng'!$A$4:$F$2144,3,0)</f>
        <v>Số 1 đường số 17A, Khu phố 11, Phường Bình Trị Đông B, Quận Bình Tân, TP.HCM.</v>
      </c>
      <c r="J2447" s="13" t="e">
        <f>VLOOKUP(F2447,#REF!,5,0)</f>
        <v>#REF!</v>
      </c>
      <c r="M2447" s="13" t="e">
        <f>VLOOKUP(K2447,#REF!,2,0)</f>
        <v>#REF!</v>
      </c>
      <c r="N2447" s="17" t="e">
        <f>VLOOKUP(K2447,#REF!,6,0)</f>
        <v>#REF!</v>
      </c>
      <c r="O2447" s="17" t="e">
        <f t="shared" si="115"/>
        <v>#REF!</v>
      </c>
      <c r="P2447" s="22">
        <v>0.08</v>
      </c>
      <c r="Q2447" s="17" t="e">
        <f t="shared" si="116"/>
        <v>#REF!</v>
      </c>
      <c r="R2447" s="13" t="e">
        <f>VLOOKUP(J2447,'[1]Nhân viên'!$E$20:$F$41,2,0)</f>
        <v>#REF!</v>
      </c>
    </row>
    <row r="2448" spans="1:18" hidden="1">
      <c r="A2448" s="11">
        <v>2450</v>
      </c>
      <c r="B2448" s="11">
        <f t="shared" si="114"/>
        <v>0</v>
      </c>
      <c r="E2448" s="13" t="e">
        <f>VLOOKUP(D2448,#REF!,2,0)</f>
        <v>#REF!</v>
      </c>
      <c r="H2448" s="13" t="e">
        <f>VLOOKUP(F2448,#REF!,2,0)</f>
        <v>#REF!</v>
      </c>
      <c r="I2448" s="13" t="str">
        <f>VLOOKUP(F2448,'[1]Khách hàng'!$A$4:$F$2144,3,0)</f>
        <v>Số 1 đường số 17A, Khu phố 11, Phường Bình Trị Đông B, Quận Bình Tân, TP.HCM.</v>
      </c>
      <c r="J2448" s="13" t="e">
        <f>VLOOKUP(F2448,#REF!,5,0)</f>
        <v>#REF!</v>
      </c>
      <c r="M2448" s="13" t="e">
        <f>VLOOKUP(K2448,#REF!,2,0)</f>
        <v>#REF!</v>
      </c>
      <c r="N2448" s="17" t="e">
        <f>VLOOKUP(K2448,#REF!,6,0)</f>
        <v>#REF!</v>
      </c>
      <c r="O2448" s="17" t="e">
        <f t="shared" si="115"/>
        <v>#REF!</v>
      </c>
      <c r="P2448" s="22">
        <v>0.08</v>
      </c>
      <c r="Q2448" s="17" t="e">
        <f t="shared" si="116"/>
        <v>#REF!</v>
      </c>
      <c r="R2448" s="13" t="e">
        <f>VLOOKUP(J2448,'[1]Nhân viên'!$E$20:$F$41,2,0)</f>
        <v>#REF!</v>
      </c>
    </row>
    <row r="2449" spans="1:18" hidden="1">
      <c r="A2449" s="11">
        <v>2451</v>
      </c>
      <c r="B2449" s="11">
        <f t="shared" si="114"/>
        <v>0</v>
      </c>
      <c r="E2449" s="13" t="e">
        <f>VLOOKUP(D2449,#REF!,2,0)</f>
        <v>#REF!</v>
      </c>
      <c r="H2449" s="13" t="e">
        <f>VLOOKUP(F2449,#REF!,2,0)</f>
        <v>#REF!</v>
      </c>
      <c r="I2449" s="13" t="str">
        <f>VLOOKUP(F2449,'[1]Khách hàng'!$A$4:$F$2144,3,0)</f>
        <v>Số 1 đường số 17A, Khu phố 11, Phường Bình Trị Đông B, Quận Bình Tân, TP.HCM.</v>
      </c>
      <c r="J2449" s="13" t="e">
        <f>VLOOKUP(F2449,#REF!,5,0)</f>
        <v>#REF!</v>
      </c>
      <c r="M2449" s="13" t="e">
        <f>VLOOKUP(K2449,#REF!,2,0)</f>
        <v>#REF!</v>
      </c>
      <c r="N2449" s="17" t="e">
        <f>VLOOKUP(K2449,#REF!,6,0)</f>
        <v>#REF!</v>
      </c>
      <c r="O2449" s="17" t="e">
        <f t="shared" si="115"/>
        <v>#REF!</v>
      </c>
      <c r="P2449" s="22">
        <v>0.08</v>
      </c>
      <c r="Q2449" s="17" t="e">
        <f t="shared" si="116"/>
        <v>#REF!</v>
      </c>
      <c r="R2449" s="13" t="e">
        <f>VLOOKUP(J2449,'[1]Nhân viên'!$E$20:$F$41,2,0)</f>
        <v>#REF!</v>
      </c>
    </row>
    <row r="2450" spans="1:18" hidden="1">
      <c r="A2450" s="11">
        <v>2452</v>
      </c>
      <c r="B2450" s="11">
        <f t="shared" si="114"/>
        <v>0</v>
      </c>
      <c r="E2450" s="13" t="e">
        <f>VLOOKUP(D2450,#REF!,2,0)</f>
        <v>#REF!</v>
      </c>
      <c r="H2450" s="13" t="e">
        <f>VLOOKUP(F2450,#REF!,2,0)</f>
        <v>#REF!</v>
      </c>
      <c r="I2450" s="13" t="str">
        <f>VLOOKUP(F2450,'[1]Khách hàng'!$A$4:$F$2144,3,0)</f>
        <v>Số 1 đường số 17A, Khu phố 11, Phường Bình Trị Đông B, Quận Bình Tân, TP.HCM.</v>
      </c>
      <c r="J2450" s="13" t="e">
        <f>VLOOKUP(F2450,#REF!,5,0)</f>
        <v>#REF!</v>
      </c>
      <c r="M2450" s="13" t="e">
        <f>VLOOKUP(K2450,#REF!,2,0)</f>
        <v>#REF!</v>
      </c>
      <c r="N2450" s="17" t="e">
        <f>VLOOKUP(K2450,#REF!,6,0)</f>
        <v>#REF!</v>
      </c>
      <c r="O2450" s="17" t="e">
        <f t="shared" si="115"/>
        <v>#REF!</v>
      </c>
      <c r="P2450" s="22">
        <v>0.08</v>
      </c>
      <c r="Q2450" s="17" t="e">
        <f t="shared" si="116"/>
        <v>#REF!</v>
      </c>
      <c r="R2450" s="13" t="e">
        <f>VLOOKUP(J2450,'[1]Nhân viên'!$E$20:$F$41,2,0)</f>
        <v>#REF!</v>
      </c>
    </row>
    <row r="2451" spans="1:18" hidden="1">
      <c r="A2451" s="11">
        <v>2453</v>
      </c>
      <c r="B2451" s="11">
        <f t="shared" si="114"/>
        <v>0</v>
      </c>
      <c r="E2451" s="13" t="e">
        <f>VLOOKUP(D2451,#REF!,2,0)</f>
        <v>#REF!</v>
      </c>
      <c r="H2451" s="13" t="e">
        <f>VLOOKUP(F2451,#REF!,2,0)</f>
        <v>#REF!</v>
      </c>
      <c r="I2451" s="13" t="str">
        <f>VLOOKUP(F2451,'[1]Khách hàng'!$A$4:$F$2144,3,0)</f>
        <v>Số 1 đường số 17A, Khu phố 11, Phường Bình Trị Đông B, Quận Bình Tân, TP.HCM.</v>
      </c>
      <c r="J2451" s="13" t="e">
        <f>VLOOKUP(F2451,#REF!,5,0)</f>
        <v>#REF!</v>
      </c>
      <c r="M2451" s="13" t="e">
        <f>VLOOKUP(K2451,#REF!,2,0)</f>
        <v>#REF!</v>
      </c>
      <c r="N2451" s="17" t="e">
        <f>VLOOKUP(K2451,#REF!,6,0)</f>
        <v>#REF!</v>
      </c>
      <c r="O2451" s="17" t="e">
        <f t="shared" si="115"/>
        <v>#REF!</v>
      </c>
      <c r="P2451" s="22">
        <v>0.08</v>
      </c>
      <c r="Q2451" s="17" t="e">
        <f t="shared" si="116"/>
        <v>#REF!</v>
      </c>
      <c r="R2451" s="13" t="e">
        <f>VLOOKUP(J2451,'[1]Nhân viên'!$E$20:$F$41,2,0)</f>
        <v>#REF!</v>
      </c>
    </row>
    <row r="2452" spans="1:18" hidden="1">
      <c r="A2452" s="11">
        <v>2454</v>
      </c>
      <c r="B2452" s="11">
        <f t="shared" si="114"/>
        <v>0</v>
      </c>
      <c r="E2452" s="13" t="e">
        <f>VLOOKUP(D2452,#REF!,2,0)</f>
        <v>#REF!</v>
      </c>
      <c r="H2452" s="13" t="e">
        <f>VLOOKUP(F2452,#REF!,2,0)</f>
        <v>#REF!</v>
      </c>
      <c r="I2452" s="13" t="str">
        <f>VLOOKUP(F2452,'[1]Khách hàng'!$A$4:$F$2144,3,0)</f>
        <v>Số 1 đường số 17A, Khu phố 11, Phường Bình Trị Đông B, Quận Bình Tân, TP.HCM.</v>
      </c>
      <c r="J2452" s="13" t="e">
        <f>VLOOKUP(F2452,#REF!,5,0)</f>
        <v>#REF!</v>
      </c>
      <c r="M2452" s="13" t="e">
        <f>VLOOKUP(K2452,#REF!,2,0)</f>
        <v>#REF!</v>
      </c>
      <c r="N2452" s="17" t="e">
        <f>VLOOKUP(K2452,#REF!,6,0)</f>
        <v>#REF!</v>
      </c>
      <c r="O2452" s="17" t="e">
        <f t="shared" si="115"/>
        <v>#REF!</v>
      </c>
      <c r="P2452" s="22">
        <v>0.08</v>
      </c>
      <c r="Q2452" s="17" t="e">
        <f t="shared" si="116"/>
        <v>#REF!</v>
      </c>
      <c r="R2452" s="13" t="e">
        <f>VLOOKUP(J2452,'[1]Nhân viên'!$E$20:$F$41,2,0)</f>
        <v>#REF!</v>
      </c>
    </row>
    <row r="2453" spans="1:18" hidden="1">
      <c r="A2453" s="11">
        <v>2455</v>
      </c>
      <c r="B2453" s="11">
        <f t="shared" si="114"/>
        <v>0</v>
      </c>
      <c r="E2453" s="13" t="e">
        <f>VLOOKUP(D2453,#REF!,2,0)</f>
        <v>#REF!</v>
      </c>
      <c r="H2453" s="13" t="e">
        <f>VLOOKUP(F2453,#REF!,2,0)</f>
        <v>#REF!</v>
      </c>
      <c r="I2453" s="13" t="str">
        <f>VLOOKUP(F2453,'[1]Khách hàng'!$A$4:$F$2144,3,0)</f>
        <v>Số 1 đường số 17A, Khu phố 11, Phường Bình Trị Đông B, Quận Bình Tân, TP.HCM.</v>
      </c>
      <c r="J2453" s="13" t="e">
        <f>VLOOKUP(F2453,#REF!,5,0)</f>
        <v>#REF!</v>
      </c>
      <c r="M2453" s="13" t="e">
        <f>VLOOKUP(K2453,#REF!,2,0)</f>
        <v>#REF!</v>
      </c>
      <c r="N2453" s="17" t="e">
        <f>VLOOKUP(K2453,#REF!,6,0)</f>
        <v>#REF!</v>
      </c>
      <c r="O2453" s="17" t="e">
        <f t="shared" si="115"/>
        <v>#REF!</v>
      </c>
      <c r="P2453" s="22">
        <v>0.08</v>
      </c>
      <c r="Q2453" s="17" t="e">
        <f t="shared" si="116"/>
        <v>#REF!</v>
      </c>
      <c r="R2453" s="13" t="e">
        <f>VLOOKUP(J2453,'[1]Nhân viên'!$E$20:$F$41,2,0)</f>
        <v>#REF!</v>
      </c>
    </row>
    <row r="2454" spans="1:18" hidden="1">
      <c r="A2454" s="11">
        <v>2456</v>
      </c>
      <c r="B2454" s="11">
        <f t="shared" si="114"/>
        <v>0</v>
      </c>
      <c r="E2454" s="13" t="e">
        <f>VLOOKUP(D2454,#REF!,2,0)</f>
        <v>#REF!</v>
      </c>
      <c r="H2454" s="13" t="e">
        <f>VLOOKUP(F2454,#REF!,2,0)</f>
        <v>#REF!</v>
      </c>
      <c r="I2454" s="13" t="str">
        <f>VLOOKUP(F2454,'[1]Khách hàng'!$A$4:$F$2144,3,0)</f>
        <v>Số 1 đường số 17A, Khu phố 11, Phường Bình Trị Đông B, Quận Bình Tân, TP.HCM.</v>
      </c>
      <c r="J2454" s="13" t="e">
        <f>VLOOKUP(F2454,#REF!,5,0)</f>
        <v>#REF!</v>
      </c>
      <c r="M2454" s="13" t="e">
        <f>VLOOKUP(K2454,#REF!,2,0)</f>
        <v>#REF!</v>
      </c>
      <c r="N2454" s="17" t="e">
        <f>VLOOKUP(K2454,#REF!,6,0)</f>
        <v>#REF!</v>
      </c>
      <c r="O2454" s="17" t="e">
        <f t="shared" si="115"/>
        <v>#REF!</v>
      </c>
      <c r="P2454" s="22">
        <v>0.08</v>
      </c>
      <c r="Q2454" s="17" t="e">
        <f t="shared" si="116"/>
        <v>#REF!</v>
      </c>
      <c r="R2454" s="13" t="e">
        <f>VLOOKUP(J2454,'[1]Nhân viên'!$E$20:$F$41,2,0)</f>
        <v>#REF!</v>
      </c>
    </row>
    <row r="2455" spans="1:18" hidden="1">
      <c r="A2455" s="11">
        <v>2457</v>
      </c>
      <c r="B2455" s="11">
        <f t="shared" si="114"/>
        <v>0</v>
      </c>
      <c r="E2455" s="13" t="e">
        <f>VLOOKUP(D2455,#REF!,2,0)</f>
        <v>#REF!</v>
      </c>
      <c r="H2455" s="13" t="e">
        <f>VLOOKUP(F2455,#REF!,2,0)</f>
        <v>#REF!</v>
      </c>
      <c r="I2455" s="13" t="str">
        <f>VLOOKUP(F2455,'[1]Khách hàng'!$A$4:$F$2144,3,0)</f>
        <v>Số 1 đường số 17A, Khu phố 11, Phường Bình Trị Đông B, Quận Bình Tân, TP.HCM.</v>
      </c>
      <c r="J2455" s="13" t="e">
        <f>VLOOKUP(F2455,#REF!,5,0)</f>
        <v>#REF!</v>
      </c>
      <c r="M2455" s="13" t="e">
        <f>VLOOKUP(K2455,#REF!,2,0)</f>
        <v>#REF!</v>
      </c>
      <c r="N2455" s="17" t="e">
        <f>VLOOKUP(K2455,#REF!,6,0)</f>
        <v>#REF!</v>
      </c>
      <c r="O2455" s="17" t="e">
        <f t="shared" si="115"/>
        <v>#REF!</v>
      </c>
      <c r="P2455" s="22">
        <v>0.08</v>
      </c>
      <c r="Q2455" s="17" t="e">
        <f t="shared" si="116"/>
        <v>#REF!</v>
      </c>
      <c r="R2455" s="13" t="e">
        <f>VLOOKUP(J2455,'[1]Nhân viên'!$E$20:$F$41,2,0)</f>
        <v>#REF!</v>
      </c>
    </row>
    <row r="2456" spans="1:18" hidden="1">
      <c r="A2456" s="11">
        <v>2458</v>
      </c>
      <c r="B2456" s="11">
        <f t="shared" si="114"/>
        <v>0</v>
      </c>
      <c r="E2456" s="13" t="e">
        <f>VLOOKUP(D2456,#REF!,2,0)</f>
        <v>#REF!</v>
      </c>
      <c r="H2456" s="13" t="e">
        <f>VLOOKUP(F2456,#REF!,2,0)</f>
        <v>#REF!</v>
      </c>
      <c r="I2456" s="13" t="str">
        <f>VLOOKUP(F2456,'[1]Khách hàng'!$A$4:$F$2144,3,0)</f>
        <v>Số 1 đường số 17A, Khu phố 11, Phường Bình Trị Đông B, Quận Bình Tân, TP.HCM.</v>
      </c>
      <c r="J2456" s="13" t="e">
        <f>VLOOKUP(F2456,#REF!,5,0)</f>
        <v>#REF!</v>
      </c>
      <c r="M2456" s="13" t="e">
        <f>VLOOKUP(K2456,#REF!,2,0)</f>
        <v>#REF!</v>
      </c>
      <c r="N2456" s="17" t="e">
        <f>VLOOKUP(K2456,#REF!,6,0)</f>
        <v>#REF!</v>
      </c>
      <c r="O2456" s="17" t="e">
        <f t="shared" si="115"/>
        <v>#REF!</v>
      </c>
      <c r="P2456" s="22">
        <v>0.08</v>
      </c>
      <c r="Q2456" s="17" t="e">
        <f t="shared" si="116"/>
        <v>#REF!</v>
      </c>
      <c r="R2456" s="13" t="e">
        <f>VLOOKUP(J2456,'[1]Nhân viên'!$E$20:$F$41,2,0)</f>
        <v>#REF!</v>
      </c>
    </row>
    <row r="2457" spans="1:18" hidden="1">
      <c r="A2457" s="11">
        <v>2459</v>
      </c>
      <c r="B2457" s="11">
        <f t="shared" si="114"/>
        <v>0</v>
      </c>
      <c r="E2457" s="13" t="e">
        <f>VLOOKUP(D2457,#REF!,2,0)</f>
        <v>#REF!</v>
      </c>
      <c r="H2457" s="13" t="e">
        <f>VLOOKUP(F2457,#REF!,2,0)</f>
        <v>#REF!</v>
      </c>
      <c r="I2457" s="13" t="str">
        <f>VLOOKUP(F2457,'[1]Khách hàng'!$A$4:$F$2144,3,0)</f>
        <v>Số 1 đường số 17A, Khu phố 11, Phường Bình Trị Đông B, Quận Bình Tân, TP.HCM.</v>
      </c>
      <c r="J2457" s="13" t="e">
        <f>VLOOKUP(F2457,#REF!,5,0)</f>
        <v>#REF!</v>
      </c>
      <c r="M2457" s="13" t="e">
        <f>VLOOKUP(K2457,#REF!,2,0)</f>
        <v>#REF!</v>
      </c>
      <c r="N2457" s="17" t="e">
        <f>VLOOKUP(K2457,#REF!,6,0)</f>
        <v>#REF!</v>
      </c>
      <c r="O2457" s="17" t="e">
        <f t="shared" si="115"/>
        <v>#REF!</v>
      </c>
      <c r="P2457" s="22">
        <v>0.08</v>
      </c>
      <c r="Q2457" s="17" t="e">
        <f t="shared" si="116"/>
        <v>#REF!</v>
      </c>
      <c r="R2457" s="13" t="e">
        <f>VLOOKUP(J2457,'[1]Nhân viên'!$E$20:$F$41,2,0)</f>
        <v>#REF!</v>
      </c>
    </row>
    <row r="2458" spans="1:18" hidden="1">
      <c r="A2458" s="11">
        <v>2460</v>
      </c>
      <c r="B2458" s="11">
        <f t="shared" si="114"/>
        <v>0</v>
      </c>
      <c r="E2458" s="13" t="e">
        <f>VLOOKUP(D2458,#REF!,2,0)</f>
        <v>#REF!</v>
      </c>
      <c r="H2458" s="13" t="e">
        <f>VLOOKUP(F2458,#REF!,2,0)</f>
        <v>#REF!</v>
      </c>
      <c r="I2458" s="13" t="str">
        <f>VLOOKUP(F2458,'[1]Khách hàng'!$A$4:$F$2144,3,0)</f>
        <v>Số 1 đường số 17A, Khu phố 11, Phường Bình Trị Đông B, Quận Bình Tân, TP.HCM.</v>
      </c>
      <c r="J2458" s="13" t="e">
        <f>VLOOKUP(F2458,#REF!,5,0)</f>
        <v>#REF!</v>
      </c>
      <c r="M2458" s="13" t="e">
        <f>VLOOKUP(K2458,#REF!,2,0)</f>
        <v>#REF!</v>
      </c>
      <c r="N2458" s="17" t="e">
        <f>VLOOKUP(K2458,#REF!,6,0)</f>
        <v>#REF!</v>
      </c>
      <c r="O2458" s="17" t="e">
        <f t="shared" si="115"/>
        <v>#REF!</v>
      </c>
      <c r="P2458" s="22">
        <v>0.08</v>
      </c>
      <c r="Q2458" s="17" t="e">
        <f t="shared" si="116"/>
        <v>#REF!</v>
      </c>
      <c r="R2458" s="13" t="e">
        <f>VLOOKUP(J2458,'[1]Nhân viên'!$E$20:$F$41,2,0)</f>
        <v>#REF!</v>
      </c>
    </row>
    <row r="2459" spans="1:18" hidden="1">
      <c r="A2459" s="11">
        <v>2461</v>
      </c>
      <c r="B2459" s="11">
        <f t="shared" si="114"/>
        <v>0</v>
      </c>
      <c r="E2459" s="13" t="e">
        <f>VLOOKUP(D2459,#REF!,2,0)</f>
        <v>#REF!</v>
      </c>
      <c r="H2459" s="13" t="e">
        <f>VLOOKUP(F2459,#REF!,2,0)</f>
        <v>#REF!</v>
      </c>
      <c r="I2459" s="13" t="str">
        <f>VLOOKUP(F2459,'[1]Khách hàng'!$A$4:$F$2144,3,0)</f>
        <v>Số 1 đường số 17A, Khu phố 11, Phường Bình Trị Đông B, Quận Bình Tân, TP.HCM.</v>
      </c>
      <c r="J2459" s="13" t="e">
        <f>VLOOKUP(F2459,#REF!,5,0)</f>
        <v>#REF!</v>
      </c>
      <c r="M2459" s="13" t="e">
        <f>VLOOKUP(K2459,#REF!,2,0)</f>
        <v>#REF!</v>
      </c>
      <c r="N2459" s="17" t="e">
        <f>VLOOKUP(K2459,#REF!,6,0)</f>
        <v>#REF!</v>
      </c>
      <c r="O2459" s="17" t="e">
        <f t="shared" si="115"/>
        <v>#REF!</v>
      </c>
      <c r="P2459" s="22">
        <v>0.08</v>
      </c>
      <c r="Q2459" s="17" t="e">
        <f t="shared" si="116"/>
        <v>#REF!</v>
      </c>
      <c r="R2459" s="13" t="e">
        <f>VLOOKUP(J2459,'[1]Nhân viên'!$E$20:$F$41,2,0)</f>
        <v>#REF!</v>
      </c>
    </row>
    <row r="2460" spans="1:18" hidden="1">
      <c r="A2460" s="11">
        <v>2462</v>
      </c>
      <c r="B2460" s="11">
        <f t="shared" ref="B2460:B2523" si="117">DAY($C2460)</f>
        <v>0</v>
      </c>
      <c r="E2460" s="13" t="e">
        <f>VLOOKUP(D2460,#REF!,2,0)</f>
        <v>#REF!</v>
      </c>
      <c r="H2460" s="13" t="e">
        <f>VLOOKUP(F2460,#REF!,2,0)</f>
        <v>#REF!</v>
      </c>
      <c r="I2460" s="13" t="str">
        <f>VLOOKUP(F2460,'[1]Khách hàng'!$A$4:$F$2144,3,0)</f>
        <v>Số 1 đường số 17A, Khu phố 11, Phường Bình Trị Đông B, Quận Bình Tân, TP.HCM.</v>
      </c>
      <c r="J2460" s="13" t="e">
        <f>VLOOKUP(F2460,#REF!,5,0)</f>
        <v>#REF!</v>
      </c>
      <c r="M2460" s="13" t="e">
        <f>VLOOKUP(K2460,#REF!,2,0)</f>
        <v>#REF!</v>
      </c>
      <c r="N2460" s="17" t="e">
        <f>VLOOKUP(K2460,#REF!,6,0)</f>
        <v>#REF!</v>
      </c>
      <c r="O2460" s="17" t="e">
        <f t="shared" si="115"/>
        <v>#REF!</v>
      </c>
      <c r="P2460" s="22">
        <v>0.08</v>
      </c>
      <c r="Q2460" s="17" t="e">
        <f t="shared" si="116"/>
        <v>#REF!</v>
      </c>
      <c r="R2460" s="13" t="e">
        <f>VLOOKUP(J2460,'[1]Nhân viên'!$E$20:$F$41,2,0)</f>
        <v>#REF!</v>
      </c>
    </row>
    <row r="2461" spans="1:18" hidden="1">
      <c r="A2461" s="11">
        <v>2463</v>
      </c>
      <c r="B2461" s="11">
        <f t="shared" si="117"/>
        <v>0</v>
      </c>
      <c r="E2461" s="13" t="e">
        <f>VLOOKUP(D2461,#REF!,2,0)</f>
        <v>#REF!</v>
      </c>
      <c r="H2461" s="13" t="e">
        <f>VLOOKUP(F2461,#REF!,2,0)</f>
        <v>#REF!</v>
      </c>
      <c r="I2461" s="13" t="str">
        <f>VLOOKUP(F2461,'[1]Khách hàng'!$A$4:$F$2144,3,0)</f>
        <v>Số 1 đường số 17A, Khu phố 11, Phường Bình Trị Đông B, Quận Bình Tân, TP.HCM.</v>
      </c>
      <c r="J2461" s="13" t="e">
        <f>VLOOKUP(F2461,#REF!,5,0)</f>
        <v>#REF!</v>
      </c>
      <c r="M2461" s="13" t="e">
        <f>VLOOKUP(K2461,#REF!,2,0)</f>
        <v>#REF!</v>
      </c>
      <c r="N2461" s="17" t="e">
        <f>VLOOKUP(K2461,#REF!,6,0)</f>
        <v>#REF!</v>
      </c>
      <c r="O2461" s="17" t="e">
        <f t="shared" si="115"/>
        <v>#REF!</v>
      </c>
      <c r="P2461" s="22">
        <v>0.08</v>
      </c>
      <c r="Q2461" s="17" t="e">
        <f t="shared" si="116"/>
        <v>#REF!</v>
      </c>
      <c r="R2461" s="13" t="e">
        <f>VLOOKUP(J2461,'[1]Nhân viên'!$E$20:$F$41,2,0)</f>
        <v>#REF!</v>
      </c>
    </row>
    <row r="2462" spans="1:18" hidden="1">
      <c r="A2462" s="11">
        <v>2464</v>
      </c>
      <c r="B2462" s="11">
        <f t="shared" si="117"/>
        <v>0</v>
      </c>
      <c r="E2462" s="13" t="e">
        <f>VLOOKUP(D2462,#REF!,2,0)</f>
        <v>#REF!</v>
      </c>
      <c r="H2462" s="13" t="e">
        <f>VLOOKUP(F2462,#REF!,2,0)</f>
        <v>#REF!</v>
      </c>
      <c r="I2462" s="13" t="str">
        <f>VLOOKUP(F2462,'[1]Khách hàng'!$A$4:$F$2144,3,0)</f>
        <v>Số 1 đường số 17A, Khu phố 11, Phường Bình Trị Đông B, Quận Bình Tân, TP.HCM.</v>
      </c>
      <c r="J2462" s="13" t="e">
        <f>VLOOKUP(F2462,#REF!,5,0)</f>
        <v>#REF!</v>
      </c>
      <c r="M2462" s="13" t="e">
        <f>VLOOKUP(K2462,#REF!,2,0)</f>
        <v>#REF!</v>
      </c>
      <c r="N2462" s="17" t="e">
        <f>VLOOKUP(K2462,#REF!,6,0)</f>
        <v>#REF!</v>
      </c>
      <c r="O2462" s="17" t="e">
        <f t="shared" si="115"/>
        <v>#REF!</v>
      </c>
      <c r="P2462" s="22">
        <v>0.08</v>
      </c>
      <c r="Q2462" s="17" t="e">
        <f t="shared" si="116"/>
        <v>#REF!</v>
      </c>
      <c r="R2462" s="13" t="e">
        <f>VLOOKUP(J2462,'[1]Nhân viên'!$E$20:$F$41,2,0)</f>
        <v>#REF!</v>
      </c>
    </row>
    <row r="2463" spans="1:18" hidden="1">
      <c r="A2463" s="11">
        <v>2465</v>
      </c>
      <c r="B2463" s="11">
        <f t="shared" si="117"/>
        <v>0</v>
      </c>
      <c r="E2463" s="13" t="e">
        <f>VLOOKUP(D2463,#REF!,2,0)</f>
        <v>#REF!</v>
      </c>
      <c r="H2463" s="13" t="e">
        <f>VLOOKUP(F2463,#REF!,2,0)</f>
        <v>#REF!</v>
      </c>
      <c r="I2463" s="13" t="str">
        <f>VLOOKUP(F2463,'[1]Khách hàng'!$A$4:$F$2144,3,0)</f>
        <v>Số 1 đường số 17A, Khu phố 11, Phường Bình Trị Đông B, Quận Bình Tân, TP.HCM.</v>
      </c>
      <c r="J2463" s="13" t="e">
        <f>VLOOKUP(F2463,#REF!,5,0)</f>
        <v>#REF!</v>
      </c>
      <c r="M2463" s="13" t="e">
        <f>VLOOKUP(K2463,#REF!,2,0)</f>
        <v>#REF!</v>
      </c>
      <c r="N2463" s="17" t="e">
        <f>VLOOKUP(K2463,#REF!,6,0)</f>
        <v>#REF!</v>
      </c>
      <c r="O2463" s="17" t="e">
        <f t="shared" si="115"/>
        <v>#REF!</v>
      </c>
      <c r="P2463" s="22">
        <v>0.08</v>
      </c>
      <c r="Q2463" s="17" t="e">
        <f t="shared" si="116"/>
        <v>#REF!</v>
      </c>
      <c r="R2463" s="13" t="e">
        <f>VLOOKUP(J2463,'[1]Nhân viên'!$E$20:$F$41,2,0)</f>
        <v>#REF!</v>
      </c>
    </row>
    <row r="2464" spans="1:18" hidden="1">
      <c r="A2464" s="11">
        <v>2466</v>
      </c>
      <c r="B2464" s="11">
        <f t="shared" si="117"/>
        <v>0</v>
      </c>
      <c r="E2464" s="13" t="e">
        <f>VLOOKUP(D2464,#REF!,2,0)</f>
        <v>#REF!</v>
      </c>
      <c r="H2464" s="13" t="e">
        <f>VLOOKUP(F2464,#REF!,2,0)</f>
        <v>#REF!</v>
      </c>
      <c r="I2464" s="13" t="str">
        <f>VLOOKUP(F2464,'[1]Khách hàng'!$A$4:$F$2144,3,0)</f>
        <v>Số 1 đường số 17A, Khu phố 11, Phường Bình Trị Đông B, Quận Bình Tân, TP.HCM.</v>
      </c>
      <c r="J2464" s="13" t="e">
        <f>VLOOKUP(F2464,#REF!,5,0)</f>
        <v>#REF!</v>
      </c>
      <c r="M2464" s="13" t="e">
        <f>VLOOKUP(K2464,#REF!,2,0)</f>
        <v>#REF!</v>
      </c>
      <c r="N2464" s="17" t="e">
        <f>VLOOKUP(K2464,#REF!,6,0)</f>
        <v>#REF!</v>
      </c>
      <c r="O2464" s="17" t="e">
        <f t="shared" ref="O2464:O2527" si="118">L2464*N2464</f>
        <v>#REF!</v>
      </c>
      <c r="P2464" s="22">
        <v>0.08</v>
      </c>
      <c r="Q2464" s="17" t="e">
        <f t="shared" ref="Q2464:Q2527" si="119">O2464*P2464+O2464</f>
        <v>#REF!</v>
      </c>
      <c r="R2464" s="13" t="e">
        <f>VLOOKUP(J2464,'[1]Nhân viên'!$E$20:$F$41,2,0)</f>
        <v>#REF!</v>
      </c>
    </row>
    <row r="2465" spans="1:18" hidden="1">
      <c r="A2465" s="11">
        <v>2467</v>
      </c>
      <c r="B2465" s="11">
        <f t="shared" si="117"/>
        <v>0</v>
      </c>
      <c r="E2465" s="13" t="e">
        <f>VLOOKUP(D2465,#REF!,2,0)</f>
        <v>#REF!</v>
      </c>
      <c r="H2465" s="13" t="e">
        <f>VLOOKUP(F2465,#REF!,2,0)</f>
        <v>#REF!</v>
      </c>
      <c r="I2465" s="13" t="str">
        <f>VLOOKUP(F2465,'[1]Khách hàng'!$A$4:$F$2144,3,0)</f>
        <v>Số 1 đường số 17A, Khu phố 11, Phường Bình Trị Đông B, Quận Bình Tân, TP.HCM.</v>
      </c>
      <c r="J2465" s="13" t="e">
        <f>VLOOKUP(F2465,#REF!,5,0)</f>
        <v>#REF!</v>
      </c>
      <c r="M2465" s="13" t="e">
        <f>VLOOKUP(K2465,#REF!,2,0)</f>
        <v>#REF!</v>
      </c>
      <c r="N2465" s="17" t="e">
        <f>VLOOKUP(K2465,#REF!,6,0)</f>
        <v>#REF!</v>
      </c>
      <c r="O2465" s="17" t="e">
        <f t="shared" si="118"/>
        <v>#REF!</v>
      </c>
      <c r="P2465" s="22">
        <v>0.08</v>
      </c>
      <c r="Q2465" s="17" t="e">
        <f t="shared" si="119"/>
        <v>#REF!</v>
      </c>
      <c r="R2465" s="13" t="e">
        <f>VLOOKUP(J2465,'[1]Nhân viên'!$E$20:$F$41,2,0)</f>
        <v>#REF!</v>
      </c>
    </row>
    <row r="2466" spans="1:18" hidden="1">
      <c r="A2466" s="11">
        <v>2468</v>
      </c>
      <c r="B2466" s="11">
        <f t="shared" si="117"/>
        <v>0</v>
      </c>
      <c r="E2466" s="13" t="e">
        <f>VLOOKUP(D2466,#REF!,2,0)</f>
        <v>#REF!</v>
      </c>
      <c r="H2466" s="13" t="e">
        <f>VLOOKUP(F2466,#REF!,2,0)</f>
        <v>#REF!</v>
      </c>
      <c r="I2466" s="13" t="str">
        <f>VLOOKUP(F2466,'[1]Khách hàng'!$A$4:$F$2144,3,0)</f>
        <v>Số 1 đường số 17A, Khu phố 11, Phường Bình Trị Đông B, Quận Bình Tân, TP.HCM.</v>
      </c>
      <c r="J2466" s="13" t="e">
        <f>VLOOKUP(F2466,#REF!,5,0)</f>
        <v>#REF!</v>
      </c>
      <c r="M2466" s="13" t="e">
        <f>VLOOKUP(K2466,#REF!,2,0)</f>
        <v>#REF!</v>
      </c>
      <c r="N2466" s="17" t="e">
        <f>VLOOKUP(K2466,#REF!,6,0)</f>
        <v>#REF!</v>
      </c>
      <c r="O2466" s="17" t="e">
        <f t="shared" si="118"/>
        <v>#REF!</v>
      </c>
      <c r="P2466" s="22">
        <v>0.08</v>
      </c>
      <c r="Q2466" s="17" t="e">
        <f t="shared" si="119"/>
        <v>#REF!</v>
      </c>
      <c r="R2466" s="13" t="e">
        <f>VLOOKUP(J2466,'[1]Nhân viên'!$E$20:$F$41,2,0)</f>
        <v>#REF!</v>
      </c>
    </row>
    <row r="2467" spans="1:18" hidden="1">
      <c r="A2467" s="11">
        <v>2469</v>
      </c>
      <c r="B2467" s="11">
        <f t="shared" si="117"/>
        <v>0</v>
      </c>
      <c r="E2467" s="13" t="e">
        <f>VLOOKUP(D2467,#REF!,2,0)</f>
        <v>#REF!</v>
      </c>
      <c r="H2467" s="13" t="e">
        <f>VLOOKUP(F2467,#REF!,2,0)</f>
        <v>#REF!</v>
      </c>
      <c r="I2467" s="13" t="str">
        <f>VLOOKUP(F2467,'[1]Khách hàng'!$A$4:$F$2144,3,0)</f>
        <v>Số 1 đường số 17A, Khu phố 11, Phường Bình Trị Đông B, Quận Bình Tân, TP.HCM.</v>
      </c>
      <c r="J2467" s="13" t="e">
        <f>VLOOKUP(F2467,#REF!,5,0)</f>
        <v>#REF!</v>
      </c>
      <c r="M2467" s="13" t="e">
        <f>VLOOKUP(K2467,#REF!,2,0)</f>
        <v>#REF!</v>
      </c>
      <c r="N2467" s="17" t="e">
        <f>VLOOKUP(K2467,#REF!,6,0)</f>
        <v>#REF!</v>
      </c>
      <c r="O2467" s="17" t="e">
        <f t="shared" si="118"/>
        <v>#REF!</v>
      </c>
      <c r="P2467" s="22">
        <v>0.08</v>
      </c>
      <c r="Q2467" s="17" t="e">
        <f t="shared" si="119"/>
        <v>#REF!</v>
      </c>
      <c r="R2467" s="13" t="e">
        <f>VLOOKUP(J2467,'[1]Nhân viên'!$E$20:$F$41,2,0)</f>
        <v>#REF!</v>
      </c>
    </row>
    <row r="2468" spans="1:18" hidden="1">
      <c r="A2468" s="11">
        <v>2470</v>
      </c>
      <c r="B2468" s="11">
        <f t="shared" si="117"/>
        <v>0</v>
      </c>
      <c r="E2468" s="13" t="e">
        <f>VLOOKUP(D2468,#REF!,2,0)</f>
        <v>#REF!</v>
      </c>
      <c r="H2468" s="13" t="e">
        <f>VLOOKUP(F2468,#REF!,2,0)</f>
        <v>#REF!</v>
      </c>
      <c r="I2468" s="13" t="str">
        <f>VLOOKUP(F2468,'[1]Khách hàng'!$A$4:$F$2144,3,0)</f>
        <v>Số 1 đường số 17A, Khu phố 11, Phường Bình Trị Đông B, Quận Bình Tân, TP.HCM.</v>
      </c>
      <c r="J2468" s="13" t="e">
        <f>VLOOKUP(F2468,#REF!,5,0)</f>
        <v>#REF!</v>
      </c>
      <c r="M2468" s="13" t="e">
        <f>VLOOKUP(K2468,#REF!,2,0)</f>
        <v>#REF!</v>
      </c>
      <c r="N2468" s="17" t="e">
        <f>VLOOKUP(K2468,#REF!,6,0)</f>
        <v>#REF!</v>
      </c>
      <c r="O2468" s="17" t="e">
        <f t="shared" si="118"/>
        <v>#REF!</v>
      </c>
      <c r="P2468" s="22">
        <v>0.08</v>
      </c>
      <c r="Q2468" s="17" t="e">
        <f t="shared" si="119"/>
        <v>#REF!</v>
      </c>
      <c r="R2468" s="13" t="e">
        <f>VLOOKUP(J2468,'[1]Nhân viên'!$E$20:$F$41,2,0)</f>
        <v>#REF!</v>
      </c>
    </row>
    <row r="2469" spans="1:18" hidden="1">
      <c r="A2469" s="11">
        <v>2471</v>
      </c>
      <c r="B2469" s="11">
        <f t="shared" si="117"/>
        <v>0</v>
      </c>
      <c r="E2469" s="13" t="e">
        <f>VLOOKUP(D2469,#REF!,2,0)</f>
        <v>#REF!</v>
      </c>
      <c r="H2469" s="13" t="e">
        <f>VLOOKUP(F2469,#REF!,2,0)</f>
        <v>#REF!</v>
      </c>
      <c r="I2469" s="13" t="str">
        <f>VLOOKUP(F2469,'[1]Khách hàng'!$A$4:$F$2144,3,0)</f>
        <v>Số 1 đường số 17A, Khu phố 11, Phường Bình Trị Đông B, Quận Bình Tân, TP.HCM.</v>
      </c>
      <c r="J2469" s="13" t="e">
        <f>VLOOKUP(F2469,#REF!,5,0)</f>
        <v>#REF!</v>
      </c>
      <c r="M2469" s="13" t="e">
        <f>VLOOKUP(K2469,#REF!,2,0)</f>
        <v>#REF!</v>
      </c>
      <c r="N2469" s="17" t="e">
        <f>VLOOKUP(K2469,#REF!,6,0)</f>
        <v>#REF!</v>
      </c>
      <c r="O2469" s="17" t="e">
        <f t="shared" si="118"/>
        <v>#REF!</v>
      </c>
      <c r="P2469" s="22">
        <v>0.08</v>
      </c>
      <c r="Q2469" s="17" t="e">
        <f t="shared" si="119"/>
        <v>#REF!</v>
      </c>
      <c r="R2469" s="13" t="e">
        <f>VLOOKUP(J2469,'[1]Nhân viên'!$E$20:$F$41,2,0)</f>
        <v>#REF!</v>
      </c>
    </row>
    <row r="2470" spans="1:18" hidden="1">
      <c r="A2470" s="11">
        <v>2472</v>
      </c>
      <c r="B2470" s="11">
        <f t="shared" si="117"/>
        <v>0</v>
      </c>
      <c r="E2470" s="13" t="e">
        <f>VLOOKUP(D2470,#REF!,2,0)</f>
        <v>#REF!</v>
      </c>
      <c r="H2470" s="13" t="e">
        <f>VLOOKUP(F2470,#REF!,2,0)</f>
        <v>#REF!</v>
      </c>
      <c r="I2470" s="13" t="str">
        <f>VLOOKUP(F2470,'[1]Khách hàng'!$A$4:$F$2144,3,0)</f>
        <v>Số 1 đường số 17A, Khu phố 11, Phường Bình Trị Đông B, Quận Bình Tân, TP.HCM.</v>
      </c>
      <c r="J2470" s="13" t="e">
        <f>VLOOKUP(F2470,#REF!,5,0)</f>
        <v>#REF!</v>
      </c>
      <c r="M2470" s="13" t="e">
        <f>VLOOKUP(K2470,#REF!,2,0)</f>
        <v>#REF!</v>
      </c>
      <c r="N2470" s="17" t="e">
        <f>VLOOKUP(K2470,#REF!,6,0)</f>
        <v>#REF!</v>
      </c>
      <c r="O2470" s="17" t="e">
        <f t="shared" si="118"/>
        <v>#REF!</v>
      </c>
      <c r="P2470" s="22">
        <v>0.08</v>
      </c>
      <c r="Q2470" s="17" t="e">
        <f t="shared" si="119"/>
        <v>#REF!</v>
      </c>
      <c r="R2470" s="13" t="e">
        <f>VLOOKUP(J2470,'[1]Nhân viên'!$E$20:$F$41,2,0)</f>
        <v>#REF!</v>
      </c>
    </row>
    <row r="2471" spans="1:18" hidden="1">
      <c r="A2471" s="11">
        <v>2473</v>
      </c>
      <c r="B2471" s="11">
        <f t="shared" si="117"/>
        <v>0</v>
      </c>
      <c r="E2471" s="13" t="e">
        <f>VLOOKUP(D2471,#REF!,2,0)</f>
        <v>#REF!</v>
      </c>
      <c r="H2471" s="13" t="e">
        <f>VLOOKUP(F2471,#REF!,2,0)</f>
        <v>#REF!</v>
      </c>
      <c r="I2471" s="13" t="str">
        <f>VLOOKUP(F2471,'[1]Khách hàng'!$A$4:$F$2144,3,0)</f>
        <v>Số 1 đường số 17A, Khu phố 11, Phường Bình Trị Đông B, Quận Bình Tân, TP.HCM.</v>
      </c>
      <c r="J2471" s="13" t="e">
        <f>VLOOKUP(F2471,#REF!,5,0)</f>
        <v>#REF!</v>
      </c>
      <c r="M2471" s="13" t="e">
        <f>VLOOKUP(K2471,#REF!,2,0)</f>
        <v>#REF!</v>
      </c>
      <c r="N2471" s="17" t="e">
        <f>VLOOKUP(K2471,#REF!,6,0)</f>
        <v>#REF!</v>
      </c>
      <c r="O2471" s="17" t="e">
        <f t="shared" si="118"/>
        <v>#REF!</v>
      </c>
      <c r="P2471" s="22">
        <v>0.08</v>
      </c>
      <c r="Q2471" s="17" t="e">
        <f t="shared" si="119"/>
        <v>#REF!</v>
      </c>
      <c r="R2471" s="13" t="e">
        <f>VLOOKUP(J2471,'[1]Nhân viên'!$E$20:$F$41,2,0)</f>
        <v>#REF!</v>
      </c>
    </row>
    <row r="2472" spans="1:18" hidden="1">
      <c r="A2472" s="11">
        <v>2474</v>
      </c>
      <c r="B2472" s="11">
        <f t="shared" si="117"/>
        <v>0</v>
      </c>
      <c r="E2472" s="13" t="e">
        <f>VLOOKUP(D2472,#REF!,2,0)</f>
        <v>#REF!</v>
      </c>
      <c r="H2472" s="13" t="e">
        <f>VLOOKUP(F2472,#REF!,2,0)</f>
        <v>#REF!</v>
      </c>
      <c r="I2472" s="13" t="str">
        <f>VLOOKUP(F2472,'[1]Khách hàng'!$A$4:$F$2144,3,0)</f>
        <v>Số 1 đường số 17A, Khu phố 11, Phường Bình Trị Đông B, Quận Bình Tân, TP.HCM.</v>
      </c>
      <c r="J2472" s="13" t="e">
        <f>VLOOKUP(F2472,#REF!,5,0)</f>
        <v>#REF!</v>
      </c>
      <c r="M2472" s="13" t="e">
        <f>VLOOKUP(K2472,#REF!,2,0)</f>
        <v>#REF!</v>
      </c>
      <c r="N2472" s="17" t="e">
        <f>VLOOKUP(K2472,#REF!,6,0)</f>
        <v>#REF!</v>
      </c>
      <c r="O2472" s="17" t="e">
        <f t="shared" si="118"/>
        <v>#REF!</v>
      </c>
      <c r="P2472" s="22">
        <v>0.08</v>
      </c>
      <c r="Q2472" s="17" t="e">
        <f t="shared" si="119"/>
        <v>#REF!</v>
      </c>
      <c r="R2472" s="13" t="e">
        <f>VLOOKUP(J2472,'[1]Nhân viên'!$E$20:$F$41,2,0)</f>
        <v>#REF!</v>
      </c>
    </row>
    <row r="2473" spans="1:18" hidden="1">
      <c r="A2473" s="11">
        <v>2475</v>
      </c>
      <c r="B2473" s="11">
        <f t="shared" si="117"/>
        <v>0</v>
      </c>
      <c r="E2473" s="13" t="e">
        <f>VLOOKUP(D2473,#REF!,2,0)</f>
        <v>#REF!</v>
      </c>
      <c r="H2473" s="13" t="e">
        <f>VLOOKUP(F2473,#REF!,2,0)</f>
        <v>#REF!</v>
      </c>
      <c r="I2473" s="13" t="str">
        <f>VLOOKUP(F2473,'[1]Khách hàng'!$A$4:$F$2144,3,0)</f>
        <v>Số 1 đường số 17A, Khu phố 11, Phường Bình Trị Đông B, Quận Bình Tân, TP.HCM.</v>
      </c>
      <c r="J2473" s="13" t="e">
        <f>VLOOKUP(F2473,#REF!,5,0)</f>
        <v>#REF!</v>
      </c>
      <c r="M2473" s="13" t="e">
        <f>VLOOKUP(K2473,#REF!,2,0)</f>
        <v>#REF!</v>
      </c>
      <c r="N2473" s="17" t="e">
        <f>VLOOKUP(K2473,#REF!,6,0)</f>
        <v>#REF!</v>
      </c>
      <c r="O2473" s="17" t="e">
        <f t="shared" si="118"/>
        <v>#REF!</v>
      </c>
      <c r="P2473" s="22">
        <v>0.08</v>
      </c>
      <c r="Q2473" s="17" t="e">
        <f t="shared" si="119"/>
        <v>#REF!</v>
      </c>
      <c r="R2473" s="13" t="e">
        <f>VLOOKUP(J2473,'[1]Nhân viên'!$E$20:$F$41,2,0)</f>
        <v>#REF!</v>
      </c>
    </row>
    <row r="2474" spans="1:18" hidden="1">
      <c r="A2474" s="11">
        <v>2476</v>
      </c>
      <c r="B2474" s="11">
        <f t="shared" si="117"/>
        <v>0</v>
      </c>
      <c r="E2474" s="13" t="e">
        <f>VLOOKUP(D2474,#REF!,2,0)</f>
        <v>#REF!</v>
      </c>
      <c r="H2474" s="13" t="e">
        <f>VLOOKUP(F2474,#REF!,2,0)</f>
        <v>#REF!</v>
      </c>
      <c r="I2474" s="13" t="str">
        <f>VLOOKUP(F2474,'[1]Khách hàng'!$A$4:$F$2144,3,0)</f>
        <v>Số 1 đường số 17A, Khu phố 11, Phường Bình Trị Đông B, Quận Bình Tân, TP.HCM.</v>
      </c>
      <c r="J2474" s="13" t="e">
        <f>VLOOKUP(F2474,#REF!,5,0)</f>
        <v>#REF!</v>
      </c>
      <c r="M2474" s="13" t="e">
        <f>VLOOKUP(K2474,#REF!,2,0)</f>
        <v>#REF!</v>
      </c>
      <c r="N2474" s="17" t="e">
        <f>VLOOKUP(K2474,#REF!,6,0)</f>
        <v>#REF!</v>
      </c>
      <c r="O2474" s="17" t="e">
        <f t="shared" si="118"/>
        <v>#REF!</v>
      </c>
      <c r="P2474" s="22">
        <v>0.08</v>
      </c>
      <c r="Q2474" s="17" t="e">
        <f t="shared" si="119"/>
        <v>#REF!</v>
      </c>
      <c r="R2474" s="13" t="e">
        <f>VLOOKUP(J2474,'[1]Nhân viên'!$E$20:$F$41,2,0)</f>
        <v>#REF!</v>
      </c>
    </row>
    <row r="2475" spans="1:18" hidden="1">
      <c r="A2475" s="11">
        <v>2477</v>
      </c>
      <c r="B2475" s="11">
        <f t="shared" si="117"/>
        <v>0</v>
      </c>
      <c r="E2475" s="13" t="e">
        <f>VLOOKUP(D2475,#REF!,2,0)</f>
        <v>#REF!</v>
      </c>
      <c r="H2475" s="13" t="e">
        <f>VLOOKUP(F2475,#REF!,2,0)</f>
        <v>#REF!</v>
      </c>
      <c r="I2475" s="13" t="str">
        <f>VLOOKUP(F2475,'[1]Khách hàng'!$A$4:$F$2144,3,0)</f>
        <v>Số 1 đường số 17A, Khu phố 11, Phường Bình Trị Đông B, Quận Bình Tân, TP.HCM.</v>
      </c>
      <c r="J2475" s="13" t="e">
        <f>VLOOKUP(F2475,#REF!,5,0)</f>
        <v>#REF!</v>
      </c>
      <c r="M2475" s="13" t="e">
        <f>VLOOKUP(K2475,#REF!,2,0)</f>
        <v>#REF!</v>
      </c>
      <c r="N2475" s="17" t="e">
        <f>VLOOKUP(K2475,#REF!,6,0)</f>
        <v>#REF!</v>
      </c>
      <c r="O2475" s="17" t="e">
        <f t="shared" si="118"/>
        <v>#REF!</v>
      </c>
      <c r="P2475" s="22">
        <v>0.08</v>
      </c>
      <c r="Q2475" s="17" t="e">
        <f t="shared" si="119"/>
        <v>#REF!</v>
      </c>
      <c r="R2475" s="13" t="e">
        <f>VLOOKUP(J2475,'[1]Nhân viên'!$E$20:$F$41,2,0)</f>
        <v>#REF!</v>
      </c>
    </row>
    <row r="2476" spans="1:18" hidden="1">
      <c r="A2476" s="11">
        <v>2478</v>
      </c>
      <c r="B2476" s="11">
        <f t="shared" si="117"/>
        <v>0</v>
      </c>
      <c r="E2476" s="13" t="e">
        <f>VLOOKUP(D2476,#REF!,2,0)</f>
        <v>#REF!</v>
      </c>
      <c r="H2476" s="13" t="e">
        <f>VLOOKUP(F2476,#REF!,2,0)</f>
        <v>#REF!</v>
      </c>
      <c r="I2476" s="13" t="str">
        <f>VLOOKUP(F2476,'[1]Khách hàng'!$A$4:$F$2144,3,0)</f>
        <v>Số 1 đường số 17A, Khu phố 11, Phường Bình Trị Đông B, Quận Bình Tân, TP.HCM.</v>
      </c>
      <c r="J2476" s="13" t="e">
        <f>VLOOKUP(F2476,#REF!,5,0)</f>
        <v>#REF!</v>
      </c>
      <c r="M2476" s="13" t="e">
        <f>VLOOKUP(K2476,#REF!,2,0)</f>
        <v>#REF!</v>
      </c>
      <c r="N2476" s="17" t="e">
        <f>VLOOKUP(K2476,#REF!,6,0)</f>
        <v>#REF!</v>
      </c>
      <c r="O2476" s="17" t="e">
        <f t="shared" si="118"/>
        <v>#REF!</v>
      </c>
      <c r="P2476" s="22">
        <v>0.08</v>
      </c>
      <c r="Q2476" s="17" t="e">
        <f t="shared" si="119"/>
        <v>#REF!</v>
      </c>
      <c r="R2476" s="13" t="e">
        <f>VLOOKUP(J2476,'[1]Nhân viên'!$E$20:$F$41,2,0)</f>
        <v>#REF!</v>
      </c>
    </row>
    <row r="2477" spans="1:18" hidden="1">
      <c r="A2477" s="11">
        <v>2479</v>
      </c>
      <c r="B2477" s="11">
        <f t="shared" si="117"/>
        <v>0</v>
      </c>
      <c r="E2477" s="13" t="e">
        <f>VLOOKUP(D2477,#REF!,2,0)</f>
        <v>#REF!</v>
      </c>
      <c r="H2477" s="13" t="e">
        <f>VLOOKUP(F2477,#REF!,2,0)</f>
        <v>#REF!</v>
      </c>
      <c r="I2477" s="13" t="str">
        <f>VLOOKUP(F2477,'[1]Khách hàng'!$A$4:$F$2144,3,0)</f>
        <v>Số 1 đường số 17A, Khu phố 11, Phường Bình Trị Đông B, Quận Bình Tân, TP.HCM.</v>
      </c>
      <c r="J2477" s="13" t="e">
        <f>VLOOKUP(F2477,#REF!,5,0)</f>
        <v>#REF!</v>
      </c>
      <c r="M2477" s="13" t="e">
        <f>VLOOKUP(K2477,#REF!,2,0)</f>
        <v>#REF!</v>
      </c>
      <c r="N2477" s="17" t="e">
        <f>VLOOKUP(K2477,#REF!,6,0)</f>
        <v>#REF!</v>
      </c>
      <c r="O2477" s="17" t="e">
        <f t="shared" si="118"/>
        <v>#REF!</v>
      </c>
      <c r="P2477" s="22">
        <v>0.08</v>
      </c>
      <c r="Q2477" s="17" t="e">
        <f t="shared" si="119"/>
        <v>#REF!</v>
      </c>
      <c r="R2477" s="13" t="e">
        <f>VLOOKUP(J2477,'[1]Nhân viên'!$E$20:$F$41,2,0)</f>
        <v>#REF!</v>
      </c>
    </row>
    <row r="2478" spans="1:18" hidden="1">
      <c r="A2478" s="11">
        <v>2480</v>
      </c>
      <c r="B2478" s="11">
        <f t="shared" si="117"/>
        <v>0</v>
      </c>
      <c r="E2478" s="13" t="e">
        <f>VLOOKUP(D2478,#REF!,2,0)</f>
        <v>#REF!</v>
      </c>
      <c r="H2478" s="13" t="e">
        <f>VLOOKUP(F2478,#REF!,2,0)</f>
        <v>#REF!</v>
      </c>
      <c r="I2478" s="13" t="str">
        <f>VLOOKUP(F2478,'[1]Khách hàng'!$A$4:$F$2144,3,0)</f>
        <v>Số 1 đường số 17A, Khu phố 11, Phường Bình Trị Đông B, Quận Bình Tân, TP.HCM.</v>
      </c>
      <c r="J2478" s="13" t="e">
        <f>VLOOKUP(F2478,#REF!,5,0)</f>
        <v>#REF!</v>
      </c>
      <c r="M2478" s="13" t="e">
        <f>VLOOKUP(K2478,#REF!,2,0)</f>
        <v>#REF!</v>
      </c>
      <c r="N2478" s="17" t="e">
        <f>VLOOKUP(K2478,#REF!,6,0)</f>
        <v>#REF!</v>
      </c>
      <c r="O2478" s="17" t="e">
        <f t="shared" si="118"/>
        <v>#REF!</v>
      </c>
      <c r="P2478" s="22">
        <v>0.08</v>
      </c>
      <c r="Q2478" s="17" t="e">
        <f t="shared" si="119"/>
        <v>#REF!</v>
      </c>
      <c r="R2478" s="13" t="e">
        <f>VLOOKUP(J2478,'[1]Nhân viên'!$E$20:$F$41,2,0)</f>
        <v>#REF!</v>
      </c>
    </row>
    <row r="2479" spans="1:18" hidden="1">
      <c r="A2479" s="11">
        <v>2481</v>
      </c>
      <c r="B2479" s="11">
        <f t="shared" si="117"/>
        <v>0</v>
      </c>
      <c r="E2479" s="13" t="e">
        <f>VLOOKUP(D2479,#REF!,2,0)</f>
        <v>#REF!</v>
      </c>
      <c r="H2479" s="13" t="e">
        <f>VLOOKUP(F2479,#REF!,2,0)</f>
        <v>#REF!</v>
      </c>
      <c r="I2479" s="13" t="str">
        <f>VLOOKUP(F2479,'[1]Khách hàng'!$A$4:$F$2144,3,0)</f>
        <v>Số 1 đường số 17A, Khu phố 11, Phường Bình Trị Đông B, Quận Bình Tân, TP.HCM.</v>
      </c>
      <c r="J2479" s="13" t="e">
        <f>VLOOKUP(F2479,#REF!,5,0)</f>
        <v>#REF!</v>
      </c>
      <c r="M2479" s="13" t="e">
        <f>VLOOKUP(K2479,#REF!,2,0)</f>
        <v>#REF!</v>
      </c>
      <c r="N2479" s="17" t="e">
        <f>VLOOKUP(K2479,#REF!,6,0)</f>
        <v>#REF!</v>
      </c>
      <c r="O2479" s="17" t="e">
        <f t="shared" si="118"/>
        <v>#REF!</v>
      </c>
      <c r="P2479" s="22">
        <v>0.08</v>
      </c>
      <c r="Q2479" s="17" t="e">
        <f t="shared" si="119"/>
        <v>#REF!</v>
      </c>
      <c r="R2479" s="13" t="e">
        <f>VLOOKUP(J2479,'[1]Nhân viên'!$E$20:$F$41,2,0)</f>
        <v>#REF!</v>
      </c>
    </row>
    <row r="2480" spans="1:18" hidden="1">
      <c r="A2480" s="11">
        <v>2482</v>
      </c>
      <c r="B2480" s="11">
        <f t="shared" si="117"/>
        <v>0</v>
      </c>
      <c r="E2480" s="13" t="e">
        <f>VLOOKUP(D2480,#REF!,2,0)</f>
        <v>#REF!</v>
      </c>
      <c r="H2480" s="13" t="e">
        <f>VLOOKUP(F2480,#REF!,2,0)</f>
        <v>#REF!</v>
      </c>
      <c r="I2480" s="13" t="str">
        <f>VLOOKUP(F2480,'[1]Khách hàng'!$A$4:$F$2144,3,0)</f>
        <v>Số 1 đường số 17A, Khu phố 11, Phường Bình Trị Đông B, Quận Bình Tân, TP.HCM.</v>
      </c>
      <c r="J2480" s="13" t="e">
        <f>VLOOKUP(F2480,#REF!,5,0)</f>
        <v>#REF!</v>
      </c>
      <c r="M2480" s="13" t="e">
        <f>VLOOKUP(K2480,#REF!,2,0)</f>
        <v>#REF!</v>
      </c>
      <c r="N2480" s="17" t="e">
        <f>VLOOKUP(K2480,#REF!,6,0)</f>
        <v>#REF!</v>
      </c>
      <c r="O2480" s="17" t="e">
        <f t="shared" si="118"/>
        <v>#REF!</v>
      </c>
      <c r="P2480" s="22">
        <v>0.08</v>
      </c>
      <c r="Q2480" s="17" t="e">
        <f t="shared" si="119"/>
        <v>#REF!</v>
      </c>
      <c r="R2480" s="13" t="e">
        <f>VLOOKUP(J2480,'[1]Nhân viên'!$E$20:$F$41,2,0)</f>
        <v>#REF!</v>
      </c>
    </row>
    <row r="2481" spans="1:18" hidden="1">
      <c r="A2481" s="11">
        <v>2483</v>
      </c>
      <c r="B2481" s="11">
        <f t="shared" si="117"/>
        <v>0</v>
      </c>
      <c r="E2481" s="13" t="e">
        <f>VLOOKUP(D2481,#REF!,2,0)</f>
        <v>#REF!</v>
      </c>
      <c r="H2481" s="13" t="e">
        <f>VLOOKUP(F2481,#REF!,2,0)</f>
        <v>#REF!</v>
      </c>
      <c r="I2481" s="13" t="str">
        <f>VLOOKUP(F2481,'[1]Khách hàng'!$A$4:$F$2144,3,0)</f>
        <v>Số 1 đường số 17A, Khu phố 11, Phường Bình Trị Đông B, Quận Bình Tân, TP.HCM.</v>
      </c>
      <c r="J2481" s="13" t="e">
        <f>VLOOKUP(F2481,#REF!,5,0)</f>
        <v>#REF!</v>
      </c>
      <c r="M2481" s="13" t="e">
        <f>VLOOKUP(K2481,#REF!,2,0)</f>
        <v>#REF!</v>
      </c>
      <c r="N2481" s="17" t="e">
        <f>VLOOKUP(K2481,#REF!,6,0)</f>
        <v>#REF!</v>
      </c>
      <c r="O2481" s="17" t="e">
        <f t="shared" si="118"/>
        <v>#REF!</v>
      </c>
      <c r="P2481" s="22">
        <v>0.08</v>
      </c>
      <c r="Q2481" s="17" t="e">
        <f t="shared" si="119"/>
        <v>#REF!</v>
      </c>
      <c r="R2481" s="13" t="e">
        <f>VLOOKUP(J2481,'[1]Nhân viên'!$E$20:$F$41,2,0)</f>
        <v>#REF!</v>
      </c>
    </row>
    <row r="2482" spans="1:18" hidden="1">
      <c r="A2482" s="11">
        <v>2484</v>
      </c>
      <c r="B2482" s="11">
        <f t="shared" si="117"/>
        <v>0</v>
      </c>
      <c r="E2482" s="13" t="e">
        <f>VLOOKUP(D2482,#REF!,2,0)</f>
        <v>#REF!</v>
      </c>
      <c r="H2482" s="13" t="e">
        <f>VLOOKUP(F2482,#REF!,2,0)</f>
        <v>#REF!</v>
      </c>
      <c r="I2482" s="13" t="str">
        <f>VLOOKUP(F2482,'[1]Khách hàng'!$A$4:$F$2144,3,0)</f>
        <v>Số 1 đường số 17A, Khu phố 11, Phường Bình Trị Đông B, Quận Bình Tân, TP.HCM.</v>
      </c>
      <c r="J2482" s="13" t="e">
        <f>VLOOKUP(F2482,#REF!,5,0)</f>
        <v>#REF!</v>
      </c>
      <c r="M2482" s="13" t="e">
        <f>VLOOKUP(K2482,#REF!,2,0)</f>
        <v>#REF!</v>
      </c>
      <c r="N2482" s="17" t="e">
        <f>VLOOKUP(K2482,#REF!,6,0)</f>
        <v>#REF!</v>
      </c>
      <c r="O2482" s="17" t="e">
        <f t="shared" si="118"/>
        <v>#REF!</v>
      </c>
      <c r="P2482" s="22">
        <v>0.08</v>
      </c>
      <c r="Q2482" s="17" t="e">
        <f t="shared" si="119"/>
        <v>#REF!</v>
      </c>
      <c r="R2482" s="13" t="e">
        <f>VLOOKUP(J2482,'[1]Nhân viên'!$E$20:$F$41,2,0)</f>
        <v>#REF!</v>
      </c>
    </row>
    <row r="2483" spans="1:18" hidden="1">
      <c r="A2483" s="11">
        <v>2485</v>
      </c>
      <c r="B2483" s="11">
        <f t="shared" si="117"/>
        <v>0</v>
      </c>
      <c r="E2483" s="13" t="e">
        <f>VLOOKUP(D2483,#REF!,2,0)</f>
        <v>#REF!</v>
      </c>
      <c r="H2483" s="13" t="e">
        <f>VLOOKUP(F2483,#REF!,2,0)</f>
        <v>#REF!</v>
      </c>
      <c r="I2483" s="13" t="str">
        <f>VLOOKUP(F2483,'[1]Khách hàng'!$A$4:$F$2144,3,0)</f>
        <v>Số 1 đường số 17A, Khu phố 11, Phường Bình Trị Đông B, Quận Bình Tân, TP.HCM.</v>
      </c>
      <c r="J2483" s="13" t="e">
        <f>VLOOKUP(F2483,#REF!,5,0)</f>
        <v>#REF!</v>
      </c>
      <c r="M2483" s="13" t="e">
        <f>VLOOKUP(K2483,#REF!,2,0)</f>
        <v>#REF!</v>
      </c>
      <c r="N2483" s="17" t="e">
        <f>VLOOKUP(K2483,#REF!,6,0)</f>
        <v>#REF!</v>
      </c>
      <c r="O2483" s="17" t="e">
        <f t="shared" si="118"/>
        <v>#REF!</v>
      </c>
      <c r="P2483" s="22">
        <v>0.08</v>
      </c>
      <c r="Q2483" s="17" t="e">
        <f t="shared" si="119"/>
        <v>#REF!</v>
      </c>
      <c r="R2483" s="13" t="e">
        <f>VLOOKUP(J2483,'[1]Nhân viên'!$E$20:$F$41,2,0)</f>
        <v>#REF!</v>
      </c>
    </row>
    <row r="2484" spans="1:18" hidden="1">
      <c r="A2484" s="11">
        <v>2486</v>
      </c>
      <c r="B2484" s="11">
        <f t="shared" si="117"/>
        <v>0</v>
      </c>
      <c r="E2484" s="13" t="e">
        <f>VLOOKUP(D2484,#REF!,2,0)</f>
        <v>#REF!</v>
      </c>
      <c r="H2484" s="13" t="e">
        <f>VLOOKUP(F2484,#REF!,2,0)</f>
        <v>#REF!</v>
      </c>
      <c r="I2484" s="13" t="str">
        <f>VLOOKUP(F2484,'[1]Khách hàng'!$A$4:$F$2144,3,0)</f>
        <v>Số 1 đường số 17A, Khu phố 11, Phường Bình Trị Đông B, Quận Bình Tân, TP.HCM.</v>
      </c>
      <c r="J2484" s="13" t="e">
        <f>VLOOKUP(F2484,#REF!,5,0)</f>
        <v>#REF!</v>
      </c>
      <c r="M2484" s="13" t="e">
        <f>VLOOKUP(K2484,#REF!,2,0)</f>
        <v>#REF!</v>
      </c>
      <c r="N2484" s="17" t="e">
        <f>VLOOKUP(K2484,#REF!,6,0)</f>
        <v>#REF!</v>
      </c>
      <c r="O2484" s="17" t="e">
        <f t="shared" si="118"/>
        <v>#REF!</v>
      </c>
      <c r="P2484" s="22">
        <v>0.08</v>
      </c>
      <c r="Q2484" s="17" t="e">
        <f t="shared" si="119"/>
        <v>#REF!</v>
      </c>
      <c r="R2484" s="13" t="e">
        <f>VLOOKUP(J2484,'[1]Nhân viên'!$E$20:$F$41,2,0)</f>
        <v>#REF!</v>
      </c>
    </row>
    <row r="2485" spans="1:18" hidden="1">
      <c r="A2485" s="11">
        <v>2487</v>
      </c>
      <c r="B2485" s="11">
        <f t="shared" si="117"/>
        <v>0</v>
      </c>
      <c r="E2485" s="13" t="e">
        <f>VLOOKUP(D2485,#REF!,2,0)</f>
        <v>#REF!</v>
      </c>
      <c r="H2485" s="13" t="e">
        <f>VLOOKUP(F2485,#REF!,2,0)</f>
        <v>#REF!</v>
      </c>
      <c r="I2485" s="13" t="str">
        <f>VLOOKUP(F2485,'[1]Khách hàng'!$A$4:$F$2144,3,0)</f>
        <v>Số 1 đường số 17A, Khu phố 11, Phường Bình Trị Đông B, Quận Bình Tân, TP.HCM.</v>
      </c>
      <c r="J2485" s="13" t="e">
        <f>VLOOKUP(F2485,#REF!,5,0)</f>
        <v>#REF!</v>
      </c>
      <c r="M2485" s="13" t="e">
        <f>VLOOKUP(K2485,#REF!,2,0)</f>
        <v>#REF!</v>
      </c>
      <c r="N2485" s="17" t="e">
        <f>VLOOKUP(K2485,#REF!,6,0)</f>
        <v>#REF!</v>
      </c>
      <c r="O2485" s="17" t="e">
        <f t="shared" si="118"/>
        <v>#REF!</v>
      </c>
      <c r="P2485" s="22">
        <v>0.08</v>
      </c>
      <c r="Q2485" s="17" t="e">
        <f t="shared" si="119"/>
        <v>#REF!</v>
      </c>
      <c r="R2485" s="13" t="e">
        <f>VLOOKUP(J2485,'[1]Nhân viên'!$E$20:$F$41,2,0)</f>
        <v>#REF!</v>
      </c>
    </row>
    <row r="2486" spans="1:18" hidden="1">
      <c r="A2486" s="11">
        <v>2488</v>
      </c>
      <c r="B2486" s="11">
        <f t="shared" si="117"/>
        <v>0</v>
      </c>
      <c r="E2486" s="13" t="e">
        <f>VLOOKUP(D2486,#REF!,2,0)</f>
        <v>#REF!</v>
      </c>
      <c r="H2486" s="13" t="e">
        <f>VLOOKUP(F2486,#REF!,2,0)</f>
        <v>#REF!</v>
      </c>
      <c r="I2486" s="13" t="str">
        <f>VLOOKUP(F2486,'[1]Khách hàng'!$A$4:$F$2144,3,0)</f>
        <v>Số 1 đường số 17A, Khu phố 11, Phường Bình Trị Đông B, Quận Bình Tân, TP.HCM.</v>
      </c>
      <c r="J2486" s="13" t="e">
        <f>VLOOKUP(F2486,#REF!,5,0)</f>
        <v>#REF!</v>
      </c>
      <c r="M2486" s="13" t="e">
        <f>VLOOKUP(K2486,#REF!,2,0)</f>
        <v>#REF!</v>
      </c>
      <c r="N2486" s="17" t="e">
        <f>VLOOKUP(K2486,#REF!,6,0)</f>
        <v>#REF!</v>
      </c>
      <c r="O2486" s="17" t="e">
        <f t="shared" si="118"/>
        <v>#REF!</v>
      </c>
      <c r="P2486" s="22">
        <v>0.08</v>
      </c>
      <c r="Q2486" s="17" t="e">
        <f t="shared" si="119"/>
        <v>#REF!</v>
      </c>
      <c r="R2486" s="13" t="e">
        <f>VLOOKUP(J2486,'[1]Nhân viên'!$E$20:$F$41,2,0)</f>
        <v>#REF!</v>
      </c>
    </row>
    <row r="2487" spans="1:18" hidden="1">
      <c r="A2487" s="11">
        <v>2489</v>
      </c>
      <c r="B2487" s="11">
        <f t="shared" si="117"/>
        <v>0</v>
      </c>
      <c r="E2487" s="13" t="e">
        <f>VLOOKUP(D2487,#REF!,2,0)</f>
        <v>#REF!</v>
      </c>
      <c r="H2487" s="13" t="e">
        <f>VLOOKUP(F2487,#REF!,2,0)</f>
        <v>#REF!</v>
      </c>
      <c r="I2487" s="13" t="str">
        <f>VLOOKUP(F2487,'[1]Khách hàng'!$A$4:$F$2144,3,0)</f>
        <v>Số 1 đường số 17A, Khu phố 11, Phường Bình Trị Đông B, Quận Bình Tân, TP.HCM.</v>
      </c>
      <c r="J2487" s="13" t="e">
        <f>VLOOKUP(F2487,#REF!,5,0)</f>
        <v>#REF!</v>
      </c>
      <c r="M2487" s="13" t="e">
        <f>VLOOKUP(K2487,#REF!,2,0)</f>
        <v>#REF!</v>
      </c>
      <c r="N2487" s="17" t="e">
        <f>VLOOKUP(K2487,#REF!,6,0)</f>
        <v>#REF!</v>
      </c>
      <c r="O2487" s="17" t="e">
        <f t="shared" si="118"/>
        <v>#REF!</v>
      </c>
      <c r="P2487" s="22">
        <v>0.08</v>
      </c>
      <c r="Q2487" s="17" t="e">
        <f t="shared" si="119"/>
        <v>#REF!</v>
      </c>
      <c r="R2487" s="13" t="e">
        <f>VLOOKUP(J2487,'[1]Nhân viên'!$E$20:$F$41,2,0)</f>
        <v>#REF!</v>
      </c>
    </row>
    <row r="2488" spans="1:18" hidden="1">
      <c r="A2488" s="11">
        <v>2490</v>
      </c>
      <c r="B2488" s="11">
        <f t="shared" si="117"/>
        <v>0</v>
      </c>
      <c r="E2488" s="13" t="e">
        <f>VLOOKUP(D2488,#REF!,2,0)</f>
        <v>#REF!</v>
      </c>
      <c r="H2488" s="13" t="e">
        <f>VLOOKUP(F2488,#REF!,2,0)</f>
        <v>#REF!</v>
      </c>
      <c r="I2488" s="13" t="str">
        <f>VLOOKUP(F2488,'[1]Khách hàng'!$A$4:$F$2144,3,0)</f>
        <v>Số 1 đường số 17A, Khu phố 11, Phường Bình Trị Đông B, Quận Bình Tân, TP.HCM.</v>
      </c>
      <c r="J2488" s="13" t="e">
        <f>VLOOKUP(F2488,#REF!,5,0)</f>
        <v>#REF!</v>
      </c>
      <c r="M2488" s="13" t="e">
        <f>VLOOKUP(K2488,#REF!,2,0)</f>
        <v>#REF!</v>
      </c>
      <c r="N2488" s="17" t="e">
        <f>VLOOKUP(K2488,#REF!,6,0)</f>
        <v>#REF!</v>
      </c>
      <c r="O2488" s="17" t="e">
        <f t="shared" si="118"/>
        <v>#REF!</v>
      </c>
      <c r="P2488" s="22">
        <v>0.08</v>
      </c>
      <c r="Q2488" s="17" t="e">
        <f t="shared" si="119"/>
        <v>#REF!</v>
      </c>
      <c r="R2488" s="13" t="e">
        <f>VLOOKUP(J2488,'[1]Nhân viên'!$E$20:$F$41,2,0)</f>
        <v>#REF!</v>
      </c>
    </row>
    <row r="2489" spans="1:18" hidden="1">
      <c r="A2489" s="11">
        <v>2491</v>
      </c>
      <c r="B2489" s="11">
        <f t="shared" si="117"/>
        <v>0</v>
      </c>
      <c r="E2489" s="13" t="e">
        <f>VLOOKUP(D2489,#REF!,2,0)</f>
        <v>#REF!</v>
      </c>
      <c r="H2489" s="13" t="e">
        <f>VLOOKUP(F2489,#REF!,2,0)</f>
        <v>#REF!</v>
      </c>
      <c r="I2489" s="13" t="str">
        <f>VLOOKUP(F2489,'[1]Khách hàng'!$A$4:$F$2144,3,0)</f>
        <v>Số 1 đường số 17A, Khu phố 11, Phường Bình Trị Đông B, Quận Bình Tân, TP.HCM.</v>
      </c>
      <c r="J2489" s="13" t="e">
        <f>VLOOKUP(F2489,#REF!,5,0)</f>
        <v>#REF!</v>
      </c>
      <c r="M2489" s="13" t="e">
        <f>VLOOKUP(K2489,#REF!,2,0)</f>
        <v>#REF!</v>
      </c>
      <c r="N2489" s="17" t="e">
        <f>VLOOKUP(K2489,#REF!,6,0)</f>
        <v>#REF!</v>
      </c>
      <c r="O2489" s="17" t="e">
        <f t="shared" si="118"/>
        <v>#REF!</v>
      </c>
      <c r="P2489" s="22">
        <v>0.08</v>
      </c>
      <c r="Q2489" s="17" t="e">
        <f t="shared" si="119"/>
        <v>#REF!</v>
      </c>
      <c r="R2489" s="13" t="e">
        <f>VLOOKUP(J2489,'[1]Nhân viên'!$E$20:$F$41,2,0)</f>
        <v>#REF!</v>
      </c>
    </row>
    <row r="2490" spans="1:18" hidden="1">
      <c r="A2490" s="11">
        <v>2492</v>
      </c>
      <c r="B2490" s="11">
        <f t="shared" si="117"/>
        <v>0</v>
      </c>
      <c r="E2490" s="13" t="e">
        <f>VLOOKUP(D2490,#REF!,2,0)</f>
        <v>#REF!</v>
      </c>
      <c r="H2490" s="13" t="e">
        <f>VLOOKUP(F2490,#REF!,2,0)</f>
        <v>#REF!</v>
      </c>
      <c r="I2490" s="13" t="str">
        <f>VLOOKUP(F2490,'[1]Khách hàng'!$A$4:$F$2144,3,0)</f>
        <v>Số 1 đường số 17A, Khu phố 11, Phường Bình Trị Đông B, Quận Bình Tân, TP.HCM.</v>
      </c>
      <c r="J2490" s="13" t="e">
        <f>VLOOKUP(F2490,#REF!,5,0)</f>
        <v>#REF!</v>
      </c>
      <c r="M2490" s="13" t="e">
        <f>VLOOKUP(K2490,#REF!,2,0)</f>
        <v>#REF!</v>
      </c>
      <c r="N2490" s="17" t="e">
        <f>VLOOKUP(K2490,#REF!,6,0)</f>
        <v>#REF!</v>
      </c>
      <c r="O2490" s="17" t="e">
        <f t="shared" si="118"/>
        <v>#REF!</v>
      </c>
      <c r="P2490" s="22">
        <v>0.08</v>
      </c>
      <c r="Q2490" s="17" t="e">
        <f t="shared" si="119"/>
        <v>#REF!</v>
      </c>
      <c r="R2490" s="13" t="e">
        <f>VLOOKUP(J2490,'[1]Nhân viên'!$E$20:$F$41,2,0)</f>
        <v>#REF!</v>
      </c>
    </row>
    <row r="2491" spans="1:18" hidden="1">
      <c r="A2491" s="11">
        <v>2493</v>
      </c>
      <c r="B2491" s="11">
        <f t="shared" si="117"/>
        <v>0</v>
      </c>
      <c r="E2491" s="13" t="e">
        <f>VLOOKUP(D2491,#REF!,2,0)</f>
        <v>#REF!</v>
      </c>
      <c r="H2491" s="13" t="e">
        <f>VLOOKUP(F2491,#REF!,2,0)</f>
        <v>#REF!</v>
      </c>
      <c r="I2491" s="13" t="str">
        <f>VLOOKUP(F2491,'[1]Khách hàng'!$A$4:$F$2144,3,0)</f>
        <v>Số 1 đường số 17A, Khu phố 11, Phường Bình Trị Đông B, Quận Bình Tân, TP.HCM.</v>
      </c>
      <c r="J2491" s="13" t="e">
        <f>VLOOKUP(F2491,#REF!,5,0)</f>
        <v>#REF!</v>
      </c>
      <c r="M2491" s="13" t="e">
        <f>VLOOKUP(K2491,#REF!,2,0)</f>
        <v>#REF!</v>
      </c>
      <c r="N2491" s="17" t="e">
        <f>VLOOKUP(K2491,#REF!,6,0)</f>
        <v>#REF!</v>
      </c>
      <c r="O2491" s="17" t="e">
        <f t="shared" si="118"/>
        <v>#REF!</v>
      </c>
      <c r="P2491" s="22">
        <v>0.08</v>
      </c>
      <c r="Q2491" s="17" t="e">
        <f t="shared" si="119"/>
        <v>#REF!</v>
      </c>
      <c r="R2491" s="13" t="e">
        <f>VLOOKUP(J2491,'[1]Nhân viên'!$E$20:$F$41,2,0)</f>
        <v>#REF!</v>
      </c>
    </row>
    <row r="2492" spans="1:18" hidden="1">
      <c r="A2492" s="11">
        <v>2494</v>
      </c>
      <c r="B2492" s="11">
        <f t="shared" si="117"/>
        <v>0</v>
      </c>
      <c r="E2492" s="13" t="e">
        <f>VLOOKUP(D2492,#REF!,2,0)</f>
        <v>#REF!</v>
      </c>
      <c r="H2492" s="13" t="e">
        <f>VLOOKUP(F2492,#REF!,2,0)</f>
        <v>#REF!</v>
      </c>
      <c r="I2492" s="13" t="str">
        <f>VLOOKUP(F2492,'[1]Khách hàng'!$A$4:$F$2144,3,0)</f>
        <v>Số 1 đường số 17A, Khu phố 11, Phường Bình Trị Đông B, Quận Bình Tân, TP.HCM.</v>
      </c>
      <c r="J2492" s="13" t="e">
        <f>VLOOKUP(F2492,#REF!,5,0)</f>
        <v>#REF!</v>
      </c>
      <c r="M2492" s="13" t="e">
        <f>VLOOKUP(K2492,#REF!,2,0)</f>
        <v>#REF!</v>
      </c>
      <c r="N2492" s="17" t="e">
        <f>VLOOKUP(K2492,#REF!,6,0)</f>
        <v>#REF!</v>
      </c>
      <c r="O2492" s="17" t="e">
        <f t="shared" si="118"/>
        <v>#REF!</v>
      </c>
      <c r="P2492" s="22">
        <v>0.08</v>
      </c>
      <c r="Q2492" s="17" t="e">
        <f t="shared" si="119"/>
        <v>#REF!</v>
      </c>
      <c r="R2492" s="13" t="e">
        <f>VLOOKUP(J2492,'[1]Nhân viên'!$E$20:$F$41,2,0)</f>
        <v>#REF!</v>
      </c>
    </row>
    <row r="2493" spans="1:18" hidden="1">
      <c r="A2493" s="11">
        <v>2495</v>
      </c>
      <c r="B2493" s="11">
        <f t="shared" si="117"/>
        <v>0</v>
      </c>
      <c r="E2493" s="13" t="e">
        <f>VLOOKUP(D2493,#REF!,2,0)</f>
        <v>#REF!</v>
      </c>
      <c r="H2493" s="13" t="e">
        <f>VLOOKUP(F2493,#REF!,2,0)</f>
        <v>#REF!</v>
      </c>
      <c r="I2493" s="13" t="str">
        <f>VLOOKUP(F2493,'[1]Khách hàng'!$A$4:$F$2144,3,0)</f>
        <v>Số 1 đường số 17A, Khu phố 11, Phường Bình Trị Đông B, Quận Bình Tân, TP.HCM.</v>
      </c>
      <c r="J2493" s="13" t="e">
        <f>VLOOKUP(F2493,#REF!,5,0)</f>
        <v>#REF!</v>
      </c>
      <c r="M2493" s="13" t="e">
        <f>VLOOKUP(K2493,#REF!,2,0)</f>
        <v>#REF!</v>
      </c>
      <c r="N2493" s="17" t="e">
        <f>VLOOKUP(K2493,#REF!,6,0)</f>
        <v>#REF!</v>
      </c>
      <c r="O2493" s="17" t="e">
        <f t="shared" si="118"/>
        <v>#REF!</v>
      </c>
      <c r="P2493" s="22">
        <v>0.08</v>
      </c>
      <c r="Q2493" s="17" t="e">
        <f t="shared" si="119"/>
        <v>#REF!</v>
      </c>
      <c r="R2493" s="13" t="e">
        <f>VLOOKUP(J2493,'[1]Nhân viên'!$E$20:$F$41,2,0)</f>
        <v>#REF!</v>
      </c>
    </row>
    <row r="2494" spans="1:18" hidden="1">
      <c r="A2494" s="11">
        <v>2496</v>
      </c>
      <c r="B2494" s="11">
        <f t="shared" si="117"/>
        <v>0</v>
      </c>
      <c r="E2494" s="13" t="e">
        <f>VLOOKUP(D2494,#REF!,2,0)</f>
        <v>#REF!</v>
      </c>
      <c r="H2494" s="13" t="e">
        <f>VLOOKUP(F2494,#REF!,2,0)</f>
        <v>#REF!</v>
      </c>
      <c r="I2494" s="13" t="str">
        <f>VLOOKUP(F2494,'[1]Khách hàng'!$A$4:$F$2144,3,0)</f>
        <v>Số 1 đường số 17A, Khu phố 11, Phường Bình Trị Đông B, Quận Bình Tân, TP.HCM.</v>
      </c>
      <c r="J2494" s="13" t="e">
        <f>VLOOKUP(F2494,#REF!,5,0)</f>
        <v>#REF!</v>
      </c>
      <c r="M2494" s="13" t="e">
        <f>VLOOKUP(K2494,#REF!,2,0)</f>
        <v>#REF!</v>
      </c>
      <c r="N2494" s="17" t="e">
        <f>VLOOKUP(K2494,#REF!,6,0)</f>
        <v>#REF!</v>
      </c>
      <c r="O2494" s="17" t="e">
        <f t="shared" si="118"/>
        <v>#REF!</v>
      </c>
      <c r="P2494" s="22">
        <v>0.08</v>
      </c>
      <c r="Q2494" s="17" t="e">
        <f t="shared" si="119"/>
        <v>#REF!</v>
      </c>
      <c r="R2494" s="13" t="e">
        <f>VLOOKUP(J2494,'[1]Nhân viên'!$E$20:$F$41,2,0)</f>
        <v>#REF!</v>
      </c>
    </row>
    <row r="2495" spans="1:18" hidden="1">
      <c r="A2495" s="11">
        <v>2497</v>
      </c>
      <c r="B2495" s="11">
        <f t="shared" si="117"/>
        <v>0</v>
      </c>
      <c r="E2495" s="13" t="e">
        <f>VLOOKUP(D2495,#REF!,2,0)</f>
        <v>#REF!</v>
      </c>
      <c r="H2495" s="13" t="e">
        <f>VLOOKUP(F2495,#REF!,2,0)</f>
        <v>#REF!</v>
      </c>
      <c r="I2495" s="13" t="str">
        <f>VLOOKUP(F2495,'[1]Khách hàng'!$A$4:$F$2144,3,0)</f>
        <v>Số 1 đường số 17A, Khu phố 11, Phường Bình Trị Đông B, Quận Bình Tân, TP.HCM.</v>
      </c>
      <c r="J2495" s="13" t="e">
        <f>VLOOKUP(F2495,#REF!,5,0)</f>
        <v>#REF!</v>
      </c>
      <c r="M2495" s="13" t="e">
        <f>VLOOKUP(K2495,#REF!,2,0)</f>
        <v>#REF!</v>
      </c>
      <c r="N2495" s="17" t="e">
        <f>VLOOKUP(K2495,#REF!,6,0)</f>
        <v>#REF!</v>
      </c>
      <c r="O2495" s="17" t="e">
        <f t="shared" si="118"/>
        <v>#REF!</v>
      </c>
      <c r="P2495" s="22">
        <v>0.08</v>
      </c>
      <c r="Q2495" s="17" t="e">
        <f t="shared" si="119"/>
        <v>#REF!</v>
      </c>
      <c r="R2495" s="13" t="e">
        <f>VLOOKUP(J2495,'[1]Nhân viên'!$E$20:$F$41,2,0)</f>
        <v>#REF!</v>
      </c>
    </row>
    <row r="2496" spans="1:18" hidden="1">
      <c r="A2496" s="11">
        <v>2498</v>
      </c>
      <c r="B2496" s="11">
        <f t="shared" si="117"/>
        <v>0</v>
      </c>
      <c r="E2496" s="13" t="e">
        <f>VLOOKUP(D2496,#REF!,2,0)</f>
        <v>#REF!</v>
      </c>
      <c r="H2496" s="13" t="e">
        <f>VLOOKUP(F2496,#REF!,2,0)</f>
        <v>#REF!</v>
      </c>
      <c r="I2496" s="13" t="str">
        <f>VLOOKUP(F2496,'[1]Khách hàng'!$A$4:$F$2144,3,0)</f>
        <v>Số 1 đường số 17A, Khu phố 11, Phường Bình Trị Đông B, Quận Bình Tân, TP.HCM.</v>
      </c>
      <c r="J2496" s="13" t="e">
        <f>VLOOKUP(F2496,#REF!,5,0)</f>
        <v>#REF!</v>
      </c>
      <c r="M2496" s="13" t="e">
        <f>VLOOKUP(K2496,#REF!,2,0)</f>
        <v>#REF!</v>
      </c>
      <c r="N2496" s="17" t="e">
        <f>VLOOKUP(K2496,#REF!,6,0)</f>
        <v>#REF!</v>
      </c>
      <c r="O2496" s="17" t="e">
        <f t="shared" si="118"/>
        <v>#REF!</v>
      </c>
      <c r="P2496" s="22">
        <v>0.08</v>
      </c>
      <c r="Q2496" s="17" t="e">
        <f t="shared" si="119"/>
        <v>#REF!</v>
      </c>
      <c r="R2496" s="13" t="e">
        <f>VLOOKUP(J2496,'[1]Nhân viên'!$E$20:$F$41,2,0)</f>
        <v>#REF!</v>
      </c>
    </row>
    <row r="2497" spans="1:18" hidden="1">
      <c r="A2497" s="11">
        <v>2499</v>
      </c>
      <c r="B2497" s="11">
        <f t="shared" si="117"/>
        <v>0</v>
      </c>
      <c r="E2497" s="13" t="e">
        <f>VLOOKUP(D2497,#REF!,2,0)</f>
        <v>#REF!</v>
      </c>
      <c r="H2497" s="13" t="e">
        <f>VLOOKUP(F2497,#REF!,2,0)</f>
        <v>#REF!</v>
      </c>
      <c r="I2497" s="13" t="str">
        <f>VLOOKUP(F2497,'[1]Khách hàng'!$A$4:$F$2144,3,0)</f>
        <v>Số 1 đường số 17A, Khu phố 11, Phường Bình Trị Đông B, Quận Bình Tân, TP.HCM.</v>
      </c>
      <c r="J2497" s="13" t="e">
        <f>VLOOKUP(F2497,#REF!,5,0)</f>
        <v>#REF!</v>
      </c>
      <c r="M2497" s="13" t="e">
        <f>VLOOKUP(K2497,#REF!,2,0)</f>
        <v>#REF!</v>
      </c>
      <c r="N2497" s="17" t="e">
        <f>VLOOKUP(K2497,#REF!,6,0)</f>
        <v>#REF!</v>
      </c>
      <c r="O2497" s="17" t="e">
        <f t="shared" si="118"/>
        <v>#REF!</v>
      </c>
      <c r="P2497" s="22">
        <v>0.08</v>
      </c>
      <c r="Q2497" s="17" t="e">
        <f t="shared" si="119"/>
        <v>#REF!</v>
      </c>
      <c r="R2497" s="13" t="e">
        <f>VLOOKUP(J2497,'[1]Nhân viên'!$E$20:$F$41,2,0)</f>
        <v>#REF!</v>
      </c>
    </row>
    <row r="2498" spans="1:18" hidden="1">
      <c r="A2498" s="11">
        <v>2500</v>
      </c>
      <c r="B2498" s="11">
        <f t="shared" si="117"/>
        <v>0</v>
      </c>
      <c r="E2498" s="13" t="e">
        <f>VLOOKUP(D2498,#REF!,2,0)</f>
        <v>#REF!</v>
      </c>
      <c r="H2498" s="13" t="e">
        <f>VLOOKUP(F2498,#REF!,2,0)</f>
        <v>#REF!</v>
      </c>
      <c r="I2498" s="13" t="str">
        <f>VLOOKUP(F2498,'[1]Khách hàng'!$A$4:$F$2144,3,0)</f>
        <v>Số 1 đường số 17A, Khu phố 11, Phường Bình Trị Đông B, Quận Bình Tân, TP.HCM.</v>
      </c>
      <c r="J2498" s="13" t="e">
        <f>VLOOKUP(F2498,#REF!,5,0)</f>
        <v>#REF!</v>
      </c>
      <c r="M2498" s="13" t="e">
        <f>VLOOKUP(K2498,#REF!,2,0)</f>
        <v>#REF!</v>
      </c>
      <c r="N2498" s="17" t="e">
        <f>VLOOKUP(K2498,#REF!,6,0)</f>
        <v>#REF!</v>
      </c>
      <c r="O2498" s="17" t="e">
        <f t="shared" si="118"/>
        <v>#REF!</v>
      </c>
      <c r="P2498" s="22">
        <v>0.08</v>
      </c>
      <c r="Q2498" s="17" t="e">
        <f t="shared" si="119"/>
        <v>#REF!</v>
      </c>
      <c r="R2498" s="13" t="e">
        <f>VLOOKUP(J2498,'[1]Nhân viên'!$E$20:$F$41,2,0)</f>
        <v>#REF!</v>
      </c>
    </row>
    <row r="2499" spans="1:18" hidden="1">
      <c r="A2499" s="11">
        <v>2501</v>
      </c>
      <c r="B2499" s="11">
        <f t="shared" si="117"/>
        <v>0</v>
      </c>
      <c r="E2499" s="13" t="e">
        <f>VLOOKUP(D2499,#REF!,2,0)</f>
        <v>#REF!</v>
      </c>
      <c r="H2499" s="13" t="e">
        <f>VLOOKUP(F2499,#REF!,2,0)</f>
        <v>#REF!</v>
      </c>
      <c r="I2499" s="13" t="str">
        <f>VLOOKUP(F2499,'[1]Khách hàng'!$A$4:$F$2144,3,0)</f>
        <v>Số 1 đường số 17A, Khu phố 11, Phường Bình Trị Đông B, Quận Bình Tân, TP.HCM.</v>
      </c>
      <c r="J2499" s="13" t="e">
        <f>VLOOKUP(F2499,#REF!,5,0)</f>
        <v>#REF!</v>
      </c>
      <c r="M2499" s="13" t="e">
        <f>VLOOKUP(K2499,#REF!,2,0)</f>
        <v>#REF!</v>
      </c>
      <c r="N2499" s="17" t="e">
        <f>VLOOKUP(K2499,#REF!,6,0)</f>
        <v>#REF!</v>
      </c>
      <c r="O2499" s="17" t="e">
        <f t="shared" si="118"/>
        <v>#REF!</v>
      </c>
      <c r="P2499" s="22">
        <v>0.08</v>
      </c>
      <c r="Q2499" s="17" t="e">
        <f t="shared" si="119"/>
        <v>#REF!</v>
      </c>
      <c r="R2499" s="13" t="e">
        <f>VLOOKUP(J2499,'[1]Nhân viên'!$E$20:$F$41,2,0)</f>
        <v>#REF!</v>
      </c>
    </row>
    <row r="2500" spans="1:18" hidden="1">
      <c r="A2500" s="11">
        <v>2502</v>
      </c>
      <c r="B2500" s="11">
        <f t="shared" si="117"/>
        <v>0</v>
      </c>
      <c r="E2500" s="13" t="e">
        <f>VLOOKUP(D2500,#REF!,2,0)</f>
        <v>#REF!</v>
      </c>
      <c r="H2500" s="13" t="e">
        <f>VLOOKUP(F2500,#REF!,2,0)</f>
        <v>#REF!</v>
      </c>
      <c r="I2500" s="13" t="str">
        <f>VLOOKUP(F2500,'[1]Khách hàng'!$A$4:$F$2144,3,0)</f>
        <v>Số 1 đường số 17A, Khu phố 11, Phường Bình Trị Đông B, Quận Bình Tân, TP.HCM.</v>
      </c>
      <c r="J2500" s="13" t="e">
        <f>VLOOKUP(F2500,#REF!,5,0)</f>
        <v>#REF!</v>
      </c>
      <c r="M2500" s="13" t="e">
        <f>VLOOKUP(K2500,#REF!,2,0)</f>
        <v>#REF!</v>
      </c>
      <c r="N2500" s="17" t="e">
        <f>VLOOKUP(K2500,#REF!,6,0)</f>
        <v>#REF!</v>
      </c>
      <c r="O2500" s="17" t="e">
        <f t="shared" si="118"/>
        <v>#REF!</v>
      </c>
      <c r="P2500" s="22">
        <v>0.08</v>
      </c>
      <c r="Q2500" s="17" t="e">
        <f t="shared" si="119"/>
        <v>#REF!</v>
      </c>
      <c r="R2500" s="13" t="e">
        <f>VLOOKUP(J2500,'[1]Nhân viên'!$E$20:$F$41,2,0)</f>
        <v>#REF!</v>
      </c>
    </row>
    <row r="2501" spans="1:18" hidden="1">
      <c r="A2501" s="11">
        <v>2503</v>
      </c>
      <c r="B2501" s="11">
        <f t="shared" si="117"/>
        <v>0</v>
      </c>
      <c r="E2501" s="13" t="e">
        <f>VLOOKUP(D2501,#REF!,2,0)</f>
        <v>#REF!</v>
      </c>
      <c r="H2501" s="13" t="e">
        <f>VLOOKUP(F2501,#REF!,2,0)</f>
        <v>#REF!</v>
      </c>
      <c r="I2501" s="13" t="str">
        <f>VLOOKUP(F2501,'[1]Khách hàng'!$A$4:$F$2144,3,0)</f>
        <v>Số 1 đường số 17A, Khu phố 11, Phường Bình Trị Đông B, Quận Bình Tân, TP.HCM.</v>
      </c>
      <c r="J2501" s="13" t="e">
        <f>VLOOKUP(F2501,#REF!,5,0)</f>
        <v>#REF!</v>
      </c>
      <c r="M2501" s="13" t="e">
        <f>VLOOKUP(K2501,#REF!,2,0)</f>
        <v>#REF!</v>
      </c>
      <c r="N2501" s="17" t="e">
        <f>VLOOKUP(K2501,#REF!,6,0)</f>
        <v>#REF!</v>
      </c>
      <c r="O2501" s="17" t="e">
        <f t="shared" si="118"/>
        <v>#REF!</v>
      </c>
      <c r="P2501" s="22">
        <v>0.08</v>
      </c>
      <c r="Q2501" s="17" t="e">
        <f t="shared" si="119"/>
        <v>#REF!</v>
      </c>
      <c r="R2501" s="13" t="e">
        <f>VLOOKUP(J2501,'[1]Nhân viên'!$E$20:$F$41,2,0)</f>
        <v>#REF!</v>
      </c>
    </row>
    <row r="2502" spans="1:18" hidden="1">
      <c r="A2502" s="11">
        <v>2504</v>
      </c>
      <c r="B2502" s="11">
        <f t="shared" si="117"/>
        <v>0</v>
      </c>
      <c r="E2502" s="13" t="e">
        <f>VLOOKUP(D2502,#REF!,2,0)</f>
        <v>#REF!</v>
      </c>
      <c r="H2502" s="13" t="e">
        <f>VLOOKUP(F2502,#REF!,2,0)</f>
        <v>#REF!</v>
      </c>
      <c r="I2502" s="13" t="str">
        <f>VLOOKUP(F2502,'[1]Khách hàng'!$A$4:$F$2144,3,0)</f>
        <v>Số 1 đường số 17A, Khu phố 11, Phường Bình Trị Đông B, Quận Bình Tân, TP.HCM.</v>
      </c>
      <c r="J2502" s="13" t="e">
        <f>VLOOKUP(F2502,#REF!,5,0)</f>
        <v>#REF!</v>
      </c>
      <c r="M2502" s="13" t="e">
        <f>VLOOKUP(K2502,#REF!,2,0)</f>
        <v>#REF!</v>
      </c>
      <c r="N2502" s="17" t="e">
        <f>VLOOKUP(K2502,#REF!,6,0)</f>
        <v>#REF!</v>
      </c>
      <c r="O2502" s="17" t="e">
        <f t="shared" si="118"/>
        <v>#REF!</v>
      </c>
      <c r="P2502" s="22">
        <v>0.08</v>
      </c>
      <c r="Q2502" s="17" t="e">
        <f t="shared" si="119"/>
        <v>#REF!</v>
      </c>
      <c r="R2502" s="13" t="e">
        <f>VLOOKUP(J2502,'[1]Nhân viên'!$E$20:$F$41,2,0)</f>
        <v>#REF!</v>
      </c>
    </row>
    <row r="2503" spans="1:18" hidden="1">
      <c r="A2503" s="11">
        <v>2505</v>
      </c>
      <c r="B2503" s="11">
        <f t="shared" si="117"/>
        <v>0</v>
      </c>
      <c r="E2503" s="13" t="e">
        <f>VLOOKUP(D2503,#REF!,2,0)</f>
        <v>#REF!</v>
      </c>
      <c r="H2503" s="13" t="e">
        <f>VLOOKUP(F2503,#REF!,2,0)</f>
        <v>#REF!</v>
      </c>
      <c r="I2503" s="13" t="str">
        <f>VLOOKUP(F2503,'[1]Khách hàng'!$A$4:$F$2144,3,0)</f>
        <v>Số 1 đường số 17A, Khu phố 11, Phường Bình Trị Đông B, Quận Bình Tân, TP.HCM.</v>
      </c>
      <c r="J2503" s="13" t="e">
        <f>VLOOKUP(F2503,#REF!,5,0)</f>
        <v>#REF!</v>
      </c>
      <c r="M2503" s="13" t="e">
        <f>VLOOKUP(K2503,#REF!,2,0)</f>
        <v>#REF!</v>
      </c>
      <c r="N2503" s="17" t="e">
        <f>VLOOKUP(K2503,#REF!,6,0)</f>
        <v>#REF!</v>
      </c>
      <c r="O2503" s="17" t="e">
        <f t="shared" si="118"/>
        <v>#REF!</v>
      </c>
      <c r="P2503" s="22">
        <v>0.08</v>
      </c>
      <c r="Q2503" s="17" t="e">
        <f t="shared" si="119"/>
        <v>#REF!</v>
      </c>
      <c r="R2503" s="13" t="e">
        <f>VLOOKUP(J2503,'[1]Nhân viên'!$E$20:$F$41,2,0)</f>
        <v>#REF!</v>
      </c>
    </row>
    <row r="2504" spans="1:18" hidden="1">
      <c r="A2504" s="11">
        <v>2506</v>
      </c>
      <c r="B2504" s="11">
        <f t="shared" si="117"/>
        <v>0</v>
      </c>
      <c r="E2504" s="13" t="e">
        <f>VLOOKUP(D2504,#REF!,2,0)</f>
        <v>#REF!</v>
      </c>
      <c r="H2504" s="13" t="e">
        <f>VLOOKUP(F2504,#REF!,2,0)</f>
        <v>#REF!</v>
      </c>
      <c r="I2504" s="13" t="str">
        <f>VLOOKUP(F2504,'[1]Khách hàng'!$A$4:$F$2144,3,0)</f>
        <v>Số 1 đường số 17A, Khu phố 11, Phường Bình Trị Đông B, Quận Bình Tân, TP.HCM.</v>
      </c>
      <c r="J2504" s="13" t="e">
        <f>VLOOKUP(F2504,#REF!,5,0)</f>
        <v>#REF!</v>
      </c>
      <c r="M2504" s="13" t="e">
        <f>VLOOKUP(K2504,#REF!,2,0)</f>
        <v>#REF!</v>
      </c>
      <c r="N2504" s="17" t="e">
        <f>VLOOKUP(K2504,#REF!,6,0)</f>
        <v>#REF!</v>
      </c>
      <c r="O2504" s="17" t="e">
        <f t="shared" si="118"/>
        <v>#REF!</v>
      </c>
      <c r="P2504" s="22">
        <v>0.08</v>
      </c>
      <c r="Q2504" s="17" t="e">
        <f t="shared" si="119"/>
        <v>#REF!</v>
      </c>
      <c r="R2504" s="13" t="e">
        <f>VLOOKUP(J2504,'[1]Nhân viên'!$E$20:$F$41,2,0)</f>
        <v>#REF!</v>
      </c>
    </row>
    <row r="2505" spans="1:18" hidden="1">
      <c r="A2505" s="11">
        <v>2507</v>
      </c>
      <c r="B2505" s="11">
        <f t="shared" si="117"/>
        <v>0</v>
      </c>
      <c r="E2505" s="13" t="e">
        <f>VLOOKUP(D2505,#REF!,2,0)</f>
        <v>#REF!</v>
      </c>
      <c r="H2505" s="13" t="e">
        <f>VLOOKUP(F2505,#REF!,2,0)</f>
        <v>#REF!</v>
      </c>
      <c r="I2505" s="13" t="str">
        <f>VLOOKUP(F2505,'[1]Khách hàng'!$A$4:$F$2144,3,0)</f>
        <v>Số 1 đường số 17A, Khu phố 11, Phường Bình Trị Đông B, Quận Bình Tân, TP.HCM.</v>
      </c>
      <c r="J2505" s="13" t="e">
        <f>VLOOKUP(F2505,#REF!,5,0)</f>
        <v>#REF!</v>
      </c>
      <c r="M2505" s="13" t="e">
        <f>VLOOKUP(K2505,#REF!,2,0)</f>
        <v>#REF!</v>
      </c>
      <c r="N2505" s="17" t="e">
        <f>VLOOKUP(K2505,#REF!,6,0)</f>
        <v>#REF!</v>
      </c>
      <c r="O2505" s="17" t="e">
        <f t="shared" si="118"/>
        <v>#REF!</v>
      </c>
      <c r="P2505" s="22">
        <v>0.08</v>
      </c>
      <c r="Q2505" s="17" t="e">
        <f t="shared" si="119"/>
        <v>#REF!</v>
      </c>
      <c r="R2505" s="13" t="e">
        <f>VLOOKUP(J2505,'[1]Nhân viên'!$E$20:$F$41,2,0)</f>
        <v>#REF!</v>
      </c>
    </row>
    <row r="2506" spans="1:18" hidden="1">
      <c r="A2506" s="11">
        <v>2508</v>
      </c>
      <c r="B2506" s="11">
        <f t="shared" si="117"/>
        <v>0</v>
      </c>
      <c r="E2506" s="13" t="e">
        <f>VLOOKUP(D2506,#REF!,2,0)</f>
        <v>#REF!</v>
      </c>
      <c r="H2506" s="13" t="e">
        <f>VLOOKUP(F2506,#REF!,2,0)</f>
        <v>#REF!</v>
      </c>
      <c r="I2506" s="13" t="str">
        <f>VLOOKUP(F2506,'[1]Khách hàng'!$A$4:$F$2144,3,0)</f>
        <v>Số 1 đường số 17A, Khu phố 11, Phường Bình Trị Đông B, Quận Bình Tân, TP.HCM.</v>
      </c>
      <c r="J2506" s="13" t="e">
        <f>VLOOKUP(F2506,#REF!,5,0)</f>
        <v>#REF!</v>
      </c>
      <c r="M2506" s="13" t="e">
        <f>VLOOKUP(K2506,#REF!,2,0)</f>
        <v>#REF!</v>
      </c>
      <c r="N2506" s="17" t="e">
        <f>VLOOKUP(K2506,#REF!,6,0)</f>
        <v>#REF!</v>
      </c>
      <c r="O2506" s="17" t="e">
        <f t="shared" si="118"/>
        <v>#REF!</v>
      </c>
      <c r="P2506" s="22">
        <v>0.08</v>
      </c>
      <c r="Q2506" s="17" t="e">
        <f t="shared" si="119"/>
        <v>#REF!</v>
      </c>
      <c r="R2506" s="13" t="e">
        <f>VLOOKUP(J2506,'[1]Nhân viên'!$E$20:$F$41,2,0)</f>
        <v>#REF!</v>
      </c>
    </row>
    <row r="2507" spans="1:18" hidden="1">
      <c r="A2507" s="11">
        <v>2509</v>
      </c>
      <c r="B2507" s="11">
        <f t="shared" si="117"/>
        <v>0</v>
      </c>
      <c r="E2507" s="13" t="e">
        <f>VLOOKUP(D2507,#REF!,2,0)</f>
        <v>#REF!</v>
      </c>
      <c r="H2507" s="13" t="e">
        <f>VLOOKUP(F2507,#REF!,2,0)</f>
        <v>#REF!</v>
      </c>
      <c r="I2507" s="13" t="str">
        <f>VLOOKUP(F2507,'[1]Khách hàng'!$A$4:$F$2144,3,0)</f>
        <v>Số 1 đường số 17A, Khu phố 11, Phường Bình Trị Đông B, Quận Bình Tân, TP.HCM.</v>
      </c>
      <c r="J2507" s="13" t="e">
        <f>VLOOKUP(F2507,#REF!,5,0)</f>
        <v>#REF!</v>
      </c>
      <c r="M2507" s="13" t="e">
        <f>VLOOKUP(K2507,#REF!,2,0)</f>
        <v>#REF!</v>
      </c>
      <c r="N2507" s="17" t="e">
        <f>VLOOKUP(K2507,#REF!,6,0)</f>
        <v>#REF!</v>
      </c>
      <c r="O2507" s="17" t="e">
        <f t="shared" si="118"/>
        <v>#REF!</v>
      </c>
      <c r="P2507" s="22">
        <v>0.08</v>
      </c>
      <c r="Q2507" s="17" t="e">
        <f t="shared" si="119"/>
        <v>#REF!</v>
      </c>
      <c r="R2507" s="13" t="e">
        <f>VLOOKUP(J2507,'[1]Nhân viên'!$E$20:$F$41,2,0)</f>
        <v>#REF!</v>
      </c>
    </row>
    <row r="2508" spans="1:18" hidden="1">
      <c r="A2508" s="11">
        <v>2510</v>
      </c>
      <c r="B2508" s="11">
        <f t="shared" si="117"/>
        <v>0</v>
      </c>
      <c r="E2508" s="13" t="e">
        <f>VLOOKUP(D2508,#REF!,2,0)</f>
        <v>#REF!</v>
      </c>
      <c r="H2508" s="13" t="e">
        <f>VLOOKUP(F2508,#REF!,2,0)</f>
        <v>#REF!</v>
      </c>
      <c r="I2508" s="13" t="str">
        <f>VLOOKUP(F2508,'[1]Khách hàng'!$A$4:$F$2144,3,0)</f>
        <v>Số 1 đường số 17A, Khu phố 11, Phường Bình Trị Đông B, Quận Bình Tân, TP.HCM.</v>
      </c>
      <c r="J2508" s="13" t="e">
        <f>VLOOKUP(F2508,#REF!,5,0)</f>
        <v>#REF!</v>
      </c>
      <c r="M2508" s="13" t="e">
        <f>VLOOKUP(K2508,#REF!,2,0)</f>
        <v>#REF!</v>
      </c>
      <c r="N2508" s="17" t="e">
        <f>VLOOKUP(K2508,#REF!,6,0)</f>
        <v>#REF!</v>
      </c>
      <c r="O2508" s="17" t="e">
        <f t="shared" si="118"/>
        <v>#REF!</v>
      </c>
      <c r="P2508" s="22">
        <v>0.08</v>
      </c>
      <c r="Q2508" s="17" t="e">
        <f t="shared" si="119"/>
        <v>#REF!</v>
      </c>
      <c r="R2508" s="13" t="e">
        <f>VLOOKUP(J2508,'[1]Nhân viên'!$E$20:$F$41,2,0)</f>
        <v>#REF!</v>
      </c>
    </row>
    <row r="2509" spans="1:18" hidden="1">
      <c r="A2509" s="11">
        <v>2511</v>
      </c>
      <c r="B2509" s="11">
        <f t="shared" si="117"/>
        <v>0</v>
      </c>
      <c r="E2509" s="13" t="e">
        <f>VLOOKUP(D2509,#REF!,2,0)</f>
        <v>#REF!</v>
      </c>
      <c r="H2509" s="13" t="e">
        <f>VLOOKUP(F2509,#REF!,2,0)</f>
        <v>#REF!</v>
      </c>
      <c r="I2509" s="13" t="str">
        <f>VLOOKUP(F2509,'[1]Khách hàng'!$A$4:$F$2144,3,0)</f>
        <v>Số 1 đường số 17A, Khu phố 11, Phường Bình Trị Đông B, Quận Bình Tân, TP.HCM.</v>
      </c>
      <c r="J2509" s="13" t="e">
        <f>VLOOKUP(F2509,#REF!,5,0)</f>
        <v>#REF!</v>
      </c>
      <c r="M2509" s="13" t="e">
        <f>VLOOKUP(K2509,#REF!,2,0)</f>
        <v>#REF!</v>
      </c>
      <c r="N2509" s="17" t="e">
        <f>VLOOKUP(K2509,#REF!,6,0)</f>
        <v>#REF!</v>
      </c>
      <c r="O2509" s="17" t="e">
        <f t="shared" si="118"/>
        <v>#REF!</v>
      </c>
      <c r="P2509" s="22">
        <v>0.08</v>
      </c>
      <c r="Q2509" s="17" t="e">
        <f t="shared" si="119"/>
        <v>#REF!</v>
      </c>
      <c r="R2509" s="13" t="e">
        <f>VLOOKUP(J2509,'[1]Nhân viên'!$E$20:$F$41,2,0)</f>
        <v>#REF!</v>
      </c>
    </row>
    <row r="2510" spans="1:18" hidden="1">
      <c r="A2510" s="11">
        <v>2512</v>
      </c>
      <c r="B2510" s="11">
        <f t="shared" si="117"/>
        <v>0</v>
      </c>
      <c r="E2510" s="13" t="e">
        <f>VLOOKUP(D2510,#REF!,2,0)</f>
        <v>#REF!</v>
      </c>
      <c r="H2510" s="13" t="e">
        <f>VLOOKUP(F2510,#REF!,2,0)</f>
        <v>#REF!</v>
      </c>
      <c r="I2510" s="13" t="str">
        <f>VLOOKUP(F2510,'[1]Khách hàng'!$A$4:$F$2144,3,0)</f>
        <v>Số 1 đường số 17A, Khu phố 11, Phường Bình Trị Đông B, Quận Bình Tân, TP.HCM.</v>
      </c>
      <c r="J2510" s="13" t="e">
        <f>VLOOKUP(F2510,#REF!,5,0)</f>
        <v>#REF!</v>
      </c>
      <c r="M2510" s="13" t="e">
        <f>VLOOKUP(K2510,#REF!,2,0)</f>
        <v>#REF!</v>
      </c>
      <c r="N2510" s="17" t="e">
        <f>VLOOKUP(K2510,#REF!,6,0)</f>
        <v>#REF!</v>
      </c>
      <c r="O2510" s="17" t="e">
        <f t="shared" si="118"/>
        <v>#REF!</v>
      </c>
      <c r="P2510" s="22">
        <v>0.08</v>
      </c>
      <c r="Q2510" s="17" t="e">
        <f t="shared" si="119"/>
        <v>#REF!</v>
      </c>
      <c r="R2510" s="13" t="e">
        <f>VLOOKUP(J2510,'[1]Nhân viên'!$E$20:$F$41,2,0)</f>
        <v>#REF!</v>
      </c>
    </row>
    <row r="2511" spans="1:18" hidden="1">
      <c r="A2511" s="11">
        <v>2513</v>
      </c>
      <c r="B2511" s="11">
        <f t="shared" si="117"/>
        <v>0</v>
      </c>
      <c r="E2511" s="13" t="e">
        <f>VLOOKUP(D2511,#REF!,2,0)</f>
        <v>#REF!</v>
      </c>
      <c r="H2511" s="13" t="e">
        <f>VLOOKUP(F2511,#REF!,2,0)</f>
        <v>#REF!</v>
      </c>
      <c r="I2511" s="13" t="str">
        <f>VLOOKUP(F2511,'[1]Khách hàng'!$A$4:$F$2144,3,0)</f>
        <v>Số 1 đường số 17A, Khu phố 11, Phường Bình Trị Đông B, Quận Bình Tân, TP.HCM.</v>
      </c>
      <c r="J2511" s="13" t="e">
        <f>VLOOKUP(F2511,#REF!,5,0)</f>
        <v>#REF!</v>
      </c>
      <c r="M2511" s="13" t="e">
        <f>VLOOKUP(K2511,#REF!,2,0)</f>
        <v>#REF!</v>
      </c>
      <c r="N2511" s="17" t="e">
        <f>VLOOKUP(K2511,#REF!,6,0)</f>
        <v>#REF!</v>
      </c>
      <c r="O2511" s="17" t="e">
        <f t="shared" si="118"/>
        <v>#REF!</v>
      </c>
      <c r="P2511" s="22">
        <v>0.08</v>
      </c>
      <c r="Q2511" s="17" t="e">
        <f t="shared" si="119"/>
        <v>#REF!</v>
      </c>
      <c r="R2511" s="13" t="e">
        <f>VLOOKUP(J2511,'[1]Nhân viên'!$E$20:$F$41,2,0)</f>
        <v>#REF!</v>
      </c>
    </row>
    <row r="2512" spans="1:18" hidden="1">
      <c r="A2512" s="11">
        <v>2514</v>
      </c>
      <c r="B2512" s="11">
        <f t="shared" si="117"/>
        <v>0</v>
      </c>
      <c r="E2512" s="13" t="e">
        <f>VLOOKUP(D2512,#REF!,2,0)</f>
        <v>#REF!</v>
      </c>
      <c r="H2512" s="13" t="e">
        <f>VLOOKUP(F2512,#REF!,2,0)</f>
        <v>#REF!</v>
      </c>
      <c r="I2512" s="13" t="str">
        <f>VLOOKUP(F2512,'[1]Khách hàng'!$A$4:$F$2144,3,0)</f>
        <v>Số 1 đường số 17A, Khu phố 11, Phường Bình Trị Đông B, Quận Bình Tân, TP.HCM.</v>
      </c>
      <c r="J2512" s="13" t="e">
        <f>VLOOKUP(F2512,#REF!,5,0)</f>
        <v>#REF!</v>
      </c>
      <c r="M2512" s="13" t="e">
        <f>VLOOKUP(K2512,#REF!,2,0)</f>
        <v>#REF!</v>
      </c>
      <c r="N2512" s="17" t="e">
        <f>VLOOKUP(K2512,#REF!,6,0)</f>
        <v>#REF!</v>
      </c>
      <c r="O2512" s="17" t="e">
        <f t="shared" si="118"/>
        <v>#REF!</v>
      </c>
      <c r="P2512" s="22">
        <v>0.08</v>
      </c>
      <c r="Q2512" s="17" t="e">
        <f t="shared" si="119"/>
        <v>#REF!</v>
      </c>
      <c r="R2512" s="13" t="e">
        <f>VLOOKUP(J2512,'[1]Nhân viên'!$E$20:$F$41,2,0)</f>
        <v>#REF!</v>
      </c>
    </row>
    <row r="2513" spans="1:18" hidden="1">
      <c r="A2513" s="11">
        <v>2515</v>
      </c>
      <c r="B2513" s="11">
        <f t="shared" si="117"/>
        <v>0</v>
      </c>
      <c r="E2513" s="13" t="e">
        <f>VLOOKUP(D2513,#REF!,2,0)</f>
        <v>#REF!</v>
      </c>
      <c r="H2513" s="13" t="e">
        <f>VLOOKUP(F2513,#REF!,2,0)</f>
        <v>#REF!</v>
      </c>
      <c r="I2513" s="13" t="str">
        <f>VLOOKUP(F2513,'[1]Khách hàng'!$A$4:$F$2144,3,0)</f>
        <v>Số 1 đường số 17A, Khu phố 11, Phường Bình Trị Đông B, Quận Bình Tân, TP.HCM.</v>
      </c>
      <c r="J2513" s="13" t="e">
        <f>VLOOKUP(F2513,#REF!,5,0)</f>
        <v>#REF!</v>
      </c>
      <c r="M2513" s="13" t="e">
        <f>VLOOKUP(K2513,#REF!,2,0)</f>
        <v>#REF!</v>
      </c>
      <c r="N2513" s="17" t="e">
        <f>VLOOKUP(K2513,#REF!,6,0)</f>
        <v>#REF!</v>
      </c>
      <c r="O2513" s="17" t="e">
        <f t="shared" si="118"/>
        <v>#REF!</v>
      </c>
      <c r="P2513" s="22">
        <v>0.08</v>
      </c>
      <c r="Q2513" s="17" t="e">
        <f t="shared" si="119"/>
        <v>#REF!</v>
      </c>
      <c r="R2513" s="13" t="e">
        <f>VLOOKUP(J2513,'[1]Nhân viên'!$E$20:$F$41,2,0)</f>
        <v>#REF!</v>
      </c>
    </row>
    <row r="2514" spans="1:18" hidden="1">
      <c r="A2514" s="11">
        <v>2516</v>
      </c>
      <c r="B2514" s="11">
        <f t="shared" si="117"/>
        <v>0</v>
      </c>
      <c r="E2514" s="13" t="e">
        <f>VLOOKUP(D2514,#REF!,2,0)</f>
        <v>#REF!</v>
      </c>
      <c r="H2514" s="13" t="e">
        <f>VLOOKUP(F2514,#REF!,2,0)</f>
        <v>#REF!</v>
      </c>
      <c r="I2514" s="13" t="str">
        <f>VLOOKUP(F2514,'[1]Khách hàng'!$A$4:$F$2144,3,0)</f>
        <v>Số 1 đường số 17A, Khu phố 11, Phường Bình Trị Đông B, Quận Bình Tân, TP.HCM.</v>
      </c>
      <c r="J2514" s="13" t="e">
        <f>VLOOKUP(F2514,#REF!,5,0)</f>
        <v>#REF!</v>
      </c>
      <c r="M2514" s="13" t="e">
        <f>VLOOKUP(K2514,#REF!,2,0)</f>
        <v>#REF!</v>
      </c>
      <c r="N2514" s="17" t="e">
        <f>VLOOKUP(K2514,#REF!,6,0)</f>
        <v>#REF!</v>
      </c>
      <c r="O2514" s="17" t="e">
        <f t="shared" si="118"/>
        <v>#REF!</v>
      </c>
      <c r="P2514" s="22">
        <v>0.08</v>
      </c>
      <c r="Q2514" s="17" t="e">
        <f t="shared" si="119"/>
        <v>#REF!</v>
      </c>
      <c r="R2514" s="13" t="e">
        <f>VLOOKUP(J2514,'[1]Nhân viên'!$E$20:$F$41,2,0)</f>
        <v>#REF!</v>
      </c>
    </row>
    <row r="2515" spans="1:18" hidden="1">
      <c r="A2515" s="11">
        <v>2517</v>
      </c>
      <c r="B2515" s="11">
        <f t="shared" si="117"/>
        <v>0</v>
      </c>
      <c r="E2515" s="13" t="e">
        <f>VLOOKUP(D2515,#REF!,2,0)</f>
        <v>#REF!</v>
      </c>
      <c r="H2515" s="13" t="e">
        <f>VLOOKUP(F2515,#REF!,2,0)</f>
        <v>#REF!</v>
      </c>
      <c r="I2515" s="13" t="str">
        <f>VLOOKUP(F2515,'[1]Khách hàng'!$A$4:$F$2144,3,0)</f>
        <v>Số 1 đường số 17A, Khu phố 11, Phường Bình Trị Đông B, Quận Bình Tân, TP.HCM.</v>
      </c>
      <c r="J2515" s="13" t="e">
        <f>VLOOKUP(F2515,#REF!,5,0)</f>
        <v>#REF!</v>
      </c>
      <c r="M2515" s="13" t="e">
        <f>VLOOKUP(K2515,#REF!,2,0)</f>
        <v>#REF!</v>
      </c>
      <c r="N2515" s="17" t="e">
        <f>VLOOKUP(K2515,#REF!,6,0)</f>
        <v>#REF!</v>
      </c>
      <c r="O2515" s="17" t="e">
        <f t="shared" si="118"/>
        <v>#REF!</v>
      </c>
      <c r="P2515" s="22">
        <v>0.08</v>
      </c>
      <c r="Q2515" s="17" t="e">
        <f t="shared" si="119"/>
        <v>#REF!</v>
      </c>
      <c r="R2515" s="13" t="e">
        <f>VLOOKUP(J2515,'[1]Nhân viên'!$E$20:$F$41,2,0)</f>
        <v>#REF!</v>
      </c>
    </row>
    <row r="2516" spans="1:18" hidden="1">
      <c r="A2516" s="11">
        <v>2518</v>
      </c>
      <c r="B2516" s="11">
        <f t="shared" si="117"/>
        <v>0</v>
      </c>
      <c r="E2516" s="13" t="e">
        <f>VLOOKUP(D2516,#REF!,2,0)</f>
        <v>#REF!</v>
      </c>
      <c r="H2516" s="13" t="e">
        <f>VLOOKUP(F2516,#REF!,2,0)</f>
        <v>#REF!</v>
      </c>
      <c r="I2516" s="13" t="str">
        <f>VLOOKUP(F2516,'[1]Khách hàng'!$A$4:$F$2144,3,0)</f>
        <v>Số 1 đường số 17A, Khu phố 11, Phường Bình Trị Đông B, Quận Bình Tân, TP.HCM.</v>
      </c>
      <c r="J2516" s="13" t="e">
        <f>VLOOKUP(F2516,#REF!,5,0)</f>
        <v>#REF!</v>
      </c>
      <c r="M2516" s="13" t="e">
        <f>VLOOKUP(K2516,#REF!,2,0)</f>
        <v>#REF!</v>
      </c>
      <c r="N2516" s="17" t="e">
        <f>VLOOKUP(K2516,#REF!,6,0)</f>
        <v>#REF!</v>
      </c>
      <c r="O2516" s="17" t="e">
        <f t="shared" si="118"/>
        <v>#REF!</v>
      </c>
      <c r="P2516" s="22">
        <v>0.08</v>
      </c>
      <c r="Q2516" s="17" t="e">
        <f t="shared" si="119"/>
        <v>#REF!</v>
      </c>
      <c r="R2516" s="13" t="e">
        <f>VLOOKUP(J2516,'[1]Nhân viên'!$E$20:$F$41,2,0)</f>
        <v>#REF!</v>
      </c>
    </row>
    <row r="2517" spans="1:18" hidden="1">
      <c r="A2517" s="11">
        <v>2519</v>
      </c>
      <c r="B2517" s="11">
        <f t="shared" si="117"/>
        <v>0</v>
      </c>
      <c r="E2517" s="13" t="e">
        <f>VLOOKUP(D2517,#REF!,2,0)</f>
        <v>#REF!</v>
      </c>
      <c r="H2517" s="13" t="e">
        <f>VLOOKUP(F2517,#REF!,2,0)</f>
        <v>#REF!</v>
      </c>
      <c r="I2517" s="13" t="str">
        <f>VLOOKUP(F2517,'[1]Khách hàng'!$A$4:$F$2144,3,0)</f>
        <v>Số 1 đường số 17A, Khu phố 11, Phường Bình Trị Đông B, Quận Bình Tân, TP.HCM.</v>
      </c>
      <c r="J2517" s="13" t="e">
        <f>VLOOKUP(F2517,#REF!,5,0)</f>
        <v>#REF!</v>
      </c>
      <c r="M2517" s="13" t="e">
        <f>VLOOKUP(K2517,#REF!,2,0)</f>
        <v>#REF!</v>
      </c>
      <c r="N2517" s="17" t="e">
        <f>VLOOKUP(K2517,#REF!,6,0)</f>
        <v>#REF!</v>
      </c>
      <c r="O2517" s="17" t="e">
        <f t="shared" si="118"/>
        <v>#REF!</v>
      </c>
      <c r="P2517" s="22">
        <v>0.08</v>
      </c>
      <c r="Q2517" s="17" t="e">
        <f t="shared" si="119"/>
        <v>#REF!</v>
      </c>
      <c r="R2517" s="13" t="e">
        <f>VLOOKUP(J2517,'[1]Nhân viên'!$E$20:$F$41,2,0)</f>
        <v>#REF!</v>
      </c>
    </row>
    <row r="2518" spans="1:18" hidden="1">
      <c r="A2518" s="11">
        <v>2520</v>
      </c>
      <c r="B2518" s="11">
        <f t="shared" si="117"/>
        <v>0</v>
      </c>
      <c r="E2518" s="13" t="e">
        <f>VLOOKUP(D2518,#REF!,2,0)</f>
        <v>#REF!</v>
      </c>
      <c r="H2518" s="13" t="e">
        <f>VLOOKUP(F2518,#REF!,2,0)</f>
        <v>#REF!</v>
      </c>
      <c r="I2518" s="13" t="str">
        <f>VLOOKUP(F2518,'[1]Khách hàng'!$A$4:$F$2144,3,0)</f>
        <v>Số 1 đường số 17A, Khu phố 11, Phường Bình Trị Đông B, Quận Bình Tân, TP.HCM.</v>
      </c>
      <c r="J2518" s="13" t="e">
        <f>VLOOKUP(F2518,#REF!,5,0)</f>
        <v>#REF!</v>
      </c>
      <c r="M2518" s="13" t="e">
        <f>VLOOKUP(K2518,#REF!,2,0)</f>
        <v>#REF!</v>
      </c>
      <c r="N2518" s="17" t="e">
        <f>VLOOKUP(K2518,#REF!,6,0)</f>
        <v>#REF!</v>
      </c>
      <c r="O2518" s="17" t="e">
        <f t="shared" si="118"/>
        <v>#REF!</v>
      </c>
      <c r="P2518" s="22">
        <v>0.08</v>
      </c>
      <c r="Q2518" s="17" t="e">
        <f t="shared" si="119"/>
        <v>#REF!</v>
      </c>
      <c r="R2518" s="13" t="e">
        <f>VLOOKUP(J2518,'[1]Nhân viên'!$E$20:$F$41,2,0)</f>
        <v>#REF!</v>
      </c>
    </row>
    <row r="2519" spans="1:18" hidden="1">
      <c r="A2519" s="11">
        <v>2521</v>
      </c>
      <c r="B2519" s="11">
        <f t="shared" si="117"/>
        <v>0</v>
      </c>
      <c r="E2519" s="13" t="e">
        <f>VLOOKUP(D2519,#REF!,2,0)</f>
        <v>#REF!</v>
      </c>
      <c r="H2519" s="13" t="e">
        <f>VLOOKUP(F2519,#REF!,2,0)</f>
        <v>#REF!</v>
      </c>
      <c r="I2519" s="13" t="str">
        <f>VLOOKUP(F2519,'[1]Khách hàng'!$A$4:$F$2144,3,0)</f>
        <v>Số 1 đường số 17A, Khu phố 11, Phường Bình Trị Đông B, Quận Bình Tân, TP.HCM.</v>
      </c>
      <c r="J2519" s="13" t="e">
        <f>VLOOKUP(F2519,#REF!,5,0)</f>
        <v>#REF!</v>
      </c>
      <c r="M2519" s="13" t="e">
        <f>VLOOKUP(K2519,#REF!,2,0)</f>
        <v>#REF!</v>
      </c>
      <c r="N2519" s="17" t="e">
        <f>VLOOKUP(K2519,#REF!,6,0)</f>
        <v>#REF!</v>
      </c>
      <c r="O2519" s="17" t="e">
        <f t="shared" si="118"/>
        <v>#REF!</v>
      </c>
      <c r="P2519" s="22">
        <v>0.08</v>
      </c>
      <c r="Q2519" s="17" t="e">
        <f t="shared" si="119"/>
        <v>#REF!</v>
      </c>
      <c r="R2519" s="13" t="e">
        <f>VLOOKUP(J2519,'[1]Nhân viên'!$E$20:$F$41,2,0)</f>
        <v>#REF!</v>
      </c>
    </row>
    <row r="2520" spans="1:18" hidden="1">
      <c r="A2520" s="11">
        <v>2522</v>
      </c>
      <c r="B2520" s="11">
        <f t="shared" si="117"/>
        <v>0</v>
      </c>
      <c r="E2520" s="13" t="e">
        <f>VLOOKUP(D2520,#REF!,2,0)</f>
        <v>#REF!</v>
      </c>
      <c r="H2520" s="13" t="e">
        <f>VLOOKUP(F2520,#REF!,2,0)</f>
        <v>#REF!</v>
      </c>
      <c r="I2520" s="13" t="str">
        <f>VLOOKUP(F2520,'[1]Khách hàng'!$A$4:$F$2144,3,0)</f>
        <v>Số 1 đường số 17A, Khu phố 11, Phường Bình Trị Đông B, Quận Bình Tân, TP.HCM.</v>
      </c>
      <c r="J2520" s="13" t="e">
        <f>VLOOKUP(F2520,#REF!,5,0)</f>
        <v>#REF!</v>
      </c>
      <c r="M2520" s="13" t="e">
        <f>VLOOKUP(K2520,#REF!,2,0)</f>
        <v>#REF!</v>
      </c>
      <c r="N2520" s="17" t="e">
        <f>VLOOKUP(K2520,#REF!,6,0)</f>
        <v>#REF!</v>
      </c>
      <c r="O2520" s="17" t="e">
        <f t="shared" si="118"/>
        <v>#REF!</v>
      </c>
      <c r="P2520" s="22">
        <v>0.08</v>
      </c>
      <c r="Q2520" s="17" t="e">
        <f t="shared" si="119"/>
        <v>#REF!</v>
      </c>
      <c r="R2520" s="13" t="e">
        <f>VLOOKUP(J2520,'[1]Nhân viên'!$E$20:$F$41,2,0)</f>
        <v>#REF!</v>
      </c>
    </row>
    <row r="2521" spans="1:18" hidden="1">
      <c r="A2521" s="11">
        <v>2523</v>
      </c>
      <c r="B2521" s="11">
        <f t="shared" si="117"/>
        <v>0</v>
      </c>
      <c r="E2521" s="13" t="e">
        <f>VLOOKUP(D2521,#REF!,2,0)</f>
        <v>#REF!</v>
      </c>
      <c r="H2521" s="13" t="e">
        <f>VLOOKUP(F2521,#REF!,2,0)</f>
        <v>#REF!</v>
      </c>
      <c r="I2521" s="13" t="str">
        <f>VLOOKUP(F2521,'[1]Khách hàng'!$A$4:$F$2144,3,0)</f>
        <v>Số 1 đường số 17A, Khu phố 11, Phường Bình Trị Đông B, Quận Bình Tân, TP.HCM.</v>
      </c>
      <c r="J2521" s="13" t="e">
        <f>VLOOKUP(F2521,#REF!,5,0)</f>
        <v>#REF!</v>
      </c>
      <c r="M2521" s="13" t="e">
        <f>VLOOKUP(K2521,#REF!,2,0)</f>
        <v>#REF!</v>
      </c>
      <c r="N2521" s="17" t="e">
        <f>VLOOKUP(K2521,#REF!,6,0)</f>
        <v>#REF!</v>
      </c>
      <c r="O2521" s="17" t="e">
        <f t="shared" si="118"/>
        <v>#REF!</v>
      </c>
      <c r="P2521" s="22">
        <v>0.08</v>
      </c>
      <c r="Q2521" s="17" t="e">
        <f t="shared" si="119"/>
        <v>#REF!</v>
      </c>
      <c r="R2521" s="13" t="e">
        <f>VLOOKUP(J2521,'[1]Nhân viên'!$E$20:$F$41,2,0)</f>
        <v>#REF!</v>
      </c>
    </row>
    <row r="2522" spans="1:18" hidden="1">
      <c r="A2522" s="11">
        <v>2524</v>
      </c>
      <c r="B2522" s="11">
        <f t="shared" si="117"/>
        <v>0</v>
      </c>
      <c r="E2522" s="13" t="e">
        <f>VLOOKUP(D2522,#REF!,2,0)</f>
        <v>#REF!</v>
      </c>
      <c r="H2522" s="13" t="e">
        <f>VLOOKUP(F2522,#REF!,2,0)</f>
        <v>#REF!</v>
      </c>
      <c r="I2522" s="13" t="str">
        <f>VLOOKUP(F2522,'[1]Khách hàng'!$A$4:$F$2144,3,0)</f>
        <v>Số 1 đường số 17A, Khu phố 11, Phường Bình Trị Đông B, Quận Bình Tân, TP.HCM.</v>
      </c>
      <c r="J2522" s="13" t="e">
        <f>VLOOKUP(F2522,#REF!,5,0)</f>
        <v>#REF!</v>
      </c>
      <c r="M2522" s="13" t="e">
        <f>VLOOKUP(K2522,#REF!,2,0)</f>
        <v>#REF!</v>
      </c>
      <c r="N2522" s="17" t="e">
        <f>VLOOKUP(K2522,#REF!,6,0)</f>
        <v>#REF!</v>
      </c>
      <c r="O2522" s="17" t="e">
        <f t="shared" si="118"/>
        <v>#REF!</v>
      </c>
      <c r="P2522" s="22">
        <v>0.08</v>
      </c>
      <c r="Q2522" s="17" t="e">
        <f t="shared" si="119"/>
        <v>#REF!</v>
      </c>
      <c r="R2522" s="13" t="e">
        <f>VLOOKUP(J2522,'[1]Nhân viên'!$E$20:$F$41,2,0)</f>
        <v>#REF!</v>
      </c>
    </row>
    <row r="2523" spans="1:18" hidden="1">
      <c r="A2523" s="11">
        <v>2525</v>
      </c>
      <c r="B2523" s="11">
        <f t="shared" si="117"/>
        <v>0</v>
      </c>
      <c r="E2523" s="13" t="e">
        <f>VLOOKUP(D2523,#REF!,2,0)</f>
        <v>#REF!</v>
      </c>
      <c r="H2523" s="13" t="e">
        <f>VLOOKUP(F2523,#REF!,2,0)</f>
        <v>#REF!</v>
      </c>
      <c r="I2523" s="13" t="str">
        <f>VLOOKUP(F2523,'[1]Khách hàng'!$A$4:$F$2144,3,0)</f>
        <v>Số 1 đường số 17A, Khu phố 11, Phường Bình Trị Đông B, Quận Bình Tân, TP.HCM.</v>
      </c>
      <c r="J2523" s="13" t="e">
        <f>VLOOKUP(F2523,#REF!,5,0)</f>
        <v>#REF!</v>
      </c>
      <c r="M2523" s="13" t="e">
        <f>VLOOKUP(K2523,#REF!,2,0)</f>
        <v>#REF!</v>
      </c>
      <c r="N2523" s="17" t="e">
        <f>VLOOKUP(K2523,#REF!,6,0)</f>
        <v>#REF!</v>
      </c>
      <c r="O2523" s="17" t="e">
        <f t="shared" si="118"/>
        <v>#REF!</v>
      </c>
      <c r="P2523" s="22">
        <v>0.08</v>
      </c>
      <c r="Q2523" s="17" t="e">
        <f t="shared" si="119"/>
        <v>#REF!</v>
      </c>
      <c r="R2523" s="13" t="e">
        <f>VLOOKUP(J2523,'[1]Nhân viên'!$E$20:$F$41,2,0)</f>
        <v>#REF!</v>
      </c>
    </row>
    <row r="2524" spans="1:18" hidden="1">
      <c r="A2524" s="11">
        <v>2526</v>
      </c>
      <c r="B2524" s="11">
        <f t="shared" ref="B2524:B2587" si="120">DAY($C2524)</f>
        <v>0</v>
      </c>
      <c r="E2524" s="13" t="e">
        <f>VLOOKUP(D2524,#REF!,2,0)</f>
        <v>#REF!</v>
      </c>
      <c r="H2524" s="13" t="e">
        <f>VLOOKUP(F2524,#REF!,2,0)</f>
        <v>#REF!</v>
      </c>
      <c r="I2524" s="13" t="str">
        <f>VLOOKUP(F2524,'[1]Khách hàng'!$A$4:$F$2144,3,0)</f>
        <v>Số 1 đường số 17A, Khu phố 11, Phường Bình Trị Đông B, Quận Bình Tân, TP.HCM.</v>
      </c>
      <c r="J2524" s="13" t="e">
        <f>VLOOKUP(F2524,#REF!,5,0)</f>
        <v>#REF!</v>
      </c>
      <c r="M2524" s="13" t="e">
        <f>VLOOKUP(K2524,#REF!,2,0)</f>
        <v>#REF!</v>
      </c>
      <c r="N2524" s="17" t="e">
        <f>VLOOKUP(K2524,#REF!,6,0)</f>
        <v>#REF!</v>
      </c>
      <c r="O2524" s="17" t="e">
        <f t="shared" si="118"/>
        <v>#REF!</v>
      </c>
      <c r="P2524" s="22">
        <v>0.08</v>
      </c>
      <c r="Q2524" s="17" t="e">
        <f t="shared" si="119"/>
        <v>#REF!</v>
      </c>
      <c r="R2524" s="13" t="e">
        <f>VLOOKUP(J2524,'[1]Nhân viên'!$E$20:$F$41,2,0)</f>
        <v>#REF!</v>
      </c>
    </row>
    <row r="2525" spans="1:18" hidden="1">
      <c r="A2525" s="11">
        <v>2527</v>
      </c>
      <c r="B2525" s="11">
        <f t="shared" si="120"/>
        <v>0</v>
      </c>
      <c r="E2525" s="13" t="e">
        <f>VLOOKUP(D2525,#REF!,2,0)</f>
        <v>#REF!</v>
      </c>
      <c r="H2525" s="13" t="e">
        <f>VLOOKUP(F2525,#REF!,2,0)</f>
        <v>#REF!</v>
      </c>
      <c r="I2525" s="13" t="str">
        <f>VLOOKUP(F2525,'[1]Khách hàng'!$A$4:$F$2144,3,0)</f>
        <v>Số 1 đường số 17A, Khu phố 11, Phường Bình Trị Đông B, Quận Bình Tân, TP.HCM.</v>
      </c>
      <c r="J2525" s="13" t="e">
        <f>VLOOKUP(F2525,#REF!,5,0)</f>
        <v>#REF!</v>
      </c>
      <c r="M2525" s="13" t="e">
        <f>VLOOKUP(K2525,#REF!,2,0)</f>
        <v>#REF!</v>
      </c>
      <c r="N2525" s="17" t="e">
        <f>VLOOKUP(K2525,#REF!,6,0)</f>
        <v>#REF!</v>
      </c>
      <c r="O2525" s="17" t="e">
        <f t="shared" si="118"/>
        <v>#REF!</v>
      </c>
      <c r="P2525" s="22">
        <v>0.08</v>
      </c>
      <c r="Q2525" s="17" t="e">
        <f t="shared" si="119"/>
        <v>#REF!</v>
      </c>
      <c r="R2525" s="13" t="e">
        <f>VLOOKUP(J2525,'[1]Nhân viên'!$E$20:$F$41,2,0)</f>
        <v>#REF!</v>
      </c>
    </row>
    <row r="2526" spans="1:18" hidden="1">
      <c r="A2526" s="11">
        <v>2528</v>
      </c>
      <c r="B2526" s="11">
        <f t="shared" si="120"/>
        <v>0</v>
      </c>
      <c r="E2526" s="13" t="e">
        <f>VLOOKUP(D2526,#REF!,2,0)</f>
        <v>#REF!</v>
      </c>
      <c r="H2526" s="13" t="e">
        <f>VLOOKUP(F2526,#REF!,2,0)</f>
        <v>#REF!</v>
      </c>
      <c r="I2526" s="13" t="str">
        <f>VLOOKUP(F2526,'[1]Khách hàng'!$A$4:$F$2144,3,0)</f>
        <v>Số 1 đường số 17A, Khu phố 11, Phường Bình Trị Đông B, Quận Bình Tân, TP.HCM.</v>
      </c>
      <c r="J2526" s="13" t="e">
        <f>VLOOKUP(F2526,#REF!,5,0)</f>
        <v>#REF!</v>
      </c>
      <c r="M2526" s="13" t="e">
        <f>VLOOKUP(K2526,#REF!,2,0)</f>
        <v>#REF!</v>
      </c>
      <c r="N2526" s="17" t="e">
        <f>VLOOKUP(K2526,#REF!,6,0)</f>
        <v>#REF!</v>
      </c>
      <c r="O2526" s="17" t="e">
        <f t="shared" si="118"/>
        <v>#REF!</v>
      </c>
      <c r="P2526" s="22">
        <v>0.08</v>
      </c>
      <c r="Q2526" s="17" t="e">
        <f t="shared" si="119"/>
        <v>#REF!</v>
      </c>
      <c r="R2526" s="13" t="e">
        <f>VLOOKUP(J2526,'[1]Nhân viên'!$E$20:$F$41,2,0)</f>
        <v>#REF!</v>
      </c>
    </row>
    <row r="2527" spans="1:18" hidden="1">
      <c r="A2527" s="11">
        <v>2529</v>
      </c>
      <c r="B2527" s="11">
        <f t="shared" si="120"/>
        <v>0</v>
      </c>
      <c r="E2527" s="13" t="e">
        <f>VLOOKUP(D2527,#REF!,2,0)</f>
        <v>#REF!</v>
      </c>
      <c r="H2527" s="13" t="e">
        <f>VLOOKUP(F2527,#REF!,2,0)</f>
        <v>#REF!</v>
      </c>
      <c r="I2527" s="13" t="str">
        <f>VLOOKUP(F2527,'[1]Khách hàng'!$A$4:$F$2144,3,0)</f>
        <v>Số 1 đường số 17A, Khu phố 11, Phường Bình Trị Đông B, Quận Bình Tân, TP.HCM.</v>
      </c>
      <c r="J2527" s="13" t="e">
        <f>VLOOKUP(F2527,#REF!,5,0)</f>
        <v>#REF!</v>
      </c>
      <c r="M2527" s="13" t="e">
        <f>VLOOKUP(K2527,#REF!,2,0)</f>
        <v>#REF!</v>
      </c>
      <c r="N2527" s="17" t="e">
        <f>VLOOKUP(K2527,#REF!,6,0)</f>
        <v>#REF!</v>
      </c>
      <c r="O2527" s="17" t="e">
        <f t="shared" si="118"/>
        <v>#REF!</v>
      </c>
      <c r="P2527" s="22">
        <v>0.08</v>
      </c>
      <c r="Q2527" s="17" t="e">
        <f t="shared" si="119"/>
        <v>#REF!</v>
      </c>
      <c r="R2527" s="13" t="e">
        <f>VLOOKUP(J2527,'[1]Nhân viên'!$E$20:$F$41,2,0)</f>
        <v>#REF!</v>
      </c>
    </row>
    <row r="2528" spans="1:18" hidden="1">
      <c r="A2528" s="11">
        <v>2530</v>
      </c>
      <c r="B2528" s="11">
        <f t="shared" si="120"/>
        <v>0</v>
      </c>
      <c r="E2528" s="13" t="e">
        <f>VLOOKUP(D2528,#REF!,2,0)</f>
        <v>#REF!</v>
      </c>
      <c r="H2528" s="13" t="e">
        <f>VLOOKUP(F2528,#REF!,2,0)</f>
        <v>#REF!</v>
      </c>
      <c r="I2528" s="13" t="str">
        <f>VLOOKUP(F2528,'[1]Khách hàng'!$A$4:$F$2144,3,0)</f>
        <v>Số 1 đường số 17A, Khu phố 11, Phường Bình Trị Đông B, Quận Bình Tân, TP.HCM.</v>
      </c>
      <c r="J2528" s="13" t="e">
        <f>VLOOKUP(F2528,#REF!,5,0)</f>
        <v>#REF!</v>
      </c>
      <c r="M2528" s="13" t="e">
        <f>VLOOKUP(K2528,#REF!,2,0)</f>
        <v>#REF!</v>
      </c>
      <c r="N2528" s="17" t="e">
        <f>VLOOKUP(K2528,#REF!,6,0)</f>
        <v>#REF!</v>
      </c>
      <c r="O2528" s="17" t="e">
        <f t="shared" ref="O2528:O2591" si="121">L2528*N2528</f>
        <v>#REF!</v>
      </c>
      <c r="P2528" s="22">
        <v>0.08</v>
      </c>
      <c r="Q2528" s="17" t="e">
        <f t="shared" ref="Q2528:Q2591" si="122">O2528*P2528+O2528</f>
        <v>#REF!</v>
      </c>
      <c r="R2528" s="13" t="e">
        <f>VLOOKUP(J2528,'[1]Nhân viên'!$E$20:$F$41,2,0)</f>
        <v>#REF!</v>
      </c>
    </row>
    <row r="2529" spans="1:18" hidden="1">
      <c r="A2529" s="11">
        <v>2531</v>
      </c>
      <c r="B2529" s="11">
        <f t="shared" si="120"/>
        <v>0</v>
      </c>
      <c r="E2529" s="13" t="e">
        <f>VLOOKUP(D2529,#REF!,2,0)</f>
        <v>#REF!</v>
      </c>
      <c r="H2529" s="13" t="e">
        <f>VLOOKUP(F2529,#REF!,2,0)</f>
        <v>#REF!</v>
      </c>
      <c r="I2529" s="13" t="str">
        <f>VLOOKUP(F2529,'[1]Khách hàng'!$A$4:$F$2144,3,0)</f>
        <v>Số 1 đường số 17A, Khu phố 11, Phường Bình Trị Đông B, Quận Bình Tân, TP.HCM.</v>
      </c>
      <c r="J2529" s="13" t="e">
        <f>VLOOKUP(F2529,#REF!,5,0)</f>
        <v>#REF!</v>
      </c>
      <c r="M2529" s="13" t="e">
        <f>VLOOKUP(K2529,#REF!,2,0)</f>
        <v>#REF!</v>
      </c>
      <c r="N2529" s="17" t="e">
        <f>VLOOKUP(K2529,#REF!,6,0)</f>
        <v>#REF!</v>
      </c>
      <c r="O2529" s="17" t="e">
        <f t="shared" si="121"/>
        <v>#REF!</v>
      </c>
      <c r="P2529" s="22">
        <v>0.08</v>
      </c>
      <c r="Q2529" s="17" t="e">
        <f t="shared" si="122"/>
        <v>#REF!</v>
      </c>
      <c r="R2529" s="13" t="e">
        <f>VLOOKUP(J2529,'[1]Nhân viên'!$E$20:$F$41,2,0)</f>
        <v>#REF!</v>
      </c>
    </row>
    <row r="2530" spans="1:18" hidden="1">
      <c r="A2530" s="11">
        <v>2532</v>
      </c>
      <c r="B2530" s="11">
        <f t="shared" si="120"/>
        <v>0</v>
      </c>
      <c r="E2530" s="13" t="e">
        <f>VLOOKUP(D2530,#REF!,2,0)</f>
        <v>#REF!</v>
      </c>
      <c r="H2530" s="13" t="e">
        <f>VLOOKUP(F2530,#REF!,2,0)</f>
        <v>#REF!</v>
      </c>
      <c r="I2530" s="13" t="str">
        <f>VLOOKUP(F2530,'[1]Khách hàng'!$A$4:$F$2144,3,0)</f>
        <v>Số 1 đường số 17A, Khu phố 11, Phường Bình Trị Đông B, Quận Bình Tân, TP.HCM.</v>
      </c>
      <c r="J2530" s="13" t="e">
        <f>VLOOKUP(F2530,#REF!,5,0)</f>
        <v>#REF!</v>
      </c>
      <c r="M2530" s="13" t="e">
        <f>VLOOKUP(K2530,#REF!,2,0)</f>
        <v>#REF!</v>
      </c>
      <c r="N2530" s="17" t="e">
        <f>VLOOKUP(K2530,#REF!,6,0)</f>
        <v>#REF!</v>
      </c>
      <c r="O2530" s="17" t="e">
        <f t="shared" si="121"/>
        <v>#REF!</v>
      </c>
      <c r="P2530" s="22">
        <v>0.08</v>
      </c>
      <c r="Q2530" s="17" t="e">
        <f t="shared" si="122"/>
        <v>#REF!</v>
      </c>
      <c r="R2530" s="13" t="e">
        <f>VLOOKUP(J2530,'[1]Nhân viên'!$E$20:$F$41,2,0)</f>
        <v>#REF!</v>
      </c>
    </row>
    <row r="2531" spans="1:18" hidden="1">
      <c r="A2531" s="11">
        <v>2533</v>
      </c>
      <c r="B2531" s="11">
        <f t="shared" si="120"/>
        <v>0</v>
      </c>
      <c r="E2531" s="13" t="e">
        <f>VLOOKUP(D2531,#REF!,2,0)</f>
        <v>#REF!</v>
      </c>
      <c r="H2531" s="13" t="e">
        <f>VLOOKUP(F2531,#REF!,2,0)</f>
        <v>#REF!</v>
      </c>
      <c r="I2531" s="13" t="str">
        <f>VLOOKUP(F2531,'[1]Khách hàng'!$A$4:$F$2144,3,0)</f>
        <v>Số 1 đường số 17A, Khu phố 11, Phường Bình Trị Đông B, Quận Bình Tân, TP.HCM.</v>
      </c>
      <c r="J2531" s="13" t="e">
        <f>VLOOKUP(F2531,#REF!,5,0)</f>
        <v>#REF!</v>
      </c>
      <c r="M2531" s="13" t="e">
        <f>VLOOKUP(K2531,#REF!,2,0)</f>
        <v>#REF!</v>
      </c>
      <c r="N2531" s="17" t="e">
        <f>VLOOKUP(K2531,#REF!,6,0)</f>
        <v>#REF!</v>
      </c>
      <c r="O2531" s="17" t="e">
        <f t="shared" si="121"/>
        <v>#REF!</v>
      </c>
      <c r="P2531" s="22">
        <v>0.08</v>
      </c>
      <c r="Q2531" s="17" t="e">
        <f t="shared" si="122"/>
        <v>#REF!</v>
      </c>
      <c r="R2531" s="13" t="e">
        <f>VLOOKUP(J2531,'[1]Nhân viên'!$E$20:$F$41,2,0)</f>
        <v>#REF!</v>
      </c>
    </row>
    <row r="2532" spans="1:18" hidden="1">
      <c r="A2532" s="11">
        <v>2534</v>
      </c>
      <c r="B2532" s="11">
        <f t="shared" si="120"/>
        <v>0</v>
      </c>
      <c r="E2532" s="13" t="e">
        <f>VLOOKUP(D2532,#REF!,2,0)</f>
        <v>#REF!</v>
      </c>
      <c r="H2532" s="13" t="e">
        <f>VLOOKUP(F2532,#REF!,2,0)</f>
        <v>#REF!</v>
      </c>
      <c r="I2532" s="13" t="str">
        <f>VLOOKUP(F2532,'[1]Khách hàng'!$A$4:$F$2144,3,0)</f>
        <v>Số 1 đường số 17A, Khu phố 11, Phường Bình Trị Đông B, Quận Bình Tân, TP.HCM.</v>
      </c>
      <c r="J2532" s="13" t="e">
        <f>VLOOKUP(F2532,#REF!,5,0)</f>
        <v>#REF!</v>
      </c>
      <c r="M2532" s="13" t="e">
        <f>VLOOKUP(K2532,#REF!,2,0)</f>
        <v>#REF!</v>
      </c>
      <c r="N2532" s="17" t="e">
        <f>VLOOKUP(K2532,#REF!,6,0)</f>
        <v>#REF!</v>
      </c>
      <c r="O2532" s="17" t="e">
        <f t="shared" si="121"/>
        <v>#REF!</v>
      </c>
      <c r="P2532" s="22">
        <v>0.08</v>
      </c>
      <c r="Q2532" s="17" t="e">
        <f t="shared" si="122"/>
        <v>#REF!</v>
      </c>
      <c r="R2532" s="13" t="e">
        <f>VLOOKUP(J2532,'[1]Nhân viên'!$E$20:$F$41,2,0)</f>
        <v>#REF!</v>
      </c>
    </row>
    <row r="2533" spans="1:18" hidden="1">
      <c r="A2533" s="11">
        <v>2535</v>
      </c>
      <c r="B2533" s="11">
        <f t="shared" si="120"/>
        <v>0</v>
      </c>
      <c r="E2533" s="13" t="e">
        <f>VLOOKUP(D2533,#REF!,2,0)</f>
        <v>#REF!</v>
      </c>
      <c r="H2533" s="13" t="e">
        <f>VLOOKUP(F2533,#REF!,2,0)</f>
        <v>#REF!</v>
      </c>
      <c r="I2533" s="13" t="str">
        <f>VLOOKUP(F2533,'[1]Khách hàng'!$A$4:$F$2144,3,0)</f>
        <v>Số 1 đường số 17A, Khu phố 11, Phường Bình Trị Đông B, Quận Bình Tân, TP.HCM.</v>
      </c>
      <c r="J2533" s="13" t="e">
        <f>VLOOKUP(F2533,#REF!,5,0)</f>
        <v>#REF!</v>
      </c>
      <c r="M2533" s="13" t="e">
        <f>VLOOKUP(K2533,#REF!,2,0)</f>
        <v>#REF!</v>
      </c>
      <c r="N2533" s="17" t="e">
        <f>VLOOKUP(K2533,#REF!,6,0)</f>
        <v>#REF!</v>
      </c>
      <c r="O2533" s="17" t="e">
        <f t="shared" si="121"/>
        <v>#REF!</v>
      </c>
      <c r="P2533" s="22">
        <v>0.08</v>
      </c>
      <c r="Q2533" s="17" t="e">
        <f t="shared" si="122"/>
        <v>#REF!</v>
      </c>
      <c r="R2533" s="13" t="e">
        <f>VLOOKUP(J2533,'[1]Nhân viên'!$E$20:$F$41,2,0)</f>
        <v>#REF!</v>
      </c>
    </row>
    <row r="2534" spans="1:18" hidden="1">
      <c r="A2534" s="11">
        <v>2536</v>
      </c>
      <c r="B2534" s="11">
        <f t="shared" si="120"/>
        <v>0</v>
      </c>
      <c r="E2534" s="13" t="e">
        <f>VLOOKUP(D2534,#REF!,2,0)</f>
        <v>#REF!</v>
      </c>
      <c r="H2534" s="13" t="e">
        <f>VLOOKUP(F2534,#REF!,2,0)</f>
        <v>#REF!</v>
      </c>
      <c r="I2534" s="13" t="str">
        <f>VLOOKUP(F2534,'[1]Khách hàng'!$A$4:$F$2144,3,0)</f>
        <v>Số 1 đường số 17A, Khu phố 11, Phường Bình Trị Đông B, Quận Bình Tân, TP.HCM.</v>
      </c>
      <c r="J2534" s="13" t="e">
        <f>VLOOKUP(F2534,#REF!,5,0)</f>
        <v>#REF!</v>
      </c>
      <c r="M2534" s="13" t="e">
        <f>VLOOKUP(K2534,#REF!,2,0)</f>
        <v>#REF!</v>
      </c>
      <c r="N2534" s="17" t="e">
        <f>VLOOKUP(K2534,#REF!,6,0)</f>
        <v>#REF!</v>
      </c>
      <c r="O2534" s="17" t="e">
        <f t="shared" si="121"/>
        <v>#REF!</v>
      </c>
      <c r="P2534" s="22">
        <v>0.08</v>
      </c>
      <c r="Q2534" s="17" t="e">
        <f t="shared" si="122"/>
        <v>#REF!</v>
      </c>
      <c r="R2534" s="13" t="e">
        <f>VLOOKUP(J2534,'[1]Nhân viên'!$E$20:$F$41,2,0)</f>
        <v>#REF!</v>
      </c>
    </row>
    <row r="2535" spans="1:18" hidden="1">
      <c r="A2535" s="11">
        <v>2537</v>
      </c>
      <c r="B2535" s="11">
        <f t="shared" si="120"/>
        <v>0</v>
      </c>
      <c r="E2535" s="13" t="e">
        <f>VLOOKUP(D2535,#REF!,2,0)</f>
        <v>#REF!</v>
      </c>
      <c r="H2535" s="13" t="e">
        <f>VLOOKUP(F2535,#REF!,2,0)</f>
        <v>#REF!</v>
      </c>
      <c r="I2535" s="13" t="str">
        <f>VLOOKUP(F2535,'[1]Khách hàng'!$A$4:$F$2144,3,0)</f>
        <v>Số 1 đường số 17A, Khu phố 11, Phường Bình Trị Đông B, Quận Bình Tân, TP.HCM.</v>
      </c>
      <c r="J2535" s="13" t="e">
        <f>VLOOKUP(F2535,#REF!,5,0)</f>
        <v>#REF!</v>
      </c>
      <c r="M2535" s="13" t="e">
        <f>VLOOKUP(K2535,#REF!,2,0)</f>
        <v>#REF!</v>
      </c>
      <c r="N2535" s="17" t="e">
        <f>VLOOKUP(K2535,#REF!,6,0)</f>
        <v>#REF!</v>
      </c>
      <c r="O2535" s="17" t="e">
        <f t="shared" si="121"/>
        <v>#REF!</v>
      </c>
      <c r="P2535" s="22">
        <v>0.08</v>
      </c>
      <c r="Q2535" s="17" t="e">
        <f t="shared" si="122"/>
        <v>#REF!</v>
      </c>
      <c r="R2535" s="13" t="e">
        <f>VLOOKUP(J2535,'[1]Nhân viên'!$E$20:$F$41,2,0)</f>
        <v>#REF!</v>
      </c>
    </row>
    <row r="2536" spans="1:18" hidden="1">
      <c r="A2536" s="11">
        <v>2538</v>
      </c>
      <c r="B2536" s="11">
        <f t="shared" si="120"/>
        <v>0</v>
      </c>
      <c r="E2536" s="13" t="e">
        <f>VLOOKUP(D2536,#REF!,2,0)</f>
        <v>#REF!</v>
      </c>
      <c r="H2536" s="13" t="e">
        <f>VLOOKUP(F2536,#REF!,2,0)</f>
        <v>#REF!</v>
      </c>
      <c r="I2536" s="13" t="str">
        <f>VLOOKUP(F2536,'[1]Khách hàng'!$A$4:$F$2144,3,0)</f>
        <v>Số 1 đường số 17A, Khu phố 11, Phường Bình Trị Đông B, Quận Bình Tân, TP.HCM.</v>
      </c>
      <c r="J2536" s="13" t="e">
        <f>VLOOKUP(F2536,#REF!,5,0)</f>
        <v>#REF!</v>
      </c>
      <c r="M2536" s="13" t="e">
        <f>VLOOKUP(K2536,#REF!,2,0)</f>
        <v>#REF!</v>
      </c>
      <c r="N2536" s="17" t="e">
        <f>VLOOKUP(K2536,#REF!,6,0)</f>
        <v>#REF!</v>
      </c>
      <c r="O2536" s="17" t="e">
        <f t="shared" si="121"/>
        <v>#REF!</v>
      </c>
      <c r="P2536" s="22">
        <v>0.08</v>
      </c>
      <c r="Q2536" s="17" t="e">
        <f t="shared" si="122"/>
        <v>#REF!</v>
      </c>
      <c r="R2536" s="13" t="e">
        <f>VLOOKUP(J2536,'[1]Nhân viên'!$E$20:$F$41,2,0)</f>
        <v>#REF!</v>
      </c>
    </row>
    <row r="2537" spans="1:18" hidden="1">
      <c r="A2537" s="11">
        <v>2539</v>
      </c>
      <c r="B2537" s="11">
        <f t="shared" si="120"/>
        <v>0</v>
      </c>
      <c r="E2537" s="13" t="e">
        <f>VLOOKUP(D2537,#REF!,2,0)</f>
        <v>#REF!</v>
      </c>
      <c r="H2537" s="13" t="e">
        <f>VLOOKUP(F2537,#REF!,2,0)</f>
        <v>#REF!</v>
      </c>
      <c r="I2537" s="13" t="str">
        <f>VLOOKUP(F2537,'[1]Khách hàng'!$A$4:$F$2144,3,0)</f>
        <v>Số 1 đường số 17A, Khu phố 11, Phường Bình Trị Đông B, Quận Bình Tân, TP.HCM.</v>
      </c>
      <c r="J2537" s="13" t="e">
        <f>VLOOKUP(F2537,#REF!,5,0)</f>
        <v>#REF!</v>
      </c>
      <c r="M2537" s="13" t="e">
        <f>VLOOKUP(K2537,#REF!,2,0)</f>
        <v>#REF!</v>
      </c>
      <c r="N2537" s="17" t="e">
        <f>VLOOKUP(K2537,#REF!,6,0)</f>
        <v>#REF!</v>
      </c>
      <c r="O2537" s="17" t="e">
        <f t="shared" si="121"/>
        <v>#REF!</v>
      </c>
      <c r="P2537" s="22">
        <v>0.08</v>
      </c>
      <c r="Q2537" s="17" t="e">
        <f t="shared" si="122"/>
        <v>#REF!</v>
      </c>
      <c r="R2537" s="13" t="e">
        <f>VLOOKUP(J2537,'[1]Nhân viên'!$E$20:$F$41,2,0)</f>
        <v>#REF!</v>
      </c>
    </row>
    <row r="2538" spans="1:18" hidden="1">
      <c r="A2538" s="11">
        <v>2540</v>
      </c>
      <c r="B2538" s="11">
        <f t="shared" si="120"/>
        <v>0</v>
      </c>
      <c r="E2538" s="13" t="e">
        <f>VLOOKUP(D2538,#REF!,2,0)</f>
        <v>#REF!</v>
      </c>
      <c r="H2538" s="13" t="e">
        <f>VLOOKUP(F2538,#REF!,2,0)</f>
        <v>#REF!</v>
      </c>
      <c r="I2538" s="13" t="str">
        <f>VLOOKUP(F2538,'[1]Khách hàng'!$A$4:$F$2144,3,0)</f>
        <v>Số 1 đường số 17A, Khu phố 11, Phường Bình Trị Đông B, Quận Bình Tân, TP.HCM.</v>
      </c>
      <c r="J2538" s="13" t="e">
        <f>VLOOKUP(F2538,#REF!,5,0)</f>
        <v>#REF!</v>
      </c>
      <c r="M2538" s="13" t="e">
        <f>VLOOKUP(K2538,#REF!,2,0)</f>
        <v>#REF!</v>
      </c>
      <c r="N2538" s="17" t="e">
        <f>VLOOKUP(K2538,#REF!,6,0)</f>
        <v>#REF!</v>
      </c>
      <c r="O2538" s="17" t="e">
        <f t="shared" si="121"/>
        <v>#REF!</v>
      </c>
      <c r="P2538" s="22">
        <v>0.08</v>
      </c>
      <c r="Q2538" s="17" t="e">
        <f t="shared" si="122"/>
        <v>#REF!</v>
      </c>
      <c r="R2538" s="13" t="e">
        <f>VLOOKUP(J2538,'[1]Nhân viên'!$E$20:$F$41,2,0)</f>
        <v>#REF!</v>
      </c>
    </row>
    <row r="2539" spans="1:18" hidden="1">
      <c r="A2539" s="11">
        <v>2541</v>
      </c>
      <c r="B2539" s="11">
        <f t="shared" si="120"/>
        <v>0</v>
      </c>
      <c r="E2539" s="13" t="e">
        <f>VLOOKUP(D2539,#REF!,2,0)</f>
        <v>#REF!</v>
      </c>
      <c r="H2539" s="13" t="e">
        <f>VLOOKUP(F2539,#REF!,2,0)</f>
        <v>#REF!</v>
      </c>
      <c r="I2539" s="13" t="str">
        <f>VLOOKUP(F2539,'[1]Khách hàng'!$A$4:$F$2144,3,0)</f>
        <v>Số 1 đường số 17A, Khu phố 11, Phường Bình Trị Đông B, Quận Bình Tân, TP.HCM.</v>
      </c>
      <c r="J2539" s="13" t="e">
        <f>VLOOKUP(F2539,#REF!,5,0)</f>
        <v>#REF!</v>
      </c>
      <c r="M2539" s="13" t="e">
        <f>VLOOKUP(K2539,#REF!,2,0)</f>
        <v>#REF!</v>
      </c>
      <c r="N2539" s="17" t="e">
        <f>VLOOKUP(K2539,#REF!,6,0)</f>
        <v>#REF!</v>
      </c>
      <c r="O2539" s="17" t="e">
        <f t="shared" si="121"/>
        <v>#REF!</v>
      </c>
      <c r="P2539" s="22">
        <v>0.08</v>
      </c>
      <c r="Q2539" s="17" t="e">
        <f t="shared" si="122"/>
        <v>#REF!</v>
      </c>
      <c r="R2539" s="13" t="e">
        <f>VLOOKUP(J2539,'[1]Nhân viên'!$E$20:$F$41,2,0)</f>
        <v>#REF!</v>
      </c>
    </row>
    <row r="2540" spans="1:18" hidden="1">
      <c r="A2540" s="11">
        <v>2542</v>
      </c>
      <c r="B2540" s="11">
        <f t="shared" si="120"/>
        <v>0</v>
      </c>
      <c r="E2540" s="13" t="e">
        <f>VLOOKUP(D2540,#REF!,2,0)</f>
        <v>#REF!</v>
      </c>
      <c r="H2540" s="13" t="e">
        <f>VLOOKUP(F2540,#REF!,2,0)</f>
        <v>#REF!</v>
      </c>
      <c r="I2540" s="13" t="str">
        <f>VLOOKUP(F2540,'[1]Khách hàng'!$A$4:$F$2144,3,0)</f>
        <v>Số 1 đường số 17A, Khu phố 11, Phường Bình Trị Đông B, Quận Bình Tân, TP.HCM.</v>
      </c>
      <c r="J2540" s="13" t="e">
        <f>VLOOKUP(F2540,#REF!,5,0)</f>
        <v>#REF!</v>
      </c>
      <c r="M2540" s="13" t="e">
        <f>VLOOKUP(K2540,#REF!,2,0)</f>
        <v>#REF!</v>
      </c>
      <c r="N2540" s="17" t="e">
        <f>VLOOKUP(K2540,#REF!,6,0)</f>
        <v>#REF!</v>
      </c>
      <c r="O2540" s="17" t="e">
        <f t="shared" si="121"/>
        <v>#REF!</v>
      </c>
      <c r="P2540" s="22">
        <v>0.08</v>
      </c>
      <c r="Q2540" s="17" t="e">
        <f t="shared" si="122"/>
        <v>#REF!</v>
      </c>
      <c r="R2540" s="13" t="e">
        <f>VLOOKUP(J2540,'[1]Nhân viên'!$E$20:$F$41,2,0)</f>
        <v>#REF!</v>
      </c>
    </row>
    <row r="2541" spans="1:18" hidden="1">
      <c r="A2541" s="11">
        <v>2543</v>
      </c>
      <c r="B2541" s="11">
        <f t="shared" si="120"/>
        <v>0</v>
      </c>
      <c r="E2541" s="13" t="e">
        <f>VLOOKUP(D2541,#REF!,2,0)</f>
        <v>#REF!</v>
      </c>
      <c r="H2541" s="13" t="e">
        <f>VLOOKUP(F2541,#REF!,2,0)</f>
        <v>#REF!</v>
      </c>
      <c r="I2541" s="13" t="str">
        <f>VLOOKUP(F2541,'[1]Khách hàng'!$A$4:$F$2144,3,0)</f>
        <v>Số 1 đường số 17A, Khu phố 11, Phường Bình Trị Đông B, Quận Bình Tân, TP.HCM.</v>
      </c>
      <c r="J2541" s="13" t="e">
        <f>VLOOKUP(F2541,#REF!,5,0)</f>
        <v>#REF!</v>
      </c>
      <c r="M2541" s="13" t="e">
        <f>VLOOKUP(K2541,#REF!,2,0)</f>
        <v>#REF!</v>
      </c>
      <c r="N2541" s="17" t="e">
        <f>VLOOKUP(K2541,#REF!,6,0)</f>
        <v>#REF!</v>
      </c>
      <c r="O2541" s="17" t="e">
        <f t="shared" si="121"/>
        <v>#REF!</v>
      </c>
      <c r="P2541" s="22">
        <v>0.08</v>
      </c>
      <c r="Q2541" s="17" t="e">
        <f t="shared" si="122"/>
        <v>#REF!</v>
      </c>
      <c r="R2541" s="13" t="e">
        <f>VLOOKUP(J2541,'[1]Nhân viên'!$E$20:$F$41,2,0)</f>
        <v>#REF!</v>
      </c>
    </row>
    <row r="2542" spans="1:18" hidden="1">
      <c r="A2542" s="11">
        <v>2544</v>
      </c>
      <c r="B2542" s="11">
        <f t="shared" si="120"/>
        <v>0</v>
      </c>
      <c r="E2542" s="13" t="e">
        <f>VLOOKUP(D2542,#REF!,2,0)</f>
        <v>#REF!</v>
      </c>
      <c r="H2542" s="13" t="e">
        <f>VLOOKUP(F2542,#REF!,2,0)</f>
        <v>#REF!</v>
      </c>
      <c r="I2542" s="13" t="str">
        <f>VLOOKUP(F2542,'[1]Khách hàng'!$A$4:$F$2144,3,0)</f>
        <v>Số 1 đường số 17A, Khu phố 11, Phường Bình Trị Đông B, Quận Bình Tân, TP.HCM.</v>
      </c>
      <c r="J2542" s="13" t="e">
        <f>VLOOKUP(F2542,#REF!,5,0)</f>
        <v>#REF!</v>
      </c>
      <c r="M2542" s="13" t="e">
        <f>VLOOKUP(K2542,#REF!,2,0)</f>
        <v>#REF!</v>
      </c>
      <c r="N2542" s="17" t="e">
        <f>VLOOKUP(K2542,#REF!,6,0)</f>
        <v>#REF!</v>
      </c>
      <c r="O2542" s="17" t="e">
        <f t="shared" si="121"/>
        <v>#REF!</v>
      </c>
      <c r="P2542" s="22">
        <v>0.08</v>
      </c>
      <c r="Q2542" s="17" t="e">
        <f t="shared" si="122"/>
        <v>#REF!</v>
      </c>
      <c r="R2542" s="13" t="e">
        <f>VLOOKUP(J2542,'[1]Nhân viên'!$E$20:$F$41,2,0)</f>
        <v>#REF!</v>
      </c>
    </row>
    <row r="2543" spans="1:18" hidden="1">
      <c r="A2543" s="11">
        <v>2545</v>
      </c>
      <c r="B2543" s="11">
        <f t="shared" si="120"/>
        <v>0</v>
      </c>
      <c r="E2543" s="13" t="e">
        <f>VLOOKUP(D2543,#REF!,2,0)</f>
        <v>#REF!</v>
      </c>
      <c r="H2543" s="13" t="e">
        <f>VLOOKUP(F2543,#REF!,2,0)</f>
        <v>#REF!</v>
      </c>
      <c r="I2543" s="13" t="str">
        <f>VLOOKUP(F2543,'[1]Khách hàng'!$A$4:$F$2144,3,0)</f>
        <v>Số 1 đường số 17A, Khu phố 11, Phường Bình Trị Đông B, Quận Bình Tân, TP.HCM.</v>
      </c>
      <c r="J2543" s="13" t="e">
        <f>VLOOKUP(F2543,#REF!,5,0)</f>
        <v>#REF!</v>
      </c>
      <c r="M2543" s="13" t="e">
        <f>VLOOKUP(K2543,#REF!,2,0)</f>
        <v>#REF!</v>
      </c>
      <c r="N2543" s="17" t="e">
        <f>VLOOKUP(K2543,#REF!,6,0)</f>
        <v>#REF!</v>
      </c>
      <c r="O2543" s="17" t="e">
        <f t="shared" si="121"/>
        <v>#REF!</v>
      </c>
      <c r="P2543" s="22">
        <v>0.08</v>
      </c>
      <c r="Q2543" s="17" t="e">
        <f t="shared" si="122"/>
        <v>#REF!</v>
      </c>
      <c r="R2543" s="13" t="e">
        <f>VLOOKUP(J2543,'[1]Nhân viên'!$E$20:$F$41,2,0)</f>
        <v>#REF!</v>
      </c>
    </row>
    <row r="2544" spans="1:18" hidden="1">
      <c r="A2544" s="11">
        <v>2546</v>
      </c>
      <c r="B2544" s="11">
        <f t="shared" si="120"/>
        <v>0</v>
      </c>
      <c r="E2544" s="13" t="e">
        <f>VLOOKUP(D2544,#REF!,2,0)</f>
        <v>#REF!</v>
      </c>
      <c r="H2544" s="13" t="e">
        <f>VLOOKUP(F2544,#REF!,2,0)</f>
        <v>#REF!</v>
      </c>
      <c r="I2544" s="13" t="str">
        <f>VLOOKUP(F2544,'[1]Khách hàng'!$A$4:$F$2144,3,0)</f>
        <v>Số 1 đường số 17A, Khu phố 11, Phường Bình Trị Đông B, Quận Bình Tân, TP.HCM.</v>
      </c>
      <c r="J2544" s="13" t="e">
        <f>VLOOKUP(F2544,#REF!,5,0)</f>
        <v>#REF!</v>
      </c>
      <c r="M2544" s="13" t="e">
        <f>VLOOKUP(K2544,#REF!,2,0)</f>
        <v>#REF!</v>
      </c>
      <c r="N2544" s="17" t="e">
        <f>VLOOKUP(K2544,#REF!,6,0)</f>
        <v>#REF!</v>
      </c>
      <c r="O2544" s="17" t="e">
        <f t="shared" si="121"/>
        <v>#REF!</v>
      </c>
      <c r="P2544" s="22">
        <v>0.08</v>
      </c>
      <c r="Q2544" s="17" t="e">
        <f t="shared" si="122"/>
        <v>#REF!</v>
      </c>
      <c r="R2544" s="13" t="e">
        <f>VLOOKUP(J2544,'[1]Nhân viên'!$E$20:$F$41,2,0)</f>
        <v>#REF!</v>
      </c>
    </row>
    <row r="2545" spans="1:18" hidden="1">
      <c r="A2545" s="11">
        <v>2547</v>
      </c>
      <c r="B2545" s="11">
        <f t="shared" si="120"/>
        <v>0</v>
      </c>
      <c r="E2545" s="13" t="e">
        <f>VLOOKUP(D2545,#REF!,2,0)</f>
        <v>#REF!</v>
      </c>
      <c r="H2545" s="13" t="e">
        <f>VLOOKUP(F2545,#REF!,2,0)</f>
        <v>#REF!</v>
      </c>
      <c r="I2545" s="13" t="str">
        <f>VLOOKUP(F2545,'[1]Khách hàng'!$A$4:$F$2144,3,0)</f>
        <v>Số 1 đường số 17A, Khu phố 11, Phường Bình Trị Đông B, Quận Bình Tân, TP.HCM.</v>
      </c>
      <c r="J2545" s="13" t="e">
        <f>VLOOKUP(F2545,#REF!,5,0)</f>
        <v>#REF!</v>
      </c>
      <c r="M2545" s="13" t="e">
        <f>VLOOKUP(K2545,#REF!,2,0)</f>
        <v>#REF!</v>
      </c>
      <c r="N2545" s="17" t="e">
        <f>VLOOKUP(K2545,#REF!,6,0)</f>
        <v>#REF!</v>
      </c>
      <c r="O2545" s="17" t="e">
        <f t="shared" si="121"/>
        <v>#REF!</v>
      </c>
      <c r="P2545" s="22">
        <v>0.08</v>
      </c>
      <c r="Q2545" s="17" t="e">
        <f t="shared" si="122"/>
        <v>#REF!</v>
      </c>
      <c r="R2545" s="13" t="e">
        <f>VLOOKUP(J2545,'[1]Nhân viên'!$E$20:$F$41,2,0)</f>
        <v>#REF!</v>
      </c>
    </row>
    <row r="2546" spans="1:18" hidden="1">
      <c r="A2546" s="11">
        <v>2548</v>
      </c>
      <c r="B2546" s="11">
        <f t="shared" si="120"/>
        <v>0</v>
      </c>
      <c r="E2546" s="13" t="e">
        <f>VLOOKUP(D2546,#REF!,2,0)</f>
        <v>#REF!</v>
      </c>
      <c r="H2546" s="13" t="e">
        <f>VLOOKUP(F2546,#REF!,2,0)</f>
        <v>#REF!</v>
      </c>
      <c r="I2546" s="13" t="str">
        <f>VLOOKUP(F2546,'[1]Khách hàng'!$A$4:$F$2144,3,0)</f>
        <v>Số 1 đường số 17A, Khu phố 11, Phường Bình Trị Đông B, Quận Bình Tân, TP.HCM.</v>
      </c>
      <c r="J2546" s="13" t="e">
        <f>VLOOKUP(F2546,#REF!,5,0)</f>
        <v>#REF!</v>
      </c>
      <c r="M2546" s="13" t="e">
        <f>VLOOKUP(K2546,#REF!,2,0)</f>
        <v>#REF!</v>
      </c>
      <c r="N2546" s="17" t="e">
        <f>VLOOKUP(K2546,#REF!,6,0)</f>
        <v>#REF!</v>
      </c>
      <c r="O2546" s="17" t="e">
        <f t="shared" si="121"/>
        <v>#REF!</v>
      </c>
      <c r="P2546" s="22">
        <v>0.08</v>
      </c>
      <c r="Q2546" s="17" t="e">
        <f t="shared" si="122"/>
        <v>#REF!</v>
      </c>
      <c r="R2546" s="13" t="e">
        <f>VLOOKUP(J2546,'[1]Nhân viên'!$E$20:$F$41,2,0)</f>
        <v>#REF!</v>
      </c>
    </row>
    <row r="2547" spans="1:18" hidden="1">
      <c r="A2547" s="11">
        <v>2549</v>
      </c>
      <c r="B2547" s="11">
        <f t="shared" si="120"/>
        <v>0</v>
      </c>
      <c r="E2547" s="13" t="e">
        <f>VLOOKUP(D2547,#REF!,2,0)</f>
        <v>#REF!</v>
      </c>
      <c r="H2547" s="13" t="e">
        <f>VLOOKUP(F2547,#REF!,2,0)</f>
        <v>#REF!</v>
      </c>
      <c r="I2547" s="13" t="str">
        <f>VLOOKUP(F2547,'[1]Khách hàng'!$A$4:$F$2144,3,0)</f>
        <v>Số 1 đường số 17A, Khu phố 11, Phường Bình Trị Đông B, Quận Bình Tân, TP.HCM.</v>
      </c>
      <c r="J2547" s="13" t="e">
        <f>VLOOKUP(F2547,#REF!,5,0)</f>
        <v>#REF!</v>
      </c>
      <c r="M2547" s="13" t="e">
        <f>VLOOKUP(K2547,#REF!,2,0)</f>
        <v>#REF!</v>
      </c>
      <c r="N2547" s="17" t="e">
        <f>VLOOKUP(K2547,#REF!,6,0)</f>
        <v>#REF!</v>
      </c>
      <c r="O2547" s="17" t="e">
        <f t="shared" si="121"/>
        <v>#REF!</v>
      </c>
      <c r="P2547" s="22">
        <v>0.08</v>
      </c>
      <c r="Q2547" s="17" t="e">
        <f t="shared" si="122"/>
        <v>#REF!</v>
      </c>
      <c r="R2547" s="13" t="e">
        <f>VLOOKUP(J2547,'[1]Nhân viên'!$E$20:$F$41,2,0)</f>
        <v>#REF!</v>
      </c>
    </row>
    <row r="2548" spans="1:18" hidden="1">
      <c r="A2548" s="11">
        <v>2550</v>
      </c>
      <c r="B2548" s="11">
        <f t="shared" si="120"/>
        <v>0</v>
      </c>
      <c r="E2548" s="13" t="e">
        <f>VLOOKUP(D2548,#REF!,2,0)</f>
        <v>#REF!</v>
      </c>
      <c r="H2548" s="13" t="e">
        <f>VLOOKUP(F2548,#REF!,2,0)</f>
        <v>#REF!</v>
      </c>
      <c r="I2548" s="13" t="str">
        <f>VLOOKUP(F2548,'[1]Khách hàng'!$A$4:$F$2144,3,0)</f>
        <v>Số 1 đường số 17A, Khu phố 11, Phường Bình Trị Đông B, Quận Bình Tân, TP.HCM.</v>
      </c>
      <c r="J2548" s="13" t="e">
        <f>VLOOKUP(F2548,#REF!,5,0)</f>
        <v>#REF!</v>
      </c>
      <c r="M2548" s="13" t="e">
        <f>VLOOKUP(K2548,#REF!,2,0)</f>
        <v>#REF!</v>
      </c>
      <c r="N2548" s="17" t="e">
        <f>VLOOKUP(K2548,#REF!,6,0)</f>
        <v>#REF!</v>
      </c>
      <c r="O2548" s="17" t="e">
        <f t="shared" si="121"/>
        <v>#REF!</v>
      </c>
      <c r="P2548" s="22">
        <v>0.08</v>
      </c>
      <c r="Q2548" s="17" t="e">
        <f t="shared" si="122"/>
        <v>#REF!</v>
      </c>
      <c r="R2548" s="13" t="e">
        <f>VLOOKUP(J2548,'[1]Nhân viên'!$E$20:$F$41,2,0)</f>
        <v>#REF!</v>
      </c>
    </row>
    <row r="2549" spans="1:18" hidden="1">
      <c r="A2549" s="11">
        <v>2551</v>
      </c>
      <c r="B2549" s="11">
        <f t="shared" si="120"/>
        <v>0</v>
      </c>
      <c r="E2549" s="13" t="e">
        <f>VLOOKUP(D2549,#REF!,2,0)</f>
        <v>#REF!</v>
      </c>
      <c r="H2549" s="13" t="e">
        <f>VLOOKUP(F2549,#REF!,2,0)</f>
        <v>#REF!</v>
      </c>
      <c r="I2549" s="13" t="str">
        <f>VLOOKUP(F2549,'[1]Khách hàng'!$A$4:$F$2144,3,0)</f>
        <v>Số 1 đường số 17A, Khu phố 11, Phường Bình Trị Đông B, Quận Bình Tân, TP.HCM.</v>
      </c>
      <c r="J2549" s="13" t="e">
        <f>VLOOKUP(F2549,#REF!,5,0)</f>
        <v>#REF!</v>
      </c>
      <c r="M2549" s="13" t="e">
        <f>VLOOKUP(K2549,#REF!,2,0)</f>
        <v>#REF!</v>
      </c>
      <c r="N2549" s="17" t="e">
        <f>VLOOKUP(K2549,#REF!,6,0)</f>
        <v>#REF!</v>
      </c>
      <c r="O2549" s="17" t="e">
        <f t="shared" si="121"/>
        <v>#REF!</v>
      </c>
      <c r="P2549" s="22">
        <v>0.08</v>
      </c>
      <c r="Q2549" s="17" t="e">
        <f t="shared" si="122"/>
        <v>#REF!</v>
      </c>
      <c r="R2549" s="13" t="e">
        <f>VLOOKUP(J2549,'[1]Nhân viên'!$E$20:$F$41,2,0)</f>
        <v>#REF!</v>
      </c>
    </row>
    <row r="2550" spans="1:18" hidden="1">
      <c r="A2550" s="11">
        <v>2552</v>
      </c>
      <c r="B2550" s="11">
        <f t="shared" si="120"/>
        <v>0</v>
      </c>
      <c r="E2550" s="13" t="e">
        <f>VLOOKUP(D2550,#REF!,2,0)</f>
        <v>#REF!</v>
      </c>
      <c r="H2550" s="13" t="e">
        <f>VLOOKUP(F2550,#REF!,2,0)</f>
        <v>#REF!</v>
      </c>
      <c r="I2550" s="13" t="str">
        <f>VLOOKUP(F2550,'[1]Khách hàng'!$A$4:$F$2144,3,0)</f>
        <v>Số 1 đường số 17A, Khu phố 11, Phường Bình Trị Đông B, Quận Bình Tân, TP.HCM.</v>
      </c>
      <c r="J2550" s="13" t="e">
        <f>VLOOKUP(F2550,#REF!,5,0)</f>
        <v>#REF!</v>
      </c>
      <c r="M2550" s="13" t="e">
        <f>VLOOKUP(K2550,#REF!,2,0)</f>
        <v>#REF!</v>
      </c>
      <c r="N2550" s="17" t="e">
        <f>VLOOKUP(K2550,#REF!,6,0)</f>
        <v>#REF!</v>
      </c>
      <c r="O2550" s="17" t="e">
        <f t="shared" si="121"/>
        <v>#REF!</v>
      </c>
      <c r="P2550" s="22">
        <v>0.08</v>
      </c>
      <c r="Q2550" s="17" t="e">
        <f t="shared" si="122"/>
        <v>#REF!</v>
      </c>
      <c r="R2550" s="13" t="e">
        <f>VLOOKUP(J2550,'[1]Nhân viên'!$E$20:$F$41,2,0)</f>
        <v>#REF!</v>
      </c>
    </row>
    <row r="2551" spans="1:18" hidden="1">
      <c r="A2551" s="11">
        <v>2553</v>
      </c>
      <c r="B2551" s="11">
        <f t="shared" si="120"/>
        <v>0</v>
      </c>
      <c r="E2551" s="13" t="e">
        <f>VLOOKUP(D2551,#REF!,2,0)</f>
        <v>#REF!</v>
      </c>
      <c r="H2551" s="13" t="e">
        <f>VLOOKUP(F2551,#REF!,2,0)</f>
        <v>#REF!</v>
      </c>
      <c r="I2551" s="13" t="str">
        <f>VLOOKUP(F2551,'[1]Khách hàng'!$A$4:$F$2144,3,0)</f>
        <v>Số 1 đường số 17A, Khu phố 11, Phường Bình Trị Đông B, Quận Bình Tân, TP.HCM.</v>
      </c>
      <c r="J2551" s="13" t="e">
        <f>VLOOKUP(F2551,#REF!,5,0)</f>
        <v>#REF!</v>
      </c>
      <c r="M2551" s="13" t="e">
        <f>VLOOKUP(K2551,#REF!,2,0)</f>
        <v>#REF!</v>
      </c>
      <c r="N2551" s="17" t="e">
        <f>VLOOKUP(K2551,#REF!,6,0)</f>
        <v>#REF!</v>
      </c>
      <c r="O2551" s="17" t="e">
        <f t="shared" si="121"/>
        <v>#REF!</v>
      </c>
      <c r="P2551" s="22">
        <v>0.08</v>
      </c>
      <c r="Q2551" s="17" t="e">
        <f t="shared" si="122"/>
        <v>#REF!</v>
      </c>
      <c r="R2551" s="13" t="e">
        <f>VLOOKUP(J2551,'[1]Nhân viên'!$E$20:$F$41,2,0)</f>
        <v>#REF!</v>
      </c>
    </row>
    <row r="2552" spans="1:18" hidden="1">
      <c r="A2552" s="11">
        <v>2554</v>
      </c>
      <c r="B2552" s="11">
        <f t="shared" si="120"/>
        <v>0</v>
      </c>
      <c r="E2552" s="13" t="e">
        <f>VLOOKUP(D2552,#REF!,2,0)</f>
        <v>#REF!</v>
      </c>
      <c r="H2552" s="13" t="e">
        <f>VLOOKUP(F2552,#REF!,2,0)</f>
        <v>#REF!</v>
      </c>
      <c r="I2552" s="13" t="str">
        <f>VLOOKUP(F2552,'[1]Khách hàng'!$A$4:$F$2144,3,0)</f>
        <v>Số 1 đường số 17A, Khu phố 11, Phường Bình Trị Đông B, Quận Bình Tân, TP.HCM.</v>
      </c>
      <c r="J2552" s="13" t="e">
        <f>VLOOKUP(F2552,#REF!,5,0)</f>
        <v>#REF!</v>
      </c>
      <c r="M2552" s="13" t="e">
        <f>VLOOKUP(K2552,#REF!,2,0)</f>
        <v>#REF!</v>
      </c>
      <c r="N2552" s="17" t="e">
        <f>VLOOKUP(K2552,#REF!,6,0)</f>
        <v>#REF!</v>
      </c>
      <c r="O2552" s="17" t="e">
        <f t="shared" si="121"/>
        <v>#REF!</v>
      </c>
      <c r="P2552" s="22">
        <v>0.08</v>
      </c>
      <c r="Q2552" s="17" t="e">
        <f t="shared" si="122"/>
        <v>#REF!</v>
      </c>
      <c r="R2552" s="13" t="e">
        <f>VLOOKUP(J2552,'[1]Nhân viên'!$E$20:$F$41,2,0)</f>
        <v>#REF!</v>
      </c>
    </row>
    <row r="2553" spans="1:18" hidden="1">
      <c r="A2553" s="11">
        <v>2555</v>
      </c>
      <c r="B2553" s="11">
        <f t="shared" si="120"/>
        <v>0</v>
      </c>
      <c r="E2553" s="13" t="e">
        <f>VLOOKUP(D2553,#REF!,2,0)</f>
        <v>#REF!</v>
      </c>
      <c r="H2553" s="13" t="e">
        <f>VLOOKUP(F2553,#REF!,2,0)</f>
        <v>#REF!</v>
      </c>
      <c r="I2553" s="13" t="str">
        <f>VLOOKUP(F2553,'[1]Khách hàng'!$A$4:$F$2144,3,0)</f>
        <v>Số 1 đường số 17A, Khu phố 11, Phường Bình Trị Đông B, Quận Bình Tân, TP.HCM.</v>
      </c>
      <c r="J2553" s="13" t="e">
        <f>VLOOKUP(F2553,#REF!,5,0)</f>
        <v>#REF!</v>
      </c>
      <c r="M2553" s="13" t="e">
        <f>VLOOKUP(K2553,#REF!,2,0)</f>
        <v>#REF!</v>
      </c>
      <c r="N2553" s="17" t="e">
        <f>VLOOKUP(K2553,#REF!,6,0)</f>
        <v>#REF!</v>
      </c>
      <c r="O2553" s="17" t="e">
        <f t="shared" si="121"/>
        <v>#REF!</v>
      </c>
      <c r="P2553" s="22">
        <v>0.08</v>
      </c>
      <c r="Q2553" s="17" t="e">
        <f t="shared" si="122"/>
        <v>#REF!</v>
      </c>
      <c r="R2553" s="13" t="e">
        <f>VLOOKUP(J2553,'[1]Nhân viên'!$E$20:$F$41,2,0)</f>
        <v>#REF!</v>
      </c>
    </row>
    <row r="2554" spans="1:18" hidden="1">
      <c r="A2554" s="11">
        <v>2556</v>
      </c>
      <c r="B2554" s="11">
        <f t="shared" si="120"/>
        <v>0</v>
      </c>
      <c r="E2554" s="13" t="e">
        <f>VLOOKUP(D2554,#REF!,2,0)</f>
        <v>#REF!</v>
      </c>
      <c r="H2554" s="13" t="e">
        <f>VLOOKUP(F2554,#REF!,2,0)</f>
        <v>#REF!</v>
      </c>
      <c r="I2554" s="13" t="str">
        <f>VLOOKUP(F2554,'[1]Khách hàng'!$A$4:$F$2144,3,0)</f>
        <v>Số 1 đường số 17A, Khu phố 11, Phường Bình Trị Đông B, Quận Bình Tân, TP.HCM.</v>
      </c>
      <c r="J2554" s="13" t="e">
        <f>VLOOKUP(F2554,#REF!,5,0)</f>
        <v>#REF!</v>
      </c>
      <c r="M2554" s="13" t="e">
        <f>VLOOKUP(K2554,#REF!,2,0)</f>
        <v>#REF!</v>
      </c>
      <c r="N2554" s="17" t="e">
        <f>VLOOKUP(K2554,#REF!,6,0)</f>
        <v>#REF!</v>
      </c>
      <c r="O2554" s="17" t="e">
        <f t="shared" si="121"/>
        <v>#REF!</v>
      </c>
      <c r="P2554" s="22">
        <v>0.08</v>
      </c>
      <c r="Q2554" s="17" t="e">
        <f t="shared" si="122"/>
        <v>#REF!</v>
      </c>
      <c r="R2554" s="13" t="e">
        <f>VLOOKUP(J2554,'[1]Nhân viên'!$E$20:$F$41,2,0)</f>
        <v>#REF!</v>
      </c>
    </row>
    <row r="2555" spans="1:18" hidden="1">
      <c r="A2555" s="11">
        <v>2557</v>
      </c>
      <c r="B2555" s="11">
        <f t="shared" si="120"/>
        <v>0</v>
      </c>
      <c r="E2555" s="13" t="e">
        <f>VLOOKUP(D2555,#REF!,2,0)</f>
        <v>#REF!</v>
      </c>
      <c r="H2555" s="13" t="e">
        <f>VLOOKUP(F2555,#REF!,2,0)</f>
        <v>#REF!</v>
      </c>
      <c r="I2555" s="13" t="str">
        <f>VLOOKUP(F2555,'[1]Khách hàng'!$A$4:$F$2144,3,0)</f>
        <v>Số 1 đường số 17A, Khu phố 11, Phường Bình Trị Đông B, Quận Bình Tân, TP.HCM.</v>
      </c>
      <c r="J2555" s="13" t="e">
        <f>VLOOKUP(F2555,#REF!,5,0)</f>
        <v>#REF!</v>
      </c>
      <c r="M2555" s="13" t="e">
        <f>VLOOKUP(K2555,#REF!,2,0)</f>
        <v>#REF!</v>
      </c>
      <c r="N2555" s="17" t="e">
        <f>VLOOKUP(K2555,#REF!,6,0)</f>
        <v>#REF!</v>
      </c>
      <c r="O2555" s="17" t="e">
        <f t="shared" si="121"/>
        <v>#REF!</v>
      </c>
      <c r="P2555" s="22">
        <v>0.08</v>
      </c>
      <c r="Q2555" s="17" t="e">
        <f t="shared" si="122"/>
        <v>#REF!</v>
      </c>
      <c r="R2555" s="13" t="e">
        <f>VLOOKUP(J2555,'[1]Nhân viên'!$E$20:$F$41,2,0)</f>
        <v>#REF!</v>
      </c>
    </row>
    <row r="2556" spans="1:18" hidden="1">
      <c r="A2556" s="11">
        <v>2558</v>
      </c>
      <c r="B2556" s="11">
        <f t="shared" si="120"/>
        <v>0</v>
      </c>
      <c r="E2556" s="13" t="e">
        <f>VLOOKUP(D2556,#REF!,2,0)</f>
        <v>#REF!</v>
      </c>
      <c r="H2556" s="13" t="e">
        <f>VLOOKUP(F2556,#REF!,2,0)</f>
        <v>#REF!</v>
      </c>
      <c r="I2556" s="13" t="str">
        <f>VLOOKUP(F2556,'[1]Khách hàng'!$A$4:$F$2144,3,0)</f>
        <v>Số 1 đường số 17A, Khu phố 11, Phường Bình Trị Đông B, Quận Bình Tân, TP.HCM.</v>
      </c>
      <c r="J2556" s="13" t="e">
        <f>VLOOKUP(F2556,#REF!,5,0)</f>
        <v>#REF!</v>
      </c>
      <c r="M2556" s="13" t="e">
        <f>VLOOKUP(K2556,#REF!,2,0)</f>
        <v>#REF!</v>
      </c>
      <c r="N2556" s="17" t="e">
        <f>VLOOKUP(K2556,#REF!,6,0)</f>
        <v>#REF!</v>
      </c>
      <c r="O2556" s="17" t="e">
        <f t="shared" si="121"/>
        <v>#REF!</v>
      </c>
      <c r="P2556" s="22">
        <v>0.08</v>
      </c>
      <c r="Q2556" s="17" t="e">
        <f t="shared" si="122"/>
        <v>#REF!</v>
      </c>
      <c r="R2556" s="13" t="e">
        <f>VLOOKUP(J2556,'[1]Nhân viên'!$E$20:$F$41,2,0)</f>
        <v>#REF!</v>
      </c>
    </row>
    <row r="2557" spans="1:18" hidden="1">
      <c r="A2557" s="11">
        <v>2559</v>
      </c>
      <c r="B2557" s="11">
        <f t="shared" si="120"/>
        <v>0</v>
      </c>
      <c r="E2557" s="13" t="e">
        <f>VLOOKUP(D2557,#REF!,2,0)</f>
        <v>#REF!</v>
      </c>
      <c r="H2557" s="13" t="e">
        <f>VLOOKUP(F2557,#REF!,2,0)</f>
        <v>#REF!</v>
      </c>
      <c r="I2557" s="13" t="str">
        <f>VLOOKUP(F2557,'[1]Khách hàng'!$A$4:$F$2144,3,0)</f>
        <v>Số 1 đường số 17A, Khu phố 11, Phường Bình Trị Đông B, Quận Bình Tân, TP.HCM.</v>
      </c>
      <c r="J2557" s="13" t="e">
        <f>VLOOKUP(F2557,#REF!,5,0)</f>
        <v>#REF!</v>
      </c>
      <c r="M2557" s="13" t="e">
        <f>VLOOKUP(K2557,#REF!,2,0)</f>
        <v>#REF!</v>
      </c>
      <c r="N2557" s="17" t="e">
        <f>VLOOKUP(K2557,#REF!,6,0)</f>
        <v>#REF!</v>
      </c>
      <c r="O2557" s="17" t="e">
        <f t="shared" si="121"/>
        <v>#REF!</v>
      </c>
      <c r="P2557" s="22">
        <v>0.08</v>
      </c>
      <c r="Q2557" s="17" t="e">
        <f t="shared" si="122"/>
        <v>#REF!</v>
      </c>
      <c r="R2557" s="13" t="e">
        <f>VLOOKUP(J2557,'[1]Nhân viên'!$E$20:$F$41,2,0)</f>
        <v>#REF!</v>
      </c>
    </row>
    <row r="2558" spans="1:18" hidden="1">
      <c r="A2558" s="11">
        <v>2560</v>
      </c>
      <c r="B2558" s="11">
        <f t="shared" si="120"/>
        <v>0</v>
      </c>
      <c r="E2558" s="13" t="e">
        <f>VLOOKUP(D2558,#REF!,2,0)</f>
        <v>#REF!</v>
      </c>
      <c r="H2558" s="13" t="e">
        <f>VLOOKUP(F2558,#REF!,2,0)</f>
        <v>#REF!</v>
      </c>
      <c r="I2558" s="13" t="str">
        <f>VLOOKUP(F2558,'[1]Khách hàng'!$A$4:$F$2144,3,0)</f>
        <v>Số 1 đường số 17A, Khu phố 11, Phường Bình Trị Đông B, Quận Bình Tân, TP.HCM.</v>
      </c>
      <c r="J2558" s="13" t="e">
        <f>VLOOKUP(F2558,#REF!,5,0)</f>
        <v>#REF!</v>
      </c>
      <c r="M2558" s="13" t="e">
        <f>VLOOKUP(K2558,#REF!,2,0)</f>
        <v>#REF!</v>
      </c>
      <c r="N2558" s="17" t="e">
        <f>VLOOKUP(K2558,#REF!,6,0)</f>
        <v>#REF!</v>
      </c>
      <c r="O2558" s="17" t="e">
        <f t="shared" si="121"/>
        <v>#REF!</v>
      </c>
      <c r="P2558" s="22">
        <v>0.08</v>
      </c>
      <c r="Q2558" s="17" t="e">
        <f t="shared" si="122"/>
        <v>#REF!</v>
      </c>
      <c r="R2558" s="13" t="e">
        <f>VLOOKUP(J2558,'[1]Nhân viên'!$E$20:$F$41,2,0)</f>
        <v>#REF!</v>
      </c>
    </row>
    <row r="2559" spans="1:18" hidden="1">
      <c r="A2559" s="11">
        <v>2561</v>
      </c>
      <c r="B2559" s="11">
        <f t="shared" si="120"/>
        <v>0</v>
      </c>
      <c r="E2559" s="13" t="e">
        <f>VLOOKUP(D2559,#REF!,2,0)</f>
        <v>#REF!</v>
      </c>
      <c r="H2559" s="13" t="e">
        <f>VLOOKUP(F2559,#REF!,2,0)</f>
        <v>#REF!</v>
      </c>
      <c r="I2559" s="13" t="str">
        <f>VLOOKUP(F2559,'[1]Khách hàng'!$A$4:$F$2144,3,0)</f>
        <v>Số 1 đường số 17A, Khu phố 11, Phường Bình Trị Đông B, Quận Bình Tân, TP.HCM.</v>
      </c>
      <c r="J2559" s="13" t="e">
        <f>VLOOKUP(F2559,#REF!,5,0)</f>
        <v>#REF!</v>
      </c>
      <c r="M2559" s="13" t="e">
        <f>VLOOKUP(K2559,#REF!,2,0)</f>
        <v>#REF!</v>
      </c>
      <c r="N2559" s="17" t="e">
        <f>VLOOKUP(K2559,#REF!,6,0)</f>
        <v>#REF!</v>
      </c>
      <c r="O2559" s="17" t="e">
        <f t="shared" si="121"/>
        <v>#REF!</v>
      </c>
      <c r="P2559" s="22">
        <v>0.08</v>
      </c>
      <c r="Q2559" s="17" t="e">
        <f t="shared" si="122"/>
        <v>#REF!</v>
      </c>
      <c r="R2559" s="13" t="e">
        <f>VLOOKUP(J2559,'[1]Nhân viên'!$E$20:$F$41,2,0)</f>
        <v>#REF!</v>
      </c>
    </row>
    <row r="2560" spans="1:18" hidden="1">
      <c r="A2560" s="11">
        <v>2562</v>
      </c>
      <c r="B2560" s="11">
        <f t="shared" si="120"/>
        <v>0</v>
      </c>
      <c r="E2560" s="13" t="e">
        <f>VLOOKUP(D2560,#REF!,2,0)</f>
        <v>#REF!</v>
      </c>
      <c r="H2560" s="13" t="e">
        <f>VLOOKUP(F2560,#REF!,2,0)</f>
        <v>#REF!</v>
      </c>
      <c r="I2560" s="13" t="str">
        <f>VLOOKUP(F2560,'[1]Khách hàng'!$A$4:$F$2144,3,0)</f>
        <v>Số 1 đường số 17A, Khu phố 11, Phường Bình Trị Đông B, Quận Bình Tân, TP.HCM.</v>
      </c>
      <c r="J2560" s="13" t="e">
        <f>VLOOKUP(F2560,#REF!,5,0)</f>
        <v>#REF!</v>
      </c>
      <c r="M2560" s="13" t="e">
        <f>VLOOKUP(K2560,#REF!,2,0)</f>
        <v>#REF!</v>
      </c>
      <c r="N2560" s="17" t="e">
        <f>VLOOKUP(K2560,#REF!,6,0)</f>
        <v>#REF!</v>
      </c>
      <c r="O2560" s="17" t="e">
        <f t="shared" si="121"/>
        <v>#REF!</v>
      </c>
      <c r="P2560" s="22">
        <v>0.08</v>
      </c>
      <c r="Q2560" s="17" t="e">
        <f t="shared" si="122"/>
        <v>#REF!</v>
      </c>
      <c r="R2560" s="13" t="e">
        <f>VLOOKUP(J2560,'[1]Nhân viên'!$E$20:$F$41,2,0)</f>
        <v>#REF!</v>
      </c>
    </row>
    <row r="2561" spans="1:18" hidden="1">
      <c r="A2561" s="11">
        <v>2563</v>
      </c>
      <c r="B2561" s="11">
        <f t="shared" si="120"/>
        <v>0</v>
      </c>
      <c r="E2561" s="13" t="e">
        <f>VLOOKUP(D2561,#REF!,2,0)</f>
        <v>#REF!</v>
      </c>
      <c r="H2561" s="13" t="e">
        <f>VLOOKUP(F2561,#REF!,2,0)</f>
        <v>#REF!</v>
      </c>
      <c r="I2561" s="13" t="str">
        <f>VLOOKUP(F2561,'[1]Khách hàng'!$A$4:$F$2144,3,0)</f>
        <v>Số 1 đường số 17A, Khu phố 11, Phường Bình Trị Đông B, Quận Bình Tân, TP.HCM.</v>
      </c>
      <c r="J2561" s="13" t="e">
        <f>VLOOKUP(F2561,#REF!,5,0)</f>
        <v>#REF!</v>
      </c>
      <c r="M2561" s="13" t="e">
        <f>VLOOKUP(K2561,#REF!,2,0)</f>
        <v>#REF!</v>
      </c>
      <c r="N2561" s="17" t="e">
        <f>VLOOKUP(K2561,#REF!,6,0)</f>
        <v>#REF!</v>
      </c>
      <c r="O2561" s="17" t="e">
        <f t="shared" si="121"/>
        <v>#REF!</v>
      </c>
      <c r="P2561" s="22">
        <v>0.08</v>
      </c>
      <c r="Q2561" s="17" t="e">
        <f t="shared" si="122"/>
        <v>#REF!</v>
      </c>
      <c r="R2561" s="13" t="e">
        <f>VLOOKUP(J2561,'[1]Nhân viên'!$E$20:$F$41,2,0)</f>
        <v>#REF!</v>
      </c>
    </row>
    <row r="2562" spans="1:18" hidden="1">
      <c r="A2562" s="11">
        <v>2564</v>
      </c>
      <c r="B2562" s="11">
        <f t="shared" si="120"/>
        <v>0</v>
      </c>
      <c r="E2562" s="13" t="e">
        <f>VLOOKUP(D2562,#REF!,2,0)</f>
        <v>#REF!</v>
      </c>
      <c r="H2562" s="13" t="e">
        <f>VLOOKUP(F2562,#REF!,2,0)</f>
        <v>#REF!</v>
      </c>
      <c r="I2562" s="13" t="str">
        <f>VLOOKUP(F2562,'[1]Khách hàng'!$A$4:$F$2144,3,0)</f>
        <v>Số 1 đường số 17A, Khu phố 11, Phường Bình Trị Đông B, Quận Bình Tân, TP.HCM.</v>
      </c>
      <c r="J2562" s="13" t="e">
        <f>VLOOKUP(F2562,#REF!,5,0)</f>
        <v>#REF!</v>
      </c>
      <c r="M2562" s="13" t="e">
        <f>VLOOKUP(K2562,#REF!,2,0)</f>
        <v>#REF!</v>
      </c>
      <c r="N2562" s="17" t="e">
        <f>VLOOKUP(K2562,#REF!,6,0)</f>
        <v>#REF!</v>
      </c>
      <c r="O2562" s="17" t="e">
        <f t="shared" si="121"/>
        <v>#REF!</v>
      </c>
      <c r="P2562" s="22">
        <v>0.08</v>
      </c>
      <c r="Q2562" s="17" t="e">
        <f t="shared" si="122"/>
        <v>#REF!</v>
      </c>
      <c r="R2562" s="13" t="e">
        <f>VLOOKUP(J2562,'[1]Nhân viên'!$E$20:$F$41,2,0)</f>
        <v>#REF!</v>
      </c>
    </row>
    <row r="2563" spans="1:18" hidden="1">
      <c r="A2563" s="11">
        <v>2565</v>
      </c>
      <c r="B2563" s="11">
        <f t="shared" si="120"/>
        <v>0</v>
      </c>
      <c r="E2563" s="13" t="e">
        <f>VLOOKUP(D2563,#REF!,2,0)</f>
        <v>#REF!</v>
      </c>
      <c r="H2563" s="13" t="e">
        <f>VLOOKUP(F2563,#REF!,2,0)</f>
        <v>#REF!</v>
      </c>
      <c r="I2563" s="13" t="str">
        <f>VLOOKUP(F2563,'[1]Khách hàng'!$A$4:$F$2144,3,0)</f>
        <v>Số 1 đường số 17A, Khu phố 11, Phường Bình Trị Đông B, Quận Bình Tân, TP.HCM.</v>
      </c>
      <c r="J2563" s="13" t="e">
        <f>VLOOKUP(F2563,#REF!,5,0)</f>
        <v>#REF!</v>
      </c>
      <c r="M2563" s="13" t="e">
        <f>VLOOKUP(K2563,#REF!,2,0)</f>
        <v>#REF!</v>
      </c>
      <c r="N2563" s="17" t="e">
        <f>VLOOKUP(K2563,#REF!,6,0)</f>
        <v>#REF!</v>
      </c>
      <c r="O2563" s="17" t="e">
        <f t="shared" si="121"/>
        <v>#REF!</v>
      </c>
      <c r="P2563" s="22">
        <v>0.08</v>
      </c>
      <c r="Q2563" s="17" t="e">
        <f t="shared" si="122"/>
        <v>#REF!</v>
      </c>
      <c r="R2563" s="13" t="e">
        <f>VLOOKUP(J2563,'[1]Nhân viên'!$E$20:$F$41,2,0)</f>
        <v>#REF!</v>
      </c>
    </row>
    <row r="2564" spans="1:18" hidden="1">
      <c r="A2564" s="11">
        <v>2566</v>
      </c>
      <c r="B2564" s="11">
        <f t="shared" si="120"/>
        <v>0</v>
      </c>
      <c r="E2564" s="13" t="e">
        <f>VLOOKUP(D2564,#REF!,2,0)</f>
        <v>#REF!</v>
      </c>
      <c r="H2564" s="13" t="e">
        <f>VLOOKUP(F2564,#REF!,2,0)</f>
        <v>#REF!</v>
      </c>
      <c r="I2564" s="13" t="str">
        <f>VLOOKUP(F2564,'[1]Khách hàng'!$A$4:$F$2144,3,0)</f>
        <v>Số 1 đường số 17A, Khu phố 11, Phường Bình Trị Đông B, Quận Bình Tân, TP.HCM.</v>
      </c>
      <c r="J2564" s="13" t="e">
        <f>VLOOKUP(F2564,#REF!,5,0)</f>
        <v>#REF!</v>
      </c>
      <c r="M2564" s="13" t="e">
        <f>VLOOKUP(K2564,#REF!,2,0)</f>
        <v>#REF!</v>
      </c>
      <c r="N2564" s="17" t="e">
        <f>VLOOKUP(K2564,#REF!,6,0)</f>
        <v>#REF!</v>
      </c>
      <c r="O2564" s="17" t="e">
        <f t="shared" si="121"/>
        <v>#REF!</v>
      </c>
      <c r="P2564" s="22">
        <v>0.08</v>
      </c>
      <c r="Q2564" s="17" t="e">
        <f t="shared" si="122"/>
        <v>#REF!</v>
      </c>
      <c r="R2564" s="13" t="e">
        <f>VLOOKUP(J2564,'[1]Nhân viên'!$E$20:$F$41,2,0)</f>
        <v>#REF!</v>
      </c>
    </row>
    <row r="2565" spans="1:18" hidden="1">
      <c r="A2565" s="11">
        <v>2567</v>
      </c>
      <c r="B2565" s="11">
        <f t="shared" si="120"/>
        <v>0</v>
      </c>
      <c r="E2565" s="13" t="e">
        <f>VLOOKUP(D2565,#REF!,2,0)</f>
        <v>#REF!</v>
      </c>
      <c r="H2565" s="13" t="e">
        <f>VLOOKUP(F2565,#REF!,2,0)</f>
        <v>#REF!</v>
      </c>
      <c r="I2565" s="13" t="str">
        <f>VLOOKUP(F2565,'[1]Khách hàng'!$A$4:$F$2144,3,0)</f>
        <v>Số 1 đường số 17A, Khu phố 11, Phường Bình Trị Đông B, Quận Bình Tân, TP.HCM.</v>
      </c>
      <c r="J2565" s="13" t="e">
        <f>VLOOKUP(F2565,#REF!,5,0)</f>
        <v>#REF!</v>
      </c>
      <c r="M2565" s="13" t="e">
        <f>VLOOKUP(K2565,#REF!,2,0)</f>
        <v>#REF!</v>
      </c>
      <c r="N2565" s="17" t="e">
        <f>VLOOKUP(K2565,#REF!,6,0)</f>
        <v>#REF!</v>
      </c>
      <c r="O2565" s="17" t="e">
        <f t="shared" si="121"/>
        <v>#REF!</v>
      </c>
      <c r="P2565" s="22">
        <v>0.08</v>
      </c>
      <c r="Q2565" s="17" t="e">
        <f t="shared" si="122"/>
        <v>#REF!</v>
      </c>
      <c r="R2565" s="13" t="e">
        <f>VLOOKUP(J2565,'[1]Nhân viên'!$E$20:$F$41,2,0)</f>
        <v>#REF!</v>
      </c>
    </row>
    <row r="2566" spans="1:18" hidden="1">
      <c r="A2566" s="11">
        <v>2568</v>
      </c>
      <c r="B2566" s="11">
        <f t="shared" si="120"/>
        <v>0</v>
      </c>
      <c r="E2566" s="13" t="e">
        <f>VLOOKUP(D2566,#REF!,2,0)</f>
        <v>#REF!</v>
      </c>
      <c r="H2566" s="13" t="e">
        <f>VLOOKUP(F2566,#REF!,2,0)</f>
        <v>#REF!</v>
      </c>
      <c r="I2566" s="13" t="str">
        <f>VLOOKUP(F2566,'[1]Khách hàng'!$A$4:$F$2144,3,0)</f>
        <v>Số 1 đường số 17A, Khu phố 11, Phường Bình Trị Đông B, Quận Bình Tân, TP.HCM.</v>
      </c>
      <c r="J2566" s="13" t="e">
        <f>VLOOKUP(F2566,#REF!,5,0)</f>
        <v>#REF!</v>
      </c>
      <c r="M2566" s="13" t="e">
        <f>VLOOKUP(K2566,#REF!,2,0)</f>
        <v>#REF!</v>
      </c>
      <c r="N2566" s="17" t="e">
        <f>VLOOKUP(K2566,#REF!,6,0)</f>
        <v>#REF!</v>
      </c>
      <c r="O2566" s="17" t="e">
        <f t="shared" si="121"/>
        <v>#REF!</v>
      </c>
      <c r="P2566" s="22">
        <v>0.08</v>
      </c>
      <c r="Q2566" s="17" t="e">
        <f t="shared" si="122"/>
        <v>#REF!</v>
      </c>
      <c r="R2566" s="13" t="e">
        <f>VLOOKUP(J2566,'[1]Nhân viên'!$E$20:$F$41,2,0)</f>
        <v>#REF!</v>
      </c>
    </row>
    <row r="2567" spans="1:18" hidden="1">
      <c r="A2567" s="11">
        <v>2569</v>
      </c>
      <c r="B2567" s="11">
        <f t="shared" si="120"/>
        <v>0</v>
      </c>
      <c r="E2567" s="13" t="e">
        <f>VLOOKUP(D2567,#REF!,2,0)</f>
        <v>#REF!</v>
      </c>
      <c r="H2567" s="13" t="e">
        <f>VLOOKUP(F2567,#REF!,2,0)</f>
        <v>#REF!</v>
      </c>
      <c r="I2567" s="13" t="str">
        <f>VLOOKUP(F2567,'[1]Khách hàng'!$A$4:$F$2144,3,0)</f>
        <v>Số 1 đường số 17A, Khu phố 11, Phường Bình Trị Đông B, Quận Bình Tân, TP.HCM.</v>
      </c>
      <c r="J2567" s="13" t="e">
        <f>VLOOKUP(F2567,#REF!,5,0)</f>
        <v>#REF!</v>
      </c>
      <c r="M2567" s="13" t="e">
        <f>VLOOKUP(K2567,#REF!,2,0)</f>
        <v>#REF!</v>
      </c>
      <c r="N2567" s="17" t="e">
        <f>VLOOKUP(K2567,#REF!,6,0)</f>
        <v>#REF!</v>
      </c>
      <c r="O2567" s="17" t="e">
        <f t="shared" si="121"/>
        <v>#REF!</v>
      </c>
      <c r="P2567" s="22">
        <v>0.08</v>
      </c>
      <c r="Q2567" s="17" t="e">
        <f t="shared" si="122"/>
        <v>#REF!</v>
      </c>
      <c r="R2567" s="13" t="e">
        <f>VLOOKUP(J2567,'[1]Nhân viên'!$E$20:$F$41,2,0)</f>
        <v>#REF!</v>
      </c>
    </row>
    <row r="2568" spans="1:18" hidden="1">
      <c r="A2568" s="11">
        <v>2570</v>
      </c>
      <c r="B2568" s="11">
        <f t="shared" si="120"/>
        <v>0</v>
      </c>
      <c r="E2568" s="13" t="e">
        <f>VLOOKUP(D2568,#REF!,2,0)</f>
        <v>#REF!</v>
      </c>
      <c r="H2568" s="13" t="e">
        <f>VLOOKUP(F2568,#REF!,2,0)</f>
        <v>#REF!</v>
      </c>
      <c r="I2568" s="13" t="str">
        <f>VLOOKUP(F2568,'[1]Khách hàng'!$A$4:$F$2144,3,0)</f>
        <v>Số 1 đường số 17A, Khu phố 11, Phường Bình Trị Đông B, Quận Bình Tân, TP.HCM.</v>
      </c>
      <c r="J2568" s="13" t="e">
        <f>VLOOKUP(F2568,#REF!,5,0)</f>
        <v>#REF!</v>
      </c>
      <c r="M2568" s="13" t="e">
        <f>VLOOKUP(K2568,#REF!,2,0)</f>
        <v>#REF!</v>
      </c>
      <c r="N2568" s="17" t="e">
        <f>VLOOKUP(K2568,#REF!,6,0)</f>
        <v>#REF!</v>
      </c>
      <c r="O2568" s="17" t="e">
        <f t="shared" si="121"/>
        <v>#REF!</v>
      </c>
      <c r="P2568" s="22">
        <v>0.08</v>
      </c>
      <c r="Q2568" s="17" t="e">
        <f t="shared" si="122"/>
        <v>#REF!</v>
      </c>
      <c r="R2568" s="13" t="e">
        <f>VLOOKUP(J2568,'[1]Nhân viên'!$E$20:$F$41,2,0)</f>
        <v>#REF!</v>
      </c>
    </row>
    <row r="2569" spans="1:18" hidden="1">
      <c r="A2569" s="11">
        <v>2571</v>
      </c>
      <c r="B2569" s="11">
        <f t="shared" si="120"/>
        <v>0</v>
      </c>
      <c r="E2569" s="13" t="e">
        <f>VLOOKUP(D2569,#REF!,2,0)</f>
        <v>#REF!</v>
      </c>
      <c r="H2569" s="13" t="e">
        <f>VLOOKUP(F2569,#REF!,2,0)</f>
        <v>#REF!</v>
      </c>
      <c r="I2569" s="13" t="str">
        <f>VLOOKUP(F2569,'[1]Khách hàng'!$A$4:$F$2144,3,0)</f>
        <v>Số 1 đường số 17A, Khu phố 11, Phường Bình Trị Đông B, Quận Bình Tân, TP.HCM.</v>
      </c>
      <c r="J2569" s="13" t="e">
        <f>VLOOKUP(F2569,#REF!,5,0)</f>
        <v>#REF!</v>
      </c>
      <c r="M2569" s="13" t="e">
        <f>VLOOKUP(K2569,#REF!,2,0)</f>
        <v>#REF!</v>
      </c>
      <c r="N2569" s="17" t="e">
        <f>VLOOKUP(K2569,#REF!,6,0)</f>
        <v>#REF!</v>
      </c>
      <c r="O2569" s="17" t="e">
        <f t="shared" si="121"/>
        <v>#REF!</v>
      </c>
      <c r="P2569" s="22">
        <v>0.08</v>
      </c>
      <c r="Q2569" s="17" t="e">
        <f t="shared" si="122"/>
        <v>#REF!</v>
      </c>
      <c r="R2569" s="13" t="e">
        <f>VLOOKUP(J2569,'[1]Nhân viên'!$E$20:$F$41,2,0)</f>
        <v>#REF!</v>
      </c>
    </row>
    <row r="2570" spans="1:18" hidden="1">
      <c r="A2570" s="11">
        <v>2572</v>
      </c>
      <c r="B2570" s="11">
        <f t="shared" si="120"/>
        <v>0</v>
      </c>
      <c r="E2570" s="13" t="e">
        <f>VLOOKUP(D2570,#REF!,2,0)</f>
        <v>#REF!</v>
      </c>
      <c r="H2570" s="13" t="e">
        <f>VLOOKUP(F2570,#REF!,2,0)</f>
        <v>#REF!</v>
      </c>
      <c r="I2570" s="13" t="str">
        <f>VLOOKUP(F2570,'[1]Khách hàng'!$A$4:$F$2144,3,0)</f>
        <v>Số 1 đường số 17A, Khu phố 11, Phường Bình Trị Đông B, Quận Bình Tân, TP.HCM.</v>
      </c>
      <c r="J2570" s="13" t="e">
        <f>VLOOKUP(F2570,#REF!,5,0)</f>
        <v>#REF!</v>
      </c>
      <c r="M2570" s="13" t="e">
        <f>VLOOKUP(K2570,#REF!,2,0)</f>
        <v>#REF!</v>
      </c>
      <c r="N2570" s="17" t="e">
        <f>VLOOKUP(K2570,#REF!,6,0)</f>
        <v>#REF!</v>
      </c>
      <c r="O2570" s="17" t="e">
        <f t="shared" si="121"/>
        <v>#REF!</v>
      </c>
      <c r="P2570" s="22">
        <v>0.08</v>
      </c>
      <c r="Q2570" s="17" t="e">
        <f t="shared" si="122"/>
        <v>#REF!</v>
      </c>
      <c r="R2570" s="13" t="e">
        <f>VLOOKUP(J2570,'[1]Nhân viên'!$E$20:$F$41,2,0)</f>
        <v>#REF!</v>
      </c>
    </row>
    <row r="2571" spans="1:18" hidden="1">
      <c r="A2571" s="11">
        <v>2573</v>
      </c>
      <c r="B2571" s="11">
        <f t="shared" si="120"/>
        <v>0</v>
      </c>
      <c r="E2571" s="13" t="e">
        <f>VLOOKUP(D2571,#REF!,2,0)</f>
        <v>#REF!</v>
      </c>
      <c r="H2571" s="13" t="e">
        <f>VLOOKUP(F2571,#REF!,2,0)</f>
        <v>#REF!</v>
      </c>
      <c r="I2571" s="13" t="str">
        <f>VLOOKUP(F2571,'[1]Khách hàng'!$A$4:$F$2144,3,0)</f>
        <v>Số 1 đường số 17A, Khu phố 11, Phường Bình Trị Đông B, Quận Bình Tân, TP.HCM.</v>
      </c>
      <c r="J2571" s="13" t="e">
        <f>VLOOKUP(F2571,#REF!,5,0)</f>
        <v>#REF!</v>
      </c>
      <c r="M2571" s="13" t="e">
        <f>VLOOKUP(K2571,#REF!,2,0)</f>
        <v>#REF!</v>
      </c>
      <c r="N2571" s="17" t="e">
        <f>VLOOKUP(K2571,#REF!,6,0)</f>
        <v>#REF!</v>
      </c>
      <c r="O2571" s="17" t="e">
        <f t="shared" si="121"/>
        <v>#REF!</v>
      </c>
      <c r="P2571" s="22">
        <v>0.08</v>
      </c>
      <c r="Q2571" s="17" t="e">
        <f t="shared" si="122"/>
        <v>#REF!</v>
      </c>
      <c r="R2571" s="13" t="e">
        <f>VLOOKUP(J2571,'[1]Nhân viên'!$E$20:$F$41,2,0)</f>
        <v>#REF!</v>
      </c>
    </row>
    <row r="2572" spans="1:18" hidden="1">
      <c r="A2572" s="11">
        <v>2574</v>
      </c>
      <c r="B2572" s="11">
        <f t="shared" si="120"/>
        <v>0</v>
      </c>
      <c r="E2572" s="13" t="e">
        <f>VLOOKUP(D2572,#REF!,2,0)</f>
        <v>#REF!</v>
      </c>
      <c r="H2572" s="13" t="e">
        <f>VLOOKUP(F2572,#REF!,2,0)</f>
        <v>#REF!</v>
      </c>
      <c r="I2572" s="13" t="str">
        <f>VLOOKUP(F2572,'[1]Khách hàng'!$A$4:$F$2144,3,0)</f>
        <v>Số 1 đường số 17A, Khu phố 11, Phường Bình Trị Đông B, Quận Bình Tân, TP.HCM.</v>
      </c>
      <c r="J2572" s="13" t="e">
        <f>VLOOKUP(F2572,#REF!,5,0)</f>
        <v>#REF!</v>
      </c>
      <c r="M2572" s="13" t="e">
        <f>VLOOKUP(K2572,#REF!,2,0)</f>
        <v>#REF!</v>
      </c>
      <c r="N2572" s="17" t="e">
        <f>VLOOKUP(K2572,#REF!,6,0)</f>
        <v>#REF!</v>
      </c>
      <c r="O2572" s="17" t="e">
        <f t="shared" si="121"/>
        <v>#REF!</v>
      </c>
      <c r="P2572" s="22">
        <v>0.08</v>
      </c>
      <c r="Q2572" s="17" t="e">
        <f t="shared" si="122"/>
        <v>#REF!</v>
      </c>
      <c r="R2572" s="13" t="e">
        <f>VLOOKUP(J2572,'[1]Nhân viên'!$E$20:$F$41,2,0)</f>
        <v>#REF!</v>
      </c>
    </row>
    <row r="2573" spans="1:18" hidden="1">
      <c r="A2573" s="11">
        <v>2575</v>
      </c>
      <c r="B2573" s="11">
        <f t="shared" si="120"/>
        <v>0</v>
      </c>
      <c r="E2573" s="13" t="e">
        <f>VLOOKUP(D2573,#REF!,2,0)</f>
        <v>#REF!</v>
      </c>
      <c r="H2573" s="13" t="e">
        <f>VLOOKUP(F2573,#REF!,2,0)</f>
        <v>#REF!</v>
      </c>
      <c r="I2573" s="13" t="str">
        <f>VLOOKUP(F2573,'[1]Khách hàng'!$A$4:$F$2144,3,0)</f>
        <v>Số 1 đường số 17A, Khu phố 11, Phường Bình Trị Đông B, Quận Bình Tân, TP.HCM.</v>
      </c>
      <c r="J2573" s="13" t="e">
        <f>VLOOKUP(F2573,#REF!,5,0)</f>
        <v>#REF!</v>
      </c>
      <c r="M2573" s="13" t="e">
        <f>VLOOKUP(K2573,#REF!,2,0)</f>
        <v>#REF!</v>
      </c>
      <c r="N2573" s="17" t="e">
        <f>VLOOKUP(K2573,#REF!,6,0)</f>
        <v>#REF!</v>
      </c>
      <c r="O2573" s="17" t="e">
        <f t="shared" si="121"/>
        <v>#REF!</v>
      </c>
      <c r="P2573" s="22">
        <v>0.08</v>
      </c>
      <c r="Q2573" s="17" t="e">
        <f t="shared" si="122"/>
        <v>#REF!</v>
      </c>
      <c r="R2573" s="13" t="e">
        <f>VLOOKUP(J2573,'[1]Nhân viên'!$E$20:$F$41,2,0)</f>
        <v>#REF!</v>
      </c>
    </row>
    <row r="2574" spans="1:18" hidden="1">
      <c r="A2574" s="11">
        <v>2576</v>
      </c>
      <c r="B2574" s="11">
        <f t="shared" si="120"/>
        <v>0</v>
      </c>
      <c r="E2574" s="13" t="e">
        <f>VLOOKUP(D2574,#REF!,2,0)</f>
        <v>#REF!</v>
      </c>
      <c r="H2574" s="13" t="e">
        <f>VLOOKUP(F2574,#REF!,2,0)</f>
        <v>#REF!</v>
      </c>
      <c r="I2574" s="13" t="str">
        <f>VLOOKUP(F2574,'[1]Khách hàng'!$A$4:$F$2144,3,0)</f>
        <v>Số 1 đường số 17A, Khu phố 11, Phường Bình Trị Đông B, Quận Bình Tân, TP.HCM.</v>
      </c>
      <c r="J2574" s="13" t="e">
        <f>VLOOKUP(F2574,#REF!,5,0)</f>
        <v>#REF!</v>
      </c>
      <c r="M2574" s="13" t="e">
        <f>VLOOKUP(K2574,#REF!,2,0)</f>
        <v>#REF!</v>
      </c>
      <c r="N2574" s="17" t="e">
        <f>VLOOKUP(K2574,#REF!,6,0)</f>
        <v>#REF!</v>
      </c>
      <c r="O2574" s="17" t="e">
        <f t="shared" si="121"/>
        <v>#REF!</v>
      </c>
      <c r="P2574" s="22">
        <v>0.08</v>
      </c>
      <c r="Q2574" s="17" t="e">
        <f t="shared" si="122"/>
        <v>#REF!</v>
      </c>
      <c r="R2574" s="13" t="e">
        <f>VLOOKUP(J2574,'[1]Nhân viên'!$E$20:$F$41,2,0)</f>
        <v>#REF!</v>
      </c>
    </row>
    <row r="2575" spans="1:18" hidden="1">
      <c r="A2575" s="11">
        <v>2577</v>
      </c>
      <c r="B2575" s="11">
        <f t="shared" si="120"/>
        <v>0</v>
      </c>
      <c r="E2575" s="13" t="e">
        <f>VLOOKUP(D2575,#REF!,2,0)</f>
        <v>#REF!</v>
      </c>
      <c r="H2575" s="13" t="e">
        <f>VLOOKUP(F2575,#REF!,2,0)</f>
        <v>#REF!</v>
      </c>
      <c r="I2575" s="13" t="str">
        <f>VLOOKUP(F2575,'[1]Khách hàng'!$A$4:$F$2144,3,0)</f>
        <v>Số 1 đường số 17A, Khu phố 11, Phường Bình Trị Đông B, Quận Bình Tân, TP.HCM.</v>
      </c>
      <c r="J2575" s="13" t="e">
        <f>VLOOKUP(F2575,#REF!,5,0)</f>
        <v>#REF!</v>
      </c>
      <c r="M2575" s="13" t="e">
        <f>VLOOKUP(K2575,#REF!,2,0)</f>
        <v>#REF!</v>
      </c>
      <c r="N2575" s="17" t="e">
        <f>VLOOKUP(K2575,#REF!,6,0)</f>
        <v>#REF!</v>
      </c>
      <c r="O2575" s="17" t="e">
        <f t="shared" si="121"/>
        <v>#REF!</v>
      </c>
      <c r="P2575" s="22">
        <v>0.08</v>
      </c>
      <c r="Q2575" s="17" t="e">
        <f t="shared" si="122"/>
        <v>#REF!</v>
      </c>
      <c r="R2575" s="13" t="e">
        <f>VLOOKUP(J2575,'[1]Nhân viên'!$E$20:$F$41,2,0)</f>
        <v>#REF!</v>
      </c>
    </row>
    <row r="2576" spans="1:18" hidden="1">
      <c r="A2576" s="11">
        <v>2578</v>
      </c>
      <c r="B2576" s="11">
        <f t="shared" si="120"/>
        <v>0</v>
      </c>
      <c r="E2576" s="13" t="e">
        <f>VLOOKUP(D2576,#REF!,2,0)</f>
        <v>#REF!</v>
      </c>
      <c r="H2576" s="13" t="e">
        <f>VLOOKUP(F2576,#REF!,2,0)</f>
        <v>#REF!</v>
      </c>
      <c r="I2576" s="13" t="str">
        <f>VLOOKUP(F2576,'[1]Khách hàng'!$A$4:$F$2144,3,0)</f>
        <v>Số 1 đường số 17A, Khu phố 11, Phường Bình Trị Đông B, Quận Bình Tân, TP.HCM.</v>
      </c>
      <c r="J2576" s="13" t="e">
        <f>VLOOKUP(F2576,#REF!,5,0)</f>
        <v>#REF!</v>
      </c>
      <c r="M2576" s="13" t="e">
        <f>VLOOKUP(K2576,#REF!,2,0)</f>
        <v>#REF!</v>
      </c>
      <c r="N2576" s="17" t="e">
        <f>VLOOKUP(K2576,#REF!,6,0)</f>
        <v>#REF!</v>
      </c>
      <c r="O2576" s="17" t="e">
        <f t="shared" si="121"/>
        <v>#REF!</v>
      </c>
      <c r="P2576" s="22">
        <v>0.08</v>
      </c>
      <c r="Q2576" s="17" t="e">
        <f t="shared" si="122"/>
        <v>#REF!</v>
      </c>
      <c r="R2576" s="13" t="e">
        <f>VLOOKUP(J2576,'[1]Nhân viên'!$E$20:$F$41,2,0)</f>
        <v>#REF!</v>
      </c>
    </row>
    <row r="2577" spans="1:18" hidden="1">
      <c r="A2577" s="11">
        <v>2579</v>
      </c>
      <c r="B2577" s="11">
        <f t="shared" si="120"/>
        <v>0</v>
      </c>
      <c r="E2577" s="13" t="e">
        <f>VLOOKUP(D2577,#REF!,2,0)</f>
        <v>#REF!</v>
      </c>
      <c r="H2577" s="13" t="e">
        <f>VLOOKUP(F2577,#REF!,2,0)</f>
        <v>#REF!</v>
      </c>
      <c r="I2577" s="13" t="str">
        <f>VLOOKUP(F2577,'[1]Khách hàng'!$A$4:$F$2144,3,0)</f>
        <v>Số 1 đường số 17A, Khu phố 11, Phường Bình Trị Đông B, Quận Bình Tân, TP.HCM.</v>
      </c>
      <c r="J2577" s="13" t="e">
        <f>VLOOKUP(F2577,#REF!,5,0)</f>
        <v>#REF!</v>
      </c>
      <c r="M2577" s="13" t="e">
        <f>VLOOKUP(K2577,#REF!,2,0)</f>
        <v>#REF!</v>
      </c>
      <c r="N2577" s="17" t="e">
        <f>VLOOKUP(K2577,#REF!,6,0)</f>
        <v>#REF!</v>
      </c>
      <c r="O2577" s="17" t="e">
        <f t="shared" si="121"/>
        <v>#REF!</v>
      </c>
      <c r="P2577" s="22">
        <v>0.08</v>
      </c>
      <c r="Q2577" s="17" t="e">
        <f t="shared" si="122"/>
        <v>#REF!</v>
      </c>
      <c r="R2577" s="13" t="e">
        <f>VLOOKUP(J2577,'[1]Nhân viên'!$E$20:$F$41,2,0)</f>
        <v>#REF!</v>
      </c>
    </row>
    <row r="2578" spans="1:18" hidden="1">
      <c r="A2578" s="11">
        <v>2580</v>
      </c>
      <c r="B2578" s="11">
        <f t="shared" si="120"/>
        <v>0</v>
      </c>
      <c r="E2578" s="13" t="e">
        <f>VLOOKUP(D2578,#REF!,2,0)</f>
        <v>#REF!</v>
      </c>
      <c r="H2578" s="13" t="e">
        <f>VLOOKUP(F2578,#REF!,2,0)</f>
        <v>#REF!</v>
      </c>
      <c r="I2578" s="13" t="str">
        <f>VLOOKUP(F2578,'[1]Khách hàng'!$A$4:$F$2144,3,0)</f>
        <v>Số 1 đường số 17A, Khu phố 11, Phường Bình Trị Đông B, Quận Bình Tân, TP.HCM.</v>
      </c>
      <c r="J2578" s="13" t="e">
        <f>VLOOKUP(F2578,#REF!,5,0)</f>
        <v>#REF!</v>
      </c>
      <c r="M2578" s="13" t="e">
        <f>VLOOKUP(K2578,#REF!,2,0)</f>
        <v>#REF!</v>
      </c>
      <c r="N2578" s="17" t="e">
        <f>VLOOKUP(K2578,#REF!,6,0)</f>
        <v>#REF!</v>
      </c>
      <c r="O2578" s="17" t="e">
        <f t="shared" si="121"/>
        <v>#REF!</v>
      </c>
      <c r="P2578" s="22">
        <v>0.08</v>
      </c>
      <c r="Q2578" s="17" t="e">
        <f t="shared" si="122"/>
        <v>#REF!</v>
      </c>
      <c r="R2578" s="13" t="e">
        <f>VLOOKUP(J2578,'[1]Nhân viên'!$E$20:$F$41,2,0)</f>
        <v>#REF!</v>
      </c>
    </row>
    <row r="2579" spans="1:18" hidden="1">
      <c r="A2579" s="11">
        <v>2581</v>
      </c>
      <c r="B2579" s="11">
        <f t="shared" si="120"/>
        <v>0</v>
      </c>
      <c r="E2579" s="13" t="e">
        <f>VLOOKUP(D2579,#REF!,2,0)</f>
        <v>#REF!</v>
      </c>
      <c r="H2579" s="13" t="e">
        <f>VLOOKUP(F2579,#REF!,2,0)</f>
        <v>#REF!</v>
      </c>
      <c r="I2579" s="13" t="str">
        <f>VLOOKUP(F2579,'[1]Khách hàng'!$A$4:$F$2144,3,0)</f>
        <v>Số 1 đường số 17A, Khu phố 11, Phường Bình Trị Đông B, Quận Bình Tân, TP.HCM.</v>
      </c>
      <c r="J2579" s="13" t="e">
        <f>VLOOKUP(F2579,#REF!,5,0)</f>
        <v>#REF!</v>
      </c>
      <c r="M2579" s="13" t="e">
        <f>VLOOKUP(K2579,#REF!,2,0)</f>
        <v>#REF!</v>
      </c>
      <c r="N2579" s="17" t="e">
        <f>VLOOKUP(K2579,#REF!,6,0)</f>
        <v>#REF!</v>
      </c>
      <c r="O2579" s="17" t="e">
        <f t="shared" si="121"/>
        <v>#REF!</v>
      </c>
      <c r="P2579" s="22">
        <v>0.08</v>
      </c>
      <c r="Q2579" s="17" t="e">
        <f t="shared" si="122"/>
        <v>#REF!</v>
      </c>
      <c r="R2579" s="13" t="e">
        <f>VLOOKUP(J2579,'[1]Nhân viên'!$E$20:$F$41,2,0)</f>
        <v>#REF!</v>
      </c>
    </row>
    <row r="2580" spans="1:18" hidden="1">
      <c r="A2580" s="11">
        <v>2582</v>
      </c>
      <c r="B2580" s="11">
        <f t="shared" si="120"/>
        <v>0</v>
      </c>
      <c r="E2580" s="13" t="e">
        <f>VLOOKUP(D2580,#REF!,2,0)</f>
        <v>#REF!</v>
      </c>
      <c r="H2580" s="13" t="e">
        <f>VLOOKUP(F2580,#REF!,2,0)</f>
        <v>#REF!</v>
      </c>
      <c r="I2580" s="13" t="str">
        <f>VLOOKUP(F2580,'[1]Khách hàng'!$A$4:$F$2144,3,0)</f>
        <v>Số 1 đường số 17A, Khu phố 11, Phường Bình Trị Đông B, Quận Bình Tân, TP.HCM.</v>
      </c>
      <c r="J2580" s="13" t="e">
        <f>VLOOKUP(F2580,#REF!,5,0)</f>
        <v>#REF!</v>
      </c>
      <c r="M2580" s="13" t="e">
        <f>VLOOKUP(K2580,#REF!,2,0)</f>
        <v>#REF!</v>
      </c>
      <c r="N2580" s="17" t="e">
        <f>VLOOKUP(K2580,#REF!,6,0)</f>
        <v>#REF!</v>
      </c>
      <c r="O2580" s="17" t="e">
        <f t="shared" si="121"/>
        <v>#REF!</v>
      </c>
      <c r="P2580" s="22">
        <v>0.08</v>
      </c>
      <c r="Q2580" s="17" t="e">
        <f t="shared" si="122"/>
        <v>#REF!</v>
      </c>
      <c r="R2580" s="13" t="e">
        <f>VLOOKUP(J2580,'[1]Nhân viên'!$E$20:$F$41,2,0)</f>
        <v>#REF!</v>
      </c>
    </row>
    <row r="2581" spans="1:18" hidden="1">
      <c r="A2581" s="11">
        <v>2583</v>
      </c>
      <c r="B2581" s="11">
        <f t="shared" si="120"/>
        <v>0</v>
      </c>
      <c r="E2581" s="13" t="e">
        <f>VLOOKUP(D2581,#REF!,2,0)</f>
        <v>#REF!</v>
      </c>
      <c r="H2581" s="13" t="e">
        <f>VLOOKUP(F2581,#REF!,2,0)</f>
        <v>#REF!</v>
      </c>
      <c r="I2581" s="13" t="str">
        <f>VLOOKUP(F2581,'[1]Khách hàng'!$A$4:$F$2144,3,0)</f>
        <v>Số 1 đường số 17A, Khu phố 11, Phường Bình Trị Đông B, Quận Bình Tân, TP.HCM.</v>
      </c>
      <c r="J2581" s="13" t="e">
        <f>VLOOKUP(F2581,#REF!,5,0)</f>
        <v>#REF!</v>
      </c>
      <c r="M2581" s="13" t="e">
        <f>VLOOKUP(K2581,#REF!,2,0)</f>
        <v>#REF!</v>
      </c>
      <c r="N2581" s="17" t="e">
        <f>VLOOKUP(K2581,#REF!,6,0)</f>
        <v>#REF!</v>
      </c>
      <c r="O2581" s="17" t="e">
        <f t="shared" si="121"/>
        <v>#REF!</v>
      </c>
      <c r="P2581" s="22">
        <v>0.08</v>
      </c>
      <c r="Q2581" s="17" t="e">
        <f t="shared" si="122"/>
        <v>#REF!</v>
      </c>
      <c r="R2581" s="13" t="e">
        <f>VLOOKUP(J2581,'[1]Nhân viên'!$E$20:$F$41,2,0)</f>
        <v>#REF!</v>
      </c>
    </row>
    <row r="2582" spans="1:18" hidden="1">
      <c r="A2582" s="11">
        <v>2584</v>
      </c>
      <c r="B2582" s="11">
        <f t="shared" si="120"/>
        <v>0</v>
      </c>
      <c r="E2582" s="13" t="e">
        <f>VLOOKUP(D2582,#REF!,2,0)</f>
        <v>#REF!</v>
      </c>
      <c r="H2582" s="13" t="e">
        <f>VLOOKUP(F2582,#REF!,2,0)</f>
        <v>#REF!</v>
      </c>
      <c r="I2582" s="13" t="str">
        <f>VLOOKUP(F2582,'[1]Khách hàng'!$A$4:$F$2144,3,0)</f>
        <v>Số 1 đường số 17A, Khu phố 11, Phường Bình Trị Đông B, Quận Bình Tân, TP.HCM.</v>
      </c>
      <c r="J2582" s="13" t="e">
        <f>VLOOKUP(F2582,#REF!,5,0)</f>
        <v>#REF!</v>
      </c>
      <c r="M2582" s="13" t="e">
        <f>VLOOKUP(K2582,#REF!,2,0)</f>
        <v>#REF!</v>
      </c>
      <c r="N2582" s="17" t="e">
        <f>VLOOKUP(K2582,#REF!,6,0)</f>
        <v>#REF!</v>
      </c>
      <c r="O2582" s="17" t="e">
        <f t="shared" si="121"/>
        <v>#REF!</v>
      </c>
      <c r="P2582" s="22">
        <v>0.08</v>
      </c>
      <c r="Q2582" s="17" t="e">
        <f t="shared" si="122"/>
        <v>#REF!</v>
      </c>
      <c r="R2582" s="13" t="e">
        <f>VLOOKUP(J2582,'[1]Nhân viên'!$E$20:$F$41,2,0)</f>
        <v>#REF!</v>
      </c>
    </row>
    <row r="2583" spans="1:18" hidden="1">
      <c r="A2583" s="11">
        <v>2585</v>
      </c>
      <c r="B2583" s="11">
        <f t="shared" si="120"/>
        <v>0</v>
      </c>
      <c r="E2583" s="13" t="e">
        <f>VLOOKUP(D2583,#REF!,2,0)</f>
        <v>#REF!</v>
      </c>
      <c r="H2583" s="13" t="e">
        <f>VLOOKUP(F2583,#REF!,2,0)</f>
        <v>#REF!</v>
      </c>
      <c r="I2583" s="13" t="str">
        <f>VLOOKUP(F2583,'[1]Khách hàng'!$A$4:$F$2144,3,0)</f>
        <v>Số 1 đường số 17A, Khu phố 11, Phường Bình Trị Đông B, Quận Bình Tân, TP.HCM.</v>
      </c>
      <c r="J2583" s="13" t="e">
        <f>VLOOKUP(F2583,#REF!,5,0)</f>
        <v>#REF!</v>
      </c>
      <c r="M2583" s="13" t="e">
        <f>VLOOKUP(K2583,#REF!,2,0)</f>
        <v>#REF!</v>
      </c>
      <c r="N2583" s="17" t="e">
        <f>VLOOKUP(K2583,#REF!,6,0)</f>
        <v>#REF!</v>
      </c>
      <c r="O2583" s="17" t="e">
        <f t="shared" si="121"/>
        <v>#REF!</v>
      </c>
      <c r="P2583" s="22">
        <v>0.08</v>
      </c>
      <c r="Q2583" s="17" t="e">
        <f t="shared" si="122"/>
        <v>#REF!</v>
      </c>
      <c r="R2583" s="13" t="e">
        <f>VLOOKUP(J2583,'[1]Nhân viên'!$E$20:$F$41,2,0)</f>
        <v>#REF!</v>
      </c>
    </row>
    <row r="2584" spans="1:18" hidden="1">
      <c r="A2584" s="11">
        <v>2586</v>
      </c>
      <c r="B2584" s="11">
        <f t="shared" si="120"/>
        <v>0</v>
      </c>
      <c r="E2584" s="13" t="e">
        <f>VLOOKUP(D2584,#REF!,2,0)</f>
        <v>#REF!</v>
      </c>
      <c r="H2584" s="13" t="e">
        <f>VLOOKUP(F2584,#REF!,2,0)</f>
        <v>#REF!</v>
      </c>
      <c r="I2584" s="13" t="str">
        <f>VLOOKUP(F2584,'[1]Khách hàng'!$A$4:$F$2144,3,0)</f>
        <v>Số 1 đường số 17A, Khu phố 11, Phường Bình Trị Đông B, Quận Bình Tân, TP.HCM.</v>
      </c>
      <c r="J2584" s="13" t="e">
        <f>VLOOKUP(F2584,#REF!,5,0)</f>
        <v>#REF!</v>
      </c>
      <c r="M2584" s="13" t="e">
        <f>VLOOKUP(K2584,#REF!,2,0)</f>
        <v>#REF!</v>
      </c>
      <c r="N2584" s="17" t="e">
        <f>VLOOKUP(K2584,#REF!,6,0)</f>
        <v>#REF!</v>
      </c>
      <c r="O2584" s="17" t="e">
        <f t="shared" si="121"/>
        <v>#REF!</v>
      </c>
      <c r="P2584" s="22">
        <v>0.08</v>
      </c>
      <c r="Q2584" s="17" t="e">
        <f t="shared" si="122"/>
        <v>#REF!</v>
      </c>
      <c r="R2584" s="13" t="e">
        <f>VLOOKUP(J2584,'[1]Nhân viên'!$E$20:$F$41,2,0)</f>
        <v>#REF!</v>
      </c>
    </row>
    <row r="2585" spans="1:18" hidden="1">
      <c r="A2585" s="11">
        <v>2587</v>
      </c>
      <c r="B2585" s="11">
        <f t="shared" si="120"/>
        <v>0</v>
      </c>
      <c r="E2585" s="13" t="e">
        <f>VLOOKUP(D2585,#REF!,2,0)</f>
        <v>#REF!</v>
      </c>
      <c r="H2585" s="13" t="e">
        <f>VLOOKUP(F2585,#REF!,2,0)</f>
        <v>#REF!</v>
      </c>
      <c r="I2585" s="13" t="str">
        <f>VLOOKUP(F2585,'[1]Khách hàng'!$A$4:$F$2144,3,0)</f>
        <v>Số 1 đường số 17A, Khu phố 11, Phường Bình Trị Đông B, Quận Bình Tân, TP.HCM.</v>
      </c>
      <c r="J2585" s="13" t="e">
        <f>VLOOKUP(F2585,#REF!,5,0)</f>
        <v>#REF!</v>
      </c>
      <c r="M2585" s="13" t="e">
        <f>VLOOKUP(K2585,#REF!,2,0)</f>
        <v>#REF!</v>
      </c>
      <c r="N2585" s="17" t="e">
        <f>VLOOKUP(K2585,#REF!,6,0)</f>
        <v>#REF!</v>
      </c>
      <c r="O2585" s="17" t="e">
        <f t="shared" si="121"/>
        <v>#REF!</v>
      </c>
      <c r="P2585" s="22">
        <v>0.08</v>
      </c>
      <c r="Q2585" s="17" t="e">
        <f t="shared" si="122"/>
        <v>#REF!</v>
      </c>
      <c r="R2585" s="13" t="e">
        <f>VLOOKUP(J2585,'[1]Nhân viên'!$E$20:$F$41,2,0)</f>
        <v>#REF!</v>
      </c>
    </row>
    <row r="2586" spans="1:18" hidden="1">
      <c r="A2586" s="11">
        <v>2588</v>
      </c>
      <c r="B2586" s="11">
        <f t="shared" si="120"/>
        <v>0</v>
      </c>
      <c r="E2586" s="13" t="e">
        <f>VLOOKUP(D2586,#REF!,2,0)</f>
        <v>#REF!</v>
      </c>
      <c r="H2586" s="13" t="e">
        <f>VLOOKUP(F2586,#REF!,2,0)</f>
        <v>#REF!</v>
      </c>
      <c r="I2586" s="13" t="str">
        <f>VLOOKUP(F2586,'[1]Khách hàng'!$A$4:$F$2144,3,0)</f>
        <v>Số 1 đường số 17A, Khu phố 11, Phường Bình Trị Đông B, Quận Bình Tân, TP.HCM.</v>
      </c>
      <c r="J2586" s="13" t="e">
        <f>VLOOKUP(F2586,#REF!,5,0)</f>
        <v>#REF!</v>
      </c>
      <c r="M2586" s="13" t="e">
        <f>VLOOKUP(K2586,#REF!,2,0)</f>
        <v>#REF!</v>
      </c>
      <c r="N2586" s="17" t="e">
        <f>VLOOKUP(K2586,#REF!,6,0)</f>
        <v>#REF!</v>
      </c>
      <c r="O2586" s="17" t="e">
        <f t="shared" si="121"/>
        <v>#REF!</v>
      </c>
      <c r="P2586" s="22">
        <v>0.08</v>
      </c>
      <c r="Q2586" s="17" t="e">
        <f t="shared" si="122"/>
        <v>#REF!</v>
      </c>
      <c r="R2586" s="13" t="e">
        <f>VLOOKUP(J2586,'[1]Nhân viên'!$E$20:$F$41,2,0)</f>
        <v>#REF!</v>
      </c>
    </row>
    <row r="2587" spans="1:18" hidden="1">
      <c r="A2587" s="11">
        <v>2589</v>
      </c>
      <c r="B2587" s="11">
        <f t="shared" si="120"/>
        <v>0</v>
      </c>
      <c r="E2587" s="13" t="e">
        <f>VLOOKUP(D2587,#REF!,2,0)</f>
        <v>#REF!</v>
      </c>
      <c r="H2587" s="13" t="e">
        <f>VLOOKUP(F2587,#REF!,2,0)</f>
        <v>#REF!</v>
      </c>
      <c r="I2587" s="13" t="str">
        <f>VLOOKUP(F2587,'[1]Khách hàng'!$A$4:$F$2144,3,0)</f>
        <v>Số 1 đường số 17A, Khu phố 11, Phường Bình Trị Đông B, Quận Bình Tân, TP.HCM.</v>
      </c>
      <c r="J2587" s="13" t="e">
        <f>VLOOKUP(F2587,#REF!,5,0)</f>
        <v>#REF!</v>
      </c>
      <c r="M2587" s="13" t="e">
        <f>VLOOKUP(K2587,#REF!,2,0)</f>
        <v>#REF!</v>
      </c>
      <c r="N2587" s="17" t="e">
        <f>VLOOKUP(K2587,#REF!,6,0)</f>
        <v>#REF!</v>
      </c>
      <c r="O2587" s="17" t="e">
        <f t="shared" si="121"/>
        <v>#REF!</v>
      </c>
      <c r="P2587" s="22">
        <v>0.08</v>
      </c>
      <c r="Q2587" s="17" t="e">
        <f t="shared" si="122"/>
        <v>#REF!</v>
      </c>
      <c r="R2587" s="13" t="e">
        <f>VLOOKUP(J2587,'[1]Nhân viên'!$E$20:$F$41,2,0)</f>
        <v>#REF!</v>
      </c>
    </row>
    <row r="2588" spans="1:18" hidden="1">
      <c r="A2588" s="11">
        <v>2590</v>
      </c>
      <c r="B2588" s="11">
        <f t="shared" ref="B2588:B2651" si="123">DAY($C2588)</f>
        <v>0</v>
      </c>
      <c r="E2588" s="13" t="e">
        <f>VLOOKUP(D2588,#REF!,2,0)</f>
        <v>#REF!</v>
      </c>
      <c r="H2588" s="13" t="e">
        <f>VLOOKUP(F2588,#REF!,2,0)</f>
        <v>#REF!</v>
      </c>
      <c r="I2588" s="13" t="str">
        <f>VLOOKUP(F2588,'[1]Khách hàng'!$A$4:$F$2144,3,0)</f>
        <v>Số 1 đường số 17A, Khu phố 11, Phường Bình Trị Đông B, Quận Bình Tân, TP.HCM.</v>
      </c>
      <c r="J2588" s="13" t="e">
        <f>VLOOKUP(F2588,#REF!,5,0)</f>
        <v>#REF!</v>
      </c>
      <c r="M2588" s="13" t="e">
        <f>VLOOKUP(K2588,#REF!,2,0)</f>
        <v>#REF!</v>
      </c>
      <c r="N2588" s="17" t="e">
        <f>VLOOKUP(K2588,#REF!,6,0)</f>
        <v>#REF!</v>
      </c>
      <c r="O2588" s="17" t="e">
        <f t="shared" si="121"/>
        <v>#REF!</v>
      </c>
      <c r="P2588" s="22">
        <v>0.08</v>
      </c>
      <c r="Q2588" s="17" t="e">
        <f t="shared" si="122"/>
        <v>#REF!</v>
      </c>
      <c r="R2588" s="13" t="e">
        <f>VLOOKUP(J2588,'[1]Nhân viên'!$E$20:$F$41,2,0)</f>
        <v>#REF!</v>
      </c>
    </row>
    <row r="2589" spans="1:18" hidden="1">
      <c r="A2589" s="11">
        <v>2591</v>
      </c>
      <c r="B2589" s="11">
        <f t="shared" si="123"/>
        <v>0</v>
      </c>
      <c r="E2589" s="13" t="e">
        <f>VLOOKUP(D2589,#REF!,2,0)</f>
        <v>#REF!</v>
      </c>
      <c r="H2589" s="13" t="e">
        <f>VLOOKUP(F2589,#REF!,2,0)</f>
        <v>#REF!</v>
      </c>
      <c r="I2589" s="13" t="str">
        <f>VLOOKUP(F2589,'[1]Khách hàng'!$A$4:$F$2144,3,0)</f>
        <v>Số 1 đường số 17A, Khu phố 11, Phường Bình Trị Đông B, Quận Bình Tân, TP.HCM.</v>
      </c>
      <c r="J2589" s="13" t="e">
        <f>VLOOKUP(F2589,#REF!,5,0)</f>
        <v>#REF!</v>
      </c>
      <c r="M2589" s="13" t="e">
        <f>VLOOKUP(K2589,#REF!,2,0)</f>
        <v>#REF!</v>
      </c>
      <c r="N2589" s="17" t="e">
        <f>VLOOKUP(K2589,#REF!,6,0)</f>
        <v>#REF!</v>
      </c>
      <c r="O2589" s="17" t="e">
        <f t="shared" si="121"/>
        <v>#REF!</v>
      </c>
      <c r="P2589" s="22">
        <v>0.08</v>
      </c>
      <c r="Q2589" s="17" t="e">
        <f t="shared" si="122"/>
        <v>#REF!</v>
      </c>
      <c r="R2589" s="13" t="e">
        <f>VLOOKUP(J2589,'[1]Nhân viên'!$E$20:$F$41,2,0)</f>
        <v>#REF!</v>
      </c>
    </row>
    <row r="2590" spans="1:18" hidden="1">
      <c r="A2590" s="11">
        <v>2592</v>
      </c>
      <c r="B2590" s="11">
        <f t="shared" si="123"/>
        <v>0</v>
      </c>
      <c r="E2590" s="13" t="e">
        <f>VLOOKUP(D2590,#REF!,2,0)</f>
        <v>#REF!</v>
      </c>
      <c r="H2590" s="13" t="e">
        <f>VLOOKUP(F2590,#REF!,2,0)</f>
        <v>#REF!</v>
      </c>
      <c r="I2590" s="13" t="str">
        <f>VLOOKUP(F2590,'[1]Khách hàng'!$A$4:$F$2144,3,0)</f>
        <v>Số 1 đường số 17A, Khu phố 11, Phường Bình Trị Đông B, Quận Bình Tân, TP.HCM.</v>
      </c>
      <c r="J2590" s="13" t="e">
        <f>VLOOKUP(F2590,#REF!,5,0)</f>
        <v>#REF!</v>
      </c>
      <c r="M2590" s="13" t="e">
        <f>VLOOKUP(K2590,#REF!,2,0)</f>
        <v>#REF!</v>
      </c>
      <c r="N2590" s="17" t="e">
        <f>VLOOKUP(K2590,#REF!,6,0)</f>
        <v>#REF!</v>
      </c>
      <c r="O2590" s="17" t="e">
        <f t="shared" si="121"/>
        <v>#REF!</v>
      </c>
      <c r="P2590" s="22">
        <v>0.08</v>
      </c>
      <c r="Q2590" s="17" t="e">
        <f t="shared" si="122"/>
        <v>#REF!</v>
      </c>
      <c r="R2590" s="13" t="e">
        <f>VLOOKUP(J2590,'[1]Nhân viên'!$E$20:$F$41,2,0)</f>
        <v>#REF!</v>
      </c>
    </row>
    <row r="2591" spans="1:18" hidden="1">
      <c r="A2591" s="11">
        <v>2593</v>
      </c>
      <c r="B2591" s="11">
        <f t="shared" si="123"/>
        <v>0</v>
      </c>
      <c r="E2591" s="13" t="e">
        <f>VLOOKUP(D2591,#REF!,2,0)</f>
        <v>#REF!</v>
      </c>
      <c r="H2591" s="13" t="e">
        <f>VLOOKUP(F2591,#REF!,2,0)</f>
        <v>#REF!</v>
      </c>
      <c r="I2591" s="13" t="str">
        <f>VLOOKUP(F2591,'[1]Khách hàng'!$A$4:$F$2144,3,0)</f>
        <v>Số 1 đường số 17A, Khu phố 11, Phường Bình Trị Đông B, Quận Bình Tân, TP.HCM.</v>
      </c>
      <c r="J2591" s="13" t="e">
        <f>VLOOKUP(F2591,#REF!,5,0)</f>
        <v>#REF!</v>
      </c>
      <c r="M2591" s="13" t="e">
        <f>VLOOKUP(K2591,#REF!,2,0)</f>
        <v>#REF!</v>
      </c>
      <c r="N2591" s="17" t="e">
        <f>VLOOKUP(K2591,#REF!,6,0)</f>
        <v>#REF!</v>
      </c>
      <c r="O2591" s="17" t="e">
        <f t="shared" si="121"/>
        <v>#REF!</v>
      </c>
      <c r="P2591" s="22">
        <v>0.08</v>
      </c>
      <c r="Q2591" s="17" t="e">
        <f t="shared" si="122"/>
        <v>#REF!</v>
      </c>
      <c r="R2591" s="13" t="e">
        <f>VLOOKUP(J2591,'[1]Nhân viên'!$E$20:$F$41,2,0)</f>
        <v>#REF!</v>
      </c>
    </row>
    <row r="2592" spans="1:18" hidden="1">
      <c r="A2592" s="11">
        <v>2594</v>
      </c>
      <c r="B2592" s="11">
        <f t="shared" si="123"/>
        <v>0</v>
      </c>
      <c r="E2592" s="13" t="e">
        <f>VLOOKUP(D2592,#REF!,2,0)</f>
        <v>#REF!</v>
      </c>
      <c r="H2592" s="13" t="e">
        <f>VLOOKUP(F2592,#REF!,2,0)</f>
        <v>#REF!</v>
      </c>
      <c r="I2592" s="13" t="str">
        <f>VLOOKUP(F2592,'[1]Khách hàng'!$A$4:$F$2144,3,0)</f>
        <v>Số 1 đường số 17A, Khu phố 11, Phường Bình Trị Đông B, Quận Bình Tân, TP.HCM.</v>
      </c>
      <c r="J2592" s="13" t="e">
        <f>VLOOKUP(F2592,#REF!,5,0)</f>
        <v>#REF!</v>
      </c>
      <c r="M2592" s="13" t="e">
        <f>VLOOKUP(K2592,#REF!,2,0)</f>
        <v>#REF!</v>
      </c>
      <c r="N2592" s="17" t="e">
        <f>VLOOKUP(K2592,#REF!,6,0)</f>
        <v>#REF!</v>
      </c>
      <c r="O2592" s="17" t="e">
        <f t="shared" ref="O2592:O2655" si="124">L2592*N2592</f>
        <v>#REF!</v>
      </c>
      <c r="P2592" s="22">
        <v>0.08</v>
      </c>
      <c r="Q2592" s="17" t="e">
        <f t="shared" ref="Q2592:Q2655" si="125">O2592*P2592+O2592</f>
        <v>#REF!</v>
      </c>
      <c r="R2592" s="13" t="e">
        <f>VLOOKUP(J2592,'[1]Nhân viên'!$E$20:$F$41,2,0)</f>
        <v>#REF!</v>
      </c>
    </row>
    <row r="2593" spans="1:18" hidden="1">
      <c r="A2593" s="11">
        <v>2595</v>
      </c>
      <c r="B2593" s="11">
        <f t="shared" si="123"/>
        <v>0</v>
      </c>
      <c r="E2593" s="13" t="e">
        <f>VLOOKUP(D2593,#REF!,2,0)</f>
        <v>#REF!</v>
      </c>
      <c r="H2593" s="13" t="e">
        <f>VLOOKUP(F2593,#REF!,2,0)</f>
        <v>#REF!</v>
      </c>
      <c r="I2593" s="13" t="str">
        <f>VLOOKUP(F2593,'[1]Khách hàng'!$A$4:$F$2144,3,0)</f>
        <v>Số 1 đường số 17A, Khu phố 11, Phường Bình Trị Đông B, Quận Bình Tân, TP.HCM.</v>
      </c>
      <c r="J2593" s="13" t="e">
        <f>VLOOKUP(F2593,#REF!,5,0)</f>
        <v>#REF!</v>
      </c>
      <c r="M2593" s="13" t="e">
        <f>VLOOKUP(K2593,#REF!,2,0)</f>
        <v>#REF!</v>
      </c>
      <c r="N2593" s="17" t="e">
        <f>VLOOKUP(K2593,#REF!,6,0)</f>
        <v>#REF!</v>
      </c>
      <c r="O2593" s="17" t="e">
        <f t="shared" si="124"/>
        <v>#REF!</v>
      </c>
      <c r="P2593" s="22">
        <v>0.08</v>
      </c>
      <c r="Q2593" s="17" t="e">
        <f t="shared" si="125"/>
        <v>#REF!</v>
      </c>
      <c r="R2593" s="13" t="e">
        <f>VLOOKUP(J2593,'[1]Nhân viên'!$E$20:$F$41,2,0)</f>
        <v>#REF!</v>
      </c>
    </row>
    <row r="2594" spans="1:18" hidden="1">
      <c r="A2594" s="11">
        <v>2596</v>
      </c>
      <c r="B2594" s="11">
        <f t="shared" si="123"/>
        <v>0</v>
      </c>
      <c r="E2594" s="13" t="e">
        <f>VLOOKUP(D2594,#REF!,2,0)</f>
        <v>#REF!</v>
      </c>
      <c r="H2594" s="13" t="e">
        <f>VLOOKUP(F2594,#REF!,2,0)</f>
        <v>#REF!</v>
      </c>
      <c r="I2594" s="13" t="str">
        <f>VLOOKUP(F2594,'[1]Khách hàng'!$A$4:$F$2144,3,0)</f>
        <v>Số 1 đường số 17A, Khu phố 11, Phường Bình Trị Đông B, Quận Bình Tân, TP.HCM.</v>
      </c>
      <c r="J2594" s="13" t="e">
        <f>VLOOKUP(F2594,#REF!,5,0)</f>
        <v>#REF!</v>
      </c>
      <c r="M2594" s="13" t="e">
        <f>VLOOKUP(K2594,#REF!,2,0)</f>
        <v>#REF!</v>
      </c>
      <c r="N2594" s="17" t="e">
        <f>VLOOKUP(K2594,#REF!,6,0)</f>
        <v>#REF!</v>
      </c>
      <c r="O2594" s="17" t="e">
        <f t="shared" si="124"/>
        <v>#REF!</v>
      </c>
      <c r="P2594" s="22">
        <v>0.08</v>
      </c>
      <c r="Q2594" s="17" t="e">
        <f t="shared" si="125"/>
        <v>#REF!</v>
      </c>
      <c r="R2594" s="13" t="e">
        <f>VLOOKUP(J2594,'[1]Nhân viên'!$E$20:$F$41,2,0)</f>
        <v>#REF!</v>
      </c>
    </row>
    <row r="2595" spans="1:18" hidden="1">
      <c r="A2595" s="11">
        <v>2597</v>
      </c>
      <c r="B2595" s="11">
        <f t="shared" si="123"/>
        <v>0</v>
      </c>
      <c r="E2595" s="13" t="e">
        <f>VLOOKUP(D2595,#REF!,2,0)</f>
        <v>#REF!</v>
      </c>
      <c r="H2595" s="13" t="e">
        <f>VLOOKUP(F2595,#REF!,2,0)</f>
        <v>#REF!</v>
      </c>
      <c r="I2595" s="13" t="str">
        <f>VLOOKUP(F2595,'[1]Khách hàng'!$A$4:$F$2144,3,0)</f>
        <v>Số 1 đường số 17A, Khu phố 11, Phường Bình Trị Đông B, Quận Bình Tân, TP.HCM.</v>
      </c>
      <c r="J2595" s="13" t="e">
        <f>VLOOKUP(F2595,#REF!,5,0)</f>
        <v>#REF!</v>
      </c>
      <c r="M2595" s="13" t="e">
        <f>VLOOKUP(K2595,#REF!,2,0)</f>
        <v>#REF!</v>
      </c>
      <c r="N2595" s="17" t="e">
        <f>VLOOKUP(K2595,#REF!,6,0)</f>
        <v>#REF!</v>
      </c>
      <c r="O2595" s="17" t="e">
        <f t="shared" si="124"/>
        <v>#REF!</v>
      </c>
      <c r="P2595" s="22">
        <v>0.08</v>
      </c>
      <c r="Q2595" s="17" t="e">
        <f t="shared" si="125"/>
        <v>#REF!</v>
      </c>
      <c r="R2595" s="13" t="e">
        <f>VLOOKUP(J2595,'[1]Nhân viên'!$E$20:$F$41,2,0)</f>
        <v>#REF!</v>
      </c>
    </row>
    <row r="2596" spans="1:18" hidden="1">
      <c r="A2596" s="11">
        <v>2598</v>
      </c>
      <c r="B2596" s="11">
        <f t="shared" si="123"/>
        <v>0</v>
      </c>
      <c r="E2596" s="13" t="e">
        <f>VLOOKUP(D2596,#REF!,2,0)</f>
        <v>#REF!</v>
      </c>
      <c r="H2596" s="13" t="e">
        <f>VLOOKUP(F2596,#REF!,2,0)</f>
        <v>#REF!</v>
      </c>
      <c r="I2596" s="13" t="str">
        <f>VLOOKUP(F2596,'[1]Khách hàng'!$A$4:$F$2144,3,0)</f>
        <v>Số 1 đường số 17A, Khu phố 11, Phường Bình Trị Đông B, Quận Bình Tân, TP.HCM.</v>
      </c>
      <c r="J2596" s="13" t="e">
        <f>VLOOKUP(F2596,#REF!,5,0)</f>
        <v>#REF!</v>
      </c>
      <c r="M2596" s="13" t="e">
        <f>VLOOKUP(K2596,#REF!,2,0)</f>
        <v>#REF!</v>
      </c>
      <c r="N2596" s="17" t="e">
        <f>VLOOKUP(K2596,#REF!,6,0)</f>
        <v>#REF!</v>
      </c>
      <c r="O2596" s="17" t="e">
        <f t="shared" si="124"/>
        <v>#REF!</v>
      </c>
      <c r="P2596" s="22">
        <v>0.08</v>
      </c>
      <c r="Q2596" s="17" t="e">
        <f t="shared" si="125"/>
        <v>#REF!</v>
      </c>
      <c r="R2596" s="13" t="e">
        <f>VLOOKUP(J2596,'[1]Nhân viên'!$E$20:$F$41,2,0)</f>
        <v>#REF!</v>
      </c>
    </row>
    <row r="2597" spans="1:18" hidden="1">
      <c r="A2597" s="11">
        <v>2599</v>
      </c>
      <c r="B2597" s="11">
        <f t="shared" si="123"/>
        <v>0</v>
      </c>
      <c r="E2597" s="13" t="e">
        <f>VLOOKUP(D2597,#REF!,2,0)</f>
        <v>#REF!</v>
      </c>
      <c r="H2597" s="13" t="e">
        <f>VLOOKUP(F2597,#REF!,2,0)</f>
        <v>#REF!</v>
      </c>
      <c r="I2597" s="13" t="str">
        <f>VLOOKUP(F2597,'[1]Khách hàng'!$A$4:$F$2144,3,0)</f>
        <v>Số 1 đường số 17A, Khu phố 11, Phường Bình Trị Đông B, Quận Bình Tân, TP.HCM.</v>
      </c>
      <c r="J2597" s="13" t="e">
        <f>VLOOKUP(F2597,#REF!,5,0)</f>
        <v>#REF!</v>
      </c>
      <c r="M2597" s="13" t="e">
        <f>VLOOKUP(K2597,#REF!,2,0)</f>
        <v>#REF!</v>
      </c>
      <c r="N2597" s="17" t="e">
        <f>VLOOKUP(K2597,#REF!,6,0)</f>
        <v>#REF!</v>
      </c>
      <c r="O2597" s="17" t="e">
        <f t="shared" si="124"/>
        <v>#REF!</v>
      </c>
      <c r="P2597" s="22">
        <v>0.08</v>
      </c>
      <c r="Q2597" s="17" t="e">
        <f t="shared" si="125"/>
        <v>#REF!</v>
      </c>
      <c r="R2597" s="13" t="e">
        <f>VLOOKUP(J2597,'[1]Nhân viên'!$E$20:$F$41,2,0)</f>
        <v>#REF!</v>
      </c>
    </row>
    <row r="2598" spans="1:18" hidden="1">
      <c r="A2598" s="11">
        <v>2600</v>
      </c>
      <c r="B2598" s="11">
        <f t="shared" si="123"/>
        <v>0</v>
      </c>
      <c r="E2598" s="13" t="e">
        <f>VLOOKUP(D2598,#REF!,2,0)</f>
        <v>#REF!</v>
      </c>
      <c r="H2598" s="13" t="e">
        <f>VLOOKUP(F2598,#REF!,2,0)</f>
        <v>#REF!</v>
      </c>
      <c r="I2598" s="13" t="str">
        <f>VLOOKUP(F2598,'[1]Khách hàng'!$A$4:$F$2144,3,0)</f>
        <v>Số 1 đường số 17A, Khu phố 11, Phường Bình Trị Đông B, Quận Bình Tân, TP.HCM.</v>
      </c>
      <c r="J2598" s="13" t="e">
        <f>VLOOKUP(F2598,#REF!,5,0)</f>
        <v>#REF!</v>
      </c>
      <c r="M2598" s="13" t="e">
        <f>VLOOKUP(K2598,#REF!,2,0)</f>
        <v>#REF!</v>
      </c>
      <c r="N2598" s="17" t="e">
        <f>VLOOKUP(K2598,#REF!,6,0)</f>
        <v>#REF!</v>
      </c>
      <c r="O2598" s="17" t="e">
        <f t="shared" si="124"/>
        <v>#REF!</v>
      </c>
      <c r="P2598" s="22">
        <v>0.08</v>
      </c>
      <c r="Q2598" s="17" t="e">
        <f t="shared" si="125"/>
        <v>#REF!</v>
      </c>
      <c r="R2598" s="13" t="e">
        <f>VLOOKUP(J2598,'[1]Nhân viên'!$E$20:$F$41,2,0)</f>
        <v>#REF!</v>
      </c>
    </row>
    <row r="2599" spans="1:18" hidden="1">
      <c r="A2599" s="11">
        <v>2601</v>
      </c>
      <c r="B2599" s="11">
        <f t="shared" si="123"/>
        <v>0</v>
      </c>
      <c r="E2599" s="13" t="e">
        <f>VLOOKUP(D2599,#REF!,2,0)</f>
        <v>#REF!</v>
      </c>
      <c r="H2599" s="13" t="e">
        <f>VLOOKUP(F2599,#REF!,2,0)</f>
        <v>#REF!</v>
      </c>
      <c r="I2599" s="13" t="str">
        <f>VLOOKUP(F2599,'[1]Khách hàng'!$A$4:$F$2144,3,0)</f>
        <v>Số 1 đường số 17A, Khu phố 11, Phường Bình Trị Đông B, Quận Bình Tân, TP.HCM.</v>
      </c>
      <c r="J2599" s="13" t="e">
        <f>VLOOKUP(F2599,#REF!,5,0)</f>
        <v>#REF!</v>
      </c>
      <c r="M2599" s="13" t="e">
        <f>VLOOKUP(K2599,#REF!,2,0)</f>
        <v>#REF!</v>
      </c>
      <c r="N2599" s="17" t="e">
        <f>VLOOKUP(K2599,#REF!,6,0)</f>
        <v>#REF!</v>
      </c>
      <c r="O2599" s="17" t="e">
        <f t="shared" si="124"/>
        <v>#REF!</v>
      </c>
      <c r="P2599" s="22">
        <v>0.08</v>
      </c>
      <c r="Q2599" s="17" t="e">
        <f t="shared" si="125"/>
        <v>#REF!</v>
      </c>
      <c r="R2599" s="13" t="e">
        <f>VLOOKUP(J2599,'[1]Nhân viên'!$E$20:$F$41,2,0)</f>
        <v>#REF!</v>
      </c>
    </row>
    <row r="2600" spans="1:18" hidden="1">
      <c r="A2600" s="11">
        <v>2602</v>
      </c>
      <c r="B2600" s="11">
        <f t="shared" si="123"/>
        <v>0</v>
      </c>
      <c r="E2600" s="13" t="e">
        <f>VLOOKUP(D2600,#REF!,2,0)</f>
        <v>#REF!</v>
      </c>
      <c r="H2600" s="13" t="e">
        <f>VLOOKUP(F2600,#REF!,2,0)</f>
        <v>#REF!</v>
      </c>
      <c r="I2600" s="13" t="str">
        <f>VLOOKUP(F2600,'[1]Khách hàng'!$A$4:$F$2144,3,0)</f>
        <v>Số 1 đường số 17A, Khu phố 11, Phường Bình Trị Đông B, Quận Bình Tân, TP.HCM.</v>
      </c>
      <c r="J2600" s="13" t="e">
        <f>VLOOKUP(F2600,#REF!,5,0)</f>
        <v>#REF!</v>
      </c>
      <c r="M2600" s="13" t="e">
        <f>VLOOKUP(K2600,#REF!,2,0)</f>
        <v>#REF!</v>
      </c>
      <c r="N2600" s="17" t="e">
        <f>VLOOKUP(K2600,#REF!,6,0)</f>
        <v>#REF!</v>
      </c>
      <c r="O2600" s="17" t="e">
        <f t="shared" si="124"/>
        <v>#REF!</v>
      </c>
      <c r="P2600" s="22">
        <v>0.08</v>
      </c>
      <c r="Q2600" s="17" t="e">
        <f t="shared" si="125"/>
        <v>#REF!</v>
      </c>
      <c r="R2600" s="13" t="e">
        <f>VLOOKUP(J2600,'[1]Nhân viên'!$E$20:$F$41,2,0)</f>
        <v>#REF!</v>
      </c>
    </row>
    <row r="2601" spans="1:18" hidden="1">
      <c r="A2601" s="11">
        <v>2603</v>
      </c>
      <c r="B2601" s="11">
        <f t="shared" si="123"/>
        <v>0</v>
      </c>
      <c r="E2601" s="13" t="e">
        <f>VLOOKUP(D2601,#REF!,2,0)</f>
        <v>#REF!</v>
      </c>
      <c r="H2601" s="13" t="e">
        <f>VLOOKUP(F2601,#REF!,2,0)</f>
        <v>#REF!</v>
      </c>
      <c r="I2601" s="13" t="str">
        <f>VLOOKUP(F2601,'[1]Khách hàng'!$A$4:$F$2144,3,0)</f>
        <v>Số 1 đường số 17A, Khu phố 11, Phường Bình Trị Đông B, Quận Bình Tân, TP.HCM.</v>
      </c>
      <c r="J2601" s="13" t="e">
        <f>VLOOKUP(F2601,#REF!,5,0)</f>
        <v>#REF!</v>
      </c>
      <c r="M2601" s="13" t="e">
        <f>VLOOKUP(K2601,#REF!,2,0)</f>
        <v>#REF!</v>
      </c>
      <c r="N2601" s="17" t="e">
        <f>VLOOKUP(K2601,#REF!,6,0)</f>
        <v>#REF!</v>
      </c>
      <c r="O2601" s="17" t="e">
        <f t="shared" si="124"/>
        <v>#REF!</v>
      </c>
      <c r="P2601" s="22">
        <v>0.08</v>
      </c>
      <c r="Q2601" s="17" t="e">
        <f t="shared" si="125"/>
        <v>#REF!</v>
      </c>
      <c r="R2601" s="13" t="e">
        <f>VLOOKUP(J2601,'[1]Nhân viên'!$E$20:$F$41,2,0)</f>
        <v>#REF!</v>
      </c>
    </row>
    <row r="2602" spans="1:18" hidden="1">
      <c r="A2602" s="11">
        <v>2604</v>
      </c>
      <c r="B2602" s="11">
        <f t="shared" si="123"/>
        <v>0</v>
      </c>
      <c r="E2602" s="13" t="e">
        <f>VLOOKUP(D2602,#REF!,2,0)</f>
        <v>#REF!</v>
      </c>
      <c r="H2602" s="13" t="e">
        <f>VLOOKUP(F2602,#REF!,2,0)</f>
        <v>#REF!</v>
      </c>
      <c r="I2602" s="13" t="str">
        <f>VLOOKUP(F2602,'[1]Khách hàng'!$A$4:$F$2144,3,0)</f>
        <v>Số 1 đường số 17A, Khu phố 11, Phường Bình Trị Đông B, Quận Bình Tân, TP.HCM.</v>
      </c>
      <c r="J2602" s="13" t="e">
        <f>VLOOKUP(F2602,#REF!,5,0)</f>
        <v>#REF!</v>
      </c>
      <c r="M2602" s="13" t="e">
        <f>VLOOKUP(K2602,#REF!,2,0)</f>
        <v>#REF!</v>
      </c>
      <c r="N2602" s="17" t="e">
        <f>VLOOKUP(K2602,#REF!,6,0)</f>
        <v>#REF!</v>
      </c>
      <c r="O2602" s="17" t="e">
        <f t="shared" si="124"/>
        <v>#REF!</v>
      </c>
      <c r="P2602" s="22">
        <v>0.08</v>
      </c>
      <c r="Q2602" s="17" t="e">
        <f t="shared" si="125"/>
        <v>#REF!</v>
      </c>
      <c r="R2602" s="13" t="e">
        <f>VLOOKUP(J2602,'[1]Nhân viên'!$E$20:$F$41,2,0)</f>
        <v>#REF!</v>
      </c>
    </row>
    <row r="2603" spans="1:18" hidden="1">
      <c r="A2603" s="11">
        <v>2605</v>
      </c>
      <c r="B2603" s="11">
        <f t="shared" si="123"/>
        <v>0</v>
      </c>
      <c r="E2603" s="13" t="e">
        <f>VLOOKUP(D2603,#REF!,2,0)</f>
        <v>#REF!</v>
      </c>
      <c r="H2603" s="13" t="e">
        <f>VLOOKUP(F2603,#REF!,2,0)</f>
        <v>#REF!</v>
      </c>
      <c r="I2603" s="13" t="str">
        <f>VLOOKUP(F2603,'[1]Khách hàng'!$A$4:$F$2144,3,0)</f>
        <v>Số 1 đường số 17A, Khu phố 11, Phường Bình Trị Đông B, Quận Bình Tân, TP.HCM.</v>
      </c>
      <c r="J2603" s="13" t="e">
        <f>VLOOKUP(F2603,#REF!,5,0)</f>
        <v>#REF!</v>
      </c>
      <c r="M2603" s="13" t="e">
        <f>VLOOKUP(K2603,#REF!,2,0)</f>
        <v>#REF!</v>
      </c>
      <c r="N2603" s="17" t="e">
        <f>VLOOKUP(K2603,#REF!,6,0)</f>
        <v>#REF!</v>
      </c>
      <c r="O2603" s="17" t="e">
        <f t="shared" si="124"/>
        <v>#REF!</v>
      </c>
      <c r="P2603" s="22">
        <v>0.08</v>
      </c>
      <c r="Q2603" s="17" t="e">
        <f t="shared" si="125"/>
        <v>#REF!</v>
      </c>
      <c r="R2603" s="13" t="e">
        <f>VLOOKUP(J2603,'[1]Nhân viên'!$E$20:$F$41,2,0)</f>
        <v>#REF!</v>
      </c>
    </row>
    <row r="2604" spans="1:18" hidden="1">
      <c r="A2604" s="11">
        <v>2606</v>
      </c>
      <c r="B2604" s="11">
        <f t="shared" si="123"/>
        <v>0</v>
      </c>
      <c r="E2604" s="13" t="e">
        <f>VLOOKUP(D2604,#REF!,2,0)</f>
        <v>#REF!</v>
      </c>
      <c r="H2604" s="13" t="e">
        <f>VLOOKUP(F2604,#REF!,2,0)</f>
        <v>#REF!</v>
      </c>
      <c r="I2604" s="13" t="str">
        <f>VLOOKUP(F2604,'[1]Khách hàng'!$A$4:$F$2144,3,0)</f>
        <v>Số 1 đường số 17A, Khu phố 11, Phường Bình Trị Đông B, Quận Bình Tân, TP.HCM.</v>
      </c>
      <c r="J2604" s="13" t="e">
        <f>VLOOKUP(F2604,#REF!,5,0)</f>
        <v>#REF!</v>
      </c>
      <c r="M2604" s="13" t="e">
        <f>VLOOKUP(K2604,#REF!,2,0)</f>
        <v>#REF!</v>
      </c>
      <c r="N2604" s="17" t="e">
        <f>VLOOKUP(K2604,#REF!,6,0)</f>
        <v>#REF!</v>
      </c>
      <c r="O2604" s="17" t="e">
        <f t="shared" si="124"/>
        <v>#REF!</v>
      </c>
      <c r="P2604" s="22">
        <v>0.08</v>
      </c>
      <c r="Q2604" s="17" t="e">
        <f t="shared" si="125"/>
        <v>#REF!</v>
      </c>
      <c r="R2604" s="13" t="e">
        <f>VLOOKUP(J2604,'[1]Nhân viên'!$E$20:$F$41,2,0)</f>
        <v>#REF!</v>
      </c>
    </row>
    <row r="2605" spans="1:18" hidden="1">
      <c r="A2605" s="11">
        <v>2607</v>
      </c>
      <c r="B2605" s="11">
        <f t="shared" si="123"/>
        <v>0</v>
      </c>
      <c r="E2605" s="13" t="e">
        <f>VLOOKUP(D2605,#REF!,2,0)</f>
        <v>#REF!</v>
      </c>
      <c r="H2605" s="13" t="e">
        <f>VLOOKUP(F2605,#REF!,2,0)</f>
        <v>#REF!</v>
      </c>
      <c r="I2605" s="13" t="str">
        <f>VLOOKUP(F2605,'[1]Khách hàng'!$A$4:$F$2144,3,0)</f>
        <v>Số 1 đường số 17A, Khu phố 11, Phường Bình Trị Đông B, Quận Bình Tân, TP.HCM.</v>
      </c>
      <c r="J2605" s="13" t="e">
        <f>VLOOKUP(F2605,#REF!,5,0)</f>
        <v>#REF!</v>
      </c>
      <c r="M2605" s="13" t="e">
        <f>VLOOKUP(K2605,#REF!,2,0)</f>
        <v>#REF!</v>
      </c>
      <c r="N2605" s="17" t="e">
        <f>VLOOKUP(K2605,#REF!,6,0)</f>
        <v>#REF!</v>
      </c>
      <c r="O2605" s="17" t="e">
        <f t="shared" si="124"/>
        <v>#REF!</v>
      </c>
      <c r="P2605" s="22">
        <v>0.08</v>
      </c>
      <c r="Q2605" s="17" t="e">
        <f t="shared" si="125"/>
        <v>#REF!</v>
      </c>
      <c r="R2605" s="13" t="e">
        <f>VLOOKUP(J2605,'[1]Nhân viên'!$E$20:$F$41,2,0)</f>
        <v>#REF!</v>
      </c>
    </row>
    <row r="2606" spans="1:18" hidden="1">
      <c r="A2606" s="11">
        <v>2608</v>
      </c>
      <c r="B2606" s="11">
        <f t="shared" si="123"/>
        <v>0</v>
      </c>
      <c r="E2606" s="13" t="e">
        <f>VLOOKUP(D2606,#REF!,2,0)</f>
        <v>#REF!</v>
      </c>
      <c r="H2606" s="13" t="e">
        <f>VLOOKUP(F2606,#REF!,2,0)</f>
        <v>#REF!</v>
      </c>
      <c r="I2606" s="13" t="str">
        <f>VLOOKUP(F2606,'[1]Khách hàng'!$A$4:$F$2144,3,0)</f>
        <v>Số 1 đường số 17A, Khu phố 11, Phường Bình Trị Đông B, Quận Bình Tân, TP.HCM.</v>
      </c>
      <c r="J2606" s="13" t="e">
        <f>VLOOKUP(F2606,#REF!,5,0)</f>
        <v>#REF!</v>
      </c>
      <c r="M2606" s="13" t="e">
        <f>VLOOKUP(K2606,#REF!,2,0)</f>
        <v>#REF!</v>
      </c>
      <c r="N2606" s="17" t="e">
        <f>VLOOKUP(K2606,#REF!,6,0)</f>
        <v>#REF!</v>
      </c>
      <c r="O2606" s="17" t="e">
        <f t="shared" si="124"/>
        <v>#REF!</v>
      </c>
      <c r="P2606" s="22">
        <v>0.08</v>
      </c>
      <c r="Q2606" s="17" t="e">
        <f t="shared" si="125"/>
        <v>#REF!</v>
      </c>
      <c r="R2606" s="13" t="e">
        <f>VLOOKUP(J2606,'[1]Nhân viên'!$E$20:$F$41,2,0)</f>
        <v>#REF!</v>
      </c>
    </row>
    <row r="2607" spans="1:18" hidden="1">
      <c r="A2607" s="11">
        <v>2609</v>
      </c>
      <c r="B2607" s="11">
        <f t="shared" si="123"/>
        <v>0</v>
      </c>
      <c r="E2607" s="13" t="e">
        <f>VLOOKUP(D2607,#REF!,2,0)</f>
        <v>#REF!</v>
      </c>
      <c r="H2607" s="13" t="e">
        <f>VLOOKUP(F2607,#REF!,2,0)</f>
        <v>#REF!</v>
      </c>
      <c r="I2607" s="13" t="str">
        <f>VLOOKUP(F2607,'[1]Khách hàng'!$A$4:$F$2144,3,0)</f>
        <v>Số 1 đường số 17A, Khu phố 11, Phường Bình Trị Đông B, Quận Bình Tân, TP.HCM.</v>
      </c>
      <c r="J2607" s="13" t="e">
        <f>VLOOKUP(F2607,#REF!,5,0)</f>
        <v>#REF!</v>
      </c>
      <c r="M2607" s="13" t="e">
        <f>VLOOKUP(K2607,#REF!,2,0)</f>
        <v>#REF!</v>
      </c>
      <c r="N2607" s="17" t="e">
        <f>VLOOKUP(K2607,#REF!,6,0)</f>
        <v>#REF!</v>
      </c>
      <c r="O2607" s="17" t="e">
        <f t="shared" si="124"/>
        <v>#REF!</v>
      </c>
      <c r="P2607" s="22">
        <v>0.08</v>
      </c>
      <c r="Q2607" s="17" t="e">
        <f t="shared" si="125"/>
        <v>#REF!</v>
      </c>
      <c r="R2607" s="13" t="e">
        <f>VLOOKUP(J2607,'[1]Nhân viên'!$E$20:$F$41,2,0)</f>
        <v>#REF!</v>
      </c>
    </row>
    <row r="2608" spans="1:18" hidden="1">
      <c r="A2608" s="11">
        <v>2610</v>
      </c>
      <c r="B2608" s="11">
        <f t="shared" si="123"/>
        <v>0</v>
      </c>
      <c r="E2608" s="13" t="e">
        <f>VLOOKUP(D2608,#REF!,2,0)</f>
        <v>#REF!</v>
      </c>
      <c r="H2608" s="13" t="e">
        <f>VLOOKUP(F2608,#REF!,2,0)</f>
        <v>#REF!</v>
      </c>
      <c r="I2608" s="13" t="str">
        <f>VLOOKUP(F2608,'[1]Khách hàng'!$A$4:$F$2144,3,0)</f>
        <v>Số 1 đường số 17A, Khu phố 11, Phường Bình Trị Đông B, Quận Bình Tân, TP.HCM.</v>
      </c>
      <c r="J2608" s="13" t="e">
        <f>VLOOKUP(F2608,#REF!,5,0)</f>
        <v>#REF!</v>
      </c>
      <c r="M2608" s="13" t="e">
        <f>VLOOKUP(K2608,#REF!,2,0)</f>
        <v>#REF!</v>
      </c>
      <c r="N2608" s="17" t="e">
        <f>VLOOKUP(K2608,#REF!,6,0)</f>
        <v>#REF!</v>
      </c>
      <c r="O2608" s="17" t="e">
        <f t="shared" si="124"/>
        <v>#REF!</v>
      </c>
      <c r="P2608" s="22">
        <v>0.08</v>
      </c>
      <c r="Q2608" s="17" t="e">
        <f t="shared" si="125"/>
        <v>#REF!</v>
      </c>
      <c r="R2608" s="13" t="e">
        <f>VLOOKUP(J2608,'[1]Nhân viên'!$E$20:$F$41,2,0)</f>
        <v>#REF!</v>
      </c>
    </row>
    <row r="2609" spans="1:18" hidden="1">
      <c r="A2609" s="11">
        <v>2611</v>
      </c>
      <c r="B2609" s="11">
        <f t="shared" si="123"/>
        <v>0</v>
      </c>
      <c r="E2609" s="13" t="e">
        <f>VLOOKUP(D2609,#REF!,2,0)</f>
        <v>#REF!</v>
      </c>
      <c r="H2609" s="13" t="e">
        <f>VLOOKUP(F2609,#REF!,2,0)</f>
        <v>#REF!</v>
      </c>
      <c r="I2609" s="13" t="str">
        <f>VLOOKUP(F2609,'[1]Khách hàng'!$A$4:$F$2144,3,0)</f>
        <v>Số 1 đường số 17A, Khu phố 11, Phường Bình Trị Đông B, Quận Bình Tân, TP.HCM.</v>
      </c>
      <c r="J2609" s="13" t="e">
        <f>VLOOKUP(F2609,#REF!,5,0)</f>
        <v>#REF!</v>
      </c>
      <c r="M2609" s="13" t="e">
        <f>VLOOKUP(K2609,#REF!,2,0)</f>
        <v>#REF!</v>
      </c>
      <c r="N2609" s="17" t="e">
        <f>VLOOKUP(K2609,#REF!,6,0)</f>
        <v>#REF!</v>
      </c>
      <c r="O2609" s="17" t="e">
        <f t="shared" si="124"/>
        <v>#REF!</v>
      </c>
      <c r="P2609" s="22">
        <v>0.08</v>
      </c>
      <c r="Q2609" s="17" t="e">
        <f t="shared" si="125"/>
        <v>#REF!</v>
      </c>
      <c r="R2609" s="13" t="e">
        <f>VLOOKUP(J2609,'[1]Nhân viên'!$E$20:$F$41,2,0)</f>
        <v>#REF!</v>
      </c>
    </row>
    <row r="2610" spans="1:18" hidden="1">
      <c r="A2610" s="11">
        <v>2612</v>
      </c>
      <c r="B2610" s="11">
        <f t="shared" si="123"/>
        <v>0</v>
      </c>
      <c r="E2610" s="13" t="e">
        <f>VLOOKUP(D2610,#REF!,2,0)</f>
        <v>#REF!</v>
      </c>
      <c r="H2610" s="13" t="e">
        <f>VLOOKUP(F2610,#REF!,2,0)</f>
        <v>#REF!</v>
      </c>
      <c r="I2610" s="13" t="str">
        <f>VLOOKUP(F2610,'[1]Khách hàng'!$A$4:$F$2144,3,0)</f>
        <v>Số 1 đường số 17A, Khu phố 11, Phường Bình Trị Đông B, Quận Bình Tân, TP.HCM.</v>
      </c>
      <c r="J2610" s="13" t="e">
        <f>VLOOKUP(F2610,#REF!,5,0)</f>
        <v>#REF!</v>
      </c>
      <c r="M2610" s="13" t="e">
        <f>VLOOKUP(K2610,#REF!,2,0)</f>
        <v>#REF!</v>
      </c>
      <c r="N2610" s="17" t="e">
        <f>VLOOKUP(K2610,#REF!,6,0)</f>
        <v>#REF!</v>
      </c>
      <c r="O2610" s="17" t="e">
        <f t="shared" si="124"/>
        <v>#REF!</v>
      </c>
      <c r="P2610" s="22">
        <v>0.08</v>
      </c>
      <c r="Q2610" s="17" t="e">
        <f t="shared" si="125"/>
        <v>#REF!</v>
      </c>
      <c r="R2610" s="13" t="e">
        <f>VLOOKUP(J2610,'[1]Nhân viên'!$E$20:$F$41,2,0)</f>
        <v>#REF!</v>
      </c>
    </row>
    <row r="2611" spans="1:18" hidden="1">
      <c r="A2611" s="11">
        <v>2613</v>
      </c>
      <c r="B2611" s="11">
        <f t="shared" si="123"/>
        <v>0</v>
      </c>
      <c r="E2611" s="13" t="e">
        <f>VLOOKUP(D2611,#REF!,2,0)</f>
        <v>#REF!</v>
      </c>
      <c r="H2611" s="13" t="e">
        <f>VLOOKUP(F2611,#REF!,2,0)</f>
        <v>#REF!</v>
      </c>
      <c r="I2611" s="13" t="str">
        <f>VLOOKUP(F2611,'[1]Khách hàng'!$A$4:$F$2144,3,0)</f>
        <v>Số 1 đường số 17A, Khu phố 11, Phường Bình Trị Đông B, Quận Bình Tân, TP.HCM.</v>
      </c>
      <c r="J2611" s="13" t="e">
        <f>VLOOKUP(F2611,#REF!,5,0)</f>
        <v>#REF!</v>
      </c>
      <c r="M2611" s="13" t="e">
        <f>VLOOKUP(K2611,#REF!,2,0)</f>
        <v>#REF!</v>
      </c>
      <c r="N2611" s="17" t="e">
        <f>VLOOKUP(K2611,#REF!,6,0)</f>
        <v>#REF!</v>
      </c>
      <c r="O2611" s="17" t="e">
        <f t="shared" si="124"/>
        <v>#REF!</v>
      </c>
      <c r="P2611" s="22">
        <v>0.08</v>
      </c>
      <c r="Q2611" s="17" t="e">
        <f t="shared" si="125"/>
        <v>#REF!</v>
      </c>
      <c r="R2611" s="13" t="e">
        <f>VLOOKUP(J2611,'[1]Nhân viên'!$E$20:$F$41,2,0)</f>
        <v>#REF!</v>
      </c>
    </row>
    <row r="2612" spans="1:18" hidden="1">
      <c r="A2612" s="11">
        <v>2614</v>
      </c>
      <c r="B2612" s="11">
        <f t="shared" si="123"/>
        <v>0</v>
      </c>
      <c r="E2612" s="13" t="e">
        <f>VLOOKUP(D2612,#REF!,2,0)</f>
        <v>#REF!</v>
      </c>
      <c r="H2612" s="13" t="e">
        <f>VLOOKUP(F2612,#REF!,2,0)</f>
        <v>#REF!</v>
      </c>
      <c r="I2612" s="13" t="str">
        <f>VLOOKUP(F2612,'[1]Khách hàng'!$A$4:$F$2144,3,0)</f>
        <v>Số 1 đường số 17A, Khu phố 11, Phường Bình Trị Đông B, Quận Bình Tân, TP.HCM.</v>
      </c>
      <c r="J2612" s="13" t="e">
        <f>VLOOKUP(F2612,#REF!,5,0)</f>
        <v>#REF!</v>
      </c>
      <c r="M2612" s="13" t="e">
        <f>VLOOKUP(K2612,#REF!,2,0)</f>
        <v>#REF!</v>
      </c>
      <c r="N2612" s="17" t="e">
        <f>VLOOKUP(K2612,#REF!,6,0)</f>
        <v>#REF!</v>
      </c>
      <c r="O2612" s="17" t="e">
        <f t="shared" si="124"/>
        <v>#REF!</v>
      </c>
      <c r="P2612" s="22">
        <v>0.08</v>
      </c>
      <c r="Q2612" s="17" t="e">
        <f t="shared" si="125"/>
        <v>#REF!</v>
      </c>
      <c r="R2612" s="13" t="e">
        <f>VLOOKUP(J2612,'[1]Nhân viên'!$E$20:$F$41,2,0)</f>
        <v>#REF!</v>
      </c>
    </row>
    <row r="2613" spans="1:18" hidden="1">
      <c r="A2613" s="11">
        <v>2615</v>
      </c>
      <c r="B2613" s="11">
        <f t="shared" si="123"/>
        <v>0</v>
      </c>
      <c r="E2613" s="13" t="e">
        <f>VLOOKUP(D2613,#REF!,2,0)</f>
        <v>#REF!</v>
      </c>
      <c r="H2613" s="13" t="e">
        <f>VLOOKUP(F2613,#REF!,2,0)</f>
        <v>#REF!</v>
      </c>
      <c r="I2613" s="13" t="str">
        <f>VLOOKUP(F2613,'[1]Khách hàng'!$A$4:$F$2144,3,0)</f>
        <v>Số 1 đường số 17A, Khu phố 11, Phường Bình Trị Đông B, Quận Bình Tân, TP.HCM.</v>
      </c>
      <c r="J2613" s="13" t="e">
        <f>VLOOKUP(F2613,#REF!,5,0)</f>
        <v>#REF!</v>
      </c>
      <c r="M2613" s="13" t="e">
        <f>VLOOKUP(K2613,#REF!,2,0)</f>
        <v>#REF!</v>
      </c>
      <c r="N2613" s="17" t="e">
        <f>VLOOKUP(K2613,#REF!,6,0)</f>
        <v>#REF!</v>
      </c>
      <c r="O2613" s="17" t="e">
        <f t="shared" si="124"/>
        <v>#REF!</v>
      </c>
      <c r="P2613" s="22">
        <v>0.08</v>
      </c>
      <c r="Q2613" s="17" t="e">
        <f t="shared" si="125"/>
        <v>#REF!</v>
      </c>
      <c r="R2613" s="13" t="e">
        <f>VLOOKUP(J2613,'[1]Nhân viên'!$E$20:$F$41,2,0)</f>
        <v>#REF!</v>
      </c>
    </row>
    <row r="2614" spans="1:18" hidden="1">
      <c r="A2614" s="11">
        <v>2616</v>
      </c>
      <c r="B2614" s="11">
        <f t="shared" si="123"/>
        <v>0</v>
      </c>
      <c r="E2614" s="13" t="e">
        <f>VLOOKUP(D2614,#REF!,2,0)</f>
        <v>#REF!</v>
      </c>
      <c r="H2614" s="13" t="e">
        <f>VLOOKUP(F2614,#REF!,2,0)</f>
        <v>#REF!</v>
      </c>
      <c r="I2614" s="13" t="str">
        <f>VLOOKUP(F2614,'[1]Khách hàng'!$A$4:$F$2144,3,0)</f>
        <v>Số 1 đường số 17A, Khu phố 11, Phường Bình Trị Đông B, Quận Bình Tân, TP.HCM.</v>
      </c>
      <c r="J2614" s="13" t="e">
        <f>VLOOKUP(F2614,#REF!,5,0)</f>
        <v>#REF!</v>
      </c>
      <c r="M2614" s="13" t="e">
        <f>VLOOKUP(K2614,#REF!,2,0)</f>
        <v>#REF!</v>
      </c>
      <c r="N2614" s="17" t="e">
        <f>VLOOKUP(K2614,#REF!,6,0)</f>
        <v>#REF!</v>
      </c>
      <c r="O2614" s="17" t="e">
        <f t="shared" si="124"/>
        <v>#REF!</v>
      </c>
      <c r="P2614" s="22">
        <v>0.08</v>
      </c>
      <c r="Q2614" s="17" t="e">
        <f t="shared" si="125"/>
        <v>#REF!</v>
      </c>
      <c r="R2614" s="13" t="e">
        <f>VLOOKUP(J2614,'[1]Nhân viên'!$E$20:$F$41,2,0)</f>
        <v>#REF!</v>
      </c>
    </row>
    <row r="2615" spans="1:18" hidden="1">
      <c r="A2615" s="11">
        <v>2617</v>
      </c>
      <c r="B2615" s="11">
        <f t="shared" si="123"/>
        <v>0</v>
      </c>
      <c r="E2615" s="13" t="e">
        <f>VLOOKUP(D2615,#REF!,2,0)</f>
        <v>#REF!</v>
      </c>
      <c r="H2615" s="13" t="e">
        <f>VLOOKUP(F2615,#REF!,2,0)</f>
        <v>#REF!</v>
      </c>
      <c r="I2615" s="13" t="str">
        <f>VLOOKUP(F2615,'[1]Khách hàng'!$A$4:$F$2144,3,0)</f>
        <v>Số 1 đường số 17A, Khu phố 11, Phường Bình Trị Đông B, Quận Bình Tân, TP.HCM.</v>
      </c>
      <c r="J2615" s="13" t="e">
        <f>VLOOKUP(F2615,#REF!,5,0)</f>
        <v>#REF!</v>
      </c>
      <c r="M2615" s="13" t="e">
        <f>VLOOKUP(K2615,#REF!,2,0)</f>
        <v>#REF!</v>
      </c>
      <c r="N2615" s="17" t="e">
        <f>VLOOKUP(K2615,#REF!,6,0)</f>
        <v>#REF!</v>
      </c>
      <c r="O2615" s="17" t="e">
        <f t="shared" si="124"/>
        <v>#REF!</v>
      </c>
      <c r="P2615" s="22">
        <v>0.08</v>
      </c>
      <c r="Q2615" s="17" t="e">
        <f t="shared" si="125"/>
        <v>#REF!</v>
      </c>
      <c r="R2615" s="13" t="e">
        <f>VLOOKUP(J2615,'[1]Nhân viên'!$E$20:$F$41,2,0)</f>
        <v>#REF!</v>
      </c>
    </row>
    <row r="2616" spans="1:18" hidden="1">
      <c r="A2616" s="11">
        <v>2618</v>
      </c>
      <c r="B2616" s="11">
        <f t="shared" si="123"/>
        <v>0</v>
      </c>
      <c r="E2616" s="13" t="e">
        <f>VLOOKUP(D2616,#REF!,2,0)</f>
        <v>#REF!</v>
      </c>
      <c r="H2616" s="13" t="e">
        <f>VLOOKUP(F2616,#REF!,2,0)</f>
        <v>#REF!</v>
      </c>
      <c r="I2616" s="13" t="str">
        <f>VLOOKUP(F2616,'[1]Khách hàng'!$A$4:$F$2144,3,0)</f>
        <v>Số 1 đường số 17A, Khu phố 11, Phường Bình Trị Đông B, Quận Bình Tân, TP.HCM.</v>
      </c>
      <c r="J2616" s="13" t="e">
        <f>VLOOKUP(F2616,#REF!,5,0)</f>
        <v>#REF!</v>
      </c>
      <c r="M2616" s="13" t="e">
        <f>VLOOKUP(K2616,#REF!,2,0)</f>
        <v>#REF!</v>
      </c>
      <c r="N2616" s="17" t="e">
        <f>VLOOKUP(K2616,#REF!,6,0)</f>
        <v>#REF!</v>
      </c>
      <c r="O2616" s="17" t="e">
        <f t="shared" si="124"/>
        <v>#REF!</v>
      </c>
      <c r="P2616" s="22">
        <v>0.08</v>
      </c>
      <c r="Q2616" s="17" t="e">
        <f t="shared" si="125"/>
        <v>#REF!</v>
      </c>
      <c r="R2616" s="13" t="e">
        <f>VLOOKUP(J2616,'[1]Nhân viên'!$E$20:$F$41,2,0)</f>
        <v>#REF!</v>
      </c>
    </row>
    <row r="2617" spans="1:18" hidden="1">
      <c r="A2617" s="11">
        <v>2619</v>
      </c>
      <c r="B2617" s="11">
        <f t="shared" si="123"/>
        <v>0</v>
      </c>
      <c r="E2617" s="13" t="e">
        <f>VLOOKUP(D2617,#REF!,2,0)</f>
        <v>#REF!</v>
      </c>
      <c r="H2617" s="13" t="e">
        <f>VLOOKUP(F2617,#REF!,2,0)</f>
        <v>#REF!</v>
      </c>
      <c r="I2617" s="13" t="str">
        <f>VLOOKUP(F2617,'[1]Khách hàng'!$A$4:$F$2144,3,0)</f>
        <v>Số 1 đường số 17A, Khu phố 11, Phường Bình Trị Đông B, Quận Bình Tân, TP.HCM.</v>
      </c>
      <c r="J2617" s="13" t="e">
        <f>VLOOKUP(F2617,#REF!,5,0)</f>
        <v>#REF!</v>
      </c>
      <c r="M2617" s="13" t="e">
        <f>VLOOKUP(K2617,#REF!,2,0)</f>
        <v>#REF!</v>
      </c>
      <c r="N2617" s="17" t="e">
        <f>VLOOKUP(K2617,#REF!,6,0)</f>
        <v>#REF!</v>
      </c>
      <c r="O2617" s="17" t="e">
        <f t="shared" si="124"/>
        <v>#REF!</v>
      </c>
      <c r="P2617" s="22">
        <v>0.08</v>
      </c>
      <c r="Q2617" s="17" t="e">
        <f t="shared" si="125"/>
        <v>#REF!</v>
      </c>
      <c r="R2617" s="13" t="e">
        <f>VLOOKUP(J2617,'[1]Nhân viên'!$E$20:$F$41,2,0)</f>
        <v>#REF!</v>
      </c>
    </row>
    <row r="2618" spans="1:18" hidden="1">
      <c r="A2618" s="11">
        <v>2620</v>
      </c>
      <c r="B2618" s="11">
        <f t="shared" si="123"/>
        <v>0</v>
      </c>
      <c r="E2618" s="13" t="e">
        <f>VLOOKUP(D2618,#REF!,2,0)</f>
        <v>#REF!</v>
      </c>
      <c r="H2618" s="13" t="e">
        <f>VLOOKUP(F2618,#REF!,2,0)</f>
        <v>#REF!</v>
      </c>
      <c r="I2618" s="13" t="str">
        <f>VLOOKUP(F2618,'[1]Khách hàng'!$A$4:$F$2144,3,0)</f>
        <v>Số 1 đường số 17A, Khu phố 11, Phường Bình Trị Đông B, Quận Bình Tân, TP.HCM.</v>
      </c>
      <c r="J2618" s="13" t="e">
        <f>VLOOKUP(F2618,#REF!,5,0)</f>
        <v>#REF!</v>
      </c>
      <c r="M2618" s="13" t="e">
        <f>VLOOKUP(K2618,#REF!,2,0)</f>
        <v>#REF!</v>
      </c>
      <c r="N2618" s="17" t="e">
        <f>VLOOKUP(K2618,#REF!,6,0)</f>
        <v>#REF!</v>
      </c>
      <c r="O2618" s="17" t="e">
        <f t="shared" si="124"/>
        <v>#REF!</v>
      </c>
      <c r="P2618" s="22">
        <v>0.08</v>
      </c>
      <c r="Q2618" s="17" t="e">
        <f t="shared" si="125"/>
        <v>#REF!</v>
      </c>
      <c r="R2618" s="13" t="e">
        <f>VLOOKUP(J2618,'[1]Nhân viên'!$E$20:$F$41,2,0)</f>
        <v>#REF!</v>
      </c>
    </row>
    <row r="2619" spans="1:18" hidden="1">
      <c r="A2619" s="11">
        <v>2621</v>
      </c>
      <c r="B2619" s="11">
        <f t="shared" si="123"/>
        <v>0</v>
      </c>
      <c r="E2619" s="13" t="e">
        <f>VLOOKUP(D2619,#REF!,2,0)</f>
        <v>#REF!</v>
      </c>
      <c r="H2619" s="13" t="e">
        <f>VLOOKUP(F2619,#REF!,2,0)</f>
        <v>#REF!</v>
      </c>
      <c r="I2619" s="13" t="str">
        <f>VLOOKUP(F2619,'[1]Khách hàng'!$A$4:$F$2144,3,0)</f>
        <v>Số 1 đường số 17A, Khu phố 11, Phường Bình Trị Đông B, Quận Bình Tân, TP.HCM.</v>
      </c>
      <c r="J2619" s="13" t="e">
        <f>VLOOKUP(F2619,#REF!,5,0)</f>
        <v>#REF!</v>
      </c>
      <c r="M2619" s="13" t="e">
        <f>VLOOKUP(K2619,#REF!,2,0)</f>
        <v>#REF!</v>
      </c>
      <c r="N2619" s="17" t="e">
        <f>VLOOKUP(K2619,#REF!,6,0)</f>
        <v>#REF!</v>
      </c>
      <c r="O2619" s="17" t="e">
        <f t="shared" si="124"/>
        <v>#REF!</v>
      </c>
      <c r="P2619" s="22">
        <v>0.08</v>
      </c>
      <c r="Q2619" s="17" t="e">
        <f t="shared" si="125"/>
        <v>#REF!</v>
      </c>
      <c r="R2619" s="13" t="e">
        <f>VLOOKUP(J2619,'[1]Nhân viên'!$E$20:$F$41,2,0)</f>
        <v>#REF!</v>
      </c>
    </row>
    <row r="2620" spans="1:18" hidden="1">
      <c r="A2620" s="11">
        <v>2622</v>
      </c>
      <c r="B2620" s="11">
        <f t="shared" si="123"/>
        <v>0</v>
      </c>
      <c r="E2620" s="13" t="e">
        <f>VLOOKUP(D2620,#REF!,2,0)</f>
        <v>#REF!</v>
      </c>
      <c r="H2620" s="13" t="e">
        <f>VLOOKUP(F2620,#REF!,2,0)</f>
        <v>#REF!</v>
      </c>
      <c r="I2620" s="13" t="str">
        <f>VLOOKUP(F2620,'[1]Khách hàng'!$A$4:$F$2144,3,0)</f>
        <v>Số 1 đường số 17A, Khu phố 11, Phường Bình Trị Đông B, Quận Bình Tân, TP.HCM.</v>
      </c>
      <c r="J2620" s="13" t="e">
        <f>VLOOKUP(F2620,#REF!,5,0)</f>
        <v>#REF!</v>
      </c>
      <c r="M2620" s="13" t="e">
        <f>VLOOKUP(K2620,#REF!,2,0)</f>
        <v>#REF!</v>
      </c>
      <c r="N2620" s="17" t="e">
        <f>VLOOKUP(K2620,#REF!,6,0)</f>
        <v>#REF!</v>
      </c>
      <c r="O2620" s="17" t="e">
        <f t="shared" si="124"/>
        <v>#REF!</v>
      </c>
      <c r="P2620" s="22">
        <v>0.08</v>
      </c>
      <c r="Q2620" s="17" t="e">
        <f t="shared" si="125"/>
        <v>#REF!</v>
      </c>
      <c r="R2620" s="13" t="e">
        <f>VLOOKUP(J2620,'[1]Nhân viên'!$E$20:$F$41,2,0)</f>
        <v>#REF!</v>
      </c>
    </row>
    <row r="2621" spans="1:18" hidden="1">
      <c r="A2621" s="11">
        <v>2623</v>
      </c>
      <c r="B2621" s="11">
        <f t="shared" si="123"/>
        <v>0</v>
      </c>
      <c r="E2621" s="13" t="e">
        <f>VLOOKUP(D2621,#REF!,2,0)</f>
        <v>#REF!</v>
      </c>
      <c r="H2621" s="13" t="e">
        <f>VLOOKUP(F2621,#REF!,2,0)</f>
        <v>#REF!</v>
      </c>
      <c r="I2621" s="13" t="str">
        <f>VLOOKUP(F2621,'[1]Khách hàng'!$A$4:$F$2144,3,0)</f>
        <v>Số 1 đường số 17A, Khu phố 11, Phường Bình Trị Đông B, Quận Bình Tân, TP.HCM.</v>
      </c>
      <c r="J2621" s="13" t="e">
        <f>VLOOKUP(F2621,#REF!,5,0)</f>
        <v>#REF!</v>
      </c>
      <c r="M2621" s="13" t="e">
        <f>VLOOKUP(K2621,#REF!,2,0)</f>
        <v>#REF!</v>
      </c>
      <c r="N2621" s="17" t="e">
        <f>VLOOKUP(K2621,#REF!,6,0)</f>
        <v>#REF!</v>
      </c>
      <c r="O2621" s="17" t="e">
        <f t="shared" si="124"/>
        <v>#REF!</v>
      </c>
      <c r="P2621" s="22">
        <v>0.08</v>
      </c>
      <c r="Q2621" s="17" t="e">
        <f t="shared" si="125"/>
        <v>#REF!</v>
      </c>
      <c r="R2621" s="13" t="e">
        <f>VLOOKUP(J2621,'[1]Nhân viên'!$E$20:$F$41,2,0)</f>
        <v>#REF!</v>
      </c>
    </row>
    <row r="2622" spans="1:18" hidden="1">
      <c r="A2622" s="11">
        <v>2624</v>
      </c>
      <c r="B2622" s="11">
        <f t="shared" si="123"/>
        <v>0</v>
      </c>
      <c r="E2622" s="13" t="e">
        <f>VLOOKUP(D2622,#REF!,2,0)</f>
        <v>#REF!</v>
      </c>
      <c r="H2622" s="13" t="e">
        <f>VLOOKUP(F2622,#REF!,2,0)</f>
        <v>#REF!</v>
      </c>
      <c r="I2622" s="13" t="str">
        <f>VLOOKUP(F2622,'[1]Khách hàng'!$A$4:$F$2144,3,0)</f>
        <v>Số 1 đường số 17A, Khu phố 11, Phường Bình Trị Đông B, Quận Bình Tân, TP.HCM.</v>
      </c>
      <c r="J2622" s="13" t="e">
        <f>VLOOKUP(F2622,#REF!,5,0)</f>
        <v>#REF!</v>
      </c>
      <c r="M2622" s="13" t="e">
        <f>VLOOKUP(K2622,#REF!,2,0)</f>
        <v>#REF!</v>
      </c>
      <c r="N2622" s="17" t="e">
        <f>VLOOKUP(K2622,#REF!,6,0)</f>
        <v>#REF!</v>
      </c>
      <c r="O2622" s="17" t="e">
        <f t="shared" si="124"/>
        <v>#REF!</v>
      </c>
      <c r="P2622" s="22">
        <v>0.08</v>
      </c>
      <c r="Q2622" s="17" t="e">
        <f t="shared" si="125"/>
        <v>#REF!</v>
      </c>
      <c r="R2622" s="13" t="e">
        <f>VLOOKUP(J2622,'[1]Nhân viên'!$E$20:$F$41,2,0)</f>
        <v>#REF!</v>
      </c>
    </row>
    <row r="2623" spans="1:18" hidden="1">
      <c r="A2623" s="11">
        <v>2625</v>
      </c>
      <c r="B2623" s="11">
        <f t="shared" si="123"/>
        <v>0</v>
      </c>
      <c r="E2623" s="13" t="e">
        <f>VLOOKUP(D2623,#REF!,2,0)</f>
        <v>#REF!</v>
      </c>
      <c r="H2623" s="13" t="e">
        <f>VLOOKUP(F2623,#REF!,2,0)</f>
        <v>#REF!</v>
      </c>
      <c r="I2623" s="13" t="str">
        <f>VLOOKUP(F2623,'[1]Khách hàng'!$A$4:$F$2144,3,0)</f>
        <v>Số 1 đường số 17A, Khu phố 11, Phường Bình Trị Đông B, Quận Bình Tân, TP.HCM.</v>
      </c>
      <c r="J2623" s="13" t="e">
        <f>VLOOKUP(F2623,#REF!,5,0)</f>
        <v>#REF!</v>
      </c>
      <c r="M2623" s="13" t="e">
        <f>VLOOKUP(K2623,#REF!,2,0)</f>
        <v>#REF!</v>
      </c>
      <c r="N2623" s="17" t="e">
        <f>VLOOKUP(K2623,#REF!,6,0)</f>
        <v>#REF!</v>
      </c>
      <c r="O2623" s="17" t="e">
        <f t="shared" si="124"/>
        <v>#REF!</v>
      </c>
      <c r="P2623" s="22">
        <v>0.08</v>
      </c>
      <c r="Q2623" s="17" t="e">
        <f t="shared" si="125"/>
        <v>#REF!</v>
      </c>
      <c r="R2623" s="13" t="e">
        <f>VLOOKUP(J2623,'[1]Nhân viên'!$E$20:$F$41,2,0)</f>
        <v>#REF!</v>
      </c>
    </row>
    <row r="2624" spans="1:18" hidden="1">
      <c r="A2624" s="11">
        <v>2626</v>
      </c>
      <c r="B2624" s="11">
        <f t="shared" si="123"/>
        <v>0</v>
      </c>
      <c r="E2624" s="13" t="e">
        <f>VLOOKUP(D2624,#REF!,2,0)</f>
        <v>#REF!</v>
      </c>
      <c r="H2624" s="13" t="e">
        <f>VLOOKUP(F2624,#REF!,2,0)</f>
        <v>#REF!</v>
      </c>
      <c r="I2624" s="13" t="str">
        <f>VLOOKUP(F2624,'[1]Khách hàng'!$A$4:$F$2144,3,0)</f>
        <v>Số 1 đường số 17A, Khu phố 11, Phường Bình Trị Đông B, Quận Bình Tân, TP.HCM.</v>
      </c>
      <c r="J2624" s="13" t="e">
        <f>VLOOKUP(F2624,#REF!,5,0)</f>
        <v>#REF!</v>
      </c>
      <c r="M2624" s="13" t="e">
        <f>VLOOKUP(K2624,#REF!,2,0)</f>
        <v>#REF!</v>
      </c>
      <c r="N2624" s="17" t="e">
        <f>VLOOKUP(K2624,#REF!,6,0)</f>
        <v>#REF!</v>
      </c>
      <c r="O2624" s="17" t="e">
        <f t="shared" si="124"/>
        <v>#REF!</v>
      </c>
      <c r="P2624" s="22">
        <v>0.08</v>
      </c>
      <c r="Q2624" s="17" t="e">
        <f t="shared" si="125"/>
        <v>#REF!</v>
      </c>
      <c r="R2624" s="13" t="e">
        <f>VLOOKUP(J2624,'[1]Nhân viên'!$E$20:$F$41,2,0)</f>
        <v>#REF!</v>
      </c>
    </row>
    <row r="2625" spans="1:18" hidden="1">
      <c r="A2625" s="11">
        <v>2627</v>
      </c>
      <c r="B2625" s="11">
        <f t="shared" si="123"/>
        <v>0</v>
      </c>
      <c r="E2625" s="13" t="e">
        <f>VLOOKUP(D2625,#REF!,2,0)</f>
        <v>#REF!</v>
      </c>
      <c r="H2625" s="13" t="e">
        <f>VLOOKUP(F2625,#REF!,2,0)</f>
        <v>#REF!</v>
      </c>
      <c r="I2625" s="13" t="str">
        <f>VLOOKUP(F2625,'[1]Khách hàng'!$A$4:$F$2144,3,0)</f>
        <v>Số 1 đường số 17A, Khu phố 11, Phường Bình Trị Đông B, Quận Bình Tân, TP.HCM.</v>
      </c>
      <c r="J2625" s="13" t="e">
        <f>VLOOKUP(F2625,#REF!,5,0)</f>
        <v>#REF!</v>
      </c>
      <c r="M2625" s="13" t="e">
        <f>VLOOKUP(K2625,#REF!,2,0)</f>
        <v>#REF!</v>
      </c>
      <c r="N2625" s="17" t="e">
        <f>VLOOKUP(K2625,#REF!,6,0)</f>
        <v>#REF!</v>
      </c>
      <c r="O2625" s="17" t="e">
        <f t="shared" si="124"/>
        <v>#REF!</v>
      </c>
      <c r="P2625" s="22">
        <v>0.08</v>
      </c>
      <c r="Q2625" s="17" t="e">
        <f t="shared" si="125"/>
        <v>#REF!</v>
      </c>
      <c r="R2625" s="13" t="e">
        <f>VLOOKUP(J2625,'[1]Nhân viên'!$E$20:$F$41,2,0)</f>
        <v>#REF!</v>
      </c>
    </row>
    <row r="2626" spans="1:18" hidden="1">
      <c r="A2626" s="11">
        <v>2628</v>
      </c>
      <c r="B2626" s="11">
        <f t="shared" si="123"/>
        <v>0</v>
      </c>
      <c r="E2626" s="13" t="e">
        <f>VLOOKUP(D2626,#REF!,2,0)</f>
        <v>#REF!</v>
      </c>
      <c r="H2626" s="13" t="e">
        <f>VLOOKUP(F2626,#REF!,2,0)</f>
        <v>#REF!</v>
      </c>
      <c r="I2626" s="13" t="str">
        <f>VLOOKUP(F2626,'[1]Khách hàng'!$A$4:$F$2144,3,0)</f>
        <v>Số 1 đường số 17A, Khu phố 11, Phường Bình Trị Đông B, Quận Bình Tân, TP.HCM.</v>
      </c>
      <c r="J2626" s="13" t="e">
        <f>VLOOKUP(F2626,#REF!,5,0)</f>
        <v>#REF!</v>
      </c>
      <c r="M2626" s="13" t="e">
        <f>VLOOKUP(K2626,#REF!,2,0)</f>
        <v>#REF!</v>
      </c>
      <c r="N2626" s="17" t="e">
        <f>VLOOKUP(K2626,#REF!,6,0)</f>
        <v>#REF!</v>
      </c>
      <c r="O2626" s="17" t="e">
        <f t="shared" si="124"/>
        <v>#REF!</v>
      </c>
      <c r="P2626" s="22">
        <v>0.08</v>
      </c>
      <c r="Q2626" s="17" t="e">
        <f t="shared" si="125"/>
        <v>#REF!</v>
      </c>
      <c r="R2626" s="13" t="e">
        <f>VLOOKUP(J2626,'[1]Nhân viên'!$E$20:$F$41,2,0)</f>
        <v>#REF!</v>
      </c>
    </row>
    <row r="2627" spans="1:18" hidden="1">
      <c r="A2627" s="11">
        <v>2629</v>
      </c>
      <c r="B2627" s="11">
        <f t="shared" si="123"/>
        <v>0</v>
      </c>
      <c r="E2627" s="13" t="e">
        <f>VLOOKUP(D2627,#REF!,2,0)</f>
        <v>#REF!</v>
      </c>
      <c r="H2627" s="13" t="e">
        <f>VLOOKUP(F2627,#REF!,2,0)</f>
        <v>#REF!</v>
      </c>
      <c r="I2627" s="13" t="str">
        <f>VLOOKUP(F2627,'[1]Khách hàng'!$A$4:$F$2144,3,0)</f>
        <v>Số 1 đường số 17A, Khu phố 11, Phường Bình Trị Đông B, Quận Bình Tân, TP.HCM.</v>
      </c>
      <c r="J2627" s="13" t="e">
        <f>VLOOKUP(F2627,#REF!,5,0)</f>
        <v>#REF!</v>
      </c>
      <c r="M2627" s="13" t="e">
        <f>VLOOKUP(K2627,#REF!,2,0)</f>
        <v>#REF!</v>
      </c>
      <c r="N2627" s="17" t="e">
        <f>VLOOKUP(K2627,#REF!,6,0)</f>
        <v>#REF!</v>
      </c>
      <c r="O2627" s="17" t="e">
        <f t="shared" si="124"/>
        <v>#REF!</v>
      </c>
      <c r="P2627" s="22">
        <v>0.08</v>
      </c>
      <c r="Q2627" s="17" t="e">
        <f t="shared" si="125"/>
        <v>#REF!</v>
      </c>
      <c r="R2627" s="13" t="e">
        <f>VLOOKUP(J2627,'[1]Nhân viên'!$E$20:$F$41,2,0)</f>
        <v>#REF!</v>
      </c>
    </row>
    <row r="2628" spans="1:18" hidden="1">
      <c r="A2628" s="11">
        <v>2630</v>
      </c>
      <c r="B2628" s="11">
        <f t="shared" si="123"/>
        <v>0</v>
      </c>
      <c r="E2628" s="13" t="e">
        <f>VLOOKUP(D2628,#REF!,2,0)</f>
        <v>#REF!</v>
      </c>
      <c r="H2628" s="13" t="e">
        <f>VLOOKUP(F2628,#REF!,2,0)</f>
        <v>#REF!</v>
      </c>
      <c r="I2628" s="13" t="str">
        <f>VLOOKUP(F2628,'[1]Khách hàng'!$A$4:$F$2144,3,0)</f>
        <v>Số 1 đường số 17A, Khu phố 11, Phường Bình Trị Đông B, Quận Bình Tân, TP.HCM.</v>
      </c>
      <c r="J2628" s="13" t="e">
        <f>VLOOKUP(F2628,#REF!,5,0)</f>
        <v>#REF!</v>
      </c>
      <c r="M2628" s="13" t="e">
        <f>VLOOKUP(K2628,#REF!,2,0)</f>
        <v>#REF!</v>
      </c>
      <c r="N2628" s="17" t="e">
        <f>VLOOKUP(K2628,#REF!,6,0)</f>
        <v>#REF!</v>
      </c>
      <c r="O2628" s="17" t="e">
        <f t="shared" si="124"/>
        <v>#REF!</v>
      </c>
      <c r="P2628" s="22">
        <v>0.08</v>
      </c>
      <c r="Q2628" s="17" t="e">
        <f t="shared" si="125"/>
        <v>#REF!</v>
      </c>
      <c r="R2628" s="13" t="e">
        <f>VLOOKUP(J2628,'[1]Nhân viên'!$E$20:$F$41,2,0)</f>
        <v>#REF!</v>
      </c>
    </row>
    <row r="2629" spans="1:18" hidden="1">
      <c r="A2629" s="11">
        <v>2631</v>
      </c>
      <c r="B2629" s="11">
        <f t="shared" si="123"/>
        <v>0</v>
      </c>
      <c r="E2629" s="13" t="e">
        <f>VLOOKUP(D2629,#REF!,2,0)</f>
        <v>#REF!</v>
      </c>
      <c r="H2629" s="13" t="e">
        <f>VLOOKUP(F2629,#REF!,2,0)</f>
        <v>#REF!</v>
      </c>
      <c r="I2629" s="13" t="str">
        <f>VLOOKUP(F2629,'[1]Khách hàng'!$A$4:$F$2144,3,0)</f>
        <v>Số 1 đường số 17A, Khu phố 11, Phường Bình Trị Đông B, Quận Bình Tân, TP.HCM.</v>
      </c>
      <c r="J2629" s="13" t="e">
        <f>VLOOKUP(F2629,#REF!,5,0)</f>
        <v>#REF!</v>
      </c>
      <c r="M2629" s="13" t="e">
        <f>VLOOKUP(K2629,#REF!,2,0)</f>
        <v>#REF!</v>
      </c>
      <c r="N2629" s="17" t="e">
        <f>VLOOKUP(K2629,#REF!,6,0)</f>
        <v>#REF!</v>
      </c>
      <c r="O2629" s="17" t="e">
        <f t="shared" si="124"/>
        <v>#REF!</v>
      </c>
      <c r="P2629" s="22">
        <v>0.08</v>
      </c>
      <c r="Q2629" s="17" t="e">
        <f t="shared" si="125"/>
        <v>#REF!</v>
      </c>
      <c r="R2629" s="13" t="e">
        <f>VLOOKUP(J2629,'[1]Nhân viên'!$E$20:$F$41,2,0)</f>
        <v>#REF!</v>
      </c>
    </row>
    <row r="2630" spans="1:18" hidden="1">
      <c r="A2630" s="11">
        <v>2632</v>
      </c>
      <c r="B2630" s="11">
        <f t="shared" si="123"/>
        <v>0</v>
      </c>
      <c r="E2630" s="13" t="e">
        <f>VLOOKUP(D2630,#REF!,2,0)</f>
        <v>#REF!</v>
      </c>
      <c r="H2630" s="13" t="e">
        <f>VLOOKUP(F2630,#REF!,2,0)</f>
        <v>#REF!</v>
      </c>
      <c r="I2630" s="13" t="str">
        <f>VLOOKUP(F2630,'[1]Khách hàng'!$A$4:$F$2144,3,0)</f>
        <v>Số 1 đường số 17A, Khu phố 11, Phường Bình Trị Đông B, Quận Bình Tân, TP.HCM.</v>
      </c>
      <c r="J2630" s="13" t="e">
        <f>VLOOKUP(F2630,#REF!,5,0)</f>
        <v>#REF!</v>
      </c>
      <c r="M2630" s="13" t="e">
        <f>VLOOKUP(K2630,#REF!,2,0)</f>
        <v>#REF!</v>
      </c>
      <c r="N2630" s="17" t="e">
        <f>VLOOKUP(K2630,#REF!,6,0)</f>
        <v>#REF!</v>
      </c>
      <c r="O2630" s="17" t="e">
        <f t="shared" si="124"/>
        <v>#REF!</v>
      </c>
      <c r="P2630" s="22">
        <v>0.08</v>
      </c>
      <c r="Q2630" s="17" t="e">
        <f t="shared" si="125"/>
        <v>#REF!</v>
      </c>
      <c r="R2630" s="13" t="e">
        <f>VLOOKUP(J2630,'[1]Nhân viên'!$E$20:$F$41,2,0)</f>
        <v>#REF!</v>
      </c>
    </row>
    <row r="2631" spans="1:18" hidden="1">
      <c r="A2631" s="11">
        <v>2633</v>
      </c>
      <c r="B2631" s="11">
        <f t="shared" si="123"/>
        <v>0</v>
      </c>
      <c r="E2631" s="13" t="e">
        <f>VLOOKUP(D2631,#REF!,2,0)</f>
        <v>#REF!</v>
      </c>
      <c r="H2631" s="13" t="e">
        <f>VLOOKUP(F2631,#REF!,2,0)</f>
        <v>#REF!</v>
      </c>
      <c r="I2631" s="13" t="str">
        <f>VLOOKUP(F2631,'[1]Khách hàng'!$A$4:$F$2144,3,0)</f>
        <v>Số 1 đường số 17A, Khu phố 11, Phường Bình Trị Đông B, Quận Bình Tân, TP.HCM.</v>
      </c>
      <c r="J2631" s="13" t="e">
        <f>VLOOKUP(F2631,#REF!,5,0)</f>
        <v>#REF!</v>
      </c>
      <c r="M2631" s="13" t="e">
        <f>VLOOKUP(K2631,#REF!,2,0)</f>
        <v>#REF!</v>
      </c>
      <c r="N2631" s="17" t="e">
        <f>VLOOKUP(K2631,#REF!,6,0)</f>
        <v>#REF!</v>
      </c>
      <c r="O2631" s="17" t="e">
        <f t="shared" si="124"/>
        <v>#REF!</v>
      </c>
      <c r="P2631" s="22">
        <v>0.08</v>
      </c>
      <c r="Q2631" s="17" t="e">
        <f t="shared" si="125"/>
        <v>#REF!</v>
      </c>
      <c r="R2631" s="13" t="e">
        <f>VLOOKUP(J2631,'[1]Nhân viên'!$E$20:$F$41,2,0)</f>
        <v>#REF!</v>
      </c>
    </row>
    <row r="2632" spans="1:18" hidden="1">
      <c r="A2632" s="11">
        <v>2634</v>
      </c>
      <c r="B2632" s="11">
        <f t="shared" si="123"/>
        <v>0</v>
      </c>
      <c r="E2632" s="13" t="e">
        <f>VLOOKUP(D2632,#REF!,2,0)</f>
        <v>#REF!</v>
      </c>
      <c r="H2632" s="13" t="e">
        <f>VLOOKUP(F2632,#REF!,2,0)</f>
        <v>#REF!</v>
      </c>
      <c r="I2632" s="13" t="str">
        <f>VLOOKUP(F2632,'[1]Khách hàng'!$A$4:$F$2144,3,0)</f>
        <v>Số 1 đường số 17A, Khu phố 11, Phường Bình Trị Đông B, Quận Bình Tân, TP.HCM.</v>
      </c>
      <c r="J2632" s="13" t="e">
        <f>VLOOKUP(F2632,#REF!,5,0)</f>
        <v>#REF!</v>
      </c>
      <c r="M2632" s="13" t="e">
        <f>VLOOKUP(K2632,#REF!,2,0)</f>
        <v>#REF!</v>
      </c>
      <c r="N2632" s="17" t="e">
        <f>VLOOKUP(K2632,#REF!,6,0)</f>
        <v>#REF!</v>
      </c>
      <c r="O2632" s="17" t="e">
        <f t="shared" si="124"/>
        <v>#REF!</v>
      </c>
      <c r="P2632" s="22">
        <v>0.08</v>
      </c>
      <c r="Q2632" s="17" t="e">
        <f t="shared" si="125"/>
        <v>#REF!</v>
      </c>
      <c r="R2632" s="13" t="e">
        <f>VLOOKUP(J2632,'[1]Nhân viên'!$E$20:$F$41,2,0)</f>
        <v>#REF!</v>
      </c>
    </row>
    <row r="2633" spans="1:18" hidden="1">
      <c r="A2633" s="11">
        <v>2635</v>
      </c>
      <c r="B2633" s="11">
        <f t="shared" si="123"/>
        <v>0</v>
      </c>
      <c r="E2633" s="13" t="e">
        <f>VLOOKUP(D2633,#REF!,2,0)</f>
        <v>#REF!</v>
      </c>
      <c r="H2633" s="13" t="e">
        <f>VLOOKUP(F2633,#REF!,2,0)</f>
        <v>#REF!</v>
      </c>
      <c r="I2633" s="13" t="str">
        <f>VLOOKUP(F2633,'[1]Khách hàng'!$A$4:$F$2144,3,0)</f>
        <v>Số 1 đường số 17A, Khu phố 11, Phường Bình Trị Đông B, Quận Bình Tân, TP.HCM.</v>
      </c>
      <c r="J2633" s="13" t="e">
        <f>VLOOKUP(F2633,#REF!,5,0)</f>
        <v>#REF!</v>
      </c>
      <c r="M2633" s="13" t="e">
        <f>VLOOKUP(K2633,#REF!,2,0)</f>
        <v>#REF!</v>
      </c>
      <c r="N2633" s="17" t="e">
        <f>VLOOKUP(K2633,#REF!,6,0)</f>
        <v>#REF!</v>
      </c>
      <c r="O2633" s="17" t="e">
        <f t="shared" si="124"/>
        <v>#REF!</v>
      </c>
      <c r="P2633" s="22">
        <v>0.08</v>
      </c>
      <c r="Q2633" s="17" t="e">
        <f t="shared" si="125"/>
        <v>#REF!</v>
      </c>
      <c r="R2633" s="13" t="e">
        <f>VLOOKUP(J2633,'[1]Nhân viên'!$E$20:$F$41,2,0)</f>
        <v>#REF!</v>
      </c>
    </row>
    <row r="2634" spans="1:18" hidden="1">
      <c r="A2634" s="11">
        <v>2636</v>
      </c>
      <c r="B2634" s="11">
        <f t="shared" si="123"/>
        <v>0</v>
      </c>
      <c r="E2634" s="13" t="e">
        <f>VLOOKUP(D2634,#REF!,2,0)</f>
        <v>#REF!</v>
      </c>
      <c r="H2634" s="13" t="e">
        <f>VLOOKUP(F2634,#REF!,2,0)</f>
        <v>#REF!</v>
      </c>
      <c r="I2634" s="13" t="str">
        <f>VLOOKUP(F2634,'[1]Khách hàng'!$A$4:$F$2144,3,0)</f>
        <v>Số 1 đường số 17A, Khu phố 11, Phường Bình Trị Đông B, Quận Bình Tân, TP.HCM.</v>
      </c>
      <c r="J2634" s="13" t="e">
        <f>VLOOKUP(F2634,#REF!,5,0)</f>
        <v>#REF!</v>
      </c>
      <c r="M2634" s="13" t="e">
        <f>VLOOKUP(K2634,#REF!,2,0)</f>
        <v>#REF!</v>
      </c>
      <c r="N2634" s="17" t="e">
        <f>VLOOKUP(K2634,#REF!,6,0)</f>
        <v>#REF!</v>
      </c>
      <c r="O2634" s="17" t="e">
        <f t="shared" si="124"/>
        <v>#REF!</v>
      </c>
      <c r="P2634" s="22">
        <v>0.08</v>
      </c>
      <c r="Q2634" s="17" t="e">
        <f t="shared" si="125"/>
        <v>#REF!</v>
      </c>
      <c r="R2634" s="13" t="e">
        <f>VLOOKUP(J2634,'[1]Nhân viên'!$E$20:$F$41,2,0)</f>
        <v>#REF!</v>
      </c>
    </row>
    <row r="2635" spans="1:18" hidden="1">
      <c r="A2635" s="11">
        <v>2637</v>
      </c>
      <c r="B2635" s="11">
        <f t="shared" si="123"/>
        <v>0</v>
      </c>
      <c r="E2635" s="13" t="e">
        <f>VLOOKUP(D2635,#REF!,2,0)</f>
        <v>#REF!</v>
      </c>
      <c r="H2635" s="13" t="e">
        <f>VLOOKUP(F2635,#REF!,2,0)</f>
        <v>#REF!</v>
      </c>
      <c r="I2635" s="13" t="str">
        <f>VLOOKUP(F2635,'[1]Khách hàng'!$A$4:$F$2144,3,0)</f>
        <v>Số 1 đường số 17A, Khu phố 11, Phường Bình Trị Đông B, Quận Bình Tân, TP.HCM.</v>
      </c>
      <c r="J2635" s="13" t="e">
        <f>VLOOKUP(F2635,#REF!,5,0)</f>
        <v>#REF!</v>
      </c>
      <c r="M2635" s="13" t="e">
        <f>VLOOKUP(K2635,#REF!,2,0)</f>
        <v>#REF!</v>
      </c>
      <c r="N2635" s="17" t="e">
        <f>VLOOKUP(K2635,#REF!,6,0)</f>
        <v>#REF!</v>
      </c>
      <c r="O2635" s="17" t="e">
        <f t="shared" si="124"/>
        <v>#REF!</v>
      </c>
      <c r="P2635" s="22">
        <v>0.08</v>
      </c>
      <c r="Q2635" s="17" t="e">
        <f t="shared" si="125"/>
        <v>#REF!</v>
      </c>
      <c r="R2635" s="13" t="e">
        <f>VLOOKUP(J2635,'[1]Nhân viên'!$E$20:$F$41,2,0)</f>
        <v>#REF!</v>
      </c>
    </row>
    <row r="2636" spans="1:18" hidden="1">
      <c r="A2636" s="11">
        <v>2638</v>
      </c>
      <c r="B2636" s="11">
        <f t="shared" si="123"/>
        <v>0</v>
      </c>
      <c r="E2636" s="13" t="e">
        <f>VLOOKUP(D2636,#REF!,2,0)</f>
        <v>#REF!</v>
      </c>
      <c r="H2636" s="13" t="e">
        <f>VLOOKUP(F2636,#REF!,2,0)</f>
        <v>#REF!</v>
      </c>
      <c r="I2636" s="13" t="str">
        <f>VLOOKUP(F2636,'[1]Khách hàng'!$A$4:$F$2144,3,0)</f>
        <v>Số 1 đường số 17A, Khu phố 11, Phường Bình Trị Đông B, Quận Bình Tân, TP.HCM.</v>
      </c>
      <c r="J2636" s="13" t="e">
        <f>VLOOKUP(F2636,#REF!,5,0)</f>
        <v>#REF!</v>
      </c>
      <c r="M2636" s="13" t="e">
        <f>VLOOKUP(K2636,#REF!,2,0)</f>
        <v>#REF!</v>
      </c>
      <c r="N2636" s="17" t="e">
        <f>VLOOKUP(K2636,#REF!,6,0)</f>
        <v>#REF!</v>
      </c>
      <c r="O2636" s="17" t="e">
        <f t="shared" si="124"/>
        <v>#REF!</v>
      </c>
      <c r="P2636" s="22">
        <v>0.08</v>
      </c>
      <c r="Q2636" s="17" t="e">
        <f t="shared" si="125"/>
        <v>#REF!</v>
      </c>
      <c r="R2636" s="13" t="e">
        <f>VLOOKUP(J2636,'[1]Nhân viên'!$E$20:$F$41,2,0)</f>
        <v>#REF!</v>
      </c>
    </row>
    <row r="2637" spans="1:18" hidden="1">
      <c r="A2637" s="11">
        <v>2639</v>
      </c>
      <c r="B2637" s="11">
        <f t="shared" si="123"/>
        <v>0</v>
      </c>
      <c r="E2637" s="13" t="e">
        <f>VLOOKUP(D2637,#REF!,2,0)</f>
        <v>#REF!</v>
      </c>
      <c r="H2637" s="13" t="e">
        <f>VLOOKUP(F2637,#REF!,2,0)</f>
        <v>#REF!</v>
      </c>
      <c r="I2637" s="13" t="str">
        <f>VLOOKUP(F2637,'[1]Khách hàng'!$A$4:$F$2144,3,0)</f>
        <v>Số 1 đường số 17A, Khu phố 11, Phường Bình Trị Đông B, Quận Bình Tân, TP.HCM.</v>
      </c>
      <c r="J2637" s="13" t="e">
        <f>VLOOKUP(F2637,#REF!,5,0)</f>
        <v>#REF!</v>
      </c>
      <c r="M2637" s="13" t="e">
        <f>VLOOKUP(K2637,#REF!,2,0)</f>
        <v>#REF!</v>
      </c>
      <c r="N2637" s="17" t="e">
        <f>VLOOKUP(K2637,#REF!,6,0)</f>
        <v>#REF!</v>
      </c>
      <c r="O2637" s="17" t="e">
        <f t="shared" si="124"/>
        <v>#REF!</v>
      </c>
      <c r="P2637" s="22">
        <v>0.08</v>
      </c>
      <c r="Q2637" s="17" t="e">
        <f t="shared" si="125"/>
        <v>#REF!</v>
      </c>
      <c r="R2637" s="13" t="e">
        <f>VLOOKUP(J2637,'[1]Nhân viên'!$E$20:$F$41,2,0)</f>
        <v>#REF!</v>
      </c>
    </row>
    <row r="2638" spans="1:18" hidden="1">
      <c r="A2638" s="11">
        <v>2640</v>
      </c>
      <c r="B2638" s="11">
        <f t="shared" si="123"/>
        <v>0</v>
      </c>
      <c r="E2638" s="13" t="e">
        <f>VLOOKUP(D2638,#REF!,2,0)</f>
        <v>#REF!</v>
      </c>
      <c r="H2638" s="13" t="e">
        <f>VLOOKUP(F2638,#REF!,2,0)</f>
        <v>#REF!</v>
      </c>
      <c r="I2638" s="13" t="str">
        <f>VLOOKUP(F2638,'[1]Khách hàng'!$A$4:$F$2144,3,0)</f>
        <v>Số 1 đường số 17A, Khu phố 11, Phường Bình Trị Đông B, Quận Bình Tân, TP.HCM.</v>
      </c>
      <c r="J2638" s="13" t="e">
        <f>VLOOKUP(F2638,#REF!,5,0)</f>
        <v>#REF!</v>
      </c>
      <c r="M2638" s="13" t="e">
        <f>VLOOKUP(K2638,#REF!,2,0)</f>
        <v>#REF!</v>
      </c>
      <c r="N2638" s="17" t="e">
        <f>VLOOKUP(K2638,#REF!,6,0)</f>
        <v>#REF!</v>
      </c>
      <c r="O2638" s="17" t="e">
        <f t="shared" si="124"/>
        <v>#REF!</v>
      </c>
      <c r="P2638" s="22">
        <v>0.08</v>
      </c>
      <c r="Q2638" s="17" t="e">
        <f t="shared" si="125"/>
        <v>#REF!</v>
      </c>
      <c r="R2638" s="13" t="e">
        <f>VLOOKUP(J2638,'[1]Nhân viên'!$E$20:$F$41,2,0)</f>
        <v>#REF!</v>
      </c>
    </row>
    <row r="2639" spans="1:18" hidden="1">
      <c r="A2639" s="11">
        <v>2641</v>
      </c>
      <c r="B2639" s="11">
        <f t="shared" si="123"/>
        <v>0</v>
      </c>
      <c r="E2639" s="13" t="e">
        <f>VLOOKUP(D2639,#REF!,2,0)</f>
        <v>#REF!</v>
      </c>
      <c r="H2639" s="13" t="e">
        <f>VLOOKUP(F2639,#REF!,2,0)</f>
        <v>#REF!</v>
      </c>
      <c r="I2639" s="13" t="str">
        <f>VLOOKUP(F2639,'[1]Khách hàng'!$A$4:$F$2144,3,0)</f>
        <v>Số 1 đường số 17A, Khu phố 11, Phường Bình Trị Đông B, Quận Bình Tân, TP.HCM.</v>
      </c>
      <c r="J2639" s="13" t="e">
        <f>VLOOKUP(F2639,#REF!,5,0)</f>
        <v>#REF!</v>
      </c>
      <c r="M2639" s="13" t="e">
        <f>VLOOKUP(K2639,#REF!,2,0)</f>
        <v>#REF!</v>
      </c>
      <c r="N2639" s="17" t="e">
        <f>VLOOKUP(K2639,#REF!,6,0)</f>
        <v>#REF!</v>
      </c>
      <c r="O2639" s="17" t="e">
        <f t="shared" si="124"/>
        <v>#REF!</v>
      </c>
      <c r="P2639" s="22">
        <v>0.08</v>
      </c>
      <c r="Q2639" s="17" t="e">
        <f t="shared" si="125"/>
        <v>#REF!</v>
      </c>
      <c r="R2639" s="13" t="e">
        <f>VLOOKUP(J2639,'[1]Nhân viên'!$E$20:$F$41,2,0)</f>
        <v>#REF!</v>
      </c>
    </row>
    <row r="2640" spans="1:18" hidden="1">
      <c r="A2640" s="11">
        <v>2642</v>
      </c>
      <c r="B2640" s="11">
        <f t="shared" si="123"/>
        <v>0</v>
      </c>
      <c r="E2640" s="13" t="e">
        <f>VLOOKUP(D2640,#REF!,2,0)</f>
        <v>#REF!</v>
      </c>
      <c r="H2640" s="13" t="e">
        <f>VLOOKUP(F2640,#REF!,2,0)</f>
        <v>#REF!</v>
      </c>
      <c r="I2640" s="13" t="str">
        <f>VLOOKUP(F2640,'[1]Khách hàng'!$A$4:$F$2144,3,0)</f>
        <v>Số 1 đường số 17A, Khu phố 11, Phường Bình Trị Đông B, Quận Bình Tân, TP.HCM.</v>
      </c>
      <c r="J2640" s="13" t="e">
        <f>VLOOKUP(F2640,#REF!,5,0)</f>
        <v>#REF!</v>
      </c>
      <c r="M2640" s="13" t="e">
        <f>VLOOKUP(K2640,#REF!,2,0)</f>
        <v>#REF!</v>
      </c>
      <c r="N2640" s="17" t="e">
        <f>VLOOKUP(K2640,#REF!,6,0)</f>
        <v>#REF!</v>
      </c>
      <c r="O2640" s="17" t="e">
        <f t="shared" si="124"/>
        <v>#REF!</v>
      </c>
      <c r="P2640" s="22">
        <v>0.08</v>
      </c>
      <c r="Q2640" s="17" t="e">
        <f t="shared" si="125"/>
        <v>#REF!</v>
      </c>
      <c r="R2640" s="13" t="e">
        <f>VLOOKUP(J2640,'[1]Nhân viên'!$E$20:$F$41,2,0)</f>
        <v>#REF!</v>
      </c>
    </row>
    <row r="2641" spans="1:18" hidden="1">
      <c r="A2641" s="11">
        <v>2643</v>
      </c>
      <c r="B2641" s="11">
        <f t="shared" si="123"/>
        <v>0</v>
      </c>
      <c r="E2641" s="13" t="e">
        <f>VLOOKUP(D2641,#REF!,2,0)</f>
        <v>#REF!</v>
      </c>
      <c r="H2641" s="13" t="e">
        <f>VLOOKUP(F2641,#REF!,2,0)</f>
        <v>#REF!</v>
      </c>
      <c r="I2641" s="13" t="str">
        <f>VLOOKUP(F2641,'[1]Khách hàng'!$A$4:$F$2144,3,0)</f>
        <v>Số 1 đường số 17A, Khu phố 11, Phường Bình Trị Đông B, Quận Bình Tân, TP.HCM.</v>
      </c>
      <c r="J2641" s="13" t="e">
        <f>VLOOKUP(F2641,#REF!,5,0)</f>
        <v>#REF!</v>
      </c>
      <c r="M2641" s="13" t="e">
        <f>VLOOKUP(K2641,#REF!,2,0)</f>
        <v>#REF!</v>
      </c>
      <c r="N2641" s="17" t="e">
        <f>VLOOKUP(K2641,#REF!,6,0)</f>
        <v>#REF!</v>
      </c>
      <c r="O2641" s="17" t="e">
        <f t="shared" si="124"/>
        <v>#REF!</v>
      </c>
      <c r="P2641" s="22">
        <v>0.08</v>
      </c>
      <c r="Q2641" s="17" t="e">
        <f t="shared" si="125"/>
        <v>#REF!</v>
      </c>
      <c r="R2641" s="13" t="e">
        <f>VLOOKUP(J2641,'[1]Nhân viên'!$E$20:$F$41,2,0)</f>
        <v>#REF!</v>
      </c>
    </row>
    <row r="2642" spans="1:18" hidden="1">
      <c r="A2642" s="11">
        <v>2644</v>
      </c>
      <c r="B2642" s="11">
        <f t="shared" si="123"/>
        <v>0</v>
      </c>
      <c r="E2642" s="13" t="e">
        <f>VLOOKUP(D2642,#REF!,2,0)</f>
        <v>#REF!</v>
      </c>
      <c r="H2642" s="13" t="e">
        <f>VLOOKUP(F2642,#REF!,2,0)</f>
        <v>#REF!</v>
      </c>
      <c r="I2642" s="13" t="str">
        <f>VLOOKUP(F2642,'[1]Khách hàng'!$A$4:$F$2144,3,0)</f>
        <v>Số 1 đường số 17A, Khu phố 11, Phường Bình Trị Đông B, Quận Bình Tân, TP.HCM.</v>
      </c>
      <c r="J2642" s="13" t="e">
        <f>VLOOKUP(F2642,#REF!,5,0)</f>
        <v>#REF!</v>
      </c>
      <c r="M2642" s="13" t="e">
        <f>VLOOKUP(K2642,#REF!,2,0)</f>
        <v>#REF!</v>
      </c>
      <c r="N2642" s="17" t="e">
        <f>VLOOKUP(K2642,#REF!,6,0)</f>
        <v>#REF!</v>
      </c>
      <c r="O2642" s="17" t="e">
        <f t="shared" si="124"/>
        <v>#REF!</v>
      </c>
      <c r="P2642" s="22">
        <v>0.08</v>
      </c>
      <c r="Q2642" s="17" t="e">
        <f t="shared" si="125"/>
        <v>#REF!</v>
      </c>
      <c r="R2642" s="13" t="e">
        <f>VLOOKUP(J2642,'[1]Nhân viên'!$E$20:$F$41,2,0)</f>
        <v>#REF!</v>
      </c>
    </row>
    <row r="2643" spans="1:18" hidden="1">
      <c r="A2643" s="11">
        <v>2645</v>
      </c>
      <c r="B2643" s="11">
        <f t="shared" si="123"/>
        <v>0</v>
      </c>
      <c r="E2643" s="13" t="e">
        <f>VLOOKUP(D2643,#REF!,2,0)</f>
        <v>#REF!</v>
      </c>
      <c r="H2643" s="13" t="e">
        <f>VLOOKUP(F2643,#REF!,2,0)</f>
        <v>#REF!</v>
      </c>
      <c r="I2643" s="13" t="str">
        <f>VLOOKUP(F2643,'[1]Khách hàng'!$A$4:$F$2144,3,0)</f>
        <v>Số 1 đường số 17A, Khu phố 11, Phường Bình Trị Đông B, Quận Bình Tân, TP.HCM.</v>
      </c>
      <c r="J2643" s="13" t="e">
        <f>VLOOKUP(F2643,#REF!,5,0)</f>
        <v>#REF!</v>
      </c>
      <c r="M2643" s="13" t="e">
        <f>VLOOKUP(K2643,#REF!,2,0)</f>
        <v>#REF!</v>
      </c>
      <c r="N2643" s="17" t="e">
        <f>VLOOKUP(K2643,#REF!,6,0)</f>
        <v>#REF!</v>
      </c>
      <c r="O2643" s="17" t="e">
        <f t="shared" si="124"/>
        <v>#REF!</v>
      </c>
      <c r="P2643" s="22">
        <v>0.08</v>
      </c>
      <c r="Q2643" s="17" t="e">
        <f t="shared" si="125"/>
        <v>#REF!</v>
      </c>
      <c r="R2643" s="13" t="e">
        <f>VLOOKUP(J2643,'[1]Nhân viên'!$E$20:$F$41,2,0)</f>
        <v>#REF!</v>
      </c>
    </row>
    <row r="2644" spans="1:18" hidden="1">
      <c r="A2644" s="11">
        <v>2646</v>
      </c>
      <c r="B2644" s="11">
        <f t="shared" si="123"/>
        <v>0</v>
      </c>
      <c r="E2644" s="13" t="e">
        <f>VLOOKUP(D2644,#REF!,2,0)</f>
        <v>#REF!</v>
      </c>
      <c r="H2644" s="13" t="e">
        <f>VLOOKUP(F2644,#REF!,2,0)</f>
        <v>#REF!</v>
      </c>
      <c r="I2644" s="13" t="str">
        <f>VLOOKUP(F2644,'[1]Khách hàng'!$A$4:$F$2144,3,0)</f>
        <v>Số 1 đường số 17A, Khu phố 11, Phường Bình Trị Đông B, Quận Bình Tân, TP.HCM.</v>
      </c>
      <c r="J2644" s="13" t="e">
        <f>VLOOKUP(F2644,#REF!,5,0)</f>
        <v>#REF!</v>
      </c>
      <c r="M2644" s="13" t="e">
        <f>VLOOKUP(K2644,#REF!,2,0)</f>
        <v>#REF!</v>
      </c>
      <c r="N2644" s="17" t="e">
        <f>VLOOKUP(K2644,#REF!,6,0)</f>
        <v>#REF!</v>
      </c>
      <c r="O2644" s="17" t="e">
        <f t="shared" si="124"/>
        <v>#REF!</v>
      </c>
      <c r="P2644" s="22">
        <v>0.08</v>
      </c>
      <c r="Q2644" s="17" t="e">
        <f t="shared" si="125"/>
        <v>#REF!</v>
      </c>
      <c r="R2644" s="13" t="e">
        <f>VLOOKUP(J2644,'[1]Nhân viên'!$E$20:$F$41,2,0)</f>
        <v>#REF!</v>
      </c>
    </row>
    <row r="2645" spans="1:18" hidden="1">
      <c r="A2645" s="11">
        <v>2647</v>
      </c>
      <c r="B2645" s="11">
        <f t="shared" si="123"/>
        <v>0</v>
      </c>
      <c r="E2645" s="13" t="e">
        <f>VLOOKUP(D2645,#REF!,2,0)</f>
        <v>#REF!</v>
      </c>
      <c r="H2645" s="13" t="e">
        <f>VLOOKUP(F2645,#REF!,2,0)</f>
        <v>#REF!</v>
      </c>
      <c r="I2645" s="13" t="str">
        <f>VLOOKUP(F2645,'[1]Khách hàng'!$A$4:$F$2144,3,0)</f>
        <v>Số 1 đường số 17A, Khu phố 11, Phường Bình Trị Đông B, Quận Bình Tân, TP.HCM.</v>
      </c>
      <c r="J2645" s="13" t="e">
        <f>VLOOKUP(F2645,#REF!,5,0)</f>
        <v>#REF!</v>
      </c>
      <c r="M2645" s="13" t="e">
        <f>VLOOKUP(K2645,#REF!,2,0)</f>
        <v>#REF!</v>
      </c>
      <c r="N2645" s="17" t="e">
        <f>VLOOKUP(K2645,#REF!,6,0)</f>
        <v>#REF!</v>
      </c>
      <c r="O2645" s="17" t="e">
        <f t="shared" si="124"/>
        <v>#REF!</v>
      </c>
      <c r="P2645" s="22">
        <v>0.08</v>
      </c>
      <c r="Q2645" s="17" t="e">
        <f t="shared" si="125"/>
        <v>#REF!</v>
      </c>
      <c r="R2645" s="13" t="e">
        <f>VLOOKUP(J2645,'[1]Nhân viên'!$E$20:$F$41,2,0)</f>
        <v>#REF!</v>
      </c>
    </row>
    <row r="2646" spans="1:18" hidden="1">
      <c r="A2646" s="11">
        <v>2648</v>
      </c>
      <c r="B2646" s="11">
        <f t="shared" si="123"/>
        <v>0</v>
      </c>
      <c r="E2646" s="13" t="e">
        <f>VLOOKUP(D2646,#REF!,2,0)</f>
        <v>#REF!</v>
      </c>
      <c r="H2646" s="13" t="e">
        <f>VLOOKUP(F2646,#REF!,2,0)</f>
        <v>#REF!</v>
      </c>
      <c r="I2646" s="13" t="str">
        <f>VLOOKUP(F2646,'[1]Khách hàng'!$A$4:$F$2144,3,0)</f>
        <v>Số 1 đường số 17A, Khu phố 11, Phường Bình Trị Đông B, Quận Bình Tân, TP.HCM.</v>
      </c>
      <c r="J2646" s="13" t="e">
        <f>VLOOKUP(F2646,#REF!,5,0)</f>
        <v>#REF!</v>
      </c>
      <c r="M2646" s="13" t="e">
        <f>VLOOKUP(K2646,#REF!,2,0)</f>
        <v>#REF!</v>
      </c>
      <c r="N2646" s="17" t="e">
        <f>VLOOKUP(K2646,#REF!,6,0)</f>
        <v>#REF!</v>
      </c>
      <c r="O2646" s="17" t="e">
        <f t="shared" si="124"/>
        <v>#REF!</v>
      </c>
      <c r="P2646" s="22">
        <v>0.08</v>
      </c>
      <c r="Q2646" s="17" t="e">
        <f t="shared" si="125"/>
        <v>#REF!</v>
      </c>
      <c r="R2646" s="13" t="e">
        <f>VLOOKUP(J2646,'[1]Nhân viên'!$E$20:$F$41,2,0)</f>
        <v>#REF!</v>
      </c>
    </row>
    <row r="2647" spans="1:18" hidden="1">
      <c r="A2647" s="11">
        <v>2649</v>
      </c>
      <c r="B2647" s="11">
        <f t="shared" si="123"/>
        <v>0</v>
      </c>
      <c r="E2647" s="13" t="e">
        <f>VLOOKUP(D2647,#REF!,2,0)</f>
        <v>#REF!</v>
      </c>
      <c r="H2647" s="13" t="e">
        <f>VLOOKUP(F2647,#REF!,2,0)</f>
        <v>#REF!</v>
      </c>
      <c r="I2647" s="13" t="str">
        <f>VLOOKUP(F2647,'[1]Khách hàng'!$A$4:$F$2144,3,0)</f>
        <v>Số 1 đường số 17A, Khu phố 11, Phường Bình Trị Đông B, Quận Bình Tân, TP.HCM.</v>
      </c>
      <c r="J2647" s="13" t="e">
        <f>VLOOKUP(F2647,#REF!,5,0)</f>
        <v>#REF!</v>
      </c>
      <c r="M2647" s="13" t="e">
        <f>VLOOKUP(K2647,#REF!,2,0)</f>
        <v>#REF!</v>
      </c>
      <c r="N2647" s="17" t="e">
        <f>VLOOKUP(K2647,#REF!,6,0)</f>
        <v>#REF!</v>
      </c>
      <c r="O2647" s="17" t="e">
        <f t="shared" si="124"/>
        <v>#REF!</v>
      </c>
      <c r="P2647" s="22">
        <v>0.08</v>
      </c>
      <c r="Q2647" s="17" t="e">
        <f t="shared" si="125"/>
        <v>#REF!</v>
      </c>
      <c r="R2647" s="13" t="e">
        <f>VLOOKUP(J2647,'[1]Nhân viên'!$E$20:$F$41,2,0)</f>
        <v>#REF!</v>
      </c>
    </row>
    <row r="2648" spans="1:18" hidden="1">
      <c r="A2648" s="11">
        <v>2650</v>
      </c>
      <c r="B2648" s="11">
        <f t="shared" si="123"/>
        <v>0</v>
      </c>
      <c r="E2648" s="13" t="e">
        <f>VLOOKUP(D2648,#REF!,2,0)</f>
        <v>#REF!</v>
      </c>
      <c r="H2648" s="13" t="e">
        <f>VLOOKUP(F2648,#REF!,2,0)</f>
        <v>#REF!</v>
      </c>
      <c r="I2648" s="13" t="str">
        <f>VLOOKUP(F2648,'[1]Khách hàng'!$A$4:$F$2144,3,0)</f>
        <v>Số 1 đường số 17A, Khu phố 11, Phường Bình Trị Đông B, Quận Bình Tân, TP.HCM.</v>
      </c>
      <c r="J2648" s="13" t="e">
        <f>VLOOKUP(F2648,#REF!,5,0)</f>
        <v>#REF!</v>
      </c>
      <c r="M2648" s="13" t="e">
        <f>VLOOKUP(K2648,#REF!,2,0)</f>
        <v>#REF!</v>
      </c>
      <c r="N2648" s="17" t="e">
        <f>VLOOKUP(K2648,#REF!,6,0)</f>
        <v>#REF!</v>
      </c>
      <c r="O2648" s="17" t="e">
        <f t="shared" si="124"/>
        <v>#REF!</v>
      </c>
      <c r="P2648" s="22">
        <v>0.08</v>
      </c>
      <c r="Q2648" s="17" t="e">
        <f t="shared" si="125"/>
        <v>#REF!</v>
      </c>
      <c r="R2648" s="13" t="e">
        <f>VLOOKUP(J2648,'[1]Nhân viên'!$E$20:$F$41,2,0)</f>
        <v>#REF!</v>
      </c>
    </row>
    <row r="2649" spans="1:18" hidden="1">
      <c r="A2649" s="11">
        <v>2651</v>
      </c>
      <c r="B2649" s="11">
        <f t="shared" si="123"/>
        <v>0</v>
      </c>
      <c r="E2649" s="13" t="e">
        <f>VLOOKUP(D2649,#REF!,2,0)</f>
        <v>#REF!</v>
      </c>
      <c r="H2649" s="13" t="e">
        <f>VLOOKUP(F2649,#REF!,2,0)</f>
        <v>#REF!</v>
      </c>
      <c r="I2649" s="13" t="str">
        <f>VLOOKUP(F2649,'[1]Khách hàng'!$A$4:$F$2144,3,0)</f>
        <v>Số 1 đường số 17A, Khu phố 11, Phường Bình Trị Đông B, Quận Bình Tân, TP.HCM.</v>
      </c>
      <c r="J2649" s="13" t="e">
        <f>VLOOKUP(F2649,#REF!,5,0)</f>
        <v>#REF!</v>
      </c>
      <c r="M2649" s="13" t="e">
        <f>VLOOKUP(K2649,#REF!,2,0)</f>
        <v>#REF!</v>
      </c>
      <c r="N2649" s="17" t="e">
        <f>VLOOKUP(K2649,#REF!,6,0)</f>
        <v>#REF!</v>
      </c>
      <c r="O2649" s="17" t="e">
        <f t="shared" si="124"/>
        <v>#REF!</v>
      </c>
      <c r="P2649" s="22">
        <v>0.08</v>
      </c>
      <c r="Q2649" s="17" t="e">
        <f t="shared" si="125"/>
        <v>#REF!</v>
      </c>
      <c r="R2649" s="13" t="e">
        <f>VLOOKUP(J2649,'[1]Nhân viên'!$E$20:$F$41,2,0)</f>
        <v>#REF!</v>
      </c>
    </row>
    <row r="2650" spans="1:18" hidden="1">
      <c r="A2650" s="11">
        <v>2652</v>
      </c>
      <c r="B2650" s="11">
        <f t="shared" si="123"/>
        <v>0</v>
      </c>
      <c r="E2650" s="13" t="e">
        <f>VLOOKUP(D2650,#REF!,2,0)</f>
        <v>#REF!</v>
      </c>
      <c r="H2650" s="13" t="e">
        <f>VLOOKUP(F2650,#REF!,2,0)</f>
        <v>#REF!</v>
      </c>
      <c r="I2650" s="13" t="str">
        <f>VLOOKUP(F2650,'[1]Khách hàng'!$A$4:$F$2144,3,0)</f>
        <v>Số 1 đường số 17A, Khu phố 11, Phường Bình Trị Đông B, Quận Bình Tân, TP.HCM.</v>
      </c>
      <c r="J2650" s="13" t="e">
        <f>VLOOKUP(F2650,#REF!,5,0)</f>
        <v>#REF!</v>
      </c>
      <c r="M2650" s="13" t="e">
        <f>VLOOKUP(K2650,#REF!,2,0)</f>
        <v>#REF!</v>
      </c>
      <c r="N2650" s="17" t="e">
        <f>VLOOKUP(K2650,#REF!,6,0)</f>
        <v>#REF!</v>
      </c>
      <c r="O2650" s="17" t="e">
        <f t="shared" si="124"/>
        <v>#REF!</v>
      </c>
      <c r="P2650" s="22">
        <v>0.08</v>
      </c>
      <c r="Q2650" s="17" t="e">
        <f t="shared" si="125"/>
        <v>#REF!</v>
      </c>
      <c r="R2650" s="13" t="e">
        <f>VLOOKUP(J2650,'[1]Nhân viên'!$E$20:$F$41,2,0)</f>
        <v>#REF!</v>
      </c>
    </row>
    <row r="2651" spans="1:18" hidden="1">
      <c r="A2651" s="11">
        <v>2653</v>
      </c>
      <c r="B2651" s="11">
        <f t="shared" si="123"/>
        <v>0</v>
      </c>
      <c r="E2651" s="13" t="e">
        <f>VLOOKUP(D2651,#REF!,2,0)</f>
        <v>#REF!</v>
      </c>
      <c r="H2651" s="13" t="e">
        <f>VLOOKUP(F2651,#REF!,2,0)</f>
        <v>#REF!</v>
      </c>
      <c r="I2651" s="13" t="str">
        <f>VLOOKUP(F2651,'[1]Khách hàng'!$A$4:$F$2144,3,0)</f>
        <v>Số 1 đường số 17A, Khu phố 11, Phường Bình Trị Đông B, Quận Bình Tân, TP.HCM.</v>
      </c>
      <c r="J2651" s="13" t="e">
        <f>VLOOKUP(F2651,#REF!,5,0)</f>
        <v>#REF!</v>
      </c>
      <c r="M2651" s="13" t="e">
        <f>VLOOKUP(K2651,#REF!,2,0)</f>
        <v>#REF!</v>
      </c>
      <c r="N2651" s="17" t="e">
        <f>VLOOKUP(K2651,#REF!,6,0)</f>
        <v>#REF!</v>
      </c>
      <c r="O2651" s="17" t="e">
        <f t="shared" si="124"/>
        <v>#REF!</v>
      </c>
      <c r="P2651" s="22">
        <v>0.08</v>
      </c>
      <c r="Q2651" s="17" t="e">
        <f t="shared" si="125"/>
        <v>#REF!</v>
      </c>
      <c r="R2651" s="13" t="e">
        <f>VLOOKUP(J2651,'[1]Nhân viên'!$E$20:$F$41,2,0)</f>
        <v>#REF!</v>
      </c>
    </row>
    <row r="2652" spans="1:18" hidden="1">
      <c r="A2652" s="11">
        <v>2654</v>
      </c>
      <c r="B2652" s="11">
        <f t="shared" ref="B2652:B2715" si="126">DAY($C2652)</f>
        <v>0</v>
      </c>
      <c r="E2652" s="13" t="e">
        <f>VLOOKUP(D2652,#REF!,2,0)</f>
        <v>#REF!</v>
      </c>
      <c r="H2652" s="13" t="e">
        <f>VLOOKUP(F2652,#REF!,2,0)</f>
        <v>#REF!</v>
      </c>
      <c r="I2652" s="13" t="str">
        <f>VLOOKUP(F2652,'[1]Khách hàng'!$A$4:$F$2144,3,0)</f>
        <v>Số 1 đường số 17A, Khu phố 11, Phường Bình Trị Đông B, Quận Bình Tân, TP.HCM.</v>
      </c>
      <c r="J2652" s="13" t="e">
        <f>VLOOKUP(F2652,#REF!,5,0)</f>
        <v>#REF!</v>
      </c>
      <c r="M2652" s="13" t="e">
        <f>VLOOKUP(K2652,#REF!,2,0)</f>
        <v>#REF!</v>
      </c>
      <c r="N2652" s="17" t="e">
        <f>VLOOKUP(K2652,#REF!,6,0)</f>
        <v>#REF!</v>
      </c>
      <c r="O2652" s="17" t="e">
        <f t="shared" si="124"/>
        <v>#REF!</v>
      </c>
      <c r="P2652" s="22">
        <v>0.08</v>
      </c>
      <c r="Q2652" s="17" t="e">
        <f t="shared" si="125"/>
        <v>#REF!</v>
      </c>
      <c r="R2652" s="13" t="e">
        <f>VLOOKUP(J2652,'[1]Nhân viên'!$E$20:$F$41,2,0)</f>
        <v>#REF!</v>
      </c>
    </row>
    <row r="2653" spans="1:18" hidden="1">
      <c r="A2653" s="11">
        <v>2655</v>
      </c>
      <c r="B2653" s="11">
        <f t="shared" si="126"/>
        <v>0</v>
      </c>
      <c r="E2653" s="13" t="e">
        <f>VLOOKUP(D2653,#REF!,2,0)</f>
        <v>#REF!</v>
      </c>
      <c r="H2653" s="13" t="e">
        <f>VLOOKUP(F2653,#REF!,2,0)</f>
        <v>#REF!</v>
      </c>
      <c r="I2653" s="13" t="str">
        <f>VLOOKUP(F2653,'[1]Khách hàng'!$A$4:$F$2144,3,0)</f>
        <v>Số 1 đường số 17A, Khu phố 11, Phường Bình Trị Đông B, Quận Bình Tân, TP.HCM.</v>
      </c>
      <c r="J2653" s="13" t="e">
        <f>VLOOKUP(F2653,#REF!,5,0)</f>
        <v>#REF!</v>
      </c>
      <c r="M2653" s="13" t="e">
        <f>VLOOKUP(K2653,#REF!,2,0)</f>
        <v>#REF!</v>
      </c>
      <c r="N2653" s="17" t="e">
        <f>VLOOKUP(K2653,#REF!,6,0)</f>
        <v>#REF!</v>
      </c>
      <c r="O2653" s="17" t="e">
        <f t="shared" si="124"/>
        <v>#REF!</v>
      </c>
      <c r="P2653" s="22">
        <v>0.08</v>
      </c>
      <c r="Q2653" s="17" t="e">
        <f t="shared" si="125"/>
        <v>#REF!</v>
      </c>
      <c r="R2653" s="13" t="e">
        <f>VLOOKUP(J2653,'[1]Nhân viên'!$E$20:$F$41,2,0)</f>
        <v>#REF!</v>
      </c>
    </row>
    <row r="2654" spans="1:18" hidden="1">
      <c r="A2654" s="11">
        <v>2656</v>
      </c>
      <c r="B2654" s="11">
        <f t="shared" si="126"/>
        <v>0</v>
      </c>
      <c r="E2654" s="13" t="e">
        <f>VLOOKUP(D2654,#REF!,2,0)</f>
        <v>#REF!</v>
      </c>
      <c r="H2654" s="13" t="e">
        <f>VLOOKUP(F2654,#REF!,2,0)</f>
        <v>#REF!</v>
      </c>
      <c r="I2654" s="13" t="str">
        <f>VLOOKUP(F2654,'[1]Khách hàng'!$A$4:$F$2144,3,0)</f>
        <v>Số 1 đường số 17A, Khu phố 11, Phường Bình Trị Đông B, Quận Bình Tân, TP.HCM.</v>
      </c>
      <c r="J2654" s="13" t="e">
        <f>VLOOKUP(F2654,#REF!,5,0)</f>
        <v>#REF!</v>
      </c>
      <c r="M2654" s="13" t="e">
        <f>VLOOKUP(K2654,#REF!,2,0)</f>
        <v>#REF!</v>
      </c>
      <c r="N2654" s="17" t="e">
        <f>VLOOKUP(K2654,#REF!,6,0)</f>
        <v>#REF!</v>
      </c>
      <c r="O2654" s="17" t="e">
        <f t="shared" si="124"/>
        <v>#REF!</v>
      </c>
      <c r="P2654" s="22">
        <v>0.08</v>
      </c>
      <c r="Q2654" s="17" t="e">
        <f t="shared" si="125"/>
        <v>#REF!</v>
      </c>
      <c r="R2654" s="13" t="e">
        <f>VLOOKUP(J2654,'[1]Nhân viên'!$E$20:$F$41,2,0)</f>
        <v>#REF!</v>
      </c>
    </row>
    <row r="2655" spans="1:18" hidden="1">
      <c r="A2655" s="11">
        <v>2657</v>
      </c>
      <c r="B2655" s="11">
        <f t="shared" si="126"/>
        <v>0</v>
      </c>
      <c r="E2655" s="13" t="e">
        <f>VLOOKUP(D2655,#REF!,2,0)</f>
        <v>#REF!</v>
      </c>
      <c r="H2655" s="13" t="e">
        <f>VLOOKUP(F2655,#REF!,2,0)</f>
        <v>#REF!</v>
      </c>
      <c r="I2655" s="13" t="str">
        <f>VLOOKUP(F2655,'[1]Khách hàng'!$A$4:$F$2144,3,0)</f>
        <v>Số 1 đường số 17A, Khu phố 11, Phường Bình Trị Đông B, Quận Bình Tân, TP.HCM.</v>
      </c>
      <c r="J2655" s="13" t="e">
        <f>VLOOKUP(F2655,#REF!,5,0)</f>
        <v>#REF!</v>
      </c>
      <c r="M2655" s="13" t="e">
        <f>VLOOKUP(K2655,#REF!,2,0)</f>
        <v>#REF!</v>
      </c>
      <c r="N2655" s="17" t="e">
        <f>VLOOKUP(K2655,#REF!,6,0)</f>
        <v>#REF!</v>
      </c>
      <c r="O2655" s="17" t="e">
        <f t="shared" si="124"/>
        <v>#REF!</v>
      </c>
      <c r="P2655" s="22">
        <v>0.08</v>
      </c>
      <c r="Q2655" s="17" t="e">
        <f t="shared" si="125"/>
        <v>#REF!</v>
      </c>
      <c r="R2655" s="13" t="e">
        <f>VLOOKUP(J2655,'[1]Nhân viên'!$E$20:$F$41,2,0)</f>
        <v>#REF!</v>
      </c>
    </row>
    <row r="2656" spans="1:18" hidden="1">
      <c r="A2656" s="11">
        <v>2658</v>
      </c>
      <c r="B2656" s="11">
        <f t="shared" si="126"/>
        <v>0</v>
      </c>
      <c r="E2656" s="13" t="e">
        <f>VLOOKUP(D2656,#REF!,2,0)</f>
        <v>#REF!</v>
      </c>
      <c r="H2656" s="13" t="e">
        <f>VLOOKUP(F2656,#REF!,2,0)</f>
        <v>#REF!</v>
      </c>
      <c r="I2656" s="13" t="str">
        <f>VLOOKUP(F2656,'[1]Khách hàng'!$A$4:$F$2144,3,0)</f>
        <v>Số 1 đường số 17A, Khu phố 11, Phường Bình Trị Đông B, Quận Bình Tân, TP.HCM.</v>
      </c>
      <c r="J2656" s="13" t="e">
        <f>VLOOKUP(F2656,#REF!,5,0)</f>
        <v>#REF!</v>
      </c>
      <c r="M2656" s="13" t="e">
        <f>VLOOKUP(K2656,#REF!,2,0)</f>
        <v>#REF!</v>
      </c>
      <c r="N2656" s="17" t="e">
        <f>VLOOKUP(K2656,#REF!,6,0)</f>
        <v>#REF!</v>
      </c>
      <c r="O2656" s="17" t="e">
        <f t="shared" ref="O2656:O2719" si="127">L2656*N2656</f>
        <v>#REF!</v>
      </c>
      <c r="P2656" s="22">
        <v>0.08</v>
      </c>
      <c r="Q2656" s="17" t="e">
        <f t="shared" ref="Q2656:Q2719" si="128">O2656*P2656+O2656</f>
        <v>#REF!</v>
      </c>
      <c r="R2656" s="13" t="e">
        <f>VLOOKUP(J2656,'[1]Nhân viên'!$E$20:$F$41,2,0)</f>
        <v>#REF!</v>
      </c>
    </row>
    <row r="2657" spans="1:18" hidden="1">
      <c r="A2657" s="11">
        <v>2659</v>
      </c>
      <c r="B2657" s="11">
        <f t="shared" si="126"/>
        <v>0</v>
      </c>
      <c r="E2657" s="13" t="e">
        <f>VLOOKUP(D2657,#REF!,2,0)</f>
        <v>#REF!</v>
      </c>
      <c r="H2657" s="13" t="e">
        <f>VLOOKUP(F2657,#REF!,2,0)</f>
        <v>#REF!</v>
      </c>
      <c r="I2657" s="13" t="str">
        <f>VLOOKUP(F2657,'[1]Khách hàng'!$A$4:$F$2144,3,0)</f>
        <v>Số 1 đường số 17A, Khu phố 11, Phường Bình Trị Đông B, Quận Bình Tân, TP.HCM.</v>
      </c>
      <c r="J2657" s="13" t="e">
        <f>VLOOKUP(F2657,#REF!,5,0)</f>
        <v>#REF!</v>
      </c>
      <c r="M2657" s="13" t="e">
        <f>VLOOKUP(K2657,#REF!,2,0)</f>
        <v>#REF!</v>
      </c>
      <c r="N2657" s="17" t="e">
        <f>VLOOKUP(K2657,#REF!,6,0)</f>
        <v>#REF!</v>
      </c>
      <c r="O2657" s="17" t="e">
        <f t="shared" si="127"/>
        <v>#REF!</v>
      </c>
      <c r="P2657" s="22">
        <v>0.08</v>
      </c>
      <c r="Q2657" s="17" t="e">
        <f t="shared" si="128"/>
        <v>#REF!</v>
      </c>
      <c r="R2657" s="13" t="e">
        <f>VLOOKUP(J2657,'[1]Nhân viên'!$E$20:$F$41,2,0)</f>
        <v>#REF!</v>
      </c>
    </row>
    <row r="2658" spans="1:18" hidden="1">
      <c r="A2658" s="11">
        <v>2660</v>
      </c>
      <c r="B2658" s="11">
        <f t="shared" si="126"/>
        <v>0</v>
      </c>
      <c r="E2658" s="13" t="e">
        <f>VLOOKUP(D2658,#REF!,2,0)</f>
        <v>#REF!</v>
      </c>
      <c r="H2658" s="13" t="e">
        <f>VLOOKUP(F2658,#REF!,2,0)</f>
        <v>#REF!</v>
      </c>
      <c r="I2658" s="13" t="str">
        <f>VLOOKUP(F2658,'[1]Khách hàng'!$A$4:$F$2144,3,0)</f>
        <v>Số 1 đường số 17A, Khu phố 11, Phường Bình Trị Đông B, Quận Bình Tân, TP.HCM.</v>
      </c>
      <c r="J2658" s="13" t="e">
        <f>VLOOKUP(F2658,#REF!,5,0)</f>
        <v>#REF!</v>
      </c>
      <c r="M2658" s="13" t="e">
        <f>VLOOKUP(K2658,#REF!,2,0)</f>
        <v>#REF!</v>
      </c>
      <c r="N2658" s="17" t="e">
        <f>VLOOKUP(K2658,#REF!,6,0)</f>
        <v>#REF!</v>
      </c>
      <c r="O2658" s="17" t="e">
        <f t="shared" si="127"/>
        <v>#REF!</v>
      </c>
      <c r="P2658" s="22">
        <v>0.08</v>
      </c>
      <c r="Q2658" s="17" t="e">
        <f t="shared" si="128"/>
        <v>#REF!</v>
      </c>
      <c r="R2658" s="13" t="e">
        <f>VLOOKUP(J2658,'[1]Nhân viên'!$E$20:$F$41,2,0)</f>
        <v>#REF!</v>
      </c>
    </row>
    <row r="2659" spans="1:18" hidden="1">
      <c r="A2659" s="11">
        <v>2661</v>
      </c>
      <c r="B2659" s="11">
        <f t="shared" si="126"/>
        <v>0</v>
      </c>
      <c r="E2659" s="13" t="e">
        <f>VLOOKUP(D2659,#REF!,2,0)</f>
        <v>#REF!</v>
      </c>
      <c r="H2659" s="13" t="e">
        <f>VLOOKUP(F2659,#REF!,2,0)</f>
        <v>#REF!</v>
      </c>
      <c r="I2659" s="13" t="str">
        <f>VLOOKUP(F2659,'[1]Khách hàng'!$A$4:$F$2144,3,0)</f>
        <v>Số 1 đường số 17A, Khu phố 11, Phường Bình Trị Đông B, Quận Bình Tân, TP.HCM.</v>
      </c>
      <c r="J2659" s="13" t="e">
        <f>VLOOKUP(F2659,#REF!,5,0)</f>
        <v>#REF!</v>
      </c>
      <c r="M2659" s="13" t="e">
        <f>VLOOKUP(K2659,#REF!,2,0)</f>
        <v>#REF!</v>
      </c>
      <c r="N2659" s="17" t="e">
        <f>VLOOKUP(K2659,#REF!,6,0)</f>
        <v>#REF!</v>
      </c>
      <c r="O2659" s="17" t="e">
        <f t="shared" si="127"/>
        <v>#REF!</v>
      </c>
      <c r="P2659" s="22">
        <v>0.08</v>
      </c>
      <c r="Q2659" s="17" t="e">
        <f t="shared" si="128"/>
        <v>#REF!</v>
      </c>
      <c r="R2659" s="13" t="e">
        <f>VLOOKUP(J2659,'[1]Nhân viên'!$E$20:$F$41,2,0)</f>
        <v>#REF!</v>
      </c>
    </row>
    <row r="2660" spans="1:18" hidden="1">
      <c r="A2660" s="11">
        <v>2662</v>
      </c>
      <c r="B2660" s="11">
        <f t="shared" si="126"/>
        <v>0</v>
      </c>
      <c r="E2660" s="13" t="e">
        <f>VLOOKUP(D2660,#REF!,2,0)</f>
        <v>#REF!</v>
      </c>
      <c r="H2660" s="13" t="e">
        <f>VLOOKUP(F2660,#REF!,2,0)</f>
        <v>#REF!</v>
      </c>
      <c r="I2660" s="13" t="str">
        <f>VLOOKUP(F2660,'[1]Khách hàng'!$A$4:$F$2144,3,0)</f>
        <v>Số 1 đường số 17A, Khu phố 11, Phường Bình Trị Đông B, Quận Bình Tân, TP.HCM.</v>
      </c>
      <c r="J2660" s="13" t="e">
        <f>VLOOKUP(F2660,#REF!,5,0)</f>
        <v>#REF!</v>
      </c>
      <c r="M2660" s="13" t="e">
        <f>VLOOKUP(K2660,#REF!,2,0)</f>
        <v>#REF!</v>
      </c>
      <c r="N2660" s="17" t="e">
        <f>VLOOKUP(K2660,#REF!,6,0)</f>
        <v>#REF!</v>
      </c>
      <c r="O2660" s="17" t="e">
        <f t="shared" si="127"/>
        <v>#REF!</v>
      </c>
      <c r="P2660" s="22">
        <v>0.08</v>
      </c>
      <c r="Q2660" s="17" t="e">
        <f t="shared" si="128"/>
        <v>#REF!</v>
      </c>
      <c r="R2660" s="13" t="e">
        <f>VLOOKUP(J2660,'[1]Nhân viên'!$E$20:$F$41,2,0)</f>
        <v>#REF!</v>
      </c>
    </row>
    <row r="2661" spans="1:18" hidden="1">
      <c r="A2661" s="11">
        <v>2663</v>
      </c>
      <c r="B2661" s="11">
        <f t="shared" si="126"/>
        <v>0</v>
      </c>
      <c r="E2661" s="13" t="e">
        <f>VLOOKUP(D2661,#REF!,2,0)</f>
        <v>#REF!</v>
      </c>
      <c r="H2661" s="13" t="e">
        <f>VLOOKUP(F2661,#REF!,2,0)</f>
        <v>#REF!</v>
      </c>
      <c r="I2661" s="13" t="str">
        <f>VLOOKUP(F2661,'[1]Khách hàng'!$A$4:$F$2144,3,0)</f>
        <v>Số 1 đường số 17A, Khu phố 11, Phường Bình Trị Đông B, Quận Bình Tân, TP.HCM.</v>
      </c>
      <c r="J2661" s="13" t="e">
        <f>VLOOKUP(F2661,#REF!,5,0)</f>
        <v>#REF!</v>
      </c>
      <c r="M2661" s="13" t="e">
        <f>VLOOKUP(K2661,#REF!,2,0)</f>
        <v>#REF!</v>
      </c>
      <c r="N2661" s="17" t="e">
        <f>VLOOKUP(K2661,#REF!,6,0)</f>
        <v>#REF!</v>
      </c>
      <c r="O2661" s="17" t="e">
        <f t="shared" si="127"/>
        <v>#REF!</v>
      </c>
      <c r="P2661" s="22">
        <v>0.08</v>
      </c>
      <c r="Q2661" s="17" t="e">
        <f t="shared" si="128"/>
        <v>#REF!</v>
      </c>
      <c r="R2661" s="13" t="e">
        <f>VLOOKUP(J2661,'[1]Nhân viên'!$E$20:$F$41,2,0)</f>
        <v>#REF!</v>
      </c>
    </row>
    <row r="2662" spans="1:18" hidden="1">
      <c r="A2662" s="11">
        <v>2664</v>
      </c>
      <c r="B2662" s="11">
        <f t="shared" si="126"/>
        <v>0</v>
      </c>
      <c r="E2662" s="13" t="e">
        <f>VLOOKUP(D2662,#REF!,2,0)</f>
        <v>#REF!</v>
      </c>
      <c r="H2662" s="13" t="e">
        <f>VLOOKUP(F2662,#REF!,2,0)</f>
        <v>#REF!</v>
      </c>
      <c r="I2662" s="13" t="str">
        <f>VLOOKUP(F2662,'[1]Khách hàng'!$A$4:$F$2144,3,0)</f>
        <v>Số 1 đường số 17A, Khu phố 11, Phường Bình Trị Đông B, Quận Bình Tân, TP.HCM.</v>
      </c>
      <c r="J2662" s="13" t="e">
        <f>VLOOKUP(F2662,#REF!,5,0)</f>
        <v>#REF!</v>
      </c>
      <c r="M2662" s="13" t="e">
        <f>VLOOKUP(K2662,#REF!,2,0)</f>
        <v>#REF!</v>
      </c>
      <c r="N2662" s="17" t="e">
        <f>VLOOKUP(K2662,#REF!,6,0)</f>
        <v>#REF!</v>
      </c>
      <c r="O2662" s="17" t="e">
        <f t="shared" si="127"/>
        <v>#REF!</v>
      </c>
      <c r="P2662" s="22">
        <v>0.08</v>
      </c>
      <c r="Q2662" s="17" t="e">
        <f t="shared" si="128"/>
        <v>#REF!</v>
      </c>
      <c r="R2662" s="13" t="e">
        <f>VLOOKUP(J2662,'[1]Nhân viên'!$E$20:$F$41,2,0)</f>
        <v>#REF!</v>
      </c>
    </row>
    <row r="2663" spans="1:18" hidden="1">
      <c r="A2663" s="11">
        <v>2665</v>
      </c>
      <c r="B2663" s="11">
        <f t="shared" si="126"/>
        <v>0</v>
      </c>
      <c r="E2663" s="13" t="e">
        <f>VLOOKUP(D2663,#REF!,2,0)</f>
        <v>#REF!</v>
      </c>
      <c r="H2663" s="13" t="e">
        <f>VLOOKUP(F2663,#REF!,2,0)</f>
        <v>#REF!</v>
      </c>
      <c r="I2663" s="13" t="str">
        <f>VLOOKUP(F2663,'[1]Khách hàng'!$A$4:$F$2144,3,0)</f>
        <v>Số 1 đường số 17A, Khu phố 11, Phường Bình Trị Đông B, Quận Bình Tân, TP.HCM.</v>
      </c>
      <c r="J2663" s="13" t="e">
        <f>VLOOKUP(F2663,#REF!,5,0)</f>
        <v>#REF!</v>
      </c>
      <c r="M2663" s="13" t="e">
        <f>VLOOKUP(K2663,#REF!,2,0)</f>
        <v>#REF!</v>
      </c>
      <c r="N2663" s="17" t="e">
        <f>VLOOKUP(K2663,#REF!,6,0)</f>
        <v>#REF!</v>
      </c>
      <c r="O2663" s="17" t="e">
        <f t="shared" si="127"/>
        <v>#REF!</v>
      </c>
      <c r="P2663" s="22">
        <v>0.08</v>
      </c>
      <c r="Q2663" s="17" t="e">
        <f t="shared" si="128"/>
        <v>#REF!</v>
      </c>
      <c r="R2663" s="13" t="e">
        <f>VLOOKUP(J2663,'[1]Nhân viên'!$E$20:$F$41,2,0)</f>
        <v>#REF!</v>
      </c>
    </row>
    <row r="2664" spans="1:18" hidden="1">
      <c r="A2664" s="11">
        <v>2666</v>
      </c>
      <c r="B2664" s="11">
        <f t="shared" si="126"/>
        <v>0</v>
      </c>
      <c r="E2664" s="13" t="e">
        <f>VLOOKUP(D2664,#REF!,2,0)</f>
        <v>#REF!</v>
      </c>
      <c r="H2664" s="13" t="e">
        <f>VLOOKUP(F2664,#REF!,2,0)</f>
        <v>#REF!</v>
      </c>
      <c r="I2664" s="13" t="str">
        <f>VLOOKUP(F2664,'[1]Khách hàng'!$A$4:$F$2144,3,0)</f>
        <v>Số 1 đường số 17A, Khu phố 11, Phường Bình Trị Đông B, Quận Bình Tân, TP.HCM.</v>
      </c>
      <c r="J2664" s="13" t="e">
        <f>VLOOKUP(F2664,#REF!,5,0)</f>
        <v>#REF!</v>
      </c>
      <c r="M2664" s="13" t="e">
        <f>VLOOKUP(K2664,#REF!,2,0)</f>
        <v>#REF!</v>
      </c>
      <c r="N2664" s="17" t="e">
        <f>VLOOKUP(K2664,#REF!,6,0)</f>
        <v>#REF!</v>
      </c>
      <c r="O2664" s="17" t="e">
        <f t="shared" si="127"/>
        <v>#REF!</v>
      </c>
      <c r="P2664" s="22">
        <v>0.08</v>
      </c>
      <c r="Q2664" s="17" t="e">
        <f t="shared" si="128"/>
        <v>#REF!</v>
      </c>
      <c r="R2664" s="13" t="e">
        <f>VLOOKUP(J2664,'[1]Nhân viên'!$E$20:$F$41,2,0)</f>
        <v>#REF!</v>
      </c>
    </row>
    <row r="2665" spans="1:18" hidden="1">
      <c r="A2665" s="11">
        <v>2667</v>
      </c>
      <c r="B2665" s="11">
        <f t="shared" si="126"/>
        <v>0</v>
      </c>
      <c r="E2665" s="13" t="e">
        <f>VLOOKUP(D2665,#REF!,2,0)</f>
        <v>#REF!</v>
      </c>
      <c r="H2665" s="13" t="e">
        <f>VLOOKUP(F2665,#REF!,2,0)</f>
        <v>#REF!</v>
      </c>
      <c r="I2665" s="13" t="str">
        <f>VLOOKUP(F2665,'[1]Khách hàng'!$A$4:$F$2144,3,0)</f>
        <v>Số 1 đường số 17A, Khu phố 11, Phường Bình Trị Đông B, Quận Bình Tân, TP.HCM.</v>
      </c>
      <c r="J2665" s="13" t="e">
        <f>VLOOKUP(F2665,#REF!,5,0)</f>
        <v>#REF!</v>
      </c>
      <c r="M2665" s="13" t="e">
        <f>VLOOKUP(K2665,#REF!,2,0)</f>
        <v>#REF!</v>
      </c>
      <c r="N2665" s="17" t="e">
        <f>VLOOKUP(K2665,#REF!,6,0)</f>
        <v>#REF!</v>
      </c>
      <c r="O2665" s="17" t="e">
        <f t="shared" si="127"/>
        <v>#REF!</v>
      </c>
      <c r="P2665" s="22">
        <v>0.08</v>
      </c>
      <c r="Q2665" s="17" t="e">
        <f t="shared" si="128"/>
        <v>#REF!</v>
      </c>
      <c r="R2665" s="13" t="e">
        <f>VLOOKUP(J2665,'[1]Nhân viên'!$E$20:$F$41,2,0)</f>
        <v>#REF!</v>
      </c>
    </row>
    <row r="2666" spans="1:18" hidden="1">
      <c r="A2666" s="11">
        <v>2668</v>
      </c>
      <c r="B2666" s="11">
        <f t="shared" si="126"/>
        <v>0</v>
      </c>
      <c r="E2666" s="13" t="e">
        <f>VLOOKUP(D2666,#REF!,2,0)</f>
        <v>#REF!</v>
      </c>
      <c r="H2666" s="13" t="e">
        <f>VLOOKUP(F2666,#REF!,2,0)</f>
        <v>#REF!</v>
      </c>
      <c r="I2666" s="13" t="str">
        <f>VLOOKUP(F2666,'[1]Khách hàng'!$A$4:$F$2144,3,0)</f>
        <v>Số 1 đường số 17A, Khu phố 11, Phường Bình Trị Đông B, Quận Bình Tân, TP.HCM.</v>
      </c>
      <c r="J2666" s="13" t="e">
        <f>VLOOKUP(F2666,#REF!,5,0)</f>
        <v>#REF!</v>
      </c>
      <c r="M2666" s="13" t="e">
        <f>VLOOKUP(K2666,#REF!,2,0)</f>
        <v>#REF!</v>
      </c>
      <c r="N2666" s="17" t="e">
        <f>VLOOKUP(K2666,#REF!,6,0)</f>
        <v>#REF!</v>
      </c>
      <c r="O2666" s="17" t="e">
        <f t="shared" si="127"/>
        <v>#REF!</v>
      </c>
      <c r="P2666" s="22">
        <v>0.08</v>
      </c>
      <c r="Q2666" s="17" t="e">
        <f t="shared" si="128"/>
        <v>#REF!</v>
      </c>
      <c r="R2666" s="13" t="e">
        <f>VLOOKUP(J2666,'[1]Nhân viên'!$E$20:$F$41,2,0)</f>
        <v>#REF!</v>
      </c>
    </row>
    <row r="2667" spans="1:18" hidden="1">
      <c r="A2667" s="11">
        <v>2669</v>
      </c>
      <c r="B2667" s="11">
        <f t="shared" si="126"/>
        <v>0</v>
      </c>
      <c r="E2667" s="13" t="e">
        <f>VLOOKUP(D2667,#REF!,2,0)</f>
        <v>#REF!</v>
      </c>
      <c r="H2667" s="13" t="e">
        <f>VLOOKUP(F2667,#REF!,2,0)</f>
        <v>#REF!</v>
      </c>
      <c r="I2667" s="13" t="str">
        <f>VLOOKUP(F2667,'[1]Khách hàng'!$A$4:$F$2144,3,0)</f>
        <v>Số 1 đường số 17A, Khu phố 11, Phường Bình Trị Đông B, Quận Bình Tân, TP.HCM.</v>
      </c>
      <c r="J2667" s="13" t="e">
        <f>VLOOKUP(F2667,#REF!,5,0)</f>
        <v>#REF!</v>
      </c>
      <c r="M2667" s="13" t="e">
        <f>VLOOKUP(K2667,#REF!,2,0)</f>
        <v>#REF!</v>
      </c>
      <c r="N2667" s="17" t="e">
        <f>VLOOKUP(K2667,#REF!,6,0)</f>
        <v>#REF!</v>
      </c>
      <c r="O2667" s="17" t="e">
        <f t="shared" si="127"/>
        <v>#REF!</v>
      </c>
      <c r="P2667" s="22">
        <v>0.08</v>
      </c>
      <c r="Q2667" s="17" t="e">
        <f t="shared" si="128"/>
        <v>#REF!</v>
      </c>
      <c r="R2667" s="13" t="e">
        <f>VLOOKUP(J2667,'[1]Nhân viên'!$E$20:$F$41,2,0)</f>
        <v>#REF!</v>
      </c>
    </row>
    <row r="2668" spans="1:18" hidden="1">
      <c r="A2668" s="11">
        <v>2670</v>
      </c>
      <c r="B2668" s="11">
        <f t="shared" si="126"/>
        <v>0</v>
      </c>
      <c r="E2668" s="13" t="e">
        <f>VLOOKUP(D2668,#REF!,2,0)</f>
        <v>#REF!</v>
      </c>
      <c r="H2668" s="13" t="e">
        <f>VLOOKUP(F2668,#REF!,2,0)</f>
        <v>#REF!</v>
      </c>
      <c r="I2668" s="13" t="str">
        <f>VLOOKUP(F2668,'[1]Khách hàng'!$A$4:$F$2144,3,0)</f>
        <v>Số 1 đường số 17A, Khu phố 11, Phường Bình Trị Đông B, Quận Bình Tân, TP.HCM.</v>
      </c>
      <c r="J2668" s="13" t="e">
        <f>VLOOKUP(F2668,#REF!,5,0)</f>
        <v>#REF!</v>
      </c>
      <c r="M2668" s="13" t="e">
        <f>VLOOKUP(K2668,#REF!,2,0)</f>
        <v>#REF!</v>
      </c>
      <c r="N2668" s="17" t="e">
        <f>VLOOKUP(K2668,#REF!,6,0)</f>
        <v>#REF!</v>
      </c>
      <c r="O2668" s="17" t="e">
        <f t="shared" si="127"/>
        <v>#REF!</v>
      </c>
      <c r="P2668" s="22">
        <v>0.08</v>
      </c>
      <c r="Q2668" s="17" t="e">
        <f t="shared" si="128"/>
        <v>#REF!</v>
      </c>
      <c r="R2668" s="13" t="e">
        <f>VLOOKUP(J2668,'[1]Nhân viên'!$E$20:$F$41,2,0)</f>
        <v>#REF!</v>
      </c>
    </row>
    <row r="2669" spans="1:18" hidden="1">
      <c r="A2669" s="11">
        <v>2671</v>
      </c>
      <c r="B2669" s="11">
        <f t="shared" si="126"/>
        <v>0</v>
      </c>
      <c r="E2669" s="13" t="e">
        <f>VLOOKUP(D2669,#REF!,2,0)</f>
        <v>#REF!</v>
      </c>
      <c r="H2669" s="13" t="e">
        <f>VLOOKUP(F2669,#REF!,2,0)</f>
        <v>#REF!</v>
      </c>
      <c r="I2669" s="13" t="str">
        <f>VLOOKUP(F2669,'[1]Khách hàng'!$A$4:$F$2144,3,0)</f>
        <v>Số 1 đường số 17A, Khu phố 11, Phường Bình Trị Đông B, Quận Bình Tân, TP.HCM.</v>
      </c>
      <c r="J2669" s="13" t="e">
        <f>VLOOKUP(F2669,#REF!,5,0)</f>
        <v>#REF!</v>
      </c>
      <c r="M2669" s="13" t="e">
        <f>VLOOKUP(K2669,#REF!,2,0)</f>
        <v>#REF!</v>
      </c>
      <c r="N2669" s="17" t="e">
        <f>VLOOKUP(K2669,#REF!,6,0)</f>
        <v>#REF!</v>
      </c>
      <c r="O2669" s="17" t="e">
        <f t="shared" si="127"/>
        <v>#REF!</v>
      </c>
      <c r="P2669" s="22">
        <v>0.08</v>
      </c>
      <c r="Q2669" s="17" t="e">
        <f t="shared" si="128"/>
        <v>#REF!</v>
      </c>
      <c r="R2669" s="13" t="e">
        <f>VLOOKUP(J2669,'[1]Nhân viên'!$E$20:$F$41,2,0)</f>
        <v>#REF!</v>
      </c>
    </row>
    <row r="2670" spans="1:18" hidden="1">
      <c r="A2670" s="11">
        <v>2672</v>
      </c>
      <c r="B2670" s="11">
        <f t="shared" si="126"/>
        <v>0</v>
      </c>
      <c r="E2670" s="13" t="e">
        <f>VLOOKUP(D2670,#REF!,2,0)</f>
        <v>#REF!</v>
      </c>
      <c r="H2670" s="13" t="e">
        <f>VLOOKUP(F2670,#REF!,2,0)</f>
        <v>#REF!</v>
      </c>
      <c r="I2670" s="13" t="str">
        <f>VLOOKUP(F2670,'[1]Khách hàng'!$A$4:$F$2144,3,0)</f>
        <v>Số 1 đường số 17A, Khu phố 11, Phường Bình Trị Đông B, Quận Bình Tân, TP.HCM.</v>
      </c>
      <c r="J2670" s="13" t="e">
        <f>VLOOKUP(F2670,#REF!,5,0)</f>
        <v>#REF!</v>
      </c>
      <c r="M2670" s="13" t="e">
        <f>VLOOKUP(K2670,#REF!,2,0)</f>
        <v>#REF!</v>
      </c>
      <c r="N2670" s="17" t="e">
        <f>VLOOKUP(K2670,#REF!,6,0)</f>
        <v>#REF!</v>
      </c>
      <c r="O2670" s="17" t="e">
        <f t="shared" si="127"/>
        <v>#REF!</v>
      </c>
      <c r="P2670" s="22">
        <v>0.08</v>
      </c>
      <c r="Q2670" s="17" t="e">
        <f t="shared" si="128"/>
        <v>#REF!</v>
      </c>
      <c r="R2670" s="13" t="e">
        <f>VLOOKUP(J2670,'[1]Nhân viên'!$E$20:$F$41,2,0)</f>
        <v>#REF!</v>
      </c>
    </row>
    <row r="2671" spans="1:18" hidden="1">
      <c r="A2671" s="11">
        <v>2673</v>
      </c>
      <c r="B2671" s="11">
        <f t="shared" si="126"/>
        <v>0</v>
      </c>
      <c r="E2671" s="13" t="e">
        <f>VLOOKUP(D2671,#REF!,2,0)</f>
        <v>#REF!</v>
      </c>
      <c r="H2671" s="13" t="e">
        <f>VLOOKUP(F2671,#REF!,2,0)</f>
        <v>#REF!</v>
      </c>
      <c r="I2671" s="13" t="str">
        <f>VLOOKUP(F2671,'[1]Khách hàng'!$A$4:$F$2144,3,0)</f>
        <v>Số 1 đường số 17A, Khu phố 11, Phường Bình Trị Đông B, Quận Bình Tân, TP.HCM.</v>
      </c>
      <c r="J2671" s="13" t="e">
        <f>VLOOKUP(F2671,#REF!,5,0)</f>
        <v>#REF!</v>
      </c>
      <c r="M2671" s="13" t="e">
        <f>VLOOKUP(K2671,#REF!,2,0)</f>
        <v>#REF!</v>
      </c>
      <c r="N2671" s="17" t="e">
        <f>VLOOKUP(K2671,#REF!,6,0)</f>
        <v>#REF!</v>
      </c>
      <c r="O2671" s="17" t="e">
        <f t="shared" si="127"/>
        <v>#REF!</v>
      </c>
      <c r="P2671" s="22">
        <v>0.08</v>
      </c>
      <c r="Q2671" s="17" t="e">
        <f t="shared" si="128"/>
        <v>#REF!</v>
      </c>
      <c r="R2671" s="13" t="e">
        <f>VLOOKUP(J2671,'[1]Nhân viên'!$E$20:$F$41,2,0)</f>
        <v>#REF!</v>
      </c>
    </row>
    <row r="2672" spans="1:18" hidden="1">
      <c r="A2672" s="11">
        <v>2674</v>
      </c>
      <c r="B2672" s="11">
        <f t="shared" si="126"/>
        <v>0</v>
      </c>
      <c r="E2672" s="13" t="e">
        <f>VLOOKUP(D2672,#REF!,2,0)</f>
        <v>#REF!</v>
      </c>
      <c r="H2672" s="13" t="e">
        <f>VLOOKUP(F2672,#REF!,2,0)</f>
        <v>#REF!</v>
      </c>
      <c r="I2672" s="13" t="str">
        <f>VLOOKUP(F2672,'[1]Khách hàng'!$A$4:$F$2144,3,0)</f>
        <v>Số 1 đường số 17A, Khu phố 11, Phường Bình Trị Đông B, Quận Bình Tân, TP.HCM.</v>
      </c>
      <c r="J2672" s="13" t="e">
        <f>VLOOKUP(F2672,#REF!,5,0)</f>
        <v>#REF!</v>
      </c>
      <c r="M2672" s="13" t="e">
        <f>VLOOKUP(K2672,#REF!,2,0)</f>
        <v>#REF!</v>
      </c>
      <c r="N2672" s="17" t="e">
        <f>VLOOKUP(K2672,#REF!,6,0)</f>
        <v>#REF!</v>
      </c>
      <c r="O2672" s="17" t="e">
        <f t="shared" si="127"/>
        <v>#REF!</v>
      </c>
      <c r="P2672" s="22">
        <v>0.08</v>
      </c>
      <c r="Q2672" s="17" t="e">
        <f t="shared" si="128"/>
        <v>#REF!</v>
      </c>
      <c r="R2672" s="13" t="e">
        <f>VLOOKUP(J2672,'[1]Nhân viên'!$E$20:$F$41,2,0)</f>
        <v>#REF!</v>
      </c>
    </row>
    <row r="2673" spans="1:18" hidden="1">
      <c r="A2673" s="11">
        <v>2675</v>
      </c>
      <c r="B2673" s="11">
        <f t="shared" si="126"/>
        <v>0</v>
      </c>
      <c r="E2673" s="13" t="e">
        <f>VLOOKUP(D2673,#REF!,2,0)</f>
        <v>#REF!</v>
      </c>
      <c r="H2673" s="13" t="e">
        <f>VLOOKUP(F2673,#REF!,2,0)</f>
        <v>#REF!</v>
      </c>
      <c r="I2673" s="13" t="str">
        <f>VLOOKUP(F2673,'[1]Khách hàng'!$A$4:$F$2144,3,0)</f>
        <v>Số 1 đường số 17A, Khu phố 11, Phường Bình Trị Đông B, Quận Bình Tân, TP.HCM.</v>
      </c>
      <c r="J2673" s="13" t="e">
        <f>VLOOKUP(F2673,#REF!,5,0)</f>
        <v>#REF!</v>
      </c>
      <c r="M2673" s="13" t="e">
        <f>VLOOKUP(K2673,#REF!,2,0)</f>
        <v>#REF!</v>
      </c>
      <c r="N2673" s="17" t="e">
        <f>VLOOKUP(K2673,#REF!,6,0)</f>
        <v>#REF!</v>
      </c>
      <c r="O2673" s="17" t="e">
        <f t="shared" si="127"/>
        <v>#REF!</v>
      </c>
      <c r="P2673" s="22">
        <v>0.08</v>
      </c>
      <c r="Q2673" s="17" t="e">
        <f t="shared" si="128"/>
        <v>#REF!</v>
      </c>
      <c r="R2673" s="13" t="e">
        <f>VLOOKUP(J2673,'[1]Nhân viên'!$E$20:$F$41,2,0)</f>
        <v>#REF!</v>
      </c>
    </row>
    <row r="2674" spans="1:18" hidden="1">
      <c r="A2674" s="11">
        <v>2676</v>
      </c>
      <c r="B2674" s="11">
        <f t="shared" si="126"/>
        <v>0</v>
      </c>
      <c r="E2674" s="13" t="e">
        <f>VLOOKUP(D2674,#REF!,2,0)</f>
        <v>#REF!</v>
      </c>
      <c r="H2674" s="13" t="e">
        <f>VLOOKUP(F2674,#REF!,2,0)</f>
        <v>#REF!</v>
      </c>
      <c r="I2674" s="13" t="str">
        <f>VLOOKUP(F2674,'[1]Khách hàng'!$A$4:$F$2144,3,0)</f>
        <v>Số 1 đường số 17A, Khu phố 11, Phường Bình Trị Đông B, Quận Bình Tân, TP.HCM.</v>
      </c>
      <c r="J2674" s="13" t="e">
        <f>VLOOKUP(F2674,#REF!,5,0)</f>
        <v>#REF!</v>
      </c>
      <c r="M2674" s="13" t="e">
        <f>VLOOKUP(K2674,#REF!,2,0)</f>
        <v>#REF!</v>
      </c>
      <c r="N2674" s="17" t="e">
        <f>VLOOKUP(K2674,#REF!,6,0)</f>
        <v>#REF!</v>
      </c>
      <c r="O2674" s="17" t="e">
        <f t="shared" si="127"/>
        <v>#REF!</v>
      </c>
      <c r="P2674" s="22">
        <v>0.08</v>
      </c>
      <c r="Q2674" s="17" t="e">
        <f t="shared" si="128"/>
        <v>#REF!</v>
      </c>
      <c r="R2674" s="13" t="e">
        <f>VLOOKUP(J2674,'[1]Nhân viên'!$E$20:$F$41,2,0)</f>
        <v>#REF!</v>
      </c>
    </row>
    <row r="2675" spans="1:18" hidden="1">
      <c r="A2675" s="11">
        <v>2677</v>
      </c>
      <c r="B2675" s="11">
        <f t="shared" si="126"/>
        <v>0</v>
      </c>
      <c r="E2675" s="13" t="e">
        <f>VLOOKUP(D2675,#REF!,2,0)</f>
        <v>#REF!</v>
      </c>
      <c r="H2675" s="13" t="e">
        <f>VLOOKUP(F2675,#REF!,2,0)</f>
        <v>#REF!</v>
      </c>
      <c r="I2675" s="13" t="str">
        <f>VLOOKUP(F2675,'[1]Khách hàng'!$A$4:$F$2144,3,0)</f>
        <v>Số 1 đường số 17A, Khu phố 11, Phường Bình Trị Đông B, Quận Bình Tân, TP.HCM.</v>
      </c>
      <c r="J2675" s="13" t="e">
        <f>VLOOKUP(F2675,#REF!,5,0)</f>
        <v>#REF!</v>
      </c>
      <c r="M2675" s="13" t="e">
        <f>VLOOKUP(K2675,#REF!,2,0)</f>
        <v>#REF!</v>
      </c>
      <c r="N2675" s="17" t="e">
        <f>VLOOKUP(K2675,#REF!,6,0)</f>
        <v>#REF!</v>
      </c>
      <c r="O2675" s="17" t="e">
        <f t="shared" si="127"/>
        <v>#REF!</v>
      </c>
      <c r="P2675" s="22">
        <v>0.08</v>
      </c>
      <c r="Q2675" s="17" t="e">
        <f t="shared" si="128"/>
        <v>#REF!</v>
      </c>
      <c r="R2675" s="13" t="e">
        <f>VLOOKUP(J2675,'[1]Nhân viên'!$E$20:$F$41,2,0)</f>
        <v>#REF!</v>
      </c>
    </row>
    <row r="2676" spans="1:18" hidden="1">
      <c r="A2676" s="11">
        <v>2678</v>
      </c>
      <c r="B2676" s="11">
        <f t="shared" si="126"/>
        <v>0</v>
      </c>
      <c r="E2676" s="13" t="e">
        <f>VLOOKUP(D2676,#REF!,2,0)</f>
        <v>#REF!</v>
      </c>
      <c r="H2676" s="13" t="e">
        <f>VLOOKUP(F2676,#REF!,2,0)</f>
        <v>#REF!</v>
      </c>
      <c r="I2676" s="13" t="str">
        <f>VLOOKUP(F2676,'[1]Khách hàng'!$A$4:$F$2144,3,0)</f>
        <v>Số 1 đường số 17A, Khu phố 11, Phường Bình Trị Đông B, Quận Bình Tân, TP.HCM.</v>
      </c>
      <c r="J2676" s="13" t="e">
        <f>VLOOKUP(F2676,#REF!,5,0)</f>
        <v>#REF!</v>
      </c>
      <c r="M2676" s="13" t="e">
        <f>VLOOKUP(K2676,#REF!,2,0)</f>
        <v>#REF!</v>
      </c>
      <c r="N2676" s="17" t="e">
        <f>VLOOKUP(K2676,#REF!,6,0)</f>
        <v>#REF!</v>
      </c>
      <c r="O2676" s="17" t="e">
        <f t="shared" si="127"/>
        <v>#REF!</v>
      </c>
      <c r="P2676" s="22">
        <v>0.08</v>
      </c>
      <c r="Q2676" s="17" t="e">
        <f t="shared" si="128"/>
        <v>#REF!</v>
      </c>
      <c r="R2676" s="13" t="e">
        <f>VLOOKUP(J2676,'[1]Nhân viên'!$E$20:$F$41,2,0)</f>
        <v>#REF!</v>
      </c>
    </row>
    <row r="2677" spans="1:18" hidden="1">
      <c r="A2677" s="11">
        <v>2679</v>
      </c>
      <c r="B2677" s="11">
        <f t="shared" si="126"/>
        <v>0</v>
      </c>
      <c r="E2677" s="13" t="e">
        <f>VLOOKUP(D2677,#REF!,2,0)</f>
        <v>#REF!</v>
      </c>
      <c r="H2677" s="13" t="e">
        <f>VLOOKUP(F2677,#REF!,2,0)</f>
        <v>#REF!</v>
      </c>
      <c r="I2677" s="13" t="str">
        <f>VLOOKUP(F2677,'[1]Khách hàng'!$A$4:$F$2144,3,0)</f>
        <v>Số 1 đường số 17A, Khu phố 11, Phường Bình Trị Đông B, Quận Bình Tân, TP.HCM.</v>
      </c>
      <c r="J2677" s="13" t="e">
        <f>VLOOKUP(F2677,#REF!,5,0)</f>
        <v>#REF!</v>
      </c>
      <c r="M2677" s="13" t="e">
        <f>VLOOKUP(K2677,#REF!,2,0)</f>
        <v>#REF!</v>
      </c>
      <c r="N2677" s="17" t="e">
        <f>VLOOKUP(K2677,#REF!,6,0)</f>
        <v>#REF!</v>
      </c>
      <c r="O2677" s="17" t="e">
        <f t="shared" si="127"/>
        <v>#REF!</v>
      </c>
      <c r="P2677" s="22">
        <v>0.08</v>
      </c>
      <c r="Q2677" s="17" t="e">
        <f t="shared" si="128"/>
        <v>#REF!</v>
      </c>
      <c r="R2677" s="13" t="e">
        <f>VLOOKUP(J2677,'[1]Nhân viên'!$E$20:$F$41,2,0)</f>
        <v>#REF!</v>
      </c>
    </row>
    <row r="2678" spans="1:18" hidden="1">
      <c r="A2678" s="11">
        <v>2680</v>
      </c>
      <c r="B2678" s="11">
        <f t="shared" si="126"/>
        <v>0</v>
      </c>
      <c r="E2678" s="13" t="e">
        <f>VLOOKUP(D2678,#REF!,2,0)</f>
        <v>#REF!</v>
      </c>
      <c r="H2678" s="13" t="e">
        <f>VLOOKUP(F2678,#REF!,2,0)</f>
        <v>#REF!</v>
      </c>
      <c r="I2678" s="13" t="str">
        <f>VLOOKUP(F2678,'[1]Khách hàng'!$A$4:$F$2144,3,0)</f>
        <v>Số 1 đường số 17A, Khu phố 11, Phường Bình Trị Đông B, Quận Bình Tân, TP.HCM.</v>
      </c>
      <c r="J2678" s="13" t="e">
        <f>VLOOKUP(F2678,#REF!,5,0)</f>
        <v>#REF!</v>
      </c>
      <c r="M2678" s="13" t="e">
        <f>VLOOKUP(K2678,#REF!,2,0)</f>
        <v>#REF!</v>
      </c>
      <c r="N2678" s="17" t="e">
        <f>VLOOKUP(K2678,#REF!,6,0)</f>
        <v>#REF!</v>
      </c>
      <c r="O2678" s="17" t="e">
        <f t="shared" si="127"/>
        <v>#REF!</v>
      </c>
      <c r="P2678" s="22">
        <v>0.08</v>
      </c>
      <c r="Q2678" s="17" t="e">
        <f t="shared" si="128"/>
        <v>#REF!</v>
      </c>
      <c r="R2678" s="13" t="e">
        <f>VLOOKUP(J2678,'[1]Nhân viên'!$E$20:$F$41,2,0)</f>
        <v>#REF!</v>
      </c>
    </row>
    <row r="2679" spans="1:18" hidden="1">
      <c r="A2679" s="11">
        <v>2681</v>
      </c>
      <c r="B2679" s="11">
        <f t="shared" si="126"/>
        <v>0</v>
      </c>
      <c r="E2679" s="13" t="e">
        <f>VLOOKUP(D2679,#REF!,2,0)</f>
        <v>#REF!</v>
      </c>
      <c r="H2679" s="13" t="e">
        <f>VLOOKUP(F2679,#REF!,2,0)</f>
        <v>#REF!</v>
      </c>
      <c r="I2679" s="13" t="str">
        <f>VLOOKUP(F2679,'[1]Khách hàng'!$A$4:$F$2144,3,0)</f>
        <v>Số 1 đường số 17A, Khu phố 11, Phường Bình Trị Đông B, Quận Bình Tân, TP.HCM.</v>
      </c>
      <c r="J2679" s="13" t="e">
        <f>VLOOKUP(F2679,#REF!,5,0)</f>
        <v>#REF!</v>
      </c>
      <c r="M2679" s="13" t="e">
        <f>VLOOKUP(K2679,#REF!,2,0)</f>
        <v>#REF!</v>
      </c>
      <c r="N2679" s="17" t="e">
        <f>VLOOKUP(K2679,#REF!,6,0)</f>
        <v>#REF!</v>
      </c>
      <c r="O2679" s="17" t="e">
        <f t="shared" si="127"/>
        <v>#REF!</v>
      </c>
      <c r="P2679" s="22">
        <v>0.08</v>
      </c>
      <c r="Q2679" s="17" t="e">
        <f t="shared" si="128"/>
        <v>#REF!</v>
      </c>
      <c r="R2679" s="13" t="e">
        <f>VLOOKUP(J2679,'[1]Nhân viên'!$E$20:$F$41,2,0)</f>
        <v>#REF!</v>
      </c>
    </row>
    <row r="2680" spans="1:18" hidden="1">
      <c r="A2680" s="11">
        <v>2682</v>
      </c>
      <c r="B2680" s="11">
        <f t="shared" si="126"/>
        <v>0</v>
      </c>
      <c r="E2680" s="13" t="e">
        <f>VLOOKUP(D2680,#REF!,2,0)</f>
        <v>#REF!</v>
      </c>
      <c r="H2680" s="13" t="e">
        <f>VLOOKUP(F2680,#REF!,2,0)</f>
        <v>#REF!</v>
      </c>
      <c r="I2680" s="13" t="str">
        <f>VLOOKUP(F2680,'[1]Khách hàng'!$A$4:$F$2144,3,0)</f>
        <v>Số 1 đường số 17A, Khu phố 11, Phường Bình Trị Đông B, Quận Bình Tân, TP.HCM.</v>
      </c>
      <c r="J2680" s="13" t="e">
        <f>VLOOKUP(F2680,#REF!,5,0)</f>
        <v>#REF!</v>
      </c>
      <c r="M2680" s="13" t="e">
        <f>VLOOKUP(K2680,#REF!,2,0)</f>
        <v>#REF!</v>
      </c>
      <c r="N2680" s="17" t="e">
        <f>VLOOKUP(K2680,#REF!,6,0)</f>
        <v>#REF!</v>
      </c>
      <c r="O2680" s="17" t="e">
        <f t="shared" si="127"/>
        <v>#REF!</v>
      </c>
      <c r="P2680" s="22">
        <v>0.08</v>
      </c>
      <c r="Q2680" s="17" t="e">
        <f t="shared" si="128"/>
        <v>#REF!</v>
      </c>
      <c r="R2680" s="13" t="e">
        <f>VLOOKUP(J2680,'[1]Nhân viên'!$E$20:$F$41,2,0)</f>
        <v>#REF!</v>
      </c>
    </row>
    <row r="2681" spans="1:18" hidden="1">
      <c r="A2681" s="11">
        <v>2683</v>
      </c>
      <c r="B2681" s="11">
        <f t="shared" si="126"/>
        <v>0</v>
      </c>
      <c r="E2681" s="13" t="e">
        <f>VLOOKUP(D2681,#REF!,2,0)</f>
        <v>#REF!</v>
      </c>
      <c r="H2681" s="13" t="e">
        <f>VLOOKUP(F2681,#REF!,2,0)</f>
        <v>#REF!</v>
      </c>
      <c r="I2681" s="13" t="str">
        <f>VLOOKUP(F2681,'[1]Khách hàng'!$A$4:$F$2144,3,0)</f>
        <v>Số 1 đường số 17A, Khu phố 11, Phường Bình Trị Đông B, Quận Bình Tân, TP.HCM.</v>
      </c>
      <c r="J2681" s="13" t="e">
        <f>VLOOKUP(F2681,#REF!,5,0)</f>
        <v>#REF!</v>
      </c>
      <c r="M2681" s="13" t="e">
        <f>VLOOKUP(K2681,#REF!,2,0)</f>
        <v>#REF!</v>
      </c>
      <c r="N2681" s="17" t="e">
        <f>VLOOKUP(K2681,#REF!,6,0)</f>
        <v>#REF!</v>
      </c>
      <c r="O2681" s="17" t="e">
        <f t="shared" si="127"/>
        <v>#REF!</v>
      </c>
      <c r="P2681" s="22">
        <v>0.08</v>
      </c>
      <c r="Q2681" s="17" t="e">
        <f t="shared" si="128"/>
        <v>#REF!</v>
      </c>
      <c r="R2681" s="13" t="e">
        <f>VLOOKUP(J2681,'[1]Nhân viên'!$E$20:$F$41,2,0)</f>
        <v>#REF!</v>
      </c>
    </row>
    <row r="2682" spans="1:18" hidden="1">
      <c r="A2682" s="11">
        <v>2684</v>
      </c>
      <c r="B2682" s="11">
        <f t="shared" si="126"/>
        <v>0</v>
      </c>
      <c r="E2682" s="13" t="e">
        <f>VLOOKUP(D2682,#REF!,2,0)</f>
        <v>#REF!</v>
      </c>
      <c r="H2682" s="13" t="e">
        <f>VLOOKUP(F2682,#REF!,2,0)</f>
        <v>#REF!</v>
      </c>
      <c r="I2682" s="13" t="str">
        <f>VLOOKUP(F2682,'[1]Khách hàng'!$A$4:$F$2144,3,0)</f>
        <v>Số 1 đường số 17A, Khu phố 11, Phường Bình Trị Đông B, Quận Bình Tân, TP.HCM.</v>
      </c>
      <c r="J2682" s="13" t="e">
        <f>VLOOKUP(F2682,#REF!,5,0)</f>
        <v>#REF!</v>
      </c>
      <c r="M2682" s="13" t="e">
        <f>VLOOKUP(K2682,#REF!,2,0)</f>
        <v>#REF!</v>
      </c>
      <c r="N2682" s="17" t="e">
        <f>VLOOKUP(K2682,#REF!,6,0)</f>
        <v>#REF!</v>
      </c>
      <c r="O2682" s="17" t="e">
        <f t="shared" si="127"/>
        <v>#REF!</v>
      </c>
      <c r="P2682" s="22">
        <v>0.08</v>
      </c>
      <c r="Q2682" s="17" t="e">
        <f t="shared" si="128"/>
        <v>#REF!</v>
      </c>
      <c r="R2682" s="13" t="e">
        <f>VLOOKUP(J2682,'[1]Nhân viên'!$E$20:$F$41,2,0)</f>
        <v>#REF!</v>
      </c>
    </row>
    <row r="2683" spans="1:18" hidden="1">
      <c r="A2683" s="11">
        <v>2685</v>
      </c>
      <c r="B2683" s="11">
        <f t="shared" si="126"/>
        <v>0</v>
      </c>
      <c r="E2683" s="13" t="e">
        <f>VLOOKUP(D2683,#REF!,2,0)</f>
        <v>#REF!</v>
      </c>
      <c r="H2683" s="13" t="e">
        <f>VLOOKUP(F2683,#REF!,2,0)</f>
        <v>#REF!</v>
      </c>
      <c r="I2683" s="13" t="str">
        <f>VLOOKUP(F2683,'[1]Khách hàng'!$A$4:$F$2144,3,0)</f>
        <v>Số 1 đường số 17A, Khu phố 11, Phường Bình Trị Đông B, Quận Bình Tân, TP.HCM.</v>
      </c>
      <c r="J2683" s="13" t="e">
        <f>VLOOKUP(F2683,#REF!,5,0)</f>
        <v>#REF!</v>
      </c>
      <c r="M2683" s="13" t="e">
        <f>VLOOKUP(K2683,#REF!,2,0)</f>
        <v>#REF!</v>
      </c>
      <c r="N2683" s="17" t="e">
        <f>VLOOKUP(K2683,#REF!,6,0)</f>
        <v>#REF!</v>
      </c>
      <c r="O2683" s="17" t="e">
        <f t="shared" si="127"/>
        <v>#REF!</v>
      </c>
      <c r="P2683" s="22">
        <v>0.08</v>
      </c>
      <c r="Q2683" s="17" t="e">
        <f t="shared" si="128"/>
        <v>#REF!</v>
      </c>
      <c r="R2683" s="13" t="e">
        <f>VLOOKUP(J2683,'[1]Nhân viên'!$E$20:$F$41,2,0)</f>
        <v>#REF!</v>
      </c>
    </row>
    <row r="2684" spans="1:18" hidden="1">
      <c r="A2684" s="11">
        <v>2686</v>
      </c>
      <c r="B2684" s="11">
        <f t="shared" si="126"/>
        <v>0</v>
      </c>
      <c r="E2684" s="13" t="e">
        <f>VLOOKUP(D2684,#REF!,2,0)</f>
        <v>#REF!</v>
      </c>
      <c r="H2684" s="13" t="e">
        <f>VLOOKUP(F2684,#REF!,2,0)</f>
        <v>#REF!</v>
      </c>
      <c r="I2684" s="13" t="str">
        <f>VLOOKUP(F2684,'[1]Khách hàng'!$A$4:$F$2144,3,0)</f>
        <v>Số 1 đường số 17A, Khu phố 11, Phường Bình Trị Đông B, Quận Bình Tân, TP.HCM.</v>
      </c>
      <c r="J2684" s="13" t="e">
        <f>VLOOKUP(F2684,#REF!,5,0)</f>
        <v>#REF!</v>
      </c>
      <c r="M2684" s="13" t="e">
        <f>VLOOKUP(K2684,#REF!,2,0)</f>
        <v>#REF!</v>
      </c>
      <c r="N2684" s="17" t="e">
        <f>VLOOKUP(K2684,#REF!,6,0)</f>
        <v>#REF!</v>
      </c>
      <c r="O2684" s="17" t="e">
        <f t="shared" si="127"/>
        <v>#REF!</v>
      </c>
      <c r="P2684" s="22">
        <v>0.08</v>
      </c>
      <c r="Q2684" s="17" t="e">
        <f t="shared" si="128"/>
        <v>#REF!</v>
      </c>
      <c r="R2684" s="13" t="e">
        <f>VLOOKUP(J2684,'[1]Nhân viên'!$E$20:$F$41,2,0)</f>
        <v>#REF!</v>
      </c>
    </row>
    <row r="2685" spans="1:18" hidden="1">
      <c r="A2685" s="11">
        <v>2687</v>
      </c>
      <c r="B2685" s="11">
        <f t="shared" si="126"/>
        <v>0</v>
      </c>
      <c r="E2685" s="13" t="e">
        <f>VLOOKUP(D2685,#REF!,2,0)</f>
        <v>#REF!</v>
      </c>
      <c r="H2685" s="13" t="e">
        <f>VLOOKUP(F2685,#REF!,2,0)</f>
        <v>#REF!</v>
      </c>
      <c r="I2685" s="13" t="str">
        <f>VLOOKUP(F2685,'[1]Khách hàng'!$A$4:$F$2144,3,0)</f>
        <v>Số 1 đường số 17A, Khu phố 11, Phường Bình Trị Đông B, Quận Bình Tân, TP.HCM.</v>
      </c>
      <c r="J2685" s="13" t="e">
        <f>VLOOKUP(F2685,#REF!,5,0)</f>
        <v>#REF!</v>
      </c>
      <c r="M2685" s="13" t="e">
        <f>VLOOKUP(K2685,#REF!,2,0)</f>
        <v>#REF!</v>
      </c>
      <c r="N2685" s="17" t="e">
        <f>VLOOKUP(K2685,#REF!,6,0)</f>
        <v>#REF!</v>
      </c>
      <c r="O2685" s="17" t="e">
        <f t="shared" si="127"/>
        <v>#REF!</v>
      </c>
      <c r="P2685" s="22">
        <v>0.08</v>
      </c>
      <c r="Q2685" s="17" t="e">
        <f t="shared" si="128"/>
        <v>#REF!</v>
      </c>
      <c r="R2685" s="13" t="e">
        <f>VLOOKUP(J2685,'[1]Nhân viên'!$E$20:$F$41,2,0)</f>
        <v>#REF!</v>
      </c>
    </row>
    <row r="2686" spans="1:18" hidden="1">
      <c r="A2686" s="11">
        <v>2688</v>
      </c>
      <c r="B2686" s="11">
        <f t="shared" si="126"/>
        <v>0</v>
      </c>
      <c r="E2686" s="13" t="e">
        <f>VLOOKUP(D2686,#REF!,2,0)</f>
        <v>#REF!</v>
      </c>
      <c r="H2686" s="13" t="e">
        <f>VLOOKUP(F2686,#REF!,2,0)</f>
        <v>#REF!</v>
      </c>
      <c r="I2686" s="13" t="str">
        <f>VLOOKUP(F2686,'[1]Khách hàng'!$A$4:$F$2144,3,0)</f>
        <v>Số 1 đường số 17A, Khu phố 11, Phường Bình Trị Đông B, Quận Bình Tân, TP.HCM.</v>
      </c>
      <c r="J2686" s="13" t="e">
        <f>VLOOKUP(F2686,#REF!,5,0)</f>
        <v>#REF!</v>
      </c>
      <c r="M2686" s="13" t="e">
        <f>VLOOKUP(K2686,#REF!,2,0)</f>
        <v>#REF!</v>
      </c>
      <c r="N2686" s="17" t="e">
        <f>VLOOKUP(K2686,#REF!,6,0)</f>
        <v>#REF!</v>
      </c>
      <c r="O2686" s="17" t="e">
        <f t="shared" si="127"/>
        <v>#REF!</v>
      </c>
      <c r="P2686" s="22">
        <v>0.08</v>
      </c>
      <c r="Q2686" s="17" t="e">
        <f t="shared" si="128"/>
        <v>#REF!</v>
      </c>
      <c r="R2686" s="13" t="e">
        <f>VLOOKUP(J2686,'[1]Nhân viên'!$E$20:$F$41,2,0)</f>
        <v>#REF!</v>
      </c>
    </row>
    <row r="2687" spans="1:18" hidden="1">
      <c r="A2687" s="11">
        <v>2689</v>
      </c>
      <c r="B2687" s="11">
        <f t="shared" si="126"/>
        <v>0</v>
      </c>
      <c r="E2687" s="13" t="e">
        <f>VLOOKUP(D2687,#REF!,2,0)</f>
        <v>#REF!</v>
      </c>
      <c r="H2687" s="13" t="e">
        <f>VLOOKUP(F2687,#REF!,2,0)</f>
        <v>#REF!</v>
      </c>
      <c r="I2687" s="13" t="str">
        <f>VLOOKUP(F2687,'[1]Khách hàng'!$A$4:$F$2144,3,0)</f>
        <v>Số 1 đường số 17A, Khu phố 11, Phường Bình Trị Đông B, Quận Bình Tân, TP.HCM.</v>
      </c>
      <c r="J2687" s="13" t="e">
        <f>VLOOKUP(F2687,#REF!,5,0)</f>
        <v>#REF!</v>
      </c>
      <c r="M2687" s="13" t="e">
        <f>VLOOKUP(K2687,#REF!,2,0)</f>
        <v>#REF!</v>
      </c>
      <c r="N2687" s="17" t="e">
        <f>VLOOKUP(K2687,#REF!,6,0)</f>
        <v>#REF!</v>
      </c>
      <c r="O2687" s="17" t="e">
        <f t="shared" si="127"/>
        <v>#REF!</v>
      </c>
      <c r="P2687" s="22">
        <v>0.08</v>
      </c>
      <c r="Q2687" s="17" t="e">
        <f t="shared" si="128"/>
        <v>#REF!</v>
      </c>
      <c r="R2687" s="13" t="e">
        <f>VLOOKUP(J2687,'[1]Nhân viên'!$E$20:$F$41,2,0)</f>
        <v>#REF!</v>
      </c>
    </row>
    <row r="2688" spans="1:18" hidden="1">
      <c r="A2688" s="11">
        <v>2690</v>
      </c>
      <c r="B2688" s="11">
        <f t="shared" si="126"/>
        <v>0</v>
      </c>
      <c r="E2688" s="13" t="e">
        <f>VLOOKUP(D2688,#REF!,2,0)</f>
        <v>#REF!</v>
      </c>
      <c r="H2688" s="13" t="e">
        <f>VLOOKUP(F2688,#REF!,2,0)</f>
        <v>#REF!</v>
      </c>
      <c r="I2688" s="13" t="str">
        <f>VLOOKUP(F2688,'[1]Khách hàng'!$A$4:$F$2144,3,0)</f>
        <v>Số 1 đường số 17A, Khu phố 11, Phường Bình Trị Đông B, Quận Bình Tân, TP.HCM.</v>
      </c>
      <c r="J2688" s="13" t="e">
        <f>VLOOKUP(F2688,#REF!,5,0)</f>
        <v>#REF!</v>
      </c>
      <c r="M2688" s="13" t="e">
        <f>VLOOKUP(K2688,#REF!,2,0)</f>
        <v>#REF!</v>
      </c>
      <c r="N2688" s="17" t="e">
        <f>VLOOKUP(K2688,#REF!,6,0)</f>
        <v>#REF!</v>
      </c>
      <c r="O2688" s="17" t="e">
        <f t="shared" si="127"/>
        <v>#REF!</v>
      </c>
      <c r="P2688" s="22">
        <v>0.08</v>
      </c>
      <c r="Q2688" s="17" t="e">
        <f t="shared" si="128"/>
        <v>#REF!</v>
      </c>
      <c r="R2688" s="13" t="e">
        <f>VLOOKUP(J2688,'[1]Nhân viên'!$E$20:$F$41,2,0)</f>
        <v>#REF!</v>
      </c>
    </row>
    <row r="2689" spans="1:18" hidden="1">
      <c r="A2689" s="11">
        <v>2691</v>
      </c>
      <c r="B2689" s="11">
        <f t="shared" si="126"/>
        <v>0</v>
      </c>
      <c r="E2689" s="13" t="e">
        <f>VLOOKUP(D2689,#REF!,2,0)</f>
        <v>#REF!</v>
      </c>
      <c r="H2689" s="13" t="e">
        <f>VLOOKUP(F2689,#REF!,2,0)</f>
        <v>#REF!</v>
      </c>
      <c r="I2689" s="13" t="str">
        <f>VLOOKUP(F2689,'[1]Khách hàng'!$A$4:$F$2144,3,0)</f>
        <v>Số 1 đường số 17A, Khu phố 11, Phường Bình Trị Đông B, Quận Bình Tân, TP.HCM.</v>
      </c>
      <c r="J2689" s="13" t="e">
        <f>VLOOKUP(F2689,#REF!,5,0)</f>
        <v>#REF!</v>
      </c>
      <c r="M2689" s="13" t="e">
        <f>VLOOKUP(K2689,#REF!,2,0)</f>
        <v>#REF!</v>
      </c>
      <c r="N2689" s="17" t="e">
        <f>VLOOKUP(K2689,#REF!,6,0)</f>
        <v>#REF!</v>
      </c>
      <c r="O2689" s="17" t="e">
        <f t="shared" si="127"/>
        <v>#REF!</v>
      </c>
      <c r="P2689" s="22">
        <v>0.08</v>
      </c>
      <c r="Q2689" s="17" t="e">
        <f t="shared" si="128"/>
        <v>#REF!</v>
      </c>
      <c r="R2689" s="13" t="e">
        <f>VLOOKUP(J2689,'[1]Nhân viên'!$E$20:$F$41,2,0)</f>
        <v>#REF!</v>
      </c>
    </row>
    <row r="2690" spans="1:18" hidden="1">
      <c r="A2690" s="11">
        <v>2692</v>
      </c>
      <c r="B2690" s="11">
        <f t="shared" si="126"/>
        <v>0</v>
      </c>
      <c r="E2690" s="13" t="e">
        <f>VLOOKUP(D2690,#REF!,2,0)</f>
        <v>#REF!</v>
      </c>
      <c r="H2690" s="13" t="e">
        <f>VLOOKUP(F2690,#REF!,2,0)</f>
        <v>#REF!</v>
      </c>
      <c r="I2690" s="13" t="str">
        <f>VLOOKUP(F2690,'[1]Khách hàng'!$A$4:$F$2144,3,0)</f>
        <v>Số 1 đường số 17A, Khu phố 11, Phường Bình Trị Đông B, Quận Bình Tân, TP.HCM.</v>
      </c>
      <c r="J2690" s="13" t="e">
        <f>VLOOKUP(F2690,#REF!,5,0)</f>
        <v>#REF!</v>
      </c>
      <c r="M2690" s="13" t="e">
        <f>VLOOKUP(K2690,#REF!,2,0)</f>
        <v>#REF!</v>
      </c>
      <c r="N2690" s="17" t="e">
        <f>VLOOKUP(K2690,#REF!,6,0)</f>
        <v>#REF!</v>
      </c>
      <c r="O2690" s="17" t="e">
        <f t="shared" si="127"/>
        <v>#REF!</v>
      </c>
      <c r="P2690" s="22">
        <v>0.08</v>
      </c>
      <c r="Q2690" s="17" t="e">
        <f t="shared" si="128"/>
        <v>#REF!</v>
      </c>
      <c r="R2690" s="13" t="e">
        <f>VLOOKUP(J2690,'[1]Nhân viên'!$E$20:$F$41,2,0)</f>
        <v>#REF!</v>
      </c>
    </row>
    <row r="2691" spans="1:18" hidden="1">
      <c r="A2691" s="11">
        <v>2693</v>
      </c>
      <c r="B2691" s="11">
        <f t="shared" si="126"/>
        <v>0</v>
      </c>
      <c r="E2691" s="13" t="e">
        <f>VLOOKUP(D2691,#REF!,2,0)</f>
        <v>#REF!</v>
      </c>
      <c r="H2691" s="13" t="e">
        <f>VLOOKUP(F2691,#REF!,2,0)</f>
        <v>#REF!</v>
      </c>
      <c r="I2691" s="13" t="str">
        <f>VLOOKUP(F2691,'[1]Khách hàng'!$A$4:$F$2144,3,0)</f>
        <v>Số 1 đường số 17A, Khu phố 11, Phường Bình Trị Đông B, Quận Bình Tân, TP.HCM.</v>
      </c>
      <c r="J2691" s="13" t="e">
        <f>VLOOKUP(F2691,#REF!,5,0)</f>
        <v>#REF!</v>
      </c>
      <c r="M2691" s="13" t="e">
        <f>VLOOKUP(K2691,#REF!,2,0)</f>
        <v>#REF!</v>
      </c>
      <c r="N2691" s="17" t="e">
        <f>VLOOKUP(K2691,#REF!,6,0)</f>
        <v>#REF!</v>
      </c>
      <c r="O2691" s="17" t="e">
        <f t="shared" si="127"/>
        <v>#REF!</v>
      </c>
      <c r="P2691" s="22">
        <v>0.08</v>
      </c>
      <c r="Q2691" s="17" t="e">
        <f t="shared" si="128"/>
        <v>#REF!</v>
      </c>
      <c r="R2691" s="13" t="e">
        <f>VLOOKUP(J2691,'[1]Nhân viên'!$E$20:$F$41,2,0)</f>
        <v>#REF!</v>
      </c>
    </row>
    <row r="2692" spans="1:18" hidden="1">
      <c r="A2692" s="11">
        <v>2694</v>
      </c>
      <c r="B2692" s="11">
        <f t="shared" si="126"/>
        <v>0</v>
      </c>
      <c r="E2692" s="13" t="e">
        <f>VLOOKUP(D2692,#REF!,2,0)</f>
        <v>#REF!</v>
      </c>
      <c r="H2692" s="13" t="e">
        <f>VLOOKUP(F2692,#REF!,2,0)</f>
        <v>#REF!</v>
      </c>
      <c r="I2692" s="13" t="str">
        <f>VLOOKUP(F2692,'[1]Khách hàng'!$A$4:$F$2144,3,0)</f>
        <v>Số 1 đường số 17A, Khu phố 11, Phường Bình Trị Đông B, Quận Bình Tân, TP.HCM.</v>
      </c>
      <c r="J2692" s="13" t="e">
        <f>VLOOKUP(F2692,#REF!,5,0)</f>
        <v>#REF!</v>
      </c>
      <c r="M2692" s="13" t="e">
        <f>VLOOKUP(K2692,#REF!,2,0)</f>
        <v>#REF!</v>
      </c>
      <c r="N2692" s="17" t="e">
        <f>VLOOKUP(K2692,#REF!,6,0)</f>
        <v>#REF!</v>
      </c>
      <c r="O2692" s="17" t="e">
        <f t="shared" si="127"/>
        <v>#REF!</v>
      </c>
      <c r="P2692" s="22">
        <v>0.08</v>
      </c>
      <c r="Q2692" s="17" t="e">
        <f t="shared" si="128"/>
        <v>#REF!</v>
      </c>
      <c r="R2692" s="13" t="e">
        <f>VLOOKUP(J2692,'[1]Nhân viên'!$E$20:$F$41,2,0)</f>
        <v>#REF!</v>
      </c>
    </row>
    <row r="2693" spans="1:18" hidden="1">
      <c r="A2693" s="11">
        <v>2695</v>
      </c>
      <c r="B2693" s="11">
        <f t="shared" si="126"/>
        <v>0</v>
      </c>
      <c r="E2693" s="13" t="e">
        <f>VLOOKUP(D2693,#REF!,2,0)</f>
        <v>#REF!</v>
      </c>
      <c r="H2693" s="13" t="e">
        <f>VLOOKUP(F2693,#REF!,2,0)</f>
        <v>#REF!</v>
      </c>
      <c r="I2693" s="13" t="str">
        <f>VLOOKUP(F2693,'[1]Khách hàng'!$A$4:$F$2144,3,0)</f>
        <v>Số 1 đường số 17A, Khu phố 11, Phường Bình Trị Đông B, Quận Bình Tân, TP.HCM.</v>
      </c>
      <c r="J2693" s="13" t="e">
        <f>VLOOKUP(F2693,#REF!,5,0)</f>
        <v>#REF!</v>
      </c>
      <c r="M2693" s="13" t="e">
        <f>VLOOKUP(K2693,#REF!,2,0)</f>
        <v>#REF!</v>
      </c>
      <c r="N2693" s="17" t="e">
        <f>VLOOKUP(K2693,#REF!,6,0)</f>
        <v>#REF!</v>
      </c>
      <c r="O2693" s="17" t="e">
        <f t="shared" si="127"/>
        <v>#REF!</v>
      </c>
      <c r="P2693" s="22">
        <v>0.08</v>
      </c>
      <c r="Q2693" s="17" t="e">
        <f t="shared" si="128"/>
        <v>#REF!</v>
      </c>
      <c r="R2693" s="13" t="e">
        <f>VLOOKUP(J2693,'[1]Nhân viên'!$E$20:$F$41,2,0)</f>
        <v>#REF!</v>
      </c>
    </row>
    <row r="2694" spans="1:18" hidden="1">
      <c r="A2694" s="11">
        <v>2696</v>
      </c>
      <c r="B2694" s="11">
        <f t="shared" si="126"/>
        <v>0</v>
      </c>
      <c r="E2694" s="13" t="e">
        <f>VLOOKUP(D2694,#REF!,2,0)</f>
        <v>#REF!</v>
      </c>
      <c r="H2694" s="13" t="e">
        <f>VLOOKUP(F2694,#REF!,2,0)</f>
        <v>#REF!</v>
      </c>
      <c r="I2694" s="13" t="str">
        <f>VLOOKUP(F2694,'[1]Khách hàng'!$A$4:$F$2144,3,0)</f>
        <v>Số 1 đường số 17A, Khu phố 11, Phường Bình Trị Đông B, Quận Bình Tân, TP.HCM.</v>
      </c>
      <c r="J2694" s="13" t="e">
        <f>VLOOKUP(F2694,#REF!,5,0)</f>
        <v>#REF!</v>
      </c>
      <c r="M2694" s="13" t="e">
        <f>VLOOKUP(K2694,#REF!,2,0)</f>
        <v>#REF!</v>
      </c>
      <c r="N2694" s="17" t="e">
        <f>VLOOKUP(K2694,#REF!,6,0)</f>
        <v>#REF!</v>
      </c>
      <c r="O2694" s="17" t="e">
        <f t="shared" si="127"/>
        <v>#REF!</v>
      </c>
      <c r="P2694" s="22">
        <v>0.08</v>
      </c>
      <c r="Q2694" s="17" t="e">
        <f t="shared" si="128"/>
        <v>#REF!</v>
      </c>
      <c r="R2694" s="13" t="e">
        <f>VLOOKUP(J2694,'[1]Nhân viên'!$E$20:$F$41,2,0)</f>
        <v>#REF!</v>
      </c>
    </row>
    <row r="2695" spans="1:18" hidden="1">
      <c r="A2695" s="11">
        <v>2697</v>
      </c>
      <c r="B2695" s="11">
        <f t="shared" si="126"/>
        <v>0</v>
      </c>
      <c r="E2695" s="13" t="e">
        <f>VLOOKUP(D2695,#REF!,2,0)</f>
        <v>#REF!</v>
      </c>
      <c r="H2695" s="13" t="e">
        <f>VLOOKUP(F2695,#REF!,2,0)</f>
        <v>#REF!</v>
      </c>
      <c r="I2695" s="13" t="str">
        <f>VLOOKUP(F2695,'[1]Khách hàng'!$A$4:$F$2144,3,0)</f>
        <v>Số 1 đường số 17A, Khu phố 11, Phường Bình Trị Đông B, Quận Bình Tân, TP.HCM.</v>
      </c>
      <c r="J2695" s="13" t="e">
        <f>VLOOKUP(F2695,#REF!,5,0)</f>
        <v>#REF!</v>
      </c>
      <c r="M2695" s="13" t="e">
        <f>VLOOKUP(K2695,#REF!,2,0)</f>
        <v>#REF!</v>
      </c>
      <c r="N2695" s="17" t="e">
        <f>VLOOKUP(K2695,#REF!,6,0)</f>
        <v>#REF!</v>
      </c>
      <c r="O2695" s="17" t="e">
        <f t="shared" si="127"/>
        <v>#REF!</v>
      </c>
      <c r="P2695" s="22">
        <v>0.08</v>
      </c>
      <c r="Q2695" s="17" t="e">
        <f t="shared" si="128"/>
        <v>#REF!</v>
      </c>
      <c r="R2695" s="13" t="e">
        <f>VLOOKUP(J2695,'[1]Nhân viên'!$E$20:$F$41,2,0)</f>
        <v>#REF!</v>
      </c>
    </row>
    <row r="2696" spans="1:18" hidden="1">
      <c r="A2696" s="11">
        <v>2698</v>
      </c>
      <c r="B2696" s="11">
        <f t="shared" si="126"/>
        <v>0</v>
      </c>
      <c r="E2696" s="13" t="e">
        <f>VLOOKUP(D2696,#REF!,2,0)</f>
        <v>#REF!</v>
      </c>
      <c r="H2696" s="13" t="e">
        <f>VLOOKUP(F2696,#REF!,2,0)</f>
        <v>#REF!</v>
      </c>
      <c r="I2696" s="13" t="str">
        <f>VLOOKUP(F2696,'[1]Khách hàng'!$A$4:$F$2144,3,0)</f>
        <v>Số 1 đường số 17A, Khu phố 11, Phường Bình Trị Đông B, Quận Bình Tân, TP.HCM.</v>
      </c>
      <c r="J2696" s="13" t="e">
        <f>VLOOKUP(F2696,#REF!,5,0)</f>
        <v>#REF!</v>
      </c>
      <c r="M2696" s="13" t="e">
        <f>VLOOKUP(K2696,#REF!,2,0)</f>
        <v>#REF!</v>
      </c>
      <c r="N2696" s="17" t="e">
        <f>VLOOKUP(K2696,#REF!,6,0)</f>
        <v>#REF!</v>
      </c>
      <c r="O2696" s="17" t="e">
        <f t="shared" si="127"/>
        <v>#REF!</v>
      </c>
      <c r="P2696" s="22">
        <v>0.08</v>
      </c>
      <c r="Q2696" s="17" t="e">
        <f t="shared" si="128"/>
        <v>#REF!</v>
      </c>
      <c r="R2696" s="13" t="e">
        <f>VLOOKUP(J2696,'[1]Nhân viên'!$E$20:$F$41,2,0)</f>
        <v>#REF!</v>
      </c>
    </row>
    <row r="2697" spans="1:18" hidden="1">
      <c r="A2697" s="11">
        <v>2699</v>
      </c>
      <c r="B2697" s="11">
        <f t="shared" si="126"/>
        <v>0</v>
      </c>
      <c r="E2697" s="13" t="e">
        <f>VLOOKUP(D2697,#REF!,2,0)</f>
        <v>#REF!</v>
      </c>
      <c r="H2697" s="13" t="e">
        <f>VLOOKUP(F2697,#REF!,2,0)</f>
        <v>#REF!</v>
      </c>
      <c r="I2697" s="13" t="str">
        <f>VLOOKUP(F2697,'[1]Khách hàng'!$A$4:$F$2144,3,0)</f>
        <v>Số 1 đường số 17A, Khu phố 11, Phường Bình Trị Đông B, Quận Bình Tân, TP.HCM.</v>
      </c>
      <c r="J2697" s="13" t="e">
        <f>VLOOKUP(F2697,#REF!,5,0)</f>
        <v>#REF!</v>
      </c>
      <c r="M2697" s="13" t="e">
        <f>VLOOKUP(K2697,#REF!,2,0)</f>
        <v>#REF!</v>
      </c>
      <c r="N2697" s="17" t="e">
        <f>VLOOKUP(K2697,#REF!,6,0)</f>
        <v>#REF!</v>
      </c>
      <c r="O2697" s="17" t="e">
        <f t="shared" si="127"/>
        <v>#REF!</v>
      </c>
      <c r="P2697" s="22">
        <v>0.08</v>
      </c>
      <c r="Q2697" s="17" t="e">
        <f t="shared" si="128"/>
        <v>#REF!</v>
      </c>
      <c r="R2697" s="13" t="e">
        <f>VLOOKUP(J2697,'[1]Nhân viên'!$E$20:$F$41,2,0)</f>
        <v>#REF!</v>
      </c>
    </row>
    <row r="2698" spans="1:18" hidden="1">
      <c r="A2698" s="11">
        <v>2700</v>
      </c>
      <c r="B2698" s="11">
        <f t="shared" si="126"/>
        <v>0</v>
      </c>
      <c r="E2698" s="13" t="e">
        <f>VLOOKUP(D2698,#REF!,2,0)</f>
        <v>#REF!</v>
      </c>
      <c r="H2698" s="13" t="e">
        <f>VLOOKUP(F2698,#REF!,2,0)</f>
        <v>#REF!</v>
      </c>
      <c r="I2698" s="13" t="str">
        <f>VLOOKUP(F2698,'[1]Khách hàng'!$A$4:$F$2144,3,0)</f>
        <v>Số 1 đường số 17A, Khu phố 11, Phường Bình Trị Đông B, Quận Bình Tân, TP.HCM.</v>
      </c>
      <c r="J2698" s="13" t="e">
        <f>VLOOKUP(F2698,#REF!,5,0)</f>
        <v>#REF!</v>
      </c>
      <c r="M2698" s="13" t="e">
        <f>VLOOKUP(K2698,#REF!,2,0)</f>
        <v>#REF!</v>
      </c>
      <c r="N2698" s="17" t="e">
        <f>VLOOKUP(K2698,#REF!,6,0)</f>
        <v>#REF!</v>
      </c>
      <c r="O2698" s="17" t="e">
        <f t="shared" si="127"/>
        <v>#REF!</v>
      </c>
      <c r="P2698" s="22">
        <v>0.08</v>
      </c>
      <c r="Q2698" s="17" t="e">
        <f t="shared" si="128"/>
        <v>#REF!</v>
      </c>
      <c r="R2698" s="13" t="e">
        <f>VLOOKUP(J2698,'[1]Nhân viên'!$E$20:$F$41,2,0)</f>
        <v>#REF!</v>
      </c>
    </row>
    <row r="2699" spans="1:18" hidden="1">
      <c r="A2699" s="11">
        <v>2701</v>
      </c>
      <c r="B2699" s="11">
        <f t="shared" si="126"/>
        <v>0</v>
      </c>
      <c r="E2699" s="13" t="e">
        <f>VLOOKUP(D2699,#REF!,2,0)</f>
        <v>#REF!</v>
      </c>
      <c r="H2699" s="13" t="e">
        <f>VLOOKUP(F2699,#REF!,2,0)</f>
        <v>#REF!</v>
      </c>
      <c r="I2699" s="13" t="str">
        <f>VLOOKUP(F2699,'[1]Khách hàng'!$A$4:$F$2144,3,0)</f>
        <v>Số 1 đường số 17A, Khu phố 11, Phường Bình Trị Đông B, Quận Bình Tân, TP.HCM.</v>
      </c>
      <c r="J2699" s="13" t="e">
        <f>VLOOKUP(F2699,#REF!,5,0)</f>
        <v>#REF!</v>
      </c>
      <c r="M2699" s="13" t="e">
        <f>VLOOKUP(K2699,#REF!,2,0)</f>
        <v>#REF!</v>
      </c>
      <c r="N2699" s="17" t="e">
        <f>VLOOKUP(K2699,#REF!,6,0)</f>
        <v>#REF!</v>
      </c>
      <c r="O2699" s="17" t="e">
        <f t="shared" si="127"/>
        <v>#REF!</v>
      </c>
      <c r="P2699" s="22">
        <v>0.08</v>
      </c>
      <c r="Q2699" s="17" t="e">
        <f t="shared" si="128"/>
        <v>#REF!</v>
      </c>
      <c r="R2699" s="13" t="e">
        <f>VLOOKUP(J2699,'[1]Nhân viên'!$E$20:$F$41,2,0)</f>
        <v>#REF!</v>
      </c>
    </row>
    <row r="2700" spans="1:18" hidden="1">
      <c r="A2700" s="11">
        <v>2702</v>
      </c>
      <c r="B2700" s="11">
        <f t="shared" si="126"/>
        <v>0</v>
      </c>
      <c r="E2700" s="13" t="e">
        <f>VLOOKUP(D2700,#REF!,2,0)</f>
        <v>#REF!</v>
      </c>
      <c r="H2700" s="13" t="e">
        <f>VLOOKUP(F2700,#REF!,2,0)</f>
        <v>#REF!</v>
      </c>
      <c r="I2700" s="13" t="str">
        <f>VLOOKUP(F2700,'[1]Khách hàng'!$A$4:$F$2144,3,0)</f>
        <v>Số 1 đường số 17A, Khu phố 11, Phường Bình Trị Đông B, Quận Bình Tân, TP.HCM.</v>
      </c>
      <c r="J2700" s="13" t="e">
        <f>VLOOKUP(F2700,#REF!,5,0)</f>
        <v>#REF!</v>
      </c>
      <c r="M2700" s="13" t="e">
        <f>VLOOKUP(K2700,#REF!,2,0)</f>
        <v>#REF!</v>
      </c>
      <c r="N2700" s="17" t="e">
        <f>VLOOKUP(K2700,#REF!,6,0)</f>
        <v>#REF!</v>
      </c>
      <c r="O2700" s="17" t="e">
        <f t="shared" si="127"/>
        <v>#REF!</v>
      </c>
      <c r="P2700" s="22">
        <v>0.08</v>
      </c>
      <c r="Q2700" s="17" t="e">
        <f t="shared" si="128"/>
        <v>#REF!</v>
      </c>
      <c r="R2700" s="13" t="e">
        <f>VLOOKUP(J2700,'[1]Nhân viên'!$E$20:$F$41,2,0)</f>
        <v>#REF!</v>
      </c>
    </row>
    <row r="2701" spans="1:18" hidden="1">
      <c r="A2701" s="11">
        <v>2703</v>
      </c>
      <c r="B2701" s="11">
        <f t="shared" si="126"/>
        <v>0</v>
      </c>
      <c r="E2701" s="13" t="e">
        <f>VLOOKUP(D2701,#REF!,2,0)</f>
        <v>#REF!</v>
      </c>
      <c r="H2701" s="13" t="e">
        <f>VLOOKUP(F2701,#REF!,2,0)</f>
        <v>#REF!</v>
      </c>
      <c r="I2701" s="13" t="str">
        <f>VLOOKUP(F2701,'[1]Khách hàng'!$A$4:$F$2144,3,0)</f>
        <v>Số 1 đường số 17A, Khu phố 11, Phường Bình Trị Đông B, Quận Bình Tân, TP.HCM.</v>
      </c>
      <c r="J2701" s="13" t="e">
        <f>VLOOKUP(F2701,#REF!,5,0)</f>
        <v>#REF!</v>
      </c>
      <c r="M2701" s="13" t="e">
        <f>VLOOKUP(K2701,#REF!,2,0)</f>
        <v>#REF!</v>
      </c>
      <c r="N2701" s="17" t="e">
        <f>VLOOKUP(K2701,#REF!,6,0)</f>
        <v>#REF!</v>
      </c>
      <c r="O2701" s="17" t="e">
        <f t="shared" si="127"/>
        <v>#REF!</v>
      </c>
      <c r="P2701" s="22">
        <v>0.08</v>
      </c>
      <c r="Q2701" s="17" t="e">
        <f t="shared" si="128"/>
        <v>#REF!</v>
      </c>
      <c r="R2701" s="13" t="e">
        <f>VLOOKUP(J2701,'[1]Nhân viên'!$E$20:$F$41,2,0)</f>
        <v>#REF!</v>
      </c>
    </row>
    <row r="2702" spans="1:18" hidden="1">
      <c r="A2702" s="11">
        <v>2704</v>
      </c>
      <c r="B2702" s="11">
        <f t="shared" si="126"/>
        <v>0</v>
      </c>
      <c r="E2702" s="13" t="e">
        <f>VLOOKUP(D2702,#REF!,2,0)</f>
        <v>#REF!</v>
      </c>
      <c r="H2702" s="13" t="e">
        <f>VLOOKUP(F2702,#REF!,2,0)</f>
        <v>#REF!</v>
      </c>
      <c r="I2702" s="13" t="str">
        <f>VLOOKUP(F2702,'[1]Khách hàng'!$A$4:$F$2144,3,0)</f>
        <v>Số 1 đường số 17A, Khu phố 11, Phường Bình Trị Đông B, Quận Bình Tân, TP.HCM.</v>
      </c>
      <c r="J2702" s="13" t="e">
        <f>VLOOKUP(F2702,#REF!,5,0)</f>
        <v>#REF!</v>
      </c>
      <c r="M2702" s="13" t="e">
        <f>VLOOKUP(K2702,#REF!,2,0)</f>
        <v>#REF!</v>
      </c>
      <c r="N2702" s="17" t="e">
        <f>VLOOKUP(K2702,#REF!,6,0)</f>
        <v>#REF!</v>
      </c>
      <c r="O2702" s="17" t="e">
        <f t="shared" si="127"/>
        <v>#REF!</v>
      </c>
      <c r="P2702" s="22">
        <v>0.08</v>
      </c>
      <c r="Q2702" s="17" t="e">
        <f t="shared" si="128"/>
        <v>#REF!</v>
      </c>
      <c r="R2702" s="13" t="e">
        <f>VLOOKUP(J2702,'[1]Nhân viên'!$E$20:$F$41,2,0)</f>
        <v>#REF!</v>
      </c>
    </row>
    <row r="2703" spans="1:18" hidden="1">
      <c r="A2703" s="11">
        <v>2705</v>
      </c>
      <c r="B2703" s="11">
        <f t="shared" si="126"/>
        <v>0</v>
      </c>
      <c r="E2703" s="13" t="e">
        <f>VLOOKUP(D2703,#REF!,2,0)</f>
        <v>#REF!</v>
      </c>
      <c r="H2703" s="13" t="e">
        <f>VLOOKUP(F2703,#REF!,2,0)</f>
        <v>#REF!</v>
      </c>
      <c r="I2703" s="13" t="str">
        <f>VLOOKUP(F2703,'[1]Khách hàng'!$A$4:$F$2144,3,0)</f>
        <v>Số 1 đường số 17A, Khu phố 11, Phường Bình Trị Đông B, Quận Bình Tân, TP.HCM.</v>
      </c>
      <c r="J2703" s="13" t="e">
        <f>VLOOKUP(F2703,#REF!,5,0)</f>
        <v>#REF!</v>
      </c>
      <c r="M2703" s="13" t="e">
        <f>VLOOKUP(K2703,#REF!,2,0)</f>
        <v>#REF!</v>
      </c>
      <c r="N2703" s="17" t="e">
        <f>VLOOKUP(K2703,#REF!,6,0)</f>
        <v>#REF!</v>
      </c>
      <c r="O2703" s="17" t="e">
        <f t="shared" si="127"/>
        <v>#REF!</v>
      </c>
      <c r="P2703" s="22">
        <v>0.08</v>
      </c>
      <c r="Q2703" s="17" t="e">
        <f t="shared" si="128"/>
        <v>#REF!</v>
      </c>
      <c r="R2703" s="13" t="e">
        <f>VLOOKUP(J2703,'[1]Nhân viên'!$E$20:$F$41,2,0)</f>
        <v>#REF!</v>
      </c>
    </row>
    <row r="2704" spans="1:18" hidden="1">
      <c r="A2704" s="11">
        <v>2706</v>
      </c>
      <c r="B2704" s="11">
        <f t="shared" si="126"/>
        <v>0</v>
      </c>
      <c r="E2704" s="13" t="e">
        <f>VLOOKUP(D2704,#REF!,2,0)</f>
        <v>#REF!</v>
      </c>
      <c r="H2704" s="13" t="e">
        <f>VLOOKUP(F2704,#REF!,2,0)</f>
        <v>#REF!</v>
      </c>
      <c r="I2704" s="13" t="str">
        <f>VLOOKUP(F2704,'[1]Khách hàng'!$A$4:$F$2144,3,0)</f>
        <v>Số 1 đường số 17A, Khu phố 11, Phường Bình Trị Đông B, Quận Bình Tân, TP.HCM.</v>
      </c>
      <c r="J2704" s="13" t="e">
        <f>VLOOKUP(F2704,#REF!,5,0)</f>
        <v>#REF!</v>
      </c>
      <c r="M2704" s="13" t="e">
        <f>VLOOKUP(K2704,#REF!,2,0)</f>
        <v>#REF!</v>
      </c>
      <c r="N2704" s="17" t="e">
        <f>VLOOKUP(K2704,#REF!,6,0)</f>
        <v>#REF!</v>
      </c>
      <c r="O2704" s="17" t="e">
        <f t="shared" si="127"/>
        <v>#REF!</v>
      </c>
      <c r="P2704" s="22">
        <v>0.08</v>
      </c>
      <c r="Q2704" s="17" t="e">
        <f t="shared" si="128"/>
        <v>#REF!</v>
      </c>
      <c r="R2704" s="13" t="e">
        <f>VLOOKUP(J2704,'[1]Nhân viên'!$E$20:$F$41,2,0)</f>
        <v>#REF!</v>
      </c>
    </row>
    <row r="2705" spans="1:18" hidden="1">
      <c r="A2705" s="11">
        <v>2707</v>
      </c>
      <c r="B2705" s="11">
        <f t="shared" si="126"/>
        <v>0</v>
      </c>
      <c r="E2705" s="13" t="e">
        <f>VLOOKUP(D2705,#REF!,2,0)</f>
        <v>#REF!</v>
      </c>
      <c r="H2705" s="13" t="e">
        <f>VLOOKUP(F2705,#REF!,2,0)</f>
        <v>#REF!</v>
      </c>
      <c r="I2705" s="13" t="str">
        <f>VLOOKUP(F2705,'[1]Khách hàng'!$A$4:$F$2144,3,0)</f>
        <v>Số 1 đường số 17A, Khu phố 11, Phường Bình Trị Đông B, Quận Bình Tân, TP.HCM.</v>
      </c>
      <c r="J2705" s="13" t="e">
        <f>VLOOKUP(F2705,#REF!,5,0)</f>
        <v>#REF!</v>
      </c>
      <c r="M2705" s="13" t="e">
        <f>VLOOKUP(K2705,#REF!,2,0)</f>
        <v>#REF!</v>
      </c>
      <c r="N2705" s="17" t="e">
        <f>VLOOKUP(K2705,#REF!,6,0)</f>
        <v>#REF!</v>
      </c>
      <c r="O2705" s="17" t="e">
        <f t="shared" si="127"/>
        <v>#REF!</v>
      </c>
      <c r="P2705" s="22">
        <v>0.08</v>
      </c>
      <c r="Q2705" s="17" t="e">
        <f t="shared" si="128"/>
        <v>#REF!</v>
      </c>
      <c r="R2705" s="13" t="e">
        <f>VLOOKUP(J2705,'[1]Nhân viên'!$E$20:$F$41,2,0)</f>
        <v>#REF!</v>
      </c>
    </row>
    <row r="2706" spans="1:18" hidden="1">
      <c r="A2706" s="11">
        <v>2708</v>
      </c>
      <c r="B2706" s="11">
        <f t="shared" si="126"/>
        <v>0</v>
      </c>
      <c r="E2706" s="13" t="e">
        <f>VLOOKUP(D2706,#REF!,2,0)</f>
        <v>#REF!</v>
      </c>
      <c r="H2706" s="13" t="e">
        <f>VLOOKUP(F2706,#REF!,2,0)</f>
        <v>#REF!</v>
      </c>
      <c r="I2706" s="13" t="str">
        <f>VLOOKUP(F2706,'[1]Khách hàng'!$A$4:$F$2144,3,0)</f>
        <v>Số 1 đường số 17A, Khu phố 11, Phường Bình Trị Đông B, Quận Bình Tân, TP.HCM.</v>
      </c>
      <c r="J2706" s="13" t="e">
        <f>VLOOKUP(F2706,#REF!,5,0)</f>
        <v>#REF!</v>
      </c>
      <c r="M2706" s="13" t="e">
        <f>VLOOKUP(K2706,#REF!,2,0)</f>
        <v>#REF!</v>
      </c>
      <c r="N2706" s="17" t="e">
        <f>VLOOKUP(K2706,#REF!,6,0)</f>
        <v>#REF!</v>
      </c>
      <c r="O2706" s="17" t="e">
        <f t="shared" si="127"/>
        <v>#REF!</v>
      </c>
      <c r="P2706" s="22">
        <v>0.08</v>
      </c>
      <c r="Q2706" s="17" t="e">
        <f t="shared" si="128"/>
        <v>#REF!</v>
      </c>
      <c r="R2706" s="13" t="e">
        <f>VLOOKUP(J2706,'[1]Nhân viên'!$E$20:$F$41,2,0)</f>
        <v>#REF!</v>
      </c>
    </row>
    <row r="2707" spans="1:18" hidden="1">
      <c r="A2707" s="11">
        <v>2709</v>
      </c>
      <c r="B2707" s="11">
        <f t="shared" si="126"/>
        <v>0</v>
      </c>
      <c r="E2707" s="13" t="e">
        <f>VLOOKUP(D2707,#REF!,2,0)</f>
        <v>#REF!</v>
      </c>
      <c r="H2707" s="13" t="e">
        <f>VLOOKUP(F2707,#REF!,2,0)</f>
        <v>#REF!</v>
      </c>
      <c r="I2707" s="13" t="str">
        <f>VLOOKUP(F2707,'[1]Khách hàng'!$A$4:$F$2144,3,0)</f>
        <v>Số 1 đường số 17A, Khu phố 11, Phường Bình Trị Đông B, Quận Bình Tân, TP.HCM.</v>
      </c>
      <c r="J2707" s="13" t="e">
        <f>VLOOKUP(F2707,#REF!,5,0)</f>
        <v>#REF!</v>
      </c>
      <c r="M2707" s="13" t="e">
        <f>VLOOKUP(K2707,#REF!,2,0)</f>
        <v>#REF!</v>
      </c>
      <c r="N2707" s="17" t="e">
        <f>VLOOKUP(K2707,#REF!,6,0)</f>
        <v>#REF!</v>
      </c>
      <c r="O2707" s="17" t="e">
        <f t="shared" si="127"/>
        <v>#REF!</v>
      </c>
      <c r="P2707" s="22">
        <v>0.08</v>
      </c>
      <c r="Q2707" s="17" t="e">
        <f t="shared" si="128"/>
        <v>#REF!</v>
      </c>
      <c r="R2707" s="13" t="e">
        <f>VLOOKUP(J2707,'[1]Nhân viên'!$E$20:$F$41,2,0)</f>
        <v>#REF!</v>
      </c>
    </row>
    <row r="2708" spans="1:18" hidden="1">
      <c r="A2708" s="11">
        <v>2710</v>
      </c>
      <c r="B2708" s="11">
        <f t="shared" si="126"/>
        <v>0</v>
      </c>
      <c r="E2708" s="13" t="e">
        <f>VLOOKUP(D2708,#REF!,2,0)</f>
        <v>#REF!</v>
      </c>
      <c r="H2708" s="13" t="e">
        <f>VLOOKUP(F2708,#REF!,2,0)</f>
        <v>#REF!</v>
      </c>
      <c r="I2708" s="13" t="str">
        <f>VLOOKUP(F2708,'[1]Khách hàng'!$A$4:$F$2144,3,0)</f>
        <v>Số 1 đường số 17A, Khu phố 11, Phường Bình Trị Đông B, Quận Bình Tân, TP.HCM.</v>
      </c>
      <c r="J2708" s="13" t="e">
        <f>VLOOKUP(F2708,#REF!,5,0)</f>
        <v>#REF!</v>
      </c>
      <c r="M2708" s="13" t="e">
        <f>VLOOKUP(K2708,#REF!,2,0)</f>
        <v>#REF!</v>
      </c>
      <c r="N2708" s="17" t="e">
        <f>VLOOKUP(K2708,#REF!,6,0)</f>
        <v>#REF!</v>
      </c>
      <c r="O2708" s="17" t="e">
        <f t="shared" si="127"/>
        <v>#REF!</v>
      </c>
      <c r="P2708" s="22">
        <v>0.08</v>
      </c>
      <c r="Q2708" s="17" t="e">
        <f t="shared" si="128"/>
        <v>#REF!</v>
      </c>
      <c r="R2708" s="13" t="e">
        <f>VLOOKUP(J2708,'[1]Nhân viên'!$E$20:$F$41,2,0)</f>
        <v>#REF!</v>
      </c>
    </row>
    <row r="2709" spans="1:18" hidden="1">
      <c r="A2709" s="11">
        <v>2711</v>
      </c>
      <c r="B2709" s="11">
        <f t="shared" si="126"/>
        <v>0</v>
      </c>
      <c r="E2709" s="13" t="e">
        <f>VLOOKUP(D2709,#REF!,2,0)</f>
        <v>#REF!</v>
      </c>
      <c r="H2709" s="13" t="e">
        <f>VLOOKUP(F2709,#REF!,2,0)</f>
        <v>#REF!</v>
      </c>
      <c r="I2709" s="13" t="str">
        <f>VLOOKUP(F2709,'[1]Khách hàng'!$A$4:$F$2144,3,0)</f>
        <v>Số 1 đường số 17A, Khu phố 11, Phường Bình Trị Đông B, Quận Bình Tân, TP.HCM.</v>
      </c>
      <c r="J2709" s="13" t="e">
        <f>VLOOKUP(F2709,#REF!,5,0)</f>
        <v>#REF!</v>
      </c>
      <c r="M2709" s="13" t="e">
        <f>VLOOKUP(K2709,#REF!,2,0)</f>
        <v>#REF!</v>
      </c>
      <c r="N2709" s="17" t="e">
        <f>VLOOKUP(K2709,#REF!,6,0)</f>
        <v>#REF!</v>
      </c>
      <c r="O2709" s="17" t="e">
        <f t="shared" si="127"/>
        <v>#REF!</v>
      </c>
      <c r="P2709" s="22">
        <v>0.08</v>
      </c>
      <c r="Q2709" s="17" t="e">
        <f t="shared" si="128"/>
        <v>#REF!</v>
      </c>
      <c r="R2709" s="13" t="e">
        <f>VLOOKUP(J2709,'[1]Nhân viên'!$E$20:$F$41,2,0)</f>
        <v>#REF!</v>
      </c>
    </row>
    <row r="2710" spans="1:18" hidden="1">
      <c r="A2710" s="11">
        <v>2712</v>
      </c>
      <c r="B2710" s="11">
        <f t="shared" si="126"/>
        <v>0</v>
      </c>
      <c r="E2710" s="13" t="e">
        <f>VLOOKUP(D2710,#REF!,2,0)</f>
        <v>#REF!</v>
      </c>
      <c r="H2710" s="13" t="e">
        <f>VLOOKUP(F2710,#REF!,2,0)</f>
        <v>#REF!</v>
      </c>
      <c r="I2710" s="13" t="str">
        <f>VLOOKUP(F2710,'[1]Khách hàng'!$A$4:$F$2144,3,0)</f>
        <v>Số 1 đường số 17A, Khu phố 11, Phường Bình Trị Đông B, Quận Bình Tân, TP.HCM.</v>
      </c>
      <c r="J2710" s="13" t="e">
        <f>VLOOKUP(F2710,#REF!,5,0)</f>
        <v>#REF!</v>
      </c>
      <c r="M2710" s="13" t="e">
        <f>VLOOKUP(K2710,#REF!,2,0)</f>
        <v>#REF!</v>
      </c>
      <c r="N2710" s="17" t="e">
        <f>VLOOKUP(K2710,#REF!,6,0)</f>
        <v>#REF!</v>
      </c>
      <c r="O2710" s="17" t="e">
        <f t="shared" si="127"/>
        <v>#REF!</v>
      </c>
      <c r="P2710" s="22">
        <v>0.08</v>
      </c>
      <c r="Q2710" s="17" t="e">
        <f t="shared" si="128"/>
        <v>#REF!</v>
      </c>
      <c r="R2710" s="13" t="e">
        <f>VLOOKUP(J2710,'[1]Nhân viên'!$E$20:$F$41,2,0)</f>
        <v>#REF!</v>
      </c>
    </row>
    <row r="2711" spans="1:18" hidden="1">
      <c r="A2711" s="11">
        <v>2713</v>
      </c>
      <c r="B2711" s="11">
        <f t="shared" si="126"/>
        <v>0</v>
      </c>
      <c r="E2711" s="13" t="e">
        <f>VLOOKUP(D2711,#REF!,2,0)</f>
        <v>#REF!</v>
      </c>
      <c r="H2711" s="13" t="e">
        <f>VLOOKUP(F2711,#REF!,2,0)</f>
        <v>#REF!</v>
      </c>
      <c r="I2711" s="13" t="str">
        <f>VLOOKUP(F2711,'[1]Khách hàng'!$A$4:$F$2144,3,0)</f>
        <v>Số 1 đường số 17A, Khu phố 11, Phường Bình Trị Đông B, Quận Bình Tân, TP.HCM.</v>
      </c>
      <c r="J2711" s="13" t="e">
        <f>VLOOKUP(F2711,#REF!,5,0)</f>
        <v>#REF!</v>
      </c>
      <c r="M2711" s="13" t="e">
        <f>VLOOKUP(K2711,#REF!,2,0)</f>
        <v>#REF!</v>
      </c>
      <c r="N2711" s="17" t="e">
        <f>VLOOKUP(K2711,#REF!,6,0)</f>
        <v>#REF!</v>
      </c>
      <c r="O2711" s="17" t="e">
        <f t="shared" si="127"/>
        <v>#REF!</v>
      </c>
      <c r="P2711" s="22">
        <v>0.08</v>
      </c>
      <c r="Q2711" s="17" t="e">
        <f t="shared" si="128"/>
        <v>#REF!</v>
      </c>
      <c r="R2711" s="13" t="e">
        <f>VLOOKUP(J2711,'[1]Nhân viên'!$E$20:$F$41,2,0)</f>
        <v>#REF!</v>
      </c>
    </row>
    <row r="2712" spans="1:18" hidden="1">
      <c r="A2712" s="11">
        <v>2714</v>
      </c>
      <c r="B2712" s="11">
        <f t="shared" si="126"/>
        <v>0</v>
      </c>
      <c r="E2712" s="13" t="e">
        <f>VLOOKUP(D2712,#REF!,2,0)</f>
        <v>#REF!</v>
      </c>
      <c r="H2712" s="13" t="e">
        <f>VLOOKUP(F2712,#REF!,2,0)</f>
        <v>#REF!</v>
      </c>
      <c r="I2712" s="13" t="str">
        <f>VLOOKUP(F2712,'[1]Khách hàng'!$A$4:$F$2144,3,0)</f>
        <v>Số 1 đường số 17A, Khu phố 11, Phường Bình Trị Đông B, Quận Bình Tân, TP.HCM.</v>
      </c>
      <c r="J2712" s="13" t="e">
        <f>VLOOKUP(F2712,#REF!,5,0)</f>
        <v>#REF!</v>
      </c>
      <c r="M2712" s="13" t="e">
        <f>VLOOKUP(K2712,#REF!,2,0)</f>
        <v>#REF!</v>
      </c>
      <c r="N2712" s="17" t="e">
        <f>VLOOKUP(K2712,#REF!,6,0)</f>
        <v>#REF!</v>
      </c>
      <c r="O2712" s="17" t="e">
        <f t="shared" si="127"/>
        <v>#REF!</v>
      </c>
      <c r="P2712" s="22">
        <v>0.08</v>
      </c>
      <c r="Q2712" s="17" t="e">
        <f t="shared" si="128"/>
        <v>#REF!</v>
      </c>
      <c r="R2712" s="13" t="e">
        <f>VLOOKUP(J2712,'[1]Nhân viên'!$E$20:$F$41,2,0)</f>
        <v>#REF!</v>
      </c>
    </row>
    <row r="2713" spans="1:18" hidden="1">
      <c r="A2713" s="11">
        <v>2715</v>
      </c>
      <c r="B2713" s="11">
        <f t="shared" si="126"/>
        <v>0</v>
      </c>
      <c r="E2713" s="13" t="e">
        <f>VLOOKUP(D2713,#REF!,2,0)</f>
        <v>#REF!</v>
      </c>
      <c r="H2713" s="13" t="e">
        <f>VLOOKUP(F2713,#REF!,2,0)</f>
        <v>#REF!</v>
      </c>
      <c r="I2713" s="13" t="str">
        <f>VLOOKUP(F2713,'[1]Khách hàng'!$A$4:$F$2144,3,0)</f>
        <v>Số 1 đường số 17A, Khu phố 11, Phường Bình Trị Đông B, Quận Bình Tân, TP.HCM.</v>
      </c>
      <c r="J2713" s="13" t="e">
        <f>VLOOKUP(F2713,#REF!,5,0)</f>
        <v>#REF!</v>
      </c>
      <c r="M2713" s="13" t="e">
        <f>VLOOKUP(K2713,#REF!,2,0)</f>
        <v>#REF!</v>
      </c>
      <c r="N2713" s="17" t="e">
        <f>VLOOKUP(K2713,#REF!,6,0)</f>
        <v>#REF!</v>
      </c>
      <c r="O2713" s="17" t="e">
        <f t="shared" si="127"/>
        <v>#REF!</v>
      </c>
      <c r="P2713" s="22">
        <v>0.08</v>
      </c>
      <c r="Q2713" s="17" t="e">
        <f t="shared" si="128"/>
        <v>#REF!</v>
      </c>
      <c r="R2713" s="13" t="e">
        <f>VLOOKUP(J2713,'[1]Nhân viên'!$E$20:$F$41,2,0)</f>
        <v>#REF!</v>
      </c>
    </row>
    <row r="2714" spans="1:18" hidden="1">
      <c r="A2714" s="11">
        <v>2716</v>
      </c>
      <c r="B2714" s="11">
        <f t="shared" si="126"/>
        <v>0</v>
      </c>
      <c r="E2714" s="13" t="e">
        <f>VLOOKUP(D2714,#REF!,2,0)</f>
        <v>#REF!</v>
      </c>
      <c r="H2714" s="13" t="e">
        <f>VLOOKUP(F2714,#REF!,2,0)</f>
        <v>#REF!</v>
      </c>
      <c r="I2714" s="13" t="str">
        <f>VLOOKUP(F2714,'[1]Khách hàng'!$A$4:$F$2144,3,0)</f>
        <v>Số 1 đường số 17A, Khu phố 11, Phường Bình Trị Đông B, Quận Bình Tân, TP.HCM.</v>
      </c>
      <c r="J2714" s="13" t="e">
        <f>VLOOKUP(F2714,#REF!,5,0)</f>
        <v>#REF!</v>
      </c>
      <c r="M2714" s="13" t="e">
        <f>VLOOKUP(K2714,#REF!,2,0)</f>
        <v>#REF!</v>
      </c>
      <c r="N2714" s="17" t="e">
        <f>VLOOKUP(K2714,#REF!,6,0)</f>
        <v>#REF!</v>
      </c>
      <c r="O2714" s="17" t="e">
        <f t="shared" si="127"/>
        <v>#REF!</v>
      </c>
      <c r="P2714" s="22">
        <v>0.08</v>
      </c>
      <c r="Q2714" s="17" t="e">
        <f t="shared" si="128"/>
        <v>#REF!</v>
      </c>
      <c r="R2714" s="13" t="e">
        <f>VLOOKUP(J2714,'[1]Nhân viên'!$E$20:$F$41,2,0)</f>
        <v>#REF!</v>
      </c>
    </row>
    <row r="2715" spans="1:18" hidden="1">
      <c r="A2715" s="11">
        <v>2717</v>
      </c>
      <c r="B2715" s="11">
        <f t="shared" si="126"/>
        <v>0</v>
      </c>
      <c r="E2715" s="13" t="e">
        <f>VLOOKUP(D2715,#REF!,2,0)</f>
        <v>#REF!</v>
      </c>
      <c r="H2715" s="13" t="e">
        <f>VLOOKUP(F2715,#REF!,2,0)</f>
        <v>#REF!</v>
      </c>
      <c r="I2715" s="13" t="str">
        <f>VLOOKUP(F2715,'[1]Khách hàng'!$A$4:$F$2144,3,0)</f>
        <v>Số 1 đường số 17A, Khu phố 11, Phường Bình Trị Đông B, Quận Bình Tân, TP.HCM.</v>
      </c>
      <c r="J2715" s="13" t="e">
        <f>VLOOKUP(F2715,#REF!,5,0)</f>
        <v>#REF!</v>
      </c>
      <c r="M2715" s="13" t="e">
        <f>VLOOKUP(K2715,#REF!,2,0)</f>
        <v>#REF!</v>
      </c>
      <c r="N2715" s="17" t="e">
        <f>VLOOKUP(K2715,#REF!,6,0)</f>
        <v>#REF!</v>
      </c>
      <c r="O2715" s="17" t="e">
        <f t="shared" si="127"/>
        <v>#REF!</v>
      </c>
      <c r="P2715" s="22">
        <v>0.08</v>
      </c>
      <c r="Q2715" s="17" t="e">
        <f t="shared" si="128"/>
        <v>#REF!</v>
      </c>
      <c r="R2715" s="13" t="e">
        <f>VLOOKUP(J2715,'[1]Nhân viên'!$E$20:$F$41,2,0)</f>
        <v>#REF!</v>
      </c>
    </row>
    <row r="2716" spans="1:18" hidden="1">
      <c r="A2716" s="11">
        <v>2718</v>
      </c>
      <c r="B2716" s="11">
        <f t="shared" ref="B2716:B2779" si="129">DAY($C2716)</f>
        <v>0</v>
      </c>
      <c r="E2716" s="13" t="e">
        <f>VLOOKUP(D2716,#REF!,2,0)</f>
        <v>#REF!</v>
      </c>
      <c r="H2716" s="13" t="e">
        <f>VLOOKUP(F2716,#REF!,2,0)</f>
        <v>#REF!</v>
      </c>
      <c r="I2716" s="13" t="str">
        <f>VLOOKUP(F2716,'[1]Khách hàng'!$A$4:$F$2144,3,0)</f>
        <v>Số 1 đường số 17A, Khu phố 11, Phường Bình Trị Đông B, Quận Bình Tân, TP.HCM.</v>
      </c>
      <c r="J2716" s="13" t="e">
        <f>VLOOKUP(F2716,#REF!,5,0)</f>
        <v>#REF!</v>
      </c>
      <c r="M2716" s="13" t="e">
        <f>VLOOKUP(K2716,#REF!,2,0)</f>
        <v>#REF!</v>
      </c>
      <c r="N2716" s="17" t="e">
        <f>VLOOKUP(K2716,#REF!,6,0)</f>
        <v>#REF!</v>
      </c>
      <c r="O2716" s="17" t="e">
        <f t="shared" si="127"/>
        <v>#REF!</v>
      </c>
      <c r="P2716" s="22">
        <v>0.08</v>
      </c>
      <c r="Q2716" s="17" t="e">
        <f t="shared" si="128"/>
        <v>#REF!</v>
      </c>
      <c r="R2716" s="13" t="e">
        <f>VLOOKUP(J2716,'[1]Nhân viên'!$E$20:$F$41,2,0)</f>
        <v>#REF!</v>
      </c>
    </row>
    <row r="2717" spans="1:18" hidden="1">
      <c r="A2717" s="11">
        <v>2719</v>
      </c>
      <c r="B2717" s="11">
        <f t="shared" si="129"/>
        <v>0</v>
      </c>
      <c r="E2717" s="13" t="e">
        <f>VLOOKUP(D2717,#REF!,2,0)</f>
        <v>#REF!</v>
      </c>
      <c r="H2717" s="13" t="e">
        <f>VLOOKUP(F2717,#REF!,2,0)</f>
        <v>#REF!</v>
      </c>
      <c r="I2717" s="13" t="str">
        <f>VLOOKUP(F2717,'[1]Khách hàng'!$A$4:$F$2144,3,0)</f>
        <v>Số 1 đường số 17A, Khu phố 11, Phường Bình Trị Đông B, Quận Bình Tân, TP.HCM.</v>
      </c>
      <c r="J2717" s="13" t="e">
        <f>VLOOKUP(F2717,#REF!,5,0)</f>
        <v>#REF!</v>
      </c>
      <c r="M2717" s="13" t="e">
        <f>VLOOKUP(K2717,#REF!,2,0)</f>
        <v>#REF!</v>
      </c>
      <c r="N2717" s="17" t="e">
        <f>VLOOKUP(K2717,#REF!,6,0)</f>
        <v>#REF!</v>
      </c>
      <c r="O2717" s="17" t="e">
        <f t="shared" si="127"/>
        <v>#REF!</v>
      </c>
      <c r="P2717" s="22">
        <v>0.08</v>
      </c>
      <c r="Q2717" s="17" t="e">
        <f t="shared" si="128"/>
        <v>#REF!</v>
      </c>
      <c r="R2717" s="13" t="e">
        <f>VLOOKUP(J2717,'[1]Nhân viên'!$E$20:$F$41,2,0)</f>
        <v>#REF!</v>
      </c>
    </row>
    <row r="2718" spans="1:18" hidden="1">
      <c r="A2718" s="11">
        <v>2720</v>
      </c>
      <c r="B2718" s="11">
        <f t="shared" si="129"/>
        <v>0</v>
      </c>
      <c r="E2718" s="13" t="e">
        <f>VLOOKUP(D2718,#REF!,2,0)</f>
        <v>#REF!</v>
      </c>
      <c r="H2718" s="13" t="e">
        <f>VLOOKUP(F2718,#REF!,2,0)</f>
        <v>#REF!</v>
      </c>
      <c r="I2718" s="13" t="str">
        <f>VLOOKUP(F2718,'[1]Khách hàng'!$A$4:$F$2144,3,0)</f>
        <v>Số 1 đường số 17A, Khu phố 11, Phường Bình Trị Đông B, Quận Bình Tân, TP.HCM.</v>
      </c>
      <c r="J2718" s="13" t="e">
        <f>VLOOKUP(F2718,#REF!,5,0)</f>
        <v>#REF!</v>
      </c>
      <c r="M2718" s="13" t="e">
        <f>VLOOKUP(K2718,#REF!,2,0)</f>
        <v>#REF!</v>
      </c>
      <c r="N2718" s="17" t="e">
        <f>VLOOKUP(K2718,#REF!,6,0)</f>
        <v>#REF!</v>
      </c>
      <c r="O2718" s="17" t="e">
        <f t="shared" si="127"/>
        <v>#REF!</v>
      </c>
      <c r="P2718" s="22">
        <v>0.08</v>
      </c>
      <c r="Q2718" s="17" t="e">
        <f t="shared" si="128"/>
        <v>#REF!</v>
      </c>
      <c r="R2718" s="13" t="e">
        <f>VLOOKUP(J2718,'[1]Nhân viên'!$E$20:$F$41,2,0)</f>
        <v>#REF!</v>
      </c>
    </row>
    <row r="2719" spans="1:18" hidden="1">
      <c r="A2719" s="11">
        <v>2721</v>
      </c>
      <c r="B2719" s="11">
        <f t="shared" si="129"/>
        <v>0</v>
      </c>
      <c r="E2719" s="13" t="e">
        <f>VLOOKUP(D2719,#REF!,2,0)</f>
        <v>#REF!</v>
      </c>
      <c r="H2719" s="13" t="e">
        <f>VLOOKUP(F2719,#REF!,2,0)</f>
        <v>#REF!</v>
      </c>
      <c r="I2719" s="13" t="str">
        <f>VLOOKUP(F2719,'[1]Khách hàng'!$A$4:$F$2144,3,0)</f>
        <v>Số 1 đường số 17A, Khu phố 11, Phường Bình Trị Đông B, Quận Bình Tân, TP.HCM.</v>
      </c>
      <c r="J2719" s="13" t="e">
        <f>VLOOKUP(F2719,#REF!,5,0)</f>
        <v>#REF!</v>
      </c>
      <c r="M2719" s="13" t="e">
        <f>VLOOKUP(K2719,#REF!,2,0)</f>
        <v>#REF!</v>
      </c>
      <c r="N2719" s="17" t="e">
        <f>VLOOKUP(K2719,#REF!,6,0)</f>
        <v>#REF!</v>
      </c>
      <c r="O2719" s="17" t="e">
        <f t="shared" si="127"/>
        <v>#REF!</v>
      </c>
      <c r="P2719" s="22">
        <v>0.08</v>
      </c>
      <c r="Q2719" s="17" t="e">
        <f t="shared" si="128"/>
        <v>#REF!</v>
      </c>
      <c r="R2719" s="13" t="e">
        <f>VLOOKUP(J2719,'[1]Nhân viên'!$E$20:$F$41,2,0)</f>
        <v>#REF!</v>
      </c>
    </row>
    <row r="2720" spans="1:18" hidden="1">
      <c r="A2720" s="11">
        <v>2722</v>
      </c>
      <c r="B2720" s="11">
        <f t="shared" si="129"/>
        <v>0</v>
      </c>
      <c r="E2720" s="13" t="e">
        <f>VLOOKUP(D2720,#REF!,2,0)</f>
        <v>#REF!</v>
      </c>
      <c r="H2720" s="13" t="e">
        <f>VLOOKUP(F2720,#REF!,2,0)</f>
        <v>#REF!</v>
      </c>
      <c r="I2720" s="13" t="str">
        <f>VLOOKUP(F2720,'[1]Khách hàng'!$A$4:$F$2144,3,0)</f>
        <v>Số 1 đường số 17A, Khu phố 11, Phường Bình Trị Đông B, Quận Bình Tân, TP.HCM.</v>
      </c>
      <c r="J2720" s="13" t="e">
        <f>VLOOKUP(F2720,#REF!,5,0)</f>
        <v>#REF!</v>
      </c>
      <c r="M2720" s="13" t="e">
        <f>VLOOKUP(K2720,#REF!,2,0)</f>
        <v>#REF!</v>
      </c>
      <c r="N2720" s="17" t="e">
        <f>VLOOKUP(K2720,#REF!,6,0)</f>
        <v>#REF!</v>
      </c>
      <c r="O2720" s="17" t="e">
        <f t="shared" ref="O2720:O2783" si="130">L2720*N2720</f>
        <v>#REF!</v>
      </c>
      <c r="P2720" s="22">
        <v>0.08</v>
      </c>
      <c r="Q2720" s="17" t="e">
        <f t="shared" ref="Q2720:Q2783" si="131">O2720*P2720+O2720</f>
        <v>#REF!</v>
      </c>
      <c r="R2720" s="13" t="e">
        <f>VLOOKUP(J2720,'[1]Nhân viên'!$E$20:$F$41,2,0)</f>
        <v>#REF!</v>
      </c>
    </row>
    <row r="2721" spans="1:18" hidden="1">
      <c r="A2721" s="11">
        <v>2723</v>
      </c>
      <c r="B2721" s="11">
        <f t="shared" si="129"/>
        <v>0</v>
      </c>
      <c r="E2721" s="13" t="e">
        <f>VLOOKUP(D2721,#REF!,2,0)</f>
        <v>#REF!</v>
      </c>
      <c r="H2721" s="13" t="e">
        <f>VLOOKUP(F2721,#REF!,2,0)</f>
        <v>#REF!</v>
      </c>
      <c r="I2721" s="13" t="str">
        <f>VLOOKUP(F2721,'[1]Khách hàng'!$A$4:$F$2144,3,0)</f>
        <v>Số 1 đường số 17A, Khu phố 11, Phường Bình Trị Đông B, Quận Bình Tân, TP.HCM.</v>
      </c>
      <c r="J2721" s="13" t="e">
        <f>VLOOKUP(F2721,#REF!,5,0)</f>
        <v>#REF!</v>
      </c>
      <c r="M2721" s="13" t="e">
        <f>VLOOKUP(K2721,#REF!,2,0)</f>
        <v>#REF!</v>
      </c>
      <c r="N2721" s="17" t="e">
        <f>VLOOKUP(K2721,#REF!,6,0)</f>
        <v>#REF!</v>
      </c>
      <c r="O2721" s="17" t="e">
        <f t="shared" si="130"/>
        <v>#REF!</v>
      </c>
      <c r="P2721" s="22">
        <v>0.08</v>
      </c>
      <c r="Q2721" s="17" t="e">
        <f t="shared" si="131"/>
        <v>#REF!</v>
      </c>
      <c r="R2721" s="13" t="e">
        <f>VLOOKUP(J2721,'[1]Nhân viên'!$E$20:$F$41,2,0)</f>
        <v>#REF!</v>
      </c>
    </row>
    <row r="2722" spans="1:18" hidden="1">
      <c r="A2722" s="11">
        <v>2724</v>
      </c>
      <c r="B2722" s="11">
        <f t="shared" si="129"/>
        <v>0</v>
      </c>
      <c r="E2722" s="13" t="e">
        <f>VLOOKUP(D2722,#REF!,2,0)</f>
        <v>#REF!</v>
      </c>
      <c r="H2722" s="13" t="e">
        <f>VLOOKUP(F2722,#REF!,2,0)</f>
        <v>#REF!</v>
      </c>
      <c r="I2722" s="13" t="str">
        <f>VLOOKUP(F2722,'[1]Khách hàng'!$A$4:$F$2144,3,0)</f>
        <v>Số 1 đường số 17A, Khu phố 11, Phường Bình Trị Đông B, Quận Bình Tân, TP.HCM.</v>
      </c>
      <c r="J2722" s="13" t="e">
        <f>VLOOKUP(F2722,#REF!,5,0)</f>
        <v>#REF!</v>
      </c>
      <c r="M2722" s="13" t="e">
        <f>VLOOKUP(K2722,#REF!,2,0)</f>
        <v>#REF!</v>
      </c>
      <c r="N2722" s="17" t="e">
        <f>VLOOKUP(K2722,#REF!,6,0)</f>
        <v>#REF!</v>
      </c>
      <c r="O2722" s="17" t="e">
        <f t="shared" si="130"/>
        <v>#REF!</v>
      </c>
      <c r="P2722" s="22">
        <v>0.08</v>
      </c>
      <c r="Q2722" s="17" t="e">
        <f t="shared" si="131"/>
        <v>#REF!</v>
      </c>
      <c r="R2722" s="13" t="e">
        <f>VLOOKUP(J2722,'[1]Nhân viên'!$E$20:$F$41,2,0)</f>
        <v>#REF!</v>
      </c>
    </row>
    <row r="2723" spans="1:18" hidden="1">
      <c r="A2723" s="11">
        <v>2725</v>
      </c>
      <c r="B2723" s="11">
        <f t="shared" si="129"/>
        <v>0</v>
      </c>
      <c r="E2723" s="13" t="e">
        <f>VLOOKUP(D2723,#REF!,2,0)</f>
        <v>#REF!</v>
      </c>
      <c r="H2723" s="13" t="e">
        <f>VLOOKUP(F2723,#REF!,2,0)</f>
        <v>#REF!</v>
      </c>
      <c r="I2723" s="13" t="str">
        <f>VLOOKUP(F2723,'[1]Khách hàng'!$A$4:$F$2144,3,0)</f>
        <v>Số 1 đường số 17A, Khu phố 11, Phường Bình Trị Đông B, Quận Bình Tân, TP.HCM.</v>
      </c>
      <c r="J2723" s="13" t="e">
        <f>VLOOKUP(F2723,#REF!,5,0)</f>
        <v>#REF!</v>
      </c>
      <c r="M2723" s="13" t="e">
        <f>VLOOKUP(K2723,#REF!,2,0)</f>
        <v>#REF!</v>
      </c>
      <c r="N2723" s="17" t="e">
        <f>VLOOKUP(K2723,#REF!,6,0)</f>
        <v>#REF!</v>
      </c>
      <c r="O2723" s="17" t="e">
        <f t="shared" si="130"/>
        <v>#REF!</v>
      </c>
      <c r="P2723" s="22">
        <v>0.08</v>
      </c>
      <c r="Q2723" s="17" t="e">
        <f t="shared" si="131"/>
        <v>#REF!</v>
      </c>
      <c r="R2723" s="13" t="e">
        <f>VLOOKUP(J2723,'[1]Nhân viên'!$E$20:$F$41,2,0)</f>
        <v>#REF!</v>
      </c>
    </row>
    <row r="2724" spans="1:18" hidden="1">
      <c r="A2724" s="11">
        <v>2726</v>
      </c>
      <c r="B2724" s="11">
        <f t="shared" si="129"/>
        <v>0</v>
      </c>
      <c r="E2724" s="13" t="e">
        <f>VLOOKUP(D2724,#REF!,2,0)</f>
        <v>#REF!</v>
      </c>
      <c r="H2724" s="13" t="e">
        <f>VLOOKUP(F2724,#REF!,2,0)</f>
        <v>#REF!</v>
      </c>
      <c r="I2724" s="13" t="str">
        <f>VLOOKUP(F2724,'[1]Khách hàng'!$A$4:$F$2144,3,0)</f>
        <v>Số 1 đường số 17A, Khu phố 11, Phường Bình Trị Đông B, Quận Bình Tân, TP.HCM.</v>
      </c>
      <c r="J2724" s="13" t="e">
        <f>VLOOKUP(F2724,#REF!,5,0)</f>
        <v>#REF!</v>
      </c>
      <c r="M2724" s="13" t="e">
        <f>VLOOKUP(K2724,#REF!,2,0)</f>
        <v>#REF!</v>
      </c>
      <c r="N2724" s="17" t="e">
        <f>VLOOKUP(K2724,#REF!,6,0)</f>
        <v>#REF!</v>
      </c>
      <c r="O2724" s="17" t="e">
        <f t="shared" si="130"/>
        <v>#REF!</v>
      </c>
      <c r="P2724" s="22">
        <v>0.08</v>
      </c>
      <c r="Q2724" s="17" t="e">
        <f t="shared" si="131"/>
        <v>#REF!</v>
      </c>
      <c r="R2724" s="13" t="e">
        <f>VLOOKUP(J2724,'[1]Nhân viên'!$E$20:$F$41,2,0)</f>
        <v>#REF!</v>
      </c>
    </row>
    <row r="2725" spans="1:18" hidden="1">
      <c r="A2725" s="11">
        <v>2727</v>
      </c>
      <c r="B2725" s="11">
        <f t="shared" si="129"/>
        <v>0</v>
      </c>
      <c r="E2725" s="13" t="e">
        <f>VLOOKUP(D2725,#REF!,2,0)</f>
        <v>#REF!</v>
      </c>
      <c r="H2725" s="13" t="e">
        <f>VLOOKUP(F2725,#REF!,2,0)</f>
        <v>#REF!</v>
      </c>
      <c r="I2725" s="13" t="str">
        <f>VLOOKUP(F2725,'[1]Khách hàng'!$A$4:$F$2144,3,0)</f>
        <v>Số 1 đường số 17A, Khu phố 11, Phường Bình Trị Đông B, Quận Bình Tân, TP.HCM.</v>
      </c>
      <c r="J2725" s="13" t="e">
        <f>VLOOKUP(F2725,#REF!,5,0)</f>
        <v>#REF!</v>
      </c>
      <c r="M2725" s="13" t="e">
        <f>VLOOKUP(K2725,#REF!,2,0)</f>
        <v>#REF!</v>
      </c>
      <c r="N2725" s="17" t="e">
        <f>VLOOKUP(K2725,#REF!,6,0)</f>
        <v>#REF!</v>
      </c>
      <c r="O2725" s="17" t="e">
        <f t="shared" si="130"/>
        <v>#REF!</v>
      </c>
      <c r="P2725" s="22">
        <v>0.08</v>
      </c>
      <c r="Q2725" s="17" t="e">
        <f t="shared" si="131"/>
        <v>#REF!</v>
      </c>
      <c r="R2725" s="13" t="e">
        <f>VLOOKUP(J2725,'[1]Nhân viên'!$E$20:$F$41,2,0)</f>
        <v>#REF!</v>
      </c>
    </row>
    <row r="2726" spans="1:18" hidden="1">
      <c r="A2726" s="11">
        <v>2728</v>
      </c>
      <c r="B2726" s="11">
        <f t="shared" si="129"/>
        <v>0</v>
      </c>
      <c r="E2726" s="13" t="e">
        <f>VLOOKUP(D2726,#REF!,2,0)</f>
        <v>#REF!</v>
      </c>
      <c r="H2726" s="13" t="e">
        <f>VLOOKUP(F2726,#REF!,2,0)</f>
        <v>#REF!</v>
      </c>
      <c r="I2726" s="13" t="str">
        <f>VLOOKUP(F2726,'[1]Khách hàng'!$A$4:$F$2144,3,0)</f>
        <v>Số 1 đường số 17A, Khu phố 11, Phường Bình Trị Đông B, Quận Bình Tân, TP.HCM.</v>
      </c>
      <c r="J2726" s="13" t="e">
        <f>VLOOKUP(F2726,#REF!,5,0)</f>
        <v>#REF!</v>
      </c>
      <c r="M2726" s="13" t="e">
        <f>VLOOKUP(K2726,#REF!,2,0)</f>
        <v>#REF!</v>
      </c>
      <c r="N2726" s="17" t="e">
        <f>VLOOKUP(K2726,#REF!,6,0)</f>
        <v>#REF!</v>
      </c>
      <c r="O2726" s="17" t="e">
        <f t="shared" si="130"/>
        <v>#REF!</v>
      </c>
      <c r="P2726" s="22">
        <v>0.08</v>
      </c>
      <c r="Q2726" s="17" t="e">
        <f t="shared" si="131"/>
        <v>#REF!</v>
      </c>
      <c r="R2726" s="13" t="e">
        <f>VLOOKUP(J2726,'[1]Nhân viên'!$E$20:$F$41,2,0)</f>
        <v>#REF!</v>
      </c>
    </row>
    <row r="2727" spans="1:18" hidden="1">
      <c r="A2727" s="11">
        <v>2729</v>
      </c>
      <c r="B2727" s="11">
        <f t="shared" si="129"/>
        <v>0</v>
      </c>
      <c r="E2727" s="13" t="e">
        <f>VLOOKUP(D2727,#REF!,2,0)</f>
        <v>#REF!</v>
      </c>
      <c r="H2727" s="13" t="e">
        <f>VLOOKUP(F2727,#REF!,2,0)</f>
        <v>#REF!</v>
      </c>
      <c r="I2727" s="13" t="str">
        <f>VLOOKUP(F2727,'[1]Khách hàng'!$A$4:$F$2144,3,0)</f>
        <v>Số 1 đường số 17A, Khu phố 11, Phường Bình Trị Đông B, Quận Bình Tân, TP.HCM.</v>
      </c>
      <c r="J2727" s="13" t="e">
        <f>VLOOKUP(F2727,#REF!,5,0)</f>
        <v>#REF!</v>
      </c>
      <c r="M2727" s="13" t="e">
        <f>VLOOKUP(K2727,#REF!,2,0)</f>
        <v>#REF!</v>
      </c>
      <c r="N2727" s="17" t="e">
        <f>VLOOKUP(K2727,#REF!,6,0)</f>
        <v>#REF!</v>
      </c>
      <c r="O2727" s="17" t="e">
        <f t="shared" si="130"/>
        <v>#REF!</v>
      </c>
      <c r="P2727" s="22">
        <v>0.08</v>
      </c>
      <c r="Q2727" s="17" t="e">
        <f t="shared" si="131"/>
        <v>#REF!</v>
      </c>
      <c r="R2727" s="13" t="e">
        <f>VLOOKUP(J2727,'[1]Nhân viên'!$E$20:$F$41,2,0)</f>
        <v>#REF!</v>
      </c>
    </row>
    <row r="2728" spans="1:18" hidden="1">
      <c r="A2728" s="11">
        <v>2730</v>
      </c>
      <c r="B2728" s="11">
        <f t="shared" si="129"/>
        <v>0</v>
      </c>
      <c r="E2728" s="13" t="e">
        <f>VLOOKUP(D2728,#REF!,2,0)</f>
        <v>#REF!</v>
      </c>
      <c r="H2728" s="13" t="e">
        <f>VLOOKUP(F2728,#REF!,2,0)</f>
        <v>#REF!</v>
      </c>
      <c r="I2728" s="13" t="str">
        <f>VLOOKUP(F2728,'[1]Khách hàng'!$A$4:$F$2144,3,0)</f>
        <v>Số 1 đường số 17A, Khu phố 11, Phường Bình Trị Đông B, Quận Bình Tân, TP.HCM.</v>
      </c>
      <c r="J2728" s="13" t="e">
        <f>VLOOKUP(F2728,#REF!,5,0)</f>
        <v>#REF!</v>
      </c>
      <c r="M2728" s="13" t="e">
        <f>VLOOKUP(K2728,#REF!,2,0)</f>
        <v>#REF!</v>
      </c>
      <c r="N2728" s="17" t="e">
        <f>VLOOKUP(K2728,#REF!,6,0)</f>
        <v>#REF!</v>
      </c>
      <c r="O2728" s="17" t="e">
        <f t="shared" si="130"/>
        <v>#REF!</v>
      </c>
      <c r="P2728" s="22">
        <v>0.08</v>
      </c>
      <c r="Q2728" s="17" t="e">
        <f t="shared" si="131"/>
        <v>#REF!</v>
      </c>
      <c r="R2728" s="13" t="e">
        <f>VLOOKUP(J2728,'[1]Nhân viên'!$E$20:$F$41,2,0)</f>
        <v>#REF!</v>
      </c>
    </row>
    <row r="2729" spans="1:18" hidden="1">
      <c r="A2729" s="11">
        <v>2731</v>
      </c>
      <c r="B2729" s="11">
        <f t="shared" si="129"/>
        <v>0</v>
      </c>
      <c r="E2729" s="13" t="e">
        <f>VLOOKUP(D2729,#REF!,2,0)</f>
        <v>#REF!</v>
      </c>
      <c r="H2729" s="13" t="e">
        <f>VLOOKUP(F2729,#REF!,2,0)</f>
        <v>#REF!</v>
      </c>
      <c r="I2729" s="13" t="str">
        <f>VLOOKUP(F2729,'[1]Khách hàng'!$A$4:$F$2144,3,0)</f>
        <v>Số 1 đường số 17A, Khu phố 11, Phường Bình Trị Đông B, Quận Bình Tân, TP.HCM.</v>
      </c>
      <c r="J2729" s="13" t="e">
        <f>VLOOKUP(F2729,#REF!,5,0)</f>
        <v>#REF!</v>
      </c>
      <c r="M2729" s="13" t="e">
        <f>VLOOKUP(K2729,#REF!,2,0)</f>
        <v>#REF!</v>
      </c>
      <c r="N2729" s="17" t="e">
        <f>VLOOKUP(K2729,#REF!,6,0)</f>
        <v>#REF!</v>
      </c>
      <c r="O2729" s="17" t="e">
        <f t="shared" si="130"/>
        <v>#REF!</v>
      </c>
      <c r="P2729" s="22">
        <v>0.08</v>
      </c>
      <c r="Q2729" s="17" t="e">
        <f t="shared" si="131"/>
        <v>#REF!</v>
      </c>
      <c r="R2729" s="13" t="e">
        <f>VLOOKUP(J2729,'[1]Nhân viên'!$E$20:$F$41,2,0)</f>
        <v>#REF!</v>
      </c>
    </row>
    <row r="2730" spans="1:18" hidden="1">
      <c r="A2730" s="11">
        <v>2732</v>
      </c>
      <c r="B2730" s="11">
        <f t="shared" si="129"/>
        <v>0</v>
      </c>
      <c r="E2730" s="13" t="e">
        <f>VLOOKUP(D2730,#REF!,2,0)</f>
        <v>#REF!</v>
      </c>
      <c r="H2730" s="13" t="e">
        <f>VLOOKUP(F2730,#REF!,2,0)</f>
        <v>#REF!</v>
      </c>
      <c r="I2730" s="13" t="str">
        <f>VLOOKUP(F2730,'[1]Khách hàng'!$A$4:$F$2144,3,0)</f>
        <v>Số 1 đường số 17A, Khu phố 11, Phường Bình Trị Đông B, Quận Bình Tân, TP.HCM.</v>
      </c>
      <c r="J2730" s="13" t="e">
        <f>VLOOKUP(F2730,#REF!,5,0)</f>
        <v>#REF!</v>
      </c>
      <c r="M2730" s="13" t="e">
        <f>VLOOKUP(K2730,#REF!,2,0)</f>
        <v>#REF!</v>
      </c>
      <c r="N2730" s="17" t="e">
        <f>VLOOKUP(K2730,#REF!,6,0)</f>
        <v>#REF!</v>
      </c>
      <c r="O2730" s="17" t="e">
        <f t="shared" si="130"/>
        <v>#REF!</v>
      </c>
      <c r="P2730" s="22">
        <v>0.08</v>
      </c>
      <c r="Q2730" s="17" t="e">
        <f t="shared" si="131"/>
        <v>#REF!</v>
      </c>
      <c r="R2730" s="13" t="e">
        <f>VLOOKUP(J2730,'[1]Nhân viên'!$E$20:$F$41,2,0)</f>
        <v>#REF!</v>
      </c>
    </row>
    <row r="2731" spans="1:18" hidden="1">
      <c r="A2731" s="11">
        <v>2733</v>
      </c>
      <c r="B2731" s="11">
        <f t="shared" si="129"/>
        <v>0</v>
      </c>
      <c r="E2731" s="13" t="e">
        <f>VLOOKUP(D2731,#REF!,2,0)</f>
        <v>#REF!</v>
      </c>
      <c r="H2731" s="13" t="e">
        <f>VLOOKUP(F2731,#REF!,2,0)</f>
        <v>#REF!</v>
      </c>
      <c r="I2731" s="13" t="str">
        <f>VLOOKUP(F2731,'[1]Khách hàng'!$A$4:$F$2144,3,0)</f>
        <v>Số 1 đường số 17A, Khu phố 11, Phường Bình Trị Đông B, Quận Bình Tân, TP.HCM.</v>
      </c>
      <c r="J2731" s="13" t="e">
        <f>VLOOKUP(F2731,#REF!,5,0)</f>
        <v>#REF!</v>
      </c>
      <c r="M2731" s="13" t="e">
        <f>VLOOKUP(K2731,#REF!,2,0)</f>
        <v>#REF!</v>
      </c>
      <c r="N2731" s="17" t="e">
        <f>VLOOKUP(K2731,#REF!,6,0)</f>
        <v>#REF!</v>
      </c>
      <c r="O2731" s="17" t="e">
        <f t="shared" si="130"/>
        <v>#REF!</v>
      </c>
      <c r="P2731" s="22">
        <v>0.08</v>
      </c>
      <c r="Q2731" s="17" t="e">
        <f t="shared" si="131"/>
        <v>#REF!</v>
      </c>
      <c r="R2731" s="13" t="e">
        <f>VLOOKUP(J2731,'[1]Nhân viên'!$E$20:$F$41,2,0)</f>
        <v>#REF!</v>
      </c>
    </row>
    <row r="2732" spans="1:18" hidden="1">
      <c r="A2732" s="11">
        <v>2734</v>
      </c>
      <c r="B2732" s="11">
        <f t="shared" si="129"/>
        <v>0</v>
      </c>
      <c r="E2732" s="13" t="e">
        <f>VLOOKUP(D2732,#REF!,2,0)</f>
        <v>#REF!</v>
      </c>
      <c r="H2732" s="13" t="e">
        <f>VLOOKUP(F2732,#REF!,2,0)</f>
        <v>#REF!</v>
      </c>
      <c r="I2732" s="13" t="str">
        <f>VLOOKUP(F2732,'[1]Khách hàng'!$A$4:$F$2144,3,0)</f>
        <v>Số 1 đường số 17A, Khu phố 11, Phường Bình Trị Đông B, Quận Bình Tân, TP.HCM.</v>
      </c>
      <c r="J2732" s="13" t="e">
        <f>VLOOKUP(F2732,#REF!,5,0)</f>
        <v>#REF!</v>
      </c>
      <c r="M2732" s="13" t="e">
        <f>VLOOKUP(K2732,#REF!,2,0)</f>
        <v>#REF!</v>
      </c>
      <c r="N2732" s="17" t="e">
        <f>VLOOKUP(K2732,#REF!,6,0)</f>
        <v>#REF!</v>
      </c>
      <c r="O2732" s="17" t="e">
        <f t="shared" si="130"/>
        <v>#REF!</v>
      </c>
      <c r="P2732" s="22">
        <v>0.08</v>
      </c>
      <c r="Q2732" s="17" t="e">
        <f t="shared" si="131"/>
        <v>#REF!</v>
      </c>
      <c r="R2732" s="13" t="e">
        <f>VLOOKUP(J2732,'[1]Nhân viên'!$E$20:$F$41,2,0)</f>
        <v>#REF!</v>
      </c>
    </row>
    <row r="2733" spans="1:18" hidden="1">
      <c r="A2733" s="11">
        <v>2735</v>
      </c>
      <c r="B2733" s="11">
        <f t="shared" si="129"/>
        <v>0</v>
      </c>
      <c r="E2733" s="13" t="e">
        <f>VLOOKUP(D2733,#REF!,2,0)</f>
        <v>#REF!</v>
      </c>
      <c r="H2733" s="13" t="e">
        <f>VLOOKUP(F2733,#REF!,2,0)</f>
        <v>#REF!</v>
      </c>
      <c r="I2733" s="13" t="str">
        <f>VLOOKUP(F2733,'[1]Khách hàng'!$A$4:$F$2144,3,0)</f>
        <v>Số 1 đường số 17A, Khu phố 11, Phường Bình Trị Đông B, Quận Bình Tân, TP.HCM.</v>
      </c>
      <c r="J2733" s="13" t="e">
        <f>VLOOKUP(F2733,#REF!,5,0)</f>
        <v>#REF!</v>
      </c>
      <c r="M2733" s="13" t="e">
        <f>VLOOKUP(K2733,#REF!,2,0)</f>
        <v>#REF!</v>
      </c>
      <c r="N2733" s="17" t="e">
        <f>VLOOKUP(K2733,#REF!,6,0)</f>
        <v>#REF!</v>
      </c>
      <c r="O2733" s="17" t="e">
        <f t="shared" si="130"/>
        <v>#REF!</v>
      </c>
      <c r="P2733" s="22">
        <v>0.08</v>
      </c>
      <c r="Q2733" s="17" t="e">
        <f t="shared" si="131"/>
        <v>#REF!</v>
      </c>
      <c r="R2733" s="13" t="e">
        <f>VLOOKUP(J2733,'[1]Nhân viên'!$E$20:$F$41,2,0)</f>
        <v>#REF!</v>
      </c>
    </row>
    <row r="2734" spans="1:18" hidden="1">
      <c r="A2734" s="11">
        <v>2736</v>
      </c>
      <c r="B2734" s="11">
        <f t="shared" si="129"/>
        <v>0</v>
      </c>
      <c r="E2734" s="13" t="e">
        <f>VLOOKUP(D2734,#REF!,2,0)</f>
        <v>#REF!</v>
      </c>
      <c r="H2734" s="13" t="e">
        <f>VLOOKUP(F2734,#REF!,2,0)</f>
        <v>#REF!</v>
      </c>
      <c r="I2734" s="13" t="str">
        <f>VLOOKUP(F2734,'[1]Khách hàng'!$A$4:$F$2144,3,0)</f>
        <v>Số 1 đường số 17A, Khu phố 11, Phường Bình Trị Đông B, Quận Bình Tân, TP.HCM.</v>
      </c>
      <c r="J2734" s="13" t="e">
        <f>VLOOKUP(F2734,#REF!,5,0)</f>
        <v>#REF!</v>
      </c>
      <c r="M2734" s="13" t="e">
        <f>VLOOKUP(K2734,#REF!,2,0)</f>
        <v>#REF!</v>
      </c>
      <c r="N2734" s="17" t="e">
        <f>VLOOKUP(K2734,#REF!,6,0)</f>
        <v>#REF!</v>
      </c>
      <c r="O2734" s="17" t="e">
        <f t="shared" si="130"/>
        <v>#REF!</v>
      </c>
      <c r="P2734" s="22">
        <v>0.08</v>
      </c>
      <c r="Q2734" s="17" t="e">
        <f t="shared" si="131"/>
        <v>#REF!</v>
      </c>
      <c r="R2734" s="13" t="e">
        <f>VLOOKUP(J2734,'[1]Nhân viên'!$E$20:$F$41,2,0)</f>
        <v>#REF!</v>
      </c>
    </row>
    <row r="2735" spans="1:18" hidden="1">
      <c r="A2735" s="11">
        <v>2737</v>
      </c>
      <c r="B2735" s="11">
        <f t="shared" si="129"/>
        <v>0</v>
      </c>
      <c r="E2735" s="13" t="e">
        <f>VLOOKUP(D2735,#REF!,2,0)</f>
        <v>#REF!</v>
      </c>
      <c r="H2735" s="13" t="e">
        <f>VLOOKUP(F2735,#REF!,2,0)</f>
        <v>#REF!</v>
      </c>
      <c r="I2735" s="13" t="str">
        <f>VLOOKUP(F2735,'[1]Khách hàng'!$A$4:$F$2144,3,0)</f>
        <v>Số 1 đường số 17A, Khu phố 11, Phường Bình Trị Đông B, Quận Bình Tân, TP.HCM.</v>
      </c>
      <c r="J2735" s="13" t="e">
        <f>VLOOKUP(F2735,#REF!,5,0)</f>
        <v>#REF!</v>
      </c>
      <c r="M2735" s="13" t="e">
        <f>VLOOKUP(K2735,#REF!,2,0)</f>
        <v>#REF!</v>
      </c>
      <c r="N2735" s="17" t="e">
        <f>VLOOKUP(K2735,#REF!,6,0)</f>
        <v>#REF!</v>
      </c>
      <c r="O2735" s="17" t="e">
        <f t="shared" si="130"/>
        <v>#REF!</v>
      </c>
      <c r="P2735" s="22">
        <v>0.08</v>
      </c>
      <c r="Q2735" s="17" t="e">
        <f t="shared" si="131"/>
        <v>#REF!</v>
      </c>
      <c r="R2735" s="13" t="e">
        <f>VLOOKUP(J2735,'[1]Nhân viên'!$E$20:$F$41,2,0)</f>
        <v>#REF!</v>
      </c>
    </row>
    <row r="2736" spans="1:18" hidden="1">
      <c r="A2736" s="11">
        <v>2738</v>
      </c>
      <c r="B2736" s="11">
        <f t="shared" si="129"/>
        <v>0</v>
      </c>
      <c r="E2736" s="13" t="e">
        <f>VLOOKUP(D2736,#REF!,2,0)</f>
        <v>#REF!</v>
      </c>
      <c r="H2736" s="13" t="e">
        <f>VLOOKUP(F2736,#REF!,2,0)</f>
        <v>#REF!</v>
      </c>
      <c r="I2736" s="13" t="str">
        <f>VLOOKUP(F2736,'[1]Khách hàng'!$A$4:$F$2144,3,0)</f>
        <v>Số 1 đường số 17A, Khu phố 11, Phường Bình Trị Đông B, Quận Bình Tân, TP.HCM.</v>
      </c>
      <c r="J2736" s="13" t="e">
        <f>VLOOKUP(F2736,#REF!,5,0)</f>
        <v>#REF!</v>
      </c>
      <c r="M2736" s="13" t="e">
        <f>VLOOKUP(K2736,#REF!,2,0)</f>
        <v>#REF!</v>
      </c>
      <c r="N2736" s="17" t="e">
        <f>VLOOKUP(K2736,#REF!,6,0)</f>
        <v>#REF!</v>
      </c>
      <c r="O2736" s="17" t="e">
        <f t="shared" si="130"/>
        <v>#REF!</v>
      </c>
      <c r="P2736" s="22">
        <v>0.08</v>
      </c>
      <c r="Q2736" s="17" t="e">
        <f t="shared" si="131"/>
        <v>#REF!</v>
      </c>
      <c r="R2736" s="13" t="e">
        <f>VLOOKUP(J2736,'[1]Nhân viên'!$E$20:$F$41,2,0)</f>
        <v>#REF!</v>
      </c>
    </row>
    <row r="2737" spans="1:18" hidden="1">
      <c r="A2737" s="11">
        <v>2739</v>
      </c>
      <c r="B2737" s="11">
        <f t="shared" si="129"/>
        <v>0</v>
      </c>
      <c r="E2737" s="13" t="e">
        <f>VLOOKUP(D2737,#REF!,2,0)</f>
        <v>#REF!</v>
      </c>
      <c r="H2737" s="13" t="e">
        <f>VLOOKUP(F2737,#REF!,2,0)</f>
        <v>#REF!</v>
      </c>
      <c r="I2737" s="13" t="str">
        <f>VLOOKUP(F2737,'[1]Khách hàng'!$A$4:$F$2144,3,0)</f>
        <v>Số 1 đường số 17A, Khu phố 11, Phường Bình Trị Đông B, Quận Bình Tân, TP.HCM.</v>
      </c>
      <c r="J2737" s="13" t="e">
        <f>VLOOKUP(F2737,#REF!,5,0)</f>
        <v>#REF!</v>
      </c>
      <c r="M2737" s="13" t="e">
        <f>VLOOKUP(K2737,#REF!,2,0)</f>
        <v>#REF!</v>
      </c>
      <c r="N2737" s="17" t="e">
        <f>VLOOKUP(K2737,#REF!,6,0)</f>
        <v>#REF!</v>
      </c>
      <c r="O2737" s="17" t="e">
        <f t="shared" si="130"/>
        <v>#REF!</v>
      </c>
      <c r="P2737" s="22">
        <v>0.08</v>
      </c>
      <c r="Q2737" s="17" t="e">
        <f t="shared" si="131"/>
        <v>#REF!</v>
      </c>
      <c r="R2737" s="13" t="e">
        <f>VLOOKUP(J2737,'[1]Nhân viên'!$E$20:$F$41,2,0)</f>
        <v>#REF!</v>
      </c>
    </row>
    <row r="2738" spans="1:18" hidden="1">
      <c r="A2738" s="11">
        <v>2740</v>
      </c>
      <c r="B2738" s="11">
        <f t="shared" si="129"/>
        <v>0</v>
      </c>
      <c r="E2738" s="13" t="e">
        <f>VLOOKUP(D2738,#REF!,2,0)</f>
        <v>#REF!</v>
      </c>
      <c r="H2738" s="13" t="e">
        <f>VLOOKUP(F2738,#REF!,2,0)</f>
        <v>#REF!</v>
      </c>
      <c r="I2738" s="13" t="str">
        <f>VLOOKUP(F2738,'[1]Khách hàng'!$A$4:$F$2144,3,0)</f>
        <v>Số 1 đường số 17A, Khu phố 11, Phường Bình Trị Đông B, Quận Bình Tân, TP.HCM.</v>
      </c>
      <c r="J2738" s="13" t="e">
        <f>VLOOKUP(F2738,#REF!,5,0)</f>
        <v>#REF!</v>
      </c>
      <c r="M2738" s="13" t="e">
        <f>VLOOKUP(K2738,#REF!,2,0)</f>
        <v>#REF!</v>
      </c>
      <c r="N2738" s="17" t="e">
        <f>VLOOKUP(K2738,#REF!,6,0)</f>
        <v>#REF!</v>
      </c>
      <c r="O2738" s="17" t="e">
        <f t="shared" si="130"/>
        <v>#REF!</v>
      </c>
      <c r="P2738" s="22">
        <v>0.08</v>
      </c>
      <c r="Q2738" s="17" t="e">
        <f t="shared" si="131"/>
        <v>#REF!</v>
      </c>
      <c r="R2738" s="13" t="e">
        <f>VLOOKUP(J2738,'[1]Nhân viên'!$E$20:$F$41,2,0)</f>
        <v>#REF!</v>
      </c>
    </row>
    <row r="2739" spans="1:18" hidden="1">
      <c r="A2739" s="11">
        <v>2741</v>
      </c>
      <c r="B2739" s="11">
        <f t="shared" si="129"/>
        <v>0</v>
      </c>
      <c r="E2739" s="13" t="e">
        <f>VLOOKUP(D2739,#REF!,2,0)</f>
        <v>#REF!</v>
      </c>
      <c r="H2739" s="13" t="e">
        <f>VLOOKUP(F2739,#REF!,2,0)</f>
        <v>#REF!</v>
      </c>
      <c r="I2739" s="13" t="str">
        <f>VLOOKUP(F2739,'[1]Khách hàng'!$A$4:$F$2144,3,0)</f>
        <v>Số 1 đường số 17A, Khu phố 11, Phường Bình Trị Đông B, Quận Bình Tân, TP.HCM.</v>
      </c>
      <c r="J2739" s="13" t="e">
        <f>VLOOKUP(F2739,#REF!,5,0)</f>
        <v>#REF!</v>
      </c>
      <c r="M2739" s="13" t="e">
        <f>VLOOKUP(K2739,#REF!,2,0)</f>
        <v>#REF!</v>
      </c>
      <c r="N2739" s="17" t="e">
        <f>VLOOKUP(K2739,#REF!,6,0)</f>
        <v>#REF!</v>
      </c>
      <c r="O2739" s="17" t="e">
        <f t="shared" si="130"/>
        <v>#REF!</v>
      </c>
      <c r="P2739" s="22">
        <v>0.08</v>
      </c>
      <c r="Q2739" s="17" t="e">
        <f t="shared" si="131"/>
        <v>#REF!</v>
      </c>
      <c r="R2739" s="13" t="e">
        <f>VLOOKUP(J2739,'[1]Nhân viên'!$E$20:$F$41,2,0)</f>
        <v>#REF!</v>
      </c>
    </row>
    <row r="2740" spans="1:18" hidden="1">
      <c r="A2740" s="11">
        <v>2742</v>
      </c>
      <c r="B2740" s="11">
        <f t="shared" si="129"/>
        <v>0</v>
      </c>
      <c r="E2740" s="13" t="e">
        <f>VLOOKUP(D2740,#REF!,2,0)</f>
        <v>#REF!</v>
      </c>
      <c r="H2740" s="13" t="e">
        <f>VLOOKUP(F2740,#REF!,2,0)</f>
        <v>#REF!</v>
      </c>
      <c r="I2740" s="13" t="str">
        <f>VLOOKUP(F2740,'[1]Khách hàng'!$A$4:$F$2144,3,0)</f>
        <v>Số 1 đường số 17A, Khu phố 11, Phường Bình Trị Đông B, Quận Bình Tân, TP.HCM.</v>
      </c>
      <c r="J2740" s="13" t="e">
        <f>VLOOKUP(F2740,#REF!,5,0)</f>
        <v>#REF!</v>
      </c>
      <c r="M2740" s="13" t="e">
        <f>VLOOKUP(K2740,#REF!,2,0)</f>
        <v>#REF!</v>
      </c>
      <c r="N2740" s="17" t="e">
        <f>VLOOKUP(K2740,#REF!,6,0)</f>
        <v>#REF!</v>
      </c>
      <c r="O2740" s="17" t="e">
        <f t="shared" si="130"/>
        <v>#REF!</v>
      </c>
      <c r="P2740" s="22">
        <v>0.08</v>
      </c>
      <c r="Q2740" s="17" t="e">
        <f t="shared" si="131"/>
        <v>#REF!</v>
      </c>
      <c r="R2740" s="13" t="e">
        <f>VLOOKUP(J2740,'[1]Nhân viên'!$E$20:$F$41,2,0)</f>
        <v>#REF!</v>
      </c>
    </row>
    <row r="2741" spans="1:18" hidden="1">
      <c r="A2741" s="11">
        <v>2743</v>
      </c>
      <c r="B2741" s="11">
        <f t="shared" si="129"/>
        <v>0</v>
      </c>
      <c r="E2741" s="13" t="e">
        <f>VLOOKUP(D2741,#REF!,2,0)</f>
        <v>#REF!</v>
      </c>
      <c r="H2741" s="13" t="e">
        <f>VLOOKUP(F2741,#REF!,2,0)</f>
        <v>#REF!</v>
      </c>
      <c r="I2741" s="13" t="str">
        <f>VLOOKUP(F2741,'[1]Khách hàng'!$A$4:$F$2144,3,0)</f>
        <v>Số 1 đường số 17A, Khu phố 11, Phường Bình Trị Đông B, Quận Bình Tân, TP.HCM.</v>
      </c>
      <c r="J2741" s="13" t="e">
        <f>VLOOKUP(F2741,#REF!,5,0)</f>
        <v>#REF!</v>
      </c>
      <c r="M2741" s="13" t="e">
        <f>VLOOKUP(K2741,#REF!,2,0)</f>
        <v>#REF!</v>
      </c>
      <c r="N2741" s="17" t="e">
        <f>VLOOKUP(K2741,#REF!,6,0)</f>
        <v>#REF!</v>
      </c>
      <c r="O2741" s="17" t="e">
        <f t="shared" si="130"/>
        <v>#REF!</v>
      </c>
      <c r="P2741" s="22">
        <v>0.08</v>
      </c>
      <c r="Q2741" s="17" t="e">
        <f t="shared" si="131"/>
        <v>#REF!</v>
      </c>
      <c r="R2741" s="13" t="e">
        <f>VLOOKUP(J2741,'[1]Nhân viên'!$E$20:$F$41,2,0)</f>
        <v>#REF!</v>
      </c>
    </row>
    <row r="2742" spans="1:18" hidden="1">
      <c r="A2742" s="11">
        <v>2744</v>
      </c>
      <c r="B2742" s="11">
        <f t="shared" si="129"/>
        <v>0</v>
      </c>
      <c r="E2742" s="13" t="e">
        <f>VLOOKUP(D2742,#REF!,2,0)</f>
        <v>#REF!</v>
      </c>
      <c r="H2742" s="13" t="e">
        <f>VLOOKUP(F2742,#REF!,2,0)</f>
        <v>#REF!</v>
      </c>
      <c r="I2742" s="13" t="str">
        <f>VLOOKUP(F2742,'[1]Khách hàng'!$A$4:$F$2144,3,0)</f>
        <v>Số 1 đường số 17A, Khu phố 11, Phường Bình Trị Đông B, Quận Bình Tân, TP.HCM.</v>
      </c>
      <c r="J2742" s="13" t="e">
        <f>VLOOKUP(F2742,#REF!,5,0)</f>
        <v>#REF!</v>
      </c>
      <c r="M2742" s="13" t="e">
        <f>VLOOKUP(K2742,#REF!,2,0)</f>
        <v>#REF!</v>
      </c>
      <c r="N2742" s="17" t="e">
        <f>VLOOKUP(K2742,#REF!,6,0)</f>
        <v>#REF!</v>
      </c>
      <c r="O2742" s="17" t="e">
        <f t="shared" si="130"/>
        <v>#REF!</v>
      </c>
      <c r="P2742" s="22">
        <v>0.08</v>
      </c>
      <c r="Q2742" s="17" t="e">
        <f t="shared" si="131"/>
        <v>#REF!</v>
      </c>
      <c r="R2742" s="13" t="e">
        <f>VLOOKUP(J2742,'[1]Nhân viên'!$E$20:$F$41,2,0)</f>
        <v>#REF!</v>
      </c>
    </row>
    <row r="2743" spans="1:18" hidden="1">
      <c r="A2743" s="11">
        <v>2745</v>
      </c>
      <c r="B2743" s="11">
        <f t="shared" si="129"/>
        <v>0</v>
      </c>
      <c r="E2743" s="13" t="e">
        <f>VLOOKUP(D2743,#REF!,2,0)</f>
        <v>#REF!</v>
      </c>
      <c r="H2743" s="13" t="e">
        <f>VLOOKUP(F2743,#REF!,2,0)</f>
        <v>#REF!</v>
      </c>
      <c r="I2743" s="13" t="str">
        <f>VLOOKUP(F2743,'[1]Khách hàng'!$A$4:$F$2144,3,0)</f>
        <v>Số 1 đường số 17A, Khu phố 11, Phường Bình Trị Đông B, Quận Bình Tân, TP.HCM.</v>
      </c>
      <c r="J2743" s="13" t="e">
        <f>VLOOKUP(F2743,#REF!,5,0)</f>
        <v>#REF!</v>
      </c>
      <c r="M2743" s="13" t="e">
        <f>VLOOKUP(K2743,#REF!,2,0)</f>
        <v>#REF!</v>
      </c>
      <c r="N2743" s="17" t="e">
        <f>VLOOKUP(K2743,#REF!,6,0)</f>
        <v>#REF!</v>
      </c>
      <c r="O2743" s="17" t="e">
        <f t="shared" si="130"/>
        <v>#REF!</v>
      </c>
      <c r="P2743" s="22">
        <v>0.08</v>
      </c>
      <c r="Q2743" s="17" t="e">
        <f t="shared" si="131"/>
        <v>#REF!</v>
      </c>
      <c r="R2743" s="13" t="e">
        <f>VLOOKUP(J2743,'[1]Nhân viên'!$E$20:$F$41,2,0)</f>
        <v>#REF!</v>
      </c>
    </row>
    <row r="2744" spans="1:18" hidden="1">
      <c r="A2744" s="11">
        <v>2746</v>
      </c>
      <c r="B2744" s="11">
        <f t="shared" si="129"/>
        <v>0</v>
      </c>
      <c r="E2744" s="13" t="e">
        <f>VLOOKUP(D2744,#REF!,2,0)</f>
        <v>#REF!</v>
      </c>
      <c r="H2744" s="13" t="e">
        <f>VLOOKUP(F2744,#REF!,2,0)</f>
        <v>#REF!</v>
      </c>
      <c r="I2744" s="13" t="str">
        <f>VLOOKUP(F2744,'[1]Khách hàng'!$A$4:$F$2144,3,0)</f>
        <v>Số 1 đường số 17A, Khu phố 11, Phường Bình Trị Đông B, Quận Bình Tân, TP.HCM.</v>
      </c>
      <c r="J2744" s="13" t="e">
        <f>VLOOKUP(F2744,#REF!,5,0)</f>
        <v>#REF!</v>
      </c>
      <c r="M2744" s="13" t="e">
        <f>VLOOKUP(K2744,#REF!,2,0)</f>
        <v>#REF!</v>
      </c>
      <c r="N2744" s="17" t="e">
        <f>VLOOKUP(K2744,#REF!,6,0)</f>
        <v>#REF!</v>
      </c>
      <c r="O2744" s="17" t="e">
        <f t="shared" si="130"/>
        <v>#REF!</v>
      </c>
      <c r="P2744" s="22">
        <v>0.08</v>
      </c>
      <c r="Q2744" s="17" t="e">
        <f t="shared" si="131"/>
        <v>#REF!</v>
      </c>
      <c r="R2744" s="13" t="e">
        <f>VLOOKUP(J2744,'[1]Nhân viên'!$E$20:$F$41,2,0)</f>
        <v>#REF!</v>
      </c>
    </row>
    <row r="2745" spans="1:18" hidden="1">
      <c r="A2745" s="11">
        <v>2747</v>
      </c>
      <c r="B2745" s="11">
        <f t="shared" si="129"/>
        <v>0</v>
      </c>
      <c r="E2745" s="13" t="e">
        <f>VLOOKUP(D2745,#REF!,2,0)</f>
        <v>#REF!</v>
      </c>
      <c r="H2745" s="13" t="e">
        <f>VLOOKUP(F2745,#REF!,2,0)</f>
        <v>#REF!</v>
      </c>
      <c r="I2745" s="13" t="str">
        <f>VLOOKUP(F2745,'[1]Khách hàng'!$A$4:$F$2144,3,0)</f>
        <v>Số 1 đường số 17A, Khu phố 11, Phường Bình Trị Đông B, Quận Bình Tân, TP.HCM.</v>
      </c>
      <c r="J2745" s="13" t="e">
        <f>VLOOKUP(F2745,#REF!,5,0)</f>
        <v>#REF!</v>
      </c>
      <c r="M2745" s="13" t="e">
        <f>VLOOKUP(K2745,#REF!,2,0)</f>
        <v>#REF!</v>
      </c>
      <c r="N2745" s="17" t="e">
        <f>VLOOKUP(K2745,#REF!,6,0)</f>
        <v>#REF!</v>
      </c>
      <c r="O2745" s="17" t="e">
        <f t="shared" si="130"/>
        <v>#REF!</v>
      </c>
      <c r="P2745" s="22">
        <v>0.08</v>
      </c>
      <c r="Q2745" s="17" t="e">
        <f t="shared" si="131"/>
        <v>#REF!</v>
      </c>
      <c r="R2745" s="13" t="e">
        <f>VLOOKUP(J2745,'[1]Nhân viên'!$E$20:$F$41,2,0)</f>
        <v>#REF!</v>
      </c>
    </row>
    <row r="2746" spans="1:18" hidden="1">
      <c r="A2746" s="11">
        <v>2748</v>
      </c>
      <c r="B2746" s="11">
        <f t="shared" si="129"/>
        <v>0</v>
      </c>
      <c r="E2746" s="13" t="e">
        <f>VLOOKUP(D2746,#REF!,2,0)</f>
        <v>#REF!</v>
      </c>
      <c r="H2746" s="13" t="e">
        <f>VLOOKUP(F2746,#REF!,2,0)</f>
        <v>#REF!</v>
      </c>
      <c r="I2746" s="13" t="str">
        <f>VLOOKUP(F2746,'[1]Khách hàng'!$A$4:$F$2144,3,0)</f>
        <v>Số 1 đường số 17A, Khu phố 11, Phường Bình Trị Đông B, Quận Bình Tân, TP.HCM.</v>
      </c>
      <c r="J2746" s="13" t="e">
        <f>VLOOKUP(F2746,#REF!,5,0)</f>
        <v>#REF!</v>
      </c>
      <c r="M2746" s="13" t="e">
        <f>VLOOKUP(K2746,#REF!,2,0)</f>
        <v>#REF!</v>
      </c>
      <c r="N2746" s="17" t="e">
        <f>VLOOKUP(K2746,#REF!,6,0)</f>
        <v>#REF!</v>
      </c>
      <c r="O2746" s="17" t="e">
        <f t="shared" si="130"/>
        <v>#REF!</v>
      </c>
      <c r="P2746" s="22">
        <v>0.08</v>
      </c>
      <c r="Q2746" s="17" t="e">
        <f t="shared" si="131"/>
        <v>#REF!</v>
      </c>
      <c r="R2746" s="13" t="e">
        <f>VLOOKUP(J2746,'[1]Nhân viên'!$E$20:$F$41,2,0)</f>
        <v>#REF!</v>
      </c>
    </row>
    <row r="2747" spans="1:18" hidden="1">
      <c r="A2747" s="11">
        <v>2749</v>
      </c>
      <c r="B2747" s="11">
        <f t="shared" si="129"/>
        <v>0</v>
      </c>
      <c r="E2747" s="13" t="e">
        <f>VLOOKUP(D2747,#REF!,2,0)</f>
        <v>#REF!</v>
      </c>
      <c r="H2747" s="13" t="e">
        <f>VLOOKUP(F2747,#REF!,2,0)</f>
        <v>#REF!</v>
      </c>
      <c r="I2747" s="13" t="str">
        <f>VLOOKUP(F2747,'[1]Khách hàng'!$A$4:$F$2144,3,0)</f>
        <v>Số 1 đường số 17A, Khu phố 11, Phường Bình Trị Đông B, Quận Bình Tân, TP.HCM.</v>
      </c>
      <c r="J2747" s="13" t="e">
        <f>VLOOKUP(F2747,#REF!,5,0)</f>
        <v>#REF!</v>
      </c>
      <c r="M2747" s="13" t="e">
        <f>VLOOKUP(K2747,#REF!,2,0)</f>
        <v>#REF!</v>
      </c>
      <c r="N2747" s="17" t="e">
        <f>VLOOKUP(K2747,#REF!,6,0)</f>
        <v>#REF!</v>
      </c>
      <c r="O2747" s="17" t="e">
        <f t="shared" si="130"/>
        <v>#REF!</v>
      </c>
      <c r="P2747" s="22">
        <v>0.08</v>
      </c>
      <c r="Q2747" s="17" t="e">
        <f t="shared" si="131"/>
        <v>#REF!</v>
      </c>
      <c r="R2747" s="13" t="e">
        <f>VLOOKUP(J2747,'[1]Nhân viên'!$E$20:$F$41,2,0)</f>
        <v>#REF!</v>
      </c>
    </row>
    <row r="2748" spans="1:18" hidden="1">
      <c r="A2748" s="11">
        <v>2750</v>
      </c>
      <c r="B2748" s="11">
        <f t="shared" si="129"/>
        <v>0</v>
      </c>
      <c r="E2748" s="13" t="e">
        <f>VLOOKUP(D2748,#REF!,2,0)</f>
        <v>#REF!</v>
      </c>
      <c r="H2748" s="13" t="e">
        <f>VLOOKUP(F2748,#REF!,2,0)</f>
        <v>#REF!</v>
      </c>
      <c r="I2748" s="13" t="str">
        <f>VLOOKUP(F2748,'[1]Khách hàng'!$A$4:$F$2144,3,0)</f>
        <v>Số 1 đường số 17A, Khu phố 11, Phường Bình Trị Đông B, Quận Bình Tân, TP.HCM.</v>
      </c>
      <c r="J2748" s="13" t="e">
        <f>VLOOKUP(F2748,#REF!,5,0)</f>
        <v>#REF!</v>
      </c>
      <c r="M2748" s="13" t="e">
        <f>VLOOKUP(K2748,#REF!,2,0)</f>
        <v>#REF!</v>
      </c>
      <c r="N2748" s="17" t="e">
        <f>VLOOKUP(K2748,#REF!,6,0)</f>
        <v>#REF!</v>
      </c>
      <c r="O2748" s="17" t="e">
        <f t="shared" si="130"/>
        <v>#REF!</v>
      </c>
      <c r="P2748" s="22">
        <v>0.08</v>
      </c>
      <c r="Q2748" s="17" t="e">
        <f t="shared" si="131"/>
        <v>#REF!</v>
      </c>
      <c r="R2748" s="13" t="e">
        <f>VLOOKUP(J2748,'[1]Nhân viên'!$E$20:$F$41,2,0)</f>
        <v>#REF!</v>
      </c>
    </row>
    <row r="2749" spans="1:18" hidden="1">
      <c r="A2749" s="11">
        <v>2751</v>
      </c>
      <c r="B2749" s="11">
        <f t="shared" si="129"/>
        <v>0</v>
      </c>
      <c r="E2749" s="13" t="e">
        <f>VLOOKUP(D2749,#REF!,2,0)</f>
        <v>#REF!</v>
      </c>
      <c r="H2749" s="13" t="e">
        <f>VLOOKUP(F2749,#REF!,2,0)</f>
        <v>#REF!</v>
      </c>
      <c r="I2749" s="13" t="str">
        <f>VLOOKUP(F2749,'[1]Khách hàng'!$A$4:$F$2144,3,0)</f>
        <v>Số 1 đường số 17A, Khu phố 11, Phường Bình Trị Đông B, Quận Bình Tân, TP.HCM.</v>
      </c>
      <c r="J2749" s="13" t="e">
        <f>VLOOKUP(F2749,#REF!,5,0)</f>
        <v>#REF!</v>
      </c>
      <c r="M2749" s="13" t="e">
        <f>VLOOKUP(K2749,#REF!,2,0)</f>
        <v>#REF!</v>
      </c>
      <c r="N2749" s="17" t="e">
        <f>VLOOKUP(K2749,#REF!,6,0)</f>
        <v>#REF!</v>
      </c>
      <c r="O2749" s="17" t="e">
        <f t="shared" si="130"/>
        <v>#REF!</v>
      </c>
      <c r="P2749" s="22">
        <v>0.08</v>
      </c>
      <c r="Q2749" s="17" t="e">
        <f t="shared" si="131"/>
        <v>#REF!</v>
      </c>
      <c r="R2749" s="13" t="e">
        <f>VLOOKUP(J2749,'[1]Nhân viên'!$E$20:$F$41,2,0)</f>
        <v>#REF!</v>
      </c>
    </row>
    <row r="2750" spans="1:18" hidden="1">
      <c r="A2750" s="11">
        <v>2752</v>
      </c>
      <c r="B2750" s="11">
        <f t="shared" si="129"/>
        <v>0</v>
      </c>
      <c r="E2750" s="13" t="e">
        <f>VLOOKUP(D2750,#REF!,2,0)</f>
        <v>#REF!</v>
      </c>
      <c r="H2750" s="13" t="e">
        <f>VLOOKUP(F2750,#REF!,2,0)</f>
        <v>#REF!</v>
      </c>
      <c r="I2750" s="13" t="str">
        <f>VLOOKUP(F2750,'[1]Khách hàng'!$A$4:$F$2144,3,0)</f>
        <v>Số 1 đường số 17A, Khu phố 11, Phường Bình Trị Đông B, Quận Bình Tân, TP.HCM.</v>
      </c>
      <c r="J2750" s="13" t="e">
        <f>VLOOKUP(F2750,#REF!,5,0)</f>
        <v>#REF!</v>
      </c>
      <c r="M2750" s="13" t="e">
        <f>VLOOKUP(K2750,#REF!,2,0)</f>
        <v>#REF!</v>
      </c>
      <c r="N2750" s="17" t="e">
        <f>VLOOKUP(K2750,#REF!,6,0)</f>
        <v>#REF!</v>
      </c>
      <c r="O2750" s="17" t="e">
        <f t="shared" si="130"/>
        <v>#REF!</v>
      </c>
      <c r="P2750" s="22">
        <v>0.08</v>
      </c>
      <c r="Q2750" s="17" t="e">
        <f t="shared" si="131"/>
        <v>#REF!</v>
      </c>
      <c r="R2750" s="13" t="e">
        <f>VLOOKUP(J2750,'[1]Nhân viên'!$E$20:$F$41,2,0)</f>
        <v>#REF!</v>
      </c>
    </row>
    <row r="2751" spans="1:18" hidden="1">
      <c r="A2751" s="11">
        <v>2753</v>
      </c>
      <c r="B2751" s="11">
        <f t="shared" si="129"/>
        <v>0</v>
      </c>
      <c r="E2751" s="13" t="e">
        <f>VLOOKUP(D2751,#REF!,2,0)</f>
        <v>#REF!</v>
      </c>
      <c r="H2751" s="13" t="e">
        <f>VLOOKUP(F2751,#REF!,2,0)</f>
        <v>#REF!</v>
      </c>
      <c r="I2751" s="13" t="str">
        <f>VLOOKUP(F2751,'[1]Khách hàng'!$A$4:$F$2144,3,0)</f>
        <v>Số 1 đường số 17A, Khu phố 11, Phường Bình Trị Đông B, Quận Bình Tân, TP.HCM.</v>
      </c>
      <c r="J2751" s="13" t="e">
        <f>VLOOKUP(F2751,#REF!,5,0)</f>
        <v>#REF!</v>
      </c>
      <c r="M2751" s="13" t="e">
        <f>VLOOKUP(K2751,#REF!,2,0)</f>
        <v>#REF!</v>
      </c>
      <c r="N2751" s="17" t="e">
        <f>VLOOKUP(K2751,#REF!,6,0)</f>
        <v>#REF!</v>
      </c>
      <c r="O2751" s="17" t="e">
        <f t="shared" si="130"/>
        <v>#REF!</v>
      </c>
      <c r="P2751" s="22">
        <v>0.08</v>
      </c>
      <c r="Q2751" s="17" t="e">
        <f t="shared" si="131"/>
        <v>#REF!</v>
      </c>
      <c r="R2751" s="13" t="e">
        <f>VLOOKUP(J2751,'[1]Nhân viên'!$E$20:$F$41,2,0)</f>
        <v>#REF!</v>
      </c>
    </row>
    <row r="2752" spans="1:18" hidden="1">
      <c r="A2752" s="11">
        <v>2754</v>
      </c>
      <c r="B2752" s="11">
        <f t="shared" si="129"/>
        <v>0</v>
      </c>
      <c r="E2752" s="13" t="e">
        <f>VLOOKUP(D2752,#REF!,2,0)</f>
        <v>#REF!</v>
      </c>
      <c r="H2752" s="13" t="e">
        <f>VLOOKUP(F2752,#REF!,2,0)</f>
        <v>#REF!</v>
      </c>
      <c r="I2752" s="13" t="str">
        <f>VLOOKUP(F2752,'[1]Khách hàng'!$A$4:$F$2144,3,0)</f>
        <v>Số 1 đường số 17A, Khu phố 11, Phường Bình Trị Đông B, Quận Bình Tân, TP.HCM.</v>
      </c>
      <c r="J2752" s="13" t="e">
        <f>VLOOKUP(F2752,#REF!,5,0)</f>
        <v>#REF!</v>
      </c>
      <c r="M2752" s="13" t="e">
        <f>VLOOKUP(K2752,#REF!,2,0)</f>
        <v>#REF!</v>
      </c>
      <c r="N2752" s="17" t="e">
        <f>VLOOKUP(K2752,#REF!,6,0)</f>
        <v>#REF!</v>
      </c>
      <c r="O2752" s="17" t="e">
        <f t="shared" si="130"/>
        <v>#REF!</v>
      </c>
      <c r="P2752" s="22">
        <v>0.08</v>
      </c>
      <c r="Q2752" s="17" t="e">
        <f t="shared" si="131"/>
        <v>#REF!</v>
      </c>
      <c r="R2752" s="13" t="e">
        <f>VLOOKUP(J2752,'[1]Nhân viên'!$E$20:$F$41,2,0)</f>
        <v>#REF!</v>
      </c>
    </row>
    <row r="2753" spans="1:18" hidden="1">
      <c r="A2753" s="11">
        <v>2755</v>
      </c>
      <c r="B2753" s="11">
        <f t="shared" si="129"/>
        <v>0</v>
      </c>
      <c r="E2753" s="13" t="e">
        <f>VLOOKUP(D2753,#REF!,2,0)</f>
        <v>#REF!</v>
      </c>
      <c r="H2753" s="13" t="e">
        <f>VLOOKUP(F2753,#REF!,2,0)</f>
        <v>#REF!</v>
      </c>
      <c r="I2753" s="13" t="str">
        <f>VLOOKUP(F2753,'[1]Khách hàng'!$A$4:$F$2144,3,0)</f>
        <v>Số 1 đường số 17A, Khu phố 11, Phường Bình Trị Đông B, Quận Bình Tân, TP.HCM.</v>
      </c>
      <c r="J2753" s="13" t="e">
        <f>VLOOKUP(F2753,#REF!,5,0)</f>
        <v>#REF!</v>
      </c>
      <c r="M2753" s="13" t="e">
        <f>VLOOKUP(K2753,#REF!,2,0)</f>
        <v>#REF!</v>
      </c>
      <c r="N2753" s="17" t="e">
        <f>VLOOKUP(K2753,#REF!,6,0)</f>
        <v>#REF!</v>
      </c>
      <c r="O2753" s="17" t="e">
        <f t="shared" si="130"/>
        <v>#REF!</v>
      </c>
      <c r="P2753" s="22">
        <v>0.08</v>
      </c>
      <c r="Q2753" s="17" t="e">
        <f t="shared" si="131"/>
        <v>#REF!</v>
      </c>
      <c r="R2753" s="13" t="e">
        <f>VLOOKUP(J2753,'[1]Nhân viên'!$E$20:$F$41,2,0)</f>
        <v>#REF!</v>
      </c>
    </row>
    <row r="2754" spans="1:18" hidden="1">
      <c r="A2754" s="11">
        <v>2756</v>
      </c>
      <c r="B2754" s="11">
        <f t="shared" si="129"/>
        <v>0</v>
      </c>
      <c r="E2754" s="13" t="e">
        <f>VLOOKUP(D2754,#REF!,2,0)</f>
        <v>#REF!</v>
      </c>
      <c r="H2754" s="13" t="e">
        <f>VLOOKUP(F2754,#REF!,2,0)</f>
        <v>#REF!</v>
      </c>
      <c r="I2754" s="13" t="str">
        <f>VLOOKUP(F2754,'[1]Khách hàng'!$A$4:$F$2144,3,0)</f>
        <v>Số 1 đường số 17A, Khu phố 11, Phường Bình Trị Đông B, Quận Bình Tân, TP.HCM.</v>
      </c>
      <c r="J2754" s="13" t="e">
        <f>VLOOKUP(F2754,#REF!,5,0)</f>
        <v>#REF!</v>
      </c>
      <c r="M2754" s="13" t="e">
        <f>VLOOKUP(K2754,#REF!,2,0)</f>
        <v>#REF!</v>
      </c>
      <c r="N2754" s="17" t="e">
        <f>VLOOKUP(K2754,#REF!,6,0)</f>
        <v>#REF!</v>
      </c>
      <c r="O2754" s="17" t="e">
        <f t="shared" si="130"/>
        <v>#REF!</v>
      </c>
      <c r="P2754" s="22">
        <v>0.08</v>
      </c>
      <c r="Q2754" s="17" t="e">
        <f t="shared" si="131"/>
        <v>#REF!</v>
      </c>
      <c r="R2754" s="13" t="e">
        <f>VLOOKUP(J2754,'[1]Nhân viên'!$E$20:$F$41,2,0)</f>
        <v>#REF!</v>
      </c>
    </row>
    <row r="2755" spans="1:18" hidden="1">
      <c r="A2755" s="11">
        <v>2757</v>
      </c>
      <c r="B2755" s="11">
        <f t="shared" si="129"/>
        <v>0</v>
      </c>
      <c r="E2755" s="13" t="e">
        <f>VLOOKUP(D2755,#REF!,2,0)</f>
        <v>#REF!</v>
      </c>
      <c r="H2755" s="13" t="e">
        <f>VLOOKUP(F2755,#REF!,2,0)</f>
        <v>#REF!</v>
      </c>
      <c r="I2755" s="13" t="str">
        <f>VLOOKUP(F2755,'[1]Khách hàng'!$A$4:$F$2144,3,0)</f>
        <v>Số 1 đường số 17A, Khu phố 11, Phường Bình Trị Đông B, Quận Bình Tân, TP.HCM.</v>
      </c>
      <c r="J2755" s="13" t="e">
        <f>VLOOKUP(F2755,#REF!,5,0)</f>
        <v>#REF!</v>
      </c>
      <c r="M2755" s="13" t="e">
        <f>VLOOKUP(K2755,#REF!,2,0)</f>
        <v>#REF!</v>
      </c>
      <c r="N2755" s="17" t="e">
        <f>VLOOKUP(K2755,#REF!,6,0)</f>
        <v>#REF!</v>
      </c>
      <c r="O2755" s="17" t="e">
        <f t="shared" si="130"/>
        <v>#REF!</v>
      </c>
      <c r="P2755" s="22">
        <v>0.08</v>
      </c>
      <c r="Q2755" s="17" t="e">
        <f t="shared" si="131"/>
        <v>#REF!</v>
      </c>
      <c r="R2755" s="13" t="e">
        <f>VLOOKUP(J2755,'[1]Nhân viên'!$E$20:$F$41,2,0)</f>
        <v>#REF!</v>
      </c>
    </row>
    <row r="2756" spans="1:18" hidden="1">
      <c r="A2756" s="11">
        <v>2758</v>
      </c>
      <c r="B2756" s="11">
        <f t="shared" si="129"/>
        <v>0</v>
      </c>
      <c r="E2756" s="13" t="e">
        <f>VLOOKUP(D2756,#REF!,2,0)</f>
        <v>#REF!</v>
      </c>
      <c r="H2756" s="13" t="e">
        <f>VLOOKUP(F2756,#REF!,2,0)</f>
        <v>#REF!</v>
      </c>
      <c r="I2756" s="13" t="str">
        <f>VLOOKUP(F2756,'[1]Khách hàng'!$A$4:$F$2144,3,0)</f>
        <v>Số 1 đường số 17A, Khu phố 11, Phường Bình Trị Đông B, Quận Bình Tân, TP.HCM.</v>
      </c>
      <c r="J2756" s="13" t="e">
        <f>VLOOKUP(F2756,#REF!,5,0)</f>
        <v>#REF!</v>
      </c>
      <c r="M2756" s="13" t="e">
        <f>VLOOKUP(K2756,#REF!,2,0)</f>
        <v>#REF!</v>
      </c>
      <c r="N2756" s="17" t="e">
        <f>VLOOKUP(K2756,#REF!,6,0)</f>
        <v>#REF!</v>
      </c>
      <c r="O2756" s="17" t="e">
        <f t="shared" si="130"/>
        <v>#REF!</v>
      </c>
      <c r="P2756" s="22">
        <v>0.08</v>
      </c>
      <c r="Q2756" s="17" t="e">
        <f t="shared" si="131"/>
        <v>#REF!</v>
      </c>
      <c r="R2756" s="13" t="e">
        <f>VLOOKUP(J2756,'[1]Nhân viên'!$E$20:$F$41,2,0)</f>
        <v>#REF!</v>
      </c>
    </row>
    <row r="2757" spans="1:18" hidden="1">
      <c r="A2757" s="11">
        <v>2759</v>
      </c>
      <c r="B2757" s="11">
        <f t="shared" si="129"/>
        <v>0</v>
      </c>
      <c r="E2757" s="13" t="e">
        <f>VLOOKUP(D2757,#REF!,2,0)</f>
        <v>#REF!</v>
      </c>
      <c r="H2757" s="13" t="e">
        <f>VLOOKUP(F2757,#REF!,2,0)</f>
        <v>#REF!</v>
      </c>
      <c r="I2757" s="13" t="str">
        <f>VLOOKUP(F2757,'[1]Khách hàng'!$A$4:$F$2144,3,0)</f>
        <v>Số 1 đường số 17A, Khu phố 11, Phường Bình Trị Đông B, Quận Bình Tân, TP.HCM.</v>
      </c>
      <c r="J2757" s="13" t="e">
        <f>VLOOKUP(F2757,#REF!,5,0)</f>
        <v>#REF!</v>
      </c>
      <c r="M2757" s="13" t="e">
        <f>VLOOKUP(K2757,#REF!,2,0)</f>
        <v>#REF!</v>
      </c>
      <c r="N2757" s="17" t="e">
        <f>VLOOKUP(K2757,#REF!,6,0)</f>
        <v>#REF!</v>
      </c>
      <c r="O2757" s="17" t="e">
        <f t="shared" si="130"/>
        <v>#REF!</v>
      </c>
      <c r="P2757" s="22">
        <v>0.08</v>
      </c>
      <c r="Q2757" s="17" t="e">
        <f t="shared" si="131"/>
        <v>#REF!</v>
      </c>
      <c r="R2757" s="13" t="e">
        <f>VLOOKUP(J2757,'[1]Nhân viên'!$E$20:$F$41,2,0)</f>
        <v>#REF!</v>
      </c>
    </row>
    <row r="2758" spans="1:18" hidden="1">
      <c r="A2758" s="11">
        <v>2760</v>
      </c>
      <c r="B2758" s="11">
        <f t="shared" si="129"/>
        <v>0</v>
      </c>
      <c r="E2758" s="13" t="e">
        <f>VLOOKUP(D2758,#REF!,2,0)</f>
        <v>#REF!</v>
      </c>
      <c r="H2758" s="13" t="e">
        <f>VLOOKUP(F2758,#REF!,2,0)</f>
        <v>#REF!</v>
      </c>
      <c r="I2758" s="13" t="str">
        <f>VLOOKUP(F2758,'[1]Khách hàng'!$A$4:$F$2144,3,0)</f>
        <v>Số 1 đường số 17A, Khu phố 11, Phường Bình Trị Đông B, Quận Bình Tân, TP.HCM.</v>
      </c>
      <c r="J2758" s="13" t="e">
        <f>VLOOKUP(F2758,#REF!,5,0)</f>
        <v>#REF!</v>
      </c>
      <c r="M2758" s="13" t="e">
        <f>VLOOKUP(K2758,#REF!,2,0)</f>
        <v>#REF!</v>
      </c>
      <c r="N2758" s="17" t="e">
        <f>VLOOKUP(K2758,#REF!,6,0)</f>
        <v>#REF!</v>
      </c>
      <c r="O2758" s="17" t="e">
        <f t="shared" si="130"/>
        <v>#REF!</v>
      </c>
      <c r="P2758" s="22">
        <v>0.08</v>
      </c>
      <c r="Q2758" s="17" t="e">
        <f t="shared" si="131"/>
        <v>#REF!</v>
      </c>
      <c r="R2758" s="13" t="e">
        <f>VLOOKUP(J2758,'[1]Nhân viên'!$E$20:$F$41,2,0)</f>
        <v>#REF!</v>
      </c>
    </row>
    <row r="2759" spans="1:18" hidden="1">
      <c r="A2759" s="11">
        <v>2761</v>
      </c>
      <c r="B2759" s="11">
        <f t="shared" si="129"/>
        <v>0</v>
      </c>
      <c r="E2759" s="13" t="e">
        <f>VLOOKUP(D2759,#REF!,2,0)</f>
        <v>#REF!</v>
      </c>
      <c r="H2759" s="13" t="e">
        <f>VLOOKUP(F2759,#REF!,2,0)</f>
        <v>#REF!</v>
      </c>
      <c r="I2759" s="13" t="str">
        <f>VLOOKUP(F2759,'[1]Khách hàng'!$A$4:$F$2144,3,0)</f>
        <v>Số 1 đường số 17A, Khu phố 11, Phường Bình Trị Đông B, Quận Bình Tân, TP.HCM.</v>
      </c>
      <c r="J2759" s="13" t="e">
        <f>VLOOKUP(F2759,#REF!,5,0)</f>
        <v>#REF!</v>
      </c>
      <c r="M2759" s="13" t="e">
        <f>VLOOKUP(K2759,#REF!,2,0)</f>
        <v>#REF!</v>
      </c>
      <c r="N2759" s="17" t="e">
        <f>VLOOKUP(K2759,#REF!,6,0)</f>
        <v>#REF!</v>
      </c>
      <c r="O2759" s="17" t="e">
        <f t="shared" si="130"/>
        <v>#REF!</v>
      </c>
      <c r="P2759" s="22">
        <v>0.08</v>
      </c>
      <c r="Q2759" s="17" t="e">
        <f t="shared" si="131"/>
        <v>#REF!</v>
      </c>
      <c r="R2759" s="13" t="e">
        <f>VLOOKUP(J2759,'[1]Nhân viên'!$E$20:$F$41,2,0)</f>
        <v>#REF!</v>
      </c>
    </row>
    <row r="2760" spans="1:18" hidden="1">
      <c r="A2760" s="11">
        <v>2762</v>
      </c>
      <c r="B2760" s="11">
        <f t="shared" si="129"/>
        <v>0</v>
      </c>
      <c r="E2760" s="13" t="e">
        <f>VLOOKUP(D2760,#REF!,2,0)</f>
        <v>#REF!</v>
      </c>
      <c r="H2760" s="13" t="e">
        <f>VLOOKUP(F2760,#REF!,2,0)</f>
        <v>#REF!</v>
      </c>
      <c r="I2760" s="13" t="str">
        <f>VLOOKUP(F2760,'[1]Khách hàng'!$A$4:$F$2144,3,0)</f>
        <v>Số 1 đường số 17A, Khu phố 11, Phường Bình Trị Đông B, Quận Bình Tân, TP.HCM.</v>
      </c>
      <c r="J2760" s="13" t="e">
        <f>VLOOKUP(F2760,#REF!,5,0)</f>
        <v>#REF!</v>
      </c>
      <c r="M2760" s="13" t="e">
        <f>VLOOKUP(K2760,#REF!,2,0)</f>
        <v>#REF!</v>
      </c>
      <c r="N2760" s="17" t="e">
        <f>VLOOKUP(K2760,#REF!,6,0)</f>
        <v>#REF!</v>
      </c>
      <c r="O2760" s="17" t="e">
        <f t="shared" si="130"/>
        <v>#REF!</v>
      </c>
      <c r="P2760" s="22">
        <v>0.08</v>
      </c>
      <c r="Q2760" s="17" t="e">
        <f t="shared" si="131"/>
        <v>#REF!</v>
      </c>
      <c r="R2760" s="13" t="e">
        <f>VLOOKUP(J2760,'[1]Nhân viên'!$E$20:$F$41,2,0)</f>
        <v>#REF!</v>
      </c>
    </row>
    <row r="2761" spans="1:18" hidden="1">
      <c r="A2761" s="11">
        <v>2763</v>
      </c>
      <c r="B2761" s="11">
        <f t="shared" si="129"/>
        <v>0</v>
      </c>
      <c r="E2761" s="13" t="e">
        <f>VLOOKUP(D2761,#REF!,2,0)</f>
        <v>#REF!</v>
      </c>
      <c r="H2761" s="13" t="e">
        <f>VLOOKUP(F2761,#REF!,2,0)</f>
        <v>#REF!</v>
      </c>
      <c r="I2761" s="13" t="str">
        <f>VLOOKUP(F2761,'[1]Khách hàng'!$A$4:$F$2144,3,0)</f>
        <v>Số 1 đường số 17A, Khu phố 11, Phường Bình Trị Đông B, Quận Bình Tân, TP.HCM.</v>
      </c>
      <c r="J2761" s="13" t="e">
        <f>VLOOKUP(F2761,#REF!,5,0)</f>
        <v>#REF!</v>
      </c>
      <c r="M2761" s="13" t="e">
        <f>VLOOKUP(K2761,#REF!,2,0)</f>
        <v>#REF!</v>
      </c>
      <c r="N2761" s="17" t="e">
        <f>VLOOKUP(K2761,#REF!,6,0)</f>
        <v>#REF!</v>
      </c>
      <c r="O2761" s="17" t="e">
        <f t="shared" si="130"/>
        <v>#REF!</v>
      </c>
      <c r="P2761" s="22">
        <v>0.08</v>
      </c>
      <c r="Q2761" s="17" t="e">
        <f t="shared" si="131"/>
        <v>#REF!</v>
      </c>
      <c r="R2761" s="13" t="e">
        <f>VLOOKUP(J2761,'[1]Nhân viên'!$E$20:$F$41,2,0)</f>
        <v>#REF!</v>
      </c>
    </row>
    <row r="2762" spans="1:18" hidden="1">
      <c r="A2762" s="11">
        <v>2764</v>
      </c>
      <c r="B2762" s="11">
        <f t="shared" si="129"/>
        <v>0</v>
      </c>
      <c r="E2762" s="13" t="e">
        <f>VLOOKUP(D2762,#REF!,2,0)</f>
        <v>#REF!</v>
      </c>
      <c r="H2762" s="13" t="e">
        <f>VLOOKUP(F2762,#REF!,2,0)</f>
        <v>#REF!</v>
      </c>
      <c r="I2762" s="13" t="str">
        <f>VLOOKUP(F2762,'[1]Khách hàng'!$A$4:$F$2144,3,0)</f>
        <v>Số 1 đường số 17A, Khu phố 11, Phường Bình Trị Đông B, Quận Bình Tân, TP.HCM.</v>
      </c>
      <c r="J2762" s="13" t="e">
        <f>VLOOKUP(F2762,#REF!,5,0)</f>
        <v>#REF!</v>
      </c>
      <c r="M2762" s="13" t="e">
        <f>VLOOKUP(K2762,#REF!,2,0)</f>
        <v>#REF!</v>
      </c>
      <c r="N2762" s="17" t="e">
        <f>VLOOKUP(K2762,#REF!,6,0)</f>
        <v>#REF!</v>
      </c>
      <c r="O2762" s="17" t="e">
        <f t="shared" si="130"/>
        <v>#REF!</v>
      </c>
      <c r="P2762" s="22">
        <v>0.08</v>
      </c>
      <c r="Q2762" s="17" t="e">
        <f t="shared" si="131"/>
        <v>#REF!</v>
      </c>
      <c r="R2762" s="13" t="e">
        <f>VLOOKUP(J2762,'[1]Nhân viên'!$E$20:$F$41,2,0)</f>
        <v>#REF!</v>
      </c>
    </row>
    <row r="2763" spans="1:18" hidden="1">
      <c r="A2763" s="11">
        <v>2765</v>
      </c>
      <c r="B2763" s="11">
        <f t="shared" si="129"/>
        <v>0</v>
      </c>
      <c r="E2763" s="13" t="e">
        <f>VLOOKUP(D2763,#REF!,2,0)</f>
        <v>#REF!</v>
      </c>
      <c r="H2763" s="13" t="e">
        <f>VLOOKUP(F2763,#REF!,2,0)</f>
        <v>#REF!</v>
      </c>
      <c r="I2763" s="13" t="str">
        <f>VLOOKUP(F2763,'[1]Khách hàng'!$A$4:$F$2144,3,0)</f>
        <v>Số 1 đường số 17A, Khu phố 11, Phường Bình Trị Đông B, Quận Bình Tân, TP.HCM.</v>
      </c>
      <c r="J2763" s="13" t="e">
        <f>VLOOKUP(F2763,#REF!,5,0)</f>
        <v>#REF!</v>
      </c>
      <c r="M2763" s="13" t="e">
        <f>VLOOKUP(K2763,#REF!,2,0)</f>
        <v>#REF!</v>
      </c>
      <c r="N2763" s="17" t="e">
        <f>VLOOKUP(K2763,#REF!,6,0)</f>
        <v>#REF!</v>
      </c>
      <c r="O2763" s="17" t="e">
        <f t="shared" si="130"/>
        <v>#REF!</v>
      </c>
      <c r="P2763" s="22">
        <v>0.08</v>
      </c>
      <c r="Q2763" s="17" t="e">
        <f t="shared" si="131"/>
        <v>#REF!</v>
      </c>
      <c r="R2763" s="13" t="e">
        <f>VLOOKUP(J2763,'[1]Nhân viên'!$E$20:$F$41,2,0)</f>
        <v>#REF!</v>
      </c>
    </row>
    <row r="2764" spans="1:18" hidden="1">
      <c r="A2764" s="11">
        <v>2766</v>
      </c>
      <c r="B2764" s="11">
        <f t="shared" si="129"/>
        <v>0</v>
      </c>
      <c r="E2764" s="13" t="e">
        <f>VLOOKUP(D2764,#REF!,2,0)</f>
        <v>#REF!</v>
      </c>
      <c r="H2764" s="13" t="e">
        <f>VLOOKUP(F2764,#REF!,2,0)</f>
        <v>#REF!</v>
      </c>
      <c r="I2764" s="13" t="str">
        <f>VLOOKUP(F2764,'[1]Khách hàng'!$A$4:$F$2144,3,0)</f>
        <v>Số 1 đường số 17A, Khu phố 11, Phường Bình Trị Đông B, Quận Bình Tân, TP.HCM.</v>
      </c>
      <c r="J2764" s="13" t="e">
        <f>VLOOKUP(F2764,#REF!,5,0)</f>
        <v>#REF!</v>
      </c>
      <c r="M2764" s="13" t="e">
        <f>VLOOKUP(K2764,#REF!,2,0)</f>
        <v>#REF!</v>
      </c>
      <c r="N2764" s="17" t="e">
        <f>VLOOKUP(K2764,#REF!,6,0)</f>
        <v>#REF!</v>
      </c>
      <c r="O2764" s="17" t="e">
        <f t="shared" si="130"/>
        <v>#REF!</v>
      </c>
      <c r="P2764" s="22">
        <v>0.08</v>
      </c>
      <c r="Q2764" s="17" t="e">
        <f t="shared" si="131"/>
        <v>#REF!</v>
      </c>
      <c r="R2764" s="13" t="e">
        <f>VLOOKUP(J2764,'[1]Nhân viên'!$E$20:$F$41,2,0)</f>
        <v>#REF!</v>
      </c>
    </row>
    <row r="2765" spans="1:18" hidden="1">
      <c r="A2765" s="11">
        <v>2767</v>
      </c>
      <c r="B2765" s="11">
        <f t="shared" si="129"/>
        <v>0</v>
      </c>
      <c r="E2765" s="13" t="e">
        <f>VLOOKUP(D2765,#REF!,2,0)</f>
        <v>#REF!</v>
      </c>
      <c r="H2765" s="13" t="e">
        <f>VLOOKUP(F2765,#REF!,2,0)</f>
        <v>#REF!</v>
      </c>
      <c r="I2765" s="13" t="str">
        <f>VLOOKUP(F2765,'[1]Khách hàng'!$A$4:$F$2144,3,0)</f>
        <v>Số 1 đường số 17A, Khu phố 11, Phường Bình Trị Đông B, Quận Bình Tân, TP.HCM.</v>
      </c>
      <c r="J2765" s="13" t="e">
        <f>VLOOKUP(F2765,#REF!,5,0)</f>
        <v>#REF!</v>
      </c>
      <c r="M2765" s="13" t="e">
        <f>VLOOKUP(K2765,#REF!,2,0)</f>
        <v>#REF!</v>
      </c>
      <c r="N2765" s="17" t="e">
        <f>VLOOKUP(K2765,#REF!,6,0)</f>
        <v>#REF!</v>
      </c>
      <c r="O2765" s="17" t="e">
        <f t="shared" si="130"/>
        <v>#REF!</v>
      </c>
      <c r="P2765" s="22">
        <v>0.08</v>
      </c>
      <c r="Q2765" s="17" t="e">
        <f t="shared" si="131"/>
        <v>#REF!</v>
      </c>
      <c r="R2765" s="13" t="e">
        <f>VLOOKUP(J2765,'[1]Nhân viên'!$E$20:$F$41,2,0)</f>
        <v>#REF!</v>
      </c>
    </row>
    <row r="2766" spans="1:18" hidden="1">
      <c r="A2766" s="11">
        <v>2768</v>
      </c>
      <c r="B2766" s="11">
        <f t="shared" si="129"/>
        <v>0</v>
      </c>
      <c r="E2766" s="13" t="e">
        <f>VLOOKUP(D2766,#REF!,2,0)</f>
        <v>#REF!</v>
      </c>
      <c r="H2766" s="13" t="e">
        <f>VLOOKUP(F2766,#REF!,2,0)</f>
        <v>#REF!</v>
      </c>
      <c r="I2766" s="13" t="str">
        <f>VLOOKUP(F2766,'[1]Khách hàng'!$A$4:$F$2144,3,0)</f>
        <v>Số 1 đường số 17A, Khu phố 11, Phường Bình Trị Đông B, Quận Bình Tân, TP.HCM.</v>
      </c>
      <c r="J2766" s="13" t="e">
        <f>VLOOKUP(F2766,#REF!,5,0)</f>
        <v>#REF!</v>
      </c>
      <c r="M2766" s="13" t="e">
        <f>VLOOKUP(K2766,#REF!,2,0)</f>
        <v>#REF!</v>
      </c>
      <c r="N2766" s="17" t="e">
        <f>VLOOKUP(K2766,#REF!,6,0)</f>
        <v>#REF!</v>
      </c>
      <c r="O2766" s="17" t="e">
        <f t="shared" si="130"/>
        <v>#REF!</v>
      </c>
      <c r="P2766" s="22">
        <v>0.08</v>
      </c>
      <c r="Q2766" s="17" t="e">
        <f t="shared" si="131"/>
        <v>#REF!</v>
      </c>
      <c r="R2766" s="13" t="e">
        <f>VLOOKUP(J2766,'[1]Nhân viên'!$E$20:$F$41,2,0)</f>
        <v>#REF!</v>
      </c>
    </row>
    <row r="2767" spans="1:18" hidden="1">
      <c r="A2767" s="11">
        <v>2769</v>
      </c>
      <c r="B2767" s="11">
        <f t="shared" si="129"/>
        <v>0</v>
      </c>
      <c r="E2767" s="13" t="e">
        <f>VLOOKUP(D2767,#REF!,2,0)</f>
        <v>#REF!</v>
      </c>
      <c r="H2767" s="13" t="e">
        <f>VLOOKUP(F2767,#REF!,2,0)</f>
        <v>#REF!</v>
      </c>
      <c r="I2767" s="13" t="str">
        <f>VLOOKUP(F2767,'[1]Khách hàng'!$A$4:$F$2144,3,0)</f>
        <v>Số 1 đường số 17A, Khu phố 11, Phường Bình Trị Đông B, Quận Bình Tân, TP.HCM.</v>
      </c>
      <c r="J2767" s="13" t="e">
        <f>VLOOKUP(F2767,#REF!,5,0)</f>
        <v>#REF!</v>
      </c>
      <c r="M2767" s="13" t="e">
        <f>VLOOKUP(K2767,#REF!,2,0)</f>
        <v>#REF!</v>
      </c>
      <c r="N2767" s="17" t="e">
        <f>VLOOKUP(K2767,#REF!,6,0)</f>
        <v>#REF!</v>
      </c>
      <c r="O2767" s="17" t="e">
        <f t="shared" si="130"/>
        <v>#REF!</v>
      </c>
      <c r="P2767" s="22">
        <v>0.08</v>
      </c>
      <c r="Q2767" s="17" t="e">
        <f t="shared" si="131"/>
        <v>#REF!</v>
      </c>
      <c r="R2767" s="13" t="e">
        <f>VLOOKUP(J2767,'[1]Nhân viên'!$E$20:$F$41,2,0)</f>
        <v>#REF!</v>
      </c>
    </row>
    <row r="2768" spans="1:18" hidden="1">
      <c r="A2768" s="11">
        <v>2770</v>
      </c>
      <c r="B2768" s="11">
        <f t="shared" si="129"/>
        <v>0</v>
      </c>
      <c r="E2768" s="13" t="e">
        <f>VLOOKUP(D2768,#REF!,2,0)</f>
        <v>#REF!</v>
      </c>
      <c r="H2768" s="13" t="e">
        <f>VLOOKUP(F2768,#REF!,2,0)</f>
        <v>#REF!</v>
      </c>
      <c r="I2768" s="13" t="str">
        <f>VLOOKUP(F2768,'[1]Khách hàng'!$A$4:$F$2144,3,0)</f>
        <v>Số 1 đường số 17A, Khu phố 11, Phường Bình Trị Đông B, Quận Bình Tân, TP.HCM.</v>
      </c>
      <c r="J2768" s="13" t="e">
        <f>VLOOKUP(F2768,#REF!,5,0)</f>
        <v>#REF!</v>
      </c>
      <c r="M2768" s="13" t="e">
        <f>VLOOKUP(K2768,#REF!,2,0)</f>
        <v>#REF!</v>
      </c>
      <c r="N2768" s="17" t="e">
        <f>VLOOKUP(K2768,#REF!,6,0)</f>
        <v>#REF!</v>
      </c>
      <c r="O2768" s="17" t="e">
        <f t="shared" si="130"/>
        <v>#REF!</v>
      </c>
      <c r="P2768" s="22">
        <v>0.08</v>
      </c>
      <c r="Q2768" s="17" t="e">
        <f t="shared" si="131"/>
        <v>#REF!</v>
      </c>
      <c r="R2768" s="13" t="e">
        <f>VLOOKUP(J2768,'[1]Nhân viên'!$E$20:$F$41,2,0)</f>
        <v>#REF!</v>
      </c>
    </row>
    <row r="2769" spans="1:18" hidden="1">
      <c r="A2769" s="11">
        <v>2771</v>
      </c>
      <c r="B2769" s="11">
        <f t="shared" si="129"/>
        <v>0</v>
      </c>
      <c r="E2769" s="13" t="e">
        <f>VLOOKUP(D2769,#REF!,2,0)</f>
        <v>#REF!</v>
      </c>
      <c r="H2769" s="13" t="e">
        <f>VLOOKUP(F2769,#REF!,2,0)</f>
        <v>#REF!</v>
      </c>
      <c r="I2769" s="13" t="str">
        <f>VLOOKUP(F2769,'[1]Khách hàng'!$A$4:$F$2144,3,0)</f>
        <v>Số 1 đường số 17A, Khu phố 11, Phường Bình Trị Đông B, Quận Bình Tân, TP.HCM.</v>
      </c>
      <c r="J2769" s="13" t="e">
        <f>VLOOKUP(F2769,#REF!,5,0)</f>
        <v>#REF!</v>
      </c>
      <c r="M2769" s="13" t="e">
        <f>VLOOKUP(K2769,#REF!,2,0)</f>
        <v>#REF!</v>
      </c>
      <c r="N2769" s="17" t="e">
        <f>VLOOKUP(K2769,#REF!,6,0)</f>
        <v>#REF!</v>
      </c>
      <c r="O2769" s="17" t="e">
        <f t="shared" si="130"/>
        <v>#REF!</v>
      </c>
      <c r="P2769" s="22">
        <v>0.08</v>
      </c>
      <c r="Q2769" s="17" t="e">
        <f t="shared" si="131"/>
        <v>#REF!</v>
      </c>
      <c r="R2769" s="13" t="e">
        <f>VLOOKUP(J2769,'[1]Nhân viên'!$E$20:$F$41,2,0)</f>
        <v>#REF!</v>
      </c>
    </row>
    <row r="2770" spans="1:18" hidden="1">
      <c r="A2770" s="11">
        <v>2772</v>
      </c>
      <c r="B2770" s="11">
        <f t="shared" si="129"/>
        <v>0</v>
      </c>
      <c r="E2770" s="13" t="e">
        <f>VLOOKUP(D2770,#REF!,2,0)</f>
        <v>#REF!</v>
      </c>
      <c r="H2770" s="13" t="e">
        <f>VLOOKUP(F2770,#REF!,2,0)</f>
        <v>#REF!</v>
      </c>
      <c r="I2770" s="13" t="str">
        <f>VLOOKUP(F2770,'[1]Khách hàng'!$A$4:$F$2144,3,0)</f>
        <v>Số 1 đường số 17A, Khu phố 11, Phường Bình Trị Đông B, Quận Bình Tân, TP.HCM.</v>
      </c>
      <c r="J2770" s="13" t="e">
        <f>VLOOKUP(F2770,#REF!,5,0)</f>
        <v>#REF!</v>
      </c>
      <c r="M2770" s="13" t="e">
        <f>VLOOKUP(K2770,#REF!,2,0)</f>
        <v>#REF!</v>
      </c>
      <c r="N2770" s="17" t="e">
        <f>VLOOKUP(K2770,#REF!,6,0)</f>
        <v>#REF!</v>
      </c>
      <c r="O2770" s="17" t="e">
        <f t="shared" si="130"/>
        <v>#REF!</v>
      </c>
      <c r="P2770" s="22">
        <v>0.08</v>
      </c>
      <c r="Q2770" s="17" t="e">
        <f t="shared" si="131"/>
        <v>#REF!</v>
      </c>
      <c r="R2770" s="13" t="e">
        <f>VLOOKUP(J2770,'[1]Nhân viên'!$E$20:$F$41,2,0)</f>
        <v>#REF!</v>
      </c>
    </row>
    <row r="2771" spans="1:18" hidden="1">
      <c r="A2771" s="11">
        <v>2773</v>
      </c>
      <c r="B2771" s="11">
        <f t="shared" si="129"/>
        <v>0</v>
      </c>
      <c r="E2771" s="13" t="e">
        <f>VLOOKUP(D2771,#REF!,2,0)</f>
        <v>#REF!</v>
      </c>
      <c r="H2771" s="13" t="e">
        <f>VLOOKUP(F2771,#REF!,2,0)</f>
        <v>#REF!</v>
      </c>
      <c r="I2771" s="13" t="str">
        <f>VLOOKUP(F2771,'[1]Khách hàng'!$A$4:$F$2144,3,0)</f>
        <v>Số 1 đường số 17A, Khu phố 11, Phường Bình Trị Đông B, Quận Bình Tân, TP.HCM.</v>
      </c>
      <c r="J2771" s="13" t="e">
        <f>VLOOKUP(F2771,#REF!,5,0)</f>
        <v>#REF!</v>
      </c>
      <c r="M2771" s="13" t="e">
        <f>VLOOKUP(K2771,#REF!,2,0)</f>
        <v>#REF!</v>
      </c>
      <c r="N2771" s="17" t="e">
        <f>VLOOKUP(K2771,#REF!,6,0)</f>
        <v>#REF!</v>
      </c>
      <c r="O2771" s="17" t="e">
        <f t="shared" si="130"/>
        <v>#REF!</v>
      </c>
      <c r="P2771" s="22">
        <v>0.08</v>
      </c>
      <c r="Q2771" s="17" t="e">
        <f t="shared" si="131"/>
        <v>#REF!</v>
      </c>
      <c r="R2771" s="13" t="e">
        <f>VLOOKUP(J2771,'[1]Nhân viên'!$E$20:$F$41,2,0)</f>
        <v>#REF!</v>
      </c>
    </row>
    <row r="2772" spans="1:18" hidden="1">
      <c r="A2772" s="11">
        <v>2774</v>
      </c>
      <c r="B2772" s="11">
        <f t="shared" si="129"/>
        <v>0</v>
      </c>
      <c r="E2772" s="13" t="e">
        <f>VLOOKUP(D2772,#REF!,2,0)</f>
        <v>#REF!</v>
      </c>
      <c r="H2772" s="13" t="e">
        <f>VLOOKUP(F2772,#REF!,2,0)</f>
        <v>#REF!</v>
      </c>
      <c r="I2772" s="13" t="str">
        <f>VLOOKUP(F2772,'[1]Khách hàng'!$A$4:$F$2144,3,0)</f>
        <v>Số 1 đường số 17A, Khu phố 11, Phường Bình Trị Đông B, Quận Bình Tân, TP.HCM.</v>
      </c>
      <c r="J2772" s="13" t="e">
        <f>VLOOKUP(F2772,#REF!,5,0)</f>
        <v>#REF!</v>
      </c>
      <c r="M2772" s="13" t="e">
        <f>VLOOKUP(K2772,#REF!,2,0)</f>
        <v>#REF!</v>
      </c>
      <c r="N2772" s="17" t="e">
        <f>VLOOKUP(K2772,#REF!,6,0)</f>
        <v>#REF!</v>
      </c>
      <c r="O2772" s="17" t="e">
        <f t="shared" si="130"/>
        <v>#REF!</v>
      </c>
      <c r="P2772" s="22">
        <v>0.08</v>
      </c>
      <c r="Q2772" s="17" t="e">
        <f t="shared" si="131"/>
        <v>#REF!</v>
      </c>
      <c r="R2772" s="13" t="e">
        <f>VLOOKUP(J2772,'[1]Nhân viên'!$E$20:$F$41,2,0)</f>
        <v>#REF!</v>
      </c>
    </row>
    <row r="2773" spans="1:18" hidden="1">
      <c r="A2773" s="11">
        <v>2775</v>
      </c>
      <c r="B2773" s="11">
        <f t="shared" si="129"/>
        <v>0</v>
      </c>
      <c r="E2773" s="13" t="e">
        <f>VLOOKUP(D2773,#REF!,2,0)</f>
        <v>#REF!</v>
      </c>
      <c r="H2773" s="13" t="e">
        <f>VLOOKUP(F2773,#REF!,2,0)</f>
        <v>#REF!</v>
      </c>
      <c r="I2773" s="13" t="str">
        <f>VLOOKUP(F2773,'[1]Khách hàng'!$A$4:$F$2144,3,0)</f>
        <v>Số 1 đường số 17A, Khu phố 11, Phường Bình Trị Đông B, Quận Bình Tân, TP.HCM.</v>
      </c>
      <c r="J2773" s="13" t="e">
        <f>VLOOKUP(F2773,#REF!,5,0)</f>
        <v>#REF!</v>
      </c>
      <c r="M2773" s="13" t="e">
        <f>VLOOKUP(K2773,#REF!,2,0)</f>
        <v>#REF!</v>
      </c>
      <c r="N2773" s="17" t="e">
        <f>VLOOKUP(K2773,#REF!,6,0)</f>
        <v>#REF!</v>
      </c>
      <c r="O2773" s="17" t="e">
        <f t="shared" si="130"/>
        <v>#REF!</v>
      </c>
      <c r="P2773" s="22">
        <v>0.08</v>
      </c>
      <c r="Q2773" s="17" t="e">
        <f t="shared" si="131"/>
        <v>#REF!</v>
      </c>
      <c r="R2773" s="13" t="e">
        <f>VLOOKUP(J2773,'[1]Nhân viên'!$E$20:$F$41,2,0)</f>
        <v>#REF!</v>
      </c>
    </row>
    <row r="2774" spans="1:18" hidden="1">
      <c r="A2774" s="11">
        <v>2776</v>
      </c>
      <c r="B2774" s="11">
        <f t="shared" si="129"/>
        <v>0</v>
      </c>
      <c r="E2774" s="13" t="e">
        <f>VLOOKUP(D2774,#REF!,2,0)</f>
        <v>#REF!</v>
      </c>
      <c r="H2774" s="13" t="e">
        <f>VLOOKUP(F2774,#REF!,2,0)</f>
        <v>#REF!</v>
      </c>
      <c r="I2774" s="13" t="str">
        <f>VLOOKUP(F2774,'[1]Khách hàng'!$A$4:$F$2144,3,0)</f>
        <v>Số 1 đường số 17A, Khu phố 11, Phường Bình Trị Đông B, Quận Bình Tân, TP.HCM.</v>
      </c>
      <c r="J2774" s="13" t="e">
        <f>VLOOKUP(F2774,#REF!,5,0)</f>
        <v>#REF!</v>
      </c>
      <c r="M2774" s="13" t="e">
        <f>VLOOKUP(K2774,#REF!,2,0)</f>
        <v>#REF!</v>
      </c>
      <c r="N2774" s="17" t="e">
        <f>VLOOKUP(K2774,#REF!,6,0)</f>
        <v>#REF!</v>
      </c>
      <c r="O2774" s="17" t="e">
        <f t="shared" si="130"/>
        <v>#REF!</v>
      </c>
      <c r="P2774" s="22">
        <v>0.08</v>
      </c>
      <c r="Q2774" s="17" t="e">
        <f t="shared" si="131"/>
        <v>#REF!</v>
      </c>
      <c r="R2774" s="13" t="e">
        <f>VLOOKUP(J2774,'[1]Nhân viên'!$E$20:$F$41,2,0)</f>
        <v>#REF!</v>
      </c>
    </row>
    <row r="2775" spans="1:18" hidden="1">
      <c r="A2775" s="11">
        <v>2777</v>
      </c>
      <c r="B2775" s="11">
        <f t="shared" si="129"/>
        <v>0</v>
      </c>
      <c r="E2775" s="13" t="e">
        <f>VLOOKUP(D2775,#REF!,2,0)</f>
        <v>#REF!</v>
      </c>
      <c r="H2775" s="13" t="e">
        <f>VLOOKUP(F2775,#REF!,2,0)</f>
        <v>#REF!</v>
      </c>
      <c r="I2775" s="13" t="str">
        <f>VLOOKUP(F2775,'[1]Khách hàng'!$A$4:$F$2144,3,0)</f>
        <v>Số 1 đường số 17A, Khu phố 11, Phường Bình Trị Đông B, Quận Bình Tân, TP.HCM.</v>
      </c>
      <c r="J2775" s="13" t="e">
        <f>VLOOKUP(F2775,#REF!,5,0)</f>
        <v>#REF!</v>
      </c>
      <c r="M2775" s="13" t="e">
        <f>VLOOKUP(K2775,#REF!,2,0)</f>
        <v>#REF!</v>
      </c>
      <c r="N2775" s="17" t="e">
        <f>VLOOKUP(K2775,#REF!,6,0)</f>
        <v>#REF!</v>
      </c>
      <c r="O2775" s="17" t="e">
        <f t="shared" si="130"/>
        <v>#REF!</v>
      </c>
      <c r="P2775" s="22">
        <v>0.08</v>
      </c>
      <c r="Q2775" s="17" t="e">
        <f t="shared" si="131"/>
        <v>#REF!</v>
      </c>
      <c r="R2775" s="13" t="e">
        <f>VLOOKUP(J2775,'[1]Nhân viên'!$E$20:$F$41,2,0)</f>
        <v>#REF!</v>
      </c>
    </row>
    <row r="2776" spans="1:18" hidden="1">
      <c r="A2776" s="11">
        <v>2778</v>
      </c>
      <c r="B2776" s="11">
        <f t="shared" si="129"/>
        <v>0</v>
      </c>
      <c r="E2776" s="13" t="e">
        <f>VLOOKUP(D2776,#REF!,2,0)</f>
        <v>#REF!</v>
      </c>
      <c r="H2776" s="13" t="e">
        <f>VLOOKUP(F2776,#REF!,2,0)</f>
        <v>#REF!</v>
      </c>
      <c r="I2776" s="13" t="str">
        <f>VLOOKUP(F2776,'[1]Khách hàng'!$A$4:$F$2144,3,0)</f>
        <v>Số 1 đường số 17A, Khu phố 11, Phường Bình Trị Đông B, Quận Bình Tân, TP.HCM.</v>
      </c>
      <c r="J2776" s="13" t="e">
        <f>VLOOKUP(F2776,#REF!,5,0)</f>
        <v>#REF!</v>
      </c>
      <c r="M2776" s="13" t="e">
        <f>VLOOKUP(K2776,#REF!,2,0)</f>
        <v>#REF!</v>
      </c>
      <c r="N2776" s="17" t="e">
        <f>VLOOKUP(K2776,#REF!,6,0)</f>
        <v>#REF!</v>
      </c>
      <c r="O2776" s="17" t="e">
        <f t="shared" si="130"/>
        <v>#REF!</v>
      </c>
      <c r="P2776" s="22">
        <v>0.08</v>
      </c>
      <c r="Q2776" s="17" t="e">
        <f t="shared" si="131"/>
        <v>#REF!</v>
      </c>
      <c r="R2776" s="13" t="e">
        <f>VLOOKUP(J2776,'[1]Nhân viên'!$E$20:$F$41,2,0)</f>
        <v>#REF!</v>
      </c>
    </row>
    <row r="2777" spans="1:18" hidden="1">
      <c r="A2777" s="11">
        <v>2779</v>
      </c>
      <c r="B2777" s="11">
        <f t="shared" si="129"/>
        <v>0</v>
      </c>
      <c r="E2777" s="13" t="e">
        <f>VLOOKUP(D2777,#REF!,2,0)</f>
        <v>#REF!</v>
      </c>
      <c r="H2777" s="13" t="e">
        <f>VLOOKUP(F2777,#REF!,2,0)</f>
        <v>#REF!</v>
      </c>
      <c r="I2777" s="13" t="str">
        <f>VLOOKUP(F2777,'[1]Khách hàng'!$A$4:$F$2144,3,0)</f>
        <v>Số 1 đường số 17A, Khu phố 11, Phường Bình Trị Đông B, Quận Bình Tân, TP.HCM.</v>
      </c>
      <c r="J2777" s="13" t="e">
        <f>VLOOKUP(F2777,#REF!,5,0)</f>
        <v>#REF!</v>
      </c>
      <c r="M2777" s="13" t="e">
        <f>VLOOKUP(K2777,#REF!,2,0)</f>
        <v>#REF!</v>
      </c>
      <c r="N2777" s="17" t="e">
        <f>VLOOKUP(K2777,#REF!,6,0)</f>
        <v>#REF!</v>
      </c>
      <c r="O2777" s="17" t="e">
        <f t="shared" si="130"/>
        <v>#REF!</v>
      </c>
      <c r="P2777" s="22">
        <v>0.08</v>
      </c>
      <c r="Q2777" s="17" t="e">
        <f t="shared" si="131"/>
        <v>#REF!</v>
      </c>
      <c r="R2777" s="13" t="e">
        <f>VLOOKUP(J2777,'[1]Nhân viên'!$E$20:$F$41,2,0)</f>
        <v>#REF!</v>
      </c>
    </row>
    <row r="2778" spans="1:18" hidden="1">
      <c r="A2778" s="11">
        <v>2780</v>
      </c>
      <c r="B2778" s="11">
        <f t="shared" si="129"/>
        <v>0</v>
      </c>
      <c r="E2778" s="13" t="e">
        <f>VLOOKUP(D2778,#REF!,2,0)</f>
        <v>#REF!</v>
      </c>
      <c r="H2778" s="13" t="e">
        <f>VLOOKUP(F2778,#REF!,2,0)</f>
        <v>#REF!</v>
      </c>
      <c r="I2778" s="13" t="str">
        <f>VLOOKUP(F2778,'[1]Khách hàng'!$A$4:$F$2144,3,0)</f>
        <v>Số 1 đường số 17A, Khu phố 11, Phường Bình Trị Đông B, Quận Bình Tân, TP.HCM.</v>
      </c>
      <c r="J2778" s="13" t="e">
        <f>VLOOKUP(F2778,#REF!,5,0)</f>
        <v>#REF!</v>
      </c>
      <c r="M2778" s="13" t="e">
        <f>VLOOKUP(K2778,#REF!,2,0)</f>
        <v>#REF!</v>
      </c>
      <c r="N2778" s="17" t="e">
        <f>VLOOKUP(K2778,#REF!,6,0)</f>
        <v>#REF!</v>
      </c>
      <c r="O2778" s="17" t="e">
        <f t="shared" si="130"/>
        <v>#REF!</v>
      </c>
      <c r="P2778" s="22">
        <v>0.08</v>
      </c>
      <c r="Q2778" s="17" t="e">
        <f t="shared" si="131"/>
        <v>#REF!</v>
      </c>
      <c r="R2778" s="13" t="e">
        <f>VLOOKUP(J2778,'[1]Nhân viên'!$E$20:$F$41,2,0)</f>
        <v>#REF!</v>
      </c>
    </row>
    <row r="2779" spans="1:18" hidden="1">
      <c r="A2779" s="11">
        <v>2781</v>
      </c>
      <c r="B2779" s="11">
        <f t="shared" si="129"/>
        <v>0</v>
      </c>
      <c r="E2779" s="13" t="e">
        <f>VLOOKUP(D2779,#REF!,2,0)</f>
        <v>#REF!</v>
      </c>
      <c r="H2779" s="13" t="e">
        <f>VLOOKUP(F2779,#REF!,2,0)</f>
        <v>#REF!</v>
      </c>
      <c r="I2779" s="13" t="str">
        <f>VLOOKUP(F2779,'[1]Khách hàng'!$A$4:$F$2144,3,0)</f>
        <v>Số 1 đường số 17A, Khu phố 11, Phường Bình Trị Đông B, Quận Bình Tân, TP.HCM.</v>
      </c>
      <c r="J2779" s="13" t="e">
        <f>VLOOKUP(F2779,#REF!,5,0)</f>
        <v>#REF!</v>
      </c>
      <c r="M2779" s="13" t="e">
        <f>VLOOKUP(K2779,#REF!,2,0)</f>
        <v>#REF!</v>
      </c>
      <c r="N2779" s="17" t="e">
        <f>VLOOKUP(K2779,#REF!,6,0)</f>
        <v>#REF!</v>
      </c>
      <c r="O2779" s="17" t="e">
        <f t="shared" si="130"/>
        <v>#REF!</v>
      </c>
      <c r="P2779" s="22">
        <v>0.08</v>
      </c>
      <c r="Q2779" s="17" t="e">
        <f t="shared" si="131"/>
        <v>#REF!</v>
      </c>
      <c r="R2779" s="13" t="e">
        <f>VLOOKUP(J2779,'[1]Nhân viên'!$E$20:$F$41,2,0)</f>
        <v>#REF!</v>
      </c>
    </row>
    <row r="2780" spans="1:18" hidden="1">
      <c r="A2780" s="11">
        <v>2782</v>
      </c>
      <c r="B2780" s="11">
        <f t="shared" ref="B2780:B2843" si="132">DAY($C2780)</f>
        <v>0</v>
      </c>
      <c r="E2780" s="13" t="e">
        <f>VLOOKUP(D2780,#REF!,2,0)</f>
        <v>#REF!</v>
      </c>
      <c r="H2780" s="13" t="e">
        <f>VLOOKUP(F2780,#REF!,2,0)</f>
        <v>#REF!</v>
      </c>
      <c r="I2780" s="13" t="str">
        <f>VLOOKUP(F2780,'[1]Khách hàng'!$A$4:$F$2144,3,0)</f>
        <v>Số 1 đường số 17A, Khu phố 11, Phường Bình Trị Đông B, Quận Bình Tân, TP.HCM.</v>
      </c>
      <c r="J2780" s="13" t="e">
        <f>VLOOKUP(F2780,#REF!,5,0)</f>
        <v>#REF!</v>
      </c>
      <c r="M2780" s="13" t="e">
        <f>VLOOKUP(K2780,#REF!,2,0)</f>
        <v>#REF!</v>
      </c>
      <c r="N2780" s="17" t="e">
        <f>VLOOKUP(K2780,#REF!,6,0)</f>
        <v>#REF!</v>
      </c>
      <c r="O2780" s="17" t="e">
        <f t="shared" si="130"/>
        <v>#REF!</v>
      </c>
      <c r="P2780" s="22">
        <v>0.08</v>
      </c>
      <c r="Q2780" s="17" t="e">
        <f t="shared" si="131"/>
        <v>#REF!</v>
      </c>
      <c r="R2780" s="13" t="e">
        <f>VLOOKUP(J2780,'[1]Nhân viên'!$E$20:$F$41,2,0)</f>
        <v>#REF!</v>
      </c>
    </row>
    <row r="2781" spans="1:18" hidden="1">
      <c r="A2781" s="11">
        <v>2783</v>
      </c>
      <c r="B2781" s="11">
        <f t="shared" si="132"/>
        <v>0</v>
      </c>
      <c r="E2781" s="13" t="e">
        <f>VLOOKUP(D2781,#REF!,2,0)</f>
        <v>#REF!</v>
      </c>
      <c r="H2781" s="13" t="e">
        <f>VLOOKUP(F2781,#REF!,2,0)</f>
        <v>#REF!</v>
      </c>
      <c r="I2781" s="13" t="str">
        <f>VLOOKUP(F2781,'[1]Khách hàng'!$A$4:$F$2144,3,0)</f>
        <v>Số 1 đường số 17A, Khu phố 11, Phường Bình Trị Đông B, Quận Bình Tân, TP.HCM.</v>
      </c>
      <c r="J2781" s="13" t="e">
        <f>VLOOKUP(F2781,#REF!,5,0)</f>
        <v>#REF!</v>
      </c>
      <c r="M2781" s="13" t="e">
        <f>VLOOKUP(K2781,#REF!,2,0)</f>
        <v>#REF!</v>
      </c>
      <c r="N2781" s="17" t="e">
        <f>VLOOKUP(K2781,#REF!,6,0)</f>
        <v>#REF!</v>
      </c>
      <c r="O2781" s="17" t="e">
        <f t="shared" si="130"/>
        <v>#REF!</v>
      </c>
      <c r="P2781" s="22">
        <v>0.08</v>
      </c>
      <c r="Q2781" s="17" t="e">
        <f t="shared" si="131"/>
        <v>#REF!</v>
      </c>
      <c r="R2781" s="13" t="e">
        <f>VLOOKUP(J2781,'[1]Nhân viên'!$E$20:$F$41,2,0)</f>
        <v>#REF!</v>
      </c>
    </row>
    <row r="2782" spans="1:18" hidden="1">
      <c r="A2782" s="11">
        <v>2784</v>
      </c>
      <c r="B2782" s="11">
        <f t="shared" si="132"/>
        <v>0</v>
      </c>
      <c r="E2782" s="13" t="e">
        <f>VLOOKUP(D2782,#REF!,2,0)</f>
        <v>#REF!</v>
      </c>
      <c r="H2782" s="13" t="e">
        <f>VLOOKUP(F2782,#REF!,2,0)</f>
        <v>#REF!</v>
      </c>
      <c r="I2782" s="13" t="str">
        <f>VLOOKUP(F2782,'[1]Khách hàng'!$A$4:$F$2144,3,0)</f>
        <v>Số 1 đường số 17A, Khu phố 11, Phường Bình Trị Đông B, Quận Bình Tân, TP.HCM.</v>
      </c>
      <c r="J2782" s="13" t="e">
        <f>VLOOKUP(F2782,#REF!,5,0)</f>
        <v>#REF!</v>
      </c>
      <c r="M2782" s="13" t="e">
        <f>VLOOKUP(K2782,#REF!,2,0)</f>
        <v>#REF!</v>
      </c>
      <c r="N2782" s="17" t="e">
        <f>VLOOKUP(K2782,#REF!,6,0)</f>
        <v>#REF!</v>
      </c>
      <c r="O2782" s="17" t="e">
        <f t="shared" si="130"/>
        <v>#REF!</v>
      </c>
      <c r="P2782" s="22">
        <v>0.08</v>
      </c>
      <c r="Q2782" s="17" t="e">
        <f t="shared" si="131"/>
        <v>#REF!</v>
      </c>
      <c r="R2782" s="13" t="e">
        <f>VLOOKUP(J2782,'[1]Nhân viên'!$E$20:$F$41,2,0)</f>
        <v>#REF!</v>
      </c>
    </row>
    <row r="2783" spans="1:18" hidden="1">
      <c r="A2783" s="11">
        <v>2785</v>
      </c>
      <c r="B2783" s="11">
        <f t="shared" si="132"/>
        <v>0</v>
      </c>
      <c r="E2783" s="13" t="e">
        <f>VLOOKUP(D2783,#REF!,2,0)</f>
        <v>#REF!</v>
      </c>
      <c r="H2783" s="13" t="e">
        <f>VLOOKUP(F2783,#REF!,2,0)</f>
        <v>#REF!</v>
      </c>
      <c r="I2783" s="13" t="str">
        <f>VLOOKUP(F2783,'[1]Khách hàng'!$A$4:$F$2144,3,0)</f>
        <v>Số 1 đường số 17A, Khu phố 11, Phường Bình Trị Đông B, Quận Bình Tân, TP.HCM.</v>
      </c>
      <c r="J2783" s="13" t="e">
        <f>VLOOKUP(F2783,#REF!,5,0)</f>
        <v>#REF!</v>
      </c>
      <c r="M2783" s="13" t="e">
        <f>VLOOKUP(K2783,#REF!,2,0)</f>
        <v>#REF!</v>
      </c>
      <c r="N2783" s="17" t="e">
        <f>VLOOKUP(K2783,#REF!,6,0)</f>
        <v>#REF!</v>
      </c>
      <c r="O2783" s="17" t="e">
        <f t="shared" si="130"/>
        <v>#REF!</v>
      </c>
      <c r="P2783" s="22">
        <v>0.08</v>
      </c>
      <c r="Q2783" s="17" t="e">
        <f t="shared" si="131"/>
        <v>#REF!</v>
      </c>
      <c r="R2783" s="13" t="e">
        <f>VLOOKUP(J2783,'[1]Nhân viên'!$E$20:$F$41,2,0)</f>
        <v>#REF!</v>
      </c>
    </row>
    <row r="2784" spans="1:18" hidden="1">
      <c r="A2784" s="11">
        <v>2786</v>
      </c>
      <c r="B2784" s="11">
        <f t="shared" si="132"/>
        <v>0</v>
      </c>
      <c r="E2784" s="13" t="e">
        <f>VLOOKUP(D2784,#REF!,2,0)</f>
        <v>#REF!</v>
      </c>
      <c r="H2784" s="13" t="e">
        <f>VLOOKUP(F2784,#REF!,2,0)</f>
        <v>#REF!</v>
      </c>
      <c r="I2784" s="13" t="str">
        <f>VLOOKUP(F2784,'[1]Khách hàng'!$A$4:$F$2144,3,0)</f>
        <v>Số 1 đường số 17A, Khu phố 11, Phường Bình Trị Đông B, Quận Bình Tân, TP.HCM.</v>
      </c>
      <c r="J2784" s="13" t="e">
        <f>VLOOKUP(F2784,#REF!,5,0)</f>
        <v>#REF!</v>
      </c>
      <c r="M2784" s="13" t="e">
        <f>VLOOKUP(K2784,#REF!,2,0)</f>
        <v>#REF!</v>
      </c>
      <c r="N2784" s="17" t="e">
        <f>VLOOKUP(K2784,#REF!,6,0)</f>
        <v>#REF!</v>
      </c>
      <c r="O2784" s="17" t="e">
        <f t="shared" ref="O2784:O2847" si="133">L2784*N2784</f>
        <v>#REF!</v>
      </c>
      <c r="P2784" s="22">
        <v>0.08</v>
      </c>
      <c r="Q2784" s="17" t="e">
        <f t="shared" ref="Q2784:Q2847" si="134">O2784*P2784+O2784</f>
        <v>#REF!</v>
      </c>
      <c r="R2784" s="13" t="e">
        <f>VLOOKUP(J2784,'[1]Nhân viên'!$E$20:$F$41,2,0)</f>
        <v>#REF!</v>
      </c>
    </row>
    <row r="2785" spans="1:18" hidden="1">
      <c r="A2785" s="11">
        <v>2787</v>
      </c>
      <c r="B2785" s="11">
        <f t="shared" si="132"/>
        <v>0</v>
      </c>
      <c r="E2785" s="13" t="e">
        <f>VLOOKUP(D2785,#REF!,2,0)</f>
        <v>#REF!</v>
      </c>
      <c r="H2785" s="13" t="e">
        <f>VLOOKUP(F2785,#REF!,2,0)</f>
        <v>#REF!</v>
      </c>
      <c r="I2785" s="13" t="str">
        <f>VLOOKUP(F2785,'[1]Khách hàng'!$A$4:$F$2144,3,0)</f>
        <v>Số 1 đường số 17A, Khu phố 11, Phường Bình Trị Đông B, Quận Bình Tân, TP.HCM.</v>
      </c>
      <c r="J2785" s="13" t="e">
        <f>VLOOKUP(F2785,#REF!,5,0)</f>
        <v>#REF!</v>
      </c>
      <c r="M2785" s="13" t="e">
        <f>VLOOKUP(K2785,#REF!,2,0)</f>
        <v>#REF!</v>
      </c>
      <c r="N2785" s="17" t="e">
        <f>VLOOKUP(K2785,#REF!,6,0)</f>
        <v>#REF!</v>
      </c>
      <c r="O2785" s="17" t="e">
        <f t="shared" si="133"/>
        <v>#REF!</v>
      </c>
      <c r="P2785" s="22">
        <v>0.08</v>
      </c>
      <c r="Q2785" s="17" t="e">
        <f t="shared" si="134"/>
        <v>#REF!</v>
      </c>
      <c r="R2785" s="13" t="e">
        <f>VLOOKUP(J2785,'[1]Nhân viên'!$E$20:$F$41,2,0)</f>
        <v>#REF!</v>
      </c>
    </row>
    <row r="2786" spans="1:18" hidden="1">
      <c r="A2786" s="11">
        <v>2788</v>
      </c>
      <c r="B2786" s="11">
        <f t="shared" si="132"/>
        <v>0</v>
      </c>
      <c r="E2786" s="13" t="e">
        <f>VLOOKUP(D2786,#REF!,2,0)</f>
        <v>#REF!</v>
      </c>
      <c r="H2786" s="13" t="e">
        <f>VLOOKUP(F2786,#REF!,2,0)</f>
        <v>#REF!</v>
      </c>
      <c r="I2786" s="13" t="str">
        <f>VLOOKUP(F2786,'[1]Khách hàng'!$A$4:$F$2144,3,0)</f>
        <v>Số 1 đường số 17A, Khu phố 11, Phường Bình Trị Đông B, Quận Bình Tân, TP.HCM.</v>
      </c>
      <c r="J2786" s="13" t="e">
        <f>VLOOKUP(F2786,#REF!,5,0)</f>
        <v>#REF!</v>
      </c>
      <c r="M2786" s="13" t="e">
        <f>VLOOKUP(K2786,#REF!,2,0)</f>
        <v>#REF!</v>
      </c>
      <c r="N2786" s="17" t="e">
        <f>VLOOKUP(K2786,#REF!,6,0)</f>
        <v>#REF!</v>
      </c>
      <c r="O2786" s="17" t="e">
        <f t="shared" si="133"/>
        <v>#REF!</v>
      </c>
      <c r="P2786" s="22">
        <v>0.08</v>
      </c>
      <c r="Q2786" s="17" t="e">
        <f t="shared" si="134"/>
        <v>#REF!</v>
      </c>
      <c r="R2786" s="13" t="e">
        <f>VLOOKUP(J2786,'[1]Nhân viên'!$E$20:$F$41,2,0)</f>
        <v>#REF!</v>
      </c>
    </row>
    <row r="2787" spans="1:18" hidden="1">
      <c r="A2787" s="11">
        <v>2789</v>
      </c>
      <c r="B2787" s="11">
        <f t="shared" si="132"/>
        <v>0</v>
      </c>
      <c r="E2787" s="13" t="e">
        <f>VLOOKUP(D2787,#REF!,2,0)</f>
        <v>#REF!</v>
      </c>
      <c r="H2787" s="13" t="e">
        <f>VLOOKUP(F2787,#REF!,2,0)</f>
        <v>#REF!</v>
      </c>
      <c r="I2787" s="13" t="str">
        <f>VLOOKUP(F2787,'[1]Khách hàng'!$A$4:$F$2144,3,0)</f>
        <v>Số 1 đường số 17A, Khu phố 11, Phường Bình Trị Đông B, Quận Bình Tân, TP.HCM.</v>
      </c>
      <c r="J2787" s="13" t="e">
        <f>VLOOKUP(F2787,#REF!,5,0)</f>
        <v>#REF!</v>
      </c>
      <c r="M2787" s="13" t="e">
        <f>VLOOKUP(K2787,#REF!,2,0)</f>
        <v>#REF!</v>
      </c>
      <c r="N2787" s="17" t="e">
        <f>VLOOKUP(K2787,#REF!,6,0)</f>
        <v>#REF!</v>
      </c>
      <c r="O2787" s="17" t="e">
        <f t="shared" si="133"/>
        <v>#REF!</v>
      </c>
      <c r="P2787" s="22">
        <v>0.08</v>
      </c>
      <c r="Q2787" s="17" t="e">
        <f t="shared" si="134"/>
        <v>#REF!</v>
      </c>
      <c r="R2787" s="13" t="e">
        <f>VLOOKUP(J2787,'[1]Nhân viên'!$E$20:$F$41,2,0)</f>
        <v>#REF!</v>
      </c>
    </row>
    <row r="2788" spans="1:18" hidden="1">
      <c r="A2788" s="11">
        <v>2790</v>
      </c>
      <c r="B2788" s="11">
        <f t="shared" si="132"/>
        <v>0</v>
      </c>
      <c r="E2788" s="13" t="e">
        <f>VLOOKUP(D2788,#REF!,2,0)</f>
        <v>#REF!</v>
      </c>
      <c r="H2788" s="13" t="e">
        <f>VLOOKUP(F2788,#REF!,2,0)</f>
        <v>#REF!</v>
      </c>
      <c r="I2788" s="13" t="str">
        <f>VLOOKUP(F2788,'[1]Khách hàng'!$A$4:$F$2144,3,0)</f>
        <v>Số 1 đường số 17A, Khu phố 11, Phường Bình Trị Đông B, Quận Bình Tân, TP.HCM.</v>
      </c>
      <c r="J2788" s="13" t="e">
        <f>VLOOKUP(F2788,#REF!,5,0)</f>
        <v>#REF!</v>
      </c>
      <c r="M2788" s="13" t="e">
        <f>VLOOKUP(K2788,#REF!,2,0)</f>
        <v>#REF!</v>
      </c>
      <c r="N2788" s="17" t="e">
        <f>VLOOKUP(K2788,#REF!,6,0)</f>
        <v>#REF!</v>
      </c>
      <c r="O2788" s="17" t="e">
        <f t="shared" si="133"/>
        <v>#REF!</v>
      </c>
      <c r="P2788" s="22">
        <v>0.08</v>
      </c>
      <c r="Q2788" s="17" t="e">
        <f t="shared" si="134"/>
        <v>#REF!</v>
      </c>
      <c r="R2788" s="13" t="e">
        <f>VLOOKUP(J2788,'[1]Nhân viên'!$E$20:$F$41,2,0)</f>
        <v>#REF!</v>
      </c>
    </row>
    <row r="2789" spans="1:18" hidden="1">
      <c r="A2789" s="11">
        <v>2791</v>
      </c>
      <c r="B2789" s="11">
        <f t="shared" si="132"/>
        <v>0</v>
      </c>
      <c r="E2789" s="13" t="e">
        <f>VLOOKUP(D2789,#REF!,2,0)</f>
        <v>#REF!</v>
      </c>
      <c r="H2789" s="13" t="e">
        <f>VLOOKUP(F2789,#REF!,2,0)</f>
        <v>#REF!</v>
      </c>
      <c r="I2789" s="13" t="str">
        <f>VLOOKUP(F2789,'[1]Khách hàng'!$A$4:$F$2144,3,0)</f>
        <v>Số 1 đường số 17A, Khu phố 11, Phường Bình Trị Đông B, Quận Bình Tân, TP.HCM.</v>
      </c>
      <c r="J2789" s="13" t="e">
        <f>VLOOKUP(F2789,#REF!,5,0)</f>
        <v>#REF!</v>
      </c>
      <c r="M2789" s="13" t="e">
        <f>VLOOKUP(K2789,#REF!,2,0)</f>
        <v>#REF!</v>
      </c>
      <c r="N2789" s="17" t="e">
        <f>VLOOKUP(K2789,#REF!,6,0)</f>
        <v>#REF!</v>
      </c>
      <c r="O2789" s="17" t="e">
        <f t="shared" si="133"/>
        <v>#REF!</v>
      </c>
      <c r="P2789" s="22">
        <v>0.08</v>
      </c>
      <c r="Q2789" s="17" t="e">
        <f t="shared" si="134"/>
        <v>#REF!</v>
      </c>
      <c r="R2789" s="13" t="e">
        <f>VLOOKUP(J2789,'[1]Nhân viên'!$E$20:$F$41,2,0)</f>
        <v>#REF!</v>
      </c>
    </row>
    <row r="2790" spans="1:18" hidden="1">
      <c r="A2790" s="11">
        <v>2792</v>
      </c>
      <c r="B2790" s="11">
        <f t="shared" si="132"/>
        <v>0</v>
      </c>
      <c r="E2790" s="13" t="e">
        <f>VLOOKUP(D2790,#REF!,2,0)</f>
        <v>#REF!</v>
      </c>
      <c r="H2790" s="13" t="e">
        <f>VLOOKUP(F2790,#REF!,2,0)</f>
        <v>#REF!</v>
      </c>
      <c r="I2790" s="13" t="str">
        <f>VLOOKUP(F2790,'[1]Khách hàng'!$A$4:$F$2144,3,0)</f>
        <v>Số 1 đường số 17A, Khu phố 11, Phường Bình Trị Đông B, Quận Bình Tân, TP.HCM.</v>
      </c>
      <c r="J2790" s="13" t="e">
        <f>VLOOKUP(F2790,#REF!,5,0)</f>
        <v>#REF!</v>
      </c>
      <c r="M2790" s="13" t="e">
        <f>VLOOKUP(K2790,#REF!,2,0)</f>
        <v>#REF!</v>
      </c>
      <c r="N2790" s="17" t="e">
        <f>VLOOKUP(K2790,#REF!,6,0)</f>
        <v>#REF!</v>
      </c>
      <c r="O2790" s="17" t="e">
        <f t="shared" si="133"/>
        <v>#REF!</v>
      </c>
      <c r="P2790" s="22">
        <v>0.08</v>
      </c>
      <c r="Q2790" s="17" t="e">
        <f t="shared" si="134"/>
        <v>#REF!</v>
      </c>
      <c r="R2790" s="13" t="e">
        <f>VLOOKUP(J2790,'[1]Nhân viên'!$E$20:$F$41,2,0)</f>
        <v>#REF!</v>
      </c>
    </row>
    <row r="2791" spans="1:18" hidden="1">
      <c r="A2791" s="11">
        <v>2793</v>
      </c>
      <c r="B2791" s="11">
        <f t="shared" si="132"/>
        <v>0</v>
      </c>
      <c r="E2791" s="13" t="e">
        <f>VLOOKUP(D2791,#REF!,2,0)</f>
        <v>#REF!</v>
      </c>
      <c r="H2791" s="13" t="e">
        <f>VLOOKUP(F2791,#REF!,2,0)</f>
        <v>#REF!</v>
      </c>
      <c r="I2791" s="13" t="str">
        <f>VLOOKUP(F2791,'[1]Khách hàng'!$A$4:$F$2144,3,0)</f>
        <v>Số 1 đường số 17A, Khu phố 11, Phường Bình Trị Đông B, Quận Bình Tân, TP.HCM.</v>
      </c>
      <c r="J2791" s="13" t="e">
        <f>VLOOKUP(F2791,#REF!,5,0)</f>
        <v>#REF!</v>
      </c>
      <c r="M2791" s="13" t="e">
        <f>VLOOKUP(K2791,#REF!,2,0)</f>
        <v>#REF!</v>
      </c>
      <c r="N2791" s="17" t="e">
        <f>VLOOKUP(K2791,#REF!,6,0)</f>
        <v>#REF!</v>
      </c>
      <c r="O2791" s="17" t="e">
        <f t="shared" si="133"/>
        <v>#REF!</v>
      </c>
      <c r="P2791" s="22">
        <v>0.08</v>
      </c>
      <c r="Q2791" s="17" t="e">
        <f t="shared" si="134"/>
        <v>#REF!</v>
      </c>
      <c r="R2791" s="13" t="e">
        <f>VLOOKUP(J2791,'[1]Nhân viên'!$E$20:$F$41,2,0)</f>
        <v>#REF!</v>
      </c>
    </row>
    <row r="2792" spans="1:18" hidden="1">
      <c r="A2792" s="11">
        <v>2794</v>
      </c>
      <c r="B2792" s="11">
        <f t="shared" si="132"/>
        <v>0</v>
      </c>
      <c r="E2792" s="13" t="e">
        <f>VLOOKUP(D2792,#REF!,2,0)</f>
        <v>#REF!</v>
      </c>
      <c r="H2792" s="13" t="e">
        <f>VLOOKUP(F2792,#REF!,2,0)</f>
        <v>#REF!</v>
      </c>
      <c r="I2792" s="13" t="str">
        <f>VLOOKUP(F2792,'[1]Khách hàng'!$A$4:$F$2144,3,0)</f>
        <v>Số 1 đường số 17A, Khu phố 11, Phường Bình Trị Đông B, Quận Bình Tân, TP.HCM.</v>
      </c>
      <c r="J2792" s="13" t="e">
        <f>VLOOKUP(F2792,#REF!,5,0)</f>
        <v>#REF!</v>
      </c>
      <c r="M2792" s="13" t="e">
        <f>VLOOKUP(K2792,#REF!,2,0)</f>
        <v>#REF!</v>
      </c>
      <c r="N2792" s="17" t="e">
        <f>VLOOKUP(K2792,#REF!,6,0)</f>
        <v>#REF!</v>
      </c>
      <c r="O2792" s="17" t="e">
        <f t="shared" si="133"/>
        <v>#REF!</v>
      </c>
      <c r="P2792" s="22">
        <v>0.08</v>
      </c>
      <c r="Q2792" s="17" t="e">
        <f t="shared" si="134"/>
        <v>#REF!</v>
      </c>
      <c r="R2792" s="13" t="e">
        <f>VLOOKUP(J2792,'[1]Nhân viên'!$E$20:$F$41,2,0)</f>
        <v>#REF!</v>
      </c>
    </row>
    <row r="2793" spans="1:18" hidden="1">
      <c r="A2793" s="11">
        <v>2795</v>
      </c>
      <c r="B2793" s="11">
        <f t="shared" si="132"/>
        <v>0</v>
      </c>
      <c r="E2793" s="13" t="e">
        <f>VLOOKUP(D2793,#REF!,2,0)</f>
        <v>#REF!</v>
      </c>
      <c r="H2793" s="13" t="e">
        <f>VLOOKUP(F2793,#REF!,2,0)</f>
        <v>#REF!</v>
      </c>
      <c r="I2793" s="13" t="str">
        <f>VLOOKUP(F2793,'[1]Khách hàng'!$A$4:$F$2144,3,0)</f>
        <v>Số 1 đường số 17A, Khu phố 11, Phường Bình Trị Đông B, Quận Bình Tân, TP.HCM.</v>
      </c>
      <c r="J2793" s="13" t="e">
        <f>VLOOKUP(F2793,#REF!,5,0)</f>
        <v>#REF!</v>
      </c>
      <c r="M2793" s="13" t="e">
        <f>VLOOKUP(K2793,#REF!,2,0)</f>
        <v>#REF!</v>
      </c>
      <c r="N2793" s="17" t="e">
        <f>VLOOKUP(K2793,#REF!,6,0)</f>
        <v>#REF!</v>
      </c>
      <c r="O2793" s="17" t="e">
        <f t="shared" si="133"/>
        <v>#REF!</v>
      </c>
      <c r="P2793" s="22">
        <v>0.08</v>
      </c>
      <c r="Q2793" s="17" t="e">
        <f t="shared" si="134"/>
        <v>#REF!</v>
      </c>
      <c r="R2793" s="13" t="e">
        <f>VLOOKUP(J2793,'[1]Nhân viên'!$E$20:$F$41,2,0)</f>
        <v>#REF!</v>
      </c>
    </row>
    <row r="2794" spans="1:18" hidden="1">
      <c r="A2794" s="11">
        <v>2796</v>
      </c>
      <c r="B2794" s="11">
        <f t="shared" si="132"/>
        <v>0</v>
      </c>
      <c r="E2794" s="13" t="e">
        <f>VLOOKUP(D2794,#REF!,2,0)</f>
        <v>#REF!</v>
      </c>
      <c r="H2794" s="13" t="e">
        <f>VLOOKUP(F2794,#REF!,2,0)</f>
        <v>#REF!</v>
      </c>
      <c r="I2794" s="13" t="str">
        <f>VLOOKUP(F2794,'[1]Khách hàng'!$A$4:$F$2144,3,0)</f>
        <v>Số 1 đường số 17A, Khu phố 11, Phường Bình Trị Đông B, Quận Bình Tân, TP.HCM.</v>
      </c>
      <c r="J2794" s="13" t="e">
        <f>VLOOKUP(F2794,#REF!,5,0)</f>
        <v>#REF!</v>
      </c>
      <c r="M2794" s="13" t="e">
        <f>VLOOKUP(K2794,#REF!,2,0)</f>
        <v>#REF!</v>
      </c>
      <c r="N2794" s="17" t="e">
        <f>VLOOKUP(K2794,#REF!,6,0)</f>
        <v>#REF!</v>
      </c>
      <c r="O2794" s="17" t="e">
        <f t="shared" si="133"/>
        <v>#REF!</v>
      </c>
      <c r="P2794" s="22">
        <v>0.08</v>
      </c>
      <c r="Q2794" s="17" t="e">
        <f t="shared" si="134"/>
        <v>#REF!</v>
      </c>
      <c r="R2794" s="13" t="e">
        <f>VLOOKUP(J2794,'[1]Nhân viên'!$E$20:$F$41,2,0)</f>
        <v>#REF!</v>
      </c>
    </row>
    <row r="2795" spans="1:18" hidden="1">
      <c r="A2795" s="11">
        <v>2797</v>
      </c>
      <c r="B2795" s="11">
        <f t="shared" si="132"/>
        <v>0</v>
      </c>
      <c r="E2795" s="13" t="e">
        <f>VLOOKUP(D2795,#REF!,2,0)</f>
        <v>#REF!</v>
      </c>
      <c r="H2795" s="13" t="e">
        <f>VLOOKUP(F2795,#REF!,2,0)</f>
        <v>#REF!</v>
      </c>
      <c r="I2795" s="13" t="str">
        <f>VLOOKUP(F2795,'[1]Khách hàng'!$A$4:$F$2144,3,0)</f>
        <v>Số 1 đường số 17A, Khu phố 11, Phường Bình Trị Đông B, Quận Bình Tân, TP.HCM.</v>
      </c>
      <c r="J2795" s="13" t="e">
        <f>VLOOKUP(F2795,#REF!,5,0)</f>
        <v>#REF!</v>
      </c>
      <c r="M2795" s="13" t="e">
        <f>VLOOKUP(K2795,#REF!,2,0)</f>
        <v>#REF!</v>
      </c>
      <c r="N2795" s="17" t="e">
        <f>VLOOKUP(K2795,#REF!,6,0)</f>
        <v>#REF!</v>
      </c>
      <c r="O2795" s="17" t="e">
        <f t="shared" si="133"/>
        <v>#REF!</v>
      </c>
      <c r="P2795" s="22">
        <v>0.08</v>
      </c>
      <c r="Q2795" s="17" t="e">
        <f t="shared" si="134"/>
        <v>#REF!</v>
      </c>
      <c r="R2795" s="13" t="e">
        <f>VLOOKUP(J2795,'[1]Nhân viên'!$E$20:$F$41,2,0)</f>
        <v>#REF!</v>
      </c>
    </row>
    <row r="2796" spans="1:18" hidden="1">
      <c r="A2796" s="11">
        <v>2798</v>
      </c>
      <c r="B2796" s="11">
        <f t="shared" si="132"/>
        <v>0</v>
      </c>
      <c r="E2796" s="13" t="e">
        <f>VLOOKUP(D2796,#REF!,2,0)</f>
        <v>#REF!</v>
      </c>
      <c r="H2796" s="13" t="e">
        <f>VLOOKUP(F2796,#REF!,2,0)</f>
        <v>#REF!</v>
      </c>
      <c r="I2796" s="13" t="str">
        <f>VLOOKUP(F2796,'[1]Khách hàng'!$A$4:$F$2144,3,0)</f>
        <v>Số 1 đường số 17A, Khu phố 11, Phường Bình Trị Đông B, Quận Bình Tân, TP.HCM.</v>
      </c>
      <c r="J2796" s="13" t="e">
        <f>VLOOKUP(F2796,#REF!,5,0)</f>
        <v>#REF!</v>
      </c>
      <c r="M2796" s="13" t="e">
        <f>VLOOKUP(K2796,#REF!,2,0)</f>
        <v>#REF!</v>
      </c>
      <c r="N2796" s="17" t="e">
        <f>VLOOKUP(K2796,#REF!,6,0)</f>
        <v>#REF!</v>
      </c>
      <c r="O2796" s="17" t="e">
        <f t="shared" si="133"/>
        <v>#REF!</v>
      </c>
      <c r="P2796" s="22">
        <v>0.08</v>
      </c>
      <c r="Q2796" s="17" t="e">
        <f t="shared" si="134"/>
        <v>#REF!</v>
      </c>
      <c r="R2796" s="13" t="e">
        <f>VLOOKUP(J2796,'[1]Nhân viên'!$E$20:$F$41,2,0)</f>
        <v>#REF!</v>
      </c>
    </row>
    <row r="2797" spans="1:18" hidden="1">
      <c r="A2797" s="11">
        <v>2799</v>
      </c>
      <c r="B2797" s="11">
        <f t="shared" si="132"/>
        <v>0</v>
      </c>
      <c r="E2797" s="13" t="e">
        <f>VLOOKUP(D2797,#REF!,2,0)</f>
        <v>#REF!</v>
      </c>
      <c r="H2797" s="13" t="e">
        <f>VLOOKUP(F2797,#REF!,2,0)</f>
        <v>#REF!</v>
      </c>
      <c r="I2797" s="13" t="str">
        <f>VLOOKUP(F2797,'[1]Khách hàng'!$A$4:$F$2144,3,0)</f>
        <v>Số 1 đường số 17A, Khu phố 11, Phường Bình Trị Đông B, Quận Bình Tân, TP.HCM.</v>
      </c>
      <c r="J2797" s="13" t="e">
        <f>VLOOKUP(F2797,#REF!,5,0)</f>
        <v>#REF!</v>
      </c>
      <c r="M2797" s="13" t="e">
        <f>VLOOKUP(K2797,#REF!,2,0)</f>
        <v>#REF!</v>
      </c>
      <c r="N2797" s="17" t="e">
        <f>VLOOKUP(K2797,#REF!,6,0)</f>
        <v>#REF!</v>
      </c>
      <c r="O2797" s="17" t="e">
        <f t="shared" si="133"/>
        <v>#REF!</v>
      </c>
      <c r="P2797" s="22">
        <v>0.08</v>
      </c>
      <c r="Q2797" s="17" t="e">
        <f t="shared" si="134"/>
        <v>#REF!</v>
      </c>
      <c r="R2797" s="13" t="e">
        <f>VLOOKUP(J2797,'[1]Nhân viên'!$E$20:$F$41,2,0)</f>
        <v>#REF!</v>
      </c>
    </row>
    <row r="2798" spans="1:18" hidden="1">
      <c r="A2798" s="11">
        <v>2800</v>
      </c>
      <c r="B2798" s="11">
        <f t="shared" si="132"/>
        <v>0</v>
      </c>
      <c r="E2798" s="13" t="e">
        <f>VLOOKUP(D2798,#REF!,2,0)</f>
        <v>#REF!</v>
      </c>
      <c r="H2798" s="13" t="e">
        <f>VLOOKUP(F2798,#REF!,2,0)</f>
        <v>#REF!</v>
      </c>
      <c r="I2798" s="13" t="str">
        <f>VLOOKUP(F2798,'[1]Khách hàng'!$A$4:$F$2144,3,0)</f>
        <v>Số 1 đường số 17A, Khu phố 11, Phường Bình Trị Đông B, Quận Bình Tân, TP.HCM.</v>
      </c>
      <c r="J2798" s="13" t="e">
        <f>VLOOKUP(F2798,#REF!,5,0)</f>
        <v>#REF!</v>
      </c>
      <c r="M2798" s="13" t="e">
        <f>VLOOKUP(K2798,#REF!,2,0)</f>
        <v>#REF!</v>
      </c>
      <c r="N2798" s="17" t="e">
        <f>VLOOKUP(K2798,#REF!,6,0)</f>
        <v>#REF!</v>
      </c>
      <c r="O2798" s="17" t="e">
        <f t="shared" si="133"/>
        <v>#REF!</v>
      </c>
      <c r="P2798" s="22">
        <v>0.08</v>
      </c>
      <c r="Q2798" s="17" t="e">
        <f t="shared" si="134"/>
        <v>#REF!</v>
      </c>
      <c r="R2798" s="13" t="e">
        <f>VLOOKUP(J2798,'[1]Nhân viên'!$E$20:$F$41,2,0)</f>
        <v>#REF!</v>
      </c>
    </row>
    <row r="2799" spans="1:18" hidden="1">
      <c r="A2799" s="11">
        <v>2801</v>
      </c>
      <c r="B2799" s="11">
        <f t="shared" si="132"/>
        <v>0</v>
      </c>
      <c r="E2799" s="13" t="e">
        <f>VLOOKUP(D2799,#REF!,2,0)</f>
        <v>#REF!</v>
      </c>
      <c r="H2799" s="13" t="e">
        <f>VLOOKUP(F2799,#REF!,2,0)</f>
        <v>#REF!</v>
      </c>
      <c r="I2799" s="13" t="str">
        <f>VLOOKUP(F2799,'[1]Khách hàng'!$A$4:$F$2144,3,0)</f>
        <v>Số 1 đường số 17A, Khu phố 11, Phường Bình Trị Đông B, Quận Bình Tân, TP.HCM.</v>
      </c>
      <c r="J2799" s="13" t="e">
        <f>VLOOKUP(F2799,#REF!,5,0)</f>
        <v>#REF!</v>
      </c>
      <c r="M2799" s="13" t="e">
        <f>VLOOKUP(K2799,#REF!,2,0)</f>
        <v>#REF!</v>
      </c>
      <c r="N2799" s="17" t="e">
        <f>VLOOKUP(K2799,#REF!,6,0)</f>
        <v>#REF!</v>
      </c>
      <c r="O2799" s="17" t="e">
        <f t="shared" si="133"/>
        <v>#REF!</v>
      </c>
      <c r="P2799" s="22">
        <v>0.08</v>
      </c>
      <c r="Q2799" s="17" t="e">
        <f t="shared" si="134"/>
        <v>#REF!</v>
      </c>
      <c r="R2799" s="13" t="e">
        <f>VLOOKUP(J2799,'[1]Nhân viên'!$E$20:$F$41,2,0)</f>
        <v>#REF!</v>
      </c>
    </row>
    <row r="2800" spans="1:18" hidden="1">
      <c r="A2800" s="11">
        <v>2802</v>
      </c>
      <c r="B2800" s="11">
        <f t="shared" si="132"/>
        <v>0</v>
      </c>
      <c r="E2800" s="13" t="e">
        <f>VLOOKUP(D2800,#REF!,2,0)</f>
        <v>#REF!</v>
      </c>
      <c r="H2800" s="13" t="e">
        <f>VLOOKUP(F2800,#REF!,2,0)</f>
        <v>#REF!</v>
      </c>
      <c r="I2800" s="13" t="str">
        <f>VLOOKUP(F2800,'[1]Khách hàng'!$A$4:$F$2144,3,0)</f>
        <v>Số 1 đường số 17A, Khu phố 11, Phường Bình Trị Đông B, Quận Bình Tân, TP.HCM.</v>
      </c>
      <c r="J2800" s="13" t="e">
        <f>VLOOKUP(F2800,#REF!,5,0)</f>
        <v>#REF!</v>
      </c>
      <c r="M2800" s="13" t="e">
        <f>VLOOKUP(K2800,#REF!,2,0)</f>
        <v>#REF!</v>
      </c>
      <c r="N2800" s="17" t="e">
        <f>VLOOKUP(K2800,#REF!,6,0)</f>
        <v>#REF!</v>
      </c>
      <c r="O2800" s="17" t="e">
        <f t="shared" si="133"/>
        <v>#REF!</v>
      </c>
      <c r="P2800" s="22">
        <v>0.08</v>
      </c>
      <c r="Q2800" s="17" t="e">
        <f t="shared" si="134"/>
        <v>#REF!</v>
      </c>
      <c r="R2800" s="13" t="e">
        <f>VLOOKUP(J2800,'[1]Nhân viên'!$E$20:$F$41,2,0)</f>
        <v>#REF!</v>
      </c>
    </row>
    <row r="2801" spans="1:18" hidden="1">
      <c r="A2801" s="11">
        <v>2803</v>
      </c>
      <c r="B2801" s="11">
        <f t="shared" si="132"/>
        <v>0</v>
      </c>
      <c r="E2801" s="13" t="e">
        <f>VLOOKUP(D2801,#REF!,2,0)</f>
        <v>#REF!</v>
      </c>
      <c r="H2801" s="13" t="e">
        <f>VLOOKUP(F2801,#REF!,2,0)</f>
        <v>#REF!</v>
      </c>
      <c r="I2801" s="13" t="str">
        <f>VLOOKUP(F2801,'[1]Khách hàng'!$A$4:$F$2144,3,0)</f>
        <v>Số 1 đường số 17A, Khu phố 11, Phường Bình Trị Đông B, Quận Bình Tân, TP.HCM.</v>
      </c>
      <c r="J2801" s="13" t="e">
        <f>VLOOKUP(F2801,#REF!,5,0)</f>
        <v>#REF!</v>
      </c>
      <c r="M2801" s="13" t="e">
        <f>VLOOKUP(K2801,#REF!,2,0)</f>
        <v>#REF!</v>
      </c>
      <c r="N2801" s="17" t="e">
        <f>VLOOKUP(K2801,#REF!,6,0)</f>
        <v>#REF!</v>
      </c>
      <c r="O2801" s="17" t="e">
        <f t="shared" si="133"/>
        <v>#REF!</v>
      </c>
      <c r="P2801" s="22">
        <v>0.08</v>
      </c>
      <c r="Q2801" s="17" t="e">
        <f t="shared" si="134"/>
        <v>#REF!</v>
      </c>
      <c r="R2801" s="13" t="e">
        <f>VLOOKUP(J2801,'[1]Nhân viên'!$E$20:$F$41,2,0)</f>
        <v>#REF!</v>
      </c>
    </row>
    <row r="2802" spans="1:18" hidden="1">
      <c r="A2802" s="11">
        <v>2804</v>
      </c>
      <c r="B2802" s="11">
        <f t="shared" si="132"/>
        <v>0</v>
      </c>
      <c r="E2802" s="13" t="e">
        <f>VLOOKUP(D2802,#REF!,2,0)</f>
        <v>#REF!</v>
      </c>
      <c r="H2802" s="13" t="e">
        <f>VLOOKUP(F2802,#REF!,2,0)</f>
        <v>#REF!</v>
      </c>
      <c r="I2802" s="13" t="str">
        <f>VLOOKUP(F2802,'[1]Khách hàng'!$A$4:$F$2144,3,0)</f>
        <v>Số 1 đường số 17A, Khu phố 11, Phường Bình Trị Đông B, Quận Bình Tân, TP.HCM.</v>
      </c>
      <c r="J2802" s="13" t="e">
        <f>VLOOKUP(F2802,#REF!,5,0)</f>
        <v>#REF!</v>
      </c>
      <c r="M2802" s="13" t="e">
        <f>VLOOKUP(K2802,#REF!,2,0)</f>
        <v>#REF!</v>
      </c>
      <c r="N2802" s="17" t="e">
        <f>VLOOKUP(K2802,#REF!,6,0)</f>
        <v>#REF!</v>
      </c>
      <c r="O2802" s="17" t="e">
        <f t="shared" si="133"/>
        <v>#REF!</v>
      </c>
      <c r="P2802" s="22">
        <v>0.08</v>
      </c>
      <c r="Q2802" s="17" t="e">
        <f t="shared" si="134"/>
        <v>#REF!</v>
      </c>
      <c r="R2802" s="13" t="e">
        <f>VLOOKUP(J2802,'[1]Nhân viên'!$E$20:$F$41,2,0)</f>
        <v>#REF!</v>
      </c>
    </row>
    <row r="2803" spans="1:18" hidden="1">
      <c r="A2803" s="11">
        <v>2805</v>
      </c>
      <c r="B2803" s="11">
        <f t="shared" si="132"/>
        <v>0</v>
      </c>
      <c r="E2803" s="13" t="e">
        <f>VLOOKUP(D2803,#REF!,2,0)</f>
        <v>#REF!</v>
      </c>
      <c r="H2803" s="13" t="e">
        <f>VLOOKUP(F2803,#REF!,2,0)</f>
        <v>#REF!</v>
      </c>
      <c r="I2803" s="13" t="str">
        <f>VLOOKUP(F2803,'[1]Khách hàng'!$A$4:$F$2144,3,0)</f>
        <v>Số 1 đường số 17A, Khu phố 11, Phường Bình Trị Đông B, Quận Bình Tân, TP.HCM.</v>
      </c>
      <c r="J2803" s="13" t="e">
        <f>VLOOKUP(F2803,#REF!,5,0)</f>
        <v>#REF!</v>
      </c>
      <c r="M2803" s="13" t="e">
        <f>VLOOKUP(K2803,#REF!,2,0)</f>
        <v>#REF!</v>
      </c>
      <c r="N2803" s="17" t="e">
        <f>VLOOKUP(K2803,#REF!,6,0)</f>
        <v>#REF!</v>
      </c>
      <c r="O2803" s="17" t="e">
        <f t="shared" si="133"/>
        <v>#REF!</v>
      </c>
      <c r="P2803" s="22">
        <v>0.08</v>
      </c>
      <c r="Q2803" s="17" t="e">
        <f t="shared" si="134"/>
        <v>#REF!</v>
      </c>
      <c r="R2803" s="13" t="e">
        <f>VLOOKUP(J2803,'[1]Nhân viên'!$E$20:$F$41,2,0)</f>
        <v>#REF!</v>
      </c>
    </row>
    <row r="2804" spans="1:18" hidden="1">
      <c r="A2804" s="11">
        <v>2806</v>
      </c>
      <c r="B2804" s="11">
        <f t="shared" si="132"/>
        <v>0</v>
      </c>
      <c r="E2804" s="13" t="e">
        <f>VLOOKUP(D2804,#REF!,2,0)</f>
        <v>#REF!</v>
      </c>
      <c r="H2804" s="13" t="e">
        <f>VLOOKUP(F2804,#REF!,2,0)</f>
        <v>#REF!</v>
      </c>
      <c r="I2804" s="13" t="str">
        <f>VLOOKUP(F2804,'[1]Khách hàng'!$A$4:$F$2144,3,0)</f>
        <v>Số 1 đường số 17A, Khu phố 11, Phường Bình Trị Đông B, Quận Bình Tân, TP.HCM.</v>
      </c>
      <c r="J2804" s="13" t="e">
        <f>VLOOKUP(F2804,#REF!,5,0)</f>
        <v>#REF!</v>
      </c>
      <c r="M2804" s="13" t="e">
        <f>VLOOKUP(K2804,#REF!,2,0)</f>
        <v>#REF!</v>
      </c>
      <c r="N2804" s="17" t="e">
        <f>VLOOKUP(K2804,#REF!,6,0)</f>
        <v>#REF!</v>
      </c>
      <c r="O2804" s="17" t="e">
        <f t="shared" si="133"/>
        <v>#REF!</v>
      </c>
      <c r="P2804" s="22">
        <v>0.08</v>
      </c>
      <c r="Q2804" s="17" t="e">
        <f t="shared" si="134"/>
        <v>#REF!</v>
      </c>
      <c r="R2804" s="13" t="e">
        <f>VLOOKUP(J2804,'[1]Nhân viên'!$E$20:$F$41,2,0)</f>
        <v>#REF!</v>
      </c>
    </row>
    <row r="2805" spans="1:18" hidden="1">
      <c r="A2805" s="11">
        <v>2807</v>
      </c>
      <c r="B2805" s="11">
        <f t="shared" si="132"/>
        <v>0</v>
      </c>
      <c r="E2805" s="13" t="e">
        <f>VLOOKUP(D2805,#REF!,2,0)</f>
        <v>#REF!</v>
      </c>
      <c r="H2805" s="13" t="e">
        <f>VLOOKUP(F2805,#REF!,2,0)</f>
        <v>#REF!</v>
      </c>
      <c r="I2805" s="13" t="str">
        <f>VLOOKUP(F2805,'[1]Khách hàng'!$A$4:$F$2144,3,0)</f>
        <v>Số 1 đường số 17A, Khu phố 11, Phường Bình Trị Đông B, Quận Bình Tân, TP.HCM.</v>
      </c>
      <c r="J2805" s="13" t="e">
        <f>VLOOKUP(F2805,#REF!,5,0)</f>
        <v>#REF!</v>
      </c>
      <c r="M2805" s="13" t="e">
        <f>VLOOKUP(K2805,#REF!,2,0)</f>
        <v>#REF!</v>
      </c>
      <c r="N2805" s="17" t="e">
        <f>VLOOKUP(K2805,#REF!,6,0)</f>
        <v>#REF!</v>
      </c>
      <c r="O2805" s="17" t="e">
        <f t="shared" si="133"/>
        <v>#REF!</v>
      </c>
      <c r="P2805" s="22">
        <v>0.08</v>
      </c>
      <c r="Q2805" s="17" t="e">
        <f t="shared" si="134"/>
        <v>#REF!</v>
      </c>
      <c r="R2805" s="13" t="e">
        <f>VLOOKUP(J2805,'[1]Nhân viên'!$E$20:$F$41,2,0)</f>
        <v>#REF!</v>
      </c>
    </row>
    <row r="2806" spans="1:18" hidden="1">
      <c r="A2806" s="11">
        <v>2808</v>
      </c>
      <c r="B2806" s="11">
        <f t="shared" si="132"/>
        <v>0</v>
      </c>
      <c r="E2806" s="13" t="e">
        <f>VLOOKUP(D2806,#REF!,2,0)</f>
        <v>#REF!</v>
      </c>
      <c r="H2806" s="13" t="e">
        <f>VLOOKUP(F2806,#REF!,2,0)</f>
        <v>#REF!</v>
      </c>
      <c r="I2806" s="13" t="str">
        <f>VLOOKUP(F2806,'[1]Khách hàng'!$A$4:$F$2144,3,0)</f>
        <v>Số 1 đường số 17A, Khu phố 11, Phường Bình Trị Đông B, Quận Bình Tân, TP.HCM.</v>
      </c>
      <c r="J2806" s="13" t="e">
        <f>VLOOKUP(F2806,#REF!,5,0)</f>
        <v>#REF!</v>
      </c>
      <c r="M2806" s="13" t="e">
        <f>VLOOKUP(K2806,#REF!,2,0)</f>
        <v>#REF!</v>
      </c>
      <c r="N2806" s="17" t="e">
        <f>VLOOKUP(K2806,#REF!,6,0)</f>
        <v>#REF!</v>
      </c>
      <c r="O2806" s="17" t="e">
        <f t="shared" si="133"/>
        <v>#REF!</v>
      </c>
      <c r="P2806" s="22">
        <v>0.08</v>
      </c>
      <c r="Q2806" s="17" t="e">
        <f t="shared" si="134"/>
        <v>#REF!</v>
      </c>
      <c r="R2806" s="13" t="e">
        <f>VLOOKUP(J2806,'[1]Nhân viên'!$E$20:$F$41,2,0)</f>
        <v>#REF!</v>
      </c>
    </row>
    <row r="2807" spans="1:18" hidden="1">
      <c r="A2807" s="11">
        <v>2809</v>
      </c>
      <c r="B2807" s="11">
        <f t="shared" si="132"/>
        <v>0</v>
      </c>
      <c r="E2807" s="13" t="e">
        <f>VLOOKUP(D2807,#REF!,2,0)</f>
        <v>#REF!</v>
      </c>
      <c r="H2807" s="13" t="e">
        <f>VLOOKUP(F2807,#REF!,2,0)</f>
        <v>#REF!</v>
      </c>
      <c r="I2807" s="13" t="str">
        <f>VLOOKUP(F2807,'[1]Khách hàng'!$A$4:$F$2144,3,0)</f>
        <v>Số 1 đường số 17A, Khu phố 11, Phường Bình Trị Đông B, Quận Bình Tân, TP.HCM.</v>
      </c>
      <c r="J2807" s="13" t="e">
        <f>VLOOKUP(F2807,#REF!,5,0)</f>
        <v>#REF!</v>
      </c>
      <c r="M2807" s="13" t="e">
        <f>VLOOKUP(K2807,#REF!,2,0)</f>
        <v>#REF!</v>
      </c>
      <c r="N2807" s="17" t="e">
        <f>VLOOKUP(K2807,#REF!,6,0)</f>
        <v>#REF!</v>
      </c>
      <c r="O2807" s="17" t="e">
        <f t="shared" si="133"/>
        <v>#REF!</v>
      </c>
      <c r="P2807" s="22">
        <v>0.08</v>
      </c>
      <c r="Q2807" s="17" t="e">
        <f t="shared" si="134"/>
        <v>#REF!</v>
      </c>
      <c r="R2807" s="13" t="e">
        <f>VLOOKUP(J2807,'[1]Nhân viên'!$E$20:$F$41,2,0)</f>
        <v>#REF!</v>
      </c>
    </row>
    <row r="2808" spans="1:18" hidden="1">
      <c r="A2808" s="11">
        <v>2810</v>
      </c>
      <c r="B2808" s="11">
        <f t="shared" si="132"/>
        <v>0</v>
      </c>
      <c r="E2808" s="13" t="e">
        <f>VLOOKUP(D2808,#REF!,2,0)</f>
        <v>#REF!</v>
      </c>
      <c r="H2808" s="13" t="e">
        <f>VLOOKUP(F2808,#REF!,2,0)</f>
        <v>#REF!</v>
      </c>
      <c r="I2808" s="13" t="str">
        <f>VLOOKUP(F2808,'[1]Khách hàng'!$A$4:$F$2144,3,0)</f>
        <v>Số 1 đường số 17A, Khu phố 11, Phường Bình Trị Đông B, Quận Bình Tân, TP.HCM.</v>
      </c>
      <c r="J2808" s="13" t="e">
        <f>VLOOKUP(F2808,#REF!,5,0)</f>
        <v>#REF!</v>
      </c>
      <c r="M2808" s="13" t="e">
        <f>VLOOKUP(K2808,#REF!,2,0)</f>
        <v>#REF!</v>
      </c>
      <c r="N2808" s="17" t="e">
        <f>VLOOKUP(K2808,#REF!,6,0)</f>
        <v>#REF!</v>
      </c>
      <c r="O2808" s="17" t="e">
        <f t="shared" si="133"/>
        <v>#REF!</v>
      </c>
      <c r="P2808" s="22">
        <v>0.08</v>
      </c>
      <c r="Q2808" s="17" t="e">
        <f t="shared" si="134"/>
        <v>#REF!</v>
      </c>
      <c r="R2808" s="13" t="e">
        <f>VLOOKUP(J2808,'[1]Nhân viên'!$E$20:$F$41,2,0)</f>
        <v>#REF!</v>
      </c>
    </row>
    <row r="2809" spans="1:18" hidden="1">
      <c r="A2809" s="11">
        <v>2811</v>
      </c>
      <c r="B2809" s="11">
        <f t="shared" si="132"/>
        <v>0</v>
      </c>
      <c r="E2809" s="13" t="e">
        <f>VLOOKUP(D2809,#REF!,2,0)</f>
        <v>#REF!</v>
      </c>
      <c r="H2809" s="13" t="e">
        <f>VLOOKUP(F2809,#REF!,2,0)</f>
        <v>#REF!</v>
      </c>
      <c r="I2809" s="13" t="str">
        <f>VLOOKUP(F2809,'[1]Khách hàng'!$A$4:$F$2144,3,0)</f>
        <v>Số 1 đường số 17A, Khu phố 11, Phường Bình Trị Đông B, Quận Bình Tân, TP.HCM.</v>
      </c>
      <c r="J2809" s="13" t="e">
        <f>VLOOKUP(F2809,#REF!,5,0)</f>
        <v>#REF!</v>
      </c>
      <c r="M2809" s="13" t="e">
        <f>VLOOKUP(K2809,#REF!,2,0)</f>
        <v>#REF!</v>
      </c>
      <c r="N2809" s="17" t="e">
        <f>VLOOKUP(K2809,#REF!,6,0)</f>
        <v>#REF!</v>
      </c>
      <c r="O2809" s="17" t="e">
        <f t="shared" si="133"/>
        <v>#REF!</v>
      </c>
      <c r="P2809" s="22">
        <v>0.08</v>
      </c>
      <c r="Q2809" s="17" t="e">
        <f t="shared" si="134"/>
        <v>#REF!</v>
      </c>
      <c r="R2809" s="13" t="e">
        <f>VLOOKUP(J2809,'[1]Nhân viên'!$E$20:$F$41,2,0)</f>
        <v>#REF!</v>
      </c>
    </row>
    <row r="2810" spans="1:18" hidden="1">
      <c r="A2810" s="11">
        <v>2812</v>
      </c>
      <c r="B2810" s="11">
        <f t="shared" si="132"/>
        <v>0</v>
      </c>
      <c r="E2810" s="13" t="e">
        <f>VLOOKUP(D2810,#REF!,2,0)</f>
        <v>#REF!</v>
      </c>
      <c r="H2810" s="13" t="e">
        <f>VLOOKUP(F2810,#REF!,2,0)</f>
        <v>#REF!</v>
      </c>
      <c r="I2810" s="13" t="str">
        <f>VLOOKUP(F2810,'[1]Khách hàng'!$A$4:$F$2144,3,0)</f>
        <v>Số 1 đường số 17A, Khu phố 11, Phường Bình Trị Đông B, Quận Bình Tân, TP.HCM.</v>
      </c>
      <c r="J2810" s="13" t="e">
        <f>VLOOKUP(F2810,#REF!,5,0)</f>
        <v>#REF!</v>
      </c>
      <c r="M2810" s="13" t="e">
        <f>VLOOKUP(K2810,#REF!,2,0)</f>
        <v>#REF!</v>
      </c>
      <c r="N2810" s="17" t="e">
        <f>VLOOKUP(K2810,#REF!,6,0)</f>
        <v>#REF!</v>
      </c>
      <c r="O2810" s="17" t="e">
        <f t="shared" si="133"/>
        <v>#REF!</v>
      </c>
      <c r="P2810" s="22">
        <v>0.08</v>
      </c>
      <c r="Q2810" s="17" t="e">
        <f t="shared" si="134"/>
        <v>#REF!</v>
      </c>
      <c r="R2810" s="13" t="e">
        <f>VLOOKUP(J2810,'[1]Nhân viên'!$E$20:$F$41,2,0)</f>
        <v>#REF!</v>
      </c>
    </row>
    <row r="2811" spans="1:18" hidden="1">
      <c r="A2811" s="11">
        <v>2813</v>
      </c>
      <c r="B2811" s="11">
        <f t="shared" si="132"/>
        <v>0</v>
      </c>
      <c r="E2811" s="13" t="e">
        <f>VLOOKUP(D2811,#REF!,2,0)</f>
        <v>#REF!</v>
      </c>
      <c r="H2811" s="13" t="e">
        <f>VLOOKUP(F2811,#REF!,2,0)</f>
        <v>#REF!</v>
      </c>
      <c r="I2811" s="13" t="str">
        <f>VLOOKUP(F2811,'[1]Khách hàng'!$A$4:$F$2144,3,0)</f>
        <v>Số 1 đường số 17A, Khu phố 11, Phường Bình Trị Đông B, Quận Bình Tân, TP.HCM.</v>
      </c>
      <c r="J2811" s="13" t="e">
        <f>VLOOKUP(F2811,#REF!,5,0)</f>
        <v>#REF!</v>
      </c>
      <c r="M2811" s="13" t="e">
        <f>VLOOKUP(K2811,#REF!,2,0)</f>
        <v>#REF!</v>
      </c>
      <c r="N2811" s="17" t="e">
        <f>VLOOKUP(K2811,#REF!,6,0)</f>
        <v>#REF!</v>
      </c>
      <c r="O2811" s="17" t="e">
        <f t="shared" si="133"/>
        <v>#REF!</v>
      </c>
      <c r="P2811" s="22">
        <v>0.08</v>
      </c>
      <c r="Q2811" s="17" t="e">
        <f t="shared" si="134"/>
        <v>#REF!</v>
      </c>
      <c r="R2811" s="13" t="e">
        <f>VLOOKUP(J2811,'[1]Nhân viên'!$E$20:$F$41,2,0)</f>
        <v>#REF!</v>
      </c>
    </row>
    <row r="2812" spans="1:18" hidden="1">
      <c r="A2812" s="11">
        <v>2814</v>
      </c>
      <c r="B2812" s="11">
        <f t="shared" si="132"/>
        <v>0</v>
      </c>
      <c r="E2812" s="13" t="e">
        <f>VLOOKUP(D2812,#REF!,2,0)</f>
        <v>#REF!</v>
      </c>
      <c r="H2812" s="13" t="e">
        <f>VLOOKUP(F2812,#REF!,2,0)</f>
        <v>#REF!</v>
      </c>
      <c r="I2812" s="13" t="str">
        <f>VLOOKUP(F2812,'[1]Khách hàng'!$A$4:$F$2144,3,0)</f>
        <v>Số 1 đường số 17A, Khu phố 11, Phường Bình Trị Đông B, Quận Bình Tân, TP.HCM.</v>
      </c>
      <c r="J2812" s="13" t="e">
        <f>VLOOKUP(F2812,#REF!,5,0)</f>
        <v>#REF!</v>
      </c>
      <c r="M2812" s="13" t="e">
        <f>VLOOKUP(K2812,#REF!,2,0)</f>
        <v>#REF!</v>
      </c>
      <c r="N2812" s="17" t="e">
        <f>VLOOKUP(K2812,#REF!,6,0)</f>
        <v>#REF!</v>
      </c>
      <c r="O2812" s="17" t="e">
        <f t="shared" si="133"/>
        <v>#REF!</v>
      </c>
      <c r="P2812" s="22">
        <v>0.08</v>
      </c>
      <c r="Q2812" s="17" t="e">
        <f t="shared" si="134"/>
        <v>#REF!</v>
      </c>
      <c r="R2812" s="13" t="e">
        <f>VLOOKUP(J2812,'[1]Nhân viên'!$E$20:$F$41,2,0)</f>
        <v>#REF!</v>
      </c>
    </row>
    <row r="2813" spans="1:18" hidden="1">
      <c r="A2813" s="11">
        <v>2815</v>
      </c>
      <c r="B2813" s="11">
        <f t="shared" si="132"/>
        <v>0</v>
      </c>
      <c r="E2813" s="13" t="e">
        <f>VLOOKUP(D2813,#REF!,2,0)</f>
        <v>#REF!</v>
      </c>
      <c r="H2813" s="13" t="e">
        <f>VLOOKUP(F2813,#REF!,2,0)</f>
        <v>#REF!</v>
      </c>
      <c r="I2813" s="13" t="str">
        <f>VLOOKUP(F2813,'[1]Khách hàng'!$A$4:$F$2144,3,0)</f>
        <v>Số 1 đường số 17A, Khu phố 11, Phường Bình Trị Đông B, Quận Bình Tân, TP.HCM.</v>
      </c>
      <c r="J2813" s="13" t="e">
        <f>VLOOKUP(F2813,#REF!,5,0)</f>
        <v>#REF!</v>
      </c>
      <c r="M2813" s="13" t="e">
        <f>VLOOKUP(K2813,#REF!,2,0)</f>
        <v>#REF!</v>
      </c>
      <c r="N2813" s="17" t="e">
        <f>VLOOKUP(K2813,#REF!,6,0)</f>
        <v>#REF!</v>
      </c>
      <c r="O2813" s="17" t="e">
        <f t="shared" si="133"/>
        <v>#REF!</v>
      </c>
      <c r="P2813" s="22">
        <v>0.08</v>
      </c>
      <c r="Q2813" s="17" t="e">
        <f t="shared" si="134"/>
        <v>#REF!</v>
      </c>
      <c r="R2813" s="13" t="e">
        <f>VLOOKUP(J2813,'[1]Nhân viên'!$E$20:$F$41,2,0)</f>
        <v>#REF!</v>
      </c>
    </row>
    <row r="2814" spans="1:18" hidden="1">
      <c r="A2814" s="11">
        <v>2816</v>
      </c>
      <c r="B2814" s="11">
        <f t="shared" si="132"/>
        <v>0</v>
      </c>
      <c r="E2814" s="13" t="e">
        <f>VLOOKUP(D2814,#REF!,2,0)</f>
        <v>#REF!</v>
      </c>
      <c r="H2814" s="13" t="e">
        <f>VLOOKUP(F2814,#REF!,2,0)</f>
        <v>#REF!</v>
      </c>
      <c r="I2814" s="13" t="str">
        <f>VLOOKUP(F2814,'[1]Khách hàng'!$A$4:$F$2144,3,0)</f>
        <v>Số 1 đường số 17A, Khu phố 11, Phường Bình Trị Đông B, Quận Bình Tân, TP.HCM.</v>
      </c>
      <c r="J2814" s="13" t="e">
        <f>VLOOKUP(F2814,#REF!,5,0)</f>
        <v>#REF!</v>
      </c>
      <c r="M2814" s="13" t="e">
        <f>VLOOKUP(K2814,#REF!,2,0)</f>
        <v>#REF!</v>
      </c>
      <c r="N2814" s="17" t="e">
        <f>VLOOKUP(K2814,#REF!,6,0)</f>
        <v>#REF!</v>
      </c>
      <c r="O2814" s="17" t="e">
        <f t="shared" si="133"/>
        <v>#REF!</v>
      </c>
      <c r="P2814" s="22">
        <v>0.08</v>
      </c>
      <c r="Q2814" s="17" t="e">
        <f t="shared" si="134"/>
        <v>#REF!</v>
      </c>
      <c r="R2814" s="13" t="e">
        <f>VLOOKUP(J2814,'[1]Nhân viên'!$E$20:$F$41,2,0)</f>
        <v>#REF!</v>
      </c>
    </row>
    <row r="2815" spans="1:18" hidden="1">
      <c r="A2815" s="11">
        <v>2817</v>
      </c>
      <c r="B2815" s="11">
        <f t="shared" si="132"/>
        <v>0</v>
      </c>
      <c r="E2815" s="13" t="e">
        <f>VLOOKUP(D2815,#REF!,2,0)</f>
        <v>#REF!</v>
      </c>
      <c r="H2815" s="13" t="e">
        <f>VLOOKUP(F2815,#REF!,2,0)</f>
        <v>#REF!</v>
      </c>
      <c r="I2815" s="13" t="str">
        <f>VLOOKUP(F2815,'[1]Khách hàng'!$A$4:$F$2144,3,0)</f>
        <v>Số 1 đường số 17A, Khu phố 11, Phường Bình Trị Đông B, Quận Bình Tân, TP.HCM.</v>
      </c>
      <c r="J2815" s="13" t="e">
        <f>VLOOKUP(F2815,#REF!,5,0)</f>
        <v>#REF!</v>
      </c>
      <c r="M2815" s="13" t="e">
        <f>VLOOKUP(K2815,#REF!,2,0)</f>
        <v>#REF!</v>
      </c>
      <c r="N2815" s="17" t="e">
        <f>VLOOKUP(K2815,#REF!,6,0)</f>
        <v>#REF!</v>
      </c>
      <c r="O2815" s="17" t="e">
        <f t="shared" si="133"/>
        <v>#REF!</v>
      </c>
      <c r="P2815" s="22">
        <v>0.08</v>
      </c>
      <c r="Q2815" s="17" t="e">
        <f t="shared" si="134"/>
        <v>#REF!</v>
      </c>
      <c r="R2815" s="13" t="e">
        <f>VLOOKUP(J2815,'[1]Nhân viên'!$E$20:$F$41,2,0)</f>
        <v>#REF!</v>
      </c>
    </row>
    <row r="2816" spans="1:18" hidden="1">
      <c r="A2816" s="11">
        <v>2818</v>
      </c>
      <c r="B2816" s="11">
        <f t="shared" si="132"/>
        <v>0</v>
      </c>
      <c r="E2816" s="13" t="e">
        <f>VLOOKUP(D2816,#REF!,2,0)</f>
        <v>#REF!</v>
      </c>
      <c r="H2816" s="13" t="e">
        <f>VLOOKUP(F2816,#REF!,2,0)</f>
        <v>#REF!</v>
      </c>
      <c r="I2816" s="13" t="str">
        <f>VLOOKUP(F2816,'[1]Khách hàng'!$A$4:$F$2144,3,0)</f>
        <v>Số 1 đường số 17A, Khu phố 11, Phường Bình Trị Đông B, Quận Bình Tân, TP.HCM.</v>
      </c>
      <c r="J2816" s="13" t="e">
        <f>VLOOKUP(F2816,#REF!,5,0)</f>
        <v>#REF!</v>
      </c>
      <c r="M2816" s="13" t="e">
        <f>VLOOKUP(K2816,#REF!,2,0)</f>
        <v>#REF!</v>
      </c>
      <c r="N2816" s="17" t="e">
        <f>VLOOKUP(K2816,#REF!,6,0)</f>
        <v>#REF!</v>
      </c>
      <c r="O2816" s="17" t="e">
        <f t="shared" si="133"/>
        <v>#REF!</v>
      </c>
      <c r="P2816" s="22">
        <v>0.08</v>
      </c>
      <c r="Q2816" s="17" t="e">
        <f t="shared" si="134"/>
        <v>#REF!</v>
      </c>
      <c r="R2816" s="13" t="e">
        <f>VLOOKUP(J2816,'[1]Nhân viên'!$E$20:$F$41,2,0)</f>
        <v>#REF!</v>
      </c>
    </row>
    <row r="2817" spans="1:18" hidden="1">
      <c r="A2817" s="11">
        <v>2819</v>
      </c>
      <c r="B2817" s="11">
        <f t="shared" si="132"/>
        <v>0</v>
      </c>
      <c r="E2817" s="13" t="e">
        <f>VLOOKUP(D2817,#REF!,2,0)</f>
        <v>#REF!</v>
      </c>
      <c r="H2817" s="13" t="e">
        <f>VLOOKUP(F2817,#REF!,2,0)</f>
        <v>#REF!</v>
      </c>
      <c r="I2817" s="13" t="str">
        <f>VLOOKUP(F2817,'[1]Khách hàng'!$A$4:$F$2144,3,0)</f>
        <v>Số 1 đường số 17A, Khu phố 11, Phường Bình Trị Đông B, Quận Bình Tân, TP.HCM.</v>
      </c>
      <c r="J2817" s="13" t="e">
        <f>VLOOKUP(F2817,#REF!,5,0)</f>
        <v>#REF!</v>
      </c>
      <c r="M2817" s="13" t="e">
        <f>VLOOKUP(K2817,#REF!,2,0)</f>
        <v>#REF!</v>
      </c>
      <c r="N2817" s="17" t="e">
        <f>VLOOKUP(K2817,#REF!,6,0)</f>
        <v>#REF!</v>
      </c>
      <c r="O2817" s="17" t="e">
        <f t="shared" si="133"/>
        <v>#REF!</v>
      </c>
      <c r="P2817" s="22">
        <v>0.08</v>
      </c>
      <c r="Q2817" s="17" t="e">
        <f t="shared" si="134"/>
        <v>#REF!</v>
      </c>
      <c r="R2817" s="13" t="e">
        <f>VLOOKUP(J2817,'[1]Nhân viên'!$E$20:$F$41,2,0)</f>
        <v>#REF!</v>
      </c>
    </row>
    <row r="2818" spans="1:18" hidden="1">
      <c r="A2818" s="11">
        <v>2820</v>
      </c>
      <c r="B2818" s="11">
        <f t="shared" si="132"/>
        <v>0</v>
      </c>
      <c r="E2818" s="13" t="e">
        <f>VLOOKUP(D2818,#REF!,2,0)</f>
        <v>#REF!</v>
      </c>
      <c r="H2818" s="13" t="e">
        <f>VLOOKUP(F2818,#REF!,2,0)</f>
        <v>#REF!</v>
      </c>
      <c r="I2818" s="13" t="str">
        <f>VLOOKUP(F2818,'[1]Khách hàng'!$A$4:$F$2144,3,0)</f>
        <v>Số 1 đường số 17A, Khu phố 11, Phường Bình Trị Đông B, Quận Bình Tân, TP.HCM.</v>
      </c>
      <c r="J2818" s="13" t="e">
        <f>VLOOKUP(F2818,#REF!,5,0)</f>
        <v>#REF!</v>
      </c>
      <c r="M2818" s="13" t="e">
        <f>VLOOKUP(K2818,#REF!,2,0)</f>
        <v>#REF!</v>
      </c>
      <c r="N2818" s="17" t="e">
        <f>VLOOKUP(K2818,#REF!,6,0)</f>
        <v>#REF!</v>
      </c>
      <c r="O2818" s="17" t="e">
        <f t="shared" si="133"/>
        <v>#REF!</v>
      </c>
      <c r="P2818" s="22">
        <v>0.08</v>
      </c>
      <c r="Q2818" s="17" t="e">
        <f t="shared" si="134"/>
        <v>#REF!</v>
      </c>
      <c r="R2818" s="13" t="e">
        <f>VLOOKUP(J2818,'[1]Nhân viên'!$E$20:$F$41,2,0)</f>
        <v>#REF!</v>
      </c>
    </row>
    <row r="2819" spans="1:18" hidden="1">
      <c r="A2819" s="11">
        <v>2821</v>
      </c>
      <c r="B2819" s="11">
        <f t="shared" si="132"/>
        <v>0</v>
      </c>
      <c r="E2819" s="13" t="e">
        <f>VLOOKUP(D2819,#REF!,2,0)</f>
        <v>#REF!</v>
      </c>
      <c r="H2819" s="13" t="e">
        <f>VLOOKUP(F2819,#REF!,2,0)</f>
        <v>#REF!</v>
      </c>
      <c r="I2819" s="13" t="str">
        <f>VLOOKUP(F2819,'[1]Khách hàng'!$A$4:$F$2144,3,0)</f>
        <v>Số 1 đường số 17A, Khu phố 11, Phường Bình Trị Đông B, Quận Bình Tân, TP.HCM.</v>
      </c>
      <c r="J2819" s="13" t="e">
        <f>VLOOKUP(F2819,#REF!,5,0)</f>
        <v>#REF!</v>
      </c>
      <c r="M2819" s="13" t="e">
        <f>VLOOKUP(K2819,#REF!,2,0)</f>
        <v>#REF!</v>
      </c>
      <c r="N2819" s="17" t="e">
        <f>VLOOKUP(K2819,#REF!,6,0)</f>
        <v>#REF!</v>
      </c>
      <c r="O2819" s="17" t="e">
        <f t="shared" si="133"/>
        <v>#REF!</v>
      </c>
      <c r="P2819" s="22">
        <v>0.08</v>
      </c>
      <c r="Q2819" s="17" t="e">
        <f t="shared" si="134"/>
        <v>#REF!</v>
      </c>
      <c r="R2819" s="13" t="e">
        <f>VLOOKUP(J2819,'[1]Nhân viên'!$E$20:$F$41,2,0)</f>
        <v>#REF!</v>
      </c>
    </row>
    <row r="2820" spans="1:18" hidden="1">
      <c r="A2820" s="11">
        <v>2822</v>
      </c>
      <c r="B2820" s="11">
        <f t="shared" si="132"/>
        <v>0</v>
      </c>
      <c r="E2820" s="13" t="e">
        <f>VLOOKUP(D2820,#REF!,2,0)</f>
        <v>#REF!</v>
      </c>
      <c r="H2820" s="13" t="e">
        <f>VLOOKUP(F2820,#REF!,2,0)</f>
        <v>#REF!</v>
      </c>
      <c r="I2820" s="13" t="str">
        <f>VLOOKUP(F2820,'[1]Khách hàng'!$A$4:$F$2144,3,0)</f>
        <v>Số 1 đường số 17A, Khu phố 11, Phường Bình Trị Đông B, Quận Bình Tân, TP.HCM.</v>
      </c>
      <c r="J2820" s="13" t="e">
        <f>VLOOKUP(F2820,#REF!,5,0)</f>
        <v>#REF!</v>
      </c>
      <c r="M2820" s="13" t="e">
        <f>VLOOKUP(K2820,#REF!,2,0)</f>
        <v>#REF!</v>
      </c>
      <c r="N2820" s="17" t="e">
        <f>VLOOKUP(K2820,#REF!,6,0)</f>
        <v>#REF!</v>
      </c>
      <c r="O2820" s="17" t="e">
        <f t="shared" si="133"/>
        <v>#REF!</v>
      </c>
      <c r="P2820" s="22">
        <v>0.08</v>
      </c>
      <c r="Q2820" s="17" t="e">
        <f t="shared" si="134"/>
        <v>#REF!</v>
      </c>
      <c r="R2820" s="13" t="e">
        <f>VLOOKUP(J2820,'[1]Nhân viên'!$E$20:$F$41,2,0)</f>
        <v>#REF!</v>
      </c>
    </row>
    <row r="2821" spans="1:18" hidden="1">
      <c r="A2821" s="11">
        <v>2823</v>
      </c>
      <c r="B2821" s="11">
        <f t="shared" si="132"/>
        <v>0</v>
      </c>
      <c r="E2821" s="13" t="e">
        <f>VLOOKUP(D2821,#REF!,2,0)</f>
        <v>#REF!</v>
      </c>
      <c r="H2821" s="13" t="e">
        <f>VLOOKUP(F2821,#REF!,2,0)</f>
        <v>#REF!</v>
      </c>
      <c r="I2821" s="13" t="str">
        <f>VLOOKUP(F2821,'[1]Khách hàng'!$A$4:$F$2144,3,0)</f>
        <v>Số 1 đường số 17A, Khu phố 11, Phường Bình Trị Đông B, Quận Bình Tân, TP.HCM.</v>
      </c>
      <c r="J2821" s="13" t="e">
        <f>VLOOKUP(F2821,#REF!,5,0)</f>
        <v>#REF!</v>
      </c>
      <c r="M2821" s="13" t="e">
        <f>VLOOKUP(K2821,#REF!,2,0)</f>
        <v>#REF!</v>
      </c>
      <c r="N2821" s="17" t="e">
        <f>VLOOKUP(K2821,#REF!,6,0)</f>
        <v>#REF!</v>
      </c>
      <c r="O2821" s="17" t="e">
        <f t="shared" si="133"/>
        <v>#REF!</v>
      </c>
      <c r="P2821" s="22">
        <v>0.08</v>
      </c>
      <c r="Q2821" s="17" t="e">
        <f t="shared" si="134"/>
        <v>#REF!</v>
      </c>
      <c r="R2821" s="13" t="e">
        <f>VLOOKUP(J2821,'[1]Nhân viên'!$E$20:$F$41,2,0)</f>
        <v>#REF!</v>
      </c>
    </row>
    <row r="2822" spans="1:18" hidden="1">
      <c r="A2822" s="11">
        <v>2824</v>
      </c>
      <c r="B2822" s="11">
        <f t="shared" si="132"/>
        <v>0</v>
      </c>
      <c r="E2822" s="13" t="e">
        <f>VLOOKUP(D2822,#REF!,2,0)</f>
        <v>#REF!</v>
      </c>
      <c r="H2822" s="13" t="e">
        <f>VLOOKUP(F2822,#REF!,2,0)</f>
        <v>#REF!</v>
      </c>
      <c r="I2822" s="13" t="str">
        <f>VLOOKUP(F2822,'[1]Khách hàng'!$A$4:$F$2144,3,0)</f>
        <v>Số 1 đường số 17A, Khu phố 11, Phường Bình Trị Đông B, Quận Bình Tân, TP.HCM.</v>
      </c>
      <c r="J2822" s="13" t="e">
        <f>VLOOKUP(F2822,#REF!,5,0)</f>
        <v>#REF!</v>
      </c>
      <c r="M2822" s="13" t="e">
        <f>VLOOKUP(K2822,#REF!,2,0)</f>
        <v>#REF!</v>
      </c>
      <c r="N2822" s="17" t="e">
        <f>VLOOKUP(K2822,#REF!,6,0)</f>
        <v>#REF!</v>
      </c>
      <c r="O2822" s="17" t="e">
        <f t="shared" si="133"/>
        <v>#REF!</v>
      </c>
      <c r="P2822" s="22">
        <v>0.08</v>
      </c>
      <c r="Q2822" s="17" t="e">
        <f t="shared" si="134"/>
        <v>#REF!</v>
      </c>
      <c r="R2822" s="13" t="e">
        <f>VLOOKUP(J2822,'[1]Nhân viên'!$E$20:$F$41,2,0)</f>
        <v>#REF!</v>
      </c>
    </row>
    <row r="2823" spans="1:18" hidden="1">
      <c r="A2823" s="11">
        <v>2825</v>
      </c>
      <c r="B2823" s="11">
        <f t="shared" si="132"/>
        <v>0</v>
      </c>
      <c r="E2823" s="13" t="e">
        <f>VLOOKUP(D2823,#REF!,2,0)</f>
        <v>#REF!</v>
      </c>
      <c r="H2823" s="13" t="e">
        <f>VLOOKUP(F2823,#REF!,2,0)</f>
        <v>#REF!</v>
      </c>
      <c r="I2823" s="13" t="str">
        <f>VLOOKUP(F2823,'[1]Khách hàng'!$A$4:$F$2144,3,0)</f>
        <v>Số 1 đường số 17A, Khu phố 11, Phường Bình Trị Đông B, Quận Bình Tân, TP.HCM.</v>
      </c>
      <c r="J2823" s="13" t="e">
        <f>VLOOKUP(F2823,#REF!,5,0)</f>
        <v>#REF!</v>
      </c>
      <c r="M2823" s="13" t="e">
        <f>VLOOKUP(K2823,#REF!,2,0)</f>
        <v>#REF!</v>
      </c>
      <c r="N2823" s="17" t="e">
        <f>VLOOKUP(K2823,#REF!,6,0)</f>
        <v>#REF!</v>
      </c>
      <c r="O2823" s="17" t="e">
        <f t="shared" si="133"/>
        <v>#REF!</v>
      </c>
      <c r="P2823" s="22">
        <v>0.08</v>
      </c>
      <c r="Q2823" s="17" t="e">
        <f t="shared" si="134"/>
        <v>#REF!</v>
      </c>
      <c r="R2823" s="13" t="e">
        <f>VLOOKUP(J2823,'[1]Nhân viên'!$E$20:$F$41,2,0)</f>
        <v>#REF!</v>
      </c>
    </row>
    <row r="2824" spans="1:18" hidden="1">
      <c r="A2824" s="11">
        <v>2826</v>
      </c>
      <c r="B2824" s="11">
        <f t="shared" si="132"/>
        <v>0</v>
      </c>
      <c r="E2824" s="13" t="e">
        <f>VLOOKUP(D2824,#REF!,2,0)</f>
        <v>#REF!</v>
      </c>
      <c r="H2824" s="13" t="e">
        <f>VLOOKUP(F2824,#REF!,2,0)</f>
        <v>#REF!</v>
      </c>
      <c r="I2824" s="13" t="str">
        <f>VLOOKUP(F2824,'[1]Khách hàng'!$A$4:$F$2144,3,0)</f>
        <v>Số 1 đường số 17A, Khu phố 11, Phường Bình Trị Đông B, Quận Bình Tân, TP.HCM.</v>
      </c>
      <c r="J2824" s="13" t="e">
        <f>VLOOKUP(F2824,#REF!,5,0)</f>
        <v>#REF!</v>
      </c>
      <c r="M2824" s="13" t="e">
        <f>VLOOKUP(K2824,#REF!,2,0)</f>
        <v>#REF!</v>
      </c>
      <c r="N2824" s="17" t="e">
        <f>VLOOKUP(K2824,#REF!,6,0)</f>
        <v>#REF!</v>
      </c>
      <c r="O2824" s="17" t="e">
        <f t="shared" si="133"/>
        <v>#REF!</v>
      </c>
      <c r="P2824" s="22">
        <v>0.08</v>
      </c>
      <c r="Q2824" s="17" t="e">
        <f t="shared" si="134"/>
        <v>#REF!</v>
      </c>
      <c r="R2824" s="13" t="e">
        <f>VLOOKUP(J2824,'[1]Nhân viên'!$E$20:$F$41,2,0)</f>
        <v>#REF!</v>
      </c>
    </row>
    <row r="2825" spans="1:18" hidden="1">
      <c r="A2825" s="11">
        <v>2827</v>
      </c>
      <c r="B2825" s="11">
        <f t="shared" si="132"/>
        <v>0</v>
      </c>
      <c r="E2825" s="13" t="e">
        <f>VLOOKUP(D2825,#REF!,2,0)</f>
        <v>#REF!</v>
      </c>
      <c r="H2825" s="13" t="e">
        <f>VLOOKUP(F2825,#REF!,2,0)</f>
        <v>#REF!</v>
      </c>
      <c r="I2825" s="13" t="str">
        <f>VLOOKUP(F2825,'[1]Khách hàng'!$A$4:$F$2144,3,0)</f>
        <v>Số 1 đường số 17A, Khu phố 11, Phường Bình Trị Đông B, Quận Bình Tân, TP.HCM.</v>
      </c>
      <c r="J2825" s="13" t="e">
        <f>VLOOKUP(F2825,#REF!,5,0)</f>
        <v>#REF!</v>
      </c>
      <c r="M2825" s="13" t="e">
        <f>VLOOKUP(K2825,#REF!,2,0)</f>
        <v>#REF!</v>
      </c>
      <c r="N2825" s="17" t="e">
        <f>VLOOKUP(K2825,#REF!,6,0)</f>
        <v>#REF!</v>
      </c>
      <c r="O2825" s="17" t="e">
        <f t="shared" si="133"/>
        <v>#REF!</v>
      </c>
      <c r="P2825" s="22">
        <v>0.08</v>
      </c>
      <c r="Q2825" s="17" t="e">
        <f t="shared" si="134"/>
        <v>#REF!</v>
      </c>
      <c r="R2825" s="13" t="e">
        <f>VLOOKUP(J2825,'[1]Nhân viên'!$E$20:$F$41,2,0)</f>
        <v>#REF!</v>
      </c>
    </row>
    <row r="2826" spans="1:18" hidden="1">
      <c r="A2826" s="11">
        <v>2828</v>
      </c>
      <c r="B2826" s="11">
        <f t="shared" si="132"/>
        <v>0</v>
      </c>
      <c r="E2826" s="13" t="e">
        <f>VLOOKUP(D2826,#REF!,2,0)</f>
        <v>#REF!</v>
      </c>
      <c r="H2826" s="13" t="e">
        <f>VLOOKUP(F2826,#REF!,2,0)</f>
        <v>#REF!</v>
      </c>
      <c r="I2826" s="13" t="str">
        <f>VLOOKUP(F2826,'[1]Khách hàng'!$A$4:$F$2144,3,0)</f>
        <v>Số 1 đường số 17A, Khu phố 11, Phường Bình Trị Đông B, Quận Bình Tân, TP.HCM.</v>
      </c>
      <c r="J2826" s="13" t="e">
        <f>VLOOKUP(F2826,#REF!,5,0)</f>
        <v>#REF!</v>
      </c>
      <c r="M2826" s="13" t="e">
        <f>VLOOKUP(K2826,#REF!,2,0)</f>
        <v>#REF!</v>
      </c>
      <c r="N2826" s="17" t="e">
        <f>VLOOKUP(K2826,#REF!,6,0)</f>
        <v>#REF!</v>
      </c>
      <c r="O2826" s="17" t="e">
        <f t="shared" si="133"/>
        <v>#REF!</v>
      </c>
      <c r="P2826" s="22">
        <v>0.08</v>
      </c>
      <c r="Q2826" s="17" t="e">
        <f t="shared" si="134"/>
        <v>#REF!</v>
      </c>
      <c r="R2826" s="13" t="e">
        <f>VLOOKUP(J2826,'[1]Nhân viên'!$E$20:$F$41,2,0)</f>
        <v>#REF!</v>
      </c>
    </row>
    <row r="2827" spans="1:18" hidden="1">
      <c r="A2827" s="11">
        <v>2829</v>
      </c>
      <c r="B2827" s="11">
        <f t="shared" si="132"/>
        <v>0</v>
      </c>
      <c r="E2827" s="13" t="e">
        <f>VLOOKUP(D2827,#REF!,2,0)</f>
        <v>#REF!</v>
      </c>
      <c r="H2827" s="13" t="e">
        <f>VLOOKUP(F2827,#REF!,2,0)</f>
        <v>#REF!</v>
      </c>
      <c r="I2827" s="13" t="str">
        <f>VLOOKUP(F2827,'[1]Khách hàng'!$A$4:$F$2144,3,0)</f>
        <v>Số 1 đường số 17A, Khu phố 11, Phường Bình Trị Đông B, Quận Bình Tân, TP.HCM.</v>
      </c>
      <c r="J2827" s="13" t="e">
        <f>VLOOKUP(F2827,#REF!,5,0)</f>
        <v>#REF!</v>
      </c>
      <c r="M2827" s="13" t="e">
        <f>VLOOKUP(K2827,#REF!,2,0)</f>
        <v>#REF!</v>
      </c>
      <c r="N2827" s="17" t="e">
        <f>VLOOKUP(K2827,#REF!,6,0)</f>
        <v>#REF!</v>
      </c>
      <c r="O2827" s="17" t="e">
        <f t="shared" si="133"/>
        <v>#REF!</v>
      </c>
      <c r="P2827" s="22">
        <v>0.08</v>
      </c>
      <c r="Q2827" s="17" t="e">
        <f t="shared" si="134"/>
        <v>#REF!</v>
      </c>
      <c r="R2827" s="13" t="e">
        <f>VLOOKUP(J2827,'[1]Nhân viên'!$E$20:$F$41,2,0)</f>
        <v>#REF!</v>
      </c>
    </row>
    <row r="2828" spans="1:18" hidden="1">
      <c r="A2828" s="11">
        <v>2830</v>
      </c>
      <c r="B2828" s="11">
        <f t="shared" si="132"/>
        <v>0</v>
      </c>
      <c r="E2828" s="13" t="e">
        <f>VLOOKUP(D2828,#REF!,2,0)</f>
        <v>#REF!</v>
      </c>
      <c r="H2828" s="13" t="e">
        <f>VLOOKUP(F2828,#REF!,2,0)</f>
        <v>#REF!</v>
      </c>
      <c r="I2828" s="13" t="str">
        <f>VLOOKUP(F2828,'[1]Khách hàng'!$A$4:$F$2144,3,0)</f>
        <v>Số 1 đường số 17A, Khu phố 11, Phường Bình Trị Đông B, Quận Bình Tân, TP.HCM.</v>
      </c>
      <c r="J2828" s="13" t="e">
        <f>VLOOKUP(F2828,#REF!,5,0)</f>
        <v>#REF!</v>
      </c>
      <c r="M2828" s="13" t="e">
        <f>VLOOKUP(K2828,#REF!,2,0)</f>
        <v>#REF!</v>
      </c>
      <c r="N2828" s="17" t="e">
        <f>VLOOKUP(K2828,#REF!,6,0)</f>
        <v>#REF!</v>
      </c>
      <c r="O2828" s="17" t="e">
        <f t="shared" si="133"/>
        <v>#REF!</v>
      </c>
      <c r="P2828" s="22">
        <v>0.08</v>
      </c>
      <c r="Q2828" s="17" t="e">
        <f t="shared" si="134"/>
        <v>#REF!</v>
      </c>
      <c r="R2828" s="13" t="e">
        <f>VLOOKUP(J2828,'[1]Nhân viên'!$E$20:$F$41,2,0)</f>
        <v>#REF!</v>
      </c>
    </row>
    <row r="2829" spans="1:18" hidden="1">
      <c r="A2829" s="11">
        <v>2831</v>
      </c>
      <c r="B2829" s="11">
        <f t="shared" si="132"/>
        <v>0</v>
      </c>
      <c r="E2829" s="13" t="e">
        <f>VLOOKUP(D2829,#REF!,2,0)</f>
        <v>#REF!</v>
      </c>
      <c r="H2829" s="13" t="e">
        <f>VLOOKUP(F2829,#REF!,2,0)</f>
        <v>#REF!</v>
      </c>
      <c r="I2829" s="13" t="str">
        <f>VLOOKUP(F2829,'[1]Khách hàng'!$A$4:$F$2144,3,0)</f>
        <v>Số 1 đường số 17A, Khu phố 11, Phường Bình Trị Đông B, Quận Bình Tân, TP.HCM.</v>
      </c>
      <c r="J2829" s="13" t="e">
        <f>VLOOKUP(F2829,#REF!,5,0)</f>
        <v>#REF!</v>
      </c>
      <c r="M2829" s="13" t="e">
        <f>VLOOKUP(K2829,#REF!,2,0)</f>
        <v>#REF!</v>
      </c>
      <c r="N2829" s="17" t="e">
        <f>VLOOKUP(K2829,#REF!,6,0)</f>
        <v>#REF!</v>
      </c>
      <c r="O2829" s="17" t="e">
        <f t="shared" si="133"/>
        <v>#REF!</v>
      </c>
      <c r="P2829" s="22">
        <v>0.08</v>
      </c>
      <c r="Q2829" s="17" t="e">
        <f t="shared" si="134"/>
        <v>#REF!</v>
      </c>
      <c r="R2829" s="13" t="e">
        <f>VLOOKUP(J2829,'[1]Nhân viên'!$E$20:$F$41,2,0)</f>
        <v>#REF!</v>
      </c>
    </row>
    <row r="2830" spans="1:18" hidden="1">
      <c r="A2830" s="11">
        <v>2832</v>
      </c>
      <c r="B2830" s="11">
        <f t="shared" si="132"/>
        <v>0</v>
      </c>
      <c r="E2830" s="13" t="e">
        <f>VLOOKUP(D2830,#REF!,2,0)</f>
        <v>#REF!</v>
      </c>
      <c r="H2830" s="13" t="e">
        <f>VLOOKUP(F2830,#REF!,2,0)</f>
        <v>#REF!</v>
      </c>
      <c r="I2830" s="13" t="str">
        <f>VLOOKUP(F2830,'[1]Khách hàng'!$A$4:$F$2144,3,0)</f>
        <v>Số 1 đường số 17A, Khu phố 11, Phường Bình Trị Đông B, Quận Bình Tân, TP.HCM.</v>
      </c>
      <c r="J2830" s="13" t="e">
        <f>VLOOKUP(F2830,#REF!,5,0)</f>
        <v>#REF!</v>
      </c>
      <c r="M2830" s="13" t="e">
        <f>VLOOKUP(K2830,#REF!,2,0)</f>
        <v>#REF!</v>
      </c>
      <c r="N2830" s="17" t="e">
        <f>VLOOKUP(K2830,#REF!,6,0)</f>
        <v>#REF!</v>
      </c>
      <c r="O2830" s="17" t="e">
        <f t="shared" si="133"/>
        <v>#REF!</v>
      </c>
      <c r="P2830" s="22">
        <v>0.08</v>
      </c>
      <c r="Q2830" s="17" t="e">
        <f t="shared" si="134"/>
        <v>#REF!</v>
      </c>
      <c r="R2830" s="13" t="e">
        <f>VLOOKUP(J2830,'[1]Nhân viên'!$E$20:$F$41,2,0)</f>
        <v>#REF!</v>
      </c>
    </row>
    <row r="2831" spans="1:18" hidden="1">
      <c r="A2831" s="11">
        <v>2833</v>
      </c>
      <c r="B2831" s="11">
        <f t="shared" si="132"/>
        <v>0</v>
      </c>
      <c r="E2831" s="13" t="e">
        <f>VLOOKUP(D2831,#REF!,2,0)</f>
        <v>#REF!</v>
      </c>
      <c r="H2831" s="13" t="e">
        <f>VLOOKUP(F2831,#REF!,2,0)</f>
        <v>#REF!</v>
      </c>
      <c r="I2831" s="13" t="str">
        <f>VLOOKUP(F2831,'[1]Khách hàng'!$A$4:$F$2144,3,0)</f>
        <v>Số 1 đường số 17A, Khu phố 11, Phường Bình Trị Đông B, Quận Bình Tân, TP.HCM.</v>
      </c>
      <c r="J2831" s="13" t="e">
        <f>VLOOKUP(F2831,#REF!,5,0)</f>
        <v>#REF!</v>
      </c>
      <c r="M2831" s="13" t="e">
        <f>VLOOKUP(K2831,#REF!,2,0)</f>
        <v>#REF!</v>
      </c>
      <c r="N2831" s="17" t="e">
        <f>VLOOKUP(K2831,#REF!,6,0)</f>
        <v>#REF!</v>
      </c>
      <c r="O2831" s="17" t="e">
        <f t="shared" si="133"/>
        <v>#REF!</v>
      </c>
      <c r="P2831" s="22">
        <v>0.08</v>
      </c>
      <c r="Q2831" s="17" t="e">
        <f t="shared" si="134"/>
        <v>#REF!</v>
      </c>
      <c r="R2831" s="13" t="e">
        <f>VLOOKUP(J2831,'[1]Nhân viên'!$E$20:$F$41,2,0)</f>
        <v>#REF!</v>
      </c>
    </row>
    <row r="2832" spans="1:18" hidden="1">
      <c r="A2832" s="11">
        <v>2834</v>
      </c>
      <c r="B2832" s="11">
        <f t="shared" si="132"/>
        <v>0</v>
      </c>
      <c r="E2832" s="13" t="e">
        <f>VLOOKUP(D2832,#REF!,2,0)</f>
        <v>#REF!</v>
      </c>
      <c r="H2832" s="13" t="e">
        <f>VLOOKUP(F2832,#REF!,2,0)</f>
        <v>#REF!</v>
      </c>
      <c r="I2832" s="13" t="str">
        <f>VLOOKUP(F2832,'[1]Khách hàng'!$A$4:$F$2144,3,0)</f>
        <v>Số 1 đường số 17A, Khu phố 11, Phường Bình Trị Đông B, Quận Bình Tân, TP.HCM.</v>
      </c>
      <c r="J2832" s="13" t="e">
        <f>VLOOKUP(F2832,#REF!,5,0)</f>
        <v>#REF!</v>
      </c>
      <c r="M2832" s="13" t="e">
        <f>VLOOKUP(K2832,#REF!,2,0)</f>
        <v>#REF!</v>
      </c>
      <c r="N2832" s="17" t="e">
        <f>VLOOKUP(K2832,#REF!,6,0)</f>
        <v>#REF!</v>
      </c>
      <c r="O2832" s="17" t="e">
        <f t="shared" si="133"/>
        <v>#REF!</v>
      </c>
      <c r="P2832" s="22">
        <v>0.08</v>
      </c>
      <c r="Q2832" s="17" t="e">
        <f t="shared" si="134"/>
        <v>#REF!</v>
      </c>
      <c r="R2832" s="13" t="e">
        <f>VLOOKUP(J2832,'[1]Nhân viên'!$E$20:$F$41,2,0)</f>
        <v>#REF!</v>
      </c>
    </row>
    <row r="2833" spans="1:18" hidden="1">
      <c r="A2833" s="11">
        <v>2835</v>
      </c>
      <c r="B2833" s="11">
        <f t="shared" si="132"/>
        <v>0</v>
      </c>
      <c r="E2833" s="13" t="e">
        <f>VLOOKUP(D2833,#REF!,2,0)</f>
        <v>#REF!</v>
      </c>
      <c r="H2833" s="13" t="e">
        <f>VLOOKUP(F2833,#REF!,2,0)</f>
        <v>#REF!</v>
      </c>
      <c r="I2833" s="13" t="str">
        <f>VLOOKUP(F2833,'[1]Khách hàng'!$A$4:$F$2144,3,0)</f>
        <v>Số 1 đường số 17A, Khu phố 11, Phường Bình Trị Đông B, Quận Bình Tân, TP.HCM.</v>
      </c>
      <c r="J2833" s="13" t="e">
        <f>VLOOKUP(F2833,#REF!,5,0)</f>
        <v>#REF!</v>
      </c>
      <c r="M2833" s="13" t="e">
        <f>VLOOKUP(K2833,#REF!,2,0)</f>
        <v>#REF!</v>
      </c>
      <c r="N2833" s="17" t="e">
        <f>VLOOKUP(K2833,#REF!,6,0)</f>
        <v>#REF!</v>
      </c>
      <c r="O2833" s="17" t="e">
        <f t="shared" si="133"/>
        <v>#REF!</v>
      </c>
      <c r="P2833" s="22">
        <v>0.08</v>
      </c>
      <c r="Q2833" s="17" t="e">
        <f t="shared" si="134"/>
        <v>#REF!</v>
      </c>
      <c r="R2833" s="13" t="e">
        <f>VLOOKUP(J2833,'[1]Nhân viên'!$E$20:$F$41,2,0)</f>
        <v>#REF!</v>
      </c>
    </row>
    <row r="2834" spans="1:18" hidden="1">
      <c r="A2834" s="11">
        <v>2836</v>
      </c>
      <c r="B2834" s="11">
        <f t="shared" si="132"/>
        <v>0</v>
      </c>
      <c r="E2834" s="13" t="e">
        <f>VLOOKUP(D2834,#REF!,2,0)</f>
        <v>#REF!</v>
      </c>
      <c r="H2834" s="13" t="e">
        <f>VLOOKUP(F2834,#REF!,2,0)</f>
        <v>#REF!</v>
      </c>
      <c r="I2834" s="13" t="str">
        <f>VLOOKUP(F2834,'[1]Khách hàng'!$A$4:$F$2144,3,0)</f>
        <v>Số 1 đường số 17A, Khu phố 11, Phường Bình Trị Đông B, Quận Bình Tân, TP.HCM.</v>
      </c>
      <c r="J2834" s="13" t="e">
        <f>VLOOKUP(F2834,#REF!,5,0)</f>
        <v>#REF!</v>
      </c>
      <c r="M2834" s="13" t="e">
        <f>VLOOKUP(K2834,#REF!,2,0)</f>
        <v>#REF!</v>
      </c>
      <c r="N2834" s="17" t="e">
        <f>VLOOKUP(K2834,#REF!,6,0)</f>
        <v>#REF!</v>
      </c>
      <c r="O2834" s="17" t="e">
        <f t="shared" si="133"/>
        <v>#REF!</v>
      </c>
      <c r="P2834" s="22">
        <v>0.08</v>
      </c>
      <c r="Q2834" s="17" t="e">
        <f t="shared" si="134"/>
        <v>#REF!</v>
      </c>
      <c r="R2834" s="13" t="e">
        <f>VLOOKUP(J2834,'[1]Nhân viên'!$E$20:$F$41,2,0)</f>
        <v>#REF!</v>
      </c>
    </row>
    <row r="2835" spans="1:18" hidden="1">
      <c r="A2835" s="11">
        <v>2837</v>
      </c>
      <c r="B2835" s="11">
        <f t="shared" si="132"/>
        <v>0</v>
      </c>
      <c r="E2835" s="13" t="e">
        <f>VLOOKUP(D2835,#REF!,2,0)</f>
        <v>#REF!</v>
      </c>
      <c r="H2835" s="13" t="e">
        <f>VLOOKUP(F2835,#REF!,2,0)</f>
        <v>#REF!</v>
      </c>
      <c r="I2835" s="13" t="str">
        <f>VLOOKUP(F2835,'[1]Khách hàng'!$A$4:$F$2144,3,0)</f>
        <v>Số 1 đường số 17A, Khu phố 11, Phường Bình Trị Đông B, Quận Bình Tân, TP.HCM.</v>
      </c>
      <c r="J2835" s="13" t="e">
        <f>VLOOKUP(F2835,#REF!,5,0)</f>
        <v>#REF!</v>
      </c>
      <c r="M2835" s="13" t="e">
        <f>VLOOKUP(K2835,#REF!,2,0)</f>
        <v>#REF!</v>
      </c>
      <c r="N2835" s="17" t="e">
        <f>VLOOKUP(K2835,#REF!,6,0)</f>
        <v>#REF!</v>
      </c>
      <c r="O2835" s="17" t="e">
        <f t="shared" si="133"/>
        <v>#REF!</v>
      </c>
      <c r="P2835" s="22">
        <v>0.08</v>
      </c>
      <c r="Q2835" s="17" t="e">
        <f t="shared" si="134"/>
        <v>#REF!</v>
      </c>
      <c r="R2835" s="13" t="e">
        <f>VLOOKUP(J2835,'[1]Nhân viên'!$E$20:$F$41,2,0)</f>
        <v>#REF!</v>
      </c>
    </row>
    <row r="2836" spans="1:18" hidden="1">
      <c r="A2836" s="11">
        <v>2838</v>
      </c>
      <c r="B2836" s="11">
        <f t="shared" si="132"/>
        <v>0</v>
      </c>
      <c r="E2836" s="13" t="e">
        <f>VLOOKUP(D2836,#REF!,2,0)</f>
        <v>#REF!</v>
      </c>
      <c r="H2836" s="13" t="e">
        <f>VLOOKUP(F2836,#REF!,2,0)</f>
        <v>#REF!</v>
      </c>
      <c r="I2836" s="13" t="str">
        <f>VLOOKUP(F2836,'[1]Khách hàng'!$A$4:$F$2144,3,0)</f>
        <v>Số 1 đường số 17A, Khu phố 11, Phường Bình Trị Đông B, Quận Bình Tân, TP.HCM.</v>
      </c>
      <c r="J2836" s="13" t="e">
        <f>VLOOKUP(F2836,#REF!,5,0)</f>
        <v>#REF!</v>
      </c>
      <c r="M2836" s="13" t="e">
        <f>VLOOKUP(K2836,#REF!,2,0)</f>
        <v>#REF!</v>
      </c>
      <c r="N2836" s="17" t="e">
        <f>VLOOKUP(K2836,#REF!,6,0)</f>
        <v>#REF!</v>
      </c>
      <c r="O2836" s="17" t="e">
        <f t="shared" si="133"/>
        <v>#REF!</v>
      </c>
      <c r="P2836" s="22">
        <v>0.08</v>
      </c>
      <c r="Q2836" s="17" t="e">
        <f t="shared" si="134"/>
        <v>#REF!</v>
      </c>
      <c r="R2836" s="13" t="e">
        <f>VLOOKUP(J2836,'[1]Nhân viên'!$E$20:$F$41,2,0)</f>
        <v>#REF!</v>
      </c>
    </row>
    <row r="2837" spans="1:18" hidden="1">
      <c r="A2837" s="11">
        <v>2839</v>
      </c>
      <c r="B2837" s="11">
        <f t="shared" si="132"/>
        <v>0</v>
      </c>
      <c r="E2837" s="13" t="e">
        <f>VLOOKUP(D2837,#REF!,2,0)</f>
        <v>#REF!</v>
      </c>
      <c r="H2837" s="13" t="e">
        <f>VLOOKUP(F2837,#REF!,2,0)</f>
        <v>#REF!</v>
      </c>
      <c r="I2837" s="13" t="str">
        <f>VLOOKUP(F2837,'[1]Khách hàng'!$A$4:$F$2144,3,0)</f>
        <v>Số 1 đường số 17A, Khu phố 11, Phường Bình Trị Đông B, Quận Bình Tân, TP.HCM.</v>
      </c>
      <c r="J2837" s="13" t="e">
        <f>VLOOKUP(F2837,#REF!,5,0)</f>
        <v>#REF!</v>
      </c>
      <c r="M2837" s="13" t="e">
        <f>VLOOKUP(K2837,#REF!,2,0)</f>
        <v>#REF!</v>
      </c>
      <c r="N2837" s="17" t="e">
        <f>VLOOKUP(K2837,#REF!,6,0)</f>
        <v>#REF!</v>
      </c>
      <c r="O2837" s="17" t="e">
        <f t="shared" si="133"/>
        <v>#REF!</v>
      </c>
      <c r="P2837" s="22">
        <v>0.08</v>
      </c>
      <c r="Q2837" s="17" t="e">
        <f t="shared" si="134"/>
        <v>#REF!</v>
      </c>
      <c r="R2837" s="13" t="e">
        <f>VLOOKUP(J2837,'[1]Nhân viên'!$E$20:$F$41,2,0)</f>
        <v>#REF!</v>
      </c>
    </row>
    <row r="2838" spans="1:18" hidden="1">
      <c r="A2838" s="11">
        <v>2840</v>
      </c>
      <c r="B2838" s="11">
        <f t="shared" si="132"/>
        <v>0</v>
      </c>
      <c r="E2838" s="13" t="e">
        <f>VLOOKUP(D2838,#REF!,2,0)</f>
        <v>#REF!</v>
      </c>
      <c r="H2838" s="13" t="e">
        <f>VLOOKUP(F2838,#REF!,2,0)</f>
        <v>#REF!</v>
      </c>
      <c r="I2838" s="13" t="str">
        <f>VLOOKUP(F2838,'[1]Khách hàng'!$A$4:$F$2144,3,0)</f>
        <v>Số 1 đường số 17A, Khu phố 11, Phường Bình Trị Đông B, Quận Bình Tân, TP.HCM.</v>
      </c>
      <c r="J2838" s="13" t="e">
        <f>VLOOKUP(F2838,#REF!,5,0)</f>
        <v>#REF!</v>
      </c>
      <c r="M2838" s="13" t="e">
        <f>VLOOKUP(K2838,#REF!,2,0)</f>
        <v>#REF!</v>
      </c>
      <c r="N2838" s="17" t="e">
        <f>VLOOKUP(K2838,#REF!,6,0)</f>
        <v>#REF!</v>
      </c>
      <c r="O2838" s="17" t="e">
        <f t="shared" si="133"/>
        <v>#REF!</v>
      </c>
      <c r="P2838" s="22">
        <v>0.08</v>
      </c>
      <c r="Q2838" s="17" t="e">
        <f t="shared" si="134"/>
        <v>#REF!</v>
      </c>
      <c r="R2838" s="13" t="e">
        <f>VLOOKUP(J2838,'[1]Nhân viên'!$E$20:$F$41,2,0)</f>
        <v>#REF!</v>
      </c>
    </row>
    <row r="2839" spans="1:18" hidden="1">
      <c r="A2839" s="11">
        <v>2841</v>
      </c>
      <c r="B2839" s="11">
        <f t="shared" si="132"/>
        <v>0</v>
      </c>
      <c r="E2839" s="13" t="e">
        <f>VLOOKUP(D2839,#REF!,2,0)</f>
        <v>#REF!</v>
      </c>
      <c r="H2839" s="13" t="e">
        <f>VLOOKUP(F2839,#REF!,2,0)</f>
        <v>#REF!</v>
      </c>
      <c r="I2839" s="13" t="str">
        <f>VLOOKUP(F2839,'[1]Khách hàng'!$A$4:$F$2144,3,0)</f>
        <v>Số 1 đường số 17A, Khu phố 11, Phường Bình Trị Đông B, Quận Bình Tân, TP.HCM.</v>
      </c>
      <c r="J2839" s="13" t="e">
        <f>VLOOKUP(F2839,#REF!,5,0)</f>
        <v>#REF!</v>
      </c>
      <c r="M2839" s="13" t="e">
        <f>VLOOKUP(K2839,#REF!,2,0)</f>
        <v>#REF!</v>
      </c>
      <c r="N2839" s="17" t="e">
        <f>VLOOKUP(K2839,#REF!,6,0)</f>
        <v>#REF!</v>
      </c>
      <c r="O2839" s="17" t="e">
        <f t="shared" si="133"/>
        <v>#REF!</v>
      </c>
      <c r="P2839" s="22">
        <v>0.08</v>
      </c>
      <c r="Q2839" s="17" t="e">
        <f t="shared" si="134"/>
        <v>#REF!</v>
      </c>
      <c r="R2839" s="13" t="e">
        <f>VLOOKUP(J2839,'[1]Nhân viên'!$E$20:$F$41,2,0)</f>
        <v>#REF!</v>
      </c>
    </row>
    <row r="2840" spans="1:18" hidden="1">
      <c r="A2840" s="11">
        <v>2842</v>
      </c>
      <c r="B2840" s="11">
        <f t="shared" si="132"/>
        <v>0</v>
      </c>
      <c r="E2840" s="13" t="e">
        <f>VLOOKUP(D2840,#REF!,2,0)</f>
        <v>#REF!</v>
      </c>
      <c r="H2840" s="13" t="e">
        <f>VLOOKUP(F2840,#REF!,2,0)</f>
        <v>#REF!</v>
      </c>
      <c r="I2840" s="13" t="str">
        <f>VLOOKUP(F2840,'[1]Khách hàng'!$A$4:$F$2144,3,0)</f>
        <v>Số 1 đường số 17A, Khu phố 11, Phường Bình Trị Đông B, Quận Bình Tân, TP.HCM.</v>
      </c>
      <c r="J2840" s="13" t="e">
        <f>VLOOKUP(F2840,#REF!,5,0)</f>
        <v>#REF!</v>
      </c>
      <c r="M2840" s="13" t="e">
        <f>VLOOKUP(K2840,#REF!,2,0)</f>
        <v>#REF!</v>
      </c>
      <c r="N2840" s="17" t="e">
        <f>VLOOKUP(K2840,#REF!,6,0)</f>
        <v>#REF!</v>
      </c>
      <c r="O2840" s="17" t="e">
        <f t="shared" si="133"/>
        <v>#REF!</v>
      </c>
      <c r="P2840" s="22">
        <v>0.08</v>
      </c>
      <c r="Q2840" s="17" t="e">
        <f t="shared" si="134"/>
        <v>#REF!</v>
      </c>
      <c r="R2840" s="13" t="e">
        <f>VLOOKUP(J2840,'[1]Nhân viên'!$E$20:$F$41,2,0)</f>
        <v>#REF!</v>
      </c>
    </row>
    <row r="2841" spans="1:18" hidden="1">
      <c r="A2841" s="11">
        <v>2843</v>
      </c>
      <c r="B2841" s="11">
        <f t="shared" si="132"/>
        <v>0</v>
      </c>
      <c r="E2841" s="13" t="e">
        <f>VLOOKUP(D2841,#REF!,2,0)</f>
        <v>#REF!</v>
      </c>
      <c r="H2841" s="13" t="e">
        <f>VLOOKUP(F2841,#REF!,2,0)</f>
        <v>#REF!</v>
      </c>
      <c r="I2841" s="13" t="str">
        <f>VLOOKUP(F2841,'[1]Khách hàng'!$A$4:$F$2144,3,0)</f>
        <v>Số 1 đường số 17A, Khu phố 11, Phường Bình Trị Đông B, Quận Bình Tân, TP.HCM.</v>
      </c>
      <c r="J2841" s="13" t="e">
        <f>VLOOKUP(F2841,#REF!,5,0)</f>
        <v>#REF!</v>
      </c>
      <c r="M2841" s="13" t="e">
        <f>VLOOKUP(K2841,#REF!,2,0)</f>
        <v>#REF!</v>
      </c>
      <c r="N2841" s="17" t="e">
        <f>VLOOKUP(K2841,#REF!,6,0)</f>
        <v>#REF!</v>
      </c>
      <c r="O2841" s="17" t="e">
        <f t="shared" si="133"/>
        <v>#REF!</v>
      </c>
      <c r="P2841" s="22">
        <v>0.08</v>
      </c>
      <c r="Q2841" s="17" t="e">
        <f t="shared" si="134"/>
        <v>#REF!</v>
      </c>
      <c r="R2841" s="13" t="e">
        <f>VLOOKUP(J2841,'[1]Nhân viên'!$E$20:$F$41,2,0)</f>
        <v>#REF!</v>
      </c>
    </row>
    <row r="2842" spans="1:18" hidden="1">
      <c r="A2842" s="11">
        <v>2844</v>
      </c>
      <c r="B2842" s="11">
        <f t="shared" si="132"/>
        <v>0</v>
      </c>
      <c r="E2842" s="13" t="e">
        <f>VLOOKUP(D2842,#REF!,2,0)</f>
        <v>#REF!</v>
      </c>
      <c r="H2842" s="13" t="e">
        <f>VLOOKUP(F2842,#REF!,2,0)</f>
        <v>#REF!</v>
      </c>
      <c r="I2842" s="13" t="str">
        <f>VLOOKUP(F2842,'[1]Khách hàng'!$A$4:$F$2144,3,0)</f>
        <v>Số 1 đường số 17A, Khu phố 11, Phường Bình Trị Đông B, Quận Bình Tân, TP.HCM.</v>
      </c>
      <c r="J2842" s="13" t="e">
        <f>VLOOKUP(F2842,#REF!,5,0)</f>
        <v>#REF!</v>
      </c>
      <c r="M2842" s="13" t="e">
        <f>VLOOKUP(K2842,#REF!,2,0)</f>
        <v>#REF!</v>
      </c>
      <c r="N2842" s="17" t="e">
        <f>VLOOKUP(K2842,#REF!,6,0)</f>
        <v>#REF!</v>
      </c>
      <c r="O2842" s="17" t="e">
        <f t="shared" si="133"/>
        <v>#REF!</v>
      </c>
      <c r="P2842" s="22">
        <v>0.08</v>
      </c>
      <c r="Q2842" s="17" t="e">
        <f t="shared" si="134"/>
        <v>#REF!</v>
      </c>
      <c r="R2842" s="13" t="e">
        <f>VLOOKUP(J2842,'[1]Nhân viên'!$E$20:$F$41,2,0)</f>
        <v>#REF!</v>
      </c>
    </row>
    <row r="2843" spans="1:18" hidden="1">
      <c r="A2843" s="11">
        <v>2845</v>
      </c>
      <c r="B2843" s="11">
        <f t="shared" si="132"/>
        <v>0</v>
      </c>
      <c r="E2843" s="13" t="e">
        <f>VLOOKUP(D2843,#REF!,2,0)</f>
        <v>#REF!</v>
      </c>
      <c r="H2843" s="13" t="e">
        <f>VLOOKUP(F2843,#REF!,2,0)</f>
        <v>#REF!</v>
      </c>
      <c r="I2843" s="13" t="str">
        <f>VLOOKUP(F2843,'[1]Khách hàng'!$A$4:$F$2144,3,0)</f>
        <v>Số 1 đường số 17A, Khu phố 11, Phường Bình Trị Đông B, Quận Bình Tân, TP.HCM.</v>
      </c>
      <c r="J2843" s="13" t="e">
        <f>VLOOKUP(F2843,#REF!,5,0)</f>
        <v>#REF!</v>
      </c>
      <c r="M2843" s="13" t="e">
        <f>VLOOKUP(K2843,#REF!,2,0)</f>
        <v>#REF!</v>
      </c>
      <c r="N2843" s="17" t="e">
        <f>VLOOKUP(K2843,#REF!,6,0)</f>
        <v>#REF!</v>
      </c>
      <c r="O2843" s="17" t="e">
        <f t="shared" si="133"/>
        <v>#REF!</v>
      </c>
      <c r="P2843" s="22">
        <v>0.08</v>
      </c>
      <c r="Q2843" s="17" t="e">
        <f t="shared" si="134"/>
        <v>#REF!</v>
      </c>
      <c r="R2843" s="13" t="e">
        <f>VLOOKUP(J2843,'[1]Nhân viên'!$E$20:$F$41,2,0)</f>
        <v>#REF!</v>
      </c>
    </row>
    <row r="2844" spans="1:18" hidden="1">
      <c r="A2844" s="11">
        <v>2846</v>
      </c>
      <c r="B2844" s="11">
        <f t="shared" ref="B2844:B2907" si="135">DAY($C2844)</f>
        <v>0</v>
      </c>
      <c r="E2844" s="13" t="e">
        <f>VLOOKUP(D2844,#REF!,2,0)</f>
        <v>#REF!</v>
      </c>
      <c r="H2844" s="13" t="e">
        <f>VLOOKUP(F2844,#REF!,2,0)</f>
        <v>#REF!</v>
      </c>
      <c r="I2844" s="13" t="str">
        <f>VLOOKUP(F2844,'[1]Khách hàng'!$A$4:$F$2144,3,0)</f>
        <v>Số 1 đường số 17A, Khu phố 11, Phường Bình Trị Đông B, Quận Bình Tân, TP.HCM.</v>
      </c>
      <c r="J2844" s="13" t="e">
        <f>VLOOKUP(F2844,#REF!,5,0)</f>
        <v>#REF!</v>
      </c>
      <c r="M2844" s="13" t="e">
        <f>VLOOKUP(K2844,#REF!,2,0)</f>
        <v>#REF!</v>
      </c>
      <c r="N2844" s="17" t="e">
        <f>VLOOKUP(K2844,#REF!,6,0)</f>
        <v>#REF!</v>
      </c>
      <c r="O2844" s="17" t="e">
        <f t="shared" si="133"/>
        <v>#REF!</v>
      </c>
      <c r="P2844" s="22">
        <v>0.08</v>
      </c>
      <c r="Q2844" s="17" t="e">
        <f t="shared" si="134"/>
        <v>#REF!</v>
      </c>
      <c r="R2844" s="13" t="e">
        <f>VLOOKUP(J2844,'[1]Nhân viên'!$E$20:$F$41,2,0)</f>
        <v>#REF!</v>
      </c>
    </row>
    <row r="2845" spans="1:18" hidden="1">
      <c r="A2845" s="11">
        <v>2847</v>
      </c>
      <c r="B2845" s="11">
        <f t="shared" si="135"/>
        <v>0</v>
      </c>
      <c r="E2845" s="13" t="e">
        <f>VLOOKUP(D2845,#REF!,2,0)</f>
        <v>#REF!</v>
      </c>
      <c r="H2845" s="13" t="e">
        <f>VLOOKUP(F2845,#REF!,2,0)</f>
        <v>#REF!</v>
      </c>
      <c r="I2845" s="13" t="str">
        <f>VLOOKUP(F2845,'[1]Khách hàng'!$A$4:$F$2144,3,0)</f>
        <v>Số 1 đường số 17A, Khu phố 11, Phường Bình Trị Đông B, Quận Bình Tân, TP.HCM.</v>
      </c>
      <c r="J2845" s="13" t="e">
        <f>VLOOKUP(F2845,#REF!,5,0)</f>
        <v>#REF!</v>
      </c>
      <c r="M2845" s="13" t="e">
        <f>VLOOKUP(K2845,#REF!,2,0)</f>
        <v>#REF!</v>
      </c>
      <c r="N2845" s="17" t="e">
        <f>VLOOKUP(K2845,#REF!,6,0)</f>
        <v>#REF!</v>
      </c>
      <c r="O2845" s="17" t="e">
        <f t="shared" si="133"/>
        <v>#REF!</v>
      </c>
      <c r="P2845" s="22">
        <v>0.08</v>
      </c>
      <c r="Q2845" s="17" t="e">
        <f t="shared" si="134"/>
        <v>#REF!</v>
      </c>
      <c r="R2845" s="13" t="e">
        <f>VLOOKUP(J2845,'[1]Nhân viên'!$E$20:$F$41,2,0)</f>
        <v>#REF!</v>
      </c>
    </row>
    <row r="2846" spans="1:18" hidden="1">
      <c r="A2846" s="11">
        <v>2848</v>
      </c>
      <c r="B2846" s="11">
        <f t="shared" si="135"/>
        <v>0</v>
      </c>
      <c r="E2846" s="13" t="e">
        <f>VLOOKUP(D2846,#REF!,2,0)</f>
        <v>#REF!</v>
      </c>
      <c r="H2846" s="13" t="e">
        <f>VLOOKUP(F2846,#REF!,2,0)</f>
        <v>#REF!</v>
      </c>
      <c r="I2846" s="13" t="str">
        <f>VLOOKUP(F2846,'[1]Khách hàng'!$A$4:$F$2144,3,0)</f>
        <v>Số 1 đường số 17A, Khu phố 11, Phường Bình Trị Đông B, Quận Bình Tân, TP.HCM.</v>
      </c>
      <c r="J2846" s="13" t="e">
        <f>VLOOKUP(F2846,#REF!,5,0)</f>
        <v>#REF!</v>
      </c>
      <c r="M2846" s="13" t="e">
        <f>VLOOKUP(K2846,#REF!,2,0)</f>
        <v>#REF!</v>
      </c>
      <c r="N2846" s="17" t="e">
        <f>VLOOKUP(K2846,#REF!,6,0)</f>
        <v>#REF!</v>
      </c>
      <c r="O2846" s="17" t="e">
        <f t="shared" si="133"/>
        <v>#REF!</v>
      </c>
      <c r="P2846" s="22">
        <v>0.08</v>
      </c>
      <c r="Q2846" s="17" t="e">
        <f t="shared" si="134"/>
        <v>#REF!</v>
      </c>
      <c r="R2846" s="13" t="e">
        <f>VLOOKUP(J2846,'[1]Nhân viên'!$E$20:$F$41,2,0)</f>
        <v>#REF!</v>
      </c>
    </row>
    <row r="2847" spans="1:18" hidden="1">
      <c r="A2847" s="11">
        <v>2849</v>
      </c>
      <c r="B2847" s="11">
        <f t="shared" si="135"/>
        <v>0</v>
      </c>
      <c r="E2847" s="13" t="e">
        <f>VLOOKUP(D2847,#REF!,2,0)</f>
        <v>#REF!</v>
      </c>
      <c r="H2847" s="13" t="e">
        <f>VLOOKUP(F2847,#REF!,2,0)</f>
        <v>#REF!</v>
      </c>
      <c r="I2847" s="13" t="str">
        <f>VLOOKUP(F2847,'[1]Khách hàng'!$A$4:$F$2144,3,0)</f>
        <v>Số 1 đường số 17A, Khu phố 11, Phường Bình Trị Đông B, Quận Bình Tân, TP.HCM.</v>
      </c>
      <c r="J2847" s="13" t="e">
        <f>VLOOKUP(F2847,#REF!,5,0)</f>
        <v>#REF!</v>
      </c>
      <c r="M2847" s="13" t="e">
        <f>VLOOKUP(K2847,#REF!,2,0)</f>
        <v>#REF!</v>
      </c>
      <c r="N2847" s="17" t="e">
        <f>VLOOKUP(K2847,#REF!,6,0)</f>
        <v>#REF!</v>
      </c>
      <c r="O2847" s="17" t="e">
        <f t="shared" si="133"/>
        <v>#REF!</v>
      </c>
      <c r="P2847" s="22">
        <v>0.08</v>
      </c>
      <c r="Q2847" s="17" t="e">
        <f t="shared" si="134"/>
        <v>#REF!</v>
      </c>
      <c r="R2847" s="13" t="e">
        <f>VLOOKUP(J2847,'[1]Nhân viên'!$E$20:$F$41,2,0)</f>
        <v>#REF!</v>
      </c>
    </row>
    <row r="2848" spans="1:18" hidden="1">
      <c r="A2848" s="11">
        <v>2850</v>
      </c>
      <c r="B2848" s="11">
        <f t="shared" si="135"/>
        <v>0</v>
      </c>
      <c r="E2848" s="13" t="e">
        <f>VLOOKUP(D2848,#REF!,2,0)</f>
        <v>#REF!</v>
      </c>
      <c r="H2848" s="13" t="e">
        <f>VLOOKUP(F2848,#REF!,2,0)</f>
        <v>#REF!</v>
      </c>
      <c r="I2848" s="13" t="str">
        <f>VLOOKUP(F2848,'[1]Khách hàng'!$A$4:$F$2144,3,0)</f>
        <v>Số 1 đường số 17A, Khu phố 11, Phường Bình Trị Đông B, Quận Bình Tân, TP.HCM.</v>
      </c>
      <c r="J2848" s="13" t="e">
        <f>VLOOKUP(F2848,#REF!,5,0)</f>
        <v>#REF!</v>
      </c>
      <c r="M2848" s="13" t="e">
        <f>VLOOKUP(K2848,#REF!,2,0)</f>
        <v>#REF!</v>
      </c>
      <c r="N2848" s="17" t="e">
        <f>VLOOKUP(K2848,#REF!,6,0)</f>
        <v>#REF!</v>
      </c>
      <c r="O2848" s="17" t="e">
        <f t="shared" ref="O2848:O2911" si="136">L2848*N2848</f>
        <v>#REF!</v>
      </c>
      <c r="P2848" s="22">
        <v>0.08</v>
      </c>
      <c r="Q2848" s="17" t="e">
        <f t="shared" ref="Q2848:Q2911" si="137">O2848*P2848+O2848</f>
        <v>#REF!</v>
      </c>
      <c r="R2848" s="13" t="e">
        <f>VLOOKUP(J2848,'[1]Nhân viên'!$E$20:$F$41,2,0)</f>
        <v>#REF!</v>
      </c>
    </row>
    <row r="2849" spans="1:18" hidden="1">
      <c r="A2849" s="11">
        <v>2851</v>
      </c>
      <c r="B2849" s="11">
        <f t="shared" si="135"/>
        <v>0</v>
      </c>
      <c r="E2849" s="13" t="e">
        <f>VLOOKUP(D2849,#REF!,2,0)</f>
        <v>#REF!</v>
      </c>
      <c r="H2849" s="13" t="e">
        <f>VLOOKUP(F2849,#REF!,2,0)</f>
        <v>#REF!</v>
      </c>
      <c r="I2849" s="13" t="str">
        <f>VLOOKUP(F2849,'[1]Khách hàng'!$A$4:$F$2144,3,0)</f>
        <v>Số 1 đường số 17A, Khu phố 11, Phường Bình Trị Đông B, Quận Bình Tân, TP.HCM.</v>
      </c>
      <c r="J2849" s="13" t="e">
        <f>VLOOKUP(F2849,#REF!,5,0)</f>
        <v>#REF!</v>
      </c>
      <c r="M2849" s="13" t="e">
        <f>VLOOKUP(K2849,#REF!,2,0)</f>
        <v>#REF!</v>
      </c>
      <c r="N2849" s="17" t="e">
        <f>VLOOKUP(K2849,#REF!,6,0)</f>
        <v>#REF!</v>
      </c>
      <c r="O2849" s="17" t="e">
        <f t="shared" si="136"/>
        <v>#REF!</v>
      </c>
      <c r="P2849" s="22">
        <v>0.08</v>
      </c>
      <c r="Q2849" s="17" t="e">
        <f t="shared" si="137"/>
        <v>#REF!</v>
      </c>
      <c r="R2849" s="13" t="e">
        <f>VLOOKUP(J2849,'[1]Nhân viên'!$E$20:$F$41,2,0)</f>
        <v>#REF!</v>
      </c>
    </row>
    <row r="2850" spans="1:18" hidden="1">
      <c r="A2850" s="11">
        <v>2852</v>
      </c>
      <c r="B2850" s="11">
        <f t="shared" si="135"/>
        <v>0</v>
      </c>
      <c r="E2850" s="13" t="e">
        <f>VLOOKUP(D2850,#REF!,2,0)</f>
        <v>#REF!</v>
      </c>
      <c r="H2850" s="13" t="e">
        <f>VLOOKUP(F2850,#REF!,2,0)</f>
        <v>#REF!</v>
      </c>
      <c r="I2850" s="13" t="str">
        <f>VLOOKUP(F2850,'[1]Khách hàng'!$A$4:$F$2144,3,0)</f>
        <v>Số 1 đường số 17A, Khu phố 11, Phường Bình Trị Đông B, Quận Bình Tân, TP.HCM.</v>
      </c>
      <c r="J2850" s="13" t="e">
        <f>VLOOKUP(F2850,#REF!,5,0)</f>
        <v>#REF!</v>
      </c>
      <c r="M2850" s="13" t="e">
        <f>VLOOKUP(K2850,#REF!,2,0)</f>
        <v>#REF!</v>
      </c>
      <c r="N2850" s="17" t="e">
        <f>VLOOKUP(K2850,#REF!,6,0)</f>
        <v>#REF!</v>
      </c>
      <c r="O2850" s="17" t="e">
        <f t="shared" si="136"/>
        <v>#REF!</v>
      </c>
      <c r="P2850" s="22">
        <v>0.08</v>
      </c>
      <c r="Q2850" s="17" t="e">
        <f t="shared" si="137"/>
        <v>#REF!</v>
      </c>
      <c r="R2850" s="13" t="e">
        <f>VLOOKUP(J2850,'[1]Nhân viên'!$E$20:$F$41,2,0)</f>
        <v>#REF!</v>
      </c>
    </row>
    <row r="2851" spans="1:18" hidden="1">
      <c r="A2851" s="11">
        <v>2853</v>
      </c>
      <c r="B2851" s="11">
        <f t="shared" si="135"/>
        <v>0</v>
      </c>
      <c r="E2851" s="13" t="e">
        <f>VLOOKUP(D2851,#REF!,2,0)</f>
        <v>#REF!</v>
      </c>
      <c r="H2851" s="13" t="e">
        <f>VLOOKUP(F2851,#REF!,2,0)</f>
        <v>#REF!</v>
      </c>
      <c r="I2851" s="13" t="str">
        <f>VLOOKUP(F2851,'[1]Khách hàng'!$A$4:$F$2144,3,0)</f>
        <v>Số 1 đường số 17A, Khu phố 11, Phường Bình Trị Đông B, Quận Bình Tân, TP.HCM.</v>
      </c>
      <c r="J2851" s="13" t="e">
        <f>VLOOKUP(F2851,#REF!,5,0)</f>
        <v>#REF!</v>
      </c>
      <c r="M2851" s="13" t="e">
        <f>VLOOKUP(K2851,#REF!,2,0)</f>
        <v>#REF!</v>
      </c>
      <c r="N2851" s="17" t="e">
        <f>VLOOKUP(K2851,#REF!,6,0)</f>
        <v>#REF!</v>
      </c>
      <c r="O2851" s="17" t="e">
        <f t="shared" si="136"/>
        <v>#REF!</v>
      </c>
      <c r="P2851" s="22">
        <v>0.08</v>
      </c>
      <c r="Q2851" s="17" t="e">
        <f t="shared" si="137"/>
        <v>#REF!</v>
      </c>
      <c r="R2851" s="13" t="e">
        <f>VLOOKUP(J2851,'[1]Nhân viên'!$E$20:$F$41,2,0)</f>
        <v>#REF!</v>
      </c>
    </row>
    <row r="2852" spans="1:18" hidden="1">
      <c r="A2852" s="11">
        <v>2854</v>
      </c>
      <c r="B2852" s="11">
        <f t="shared" si="135"/>
        <v>0</v>
      </c>
      <c r="E2852" s="13" t="e">
        <f>VLOOKUP(D2852,#REF!,2,0)</f>
        <v>#REF!</v>
      </c>
      <c r="H2852" s="13" t="e">
        <f>VLOOKUP(F2852,#REF!,2,0)</f>
        <v>#REF!</v>
      </c>
      <c r="I2852" s="13" t="str">
        <f>VLOOKUP(F2852,'[1]Khách hàng'!$A$4:$F$2144,3,0)</f>
        <v>Số 1 đường số 17A, Khu phố 11, Phường Bình Trị Đông B, Quận Bình Tân, TP.HCM.</v>
      </c>
      <c r="J2852" s="13" t="e">
        <f>VLOOKUP(F2852,#REF!,5,0)</f>
        <v>#REF!</v>
      </c>
      <c r="M2852" s="13" t="e">
        <f>VLOOKUP(K2852,#REF!,2,0)</f>
        <v>#REF!</v>
      </c>
      <c r="N2852" s="17" t="e">
        <f>VLOOKUP(K2852,#REF!,6,0)</f>
        <v>#REF!</v>
      </c>
      <c r="O2852" s="17" t="e">
        <f t="shared" si="136"/>
        <v>#REF!</v>
      </c>
      <c r="P2852" s="22">
        <v>0.08</v>
      </c>
      <c r="Q2852" s="17" t="e">
        <f t="shared" si="137"/>
        <v>#REF!</v>
      </c>
      <c r="R2852" s="13" t="e">
        <f>VLOOKUP(J2852,'[1]Nhân viên'!$E$20:$F$41,2,0)</f>
        <v>#REF!</v>
      </c>
    </row>
    <row r="2853" spans="1:18" hidden="1">
      <c r="A2853" s="11">
        <v>2855</v>
      </c>
      <c r="B2853" s="11">
        <f t="shared" si="135"/>
        <v>0</v>
      </c>
      <c r="E2853" s="13" t="e">
        <f>VLOOKUP(D2853,#REF!,2,0)</f>
        <v>#REF!</v>
      </c>
      <c r="H2853" s="13" t="e">
        <f>VLOOKUP(F2853,#REF!,2,0)</f>
        <v>#REF!</v>
      </c>
      <c r="I2853" s="13" t="str">
        <f>VLOOKUP(F2853,'[1]Khách hàng'!$A$4:$F$2144,3,0)</f>
        <v>Số 1 đường số 17A, Khu phố 11, Phường Bình Trị Đông B, Quận Bình Tân, TP.HCM.</v>
      </c>
      <c r="J2853" s="13" t="e">
        <f>VLOOKUP(F2853,#REF!,5,0)</f>
        <v>#REF!</v>
      </c>
      <c r="M2853" s="13" t="e">
        <f>VLOOKUP(K2853,#REF!,2,0)</f>
        <v>#REF!</v>
      </c>
      <c r="N2853" s="17" t="e">
        <f>VLOOKUP(K2853,#REF!,6,0)</f>
        <v>#REF!</v>
      </c>
      <c r="O2853" s="17" t="e">
        <f t="shared" si="136"/>
        <v>#REF!</v>
      </c>
      <c r="P2853" s="22">
        <v>0.08</v>
      </c>
      <c r="Q2853" s="17" t="e">
        <f t="shared" si="137"/>
        <v>#REF!</v>
      </c>
      <c r="R2853" s="13" t="e">
        <f>VLOOKUP(J2853,'[1]Nhân viên'!$E$20:$F$41,2,0)</f>
        <v>#REF!</v>
      </c>
    </row>
    <row r="2854" spans="1:18" hidden="1">
      <c r="A2854" s="11">
        <v>2856</v>
      </c>
      <c r="B2854" s="11">
        <f t="shared" si="135"/>
        <v>0</v>
      </c>
      <c r="E2854" s="13" t="e">
        <f>VLOOKUP(D2854,#REF!,2,0)</f>
        <v>#REF!</v>
      </c>
      <c r="H2854" s="13" t="e">
        <f>VLOOKUP(F2854,#REF!,2,0)</f>
        <v>#REF!</v>
      </c>
      <c r="I2854" s="13" t="str">
        <f>VLOOKUP(F2854,'[1]Khách hàng'!$A$4:$F$2144,3,0)</f>
        <v>Số 1 đường số 17A, Khu phố 11, Phường Bình Trị Đông B, Quận Bình Tân, TP.HCM.</v>
      </c>
      <c r="J2854" s="13" t="e">
        <f>VLOOKUP(F2854,#REF!,5,0)</f>
        <v>#REF!</v>
      </c>
      <c r="M2854" s="13" t="e">
        <f>VLOOKUP(K2854,#REF!,2,0)</f>
        <v>#REF!</v>
      </c>
      <c r="N2854" s="17" t="e">
        <f>VLOOKUP(K2854,#REF!,6,0)</f>
        <v>#REF!</v>
      </c>
      <c r="O2854" s="17" t="e">
        <f t="shared" si="136"/>
        <v>#REF!</v>
      </c>
      <c r="P2854" s="22">
        <v>0.08</v>
      </c>
      <c r="Q2854" s="17" t="e">
        <f t="shared" si="137"/>
        <v>#REF!</v>
      </c>
      <c r="R2854" s="13" t="e">
        <f>VLOOKUP(J2854,'[1]Nhân viên'!$E$20:$F$41,2,0)</f>
        <v>#REF!</v>
      </c>
    </row>
    <row r="2855" spans="1:18" hidden="1">
      <c r="A2855" s="11">
        <v>2857</v>
      </c>
      <c r="B2855" s="11">
        <f t="shared" si="135"/>
        <v>0</v>
      </c>
      <c r="E2855" s="13" t="e">
        <f>VLOOKUP(D2855,#REF!,2,0)</f>
        <v>#REF!</v>
      </c>
      <c r="H2855" s="13" t="e">
        <f>VLOOKUP(F2855,#REF!,2,0)</f>
        <v>#REF!</v>
      </c>
      <c r="I2855" s="13" t="str">
        <f>VLOOKUP(F2855,'[1]Khách hàng'!$A$4:$F$2144,3,0)</f>
        <v>Số 1 đường số 17A, Khu phố 11, Phường Bình Trị Đông B, Quận Bình Tân, TP.HCM.</v>
      </c>
      <c r="J2855" s="13" t="e">
        <f>VLOOKUP(F2855,#REF!,5,0)</f>
        <v>#REF!</v>
      </c>
      <c r="M2855" s="13" t="e">
        <f>VLOOKUP(K2855,#REF!,2,0)</f>
        <v>#REF!</v>
      </c>
      <c r="N2855" s="17" t="e">
        <f>VLOOKUP(K2855,#REF!,6,0)</f>
        <v>#REF!</v>
      </c>
      <c r="O2855" s="17" t="e">
        <f t="shared" si="136"/>
        <v>#REF!</v>
      </c>
      <c r="P2855" s="22">
        <v>0.08</v>
      </c>
      <c r="Q2855" s="17" t="e">
        <f t="shared" si="137"/>
        <v>#REF!</v>
      </c>
      <c r="R2855" s="13" t="e">
        <f>VLOOKUP(J2855,'[1]Nhân viên'!$E$20:$F$41,2,0)</f>
        <v>#REF!</v>
      </c>
    </row>
    <row r="2856" spans="1:18" hidden="1">
      <c r="A2856" s="11">
        <v>2858</v>
      </c>
      <c r="B2856" s="11">
        <f t="shared" si="135"/>
        <v>0</v>
      </c>
      <c r="E2856" s="13" t="e">
        <f>VLOOKUP(D2856,#REF!,2,0)</f>
        <v>#REF!</v>
      </c>
      <c r="H2856" s="13" t="e">
        <f>VLOOKUP(F2856,#REF!,2,0)</f>
        <v>#REF!</v>
      </c>
      <c r="I2856" s="13" t="str">
        <f>VLOOKUP(F2856,'[1]Khách hàng'!$A$4:$F$2144,3,0)</f>
        <v>Số 1 đường số 17A, Khu phố 11, Phường Bình Trị Đông B, Quận Bình Tân, TP.HCM.</v>
      </c>
      <c r="J2856" s="13" t="e">
        <f>VLOOKUP(F2856,#REF!,5,0)</f>
        <v>#REF!</v>
      </c>
      <c r="M2856" s="13" t="e">
        <f>VLOOKUP(K2856,#REF!,2,0)</f>
        <v>#REF!</v>
      </c>
      <c r="N2856" s="17" t="e">
        <f>VLOOKUP(K2856,#REF!,6,0)</f>
        <v>#REF!</v>
      </c>
      <c r="O2856" s="17" t="e">
        <f t="shared" si="136"/>
        <v>#REF!</v>
      </c>
      <c r="P2856" s="22">
        <v>0.08</v>
      </c>
      <c r="Q2856" s="17" t="e">
        <f t="shared" si="137"/>
        <v>#REF!</v>
      </c>
      <c r="R2856" s="13" t="e">
        <f>VLOOKUP(J2856,'[1]Nhân viên'!$E$20:$F$41,2,0)</f>
        <v>#REF!</v>
      </c>
    </row>
    <row r="2857" spans="1:18" hidden="1">
      <c r="A2857" s="11">
        <v>2859</v>
      </c>
      <c r="B2857" s="11">
        <f t="shared" si="135"/>
        <v>0</v>
      </c>
      <c r="E2857" s="13" t="e">
        <f>VLOOKUP(D2857,#REF!,2,0)</f>
        <v>#REF!</v>
      </c>
      <c r="H2857" s="13" t="e">
        <f>VLOOKUP(F2857,#REF!,2,0)</f>
        <v>#REF!</v>
      </c>
      <c r="I2857" s="13" t="str">
        <f>VLOOKUP(F2857,'[1]Khách hàng'!$A$4:$F$2144,3,0)</f>
        <v>Số 1 đường số 17A, Khu phố 11, Phường Bình Trị Đông B, Quận Bình Tân, TP.HCM.</v>
      </c>
      <c r="J2857" s="13" t="e">
        <f>VLOOKUP(F2857,#REF!,5,0)</f>
        <v>#REF!</v>
      </c>
      <c r="M2857" s="13" t="e">
        <f>VLOOKUP(K2857,#REF!,2,0)</f>
        <v>#REF!</v>
      </c>
      <c r="N2857" s="17" t="e">
        <f>VLOOKUP(K2857,#REF!,6,0)</f>
        <v>#REF!</v>
      </c>
      <c r="O2857" s="17" t="e">
        <f t="shared" si="136"/>
        <v>#REF!</v>
      </c>
      <c r="P2857" s="22">
        <v>0.08</v>
      </c>
      <c r="Q2857" s="17" t="e">
        <f t="shared" si="137"/>
        <v>#REF!</v>
      </c>
      <c r="R2857" s="13" t="e">
        <f>VLOOKUP(J2857,'[1]Nhân viên'!$E$20:$F$41,2,0)</f>
        <v>#REF!</v>
      </c>
    </row>
    <row r="2858" spans="1:18" hidden="1">
      <c r="A2858" s="11">
        <v>2860</v>
      </c>
      <c r="B2858" s="11">
        <f t="shared" si="135"/>
        <v>0</v>
      </c>
      <c r="E2858" s="13" t="e">
        <f>VLOOKUP(D2858,#REF!,2,0)</f>
        <v>#REF!</v>
      </c>
      <c r="H2858" s="13" t="e">
        <f>VLOOKUP(F2858,#REF!,2,0)</f>
        <v>#REF!</v>
      </c>
      <c r="I2858" s="13" t="str">
        <f>VLOOKUP(F2858,'[1]Khách hàng'!$A$4:$F$2144,3,0)</f>
        <v>Số 1 đường số 17A, Khu phố 11, Phường Bình Trị Đông B, Quận Bình Tân, TP.HCM.</v>
      </c>
      <c r="J2858" s="13" t="e">
        <f>VLOOKUP(F2858,#REF!,5,0)</f>
        <v>#REF!</v>
      </c>
      <c r="M2858" s="13" t="e">
        <f>VLOOKUP(K2858,#REF!,2,0)</f>
        <v>#REF!</v>
      </c>
      <c r="N2858" s="17" t="e">
        <f>VLOOKUP(K2858,#REF!,6,0)</f>
        <v>#REF!</v>
      </c>
      <c r="O2858" s="17" t="e">
        <f t="shared" si="136"/>
        <v>#REF!</v>
      </c>
      <c r="P2858" s="22">
        <v>0.08</v>
      </c>
      <c r="Q2858" s="17" t="e">
        <f t="shared" si="137"/>
        <v>#REF!</v>
      </c>
      <c r="R2858" s="13" t="e">
        <f>VLOOKUP(J2858,'[1]Nhân viên'!$E$20:$F$41,2,0)</f>
        <v>#REF!</v>
      </c>
    </row>
    <row r="2859" spans="1:18" hidden="1">
      <c r="A2859" s="11">
        <v>2861</v>
      </c>
      <c r="B2859" s="11">
        <f t="shared" si="135"/>
        <v>0</v>
      </c>
      <c r="E2859" s="13" t="e">
        <f>VLOOKUP(D2859,#REF!,2,0)</f>
        <v>#REF!</v>
      </c>
      <c r="H2859" s="13" t="e">
        <f>VLOOKUP(F2859,#REF!,2,0)</f>
        <v>#REF!</v>
      </c>
      <c r="I2859" s="13" t="str">
        <f>VLOOKUP(F2859,'[1]Khách hàng'!$A$4:$F$2144,3,0)</f>
        <v>Số 1 đường số 17A, Khu phố 11, Phường Bình Trị Đông B, Quận Bình Tân, TP.HCM.</v>
      </c>
      <c r="J2859" s="13" t="e">
        <f>VLOOKUP(F2859,#REF!,5,0)</f>
        <v>#REF!</v>
      </c>
      <c r="M2859" s="13" t="e">
        <f>VLOOKUP(K2859,#REF!,2,0)</f>
        <v>#REF!</v>
      </c>
      <c r="N2859" s="17" t="e">
        <f>VLOOKUP(K2859,#REF!,6,0)</f>
        <v>#REF!</v>
      </c>
      <c r="O2859" s="17" t="e">
        <f t="shared" si="136"/>
        <v>#REF!</v>
      </c>
      <c r="P2859" s="22">
        <v>0.08</v>
      </c>
      <c r="Q2859" s="17" t="e">
        <f t="shared" si="137"/>
        <v>#REF!</v>
      </c>
      <c r="R2859" s="13" t="e">
        <f>VLOOKUP(J2859,'[1]Nhân viên'!$E$20:$F$41,2,0)</f>
        <v>#REF!</v>
      </c>
    </row>
    <row r="2860" spans="1:18" hidden="1">
      <c r="A2860" s="11">
        <v>2862</v>
      </c>
      <c r="B2860" s="11">
        <f t="shared" si="135"/>
        <v>0</v>
      </c>
      <c r="E2860" s="13" t="e">
        <f>VLOOKUP(D2860,#REF!,2,0)</f>
        <v>#REF!</v>
      </c>
      <c r="H2860" s="13" t="e">
        <f>VLOOKUP(F2860,#REF!,2,0)</f>
        <v>#REF!</v>
      </c>
      <c r="I2860" s="13" t="str">
        <f>VLOOKUP(F2860,'[1]Khách hàng'!$A$4:$F$2144,3,0)</f>
        <v>Số 1 đường số 17A, Khu phố 11, Phường Bình Trị Đông B, Quận Bình Tân, TP.HCM.</v>
      </c>
      <c r="J2860" s="13" t="e">
        <f>VLOOKUP(F2860,#REF!,5,0)</f>
        <v>#REF!</v>
      </c>
      <c r="M2860" s="13" t="e">
        <f>VLOOKUP(K2860,#REF!,2,0)</f>
        <v>#REF!</v>
      </c>
      <c r="N2860" s="17" t="e">
        <f>VLOOKUP(K2860,#REF!,6,0)</f>
        <v>#REF!</v>
      </c>
      <c r="O2860" s="17" t="e">
        <f t="shared" si="136"/>
        <v>#REF!</v>
      </c>
      <c r="P2860" s="22">
        <v>0.08</v>
      </c>
      <c r="Q2860" s="17" t="e">
        <f t="shared" si="137"/>
        <v>#REF!</v>
      </c>
      <c r="R2860" s="13" t="e">
        <f>VLOOKUP(J2860,'[1]Nhân viên'!$E$20:$F$41,2,0)</f>
        <v>#REF!</v>
      </c>
    </row>
    <row r="2861" spans="1:18" hidden="1">
      <c r="A2861" s="11">
        <v>2863</v>
      </c>
      <c r="B2861" s="11">
        <f t="shared" si="135"/>
        <v>0</v>
      </c>
      <c r="E2861" s="13" t="e">
        <f>VLOOKUP(D2861,#REF!,2,0)</f>
        <v>#REF!</v>
      </c>
      <c r="H2861" s="13" t="e">
        <f>VLOOKUP(F2861,#REF!,2,0)</f>
        <v>#REF!</v>
      </c>
      <c r="I2861" s="13" t="str">
        <f>VLOOKUP(F2861,'[1]Khách hàng'!$A$4:$F$2144,3,0)</f>
        <v>Số 1 đường số 17A, Khu phố 11, Phường Bình Trị Đông B, Quận Bình Tân, TP.HCM.</v>
      </c>
      <c r="J2861" s="13" t="e">
        <f>VLOOKUP(F2861,#REF!,5,0)</f>
        <v>#REF!</v>
      </c>
      <c r="M2861" s="13" t="e">
        <f>VLOOKUP(K2861,#REF!,2,0)</f>
        <v>#REF!</v>
      </c>
      <c r="N2861" s="17" t="e">
        <f>VLOOKUP(K2861,#REF!,6,0)</f>
        <v>#REF!</v>
      </c>
      <c r="O2861" s="17" t="e">
        <f t="shared" si="136"/>
        <v>#REF!</v>
      </c>
      <c r="P2861" s="22">
        <v>0.08</v>
      </c>
      <c r="Q2861" s="17" t="e">
        <f t="shared" si="137"/>
        <v>#REF!</v>
      </c>
      <c r="R2861" s="13" t="e">
        <f>VLOOKUP(J2861,'[1]Nhân viên'!$E$20:$F$41,2,0)</f>
        <v>#REF!</v>
      </c>
    </row>
    <row r="2862" spans="1:18" hidden="1">
      <c r="A2862" s="11">
        <v>2864</v>
      </c>
      <c r="B2862" s="11">
        <f t="shared" si="135"/>
        <v>0</v>
      </c>
      <c r="E2862" s="13" t="e">
        <f>VLOOKUP(D2862,#REF!,2,0)</f>
        <v>#REF!</v>
      </c>
      <c r="H2862" s="13" t="e">
        <f>VLOOKUP(F2862,#REF!,2,0)</f>
        <v>#REF!</v>
      </c>
      <c r="I2862" s="13" t="str">
        <f>VLOOKUP(F2862,'[1]Khách hàng'!$A$4:$F$2144,3,0)</f>
        <v>Số 1 đường số 17A, Khu phố 11, Phường Bình Trị Đông B, Quận Bình Tân, TP.HCM.</v>
      </c>
      <c r="J2862" s="13" t="e">
        <f>VLOOKUP(F2862,#REF!,5,0)</f>
        <v>#REF!</v>
      </c>
      <c r="M2862" s="13" t="e">
        <f>VLOOKUP(K2862,#REF!,2,0)</f>
        <v>#REF!</v>
      </c>
      <c r="N2862" s="17" t="e">
        <f>VLOOKUP(K2862,#REF!,6,0)</f>
        <v>#REF!</v>
      </c>
      <c r="O2862" s="17" t="e">
        <f t="shared" si="136"/>
        <v>#REF!</v>
      </c>
      <c r="P2862" s="22">
        <v>0.08</v>
      </c>
      <c r="Q2862" s="17" t="e">
        <f t="shared" si="137"/>
        <v>#REF!</v>
      </c>
      <c r="R2862" s="13" t="e">
        <f>VLOOKUP(J2862,'[1]Nhân viên'!$E$20:$F$41,2,0)</f>
        <v>#REF!</v>
      </c>
    </row>
    <row r="2863" spans="1:18" hidden="1">
      <c r="A2863" s="11">
        <v>2865</v>
      </c>
      <c r="B2863" s="11">
        <f t="shared" si="135"/>
        <v>0</v>
      </c>
      <c r="E2863" s="13" t="e">
        <f>VLOOKUP(D2863,#REF!,2,0)</f>
        <v>#REF!</v>
      </c>
      <c r="H2863" s="13" t="e">
        <f>VLOOKUP(F2863,#REF!,2,0)</f>
        <v>#REF!</v>
      </c>
      <c r="I2863" s="13" t="str">
        <f>VLOOKUP(F2863,'[1]Khách hàng'!$A$4:$F$2144,3,0)</f>
        <v>Số 1 đường số 17A, Khu phố 11, Phường Bình Trị Đông B, Quận Bình Tân, TP.HCM.</v>
      </c>
      <c r="J2863" s="13" t="e">
        <f>VLOOKUP(F2863,#REF!,5,0)</f>
        <v>#REF!</v>
      </c>
      <c r="M2863" s="13" t="e">
        <f>VLOOKUP(K2863,#REF!,2,0)</f>
        <v>#REF!</v>
      </c>
      <c r="N2863" s="17" t="e">
        <f>VLOOKUP(K2863,#REF!,6,0)</f>
        <v>#REF!</v>
      </c>
      <c r="O2863" s="17" t="e">
        <f t="shared" si="136"/>
        <v>#REF!</v>
      </c>
      <c r="P2863" s="22">
        <v>0.08</v>
      </c>
      <c r="Q2863" s="17" t="e">
        <f t="shared" si="137"/>
        <v>#REF!</v>
      </c>
      <c r="R2863" s="13" t="e">
        <f>VLOOKUP(J2863,'[1]Nhân viên'!$E$20:$F$41,2,0)</f>
        <v>#REF!</v>
      </c>
    </row>
    <row r="2864" spans="1:18" hidden="1">
      <c r="A2864" s="11">
        <v>2866</v>
      </c>
      <c r="B2864" s="11">
        <f t="shared" si="135"/>
        <v>0</v>
      </c>
      <c r="E2864" s="13" t="e">
        <f>VLOOKUP(D2864,#REF!,2,0)</f>
        <v>#REF!</v>
      </c>
      <c r="H2864" s="13" t="e">
        <f>VLOOKUP(F2864,#REF!,2,0)</f>
        <v>#REF!</v>
      </c>
      <c r="I2864" s="13" t="str">
        <f>VLOOKUP(F2864,'[1]Khách hàng'!$A$4:$F$2144,3,0)</f>
        <v>Số 1 đường số 17A, Khu phố 11, Phường Bình Trị Đông B, Quận Bình Tân, TP.HCM.</v>
      </c>
      <c r="J2864" s="13" t="e">
        <f>VLOOKUP(F2864,#REF!,5,0)</f>
        <v>#REF!</v>
      </c>
      <c r="M2864" s="13" t="e">
        <f>VLOOKUP(K2864,#REF!,2,0)</f>
        <v>#REF!</v>
      </c>
      <c r="N2864" s="17" t="e">
        <f>VLOOKUP(K2864,#REF!,6,0)</f>
        <v>#REF!</v>
      </c>
      <c r="O2864" s="17" t="e">
        <f t="shared" si="136"/>
        <v>#REF!</v>
      </c>
      <c r="P2864" s="22">
        <v>0.08</v>
      </c>
      <c r="Q2864" s="17" t="e">
        <f t="shared" si="137"/>
        <v>#REF!</v>
      </c>
      <c r="R2864" s="13" t="e">
        <f>VLOOKUP(J2864,'[1]Nhân viên'!$E$20:$F$41,2,0)</f>
        <v>#REF!</v>
      </c>
    </row>
    <row r="2865" spans="1:18" hidden="1">
      <c r="A2865" s="11">
        <v>2867</v>
      </c>
      <c r="B2865" s="11">
        <f t="shared" si="135"/>
        <v>0</v>
      </c>
      <c r="E2865" s="13" t="e">
        <f>VLOOKUP(D2865,#REF!,2,0)</f>
        <v>#REF!</v>
      </c>
      <c r="H2865" s="13" t="e">
        <f>VLOOKUP(F2865,#REF!,2,0)</f>
        <v>#REF!</v>
      </c>
      <c r="I2865" s="13" t="str">
        <f>VLOOKUP(F2865,'[1]Khách hàng'!$A$4:$F$2144,3,0)</f>
        <v>Số 1 đường số 17A, Khu phố 11, Phường Bình Trị Đông B, Quận Bình Tân, TP.HCM.</v>
      </c>
      <c r="J2865" s="13" t="e">
        <f>VLOOKUP(F2865,#REF!,5,0)</f>
        <v>#REF!</v>
      </c>
      <c r="M2865" s="13" t="e">
        <f>VLOOKUP(K2865,#REF!,2,0)</f>
        <v>#REF!</v>
      </c>
      <c r="N2865" s="17" t="e">
        <f>VLOOKUP(K2865,#REF!,6,0)</f>
        <v>#REF!</v>
      </c>
      <c r="O2865" s="17" t="e">
        <f t="shared" si="136"/>
        <v>#REF!</v>
      </c>
      <c r="P2865" s="22">
        <v>0.08</v>
      </c>
      <c r="Q2865" s="17" t="e">
        <f t="shared" si="137"/>
        <v>#REF!</v>
      </c>
      <c r="R2865" s="13" t="e">
        <f>VLOOKUP(J2865,'[1]Nhân viên'!$E$20:$F$41,2,0)</f>
        <v>#REF!</v>
      </c>
    </row>
    <row r="2866" spans="1:18" hidden="1">
      <c r="A2866" s="11">
        <v>2868</v>
      </c>
      <c r="B2866" s="11">
        <f t="shared" si="135"/>
        <v>0</v>
      </c>
      <c r="E2866" s="13" t="e">
        <f>VLOOKUP(D2866,#REF!,2,0)</f>
        <v>#REF!</v>
      </c>
      <c r="H2866" s="13" t="e">
        <f>VLOOKUP(F2866,#REF!,2,0)</f>
        <v>#REF!</v>
      </c>
      <c r="I2866" s="13" t="str">
        <f>VLOOKUP(F2866,'[1]Khách hàng'!$A$4:$F$2144,3,0)</f>
        <v>Số 1 đường số 17A, Khu phố 11, Phường Bình Trị Đông B, Quận Bình Tân, TP.HCM.</v>
      </c>
      <c r="J2866" s="13" t="e">
        <f>VLOOKUP(F2866,#REF!,5,0)</f>
        <v>#REF!</v>
      </c>
      <c r="M2866" s="13" t="e">
        <f>VLOOKUP(K2866,#REF!,2,0)</f>
        <v>#REF!</v>
      </c>
      <c r="N2866" s="17" t="e">
        <f>VLOOKUP(K2866,#REF!,6,0)</f>
        <v>#REF!</v>
      </c>
      <c r="O2866" s="17" t="e">
        <f t="shared" si="136"/>
        <v>#REF!</v>
      </c>
      <c r="P2866" s="22">
        <v>0.08</v>
      </c>
      <c r="Q2866" s="17" t="e">
        <f t="shared" si="137"/>
        <v>#REF!</v>
      </c>
      <c r="R2866" s="13" t="e">
        <f>VLOOKUP(J2866,'[1]Nhân viên'!$E$20:$F$41,2,0)</f>
        <v>#REF!</v>
      </c>
    </row>
    <row r="2867" spans="1:18" hidden="1">
      <c r="A2867" s="11">
        <v>2869</v>
      </c>
      <c r="B2867" s="11">
        <f t="shared" si="135"/>
        <v>0</v>
      </c>
      <c r="E2867" s="13" t="e">
        <f>VLOOKUP(D2867,#REF!,2,0)</f>
        <v>#REF!</v>
      </c>
      <c r="H2867" s="13" t="e">
        <f>VLOOKUP(F2867,#REF!,2,0)</f>
        <v>#REF!</v>
      </c>
      <c r="I2867" s="13" t="str">
        <f>VLOOKUP(F2867,'[1]Khách hàng'!$A$4:$F$2144,3,0)</f>
        <v>Số 1 đường số 17A, Khu phố 11, Phường Bình Trị Đông B, Quận Bình Tân, TP.HCM.</v>
      </c>
      <c r="J2867" s="13" t="e">
        <f>VLOOKUP(F2867,#REF!,5,0)</f>
        <v>#REF!</v>
      </c>
      <c r="M2867" s="13" t="e">
        <f>VLOOKUP(K2867,#REF!,2,0)</f>
        <v>#REF!</v>
      </c>
      <c r="N2867" s="17" t="e">
        <f>VLOOKUP(K2867,#REF!,6,0)</f>
        <v>#REF!</v>
      </c>
      <c r="O2867" s="17" t="e">
        <f t="shared" si="136"/>
        <v>#REF!</v>
      </c>
      <c r="P2867" s="22">
        <v>0.08</v>
      </c>
      <c r="Q2867" s="17" t="e">
        <f t="shared" si="137"/>
        <v>#REF!</v>
      </c>
      <c r="R2867" s="13" t="e">
        <f>VLOOKUP(J2867,'[1]Nhân viên'!$E$20:$F$41,2,0)</f>
        <v>#REF!</v>
      </c>
    </row>
    <row r="2868" spans="1:18" hidden="1">
      <c r="A2868" s="11">
        <v>2870</v>
      </c>
      <c r="B2868" s="11">
        <f t="shared" si="135"/>
        <v>0</v>
      </c>
      <c r="E2868" s="13" t="e">
        <f>VLOOKUP(D2868,#REF!,2,0)</f>
        <v>#REF!</v>
      </c>
      <c r="H2868" s="13" t="e">
        <f>VLOOKUP(F2868,#REF!,2,0)</f>
        <v>#REF!</v>
      </c>
      <c r="I2868" s="13" t="str">
        <f>VLOOKUP(F2868,'[1]Khách hàng'!$A$4:$F$2144,3,0)</f>
        <v>Số 1 đường số 17A, Khu phố 11, Phường Bình Trị Đông B, Quận Bình Tân, TP.HCM.</v>
      </c>
      <c r="J2868" s="13" t="e">
        <f>VLOOKUP(F2868,#REF!,5,0)</f>
        <v>#REF!</v>
      </c>
      <c r="M2868" s="13" t="e">
        <f>VLOOKUP(K2868,#REF!,2,0)</f>
        <v>#REF!</v>
      </c>
      <c r="N2868" s="17" t="e">
        <f>VLOOKUP(K2868,#REF!,6,0)</f>
        <v>#REF!</v>
      </c>
      <c r="O2868" s="17" t="e">
        <f t="shared" si="136"/>
        <v>#REF!</v>
      </c>
      <c r="P2868" s="22">
        <v>0.08</v>
      </c>
      <c r="Q2868" s="17" t="e">
        <f t="shared" si="137"/>
        <v>#REF!</v>
      </c>
      <c r="R2868" s="13" t="e">
        <f>VLOOKUP(J2868,'[1]Nhân viên'!$E$20:$F$41,2,0)</f>
        <v>#REF!</v>
      </c>
    </row>
    <row r="2869" spans="1:18" hidden="1">
      <c r="A2869" s="11">
        <v>2871</v>
      </c>
      <c r="B2869" s="11">
        <f t="shared" si="135"/>
        <v>0</v>
      </c>
      <c r="E2869" s="13" t="e">
        <f>VLOOKUP(D2869,#REF!,2,0)</f>
        <v>#REF!</v>
      </c>
      <c r="H2869" s="13" t="e">
        <f>VLOOKUP(F2869,#REF!,2,0)</f>
        <v>#REF!</v>
      </c>
      <c r="I2869" s="13" t="str">
        <f>VLOOKUP(F2869,'[1]Khách hàng'!$A$4:$F$2144,3,0)</f>
        <v>Số 1 đường số 17A, Khu phố 11, Phường Bình Trị Đông B, Quận Bình Tân, TP.HCM.</v>
      </c>
      <c r="J2869" s="13" t="e">
        <f>VLOOKUP(F2869,#REF!,5,0)</f>
        <v>#REF!</v>
      </c>
      <c r="M2869" s="13" t="e">
        <f>VLOOKUP(K2869,#REF!,2,0)</f>
        <v>#REF!</v>
      </c>
      <c r="N2869" s="17" t="e">
        <f>VLOOKUP(K2869,#REF!,6,0)</f>
        <v>#REF!</v>
      </c>
      <c r="O2869" s="17" t="e">
        <f t="shared" si="136"/>
        <v>#REF!</v>
      </c>
      <c r="P2869" s="22">
        <v>0.08</v>
      </c>
      <c r="Q2869" s="17" t="e">
        <f t="shared" si="137"/>
        <v>#REF!</v>
      </c>
      <c r="R2869" s="13" t="e">
        <f>VLOOKUP(J2869,'[1]Nhân viên'!$E$20:$F$41,2,0)</f>
        <v>#REF!</v>
      </c>
    </row>
    <row r="2870" spans="1:18" hidden="1">
      <c r="A2870" s="11">
        <v>2872</v>
      </c>
      <c r="B2870" s="11">
        <f t="shared" si="135"/>
        <v>0</v>
      </c>
      <c r="E2870" s="13" t="e">
        <f>VLOOKUP(D2870,#REF!,2,0)</f>
        <v>#REF!</v>
      </c>
      <c r="H2870" s="13" t="e">
        <f>VLOOKUP(F2870,#REF!,2,0)</f>
        <v>#REF!</v>
      </c>
      <c r="I2870" s="13" t="str">
        <f>VLOOKUP(F2870,'[1]Khách hàng'!$A$4:$F$2144,3,0)</f>
        <v>Số 1 đường số 17A, Khu phố 11, Phường Bình Trị Đông B, Quận Bình Tân, TP.HCM.</v>
      </c>
      <c r="J2870" s="13" t="e">
        <f>VLOOKUP(F2870,#REF!,5,0)</f>
        <v>#REF!</v>
      </c>
      <c r="M2870" s="13" t="e">
        <f>VLOOKUP(K2870,#REF!,2,0)</f>
        <v>#REF!</v>
      </c>
      <c r="N2870" s="17" t="e">
        <f>VLOOKUP(K2870,#REF!,6,0)</f>
        <v>#REF!</v>
      </c>
      <c r="O2870" s="17" t="e">
        <f t="shared" si="136"/>
        <v>#REF!</v>
      </c>
      <c r="P2870" s="22">
        <v>0.08</v>
      </c>
      <c r="Q2870" s="17" t="e">
        <f t="shared" si="137"/>
        <v>#REF!</v>
      </c>
      <c r="R2870" s="13" t="e">
        <f>VLOOKUP(J2870,'[1]Nhân viên'!$E$20:$F$41,2,0)</f>
        <v>#REF!</v>
      </c>
    </row>
    <row r="2871" spans="1:18" hidden="1">
      <c r="A2871" s="11">
        <v>2873</v>
      </c>
      <c r="B2871" s="11">
        <f t="shared" si="135"/>
        <v>0</v>
      </c>
      <c r="E2871" s="13" t="e">
        <f>VLOOKUP(D2871,#REF!,2,0)</f>
        <v>#REF!</v>
      </c>
      <c r="H2871" s="13" t="e">
        <f>VLOOKUP(F2871,#REF!,2,0)</f>
        <v>#REF!</v>
      </c>
      <c r="I2871" s="13" t="str">
        <f>VLOOKUP(F2871,'[1]Khách hàng'!$A$4:$F$2144,3,0)</f>
        <v>Số 1 đường số 17A, Khu phố 11, Phường Bình Trị Đông B, Quận Bình Tân, TP.HCM.</v>
      </c>
      <c r="J2871" s="13" t="e">
        <f>VLOOKUP(F2871,#REF!,5,0)</f>
        <v>#REF!</v>
      </c>
      <c r="M2871" s="13" t="e">
        <f>VLOOKUP(K2871,#REF!,2,0)</f>
        <v>#REF!</v>
      </c>
      <c r="N2871" s="17" t="e">
        <f>VLOOKUP(K2871,#REF!,6,0)</f>
        <v>#REF!</v>
      </c>
      <c r="O2871" s="17" t="e">
        <f t="shared" si="136"/>
        <v>#REF!</v>
      </c>
      <c r="P2871" s="22">
        <v>0.08</v>
      </c>
      <c r="Q2871" s="17" t="e">
        <f t="shared" si="137"/>
        <v>#REF!</v>
      </c>
      <c r="R2871" s="13" t="e">
        <f>VLOOKUP(J2871,'[1]Nhân viên'!$E$20:$F$41,2,0)</f>
        <v>#REF!</v>
      </c>
    </row>
    <row r="2872" spans="1:18" hidden="1">
      <c r="A2872" s="11">
        <v>2874</v>
      </c>
      <c r="B2872" s="11">
        <f t="shared" si="135"/>
        <v>0</v>
      </c>
      <c r="E2872" s="13" t="e">
        <f>VLOOKUP(D2872,#REF!,2,0)</f>
        <v>#REF!</v>
      </c>
      <c r="H2872" s="13" t="e">
        <f>VLOOKUP(F2872,#REF!,2,0)</f>
        <v>#REF!</v>
      </c>
      <c r="I2872" s="13" t="str">
        <f>VLOOKUP(F2872,'[1]Khách hàng'!$A$4:$F$2144,3,0)</f>
        <v>Số 1 đường số 17A, Khu phố 11, Phường Bình Trị Đông B, Quận Bình Tân, TP.HCM.</v>
      </c>
      <c r="J2872" s="13" t="e">
        <f>VLOOKUP(F2872,#REF!,5,0)</f>
        <v>#REF!</v>
      </c>
      <c r="M2872" s="13" t="e">
        <f>VLOOKUP(K2872,#REF!,2,0)</f>
        <v>#REF!</v>
      </c>
      <c r="N2872" s="17" t="e">
        <f>VLOOKUP(K2872,#REF!,6,0)</f>
        <v>#REF!</v>
      </c>
      <c r="O2872" s="17" t="e">
        <f t="shared" si="136"/>
        <v>#REF!</v>
      </c>
      <c r="P2872" s="22">
        <v>0.08</v>
      </c>
      <c r="Q2872" s="17" t="e">
        <f t="shared" si="137"/>
        <v>#REF!</v>
      </c>
      <c r="R2872" s="13" t="e">
        <f>VLOOKUP(J2872,'[1]Nhân viên'!$E$20:$F$41,2,0)</f>
        <v>#REF!</v>
      </c>
    </row>
    <row r="2873" spans="1:18" hidden="1">
      <c r="A2873" s="11">
        <v>2875</v>
      </c>
      <c r="B2873" s="11">
        <f t="shared" si="135"/>
        <v>0</v>
      </c>
      <c r="E2873" s="13" t="e">
        <f>VLOOKUP(D2873,#REF!,2,0)</f>
        <v>#REF!</v>
      </c>
      <c r="H2873" s="13" t="e">
        <f>VLOOKUP(F2873,#REF!,2,0)</f>
        <v>#REF!</v>
      </c>
      <c r="I2873" s="13" t="str">
        <f>VLOOKUP(F2873,'[1]Khách hàng'!$A$4:$F$2144,3,0)</f>
        <v>Số 1 đường số 17A, Khu phố 11, Phường Bình Trị Đông B, Quận Bình Tân, TP.HCM.</v>
      </c>
      <c r="J2873" s="13" t="e">
        <f>VLOOKUP(F2873,#REF!,5,0)</f>
        <v>#REF!</v>
      </c>
      <c r="M2873" s="13" t="e">
        <f>VLOOKUP(K2873,#REF!,2,0)</f>
        <v>#REF!</v>
      </c>
      <c r="N2873" s="17" t="e">
        <f>VLOOKUP(K2873,#REF!,6,0)</f>
        <v>#REF!</v>
      </c>
      <c r="O2873" s="17" t="e">
        <f t="shared" si="136"/>
        <v>#REF!</v>
      </c>
      <c r="P2873" s="22">
        <v>0.08</v>
      </c>
      <c r="Q2873" s="17" t="e">
        <f t="shared" si="137"/>
        <v>#REF!</v>
      </c>
      <c r="R2873" s="13" t="e">
        <f>VLOOKUP(J2873,'[1]Nhân viên'!$E$20:$F$41,2,0)</f>
        <v>#REF!</v>
      </c>
    </row>
    <row r="2874" spans="1:18" hidden="1">
      <c r="A2874" s="11">
        <v>2876</v>
      </c>
      <c r="B2874" s="11">
        <f t="shared" si="135"/>
        <v>0</v>
      </c>
      <c r="E2874" s="13" t="e">
        <f>VLOOKUP(D2874,#REF!,2,0)</f>
        <v>#REF!</v>
      </c>
      <c r="H2874" s="13" t="e">
        <f>VLOOKUP(F2874,#REF!,2,0)</f>
        <v>#REF!</v>
      </c>
      <c r="I2874" s="13" t="str">
        <f>VLOOKUP(F2874,'[1]Khách hàng'!$A$4:$F$2144,3,0)</f>
        <v>Số 1 đường số 17A, Khu phố 11, Phường Bình Trị Đông B, Quận Bình Tân, TP.HCM.</v>
      </c>
      <c r="J2874" s="13" t="e">
        <f>VLOOKUP(F2874,#REF!,5,0)</f>
        <v>#REF!</v>
      </c>
      <c r="M2874" s="13" t="e">
        <f>VLOOKUP(K2874,#REF!,2,0)</f>
        <v>#REF!</v>
      </c>
      <c r="N2874" s="17" t="e">
        <f>VLOOKUP(K2874,#REF!,6,0)</f>
        <v>#REF!</v>
      </c>
      <c r="O2874" s="17" t="e">
        <f t="shared" si="136"/>
        <v>#REF!</v>
      </c>
      <c r="P2874" s="22">
        <v>0.08</v>
      </c>
      <c r="Q2874" s="17" t="e">
        <f t="shared" si="137"/>
        <v>#REF!</v>
      </c>
      <c r="R2874" s="13" t="e">
        <f>VLOOKUP(J2874,'[1]Nhân viên'!$E$20:$F$41,2,0)</f>
        <v>#REF!</v>
      </c>
    </row>
    <row r="2875" spans="1:18" hidden="1">
      <c r="A2875" s="11">
        <v>2877</v>
      </c>
      <c r="B2875" s="11">
        <f t="shared" si="135"/>
        <v>0</v>
      </c>
      <c r="E2875" s="13" t="e">
        <f>VLOOKUP(D2875,#REF!,2,0)</f>
        <v>#REF!</v>
      </c>
      <c r="H2875" s="13" t="e">
        <f>VLOOKUP(F2875,#REF!,2,0)</f>
        <v>#REF!</v>
      </c>
      <c r="I2875" s="13" t="str">
        <f>VLOOKUP(F2875,'[1]Khách hàng'!$A$4:$F$2144,3,0)</f>
        <v>Số 1 đường số 17A, Khu phố 11, Phường Bình Trị Đông B, Quận Bình Tân, TP.HCM.</v>
      </c>
      <c r="J2875" s="13" t="e">
        <f>VLOOKUP(F2875,#REF!,5,0)</f>
        <v>#REF!</v>
      </c>
      <c r="M2875" s="13" t="e">
        <f>VLOOKUP(K2875,#REF!,2,0)</f>
        <v>#REF!</v>
      </c>
      <c r="N2875" s="17" t="e">
        <f>VLOOKUP(K2875,#REF!,6,0)</f>
        <v>#REF!</v>
      </c>
      <c r="O2875" s="17" t="e">
        <f t="shared" si="136"/>
        <v>#REF!</v>
      </c>
      <c r="P2875" s="22">
        <v>0.08</v>
      </c>
      <c r="Q2875" s="17" t="e">
        <f t="shared" si="137"/>
        <v>#REF!</v>
      </c>
      <c r="R2875" s="13" t="e">
        <f>VLOOKUP(J2875,'[1]Nhân viên'!$E$20:$F$41,2,0)</f>
        <v>#REF!</v>
      </c>
    </row>
    <row r="2876" spans="1:18" hidden="1">
      <c r="A2876" s="11">
        <v>2878</v>
      </c>
      <c r="B2876" s="11">
        <f t="shared" si="135"/>
        <v>0</v>
      </c>
      <c r="E2876" s="13" t="e">
        <f>VLOOKUP(D2876,#REF!,2,0)</f>
        <v>#REF!</v>
      </c>
      <c r="H2876" s="13" t="e">
        <f>VLOOKUP(F2876,#REF!,2,0)</f>
        <v>#REF!</v>
      </c>
      <c r="I2876" s="13" t="str">
        <f>VLOOKUP(F2876,'[1]Khách hàng'!$A$4:$F$2144,3,0)</f>
        <v>Số 1 đường số 17A, Khu phố 11, Phường Bình Trị Đông B, Quận Bình Tân, TP.HCM.</v>
      </c>
      <c r="J2876" s="13" t="e">
        <f>VLOOKUP(F2876,#REF!,5,0)</f>
        <v>#REF!</v>
      </c>
      <c r="M2876" s="13" t="e">
        <f>VLOOKUP(K2876,#REF!,2,0)</f>
        <v>#REF!</v>
      </c>
      <c r="N2876" s="17" t="e">
        <f>VLOOKUP(K2876,#REF!,6,0)</f>
        <v>#REF!</v>
      </c>
      <c r="O2876" s="17" t="e">
        <f t="shared" si="136"/>
        <v>#REF!</v>
      </c>
      <c r="P2876" s="22">
        <v>0.08</v>
      </c>
      <c r="Q2876" s="17" t="e">
        <f t="shared" si="137"/>
        <v>#REF!</v>
      </c>
      <c r="R2876" s="13" t="e">
        <f>VLOOKUP(J2876,'[1]Nhân viên'!$E$20:$F$41,2,0)</f>
        <v>#REF!</v>
      </c>
    </row>
    <row r="2877" spans="1:18" hidden="1">
      <c r="A2877" s="11">
        <v>2879</v>
      </c>
      <c r="B2877" s="11">
        <f t="shared" si="135"/>
        <v>0</v>
      </c>
      <c r="E2877" s="13" t="e">
        <f>VLOOKUP(D2877,#REF!,2,0)</f>
        <v>#REF!</v>
      </c>
      <c r="H2877" s="13" t="e">
        <f>VLOOKUP(F2877,#REF!,2,0)</f>
        <v>#REF!</v>
      </c>
      <c r="I2877" s="13" t="str">
        <f>VLOOKUP(F2877,'[1]Khách hàng'!$A$4:$F$2144,3,0)</f>
        <v>Số 1 đường số 17A, Khu phố 11, Phường Bình Trị Đông B, Quận Bình Tân, TP.HCM.</v>
      </c>
      <c r="J2877" s="13" t="e">
        <f>VLOOKUP(F2877,#REF!,5,0)</f>
        <v>#REF!</v>
      </c>
      <c r="M2877" s="13" t="e">
        <f>VLOOKUP(K2877,#REF!,2,0)</f>
        <v>#REF!</v>
      </c>
      <c r="N2877" s="17" t="e">
        <f>VLOOKUP(K2877,#REF!,6,0)</f>
        <v>#REF!</v>
      </c>
      <c r="O2877" s="17" t="e">
        <f t="shared" si="136"/>
        <v>#REF!</v>
      </c>
      <c r="P2877" s="22">
        <v>0.08</v>
      </c>
      <c r="Q2877" s="17" t="e">
        <f t="shared" si="137"/>
        <v>#REF!</v>
      </c>
      <c r="R2877" s="13" t="e">
        <f>VLOOKUP(J2877,'[1]Nhân viên'!$E$20:$F$41,2,0)</f>
        <v>#REF!</v>
      </c>
    </row>
    <row r="2878" spans="1:18" hidden="1">
      <c r="A2878" s="11">
        <v>2880</v>
      </c>
      <c r="B2878" s="11">
        <f t="shared" si="135"/>
        <v>0</v>
      </c>
      <c r="E2878" s="13" t="e">
        <f>VLOOKUP(D2878,#REF!,2,0)</f>
        <v>#REF!</v>
      </c>
      <c r="H2878" s="13" t="e">
        <f>VLOOKUP(F2878,#REF!,2,0)</f>
        <v>#REF!</v>
      </c>
      <c r="I2878" s="13" t="str">
        <f>VLOOKUP(F2878,'[1]Khách hàng'!$A$4:$F$2144,3,0)</f>
        <v>Số 1 đường số 17A, Khu phố 11, Phường Bình Trị Đông B, Quận Bình Tân, TP.HCM.</v>
      </c>
      <c r="J2878" s="13" t="e">
        <f>VLOOKUP(F2878,#REF!,5,0)</f>
        <v>#REF!</v>
      </c>
      <c r="M2878" s="13" t="e">
        <f>VLOOKUP(K2878,#REF!,2,0)</f>
        <v>#REF!</v>
      </c>
      <c r="N2878" s="17" t="e">
        <f>VLOOKUP(K2878,#REF!,6,0)</f>
        <v>#REF!</v>
      </c>
      <c r="O2878" s="17" t="e">
        <f t="shared" si="136"/>
        <v>#REF!</v>
      </c>
      <c r="P2878" s="22">
        <v>0.08</v>
      </c>
      <c r="Q2878" s="17" t="e">
        <f t="shared" si="137"/>
        <v>#REF!</v>
      </c>
      <c r="R2878" s="13" t="e">
        <f>VLOOKUP(J2878,'[1]Nhân viên'!$E$20:$F$41,2,0)</f>
        <v>#REF!</v>
      </c>
    </row>
    <row r="2879" spans="1:18" hidden="1">
      <c r="A2879" s="11">
        <v>2881</v>
      </c>
      <c r="B2879" s="11">
        <f t="shared" si="135"/>
        <v>0</v>
      </c>
      <c r="E2879" s="13" t="e">
        <f>VLOOKUP(D2879,#REF!,2,0)</f>
        <v>#REF!</v>
      </c>
      <c r="H2879" s="13" t="e">
        <f>VLOOKUP(F2879,#REF!,2,0)</f>
        <v>#REF!</v>
      </c>
      <c r="I2879" s="13" t="str">
        <f>VLOOKUP(F2879,'[1]Khách hàng'!$A$4:$F$2144,3,0)</f>
        <v>Số 1 đường số 17A, Khu phố 11, Phường Bình Trị Đông B, Quận Bình Tân, TP.HCM.</v>
      </c>
      <c r="J2879" s="13" t="e">
        <f>VLOOKUP(F2879,#REF!,5,0)</f>
        <v>#REF!</v>
      </c>
      <c r="M2879" s="13" t="e">
        <f>VLOOKUP(K2879,#REF!,2,0)</f>
        <v>#REF!</v>
      </c>
      <c r="N2879" s="17" t="e">
        <f>VLOOKUP(K2879,#REF!,6,0)</f>
        <v>#REF!</v>
      </c>
      <c r="O2879" s="17" t="e">
        <f t="shared" si="136"/>
        <v>#REF!</v>
      </c>
      <c r="P2879" s="22">
        <v>0.08</v>
      </c>
      <c r="Q2879" s="17" t="e">
        <f t="shared" si="137"/>
        <v>#REF!</v>
      </c>
      <c r="R2879" s="13" t="e">
        <f>VLOOKUP(J2879,'[1]Nhân viên'!$E$20:$F$41,2,0)</f>
        <v>#REF!</v>
      </c>
    </row>
    <row r="2880" spans="1:18" hidden="1">
      <c r="A2880" s="11">
        <v>2882</v>
      </c>
      <c r="B2880" s="11">
        <f t="shared" si="135"/>
        <v>0</v>
      </c>
      <c r="E2880" s="13" t="e">
        <f>VLOOKUP(D2880,#REF!,2,0)</f>
        <v>#REF!</v>
      </c>
      <c r="H2880" s="13" t="e">
        <f>VLOOKUP(F2880,#REF!,2,0)</f>
        <v>#REF!</v>
      </c>
      <c r="I2880" s="13" t="str">
        <f>VLOOKUP(F2880,'[1]Khách hàng'!$A$4:$F$2144,3,0)</f>
        <v>Số 1 đường số 17A, Khu phố 11, Phường Bình Trị Đông B, Quận Bình Tân, TP.HCM.</v>
      </c>
      <c r="J2880" s="13" t="e">
        <f>VLOOKUP(F2880,#REF!,5,0)</f>
        <v>#REF!</v>
      </c>
      <c r="M2880" s="13" t="e">
        <f>VLOOKUP(K2880,#REF!,2,0)</f>
        <v>#REF!</v>
      </c>
      <c r="N2880" s="17" t="e">
        <f>VLOOKUP(K2880,#REF!,6,0)</f>
        <v>#REF!</v>
      </c>
      <c r="O2880" s="17" t="e">
        <f t="shared" si="136"/>
        <v>#REF!</v>
      </c>
      <c r="P2880" s="22">
        <v>0.08</v>
      </c>
      <c r="Q2880" s="17" t="e">
        <f t="shared" si="137"/>
        <v>#REF!</v>
      </c>
      <c r="R2880" s="13" t="e">
        <f>VLOOKUP(J2880,'[1]Nhân viên'!$E$20:$F$41,2,0)</f>
        <v>#REF!</v>
      </c>
    </row>
    <row r="2881" spans="1:18" hidden="1">
      <c r="A2881" s="11">
        <v>2883</v>
      </c>
      <c r="B2881" s="11">
        <f t="shared" si="135"/>
        <v>0</v>
      </c>
      <c r="E2881" s="13" t="e">
        <f>VLOOKUP(D2881,#REF!,2,0)</f>
        <v>#REF!</v>
      </c>
      <c r="H2881" s="13" t="e">
        <f>VLOOKUP(F2881,#REF!,2,0)</f>
        <v>#REF!</v>
      </c>
      <c r="I2881" s="13" t="str">
        <f>VLOOKUP(F2881,'[1]Khách hàng'!$A$4:$F$2144,3,0)</f>
        <v>Số 1 đường số 17A, Khu phố 11, Phường Bình Trị Đông B, Quận Bình Tân, TP.HCM.</v>
      </c>
      <c r="J2881" s="13" t="e">
        <f>VLOOKUP(F2881,#REF!,5,0)</f>
        <v>#REF!</v>
      </c>
      <c r="M2881" s="13" t="e">
        <f>VLOOKUP(K2881,#REF!,2,0)</f>
        <v>#REF!</v>
      </c>
      <c r="N2881" s="17" t="e">
        <f>VLOOKUP(K2881,#REF!,6,0)</f>
        <v>#REF!</v>
      </c>
      <c r="O2881" s="17" t="e">
        <f t="shared" si="136"/>
        <v>#REF!</v>
      </c>
      <c r="P2881" s="22">
        <v>0.08</v>
      </c>
      <c r="Q2881" s="17" t="e">
        <f t="shared" si="137"/>
        <v>#REF!</v>
      </c>
      <c r="R2881" s="13" t="e">
        <f>VLOOKUP(J2881,'[1]Nhân viên'!$E$20:$F$41,2,0)</f>
        <v>#REF!</v>
      </c>
    </row>
    <row r="2882" spans="1:18" hidden="1">
      <c r="A2882" s="11">
        <v>2884</v>
      </c>
      <c r="B2882" s="11">
        <f t="shared" si="135"/>
        <v>0</v>
      </c>
      <c r="E2882" s="13" t="e">
        <f>VLOOKUP(D2882,#REF!,2,0)</f>
        <v>#REF!</v>
      </c>
      <c r="H2882" s="13" t="e">
        <f>VLOOKUP(F2882,#REF!,2,0)</f>
        <v>#REF!</v>
      </c>
      <c r="I2882" s="13" t="str">
        <f>VLOOKUP(F2882,'[1]Khách hàng'!$A$4:$F$2144,3,0)</f>
        <v>Số 1 đường số 17A, Khu phố 11, Phường Bình Trị Đông B, Quận Bình Tân, TP.HCM.</v>
      </c>
      <c r="J2882" s="13" t="e">
        <f>VLOOKUP(F2882,#REF!,5,0)</f>
        <v>#REF!</v>
      </c>
      <c r="M2882" s="13" t="e">
        <f>VLOOKUP(K2882,#REF!,2,0)</f>
        <v>#REF!</v>
      </c>
      <c r="N2882" s="17" t="e">
        <f>VLOOKUP(K2882,#REF!,6,0)</f>
        <v>#REF!</v>
      </c>
      <c r="O2882" s="17" t="e">
        <f t="shared" si="136"/>
        <v>#REF!</v>
      </c>
      <c r="P2882" s="22">
        <v>0.08</v>
      </c>
      <c r="Q2882" s="17" t="e">
        <f t="shared" si="137"/>
        <v>#REF!</v>
      </c>
      <c r="R2882" s="13" t="e">
        <f>VLOOKUP(J2882,'[1]Nhân viên'!$E$20:$F$41,2,0)</f>
        <v>#REF!</v>
      </c>
    </row>
    <row r="2883" spans="1:18" hidden="1">
      <c r="A2883" s="11">
        <v>2885</v>
      </c>
      <c r="B2883" s="11">
        <f t="shared" si="135"/>
        <v>0</v>
      </c>
      <c r="E2883" s="13" t="e">
        <f>VLOOKUP(D2883,#REF!,2,0)</f>
        <v>#REF!</v>
      </c>
      <c r="H2883" s="13" t="e">
        <f>VLOOKUP(F2883,#REF!,2,0)</f>
        <v>#REF!</v>
      </c>
      <c r="I2883" s="13" t="str">
        <f>VLOOKUP(F2883,'[1]Khách hàng'!$A$4:$F$2144,3,0)</f>
        <v>Số 1 đường số 17A, Khu phố 11, Phường Bình Trị Đông B, Quận Bình Tân, TP.HCM.</v>
      </c>
      <c r="J2883" s="13" t="e">
        <f>VLOOKUP(F2883,#REF!,5,0)</f>
        <v>#REF!</v>
      </c>
      <c r="M2883" s="13" t="e">
        <f>VLOOKUP(K2883,#REF!,2,0)</f>
        <v>#REF!</v>
      </c>
      <c r="N2883" s="17" t="e">
        <f>VLOOKUP(K2883,#REF!,6,0)</f>
        <v>#REF!</v>
      </c>
      <c r="O2883" s="17" t="e">
        <f t="shared" si="136"/>
        <v>#REF!</v>
      </c>
      <c r="P2883" s="22">
        <v>0.08</v>
      </c>
      <c r="Q2883" s="17" t="e">
        <f t="shared" si="137"/>
        <v>#REF!</v>
      </c>
      <c r="R2883" s="13" t="e">
        <f>VLOOKUP(J2883,'[1]Nhân viên'!$E$20:$F$41,2,0)</f>
        <v>#REF!</v>
      </c>
    </row>
    <row r="2884" spans="1:18" hidden="1">
      <c r="A2884" s="11">
        <v>2886</v>
      </c>
      <c r="B2884" s="11">
        <f t="shared" si="135"/>
        <v>0</v>
      </c>
      <c r="E2884" s="13" t="e">
        <f>VLOOKUP(D2884,#REF!,2,0)</f>
        <v>#REF!</v>
      </c>
      <c r="H2884" s="13" t="e">
        <f>VLOOKUP(F2884,#REF!,2,0)</f>
        <v>#REF!</v>
      </c>
      <c r="I2884" s="13" t="str">
        <f>VLOOKUP(F2884,'[1]Khách hàng'!$A$4:$F$2144,3,0)</f>
        <v>Số 1 đường số 17A, Khu phố 11, Phường Bình Trị Đông B, Quận Bình Tân, TP.HCM.</v>
      </c>
      <c r="J2884" s="13" t="e">
        <f>VLOOKUP(F2884,#REF!,5,0)</f>
        <v>#REF!</v>
      </c>
      <c r="M2884" s="13" t="e">
        <f>VLOOKUP(K2884,#REF!,2,0)</f>
        <v>#REF!</v>
      </c>
      <c r="N2884" s="17" t="e">
        <f>VLOOKUP(K2884,#REF!,6,0)</f>
        <v>#REF!</v>
      </c>
      <c r="O2884" s="17" t="e">
        <f t="shared" si="136"/>
        <v>#REF!</v>
      </c>
      <c r="P2884" s="22">
        <v>0.08</v>
      </c>
      <c r="Q2884" s="17" t="e">
        <f t="shared" si="137"/>
        <v>#REF!</v>
      </c>
      <c r="R2884" s="13" t="e">
        <f>VLOOKUP(J2884,'[1]Nhân viên'!$E$20:$F$41,2,0)</f>
        <v>#REF!</v>
      </c>
    </row>
    <row r="2885" spans="1:18" hidden="1">
      <c r="A2885" s="11">
        <v>2887</v>
      </c>
      <c r="B2885" s="11">
        <f t="shared" si="135"/>
        <v>0</v>
      </c>
      <c r="E2885" s="13" t="e">
        <f>VLOOKUP(D2885,#REF!,2,0)</f>
        <v>#REF!</v>
      </c>
      <c r="H2885" s="13" t="e">
        <f>VLOOKUP(F2885,#REF!,2,0)</f>
        <v>#REF!</v>
      </c>
      <c r="I2885" s="13" t="str">
        <f>VLOOKUP(F2885,'[1]Khách hàng'!$A$4:$F$2144,3,0)</f>
        <v>Số 1 đường số 17A, Khu phố 11, Phường Bình Trị Đông B, Quận Bình Tân, TP.HCM.</v>
      </c>
      <c r="J2885" s="13" t="e">
        <f>VLOOKUP(F2885,#REF!,5,0)</f>
        <v>#REF!</v>
      </c>
      <c r="M2885" s="13" t="e">
        <f>VLOOKUP(K2885,#REF!,2,0)</f>
        <v>#REF!</v>
      </c>
      <c r="N2885" s="17" t="e">
        <f>VLOOKUP(K2885,#REF!,6,0)</f>
        <v>#REF!</v>
      </c>
      <c r="O2885" s="17" t="e">
        <f t="shared" si="136"/>
        <v>#REF!</v>
      </c>
      <c r="P2885" s="22">
        <v>0.08</v>
      </c>
      <c r="Q2885" s="17" t="e">
        <f t="shared" si="137"/>
        <v>#REF!</v>
      </c>
      <c r="R2885" s="13" t="e">
        <f>VLOOKUP(J2885,'[1]Nhân viên'!$E$20:$F$41,2,0)</f>
        <v>#REF!</v>
      </c>
    </row>
    <row r="2886" spans="1:18" hidden="1">
      <c r="A2886" s="11">
        <v>2888</v>
      </c>
      <c r="B2886" s="11">
        <f t="shared" si="135"/>
        <v>0</v>
      </c>
      <c r="E2886" s="13" t="e">
        <f>VLOOKUP(D2886,#REF!,2,0)</f>
        <v>#REF!</v>
      </c>
      <c r="H2886" s="13" t="e">
        <f>VLOOKUP(F2886,#REF!,2,0)</f>
        <v>#REF!</v>
      </c>
      <c r="I2886" s="13" t="str">
        <f>VLOOKUP(F2886,'[1]Khách hàng'!$A$4:$F$2144,3,0)</f>
        <v>Số 1 đường số 17A, Khu phố 11, Phường Bình Trị Đông B, Quận Bình Tân, TP.HCM.</v>
      </c>
      <c r="J2886" s="13" t="e">
        <f>VLOOKUP(F2886,#REF!,5,0)</f>
        <v>#REF!</v>
      </c>
      <c r="M2886" s="13" t="e">
        <f>VLOOKUP(K2886,#REF!,2,0)</f>
        <v>#REF!</v>
      </c>
      <c r="N2886" s="17" t="e">
        <f>VLOOKUP(K2886,#REF!,6,0)</f>
        <v>#REF!</v>
      </c>
      <c r="O2886" s="17" t="e">
        <f t="shared" si="136"/>
        <v>#REF!</v>
      </c>
      <c r="P2886" s="22">
        <v>0.08</v>
      </c>
      <c r="Q2886" s="17" t="e">
        <f t="shared" si="137"/>
        <v>#REF!</v>
      </c>
      <c r="R2886" s="13" t="e">
        <f>VLOOKUP(J2886,'[1]Nhân viên'!$E$20:$F$41,2,0)</f>
        <v>#REF!</v>
      </c>
    </row>
    <row r="2887" spans="1:18" hidden="1">
      <c r="A2887" s="11">
        <v>2889</v>
      </c>
      <c r="B2887" s="11">
        <f t="shared" si="135"/>
        <v>0</v>
      </c>
      <c r="E2887" s="13" t="e">
        <f>VLOOKUP(D2887,#REF!,2,0)</f>
        <v>#REF!</v>
      </c>
      <c r="H2887" s="13" t="e">
        <f>VLOOKUP(F2887,#REF!,2,0)</f>
        <v>#REF!</v>
      </c>
      <c r="I2887" s="13" t="str">
        <f>VLOOKUP(F2887,'[1]Khách hàng'!$A$4:$F$2144,3,0)</f>
        <v>Số 1 đường số 17A, Khu phố 11, Phường Bình Trị Đông B, Quận Bình Tân, TP.HCM.</v>
      </c>
      <c r="J2887" s="13" t="e">
        <f>VLOOKUP(F2887,#REF!,5,0)</f>
        <v>#REF!</v>
      </c>
      <c r="M2887" s="13" t="e">
        <f>VLOOKUP(K2887,#REF!,2,0)</f>
        <v>#REF!</v>
      </c>
      <c r="N2887" s="17" t="e">
        <f>VLOOKUP(K2887,#REF!,6,0)</f>
        <v>#REF!</v>
      </c>
      <c r="O2887" s="17" t="e">
        <f t="shared" si="136"/>
        <v>#REF!</v>
      </c>
      <c r="P2887" s="22">
        <v>0.08</v>
      </c>
      <c r="Q2887" s="17" t="e">
        <f t="shared" si="137"/>
        <v>#REF!</v>
      </c>
      <c r="R2887" s="13" t="e">
        <f>VLOOKUP(J2887,'[1]Nhân viên'!$E$20:$F$41,2,0)</f>
        <v>#REF!</v>
      </c>
    </row>
    <row r="2888" spans="1:18" hidden="1">
      <c r="A2888" s="11">
        <v>2890</v>
      </c>
      <c r="B2888" s="11">
        <f t="shared" si="135"/>
        <v>0</v>
      </c>
      <c r="E2888" s="13" t="e">
        <f>VLOOKUP(D2888,#REF!,2,0)</f>
        <v>#REF!</v>
      </c>
      <c r="H2888" s="13" t="e">
        <f>VLOOKUP(F2888,#REF!,2,0)</f>
        <v>#REF!</v>
      </c>
      <c r="I2888" s="13" t="str">
        <f>VLOOKUP(F2888,'[1]Khách hàng'!$A$4:$F$2144,3,0)</f>
        <v>Số 1 đường số 17A, Khu phố 11, Phường Bình Trị Đông B, Quận Bình Tân, TP.HCM.</v>
      </c>
      <c r="J2888" s="13" t="e">
        <f>VLOOKUP(F2888,#REF!,5,0)</f>
        <v>#REF!</v>
      </c>
      <c r="M2888" s="13" t="e">
        <f>VLOOKUP(K2888,#REF!,2,0)</f>
        <v>#REF!</v>
      </c>
      <c r="N2888" s="17" t="e">
        <f>VLOOKUP(K2888,#REF!,6,0)</f>
        <v>#REF!</v>
      </c>
      <c r="O2888" s="17" t="e">
        <f t="shared" si="136"/>
        <v>#REF!</v>
      </c>
      <c r="P2888" s="22">
        <v>0.08</v>
      </c>
      <c r="Q2888" s="17" t="e">
        <f t="shared" si="137"/>
        <v>#REF!</v>
      </c>
      <c r="R2888" s="13" t="e">
        <f>VLOOKUP(J2888,'[1]Nhân viên'!$E$20:$F$41,2,0)</f>
        <v>#REF!</v>
      </c>
    </row>
    <row r="2889" spans="1:18" hidden="1">
      <c r="A2889" s="11">
        <v>2891</v>
      </c>
      <c r="B2889" s="11">
        <f t="shared" si="135"/>
        <v>0</v>
      </c>
      <c r="E2889" s="13" t="e">
        <f>VLOOKUP(D2889,#REF!,2,0)</f>
        <v>#REF!</v>
      </c>
      <c r="H2889" s="13" t="e">
        <f>VLOOKUP(F2889,#REF!,2,0)</f>
        <v>#REF!</v>
      </c>
      <c r="I2889" s="13" t="str">
        <f>VLOOKUP(F2889,'[1]Khách hàng'!$A$4:$F$2144,3,0)</f>
        <v>Số 1 đường số 17A, Khu phố 11, Phường Bình Trị Đông B, Quận Bình Tân, TP.HCM.</v>
      </c>
      <c r="J2889" s="13" t="e">
        <f>VLOOKUP(F2889,#REF!,5,0)</f>
        <v>#REF!</v>
      </c>
      <c r="M2889" s="13" t="e">
        <f>VLOOKUP(K2889,#REF!,2,0)</f>
        <v>#REF!</v>
      </c>
      <c r="N2889" s="17" t="e">
        <f>VLOOKUP(K2889,#REF!,6,0)</f>
        <v>#REF!</v>
      </c>
      <c r="O2889" s="17" t="e">
        <f t="shared" si="136"/>
        <v>#REF!</v>
      </c>
      <c r="P2889" s="22">
        <v>0.08</v>
      </c>
      <c r="Q2889" s="17" t="e">
        <f t="shared" si="137"/>
        <v>#REF!</v>
      </c>
      <c r="R2889" s="13" t="e">
        <f>VLOOKUP(J2889,'[1]Nhân viên'!$E$20:$F$41,2,0)</f>
        <v>#REF!</v>
      </c>
    </row>
    <row r="2890" spans="1:18" hidden="1">
      <c r="A2890" s="11">
        <v>2892</v>
      </c>
      <c r="B2890" s="11">
        <f t="shared" si="135"/>
        <v>0</v>
      </c>
      <c r="E2890" s="13" t="e">
        <f>VLOOKUP(D2890,#REF!,2,0)</f>
        <v>#REF!</v>
      </c>
      <c r="H2890" s="13" t="e">
        <f>VLOOKUP(F2890,#REF!,2,0)</f>
        <v>#REF!</v>
      </c>
      <c r="I2890" s="13" t="str">
        <f>VLOOKUP(F2890,'[1]Khách hàng'!$A$4:$F$2144,3,0)</f>
        <v>Số 1 đường số 17A, Khu phố 11, Phường Bình Trị Đông B, Quận Bình Tân, TP.HCM.</v>
      </c>
      <c r="J2890" s="13" t="e">
        <f>VLOOKUP(F2890,#REF!,5,0)</f>
        <v>#REF!</v>
      </c>
      <c r="M2890" s="13" t="e">
        <f>VLOOKUP(K2890,#REF!,2,0)</f>
        <v>#REF!</v>
      </c>
      <c r="N2890" s="17" t="e">
        <f>VLOOKUP(K2890,#REF!,6,0)</f>
        <v>#REF!</v>
      </c>
      <c r="O2890" s="17" t="e">
        <f t="shared" si="136"/>
        <v>#REF!</v>
      </c>
      <c r="P2890" s="22">
        <v>0.08</v>
      </c>
      <c r="Q2890" s="17" t="e">
        <f t="shared" si="137"/>
        <v>#REF!</v>
      </c>
      <c r="R2890" s="13" t="e">
        <f>VLOOKUP(J2890,'[1]Nhân viên'!$E$20:$F$41,2,0)</f>
        <v>#REF!</v>
      </c>
    </row>
    <row r="2891" spans="1:18" hidden="1">
      <c r="A2891" s="11">
        <v>2893</v>
      </c>
      <c r="B2891" s="11">
        <f t="shared" si="135"/>
        <v>0</v>
      </c>
      <c r="E2891" s="13" t="e">
        <f>VLOOKUP(D2891,#REF!,2,0)</f>
        <v>#REF!</v>
      </c>
      <c r="H2891" s="13" t="e">
        <f>VLOOKUP(F2891,#REF!,2,0)</f>
        <v>#REF!</v>
      </c>
      <c r="I2891" s="13" t="str">
        <f>VLOOKUP(F2891,'[1]Khách hàng'!$A$4:$F$2144,3,0)</f>
        <v>Số 1 đường số 17A, Khu phố 11, Phường Bình Trị Đông B, Quận Bình Tân, TP.HCM.</v>
      </c>
      <c r="J2891" s="13" t="e">
        <f>VLOOKUP(F2891,#REF!,5,0)</f>
        <v>#REF!</v>
      </c>
      <c r="M2891" s="13" t="e">
        <f>VLOOKUP(K2891,#REF!,2,0)</f>
        <v>#REF!</v>
      </c>
      <c r="N2891" s="17" t="e">
        <f>VLOOKUP(K2891,#REF!,6,0)</f>
        <v>#REF!</v>
      </c>
      <c r="O2891" s="17" t="e">
        <f t="shared" si="136"/>
        <v>#REF!</v>
      </c>
      <c r="P2891" s="22">
        <v>0.08</v>
      </c>
      <c r="Q2891" s="17" t="e">
        <f t="shared" si="137"/>
        <v>#REF!</v>
      </c>
      <c r="R2891" s="13" t="e">
        <f>VLOOKUP(J2891,'[1]Nhân viên'!$E$20:$F$41,2,0)</f>
        <v>#REF!</v>
      </c>
    </row>
    <row r="2892" spans="1:18" hidden="1">
      <c r="A2892" s="11">
        <v>2894</v>
      </c>
      <c r="B2892" s="11">
        <f t="shared" si="135"/>
        <v>0</v>
      </c>
      <c r="E2892" s="13" t="e">
        <f>VLOOKUP(D2892,#REF!,2,0)</f>
        <v>#REF!</v>
      </c>
      <c r="H2892" s="13" t="e">
        <f>VLOOKUP(F2892,#REF!,2,0)</f>
        <v>#REF!</v>
      </c>
      <c r="I2892" s="13" t="str">
        <f>VLOOKUP(F2892,'[1]Khách hàng'!$A$4:$F$2144,3,0)</f>
        <v>Số 1 đường số 17A, Khu phố 11, Phường Bình Trị Đông B, Quận Bình Tân, TP.HCM.</v>
      </c>
      <c r="J2892" s="13" t="e">
        <f>VLOOKUP(F2892,#REF!,5,0)</f>
        <v>#REF!</v>
      </c>
      <c r="M2892" s="13" t="e">
        <f>VLOOKUP(K2892,#REF!,2,0)</f>
        <v>#REF!</v>
      </c>
      <c r="N2892" s="17" t="e">
        <f>VLOOKUP(K2892,#REF!,6,0)</f>
        <v>#REF!</v>
      </c>
      <c r="O2892" s="17" t="e">
        <f t="shared" si="136"/>
        <v>#REF!</v>
      </c>
      <c r="P2892" s="22">
        <v>0.08</v>
      </c>
      <c r="Q2892" s="17" t="e">
        <f t="shared" si="137"/>
        <v>#REF!</v>
      </c>
      <c r="R2892" s="13" t="e">
        <f>VLOOKUP(J2892,'[1]Nhân viên'!$E$20:$F$41,2,0)</f>
        <v>#REF!</v>
      </c>
    </row>
    <row r="2893" spans="1:18" hidden="1">
      <c r="A2893" s="11">
        <v>2895</v>
      </c>
      <c r="B2893" s="11">
        <f t="shared" si="135"/>
        <v>0</v>
      </c>
      <c r="E2893" s="13" t="e">
        <f>VLOOKUP(D2893,#REF!,2,0)</f>
        <v>#REF!</v>
      </c>
      <c r="H2893" s="13" t="e">
        <f>VLOOKUP(F2893,#REF!,2,0)</f>
        <v>#REF!</v>
      </c>
      <c r="I2893" s="13" t="str">
        <f>VLOOKUP(F2893,'[1]Khách hàng'!$A$4:$F$2144,3,0)</f>
        <v>Số 1 đường số 17A, Khu phố 11, Phường Bình Trị Đông B, Quận Bình Tân, TP.HCM.</v>
      </c>
      <c r="J2893" s="13" t="e">
        <f>VLOOKUP(F2893,#REF!,5,0)</f>
        <v>#REF!</v>
      </c>
      <c r="M2893" s="13" t="e">
        <f>VLOOKUP(K2893,#REF!,2,0)</f>
        <v>#REF!</v>
      </c>
      <c r="N2893" s="17" t="e">
        <f>VLOOKUP(K2893,#REF!,6,0)</f>
        <v>#REF!</v>
      </c>
      <c r="O2893" s="17" t="e">
        <f t="shared" si="136"/>
        <v>#REF!</v>
      </c>
      <c r="P2893" s="22">
        <v>0.08</v>
      </c>
      <c r="Q2893" s="17" t="e">
        <f t="shared" si="137"/>
        <v>#REF!</v>
      </c>
      <c r="R2893" s="13" t="e">
        <f>VLOOKUP(J2893,'[1]Nhân viên'!$E$20:$F$41,2,0)</f>
        <v>#REF!</v>
      </c>
    </row>
    <row r="2894" spans="1:18" hidden="1">
      <c r="A2894" s="11">
        <v>2896</v>
      </c>
      <c r="B2894" s="11">
        <f t="shared" si="135"/>
        <v>0</v>
      </c>
      <c r="E2894" s="13" t="e">
        <f>VLOOKUP(D2894,#REF!,2,0)</f>
        <v>#REF!</v>
      </c>
      <c r="H2894" s="13" t="e">
        <f>VLOOKUP(F2894,#REF!,2,0)</f>
        <v>#REF!</v>
      </c>
      <c r="I2894" s="13" t="str">
        <f>VLOOKUP(F2894,'[1]Khách hàng'!$A$4:$F$2144,3,0)</f>
        <v>Số 1 đường số 17A, Khu phố 11, Phường Bình Trị Đông B, Quận Bình Tân, TP.HCM.</v>
      </c>
      <c r="J2894" s="13" t="e">
        <f>VLOOKUP(F2894,#REF!,5,0)</f>
        <v>#REF!</v>
      </c>
      <c r="M2894" s="13" t="e">
        <f>VLOOKUP(K2894,#REF!,2,0)</f>
        <v>#REF!</v>
      </c>
      <c r="N2894" s="17" t="e">
        <f>VLOOKUP(K2894,#REF!,6,0)</f>
        <v>#REF!</v>
      </c>
      <c r="O2894" s="17" t="e">
        <f t="shared" si="136"/>
        <v>#REF!</v>
      </c>
      <c r="P2894" s="22">
        <v>0.08</v>
      </c>
      <c r="Q2894" s="17" t="e">
        <f t="shared" si="137"/>
        <v>#REF!</v>
      </c>
      <c r="R2894" s="13" t="e">
        <f>VLOOKUP(J2894,'[1]Nhân viên'!$E$20:$F$41,2,0)</f>
        <v>#REF!</v>
      </c>
    </row>
    <row r="2895" spans="1:18" hidden="1">
      <c r="A2895" s="11">
        <v>2897</v>
      </c>
      <c r="B2895" s="11">
        <f t="shared" si="135"/>
        <v>0</v>
      </c>
      <c r="E2895" s="13" t="e">
        <f>VLOOKUP(D2895,#REF!,2,0)</f>
        <v>#REF!</v>
      </c>
      <c r="H2895" s="13" t="e">
        <f>VLOOKUP(F2895,#REF!,2,0)</f>
        <v>#REF!</v>
      </c>
      <c r="I2895" s="13" t="str">
        <f>VLOOKUP(F2895,'[1]Khách hàng'!$A$4:$F$2144,3,0)</f>
        <v>Số 1 đường số 17A, Khu phố 11, Phường Bình Trị Đông B, Quận Bình Tân, TP.HCM.</v>
      </c>
      <c r="J2895" s="13" t="e">
        <f>VLOOKUP(F2895,#REF!,5,0)</f>
        <v>#REF!</v>
      </c>
      <c r="M2895" s="13" t="e">
        <f>VLOOKUP(K2895,#REF!,2,0)</f>
        <v>#REF!</v>
      </c>
      <c r="N2895" s="17" t="e">
        <f>VLOOKUP(K2895,#REF!,6,0)</f>
        <v>#REF!</v>
      </c>
      <c r="O2895" s="17" t="e">
        <f t="shared" si="136"/>
        <v>#REF!</v>
      </c>
      <c r="P2895" s="22">
        <v>0.08</v>
      </c>
      <c r="Q2895" s="17" t="e">
        <f t="shared" si="137"/>
        <v>#REF!</v>
      </c>
      <c r="R2895" s="13" t="e">
        <f>VLOOKUP(J2895,'[1]Nhân viên'!$E$20:$F$41,2,0)</f>
        <v>#REF!</v>
      </c>
    </row>
    <row r="2896" spans="1:18" hidden="1">
      <c r="A2896" s="11">
        <v>2898</v>
      </c>
      <c r="B2896" s="11">
        <f t="shared" si="135"/>
        <v>0</v>
      </c>
      <c r="E2896" s="13" t="e">
        <f>VLOOKUP(D2896,#REF!,2,0)</f>
        <v>#REF!</v>
      </c>
      <c r="H2896" s="13" t="e">
        <f>VLOOKUP(F2896,#REF!,2,0)</f>
        <v>#REF!</v>
      </c>
      <c r="I2896" s="13" t="str">
        <f>VLOOKUP(F2896,'[1]Khách hàng'!$A$4:$F$2144,3,0)</f>
        <v>Số 1 đường số 17A, Khu phố 11, Phường Bình Trị Đông B, Quận Bình Tân, TP.HCM.</v>
      </c>
      <c r="J2896" s="13" t="e">
        <f>VLOOKUP(F2896,#REF!,5,0)</f>
        <v>#REF!</v>
      </c>
      <c r="M2896" s="13" t="e">
        <f>VLOOKUP(K2896,#REF!,2,0)</f>
        <v>#REF!</v>
      </c>
      <c r="N2896" s="17" t="e">
        <f>VLOOKUP(K2896,#REF!,6,0)</f>
        <v>#REF!</v>
      </c>
      <c r="O2896" s="17" t="e">
        <f t="shared" si="136"/>
        <v>#REF!</v>
      </c>
      <c r="P2896" s="22">
        <v>0.08</v>
      </c>
      <c r="Q2896" s="17" t="e">
        <f t="shared" si="137"/>
        <v>#REF!</v>
      </c>
      <c r="R2896" s="13" t="e">
        <f>VLOOKUP(J2896,'[1]Nhân viên'!$E$20:$F$41,2,0)</f>
        <v>#REF!</v>
      </c>
    </row>
    <row r="2897" spans="1:18" hidden="1">
      <c r="A2897" s="11">
        <v>2899</v>
      </c>
      <c r="B2897" s="11">
        <f t="shared" si="135"/>
        <v>0</v>
      </c>
      <c r="E2897" s="13" t="e">
        <f>VLOOKUP(D2897,#REF!,2,0)</f>
        <v>#REF!</v>
      </c>
      <c r="H2897" s="13" t="e">
        <f>VLOOKUP(F2897,#REF!,2,0)</f>
        <v>#REF!</v>
      </c>
      <c r="I2897" s="13" t="str">
        <f>VLOOKUP(F2897,'[1]Khách hàng'!$A$4:$F$2144,3,0)</f>
        <v>Số 1 đường số 17A, Khu phố 11, Phường Bình Trị Đông B, Quận Bình Tân, TP.HCM.</v>
      </c>
      <c r="J2897" s="13" t="e">
        <f>VLOOKUP(F2897,#REF!,5,0)</f>
        <v>#REF!</v>
      </c>
      <c r="M2897" s="13" t="e">
        <f>VLOOKUP(K2897,#REF!,2,0)</f>
        <v>#REF!</v>
      </c>
      <c r="N2897" s="17" t="e">
        <f>VLOOKUP(K2897,#REF!,6,0)</f>
        <v>#REF!</v>
      </c>
      <c r="O2897" s="17" t="e">
        <f t="shared" si="136"/>
        <v>#REF!</v>
      </c>
      <c r="P2897" s="22">
        <v>0.08</v>
      </c>
      <c r="Q2897" s="17" t="e">
        <f t="shared" si="137"/>
        <v>#REF!</v>
      </c>
      <c r="R2897" s="13" t="e">
        <f>VLOOKUP(J2897,'[1]Nhân viên'!$E$20:$F$41,2,0)</f>
        <v>#REF!</v>
      </c>
    </row>
    <row r="2898" spans="1:18" hidden="1">
      <c r="A2898" s="11">
        <v>2900</v>
      </c>
      <c r="B2898" s="11">
        <f t="shared" si="135"/>
        <v>0</v>
      </c>
      <c r="E2898" s="13" t="e">
        <f>VLOOKUP(D2898,#REF!,2,0)</f>
        <v>#REF!</v>
      </c>
      <c r="H2898" s="13" t="e">
        <f>VLOOKUP(F2898,#REF!,2,0)</f>
        <v>#REF!</v>
      </c>
      <c r="I2898" s="13" t="str">
        <f>VLOOKUP(F2898,'[1]Khách hàng'!$A$4:$F$2144,3,0)</f>
        <v>Số 1 đường số 17A, Khu phố 11, Phường Bình Trị Đông B, Quận Bình Tân, TP.HCM.</v>
      </c>
      <c r="J2898" s="13" t="e">
        <f>VLOOKUP(F2898,#REF!,5,0)</f>
        <v>#REF!</v>
      </c>
      <c r="M2898" s="13" t="e">
        <f>VLOOKUP(K2898,#REF!,2,0)</f>
        <v>#REF!</v>
      </c>
      <c r="N2898" s="17" t="e">
        <f>VLOOKUP(K2898,#REF!,6,0)</f>
        <v>#REF!</v>
      </c>
      <c r="O2898" s="17" t="e">
        <f t="shared" si="136"/>
        <v>#REF!</v>
      </c>
      <c r="P2898" s="22">
        <v>0.08</v>
      </c>
      <c r="Q2898" s="17" t="e">
        <f t="shared" si="137"/>
        <v>#REF!</v>
      </c>
      <c r="R2898" s="13" t="e">
        <f>VLOOKUP(J2898,'[1]Nhân viên'!$E$20:$F$41,2,0)</f>
        <v>#REF!</v>
      </c>
    </row>
    <row r="2899" spans="1:18" hidden="1">
      <c r="A2899" s="11">
        <v>2901</v>
      </c>
      <c r="B2899" s="11">
        <f t="shared" si="135"/>
        <v>0</v>
      </c>
      <c r="E2899" s="13" t="e">
        <f>VLOOKUP(D2899,#REF!,2,0)</f>
        <v>#REF!</v>
      </c>
      <c r="H2899" s="13" t="e">
        <f>VLOOKUP(F2899,#REF!,2,0)</f>
        <v>#REF!</v>
      </c>
      <c r="I2899" s="13" t="str">
        <f>VLOOKUP(F2899,'[1]Khách hàng'!$A$4:$F$2144,3,0)</f>
        <v>Số 1 đường số 17A, Khu phố 11, Phường Bình Trị Đông B, Quận Bình Tân, TP.HCM.</v>
      </c>
      <c r="J2899" s="13" t="e">
        <f>VLOOKUP(F2899,#REF!,5,0)</f>
        <v>#REF!</v>
      </c>
      <c r="M2899" s="13" t="e">
        <f>VLOOKUP(K2899,#REF!,2,0)</f>
        <v>#REF!</v>
      </c>
      <c r="N2899" s="17" t="e">
        <f>VLOOKUP(K2899,#REF!,6,0)</f>
        <v>#REF!</v>
      </c>
      <c r="O2899" s="17" t="e">
        <f t="shared" si="136"/>
        <v>#REF!</v>
      </c>
      <c r="P2899" s="22">
        <v>0.08</v>
      </c>
      <c r="Q2899" s="17" t="e">
        <f t="shared" si="137"/>
        <v>#REF!</v>
      </c>
      <c r="R2899" s="13" t="e">
        <f>VLOOKUP(J2899,'[1]Nhân viên'!$E$20:$F$41,2,0)</f>
        <v>#REF!</v>
      </c>
    </row>
    <row r="2900" spans="1:18" hidden="1">
      <c r="A2900" s="11">
        <v>2902</v>
      </c>
      <c r="B2900" s="11">
        <f t="shared" si="135"/>
        <v>0</v>
      </c>
      <c r="E2900" s="13" t="e">
        <f>VLOOKUP(D2900,#REF!,2,0)</f>
        <v>#REF!</v>
      </c>
      <c r="H2900" s="13" t="e">
        <f>VLOOKUP(F2900,#REF!,2,0)</f>
        <v>#REF!</v>
      </c>
      <c r="I2900" s="13" t="str">
        <f>VLOOKUP(F2900,'[1]Khách hàng'!$A$4:$F$2144,3,0)</f>
        <v>Số 1 đường số 17A, Khu phố 11, Phường Bình Trị Đông B, Quận Bình Tân, TP.HCM.</v>
      </c>
      <c r="J2900" s="13" t="e">
        <f>VLOOKUP(F2900,#REF!,5,0)</f>
        <v>#REF!</v>
      </c>
      <c r="M2900" s="13" t="e">
        <f>VLOOKUP(K2900,#REF!,2,0)</f>
        <v>#REF!</v>
      </c>
      <c r="N2900" s="17" t="e">
        <f>VLOOKUP(K2900,#REF!,6,0)</f>
        <v>#REF!</v>
      </c>
      <c r="O2900" s="17" t="e">
        <f t="shared" si="136"/>
        <v>#REF!</v>
      </c>
      <c r="P2900" s="22">
        <v>0.08</v>
      </c>
      <c r="Q2900" s="17" t="e">
        <f t="shared" si="137"/>
        <v>#REF!</v>
      </c>
      <c r="R2900" s="13" t="e">
        <f>VLOOKUP(J2900,'[1]Nhân viên'!$E$20:$F$41,2,0)</f>
        <v>#REF!</v>
      </c>
    </row>
    <row r="2901" spans="1:18" hidden="1">
      <c r="A2901" s="11">
        <v>2903</v>
      </c>
      <c r="B2901" s="11">
        <f t="shared" si="135"/>
        <v>0</v>
      </c>
      <c r="E2901" s="13" t="e">
        <f>VLOOKUP(D2901,#REF!,2,0)</f>
        <v>#REF!</v>
      </c>
      <c r="H2901" s="13" t="e">
        <f>VLOOKUP(F2901,#REF!,2,0)</f>
        <v>#REF!</v>
      </c>
      <c r="I2901" s="13" t="str">
        <f>VLOOKUP(F2901,'[1]Khách hàng'!$A$4:$F$2144,3,0)</f>
        <v>Số 1 đường số 17A, Khu phố 11, Phường Bình Trị Đông B, Quận Bình Tân, TP.HCM.</v>
      </c>
      <c r="J2901" s="13" t="e">
        <f>VLOOKUP(F2901,#REF!,5,0)</f>
        <v>#REF!</v>
      </c>
      <c r="M2901" s="13" t="e">
        <f>VLOOKUP(K2901,#REF!,2,0)</f>
        <v>#REF!</v>
      </c>
      <c r="N2901" s="17" t="e">
        <f>VLOOKUP(K2901,#REF!,6,0)</f>
        <v>#REF!</v>
      </c>
      <c r="O2901" s="17" t="e">
        <f t="shared" si="136"/>
        <v>#REF!</v>
      </c>
      <c r="P2901" s="22">
        <v>0.08</v>
      </c>
      <c r="Q2901" s="17" t="e">
        <f t="shared" si="137"/>
        <v>#REF!</v>
      </c>
      <c r="R2901" s="13" t="e">
        <f>VLOOKUP(J2901,'[1]Nhân viên'!$E$20:$F$41,2,0)</f>
        <v>#REF!</v>
      </c>
    </row>
    <row r="2902" spans="1:18" hidden="1">
      <c r="A2902" s="11">
        <v>2904</v>
      </c>
      <c r="B2902" s="11">
        <f t="shared" si="135"/>
        <v>0</v>
      </c>
      <c r="E2902" s="13" t="e">
        <f>VLOOKUP(D2902,#REF!,2,0)</f>
        <v>#REF!</v>
      </c>
      <c r="H2902" s="13" t="e">
        <f>VLOOKUP(F2902,#REF!,2,0)</f>
        <v>#REF!</v>
      </c>
      <c r="I2902" s="13" t="str">
        <f>VLOOKUP(F2902,'[1]Khách hàng'!$A$4:$F$2144,3,0)</f>
        <v>Số 1 đường số 17A, Khu phố 11, Phường Bình Trị Đông B, Quận Bình Tân, TP.HCM.</v>
      </c>
      <c r="J2902" s="13" t="e">
        <f>VLOOKUP(F2902,#REF!,5,0)</f>
        <v>#REF!</v>
      </c>
      <c r="M2902" s="13" t="e">
        <f>VLOOKUP(K2902,#REF!,2,0)</f>
        <v>#REF!</v>
      </c>
      <c r="N2902" s="17" t="e">
        <f>VLOOKUP(K2902,#REF!,6,0)</f>
        <v>#REF!</v>
      </c>
      <c r="O2902" s="17" t="e">
        <f t="shared" si="136"/>
        <v>#REF!</v>
      </c>
      <c r="P2902" s="22">
        <v>0.08</v>
      </c>
      <c r="Q2902" s="17" t="e">
        <f t="shared" si="137"/>
        <v>#REF!</v>
      </c>
      <c r="R2902" s="13" t="e">
        <f>VLOOKUP(J2902,'[1]Nhân viên'!$E$20:$F$41,2,0)</f>
        <v>#REF!</v>
      </c>
    </row>
    <row r="2903" spans="1:18" hidden="1">
      <c r="A2903" s="11">
        <v>2905</v>
      </c>
      <c r="B2903" s="11">
        <f t="shared" si="135"/>
        <v>0</v>
      </c>
      <c r="E2903" s="13" t="e">
        <f>VLOOKUP(D2903,#REF!,2,0)</f>
        <v>#REF!</v>
      </c>
      <c r="H2903" s="13" t="e">
        <f>VLOOKUP(F2903,#REF!,2,0)</f>
        <v>#REF!</v>
      </c>
      <c r="I2903" s="13" t="str">
        <f>VLOOKUP(F2903,'[1]Khách hàng'!$A$4:$F$2144,3,0)</f>
        <v>Số 1 đường số 17A, Khu phố 11, Phường Bình Trị Đông B, Quận Bình Tân, TP.HCM.</v>
      </c>
      <c r="J2903" s="13" t="e">
        <f>VLOOKUP(F2903,#REF!,5,0)</f>
        <v>#REF!</v>
      </c>
      <c r="M2903" s="13" t="e">
        <f>VLOOKUP(K2903,#REF!,2,0)</f>
        <v>#REF!</v>
      </c>
      <c r="N2903" s="17" t="e">
        <f>VLOOKUP(K2903,#REF!,6,0)</f>
        <v>#REF!</v>
      </c>
      <c r="O2903" s="17" t="e">
        <f t="shared" si="136"/>
        <v>#REF!</v>
      </c>
      <c r="P2903" s="22">
        <v>0.08</v>
      </c>
      <c r="Q2903" s="17" t="e">
        <f t="shared" si="137"/>
        <v>#REF!</v>
      </c>
      <c r="R2903" s="13" t="e">
        <f>VLOOKUP(J2903,'[1]Nhân viên'!$E$20:$F$41,2,0)</f>
        <v>#REF!</v>
      </c>
    </row>
    <row r="2904" spans="1:18" hidden="1">
      <c r="A2904" s="11">
        <v>2906</v>
      </c>
      <c r="B2904" s="11">
        <f t="shared" si="135"/>
        <v>0</v>
      </c>
      <c r="E2904" s="13" t="e">
        <f>VLOOKUP(D2904,#REF!,2,0)</f>
        <v>#REF!</v>
      </c>
      <c r="H2904" s="13" t="e">
        <f>VLOOKUP(F2904,#REF!,2,0)</f>
        <v>#REF!</v>
      </c>
      <c r="I2904" s="13" t="str">
        <f>VLOOKUP(F2904,'[1]Khách hàng'!$A$4:$F$2144,3,0)</f>
        <v>Số 1 đường số 17A, Khu phố 11, Phường Bình Trị Đông B, Quận Bình Tân, TP.HCM.</v>
      </c>
      <c r="J2904" s="13" t="e">
        <f>VLOOKUP(F2904,#REF!,5,0)</f>
        <v>#REF!</v>
      </c>
      <c r="M2904" s="13" t="e">
        <f>VLOOKUP(K2904,#REF!,2,0)</f>
        <v>#REF!</v>
      </c>
      <c r="N2904" s="17" t="e">
        <f>VLOOKUP(K2904,#REF!,6,0)</f>
        <v>#REF!</v>
      </c>
      <c r="O2904" s="17" t="e">
        <f t="shared" si="136"/>
        <v>#REF!</v>
      </c>
      <c r="P2904" s="22">
        <v>0.08</v>
      </c>
      <c r="Q2904" s="17" t="e">
        <f t="shared" si="137"/>
        <v>#REF!</v>
      </c>
      <c r="R2904" s="13" t="e">
        <f>VLOOKUP(J2904,'[1]Nhân viên'!$E$20:$F$41,2,0)</f>
        <v>#REF!</v>
      </c>
    </row>
    <row r="2905" spans="1:18" hidden="1">
      <c r="A2905" s="11">
        <v>2907</v>
      </c>
      <c r="B2905" s="11">
        <f t="shared" si="135"/>
        <v>0</v>
      </c>
      <c r="E2905" s="13" t="e">
        <f>VLOOKUP(D2905,#REF!,2,0)</f>
        <v>#REF!</v>
      </c>
      <c r="H2905" s="13" t="e">
        <f>VLOOKUP(F2905,#REF!,2,0)</f>
        <v>#REF!</v>
      </c>
      <c r="I2905" s="13" t="str">
        <f>VLOOKUP(F2905,'[1]Khách hàng'!$A$4:$F$2144,3,0)</f>
        <v>Số 1 đường số 17A, Khu phố 11, Phường Bình Trị Đông B, Quận Bình Tân, TP.HCM.</v>
      </c>
      <c r="J2905" s="13" t="e">
        <f>VLOOKUP(F2905,#REF!,5,0)</f>
        <v>#REF!</v>
      </c>
      <c r="M2905" s="13" t="e">
        <f>VLOOKUP(K2905,#REF!,2,0)</f>
        <v>#REF!</v>
      </c>
      <c r="N2905" s="17" t="e">
        <f>VLOOKUP(K2905,#REF!,6,0)</f>
        <v>#REF!</v>
      </c>
      <c r="O2905" s="17" t="e">
        <f t="shared" si="136"/>
        <v>#REF!</v>
      </c>
      <c r="P2905" s="22">
        <v>0.08</v>
      </c>
      <c r="Q2905" s="17" t="e">
        <f t="shared" si="137"/>
        <v>#REF!</v>
      </c>
      <c r="R2905" s="13" t="e">
        <f>VLOOKUP(J2905,'[1]Nhân viên'!$E$20:$F$41,2,0)</f>
        <v>#REF!</v>
      </c>
    </row>
    <row r="2906" spans="1:18" hidden="1">
      <c r="A2906" s="11">
        <v>2908</v>
      </c>
      <c r="B2906" s="11">
        <f t="shared" si="135"/>
        <v>0</v>
      </c>
      <c r="E2906" s="13" t="e">
        <f>VLOOKUP(D2906,#REF!,2,0)</f>
        <v>#REF!</v>
      </c>
      <c r="H2906" s="13" t="e">
        <f>VLOOKUP(F2906,#REF!,2,0)</f>
        <v>#REF!</v>
      </c>
      <c r="I2906" s="13" t="str">
        <f>VLOOKUP(F2906,'[1]Khách hàng'!$A$4:$F$2144,3,0)</f>
        <v>Số 1 đường số 17A, Khu phố 11, Phường Bình Trị Đông B, Quận Bình Tân, TP.HCM.</v>
      </c>
      <c r="J2906" s="13" t="e">
        <f>VLOOKUP(F2906,#REF!,5,0)</f>
        <v>#REF!</v>
      </c>
      <c r="M2906" s="13" t="e">
        <f>VLOOKUP(K2906,#REF!,2,0)</f>
        <v>#REF!</v>
      </c>
      <c r="N2906" s="17" t="e">
        <f>VLOOKUP(K2906,#REF!,6,0)</f>
        <v>#REF!</v>
      </c>
      <c r="O2906" s="17" t="e">
        <f t="shared" si="136"/>
        <v>#REF!</v>
      </c>
      <c r="P2906" s="22">
        <v>0.08</v>
      </c>
      <c r="Q2906" s="17" t="e">
        <f t="shared" si="137"/>
        <v>#REF!</v>
      </c>
      <c r="R2906" s="13" t="e">
        <f>VLOOKUP(J2906,'[1]Nhân viên'!$E$20:$F$41,2,0)</f>
        <v>#REF!</v>
      </c>
    </row>
    <row r="2907" spans="1:18" hidden="1">
      <c r="A2907" s="11">
        <v>2909</v>
      </c>
      <c r="B2907" s="11">
        <f t="shared" si="135"/>
        <v>0</v>
      </c>
      <c r="E2907" s="13" t="e">
        <f>VLOOKUP(D2907,#REF!,2,0)</f>
        <v>#REF!</v>
      </c>
      <c r="H2907" s="13" t="e">
        <f>VLOOKUP(F2907,#REF!,2,0)</f>
        <v>#REF!</v>
      </c>
      <c r="I2907" s="13" t="str">
        <f>VLOOKUP(F2907,'[1]Khách hàng'!$A$4:$F$2144,3,0)</f>
        <v>Số 1 đường số 17A, Khu phố 11, Phường Bình Trị Đông B, Quận Bình Tân, TP.HCM.</v>
      </c>
      <c r="J2907" s="13" t="e">
        <f>VLOOKUP(F2907,#REF!,5,0)</f>
        <v>#REF!</v>
      </c>
      <c r="M2907" s="13" t="e">
        <f>VLOOKUP(K2907,#REF!,2,0)</f>
        <v>#REF!</v>
      </c>
      <c r="N2907" s="17" t="e">
        <f>VLOOKUP(K2907,#REF!,6,0)</f>
        <v>#REF!</v>
      </c>
      <c r="O2907" s="17" t="e">
        <f t="shared" si="136"/>
        <v>#REF!</v>
      </c>
      <c r="P2907" s="22">
        <v>0.08</v>
      </c>
      <c r="Q2907" s="17" t="e">
        <f t="shared" si="137"/>
        <v>#REF!</v>
      </c>
      <c r="R2907" s="13" t="e">
        <f>VLOOKUP(J2907,'[1]Nhân viên'!$E$20:$F$41,2,0)</f>
        <v>#REF!</v>
      </c>
    </row>
    <row r="2908" spans="1:18" hidden="1">
      <c r="A2908" s="11">
        <v>2910</v>
      </c>
      <c r="B2908" s="11">
        <f t="shared" ref="B2908:B2971" si="138">DAY($C2908)</f>
        <v>0</v>
      </c>
      <c r="E2908" s="13" t="e">
        <f>VLOOKUP(D2908,#REF!,2,0)</f>
        <v>#REF!</v>
      </c>
      <c r="H2908" s="13" t="e">
        <f>VLOOKUP(F2908,#REF!,2,0)</f>
        <v>#REF!</v>
      </c>
      <c r="I2908" s="13" t="str">
        <f>VLOOKUP(F2908,'[1]Khách hàng'!$A$4:$F$2144,3,0)</f>
        <v>Số 1 đường số 17A, Khu phố 11, Phường Bình Trị Đông B, Quận Bình Tân, TP.HCM.</v>
      </c>
      <c r="J2908" s="13" t="e">
        <f>VLOOKUP(F2908,#REF!,5,0)</f>
        <v>#REF!</v>
      </c>
      <c r="M2908" s="13" t="e">
        <f>VLOOKUP(K2908,#REF!,2,0)</f>
        <v>#REF!</v>
      </c>
      <c r="N2908" s="17" t="e">
        <f>VLOOKUP(K2908,#REF!,6,0)</f>
        <v>#REF!</v>
      </c>
      <c r="O2908" s="17" t="e">
        <f t="shared" si="136"/>
        <v>#REF!</v>
      </c>
      <c r="P2908" s="22">
        <v>0.08</v>
      </c>
      <c r="Q2908" s="17" t="e">
        <f t="shared" si="137"/>
        <v>#REF!</v>
      </c>
      <c r="R2908" s="13" t="e">
        <f>VLOOKUP(J2908,'[1]Nhân viên'!$E$20:$F$41,2,0)</f>
        <v>#REF!</v>
      </c>
    </row>
    <row r="2909" spans="1:18" hidden="1">
      <c r="A2909" s="11">
        <v>2911</v>
      </c>
      <c r="B2909" s="11">
        <f t="shared" si="138"/>
        <v>0</v>
      </c>
      <c r="E2909" s="13" t="e">
        <f>VLOOKUP(D2909,#REF!,2,0)</f>
        <v>#REF!</v>
      </c>
      <c r="H2909" s="13" t="e">
        <f>VLOOKUP(F2909,#REF!,2,0)</f>
        <v>#REF!</v>
      </c>
      <c r="I2909" s="13" t="str">
        <f>VLOOKUP(F2909,'[1]Khách hàng'!$A$4:$F$2144,3,0)</f>
        <v>Số 1 đường số 17A, Khu phố 11, Phường Bình Trị Đông B, Quận Bình Tân, TP.HCM.</v>
      </c>
      <c r="J2909" s="13" t="e">
        <f>VLOOKUP(F2909,#REF!,5,0)</f>
        <v>#REF!</v>
      </c>
      <c r="M2909" s="13" t="e">
        <f>VLOOKUP(K2909,#REF!,2,0)</f>
        <v>#REF!</v>
      </c>
      <c r="N2909" s="17" t="e">
        <f>VLOOKUP(K2909,#REF!,6,0)</f>
        <v>#REF!</v>
      </c>
      <c r="O2909" s="17" t="e">
        <f t="shared" si="136"/>
        <v>#REF!</v>
      </c>
      <c r="P2909" s="22">
        <v>0.08</v>
      </c>
      <c r="Q2909" s="17" t="e">
        <f t="shared" si="137"/>
        <v>#REF!</v>
      </c>
      <c r="R2909" s="13" t="e">
        <f>VLOOKUP(J2909,'[1]Nhân viên'!$E$20:$F$41,2,0)</f>
        <v>#REF!</v>
      </c>
    </row>
    <row r="2910" spans="1:18" hidden="1">
      <c r="A2910" s="11">
        <v>2912</v>
      </c>
      <c r="B2910" s="11">
        <f t="shared" si="138"/>
        <v>0</v>
      </c>
      <c r="E2910" s="13" t="e">
        <f>VLOOKUP(D2910,#REF!,2,0)</f>
        <v>#REF!</v>
      </c>
      <c r="H2910" s="13" t="e">
        <f>VLOOKUP(F2910,#REF!,2,0)</f>
        <v>#REF!</v>
      </c>
      <c r="I2910" s="13" t="str">
        <f>VLOOKUP(F2910,'[1]Khách hàng'!$A$4:$F$2144,3,0)</f>
        <v>Số 1 đường số 17A, Khu phố 11, Phường Bình Trị Đông B, Quận Bình Tân, TP.HCM.</v>
      </c>
      <c r="J2910" s="13" t="e">
        <f>VLOOKUP(F2910,#REF!,5,0)</f>
        <v>#REF!</v>
      </c>
      <c r="M2910" s="13" t="e">
        <f>VLOOKUP(K2910,#REF!,2,0)</f>
        <v>#REF!</v>
      </c>
      <c r="N2910" s="17" t="e">
        <f>VLOOKUP(K2910,#REF!,6,0)</f>
        <v>#REF!</v>
      </c>
      <c r="O2910" s="17" t="e">
        <f t="shared" si="136"/>
        <v>#REF!</v>
      </c>
      <c r="P2910" s="22">
        <v>0.08</v>
      </c>
      <c r="Q2910" s="17" t="e">
        <f t="shared" si="137"/>
        <v>#REF!</v>
      </c>
      <c r="R2910" s="13" t="e">
        <f>VLOOKUP(J2910,'[1]Nhân viên'!$E$20:$F$41,2,0)</f>
        <v>#REF!</v>
      </c>
    </row>
    <row r="2911" spans="1:18" hidden="1">
      <c r="A2911" s="11">
        <v>2913</v>
      </c>
      <c r="B2911" s="11">
        <f t="shared" si="138"/>
        <v>0</v>
      </c>
      <c r="E2911" s="13" t="e">
        <f>VLOOKUP(D2911,#REF!,2,0)</f>
        <v>#REF!</v>
      </c>
      <c r="H2911" s="13" t="e">
        <f>VLOOKUP(F2911,#REF!,2,0)</f>
        <v>#REF!</v>
      </c>
      <c r="I2911" s="13" t="str">
        <f>VLOOKUP(F2911,'[1]Khách hàng'!$A$4:$F$2144,3,0)</f>
        <v>Số 1 đường số 17A, Khu phố 11, Phường Bình Trị Đông B, Quận Bình Tân, TP.HCM.</v>
      </c>
      <c r="J2911" s="13" t="e">
        <f>VLOOKUP(F2911,#REF!,5,0)</f>
        <v>#REF!</v>
      </c>
      <c r="M2911" s="13" t="e">
        <f>VLOOKUP(K2911,#REF!,2,0)</f>
        <v>#REF!</v>
      </c>
      <c r="N2911" s="17" t="e">
        <f>VLOOKUP(K2911,#REF!,6,0)</f>
        <v>#REF!</v>
      </c>
      <c r="O2911" s="17" t="e">
        <f t="shared" si="136"/>
        <v>#REF!</v>
      </c>
      <c r="P2911" s="22">
        <v>0.08</v>
      </c>
      <c r="Q2911" s="17" t="e">
        <f t="shared" si="137"/>
        <v>#REF!</v>
      </c>
      <c r="R2911" s="13" t="e">
        <f>VLOOKUP(J2911,'[1]Nhân viên'!$E$20:$F$41,2,0)</f>
        <v>#REF!</v>
      </c>
    </row>
    <row r="2912" spans="1:18" hidden="1">
      <c r="A2912" s="11">
        <v>2914</v>
      </c>
      <c r="B2912" s="11">
        <f t="shared" si="138"/>
        <v>0</v>
      </c>
      <c r="E2912" s="13" t="e">
        <f>VLOOKUP(D2912,#REF!,2,0)</f>
        <v>#REF!</v>
      </c>
      <c r="H2912" s="13" t="e">
        <f>VLOOKUP(F2912,#REF!,2,0)</f>
        <v>#REF!</v>
      </c>
      <c r="I2912" s="13" t="str">
        <f>VLOOKUP(F2912,'[1]Khách hàng'!$A$4:$F$2144,3,0)</f>
        <v>Số 1 đường số 17A, Khu phố 11, Phường Bình Trị Đông B, Quận Bình Tân, TP.HCM.</v>
      </c>
      <c r="J2912" s="13" t="e">
        <f>VLOOKUP(F2912,#REF!,5,0)</f>
        <v>#REF!</v>
      </c>
      <c r="M2912" s="13" t="e">
        <f>VLOOKUP(K2912,#REF!,2,0)</f>
        <v>#REF!</v>
      </c>
      <c r="N2912" s="17" t="e">
        <f>VLOOKUP(K2912,#REF!,6,0)</f>
        <v>#REF!</v>
      </c>
      <c r="O2912" s="17" t="e">
        <f t="shared" ref="O2912:O2975" si="139">L2912*N2912</f>
        <v>#REF!</v>
      </c>
      <c r="P2912" s="22">
        <v>0.08</v>
      </c>
      <c r="Q2912" s="17" t="e">
        <f t="shared" ref="Q2912:Q2975" si="140">O2912*P2912+O2912</f>
        <v>#REF!</v>
      </c>
      <c r="R2912" s="13" t="e">
        <f>VLOOKUP(J2912,'[1]Nhân viên'!$E$20:$F$41,2,0)</f>
        <v>#REF!</v>
      </c>
    </row>
    <row r="2913" spans="1:18" hidden="1">
      <c r="A2913" s="11">
        <v>2915</v>
      </c>
      <c r="B2913" s="11">
        <f t="shared" si="138"/>
        <v>0</v>
      </c>
      <c r="E2913" s="13" t="e">
        <f>VLOOKUP(D2913,#REF!,2,0)</f>
        <v>#REF!</v>
      </c>
      <c r="H2913" s="13" t="e">
        <f>VLOOKUP(F2913,#REF!,2,0)</f>
        <v>#REF!</v>
      </c>
      <c r="I2913" s="13" t="str">
        <f>VLOOKUP(F2913,'[1]Khách hàng'!$A$4:$F$2144,3,0)</f>
        <v>Số 1 đường số 17A, Khu phố 11, Phường Bình Trị Đông B, Quận Bình Tân, TP.HCM.</v>
      </c>
      <c r="J2913" s="13" t="e">
        <f>VLOOKUP(F2913,#REF!,5,0)</f>
        <v>#REF!</v>
      </c>
      <c r="M2913" s="13" t="e">
        <f>VLOOKUP(K2913,#REF!,2,0)</f>
        <v>#REF!</v>
      </c>
      <c r="N2913" s="17" t="e">
        <f>VLOOKUP(K2913,#REF!,6,0)</f>
        <v>#REF!</v>
      </c>
      <c r="O2913" s="17" t="e">
        <f t="shared" si="139"/>
        <v>#REF!</v>
      </c>
      <c r="P2913" s="22">
        <v>0.08</v>
      </c>
      <c r="Q2913" s="17" t="e">
        <f t="shared" si="140"/>
        <v>#REF!</v>
      </c>
      <c r="R2913" s="13" t="e">
        <f>VLOOKUP(J2913,'[1]Nhân viên'!$E$20:$F$41,2,0)</f>
        <v>#REF!</v>
      </c>
    </row>
    <row r="2914" spans="1:18" hidden="1">
      <c r="A2914" s="11">
        <v>2916</v>
      </c>
      <c r="B2914" s="11">
        <f t="shared" si="138"/>
        <v>0</v>
      </c>
      <c r="E2914" s="13" t="e">
        <f>VLOOKUP(D2914,#REF!,2,0)</f>
        <v>#REF!</v>
      </c>
      <c r="H2914" s="13" t="e">
        <f>VLOOKUP(F2914,#REF!,2,0)</f>
        <v>#REF!</v>
      </c>
      <c r="I2914" s="13" t="str">
        <f>VLOOKUP(F2914,'[1]Khách hàng'!$A$4:$F$2144,3,0)</f>
        <v>Số 1 đường số 17A, Khu phố 11, Phường Bình Trị Đông B, Quận Bình Tân, TP.HCM.</v>
      </c>
      <c r="J2914" s="13" t="e">
        <f>VLOOKUP(F2914,#REF!,5,0)</f>
        <v>#REF!</v>
      </c>
      <c r="M2914" s="13" t="e">
        <f>VLOOKUP(K2914,#REF!,2,0)</f>
        <v>#REF!</v>
      </c>
      <c r="N2914" s="17" t="e">
        <f>VLOOKUP(K2914,#REF!,6,0)</f>
        <v>#REF!</v>
      </c>
      <c r="O2914" s="17" t="e">
        <f t="shared" si="139"/>
        <v>#REF!</v>
      </c>
      <c r="P2914" s="22">
        <v>0.08</v>
      </c>
      <c r="Q2914" s="17" t="e">
        <f t="shared" si="140"/>
        <v>#REF!</v>
      </c>
      <c r="R2914" s="13" t="e">
        <f>VLOOKUP(J2914,'[1]Nhân viên'!$E$20:$F$41,2,0)</f>
        <v>#REF!</v>
      </c>
    </row>
    <row r="2915" spans="1:18" hidden="1">
      <c r="A2915" s="11">
        <v>2917</v>
      </c>
      <c r="B2915" s="11">
        <f t="shared" si="138"/>
        <v>0</v>
      </c>
      <c r="E2915" s="13" t="e">
        <f>VLOOKUP(D2915,#REF!,2,0)</f>
        <v>#REF!</v>
      </c>
      <c r="H2915" s="13" t="e">
        <f>VLOOKUP(F2915,#REF!,2,0)</f>
        <v>#REF!</v>
      </c>
      <c r="I2915" s="13" t="str">
        <f>VLOOKUP(F2915,'[1]Khách hàng'!$A$4:$F$2144,3,0)</f>
        <v>Số 1 đường số 17A, Khu phố 11, Phường Bình Trị Đông B, Quận Bình Tân, TP.HCM.</v>
      </c>
      <c r="J2915" s="13" t="e">
        <f>VLOOKUP(F2915,#REF!,5,0)</f>
        <v>#REF!</v>
      </c>
      <c r="M2915" s="13" t="e">
        <f>VLOOKUP(K2915,#REF!,2,0)</f>
        <v>#REF!</v>
      </c>
      <c r="N2915" s="17" t="e">
        <f>VLOOKUP(K2915,#REF!,6,0)</f>
        <v>#REF!</v>
      </c>
      <c r="O2915" s="17" t="e">
        <f t="shared" si="139"/>
        <v>#REF!</v>
      </c>
      <c r="P2915" s="22">
        <v>0.08</v>
      </c>
      <c r="Q2915" s="17" t="e">
        <f t="shared" si="140"/>
        <v>#REF!</v>
      </c>
      <c r="R2915" s="13" t="e">
        <f>VLOOKUP(J2915,'[1]Nhân viên'!$E$20:$F$41,2,0)</f>
        <v>#REF!</v>
      </c>
    </row>
    <row r="2916" spans="1:18" hidden="1">
      <c r="A2916" s="11">
        <v>2918</v>
      </c>
      <c r="B2916" s="11">
        <f t="shared" si="138"/>
        <v>0</v>
      </c>
      <c r="E2916" s="13" t="e">
        <f>VLOOKUP(D2916,#REF!,2,0)</f>
        <v>#REF!</v>
      </c>
      <c r="H2916" s="13" t="e">
        <f>VLOOKUP(F2916,#REF!,2,0)</f>
        <v>#REF!</v>
      </c>
      <c r="I2916" s="13" t="str">
        <f>VLOOKUP(F2916,'[1]Khách hàng'!$A$4:$F$2144,3,0)</f>
        <v>Số 1 đường số 17A, Khu phố 11, Phường Bình Trị Đông B, Quận Bình Tân, TP.HCM.</v>
      </c>
      <c r="J2916" s="13" t="e">
        <f>VLOOKUP(F2916,#REF!,5,0)</f>
        <v>#REF!</v>
      </c>
      <c r="M2916" s="13" t="e">
        <f>VLOOKUP(K2916,#REF!,2,0)</f>
        <v>#REF!</v>
      </c>
      <c r="N2916" s="17" t="e">
        <f>VLOOKUP(K2916,#REF!,6,0)</f>
        <v>#REF!</v>
      </c>
      <c r="O2916" s="17" t="e">
        <f t="shared" si="139"/>
        <v>#REF!</v>
      </c>
      <c r="P2916" s="22">
        <v>0.08</v>
      </c>
      <c r="Q2916" s="17" t="e">
        <f t="shared" si="140"/>
        <v>#REF!</v>
      </c>
      <c r="R2916" s="13" t="e">
        <f>VLOOKUP(J2916,'[1]Nhân viên'!$E$20:$F$41,2,0)</f>
        <v>#REF!</v>
      </c>
    </row>
    <row r="2917" spans="1:18" hidden="1">
      <c r="A2917" s="11">
        <v>2919</v>
      </c>
      <c r="B2917" s="11">
        <f t="shared" si="138"/>
        <v>0</v>
      </c>
      <c r="E2917" s="13" t="e">
        <f>VLOOKUP(D2917,#REF!,2,0)</f>
        <v>#REF!</v>
      </c>
      <c r="H2917" s="13" t="e">
        <f>VLOOKUP(F2917,#REF!,2,0)</f>
        <v>#REF!</v>
      </c>
      <c r="I2917" s="13" t="str">
        <f>VLOOKUP(F2917,'[1]Khách hàng'!$A$4:$F$2144,3,0)</f>
        <v>Số 1 đường số 17A, Khu phố 11, Phường Bình Trị Đông B, Quận Bình Tân, TP.HCM.</v>
      </c>
      <c r="J2917" s="13" t="e">
        <f>VLOOKUP(F2917,#REF!,5,0)</f>
        <v>#REF!</v>
      </c>
      <c r="M2917" s="13" t="e">
        <f>VLOOKUP(K2917,#REF!,2,0)</f>
        <v>#REF!</v>
      </c>
      <c r="N2917" s="17" t="e">
        <f>VLOOKUP(K2917,#REF!,6,0)</f>
        <v>#REF!</v>
      </c>
      <c r="O2917" s="17" t="e">
        <f t="shared" si="139"/>
        <v>#REF!</v>
      </c>
      <c r="P2917" s="22">
        <v>0.08</v>
      </c>
      <c r="Q2917" s="17" t="e">
        <f t="shared" si="140"/>
        <v>#REF!</v>
      </c>
      <c r="R2917" s="13" t="e">
        <f>VLOOKUP(J2917,'[1]Nhân viên'!$E$20:$F$41,2,0)</f>
        <v>#REF!</v>
      </c>
    </row>
    <row r="2918" spans="1:18" hidden="1">
      <c r="A2918" s="11">
        <v>2920</v>
      </c>
      <c r="B2918" s="11">
        <f t="shared" si="138"/>
        <v>0</v>
      </c>
      <c r="E2918" s="13" t="e">
        <f>VLOOKUP(D2918,#REF!,2,0)</f>
        <v>#REF!</v>
      </c>
      <c r="H2918" s="13" t="e">
        <f>VLOOKUP(F2918,#REF!,2,0)</f>
        <v>#REF!</v>
      </c>
      <c r="I2918" s="13" t="str">
        <f>VLOOKUP(F2918,'[1]Khách hàng'!$A$4:$F$2144,3,0)</f>
        <v>Số 1 đường số 17A, Khu phố 11, Phường Bình Trị Đông B, Quận Bình Tân, TP.HCM.</v>
      </c>
      <c r="J2918" s="13" t="e">
        <f>VLOOKUP(F2918,#REF!,5,0)</f>
        <v>#REF!</v>
      </c>
      <c r="M2918" s="13" t="e">
        <f>VLOOKUP(K2918,#REF!,2,0)</f>
        <v>#REF!</v>
      </c>
      <c r="N2918" s="17" t="e">
        <f>VLOOKUP(K2918,#REF!,6,0)</f>
        <v>#REF!</v>
      </c>
      <c r="O2918" s="17" t="e">
        <f t="shared" si="139"/>
        <v>#REF!</v>
      </c>
      <c r="P2918" s="22">
        <v>0.08</v>
      </c>
      <c r="Q2918" s="17" t="e">
        <f t="shared" si="140"/>
        <v>#REF!</v>
      </c>
      <c r="R2918" s="13" t="e">
        <f>VLOOKUP(J2918,'[1]Nhân viên'!$E$20:$F$41,2,0)</f>
        <v>#REF!</v>
      </c>
    </row>
    <row r="2919" spans="1:18" hidden="1">
      <c r="A2919" s="11">
        <v>2921</v>
      </c>
      <c r="B2919" s="11">
        <f t="shared" si="138"/>
        <v>0</v>
      </c>
      <c r="E2919" s="13" t="e">
        <f>VLOOKUP(D2919,#REF!,2,0)</f>
        <v>#REF!</v>
      </c>
      <c r="H2919" s="13" t="e">
        <f>VLOOKUP(F2919,#REF!,2,0)</f>
        <v>#REF!</v>
      </c>
      <c r="I2919" s="13" t="str">
        <f>VLOOKUP(F2919,'[1]Khách hàng'!$A$4:$F$2144,3,0)</f>
        <v>Số 1 đường số 17A, Khu phố 11, Phường Bình Trị Đông B, Quận Bình Tân, TP.HCM.</v>
      </c>
      <c r="J2919" s="13" t="e">
        <f>VLOOKUP(F2919,#REF!,5,0)</f>
        <v>#REF!</v>
      </c>
      <c r="M2919" s="13" t="e">
        <f>VLOOKUP(K2919,#REF!,2,0)</f>
        <v>#REF!</v>
      </c>
      <c r="N2919" s="17" t="e">
        <f>VLOOKUP(K2919,#REF!,6,0)</f>
        <v>#REF!</v>
      </c>
      <c r="O2919" s="17" t="e">
        <f t="shared" si="139"/>
        <v>#REF!</v>
      </c>
      <c r="P2919" s="22">
        <v>0.08</v>
      </c>
      <c r="Q2919" s="17" t="e">
        <f t="shared" si="140"/>
        <v>#REF!</v>
      </c>
      <c r="R2919" s="13" t="e">
        <f>VLOOKUP(J2919,'[1]Nhân viên'!$E$20:$F$41,2,0)</f>
        <v>#REF!</v>
      </c>
    </row>
    <row r="2920" spans="1:18" hidden="1">
      <c r="A2920" s="11">
        <v>2922</v>
      </c>
      <c r="B2920" s="11">
        <f t="shared" si="138"/>
        <v>0</v>
      </c>
      <c r="E2920" s="13" t="e">
        <f>VLOOKUP(D2920,#REF!,2,0)</f>
        <v>#REF!</v>
      </c>
      <c r="H2920" s="13" t="e">
        <f>VLOOKUP(F2920,#REF!,2,0)</f>
        <v>#REF!</v>
      </c>
      <c r="I2920" s="13" t="str">
        <f>VLOOKUP(F2920,'[1]Khách hàng'!$A$4:$F$2144,3,0)</f>
        <v>Số 1 đường số 17A, Khu phố 11, Phường Bình Trị Đông B, Quận Bình Tân, TP.HCM.</v>
      </c>
      <c r="J2920" s="13" t="e">
        <f>VLOOKUP(F2920,#REF!,5,0)</f>
        <v>#REF!</v>
      </c>
      <c r="M2920" s="13" t="e">
        <f>VLOOKUP(K2920,#REF!,2,0)</f>
        <v>#REF!</v>
      </c>
      <c r="N2920" s="17" t="e">
        <f>VLOOKUP(K2920,#REF!,6,0)</f>
        <v>#REF!</v>
      </c>
      <c r="O2920" s="17" t="e">
        <f t="shared" si="139"/>
        <v>#REF!</v>
      </c>
      <c r="P2920" s="22">
        <v>0.08</v>
      </c>
      <c r="Q2920" s="17" t="e">
        <f t="shared" si="140"/>
        <v>#REF!</v>
      </c>
      <c r="R2920" s="13" t="e">
        <f>VLOOKUP(J2920,'[1]Nhân viên'!$E$20:$F$41,2,0)</f>
        <v>#REF!</v>
      </c>
    </row>
    <row r="2921" spans="1:18" hidden="1">
      <c r="A2921" s="11">
        <v>2923</v>
      </c>
      <c r="B2921" s="11">
        <f t="shared" si="138"/>
        <v>0</v>
      </c>
      <c r="E2921" s="13" t="e">
        <f>VLOOKUP(D2921,#REF!,2,0)</f>
        <v>#REF!</v>
      </c>
      <c r="H2921" s="13" t="e">
        <f>VLOOKUP(F2921,#REF!,2,0)</f>
        <v>#REF!</v>
      </c>
      <c r="I2921" s="13" t="str">
        <f>VLOOKUP(F2921,'[1]Khách hàng'!$A$4:$F$2144,3,0)</f>
        <v>Số 1 đường số 17A, Khu phố 11, Phường Bình Trị Đông B, Quận Bình Tân, TP.HCM.</v>
      </c>
      <c r="J2921" s="13" t="e">
        <f>VLOOKUP(F2921,#REF!,5,0)</f>
        <v>#REF!</v>
      </c>
      <c r="M2921" s="13" t="e">
        <f>VLOOKUP(K2921,#REF!,2,0)</f>
        <v>#REF!</v>
      </c>
      <c r="N2921" s="17" t="e">
        <f>VLOOKUP(K2921,#REF!,6,0)</f>
        <v>#REF!</v>
      </c>
      <c r="O2921" s="17" t="e">
        <f t="shared" si="139"/>
        <v>#REF!</v>
      </c>
      <c r="P2921" s="22">
        <v>0.08</v>
      </c>
      <c r="Q2921" s="17" t="e">
        <f t="shared" si="140"/>
        <v>#REF!</v>
      </c>
      <c r="R2921" s="13" t="e">
        <f>VLOOKUP(J2921,'[1]Nhân viên'!$E$20:$F$41,2,0)</f>
        <v>#REF!</v>
      </c>
    </row>
    <row r="2922" spans="1:18" hidden="1">
      <c r="A2922" s="11">
        <v>2924</v>
      </c>
      <c r="B2922" s="11">
        <f t="shared" si="138"/>
        <v>0</v>
      </c>
      <c r="E2922" s="13" t="e">
        <f>VLOOKUP(D2922,#REF!,2,0)</f>
        <v>#REF!</v>
      </c>
      <c r="H2922" s="13" t="e">
        <f>VLOOKUP(F2922,#REF!,2,0)</f>
        <v>#REF!</v>
      </c>
      <c r="I2922" s="13" t="str">
        <f>VLOOKUP(F2922,'[1]Khách hàng'!$A$4:$F$2144,3,0)</f>
        <v>Số 1 đường số 17A, Khu phố 11, Phường Bình Trị Đông B, Quận Bình Tân, TP.HCM.</v>
      </c>
      <c r="J2922" s="13" t="e">
        <f>VLOOKUP(F2922,#REF!,5,0)</f>
        <v>#REF!</v>
      </c>
      <c r="M2922" s="13" t="e">
        <f>VLOOKUP(K2922,#REF!,2,0)</f>
        <v>#REF!</v>
      </c>
      <c r="N2922" s="17" t="e">
        <f>VLOOKUP(K2922,#REF!,6,0)</f>
        <v>#REF!</v>
      </c>
      <c r="O2922" s="17" t="e">
        <f t="shared" si="139"/>
        <v>#REF!</v>
      </c>
      <c r="P2922" s="22">
        <v>0.08</v>
      </c>
      <c r="Q2922" s="17" t="e">
        <f t="shared" si="140"/>
        <v>#REF!</v>
      </c>
      <c r="R2922" s="13" t="e">
        <f>VLOOKUP(J2922,'[1]Nhân viên'!$E$20:$F$41,2,0)</f>
        <v>#REF!</v>
      </c>
    </row>
    <row r="2923" spans="1:18" hidden="1">
      <c r="A2923" s="11">
        <v>2925</v>
      </c>
      <c r="B2923" s="11">
        <f t="shared" si="138"/>
        <v>0</v>
      </c>
      <c r="E2923" s="13" t="e">
        <f>VLOOKUP(D2923,#REF!,2,0)</f>
        <v>#REF!</v>
      </c>
      <c r="H2923" s="13" t="e">
        <f>VLOOKUP(F2923,#REF!,2,0)</f>
        <v>#REF!</v>
      </c>
      <c r="I2923" s="13" t="str">
        <f>VLOOKUP(F2923,'[1]Khách hàng'!$A$4:$F$2144,3,0)</f>
        <v>Số 1 đường số 17A, Khu phố 11, Phường Bình Trị Đông B, Quận Bình Tân, TP.HCM.</v>
      </c>
      <c r="J2923" s="13" t="e">
        <f>VLOOKUP(F2923,#REF!,5,0)</f>
        <v>#REF!</v>
      </c>
      <c r="M2923" s="13" t="e">
        <f>VLOOKUP(K2923,#REF!,2,0)</f>
        <v>#REF!</v>
      </c>
      <c r="N2923" s="17" t="e">
        <f>VLOOKUP(K2923,#REF!,6,0)</f>
        <v>#REF!</v>
      </c>
      <c r="O2923" s="17" t="e">
        <f t="shared" si="139"/>
        <v>#REF!</v>
      </c>
      <c r="P2923" s="22">
        <v>0.08</v>
      </c>
      <c r="Q2923" s="17" t="e">
        <f t="shared" si="140"/>
        <v>#REF!</v>
      </c>
      <c r="R2923" s="13" t="e">
        <f>VLOOKUP(J2923,'[1]Nhân viên'!$E$20:$F$41,2,0)</f>
        <v>#REF!</v>
      </c>
    </row>
    <row r="2924" spans="1:18" hidden="1">
      <c r="A2924" s="11">
        <v>2926</v>
      </c>
      <c r="B2924" s="11">
        <f t="shared" si="138"/>
        <v>0</v>
      </c>
      <c r="E2924" s="13" t="e">
        <f>VLOOKUP(D2924,#REF!,2,0)</f>
        <v>#REF!</v>
      </c>
      <c r="H2924" s="13" t="e">
        <f>VLOOKUP(F2924,#REF!,2,0)</f>
        <v>#REF!</v>
      </c>
      <c r="I2924" s="13" t="str">
        <f>VLOOKUP(F2924,'[1]Khách hàng'!$A$4:$F$2144,3,0)</f>
        <v>Số 1 đường số 17A, Khu phố 11, Phường Bình Trị Đông B, Quận Bình Tân, TP.HCM.</v>
      </c>
      <c r="J2924" s="13" t="e">
        <f>VLOOKUP(F2924,#REF!,5,0)</f>
        <v>#REF!</v>
      </c>
      <c r="M2924" s="13" t="e">
        <f>VLOOKUP(K2924,#REF!,2,0)</f>
        <v>#REF!</v>
      </c>
      <c r="N2924" s="17" t="e">
        <f>VLOOKUP(K2924,#REF!,6,0)</f>
        <v>#REF!</v>
      </c>
      <c r="O2924" s="17" t="e">
        <f t="shared" si="139"/>
        <v>#REF!</v>
      </c>
      <c r="P2924" s="22">
        <v>0.08</v>
      </c>
      <c r="Q2924" s="17" t="e">
        <f t="shared" si="140"/>
        <v>#REF!</v>
      </c>
      <c r="R2924" s="13" t="e">
        <f>VLOOKUP(J2924,'[1]Nhân viên'!$E$20:$F$41,2,0)</f>
        <v>#REF!</v>
      </c>
    </row>
    <row r="2925" spans="1:18" hidden="1">
      <c r="A2925" s="11">
        <v>2927</v>
      </c>
      <c r="B2925" s="11">
        <f t="shared" si="138"/>
        <v>0</v>
      </c>
      <c r="E2925" s="13" t="e">
        <f>VLOOKUP(D2925,#REF!,2,0)</f>
        <v>#REF!</v>
      </c>
      <c r="H2925" s="13" t="e">
        <f>VLOOKUP(F2925,#REF!,2,0)</f>
        <v>#REF!</v>
      </c>
      <c r="I2925" s="13" t="str">
        <f>VLOOKUP(F2925,'[1]Khách hàng'!$A$4:$F$2144,3,0)</f>
        <v>Số 1 đường số 17A, Khu phố 11, Phường Bình Trị Đông B, Quận Bình Tân, TP.HCM.</v>
      </c>
      <c r="J2925" s="13" t="e">
        <f>VLOOKUP(F2925,#REF!,5,0)</f>
        <v>#REF!</v>
      </c>
      <c r="M2925" s="13" t="e">
        <f>VLOOKUP(K2925,#REF!,2,0)</f>
        <v>#REF!</v>
      </c>
      <c r="N2925" s="17" t="e">
        <f>VLOOKUP(K2925,#REF!,6,0)</f>
        <v>#REF!</v>
      </c>
      <c r="O2925" s="17" t="e">
        <f t="shared" si="139"/>
        <v>#REF!</v>
      </c>
      <c r="P2925" s="22">
        <v>0.08</v>
      </c>
      <c r="Q2925" s="17" t="e">
        <f t="shared" si="140"/>
        <v>#REF!</v>
      </c>
      <c r="R2925" s="13" t="e">
        <f>VLOOKUP(J2925,'[1]Nhân viên'!$E$20:$F$41,2,0)</f>
        <v>#REF!</v>
      </c>
    </row>
    <row r="2926" spans="1:18" hidden="1">
      <c r="A2926" s="11">
        <v>2928</v>
      </c>
      <c r="B2926" s="11">
        <f t="shared" si="138"/>
        <v>0</v>
      </c>
      <c r="E2926" s="13" t="e">
        <f>VLOOKUP(D2926,#REF!,2,0)</f>
        <v>#REF!</v>
      </c>
      <c r="H2926" s="13" t="e">
        <f>VLOOKUP(F2926,#REF!,2,0)</f>
        <v>#REF!</v>
      </c>
      <c r="I2926" s="13" t="str">
        <f>VLOOKUP(F2926,'[1]Khách hàng'!$A$4:$F$2144,3,0)</f>
        <v>Số 1 đường số 17A, Khu phố 11, Phường Bình Trị Đông B, Quận Bình Tân, TP.HCM.</v>
      </c>
      <c r="J2926" s="13" t="e">
        <f>VLOOKUP(F2926,#REF!,5,0)</f>
        <v>#REF!</v>
      </c>
      <c r="M2926" s="13" t="e">
        <f>VLOOKUP(K2926,#REF!,2,0)</f>
        <v>#REF!</v>
      </c>
      <c r="N2926" s="17" t="e">
        <f>VLOOKUP(K2926,#REF!,6,0)</f>
        <v>#REF!</v>
      </c>
      <c r="O2926" s="17" t="e">
        <f t="shared" si="139"/>
        <v>#REF!</v>
      </c>
      <c r="P2926" s="22">
        <v>0.08</v>
      </c>
      <c r="Q2926" s="17" t="e">
        <f t="shared" si="140"/>
        <v>#REF!</v>
      </c>
      <c r="R2926" s="13" t="e">
        <f>VLOOKUP(J2926,'[1]Nhân viên'!$E$20:$F$41,2,0)</f>
        <v>#REF!</v>
      </c>
    </row>
    <row r="2927" spans="1:18" hidden="1">
      <c r="A2927" s="11">
        <v>2929</v>
      </c>
      <c r="B2927" s="11">
        <f t="shared" si="138"/>
        <v>0</v>
      </c>
      <c r="E2927" s="13" t="e">
        <f>VLOOKUP(D2927,#REF!,2,0)</f>
        <v>#REF!</v>
      </c>
      <c r="H2927" s="13" t="e">
        <f>VLOOKUP(F2927,#REF!,2,0)</f>
        <v>#REF!</v>
      </c>
      <c r="I2927" s="13" t="str">
        <f>VLOOKUP(F2927,'[1]Khách hàng'!$A$4:$F$2144,3,0)</f>
        <v>Số 1 đường số 17A, Khu phố 11, Phường Bình Trị Đông B, Quận Bình Tân, TP.HCM.</v>
      </c>
      <c r="J2927" s="13" t="e">
        <f>VLOOKUP(F2927,#REF!,5,0)</f>
        <v>#REF!</v>
      </c>
      <c r="M2927" s="13" t="e">
        <f>VLOOKUP(K2927,#REF!,2,0)</f>
        <v>#REF!</v>
      </c>
      <c r="N2927" s="17" t="e">
        <f>VLOOKUP(K2927,#REF!,6,0)</f>
        <v>#REF!</v>
      </c>
      <c r="O2927" s="17" t="e">
        <f t="shared" si="139"/>
        <v>#REF!</v>
      </c>
      <c r="P2927" s="22">
        <v>0.08</v>
      </c>
      <c r="Q2927" s="17" t="e">
        <f t="shared" si="140"/>
        <v>#REF!</v>
      </c>
      <c r="R2927" s="13" t="e">
        <f>VLOOKUP(J2927,'[1]Nhân viên'!$E$20:$F$41,2,0)</f>
        <v>#REF!</v>
      </c>
    </row>
    <row r="2928" spans="1:18" hidden="1">
      <c r="A2928" s="11">
        <v>2930</v>
      </c>
      <c r="B2928" s="11">
        <f t="shared" si="138"/>
        <v>0</v>
      </c>
      <c r="E2928" s="13" t="e">
        <f>VLOOKUP(D2928,#REF!,2,0)</f>
        <v>#REF!</v>
      </c>
      <c r="H2928" s="13" t="e">
        <f>VLOOKUP(F2928,#REF!,2,0)</f>
        <v>#REF!</v>
      </c>
      <c r="I2928" s="13" t="str">
        <f>VLOOKUP(F2928,'[1]Khách hàng'!$A$4:$F$2144,3,0)</f>
        <v>Số 1 đường số 17A, Khu phố 11, Phường Bình Trị Đông B, Quận Bình Tân, TP.HCM.</v>
      </c>
      <c r="J2928" s="13" t="e">
        <f>VLOOKUP(F2928,#REF!,5,0)</f>
        <v>#REF!</v>
      </c>
      <c r="M2928" s="13" t="e">
        <f>VLOOKUP(K2928,#REF!,2,0)</f>
        <v>#REF!</v>
      </c>
      <c r="N2928" s="17" t="e">
        <f>VLOOKUP(K2928,#REF!,6,0)</f>
        <v>#REF!</v>
      </c>
      <c r="O2928" s="17" t="e">
        <f t="shared" si="139"/>
        <v>#REF!</v>
      </c>
      <c r="P2928" s="22">
        <v>0.08</v>
      </c>
      <c r="Q2928" s="17" t="e">
        <f t="shared" si="140"/>
        <v>#REF!</v>
      </c>
      <c r="R2928" s="13" t="e">
        <f>VLOOKUP(J2928,'[1]Nhân viên'!$E$20:$F$41,2,0)</f>
        <v>#REF!</v>
      </c>
    </row>
    <row r="2929" spans="1:18" hidden="1">
      <c r="A2929" s="11">
        <v>2931</v>
      </c>
      <c r="B2929" s="11">
        <f t="shared" si="138"/>
        <v>0</v>
      </c>
      <c r="E2929" s="13" t="e">
        <f>VLOOKUP(D2929,#REF!,2,0)</f>
        <v>#REF!</v>
      </c>
      <c r="H2929" s="13" t="e">
        <f>VLOOKUP(F2929,#REF!,2,0)</f>
        <v>#REF!</v>
      </c>
      <c r="I2929" s="13" t="str">
        <f>VLOOKUP(F2929,'[1]Khách hàng'!$A$4:$F$2144,3,0)</f>
        <v>Số 1 đường số 17A, Khu phố 11, Phường Bình Trị Đông B, Quận Bình Tân, TP.HCM.</v>
      </c>
      <c r="J2929" s="13" t="e">
        <f>VLOOKUP(F2929,#REF!,5,0)</f>
        <v>#REF!</v>
      </c>
      <c r="M2929" s="13" t="e">
        <f>VLOOKUP(K2929,#REF!,2,0)</f>
        <v>#REF!</v>
      </c>
      <c r="N2929" s="17" t="e">
        <f>VLOOKUP(K2929,#REF!,6,0)</f>
        <v>#REF!</v>
      </c>
      <c r="O2929" s="17" t="e">
        <f t="shared" si="139"/>
        <v>#REF!</v>
      </c>
      <c r="P2929" s="22">
        <v>0.08</v>
      </c>
      <c r="Q2929" s="17" t="e">
        <f t="shared" si="140"/>
        <v>#REF!</v>
      </c>
      <c r="R2929" s="13" t="e">
        <f>VLOOKUP(J2929,'[1]Nhân viên'!$E$20:$F$41,2,0)</f>
        <v>#REF!</v>
      </c>
    </row>
    <row r="2930" spans="1:18" hidden="1">
      <c r="A2930" s="11">
        <v>2932</v>
      </c>
      <c r="B2930" s="11">
        <f t="shared" si="138"/>
        <v>0</v>
      </c>
      <c r="E2930" s="13" t="e">
        <f>VLOOKUP(D2930,#REF!,2,0)</f>
        <v>#REF!</v>
      </c>
      <c r="H2930" s="13" t="e">
        <f>VLOOKUP(F2930,#REF!,2,0)</f>
        <v>#REF!</v>
      </c>
      <c r="I2930" s="13" t="str">
        <f>VLOOKUP(F2930,'[1]Khách hàng'!$A$4:$F$2144,3,0)</f>
        <v>Số 1 đường số 17A, Khu phố 11, Phường Bình Trị Đông B, Quận Bình Tân, TP.HCM.</v>
      </c>
      <c r="J2930" s="13" t="e">
        <f>VLOOKUP(F2930,#REF!,5,0)</f>
        <v>#REF!</v>
      </c>
      <c r="M2930" s="13" t="e">
        <f>VLOOKUP(K2930,#REF!,2,0)</f>
        <v>#REF!</v>
      </c>
      <c r="N2930" s="17" t="e">
        <f>VLOOKUP(K2930,#REF!,6,0)</f>
        <v>#REF!</v>
      </c>
      <c r="O2930" s="17" t="e">
        <f t="shared" si="139"/>
        <v>#REF!</v>
      </c>
      <c r="P2930" s="22">
        <v>0.08</v>
      </c>
      <c r="Q2930" s="17" t="e">
        <f t="shared" si="140"/>
        <v>#REF!</v>
      </c>
      <c r="R2930" s="13" t="e">
        <f>VLOOKUP(J2930,'[1]Nhân viên'!$E$20:$F$41,2,0)</f>
        <v>#REF!</v>
      </c>
    </row>
    <row r="2931" spans="1:18" hidden="1">
      <c r="A2931" s="11">
        <v>2933</v>
      </c>
      <c r="B2931" s="11">
        <f t="shared" si="138"/>
        <v>0</v>
      </c>
      <c r="E2931" s="13" t="e">
        <f>VLOOKUP(D2931,#REF!,2,0)</f>
        <v>#REF!</v>
      </c>
      <c r="H2931" s="13" t="e">
        <f>VLOOKUP(F2931,#REF!,2,0)</f>
        <v>#REF!</v>
      </c>
      <c r="I2931" s="13" t="str">
        <f>VLOOKUP(F2931,'[1]Khách hàng'!$A$4:$F$2144,3,0)</f>
        <v>Số 1 đường số 17A, Khu phố 11, Phường Bình Trị Đông B, Quận Bình Tân, TP.HCM.</v>
      </c>
      <c r="J2931" s="13" t="e">
        <f>VLOOKUP(F2931,#REF!,5,0)</f>
        <v>#REF!</v>
      </c>
      <c r="M2931" s="13" t="e">
        <f>VLOOKUP(K2931,#REF!,2,0)</f>
        <v>#REF!</v>
      </c>
      <c r="N2931" s="17" t="e">
        <f>VLOOKUP(K2931,#REF!,6,0)</f>
        <v>#REF!</v>
      </c>
      <c r="O2931" s="17" t="e">
        <f t="shared" si="139"/>
        <v>#REF!</v>
      </c>
      <c r="P2931" s="22">
        <v>0.08</v>
      </c>
      <c r="Q2931" s="17" t="e">
        <f t="shared" si="140"/>
        <v>#REF!</v>
      </c>
      <c r="R2931" s="13" t="e">
        <f>VLOOKUP(J2931,'[1]Nhân viên'!$E$20:$F$41,2,0)</f>
        <v>#REF!</v>
      </c>
    </row>
    <row r="2932" spans="1:18" hidden="1">
      <c r="A2932" s="11">
        <v>2934</v>
      </c>
      <c r="B2932" s="11">
        <f t="shared" si="138"/>
        <v>0</v>
      </c>
      <c r="E2932" s="13" t="e">
        <f>VLOOKUP(D2932,#REF!,2,0)</f>
        <v>#REF!</v>
      </c>
      <c r="H2932" s="13" t="e">
        <f>VLOOKUP(F2932,#REF!,2,0)</f>
        <v>#REF!</v>
      </c>
      <c r="I2932" s="13" t="str">
        <f>VLOOKUP(F2932,'[1]Khách hàng'!$A$4:$F$2144,3,0)</f>
        <v>Số 1 đường số 17A, Khu phố 11, Phường Bình Trị Đông B, Quận Bình Tân, TP.HCM.</v>
      </c>
      <c r="J2932" s="13" t="e">
        <f>VLOOKUP(F2932,#REF!,5,0)</f>
        <v>#REF!</v>
      </c>
      <c r="M2932" s="13" t="e">
        <f>VLOOKUP(K2932,#REF!,2,0)</f>
        <v>#REF!</v>
      </c>
      <c r="N2932" s="17" t="e">
        <f>VLOOKUP(K2932,#REF!,6,0)</f>
        <v>#REF!</v>
      </c>
      <c r="O2932" s="17" t="e">
        <f t="shared" si="139"/>
        <v>#REF!</v>
      </c>
      <c r="P2932" s="22">
        <v>0.08</v>
      </c>
      <c r="Q2932" s="17" t="e">
        <f t="shared" si="140"/>
        <v>#REF!</v>
      </c>
      <c r="R2932" s="13" t="e">
        <f>VLOOKUP(J2932,'[1]Nhân viên'!$E$20:$F$41,2,0)</f>
        <v>#REF!</v>
      </c>
    </row>
    <row r="2933" spans="1:18" hidden="1">
      <c r="A2933" s="11">
        <v>2935</v>
      </c>
      <c r="B2933" s="11">
        <f t="shared" si="138"/>
        <v>0</v>
      </c>
      <c r="E2933" s="13" t="e">
        <f>VLOOKUP(D2933,#REF!,2,0)</f>
        <v>#REF!</v>
      </c>
      <c r="H2933" s="13" t="e">
        <f>VLOOKUP(F2933,#REF!,2,0)</f>
        <v>#REF!</v>
      </c>
      <c r="I2933" s="13" t="str">
        <f>VLOOKUP(F2933,'[1]Khách hàng'!$A$4:$F$2144,3,0)</f>
        <v>Số 1 đường số 17A, Khu phố 11, Phường Bình Trị Đông B, Quận Bình Tân, TP.HCM.</v>
      </c>
      <c r="J2933" s="13" t="e">
        <f>VLOOKUP(F2933,#REF!,5,0)</f>
        <v>#REF!</v>
      </c>
      <c r="M2933" s="13" t="e">
        <f>VLOOKUP(K2933,#REF!,2,0)</f>
        <v>#REF!</v>
      </c>
      <c r="N2933" s="17" t="e">
        <f>VLOOKUP(K2933,#REF!,6,0)</f>
        <v>#REF!</v>
      </c>
      <c r="O2933" s="17" t="e">
        <f t="shared" si="139"/>
        <v>#REF!</v>
      </c>
      <c r="P2933" s="22">
        <v>0.08</v>
      </c>
      <c r="Q2933" s="17" t="e">
        <f t="shared" si="140"/>
        <v>#REF!</v>
      </c>
      <c r="R2933" s="13" t="e">
        <f>VLOOKUP(J2933,'[1]Nhân viên'!$E$20:$F$41,2,0)</f>
        <v>#REF!</v>
      </c>
    </row>
    <row r="2934" spans="1:18" hidden="1">
      <c r="A2934" s="11">
        <v>2936</v>
      </c>
      <c r="B2934" s="11">
        <f t="shared" si="138"/>
        <v>0</v>
      </c>
      <c r="E2934" s="13" t="e">
        <f>VLOOKUP(D2934,#REF!,2,0)</f>
        <v>#REF!</v>
      </c>
      <c r="H2934" s="13" t="e">
        <f>VLOOKUP(F2934,#REF!,2,0)</f>
        <v>#REF!</v>
      </c>
      <c r="I2934" s="13" t="str">
        <f>VLOOKUP(F2934,'[1]Khách hàng'!$A$4:$F$2144,3,0)</f>
        <v>Số 1 đường số 17A, Khu phố 11, Phường Bình Trị Đông B, Quận Bình Tân, TP.HCM.</v>
      </c>
      <c r="J2934" s="13" t="e">
        <f>VLOOKUP(F2934,#REF!,5,0)</f>
        <v>#REF!</v>
      </c>
      <c r="M2934" s="13" t="e">
        <f>VLOOKUP(K2934,#REF!,2,0)</f>
        <v>#REF!</v>
      </c>
      <c r="N2934" s="17" t="e">
        <f>VLOOKUP(K2934,#REF!,6,0)</f>
        <v>#REF!</v>
      </c>
      <c r="O2934" s="17" t="e">
        <f t="shared" si="139"/>
        <v>#REF!</v>
      </c>
      <c r="P2934" s="22">
        <v>0.08</v>
      </c>
      <c r="Q2934" s="17" t="e">
        <f t="shared" si="140"/>
        <v>#REF!</v>
      </c>
      <c r="R2934" s="13" t="e">
        <f>VLOOKUP(J2934,'[1]Nhân viên'!$E$20:$F$41,2,0)</f>
        <v>#REF!</v>
      </c>
    </row>
    <row r="2935" spans="1:18" hidden="1">
      <c r="A2935" s="11">
        <v>2937</v>
      </c>
      <c r="B2935" s="11">
        <f t="shared" si="138"/>
        <v>0</v>
      </c>
      <c r="E2935" s="13" t="e">
        <f>VLOOKUP(D2935,#REF!,2,0)</f>
        <v>#REF!</v>
      </c>
      <c r="H2935" s="13" t="e">
        <f>VLOOKUP(F2935,#REF!,2,0)</f>
        <v>#REF!</v>
      </c>
      <c r="I2935" s="13" t="str">
        <f>VLOOKUP(F2935,'[1]Khách hàng'!$A$4:$F$2144,3,0)</f>
        <v>Số 1 đường số 17A, Khu phố 11, Phường Bình Trị Đông B, Quận Bình Tân, TP.HCM.</v>
      </c>
      <c r="J2935" s="13" t="e">
        <f>VLOOKUP(F2935,#REF!,5,0)</f>
        <v>#REF!</v>
      </c>
      <c r="M2935" s="13" t="e">
        <f>VLOOKUP(K2935,#REF!,2,0)</f>
        <v>#REF!</v>
      </c>
      <c r="N2935" s="17" t="e">
        <f>VLOOKUP(K2935,#REF!,6,0)</f>
        <v>#REF!</v>
      </c>
      <c r="O2935" s="17" t="e">
        <f t="shared" si="139"/>
        <v>#REF!</v>
      </c>
      <c r="P2935" s="22">
        <v>0.08</v>
      </c>
      <c r="Q2935" s="17" t="e">
        <f t="shared" si="140"/>
        <v>#REF!</v>
      </c>
      <c r="R2935" s="13" t="e">
        <f>VLOOKUP(J2935,'[1]Nhân viên'!$E$20:$F$41,2,0)</f>
        <v>#REF!</v>
      </c>
    </row>
    <row r="2936" spans="1:18" hidden="1">
      <c r="A2936" s="11">
        <v>2938</v>
      </c>
      <c r="B2936" s="11">
        <f t="shared" si="138"/>
        <v>0</v>
      </c>
      <c r="E2936" s="13" t="e">
        <f>VLOOKUP(D2936,#REF!,2,0)</f>
        <v>#REF!</v>
      </c>
      <c r="H2936" s="13" t="e">
        <f>VLOOKUP(F2936,#REF!,2,0)</f>
        <v>#REF!</v>
      </c>
      <c r="I2936" s="13" t="str">
        <f>VLOOKUP(F2936,'[1]Khách hàng'!$A$4:$F$2144,3,0)</f>
        <v>Số 1 đường số 17A, Khu phố 11, Phường Bình Trị Đông B, Quận Bình Tân, TP.HCM.</v>
      </c>
      <c r="J2936" s="13" t="e">
        <f>VLOOKUP(F2936,#REF!,5,0)</f>
        <v>#REF!</v>
      </c>
      <c r="M2936" s="13" t="e">
        <f>VLOOKUP(K2936,#REF!,2,0)</f>
        <v>#REF!</v>
      </c>
      <c r="N2936" s="17" t="e">
        <f>VLOOKUP(K2936,#REF!,6,0)</f>
        <v>#REF!</v>
      </c>
      <c r="O2936" s="17" t="e">
        <f t="shared" si="139"/>
        <v>#REF!</v>
      </c>
      <c r="P2936" s="22">
        <v>0.08</v>
      </c>
      <c r="Q2936" s="17" t="e">
        <f t="shared" si="140"/>
        <v>#REF!</v>
      </c>
      <c r="R2936" s="13" t="e">
        <f>VLOOKUP(J2936,'[1]Nhân viên'!$E$20:$F$41,2,0)</f>
        <v>#REF!</v>
      </c>
    </row>
    <row r="2937" spans="1:18" hidden="1">
      <c r="A2937" s="11">
        <v>2939</v>
      </c>
      <c r="B2937" s="11">
        <f t="shared" si="138"/>
        <v>0</v>
      </c>
      <c r="E2937" s="13" t="e">
        <f>VLOOKUP(D2937,#REF!,2,0)</f>
        <v>#REF!</v>
      </c>
      <c r="H2937" s="13" t="e">
        <f>VLOOKUP(F2937,#REF!,2,0)</f>
        <v>#REF!</v>
      </c>
      <c r="I2937" s="13" t="str">
        <f>VLOOKUP(F2937,'[1]Khách hàng'!$A$4:$F$2144,3,0)</f>
        <v>Số 1 đường số 17A, Khu phố 11, Phường Bình Trị Đông B, Quận Bình Tân, TP.HCM.</v>
      </c>
      <c r="J2937" s="13" t="e">
        <f>VLOOKUP(F2937,#REF!,5,0)</f>
        <v>#REF!</v>
      </c>
      <c r="M2937" s="13" t="e">
        <f>VLOOKUP(K2937,#REF!,2,0)</f>
        <v>#REF!</v>
      </c>
      <c r="N2937" s="17" t="e">
        <f>VLOOKUP(K2937,#REF!,6,0)</f>
        <v>#REF!</v>
      </c>
      <c r="O2937" s="17" t="e">
        <f t="shared" si="139"/>
        <v>#REF!</v>
      </c>
      <c r="P2937" s="22">
        <v>0.08</v>
      </c>
      <c r="Q2937" s="17" t="e">
        <f t="shared" si="140"/>
        <v>#REF!</v>
      </c>
      <c r="R2937" s="13" t="e">
        <f>VLOOKUP(J2937,'[1]Nhân viên'!$E$20:$F$41,2,0)</f>
        <v>#REF!</v>
      </c>
    </row>
    <row r="2938" spans="1:18" hidden="1">
      <c r="A2938" s="11">
        <v>2940</v>
      </c>
      <c r="B2938" s="11">
        <f t="shared" si="138"/>
        <v>0</v>
      </c>
      <c r="E2938" s="13" t="e">
        <f>VLOOKUP(D2938,#REF!,2,0)</f>
        <v>#REF!</v>
      </c>
      <c r="H2938" s="13" t="e">
        <f>VLOOKUP(F2938,#REF!,2,0)</f>
        <v>#REF!</v>
      </c>
      <c r="I2938" s="13" t="str">
        <f>VLOOKUP(F2938,'[1]Khách hàng'!$A$4:$F$2144,3,0)</f>
        <v>Số 1 đường số 17A, Khu phố 11, Phường Bình Trị Đông B, Quận Bình Tân, TP.HCM.</v>
      </c>
      <c r="J2938" s="13" t="e">
        <f>VLOOKUP(F2938,#REF!,5,0)</f>
        <v>#REF!</v>
      </c>
      <c r="M2938" s="13" t="e">
        <f>VLOOKUP(K2938,#REF!,2,0)</f>
        <v>#REF!</v>
      </c>
      <c r="N2938" s="17" t="e">
        <f>VLOOKUP(K2938,#REF!,6,0)</f>
        <v>#REF!</v>
      </c>
      <c r="O2938" s="17" t="e">
        <f t="shared" si="139"/>
        <v>#REF!</v>
      </c>
      <c r="P2938" s="22">
        <v>0.08</v>
      </c>
      <c r="Q2938" s="17" t="e">
        <f t="shared" si="140"/>
        <v>#REF!</v>
      </c>
      <c r="R2938" s="13" t="e">
        <f>VLOOKUP(J2938,'[1]Nhân viên'!$E$20:$F$41,2,0)</f>
        <v>#REF!</v>
      </c>
    </row>
    <row r="2939" spans="1:18" hidden="1">
      <c r="A2939" s="11">
        <v>2941</v>
      </c>
      <c r="B2939" s="11">
        <f t="shared" si="138"/>
        <v>0</v>
      </c>
      <c r="E2939" s="13" t="e">
        <f>VLOOKUP(D2939,#REF!,2,0)</f>
        <v>#REF!</v>
      </c>
      <c r="H2939" s="13" t="e">
        <f>VLOOKUP(F2939,#REF!,2,0)</f>
        <v>#REF!</v>
      </c>
      <c r="I2939" s="13" t="str">
        <f>VLOOKUP(F2939,'[1]Khách hàng'!$A$4:$F$2144,3,0)</f>
        <v>Số 1 đường số 17A, Khu phố 11, Phường Bình Trị Đông B, Quận Bình Tân, TP.HCM.</v>
      </c>
      <c r="J2939" s="13" t="e">
        <f>VLOOKUP(F2939,#REF!,5,0)</f>
        <v>#REF!</v>
      </c>
      <c r="M2939" s="13" t="e">
        <f>VLOOKUP(K2939,#REF!,2,0)</f>
        <v>#REF!</v>
      </c>
      <c r="N2939" s="17" t="e">
        <f>VLOOKUP(K2939,#REF!,6,0)</f>
        <v>#REF!</v>
      </c>
      <c r="O2939" s="17" t="e">
        <f t="shared" si="139"/>
        <v>#REF!</v>
      </c>
      <c r="P2939" s="22">
        <v>0.08</v>
      </c>
      <c r="Q2939" s="17" t="e">
        <f t="shared" si="140"/>
        <v>#REF!</v>
      </c>
      <c r="R2939" s="13" t="e">
        <f>VLOOKUP(J2939,'[1]Nhân viên'!$E$20:$F$41,2,0)</f>
        <v>#REF!</v>
      </c>
    </row>
    <row r="2940" spans="1:18" hidden="1">
      <c r="A2940" s="11">
        <v>2942</v>
      </c>
      <c r="B2940" s="11">
        <f t="shared" si="138"/>
        <v>0</v>
      </c>
      <c r="E2940" s="13" t="e">
        <f>VLOOKUP(D2940,#REF!,2,0)</f>
        <v>#REF!</v>
      </c>
      <c r="H2940" s="13" t="e">
        <f>VLOOKUP(F2940,#REF!,2,0)</f>
        <v>#REF!</v>
      </c>
      <c r="I2940" s="13" t="str">
        <f>VLOOKUP(F2940,'[1]Khách hàng'!$A$4:$F$2144,3,0)</f>
        <v>Số 1 đường số 17A, Khu phố 11, Phường Bình Trị Đông B, Quận Bình Tân, TP.HCM.</v>
      </c>
      <c r="J2940" s="13" t="e">
        <f>VLOOKUP(F2940,#REF!,5,0)</f>
        <v>#REF!</v>
      </c>
      <c r="M2940" s="13" t="e">
        <f>VLOOKUP(K2940,#REF!,2,0)</f>
        <v>#REF!</v>
      </c>
      <c r="N2940" s="17" t="e">
        <f>VLOOKUP(K2940,#REF!,6,0)</f>
        <v>#REF!</v>
      </c>
      <c r="O2940" s="17" t="e">
        <f t="shared" si="139"/>
        <v>#REF!</v>
      </c>
      <c r="P2940" s="22">
        <v>0.08</v>
      </c>
      <c r="Q2940" s="17" t="e">
        <f t="shared" si="140"/>
        <v>#REF!</v>
      </c>
      <c r="R2940" s="13" t="e">
        <f>VLOOKUP(J2940,'[1]Nhân viên'!$E$20:$F$41,2,0)</f>
        <v>#REF!</v>
      </c>
    </row>
    <row r="2941" spans="1:18" hidden="1">
      <c r="A2941" s="11">
        <v>2943</v>
      </c>
      <c r="B2941" s="11">
        <f t="shared" si="138"/>
        <v>0</v>
      </c>
      <c r="E2941" s="13" t="e">
        <f>VLOOKUP(D2941,#REF!,2,0)</f>
        <v>#REF!</v>
      </c>
      <c r="H2941" s="13" t="e">
        <f>VLOOKUP(F2941,#REF!,2,0)</f>
        <v>#REF!</v>
      </c>
      <c r="I2941" s="13" t="str">
        <f>VLOOKUP(F2941,'[1]Khách hàng'!$A$4:$F$2144,3,0)</f>
        <v>Số 1 đường số 17A, Khu phố 11, Phường Bình Trị Đông B, Quận Bình Tân, TP.HCM.</v>
      </c>
      <c r="J2941" s="13" t="e">
        <f>VLOOKUP(F2941,#REF!,5,0)</f>
        <v>#REF!</v>
      </c>
      <c r="M2941" s="13" t="e">
        <f>VLOOKUP(K2941,#REF!,2,0)</f>
        <v>#REF!</v>
      </c>
      <c r="N2941" s="17" t="e">
        <f>VLOOKUP(K2941,#REF!,6,0)</f>
        <v>#REF!</v>
      </c>
      <c r="O2941" s="17" t="e">
        <f t="shared" si="139"/>
        <v>#REF!</v>
      </c>
      <c r="P2941" s="22">
        <v>0.08</v>
      </c>
      <c r="Q2941" s="17" t="e">
        <f t="shared" si="140"/>
        <v>#REF!</v>
      </c>
      <c r="R2941" s="13" t="e">
        <f>VLOOKUP(J2941,'[1]Nhân viên'!$E$20:$F$41,2,0)</f>
        <v>#REF!</v>
      </c>
    </row>
    <row r="2942" spans="1:18" hidden="1">
      <c r="A2942" s="11">
        <v>2944</v>
      </c>
      <c r="B2942" s="11">
        <f t="shared" si="138"/>
        <v>0</v>
      </c>
      <c r="E2942" s="13" t="e">
        <f>VLOOKUP(D2942,#REF!,2,0)</f>
        <v>#REF!</v>
      </c>
      <c r="H2942" s="13" t="e">
        <f>VLOOKUP(F2942,#REF!,2,0)</f>
        <v>#REF!</v>
      </c>
      <c r="I2942" s="13" t="str">
        <f>VLOOKUP(F2942,'[1]Khách hàng'!$A$4:$F$2144,3,0)</f>
        <v>Số 1 đường số 17A, Khu phố 11, Phường Bình Trị Đông B, Quận Bình Tân, TP.HCM.</v>
      </c>
      <c r="J2942" s="13" t="e">
        <f>VLOOKUP(F2942,#REF!,5,0)</f>
        <v>#REF!</v>
      </c>
      <c r="M2942" s="13" t="e">
        <f>VLOOKUP(K2942,#REF!,2,0)</f>
        <v>#REF!</v>
      </c>
      <c r="N2942" s="17" t="e">
        <f>VLOOKUP(K2942,#REF!,6,0)</f>
        <v>#REF!</v>
      </c>
      <c r="O2942" s="17" t="e">
        <f t="shared" si="139"/>
        <v>#REF!</v>
      </c>
      <c r="P2942" s="22">
        <v>0.08</v>
      </c>
      <c r="Q2942" s="17" t="e">
        <f t="shared" si="140"/>
        <v>#REF!</v>
      </c>
      <c r="R2942" s="13" t="e">
        <f>VLOOKUP(J2942,'[1]Nhân viên'!$E$20:$F$41,2,0)</f>
        <v>#REF!</v>
      </c>
    </row>
    <row r="2943" spans="1:18" hidden="1">
      <c r="A2943" s="11">
        <v>2945</v>
      </c>
      <c r="B2943" s="11">
        <f t="shared" si="138"/>
        <v>0</v>
      </c>
      <c r="E2943" s="13" t="e">
        <f>VLOOKUP(D2943,#REF!,2,0)</f>
        <v>#REF!</v>
      </c>
      <c r="H2943" s="13" t="e">
        <f>VLOOKUP(F2943,#REF!,2,0)</f>
        <v>#REF!</v>
      </c>
      <c r="I2943" s="13" t="str">
        <f>VLOOKUP(F2943,'[1]Khách hàng'!$A$4:$F$2144,3,0)</f>
        <v>Số 1 đường số 17A, Khu phố 11, Phường Bình Trị Đông B, Quận Bình Tân, TP.HCM.</v>
      </c>
      <c r="J2943" s="13" t="e">
        <f>VLOOKUP(F2943,#REF!,5,0)</f>
        <v>#REF!</v>
      </c>
      <c r="M2943" s="13" t="e">
        <f>VLOOKUP(K2943,#REF!,2,0)</f>
        <v>#REF!</v>
      </c>
      <c r="N2943" s="17" t="e">
        <f>VLOOKUP(K2943,#REF!,6,0)</f>
        <v>#REF!</v>
      </c>
      <c r="O2943" s="17" t="e">
        <f t="shared" si="139"/>
        <v>#REF!</v>
      </c>
      <c r="P2943" s="22">
        <v>0.08</v>
      </c>
      <c r="Q2943" s="17" t="e">
        <f t="shared" si="140"/>
        <v>#REF!</v>
      </c>
      <c r="R2943" s="13" t="e">
        <f>VLOOKUP(J2943,'[1]Nhân viên'!$E$20:$F$41,2,0)</f>
        <v>#REF!</v>
      </c>
    </row>
    <row r="2944" spans="1:18" hidden="1">
      <c r="A2944" s="11">
        <v>2946</v>
      </c>
      <c r="B2944" s="11">
        <f t="shared" si="138"/>
        <v>0</v>
      </c>
      <c r="E2944" s="13" t="e">
        <f>VLOOKUP(D2944,#REF!,2,0)</f>
        <v>#REF!</v>
      </c>
      <c r="H2944" s="13" t="e">
        <f>VLOOKUP(F2944,#REF!,2,0)</f>
        <v>#REF!</v>
      </c>
      <c r="I2944" s="13" t="str">
        <f>VLOOKUP(F2944,'[1]Khách hàng'!$A$4:$F$2144,3,0)</f>
        <v>Số 1 đường số 17A, Khu phố 11, Phường Bình Trị Đông B, Quận Bình Tân, TP.HCM.</v>
      </c>
      <c r="J2944" s="13" t="e">
        <f>VLOOKUP(F2944,#REF!,5,0)</f>
        <v>#REF!</v>
      </c>
      <c r="M2944" s="13" t="e">
        <f>VLOOKUP(K2944,#REF!,2,0)</f>
        <v>#REF!</v>
      </c>
      <c r="N2944" s="17" t="e">
        <f>VLOOKUP(K2944,#REF!,6,0)</f>
        <v>#REF!</v>
      </c>
      <c r="O2944" s="17" t="e">
        <f t="shared" si="139"/>
        <v>#REF!</v>
      </c>
      <c r="P2944" s="22">
        <v>0.08</v>
      </c>
      <c r="Q2944" s="17" t="e">
        <f t="shared" si="140"/>
        <v>#REF!</v>
      </c>
      <c r="R2944" s="13" t="e">
        <f>VLOOKUP(J2944,'[1]Nhân viên'!$E$20:$F$41,2,0)</f>
        <v>#REF!</v>
      </c>
    </row>
    <row r="2945" spans="1:18" hidden="1">
      <c r="A2945" s="11">
        <v>2947</v>
      </c>
      <c r="B2945" s="11">
        <f t="shared" si="138"/>
        <v>0</v>
      </c>
      <c r="E2945" s="13" t="e">
        <f>VLOOKUP(D2945,#REF!,2,0)</f>
        <v>#REF!</v>
      </c>
      <c r="H2945" s="13" t="e">
        <f>VLOOKUP(F2945,#REF!,2,0)</f>
        <v>#REF!</v>
      </c>
      <c r="I2945" s="13" t="str">
        <f>VLOOKUP(F2945,'[1]Khách hàng'!$A$4:$F$2144,3,0)</f>
        <v>Số 1 đường số 17A, Khu phố 11, Phường Bình Trị Đông B, Quận Bình Tân, TP.HCM.</v>
      </c>
      <c r="J2945" s="13" t="e">
        <f>VLOOKUP(F2945,#REF!,5,0)</f>
        <v>#REF!</v>
      </c>
      <c r="M2945" s="13" t="e">
        <f>VLOOKUP(K2945,#REF!,2,0)</f>
        <v>#REF!</v>
      </c>
      <c r="N2945" s="17" t="e">
        <f>VLOOKUP(K2945,#REF!,6,0)</f>
        <v>#REF!</v>
      </c>
      <c r="O2945" s="17" t="e">
        <f t="shared" si="139"/>
        <v>#REF!</v>
      </c>
      <c r="P2945" s="22">
        <v>0.08</v>
      </c>
      <c r="Q2945" s="17" t="e">
        <f t="shared" si="140"/>
        <v>#REF!</v>
      </c>
      <c r="R2945" s="13" t="e">
        <f>VLOOKUP(J2945,'[1]Nhân viên'!$E$20:$F$41,2,0)</f>
        <v>#REF!</v>
      </c>
    </row>
    <row r="2946" spans="1:18" hidden="1">
      <c r="A2946" s="11">
        <v>2948</v>
      </c>
      <c r="B2946" s="11">
        <f t="shared" si="138"/>
        <v>0</v>
      </c>
      <c r="E2946" s="13" t="e">
        <f>VLOOKUP(D2946,#REF!,2,0)</f>
        <v>#REF!</v>
      </c>
      <c r="H2946" s="13" t="e">
        <f>VLOOKUP(F2946,#REF!,2,0)</f>
        <v>#REF!</v>
      </c>
      <c r="I2946" s="13" t="str">
        <f>VLOOKUP(F2946,'[1]Khách hàng'!$A$4:$F$2144,3,0)</f>
        <v>Số 1 đường số 17A, Khu phố 11, Phường Bình Trị Đông B, Quận Bình Tân, TP.HCM.</v>
      </c>
      <c r="J2946" s="13" t="e">
        <f>VLOOKUP(F2946,#REF!,5,0)</f>
        <v>#REF!</v>
      </c>
      <c r="M2946" s="13" t="e">
        <f>VLOOKUP(K2946,#REF!,2,0)</f>
        <v>#REF!</v>
      </c>
      <c r="N2946" s="17" t="e">
        <f>VLOOKUP(K2946,#REF!,6,0)</f>
        <v>#REF!</v>
      </c>
      <c r="O2946" s="17" t="e">
        <f t="shared" si="139"/>
        <v>#REF!</v>
      </c>
      <c r="P2946" s="22">
        <v>0.08</v>
      </c>
      <c r="Q2946" s="17" t="e">
        <f t="shared" si="140"/>
        <v>#REF!</v>
      </c>
      <c r="R2946" s="13" t="e">
        <f>VLOOKUP(J2946,'[1]Nhân viên'!$E$20:$F$41,2,0)</f>
        <v>#REF!</v>
      </c>
    </row>
    <row r="2947" spans="1:18" hidden="1">
      <c r="A2947" s="11">
        <v>2949</v>
      </c>
      <c r="B2947" s="11">
        <f t="shared" si="138"/>
        <v>0</v>
      </c>
      <c r="E2947" s="13" t="e">
        <f>VLOOKUP(D2947,#REF!,2,0)</f>
        <v>#REF!</v>
      </c>
      <c r="H2947" s="13" t="e">
        <f>VLOOKUP(F2947,#REF!,2,0)</f>
        <v>#REF!</v>
      </c>
      <c r="I2947" s="13" t="str">
        <f>VLOOKUP(F2947,'[1]Khách hàng'!$A$4:$F$2144,3,0)</f>
        <v>Số 1 đường số 17A, Khu phố 11, Phường Bình Trị Đông B, Quận Bình Tân, TP.HCM.</v>
      </c>
      <c r="J2947" s="13" t="e">
        <f>VLOOKUP(F2947,#REF!,5,0)</f>
        <v>#REF!</v>
      </c>
      <c r="M2947" s="13" t="e">
        <f>VLOOKUP(K2947,#REF!,2,0)</f>
        <v>#REF!</v>
      </c>
      <c r="N2947" s="17" t="e">
        <f>VLOOKUP(K2947,#REF!,6,0)</f>
        <v>#REF!</v>
      </c>
      <c r="O2947" s="17" t="e">
        <f t="shared" si="139"/>
        <v>#REF!</v>
      </c>
      <c r="P2947" s="22">
        <v>0.08</v>
      </c>
      <c r="Q2947" s="17" t="e">
        <f t="shared" si="140"/>
        <v>#REF!</v>
      </c>
      <c r="R2947" s="13" t="e">
        <f>VLOOKUP(J2947,'[1]Nhân viên'!$E$20:$F$41,2,0)</f>
        <v>#REF!</v>
      </c>
    </row>
    <row r="2948" spans="1:18" hidden="1">
      <c r="A2948" s="11">
        <v>2950</v>
      </c>
      <c r="B2948" s="11">
        <f t="shared" si="138"/>
        <v>0</v>
      </c>
      <c r="E2948" s="13" t="e">
        <f>VLOOKUP(D2948,#REF!,2,0)</f>
        <v>#REF!</v>
      </c>
      <c r="H2948" s="13" t="e">
        <f>VLOOKUP(F2948,#REF!,2,0)</f>
        <v>#REF!</v>
      </c>
      <c r="I2948" s="13" t="str">
        <f>VLOOKUP(F2948,'[1]Khách hàng'!$A$4:$F$2144,3,0)</f>
        <v>Số 1 đường số 17A, Khu phố 11, Phường Bình Trị Đông B, Quận Bình Tân, TP.HCM.</v>
      </c>
      <c r="J2948" s="13" t="e">
        <f>VLOOKUP(F2948,#REF!,5,0)</f>
        <v>#REF!</v>
      </c>
      <c r="M2948" s="13" t="e">
        <f>VLOOKUP(K2948,#REF!,2,0)</f>
        <v>#REF!</v>
      </c>
      <c r="N2948" s="17" t="e">
        <f>VLOOKUP(K2948,#REF!,6,0)</f>
        <v>#REF!</v>
      </c>
      <c r="O2948" s="17" t="e">
        <f t="shared" si="139"/>
        <v>#REF!</v>
      </c>
      <c r="P2948" s="22">
        <v>0.08</v>
      </c>
      <c r="Q2948" s="17" t="e">
        <f t="shared" si="140"/>
        <v>#REF!</v>
      </c>
      <c r="R2948" s="13" t="e">
        <f>VLOOKUP(J2948,'[1]Nhân viên'!$E$20:$F$41,2,0)</f>
        <v>#REF!</v>
      </c>
    </row>
    <row r="2949" spans="1:18" hidden="1">
      <c r="A2949" s="11">
        <v>2951</v>
      </c>
      <c r="B2949" s="11">
        <f t="shared" si="138"/>
        <v>0</v>
      </c>
      <c r="E2949" s="13" t="e">
        <f>VLOOKUP(D2949,#REF!,2,0)</f>
        <v>#REF!</v>
      </c>
      <c r="H2949" s="13" t="e">
        <f>VLOOKUP(F2949,#REF!,2,0)</f>
        <v>#REF!</v>
      </c>
      <c r="I2949" s="13" t="str">
        <f>VLOOKUP(F2949,'[1]Khách hàng'!$A$4:$F$2144,3,0)</f>
        <v>Số 1 đường số 17A, Khu phố 11, Phường Bình Trị Đông B, Quận Bình Tân, TP.HCM.</v>
      </c>
      <c r="J2949" s="13" t="e">
        <f>VLOOKUP(F2949,#REF!,5,0)</f>
        <v>#REF!</v>
      </c>
      <c r="M2949" s="13" t="e">
        <f>VLOOKUP(K2949,#REF!,2,0)</f>
        <v>#REF!</v>
      </c>
      <c r="N2949" s="17" t="e">
        <f>VLOOKUP(K2949,#REF!,6,0)</f>
        <v>#REF!</v>
      </c>
      <c r="O2949" s="17" t="e">
        <f t="shared" si="139"/>
        <v>#REF!</v>
      </c>
      <c r="P2949" s="22">
        <v>0.08</v>
      </c>
      <c r="Q2949" s="17" t="e">
        <f t="shared" si="140"/>
        <v>#REF!</v>
      </c>
      <c r="R2949" s="13" t="e">
        <f>VLOOKUP(J2949,'[1]Nhân viên'!$E$20:$F$41,2,0)</f>
        <v>#REF!</v>
      </c>
    </row>
    <row r="2950" spans="1:18" hidden="1">
      <c r="A2950" s="11">
        <v>2952</v>
      </c>
      <c r="B2950" s="11">
        <f t="shared" si="138"/>
        <v>0</v>
      </c>
      <c r="E2950" s="13" t="e">
        <f>VLOOKUP(D2950,#REF!,2,0)</f>
        <v>#REF!</v>
      </c>
      <c r="H2950" s="13" t="e">
        <f>VLOOKUP(F2950,#REF!,2,0)</f>
        <v>#REF!</v>
      </c>
      <c r="I2950" s="13" t="str">
        <f>VLOOKUP(F2950,'[1]Khách hàng'!$A$4:$F$2144,3,0)</f>
        <v>Số 1 đường số 17A, Khu phố 11, Phường Bình Trị Đông B, Quận Bình Tân, TP.HCM.</v>
      </c>
      <c r="J2950" s="13" t="e">
        <f>VLOOKUP(F2950,#REF!,5,0)</f>
        <v>#REF!</v>
      </c>
      <c r="M2950" s="13" t="e">
        <f>VLOOKUP(K2950,#REF!,2,0)</f>
        <v>#REF!</v>
      </c>
      <c r="N2950" s="17" t="e">
        <f>VLOOKUP(K2950,#REF!,6,0)</f>
        <v>#REF!</v>
      </c>
      <c r="O2950" s="17" t="e">
        <f t="shared" si="139"/>
        <v>#REF!</v>
      </c>
      <c r="P2950" s="22">
        <v>0.08</v>
      </c>
      <c r="Q2950" s="17" t="e">
        <f t="shared" si="140"/>
        <v>#REF!</v>
      </c>
      <c r="R2950" s="13" t="e">
        <f>VLOOKUP(J2950,'[1]Nhân viên'!$E$20:$F$41,2,0)</f>
        <v>#REF!</v>
      </c>
    </row>
    <row r="2951" spans="1:18" hidden="1">
      <c r="A2951" s="11">
        <v>2953</v>
      </c>
      <c r="B2951" s="11">
        <f t="shared" si="138"/>
        <v>0</v>
      </c>
      <c r="E2951" s="13" t="e">
        <f>VLOOKUP(D2951,#REF!,2,0)</f>
        <v>#REF!</v>
      </c>
      <c r="H2951" s="13" t="e">
        <f>VLOOKUP(F2951,#REF!,2,0)</f>
        <v>#REF!</v>
      </c>
      <c r="I2951" s="13" t="str">
        <f>VLOOKUP(F2951,'[1]Khách hàng'!$A$4:$F$2144,3,0)</f>
        <v>Số 1 đường số 17A, Khu phố 11, Phường Bình Trị Đông B, Quận Bình Tân, TP.HCM.</v>
      </c>
      <c r="J2951" s="13" t="e">
        <f>VLOOKUP(F2951,#REF!,5,0)</f>
        <v>#REF!</v>
      </c>
      <c r="M2951" s="13" t="e">
        <f>VLOOKUP(K2951,#REF!,2,0)</f>
        <v>#REF!</v>
      </c>
      <c r="N2951" s="17" t="e">
        <f>VLOOKUP(K2951,#REF!,6,0)</f>
        <v>#REF!</v>
      </c>
      <c r="O2951" s="17" t="e">
        <f t="shared" si="139"/>
        <v>#REF!</v>
      </c>
      <c r="P2951" s="22">
        <v>0.08</v>
      </c>
      <c r="Q2951" s="17" t="e">
        <f t="shared" si="140"/>
        <v>#REF!</v>
      </c>
      <c r="R2951" s="13" t="e">
        <f>VLOOKUP(J2951,'[1]Nhân viên'!$E$20:$F$41,2,0)</f>
        <v>#REF!</v>
      </c>
    </row>
    <row r="2952" spans="1:18" hidden="1">
      <c r="A2952" s="11">
        <v>2954</v>
      </c>
      <c r="B2952" s="11">
        <f t="shared" si="138"/>
        <v>0</v>
      </c>
      <c r="E2952" s="13" t="e">
        <f>VLOOKUP(D2952,#REF!,2,0)</f>
        <v>#REF!</v>
      </c>
      <c r="H2952" s="13" t="e">
        <f>VLOOKUP(F2952,#REF!,2,0)</f>
        <v>#REF!</v>
      </c>
      <c r="I2952" s="13" t="str">
        <f>VLOOKUP(F2952,'[1]Khách hàng'!$A$4:$F$2144,3,0)</f>
        <v>Số 1 đường số 17A, Khu phố 11, Phường Bình Trị Đông B, Quận Bình Tân, TP.HCM.</v>
      </c>
      <c r="J2952" s="13" t="e">
        <f>VLOOKUP(F2952,#REF!,5,0)</f>
        <v>#REF!</v>
      </c>
      <c r="M2952" s="13" t="e">
        <f>VLOOKUP(K2952,#REF!,2,0)</f>
        <v>#REF!</v>
      </c>
      <c r="N2952" s="17" t="e">
        <f>VLOOKUP(K2952,#REF!,6,0)</f>
        <v>#REF!</v>
      </c>
      <c r="O2952" s="17" t="e">
        <f t="shared" si="139"/>
        <v>#REF!</v>
      </c>
      <c r="P2952" s="22">
        <v>0.08</v>
      </c>
      <c r="Q2952" s="17" t="e">
        <f t="shared" si="140"/>
        <v>#REF!</v>
      </c>
      <c r="R2952" s="13" t="e">
        <f>VLOOKUP(J2952,'[1]Nhân viên'!$E$20:$F$41,2,0)</f>
        <v>#REF!</v>
      </c>
    </row>
    <row r="2953" spans="1:18" hidden="1">
      <c r="A2953" s="11">
        <v>2955</v>
      </c>
      <c r="B2953" s="11">
        <f t="shared" si="138"/>
        <v>0</v>
      </c>
      <c r="E2953" s="13" t="e">
        <f>VLOOKUP(D2953,#REF!,2,0)</f>
        <v>#REF!</v>
      </c>
      <c r="H2953" s="13" t="e">
        <f>VLOOKUP(F2953,#REF!,2,0)</f>
        <v>#REF!</v>
      </c>
      <c r="I2953" s="13" t="str">
        <f>VLOOKUP(F2953,'[1]Khách hàng'!$A$4:$F$2144,3,0)</f>
        <v>Số 1 đường số 17A, Khu phố 11, Phường Bình Trị Đông B, Quận Bình Tân, TP.HCM.</v>
      </c>
      <c r="J2953" s="13" t="e">
        <f>VLOOKUP(F2953,#REF!,5,0)</f>
        <v>#REF!</v>
      </c>
      <c r="M2953" s="13" t="e">
        <f>VLOOKUP(K2953,#REF!,2,0)</f>
        <v>#REF!</v>
      </c>
      <c r="N2953" s="17" t="e">
        <f>VLOOKUP(K2953,#REF!,6,0)</f>
        <v>#REF!</v>
      </c>
      <c r="O2953" s="17" t="e">
        <f t="shared" si="139"/>
        <v>#REF!</v>
      </c>
      <c r="P2953" s="22">
        <v>0.08</v>
      </c>
      <c r="Q2953" s="17" t="e">
        <f t="shared" si="140"/>
        <v>#REF!</v>
      </c>
      <c r="R2953" s="13" t="e">
        <f>VLOOKUP(J2953,'[1]Nhân viên'!$E$20:$F$41,2,0)</f>
        <v>#REF!</v>
      </c>
    </row>
    <row r="2954" spans="1:18" hidden="1">
      <c r="A2954" s="11">
        <v>2956</v>
      </c>
      <c r="B2954" s="11">
        <f t="shared" si="138"/>
        <v>0</v>
      </c>
      <c r="E2954" s="13" t="e">
        <f>VLOOKUP(D2954,#REF!,2,0)</f>
        <v>#REF!</v>
      </c>
      <c r="H2954" s="13" t="e">
        <f>VLOOKUP(F2954,#REF!,2,0)</f>
        <v>#REF!</v>
      </c>
      <c r="I2954" s="13" t="str">
        <f>VLOOKUP(F2954,'[1]Khách hàng'!$A$4:$F$2144,3,0)</f>
        <v>Số 1 đường số 17A, Khu phố 11, Phường Bình Trị Đông B, Quận Bình Tân, TP.HCM.</v>
      </c>
      <c r="J2954" s="13" t="e">
        <f>VLOOKUP(F2954,#REF!,5,0)</f>
        <v>#REF!</v>
      </c>
      <c r="M2954" s="13" t="e">
        <f>VLOOKUP(K2954,#REF!,2,0)</f>
        <v>#REF!</v>
      </c>
      <c r="N2954" s="17" t="e">
        <f>VLOOKUP(K2954,#REF!,6,0)</f>
        <v>#REF!</v>
      </c>
      <c r="O2954" s="17" t="e">
        <f t="shared" si="139"/>
        <v>#REF!</v>
      </c>
      <c r="P2954" s="22">
        <v>0.08</v>
      </c>
      <c r="Q2954" s="17" t="e">
        <f t="shared" si="140"/>
        <v>#REF!</v>
      </c>
      <c r="R2954" s="13" t="e">
        <f>VLOOKUP(J2954,'[1]Nhân viên'!$E$20:$F$41,2,0)</f>
        <v>#REF!</v>
      </c>
    </row>
    <row r="2955" spans="1:18" hidden="1">
      <c r="A2955" s="11">
        <v>2957</v>
      </c>
      <c r="B2955" s="11">
        <f t="shared" si="138"/>
        <v>0</v>
      </c>
      <c r="E2955" s="13" t="e">
        <f>VLOOKUP(D2955,#REF!,2,0)</f>
        <v>#REF!</v>
      </c>
      <c r="H2955" s="13" t="e">
        <f>VLOOKUP(F2955,#REF!,2,0)</f>
        <v>#REF!</v>
      </c>
      <c r="I2955" s="13" t="str">
        <f>VLOOKUP(F2955,'[1]Khách hàng'!$A$4:$F$2144,3,0)</f>
        <v>Số 1 đường số 17A, Khu phố 11, Phường Bình Trị Đông B, Quận Bình Tân, TP.HCM.</v>
      </c>
      <c r="J2955" s="13" t="e">
        <f>VLOOKUP(F2955,#REF!,5,0)</f>
        <v>#REF!</v>
      </c>
      <c r="M2955" s="13" t="e">
        <f>VLOOKUP(K2955,#REF!,2,0)</f>
        <v>#REF!</v>
      </c>
      <c r="N2955" s="17" t="e">
        <f>VLOOKUP(K2955,#REF!,6,0)</f>
        <v>#REF!</v>
      </c>
      <c r="O2955" s="17" t="e">
        <f t="shared" si="139"/>
        <v>#REF!</v>
      </c>
      <c r="P2955" s="22">
        <v>0.08</v>
      </c>
      <c r="Q2955" s="17" t="e">
        <f t="shared" si="140"/>
        <v>#REF!</v>
      </c>
      <c r="R2955" s="13" t="e">
        <f>VLOOKUP(J2955,'[1]Nhân viên'!$E$20:$F$41,2,0)</f>
        <v>#REF!</v>
      </c>
    </row>
    <row r="2956" spans="1:18" hidden="1">
      <c r="A2956" s="11">
        <v>2958</v>
      </c>
      <c r="B2956" s="11">
        <f t="shared" si="138"/>
        <v>0</v>
      </c>
      <c r="E2956" s="13" t="e">
        <f>VLOOKUP(D2956,#REF!,2,0)</f>
        <v>#REF!</v>
      </c>
      <c r="H2956" s="13" t="e">
        <f>VLOOKUP(F2956,#REF!,2,0)</f>
        <v>#REF!</v>
      </c>
      <c r="I2956" s="13" t="str">
        <f>VLOOKUP(F2956,'[1]Khách hàng'!$A$4:$F$2144,3,0)</f>
        <v>Số 1 đường số 17A, Khu phố 11, Phường Bình Trị Đông B, Quận Bình Tân, TP.HCM.</v>
      </c>
      <c r="J2956" s="13" t="e">
        <f>VLOOKUP(F2956,#REF!,5,0)</f>
        <v>#REF!</v>
      </c>
      <c r="M2956" s="13" t="e">
        <f>VLOOKUP(K2956,#REF!,2,0)</f>
        <v>#REF!</v>
      </c>
      <c r="N2956" s="17" t="e">
        <f>VLOOKUP(K2956,#REF!,6,0)</f>
        <v>#REF!</v>
      </c>
      <c r="O2956" s="17" t="e">
        <f t="shared" si="139"/>
        <v>#REF!</v>
      </c>
      <c r="P2956" s="22">
        <v>0.08</v>
      </c>
      <c r="Q2956" s="17" t="e">
        <f t="shared" si="140"/>
        <v>#REF!</v>
      </c>
      <c r="R2956" s="13" t="e">
        <f>VLOOKUP(J2956,'[1]Nhân viên'!$E$20:$F$41,2,0)</f>
        <v>#REF!</v>
      </c>
    </row>
    <row r="2957" spans="1:18" hidden="1">
      <c r="A2957" s="11">
        <v>2959</v>
      </c>
      <c r="B2957" s="11">
        <f t="shared" si="138"/>
        <v>0</v>
      </c>
      <c r="E2957" s="13" t="e">
        <f>VLOOKUP(D2957,#REF!,2,0)</f>
        <v>#REF!</v>
      </c>
      <c r="H2957" s="13" t="e">
        <f>VLOOKUP(F2957,#REF!,2,0)</f>
        <v>#REF!</v>
      </c>
      <c r="I2957" s="13" t="str">
        <f>VLOOKUP(F2957,'[1]Khách hàng'!$A$4:$F$2144,3,0)</f>
        <v>Số 1 đường số 17A, Khu phố 11, Phường Bình Trị Đông B, Quận Bình Tân, TP.HCM.</v>
      </c>
      <c r="J2957" s="13" t="e">
        <f>VLOOKUP(F2957,#REF!,5,0)</f>
        <v>#REF!</v>
      </c>
      <c r="M2957" s="13" t="e">
        <f>VLOOKUP(K2957,#REF!,2,0)</f>
        <v>#REF!</v>
      </c>
      <c r="N2957" s="17" t="e">
        <f>VLOOKUP(K2957,#REF!,6,0)</f>
        <v>#REF!</v>
      </c>
      <c r="O2957" s="17" t="e">
        <f t="shared" si="139"/>
        <v>#REF!</v>
      </c>
      <c r="P2957" s="22">
        <v>0.08</v>
      </c>
      <c r="Q2957" s="17" t="e">
        <f t="shared" si="140"/>
        <v>#REF!</v>
      </c>
      <c r="R2957" s="13" t="e">
        <f>VLOOKUP(J2957,'[1]Nhân viên'!$E$20:$F$41,2,0)</f>
        <v>#REF!</v>
      </c>
    </row>
    <row r="2958" spans="1:18" hidden="1">
      <c r="A2958" s="11">
        <v>2960</v>
      </c>
      <c r="B2958" s="11">
        <f t="shared" si="138"/>
        <v>0</v>
      </c>
      <c r="E2958" s="13" t="e">
        <f>VLOOKUP(D2958,#REF!,2,0)</f>
        <v>#REF!</v>
      </c>
      <c r="H2958" s="13" t="e">
        <f>VLOOKUP(F2958,#REF!,2,0)</f>
        <v>#REF!</v>
      </c>
      <c r="I2958" s="13" t="str">
        <f>VLOOKUP(F2958,'[1]Khách hàng'!$A$4:$F$2144,3,0)</f>
        <v>Số 1 đường số 17A, Khu phố 11, Phường Bình Trị Đông B, Quận Bình Tân, TP.HCM.</v>
      </c>
      <c r="J2958" s="13" t="e">
        <f>VLOOKUP(F2958,#REF!,5,0)</f>
        <v>#REF!</v>
      </c>
      <c r="M2958" s="13" t="e">
        <f>VLOOKUP(K2958,#REF!,2,0)</f>
        <v>#REF!</v>
      </c>
      <c r="N2958" s="17" t="e">
        <f>VLOOKUP(K2958,#REF!,6,0)</f>
        <v>#REF!</v>
      </c>
      <c r="O2958" s="17" t="e">
        <f t="shared" si="139"/>
        <v>#REF!</v>
      </c>
      <c r="P2958" s="22">
        <v>0.08</v>
      </c>
      <c r="Q2958" s="17" t="e">
        <f t="shared" si="140"/>
        <v>#REF!</v>
      </c>
      <c r="R2958" s="13" t="e">
        <f>VLOOKUP(J2958,'[1]Nhân viên'!$E$20:$F$41,2,0)</f>
        <v>#REF!</v>
      </c>
    </row>
    <row r="2959" spans="1:18" hidden="1">
      <c r="A2959" s="11">
        <v>2961</v>
      </c>
      <c r="B2959" s="11">
        <f t="shared" si="138"/>
        <v>0</v>
      </c>
      <c r="E2959" s="13" t="e">
        <f>VLOOKUP(D2959,#REF!,2,0)</f>
        <v>#REF!</v>
      </c>
      <c r="H2959" s="13" t="e">
        <f>VLOOKUP(F2959,#REF!,2,0)</f>
        <v>#REF!</v>
      </c>
      <c r="I2959" s="13" t="str">
        <f>VLOOKUP(F2959,'[1]Khách hàng'!$A$4:$F$2144,3,0)</f>
        <v>Số 1 đường số 17A, Khu phố 11, Phường Bình Trị Đông B, Quận Bình Tân, TP.HCM.</v>
      </c>
      <c r="J2959" s="13" t="e">
        <f>VLOOKUP(F2959,#REF!,5,0)</f>
        <v>#REF!</v>
      </c>
      <c r="M2959" s="13" t="e">
        <f>VLOOKUP(K2959,#REF!,2,0)</f>
        <v>#REF!</v>
      </c>
      <c r="N2959" s="17" t="e">
        <f>VLOOKUP(K2959,#REF!,6,0)</f>
        <v>#REF!</v>
      </c>
      <c r="O2959" s="17" t="e">
        <f t="shared" si="139"/>
        <v>#REF!</v>
      </c>
      <c r="P2959" s="22">
        <v>0.08</v>
      </c>
      <c r="Q2959" s="17" t="e">
        <f t="shared" si="140"/>
        <v>#REF!</v>
      </c>
      <c r="R2959" s="13" t="e">
        <f>VLOOKUP(J2959,'[1]Nhân viên'!$E$20:$F$41,2,0)</f>
        <v>#REF!</v>
      </c>
    </row>
    <row r="2960" spans="1:18" hidden="1">
      <c r="A2960" s="11">
        <v>2962</v>
      </c>
      <c r="B2960" s="11">
        <f t="shared" si="138"/>
        <v>0</v>
      </c>
      <c r="E2960" s="13" t="e">
        <f>VLOOKUP(D2960,#REF!,2,0)</f>
        <v>#REF!</v>
      </c>
      <c r="H2960" s="13" t="e">
        <f>VLOOKUP(F2960,#REF!,2,0)</f>
        <v>#REF!</v>
      </c>
      <c r="I2960" s="13" t="str">
        <f>VLOOKUP(F2960,'[1]Khách hàng'!$A$4:$F$2144,3,0)</f>
        <v>Số 1 đường số 17A, Khu phố 11, Phường Bình Trị Đông B, Quận Bình Tân, TP.HCM.</v>
      </c>
      <c r="J2960" s="13" t="e">
        <f>VLOOKUP(F2960,#REF!,5,0)</f>
        <v>#REF!</v>
      </c>
      <c r="M2960" s="13" t="e">
        <f>VLOOKUP(K2960,#REF!,2,0)</f>
        <v>#REF!</v>
      </c>
      <c r="N2960" s="17" t="e">
        <f>VLOOKUP(K2960,#REF!,6,0)</f>
        <v>#REF!</v>
      </c>
      <c r="O2960" s="17" t="e">
        <f t="shared" si="139"/>
        <v>#REF!</v>
      </c>
      <c r="P2960" s="22">
        <v>0.08</v>
      </c>
      <c r="Q2960" s="17" t="e">
        <f t="shared" si="140"/>
        <v>#REF!</v>
      </c>
      <c r="R2960" s="13" t="e">
        <f>VLOOKUP(J2960,'[1]Nhân viên'!$E$20:$F$41,2,0)</f>
        <v>#REF!</v>
      </c>
    </row>
    <row r="2961" spans="1:18" hidden="1">
      <c r="A2961" s="11">
        <v>2963</v>
      </c>
      <c r="B2961" s="11">
        <f t="shared" si="138"/>
        <v>0</v>
      </c>
      <c r="E2961" s="13" t="e">
        <f>VLOOKUP(D2961,#REF!,2,0)</f>
        <v>#REF!</v>
      </c>
      <c r="H2961" s="13" t="e">
        <f>VLOOKUP(F2961,#REF!,2,0)</f>
        <v>#REF!</v>
      </c>
      <c r="I2961" s="13" t="str">
        <f>VLOOKUP(F2961,'[1]Khách hàng'!$A$4:$F$2144,3,0)</f>
        <v>Số 1 đường số 17A, Khu phố 11, Phường Bình Trị Đông B, Quận Bình Tân, TP.HCM.</v>
      </c>
      <c r="J2961" s="13" t="e">
        <f>VLOOKUP(F2961,#REF!,5,0)</f>
        <v>#REF!</v>
      </c>
      <c r="M2961" s="13" t="e">
        <f>VLOOKUP(K2961,#REF!,2,0)</f>
        <v>#REF!</v>
      </c>
      <c r="N2961" s="17" t="e">
        <f>VLOOKUP(K2961,#REF!,6,0)</f>
        <v>#REF!</v>
      </c>
      <c r="O2961" s="17" t="e">
        <f t="shared" si="139"/>
        <v>#REF!</v>
      </c>
      <c r="P2961" s="22">
        <v>0.08</v>
      </c>
      <c r="Q2961" s="17" t="e">
        <f t="shared" si="140"/>
        <v>#REF!</v>
      </c>
      <c r="R2961" s="13" t="e">
        <f>VLOOKUP(J2961,'[1]Nhân viên'!$E$20:$F$41,2,0)</f>
        <v>#REF!</v>
      </c>
    </row>
    <row r="2962" spans="1:18" hidden="1">
      <c r="A2962" s="11">
        <v>2964</v>
      </c>
      <c r="B2962" s="11">
        <f t="shared" si="138"/>
        <v>0</v>
      </c>
      <c r="E2962" s="13" t="e">
        <f>VLOOKUP(D2962,#REF!,2,0)</f>
        <v>#REF!</v>
      </c>
      <c r="H2962" s="13" t="e">
        <f>VLOOKUP(F2962,#REF!,2,0)</f>
        <v>#REF!</v>
      </c>
      <c r="I2962" s="13" t="str">
        <f>VLOOKUP(F2962,'[1]Khách hàng'!$A$4:$F$2144,3,0)</f>
        <v>Số 1 đường số 17A, Khu phố 11, Phường Bình Trị Đông B, Quận Bình Tân, TP.HCM.</v>
      </c>
      <c r="J2962" s="13" t="e">
        <f>VLOOKUP(F2962,#REF!,5,0)</f>
        <v>#REF!</v>
      </c>
      <c r="M2962" s="13" t="e">
        <f>VLOOKUP(K2962,#REF!,2,0)</f>
        <v>#REF!</v>
      </c>
      <c r="N2962" s="17" t="e">
        <f>VLOOKUP(K2962,#REF!,6,0)</f>
        <v>#REF!</v>
      </c>
      <c r="O2962" s="17" t="e">
        <f t="shared" si="139"/>
        <v>#REF!</v>
      </c>
      <c r="P2962" s="22">
        <v>0.08</v>
      </c>
      <c r="Q2962" s="17" t="e">
        <f t="shared" si="140"/>
        <v>#REF!</v>
      </c>
      <c r="R2962" s="13" t="e">
        <f>VLOOKUP(J2962,'[1]Nhân viên'!$E$20:$F$41,2,0)</f>
        <v>#REF!</v>
      </c>
    </row>
    <row r="2963" spans="1:18" hidden="1">
      <c r="A2963" s="11">
        <v>2965</v>
      </c>
      <c r="B2963" s="11">
        <f t="shared" si="138"/>
        <v>0</v>
      </c>
      <c r="E2963" s="13" t="e">
        <f>VLOOKUP(D2963,#REF!,2,0)</f>
        <v>#REF!</v>
      </c>
      <c r="H2963" s="13" t="e">
        <f>VLOOKUP(F2963,#REF!,2,0)</f>
        <v>#REF!</v>
      </c>
      <c r="I2963" s="13" t="str">
        <f>VLOOKUP(F2963,'[1]Khách hàng'!$A$4:$F$2144,3,0)</f>
        <v>Số 1 đường số 17A, Khu phố 11, Phường Bình Trị Đông B, Quận Bình Tân, TP.HCM.</v>
      </c>
      <c r="J2963" s="13" t="e">
        <f>VLOOKUP(F2963,#REF!,5,0)</f>
        <v>#REF!</v>
      </c>
      <c r="M2963" s="13" t="e">
        <f>VLOOKUP(K2963,#REF!,2,0)</f>
        <v>#REF!</v>
      </c>
      <c r="N2963" s="17" t="e">
        <f>VLOOKUP(K2963,#REF!,6,0)</f>
        <v>#REF!</v>
      </c>
      <c r="O2963" s="17" t="e">
        <f t="shared" si="139"/>
        <v>#REF!</v>
      </c>
      <c r="P2963" s="22">
        <v>0.08</v>
      </c>
      <c r="Q2963" s="17" t="e">
        <f t="shared" si="140"/>
        <v>#REF!</v>
      </c>
      <c r="R2963" s="13" t="e">
        <f>VLOOKUP(J2963,'[1]Nhân viên'!$E$20:$F$41,2,0)</f>
        <v>#REF!</v>
      </c>
    </row>
    <row r="2964" spans="1:18" hidden="1">
      <c r="A2964" s="11">
        <v>2966</v>
      </c>
      <c r="B2964" s="11">
        <f t="shared" si="138"/>
        <v>0</v>
      </c>
      <c r="E2964" s="13" t="e">
        <f>VLOOKUP(D2964,#REF!,2,0)</f>
        <v>#REF!</v>
      </c>
      <c r="H2964" s="13" t="e">
        <f>VLOOKUP(F2964,#REF!,2,0)</f>
        <v>#REF!</v>
      </c>
      <c r="I2964" s="13" t="str">
        <f>VLOOKUP(F2964,'[1]Khách hàng'!$A$4:$F$2144,3,0)</f>
        <v>Số 1 đường số 17A, Khu phố 11, Phường Bình Trị Đông B, Quận Bình Tân, TP.HCM.</v>
      </c>
      <c r="J2964" s="13" t="e">
        <f>VLOOKUP(F2964,#REF!,5,0)</f>
        <v>#REF!</v>
      </c>
      <c r="M2964" s="13" t="e">
        <f>VLOOKUP(K2964,#REF!,2,0)</f>
        <v>#REF!</v>
      </c>
      <c r="N2964" s="17" t="e">
        <f>VLOOKUP(K2964,#REF!,6,0)</f>
        <v>#REF!</v>
      </c>
      <c r="O2964" s="17" t="e">
        <f t="shared" si="139"/>
        <v>#REF!</v>
      </c>
      <c r="P2964" s="22">
        <v>0.08</v>
      </c>
      <c r="Q2964" s="17" t="e">
        <f t="shared" si="140"/>
        <v>#REF!</v>
      </c>
      <c r="R2964" s="13" t="e">
        <f>VLOOKUP(J2964,'[1]Nhân viên'!$E$20:$F$41,2,0)</f>
        <v>#REF!</v>
      </c>
    </row>
    <row r="2965" spans="1:18" hidden="1">
      <c r="A2965" s="11">
        <v>2967</v>
      </c>
      <c r="B2965" s="11">
        <f t="shared" si="138"/>
        <v>0</v>
      </c>
      <c r="E2965" s="13" t="e">
        <f>VLOOKUP(D2965,#REF!,2,0)</f>
        <v>#REF!</v>
      </c>
      <c r="H2965" s="13" t="e">
        <f>VLOOKUP(F2965,#REF!,2,0)</f>
        <v>#REF!</v>
      </c>
      <c r="I2965" s="13" t="str">
        <f>VLOOKUP(F2965,'[1]Khách hàng'!$A$4:$F$2144,3,0)</f>
        <v>Số 1 đường số 17A, Khu phố 11, Phường Bình Trị Đông B, Quận Bình Tân, TP.HCM.</v>
      </c>
      <c r="J2965" s="13" t="e">
        <f>VLOOKUP(F2965,#REF!,5,0)</f>
        <v>#REF!</v>
      </c>
      <c r="M2965" s="13" t="e">
        <f>VLOOKUP(K2965,#REF!,2,0)</f>
        <v>#REF!</v>
      </c>
      <c r="N2965" s="17" t="e">
        <f>VLOOKUP(K2965,#REF!,6,0)</f>
        <v>#REF!</v>
      </c>
      <c r="O2965" s="17" t="e">
        <f t="shared" si="139"/>
        <v>#REF!</v>
      </c>
      <c r="P2965" s="22">
        <v>0.08</v>
      </c>
      <c r="Q2965" s="17" t="e">
        <f t="shared" si="140"/>
        <v>#REF!</v>
      </c>
      <c r="R2965" s="13" t="e">
        <f>VLOOKUP(J2965,'[1]Nhân viên'!$E$20:$F$41,2,0)</f>
        <v>#REF!</v>
      </c>
    </row>
    <row r="2966" spans="1:18" hidden="1">
      <c r="A2966" s="11">
        <v>2968</v>
      </c>
      <c r="B2966" s="11">
        <f t="shared" si="138"/>
        <v>0</v>
      </c>
      <c r="E2966" s="13" t="e">
        <f>VLOOKUP(D2966,#REF!,2,0)</f>
        <v>#REF!</v>
      </c>
      <c r="H2966" s="13" t="e">
        <f>VLOOKUP(F2966,#REF!,2,0)</f>
        <v>#REF!</v>
      </c>
      <c r="I2966" s="13" t="str">
        <f>VLOOKUP(F2966,'[1]Khách hàng'!$A$4:$F$2144,3,0)</f>
        <v>Số 1 đường số 17A, Khu phố 11, Phường Bình Trị Đông B, Quận Bình Tân, TP.HCM.</v>
      </c>
      <c r="J2966" s="13" t="e">
        <f>VLOOKUP(F2966,#REF!,5,0)</f>
        <v>#REF!</v>
      </c>
      <c r="M2966" s="13" t="e">
        <f>VLOOKUP(K2966,#REF!,2,0)</f>
        <v>#REF!</v>
      </c>
      <c r="N2966" s="17" t="e">
        <f>VLOOKUP(K2966,#REF!,6,0)</f>
        <v>#REF!</v>
      </c>
      <c r="O2966" s="17" t="e">
        <f t="shared" si="139"/>
        <v>#REF!</v>
      </c>
      <c r="P2966" s="22">
        <v>0.08</v>
      </c>
      <c r="Q2966" s="17" t="e">
        <f t="shared" si="140"/>
        <v>#REF!</v>
      </c>
      <c r="R2966" s="13" t="e">
        <f>VLOOKUP(J2966,'[1]Nhân viên'!$E$20:$F$41,2,0)</f>
        <v>#REF!</v>
      </c>
    </row>
    <row r="2967" spans="1:18" hidden="1">
      <c r="A2967" s="11">
        <v>2969</v>
      </c>
      <c r="B2967" s="11">
        <f t="shared" si="138"/>
        <v>0</v>
      </c>
      <c r="E2967" s="13" t="e">
        <f>VLOOKUP(D2967,#REF!,2,0)</f>
        <v>#REF!</v>
      </c>
      <c r="H2967" s="13" t="e">
        <f>VLOOKUP(F2967,#REF!,2,0)</f>
        <v>#REF!</v>
      </c>
      <c r="I2967" s="13" t="str">
        <f>VLOOKUP(F2967,'[1]Khách hàng'!$A$4:$F$2144,3,0)</f>
        <v>Số 1 đường số 17A, Khu phố 11, Phường Bình Trị Đông B, Quận Bình Tân, TP.HCM.</v>
      </c>
      <c r="J2967" s="13" t="e">
        <f>VLOOKUP(F2967,#REF!,5,0)</f>
        <v>#REF!</v>
      </c>
      <c r="M2967" s="13" t="e">
        <f>VLOOKUP(K2967,#REF!,2,0)</f>
        <v>#REF!</v>
      </c>
      <c r="N2967" s="17" t="e">
        <f>VLOOKUP(K2967,#REF!,6,0)</f>
        <v>#REF!</v>
      </c>
      <c r="O2967" s="17" t="e">
        <f t="shared" si="139"/>
        <v>#REF!</v>
      </c>
      <c r="P2967" s="22">
        <v>0.08</v>
      </c>
      <c r="Q2967" s="17" t="e">
        <f t="shared" si="140"/>
        <v>#REF!</v>
      </c>
      <c r="R2967" s="13" t="e">
        <f>VLOOKUP(J2967,'[1]Nhân viên'!$E$20:$F$41,2,0)</f>
        <v>#REF!</v>
      </c>
    </row>
    <row r="2968" spans="1:18" hidden="1">
      <c r="A2968" s="11">
        <v>2970</v>
      </c>
      <c r="B2968" s="11">
        <f t="shared" si="138"/>
        <v>0</v>
      </c>
      <c r="E2968" s="13" t="e">
        <f>VLOOKUP(D2968,#REF!,2,0)</f>
        <v>#REF!</v>
      </c>
      <c r="H2968" s="13" t="e">
        <f>VLOOKUP(F2968,#REF!,2,0)</f>
        <v>#REF!</v>
      </c>
      <c r="I2968" s="13" t="str">
        <f>VLOOKUP(F2968,'[1]Khách hàng'!$A$4:$F$2144,3,0)</f>
        <v>Số 1 đường số 17A, Khu phố 11, Phường Bình Trị Đông B, Quận Bình Tân, TP.HCM.</v>
      </c>
      <c r="J2968" s="13" t="e">
        <f>VLOOKUP(F2968,#REF!,5,0)</f>
        <v>#REF!</v>
      </c>
      <c r="M2968" s="13" t="e">
        <f>VLOOKUP(K2968,#REF!,2,0)</f>
        <v>#REF!</v>
      </c>
      <c r="N2968" s="17" t="e">
        <f>VLOOKUP(K2968,#REF!,6,0)</f>
        <v>#REF!</v>
      </c>
      <c r="O2968" s="17" t="e">
        <f t="shared" si="139"/>
        <v>#REF!</v>
      </c>
      <c r="P2968" s="22">
        <v>0.08</v>
      </c>
      <c r="Q2968" s="17" t="e">
        <f t="shared" si="140"/>
        <v>#REF!</v>
      </c>
      <c r="R2968" s="13" t="e">
        <f>VLOOKUP(J2968,'[1]Nhân viên'!$E$20:$F$41,2,0)</f>
        <v>#REF!</v>
      </c>
    </row>
    <row r="2969" spans="1:18" hidden="1">
      <c r="A2969" s="11">
        <v>2971</v>
      </c>
      <c r="B2969" s="11">
        <f t="shared" si="138"/>
        <v>0</v>
      </c>
      <c r="E2969" s="13" t="e">
        <f>VLOOKUP(D2969,#REF!,2,0)</f>
        <v>#REF!</v>
      </c>
      <c r="H2969" s="13" t="e">
        <f>VLOOKUP(F2969,#REF!,2,0)</f>
        <v>#REF!</v>
      </c>
      <c r="I2969" s="13" t="str">
        <f>VLOOKUP(F2969,'[1]Khách hàng'!$A$4:$F$2144,3,0)</f>
        <v>Số 1 đường số 17A, Khu phố 11, Phường Bình Trị Đông B, Quận Bình Tân, TP.HCM.</v>
      </c>
      <c r="J2969" s="13" t="e">
        <f>VLOOKUP(F2969,#REF!,5,0)</f>
        <v>#REF!</v>
      </c>
      <c r="M2969" s="13" t="e">
        <f>VLOOKUP(K2969,#REF!,2,0)</f>
        <v>#REF!</v>
      </c>
      <c r="N2969" s="17" t="e">
        <f>VLOOKUP(K2969,#REF!,6,0)</f>
        <v>#REF!</v>
      </c>
      <c r="O2969" s="17" t="e">
        <f t="shared" si="139"/>
        <v>#REF!</v>
      </c>
      <c r="P2969" s="22">
        <v>0.08</v>
      </c>
      <c r="Q2969" s="17" t="e">
        <f t="shared" si="140"/>
        <v>#REF!</v>
      </c>
      <c r="R2969" s="13" t="e">
        <f>VLOOKUP(J2969,'[1]Nhân viên'!$E$20:$F$41,2,0)</f>
        <v>#REF!</v>
      </c>
    </row>
    <row r="2970" spans="1:18" hidden="1">
      <c r="A2970" s="11">
        <v>2972</v>
      </c>
      <c r="B2970" s="11">
        <f t="shared" si="138"/>
        <v>0</v>
      </c>
      <c r="E2970" s="13" t="e">
        <f>VLOOKUP(D2970,#REF!,2,0)</f>
        <v>#REF!</v>
      </c>
      <c r="H2970" s="13" t="e">
        <f>VLOOKUP(F2970,#REF!,2,0)</f>
        <v>#REF!</v>
      </c>
      <c r="I2970" s="13" t="str">
        <f>VLOOKUP(F2970,'[1]Khách hàng'!$A$4:$F$2144,3,0)</f>
        <v>Số 1 đường số 17A, Khu phố 11, Phường Bình Trị Đông B, Quận Bình Tân, TP.HCM.</v>
      </c>
      <c r="J2970" s="13" t="e">
        <f>VLOOKUP(F2970,#REF!,5,0)</f>
        <v>#REF!</v>
      </c>
      <c r="M2970" s="13" t="e">
        <f>VLOOKUP(K2970,#REF!,2,0)</f>
        <v>#REF!</v>
      </c>
      <c r="N2970" s="17" t="e">
        <f>VLOOKUP(K2970,#REF!,6,0)</f>
        <v>#REF!</v>
      </c>
      <c r="O2970" s="17" t="e">
        <f t="shared" si="139"/>
        <v>#REF!</v>
      </c>
      <c r="P2970" s="22">
        <v>0.08</v>
      </c>
      <c r="Q2970" s="17" t="e">
        <f t="shared" si="140"/>
        <v>#REF!</v>
      </c>
      <c r="R2970" s="13" t="e">
        <f>VLOOKUP(J2970,'[1]Nhân viên'!$E$20:$F$41,2,0)</f>
        <v>#REF!</v>
      </c>
    </row>
    <row r="2971" spans="1:18" hidden="1">
      <c r="A2971" s="11">
        <v>2973</v>
      </c>
      <c r="B2971" s="11">
        <f t="shared" si="138"/>
        <v>0</v>
      </c>
      <c r="E2971" s="13" t="e">
        <f>VLOOKUP(D2971,#REF!,2,0)</f>
        <v>#REF!</v>
      </c>
      <c r="H2971" s="13" t="e">
        <f>VLOOKUP(F2971,#REF!,2,0)</f>
        <v>#REF!</v>
      </c>
      <c r="I2971" s="13" t="str">
        <f>VLOOKUP(F2971,'[1]Khách hàng'!$A$4:$F$2144,3,0)</f>
        <v>Số 1 đường số 17A, Khu phố 11, Phường Bình Trị Đông B, Quận Bình Tân, TP.HCM.</v>
      </c>
      <c r="J2971" s="13" t="e">
        <f>VLOOKUP(F2971,#REF!,5,0)</f>
        <v>#REF!</v>
      </c>
      <c r="M2971" s="13" t="e">
        <f>VLOOKUP(K2971,#REF!,2,0)</f>
        <v>#REF!</v>
      </c>
      <c r="N2971" s="17" t="e">
        <f>VLOOKUP(K2971,#REF!,6,0)</f>
        <v>#REF!</v>
      </c>
      <c r="O2971" s="17" t="e">
        <f t="shared" si="139"/>
        <v>#REF!</v>
      </c>
      <c r="P2971" s="22">
        <v>0.08</v>
      </c>
      <c r="Q2971" s="17" t="e">
        <f t="shared" si="140"/>
        <v>#REF!</v>
      </c>
      <c r="R2971" s="13" t="e">
        <f>VLOOKUP(J2971,'[1]Nhân viên'!$E$20:$F$41,2,0)</f>
        <v>#REF!</v>
      </c>
    </row>
    <row r="2972" spans="1:18" hidden="1">
      <c r="A2972" s="11">
        <v>2974</v>
      </c>
      <c r="B2972" s="11">
        <f t="shared" ref="B2972:B3035" si="141">DAY($C2972)</f>
        <v>0</v>
      </c>
      <c r="E2972" s="13" t="e">
        <f>VLOOKUP(D2972,#REF!,2,0)</f>
        <v>#REF!</v>
      </c>
      <c r="H2972" s="13" t="e">
        <f>VLOOKUP(F2972,#REF!,2,0)</f>
        <v>#REF!</v>
      </c>
      <c r="I2972" s="13" t="str">
        <f>VLOOKUP(F2972,'[1]Khách hàng'!$A$4:$F$2144,3,0)</f>
        <v>Số 1 đường số 17A, Khu phố 11, Phường Bình Trị Đông B, Quận Bình Tân, TP.HCM.</v>
      </c>
      <c r="J2972" s="13" t="e">
        <f>VLOOKUP(F2972,#REF!,5,0)</f>
        <v>#REF!</v>
      </c>
      <c r="M2972" s="13" t="e">
        <f>VLOOKUP(K2972,#REF!,2,0)</f>
        <v>#REF!</v>
      </c>
      <c r="N2972" s="17" t="e">
        <f>VLOOKUP(K2972,#REF!,6,0)</f>
        <v>#REF!</v>
      </c>
      <c r="O2972" s="17" t="e">
        <f t="shared" si="139"/>
        <v>#REF!</v>
      </c>
      <c r="P2972" s="22">
        <v>0.08</v>
      </c>
      <c r="Q2972" s="17" t="e">
        <f t="shared" si="140"/>
        <v>#REF!</v>
      </c>
      <c r="R2972" s="13" t="e">
        <f>VLOOKUP(J2972,'[1]Nhân viên'!$E$20:$F$41,2,0)</f>
        <v>#REF!</v>
      </c>
    </row>
    <row r="2973" spans="1:18" hidden="1">
      <c r="A2973" s="11">
        <v>2975</v>
      </c>
      <c r="B2973" s="11">
        <f t="shared" si="141"/>
        <v>0</v>
      </c>
      <c r="E2973" s="13" t="e">
        <f>VLOOKUP(D2973,#REF!,2,0)</f>
        <v>#REF!</v>
      </c>
      <c r="H2973" s="13" t="e">
        <f>VLOOKUP(F2973,#REF!,2,0)</f>
        <v>#REF!</v>
      </c>
      <c r="I2973" s="13" t="str">
        <f>VLOOKUP(F2973,'[1]Khách hàng'!$A$4:$F$2144,3,0)</f>
        <v>Số 1 đường số 17A, Khu phố 11, Phường Bình Trị Đông B, Quận Bình Tân, TP.HCM.</v>
      </c>
      <c r="J2973" s="13" t="e">
        <f>VLOOKUP(F2973,#REF!,5,0)</f>
        <v>#REF!</v>
      </c>
      <c r="M2973" s="13" t="e">
        <f>VLOOKUP(K2973,#REF!,2,0)</f>
        <v>#REF!</v>
      </c>
      <c r="N2973" s="17" t="e">
        <f>VLOOKUP(K2973,#REF!,6,0)</f>
        <v>#REF!</v>
      </c>
      <c r="O2973" s="17" t="e">
        <f t="shared" si="139"/>
        <v>#REF!</v>
      </c>
      <c r="P2973" s="22">
        <v>0.08</v>
      </c>
      <c r="Q2973" s="17" t="e">
        <f t="shared" si="140"/>
        <v>#REF!</v>
      </c>
      <c r="R2973" s="13" t="e">
        <f>VLOOKUP(J2973,'[1]Nhân viên'!$E$20:$F$41,2,0)</f>
        <v>#REF!</v>
      </c>
    </row>
    <row r="2974" spans="1:18" hidden="1">
      <c r="A2974" s="11">
        <v>2976</v>
      </c>
      <c r="B2974" s="11">
        <f t="shared" si="141"/>
        <v>0</v>
      </c>
      <c r="E2974" s="13" t="e">
        <f>VLOOKUP(D2974,#REF!,2,0)</f>
        <v>#REF!</v>
      </c>
      <c r="H2974" s="13" t="e">
        <f>VLOOKUP(F2974,#REF!,2,0)</f>
        <v>#REF!</v>
      </c>
      <c r="I2974" s="13" t="str">
        <f>VLOOKUP(F2974,'[1]Khách hàng'!$A$4:$F$2144,3,0)</f>
        <v>Số 1 đường số 17A, Khu phố 11, Phường Bình Trị Đông B, Quận Bình Tân, TP.HCM.</v>
      </c>
      <c r="J2974" s="13" t="e">
        <f>VLOOKUP(F2974,#REF!,5,0)</f>
        <v>#REF!</v>
      </c>
      <c r="M2974" s="13" t="e">
        <f>VLOOKUP(K2974,#REF!,2,0)</f>
        <v>#REF!</v>
      </c>
      <c r="N2974" s="17" t="e">
        <f>VLOOKUP(K2974,#REF!,6,0)</f>
        <v>#REF!</v>
      </c>
      <c r="O2974" s="17" t="e">
        <f t="shared" si="139"/>
        <v>#REF!</v>
      </c>
      <c r="P2974" s="22">
        <v>0.08</v>
      </c>
      <c r="Q2974" s="17" t="e">
        <f t="shared" si="140"/>
        <v>#REF!</v>
      </c>
      <c r="R2974" s="13" t="e">
        <f>VLOOKUP(J2974,'[1]Nhân viên'!$E$20:$F$41,2,0)</f>
        <v>#REF!</v>
      </c>
    </row>
    <row r="2975" spans="1:18" hidden="1">
      <c r="A2975" s="11">
        <v>2977</v>
      </c>
      <c r="B2975" s="11">
        <f t="shared" si="141"/>
        <v>0</v>
      </c>
      <c r="E2975" s="13" t="e">
        <f>VLOOKUP(D2975,#REF!,2,0)</f>
        <v>#REF!</v>
      </c>
      <c r="H2975" s="13" t="e">
        <f>VLOOKUP(F2975,#REF!,2,0)</f>
        <v>#REF!</v>
      </c>
      <c r="I2975" s="13" t="str">
        <f>VLOOKUP(F2975,'[1]Khách hàng'!$A$4:$F$2144,3,0)</f>
        <v>Số 1 đường số 17A, Khu phố 11, Phường Bình Trị Đông B, Quận Bình Tân, TP.HCM.</v>
      </c>
      <c r="J2975" s="13" t="e">
        <f>VLOOKUP(F2975,#REF!,5,0)</f>
        <v>#REF!</v>
      </c>
      <c r="M2975" s="13" t="e">
        <f>VLOOKUP(K2975,#REF!,2,0)</f>
        <v>#REF!</v>
      </c>
      <c r="N2975" s="17" t="e">
        <f>VLOOKUP(K2975,#REF!,6,0)</f>
        <v>#REF!</v>
      </c>
      <c r="O2975" s="17" t="e">
        <f t="shared" si="139"/>
        <v>#REF!</v>
      </c>
      <c r="P2975" s="22">
        <v>0.08</v>
      </c>
      <c r="Q2975" s="17" t="e">
        <f t="shared" si="140"/>
        <v>#REF!</v>
      </c>
      <c r="R2975" s="13" t="e">
        <f>VLOOKUP(J2975,'[1]Nhân viên'!$E$20:$F$41,2,0)</f>
        <v>#REF!</v>
      </c>
    </row>
    <row r="2976" spans="1:18" hidden="1">
      <c r="A2976" s="11">
        <v>2978</v>
      </c>
      <c r="B2976" s="11">
        <f t="shared" si="141"/>
        <v>0</v>
      </c>
      <c r="E2976" s="13" t="e">
        <f>VLOOKUP(D2976,#REF!,2,0)</f>
        <v>#REF!</v>
      </c>
      <c r="H2976" s="13" t="e">
        <f>VLOOKUP(F2976,#REF!,2,0)</f>
        <v>#REF!</v>
      </c>
      <c r="I2976" s="13" t="str">
        <f>VLOOKUP(F2976,'[1]Khách hàng'!$A$4:$F$2144,3,0)</f>
        <v>Số 1 đường số 17A, Khu phố 11, Phường Bình Trị Đông B, Quận Bình Tân, TP.HCM.</v>
      </c>
      <c r="J2976" s="13" t="e">
        <f>VLOOKUP(F2976,#REF!,5,0)</f>
        <v>#REF!</v>
      </c>
      <c r="M2976" s="13" t="e">
        <f>VLOOKUP(K2976,#REF!,2,0)</f>
        <v>#REF!</v>
      </c>
      <c r="N2976" s="17" t="e">
        <f>VLOOKUP(K2976,#REF!,6,0)</f>
        <v>#REF!</v>
      </c>
      <c r="O2976" s="17" t="e">
        <f t="shared" ref="O2976:O3039" si="142">L2976*N2976</f>
        <v>#REF!</v>
      </c>
      <c r="P2976" s="22">
        <v>0.08</v>
      </c>
      <c r="Q2976" s="17" t="e">
        <f t="shared" ref="Q2976:Q3039" si="143">O2976*P2976+O2976</f>
        <v>#REF!</v>
      </c>
      <c r="R2976" s="13" t="e">
        <f>VLOOKUP(J2976,'[1]Nhân viên'!$E$20:$F$41,2,0)</f>
        <v>#REF!</v>
      </c>
    </row>
    <row r="2977" spans="1:18" hidden="1">
      <c r="A2977" s="11">
        <v>2979</v>
      </c>
      <c r="B2977" s="11">
        <f t="shared" si="141"/>
        <v>0</v>
      </c>
      <c r="E2977" s="13" t="e">
        <f>VLOOKUP(D2977,#REF!,2,0)</f>
        <v>#REF!</v>
      </c>
      <c r="H2977" s="13" t="e">
        <f>VLOOKUP(F2977,#REF!,2,0)</f>
        <v>#REF!</v>
      </c>
      <c r="I2977" s="13" t="str">
        <f>VLOOKUP(F2977,'[1]Khách hàng'!$A$4:$F$2144,3,0)</f>
        <v>Số 1 đường số 17A, Khu phố 11, Phường Bình Trị Đông B, Quận Bình Tân, TP.HCM.</v>
      </c>
      <c r="J2977" s="13" t="e">
        <f>VLOOKUP(F2977,#REF!,5,0)</f>
        <v>#REF!</v>
      </c>
      <c r="M2977" s="13" t="e">
        <f>VLOOKUP(K2977,#REF!,2,0)</f>
        <v>#REF!</v>
      </c>
      <c r="N2977" s="17" t="e">
        <f>VLOOKUP(K2977,#REF!,6,0)</f>
        <v>#REF!</v>
      </c>
      <c r="O2977" s="17" t="e">
        <f t="shared" si="142"/>
        <v>#REF!</v>
      </c>
      <c r="P2977" s="22">
        <v>0.08</v>
      </c>
      <c r="Q2977" s="17" t="e">
        <f t="shared" si="143"/>
        <v>#REF!</v>
      </c>
      <c r="R2977" s="13" t="e">
        <f>VLOOKUP(J2977,'[1]Nhân viên'!$E$20:$F$41,2,0)</f>
        <v>#REF!</v>
      </c>
    </row>
    <row r="2978" spans="1:18" hidden="1">
      <c r="A2978" s="11">
        <v>2980</v>
      </c>
      <c r="B2978" s="11">
        <f t="shared" si="141"/>
        <v>0</v>
      </c>
      <c r="E2978" s="13" t="e">
        <f>VLOOKUP(D2978,#REF!,2,0)</f>
        <v>#REF!</v>
      </c>
      <c r="H2978" s="13" t="e">
        <f>VLOOKUP(F2978,#REF!,2,0)</f>
        <v>#REF!</v>
      </c>
      <c r="I2978" s="13" t="str">
        <f>VLOOKUP(F2978,'[1]Khách hàng'!$A$4:$F$2144,3,0)</f>
        <v>Số 1 đường số 17A, Khu phố 11, Phường Bình Trị Đông B, Quận Bình Tân, TP.HCM.</v>
      </c>
      <c r="J2978" s="13" t="e">
        <f>VLOOKUP(F2978,#REF!,5,0)</f>
        <v>#REF!</v>
      </c>
      <c r="M2978" s="13" t="e">
        <f>VLOOKUP(K2978,#REF!,2,0)</f>
        <v>#REF!</v>
      </c>
      <c r="N2978" s="17" t="e">
        <f>VLOOKUP(K2978,#REF!,6,0)</f>
        <v>#REF!</v>
      </c>
      <c r="O2978" s="17" t="e">
        <f t="shared" si="142"/>
        <v>#REF!</v>
      </c>
      <c r="P2978" s="22">
        <v>0.08</v>
      </c>
      <c r="Q2978" s="17" t="e">
        <f t="shared" si="143"/>
        <v>#REF!</v>
      </c>
      <c r="R2978" s="13" t="e">
        <f>VLOOKUP(J2978,'[1]Nhân viên'!$E$20:$F$41,2,0)</f>
        <v>#REF!</v>
      </c>
    </row>
    <row r="2979" spans="1:18" hidden="1">
      <c r="A2979" s="11">
        <v>2981</v>
      </c>
      <c r="B2979" s="11">
        <f t="shared" si="141"/>
        <v>0</v>
      </c>
      <c r="E2979" s="13" t="e">
        <f>VLOOKUP(D2979,#REF!,2,0)</f>
        <v>#REF!</v>
      </c>
      <c r="H2979" s="13" t="e">
        <f>VLOOKUP(F2979,#REF!,2,0)</f>
        <v>#REF!</v>
      </c>
      <c r="I2979" s="13" t="str">
        <f>VLOOKUP(F2979,'[1]Khách hàng'!$A$4:$F$2144,3,0)</f>
        <v>Số 1 đường số 17A, Khu phố 11, Phường Bình Trị Đông B, Quận Bình Tân, TP.HCM.</v>
      </c>
      <c r="J2979" s="13" t="e">
        <f>VLOOKUP(F2979,#REF!,5,0)</f>
        <v>#REF!</v>
      </c>
      <c r="M2979" s="13" t="e">
        <f>VLOOKUP(K2979,#REF!,2,0)</f>
        <v>#REF!</v>
      </c>
      <c r="N2979" s="17" t="e">
        <f>VLOOKUP(K2979,#REF!,6,0)</f>
        <v>#REF!</v>
      </c>
      <c r="O2979" s="17" t="e">
        <f t="shared" si="142"/>
        <v>#REF!</v>
      </c>
      <c r="P2979" s="22">
        <v>0.08</v>
      </c>
      <c r="Q2979" s="17" t="e">
        <f t="shared" si="143"/>
        <v>#REF!</v>
      </c>
      <c r="R2979" s="13" t="e">
        <f>VLOOKUP(J2979,'[1]Nhân viên'!$E$20:$F$41,2,0)</f>
        <v>#REF!</v>
      </c>
    </row>
    <row r="2980" spans="1:18" hidden="1">
      <c r="A2980" s="11">
        <v>2982</v>
      </c>
      <c r="B2980" s="11">
        <f t="shared" si="141"/>
        <v>0</v>
      </c>
      <c r="E2980" s="13" t="e">
        <f>VLOOKUP(D2980,#REF!,2,0)</f>
        <v>#REF!</v>
      </c>
      <c r="H2980" s="13" t="e">
        <f>VLOOKUP(F2980,#REF!,2,0)</f>
        <v>#REF!</v>
      </c>
      <c r="I2980" s="13" t="str">
        <f>VLOOKUP(F2980,'[1]Khách hàng'!$A$4:$F$2144,3,0)</f>
        <v>Số 1 đường số 17A, Khu phố 11, Phường Bình Trị Đông B, Quận Bình Tân, TP.HCM.</v>
      </c>
      <c r="J2980" s="13" t="e">
        <f>VLOOKUP(F2980,#REF!,5,0)</f>
        <v>#REF!</v>
      </c>
      <c r="M2980" s="13" t="e">
        <f>VLOOKUP(K2980,#REF!,2,0)</f>
        <v>#REF!</v>
      </c>
      <c r="N2980" s="17" t="e">
        <f>VLOOKUP(K2980,#REF!,6,0)</f>
        <v>#REF!</v>
      </c>
      <c r="O2980" s="17" t="e">
        <f t="shared" si="142"/>
        <v>#REF!</v>
      </c>
      <c r="P2980" s="22">
        <v>0.08</v>
      </c>
      <c r="Q2980" s="17" t="e">
        <f t="shared" si="143"/>
        <v>#REF!</v>
      </c>
      <c r="R2980" s="13" t="e">
        <f>VLOOKUP(J2980,'[1]Nhân viên'!$E$20:$F$41,2,0)</f>
        <v>#REF!</v>
      </c>
    </row>
    <row r="2981" spans="1:18" hidden="1">
      <c r="A2981" s="11">
        <v>2983</v>
      </c>
      <c r="B2981" s="11">
        <f t="shared" si="141"/>
        <v>0</v>
      </c>
      <c r="E2981" s="13" t="e">
        <f>VLOOKUP(D2981,#REF!,2,0)</f>
        <v>#REF!</v>
      </c>
      <c r="H2981" s="13" t="e">
        <f>VLOOKUP(F2981,#REF!,2,0)</f>
        <v>#REF!</v>
      </c>
      <c r="I2981" s="13" t="str">
        <f>VLOOKUP(F2981,'[1]Khách hàng'!$A$4:$F$2144,3,0)</f>
        <v>Số 1 đường số 17A, Khu phố 11, Phường Bình Trị Đông B, Quận Bình Tân, TP.HCM.</v>
      </c>
      <c r="J2981" s="13" t="e">
        <f>VLOOKUP(F2981,#REF!,5,0)</f>
        <v>#REF!</v>
      </c>
      <c r="M2981" s="13" t="e">
        <f>VLOOKUP(K2981,#REF!,2,0)</f>
        <v>#REF!</v>
      </c>
      <c r="N2981" s="17" t="e">
        <f>VLOOKUP(K2981,#REF!,6,0)</f>
        <v>#REF!</v>
      </c>
      <c r="O2981" s="17" t="e">
        <f t="shared" si="142"/>
        <v>#REF!</v>
      </c>
      <c r="P2981" s="22">
        <v>0.08</v>
      </c>
      <c r="Q2981" s="17" t="e">
        <f t="shared" si="143"/>
        <v>#REF!</v>
      </c>
      <c r="R2981" s="13" t="e">
        <f>VLOOKUP(J2981,'[1]Nhân viên'!$E$20:$F$41,2,0)</f>
        <v>#REF!</v>
      </c>
    </row>
    <row r="2982" spans="1:18" hidden="1">
      <c r="A2982" s="11">
        <v>2984</v>
      </c>
      <c r="B2982" s="11">
        <f t="shared" si="141"/>
        <v>0</v>
      </c>
      <c r="E2982" s="13" t="e">
        <f>VLOOKUP(D2982,#REF!,2,0)</f>
        <v>#REF!</v>
      </c>
      <c r="H2982" s="13" t="e">
        <f>VLOOKUP(F2982,#REF!,2,0)</f>
        <v>#REF!</v>
      </c>
      <c r="I2982" s="13" t="str">
        <f>VLOOKUP(F2982,'[1]Khách hàng'!$A$4:$F$2144,3,0)</f>
        <v>Số 1 đường số 17A, Khu phố 11, Phường Bình Trị Đông B, Quận Bình Tân, TP.HCM.</v>
      </c>
      <c r="J2982" s="13" t="e">
        <f>VLOOKUP(F2982,#REF!,5,0)</f>
        <v>#REF!</v>
      </c>
      <c r="M2982" s="13" t="e">
        <f>VLOOKUP(K2982,#REF!,2,0)</f>
        <v>#REF!</v>
      </c>
      <c r="N2982" s="17" t="e">
        <f>VLOOKUP(K2982,#REF!,6,0)</f>
        <v>#REF!</v>
      </c>
      <c r="O2982" s="17" t="e">
        <f t="shared" si="142"/>
        <v>#REF!</v>
      </c>
      <c r="P2982" s="22">
        <v>0.08</v>
      </c>
      <c r="Q2982" s="17" t="e">
        <f t="shared" si="143"/>
        <v>#REF!</v>
      </c>
      <c r="R2982" s="13" t="e">
        <f>VLOOKUP(J2982,'[1]Nhân viên'!$E$20:$F$41,2,0)</f>
        <v>#REF!</v>
      </c>
    </row>
    <row r="2983" spans="1:18" hidden="1">
      <c r="A2983" s="11">
        <v>2985</v>
      </c>
      <c r="B2983" s="11">
        <f t="shared" si="141"/>
        <v>0</v>
      </c>
      <c r="E2983" s="13" t="e">
        <f>VLOOKUP(D2983,#REF!,2,0)</f>
        <v>#REF!</v>
      </c>
      <c r="H2983" s="13" t="e">
        <f>VLOOKUP(F2983,#REF!,2,0)</f>
        <v>#REF!</v>
      </c>
      <c r="I2983" s="13" t="str">
        <f>VLOOKUP(F2983,'[1]Khách hàng'!$A$4:$F$2144,3,0)</f>
        <v>Số 1 đường số 17A, Khu phố 11, Phường Bình Trị Đông B, Quận Bình Tân, TP.HCM.</v>
      </c>
      <c r="J2983" s="13" t="e">
        <f>VLOOKUP(F2983,#REF!,5,0)</f>
        <v>#REF!</v>
      </c>
      <c r="M2983" s="13" t="e">
        <f>VLOOKUP(K2983,#REF!,2,0)</f>
        <v>#REF!</v>
      </c>
      <c r="N2983" s="17" t="e">
        <f>VLOOKUP(K2983,#REF!,6,0)</f>
        <v>#REF!</v>
      </c>
      <c r="O2983" s="17" t="e">
        <f t="shared" si="142"/>
        <v>#REF!</v>
      </c>
      <c r="P2983" s="22">
        <v>0.08</v>
      </c>
      <c r="Q2983" s="17" t="e">
        <f t="shared" si="143"/>
        <v>#REF!</v>
      </c>
      <c r="R2983" s="13" t="e">
        <f>VLOOKUP(J2983,'[1]Nhân viên'!$E$20:$F$41,2,0)</f>
        <v>#REF!</v>
      </c>
    </row>
    <row r="2984" spans="1:18" hidden="1">
      <c r="A2984" s="11">
        <v>2986</v>
      </c>
      <c r="B2984" s="11">
        <f t="shared" si="141"/>
        <v>0</v>
      </c>
      <c r="E2984" s="13" t="e">
        <f>VLOOKUP(D2984,#REF!,2,0)</f>
        <v>#REF!</v>
      </c>
      <c r="H2984" s="13" t="e">
        <f>VLOOKUP(F2984,#REF!,2,0)</f>
        <v>#REF!</v>
      </c>
      <c r="I2984" s="13" t="str">
        <f>VLOOKUP(F2984,'[1]Khách hàng'!$A$4:$F$2144,3,0)</f>
        <v>Số 1 đường số 17A, Khu phố 11, Phường Bình Trị Đông B, Quận Bình Tân, TP.HCM.</v>
      </c>
      <c r="J2984" s="13" t="e">
        <f>VLOOKUP(F2984,#REF!,5,0)</f>
        <v>#REF!</v>
      </c>
      <c r="M2984" s="13" t="e">
        <f>VLOOKUP(K2984,#REF!,2,0)</f>
        <v>#REF!</v>
      </c>
      <c r="N2984" s="17" t="e">
        <f>VLOOKUP(K2984,#REF!,6,0)</f>
        <v>#REF!</v>
      </c>
      <c r="O2984" s="17" t="e">
        <f t="shared" si="142"/>
        <v>#REF!</v>
      </c>
      <c r="P2984" s="22">
        <v>0.08</v>
      </c>
      <c r="Q2984" s="17" t="e">
        <f t="shared" si="143"/>
        <v>#REF!</v>
      </c>
      <c r="R2984" s="13" t="e">
        <f>VLOOKUP(J2984,'[1]Nhân viên'!$E$20:$F$41,2,0)</f>
        <v>#REF!</v>
      </c>
    </row>
    <row r="2985" spans="1:18" hidden="1">
      <c r="A2985" s="11">
        <v>2987</v>
      </c>
      <c r="B2985" s="11">
        <f t="shared" si="141"/>
        <v>0</v>
      </c>
      <c r="E2985" s="13" t="e">
        <f>VLOOKUP(D2985,#REF!,2,0)</f>
        <v>#REF!</v>
      </c>
      <c r="H2985" s="13" t="e">
        <f>VLOOKUP(F2985,#REF!,2,0)</f>
        <v>#REF!</v>
      </c>
      <c r="I2985" s="13" t="str">
        <f>VLOOKUP(F2985,'[1]Khách hàng'!$A$4:$F$2144,3,0)</f>
        <v>Số 1 đường số 17A, Khu phố 11, Phường Bình Trị Đông B, Quận Bình Tân, TP.HCM.</v>
      </c>
      <c r="J2985" s="13" t="e">
        <f>VLOOKUP(F2985,#REF!,5,0)</f>
        <v>#REF!</v>
      </c>
      <c r="M2985" s="13" t="e">
        <f>VLOOKUP(K2985,#REF!,2,0)</f>
        <v>#REF!</v>
      </c>
      <c r="N2985" s="17" t="e">
        <f>VLOOKUP(K2985,#REF!,6,0)</f>
        <v>#REF!</v>
      </c>
      <c r="O2985" s="17" t="e">
        <f t="shared" si="142"/>
        <v>#REF!</v>
      </c>
      <c r="P2985" s="22">
        <v>0.08</v>
      </c>
      <c r="Q2985" s="17" t="e">
        <f t="shared" si="143"/>
        <v>#REF!</v>
      </c>
      <c r="R2985" s="13" t="e">
        <f>VLOOKUP(J2985,'[1]Nhân viên'!$E$20:$F$41,2,0)</f>
        <v>#REF!</v>
      </c>
    </row>
    <row r="2986" spans="1:18" hidden="1">
      <c r="A2986" s="11">
        <v>2988</v>
      </c>
      <c r="B2986" s="11">
        <f t="shared" si="141"/>
        <v>0</v>
      </c>
      <c r="E2986" s="13" t="e">
        <f>VLOOKUP(D2986,#REF!,2,0)</f>
        <v>#REF!</v>
      </c>
      <c r="H2986" s="13" t="e">
        <f>VLOOKUP(F2986,#REF!,2,0)</f>
        <v>#REF!</v>
      </c>
      <c r="I2986" s="13" t="str">
        <f>VLOOKUP(F2986,'[1]Khách hàng'!$A$4:$F$2144,3,0)</f>
        <v>Số 1 đường số 17A, Khu phố 11, Phường Bình Trị Đông B, Quận Bình Tân, TP.HCM.</v>
      </c>
      <c r="J2986" s="13" t="e">
        <f>VLOOKUP(F2986,#REF!,5,0)</f>
        <v>#REF!</v>
      </c>
      <c r="M2986" s="13" t="e">
        <f>VLOOKUP(K2986,#REF!,2,0)</f>
        <v>#REF!</v>
      </c>
      <c r="N2986" s="17" t="e">
        <f>VLOOKUP(K2986,#REF!,6,0)</f>
        <v>#REF!</v>
      </c>
      <c r="O2986" s="17" t="e">
        <f t="shared" si="142"/>
        <v>#REF!</v>
      </c>
      <c r="P2986" s="22">
        <v>0.08</v>
      </c>
      <c r="Q2986" s="17" t="e">
        <f t="shared" si="143"/>
        <v>#REF!</v>
      </c>
      <c r="R2986" s="13" t="e">
        <f>VLOOKUP(J2986,'[1]Nhân viên'!$E$20:$F$41,2,0)</f>
        <v>#REF!</v>
      </c>
    </row>
    <row r="2987" spans="1:18" hidden="1">
      <c r="A2987" s="11">
        <v>2989</v>
      </c>
      <c r="B2987" s="11">
        <f t="shared" si="141"/>
        <v>0</v>
      </c>
      <c r="E2987" s="13" t="e">
        <f>VLOOKUP(D2987,#REF!,2,0)</f>
        <v>#REF!</v>
      </c>
      <c r="H2987" s="13" t="e">
        <f>VLOOKUP(F2987,#REF!,2,0)</f>
        <v>#REF!</v>
      </c>
      <c r="I2987" s="13" t="str">
        <f>VLOOKUP(F2987,'[1]Khách hàng'!$A$4:$F$2144,3,0)</f>
        <v>Số 1 đường số 17A, Khu phố 11, Phường Bình Trị Đông B, Quận Bình Tân, TP.HCM.</v>
      </c>
      <c r="J2987" s="13" t="e">
        <f>VLOOKUP(F2987,#REF!,5,0)</f>
        <v>#REF!</v>
      </c>
      <c r="M2987" s="13" t="e">
        <f>VLOOKUP(K2987,#REF!,2,0)</f>
        <v>#REF!</v>
      </c>
      <c r="N2987" s="17" t="e">
        <f>VLOOKUP(K2987,#REF!,6,0)</f>
        <v>#REF!</v>
      </c>
      <c r="O2987" s="17" t="e">
        <f t="shared" si="142"/>
        <v>#REF!</v>
      </c>
      <c r="P2987" s="22">
        <v>0.08</v>
      </c>
      <c r="Q2987" s="17" t="e">
        <f t="shared" si="143"/>
        <v>#REF!</v>
      </c>
      <c r="R2987" s="13" t="e">
        <f>VLOOKUP(J2987,'[1]Nhân viên'!$E$20:$F$41,2,0)</f>
        <v>#REF!</v>
      </c>
    </row>
    <row r="2988" spans="1:18" hidden="1">
      <c r="A2988" s="11">
        <v>2990</v>
      </c>
      <c r="B2988" s="11">
        <f t="shared" si="141"/>
        <v>0</v>
      </c>
      <c r="E2988" s="13" t="e">
        <f>VLOOKUP(D2988,#REF!,2,0)</f>
        <v>#REF!</v>
      </c>
      <c r="H2988" s="13" t="e">
        <f>VLOOKUP(F2988,#REF!,2,0)</f>
        <v>#REF!</v>
      </c>
      <c r="I2988" s="13" t="str">
        <f>VLOOKUP(F2988,'[1]Khách hàng'!$A$4:$F$2144,3,0)</f>
        <v>Số 1 đường số 17A, Khu phố 11, Phường Bình Trị Đông B, Quận Bình Tân, TP.HCM.</v>
      </c>
      <c r="J2988" s="13" t="e">
        <f>VLOOKUP(F2988,#REF!,5,0)</f>
        <v>#REF!</v>
      </c>
      <c r="M2988" s="13" t="e">
        <f>VLOOKUP(K2988,#REF!,2,0)</f>
        <v>#REF!</v>
      </c>
      <c r="N2988" s="17" t="e">
        <f>VLOOKUP(K2988,#REF!,6,0)</f>
        <v>#REF!</v>
      </c>
      <c r="O2988" s="17" t="e">
        <f t="shared" si="142"/>
        <v>#REF!</v>
      </c>
      <c r="P2988" s="22">
        <v>0.08</v>
      </c>
      <c r="Q2988" s="17" t="e">
        <f t="shared" si="143"/>
        <v>#REF!</v>
      </c>
      <c r="R2988" s="13" t="e">
        <f>VLOOKUP(J2988,'[1]Nhân viên'!$E$20:$F$41,2,0)</f>
        <v>#REF!</v>
      </c>
    </row>
    <row r="2989" spans="1:18" hidden="1">
      <c r="A2989" s="11">
        <v>2991</v>
      </c>
      <c r="B2989" s="11">
        <f t="shared" si="141"/>
        <v>0</v>
      </c>
      <c r="E2989" s="13" t="e">
        <f>VLOOKUP(D2989,#REF!,2,0)</f>
        <v>#REF!</v>
      </c>
      <c r="H2989" s="13" t="e">
        <f>VLOOKUP(F2989,#REF!,2,0)</f>
        <v>#REF!</v>
      </c>
      <c r="I2989" s="13" t="str">
        <f>VLOOKUP(F2989,'[1]Khách hàng'!$A$4:$F$2144,3,0)</f>
        <v>Số 1 đường số 17A, Khu phố 11, Phường Bình Trị Đông B, Quận Bình Tân, TP.HCM.</v>
      </c>
      <c r="J2989" s="13" t="e">
        <f>VLOOKUP(F2989,#REF!,5,0)</f>
        <v>#REF!</v>
      </c>
      <c r="M2989" s="13" t="e">
        <f>VLOOKUP(K2989,#REF!,2,0)</f>
        <v>#REF!</v>
      </c>
      <c r="N2989" s="17" t="e">
        <f>VLOOKUP(K2989,#REF!,6,0)</f>
        <v>#REF!</v>
      </c>
      <c r="O2989" s="17" t="e">
        <f t="shared" si="142"/>
        <v>#REF!</v>
      </c>
      <c r="P2989" s="22">
        <v>0.08</v>
      </c>
      <c r="Q2989" s="17" t="e">
        <f t="shared" si="143"/>
        <v>#REF!</v>
      </c>
      <c r="R2989" s="13" t="e">
        <f>VLOOKUP(J2989,'[1]Nhân viên'!$E$20:$F$41,2,0)</f>
        <v>#REF!</v>
      </c>
    </row>
    <row r="2990" spans="1:18" hidden="1">
      <c r="A2990" s="11">
        <v>2992</v>
      </c>
      <c r="B2990" s="11">
        <f t="shared" si="141"/>
        <v>0</v>
      </c>
      <c r="E2990" s="13" t="e">
        <f>VLOOKUP(D2990,#REF!,2,0)</f>
        <v>#REF!</v>
      </c>
      <c r="H2990" s="13" t="e">
        <f>VLOOKUP(F2990,#REF!,2,0)</f>
        <v>#REF!</v>
      </c>
      <c r="I2990" s="13" t="str">
        <f>VLOOKUP(F2990,'[1]Khách hàng'!$A$4:$F$2144,3,0)</f>
        <v>Số 1 đường số 17A, Khu phố 11, Phường Bình Trị Đông B, Quận Bình Tân, TP.HCM.</v>
      </c>
      <c r="J2990" s="13" t="e">
        <f>VLOOKUP(F2990,#REF!,5,0)</f>
        <v>#REF!</v>
      </c>
      <c r="M2990" s="13" t="e">
        <f>VLOOKUP(K2990,#REF!,2,0)</f>
        <v>#REF!</v>
      </c>
      <c r="N2990" s="17" t="e">
        <f>VLOOKUP(K2990,#REF!,6,0)</f>
        <v>#REF!</v>
      </c>
      <c r="O2990" s="17" t="e">
        <f t="shared" si="142"/>
        <v>#REF!</v>
      </c>
      <c r="P2990" s="22">
        <v>0.08</v>
      </c>
      <c r="Q2990" s="17" t="e">
        <f t="shared" si="143"/>
        <v>#REF!</v>
      </c>
      <c r="R2990" s="13" t="e">
        <f>VLOOKUP(J2990,'[1]Nhân viên'!$E$20:$F$41,2,0)</f>
        <v>#REF!</v>
      </c>
    </row>
    <row r="2991" spans="1:18" hidden="1">
      <c r="A2991" s="11">
        <v>2993</v>
      </c>
      <c r="B2991" s="11">
        <f t="shared" si="141"/>
        <v>0</v>
      </c>
      <c r="E2991" s="13" t="e">
        <f>VLOOKUP(D2991,#REF!,2,0)</f>
        <v>#REF!</v>
      </c>
      <c r="H2991" s="13" t="e">
        <f>VLOOKUP(F2991,#REF!,2,0)</f>
        <v>#REF!</v>
      </c>
      <c r="I2991" s="13" t="str">
        <f>VLOOKUP(F2991,'[1]Khách hàng'!$A$4:$F$2144,3,0)</f>
        <v>Số 1 đường số 17A, Khu phố 11, Phường Bình Trị Đông B, Quận Bình Tân, TP.HCM.</v>
      </c>
      <c r="J2991" s="13" t="e">
        <f>VLOOKUP(F2991,#REF!,5,0)</f>
        <v>#REF!</v>
      </c>
      <c r="M2991" s="13" t="e">
        <f>VLOOKUP(K2991,#REF!,2,0)</f>
        <v>#REF!</v>
      </c>
      <c r="N2991" s="17" t="e">
        <f>VLOOKUP(K2991,#REF!,6,0)</f>
        <v>#REF!</v>
      </c>
      <c r="O2991" s="17" t="e">
        <f t="shared" si="142"/>
        <v>#REF!</v>
      </c>
      <c r="P2991" s="22">
        <v>0.08</v>
      </c>
      <c r="Q2991" s="17" t="e">
        <f t="shared" si="143"/>
        <v>#REF!</v>
      </c>
      <c r="R2991" s="13" t="e">
        <f>VLOOKUP(J2991,'[1]Nhân viên'!$E$20:$F$41,2,0)</f>
        <v>#REF!</v>
      </c>
    </row>
    <row r="2992" spans="1:18" hidden="1">
      <c r="A2992" s="11">
        <v>2994</v>
      </c>
      <c r="B2992" s="11">
        <f t="shared" si="141"/>
        <v>0</v>
      </c>
      <c r="E2992" s="13" t="e">
        <f>VLOOKUP(D2992,#REF!,2,0)</f>
        <v>#REF!</v>
      </c>
      <c r="H2992" s="13" t="e">
        <f>VLOOKUP(F2992,#REF!,2,0)</f>
        <v>#REF!</v>
      </c>
      <c r="I2992" s="13" t="str">
        <f>VLOOKUP(F2992,'[1]Khách hàng'!$A$4:$F$2144,3,0)</f>
        <v>Số 1 đường số 17A, Khu phố 11, Phường Bình Trị Đông B, Quận Bình Tân, TP.HCM.</v>
      </c>
      <c r="J2992" s="13" t="e">
        <f>VLOOKUP(F2992,#REF!,5,0)</f>
        <v>#REF!</v>
      </c>
      <c r="M2992" s="13" t="e">
        <f>VLOOKUP(K2992,#REF!,2,0)</f>
        <v>#REF!</v>
      </c>
      <c r="N2992" s="17" t="e">
        <f>VLOOKUP(K2992,#REF!,6,0)</f>
        <v>#REF!</v>
      </c>
      <c r="O2992" s="17" t="e">
        <f t="shared" si="142"/>
        <v>#REF!</v>
      </c>
      <c r="P2992" s="22">
        <v>0.08</v>
      </c>
      <c r="Q2992" s="17" t="e">
        <f t="shared" si="143"/>
        <v>#REF!</v>
      </c>
      <c r="R2992" s="13" t="e">
        <f>VLOOKUP(J2992,'[1]Nhân viên'!$E$20:$F$41,2,0)</f>
        <v>#REF!</v>
      </c>
    </row>
    <row r="2993" spans="1:18" hidden="1">
      <c r="A2993" s="11">
        <v>2995</v>
      </c>
      <c r="B2993" s="11">
        <f t="shared" si="141"/>
        <v>0</v>
      </c>
      <c r="E2993" s="13" t="e">
        <f>VLOOKUP(D2993,#REF!,2,0)</f>
        <v>#REF!</v>
      </c>
      <c r="H2993" s="13" t="e">
        <f>VLOOKUP(F2993,#REF!,2,0)</f>
        <v>#REF!</v>
      </c>
      <c r="I2993" s="13" t="str">
        <f>VLOOKUP(F2993,'[1]Khách hàng'!$A$4:$F$2144,3,0)</f>
        <v>Số 1 đường số 17A, Khu phố 11, Phường Bình Trị Đông B, Quận Bình Tân, TP.HCM.</v>
      </c>
      <c r="J2993" s="13" t="e">
        <f>VLOOKUP(F2993,#REF!,5,0)</f>
        <v>#REF!</v>
      </c>
      <c r="M2993" s="13" t="e">
        <f>VLOOKUP(K2993,#REF!,2,0)</f>
        <v>#REF!</v>
      </c>
      <c r="N2993" s="17" t="e">
        <f>VLOOKUP(K2993,#REF!,6,0)</f>
        <v>#REF!</v>
      </c>
      <c r="O2993" s="17" t="e">
        <f t="shared" si="142"/>
        <v>#REF!</v>
      </c>
      <c r="P2993" s="22">
        <v>0.08</v>
      </c>
      <c r="Q2993" s="17" t="e">
        <f t="shared" si="143"/>
        <v>#REF!</v>
      </c>
      <c r="R2993" s="13" t="e">
        <f>VLOOKUP(J2993,'[1]Nhân viên'!$E$20:$F$41,2,0)</f>
        <v>#REF!</v>
      </c>
    </row>
    <row r="2994" spans="1:18" hidden="1">
      <c r="A2994" s="11">
        <v>2996</v>
      </c>
      <c r="B2994" s="11">
        <f t="shared" si="141"/>
        <v>0</v>
      </c>
      <c r="E2994" s="13" t="e">
        <f>VLOOKUP(D2994,#REF!,2,0)</f>
        <v>#REF!</v>
      </c>
      <c r="H2994" s="13" t="e">
        <f>VLOOKUP(F2994,#REF!,2,0)</f>
        <v>#REF!</v>
      </c>
      <c r="I2994" s="13" t="str">
        <f>VLOOKUP(F2994,'[1]Khách hàng'!$A$4:$F$2144,3,0)</f>
        <v>Số 1 đường số 17A, Khu phố 11, Phường Bình Trị Đông B, Quận Bình Tân, TP.HCM.</v>
      </c>
      <c r="J2994" s="13" t="e">
        <f>VLOOKUP(F2994,#REF!,5,0)</f>
        <v>#REF!</v>
      </c>
      <c r="M2994" s="13" t="e">
        <f>VLOOKUP(K2994,#REF!,2,0)</f>
        <v>#REF!</v>
      </c>
      <c r="N2994" s="17" t="e">
        <f>VLOOKUP(K2994,#REF!,6,0)</f>
        <v>#REF!</v>
      </c>
      <c r="O2994" s="17" t="e">
        <f t="shared" si="142"/>
        <v>#REF!</v>
      </c>
      <c r="P2994" s="22">
        <v>0.08</v>
      </c>
      <c r="Q2994" s="17" t="e">
        <f t="shared" si="143"/>
        <v>#REF!</v>
      </c>
      <c r="R2994" s="13" t="e">
        <f>VLOOKUP(J2994,'[1]Nhân viên'!$E$20:$F$41,2,0)</f>
        <v>#REF!</v>
      </c>
    </row>
    <row r="2995" spans="1:18" hidden="1">
      <c r="A2995" s="11">
        <v>2997</v>
      </c>
      <c r="B2995" s="11">
        <f t="shared" si="141"/>
        <v>0</v>
      </c>
      <c r="E2995" s="13" t="e">
        <f>VLOOKUP(D2995,#REF!,2,0)</f>
        <v>#REF!</v>
      </c>
      <c r="H2995" s="13" t="e">
        <f>VLOOKUP(F2995,#REF!,2,0)</f>
        <v>#REF!</v>
      </c>
      <c r="I2995" s="13" t="str">
        <f>VLOOKUP(F2995,'[1]Khách hàng'!$A$4:$F$2144,3,0)</f>
        <v>Số 1 đường số 17A, Khu phố 11, Phường Bình Trị Đông B, Quận Bình Tân, TP.HCM.</v>
      </c>
      <c r="J2995" s="13" t="e">
        <f>VLOOKUP(F2995,#REF!,5,0)</f>
        <v>#REF!</v>
      </c>
      <c r="M2995" s="13" t="e">
        <f>VLOOKUP(K2995,#REF!,2,0)</f>
        <v>#REF!</v>
      </c>
      <c r="N2995" s="17" t="e">
        <f>VLOOKUP(K2995,#REF!,6,0)</f>
        <v>#REF!</v>
      </c>
      <c r="O2995" s="17" t="e">
        <f t="shared" si="142"/>
        <v>#REF!</v>
      </c>
      <c r="P2995" s="22">
        <v>0.08</v>
      </c>
      <c r="Q2995" s="17" t="e">
        <f t="shared" si="143"/>
        <v>#REF!</v>
      </c>
      <c r="R2995" s="13" t="e">
        <f>VLOOKUP(J2995,'[1]Nhân viên'!$E$20:$F$41,2,0)</f>
        <v>#REF!</v>
      </c>
    </row>
    <row r="2996" spans="1:18" hidden="1">
      <c r="A2996" s="11">
        <v>2998</v>
      </c>
      <c r="B2996" s="11">
        <f t="shared" si="141"/>
        <v>0</v>
      </c>
      <c r="E2996" s="13" t="e">
        <f>VLOOKUP(D2996,#REF!,2,0)</f>
        <v>#REF!</v>
      </c>
      <c r="H2996" s="13" t="e">
        <f>VLOOKUP(F2996,#REF!,2,0)</f>
        <v>#REF!</v>
      </c>
      <c r="I2996" s="13" t="str">
        <f>VLOOKUP(F2996,'[1]Khách hàng'!$A$4:$F$2144,3,0)</f>
        <v>Số 1 đường số 17A, Khu phố 11, Phường Bình Trị Đông B, Quận Bình Tân, TP.HCM.</v>
      </c>
      <c r="J2996" s="13" t="e">
        <f>VLOOKUP(F2996,#REF!,5,0)</f>
        <v>#REF!</v>
      </c>
      <c r="M2996" s="13" t="e">
        <f>VLOOKUP(K2996,#REF!,2,0)</f>
        <v>#REF!</v>
      </c>
      <c r="N2996" s="17" t="e">
        <f>VLOOKUP(K2996,#REF!,6,0)</f>
        <v>#REF!</v>
      </c>
      <c r="O2996" s="17" t="e">
        <f t="shared" si="142"/>
        <v>#REF!</v>
      </c>
      <c r="P2996" s="22">
        <v>0.08</v>
      </c>
      <c r="Q2996" s="17" t="e">
        <f t="shared" si="143"/>
        <v>#REF!</v>
      </c>
      <c r="R2996" s="13" t="e">
        <f>VLOOKUP(J2996,'[1]Nhân viên'!$E$20:$F$41,2,0)</f>
        <v>#REF!</v>
      </c>
    </row>
    <row r="2997" spans="1:18" hidden="1">
      <c r="A2997" s="11">
        <v>2999</v>
      </c>
      <c r="B2997" s="11">
        <f t="shared" si="141"/>
        <v>0</v>
      </c>
      <c r="E2997" s="13" t="e">
        <f>VLOOKUP(D2997,#REF!,2,0)</f>
        <v>#REF!</v>
      </c>
      <c r="H2997" s="13" t="e">
        <f>VLOOKUP(F2997,#REF!,2,0)</f>
        <v>#REF!</v>
      </c>
      <c r="I2997" s="13" t="str">
        <f>VLOOKUP(F2997,'[1]Khách hàng'!$A$4:$F$2144,3,0)</f>
        <v>Số 1 đường số 17A, Khu phố 11, Phường Bình Trị Đông B, Quận Bình Tân, TP.HCM.</v>
      </c>
      <c r="J2997" s="13" t="e">
        <f>VLOOKUP(F2997,#REF!,5,0)</f>
        <v>#REF!</v>
      </c>
      <c r="M2997" s="13" t="e">
        <f>VLOOKUP(K2997,#REF!,2,0)</f>
        <v>#REF!</v>
      </c>
      <c r="N2997" s="17" t="e">
        <f>VLOOKUP(K2997,#REF!,6,0)</f>
        <v>#REF!</v>
      </c>
      <c r="O2997" s="17" t="e">
        <f t="shared" si="142"/>
        <v>#REF!</v>
      </c>
      <c r="P2997" s="22">
        <v>0.08</v>
      </c>
      <c r="Q2997" s="17" t="e">
        <f t="shared" si="143"/>
        <v>#REF!</v>
      </c>
      <c r="R2997" s="13" t="e">
        <f>VLOOKUP(J2997,'[1]Nhân viên'!$E$20:$F$41,2,0)</f>
        <v>#REF!</v>
      </c>
    </row>
    <row r="2998" spans="1:18" hidden="1">
      <c r="A2998" s="11">
        <v>3000</v>
      </c>
      <c r="B2998" s="11">
        <f t="shared" si="141"/>
        <v>0</v>
      </c>
      <c r="E2998" s="13" t="e">
        <f>VLOOKUP(D2998,#REF!,2,0)</f>
        <v>#REF!</v>
      </c>
      <c r="H2998" s="13" t="e">
        <f>VLOOKUP(F2998,#REF!,2,0)</f>
        <v>#REF!</v>
      </c>
      <c r="I2998" s="13" t="str">
        <f>VLOOKUP(F2998,'[1]Khách hàng'!$A$4:$F$2144,3,0)</f>
        <v>Số 1 đường số 17A, Khu phố 11, Phường Bình Trị Đông B, Quận Bình Tân, TP.HCM.</v>
      </c>
      <c r="J2998" s="13" t="e">
        <f>VLOOKUP(F2998,#REF!,5,0)</f>
        <v>#REF!</v>
      </c>
      <c r="M2998" s="13" t="e">
        <f>VLOOKUP(K2998,#REF!,2,0)</f>
        <v>#REF!</v>
      </c>
      <c r="N2998" s="17" t="e">
        <f>VLOOKUP(K2998,#REF!,6,0)</f>
        <v>#REF!</v>
      </c>
      <c r="O2998" s="17" t="e">
        <f t="shared" si="142"/>
        <v>#REF!</v>
      </c>
      <c r="P2998" s="22">
        <v>0.08</v>
      </c>
      <c r="Q2998" s="17" t="e">
        <f t="shared" si="143"/>
        <v>#REF!</v>
      </c>
      <c r="R2998" s="13" t="e">
        <f>VLOOKUP(J2998,'[1]Nhân viên'!$E$20:$F$41,2,0)</f>
        <v>#REF!</v>
      </c>
    </row>
    <row r="2999" spans="1:18" hidden="1">
      <c r="A2999" s="11">
        <v>3001</v>
      </c>
      <c r="B2999" s="11">
        <f t="shared" si="141"/>
        <v>0</v>
      </c>
      <c r="E2999" s="13" t="e">
        <f>VLOOKUP(D2999,#REF!,2,0)</f>
        <v>#REF!</v>
      </c>
      <c r="H2999" s="13" t="e">
        <f>VLOOKUP(F2999,#REF!,2,0)</f>
        <v>#REF!</v>
      </c>
      <c r="I2999" s="13" t="str">
        <f>VLOOKUP(F2999,'[1]Khách hàng'!$A$4:$F$2144,3,0)</f>
        <v>Số 1 đường số 17A, Khu phố 11, Phường Bình Trị Đông B, Quận Bình Tân, TP.HCM.</v>
      </c>
      <c r="J2999" s="13" t="e">
        <f>VLOOKUP(F2999,#REF!,5,0)</f>
        <v>#REF!</v>
      </c>
      <c r="M2999" s="13" t="e">
        <f>VLOOKUP(K2999,#REF!,2,0)</f>
        <v>#REF!</v>
      </c>
      <c r="N2999" s="17" t="e">
        <f>VLOOKUP(K2999,#REF!,6,0)</f>
        <v>#REF!</v>
      </c>
      <c r="O2999" s="17" t="e">
        <f t="shared" si="142"/>
        <v>#REF!</v>
      </c>
      <c r="P2999" s="22">
        <v>0.08</v>
      </c>
      <c r="Q2999" s="17" t="e">
        <f t="shared" si="143"/>
        <v>#REF!</v>
      </c>
      <c r="R2999" s="13" t="e">
        <f>VLOOKUP(J2999,'[1]Nhân viên'!$E$20:$F$41,2,0)</f>
        <v>#REF!</v>
      </c>
    </row>
    <row r="3000" spans="1:18" hidden="1">
      <c r="A3000" s="11">
        <v>3002</v>
      </c>
      <c r="B3000" s="11">
        <f t="shared" si="141"/>
        <v>0</v>
      </c>
      <c r="E3000" s="13" t="e">
        <f>VLOOKUP(D3000,#REF!,2,0)</f>
        <v>#REF!</v>
      </c>
      <c r="H3000" s="13" t="e">
        <f>VLOOKUP(F3000,#REF!,2,0)</f>
        <v>#REF!</v>
      </c>
      <c r="I3000" s="13" t="str">
        <f>VLOOKUP(F3000,'[1]Khách hàng'!$A$4:$F$2144,3,0)</f>
        <v>Số 1 đường số 17A, Khu phố 11, Phường Bình Trị Đông B, Quận Bình Tân, TP.HCM.</v>
      </c>
      <c r="J3000" s="13" t="e">
        <f>VLOOKUP(F3000,#REF!,5,0)</f>
        <v>#REF!</v>
      </c>
      <c r="M3000" s="13" t="e">
        <f>VLOOKUP(K3000,#REF!,2,0)</f>
        <v>#REF!</v>
      </c>
      <c r="N3000" s="17" t="e">
        <f>VLOOKUP(K3000,#REF!,6,0)</f>
        <v>#REF!</v>
      </c>
      <c r="O3000" s="17" t="e">
        <f t="shared" si="142"/>
        <v>#REF!</v>
      </c>
      <c r="P3000" s="22">
        <v>0.08</v>
      </c>
      <c r="Q3000" s="17" t="e">
        <f t="shared" si="143"/>
        <v>#REF!</v>
      </c>
      <c r="R3000" s="13" t="e">
        <f>VLOOKUP(J3000,'[1]Nhân viên'!$E$20:$F$41,2,0)</f>
        <v>#REF!</v>
      </c>
    </row>
    <row r="3001" spans="1:18" hidden="1">
      <c r="A3001" s="11">
        <v>3003</v>
      </c>
      <c r="B3001" s="11">
        <f t="shared" si="141"/>
        <v>0</v>
      </c>
      <c r="E3001" s="13" t="e">
        <f>VLOOKUP(D3001,#REF!,2,0)</f>
        <v>#REF!</v>
      </c>
      <c r="H3001" s="13" t="e">
        <f>VLOOKUP(F3001,#REF!,2,0)</f>
        <v>#REF!</v>
      </c>
      <c r="I3001" s="13" t="str">
        <f>VLOOKUP(F3001,'[1]Khách hàng'!$A$4:$F$2144,3,0)</f>
        <v>Số 1 đường số 17A, Khu phố 11, Phường Bình Trị Đông B, Quận Bình Tân, TP.HCM.</v>
      </c>
      <c r="J3001" s="13" t="e">
        <f>VLOOKUP(F3001,#REF!,5,0)</f>
        <v>#REF!</v>
      </c>
      <c r="M3001" s="13" t="e">
        <f>VLOOKUP(K3001,#REF!,2,0)</f>
        <v>#REF!</v>
      </c>
      <c r="N3001" s="17" t="e">
        <f>VLOOKUP(K3001,#REF!,6,0)</f>
        <v>#REF!</v>
      </c>
      <c r="O3001" s="17" t="e">
        <f t="shared" si="142"/>
        <v>#REF!</v>
      </c>
      <c r="P3001" s="22">
        <v>0.08</v>
      </c>
      <c r="Q3001" s="17" t="e">
        <f t="shared" si="143"/>
        <v>#REF!</v>
      </c>
      <c r="R3001" s="13" t="e">
        <f>VLOOKUP(J3001,'[1]Nhân viên'!$E$20:$F$41,2,0)</f>
        <v>#REF!</v>
      </c>
    </row>
    <row r="3002" spans="1:18" hidden="1">
      <c r="A3002" s="11">
        <v>3004</v>
      </c>
      <c r="B3002" s="11">
        <f t="shared" si="141"/>
        <v>0</v>
      </c>
      <c r="E3002" s="13" t="e">
        <f>VLOOKUP(D3002,#REF!,2,0)</f>
        <v>#REF!</v>
      </c>
      <c r="H3002" s="13" t="e">
        <f>VLOOKUP(F3002,#REF!,2,0)</f>
        <v>#REF!</v>
      </c>
      <c r="I3002" s="13" t="str">
        <f>VLOOKUP(F3002,'[1]Khách hàng'!$A$4:$F$2144,3,0)</f>
        <v>Số 1 đường số 17A, Khu phố 11, Phường Bình Trị Đông B, Quận Bình Tân, TP.HCM.</v>
      </c>
      <c r="J3002" s="13" t="e">
        <f>VLOOKUP(F3002,#REF!,5,0)</f>
        <v>#REF!</v>
      </c>
      <c r="M3002" s="13" t="e">
        <f>VLOOKUP(K3002,#REF!,2,0)</f>
        <v>#REF!</v>
      </c>
      <c r="N3002" s="17" t="e">
        <f>VLOOKUP(K3002,#REF!,6,0)</f>
        <v>#REF!</v>
      </c>
      <c r="O3002" s="17" t="e">
        <f t="shared" si="142"/>
        <v>#REF!</v>
      </c>
      <c r="P3002" s="22">
        <v>0.08</v>
      </c>
      <c r="Q3002" s="17" t="e">
        <f t="shared" si="143"/>
        <v>#REF!</v>
      </c>
      <c r="R3002" s="13" t="e">
        <f>VLOOKUP(J3002,'[1]Nhân viên'!$E$20:$F$41,2,0)</f>
        <v>#REF!</v>
      </c>
    </row>
    <row r="3003" spans="1:18" hidden="1">
      <c r="A3003" s="11">
        <v>3005</v>
      </c>
      <c r="B3003" s="11">
        <f t="shared" si="141"/>
        <v>0</v>
      </c>
      <c r="E3003" s="13" t="e">
        <f>VLOOKUP(D3003,#REF!,2,0)</f>
        <v>#REF!</v>
      </c>
      <c r="H3003" s="13" t="e">
        <f>VLOOKUP(F3003,#REF!,2,0)</f>
        <v>#REF!</v>
      </c>
      <c r="I3003" s="13" t="str">
        <f>VLOOKUP(F3003,'[1]Khách hàng'!$A$4:$F$2144,3,0)</f>
        <v>Số 1 đường số 17A, Khu phố 11, Phường Bình Trị Đông B, Quận Bình Tân, TP.HCM.</v>
      </c>
      <c r="J3003" s="13" t="e">
        <f>VLOOKUP(F3003,#REF!,5,0)</f>
        <v>#REF!</v>
      </c>
      <c r="M3003" s="13" t="e">
        <f>VLOOKUP(K3003,#REF!,2,0)</f>
        <v>#REF!</v>
      </c>
      <c r="N3003" s="17" t="e">
        <f>VLOOKUP(K3003,#REF!,6,0)</f>
        <v>#REF!</v>
      </c>
      <c r="O3003" s="17" t="e">
        <f t="shared" si="142"/>
        <v>#REF!</v>
      </c>
      <c r="P3003" s="22">
        <v>0.08</v>
      </c>
      <c r="Q3003" s="17" t="e">
        <f t="shared" si="143"/>
        <v>#REF!</v>
      </c>
      <c r="R3003" s="13" t="e">
        <f>VLOOKUP(J3003,'[1]Nhân viên'!$E$20:$F$41,2,0)</f>
        <v>#REF!</v>
      </c>
    </row>
    <row r="3004" spans="1:18" hidden="1">
      <c r="A3004" s="11">
        <v>3006</v>
      </c>
      <c r="B3004" s="11">
        <f t="shared" si="141"/>
        <v>0</v>
      </c>
      <c r="E3004" s="13" t="e">
        <f>VLOOKUP(D3004,#REF!,2,0)</f>
        <v>#REF!</v>
      </c>
      <c r="H3004" s="13" t="e">
        <f>VLOOKUP(F3004,#REF!,2,0)</f>
        <v>#REF!</v>
      </c>
      <c r="I3004" s="13" t="str">
        <f>VLOOKUP(F3004,'[1]Khách hàng'!$A$4:$F$2144,3,0)</f>
        <v>Số 1 đường số 17A, Khu phố 11, Phường Bình Trị Đông B, Quận Bình Tân, TP.HCM.</v>
      </c>
      <c r="J3004" s="13" t="e">
        <f>VLOOKUP(F3004,#REF!,5,0)</f>
        <v>#REF!</v>
      </c>
      <c r="M3004" s="13" t="e">
        <f>VLOOKUP(K3004,#REF!,2,0)</f>
        <v>#REF!</v>
      </c>
      <c r="N3004" s="17" t="e">
        <f>VLOOKUP(K3004,#REF!,6,0)</f>
        <v>#REF!</v>
      </c>
      <c r="O3004" s="17" t="e">
        <f t="shared" si="142"/>
        <v>#REF!</v>
      </c>
      <c r="P3004" s="22">
        <v>0.08</v>
      </c>
      <c r="Q3004" s="17" t="e">
        <f t="shared" si="143"/>
        <v>#REF!</v>
      </c>
      <c r="R3004" s="13" t="e">
        <f>VLOOKUP(J3004,'[1]Nhân viên'!$E$20:$F$41,2,0)</f>
        <v>#REF!</v>
      </c>
    </row>
    <row r="3005" spans="1:18" hidden="1">
      <c r="A3005" s="11">
        <v>3007</v>
      </c>
      <c r="B3005" s="11">
        <f t="shared" si="141"/>
        <v>0</v>
      </c>
      <c r="E3005" s="13" t="e">
        <f>VLOOKUP(D3005,#REF!,2,0)</f>
        <v>#REF!</v>
      </c>
      <c r="H3005" s="13" t="e">
        <f>VLOOKUP(F3005,#REF!,2,0)</f>
        <v>#REF!</v>
      </c>
      <c r="I3005" s="13" t="str">
        <f>VLOOKUP(F3005,'[1]Khách hàng'!$A$4:$F$2144,3,0)</f>
        <v>Số 1 đường số 17A, Khu phố 11, Phường Bình Trị Đông B, Quận Bình Tân, TP.HCM.</v>
      </c>
      <c r="J3005" s="13" t="e">
        <f>VLOOKUP(F3005,#REF!,5,0)</f>
        <v>#REF!</v>
      </c>
      <c r="M3005" s="13" t="e">
        <f>VLOOKUP(K3005,#REF!,2,0)</f>
        <v>#REF!</v>
      </c>
      <c r="N3005" s="17" t="e">
        <f>VLOOKUP(K3005,#REF!,6,0)</f>
        <v>#REF!</v>
      </c>
      <c r="O3005" s="17" t="e">
        <f t="shared" si="142"/>
        <v>#REF!</v>
      </c>
      <c r="P3005" s="22">
        <v>0.08</v>
      </c>
      <c r="Q3005" s="17" t="e">
        <f t="shared" si="143"/>
        <v>#REF!</v>
      </c>
      <c r="R3005" s="13" t="e">
        <f>VLOOKUP(J3005,'[1]Nhân viên'!$E$20:$F$41,2,0)</f>
        <v>#REF!</v>
      </c>
    </row>
    <row r="3006" spans="1:18" hidden="1">
      <c r="A3006" s="11">
        <v>3008</v>
      </c>
      <c r="B3006" s="11">
        <f t="shared" si="141"/>
        <v>0</v>
      </c>
      <c r="E3006" s="13" t="e">
        <f>VLOOKUP(D3006,#REF!,2,0)</f>
        <v>#REF!</v>
      </c>
      <c r="H3006" s="13" t="e">
        <f>VLOOKUP(F3006,#REF!,2,0)</f>
        <v>#REF!</v>
      </c>
      <c r="I3006" s="13" t="str">
        <f>VLOOKUP(F3006,'[1]Khách hàng'!$A$4:$F$2144,3,0)</f>
        <v>Số 1 đường số 17A, Khu phố 11, Phường Bình Trị Đông B, Quận Bình Tân, TP.HCM.</v>
      </c>
      <c r="J3006" s="13" t="e">
        <f>VLOOKUP(F3006,#REF!,5,0)</f>
        <v>#REF!</v>
      </c>
      <c r="M3006" s="13" t="e">
        <f>VLOOKUP(K3006,#REF!,2,0)</f>
        <v>#REF!</v>
      </c>
      <c r="N3006" s="17" t="e">
        <f>VLOOKUP(K3006,#REF!,6,0)</f>
        <v>#REF!</v>
      </c>
      <c r="O3006" s="17" t="e">
        <f t="shared" si="142"/>
        <v>#REF!</v>
      </c>
      <c r="P3006" s="22">
        <v>0.08</v>
      </c>
      <c r="Q3006" s="17" t="e">
        <f t="shared" si="143"/>
        <v>#REF!</v>
      </c>
      <c r="R3006" s="13" t="e">
        <f>VLOOKUP(J3006,'[1]Nhân viên'!$E$20:$F$41,2,0)</f>
        <v>#REF!</v>
      </c>
    </row>
    <row r="3007" spans="1:18" hidden="1">
      <c r="A3007" s="11">
        <v>3009</v>
      </c>
      <c r="B3007" s="11">
        <f t="shared" si="141"/>
        <v>0</v>
      </c>
      <c r="E3007" s="13" t="e">
        <f>VLOOKUP(D3007,#REF!,2,0)</f>
        <v>#REF!</v>
      </c>
      <c r="H3007" s="13" t="e">
        <f>VLOOKUP(F3007,#REF!,2,0)</f>
        <v>#REF!</v>
      </c>
      <c r="I3007" s="13" t="str">
        <f>VLOOKUP(F3007,'[1]Khách hàng'!$A$4:$F$2144,3,0)</f>
        <v>Số 1 đường số 17A, Khu phố 11, Phường Bình Trị Đông B, Quận Bình Tân, TP.HCM.</v>
      </c>
      <c r="J3007" s="13" t="e">
        <f>VLOOKUP(F3007,#REF!,5,0)</f>
        <v>#REF!</v>
      </c>
      <c r="M3007" s="13" t="e">
        <f>VLOOKUP(K3007,#REF!,2,0)</f>
        <v>#REF!</v>
      </c>
      <c r="N3007" s="17" t="e">
        <f>VLOOKUP(K3007,#REF!,6,0)</f>
        <v>#REF!</v>
      </c>
      <c r="O3007" s="17" t="e">
        <f t="shared" si="142"/>
        <v>#REF!</v>
      </c>
      <c r="P3007" s="22">
        <v>0.08</v>
      </c>
      <c r="Q3007" s="17" t="e">
        <f t="shared" si="143"/>
        <v>#REF!</v>
      </c>
      <c r="R3007" s="13" t="e">
        <f>VLOOKUP(J3007,'[1]Nhân viên'!$E$20:$F$41,2,0)</f>
        <v>#REF!</v>
      </c>
    </row>
    <row r="3008" spans="1:18" hidden="1">
      <c r="A3008" s="11">
        <v>3010</v>
      </c>
      <c r="B3008" s="11">
        <f t="shared" si="141"/>
        <v>0</v>
      </c>
      <c r="E3008" s="13" t="e">
        <f>VLOOKUP(D3008,#REF!,2,0)</f>
        <v>#REF!</v>
      </c>
      <c r="H3008" s="13" t="e">
        <f>VLOOKUP(F3008,#REF!,2,0)</f>
        <v>#REF!</v>
      </c>
      <c r="I3008" s="13" t="str">
        <f>VLOOKUP(F3008,'[1]Khách hàng'!$A$4:$F$2144,3,0)</f>
        <v>Số 1 đường số 17A, Khu phố 11, Phường Bình Trị Đông B, Quận Bình Tân, TP.HCM.</v>
      </c>
      <c r="J3008" s="13" t="e">
        <f>VLOOKUP(F3008,#REF!,5,0)</f>
        <v>#REF!</v>
      </c>
      <c r="M3008" s="13" t="e">
        <f>VLOOKUP(K3008,#REF!,2,0)</f>
        <v>#REF!</v>
      </c>
      <c r="N3008" s="17" t="e">
        <f>VLOOKUP(K3008,#REF!,6,0)</f>
        <v>#REF!</v>
      </c>
      <c r="O3008" s="17" t="e">
        <f t="shared" si="142"/>
        <v>#REF!</v>
      </c>
      <c r="P3008" s="22">
        <v>0.08</v>
      </c>
      <c r="Q3008" s="17" t="e">
        <f t="shared" si="143"/>
        <v>#REF!</v>
      </c>
      <c r="R3008" s="13" t="e">
        <f>VLOOKUP(J3008,'[1]Nhân viên'!$E$20:$F$41,2,0)</f>
        <v>#REF!</v>
      </c>
    </row>
    <row r="3009" spans="1:18" hidden="1">
      <c r="A3009" s="11">
        <v>3011</v>
      </c>
      <c r="B3009" s="11">
        <f t="shared" si="141"/>
        <v>0</v>
      </c>
      <c r="E3009" s="13" t="e">
        <f>VLOOKUP(D3009,#REF!,2,0)</f>
        <v>#REF!</v>
      </c>
      <c r="H3009" s="13" t="e">
        <f>VLOOKUP(F3009,#REF!,2,0)</f>
        <v>#REF!</v>
      </c>
      <c r="I3009" s="13" t="str">
        <f>VLOOKUP(F3009,'[1]Khách hàng'!$A$4:$F$2144,3,0)</f>
        <v>Số 1 đường số 17A, Khu phố 11, Phường Bình Trị Đông B, Quận Bình Tân, TP.HCM.</v>
      </c>
      <c r="J3009" s="13" t="e">
        <f>VLOOKUP(F3009,#REF!,5,0)</f>
        <v>#REF!</v>
      </c>
      <c r="M3009" s="13" t="e">
        <f>VLOOKUP(K3009,#REF!,2,0)</f>
        <v>#REF!</v>
      </c>
      <c r="N3009" s="17" t="e">
        <f>VLOOKUP(K3009,#REF!,6,0)</f>
        <v>#REF!</v>
      </c>
      <c r="O3009" s="17" t="e">
        <f t="shared" si="142"/>
        <v>#REF!</v>
      </c>
      <c r="P3009" s="22">
        <v>0.08</v>
      </c>
      <c r="Q3009" s="17" t="e">
        <f t="shared" si="143"/>
        <v>#REF!</v>
      </c>
      <c r="R3009" s="13" t="e">
        <f>VLOOKUP(J3009,'[1]Nhân viên'!$E$20:$F$41,2,0)</f>
        <v>#REF!</v>
      </c>
    </row>
    <row r="3010" spans="1:18" hidden="1">
      <c r="A3010" s="11">
        <v>3012</v>
      </c>
      <c r="B3010" s="11">
        <f t="shared" si="141"/>
        <v>0</v>
      </c>
      <c r="E3010" s="13" t="e">
        <f>VLOOKUP(D3010,#REF!,2,0)</f>
        <v>#REF!</v>
      </c>
      <c r="H3010" s="13" t="e">
        <f>VLOOKUP(F3010,#REF!,2,0)</f>
        <v>#REF!</v>
      </c>
      <c r="I3010" s="13" t="str">
        <f>VLOOKUP(F3010,'[1]Khách hàng'!$A$4:$F$2144,3,0)</f>
        <v>Số 1 đường số 17A, Khu phố 11, Phường Bình Trị Đông B, Quận Bình Tân, TP.HCM.</v>
      </c>
      <c r="J3010" s="13" t="e">
        <f>VLOOKUP(F3010,#REF!,5,0)</f>
        <v>#REF!</v>
      </c>
      <c r="M3010" s="13" t="e">
        <f>VLOOKUP(K3010,#REF!,2,0)</f>
        <v>#REF!</v>
      </c>
      <c r="N3010" s="17" t="e">
        <f>VLOOKUP(K3010,#REF!,6,0)</f>
        <v>#REF!</v>
      </c>
      <c r="O3010" s="17" t="e">
        <f t="shared" si="142"/>
        <v>#REF!</v>
      </c>
      <c r="P3010" s="22">
        <v>0.08</v>
      </c>
      <c r="Q3010" s="17" t="e">
        <f t="shared" si="143"/>
        <v>#REF!</v>
      </c>
      <c r="R3010" s="13" t="e">
        <f>VLOOKUP(J3010,'[1]Nhân viên'!$E$20:$F$41,2,0)</f>
        <v>#REF!</v>
      </c>
    </row>
    <row r="3011" spans="1:18" hidden="1">
      <c r="A3011" s="11">
        <v>3013</v>
      </c>
      <c r="B3011" s="11">
        <f t="shared" si="141"/>
        <v>0</v>
      </c>
      <c r="E3011" s="13" t="e">
        <f>VLOOKUP(D3011,#REF!,2,0)</f>
        <v>#REF!</v>
      </c>
      <c r="H3011" s="13" t="e">
        <f>VLOOKUP(F3011,#REF!,2,0)</f>
        <v>#REF!</v>
      </c>
      <c r="I3011" s="13" t="str">
        <f>VLOOKUP(F3011,'[1]Khách hàng'!$A$4:$F$2144,3,0)</f>
        <v>Số 1 đường số 17A, Khu phố 11, Phường Bình Trị Đông B, Quận Bình Tân, TP.HCM.</v>
      </c>
      <c r="J3011" s="13" t="e">
        <f>VLOOKUP(F3011,#REF!,5,0)</f>
        <v>#REF!</v>
      </c>
      <c r="M3011" s="13" t="e">
        <f>VLOOKUP(K3011,#REF!,2,0)</f>
        <v>#REF!</v>
      </c>
      <c r="N3011" s="17" t="e">
        <f>VLOOKUP(K3011,#REF!,6,0)</f>
        <v>#REF!</v>
      </c>
      <c r="O3011" s="17" t="e">
        <f t="shared" si="142"/>
        <v>#REF!</v>
      </c>
      <c r="P3011" s="22">
        <v>0.08</v>
      </c>
      <c r="Q3011" s="17" t="e">
        <f t="shared" si="143"/>
        <v>#REF!</v>
      </c>
      <c r="R3011" s="13" t="e">
        <f>VLOOKUP(J3011,'[1]Nhân viên'!$E$20:$F$41,2,0)</f>
        <v>#REF!</v>
      </c>
    </row>
    <row r="3012" spans="1:18" hidden="1">
      <c r="A3012" s="11">
        <v>3014</v>
      </c>
      <c r="B3012" s="11">
        <f t="shared" si="141"/>
        <v>0</v>
      </c>
      <c r="E3012" s="13" t="e">
        <f>VLOOKUP(D3012,#REF!,2,0)</f>
        <v>#REF!</v>
      </c>
      <c r="H3012" s="13" t="e">
        <f>VLOOKUP(F3012,#REF!,2,0)</f>
        <v>#REF!</v>
      </c>
      <c r="I3012" s="13" t="str">
        <f>VLOOKUP(F3012,'[1]Khách hàng'!$A$4:$F$2144,3,0)</f>
        <v>Số 1 đường số 17A, Khu phố 11, Phường Bình Trị Đông B, Quận Bình Tân, TP.HCM.</v>
      </c>
      <c r="J3012" s="13" t="e">
        <f>VLOOKUP(F3012,#REF!,5,0)</f>
        <v>#REF!</v>
      </c>
      <c r="M3012" s="13" t="e">
        <f>VLOOKUP(K3012,#REF!,2,0)</f>
        <v>#REF!</v>
      </c>
      <c r="N3012" s="17" t="e">
        <f>VLOOKUP(K3012,#REF!,6,0)</f>
        <v>#REF!</v>
      </c>
      <c r="O3012" s="17" t="e">
        <f t="shared" si="142"/>
        <v>#REF!</v>
      </c>
      <c r="P3012" s="22">
        <v>0.08</v>
      </c>
      <c r="Q3012" s="17" t="e">
        <f t="shared" si="143"/>
        <v>#REF!</v>
      </c>
      <c r="R3012" s="13" t="e">
        <f>VLOOKUP(J3012,'[1]Nhân viên'!$E$20:$F$41,2,0)</f>
        <v>#REF!</v>
      </c>
    </row>
    <row r="3013" spans="1:18" hidden="1">
      <c r="A3013" s="11">
        <v>3015</v>
      </c>
      <c r="B3013" s="11">
        <f t="shared" si="141"/>
        <v>0</v>
      </c>
      <c r="E3013" s="13" t="e">
        <f>VLOOKUP(D3013,#REF!,2,0)</f>
        <v>#REF!</v>
      </c>
      <c r="H3013" s="13" t="e">
        <f>VLOOKUP(F3013,#REF!,2,0)</f>
        <v>#REF!</v>
      </c>
      <c r="I3013" s="13" t="str">
        <f>VLOOKUP(F3013,'[1]Khách hàng'!$A$4:$F$2144,3,0)</f>
        <v>Số 1 đường số 17A, Khu phố 11, Phường Bình Trị Đông B, Quận Bình Tân, TP.HCM.</v>
      </c>
      <c r="J3013" s="13" t="e">
        <f>VLOOKUP(F3013,#REF!,5,0)</f>
        <v>#REF!</v>
      </c>
      <c r="M3013" s="13" t="e">
        <f>VLOOKUP(K3013,#REF!,2,0)</f>
        <v>#REF!</v>
      </c>
      <c r="N3013" s="17" t="e">
        <f>VLOOKUP(K3013,#REF!,6,0)</f>
        <v>#REF!</v>
      </c>
      <c r="O3013" s="17" t="e">
        <f t="shared" si="142"/>
        <v>#REF!</v>
      </c>
      <c r="P3013" s="22">
        <v>0.08</v>
      </c>
      <c r="Q3013" s="17" t="e">
        <f t="shared" si="143"/>
        <v>#REF!</v>
      </c>
      <c r="R3013" s="13" t="e">
        <f>VLOOKUP(J3013,'[1]Nhân viên'!$E$20:$F$41,2,0)</f>
        <v>#REF!</v>
      </c>
    </row>
    <row r="3014" spans="1:18" hidden="1">
      <c r="A3014" s="11">
        <v>3016</v>
      </c>
      <c r="B3014" s="11">
        <f t="shared" si="141"/>
        <v>0</v>
      </c>
      <c r="E3014" s="13" t="e">
        <f>VLOOKUP(D3014,#REF!,2,0)</f>
        <v>#REF!</v>
      </c>
      <c r="H3014" s="13" t="e">
        <f>VLOOKUP(F3014,#REF!,2,0)</f>
        <v>#REF!</v>
      </c>
      <c r="I3014" s="13" t="str">
        <f>VLOOKUP(F3014,'[1]Khách hàng'!$A$4:$F$2144,3,0)</f>
        <v>Số 1 đường số 17A, Khu phố 11, Phường Bình Trị Đông B, Quận Bình Tân, TP.HCM.</v>
      </c>
      <c r="J3014" s="13" t="e">
        <f>VLOOKUP(F3014,#REF!,5,0)</f>
        <v>#REF!</v>
      </c>
      <c r="M3014" s="13" t="e">
        <f>VLOOKUP(K3014,#REF!,2,0)</f>
        <v>#REF!</v>
      </c>
      <c r="N3014" s="17" t="e">
        <f>VLOOKUP(K3014,#REF!,6,0)</f>
        <v>#REF!</v>
      </c>
      <c r="O3014" s="17" t="e">
        <f t="shared" si="142"/>
        <v>#REF!</v>
      </c>
      <c r="P3014" s="22">
        <v>0.08</v>
      </c>
      <c r="Q3014" s="17" t="e">
        <f t="shared" si="143"/>
        <v>#REF!</v>
      </c>
      <c r="R3014" s="13" t="e">
        <f>VLOOKUP(J3014,'[1]Nhân viên'!$E$20:$F$41,2,0)</f>
        <v>#REF!</v>
      </c>
    </row>
    <row r="3015" spans="1:18" hidden="1">
      <c r="A3015" s="11">
        <v>3017</v>
      </c>
      <c r="B3015" s="11">
        <f t="shared" si="141"/>
        <v>0</v>
      </c>
      <c r="E3015" s="13" t="e">
        <f>VLOOKUP(D3015,#REF!,2,0)</f>
        <v>#REF!</v>
      </c>
      <c r="H3015" s="13" t="e">
        <f>VLOOKUP(F3015,#REF!,2,0)</f>
        <v>#REF!</v>
      </c>
      <c r="I3015" s="13" t="str">
        <f>VLOOKUP(F3015,'[1]Khách hàng'!$A$4:$F$2144,3,0)</f>
        <v>Số 1 đường số 17A, Khu phố 11, Phường Bình Trị Đông B, Quận Bình Tân, TP.HCM.</v>
      </c>
      <c r="J3015" s="13" t="e">
        <f>VLOOKUP(F3015,#REF!,5,0)</f>
        <v>#REF!</v>
      </c>
      <c r="M3015" s="13" t="e">
        <f>VLOOKUP(K3015,#REF!,2,0)</f>
        <v>#REF!</v>
      </c>
      <c r="N3015" s="17" t="e">
        <f>VLOOKUP(K3015,#REF!,6,0)</f>
        <v>#REF!</v>
      </c>
      <c r="O3015" s="17" t="e">
        <f t="shared" si="142"/>
        <v>#REF!</v>
      </c>
      <c r="P3015" s="22">
        <v>0.08</v>
      </c>
      <c r="Q3015" s="17" t="e">
        <f t="shared" si="143"/>
        <v>#REF!</v>
      </c>
      <c r="R3015" s="13" t="e">
        <f>VLOOKUP(J3015,'[1]Nhân viên'!$E$20:$F$41,2,0)</f>
        <v>#REF!</v>
      </c>
    </row>
    <row r="3016" spans="1:18" hidden="1">
      <c r="A3016" s="11">
        <v>3018</v>
      </c>
      <c r="B3016" s="11">
        <f t="shared" si="141"/>
        <v>0</v>
      </c>
      <c r="E3016" s="13" t="e">
        <f>VLOOKUP(D3016,#REF!,2,0)</f>
        <v>#REF!</v>
      </c>
      <c r="H3016" s="13" t="e">
        <f>VLOOKUP(F3016,#REF!,2,0)</f>
        <v>#REF!</v>
      </c>
      <c r="I3016" s="13" t="str">
        <f>VLOOKUP(F3016,'[1]Khách hàng'!$A$4:$F$2144,3,0)</f>
        <v>Số 1 đường số 17A, Khu phố 11, Phường Bình Trị Đông B, Quận Bình Tân, TP.HCM.</v>
      </c>
      <c r="J3016" s="13" t="e">
        <f>VLOOKUP(F3016,#REF!,5,0)</f>
        <v>#REF!</v>
      </c>
      <c r="M3016" s="13" t="e">
        <f>VLOOKUP(K3016,#REF!,2,0)</f>
        <v>#REF!</v>
      </c>
      <c r="N3016" s="17" t="e">
        <f>VLOOKUP(K3016,#REF!,6,0)</f>
        <v>#REF!</v>
      </c>
      <c r="O3016" s="17" t="e">
        <f t="shared" si="142"/>
        <v>#REF!</v>
      </c>
      <c r="P3016" s="22">
        <v>0.08</v>
      </c>
      <c r="Q3016" s="17" t="e">
        <f t="shared" si="143"/>
        <v>#REF!</v>
      </c>
      <c r="R3016" s="13" t="e">
        <f>VLOOKUP(J3016,'[1]Nhân viên'!$E$20:$F$41,2,0)</f>
        <v>#REF!</v>
      </c>
    </row>
    <row r="3017" spans="1:18" hidden="1">
      <c r="A3017" s="11">
        <v>3019</v>
      </c>
      <c r="B3017" s="11">
        <f t="shared" si="141"/>
        <v>0</v>
      </c>
      <c r="E3017" s="13" t="e">
        <f>VLOOKUP(D3017,#REF!,2,0)</f>
        <v>#REF!</v>
      </c>
      <c r="H3017" s="13" t="e">
        <f>VLOOKUP(F3017,#REF!,2,0)</f>
        <v>#REF!</v>
      </c>
      <c r="I3017" s="13" t="str">
        <f>VLOOKUP(F3017,'[1]Khách hàng'!$A$4:$F$2144,3,0)</f>
        <v>Số 1 đường số 17A, Khu phố 11, Phường Bình Trị Đông B, Quận Bình Tân, TP.HCM.</v>
      </c>
      <c r="J3017" s="13" t="e">
        <f>VLOOKUP(F3017,#REF!,5,0)</f>
        <v>#REF!</v>
      </c>
      <c r="M3017" s="13" t="e">
        <f>VLOOKUP(K3017,#REF!,2,0)</f>
        <v>#REF!</v>
      </c>
      <c r="N3017" s="17" t="e">
        <f>VLOOKUP(K3017,#REF!,6,0)</f>
        <v>#REF!</v>
      </c>
      <c r="O3017" s="17" t="e">
        <f t="shared" si="142"/>
        <v>#REF!</v>
      </c>
      <c r="P3017" s="22">
        <v>0.08</v>
      </c>
      <c r="Q3017" s="17" t="e">
        <f t="shared" si="143"/>
        <v>#REF!</v>
      </c>
      <c r="R3017" s="13" t="e">
        <f>VLOOKUP(J3017,'[1]Nhân viên'!$E$20:$F$41,2,0)</f>
        <v>#REF!</v>
      </c>
    </row>
    <row r="3018" spans="1:18" hidden="1">
      <c r="A3018" s="11">
        <v>3020</v>
      </c>
      <c r="B3018" s="11">
        <f t="shared" si="141"/>
        <v>0</v>
      </c>
      <c r="E3018" s="13" t="e">
        <f>VLOOKUP(D3018,#REF!,2,0)</f>
        <v>#REF!</v>
      </c>
      <c r="H3018" s="13" t="e">
        <f>VLOOKUP(F3018,#REF!,2,0)</f>
        <v>#REF!</v>
      </c>
      <c r="I3018" s="13" t="str">
        <f>VLOOKUP(F3018,'[1]Khách hàng'!$A$4:$F$2144,3,0)</f>
        <v>Số 1 đường số 17A, Khu phố 11, Phường Bình Trị Đông B, Quận Bình Tân, TP.HCM.</v>
      </c>
      <c r="J3018" s="13" t="e">
        <f>VLOOKUP(F3018,#REF!,5,0)</f>
        <v>#REF!</v>
      </c>
      <c r="M3018" s="13" t="e">
        <f>VLOOKUP(K3018,#REF!,2,0)</f>
        <v>#REF!</v>
      </c>
      <c r="N3018" s="17" t="e">
        <f>VLOOKUP(K3018,#REF!,6,0)</f>
        <v>#REF!</v>
      </c>
      <c r="O3018" s="17" t="e">
        <f t="shared" si="142"/>
        <v>#REF!</v>
      </c>
      <c r="P3018" s="22">
        <v>0.08</v>
      </c>
      <c r="Q3018" s="17" t="e">
        <f t="shared" si="143"/>
        <v>#REF!</v>
      </c>
      <c r="R3018" s="13" t="e">
        <f>VLOOKUP(J3018,'[1]Nhân viên'!$E$20:$F$41,2,0)</f>
        <v>#REF!</v>
      </c>
    </row>
    <row r="3019" spans="1:18" hidden="1">
      <c r="A3019" s="11">
        <v>3021</v>
      </c>
      <c r="B3019" s="11">
        <f t="shared" si="141"/>
        <v>0</v>
      </c>
      <c r="E3019" s="13" t="e">
        <f>VLOOKUP(D3019,#REF!,2,0)</f>
        <v>#REF!</v>
      </c>
      <c r="H3019" s="13" t="e">
        <f>VLOOKUP(F3019,#REF!,2,0)</f>
        <v>#REF!</v>
      </c>
      <c r="I3019" s="13" t="str">
        <f>VLOOKUP(F3019,'[1]Khách hàng'!$A$4:$F$2144,3,0)</f>
        <v>Số 1 đường số 17A, Khu phố 11, Phường Bình Trị Đông B, Quận Bình Tân, TP.HCM.</v>
      </c>
      <c r="J3019" s="13" t="e">
        <f>VLOOKUP(F3019,#REF!,5,0)</f>
        <v>#REF!</v>
      </c>
      <c r="M3019" s="13" t="e">
        <f>VLOOKUP(K3019,#REF!,2,0)</f>
        <v>#REF!</v>
      </c>
      <c r="N3019" s="17" t="e">
        <f>VLOOKUP(K3019,#REF!,6,0)</f>
        <v>#REF!</v>
      </c>
      <c r="O3019" s="17" t="e">
        <f t="shared" si="142"/>
        <v>#REF!</v>
      </c>
      <c r="P3019" s="22">
        <v>0.08</v>
      </c>
      <c r="Q3019" s="17" t="e">
        <f t="shared" si="143"/>
        <v>#REF!</v>
      </c>
      <c r="R3019" s="13" t="e">
        <f>VLOOKUP(J3019,'[1]Nhân viên'!$E$20:$F$41,2,0)</f>
        <v>#REF!</v>
      </c>
    </row>
    <row r="3020" spans="1:18" hidden="1">
      <c r="A3020" s="11">
        <v>3022</v>
      </c>
      <c r="B3020" s="11">
        <f t="shared" si="141"/>
        <v>0</v>
      </c>
      <c r="E3020" s="13" t="e">
        <f>VLOOKUP(D3020,#REF!,2,0)</f>
        <v>#REF!</v>
      </c>
      <c r="H3020" s="13" t="e">
        <f>VLOOKUP(F3020,#REF!,2,0)</f>
        <v>#REF!</v>
      </c>
      <c r="I3020" s="13" t="str">
        <f>VLOOKUP(F3020,'[1]Khách hàng'!$A$4:$F$2144,3,0)</f>
        <v>Số 1 đường số 17A, Khu phố 11, Phường Bình Trị Đông B, Quận Bình Tân, TP.HCM.</v>
      </c>
      <c r="J3020" s="13" t="e">
        <f>VLOOKUP(F3020,#REF!,5,0)</f>
        <v>#REF!</v>
      </c>
      <c r="M3020" s="13" t="e">
        <f>VLOOKUP(K3020,#REF!,2,0)</f>
        <v>#REF!</v>
      </c>
      <c r="N3020" s="17" t="e">
        <f>VLOOKUP(K3020,#REF!,6,0)</f>
        <v>#REF!</v>
      </c>
      <c r="O3020" s="17" t="e">
        <f t="shared" si="142"/>
        <v>#REF!</v>
      </c>
      <c r="P3020" s="22">
        <v>0.08</v>
      </c>
      <c r="Q3020" s="17" t="e">
        <f t="shared" si="143"/>
        <v>#REF!</v>
      </c>
      <c r="R3020" s="13" t="e">
        <f>VLOOKUP(J3020,'[1]Nhân viên'!$E$20:$F$41,2,0)</f>
        <v>#REF!</v>
      </c>
    </row>
    <row r="3021" spans="1:18" hidden="1">
      <c r="A3021" s="11">
        <v>3023</v>
      </c>
      <c r="B3021" s="11">
        <f t="shared" si="141"/>
        <v>0</v>
      </c>
      <c r="E3021" s="13" t="e">
        <f>VLOOKUP(D3021,#REF!,2,0)</f>
        <v>#REF!</v>
      </c>
      <c r="H3021" s="13" t="e">
        <f>VLOOKUP(F3021,#REF!,2,0)</f>
        <v>#REF!</v>
      </c>
      <c r="I3021" s="13" t="str">
        <f>VLOOKUP(F3021,'[1]Khách hàng'!$A$4:$F$2144,3,0)</f>
        <v>Số 1 đường số 17A, Khu phố 11, Phường Bình Trị Đông B, Quận Bình Tân, TP.HCM.</v>
      </c>
      <c r="J3021" s="13" t="e">
        <f>VLOOKUP(F3021,#REF!,5,0)</f>
        <v>#REF!</v>
      </c>
      <c r="M3021" s="13" t="e">
        <f>VLOOKUP(K3021,#REF!,2,0)</f>
        <v>#REF!</v>
      </c>
      <c r="N3021" s="17" t="e">
        <f>VLOOKUP(K3021,#REF!,6,0)</f>
        <v>#REF!</v>
      </c>
      <c r="O3021" s="17" t="e">
        <f t="shared" si="142"/>
        <v>#REF!</v>
      </c>
      <c r="P3021" s="22">
        <v>0.08</v>
      </c>
      <c r="Q3021" s="17" t="e">
        <f t="shared" si="143"/>
        <v>#REF!</v>
      </c>
      <c r="R3021" s="13" t="e">
        <f>VLOOKUP(J3021,'[1]Nhân viên'!$E$20:$F$41,2,0)</f>
        <v>#REF!</v>
      </c>
    </row>
    <row r="3022" spans="1:18" hidden="1">
      <c r="A3022" s="11">
        <v>3024</v>
      </c>
      <c r="B3022" s="11">
        <f t="shared" si="141"/>
        <v>0</v>
      </c>
      <c r="E3022" s="13" t="e">
        <f>VLOOKUP(D3022,#REF!,2,0)</f>
        <v>#REF!</v>
      </c>
      <c r="H3022" s="13" t="e">
        <f>VLOOKUP(F3022,#REF!,2,0)</f>
        <v>#REF!</v>
      </c>
      <c r="I3022" s="13" t="str">
        <f>VLOOKUP(F3022,'[1]Khách hàng'!$A$4:$F$2144,3,0)</f>
        <v>Số 1 đường số 17A, Khu phố 11, Phường Bình Trị Đông B, Quận Bình Tân, TP.HCM.</v>
      </c>
      <c r="J3022" s="13" t="e">
        <f>VLOOKUP(F3022,#REF!,5,0)</f>
        <v>#REF!</v>
      </c>
      <c r="M3022" s="13" t="e">
        <f>VLOOKUP(K3022,#REF!,2,0)</f>
        <v>#REF!</v>
      </c>
      <c r="N3022" s="17" t="e">
        <f>VLOOKUP(K3022,#REF!,6,0)</f>
        <v>#REF!</v>
      </c>
      <c r="O3022" s="17" t="e">
        <f t="shared" si="142"/>
        <v>#REF!</v>
      </c>
      <c r="P3022" s="22">
        <v>0.08</v>
      </c>
      <c r="Q3022" s="17" t="e">
        <f t="shared" si="143"/>
        <v>#REF!</v>
      </c>
      <c r="R3022" s="13" t="e">
        <f>VLOOKUP(J3022,'[1]Nhân viên'!$E$20:$F$41,2,0)</f>
        <v>#REF!</v>
      </c>
    </row>
    <row r="3023" spans="1:18" hidden="1">
      <c r="A3023" s="11">
        <v>3025</v>
      </c>
      <c r="B3023" s="11">
        <f t="shared" si="141"/>
        <v>0</v>
      </c>
      <c r="E3023" s="13" t="e">
        <f>VLOOKUP(D3023,#REF!,2,0)</f>
        <v>#REF!</v>
      </c>
      <c r="H3023" s="13" t="e">
        <f>VLOOKUP(F3023,#REF!,2,0)</f>
        <v>#REF!</v>
      </c>
      <c r="I3023" s="13" t="str">
        <f>VLOOKUP(F3023,'[1]Khách hàng'!$A$4:$F$2144,3,0)</f>
        <v>Số 1 đường số 17A, Khu phố 11, Phường Bình Trị Đông B, Quận Bình Tân, TP.HCM.</v>
      </c>
      <c r="J3023" s="13" t="e">
        <f>VLOOKUP(F3023,#REF!,5,0)</f>
        <v>#REF!</v>
      </c>
      <c r="M3023" s="13" t="e">
        <f>VLOOKUP(K3023,#REF!,2,0)</f>
        <v>#REF!</v>
      </c>
      <c r="N3023" s="17" t="e">
        <f>VLOOKUP(K3023,#REF!,6,0)</f>
        <v>#REF!</v>
      </c>
      <c r="O3023" s="17" t="e">
        <f t="shared" si="142"/>
        <v>#REF!</v>
      </c>
      <c r="P3023" s="22">
        <v>0.08</v>
      </c>
      <c r="Q3023" s="17" t="e">
        <f t="shared" si="143"/>
        <v>#REF!</v>
      </c>
      <c r="R3023" s="13" t="e">
        <f>VLOOKUP(J3023,'[1]Nhân viên'!$E$20:$F$41,2,0)</f>
        <v>#REF!</v>
      </c>
    </row>
    <row r="3024" spans="1:18" hidden="1">
      <c r="A3024" s="11">
        <v>3026</v>
      </c>
      <c r="B3024" s="11">
        <f t="shared" si="141"/>
        <v>0</v>
      </c>
      <c r="E3024" s="13" t="e">
        <f>VLOOKUP(D3024,#REF!,2,0)</f>
        <v>#REF!</v>
      </c>
      <c r="H3024" s="13" t="e">
        <f>VLOOKUP(F3024,#REF!,2,0)</f>
        <v>#REF!</v>
      </c>
      <c r="I3024" s="13" t="str">
        <f>VLOOKUP(F3024,'[1]Khách hàng'!$A$4:$F$2144,3,0)</f>
        <v>Số 1 đường số 17A, Khu phố 11, Phường Bình Trị Đông B, Quận Bình Tân, TP.HCM.</v>
      </c>
      <c r="J3024" s="13" t="e">
        <f>VLOOKUP(F3024,#REF!,5,0)</f>
        <v>#REF!</v>
      </c>
      <c r="M3024" s="13" t="e">
        <f>VLOOKUP(K3024,#REF!,2,0)</f>
        <v>#REF!</v>
      </c>
      <c r="N3024" s="17" t="e">
        <f>VLOOKUP(K3024,#REF!,6,0)</f>
        <v>#REF!</v>
      </c>
      <c r="O3024" s="17" t="e">
        <f t="shared" si="142"/>
        <v>#REF!</v>
      </c>
      <c r="P3024" s="22">
        <v>0.08</v>
      </c>
      <c r="Q3024" s="17" t="e">
        <f t="shared" si="143"/>
        <v>#REF!</v>
      </c>
      <c r="R3024" s="13" t="e">
        <f>VLOOKUP(J3024,'[1]Nhân viên'!$E$20:$F$41,2,0)</f>
        <v>#REF!</v>
      </c>
    </row>
    <row r="3025" spans="1:18" hidden="1">
      <c r="A3025" s="11">
        <v>3027</v>
      </c>
      <c r="B3025" s="11">
        <f t="shared" si="141"/>
        <v>0</v>
      </c>
      <c r="E3025" s="13" t="e">
        <f>VLOOKUP(D3025,#REF!,2,0)</f>
        <v>#REF!</v>
      </c>
      <c r="H3025" s="13" t="e">
        <f>VLOOKUP(F3025,#REF!,2,0)</f>
        <v>#REF!</v>
      </c>
      <c r="I3025" s="13" t="str">
        <f>VLOOKUP(F3025,'[1]Khách hàng'!$A$4:$F$2144,3,0)</f>
        <v>Số 1 đường số 17A, Khu phố 11, Phường Bình Trị Đông B, Quận Bình Tân, TP.HCM.</v>
      </c>
      <c r="J3025" s="13" t="e">
        <f>VLOOKUP(F3025,#REF!,5,0)</f>
        <v>#REF!</v>
      </c>
      <c r="M3025" s="13" t="e">
        <f>VLOOKUP(K3025,#REF!,2,0)</f>
        <v>#REF!</v>
      </c>
      <c r="N3025" s="17" t="e">
        <f>VLOOKUP(K3025,#REF!,6,0)</f>
        <v>#REF!</v>
      </c>
      <c r="O3025" s="17" t="e">
        <f t="shared" si="142"/>
        <v>#REF!</v>
      </c>
      <c r="P3025" s="22">
        <v>0.08</v>
      </c>
      <c r="Q3025" s="17" t="e">
        <f t="shared" si="143"/>
        <v>#REF!</v>
      </c>
      <c r="R3025" s="13" t="e">
        <f>VLOOKUP(J3025,'[1]Nhân viên'!$E$20:$F$41,2,0)</f>
        <v>#REF!</v>
      </c>
    </row>
    <row r="3026" spans="1:18" hidden="1">
      <c r="A3026" s="11">
        <v>3028</v>
      </c>
      <c r="B3026" s="11">
        <f t="shared" si="141"/>
        <v>0</v>
      </c>
      <c r="E3026" s="13" t="e">
        <f>VLOOKUP(D3026,#REF!,2,0)</f>
        <v>#REF!</v>
      </c>
      <c r="H3026" s="13" t="e">
        <f>VLOOKUP(F3026,#REF!,2,0)</f>
        <v>#REF!</v>
      </c>
      <c r="I3026" s="13" t="str">
        <f>VLOOKUP(F3026,'[1]Khách hàng'!$A$4:$F$2144,3,0)</f>
        <v>Số 1 đường số 17A, Khu phố 11, Phường Bình Trị Đông B, Quận Bình Tân, TP.HCM.</v>
      </c>
      <c r="J3026" s="13" t="e">
        <f>VLOOKUP(F3026,#REF!,5,0)</f>
        <v>#REF!</v>
      </c>
      <c r="M3026" s="13" t="e">
        <f>VLOOKUP(K3026,#REF!,2,0)</f>
        <v>#REF!</v>
      </c>
      <c r="N3026" s="17" t="e">
        <f>VLOOKUP(K3026,#REF!,6,0)</f>
        <v>#REF!</v>
      </c>
      <c r="O3026" s="17" t="e">
        <f t="shared" si="142"/>
        <v>#REF!</v>
      </c>
      <c r="P3026" s="22">
        <v>0.08</v>
      </c>
      <c r="Q3026" s="17" t="e">
        <f t="shared" si="143"/>
        <v>#REF!</v>
      </c>
      <c r="R3026" s="13" t="e">
        <f>VLOOKUP(J3026,'[1]Nhân viên'!$E$20:$F$41,2,0)</f>
        <v>#REF!</v>
      </c>
    </row>
    <row r="3027" spans="1:18" hidden="1">
      <c r="A3027" s="11">
        <v>3029</v>
      </c>
      <c r="B3027" s="11">
        <f t="shared" si="141"/>
        <v>0</v>
      </c>
      <c r="E3027" s="13" t="e">
        <f>VLOOKUP(D3027,#REF!,2,0)</f>
        <v>#REF!</v>
      </c>
      <c r="H3027" s="13" t="e">
        <f>VLOOKUP(F3027,#REF!,2,0)</f>
        <v>#REF!</v>
      </c>
      <c r="I3027" s="13" t="str">
        <f>VLOOKUP(F3027,'[1]Khách hàng'!$A$4:$F$2144,3,0)</f>
        <v>Số 1 đường số 17A, Khu phố 11, Phường Bình Trị Đông B, Quận Bình Tân, TP.HCM.</v>
      </c>
      <c r="J3027" s="13" t="e">
        <f>VLOOKUP(F3027,#REF!,5,0)</f>
        <v>#REF!</v>
      </c>
      <c r="M3027" s="13" t="e">
        <f>VLOOKUP(K3027,#REF!,2,0)</f>
        <v>#REF!</v>
      </c>
      <c r="N3027" s="17" t="e">
        <f>VLOOKUP(K3027,#REF!,6,0)</f>
        <v>#REF!</v>
      </c>
      <c r="O3027" s="17" t="e">
        <f t="shared" si="142"/>
        <v>#REF!</v>
      </c>
      <c r="P3027" s="22">
        <v>0.08</v>
      </c>
      <c r="Q3027" s="17" t="e">
        <f t="shared" si="143"/>
        <v>#REF!</v>
      </c>
      <c r="R3027" s="13" t="e">
        <f>VLOOKUP(J3027,'[1]Nhân viên'!$E$20:$F$41,2,0)</f>
        <v>#REF!</v>
      </c>
    </row>
    <row r="3028" spans="1:18" hidden="1">
      <c r="A3028" s="11">
        <v>3030</v>
      </c>
      <c r="B3028" s="11">
        <f t="shared" si="141"/>
        <v>0</v>
      </c>
      <c r="E3028" s="13" t="e">
        <f>VLOOKUP(D3028,#REF!,2,0)</f>
        <v>#REF!</v>
      </c>
      <c r="H3028" s="13" t="e">
        <f>VLOOKUP(F3028,#REF!,2,0)</f>
        <v>#REF!</v>
      </c>
      <c r="I3028" s="13" t="str">
        <f>VLOOKUP(F3028,'[1]Khách hàng'!$A$4:$F$2144,3,0)</f>
        <v>Số 1 đường số 17A, Khu phố 11, Phường Bình Trị Đông B, Quận Bình Tân, TP.HCM.</v>
      </c>
      <c r="J3028" s="13" t="e">
        <f>VLOOKUP(F3028,#REF!,5,0)</f>
        <v>#REF!</v>
      </c>
      <c r="M3028" s="13" t="e">
        <f>VLOOKUP(K3028,#REF!,2,0)</f>
        <v>#REF!</v>
      </c>
      <c r="N3028" s="17" t="e">
        <f>VLOOKUP(K3028,#REF!,6,0)</f>
        <v>#REF!</v>
      </c>
      <c r="O3028" s="17" t="e">
        <f t="shared" si="142"/>
        <v>#REF!</v>
      </c>
      <c r="P3028" s="22">
        <v>0.08</v>
      </c>
      <c r="Q3028" s="17" t="e">
        <f t="shared" si="143"/>
        <v>#REF!</v>
      </c>
      <c r="R3028" s="13" t="e">
        <f>VLOOKUP(J3028,'[1]Nhân viên'!$E$20:$F$41,2,0)</f>
        <v>#REF!</v>
      </c>
    </row>
    <row r="3029" spans="1:18" hidden="1">
      <c r="A3029" s="11">
        <v>3031</v>
      </c>
      <c r="B3029" s="11">
        <f t="shared" si="141"/>
        <v>0</v>
      </c>
      <c r="E3029" s="13" t="e">
        <f>VLOOKUP(D3029,#REF!,2,0)</f>
        <v>#REF!</v>
      </c>
      <c r="H3029" s="13" t="e">
        <f>VLOOKUP(F3029,#REF!,2,0)</f>
        <v>#REF!</v>
      </c>
      <c r="I3029" s="13" t="str">
        <f>VLOOKUP(F3029,'[1]Khách hàng'!$A$4:$F$2144,3,0)</f>
        <v>Số 1 đường số 17A, Khu phố 11, Phường Bình Trị Đông B, Quận Bình Tân, TP.HCM.</v>
      </c>
      <c r="J3029" s="13" t="e">
        <f>VLOOKUP(F3029,#REF!,5,0)</f>
        <v>#REF!</v>
      </c>
      <c r="M3029" s="13" t="e">
        <f>VLOOKUP(K3029,#REF!,2,0)</f>
        <v>#REF!</v>
      </c>
      <c r="N3029" s="17" t="e">
        <f>VLOOKUP(K3029,#REF!,6,0)</f>
        <v>#REF!</v>
      </c>
      <c r="O3029" s="17" t="e">
        <f t="shared" si="142"/>
        <v>#REF!</v>
      </c>
      <c r="P3029" s="22">
        <v>0.08</v>
      </c>
      <c r="Q3029" s="17" t="e">
        <f t="shared" si="143"/>
        <v>#REF!</v>
      </c>
      <c r="R3029" s="13" t="e">
        <f>VLOOKUP(J3029,'[1]Nhân viên'!$E$20:$F$41,2,0)</f>
        <v>#REF!</v>
      </c>
    </row>
    <row r="3030" spans="1:18" hidden="1">
      <c r="A3030" s="11">
        <v>3032</v>
      </c>
      <c r="B3030" s="11">
        <f t="shared" si="141"/>
        <v>0</v>
      </c>
      <c r="E3030" s="13" t="e">
        <f>VLOOKUP(D3030,#REF!,2,0)</f>
        <v>#REF!</v>
      </c>
      <c r="H3030" s="13" t="e">
        <f>VLOOKUP(F3030,#REF!,2,0)</f>
        <v>#REF!</v>
      </c>
      <c r="I3030" s="13" t="str">
        <f>VLOOKUP(F3030,'[1]Khách hàng'!$A$4:$F$2144,3,0)</f>
        <v>Số 1 đường số 17A, Khu phố 11, Phường Bình Trị Đông B, Quận Bình Tân, TP.HCM.</v>
      </c>
      <c r="J3030" s="13" t="e">
        <f>VLOOKUP(F3030,#REF!,5,0)</f>
        <v>#REF!</v>
      </c>
      <c r="M3030" s="13" t="e">
        <f>VLOOKUP(K3030,#REF!,2,0)</f>
        <v>#REF!</v>
      </c>
      <c r="N3030" s="17" t="e">
        <f>VLOOKUP(K3030,#REF!,6,0)</f>
        <v>#REF!</v>
      </c>
      <c r="O3030" s="17" t="e">
        <f t="shared" si="142"/>
        <v>#REF!</v>
      </c>
      <c r="P3030" s="22">
        <v>0.08</v>
      </c>
      <c r="Q3030" s="17" t="e">
        <f t="shared" si="143"/>
        <v>#REF!</v>
      </c>
      <c r="R3030" s="13" t="e">
        <f>VLOOKUP(J3030,'[1]Nhân viên'!$E$20:$F$41,2,0)</f>
        <v>#REF!</v>
      </c>
    </row>
    <row r="3031" spans="1:18" hidden="1">
      <c r="A3031" s="11">
        <v>3033</v>
      </c>
      <c r="B3031" s="11">
        <f t="shared" si="141"/>
        <v>0</v>
      </c>
      <c r="E3031" s="13" t="e">
        <f>VLOOKUP(D3031,#REF!,2,0)</f>
        <v>#REF!</v>
      </c>
      <c r="H3031" s="13" t="e">
        <f>VLOOKUP(F3031,#REF!,2,0)</f>
        <v>#REF!</v>
      </c>
      <c r="I3031" s="13" t="str">
        <f>VLOOKUP(F3031,'[1]Khách hàng'!$A$4:$F$2144,3,0)</f>
        <v>Số 1 đường số 17A, Khu phố 11, Phường Bình Trị Đông B, Quận Bình Tân, TP.HCM.</v>
      </c>
      <c r="J3031" s="13" t="e">
        <f>VLOOKUP(F3031,#REF!,5,0)</f>
        <v>#REF!</v>
      </c>
      <c r="M3031" s="13" t="e">
        <f>VLOOKUP(K3031,#REF!,2,0)</f>
        <v>#REF!</v>
      </c>
      <c r="N3031" s="17" t="e">
        <f>VLOOKUP(K3031,#REF!,6,0)</f>
        <v>#REF!</v>
      </c>
      <c r="O3031" s="17" t="e">
        <f t="shared" si="142"/>
        <v>#REF!</v>
      </c>
      <c r="P3031" s="22">
        <v>0.08</v>
      </c>
      <c r="Q3031" s="17" t="e">
        <f t="shared" si="143"/>
        <v>#REF!</v>
      </c>
      <c r="R3031" s="13" t="e">
        <f>VLOOKUP(J3031,'[1]Nhân viên'!$E$20:$F$41,2,0)</f>
        <v>#REF!</v>
      </c>
    </row>
    <row r="3032" spans="1:18" hidden="1">
      <c r="A3032" s="11">
        <v>3034</v>
      </c>
      <c r="B3032" s="11">
        <f t="shared" si="141"/>
        <v>0</v>
      </c>
      <c r="E3032" s="13" t="e">
        <f>VLOOKUP(D3032,#REF!,2,0)</f>
        <v>#REF!</v>
      </c>
      <c r="H3032" s="13" t="e">
        <f>VLOOKUP(F3032,#REF!,2,0)</f>
        <v>#REF!</v>
      </c>
      <c r="I3032" s="13" t="str">
        <f>VLOOKUP(F3032,'[1]Khách hàng'!$A$4:$F$2144,3,0)</f>
        <v>Số 1 đường số 17A, Khu phố 11, Phường Bình Trị Đông B, Quận Bình Tân, TP.HCM.</v>
      </c>
      <c r="J3032" s="13" t="e">
        <f>VLOOKUP(F3032,#REF!,5,0)</f>
        <v>#REF!</v>
      </c>
      <c r="M3032" s="13" t="e">
        <f>VLOOKUP(K3032,#REF!,2,0)</f>
        <v>#REF!</v>
      </c>
      <c r="N3032" s="17" t="e">
        <f>VLOOKUP(K3032,#REF!,6,0)</f>
        <v>#REF!</v>
      </c>
      <c r="O3032" s="17" t="e">
        <f t="shared" si="142"/>
        <v>#REF!</v>
      </c>
      <c r="P3032" s="22">
        <v>0.08</v>
      </c>
      <c r="Q3032" s="17" t="e">
        <f t="shared" si="143"/>
        <v>#REF!</v>
      </c>
      <c r="R3032" s="13" t="e">
        <f>VLOOKUP(J3032,'[1]Nhân viên'!$E$20:$F$41,2,0)</f>
        <v>#REF!</v>
      </c>
    </row>
    <row r="3033" spans="1:18" hidden="1">
      <c r="A3033" s="11">
        <v>3035</v>
      </c>
      <c r="B3033" s="11">
        <f t="shared" si="141"/>
        <v>0</v>
      </c>
      <c r="E3033" s="13" t="e">
        <f>VLOOKUP(D3033,#REF!,2,0)</f>
        <v>#REF!</v>
      </c>
      <c r="H3033" s="13" t="e">
        <f>VLOOKUP(F3033,#REF!,2,0)</f>
        <v>#REF!</v>
      </c>
      <c r="I3033" s="13" t="str">
        <f>VLOOKUP(F3033,'[1]Khách hàng'!$A$4:$F$2144,3,0)</f>
        <v>Số 1 đường số 17A, Khu phố 11, Phường Bình Trị Đông B, Quận Bình Tân, TP.HCM.</v>
      </c>
      <c r="J3033" s="13" t="e">
        <f>VLOOKUP(F3033,#REF!,5,0)</f>
        <v>#REF!</v>
      </c>
      <c r="M3033" s="13" t="e">
        <f>VLOOKUP(K3033,#REF!,2,0)</f>
        <v>#REF!</v>
      </c>
      <c r="N3033" s="17" t="e">
        <f>VLOOKUP(K3033,#REF!,6,0)</f>
        <v>#REF!</v>
      </c>
      <c r="O3033" s="17" t="e">
        <f t="shared" si="142"/>
        <v>#REF!</v>
      </c>
      <c r="P3033" s="22">
        <v>0.08</v>
      </c>
      <c r="Q3033" s="17" t="e">
        <f t="shared" si="143"/>
        <v>#REF!</v>
      </c>
      <c r="R3033" s="13" t="e">
        <f>VLOOKUP(J3033,'[1]Nhân viên'!$E$20:$F$41,2,0)</f>
        <v>#REF!</v>
      </c>
    </row>
    <row r="3034" spans="1:18" hidden="1">
      <c r="A3034" s="11">
        <v>3036</v>
      </c>
      <c r="B3034" s="11">
        <f t="shared" si="141"/>
        <v>0</v>
      </c>
      <c r="E3034" s="13" t="e">
        <f>VLOOKUP(D3034,#REF!,2,0)</f>
        <v>#REF!</v>
      </c>
      <c r="H3034" s="13" t="e">
        <f>VLOOKUP(F3034,#REF!,2,0)</f>
        <v>#REF!</v>
      </c>
      <c r="I3034" s="13" t="str">
        <f>VLOOKUP(F3034,'[1]Khách hàng'!$A$4:$F$2144,3,0)</f>
        <v>Số 1 đường số 17A, Khu phố 11, Phường Bình Trị Đông B, Quận Bình Tân, TP.HCM.</v>
      </c>
      <c r="J3034" s="13" t="e">
        <f>VLOOKUP(F3034,#REF!,5,0)</f>
        <v>#REF!</v>
      </c>
      <c r="M3034" s="13" t="e">
        <f>VLOOKUP(K3034,#REF!,2,0)</f>
        <v>#REF!</v>
      </c>
      <c r="N3034" s="17" t="e">
        <f>VLOOKUP(K3034,#REF!,6,0)</f>
        <v>#REF!</v>
      </c>
      <c r="O3034" s="17" t="e">
        <f t="shared" si="142"/>
        <v>#REF!</v>
      </c>
      <c r="P3034" s="22">
        <v>0.08</v>
      </c>
      <c r="Q3034" s="17" t="e">
        <f t="shared" si="143"/>
        <v>#REF!</v>
      </c>
      <c r="R3034" s="13" t="e">
        <f>VLOOKUP(J3034,'[1]Nhân viên'!$E$20:$F$41,2,0)</f>
        <v>#REF!</v>
      </c>
    </row>
    <row r="3035" spans="1:18" hidden="1">
      <c r="A3035" s="11">
        <v>3037</v>
      </c>
      <c r="B3035" s="11">
        <f t="shared" si="141"/>
        <v>0</v>
      </c>
      <c r="E3035" s="13" t="e">
        <f>VLOOKUP(D3035,#REF!,2,0)</f>
        <v>#REF!</v>
      </c>
      <c r="H3035" s="13" t="e">
        <f>VLOOKUP(F3035,#REF!,2,0)</f>
        <v>#REF!</v>
      </c>
      <c r="I3035" s="13" t="str">
        <f>VLOOKUP(F3035,'[1]Khách hàng'!$A$4:$F$2144,3,0)</f>
        <v>Số 1 đường số 17A, Khu phố 11, Phường Bình Trị Đông B, Quận Bình Tân, TP.HCM.</v>
      </c>
      <c r="J3035" s="13" t="e">
        <f>VLOOKUP(F3035,#REF!,5,0)</f>
        <v>#REF!</v>
      </c>
      <c r="M3035" s="13" t="e">
        <f>VLOOKUP(K3035,#REF!,2,0)</f>
        <v>#REF!</v>
      </c>
      <c r="N3035" s="17" t="e">
        <f>VLOOKUP(K3035,#REF!,6,0)</f>
        <v>#REF!</v>
      </c>
      <c r="O3035" s="17" t="e">
        <f t="shared" si="142"/>
        <v>#REF!</v>
      </c>
      <c r="P3035" s="22">
        <v>0.08</v>
      </c>
      <c r="Q3035" s="17" t="e">
        <f t="shared" si="143"/>
        <v>#REF!</v>
      </c>
      <c r="R3035" s="13" t="e">
        <f>VLOOKUP(J3035,'[1]Nhân viên'!$E$20:$F$41,2,0)</f>
        <v>#REF!</v>
      </c>
    </row>
    <row r="3036" spans="1:18" hidden="1">
      <c r="A3036" s="11">
        <v>3038</v>
      </c>
      <c r="B3036" s="11">
        <f t="shared" ref="B3036:B3099" si="144">DAY($C3036)</f>
        <v>0</v>
      </c>
      <c r="E3036" s="13" t="e">
        <f>VLOOKUP(D3036,#REF!,2,0)</f>
        <v>#REF!</v>
      </c>
      <c r="H3036" s="13" t="e">
        <f>VLOOKUP(F3036,#REF!,2,0)</f>
        <v>#REF!</v>
      </c>
      <c r="I3036" s="13" t="str">
        <f>VLOOKUP(F3036,'[1]Khách hàng'!$A$4:$F$2144,3,0)</f>
        <v>Số 1 đường số 17A, Khu phố 11, Phường Bình Trị Đông B, Quận Bình Tân, TP.HCM.</v>
      </c>
      <c r="J3036" s="13" t="e">
        <f>VLOOKUP(F3036,#REF!,5,0)</f>
        <v>#REF!</v>
      </c>
      <c r="M3036" s="13" t="e">
        <f>VLOOKUP(K3036,#REF!,2,0)</f>
        <v>#REF!</v>
      </c>
      <c r="N3036" s="17" t="e">
        <f>VLOOKUP(K3036,#REF!,6,0)</f>
        <v>#REF!</v>
      </c>
      <c r="O3036" s="17" t="e">
        <f t="shared" si="142"/>
        <v>#REF!</v>
      </c>
      <c r="P3036" s="22">
        <v>0.08</v>
      </c>
      <c r="Q3036" s="17" t="e">
        <f t="shared" si="143"/>
        <v>#REF!</v>
      </c>
      <c r="R3036" s="13" t="e">
        <f>VLOOKUP(J3036,'[1]Nhân viên'!$E$20:$F$41,2,0)</f>
        <v>#REF!</v>
      </c>
    </row>
    <row r="3037" spans="1:18" hidden="1">
      <c r="A3037" s="11">
        <v>3039</v>
      </c>
      <c r="B3037" s="11">
        <f t="shared" si="144"/>
        <v>0</v>
      </c>
      <c r="E3037" s="13" t="e">
        <f>VLOOKUP(D3037,#REF!,2,0)</f>
        <v>#REF!</v>
      </c>
      <c r="H3037" s="13" t="e">
        <f>VLOOKUP(F3037,#REF!,2,0)</f>
        <v>#REF!</v>
      </c>
      <c r="I3037" s="13" t="str">
        <f>VLOOKUP(F3037,'[1]Khách hàng'!$A$4:$F$2144,3,0)</f>
        <v>Số 1 đường số 17A, Khu phố 11, Phường Bình Trị Đông B, Quận Bình Tân, TP.HCM.</v>
      </c>
      <c r="J3037" s="13" t="e">
        <f>VLOOKUP(F3037,#REF!,5,0)</f>
        <v>#REF!</v>
      </c>
      <c r="M3037" s="13" t="e">
        <f>VLOOKUP(K3037,#REF!,2,0)</f>
        <v>#REF!</v>
      </c>
      <c r="N3037" s="17" t="e">
        <f>VLOOKUP(K3037,#REF!,6,0)</f>
        <v>#REF!</v>
      </c>
      <c r="O3037" s="17" t="e">
        <f t="shared" si="142"/>
        <v>#REF!</v>
      </c>
      <c r="P3037" s="22">
        <v>0.08</v>
      </c>
      <c r="Q3037" s="17" t="e">
        <f t="shared" si="143"/>
        <v>#REF!</v>
      </c>
      <c r="R3037" s="13" t="e">
        <f>VLOOKUP(J3037,'[1]Nhân viên'!$E$20:$F$41,2,0)</f>
        <v>#REF!</v>
      </c>
    </row>
    <row r="3038" spans="1:18" hidden="1">
      <c r="A3038" s="11">
        <v>3040</v>
      </c>
      <c r="B3038" s="11">
        <f t="shared" si="144"/>
        <v>0</v>
      </c>
      <c r="E3038" s="13" t="e">
        <f>VLOOKUP(D3038,#REF!,2,0)</f>
        <v>#REF!</v>
      </c>
      <c r="H3038" s="13" t="e">
        <f>VLOOKUP(F3038,#REF!,2,0)</f>
        <v>#REF!</v>
      </c>
      <c r="I3038" s="13" t="str">
        <f>VLOOKUP(F3038,'[1]Khách hàng'!$A$4:$F$2144,3,0)</f>
        <v>Số 1 đường số 17A, Khu phố 11, Phường Bình Trị Đông B, Quận Bình Tân, TP.HCM.</v>
      </c>
      <c r="J3038" s="13" t="e">
        <f>VLOOKUP(F3038,#REF!,5,0)</f>
        <v>#REF!</v>
      </c>
      <c r="M3038" s="13" t="e">
        <f>VLOOKUP(K3038,#REF!,2,0)</f>
        <v>#REF!</v>
      </c>
      <c r="N3038" s="17" t="e">
        <f>VLOOKUP(K3038,#REF!,6,0)</f>
        <v>#REF!</v>
      </c>
      <c r="O3038" s="17" t="e">
        <f t="shared" si="142"/>
        <v>#REF!</v>
      </c>
      <c r="P3038" s="22">
        <v>0.08</v>
      </c>
      <c r="Q3038" s="17" t="e">
        <f t="shared" si="143"/>
        <v>#REF!</v>
      </c>
      <c r="R3038" s="13" t="e">
        <f>VLOOKUP(J3038,'[1]Nhân viên'!$E$20:$F$41,2,0)</f>
        <v>#REF!</v>
      </c>
    </row>
    <row r="3039" spans="1:18" hidden="1">
      <c r="A3039" s="11">
        <v>3041</v>
      </c>
      <c r="B3039" s="11">
        <f t="shared" si="144"/>
        <v>0</v>
      </c>
      <c r="E3039" s="13" t="e">
        <f>VLOOKUP(D3039,#REF!,2,0)</f>
        <v>#REF!</v>
      </c>
      <c r="H3039" s="13" t="e">
        <f>VLOOKUP(F3039,#REF!,2,0)</f>
        <v>#REF!</v>
      </c>
      <c r="I3039" s="13" t="str">
        <f>VLOOKUP(F3039,'[1]Khách hàng'!$A$4:$F$2144,3,0)</f>
        <v>Số 1 đường số 17A, Khu phố 11, Phường Bình Trị Đông B, Quận Bình Tân, TP.HCM.</v>
      </c>
      <c r="J3039" s="13" t="e">
        <f>VLOOKUP(F3039,#REF!,5,0)</f>
        <v>#REF!</v>
      </c>
      <c r="M3039" s="13" t="e">
        <f>VLOOKUP(K3039,#REF!,2,0)</f>
        <v>#REF!</v>
      </c>
      <c r="N3039" s="17" t="e">
        <f>VLOOKUP(K3039,#REF!,6,0)</f>
        <v>#REF!</v>
      </c>
      <c r="O3039" s="17" t="e">
        <f t="shared" si="142"/>
        <v>#REF!</v>
      </c>
      <c r="P3039" s="22">
        <v>0.08</v>
      </c>
      <c r="Q3039" s="17" t="e">
        <f t="shared" si="143"/>
        <v>#REF!</v>
      </c>
      <c r="R3039" s="13" t="e">
        <f>VLOOKUP(J3039,'[1]Nhân viên'!$E$20:$F$41,2,0)</f>
        <v>#REF!</v>
      </c>
    </row>
    <row r="3040" spans="1:18" hidden="1">
      <c r="A3040" s="11">
        <v>3042</v>
      </c>
      <c r="B3040" s="11">
        <f t="shared" si="144"/>
        <v>0</v>
      </c>
      <c r="E3040" s="13" t="e">
        <f>VLOOKUP(D3040,#REF!,2,0)</f>
        <v>#REF!</v>
      </c>
      <c r="H3040" s="13" t="e">
        <f>VLOOKUP(F3040,#REF!,2,0)</f>
        <v>#REF!</v>
      </c>
      <c r="I3040" s="13" t="str">
        <f>VLOOKUP(F3040,'[1]Khách hàng'!$A$4:$F$2144,3,0)</f>
        <v>Số 1 đường số 17A, Khu phố 11, Phường Bình Trị Đông B, Quận Bình Tân, TP.HCM.</v>
      </c>
      <c r="J3040" s="13" t="e">
        <f>VLOOKUP(F3040,#REF!,5,0)</f>
        <v>#REF!</v>
      </c>
      <c r="M3040" s="13" t="e">
        <f>VLOOKUP(K3040,#REF!,2,0)</f>
        <v>#REF!</v>
      </c>
      <c r="N3040" s="17" t="e">
        <f>VLOOKUP(K3040,#REF!,6,0)</f>
        <v>#REF!</v>
      </c>
      <c r="O3040" s="17" t="e">
        <f t="shared" ref="O3040:O3103" si="145">L3040*N3040</f>
        <v>#REF!</v>
      </c>
      <c r="P3040" s="22">
        <v>0.08</v>
      </c>
      <c r="Q3040" s="17" t="e">
        <f t="shared" ref="Q3040:Q3103" si="146">O3040*P3040+O3040</f>
        <v>#REF!</v>
      </c>
      <c r="R3040" s="13" t="e">
        <f>VLOOKUP(J3040,'[1]Nhân viên'!$E$20:$F$41,2,0)</f>
        <v>#REF!</v>
      </c>
    </row>
    <row r="3041" spans="1:18" hidden="1">
      <c r="A3041" s="11">
        <v>3043</v>
      </c>
      <c r="B3041" s="11">
        <f t="shared" si="144"/>
        <v>0</v>
      </c>
      <c r="E3041" s="13" t="e">
        <f>VLOOKUP(D3041,#REF!,2,0)</f>
        <v>#REF!</v>
      </c>
      <c r="H3041" s="13" t="e">
        <f>VLOOKUP(F3041,#REF!,2,0)</f>
        <v>#REF!</v>
      </c>
      <c r="I3041" s="13" t="str">
        <f>VLOOKUP(F3041,'[1]Khách hàng'!$A$4:$F$2144,3,0)</f>
        <v>Số 1 đường số 17A, Khu phố 11, Phường Bình Trị Đông B, Quận Bình Tân, TP.HCM.</v>
      </c>
      <c r="J3041" s="13" t="e">
        <f>VLOOKUP(F3041,#REF!,5,0)</f>
        <v>#REF!</v>
      </c>
      <c r="M3041" s="13" t="e">
        <f>VLOOKUP(K3041,#REF!,2,0)</f>
        <v>#REF!</v>
      </c>
      <c r="N3041" s="17" t="e">
        <f>VLOOKUP(K3041,#REF!,6,0)</f>
        <v>#REF!</v>
      </c>
      <c r="O3041" s="17" t="e">
        <f t="shared" si="145"/>
        <v>#REF!</v>
      </c>
      <c r="P3041" s="22">
        <v>0.08</v>
      </c>
      <c r="Q3041" s="17" t="e">
        <f t="shared" si="146"/>
        <v>#REF!</v>
      </c>
      <c r="R3041" s="13" t="e">
        <f>VLOOKUP(J3041,'[1]Nhân viên'!$E$20:$F$41,2,0)</f>
        <v>#REF!</v>
      </c>
    </row>
    <row r="3042" spans="1:18" hidden="1">
      <c r="A3042" s="11">
        <v>3044</v>
      </c>
      <c r="B3042" s="11">
        <f t="shared" si="144"/>
        <v>0</v>
      </c>
      <c r="E3042" s="13" t="e">
        <f>VLOOKUP(D3042,#REF!,2,0)</f>
        <v>#REF!</v>
      </c>
      <c r="H3042" s="13" t="e">
        <f>VLOOKUP(F3042,#REF!,2,0)</f>
        <v>#REF!</v>
      </c>
      <c r="I3042" s="13" t="str">
        <f>VLOOKUP(F3042,'[1]Khách hàng'!$A$4:$F$2144,3,0)</f>
        <v>Số 1 đường số 17A, Khu phố 11, Phường Bình Trị Đông B, Quận Bình Tân, TP.HCM.</v>
      </c>
      <c r="J3042" s="13" t="e">
        <f>VLOOKUP(F3042,#REF!,5,0)</f>
        <v>#REF!</v>
      </c>
      <c r="M3042" s="13" t="e">
        <f>VLOOKUP(K3042,#REF!,2,0)</f>
        <v>#REF!</v>
      </c>
      <c r="N3042" s="17" t="e">
        <f>VLOOKUP(K3042,#REF!,6,0)</f>
        <v>#REF!</v>
      </c>
      <c r="O3042" s="17" t="e">
        <f t="shared" si="145"/>
        <v>#REF!</v>
      </c>
      <c r="P3042" s="22">
        <v>0.08</v>
      </c>
      <c r="Q3042" s="17" t="e">
        <f t="shared" si="146"/>
        <v>#REF!</v>
      </c>
      <c r="R3042" s="13" t="e">
        <f>VLOOKUP(J3042,'[1]Nhân viên'!$E$20:$F$41,2,0)</f>
        <v>#REF!</v>
      </c>
    </row>
    <row r="3043" spans="1:18" hidden="1">
      <c r="A3043" s="11">
        <v>3045</v>
      </c>
      <c r="B3043" s="11">
        <f t="shared" si="144"/>
        <v>0</v>
      </c>
      <c r="E3043" s="13" t="e">
        <f>VLOOKUP(D3043,#REF!,2,0)</f>
        <v>#REF!</v>
      </c>
      <c r="H3043" s="13" t="e">
        <f>VLOOKUP(F3043,#REF!,2,0)</f>
        <v>#REF!</v>
      </c>
      <c r="I3043" s="13" t="str">
        <f>VLOOKUP(F3043,'[1]Khách hàng'!$A$4:$F$2144,3,0)</f>
        <v>Số 1 đường số 17A, Khu phố 11, Phường Bình Trị Đông B, Quận Bình Tân, TP.HCM.</v>
      </c>
      <c r="J3043" s="13" t="e">
        <f>VLOOKUP(F3043,#REF!,5,0)</f>
        <v>#REF!</v>
      </c>
      <c r="M3043" s="13" t="e">
        <f>VLOOKUP(K3043,#REF!,2,0)</f>
        <v>#REF!</v>
      </c>
      <c r="N3043" s="17" t="e">
        <f>VLOOKUP(K3043,#REF!,6,0)</f>
        <v>#REF!</v>
      </c>
      <c r="O3043" s="17" t="e">
        <f t="shared" si="145"/>
        <v>#REF!</v>
      </c>
      <c r="P3043" s="22">
        <v>0.08</v>
      </c>
      <c r="Q3043" s="17" t="e">
        <f t="shared" si="146"/>
        <v>#REF!</v>
      </c>
      <c r="R3043" s="13" t="e">
        <f>VLOOKUP(J3043,'[1]Nhân viên'!$E$20:$F$41,2,0)</f>
        <v>#REF!</v>
      </c>
    </row>
    <row r="3044" spans="1:18" hidden="1">
      <c r="A3044" s="11">
        <v>3046</v>
      </c>
      <c r="B3044" s="11">
        <f t="shared" si="144"/>
        <v>0</v>
      </c>
      <c r="E3044" s="13" t="e">
        <f>VLOOKUP(D3044,#REF!,2,0)</f>
        <v>#REF!</v>
      </c>
      <c r="H3044" s="13" t="e">
        <f>VLOOKUP(F3044,#REF!,2,0)</f>
        <v>#REF!</v>
      </c>
      <c r="I3044" s="13" t="str">
        <f>VLOOKUP(F3044,'[1]Khách hàng'!$A$4:$F$2144,3,0)</f>
        <v>Số 1 đường số 17A, Khu phố 11, Phường Bình Trị Đông B, Quận Bình Tân, TP.HCM.</v>
      </c>
      <c r="J3044" s="13" t="e">
        <f>VLOOKUP(F3044,#REF!,5,0)</f>
        <v>#REF!</v>
      </c>
      <c r="M3044" s="13" t="e">
        <f>VLOOKUP(K3044,#REF!,2,0)</f>
        <v>#REF!</v>
      </c>
      <c r="N3044" s="17" t="e">
        <f>VLOOKUP(K3044,#REF!,6,0)</f>
        <v>#REF!</v>
      </c>
      <c r="O3044" s="17" t="e">
        <f t="shared" si="145"/>
        <v>#REF!</v>
      </c>
      <c r="P3044" s="22">
        <v>0.08</v>
      </c>
      <c r="Q3044" s="17" t="e">
        <f t="shared" si="146"/>
        <v>#REF!</v>
      </c>
      <c r="R3044" s="13" t="e">
        <f>VLOOKUP(J3044,'[1]Nhân viên'!$E$20:$F$41,2,0)</f>
        <v>#REF!</v>
      </c>
    </row>
    <row r="3045" spans="1:18" hidden="1">
      <c r="A3045" s="11">
        <v>3047</v>
      </c>
      <c r="B3045" s="11">
        <f t="shared" si="144"/>
        <v>0</v>
      </c>
      <c r="E3045" s="13" t="e">
        <f>VLOOKUP(D3045,#REF!,2,0)</f>
        <v>#REF!</v>
      </c>
      <c r="H3045" s="13" t="e">
        <f>VLOOKUP(F3045,#REF!,2,0)</f>
        <v>#REF!</v>
      </c>
      <c r="I3045" s="13" t="str">
        <f>VLOOKUP(F3045,'[1]Khách hàng'!$A$4:$F$2144,3,0)</f>
        <v>Số 1 đường số 17A, Khu phố 11, Phường Bình Trị Đông B, Quận Bình Tân, TP.HCM.</v>
      </c>
      <c r="J3045" s="13" t="e">
        <f>VLOOKUP(F3045,#REF!,5,0)</f>
        <v>#REF!</v>
      </c>
      <c r="M3045" s="13" t="e">
        <f>VLOOKUP(K3045,#REF!,2,0)</f>
        <v>#REF!</v>
      </c>
      <c r="N3045" s="17" t="e">
        <f>VLOOKUP(K3045,#REF!,6,0)</f>
        <v>#REF!</v>
      </c>
      <c r="O3045" s="17" t="e">
        <f t="shared" si="145"/>
        <v>#REF!</v>
      </c>
      <c r="P3045" s="22">
        <v>0.08</v>
      </c>
      <c r="Q3045" s="17" t="e">
        <f t="shared" si="146"/>
        <v>#REF!</v>
      </c>
      <c r="R3045" s="13" t="e">
        <f>VLOOKUP(J3045,'[1]Nhân viên'!$E$20:$F$41,2,0)</f>
        <v>#REF!</v>
      </c>
    </row>
    <row r="3046" spans="1:18" hidden="1">
      <c r="A3046" s="11">
        <v>3048</v>
      </c>
      <c r="B3046" s="11">
        <f t="shared" si="144"/>
        <v>0</v>
      </c>
      <c r="E3046" s="13" t="e">
        <f>VLOOKUP(D3046,#REF!,2,0)</f>
        <v>#REF!</v>
      </c>
      <c r="H3046" s="13" t="e">
        <f>VLOOKUP(F3046,#REF!,2,0)</f>
        <v>#REF!</v>
      </c>
      <c r="I3046" s="13" t="str">
        <f>VLOOKUP(F3046,'[1]Khách hàng'!$A$4:$F$2144,3,0)</f>
        <v>Số 1 đường số 17A, Khu phố 11, Phường Bình Trị Đông B, Quận Bình Tân, TP.HCM.</v>
      </c>
      <c r="J3046" s="13" t="e">
        <f>VLOOKUP(F3046,#REF!,5,0)</f>
        <v>#REF!</v>
      </c>
      <c r="M3046" s="13" t="e">
        <f>VLOOKUP(K3046,#REF!,2,0)</f>
        <v>#REF!</v>
      </c>
      <c r="N3046" s="17" t="e">
        <f>VLOOKUP(K3046,#REF!,6,0)</f>
        <v>#REF!</v>
      </c>
      <c r="O3046" s="17" t="e">
        <f t="shared" si="145"/>
        <v>#REF!</v>
      </c>
      <c r="P3046" s="22">
        <v>0.08</v>
      </c>
      <c r="Q3046" s="17" t="e">
        <f t="shared" si="146"/>
        <v>#REF!</v>
      </c>
      <c r="R3046" s="13" t="e">
        <f>VLOOKUP(J3046,'[1]Nhân viên'!$E$20:$F$41,2,0)</f>
        <v>#REF!</v>
      </c>
    </row>
    <row r="3047" spans="1:18" hidden="1">
      <c r="A3047" s="11">
        <v>3049</v>
      </c>
      <c r="B3047" s="11">
        <f t="shared" si="144"/>
        <v>0</v>
      </c>
      <c r="E3047" s="13" t="e">
        <f>VLOOKUP(D3047,#REF!,2,0)</f>
        <v>#REF!</v>
      </c>
      <c r="H3047" s="13" t="e">
        <f>VLOOKUP(F3047,#REF!,2,0)</f>
        <v>#REF!</v>
      </c>
      <c r="I3047" s="13" t="str">
        <f>VLOOKUP(F3047,'[1]Khách hàng'!$A$4:$F$2144,3,0)</f>
        <v>Số 1 đường số 17A, Khu phố 11, Phường Bình Trị Đông B, Quận Bình Tân, TP.HCM.</v>
      </c>
      <c r="J3047" s="13" t="e">
        <f>VLOOKUP(F3047,#REF!,5,0)</f>
        <v>#REF!</v>
      </c>
      <c r="M3047" s="13" t="e">
        <f>VLOOKUP(K3047,#REF!,2,0)</f>
        <v>#REF!</v>
      </c>
      <c r="N3047" s="17" t="e">
        <f>VLOOKUP(K3047,#REF!,6,0)</f>
        <v>#REF!</v>
      </c>
      <c r="O3047" s="17" t="e">
        <f t="shared" si="145"/>
        <v>#REF!</v>
      </c>
      <c r="P3047" s="22">
        <v>0.08</v>
      </c>
      <c r="Q3047" s="17" t="e">
        <f t="shared" si="146"/>
        <v>#REF!</v>
      </c>
      <c r="R3047" s="13" t="e">
        <f>VLOOKUP(J3047,'[1]Nhân viên'!$E$20:$F$41,2,0)</f>
        <v>#REF!</v>
      </c>
    </row>
    <row r="3048" spans="1:18" hidden="1">
      <c r="A3048" s="11">
        <v>3050</v>
      </c>
      <c r="B3048" s="11">
        <f t="shared" si="144"/>
        <v>0</v>
      </c>
      <c r="E3048" s="13" t="e">
        <f>VLOOKUP(D3048,#REF!,2,0)</f>
        <v>#REF!</v>
      </c>
      <c r="H3048" s="13" t="e">
        <f>VLOOKUP(F3048,#REF!,2,0)</f>
        <v>#REF!</v>
      </c>
      <c r="I3048" s="13" t="str">
        <f>VLOOKUP(F3048,'[1]Khách hàng'!$A$4:$F$2144,3,0)</f>
        <v>Số 1 đường số 17A, Khu phố 11, Phường Bình Trị Đông B, Quận Bình Tân, TP.HCM.</v>
      </c>
      <c r="J3048" s="13" t="e">
        <f>VLOOKUP(F3048,#REF!,5,0)</f>
        <v>#REF!</v>
      </c>
      <c r="M3048" s="13" t="e">
        <f>VLOOKUP(K3048,#REF!,2,0)</f>
        <v>#REF!</v>
      </c>
      <c r="N3048" s="17" t="e">
        <f>VLOOKUP(K3048,#REF!,6,0)</f>
        <v>#REF!</v>
      </c>
      <c r="O3048" s="17" t="e">
        <f t="shared" si="145"/>
        <v>#REF!</v>
      </c>
      <c r="P3048" s="22">
        <v>0.08</v>
      </c>
      <c r="Q3048" s="17" t="e">
        <f t="shared" si="146"/>
        <v>#REF!</v>
      </c>
      <c r="R3048" s="13" t="e">
        <f>VLOOKUP(J3048,'[1]Nhân viên'!$E$20:$F$41,2,0)</f>
        <v>#REF!</v>
      </c>
    </row>
    <row r="3049" spans="1:18" hidden="1">
      <c r="A3049" s="11">
        <v>3051</v>
      </c>
      <c r="B3049" s="11">
        <f t="shared" si="144"/>
        <v>0</v>
      </c>
      <c r="E3049" s="13" t="e">
        <f>VLOOKUP(D3049,#REF!,2,0)</f>
        <v>#REF!</v>
      </c>
      <c r="H3049" s="13" t="e">
        <f>VLOOKUP(F3049,#REF!,2,0)</f>
        <v>#REF!</v>
      </c>
      <c r="I3049" s="13" t="str">
        <f>VLOOKUP(F3049,'[1]Khách hàng'!$A$4:$F$2144,3,0)</f>
        <v>Số 1 đường số 17A, Khu phố 11, Phường Bình Trị Đông B, Quận Bình Tân, TP.HCM.</v>
      </c>
      <c r="J3049" s="13" t="e">
        <f>VLOOKUP(F3049,#REF!,5,0)</f>
        <v>#REF!</v>
      </c>
      <c r="M3049" s="13" t="e">
        <f>VLOOKUP(K3049,#REF!,2,0)</f>
        <v>#REF!</v>
      </c>
      <c r="N3049" s="17" t="e">
        <f>VLOOKUP(K3049,#REF!,6,0)</f>
        <v>#REF!</v>
      </c>
      <c r="O3049" s="17" t="e">
        <f t="shared" si="145"/>
        <v>#REF!</v>
      </c>
      <c r="P3049" s="22">
        <v>0.08</v>
      </c>
      <c r="Q3049" s="17" t="e">
        <f t="shared" si="146"/>
        <v>#REF!</v>
      </c>
      <c r="R3049" s="13" t="e">
        <f>VLOOKUP(J3049,'[1]Nhân viên'!$E$20:$F$41,2,0)</f>
        <v>#REF!</v>
      </c>
    </row>
    <row r="3050" spans="1:18" hidden="1">
      <c r="A3050" s="11">
        <v>3052</v>
      </c>
      <c r="B3050" s="11">
        <f t="shared" si="144"/>
        <v>0</v>
      </c>
      <c r="E3050" s="13" t="e">
        <f>VLOOKUP(D3050,#REF!,2,0)</f>
        <v>#REF!</v>
      </c>
      <c r="H3050" s="13" t="e">
        <f>VLOOKUP(F3050,#REF!,2,0)</f>
        <v>#REF!</v>
      </c>
      <c r="I3050" s="13" t="str">
        <f>VLOOKUP(F3050,'[1]Khách hàng'!$A$4:$F$2144,3,0)</f>
        <v>Số 1 đường số 17A, Khu phố 11, Phường Bình Trị Đông B, Quận Bình Tân, TP.HCM.</v>
      </c>
      <c r="J3050" s="13" t="e">
        <f>VLOOKUP(F3050,#REF!,5,0)</f>
        <v>#REF!</v>
      </c>
      <c r="M3050" s="13" t="e">
        <f>VLOOKUP(K3050,#REF!,2,0)</f>
        <v>#REF!</v>
      </c>
      <c r="N3050" s="17" t="e">
        <f>VLOOKUP(K3050,#REF!,6,0)</f>
        <v>#REF!</v>
      </c>
      <c r="O3050" s="17" t="e">
        <f t="shared" si="145"/>
        <v>#REF!</v>
      </c>
      <c r="P3050" s="22">
        <v>0.08</v>
      </c>
      <c r="Q3050" s="17" t="e">
        <f t="shared" si="146"/>
        <v>#REF!</v>
      </c>
      <c r="R3050" s="13" t="e">
        <f>VLOOKUP(J3050,'[1]Nhân viên'!$E$20:$F$41,2,0)</f>
        <v>#REF!</v>
      </c>
    </row>
    <row r="3051" spans="1:18" hidden="1">
      <c r="A3051" s="11">
        <v>3053</v>
      </c>
      <c r="B3051" s="11">
        <f t="shared" si="144"/>
        <v>0</v>
      </c>
      <c r="E3051" s="13" t="e">
        <f>VLOOKUP(D3051,#REF!,2,0)</f>
        <v>#REF!</v>
      </c>
      <c r="H3051" s="13" t="e">
        <f>VLOOKUP(F3051,#REF!,2,0)</f>
        <v>#REF!</v>
      </c>
      <c r="I3051" s="13" t="str">
        <f>VLOOKUP(F3051,'[1]Khách hàng'!$A$4:$F$2144,3,0)</f>
        <v>Số 1 đường số 17A, Khu phố 11, Phường Bình Trị Đông B, Quận Bình Tân, TP.HCM.</v>
      </c>
      <c r="J3051" s="13" t="e">
        <f>VLOOKUP(F3051,#REF!,5,0)</f>
        <v>#REF!</v>
      </c>
      <c r="M3051" s="13" t="e">
        <f>VLOOKUP(K3051,#REF!,2,0)</f>
        <v>#REF!</v>
      </c>
      <c r="N3051" s="17" t="e">
        <f>VLOOKUP(K3051,#REF!,6,0)</f>
        <v>#REF!</v>
      </c>
      <c r="O3051" s="17" t="e">
        <f t="shared" si="145"/>
        <v>#REF!</v>
      </c>
      <c r="P3051" s="22">
        <v>0.08</v>
      </c>
      <c r="Q3051" s="17" t="e">
        <f t="shared" si="146"/>
        <v>#REF!</v>
      </c>
      <c r="R3051" s="13" t="e">
        <f>VLOOKUP(J3051,'[1]Nhân viên'!$E$20:$F$41,2,0)</f>
        <v>#REF!</v>
      </c>
    </row>
    <row r="3052" spans="1:18" hidden="1">
      <c r="A3052" s="11">
        <v>3054</v>
      </c>
      <c r="B3052" s="11">
        <f t="shared" si="144"/>
        <v>0</v>
      </c>
      <c r="E3052" s="13" t="e">
        <f>VLOOKUP(D3052,#REF!,2,0)</f>
        <v>#REF!</v>
      </c>
      <c r="H3052" s="13" t="e">
        <f>VLOOKUP(F3052,#REF!,2,0)</f>
        <v>#REF!</v>
      </c>
      <c r="I3052" s="13" t="str">
        <f>VLOOKUP(F3052,'[1]Khách hàng'!$A$4:$F$2144,3,0)</f>
        <v>Số 1 đường số 17A, Khu phố 11, Phường Bình Trị Đông B, Quận Bình Tân, TP.HCM.</v>
      </c>
      <c r="J3052" s="13" t="e">
        <f>VLOOKUP(F3052,#REF!,5,0)</f>
        <v>#REF!</v>
      </c>
      <c r="M3052" s="13" t="e">
        <f>VLOOKUP(K3052,#REF!,2,0)</f>
        <v>#REF!</v>
      </c>
      <c r="N3052" s="17" t="e">
        <f>VLOOKUP(K3052,#REF!,6,0)</f>
        <v>#REF!</v>
      </c>
      <c r="O3052" s="17" t="e">
        <f t="shared" si="145"/>
        <v>#REF!</v>
      </c>
      <c r="P3052" s="22">
        <v>0.08</v>
      </c>
      <c r="Q3052" s="17" t="e">
        <f t="shared" si="146"/>
        <v>#REF!</v>
      </c>
      <c r="R3052" s="13" t="e">
        <f>VLOOKUP(J3052,'[1]Nhân viên'!$E$20:$F$41,2,0)</f>
        <v>#REF!</v>
      </c>
    </row>
    <row r="3053" spans="1:18" hidden="1">
      <c r="A3053" s="11">
        <v>3055</v>
      </c>
      <c r="B3053" s="11">
        <f t="shared" si="144"/>
        <v>0</v>
      </c>
      <c r="E3053" s="13" t="e">
        <f>VLOOKUP(D3053,#REF!,2,0)</f>
        <v>#REF!</v>
      </c>
      <c r="H3053" s="13" t="e">
        <f>VLOOKUP(F3053,#REF!,2,0)</f>
        <v>#REF!</v>
      </c>
      <c r="I3053" s="13" t="str">
        <f>VLOOKUP(F3053,'[1]Khách hàng'!$A$4:$F$2144,3,0)</f>
        <v>Số 1 đường số 17A, Khu phố 11, Phường Bình Trị Đông B, Quận Bình Tân, TP.HCM.</v>
      </c>
      <c r="J3053" s="13" t="e">
        <f>VLOOKUP(F3053,#REF!,5,0)</f>
        <v>#REF!</v>
      </c>
      <c r="M3053" s="13" t="e">
        <f>VLOOKUP(K3053,#REF!,2,0)</f>
        <v>#REF!</v>
      </c>
      <c r="N3053" s="17" t="e">
        <f>VLOOKUP(K3053,#REF!,6,0)</f>
        <v>#REF!</v>
      </c>
      <c r="O3053" s="17" t="e">
        <f t="shared" si="145"/>
        <v>#REF!</v>
      </c>
      <c r="P3053" s="22">
        <v>0.08</v>
      </c>
      <c r="Q3053" s="17" t="e">
        <f t="shared" si="146"/>
        <v>#REF!</v>
      </c>
      <c r="R3053" s="13" t="e">
        <f>VLOOKUP(J3053,'[1]Nhân viên'!$E$20:$F$41,2,0)</f>
        <v>#REF!</v>
      </c>
    </row>
    <row r="3054" spans="1:18" hidden="1">
      <c r="A3054" s="11">
        <v>3056</v>
      </c>
      <c r="B3054" s="11">
        <f t="shared" si="144"/>
        <v>0</v>
      </c>
      <c r="E3054" s="13" t="e">
        <f>VLOOKUP(D3054,#REF!,2,0)</f>
        <v>#REF!</v>
      </c>
      <c r="H3054" s="13" t="e">
        <f>VLOOKUP(F3054,#REF!,2,0)</f>
        <v>#REF!</v>
      </c>
      <c r="I3054" s="13" t="str">
        <f>VLOOKUP(F3054,'[1]Khách hàng'!$A$4:$F$2144,3,0)</f>
        <v>Số 1 đường số 17A, Khu phố 11, Phường Bình Trị Đông B, Quận Bình Tân, TP.HCM.</v>
      </c>
      <c r="J3054" s="13" t="e">
        <f>VLOOKUP(F3054,#REF!,5,0)</f>
        <v>#REF!</v>
      </c>
      <c r="M3054" s="13" t="e">
        <f>VLOOKUP(K3054,#REF!,2,0)</f>
        <v>#REF!</v>
      </c>
      <c r="N3054" s="17" t="e">
        <f>VLOOKUP(K3054,#REF!,6,0)</f>
        <v>#REF!</v>
      </c>
      <c r="O3054" s="17" t="e">
        <f t="shared" si="145"/>
        <v>#REF!</v>
      </c>
      <c r="P3054" s="22">
        <v>0.08</v>
      </c>
      <c r="Q3054" s="17" t="e">
        <f t="shared" si="146"/>
        <v>#REF!</v>
      </c>
      <c r="R3054" s="13" t="e">
        <f>VLOOKUP(J3054,'[1]Nhân viên'!$E$20:$F$41,2,0)</f>
        <v>#REF!</v>
      </c>
    </row>
    <row r="3055" spans="1:18" hidden="1">
      <c r="A3055" s="11">
        <v>3057</v>
      </c>
      <c r="B3055" s="11">
        <f t="shared" si="144"/>
        <v>0</v>
      </c>
      <c r="E3055" s="13" t="e">
        <f>VLOOKUP(D3055,#REF!,2,0)</f>
        <v>#REF!</v>
      </c>
      <c r="H3055" s="13" t="e">
        <f>VLOOKUP(F3055,#REF!,2,0)</f>
        <v>#REF!</v>
      </c>
      <c r="I3055" s="13" t="str">
        <f>VLOOKUP(F3055,'[1]Khách hàng'!$A$4:$F$2144,3,0)</f>
        <v>Số 1 đường số 17A, Khu phố 11, Phường Bình Trị Đông B, Quận Bình Tân, TP.HCM.</v>
      </c>
      <c r="J3055" s="13" t="e">
        <f>VLOOKUP(F3055,#REF!,5,0)</f>
        <v>#REF!</v>
      </c>
      <c r="M3055" s="13" t="e">
        <f>VLOOKUP(K3055,#REF!,2,0)</f>
        <v>#REF!</v>
      </c>
      <c r="N3055" s="17" t="e">
        <f>VLOOKUP(K3055,#REF!,6,0)</f>
        <v>#REF!</v>
      </c>
      <c r="O3055" s="17" t="e">
        <f t="shared" si="145"/>
        <v>#REF!</v>
      </c>
      <c r="P3055" s="22">
        <v>0.08</v>
      </c>
      <c r="Q3055" s="17" t="e">
        <f t="shared" si="146"/>
        <v>#REF!</v>
      </c>
      <c r="R3055" s="13" t="e">
        <f>VLOOKUP(J3055,'[1]Nhân viên'!$E$20:$F$41,2,0)</f>
        <v>#REF!</v>
      </c>
    </row>
    <row r="3056" spans="1:18" hidden="1">
      <c r="A3056" s="11">
        <v>3058</v>
      </c>
      <c r="B3056" s="11">
        <f t="shared" si="144"/>
        <v>0</v>
      </c>
      <c r="E3056" s="13" t="e">
        <f>VLOOKUP(D3056,#REF!,2,0)</f>
        <v>#REF!</v>
      </c>
      <c r="H3056" s="13" t="e">
        <f>VLOOKUP(F3056,#REF!,2,0)</f>
        <v>#REF!</v>
      </c>
      <c r="I3056" s="13" t="str">
        <f>VLOOKUP(F3056,'[1]Khách hàng'!$A$4:$F$2144,3,0)</f>
        <v>Số 1 đường số 17A, Khu phố 11, Phường Bình Trị Đông B, Quận Bình Tân, TP.HCM.</v>
      </c>
      <c r="J3056" s="13" t="e">
        <f>VLOOKUP(F3056,#REF!,5,0)</f>
        <v>#REF!</v>
      </c>
      <c r="M3056" s="13" t="e">
        <f>VLOOKUP(K3056,#REF!,2,0)</f>
        <v>#REF!</v>
      </c>
      <c r="N3056" s="17" t="e">
        <f>VLOOKUP(K3056,#REF!,6,0)</f>
        <v>#REF!</v>
      </c>
      <c r="O3056" s="17" t="e">
        <f t="shared" si="145"/>
        <v>#REF!</v>
      </c>
      <c r="P3056" s="22">
        <v>0.08</v>
      </c>
      <c r="Q3056" s="17" t="e">
        <f t="shared" si="146"/>
        <v>#REF!</v>
      </c>
      <c r="R3056" s="13" t="e">
        <f>VLOOKUP(J3056,'[1]Nhân viên'!$E$20:$F$41,2,0)</f>
        <v>#REF!</v>
      </c>
    </row>
    <row r="3057" spans="1:18" hidden="1">
      <c r="A3057" s="11">
        <v>3059</v>
      </c>
      <c r="B3057" s="11">
        <f t="shared" si="144"/>
        <v>0</v>
      </c>
      <c r="E3057" s="13" t="e">
        <f>VLOOKUP(D3057,#REF!,2,0)</f>
        <v>#REF!</v>
      </c>
      <c r="H3057" s="13" t="e">
        <f>VLOOKUP(F3057,#REF!,2,0)</f>
        <v>#REF!</v>
      </c>
      <c r="I3057" s="13" t="str">
        <f>VLOOKUP(F3057,'[1]Khách hàng'!$A$4:$F$2144,3,0)</f>
        <v>Số 1 đường số 17A, Khu phố 11, Phường Bình Trị Đông B, Quận Bình Tân, TP.HCM.</v>
      </c>
      <c r="J3057" s="13" t="e">
        <f>VLOOKUP(F3057,#REF!,5,0)</f>
        <v>#REF!</v>
      </c>
      <c r="M3057" s="13" t="e">
        <f>VLOOKUP(K3057,#REF!,2,0)</f>
        <v>#REF!</v>
      </c>
      <c r="N3057" s="17" t="e">
        <f>VLOOKUP(K3057,#REF!,6,0)</f>
        <v>#REF!</v>
      </c>
      <c r="O3057" s="17" t="e">
        <f t="shared" si="145"/>
        <v>#REF!</v>
      </c>
      <c r="P3057" s="22">
        <v>0.08</v>
      </c>
      <c r="Q3057" s="17" t="e">
        <f t="shared" si="146"/>
        <v>#REF!</v>
      </c>
      <c r="R3057" s="13" t="e">
        <f>VLOOKUP(J3057,'[1]Nhân viên'!$E$20:$F$41,2,0)</f>
        <v>#REF!</v>
      </c>
    </row>
    <row r="3058" spans="1:18" hidden="1">
      <c r="A3058" s="11">
        <v>3060</v>
      </c>
      <c r="B3058" s="11">
        <f t="shared" si="144"/>
        <v>0</v>
      </c>
      <c r="E3058" s="13" t="e">
        <f>VLOOKUP(D3058,#REF!,2,0)</f>
        <v>#REF!</v>
      </c>
      <c r="H3058" s="13" t="e">
        <f>VLOOKUP(F3058,#REF!,2,0)</f>
        <v>#REF!</v>
      </c>
      <c r="I3058" s="13" t="str">
        <f>VLOOKUP(F3058,'[1]Khách hàng'!$A$4:$F$2144,3,0)</f>
        <v>Số 1 đường số 17A, Khu phố 11, Phường Bình Trị Đông B, Quận Bình Tân, TP.HCM.</v>
      </c>
      <c r="J3058" s="13" t="e">
        <f>VLOOKUP(F3058,#REF!,5,0)</f>
        <v>#REF!</v>
      </c>
      <c r="M3058" s="13" t="e">
        <f>VLOOKUP(K3058,#REF!,2,0)</f>
        <v>#REF!</v>
      </c>
      <c r="N3058" s="17" t="e">
        <f>VLOOKUP(K3058,#REF!,6,0)</f>
        <v>#REF!</v>
      </c>
      <c r="O3058" s="17" t="e">
        <f t="shared" si="145"/>
        <v>#REF!</v>
      </c>
      <c r="P3058" s="22">
        <v>0.08</v>
      </c>
      <c r="Q3058" s="17" t="e">
        <f t="shared" si="146"/>
        <v>#REF!</v>
      </c>
      <c r="R3058" s="13" t="e">
        <f>VLOOKUP(J3058,'[1]Nhân viên'!$E$20:$F$41,2,0)</f>
        <v>#REF!</v>
      </c>
    </row>
    <row r="3059" spans="1:18" hidden="1">
      <c r="A3059" s="11">
        <v>3061</v>
      </c>
      <c r="B3059" s="11">
        <f t="shared" si="144"/>
        <v>0</v>
      </c>
      <c r="E3059" s="13" t="e">
        <f>VLOOKUP(D3059,#REF!,2,0)</f>
        <v>#REF!</v>
      </c>
      <c r="H3059" s="13" t="e">
        <f>VLOOKUP(F3059,#REF!,2,0)</f>
        <v>#REF!</v>
      </c>
      <c r="I3059" s="13" t="str">
        <f>VLOOKUP(F3059,'[1]Khách hàng'!$A$4:$F$2144,3,0)</f>
        <v>Số 1 đường số 17A, Khu phố 11, Phường Bình Trị Đông B, Quận Bình Tân, TP.HCM.</v>
      </c>
      <c r="J3059" s="13" t="e">
        <f>VLOOKUP(F3059,#REF!,5,0)</f>
        <v>#REF!</v>
      </c>
      <c r="M3059" s="13" t="e">
        <f>VLOOKUP(K3059,#REF!,2,0)</f>
        <v>#REF!</v>
      </c>
      <c r="N3059" s="17" t="e">
        <f>VLOOKUP(K3059,#REF!,6,0)</f>
        <v>#REF!</v>
      </c>
      <c r="O3059" s="17" t="e">
        <f t="shared" si="145"/>
        <v>#REF!</v>
      </c>
      <c r="P3059" s="22">
        <v>0.08</v>
      </c>
      <c r="Q3059" s="17" t="e">
        <f t="shared" si="146"/>
        <v>#REF!</v>
      </c>
      <c r="R3059" s="13" t="e">
        <f>VLOOKUP(J3059,'[1]Nhân viên'!$E$20:$F$41,2,0)</f>
        <v>#REF!</v>
      </c>
    </row>
    <row r="3060" spans="1:18" hidden="1">
      <c r="A3060" s="11">
        <v>3062</v>
      </c>
      <c r="B3060" s="11">
        <f t="shared" si="144"/>
        <v>0</v>
      </c>
      <c r="E3060" s="13" t="e">
        <f>VLOOKUP(D3060,#REF!,2,0)</f>
        <v>#REF!</v>
      </c>
      <c r="H3060" s="13" t="e">
        <f>VLOOKUP(F3060,#REF!,2,0)</f>
        <v>#REF!</v>
      </c>
      <c r="I3060" s="13" t="str">
        <f>VLOOKUP(F3060,'[1]Khách hàng'!$A$4:$F$2144,3,0)</f>
        <v>Số 1 đường số 17A, Khu phố 11, Phường Bình Trị Đông B, Quận Bình Tân, TP.HCM.</v>
      </c>
      <c r="J3060" s="13" t="e">
        <f>VLOOKUP(F3060,#REF!,5,0)</f>
        <v>#REF!</v>
      </c>
      <c r="M3060" s="13" t="e">
        <f>VLOOKUP(K3060,#REF!,2,0)</f>
        <v>#REF!</v>
      </c>
      <c r="N3060" s="17" t="e">
        <f>VLOOKUP(K3060,#REF!,6,0)</f>
        <v>#REF!</v>
      </c>
      <c r="O3060" s="17" t="e">
        <f t="shared" si="145"/>
        <v>#REF!</v>
      </c>
      <c r="P3060" s="22">
        <v>0.08</v>
      </c>
      <c r="Q3060" s="17" t="e">
        <f t="shared" si="146"/>
        <v>#REF!</v>
      </c>
      <c r="R3060" s="13" t="e">
        <f>VLOOKUP(J3060,'[1]Nhân viên'!$E$20:$F$41,2,0)</f>
        <v>#REF!</v>
      </c>
    </row>
    <row r="3061" spans="1:18" hidden="1">
      <c r="A3061" s="11">
        <v>3063</v>
      </c>
      <c r="B3061" s="11">
        <f t="shared" si="144"/>
        <v>0</v>
      </c>
      <c r="E3061" s="13" t="e">
        <f>VLOOKUP(D3061,#REF!,2,0)</f>
        <v>#REF!</v>
      </c>
      <c r="H3061" s="13" t="e">
        <f>VLOOKUP(F3061,#REF!,2,0)</f>
        <v>#REF!</v>
      </c>
      <c r="I3061" s="13" t="str">
        <f>VLOOKUP(F3061,'[1]Khách hàng'!$A$4:$F$2144,3,0)</f>
        <v>Số 1 đường số 17A, Khu phố 11, Phường Bình Trị Đông B, Quận Bình Tân, TP.HCM.</v>
      </c>
      <c r="J3061" s="13" t="e">
        <f>VLOOKUP(F3061,#REF!,5,0)</f>
        <v>#REF!</v>
      </c>
      <c r="M3061" s="13" t="e">
        <f>VLOOKUP(K3061,#REF!,2,0)</f>
        <v>#REF!</v>
      </c>
      <c r="N3061" s="17" t="e">
        <f>VLOOKUP(K3061,#REF!,6,0)</f>
        <v>#REF!</v>
      </c>
      <c r="O3061" s="17" t="e">
        <f t="shared" si="145"/>
        <v>#REF!</v>
      </c>
      <c r="P3061" s="22">
        <v>0.08</v>
      </c>
      <c r="Q3061" s="17" t="e">
        <f t="shared" si="146"/>
        <v>#REF!</v>
      </c>
      <c r="R3061" s="13" t="e">
        <f>VLOOKUP(J3061,'[1]Nhân viên'!$E$20:$F$41,2,0)</f>
        <v>#REF!</v>
      </c>
    </row>
    <row r="3062" spans="1:18" hidden="1">
      <c r="A3062" s="11">
        <v>3064</v>
      </c>
      <c r="B3062" s="11">
        <f t="shared" si="144"/>
        <v>0</v>
      </c>
      <c r="E3062" s="13" t="e">
        <f>VLOOKUP(D3062,#REF!,2,0)</f>
        <v>#REF!</v>
      </c>
      <c r="H3062" s="13" t="e">
        <f>VLOOKUP(F3062,#REF!,2,0)</f>
        <v>#REF!</v>
      </c>
      <c r="I3062" s="13" t="str">
        <f>VLOOKUP(F3062,'[1]Khách hàng'!$A$4:$F$2144,3,0)</f>
        <v>Số 1 đường số 17A, Khu phố 11, Phường Bình Trị Đông B, Quận Bình Tân, TP.HCM.</v>
      </c>
      <c r="J3062" s="13" t="e">
        <f>VLOOKUP(F3062,#REF!,5,0)</f>
        <v>#REF!</v>
      </c>
      <c r="M3062" s="13" t="e">
        <f>VLOOKUP(K3062,#REF!,2,0)</f>
        <v>#REF!</v>
      </c>
      <c r="N3062" s="17" t="e">
        <f>VLOOKUP(K3062,#REF!,6,0)</f>
        <v>#REF!</v>
      </c>
      <c r="O3062" s="17" t="e">
        <f t="shared" si="145"/>
        <v>#REF!</v>
      </c>
      <c r="P3062" s="22">
        <v>0.08</v>
      </c>
      <c r="Q3062" s="17" t="e">
        <f t="shared" si="146"/>
        <v>#REF!</v>
      </c>
      <c r="R3062" s="13" t="e">
        <f>VLOOKUP(J3062,'[1]Nhân viên'!$E$20:$F$41,2,0)</f>
        <v>#REF!</v>
      </c>
    </row>
    <row r="3063" spans="1:18" hidden="1">
      <c r="A3063" s="11">
        <v>3065</v>
      </c>
      <c r="B3063" s="11">
        <f t="shared" si="144"/>
        <v>0</v>
      </c>
      <c r="E3063" s="13" t="e">
        <f>VLOOKUP(D3063,#REF!,2,0)</f>
        <v>#REF!</v>
      </c>
      <c r="H3063" s="13" t="e">
        <f>VLOOKUP(F3063,#REF!,2,0)</f>
        <v>#REF!</v>
      </c>
      <c r="I3063" s="13" t="str">
        <f>VLOOKUP(F3063,'[1]Khách hàng'!$A$4:$F$2144,3,0)</f>
        <v>Số 1 đường số 17A, Khu phố 11, Phường Bình Trị Đông B, Quận Bình Tân, TP.HCM.</v>
      </c>
      <c r="J3063" s="13" t="e">
        <f>VLOOKUP(F3063,#REF!,5,0)</f>
        <v>#REF!</v>
      </c>
      <c r="M3063" s="13" t="e">
        <f>VLOOKUP(K3063,#REF!,2,0)</f>
        <v>#REF!</v>
      </c>
      <c r="N3063" s="17" t="e">
        <f>VLOOKUP(K3063,#REF!,6,0)</f>
        <v>#REF!</v>
      </c>
      <c r="O3063" s="17" t="e">
        <f t="shared" si="145"/>
        <v>#REF!</v>
      </c>
      <c r="P3063" s="22">
        <v>0.08</v>
      </c>
      <c r="Q3063" s="17" t="e">
        <f t="shared" si="146"/>
        <v>#REF!</v>
      </c>
      <c r="R3063" s="13" t="e">
        <f>VLOOKUP(J3063,'[1]Nhân viên'!$E$20:$F$41,2,0)</f>
        <v>#REF!</v>
      </c>
    </row>
    <row r="3064" spans="1:18" hidden="1">
      <c r="A3064" s="11">
        <v>3066</v>
      </c>
      <c r="B3064" s="11">
        <f t="shared" si="144"/>
        <v>0</v>
      </c>
      <c r="E3064" s="13" t="e">
        <f>VLOOKUP(D3064,#REF!,2,0)</f>
        <v>#REF!</v>
      </c>
      <c r="H3064" s="13" t="e">
        <f>VLOOKUP(F3064,#REF!,2,0)</f>
        <v>#REF!</v>
      </c>
      <c r="I3064" s="13" t="str">
        <f>VLOOKUP(F3064,'[1]Khách hàng'!$A$4:$F$2144,3,0)</f>
        <v>Số 1 đường số 17A, Khu phố 11, Phường Bình Trị Đông B, Quận Bình Tân, TP.HCM.</v>
      </c>
      <c r="J3064" s="13" t="e">
        <f>VLOOKUP(F3064,#REF!,5,0)</f>
        <v>#REF!</v>
      </c>
      <c r="M3064" s="13" t="e">
        <f>VLOOKUP(K3064,#REF!,2,0)</f>
        <v>#REF!</v>
      </c>
      <c r="N3064" s="17" t="e">
        <f>VLOOKUP(K3064,#REF!,6,0)</f>
        <v>#REF!</v>
      </c>
      <c r="O3064" s="17" t="e">
        <f t="shared" si="145"/>
        <v>#REF!</v>
      </c>
      <c r="P3064" s="22">
        <v>0.08</v>
      </c>
      <c r="Q3064" s="17" t="e">
        <f t="shared" si="146"/>
        <v>#REF!</v>
      </c>
      <c r="R3064" s="13" t="e">
        <f>VLOOKUP(J3064,'[1]Nhân viên'!$E$20:$F$41,2,0)</f>
        <v>#REF!</v>
      </c>
    </row>
    <row r="3065" spans="1:18" hidden="1">
      <c r="A3065" s="11">
        <v>3067</v>
      </c>
      <c r="B3065" s="11">
        <f t="shared" si="144"/>
        <v>0</v>
      </c>
      <c r="E3065" s="13" t="e">
        <f>VLOOKUP(D3065,#REF!,2,0)</f>
        <v>#REF!</v>
      </c>
      <c r="H3065" s="13" t="e">
        <f>VLOOKUP(F3065,#REF!,2,0)</f>
        <v>#REF!</v>
      </c>
      <c r="I3065" s="13" t="str">
        <f>VLOOKUP(F3065,'[1]Khách hàng'!$A$4:$F$2144,3,0)</f>
        <v>Số 1 đường số 17A, Khu phố 11, Phường Bình Trị Đông B, Quận Bình Tân, TP.HCM.</v>
      </c>
      <c r="J3065" s="13" t="e">
        <f>VLOOKUP(F3065,#REF!,5,0)</f>
        <v>#REF!</v>
      </c>
      <c r="M3065" s="13" t="e">
        <f>VLOOKUP(K3065,#REF!,2,0)</f>
        <v>#REF!</v>
      </c>
      <c r="N3065" s="17" t="e">
        <f>VLOOKUP(K3065,#REF!,6,0)</f>
        <v>#REF!</v>
      </c>
      <c r="O3065" s="17" t="e">
        <f t="shared" si="145"/>
        <v>#REF!</v>
      </c>
      <c r="P3065" s="22">
        <v>0.08</v>
      </c>
      <c r="Q3065" s="17" t="e">
        <f t="shared" si="146"/>
        <v>#REF!</v>
      </c>
      <c r="R3065" s="13" t="e">
        <f>VLOOKUP(J3065,'[1]Nhân viên'!$E$20:$F$41,2,0)</f>
        <v>#REF!</v>
      </c>
    </row>
    <row r="3066" spans="1:18" hidden="1">
      <c r="A3066" s="11">
        <v>3068</v>
      </c>
      <c r="B3066" s="11">
        <f t="shared" si="144"/>
        <v>0</v>
      </c>
      <c r="E3066" s="13" t="e">
        <f>VLOOKUP(D3066,#REF!,2,0)</f>
        <v>#REF!</v>
      </c>
      <c r="H3066" s="13" t="e">
        <f>VLOOKUP(F3066,#REF!,2,0)</f>
        <v>#REF!</v>
      </c>
      <c r="I3066" s="13" t="str">
        <f>VLOOKUP(F3066,'[1]Khách hàng'!$A$4:$F$2144,3,0)</f>
        <v>Số 1 đường số 17A, Khu phố 11, Phường Bình Trị Đông B, Quận Bình Tân, TP.HCM.</v>
      </c>
      <c r="J3066" s="13" t="e">
        <f>VLOOKUP(F3066,#REF!,5,0)</f>
        <v>#REF!</v>
      </c>
      <c r="M3066" s="13" t="e">
        <f>VLOOKUP(K3066,#REF!,2,0)</f>
        <v>#REF!</v>
      </c>
      <c r="N3066" s="17" t="e">
        <f>VLOOKUP(K3066,#REF!,6,0)</f>
        <v>#REF!</v>
      </c>
      <c r="O3066" s="17" t="e">
        <f t="shared" si="145"/>
        <v>#REF!</v>
      </c>
      <c r="P3066" s="22">
        <v>0.08</v>
      </c>
      <c r="Q3066" s="17" t="e">
        <f t="shared" si="146"/>
        <v>#REF!</v>
      </c>
      <c r="R3066" s="13" t="e">
        <f>VLOOKUP(J3066,'[1]Nhân viên'!$E$20:$F$41,2,0)</f>
        <v>#REF!</v>
      </c>
    </row>
    <row r="3067" spans="1:18" hidden="1">
      <c r="A3067" s="11">
        <v>3069</v>
      </c>
      <c r="B3067" s="11">
        <f t="shared" si="144"/>
        <v>0</v>
      </c>
      <c r="E3067" s="13" t="e">
        <f>VLOOKUP(D3067,#REF!,2,0)</f>
        <v>#REF!</v>
      </c>
      <c r="H3067" s="13" t="e">
        <f>VLOOKUP(F3067,#REF!,2,0)</f>
        <v>#REF!</v>
      </c>
      <c r="I3067" s="13" t="str">
        <f>VLOOKUP(F3067,'[1]Khách hàng'!$A$4:$F$2144,3,0)</f>
        <v>Số 1 đường số 17A, Khu phố 11, Phường Bình Trị Đông B, Quận Bình Tân, TP.HCM.</v>
      </c>
      <c r="J3067" s="13" t="e">
        <f>VLOOKUP(F3067,#REF!,5,0)</f>
        <v>#REF!</v>
      </c>
      <c r="M3067" s="13" t="e">
        <f>VLOOKUP(K3067,#REF!,2,0)</f>
        <v>#REF!</v>
      </c>
      <c r="N3067" s="17" t="e">
        <f>VLOOKUP(K3067,#REF!,6,0)</f>
        <v>#REF!</v>
      </c>
      <c r="O3067" s="17" t="e">
        <f t="shared" si="145"/>
        <v>#REF!</v>
      </c>
      <c r="P3067" s="22">
        <v>0.08</v>
      </c>
      <c r="Q3067" s="17" t="e">
        <f t="shared" si="146"/>
        <v>#REF!</v>
      </c>
      <c r="R3067" s="13" t="e">
        <f>VLOOKUP(J3067,'[1]Nhân viên'!$E$20:$F$41,2,0)</f>
        <v>#REF!</v>
      </c>
    </row>
    <row r="3068" spans="1:18" hidden="1">
      <c r="A3068" s="11">
        <v>3070</v>
      </c>
      <c r="B3068" s="11">
        <f t="shared" si="144"/>
        <v>0</v>
      </c>
      <c r="E3068" s="13" t="e">
        <f>VLOOKUP(D3068,#REF!,2,0)</f>
        <v>#REF!</v>
      </c>
      <c r="H3068" s="13" t="e">
        <f>VLOOKUP(F3068,#REF!,2,0)</f>
        <v>#REF!</v>
      </c>
      <c r="I3068" s="13" t="str">
        <f>VLOOKUP(F3068,'[1]Khách hàng'!$A$4:$F$2144,3,0)</f>
        <v>Số 1 đường số 17A, Khu phố 11, Phường Bình Trị Đông B, Quận Bình Tân, TP.HCM.</v>
      </c>
      <c r="J3068" s="13" t="e">
        <f>VLOOKUP(F3068,#REF!,5,0)</f>
        <v>#REF!</v>
      </c>
      <c r="M3068" s="13" t="e">
        <f>VLOOKUP(K3068,#REF!,2,0)</f>
        <v>#REF!</v>
      </c>
      <c r="N3068" s="17" t="e">
        <f>VLOOKUP(K3068,#REF!,6,0)</f>
        <v>#REF!</v>
      </c>
      <c r="O3068" s="17" t="e">
        <f t="shared" si="145"/>
        <v>#REF!</v>
      </c>
      <c r="P3068" s="22">
        <v>0.08</v>
      </c>
      <c r="Q3068" s="17" t="e">
        <f t="shared" si="146"/>
        <v>#REF!</v>
      </c>
      <c r="R3068" s="13" t="e">
        <f>VLOOKUP(J3068,'[1]Nhân viên'!$E$20:$F$41,2,0)</f>
        <v>#REF!</v>
      </c>
    </row>
    <row r="3069" spans="1:18" hidden="1">
      <c r="A3069" s="11">
        <v>3071</v>
      </c>
      <c r="B3069" s="11">
        <f t="shared" si="144"/>
        <v>0</v>
      </c>
      <c r="E3069" s="13" t="e">
        <f>VLOOKUP(D3069,#REF!,2,0)</f>
        <v>#REF!</v>
      </c>
      <c r="H3069" s="13" t="e">
        <f>VLOOKUP(F3069,#REF!,2,0)</f>
        <v>#REF!</v>
      </c>
      <c r="I3069" s="13" t="str">
        <f>VLOOKUP(F3069,'[1]Khách hàng'!$A$4:$F$2144,3,0)</f>
        <v>Số 1 đường số 17A, Khu phố 11, Phường Bình Trị Đông B, Quận Bình Tân, TP.HCM.</v>
      </c>
      <c r="J3069" s="13" t="e">
        <f>VLOOKUP(F3069,#REF!,5,0)</f>
        <v>#REF!</v>
      </c>
      <c r="M3069" s="13" t="e">
        <f>VLOOKUP(K3069,#REF!,2,0)</f>
        <v>#REF!</v>
      </c>
      <c r="N3069" s="17" t="e">
        <f>VLOOKUP(K3069,#REF!,6,0)</f>
        <v>#REF!</v>
      </c>
      <c r="O3069" s="17" t="e">
        <f t="shared" si="145"/>
        <v>#REF!</v>
      </c>
      <c r="P3069" s="22">
        <v>0.08</v>
      </c>
      <c r="Q3069" s="17" t="e">
        <f t="shared" si="146"/>
        <v>#REF!</v>
      </c>
      <c r="R3069" s="13" t="e">
        <f>VLOOKUP(J3069,'[1]Nhân viên'!$E$20:$F$41,2,0)</f>
        <v>#REF!</v>
      </c>
    </row>
    <row r="3070" spans="1:18" hidden="1">
      <c r="A3070" s="11">
        <v>3072</v>
      </c>
      <c r="B3070" s="11">
        <f t="shared" si="144"/>
        <v>0</v>
      </c>
      <c r="E3070" s="13" t="e">
        <f>VLOOKUP(D3070,#REF!,2,0)</f>
        <v>#REF!</v>
      </c>
      <c r="H3070" s="13" t="e">
        <f>VLOOKUP(F3070,#REF!,2,0)</f>
        <v>#REF!</v>
      </c>
      <c r="I3070" s="13" t="str">
        <f>VLOOKUP(F3070,'[1]Khách hàng'!$A$4:$F$2144,3,0)</f>
        <v>Số 1 đường số 17A, Khu phố 11, Phường Bình Trị Đông B, Quận Bình Tân, TP.HCM.</v>
      </c>
      <c r="J3070" s="13" t="e">
        <f>VLOOKUP(F3070,#REF!,5,0)</f>
        <v>#REF!</v>
      </c>
      <c r="M3070" s="13" t="e">
        <f>VLOOKUP(K3070,#REF!,2,0)</f>
        <v>#REF!</v>
      </c>
      <c r="N3070" s="17" t="e">
        <f>VLOOKUP(K3070,#REF!,6,0)</f>
        <v>#REF!</v>
      </c>
      <c r="O3070" s="17" t="e">
        <f t="shared" si="145"/>
        <v>#REF!</v>
      </c>
      <c r="P3070" s="22">
        <v>0.08</v>
      </c>
      <c r="Q3070" s="17" t="e">
        <f t="shared" si="146"/>
        <v>#REF!</v>
      </c>
      <c r="R3070" s="13" t="e">
        <f>VLOOKUP(J3070,'[1]Nhân viên'!$E$20:$F$41,2,0)</f>
        <v>#REF!</v>
      </c>
    </row>
    <row r="3071" spans="1:18" hidden="1">
      <c r="A3071" s="11">
        <v>3073</v>
      </c>
      <c r="B3071" s="11">
        <f t="shared" si="144"/>
        <v>0</v>
      </c>
      <c r="E3071" s="13" t="e">
        <f>VLOOKUP(D3071,#REF!,2,0)</f>
        <v>#REF!</v>
      </c>
      <c r="H3071" s="13" t="e">
        <f>VLOOKUP(F3071,#REF!,2,0)</f>
        <v>#REF!</v>
      </c>
      <c r="I3071" s="13" t="str">
        <f>VLOOKUP(F3071,'[1]Khách hàng'!$A$4:$F$2144,3,0)</f>
        <v>Số 1 đường số 17A, Khu phố 11, Phường Bình Trị Đông B, Quận Bình Tân, TP.HCM.</v>
      </c>
      <c r="J3071" s="13" t="e">
        <f>VLOOKUP(F3071,#REF!,5,0)</f>
        <v>#REF!</v>
      </c>
      <c r="M3071" s="13" t="e">
        <f>VLOOKUP(K3071,#REF!,2,0)</f>
        <v>#REF!</v>
      </c>
      <c r="N3071" s="17" t="e">
        <f>VLOOKUP(K3071,#REF!,6,0)</f>
        <v>#REF!</v>
      </c>
      <c r="O3071" s="17" t="e">
        <f t="shared" si="145"/>
        <v>#REF!</v>
      </c>
      <c r="P3071" s="22">
        <v>0.08</v>
      </c>
      <c r="Q3071" s="17" t="e">
        <f t="shared" si="146"/>
        <v>#REF!</v>
      </c>
      <c r="R3071" s="13" t="e">
        <f>VLOOKUP(J3071,'[1]Nhân viên'!$E$20:$F$41,2,0)</f>
        <v>#REF!</v>
      </c>
    </row>
    <row r="3072" spans="1:18" hidden="1">
      <c r="A3072" s="11">
        <v>3074</v>
      </c>
      <c r="B3072" s="11">
        <f t="shared" si="144"/>
        <v>0</v>
      </c>
      <c r="E3072" s="13" t="e">
        <f>VLOOKUP(D3072,#REF!,2,0)</f>
        <v>#REF!</v>
      </c>
      <c r="H3072" s="13" t="e">
        <f>VLOOKUP(F3072,#REF!,2,0)</f>
        <v>#REF!</v>
      </c>
      <c r="I3072" s="13" t="str">
        <f>VLOOKUP(F3072,'[1]Khách hàng'!$A$4:$F$2144,3,0)</f>
        <v>Số 1 đường số 17A, Khu phố 11, Phường Bình Trị Đông B, Quận Bình Tân, TP.HCM.</v>
      </c>
      <c r="J3072" s="13" t="e">
        <f>VLOOKUP(F3072,#REF!,5,0)</f>
        <v>#REF!</v>
      </c>
      <c r="M3072" s="13" t="e">
        <f>VLOOKUP(K3072,#REF!,2,0)</f>
        <v>#REF!</v>
      </c>
      <c r="N3072" s="17" t="e">
        <f>VLOOKUP(K3072,#REF!,6,0)</f>
        <v>#REF!</v>
      </c>
      <c r="O3072" s="17" t="e">
        <f t="shared" si="145"/>
        <v>#REF!</v>
      </c>
      <c r="P3072" s="22">
        <v>0.08</v>
      </c>
      <c r="Q3072" s="17" t="e">
        <f t="shared" si="146"/>
        <v>#REF!</v>
      </c>
      <c r="R3072" s="13" t="e">
        <f>VLOOKUP(J3072,'[1]Nhân viên'!$E$20:$F$41,2,0)</f>
        <v>#REF!</v>
      </c>
    </row>
    <row r="3073" spans="1:18" hidden="1">
      <c r="A3073" s="11">
        <v>3075</v>
      </c>
      <c r="B3073" s="11">
        <f t="shared" si="144"/>
        <v>0</v>
      </c>
      <c r="E3073" s="13" t="e">
        <f>VLOOKUP(D3073,#REF!,2,0)</f>
        <v>#REF!</v>
      </c>
      <c r="H3073" s="13" t="e">
        <f>VLOOKUP(F3073,#REF!,2,0)</f>
        <v>#REF!</v>
      </c>
      <c r="I3073" s="13" t="str">
        <f>VLOOKUP(F3073,'[1]Khách hàng'!$A$4:$F$2144,3,0)</f>
        <v>Số 1 đường số 17A, Khu phố 11, Phường Bình Trị Đông B, Quận Bình Tân, TP.HCM.</v>
      </c>
      <c r="J3073" s="13" t="e">
        <f>VLOOKUP(F3073,#REF!,5,0)</f>
        <v>#REF!</v>
      </c>
      <c r="M3073" s="13" t="e">
        <f>VLOOKUP(K3073,#REF!,2,0)</f>
        <v>#REF!</v>
      </c>
      <c r="N3073" s="17" t="e">
        <f>VLOOKUP(K3073,#REF!,6,0)</f>
        <v>#REF!</v>
      </c>
      <c r="O3073" s="17" t="e">
        <f t="shared" si="145"/>
        <v>#REF!</v>
      </c>
      <c r="P3073" s="22">
        <v>0.08</v>
      </c>
      <c r="Q3073" s="17" t="e">
        <f t="shared" si="146"/>
        <v>#REF!</v>
      </c>
      <c r="R3073" s="13" t="e">
        <f>VLOOKUP(J3073,'[1]Nhân viên'!$E$20:$F$41,2,0)</f>
        <v>#REF!</v>
      </c>
    </row>
    <row r="3074" spans="1:18" hidden="1">
      <c r="A3074" s="11">
        <v>3076</v>
      </c>
      <c r="B3074" s="11">
        <f t="shared" si="144"/>
        <v>0</v>
      </c>
      <c r="E3074" s="13" t="e">
        <f>VLOOKUP(D3074,#REF!,2,0)</f>
        <v>#REF!</v>
      </c>
      <c r="H3074" s="13" t="e">
        <f>VLOOKUP(F3074,#REF!,2,0)</f>
        <v>#REF!</v>
      </c>
      <c r="I3074" s="13" t="str">
        <f>VLOOKUP(F3074,'[1]Khách hàng'!$A$4:$F$2144,3,0)</f>
        <v>Số 1 đường số 17A, Khu phố 11, Phường Bình Trị Đông B, Quận Bình Tân, TP.HCM.</v>
      </c>
      <c r="J3074" s="13" t="e">
        <f>VLOOKUP(F3074,#REF!,5,0)</f>
        <v>#REF!</v>
      </c>
      <c r="M3074" s="13" t="e">
        <f>VLOOKUP(K3074,#REF!,2,0)</f>
        <v>#REF!</v>
      </c>
      <c r="N3074" s="17" t="e">
        <f>VLOOKUP(K3074,#REF!,6,0)</f>
        <v>#REF!</v>
      </c>
      <c r="O3074" s="17" t="e">
        <f t="shared" si="145"/>
        <v>#REF!</v>
      </c>
      <c r="P3074" s="22">
        <v>0.08</v>
      </c>
      <c r="Q3074" s="17" t="e">
        <f t="shared" si="146"/>
        <v>#REF!</v>
      </c>
      <c r="R3074" s="13" t="e">
        <f>VLOOKUP(J3074,'[1]Nhân viên'!$E$20:$F$41,2,0)</f>
        <v>#REF!</v>
      </c>
    </row>
    <row r="3075" spans="1:18" hidden="1">
      <c r="A3075" s="11">
        <v>3077</v>
      </c>
      <c r="B3075" s="11">
        <f t="shared" si="144"/>
        <v>0</v>
      </c>
      <c r="E3075" s="13" t="e">
        <f>VLOOKUP(D3075,#REF!,2,0)</f>
        <v>#REF!</v>
      </c>
      <c r="H3075" s="13" t="e">
        <f>VLOOKUP(F3075,#REF!,2,0)</f>
        <v>#REF!</v>
      </c>
      <c r="I3075" s="13" t="str">
        <f>VLOOKUP(F3075,'[1]Khách hàng'!$A$4:$F$2144,3,0)</f>
        <v>Số 1 đường số 17A, Khu phố 11, Phường Bình Trị Đông B, Quận Bình Tân, TP.HCM.</v>
      </c>
      <c r="J3075" s="13" t="e">
        <f>VLOOKUP(F3075,#REF!,5,0)</f>
        <v>#REF!</v>
      </c>
      <c r="M3075" s="13" t="e">
        <f>VLOOKUP(K3075,#REF!,2,0)</f>
        <v>#REF!</v>
      </c>
      <c r="N3075" s="17" t="e">
        <f>VLOOKUP(K3075,#REF!,6,0)</f>
        <v>#REF!</v>
      </c>
      <c r="O3075" s="17" t="e">
        <f t="shared" si="145"/>
        <v>#REF!</v>
      </c>
      <c r="P3075" s="22">
        <v>0.08</v>
      </c>
      <c r="Q3075" s="17" t="e">
        <f t="shared" si="146"/>
        <v>#REF!</v>
      </c>
      <c r="R3075" s="13" t="e">
        <f>VLOOKUP(J3075,'[1]Nhân viên'!$E$20:$F$41,2,0)</f>
        <v>#REF!</v>
      </c>
    </row>
    <row r="3076" spans="1:18" hidden="1">
      <c r="A3076" s="11">
        <v>3078</v>
      </c>
      <c r="B3076" s="11">
        <f t="shared" si="144"/>
        <v>0</v>
      </c>
      <c r="E3076" s="13" t="e">
        <f>VLOOKUP(D3076,#REF!,2,0)</f>
        <v>#REF!</v>
      </c>
      <c r="H3076" s="13" t="e">
        <f>VLOOKUP(F3076,#REF!,2,0)</f>
        <v>#REF!</v>
      </c>
      <c r="I3076" s="13" t="str">
        <f>VLOOKUP(F3076,'[1]Khách hàng'!$A$4:$F$2144,3,0)</f>
        <v>Số 1 đường số 17A, Khu phố 11, Phường Bình Trị Đông B, Quận Bình Tân, TP.HCM.</v>
      </c>
      <c r="J3076" s="13" t="e">
        <f>VLOOKUP(F3076,#REF!,5,0)</f>
        <v>#REF!</v>
      </c>
      <c r="M3076" s="13" t="e">
        <f>VLOOKUP(K3076,#REF!,2,0)</f>
        <v>#REF!</v>
      </c>
      <c r="N3076" s="17" t="e">
        <f>VLOOKUP(K3076,#REF!,6,0)</f>
        <v>#REF!</v>
      </c>
      <c r="O3076" s="17" t="e">
        <f t="shared" si="145"/>
        <v>#REF!</v>
      </c>
      <c r="P3076" s="22">
        <v>0.08</v>
      </c>
      <c r="Q3076" s="17" t="e">
        <f t="shared" si="146"/>
        <v>#REF!</v>
      </c>
      <c r="R3076" s="13" t="e">
        <f>VLOOKUP(J3076,'[1]Nhân viên'!$E$20:$F$41,2,0)</f>
        <v>#REF!</v>
      </c>
    </row>
    <row r="3077" spans="1:18" hidden="1">
      <c r="A3077" s="11">
        <v>3079</v>
      </c>
      <c r="B3077" s="11">
        <f t="shared" si="144"/>
        <v>0</v>
      </c>
      <c r="E3077" s="13" t="e">
        <f>VLOOKUP(D3077,#REF!,2,0)</f>
        <v>#REF!</v>
      </c>
      <c r="H3077" s="13" t="e">
        <f>VLOOKUP(F3077,#REF!,2,0)</f>
        <v>#REF!</v>
      </c>
      <c r="I3077" s="13" t="str">
        <f>VLOOKUP(F3077,'[1]Khách hàng'!$A$4:$F$2144,3,0)</f>
        <v>Số 1 đường số 17A, Khu phố 11, Phường Bình Trị Đông B, Quận Bình Tân, TP.HCM.</v>
      </c>
      <c r="J3077" s="13" t="e">
        <f>VLOOKUP(F3077,#REF!,5,0)</f>
        <v>#REF!</v>
      </c>
      <c r="M3077" s="13" t="e">
        <f>VLOOKUP(K3077,#REF!,2,0)</f>
        <v>#REF!</v>
      </c>
      <c r="N3077" s="17" t="e">
        <f>VLOOKUP(K3077,#REF!,6,0)</f>
        <v>#REF!</v>
      </c>
      <c r="O3077" s="17" t="e">
        <f t="shared" si="145"/>
        <v>#REF!</v>
      </c>
      <c r="P3077" s="22">
        <v>0.08</v>
      </c>
      <c r="Q3077" s="17" t="e">
        <f t="shared" si="146"/>
        <v>#REF!</v>
      </c>
      <c r="R3077" s="13" t="e">
        <f>VLOOKUP(J3077,'[1]Nhân viên'!$E$20:$F$41,2,0)</f>
        <v>#REF!</v>
      </c>
    </row>
    <row r="3078" spans="1:18" hidden="1">
      <c r="A3078" s="11">
        <v>3080</v>
      </c>
      <c r="B3078" s="11">
        <f t="shared" si="144"/>
        <v>0</v>
      </c>
      <c r="E3078" s="13" t="e">
        <f>VLOOKUP(D3078,#REF!,2,0)</f>
        <v>#REF!</v>
      </c>
      <c r="H3078" s="13" t="e">
        <f>VLOOKUP(F3078,#REF!,2,0)</f>
        <v>#REF!</v>
      </c>
      <c r="I3078" s="13" t="str">
        <f>VLOOKUP(F3078,'[1]Khách hàng'!$A$4:$F$2144,3,0)</f>
        <v>Số 1 đường số 17A, Khu phố 11, Phường Bình Trị Đông B, Quận Bình Tân, TP.HCM.</v>
      </c>
      <c r="J3078" s="13" t="e">
        <f>VLOOKUP(F3078,#REF!,5,0)</f>
        <v>#REF!</v>
      </c>
      <c r="M3078" s="13" t="e">
        <f>VLOOKUP(K3078,#REF!,2,0)</f>
        <v>#REF!</v>
      </c>
      <c r="N3078" s="17" t="e">
        <f>VLOOKUP(K3078,#REF!,6,0)</f>
        <v>#REF!</v>
      </c>
      <c r="O3078" s="17" t="e">
        <f t="shared" si="145"/>
        <v>#REF!</v>
      </c>
      <c r="P3078" s="22">
        <v>0.08</v>
      </c>
      <c r="Q3078" s="17" t="e">
        <f t="shared" si="146"/>
        <v>#REF!</v>
      </c>
      <c r="R3078" s="13" t="e">
        <f>VLOOKUP(J3078,'[1]Nhân viên'!$E$20:$F$41,2,0)</f>
        <v>#REF!</v>
      </c>
    </row>
    <row r="3079" spans="1:18" hidden="1">
      <c r="A3079" s="11">
        <v>3081</v>
      </c>
      <c r="B3079" s="11">
        <f t="shared" si="144"/>
        <v>0</v>
      </c>
      <c r="E3079" s="13" t="e">
        <f>VLOOKUP(D3079,#REF!,2,0)</f>
        <v>#REF!</v>
      </c>
      <c r="H3079" s="13" t="e">
        <f>VLOOKUP(F3079,#REF!,2,0)</f>
        <v>#REF!</v>
      </c>
      <c r="I3079" s="13" t="str">
        <f>VLOOKUP(F3079,'[1]Khách hàng'!$A$4:$F$2144,3,0)</f>
        <v>Số 1 đường số 17A, Khu phố 11, Phường Bình Trị Đông B, Quận Bình Tân, TP.HCM.</v>
      </c>
      <c r="J3079" s="13" t="e">
        <f>VLOOKUP(F3079,#REF!,5,0)</f>
        <v>#REF!</v>
      </c>
      <c r="M3079" s="13" t="e">
        <f>VLOOKUP(K3079,#REF!,2,0)</f>
        <v>#REF!</v>
      </c>
      <c r="N3079" s="17" t="e">
        <f>VLOOKUP(K3079,#REF!,6,0)</f>
        <v>#REF!</v>
      </c>
      <c r="O3079" s="17" t="e">
        <f t="shared" si="145"/>
        <v>#REF!</v>
      </c>
      <c r="P3079" s="22">
        <v>0.08</v>
      </c>
      <c r="Q3079" s="17" t="e">
        <f t="shared" si="146"/>
        <v>#REF!</v>
      </c>
      <c r="R3079" s="13" t="e">
        <f>VLOOKUP(J3079,'[1]Nhân viên'!$E$20:$F$41,2,0)</f>
        <v>#REF!</v>
      </c>
    </row>
    <row r="3080" spans="1:18" hidden="1">
      <c r="A3080" s="11">
        <v>3082</v>
      </c>
      <c r="B3080" s="11">
        <f t="shared" si="144"/>
        <v>0</v>
      </c>
      <c r="E3080" s="13" t="e">
        <f>VLOOKUP(D3080,#REF!,2,0)</f>
        <v>#REF!</v>
      </c>
      <c r="H3080" s="13" t="e">
        <f>VLOOKUP(F3080,#REF!,2,0)</f>
        <v>#REF!</v>
      </c>
      <c r="I3080" s="13" t="str">
        <f>VLOOKUP(F3080,'[1]Khách hàng'!$A$4:$F$2144,3,0)</f>
        <v>Số 1 đường số 17A, Khu phố 11, Phường Bình Trị Đông B, Quận Bình Tân, TP.HCM.</v>
      </c>
      <c r="J3080" s="13" t="e">
        <f>VLOOKUP(F3080,#REF!,5,0)</f>
        <v>#REF!</v>
      </c>
      <c r="M3080" s="13" t="e">
        <f>VLOOKUP(K3080,#REF!,2,0)</f>
        <v>#REF!</v>
      </c>
      <c r="N3080" s="17" t="e">
        <f>VLOOKUP(K3080,#REF!,6,0)</f>
        <v>#REF!</v>
      </c>
      <c r="O3080" s="17" t="e">
        <f t="shared" si="145"/>
        <v>#REF!</v>
      </c>
      <c r="P3080" s="22">
        <v>0.08</v>
      </c>
      <c r="Q3080" s="17" t="e">
        <f t="shared" si="146"/>
        <v>#REF!</v>
      </c>
      <c r="R3080" s="13" t="e">
        <f>VLOOKUP(J3080,'[1]Nhân viên'!$E$20:$F$41,2,0)</f>
        <v>#REF!</v>
      </c>
    </row>
    <row r="3081" spans="1:18" hidden="1">
      <c r="A3081" s="11">
        <v>3083</v>
      </c>
      <c r="B3081" s="11">
        <f t="shared" si="144"/>
        <v>0</v>
      </c>
      <c r="E3081" s="13" t="e">
        <f>VLOOKUP(D3081,#REF!,2,0)</f>
        <v>#REF!</v>
      </c>
      <c r="H3081" s="13" t="e">
        <f>VLOOKUP(F3081,#REF!,2,0)</f>
        <v>#REF!</v>
      </c>
      <c r="I3081" s="13" t="str">
        <f>VLOOKUP(F3081,'[1]Khách hàng'!$A$4:$F$2144,3,0)</f>
        <v>Số 1 đường số 17A, Khu phố 11, Phường Bình Trị Đông B, Quận Bình Tân, TP.HCM.</v>
      </c>
      <c r="J3081" s="13" t="e">
        <f>VLOOKUP(F3081,#REF!,5,0)</f>
        <v>#REF!</v>
      </c>
      <c r="M3081" s="13" t="e">
        <f>VLOOKUP(K3081,#REF!,2,0)</f>
        <v>#REF!</v>
      </c>
      <c r="N3081" s="17" t="e">
        <f>VLOOKUP(K3081,#REF!,6,0)</f>
        <v>#REF!</v>
      </c>
      <c r="O3081" s="17" t="e">
        <f t="shared" si="145"/>
        <v>#REF!</v>
      </c>
      <c r="P3081" s="22">
        <v>0.08</v>
      </c>
      <c r="Q3081" s="17" t="e">
        <f t="shared" si="146"/>
        <v>#REF!</v>
      </c>
      <c r="R3081" s="13" t="e">
        <f>VLOOKUP(J3081,'[1]Nhân viên'!$E$20:$F$41,2,0)</f>
        <v>#REF!</v>
      </c>
    </row>
    <row r="3082" spans="1:18" hidden="1">
      <c r="A3082" s="11">
        <v>3084</v>
      </c>
      <c r="B3082" s="11">
        <f t="shared" si="144"/>
        <v>0</v>
      </c>
      <c r="E3082" s="13" t="e">
        <f>VLOOKUP(D3082,#REF!,2,0)</f>
        <v>#REF!</v>
      </c>
      <c r="H3082" s="13" t="e">
        <f>VLOOKUP(F3082,#REF!,2,0)</f>
        <v>#REF!</v>
      </c>
      <c r="I3082" s="13" t="str">
        <f>VLOOKUP(F3082,'[1]Khách hàng'!$A$4:$F$2144,3,0)</f>
        <v>Số 1 đường số 17A, Khu phố 11, Phường Bình Trị Đông B, Quận Bình Tân, TP.HCM.</v>
      </c>
      <c r="J3082" s="13" t="e">
        <f>VLOOKUP(F3082,#REF!,5,0)</f>
        <v>#REF!</v>
      </c>
      <c r="M3082" s="13" t="e">
        <f>VLOOKUP(K3082,#REF!,2,0)</f>
        <v>#REF!</v>
      </c>
      <c r="N3082" s="17" t="e">
        <f>VLOOKUP(K3082,#REF!,6,0)</f>
        <v>#REF!</v>
      </c>
      <c r="O3082" s="17" t="e">
        <f t="shared" si="145"/>
        <v>#REF!</v>
      </c>
      <c r="P3082" s="22">
        <v>0.08</v>
      </c>
      <c r="Q3082" s="17" t="e">
        <f t="shared" si="146"/>
        <v>#REF!</v>
      </c>
      <c r="R3082" s="13" t="e">
        <f>VLOOKUP(J3082,'[1]Nhân viên'!$E$20:$F$41,2,0)</f>
        <v>#REF!</v>
      </c>
    </row>
    <row r="3083" spans="1:18" hidden="1">
      <c r="A3083" s="11">
        <v>3085</v>
      </c>
      <c r="B3083" s="11">
        <f t="shared" si="144"/>
        <v>0</v>
      </c>
      <c r="E3083" s="13" t="e">
        <f>VLOOKUP(D3083,#REF!,2,0)</f>
        <v>#REF!</v>
      </c>
      <c r="H3083" s="13" t="e">
        <f>VLOOKUP(F3083,#REF!,2,0)</f>
        <v>#REF!</v>
      </c>
      <c r="I3083" s="13" t="str">
        <f>VLOOKUP(F3083,'[1]Khách hàng'!$A$4:$F$2144,3,0)</f>
        <v>Số 1 đường số 17A, Khu phố 11, Phường Bình Trị Đông B, Quận Bình Tân, TP.HCM.</v>
      </c>
      <c r="J3083" s="13" t="e">
        <f>VLOOKUP(F3083,#REF!,5,0)</f>
        <v>#REF!</v>
      </c>
      <c r="M3083" s="13" t="e">
        <f>VLOOKUP(K3083,#REF!,2,0)</f>
        <v>#REF!</v>
      </c>
      <c r="N3083" s="17" t="e">
        <f>VLOOKUP(K3083,#REF!,6,0)</f>
        <v>#REF!</v>
      </c>
      <c r="O3083" s="17" t="e">
        <f t="shared" si="145"/>
        <v>#REF!</v>
      </c>
      <c r="P3083" s="22">
        <v>0.08</v>
      </c>
      <c r="Q3083" s="17" t="e">
        <f t="shared" si="146"/>
        <v>#REF!</v>
      </c>
      <c r="R3083" s="13" t="e">
        <f>VLOOKUP(J3083,'[1]Nhân viên'!$E$20:$F$41,2,0)</f>
        <v>#REF!</v>
      </c>
    </row>
    <row r="3084" spans="1:18" hidden="1">
      <c r="A3084" s="11">
        <v>3086</v>
      </c>
      <c r="B3084" s="11">
        <f t="shared" si="144"/>
        <v>0</v>
      </c>
      <c r="E3084" s="13" t="e">
        <f>VLOOKUP(D3084,#REF!,2,0)</f>
        <v>#REF!</v>
      </c>
      <c r="H3084" s="13" t="e">
        <f>VLOOKUP(F3084,#REF!,2,0)</f>
        <v>#REF!</v>
      </c>
      <c r="I3084" s="13" t="str">
        <f>VLOOKUP(F3084,'[1]Khách hàng'!$A$4:$F$2144,3,0)</f>
        <v>Số 1 đường số 17A, Khu phố 11, Phường Bình Trị Đông B, Quận Bình Tân, TP.HCM.</v>
      </c>
      <c r="J3084" s="13" t="e">
        <f>VLOOKUP(F3084,#REF!,5,0)</f>
        <v>#REF!</v>
      </c>
      <c r="M3084" s="13" t="e">
        <f>VLOOKUP(K3084,#REF!,2,0)</f>
        <v>#REF!</v>
      </c>
      <c r="N3084" s="17" t="e">
        <f>VLOOKUP(K3084,#REF!,6,0)</f>
        <v>#REF!</v>
      </c>
      <c r="O3084" s="17" t="e">
        <f t="shared" si="145"/>
        <v>#REF!</v>
      </c>
      <c r="P3084" s="22">
        <v>0.08</v>
      </c>
      <c r="Q3084" s="17" t="e">
        <f t="shared" si="146"/>
        <v>#REF!</v>
      </c>
      <c r="R3084" s="13" t="e">
        <f>VLOOKUP(J3084,'[1]Nhân viên'!$E$20:$F$41,2,0)</f>
        <v>#REF!</v>
      </c>
    </row>
    <row r="3085" spans="1:18" hidden="1">
      <c r="A3085" s="11">
        <v>3087</v>
      </c>
      <c r="B3085" s="11">
        <f t="shared" si="144"/>
        <v>0</v>
      </c>
      <c r="E3085" s="13" t="e">
        <f>VLOOKUP(D3085,#REF!,2,0)</f>
        <v>#REF!</v>
      </c>
      <c r="H3085" s="13" t="e">
        <f>VLOOKUP(F3085,#REF!,2,0)</f>
        <v>#REF!</v>
      </c>
      <c r="I3085" s="13" t="str">
        <f>VLOOKUP(F3085,'[1]Khách hàng'!$A$4:$F$2144,3,0)</f>
        <v>Số 1 đường số 17A, Khu phố 11, Phường Bình Trị Đông B, Quận Bình Tân, TP.HCM.</v>
      </c>
      <c r="J3085" s="13" t="e">
        <f>VLOOKUP(F3085,#REF!,5,0)</f>
        <v>#REF!</v>
      </c>
      <c r="M3085" s="13" t="e">
        <f>VLOOKUP(K3085,#REF!,2,0)</f>
        <v>#REF!</v>
      </c>
      <c r="N3085" s="17" t="e">
        <f>VLOOKUP(K3085,#REF!,6,0)</f>
        <v>#REF!</v>
      </c>
      <c r="O3085" s="17" t="e">
        <f t="shared" si="145"/>
        <v>#REF!</v>
      </c>
      <c r="P3085" s="22">
        <v>0.08</v>
      </c>
      <c r="Q3085" s="17" t="e">
        <f t="shared" si="146"/>
        <v>#REF!</v>
      </c>
      <c r="R3085" s="13" t="e">
        <f>VLOOKUP(J3085,'[1]Nhân viên'!$E$20:$F$41,2,0)</f>
        <v>#REF!</v>
      </c>
    </row>
    <row r="3086" spans="1:18" hidden="1">
      <c r="A3086" s="11">
        <v>3088</v>
      </c>
      <c r="B3086" s="11">
        <f t="shared" si="144"/>
        <v>0</v>
      </c>
      <c r="E3086" s="13" t="e">
        <f>VLOOKUP(D3086,#REF!,2,0)</f>
        <v>#REF!</v>
      </c>
      <c r="H3086" s="13" t="e">
        <f>VLOOKUP(F3086,#REF!,2,0)</f>
        <v>#REF!</v>
      </c>
      <c r="I3086" s="13" t="str">
        <f>VLOOKUP(F3086,'[1]Khách hàng'!$A$4:$F$2144,3,0)</f>
        <v>Số 1 đường số 17A, Khu phố 11, Phường Bình Trị Đông B, Quận Bình Tân, TP.HCM.</v>
      </c>
      <c r="J3086" s="13" t="e">
        <f>VLOOKUP(F3086,#REF!,5,0)</f>
        <v>#REF!</v>
      </c>
      <c r="M3086" s="13" t="e">
        <f>VLOOKUP(K3086,#REF!,2,0)</f>
        <v>#REF!</v>
      </c>
      <c r="N3086" s="17" t="e">
        <f>VLOOKUP(K3086,#REF!,6,0)</f>
        <v>#REF!</v>
      </c>
      <c r="O3086" s="17" t="e">
        <f t="shared" si="145"/>
        <v>#REF!</v>
      </c>
      <c r="P3086" s="22">
        <v>0.08</v>
      </c>
      <c r="Q3086" s="17" t="e">
        <f t="shared" si="146"/>
        <v>#REF!</v>
      </c>
      <c r="R3086" s="13" t="e">
        <f>VLOOKUP(J3086,'[1]Nhân viên'!$E$20:$F$41,2,0)</f>
        <v>#REF!</v>
      </c>
    </row>
    <row r="3087" spans="1:18" hidden="1">
      <c r="A3087" s="11">
        <v>3089</v>
      </c>
      <c r="B3087" s="11">
        <f t="shared" si="144"/>
        <v>0</v>
      </c>
      <c r="E3087" s="13" t="e">
        <f>VLOOKUP(D3087,#REF!,2,0)</f>
        <v>#REF!</v>
      </c>
      <c r="H3087" s="13" t="e">
        <f>VLOOKUP(F3087,#REF!,2,0)</f>
        <v>#REF!</v>
      </c>
      <c r="I3087" s="13" t="str">
        <f>VLOOKUP(F3087,'[1]Khách hàng'!$A$4:$F$2144,3,0)</f>
        <v>Số 1 đường số 17A, Khu phố 11, Phường Bình Trị Đông B, Quận Bình Tân, TP.HCM.</v>
      </c>
      <c r="J3087" s="13" t="e">
        <f>VLOOKUP(F3087,#REF!,5,0)</f>
        <v>#REF!</v>
      </c>
      <c r="M3087" s="13" t="e">
        <f>VLOOKUP(K3087,#REF!,2,0)</f>
        <v>#REF!</v>
      </c>
      <c r="N3087" s="17" t="e">
        <f>VLOOKUP(K3087,#REF!,6,0)</f>
        <v>#REF!</v>
      </c>
      <c r="O3087" s="17" t="e">
        <f t="shared" si="145"/>
        <v>#REF!</v>
      </c>
      <c r="P3087" s="22">
        <v>0.08</v>
      </c>
      <c r="Q3087" s="17" t="e">
        <f t="shared" si="146"/>
        <v>#REF!</v>
      </c>
      <c r="R3087" s="13" t="e">
        <f>VLOOKUP(J3087,'[1]Nhân viên'!$E$20:$F$41,2,0)</f>
        <v>#REF!</v>
      </c>
    </row>
    <row r="3088" spans="1:18" hidden="1">
      <c r="A3088" s="11">
        <v>3090</v>
      </c>
      <c r="B3088" s="11">
        <f t="shared" si="144"/>
        <v>0</v>
      </c>
      <c r="E3088" s="13" t="e">
        <f>VLOOKUP(D3088,#REF!,2,0)</f>
        <v>#REF!</v>
      </c>
      <c r="H3088" s="13" t="e">
        <f>VLOOKUP(F3088,#REF!,2,0)</f>
        <v>#REF!</v>
      </c>
      <c r="I3088" s="13" t="str">
        <f>VLOOKUP(F3088,'[1]Khách hàng'!$A$4:$F$2144,3,0)</f>
        <v>Số 1 đường số 17A, Khu phố 11, Phường Bình Trị Đông B, Quận Bình Tân, TP.HCM.</v>
      </c>
      <c r="J3088" s="13" t="e">
        <f>VLOOKUP(F3088,#REF!,5,0)</f>
        <v>#REF!</v>
      </c>
      <c r="M3088" s="13" t="e">
        <f>VLOOKUP(K3088,#REF!,2,0)</f>
        <v>#REF!</v>
      </c>
      <c r="N3088" s="17" t="e">
        <f>VLOOKUP(K3088,#REF!,6,0)</f>
        <v>#REF!</v>
      </c>
      <c r="O3088" s="17" t="e">
        <f t="shared" si="145"/>
        <v>#REF!</v>
      </c>
      <c r="P3088" s="22">
        <v>0.08</v>
      </c>
      <c r="Q3088" s="17" t="e">
        <f t="shared" si="146"/>
        <v>#REF!</v>
      </c>
      <c r="R3088" s="13" t="e">
        <f>VLOOKUP(J3088,'[1]Nhân viên'!$E$20:$F$41,2,0)</f>
        <v>#REF!</v>
      </c>
    </row>
    <row r="3089" spans="1:18" hidden="1">
      <c r="A3089" s="11">
        <v>3091</v>
      </c>
      <c r="B3089" s="11">
        <f t="shared" si="144"/>
        <v>0</v>
      </c>
      <c r="E3089" s="13" t="e">
        <f>VLOOKUP(D3089,#REF!,2,0)</f>
        <v>#REF!</v>
      </c>
      <c r="H3089" s="13" t="e">
        <f>VLOOKUP(F3089,#REF!,2,0)</f>
        <v>#REF!</v>
      </c>
      <c r="I3089" s="13" t="str">
        <f>VLOOKUP(F3089,'[1]Khách hàng'!$A$4:$F$2144,3,0)</f>
        <v>Số 1 đường số 17A, Khu phố 11, Phường Bình Trị Đông B, Quận Bình Tân, TP.HCM.</v>
      </c>
      <c r="J3089" s="13" t="e">
        <f>VLOOKUP(F3089,#REF!,5,0)</f>
        <v>#REF!</v>
      </c>
      <c r="M3089" s="13" t="e">
        <f>VLOOKUP(K3089,#REF!,2,0)</f>
        <v>#REF!</v>
      </c>
      <c r="N3089" s="17" t="e">
        <f>VLOOKUP(K3089,#REF!,6,0)</f>
        <v>#REF!</v>
      </c>
      <c r="O3089" s="17" t="e">
        <f t="shared" si="145"/>
        <v>#REF!</v>
      </c>
      <c r="P3089" s="22">
        <v>0.08</v>
      </c>
      <c r="Q3089" s="17" t="e">
        <f t="shared" si="146"/>
        <v>#REF!</v>
      </c>
      <c r="R3089" s="13" t="e">
        <f>VLOOKUP(J3089,'[1]Nhân viên'!$E$20:$F$41,2,0)</f>
        <v>#REF!</v>
      </c>
    </row>
    <row r="3090" spans="1:18" hidden="1">
      <c r="A3090" s="11">
        <v>3092</v>
      </c>
      <c r="B3090" s="11">
        <f t="shared" si="144"/>
        <v>0</v>
      </c>
      <c r="E3090" s="13" t="e">
        <f>VLOOKUP(D3090,#REF!,2,0)</f>
        <v>#REF!</v>
      </c>
      <c r="H3090" s="13" t="e">
        <f>VLOOKUP(F3090,#REF!,2,0)</f>
        <v>#REF!</v>
      </c>
      <c r="I3090" s="13" t="str">
        <f>VLOOKUP(F3090,'[1]Khách hàng'!$A$4:$F$2144,3,0)</f>
        <v>Số 1 đường số 17A, Khu phố 11, Phường Bình Trị Đông B, Quận Bình Tân, TP.HCM.</v>
      </c>
      <c r="J3090" s="13" t="e">
        <f>VLOOKUP(F3090,#REF!,5,0)</f>
        <v>#REF!</v>
      </c>
      <c r="M3090" s="13" t="e">
        <f>VLOOKUP(K3090,#REF!,2,0)</f>
        <v>#REF!</v>
      </c>
      <c r="N3090" s="17" t="e">
        <f>VLOOKUP(K3090,#REF!,6,0)</f>
        <v>#REF!</v>
      </c>
      <c r="O3090" s="17" t="e">
        <f t="shared" si="145"/>
        <v>#REF!</v>
      </c>
      <c r="P3090" s="22">
        <v>0.08</v>
      </c>
      <c r="Q3090" s="17" t="e">
        <f t="shared" si="146"/>
        <v>#REF!</v>
      </c>
      <c r="R3090" s="13" t="e">
        <f>VLOOKUP(J3090,'[1]Nhân viên'!$E$20:$F$41,2,0)</f>
        <v>#REF!</v>
      </c>
    </row>
    <row r="3091" spans="1:18" hidden="1">
      <c r="A3091" s="11">
        <v>3093</v>
      </c>
      <c r="B3091" s="11">
        <f t="shared" si="144"/>
        <v>0</v>
      </c>
      <c r="E3091" s="13" t="e">
        <f>VLOOKUP(D3091,#REF!,2,0)</f>
        <v>#REF!</v>
      </c>
      <c r="H3091" s="13" t="e">
        <f>VLOOKUP(F3091,#REF!,2,0)</f>
        <v>#REF!</v>
      </c>
      <c r="I3091" s="13" t="str">
        <f>VLOOKUP(F3091,'[1]Khách hàng'!$A$4:$F$2144,3,0)</f>
        <v>Số 1 đường số 17A, Khu phố 11, Phường Bình Trị Đông B, Quận Bình Tân, TP.HCM.</v>
      </c>
      <c r="J3091" s="13" t="e">
        <f>VLOOKUP(F3091,#REF!,5,0)</f>
        <v>#REF!</v>
      </c>
      <c r="M3091" s="13" t="e">
        <f>VLOOKUP(K3091,#REF!,2,0)</f>
        <v>#REF!</v>
      </c>
      <c r="N3091" s="17" t="e">
        <f>VLOOKUP(K3091,#REF!,6,0)</f>
        <v>#REF!</v>
      </c>
      <c r="O3091" s="17" t="e">
        <f t="shared" si="145"/>
        <v>#REF!</v>
      </c>
      <c r="P3091" s="22">
        <v>0.08</v>
      </c>
      <c r="Q3091" s="17" t="e">
        <f t="shared" si="146"/>
        <v>#REF!</v>
      </c>
      <c r="R3091" s="13" t="e">
        <f>VLOOKUP(J3091,'[1]Nhân viên'!$E$20:$F$41,2,0)</f>
        <v>#REF!</v>
      </c>
    </row>
    <row r="3092" spans="1:18" hidden="1">
      <c r="A3092" s="11">
        <v>3094</v>
      </c>
      <c r="B3092" s="11">
        <f t="shared" si="144"/>
        <v>0</v>
      </c>
      <c r="E3092" s="13" t="e">
        <f>VLOOKUP(D3092,#REF!,2,0)</f>
        <v>#REF!</v>
      </c>
      <c r="H3092" s="13" t="e">
        <f>VLOOKUP(F3092,#REF!,2,0)</f>
        <v>#REF!</v>
      </c>
      <c r="I3092" s="13" t="str">
        <f>VLOOKUP(F3092,'[1]Khách hàng'!$A$4:$F$2144,3,0)</f>
        <v>Số 1 đường số 17A, Khu phố 11, Phường Bình Trị Đông B, Quận Bình Tân, TP.HCM.</v>
      </c>
      <c r="J3092" s="13" t="e">
        <f>VLOOKUP(F3092,#REF!,5,0)</f>
        <v>#REF!</v>
      </c>
      <c r="M3092" s="13" t="e">
        <f>VLOOKUP(K3092,#REF!,2,0)</f>
        <v>#REF!</v>
      </c>
      <c r="N3092" s="17" t="e">
        <f>VLOOKUP(K3092,#REF!,6,0)</f>
        <v>#REF!</v>
      </c>
      <c r="O3092" s="17" t="e">
        <f t="shared" si="145"/>
        <v>#REF!</v>
      </c>
      <c r="P3092" s="22">
        <v>0.08</v>
      </c>
      <c r="Q3092" s="17" t="e">
        <f t="shared" si="146"/>
        <v>#REF!</v>
      </c>
      <c r="R3092" s="13" t="e">
        <f>VLOOKUP(J3092,'[1]Nhân viên'!$E$20:$F$41,2,0)</f>
        <v>#REF!</v>
      </c>
    </row>
    <row r="3093" spans="1:18" hidden="1">
      <c r="A3093" s="11">
        <v>3095</v>
      </c>
      <c r="B3093" s="11">
        <f t="shared" si="144"/>
        <v>0</v>
      </c>
      <c r="E3093" s="13" t="e">
        <f>VLOOKUP(D3093,#REF!,2,0)</f>
        <v>#REF!</v>
      </c>
      <c r="H3093" s="13" t="e">
        <f>VLOOKUP(F3093,#REF!,2,0)</f>
        <v>#REF!</v>
      </c>
      <c r="I3093" s="13" t="str">
        <f>VLOOKUP(F3093,'[1]Khách hàng'!$A$4:$F$2144,3,0)</f>
        <v>Số 1 đường số 17A, Khu phố 11, Phường Bình Trị Đông B, Quận Bình Tân, TP.HCM.</v>
      </c>
      <c r="J3093" s="13" t="e">
        <f>VLOOKUP(F3093,#REF!,5,0)</f>
        <v>#REF!</v>
      </c>
      <c r="M3093" s="13" t="e">
        <f>VLOOKUP(K3093,#REF!,2,0)</f>
        <v>#REF!</v>
      </c>
      <c r="N3093" s="17" t="e">
        <f>VLOOKUP(K3093,#REF!,6,0)</f>
        <v>#REF!</v>
      </c>
      <c r="O3093" s="17" t="e">
        <f t="shared" si="145"/>
        <v>#REF!</v>
      </c>
      <c r="P3093" s="22">
        <v>0.08</v>
      </c>
      <c r="Q3093" s="17" t="e">
        <f t="shared" si="146"/>
        <v>#REF!</v>
      </c>
      <c r="R3093" s="13" t="e">
        <f>VLOOKUP(J3093,'[1]Nhân viên'!$E$20:$F$41,2,0)</f>
        <v>#REF!</v>
      </c>
    </row>
    <row r="3094" spans="1:18" hidden="1">
      <c r="A3094" s="11">
        <v>3096</v>
      </c>
      <c r="B3094" s="11">
        <f t="shared" si="144"/>
        <v>0</v>
      </c>
      <c r="E3094" s="13" t="e">
        <f>VLOOKUP(D3094,#REF!,2,0)</f>
        <v>#REF!</v>
      </c>
      <c r="H3094" s="13" t="e">
        <f>VLOOKUP(F3094,#REF!,2,0)</f>
        <v>#REF!</v>
      </c>
      <c r="I3094" s="13" t="str">
        <f>VLOOKUP(F3094,'[1]Khách hàng'!$A$4:$F$2144,3,0)</f>
        <v>Số 1 đường số 17A, Khu phố 11, Phường Bình Trị Đông B, Quận Bình Tân, TP.HCM.</v>
      </c>
      <c r="J3094" s="13" t="e">
        <f>VLOOKUP(F3094,#REF!,5,0)</f>
        <v>#REF!</v>
      </c>
      <c r="M3094" s="13" t="e">
        <f>VLOOKUP(K3094,#REF!,2,0)</f>
        <v>#REF!</v>
      </c>
      <c r="N3094" s="17" t="e">
        <f>VLOOKUP(K3094,#REF!,6,0)</f>
        <v>#REF!</v>
      </c>
      <c r="O3094" s="17" t="e">
        <f t="shared" si="145"/>
        <v>#REF!</v>
      </c>
      <c r="P3094" s="22">
        <v>0.08</v>
      </c>
      <c r="Q3094" s="17" t="e">
        <f t="shared" si="146"/>
        <v>#REF!</v>
      </c>
      <c r="R3094" s="13" t="e">
        <f>VLOOKUP(J3094,'[1]Nhân viên'!$E$20:$F$41,2,0)</f>
        <v>#REF!</v>
      </c>
    </row>
    <row r="3095" spans="1:18" hidden="1">
      <c r="A3095" s="11">
        <v>3097</v>
      </c>
      <c r="B3095" s="11">
        <f t="shared" si="144"/>
        <v>0</v>
      </c>
      <c r="E3095" s="13" t="e">
        <f>VLOOKUP(D3095,#REF!,2,0)</f>
        <v>#REF!</v>
      </c>
      <c r="H3095" s="13" t="e">
        <f>VLOOKUP(F3095,#REF!,2,0)</f>
        <v>#REF!</v>
      </c>
      <c r="I3095" s="13" t="str">
        <f>VLOOKUP(F3095,'[1]Khách hàng'!$A$4:$F$2144,3,0)</f>
        <v>Số 1 đường số 17A, Khu phố 11, Phường Bình Trị Đông B, Quận Bình Tân, TP.HCM.</v>
      </c>
      <c r="J3095" s="13" t="e">
        <f>VLOOKUP(F3095,#REF!,5,0)</f>
        <v>#REF!</v>
      </c>
      <c r="M3095" s="13" t="e">
        <f>VLOOKUP(K3095,#REF!,2,0)</f>
        <v>#REF!</v>
      </c>
      <c r="N3095" s="17" t="e">
        <f>VLOOKUP(K3095,#REF!,6,0)</f>
        <v>#REF!</v>
      </c>
      <c r="O3095" s="17" t="e">
        <f t="shared" si="145"/>
        <v>#REF!</v>
      </c>
      <c r="P3095" s="22">
        <v>0.08</v>
      </c>
      <c r="Q3095" s="17" t="e">
        <f t="shared" si="146"/>
        <v>#REF!</v>
      </c>
      <c r="R3095" s="13" t="e">
        <f>VLOOKUP(J3095,'[1]Nhân viên'!$E$20:$F$41,2,0)</f>
        <v>#REF!</v>
      </c>
    </row>
    <row r="3096" spans="1:18" hidden="1">
      <c r="A3096" s="11">
        <v>3098</v>
      </c>
      <c r="B3096" s="11">
        <f t="shared" si="144"/>
        <v>0</v>
      </c>
      <c r="E3096" s="13" t="e">
        <f>VLOOKUP(D3096,#REF!,2,0)</f>
        <v>#REF!</v>
      </c>
      <c r="H3096" s="13" t="e">
        <f>VLOOKUP(F3096,#REF!,2,0)</f>
        <v>#REF!</v>
      </c>
      <c r="I3096" s="13" t="str">
        <f>VLOOKUP(F3096,'[1]Khách hàng'!$A$4:$F$2144,3,0)</f>
        <v>Số 1 đường số 17A, Khu phố 11, Phường Bình Trị Đông B, Quận Bình Tân, TP.HCM.</v>
      </c>
      <c r="J3096" s="13" t="e">
        <f>VLOOKUP(F3096,#REF!,5,0)</f>
        <v>#REF!</v>
      </c>
      <c r="M3096" s="13" t="e">
        <f>VLOOKUP(K3096,#REF!,2,0)</f>
        <v>#REF!</v>
      </c>
      <c r="N3096" s="17" t="e">
        <f>VLOOKUP(K3096,#REF!,6,0)</f>
        <v>#REF!</v>
      </c>
      <c r="O3096" s="17" t="e">
        <f t="shared" si="145"/>
        <v>#REF!</v>
      </c>
      <c r="P3096" s="22">
        <v>0.08</v>
      </c>
      <c r="Q3096" s="17" t="e">
        <f t="shared" si="146"/>
        <v>#REF!</v>
      </c>
      <c r="R3096" s="13" t="e">
        <f>VLOOKUP(J3096,'[1]Nhân viên'!$E$20:$F$41,2,0)</f>
        <v>#REF!</v>
      </c>
    </row>
    <row r="3097" spans="1:18" hidden="1">
      <c r="A3097" s="11">
        <v>3099</v>
      </c>
      <c r="B3097" s="11">
        <f t="shared" si="144"/>
        <v>0</v>
      </c>
      <c r="E3097" s="13" t="e">
        <f>VLOOKUP(D3097,#REF!,2,0)</f>
        <v>#REF!</v>
      </c>
      <c r="H3097" s="13" t="e">
        <f>VLOOKUP(F3097,#REF!,2,0)</f>
        <v>#REF!</v>
      </c>
      <c r="I3097" s="13" t="str">
        <f>VLOOKUP(F3097,'[1]Khách hàng'!$A$4:$F$2144,3,0)</f>
        <v>Số 1 đường số 17A, Khu phố 11, Phường Bình Trị Đông B, Quận Bình Tân, TP.HCM.</v>
      </c>
      <c r="J3097" s="13" t="e">
        <f>VLOOKUP(F3097,#REF!,5,0)</f>
        <v>#REF!</v>
      </c>
      <c r="M3097" s="13" t="e">
        <f>VLOOKUP(K3097,#REF!,2,0)</f>
        <v>#REF!</v>
      </c>
      <c r="N3097" s="17" t="e">
        <f>VLOOKUP(K3097,#REF!,6,0)</f>
        <v>#REF!</v>
      </c>
      <c r="O3097" s="17" t="e">
        <f t="shared" si="145"/>
        <v>#REF!</v>
      </c>
      <c r="P3097" s="22">
        <v>0.08</v>
      </c>
      <c r="Q3097" s="17" t="e">
        <f t="shared" si="146"/>
        <v>#REF!</v>
      </c>
      <c r="R3097" s="13" t="e">
        <f>VLOOKUP(J3097,'[1]Nhân viên'!$E$20:$F$41,2,0)</f>
        <v>#REF!</v>
      </c>
    </row>
    <row r="3098" spans="1:18" hidden="1">
      <c r="A3098" s="11">
        <v>3100</v>
      </c>
      <c r="B3098" s="11">
        <f t="shared" si="144"/>
        <v>0</v>
      </c>
      <c r="E3098" s="13" t="e">
        <f>VLOOKUP(D3098,#REF!,2,0)</f>
        <v>#REF!</v>
      </c>
      <c r="H3098" s="13" t="e">
        <f>VLOOKUP(F3098,#REF!,2,0)</f>
        <v>#REF!</v>
      </c>
      <c r="I3098" s="13" t="str">
        <f>VLOOKUP(F3098,'[1]Khách hàng'!$A$4:$F$2144,3,0)</f>
        <v>Số 1 đường số 17A, Khu phố 11, Phường Bình Trị Đông B, Quận Bình Tân, TP.HCM.</v>
      </c>
      <c r="J3098" s="13" t="e">
        <f>VLOOKUP(F3098,#REF!,5,0)</f>
        <v>#REF!</v>
      </c>
      <c r="M3098" s="13" t="e">
        <f>VLOOKUP(K3098,#REF!,2,0)</f>
        <v>#REF!</v>
      </c>
      <c r="N3098" s="17" t="e">
        <f>VLOOKUP(K3098,#REF!,6,0)</f>
        <v>#REF!</v>
      </c>
      <c r="O3098" s="17" t="e">
        <f t="shared" si="145"/>
        <v>#REF!</v>
      </c>
      <c r="P3098" s="22">
        <v>0.08</v>
      </c>
      <c r="Q3098" s="17" t="e">
        <f t="shared" si="146"/>
        <v>#REF!</v>
      </c>
      <c r="R3098" s="13" t="e">
        <f>VLOOKUP(J3098,'[1]Nhân viên'!$E$20:$F$41,2,0)</f>
        <v>#REF!</v>
      </c>
    </row>
    <row r="3099" spans="1:18" hidden="1">
      <c r="A3099" s="11">
        <v>3101</v>
      </c>
      <c r="B3099" s="11">
        <f t="shared" si="144"/>
        <v>0</v>
      </c>
      <c r="E3099" s="13" t="e">
        <f>VLOOKUP(D3099,#REF!,2,0)</f>
        <v>#REF!</v>
      </c>
      <c r="H3099" s="13" t="e">
        <f>VLOOKUP(F3099,#REF!,2,0)</f>
        <v>#REF!</v>
      </c>
      <c r="I3099" s="13" t="str">
        <f>VLOOKUP(F3099,'[1]Khách hàng'!$A$4:$F$2144,3,0)</f>
        <v>Số 1 đường số 17A, Khu phố 11, Phường Bình Trị Đông B, Quận Bình Tân, TP.HCM.</v>
      </c>
      <c r="J3099" s="13" t="e">
        <f>VLOOKUP(F3099,#REF!,5,0)</f>
        <v>#REF!</v>
      </c>
      <c r="M3099" s="13" t="e">
        <f>VLOOKUP(K3099,#REF!,2,0)</f>
        <v>#REF!</v>
      </c>
      <c r="N3099" s="17" t="e">
        <f>VLOOKUP(K3099,#REF!,6,0)</f>
        <v>#REF!</v>
      </c>
      <c r="O3099" s="17" t="e">
        <f t="shared" si="145"/>
        <v>#REF!</v>
      </c>
      <c r="P3099" s="22">
        <v>0.08</v>
      </c>
      <c r="Q3099" s="17" t="e">
        <f t="shared" si="146"/>
        <v>#REF!</v>
      </c>
      <c r="R3099" s="13" t="e">
        <f>VLOOKUP(J3099,'[1]Nhân viên'!$E$20:$F$41,2,0)</f>
        <v>#REF!</v>
      </c>
    </row>
    <row r="3100" spans="1:18" hidden="1">
      <c r="A3100" s="11">
        <v>3102</v>
      </c>
      <c r="B3100" s="11">
        <f t="shared" ref="B3100:B3163" si="147">DAY($C3100)</f>
        <v>0</v>
      </c>
      <c r="E3100" s="13" t="e">
        <f>VLOOKUP(D3100,#REF!,2,0)</f>
        <v>#REF!</v>
      </c>
      <c r="H3100" s="13" t="e">
        <f>VLOOKUP(F3100,#REF!,2,0)</f>
        <v>#REF!</v>
      </c>
      <c r="I3100" s="13" t="str">
        <f>VLOOKUP(F3100,'[1]Khách hàng'!$A$4:$F$2144,3,0)</f>
        <v>Số 1 đường số 17A, Khu phố 11, Phường Bình Trị Đông B, Quận Bình Tân, TP.HCM.</v>
      </c>
      <c r="J3100" s="13" t="e">
        <f>VLOOKUP(F3100,#REF!,5,0)</f>
        <v>#REF!</v>
      </c>
      <c r="M3100" s="13" t="e">
        <f>VLOOKUP(K3100,#REF!,2,0)</f>
        <v>#REF!</v>
      </c>
      <c r="N3100" s="17" t="e">
        <f>VLOOKUP(K3100,#REF!,6,0)</f>
        <v>#REF!</v>
      </c>
      <c r="O3100" s="17" t="e">
        <f t="shared" si="145"/>
        <v>#REF!</v>
      </c>
      <c r="P3100" s="22">
        <v>0.08</v>
      </c>
      <c r="Q3100" s="17" t="e">
        <f t="shared" si="146"/>
        <v>#REF!</v>
      </c>
      <c r="R3100" s="13" t="e">
        <f>VLOOKUP(J3100,'[1]Nhân viên'!$E$20:$F$41,2,0)</f>
        <v>#REF!</v>
      </c>
    </row>
    <row r="3101" spans="1:18" hidden="1">
      <c r="A3101" s="11">
        <v>3103</v>
      </c>
      <c r="B3101" s="11">
        <f t="shared" si="147"/>
        <v>0</v>
      </c>
      <c r="E3101" s="13" t="e">
        <f>VLOOKUP(D3101,#REF!,2,0)</f>
        <v>#REF!</v>
      </c>
      <c r="H3101" s="13" t="e">
        <f>VLOOKUP(F3101,#REF!,2,0)</f>
        <v>#REF!</v>
      </c>
      <c r="I3101" s="13" t="str">
        <f>VLOOKUP(F3101,'[1]Khách hàng'!$A$4:$F$2144,3,0)</f>
        <v>Số 1 đường số 17A, Khu phố 11, Phường Bình Trị Đông B, Quận Bình Tân, TP.HCM.</v>
      </c>
      <c r="J3101" s="13" t="e">
        <f>VLOOKUP(F3101,#REF!,5,0)</f>
        <v>#REF!</v>
      </c>
      <c r="M3101" s="13" t="e">
        <f>VLOOKUP(K3101,#REF!,2,0)</f>
        <v>#REF!</v>
      </c>
      <c r="N3101" s="17" t="e">
        <f>VLOOKUP(K3101,#REF!,6,0)</f>
        <v>#REF!</v>
      </c>
      <c r="O3101" s="17" t="e">
        <f t="shared" si="145"/>
        <v>#REF!</v>
      </c>
      <c r="P3101" s="22">
        <v>0.08</v>
      </c>
      <c r="Q3101" s="17" t="e">
        <f t="shared" si="146"/>
        <v>#REF!</v>
      </c>
      <c r="R3101" s="13" t="e">
        <f>VLOOKUP(J3101,'[1]Nhân viên'!$E$20:$F$41,2,0)</f>
        <v>#REF!</v>
      </c>
    </row>
    <row r="3102" spans="1:18" hidden="1">
      <c r="A3102" s="11">
        <v>3104</v>
      </c>
      <c r="B3102" s="11">
        <f t="shared" si="147"/>
        <v>0</v>
      </c>
      <c r="E3102" s="13" t="e">
        <f>VLOOKUP(D3102,#REF!,2,0)</f>
        <v>#REF!</v>
      </c>
      <c r="H3102" s="13" t="e">
        <f>VLOOKUP(F3102,#REF!,2,0)</f>
        <v>#REF!</v>
      </c>
      <c r="I3102" s="13" t="str">
        <f>VLOOKUP(F3102,'[1]Khách hàng'!$A$4:$F$2144,3,0)</f>
        <v>Số 1 đường số 17A, Khu phố 11, Phường Bình Trị Đông B, Quận Bình Tân, TP.HCM.</v>
      </c>
      <c r="J3102" s="13" t="e">
        <f>VLOOKUP(F3102,#REF!,5,0)</f>
        <v>#REF!</v>
      </c>
      <c r="M3102" s="13" t="e">
        <f>VLOOKUP(K3102,#REF!,2,0)</f>
        <v>#REF!</v>
      </c>
      <c r="N3102" s="17" t="e">
        <f>VLOOKUP(K3102,#REF!,6,0)</f>
        <v>#REF!</v>
      </c>
      <c r="O3102" s="17" t="e">
        <f t="shared" si="145"/>
        <v>#REF!</v>
      </c>
      <c r="P3102" s="22">
        <v>0.08</v>
      </c>
      <c r="Q3102" s="17" t="e">
        <f t="shared" si="146"/>
        <v>#REF!</v>
      </c>
      <c r="R3102" s="13" t="e">
        <f>VLOOKUP(J3102,'[1]Nhân viên'!$E$20:$F$41,2,0)</f>
        <v>#REF!</v>
      </c>
    </row>
    <row r="3103" spans="1:18" hidden="1">
      <c r="A3103" s="11">
        <v>3105</v>
      </c>
      <c r="B3103" s="11">
        <f t="shared" si="147"/>
        <v>0</v>
      </c>
      <c r="E3103" s="13" t="e">
        <f>VLOOKUP(D3103,#REF!,2,0)</f>
        <v>#REF!</v>
      </c>
      <c r="H3103" s="13" t="e">
        <f>VLOOKUP(F3103,#REF!,2,0)</f>
        <v>#REF!</v>
      </c>
      <c r="I3103" s="13" t="str">
        <f>VLOOKUP(F3103,'[1]Khách hàng'!$A$4:$F$2144,3,0)</f>
        <v>Số 1 đường số 17A, Khu phố 11, Phường Bình Trị Đông B, Quận Bình Tân, TP.HCM.</v>
      </c>
      <c r="J3103" s="13" t="e">
        <f>VLOOKUP(F3103,#REF!,5,0)</f>
        <v>#REF!</v>
      </c>
      <c r="M3103" s="13" t="e">
        <f>VLOOKUP(K3103,#REF!,2,0)</f>
        <v>#REF!</v>
      </c>
      <c r="N3103" s="17" t="e">
        <f>VLOOKUP(K3103,#REF!,6,0)</f>
        <v>#REF!</v>
      </c>
      <c r="O3103" s="17" t="e">
        <f t="shared" si="145"/>
        <v>#REF!</v>
      </c>
      <c r="P3103" s="22">
        <v>0.08</v>
      </c>
      <c r="Q3103" s="17" t="e">
        <f t="shared" si="146"/>
        <v>#REF!</v>
      </c>
      <c r="R3103" s="13" t="e">
        <f>VLOOKUP(J3103,'[1]Nhân viên'!$E$20:$F$41,2,0)</f>
        <v>#REF!</v>
      </c>
    </row>
    <row r="3104" spans="1:18" hidden="1">
      <c r="A3104" s="11">
        <v>3106</v>
      </c>
      <c r="B3104" s="11">
        <f t="shared" si="147"/>
        <v>0</v>
      </c>
      <c r="E3104" s="13" t="e">
        <f>VLOOKUP(D3104,#REF!,2,0)</f>
        <v>#REF!</v>
      </c>
      <c r="H3104" s="13" t="e">
        <f>VLOOKUP(F3104,#REF!,2,0)</f>
        <v>#REF!</v>
      </c>
      <c r="I3104" s="13" t="str">
        <f>VLOOKUP(F3104,'[1]Khách hàng'!$A$4:$F$2144,3,0)</f>
        <v>Số 1 đường số 17A, Khu phố 11, Phường Bình Trị Đông B, Quận Bình Tân, TP.HCM.</v>
      </c>
      <c r="J3104" s="13" t="e">
        <f>VLOOKUP(F3104,#REF!,5,0)</f>
        <v>#REF!</v>
      </c>
      <c r="M3104" s="13" t="e">
        <f>VLOOKUP(K3104,#REF!,2,0)</f>
        <v>#REF!</v>
      </c>
      <c r="N3104" s="17" t="e">
        <f>VLOOKUP(K3104,#REF!,6,0)</f>
        <v>#REF!</v>
      </c>
      <c r="O3104" s="17" t="e">
        <f t="shared" ref="O3104:O3167" si="148">L3104*N3104</f>
        <v>#REF!</v>
      </c>
      <c r="P3104" s="22">
        <v>0.08</v>
      </c>
      <c r="Q3104" s="17" t="e">
        <f t="shared" ref="Q3104:Q3167" si="149">O3104*P3104+O3104</f>
        <v>#REF!</v>
      </c>
      <c r="R3104" s="13" t="e">
        <f>VLOOKUP(J3104,'[1]Nhân viên'!$E$20:$F$41,2,0)</f>
        <v>#REF!</v>
      </c>
    </row>
    <row r="3105" spans="1:18" hidden="1">
      <c r="A3105" s="11">
        <v>3107</v>
      </c>
      <c r="B3105" s="11">
        <f t="shared" si="147"/>
        <v>0</v>
      </c>
      <c r="E3105" s="13" t="e">
        <f>VLOOKUP(D3105,#REF!,2,0)</f>
        <v>#REF!</v>
      </c>
      <c r="H3105" s="13" t="e">
        <f>VLOOKUP(F3105,#REF!,2,0)</f>
        <v>#REF!</v>
      </c>
      <c r="I3105" s="13" t="str">
        <f>VLOOKUP(F3105,'[1]Khách hàng'!$A$4:$F$2144,3,0)</f>
        <v>Số 1 đường số 17A, Khu phố 11, Phường Bình Trị Đông B, Quận Bình Tân, TP.HCM.</v>
      </c>
      <c r="J3105" s="13" t="e">
        <f>VLOOKUP(F3105,#REF!,5,0)</f>
        <v>#REF!</v>
      </c>
      <c r="M3105" s="13" t="e">
        <f>VLOOKUP(K3105,#REF!,2,0)</f>
        <v>#REF!</v>
      </c>
      <c r="N3105" s="17" t="e">
        <f>VLOOKUP(K3105,#REF!,6,0)</f>
        <v>#REF!</v>
      </c>
      <c r="O3105" s="17" t="e">
        <f t="shared" si="148"/>
        <v>#REF!</v>
      </c>
      <c r="P3105" s="22">
        <v>0.08</v>
      </c>
      <c r="Q3105" s="17" t="e">
        <f t="shared" si="149"/>
        <v>#REF!</v>
      </c>
      <c r="R3105" s="13" t="e">
        <f>VLOOKUP(J3105,'[1]Nhân viên'!$E$20:$F$41,2,0)</f>
        <v>#REF!</v>
      </c>
    </row>
    <row r="3106" spans="1:18" hidden="1">
      <c r="A3106" s="11">
        <v>3108</v>
      </c>
      <c r="B3106" s="11">
        <f t="shared" si="147"/>
        <v>0</v>
      </c>
      <c r="E3106" s="13" t="e">
        <f>VLOOKUP(D3106,#REF!,2,0)</f>
        <v>#REF!</v>
      </c>
      <c r="H3106" s="13" t="e">
        <f>VLOOKUP(F3106,#REF!,2,0)</f>
        <v>#REF!</v>
      </c>
      <c r="I3106" s="13" t="str">
        <f>VLOOKUP(F3106,'[1]Khách hàng'!$A$4:$F$2144,3,0)</f>
        <v>Số 1 đường số 17A, Khu phố 11, Phường Bình Trị Đông B, Quận Bình Tân, TP.HCM.</v>
      </c>
      <c r="J3106" s="13" t="e">
        <f>VLOOKUP(F3106,#REF!,5,0)</f>
        <v>#REF!</v>
      </c>
      <c r="M3106" s="13" t="e">
        <f>VLOOKUP(K3106,#REF!,2,0)</f>
        <v>#REF!</v>
      </c>
      <c r="N3106" s="17" t="e">
        <f>VLOOKUP(K3106,#REF!,6,0)</f>
        <v>#REF!</v>
      </c>
      <c r="O3106" s="17" t="e">
        <f t="shared" si="148"/>
        <v>#REF!</v>
      </c>
      <c r="P3106" s="22">
        <v>0.08</v>
      </c>
      <c r="Q3106" s="17" t="e">
        <f t="shared" si="149"/>
        <v>#REF!</v>
      </c>
      <c r="R3106" s="13" t="e">
        <f>VLOOKUP(J3106,'[1]Nhân viên'!$E$20:$F$41,2,0)</f>
        <v>#REF!</v>
      </c>
    </row>
    <row r="3107" spans="1:18" hidden="1">
      <c r="A3107" s="11">
        <v>3109</v>
      </c>
      <c r="B3107" s="11">
        <f t="shared" si="147"/>
        <v>0</v>
      </c>
      <c r="E3107" s="13" t="e">
        <f>VLOOKUP(D3107,#REF!,2,0)</f>
        <v>#REF!</v>
      </c>
      <c r="H3107" s="13" t="e">
        <f>VLOOKUP(F3107,#REF!,2,0)</f>
        <v>#REF!</v>
      </c>
      <c r="I3107" s="13" t="str">
        <f>VLOOKUP(F3107,'[1]Khách hàng'!$A$4:$F$2144,3,0)</f>
        <v>Số 1 đường số 17A, Khu phố 11, Phường Bình Trị Đông B, Quận Bình Tân, TP.HCM.</v>
      </c>
      <c r="J3107" s="13" t="e">
        <f>VLOOKUP(F3107,#REF!,5,0)</f>
        <v>#REF!</v>
      </c>
      <c r="M3107" s="13" t="e">
        <f>VLOOKUP(K3107,#REF!,2,0)</f>
        <v>#REF!</v>
      </c>
      <c r="N3107" s="17" t="e">
        <f>VLOOKUP(K3107,#REF!,6,0)</f>
        <v>#REF!</v>
      </c>
      <c r="O3107" s="17" t="e">
        <f t="shared" si="148"/>
        <v>#REF!</v>
      </c>
      <c r="P3107" s="22">
        <v>0.08</v>
      </c>
      <c r="Q3107" s="17" t="e">
        <f t="shared" si="149"/>
        <v>#REF!</v>
      </c>
      <c r="R3107" s="13" t="e">
        <f>VLOOKUP(J3107,'[1]Nhân viên'!$E$20:$F$41,2,0)</f>
        <v>#REF!</v>
      </c>
    </row>
    <row r="3108" spans="1:18" hidden="1">
      <c r="A3108" s="11">
        <v>3110</v>
      </c>
      <c r="B3108" s="11">
        <f t="shared" si="147"/>
        <v>0</v>
      </c>
      <c r="E3108" s="13" t="e">
        <f>VLOOKUP(D3108,#REF!,2,0)</f>
        <v>#REF!</v>
      </c>
      <c r="H3108" s="13" t="e">
        <f>VLOOKUP(F3108,#REF!,2,0)</f>
        <v>#REF!</v>
      </c>
      <c r="I3108" s="13" t="str">
        <f>VLOOKUP(F3108,'[1]Khách hàng'!$A$4:$F$2144,3,0)</f>
        <v>Số 1 đường số 17A, Khu phố 11, Phường Bình Trị Đông B, Quận Bình Tân, TP.HCM.</v>
      </c>
      <c r="J3108" s="13" t="e">
        <f>VLOOKUP(F3108,#REF!,5,0)</f>
        <v>#REF!</v>
      </c>
      <c r="M3108" s="13" t="e">
        <f>VLOOKUP(K3108,#REF!,2,0)</f>
        <v>#REF!</v>
      </c>
      <c r="N3108" s="17" t="e">
        <f>VLOOKUP(K3108,#REF!,6,0)</f>
        <v>#REF!</v>
      </c>
      <c r="O3108" s="17" t="e">
        <f t="shared" si="148"/>
        <v>#REF!</v>
      </c>
      <c r="P3108" s="22">
        <v>0.08</v>
      </c>
      <c r="Q3108" s="17" t="e">
        <f t="shared" si="149"/>
        <v>#REF!</v>
      </c>
      <c r="R3108" s="13" t="e">
        <f>VLOOKUP(J3108,'[1]Nhân viên'!$E$20:$F$41,2,0)</f>
        <v>#REF!</v>
      </c>
    </row>
    <row r="3109" spans="1:18" hidden="1">
      <c r="A3109" s="11">
        <v>3111</v>
      </c>
      <c r="B3109" s="11">
        <f t="shared" si="147"/>
        <v>0</v>
      </c>
      <c r="E3109" s="13" t="e">
        <f>VLOOKUP(D3109,#REF!,2,0)</f>
        <v>#REF!</v>
      </c>
      <c r="H3109" s="13" t="e">
        <f>VLOOKUP(F3109,#REF!,2,0)</f>
        <v>#REF!</v>
      </c>
      <c r="I3109" s="13" t="str">
        <f>VLOOKUP(F3109,'[1]Khách hàng'!$A$4:$F$2144,3,0)</f>
        <v>Số 1 đường số 17A, Khu phố 11, Phường Bình Trị Đông B, Quận Bình Tân, TP.HCM.</v>
      </c>
      <c r="J3109" s="13" t="e">
        <f>VLOOKUP(F3109,#REF!,5,0)</f>
        <v>#REF!</v>
      </c>
      <c r="M3109" s="13" t="e">
        <f>VLOOKUP(K3109,#REF!,2,0)</f>
        <v>#REF!</v>
      </c>
      <c r="N3109" s="17" t="e">
        <f>VLOOKUP(K3109,#REF!,6,0)</f>
        <v>#REF!</v>
      </c>
      <c r="O3109" s="17" t="e">
        <f t="shared" si="148"/>
        <v>#REF!</v>
      </c>
      <c r="P3109" s="22">
        <v>0.08</v>
      </c>
      <c r="Q3109" s="17" t="e">
        <f t="shared" si="149"/>
        <v>#REF!</v>
      </c>
      <c r="R3109" s="13" t="e">
        <f>VLOOKUP(J3109,'[1]Nhân viên'!$E$20:$F$41,2,0)</f>
        <v>#REF!</v>
      </c>
    </row>
    <row r="3110" spans="1:18" hidden="1">
      <c r="A3110" s="11">
        <v>3112</v>
      </c>
      <c r="B3110" s="11">
        <f t="shared" si="147"/>
        <v>0</v>
      </c>
      <c r="E3110" s="13" t="e">
        <f>VLOOKUP(D3110,#REF!,2,0)</f>
        <v>#REF!</v>
      </c>
      <c r="H3110" s="13" t="e">
        <f>VLOOKUP(F3110,#REF!,2,0)</f>
        <v>#REF!</v>
      </c>
      <c r="I3110" s="13" t="str">
        <f>VLOOKUP(F3110,'[1]Khách hàng'!$A$4:$F$2144,3,0)</f>
        <v>Số 1 đường số 17A, Khu phố 11, Phường Bình Trị Đông B, Quận Bình Tân, TP.HCM.</v>
      </c>
      <c r="J3110" s="13" t="e">
        <f>VLOOKUP(F3110,#REF!,5,0)</f>
        <v>#REF!</v>
      </c>
      <c r="M3110" s="13" t="e">
        <f>VLOOKUP(K3110,#REF!,2,0)</f>
        <v>#REF!</v>
      </c>
      <c r="N3110" s="17" t="e">
        <f>VLOOKUP(K3110,#REF!,6,0)</f>
        <v>#REF!</v>
      </c>
      <c r="O3110" s="17" t="e">
        <f t="shared" si="148"/>
        <v>#REF!</v>
      </c>
      <c r="P3110" s="22">
        <v>0.08</v>
      </c>
      <c r="Q3110" s="17" t="e">
        <f t="shared" si="149"/>
        <v>#REF!</v>
      </c>
      <c r="R3110" s="13" t="e">
        <f>VLOOKUP(J3110,'[1]Nhân viên'!$E$20:$F$41,2,0)</f>
        <v>#REF!</v>
      </c>
    </row>
    <row r="3111" spans="1:18" hidden="1">
      <c r="A3111" s="11">
        <v>3113</v>
      </c>
      <c r="B3111" s="11">
        <f t="shared" si="147"/>
        <v>0</v>
      </c>
      <c r="E3111" s="13" t="e">
        <f>VLOOKUP(D3111,#REF!,2,0)</f>
        <v>#REF!</v>
      </c>
      <c r="H3111" s="13" t="e">
        <f>VLOOKUP(F3111,#REF!,2,0)</f>
        <v>#REF!</v>
      </c>
      <c r="I3111" s="13" t="str">
        <f>VLOOKUP(F3111,'[1]Khách hàng'!$A$4:$F$2144,3,0)</f>
        <v>Số 1 đường số 17A, Khu phố 11, Phường Bình Trị Đông B, Quận Bình Tân, TP.HCM.</v>
      </c>
      <c r="J3111" s="13" t="e">
        <f>VLOOKUP(F3111,#REF!,5,0)</f>
        <v>#REF!</v>
      </c>
      <c r="M3111" s="13" t="e">
        <f>VLOOKUP(K3111,#REF!,2,0)</f>
        <v>#REF!</v>
      </c>
      <c r="N3111" s="17" t="e">
        <f>VLOOKUP(K3111,#REF!,6,0)</f>
        <v>#REF!</v>
      </c>
      <c r="O3111" s="17" t="e">
        <f t="shared" si="148"/>
        <v>#REF!</v>
      </c>
      <c r="P3111" s="22">
        <v>0.08</v>
      </c>
      <c r="Q3111" s="17" t="e">
        <f t="shared" si="149"/>
        <v>#REF!</v>
      </c>
      <c r="R3111" s="13" t="e">
        <f>VLOOKUP(J3111,'[1]Nhân viên'!$E$20:$F$41,2,0)</f>
        <v>#REF!</v>
      </c>
    </row>
    <row r="3112" spans="1:18" hidden="1">
      <c r="A3112" s="11">
        <v>3114</v>
      </c>
      <c r="B3112" s="11">
        <f t="shared" si="147"/>
        <v>0</v>
      </c>
      <c r="E3112" s="13" t="e">
        <f>VLOOKUP(D3112,#REF!,2,0)</f>
        <v>#REF!</v>
      </c>
      <c r="H3112" s="13" t="e">
        <f>VLOOKUP(F3112,#REF!,2,0)</f>
        <v>#REF!</v>
      </c>
      <c r="I3112" s="13" t="str">
        <f>VLOOKUP(F3112,'[1]Khách hàng'!$A$4:$F$2144,3,0)</f>
        <v>Số 1 đường số 17A, Khu phố 11, Phường Bình Trị Đông B, Quận Bình Tân, TP.HCM.</v>
      </c>
      <c r="J3112" s="13" t="e">
        <f>VLOOKUP(F3112,#REF!,5,0)</f>
        <v>#REF!</v>
      </c>
      <c r="M3112" s="13" t="e">
        <f>VLOOKUP(K3112,#REF!,2,0)</f>
        <v>#REF!</v>
      </c>
      <c r="N3112" s="17" t="e">
        <f>VLOOKUP(K3112,#REF!,6,0)</f>
        <v>#REF!</v>
      </c>
      <c r="O3112" s="17" t="e">
        <f t="shared" si="148"/>
        <v>#REF!</v>
      </c>
      <c r="P3112" s="22">
        <v>0.08</v>
      </c>
      <c r="Q3112" s="17" t="e">
        <f t="shared" si="149"/>
        <v>#REF!</v>
      </c>
      <c r="R3112" s="13" t="e">
        <f>VLOOKUP(J3112,'[1]Nhân viên'!$E$20:$F$41,2,0)</f>
        <v>#REF!</v>
      </c>
    </row>
    <row r="3113" spans="1:18" hidden="1">
      <c r="A3113" s="11">
        <v>3115</v>
      </c>
      <c r="B3113" s="11">
        <f t="shared" si="147"/>
        <v>0</v>
      </c>
      <c r="E3113" s="13" t="e">
        <f>VLOOKUP(D3113,#REF!,2,0)</f>
        <v>#REF!</v>
      </c>
      <c r="H3113" s="13" t="e">
        <f>VLOOKUP(F3113,#REF!,2,0)</f>
        <v>#REF!</v>
      </c>
      <c r="I3113" s="13" t="str">
        <f>VLOOKUP(F3113,'[1]Khách hàng'!$A$4:$F$2144,3,0)</f>
        <v>Số 1 đường số 17A, Khu phố 11, Phường Bình Trị Đông B, Quận Bình Tân, TP.HCM.</v>
      </c>
      <c r="J3113" s="13" t="e">
        <f>VLOOKUP(F3113,#REF!,5,0)</f>
        <v>#REF!</v>
      </c>
      <c r="M3113" s="13" t="e">
        <f>VLOOKUP(K3113,#REF!,2,0)</f>
        <v>#REF!</v>
      </c>
      <c r="N3113" s="17" t="e">
        <f>VLOOKUP(K3113,#REF!,6,0)</f>
        <v>#REF!</v>
      </c>
      <c r="O3113" s="17" t="e">
        <f t="shared" si="148"/>
        <v>#REF!</v>
      </c>
      <c r="P3113" s="22">
        <v>0.08</v>
      </c>
      <c r="Q3113" s="17" t="e">
        <f t="shared" si="149"/>
        <v>#REF!</v>
      </c>
      <c r="R3113" s="13" t="e">
        <f>VLOOKUP(J3113,'[1]Nhân viên'!$E$20:$F$41,2,0)</f>
        <v>#REF!</v>
      </c>
    </row>
    <row r="3114" spans="1:18" hidden="1">
      <c r="A3114" s="11">
        <v>3116</v>
      </c>
      <c r="B3114" s="11">
        <f t="shared" si="147"/>
        <v>0</v>
      </c>
      <c r="E3114" s="13" t="e">
        <f>VLOOKUP(D3114,#REF!,2,0)</f>
        <v>#REF!</v>
      </c>
      <c r="H3114" s="13" t="e">
        <f>VLOOKUP(F3114,#REF!,2,0)</f>
        <v>#REF!</v>
      </c>
      <c r="I3114" s="13" t="str">
        <f>VLOOKUP(F3114,'[1]Khách hàng'!$A$4:$F$2144,3,0)</f>
        <v>Số 1 đường số 17A, Khu phố 11, Phường Bình Trị Đông B, Quận Bình Tân, TP.HCM.</v>
      </c>
      <c r="J3114" s="13" t="e">
        <f>VLOOKUP(F3114,#REF!,5,0)</f>
        <v>#REF!</v>
      </c>
      <c r="M3114" s="13" t="e">
        <f>VLOOKUP(K3114,#REF!,2,0)</f>
        <v>#REF!</v>
      </c>
      <c r="N3114" s="17" t="e">
        <f>VLOOKUP(K3114,#REF!,6,0)</f>
        <v>#REF!</v>
      </c>
      <c r="O3114" s="17" t="e">
        <f t="shared" si="148"/>
        <v>#REF!</v>
      </c>
      <c r="P3114" s="22">
        <v>0.08</v>
      </c>
      <c r="Q3114" s="17" t="e">
        <f t="shared" si="149"/>
        <v>#REF!</v>
      </c>
      <c r="R3114" s="13" t="e">
        <f>VLOOKUP(J3114,'[1]Nhân viên'!$E$20:$F$41,2,0)</f>
        <v>#REF!</v>
      </c>
    </row>
    <row r="3115" spans="1:18" hidden="1">
      <c r="A3115" s="11">
        <v>3117</v>
      </c>
      <c r="B3115" s="11">
        <f t="shared" si="147"/>
        <v>0</v>
      </c>
      <c r="E3115" s="13" t="e">
        <f>VLOOKUP(D3115,#REF!,2,0)</f>
        <v>#REF!</v>
      </c>
      <c r="H3115" s="13" t="e">
        <f>VLOOKUP(F3115,#REF!,2,0)</f>
        <v>#REF!</v>
      </c>
      <c r="I3115" s="13" t="str">
        <f>VLOOKUP(F3115,'[1]Khách hàng'!$A$4:$F$2144,3,0)</f>
        <v>Số 1 đường số 17A, Khu phố 11, Phường Bình Trị Đông B, Quận Bình Tân, TP.HCM.</v>
      </c>
      <c r="J3115" s="13" t="e">
        <f>VLOOKUP(F3115,#REF!,5,0)</f>
        <v>#REF!</v>
      </c>
      <c r="M3115" s="13" t="e">
        <f>VLOOKUP(K3115,#REF!,2,0)</f>
        <v>#REF!</v>
      </c>
      <c r="N3115" s="17" t="e">
        <f>VLOOKUP(K3115,#REF!,6,0)</f>
        <v>#REF!</v>
      </c>
      <c r="O3115" s="17" t="e">
        <f t="shared" si="148"/>
        <v>#REF!</v>
      </c>
      <c r="P3115" s="22">
        <v>0.08</v>
      </c>
      <c r="Q3115" s="17" t="e">
        <f t="shared" si="149"/>
        <v>#REF!</v>
      </c>
      <c r="R3115" s="13" t="e">
        <f>VLOOKUP(J3115,'[1]Nhân viên'!$E$20:$F$41,2,0)</f>
        <v>#REF!</v>
      </c>
    </row>
    <row r="3116" spans="1:18" hidden="1">
      <c r="A3116" s="11">
        <v>3118</v>
      </c>
      <c r="B3116" s="11">
        <f t="shared" si="147"/>
        <v>0</v>
      </c>
      <c r="E3116" s="13" t="e">
        <f>VLOOKUP(D3116,#REF!,2,0)</f>
        <v>#REF!</v>
      </c>
      <c r="H3116" s="13" t="e">
        <f>VLOOKUP(F3116,#REF!,2,0)</f>
        <v>#REF!</v>
      </c>
      <c r="I3116" s="13" t="str">
        <f>VLOOKUP(F3116,'[1]Khách hàng'!$A$4:$F$2144,3,0)</f>
        <v>Số 1 đường số 17A, Khu phố 11, Phường Bình Trị Đông B, Quận Bình Tân, TP.HCM.</v>
      </c>
      <c r="J3116" s="13" t="e">
        <f>VLOOKUP(F3116,#REF!,5,0)</f>
        <v>#REF!</v>
      </c>
      <c r="M3116" s="13" t="e">
        <f>VLOOKUP(K3116,#REF!,2,0)</f>
        <v>#REF!</v>
      </c>
      <c r="N3116" s="17" t="e">
        <f>VLOOKUP(K3116,#REF!,6,0)</f>
        <v>#REF!</v>
      </c>
      <c r="O3116" s="17" t="e">
        <f t="shared" si="148"/>
        <v>#REF!</v>
      </c>
      <c r="P3116" s="22">
        <v>0.08</v>
      </c>
      <c r="Q3116" s="17" t="e">
        <f t="shared" si="149"/>
        <v>#REF!</v>
      </c>
      <c r="R3116" s="13" t="e">
        <f>VLOOKUP(J3116,'[1]Nhân viên'!$E$20:$F$41,2,0)</f>
        <v>#REF!</v>
      </c>
    </row>
    <row r="3117" spans="1:18" hidden="1">
      <c r="A3117" s="11">
        <v>3119</v>
      </c>
      <c r="B3117" s="11">
        <f t="shared" si="147"/>
        <v>0</v>
      </c>
      <c r="E3117" s="13" t="e">
        <f>VLOOKUP(D3117,#REF!,2,0)</f>
        <v>#REF!</v>
      </c>
      <c r="H3117" s="13" t="e">
        <f>VLOOKUP(F3117,#REF!,2,0)</f>
        <v>#REF!</v>
      </c>
      <c r="I3117" s="13" t="str">
        <f>VLOOKUP(F3117,'[1]Khách hàng'!$A$4:$F$2144,3,0)</f>
        <v>Số 1 đường số 17A, Khu phố 11, Phường Bình Trị Đông B, Quận Bình Tân, TP.HCM.</v>
      </c>
      <c r="J3117" s="13" t="e">
        <f>VLOOKUP(F3117,#REF!,5,0)</f>
        <v>#REF!</v>
      </c>
      <c r="M3117" s="13" t="e">
        <f>VLOOKUP(K3117,#REF!,2,0)</f>
        <v>#REF!</v>
      </c>
      <c r="N3117" s="17" t="e">
        <f>VLOOKUP(K3117,#REF!,6,0)</f>
        <v>#REF!</v>
      </c>
      <c r="O3117" s="17" t="e">
        <f t="shared" si="148"/>
        <v>#REF!</v>
      </c>
      <c r="P3117" s="22">
        <v>0.08</v>
      </c>
      <c r="Q3117" s="17" t="e">
        <f t="shared" si="149"/>
        <v>#REF!</v>
      </c>
      <c r="R3117" s="13" t="e">
        <f>VLOOKUP(J3117,'[1]Nhân viên'!$E$20:$F$41,2,0)</f>
        <v>#REF!</v>
      </c>
    </row>
    <row r="3118" spans="1:18" hidden="1">
      <c r="A3118" s="11">
        <v>3120</v>
      </c>
      <c r="B3118" s="11">
        <f t="shared" si="147"/>
        <v>0</v>
      </c>
      <c r="E3118" s="13" t="e">
        <f>VLOOKUP(D3118,#REF!,2,0)</f>
        <v>#REF!</v>
      </c>
      <c r="H3118" s="13" t="e">
        <f>VLOOKUP(F3118,#REF!,2,0)</f>
        <v>#REF!</v>
      </c>
      <c r="I3118" s="13" t="str">
        <f>VLOOKUP(F3118,'[1]Khách hàng'!$A$4:$F$2144,3,0)</f>
        <v>Số 1 đường số 17A, Khu phố 11, Phường Bình Trị Đông B, Quận Bình Tân, TP.HCM.</v>
      </c>
      <c r="J3118" s="13" t="e">
        <f>VLOOKUP(F3118,#REF!,5,0)</f>
        <v>#REF!</v>
      </c>
      <c r="M3118" s="13" t="e">
        <f>VLOOKUP(K3118,#REF!,2,0)</f>
        <v>#REF!</v>
      </c>
      <c r="N3118" s="17" t="e">
        <f>VLOOKUP(K3118,#REF!,6,0)</f>
        <v>#REF!</v>
      </c>
      <c r="O3118" s="17" t="e">
        <f t="shared" si="148"/>
        <v>#REF!</v>
      </c>
      <c r="P3118" s="22">
        <v>0.08</v>
      </c>
      <c r="Q3118" s="17" t="e">
        <f t="shared" si="149"/>
        <v>#REF!</v>
      </c>
      <c r="R3118" s="13" t="e">
        <f>VLOOKUP(J3118,'[1]Nhân viên'!$E$20:$F$41,2,0)</f>
        <v>#REF!</v>
      </c>
    </row>
    <row r="3119" spans="1:18" hidden="1">
      <c r="A3119" s="11">
        <v>3121</v>
      </c>
      <c r="B3119" s="11">
        <f t="shared" si="147"/>
        <v>0</v>
      </c>
      <c r="E3119" s="13" t="e">
        <f>VLOOKUP(D3119,#REF!,2,0)</f>
        <v>#REF!</v>
      </c>
      <c r="H3119" s="13" t="e">
        <f>VLOOKUP(F3119,#REF!,2,0)</f>
        <v>#REF!</v>
      </c>
      <c r="I3119" s="13" t="str">
        <f>VLOOKUP(F3119,'[1]Khách hàng'!$A$4:$F$2144,3,0)</f>
        <v>Số 1 đường số 17A, Khu phố 11, Phường Bình Trị Đông B, Quận Bình Tân, TP.HCM.</v>
      </c>
      <c r="J3119" s="13" t="e">
        <f>VLOOKUP(F3119,#REF!,5,0)</f>
        <v>#REF!</v>
      </c>
      <c r="M3119" s="13" t="e">
        <f>VLOOKUP(K3119,#REF!,2,0)</f>
        <v>#REF!</v>
      </c>
      <c r="N3119" s="17" t="e">
        <f>VLOOKUP(K3119,#REF!,6,0)</f>
        <v>#REF!</v>
      </c>
      <c r="O3119" s="17" t="e">
        <f t="shared" si="148"/>
        <v>#REF!</v>
      </c>
      <c r="P3119" s="22">
        <v>0.08</v>
      </c>
      <c r="Q3119" s="17" t="e">
        <f t="shared" si="149"/>
        <v>#REF!</v>
      </c>
      <c r="R3119" s="13" t="e">
        <f>VLOOKUP(J3119,'[1]Nhân viên'!$E$20:$F$41,2,0)</f>
        <v>#REF!</v>
      </c>
    </row>
    <row r="3120" spans="1:18" hidden="1">
      <c r="A3120" s="11">
        <v>3122</v>
      </c>
      <c r="B3120" s="11">
        <f t="shared" si="147"/>
        <v>0</v>
      </c>
      <c r="E3120" s="13" t="e">
        <f>VLOOKUP(D3120,#REF!,2,0)</f>
        <v>#REF!</v>
      </c>
      <c r="H3120" s="13" t="e">
        <f>VLOOKUP(F3120,#REF!,2,0)</f>
        <v>#REF!</v>
      </c>
      <c r="I3120" s="13" t="str">
        <f>VLOOKUP(F3120,'[1]Khách hàng'!$A$4:$F$2144,3,0)</f>
        <v>Số 1 đường số 17A, Khu phố 11, Phường Bình Trị Đông B, Quận Bình Tân, TP.HCM.</v>
      </c>
      <c r="J3120" s="13" t="e">
        <f>VLOOKUP(F3120,#REF!,5,0)</f>
        <v>#REF!</v>
      </c>
      <c r="M3120" s="13" t="e">
        <f>VLOOKUP(K3120,#REF!,2,0)</f>
        <v>#REF!</v>
      </c>
      <c r="N3120" s="17" t="e">
        <f>VLOOKUP(K3120,#REF!,6,0)</f>
        <v>#REF!</v>
      </c>
      <c r="O3120" s="17" t="e">
        <f t="shared" si="148"/>
        <v>#REF!</v>
      </c>
      <c r="P3120" s="22">
        <v>0.08</v>
      </c>
      <c r="Q3120" s="17" t="e">
        <f t="shared" si="149"/>
        <v>#REF!</v>
      </c>
      <c r="R3120" s="13" t="e">
        <f>VLOOKUP(J3120,'[1]Nhân viên'!$E$20:$F$41,2,0)</f>
        <v>#REF!</v>
      </c>
    </row>
    <row r="3121" spans="1:18" hidden="1">
      <c r="A3121" s="11">
        <v>3123</v>
      </c>
      <c r="B3121" s="11">
        <f t="shared" si="147"/>
        <v>0</v>
      </c>
      <c r="E3121" s="13" t="e">
        <f>VLOOKUP(D3121,#REF!,2,0)</f>
        <v>#REF!</v>
      </c>
      <c r="H3121" s="13" t="e">
        <f>VLOOKUP(F3121,#REF!,2,0)</f>
        <v>#REF!</v>
      </c>
      <c r="I3121" s="13" t="str">
        <f>VLOOKUP(F3121,'[1]Khách hàng'!$A$4:$F$2144,3,0)</f>
        <v>Số 1 đường số 17A, Khu phố 11, Phường Bình Trị Đông B, Quận Bình Tân, TP.HCM.</v>
      </c>
      <c r="J3121" s="13" t="e">
        <f>VLOOKUP(F3121,#REF!,5,0)</f>
        <v>#REF!</v>
      </c>
      <c r="M3121" s="13" t="e">
        <f>VLOOKUP(K3121,#REF!,2,0)</f>
        <v>#REF!</v>
      </c>
      <c r="N3121" s="17" t="e">
        <f>VLOOKUP(K3121,#REF!,6,0)</f>
        <v>#REF!</v>
      </c>
      <c r="O3121" s="17" t="e">
        <f t="shared" si="148"/>
        <v>#REF!</v>
      </c>
      <c r="P3121" s="22">
        <v>0.08</v>
      </c>
      <c r="Q3121" s="17" t="e">
        <f t="shared" si="149"/>
        <v>#REF!</v>
      </c>
      <c r="R3121" s="13" t="e">
        <f>VLOOKUP(J3121,'[1]Nhân viên'!$E$20:$F$41,2,0)</f>
        <v>#REF!</v>
      </c>
    </row>
    <row r="3122" spans="1:18" hidden="1">
      <c r="A3122" s="11">
        <v>3124</v>
      </c>
      <c r="B3122" s="11">
        <f t="shared" si="147"/>
        <v>0</v>
      </c>
      <c r="E3122" s="13" t="e">
        <f>VLOOKUP(D3122,#REF!,2,0)</f>
        <v>#REF!</v>
      </c>
      <c r="H3122" s="13" t="e">
        <f>VLOOKUP(F3122,#REF!,2,0)</f>
        <v>#REF!</v>
      </c>
      <c r="I3122" s="13" t="str">
        <f>VLOOKUP(F3122,'[1]Khách hàng'!$A$4:$F$2144,3,0)</f>
        <v>Số 1 đường số 17A, Khu phố 11, Phường Bình Trị Đông B, Quận Bình Tân, TP.HCM.</v>
      </c>
      <c r="J3122" s="13" t="e">
        <f>VLOOKUP(F3122,#REF!,5,0)</f>
        <v>#REF!</v>
      </c>
      <c r="M3122" s="13" t="e">
        <f>VLOOKUP(K3122,#REF!,2,0)</f>
        <v>#REF!</v>
      </c>
      <c r="N3122" s="17" t="e">
        <f>VLOOKUP(K3122,#REF!,6,0)</f>
        <v>#REF!</v>
      </c>
      <c r="O3122" s="17" t="e">
        <f t="shared" si="148"/>
        <v>#REF!</v>
      </c>
      <c r="P3122" s="22">
        <v>0.08</v>
      </c>
      <c r="Q3122" s="17" t="e">
        <f t="shared" si="149"/>
        <v>#REF!</v>
      </c>
      <c r="R3122" s="13" t="e">
        <f>VLOOKUP(J3122,'[1]Nhân viên'!$E$20:$F$41,2,0)</f>
        <v>#REF!</v>
      </c>
    </row>
    <row r="3123" spans="1:18" hidden="1">
      <c r="A3123" s="11">
        <v>3125</v>
      </c>
      <c r="B3123" s="11">
        <f t="shared" si="147"/>
        <v>0</v>
      </c>
      <c r="E3123" s="13" t="e">
        <f>VLOOKUP(D3123,#REF!,2,0)</f>
        <v>#REF!</v>
      </c>
      <c r="H3123" s="13" t="e">
        <f>VLOOKUP(F3123,#REF!,2,0)</f>
        <v>#REF!</v>
      </c>
      <c r="I3123" s="13" t="str">
        <f>VLOOKUP(F3123,'[1]Khách hàng'!$A$4:$F$2144,3,0)</f>
        <v>Số 1 đường số 17A, Khu phố 11, Phường Bình Trị Đông B, Quận Bình Tân, TP.HCM.</v>
      </c>
      <c r="J3123" s="13" t="e">
        <f>VLOOKUP(F3123,#REF!,5,0)</f>
        <v>#REF!</v>
      </c>
      <c r="M3123" s="13" t="e">
        <f>VLOOKUP(K3123,#REF!,2,0)</f>
        <v>#REF!</v>
      </c>
      <c r="N3123" s="17" t="e">
        <f>VLOOKUP(K3123,#REF!,6,0)</f>
        <v>#REF!</v>
      </c>
      <c r="O3123" s="17" t="e">
        <f t="shared" si="148"/>
        <v>#REF!</v>
      </c>
      <c r="P3123" s="22">
        <v>0.08</v>
      </c>
      <c r="Q3123" s="17" t="e">
        <f t="shared" si="149"/>
        <v>#REF!</v>
      </c>
      <c r="R3123" s="13" t="e">
        <f>VLOOKUP(J3123,'[1]Nhân viên'!$E$20:$F$41,2,0)</f>
        <v>#REF!</v>
      </c>
    </row>
    <row r="3124" spans="1:18" hidden="1">
      <c r="A3124" s="11">
        <v>3126</v>
      </c>
      <c r="B3124" s="11">
        <f t="shared" si="147"/>
        <v>0</v>
      </c>
      <c r="E3124" s="13" t="e">
        <f>VLOOKUP(D3124,#REF!,2,0)</f>
        <v>#REF!</v>
      </c>
      <c r="H3124" s="13" t="e">
        <f>VLOOKUP(F3124,#REF!,2,0)</f>
        <v>#REF!</v>
      </c>
      <c r="I3124" s="13" t="str">
        <f>VLOOKUP(F3124,'[1]Khách hàng'!$A$4:$F$2144,3,0)</f>
        <v>Số 1 đường số 17A, Khu phố 11, Phường Bình Trị Đông B, Quận Bình Tân, TP.HCM.</v>
      </c>
      <c r="J3124" s="13" t="e">
        <f>VLOOKUP(F3124,#REF!,5,0)</f>
        <v>#REF!</v>
      </c>
      <c r="M3124" s="13" t="e">
        <f>VLOOKUP(K3124,#REF!,2,0)</f>
        <v>#REF!</v>
      </c>
      <c r="N3124" s="17" t="e">
        <f>VLOOKUP(K3124,#REF!,6,0)</f>
        <v>#REF!</v>
      </c>
      <c r="O3124" s="17" t="e">
        <f t="shared" si="148"/>
        <v>#REF!</v>
      </c>
      <c r="P3124" s="22">
        <v>0.08</v>
      </c>
      <c r="Q3124" s="17" t="e">
        <f t="shared" si="149"/>
        <v>#REF!</v>
      </c>
      <c r="R3124" s="13" t="e">
        <f>VLOOKUP(J3124,'[1]Nhân viên'!$E$20:$F$41,2,0)</f>
        <v>#REF!</v>
      </c>
    </row>
    <row r="3125" spans="1:18" hidden="1">
      <c r="A3125" s="11">
        <v>3127</v>
      </c>
      <c r="B3125" s="11">
        <f t="shared" si="147"/>
        <v>0</v>
      </c>
      <c r="E3125" s="13" t="e">
        <f>VLOOKUP(D3125,#REF!,2,0)</f>
        <v>#REF!</v>
      </c>
      <c r="H3125" s="13" t="e">
        <f>VLOOKUP(F3125,#REF!,2,0)</f>
        <v>#REF!</v>
      </c>
      <c r="I3125" s="13" t="str">
        <f>VLOOKUP(F3125,'[1]Khách hàng'!$A$4:$F$2144,3,0)</f>
        <v>Số 1 đường số 17A, Khu phố 11, Phường Bình Trị Đông B, Quận Bình Tân, TP.HCM.</v>
      </c>
      <c r="J3125" s="13" t="e">
        <f>VLOOKUP(F3125,#REF!,5,0)</f>
        <v>#REF!</v>
      </c>
      <c r="M3125" s="13" t="e">
        <f>VLOOKUP(K3125,#REF!,2,0)</f>
        <v>#REF!</v>
      </c>
      <c r="N3125" s="17" t="e">
        <f>VLOOKUP(K3125,#REF!,6,0)</f>
        <v>#REF!</v>
      </c>
      <c r="O3125" s="17" t="e">
        <f t="shared" si="148"/>
        <v>#REF!</v>
      </c>
      <c r="P3125" s="22">
        <v>0.08</v>
      </c>
      <c r="Q3125" s="17" t="e">
        <f t="shared" si="149"/>
        <v>#REF!</v>
      </c>
      <c r="R3125" s="13" t="e">
        <f>VLOOKUP(J3125,'[1]Nhân viên'!$E$20:$F$41,2,0)</f>
        <v>#REF!</v>
      </c>
    </row>
    <row r="3126" spans="1:18" hidden="1">
      <c r="A3126" s="11">
        <v>3128</v>
      </c>
      <c r="B3126" s="11">
        <f t="shared" si="147"/>
        <v>0</v>
      </c>
      <c r="E3126" s="13" t="e">
        <f>VLOOKUP(D3126,#REF!,2,0)</f>
        <v>#REF!</v>
      </c>
      <c r="H3126" s="13" t="e">
        <f>VLOOKUP(F3126,#REF!,2,0)</f>
        <v>#REF!</v>
      </c>
      <c r="I3126" s="13" t="str">
        <f>VLOOKUP(F3126,'[1]Khách hàng'!$A$4:$F$2144,3,0)</f>
        <v>Số 1 đường số 17A, Khu phố 11, Phường Bình Trị Đông B, Quận Bình Tân, TP.HCM.</v>
      </c>
      <c r="J3126" s="13" t="e">
        <f>VLOOKUP(F3126,#REF!,5,0)</f>
        <v>#REF!</v>
      </c>
      <c r="M3126" s="13" t="e">
        <f>VLOOKUP(K3126,#REF!,2,0)</f>
        <v>#REF!</v>
      </c>
      <c r="N3126" s="17" t="e">
        <f>VLOOKUP(K3126,#REF!,6,0)</f>
        <v>#REF!</v>
      </c>
      <c r="O3126" s="17" t="e">
        <f t="shared" si="148"/>
        <v>#REF!</v>
      </c>
      <c r="P3126" s="22">
        <v>0.08</v>
      </c>
      <c r="Q3126" s="17" t="e">
        <f t="shared" si="149"/>
        <v>#REF!</v>
      </c>
      <c r="R3126" s="13" t="e">
        <f>VLOOKUP(J3126,'[1]Nhân viên'!$E$20:$F$41,2,0)</f>
        <v>#REF!</v>
      </c>
    </row>
    <row r="3127" spans="1:18" hidden="1">
      <c r="A3127" s="11">
        <v>3129</v>
      </c>
      <c r="B3127" s="11">
        <f t="shared" si="147"/>
        <v>0</v>
      </c>
      <c r="E3127" s="13" t="e">
        <f>VLOOKUP(D3127,#REF!,2,0)</f>
        <v>#REF!</v>
      </c>
      <c r="H3127" s="13" t="e">
        <f>VLOOKUP(F3127,#REF!,2,0)</f>
        <v>#REF!</v>
      </c>
      <c r="I3127" s="13" t="str">
        <f>VLOOKUP(F3127,'[1]Khách hàng'!$A$4:$F$2144,3,0)</f>
        <v>Số 1 đường số 17A, Khu phố 11, Phường Bình Trị Đông B, Quận Bình Tân, TP.HCM.</v>
      </c>
      <c r="J3127" s="13" t="e">
        <f>VLOOKUP(F3127,#REF!,5,0)</f>
        <v>#REF!</v>
      </c>
      <c r="M3127" s="13" t="e">
        <f>VLOOKUP(K3127,#REF!,2,0)</f>
        <v>#REF!</v>
      </c>
      <c r="N3127" s="17" t="e">
        <f>VLOOKUP(K3127,#REF!,6,0)</f>
        <v>#REF!</v>
      </c>
      <c r="O3127" s="17" t="e">
        <f t="shared" si="148"/>
        <v>#REF!</v>
      </c>
      <c r="P3127" s="22">
        <v>0.08</v>
      </c>
      <c r="Q3127" s="17" t="e">
        <f t="shared" si="149"/>
        <v>#REF!</v>
      </c>
      <c r="R3127" s="13" t="e">
        <f>VLOOKUP(J3127,'[1]Nhân viên'!$E$20:$F$41,2,0)</f>
        <v>#REF!</v>
      </c>
    </row>
    <row r="3128" spans="1:18" hidden="1">
      <c r="A3128" s="11">
        <v>3130</v>
      </c>
      <c r="B3128" s="11">
        <f t="shared" si="147"/>
        <v>0</v>
      </c>
      <c r="E3128" s="13" t="e">
        <f>VLOOKUP(D3128,#REF!,2,0)</f>
        <v>#REF!</v>
      </c>
      <c r="H3128" s="13" t="e">
        <f>VLOOKUP(F3128,#REF!,2,0)</f>
        <v>#REF!</v>
      </c>
      <c r="I3128" s="13" t="str">
        <f>VLOOKUP(F3128,'[1]Khách hàng'!$A$4:$F$2144,3,0)</f>
        <v>Số 1 đường số 17A, Khu phố 11, Phường Bình Trị Đông B, Quận Bình Tân, TP.HCM.</v>
      </c>
      <c r="J3128" s="13" t="e">
        <f>VLOOKUP(F3128,#REF!,5,0)</f>
        <v>#REF!</v>
      </c>
      <c r="M3128" s="13" t="e">
        <f>VLOOKUP(K3128,#REF!,2,0)</f>
        <v>#REF!</v>
      </c>
      <c r="N3128" s="17" t="e">
        <f>VLOOKUP(K3128,#REF!,6,0)</f>
        <v>#REF!</v>
      </c>
      <c r="O3128" s="17" t="e">
        <f t="shared" si="148"/>
        <v>#REF!</v>
      </c>
      <c r="P3128" s="22">
        <v>0.08</v>
      </c>
      <c r="Q3128" s="17" t="e">
        <f t="shared" si="149"/>
        <v>#REF!</v>
      </c>
      <c r="R3128" s="13" t="e">
        <f>VLOOKUP(J3128,'[1]Nhân viên'!$E$20:$F$41,2,0)</f>
        <v>#REF!</v>
      </c>
    </row>
    <row r="3129" spans="1:18" hidden="1">
      <c r="A3129" s="11">
        <v>3131</v>
      </c>
      <c r="B3129" s="11">
        <f t="shared" si="147"/>
        <v>0</v>
      </c>
      <c r="E3129" s="13" t="e">
        <f>VLOOKUP(D3129,#REF!,2,0)</f>
        <v>#REF!</v>
      </c>
      <c r="H3129" s="13" t="e">
        <f>VLOOKUP(F3129,#REF!,2,0)</f>
        <v>#REF!</v>
      </c>
      <c r="I3129" s="13" t="str">
        <f>VLOOKUP(F3129,'[1]Khách hàng'!$A$4:$F$2144,3,0)</f>
        <v>Số 1 đường số 17A, Khu phố 11, Phường Bình Trị Đông B, Quận Bình Tân, TP.HCM.</v>
      </c>
      <c r="J3129" s="13" t="e">
        <f>VLOOKUP(F3129,#REF!,5,0)</f>
        <v>#REF!</v>
      </c>
      <c r="M3129" s="13" t="e">
        <f>VLOOKUP(K3129,#REF!,2,0)</f>
        <v>#REF!</v>
      </c>
      <c r="N3129" s="17" t="e">
        <f>VLOOKUP(K3129,#REF!,6,0)</f>
        <v>#REF!</v>
      </c>
      <c r="O3129" s="17" t="e">
        <f t="shared" si="148"/>
        <v>#REF!</v>
      </c>
      <c r="P3129" s="22">
        <v>0.08</v>
      </c>
      <c r="Q3129" s="17" t="e">
        <f t="shared" si="149"/>
        <v>#REF!</v>
      </c>
      <c r="R3129" s="13" t="e">
        <f>VLOOKUP(J3129,'[1]Nhân viên'!$E$20:$F$41,2,0)</f>
        <v>#REF!</v>
      </c>
    </row>
    <row r="3130" spans="1:18" hidden="1">
      <c r="A3130" s="11">
        <v>3132</v>
      </c>
      <c r="B3130" s="11">
        <f t="shared" si="147"/>
        <v>0</v>
      </c>
      <c r="E3130" s="13" t="e">
        <f>VLOOKUP(D3130,#REF!,2,0)</f>
        <v>#REF!</v>
      </c>
      <c r="H3130" s="13" t="e">
        <f>VLOOKUP(F3130,#REF!,2,0)</f>
        <v>#REF!</v>
      </c>
      <c r="I3130" s="13" t="str">
        <f>VLOOKUP(F3130,'[1]Khách hàng'!$A$4:$F$2144,3,0)</f>
        <v>Số 1 đường số 17A, Khu phố 11, Phường Bình Trị Đông B, Quận Bình Tân, TP.HCM.</v>
      </c>
      <c r="J3130" s="13" t="e">
        <f>VLOOKUP(F3130,#REF!,5,0)</f>
        <v>#REF!</v>
      </c>
      <c r="M3130" s="13" t="e">
        <f>VLOOKUP(K3130,#REF!,2,0)</f>
        <v>#REF!</v>
      </c>
      <c r="N3130" s="17" t="e">
        <f>VLOOKUP(K3130,#REF!,6,0)</f>
        <v>#REF!</v>
      </c>
      <c r="O3130" s="17" t="e">
        <f t="shared" si="148"/>
        <v>#REF!</v>
      </c>
      <c r="P3130" s="22">
        <v>0.08</v>
      </c>
      <c r="Q3130" s="17" t="e">
        <f t="shared" si="149"/>
        <v>#REF!</v>
      </c>
      <c r="R3130" s="13" t="e">
        <f>VLOOKUP(J3130,'[1]Nhân viên'!$E$20:$F$41,2,0)</f>
        <v>#REF!</v>
      </c>
    </row>
    <row r="3131" spans="1:18" hidden="1">
      <c r="A3131" s="11">
        <v>3133</v>
      </c>
      <c r="B3131" s="11">
        <f t="shared" si="147"/>
        <v>0</v>
      </c>
      <c r="E3131" s="13" t="e">
        <f>VLOOKUP(D3131,#REF!,2,0)</f>
        <v>#REF!</v>
      </c>
      <c r="H3131" s="13" t="e">
        <f>VLOOKUP(F3131,#REF!,2,0)</f>
        <v>#REF!</v>
      </c>
      <c r="I3131" s="13" t="str">
        <f>VLOOKUP(F3131,'[1]Khách hàng'!$A$4:$F$2144,3,0)</f>
        <v>Số 1 đường số 17A, Khu phố 11, Phường Bình Trị Đông B, Quận Bình Tân, TP.HCM.</v>
      </c>
      <c r="J3131" s="13" t="e">
        <f>VLOOKUP(F3131,#REF!,5,0)</f>
        <v>#REF!</v>
      </c>
      <c r="M3131" s="13" t="e">
        <f>VLOOKUP(K3131,#REF!,2,0)</f>
        <v>#REF!</v>
      </c>
      <c r="N3131" s="17" t="e">
        <f>VLOOKUP(K3131,#REF!,6,0)</f>
        <v>#REF!</v>
      </c>
      <c r="O3131" s="17" t="e">
        <f t="shared" si="148"/>
        <v>#REF!</v>
      </c>
      <c r="P3131" s="22">
        <v>0.08</v>
      </c>
      <c r="Q3131" s="17" t="e">
        <f t="shared" si="149"/>
        <v>#REF!</v>
      </c>
      <c r="R3131" s="13" t="e">
        <f>VLOOKUP(J3131,'[1]Nhân viên'!$E$20:$F$41,2,0)</f>
        <v>#REF!</v>
      </c>
    </row>
    <row r="3132" spans="1:18" hidden="1">
      <c r="A3132" s="11">
        <v>3134</v>
      </c>
      <c r="B3132" s="11">
        <f t="shared" si="147"/>
        <v>0</v>
      </c>
      <c r="E3132" s="13" t="e">
        <f>VLOOKUP(D3132,#REF!,2,0)</f>
        <v>#REF!</v>
      </c>
      <c r="H3132" s="13" t="e">
        <f>VLOOKUP(F3132,#REF!,2,0)</f>
        <v>#REF!</v>
      </c>
      <c r="I3132" s="13" t="str">
        <f>VLOOKUP(F3132,'[1]Khách hàng'!$A$4:$F$2144,3,0)</f>
        <v>Số 1 đường số 17A, Khu phố 11, Phường Bình Trị Đông B, Quận Bình Tân, TP.HCM.</v>
      </c>
      <c r="J3132" s="13" t="e">
        <f>VLOOKUP(F3132,#REF!,5,0)</f>
        <v>#REF!</v>
      </c>
      <c r="M3132" s="13" t="e">
        <f>VLOOKUP(K3132,#REF!,2,0)</f>
        <v>#REF!</v>
      </c>
      <c r="N3132" s="17" t="e">
        <f>VLOOKUP(K3132,#REF!,6,0)</f>
        <v>#REF!</v>
      </c>
      <c r="O3132" s="17" t="e">
        <f t="shared" si="148"/>
        <v>#REF!</v>
      </c>
      <c r="P3132" s="22">
        <v>0.08</v>
      </c>
      <c r="Q3132" s="17" t="e">
        <f t="shared" si="149"/>
        <v>#REF!</v>
      </c>
      <c r="R3132" s="13" t="e">
        <f>VLOOKUP(J3132,'[1]Nhân viên'!$E$20:$F$41,2,0)</f>
        <v>#REF!</v>
      </c>
    </row>
    <row r="3133" spans="1:18" hidden="1">
      <c r="A3133" s="11">
        <v>3135</v>
      </c>
      <c r="B3133" s="11">
        <f t="shared" si="147"/>
        <v>0</v>
      </c>
      <c r="E3133" s="13" t="e">
        <f>VLOOKUP(D3133,#REF!,2,0)</f>
        <v>#REF!</v>
      </c>
      <c r="H3133" s="13" t="e">
        <f>VLOOKUP(F3133,#REF!,2,0)</f>
        <v>#REF!</v>
      </c>
      <c r="I3133" s="13" t="str">
        <f>VLOOKUP(F3133,'[1]Khách hàng'!$A$4:$F$2144,3,0)</f>
        <v>Số 1 đường số 17A, Khu phố 11, Phường Bình Trị Đông B, Quận Bình Tân, TP.HCM.</v>
      </c>
      <c r="J3133" s="13" t="e">
        <f>VLOOKUP(F3133,#REF!,5,0)</f>
        <v>#REF!</v>
      </c>
      <c r="M3133" s="13" t="e">
        <f>VLOOKUP(K3133,#REF!,2,0)</f>
        <v>#REF!</v>
      </c>
      <c r="N3133" s="17" t="e">
        <f>VLOOKUP(K3133,#REF!,6,0)</f>
        <v>#REF!</v>
      </c>
      <c r="O3133" s="17" t="e">
        <f t="shared" si="148"/>
        <v>#REF!</v>
      </c>
      <c r="P3133" s="22">
        <v>0.08</v>
      </c>
      <c r="Q3133" s="17" t="e">
        <f t="shared" si="149"/>
        <v>#REF!</v>
      </c>
      <c r="R3133" s="13" t="e">
        <f>VLOOKUP(J3133,'[1]Nhân viên'!$E$20:$F$41,2,0)</f>
        <v>#REF!</v>
      </c>
    </row>
    <row r="3134" spans="1:18" hidden="1">
      <c r="A3134" s="11">
        <v>3136</v>
      </c>
      <c r="B3134" s="11">
        <f t="shared" si="147"/>
        <v>0</v>
      </c>
      <c r="E3134" s="13" t="e">
        <f>VLOOKUP(D3134,#REF!,2,0)</f>
        <v>#REF!</v>
      </c>
      <c r="H3134" s="13" t="e">
        <f>VLOOKUP(F3134,#REF!,2,0)</f>
        <v>#REF!</v>
      </c>
      <c r="I3134" s="13" t="str">
        <f>VLOOKUP(F3134,'[1]Khách hàng'!$A$4:$F$2144,3,0)</f>
        <v>Số 1 đường số 17A, Khu phố 11, Phường Bình Trị Đông B, Quận Bình Tân, TP.HCM.</v>
      </c>
      <c r="J3134" s="13" t="e">
        <f>VLOOKUP(F3134,#REF!,5,0)</f>
        <v>#REF!</v>
      </c>
      <c r="M3134" s="13" t="e">
        <f>VLOOKUP(K3134,#REF!,2,0)</f>
        <v>#REF!</v>
      </c>
      <c r="N3134" s="17" t="e">
        <f>VLOOKUP(K3134,#REF!,6,0)</f>
        <v>#REF!</v>
      </c>
      <c r="O3134" s="17" t="e">
        <f t="shared" si="148"/>
        <v>#REF!</v>
      </c>
      <c r="P3134" s="22">
        <v>0.08</v>
      </c>
      <c r="Q3134" s="17" t="e">
        <f t="shared" si="149"/>
        <v>#REF!</v>
      </c>
      <c r="R3134" s="13" t="e">
        <f>VLOOKUP(J3134,'[1]Nhân viên'!$E$20:$F$41,2,0)</f>
        <v>#REF!</v>
      </c>
    </row>
    <row r="3135" spans="1:18" hidden="1">
      <c r="A3135" s="11">
        <v>3137</v>
      </c>
      <c r="B3135" s="11">
        <f t="shared" si="147"/>
        <v>0</v>
      </c>
      <c r="E3135" s="13" t="e">
        <f>VLOOKUP(D3135,#REF!,2,0)</f>
        <v>#REF!</v>
      </c>
      <c r="H3135" s="13" t="e">
        <f>VLOOKUP(F3135,#REF!,2,0)</f>
        <v>#REF!</v>
      </c>
      <c r="I3135" s="13" t="str">
        <f>VLOOKUP(F3135,'[1]Khách hàng'!$A$4:$F$2144,3,0)</f>
        <v>Số 1 đường số 17A, Khu phố 11, Phường Bình Trị Đông B, Quận Bình Tân, TP.HCM.</v>
      </c>
      <c r="J3135" s="13" t="e">
        <f>VLOOKUP(F3135,#REF!,5,0)</f>
        <v>#REF!</v>
      </c>
      <c r="M3135" s="13" t="e">
        <f>VLOOKUP(K3135,#REF!,2,0)</f>
        <v>#REF!</v>
      </c>
      <c r="N3135" s="17" t="e">
        <f>VLOOKUP(K3135,#REF!,6,0)</f>
        <v>#REF!</v>
      </c>
      <c r="O3135" s="17" t="e">
        <f t="shared" si="148"/>
        <v>#REF!</v>
      </c>
      <c r="P3135" s="22">
        <v>0.08</v>
      </c>
      <c r="Q3135" s="17" t="e">
        <f t="shared" si="149"/>
        <v>#REF!</v>
      </c>
      <c r="R3135" s="13" t="e">
        <f>VLOOKUP(J3135,'[1]Nhân viên'!$E$20:$F$41,2,0)</f>
        <v>#REF!</v>
      </c>
    </row>
    <row r="3136" spans="1:18" hidden="1">
      <c r="A3136" s="11">
        <v>3138</v>
      </c>
      <c r="B3136" s="11">
        <f t="shared" si="147"/>
        <v>0</v>
      </c>
      <c r="E3136" s="13" t="e">
        <f>VLOOKUP(D3136,#REF!,2,0)</f>
        <v>#REF!</v>
      </c>
      <c r="H3136" s="13" t="e">
        <f>VLOOKUP(F3136,#REF!,2,0)</f>
        <v>#REF!</v>
      </c>
      <c r="I3136" s="13" t="str">
        <f>VLOOKUP(F3136,'[1]Khách hàng'!$A$4:$F$2144,3,0)</f>
        <v>Số 1 đường số 17A, Khu phố 11, Phường Bình Trị Đông B, Quận Bình Tân, TP.HCM.</v>
      </c>
      <c r="J3136" s="13" t="e">
        <f>VLOOKUP(F3136,#REF!,5,0)</f>
        <v>#REF!</v>
      </c>
      <c r="M3136" s="13" t="e">
        <f>VLOOKUP(K3136,#REF!,2,0)</f>
        <v>#REF!</v>
      </c>
      <c r="N3136" s="17" t="e">
        <f>VLOOKUP(K3136,#REF!,6,0)</f>
        <v>#REF!</v>
      </c>
      <c r="O3136" s="17" t="e">
        <f t="shared" si="148"/>
        <v>#REF!</v>
      </c>
      <c r="P3136" s="22">
        <v>0.08</v>
      </c>
      <c r="Q3136" s="17" t="e">
        <f t="shared" si="149"/>
        <v>#REF!</v>
      </c>
      <c r="R3136" s="13" t="e">
        <f>VLOOKUP(J3136,'[1]Nhân viên'!$E$20:$F$41,2,0)</f>
        <v>#REF!</v>
      </c>
    </row>
    <row r="3137" spans="1:18" hidden="1">
      <c r="A3137" s="11">
        <v>3139</v>
      </c>
      <c r="B3137" s="11">
        <f t="shared" si="147"/>
        <v>0</v>
      </c>
      <c r="E3137" s="13" t="e">
        <f>VLOOKUP(D3137,#REF!,2,0)</f>
        <v>#REF!</v>
      </c>
      <c r="H3137" s="13" t="e">
        <f>VLOOKUP(F3137,#REF!,2,0)</f>
        <v>#REF!</v>
      </c>
      <c r="I3137" s="13" t="str">
        <f>VLOOKUP(F3137,'[1]Khách hàng'!$A$4:$F$2144,3,0)</f>
        <v>Số 1 đường số 17A, Khu phố 11, Phường Bình Trị Đông B, Quận Bình Tân, TP.HCM.</v>
      </c>
      <c r="J3137" s="13" t="e">
        <f>VLOOKUP(F3137,#REF!,5,0)</f>
        <v>#REF!</v>
      </c>
      <c r="M3137" s="13" t="e">
        <f>VLOOKUP(K3137,#REF!,2,0)</f>
        <v>#REF!</v>
      </c>
      <c r="N3137" s="17" t="e">
        <f>VLOOKUP(K3137,#REF!,6,0)</f>
        <v>#REF!</v>
      </c>
      <c r="O3137" s="17" t="e">
        <f t="shared" si="148"/>
        <v>#REF!</v>
      </c>
      <c r="P3137" s="22">
        <v>0.08</v>
      </c>
      <c r="Q3137" s="17" t="e">
        <f t="shared" si="149"/>
        <v>#REF!</v>
      </c>
      <c r="R3137" s="13" t="e">
        <f>VLOOKUP(J3137,'[1]Nhân viên'!$E$20:$F$41,2,0)</f>
        <v>#REF!</v>
      </c>
    </row>
    <row r="3138" spans="1:18" hidden="1">
      <c r="A3138" s="11">
        <v>3140</v>
      </c>
      <c r="B3138" s="11">
        <f t="shared" si="147"/>
        <v>0</v>
      </c>
      <c r="E3138" s="13" t="e">
        <f>VLOOKUP(D3138,#REF!,2,0)</f>
        <v>#REF!</v>
      </c>
      <c r="H3138" s="13" t="e">
        <f>VLOOKUP(F3138,#REF!,2,0)</f>
        <v>#REF!</v>
      </c>
      <c r="I3138" s="13" t="str">
        <f>VLOOKUP(F3138,'[1]Khách hàng'!$A$4:$F$2144,3,0)</f>
        <v>Số 1 đường số 17A, Khu phố 11, Phường Bình Trị Đông B, Quận Bình Tân, TP.HCM.</v>
      </c>
      <c r="J3138" s="13" t="e">
        <f>VLOOKUP(F3138,#REF!,5,0)</f>
        <v>#REF!</v>
      </c>
      <c r="M3138" s="13" t="e">
        <f>VLOOKUP(K3138,#REF!,2,0)</f>
        <v>#REF!</v>
      </c>
      <c r="N3138" s="17" t="e">
        <f>VLOOKUP(K3138,#REF!,6,0)</f>
        <v>#REF!</v>
      </c>
      <c r="O3138" s="17" t="e">
        <f t="shared" si="148"/>
        <v>#REF!</v>
      </c>
      <c r="P3138" s="22">
        <v>0.08</v>
      </c>
      <c r="Q3138" s="17" t="e">
        <f t="shared" si="149"/>
        <v>#REF!</v>
      </c>
      <c r="R3138" s="13" t="e">
        <f>VLOOKUP(J3138,'[1]Nhân viên'!$E$20:$F$41,2,0)</f>
        <v>#REF!</v>
      </c>
    </row>
    <row r="3139" spans="1:18" hidden="1">
      <c r="A3139" s="11">
        <v>3141</v>
      </c>
      <c r="B3139" s="11">
        <f t="shared" si="147"/>
        <v>0</v>
      </c>
      <c r="E3139" s="13" t="e">
        <f>VLOOKUP(D3139,#REF!,2,0)</f>
        <v>#REF!</v>
      </c>
      <c r="H3139" s="13" t="e">
        <f>VLOOKUP(F3139,#REF!,2,0)</f>
        <v>#REF!</v>
      </c>
      <c r="I3139" s="13" t="str">
        <f>VLOOKUP(F3139,'[1]Khách hàng'!$A$4:$F$2144,3,0)</f>
        <v>Số 1 đường số 17A, Khu phố 11, Phường Bình Trị Đông B, Quận Bình Tân, TP.HCM.</v>
      </c>
      <c r="J3139" s="13" t="e">
        <f>VLOOKUP(F3139,#REF!,5,0)</f>
        <v>#REF!</v>
      </c>
      <c r="M3139" s="13" t="e">
        <f>VLOOKUP(K3139,#REF!,2,0)</f>
        <v>#REF!</v>
      </c>
      <c r="N3139" s="17" t="e">
        <f>VLOOKUP(K3139,#REF!,6,0)</f>
        <v>#REF!</v>
      </c>
      <c r="O3139" s="17" t="e">
        <f t="shared" si="148"/>
        <v>#REF!</v>
      </c>
      <c r="P3139" s="22">
        <v>0.08</v>
      </c>
      <c r="Q3139" s="17" t="e">
        <f t="shared" si="149"/>
        <v>#REF!</v>
      </c>
      <c r="R3139" s="13" t="e">
        <f>VLOOKUP(J3139,'[1]Nhân viên'!$E$20:$F$41,2,0)</f>
        <v>#REF!</v>
      </c>
    </row>
    <row r="3140" spans="1:18" hidden="1">
      <c r="A3140" s="11">
        <v>3142</v>
      </c>
      <c r="B3140" s="11">
        <f t="shared" si="147"/>
        <v>0</v>
      </c>
      <c r="E3140" s="13" t="e">
        <f>VLOOKUP(D3140,#REF!,2,0)</f>
        <v>#REF!</v>
      </c>
      <c r="H3140" s="13" t="e">
        <f>VLOOKUP(F3140,#REF!,2,0)</f>
        <v>#REF!</v>
      </c>
      <c r="I3140" s="13" t="str">
        <f>VLOOKUP(F3140,'[1]Khách hàng'!$A$4:$F$2144,3,0)</f>
        <v>Số 1 đường số 17A, Khu phố 11, Phường Bình Trị Đông B, Quận Bình Tân, TP.HCM.</v>
      </c>
      <c r="J3140" s="13" t="e">
        <f>VLOOKUP(F3140,#REF!,5,0)</f>
        <v>#REF!</v>
      </c>
      <c r="M3140" s="13" t="e">
        <f>VLOOKUP(K3140,#REF!,2,0)</f>
        <v>#REF!</v>
      </c>
      <c r="N3140" s="17" t="e">
        <f>VLOOKUP(K3140,#REF!,6,0)</f>
        <v>#REF!</v>
      </c>
      <c r="O3140" s="17" t="e">
        <f t="shared" si="148"/>
        <v>#REF!</v>
      </c>
      <c r="P3140" s="22">
        <v>0.08</v>
      </c>
      <c r="Q3140" s="17" t="e">
        <f t="shared" si="149"/>
        <v>#REF!</v>
      </c>
      <c r="R3140" s="13" t="e">
        <f>VLOOKUP(J3140,'[1]Nhân viên'!$E$20:$F$41,2,0)</f>
        <v>#REF!</v>
      </c>
    </row>
    <row r="3141" spans="1:18" hidden="1">
      <c r="A3141" s="11">
        <v>3143</v>
      </c>
      <c r="B3141" s="11">
        <f t="shared" si="147"/>
        <v>0</v>
      </c>
      <c r="E3141" s="13" t="e">
        <f>VLOOKUP(D3141,#REF!,2,0)</f>
        <v>#REF!</v>
      </c>
      <c r="H3141" s="13" t="e">
        <f>VLOOKUP(F3141,#REF!,2,0)</f>
        <v>#REF!</v>
      </c>
      <c r="I3141" s="13" t="str">
        <f>VLOOKUP(F3141,'[1]Khách hàng'!$A$4:$F$2144,3,0)</f>
        <v>Số 1 đường số 17A, Khu phố 11, Phường Bình Trị Đông B, Quận Bình Tân, TP.HCM.</v>
      </c>
      <c r="J3141" s="13" t="e">
        <f>VLOOKUP(F3141,#REF!,5,0)</f>
        <v>#REF!</v>
      </c>
      <c r="M3141" s="13" t="e">
        <f>VLOOKUP(K3141,#REF!,2,0)</f>
        <v>#REF!</v>
      </c>
      <c r="N3141" s="17" t="e">
        <f>VLOOKUP(K3141,#REF!,6,0)</f>
        <v>#REF!</v>
      </c>
      <c r="O3141" s="17" t="e">
        <f t="shared" si="148"/>
        <v>#REF!</v>
      </c>
      <c r="P3141" s="22">
        <v>0.08</v>
      </c>
      <c r="Q3141" s="17" t="e">
        <f t="shared" si="149"/>
        <v>#REF!</v>
      </c>
      <c r="R3141" s="13" t="e">
        <f>VLOOKUP(J3141,'[1]Nhân viên'!$E$20:$F$41,2,0)</f>
        <v>#REF!</v>
      </c>
    </row>
    <row r="3142" spans="1:18" hidden="1">
      <c r="A3142" s="11">
        <v>3144</v>
      </c>
      <c r="B3142" s="11">
        <f t="shared" si="147"/>
        <v>0</v>
      </c>
      <c r="E3142" s="13" t="e">
        <f>VLOOKUP(D3142,#REF!,2,0)</f>
        <v>#REF!</v>
      </c>
      <c r="H3142" s="13" t="e">
        <f>VLOOKUP(F3142,#REF!,2,0)</f>
        <v>#REF!</v>
      </c>
      <c r="I3142" s="13" t="str">
        <f>VLOOKUP(F3142,'[1]Khách hàng'!$A$4:$F$2144,3,0)</f>
        <v>Số 1 đường số 17A, Khu phố 11, Phường Bình Trị Đông B, Quận Bình Tân, TP.HCM.</v>
      </c>
      <c r="J3142" s="13" t="e">
        <f>VLOOKUP(F3142,#REF!,5,0)</f>
        <v>#REF!</v>
      </c>
      <c r="M3142" s="13" t="e">
        <f>VLOOKUP(K3142,#REF!,2,0)</f>
        <v>#REF!</v>
      </c>
      <c r="N3142" s="17" t="e">
        <f>VLOOKUP(K3142,#REF!,6,0)</f>
        <v>#REF!</v>
      </c>
      <c r="O3142" s="17" t="e">
        <f t="shared" si="148"/>
        <v>#REF!</v>
      </c>
      <c r="P3142" s="22">
        <v>0.08</v>
      </c>
      <c r="Q3142" s="17" t="e">
        <f t="shared" si="149"/>
        <v>#REF!</v>
      </c>
      <c r="R3142" s="13" t="e">
        <f>VLOOKUP(J3142,'[1]Nhân viên'!$E$20:$F$41,2,0)</f>
        <v>#REF!</v>
      </c>
    </row>
    <row r="3143" spans="1:18" hidden="1">
      <c r="A3143" s="11">
        <v>3145</v>
      </c>
      <c r="B3143" s="11">
        <f t="shared" si="147"/>
        <v>0</v>
      </c>
      <c r="E3143" s="13" t="e">
        <f>VLOOKUP(D3143,#REF!,2,0)</f>
        <v>#REF!</v>
      </c>
      <c r="H3143" s="13" t="e">
        <f>VLOOKUP(F3143,#REF!,2,0)</f>
        <v>#REF!</v>
      </c>
      <c r="I3143" s="13" t="str">
        <f>VLOOKUP(F3143,'[1]Khách hàng'!$A$4:$F$2144,3,0)</f>
        <v>Số 1 đường số 17A, Khu phố 11, Phường Bình Trị Đông B, Quận Bình Tân, TP.HCM.</v>
      </c>
      <c r="J3143" s="13" t="e">
        <f>VLOOKUP(F3143,#REF!,5,0)</f>
        <v>#REF!</v>
      </c>
      <c r="M3143" s="13" t="e">
        <f>VLOOKUP(K3143,#REF!,2,0)</f>
        <v>#REF!</v>
      </c>
      <c r="N3143" s="17" t="e">
        <f>VLOOKUP(K3143,#REF!,6,0)</f>
        <v>#REF!</v>
      </c>
      <c r="O3143" s="17" t="e">
        <f t="shared" si="148"/>
        <v>#REF!</v>
      </c>
      <c r="P3143" s="22">
        <v>0.08</v>
      </c>
      <c r="Q3143" s="17" t="e">
        <f t="shared" si="149"/>
        <v>#REF!</v>
      </c>
      <c r="R3143" s="13" t="e">
        <f>VLOOKUP(J3143,'[1]Nhân viên'!$E$20:$F$41,2,0)</f>
        <v>#REF!</v>
      </c>
    </row>
    <row r="3144" spans="1:18" hidden="1">
      <c r="A3144" s="11">
        <v>3146</v>
      </c>
      <c r="B3144" s="11">
        <f t="shared" si="147"/>
        <v>0</v>
      </c>
      <c r="E3144" s="13" t="e">
        <f>VLOOKUP(D3144,#REF!,2,0)</f>
        <v>#REF!</v>
      </c>
      <c r="H3144" s="13" t="e">
        <f>VLOOKUP(F3144,#REF!,2,0)</f>
        <v>#REF!</v>
      </c>
      <c r="I3144" s="13" t="str">
        <f>VLOOKUP(F3144,'[1]Khách hàng'!$A$4:$F$2144,3,0)</f>
        <v>Số 1 đường số 17A, Khu phố 11, Phường Bình Trị Đông B, Quận Bình Tân, TP.HCM.</v>
      </c>
      <c r="J3144" s="13" t="e">
        <f>VLOOKUP(F3144,#REF!,5,0)</f>
        <v>#REF!</v>
      </c>
      <c r="M3144" s="13" t="e">
        <f>VLOOKUP(K3144,#REF!,2,0)</f>
        <v>#REF!</v>
      </c>
      <c r="N3144" s="17" t="e">
        <f>VLOOKUP(K3144,#REF!,6,0)</f>
        <v>#REF!</v>
      </c>
      <c r="O3144" s="17" t="e">
        <f t="shared" si="148"/>
        <v>#REF!</v>
      </c>
      <c r="P3144" s="22">
        <v>0.08</v>
      </c>
      <c r="Q3144" s="17" t="e">
        <f t="shared" si="149"/>
        <v>#REF!</v>
      </c>
      <c r="R3144" s="13" t="e">
        <f>VLOOKUP(J3144,'[1]Nhân viên'!$E$20:$F$41,2,0)</f>
        <v>#REF!</v>
      </c>
    </row>
    <row r="3145" spans="1:18" hidden="1">
      <c r="A3145" s="11">
        <v>3147</v>
      </c>
      <c r="B3145" s="11">
        <f t="shared" si="147"/>
        <v>0</v>
      </c>
      <c r="E3145" s="13" t="e">
        <f>VLOOKUP(D3145,#REF!,2,0)</f>
        <v>#REF!</v>
      </c>
      <c r="H3145" s="13" t="e">
        <f>VLOOKUP(F3145,#REF!,2,0)</f>
        <v>#REF!</v>
      </c>
      <c r="I3145" s="13" t="str">
        <f>VLOOKUP(F3145,'[1]Khách hàng'!$A$4:$F$2144,3,0)</f>
        <v>Số 1 đường số 17A, Khu phố 11, Phường Bình Trị Đông B, Quận Bình Tân, TP.HCM.</v>
      </c>
      <c r="J3145" s="13" t="e">
        <f>VLOOKUP(F3145,#REF!,5,0)</f>
        <v>#REF!</v>
      </c>
      <c r="M3145" s="13" t="e">
        <f>VLOOKUP(K3145,#REF!,2,0)</f>
        <v>#REF!</v>
      </c>
      <c r="N3145" s="17" t="e">
        <f>VLOOKUP(K3145,#REF!,6,0)</f>
        <v>#REF!</v>
      </c>
      <c r="O3145" s="17" t="e">
        <f t="shared" si="148"/>
        <v>#REF!</v>
      </c>
      <c r="P3145" s="22">
        <v>0.08</v>
      </c>
      <c r="Q3145" s="17" t="e">
        <f t="shared" si="149"/>
        <v>#REF!</v>
      </c>
      <c r="R3145" s="13" t="e">
        <f>VLOOKUP(J3145,'[1]Nhân viên'!$E$20:$F$41,2,0)</f>
        <v>#REF!</v>
      </c>
    </row>
    <row r="3146" spans="1:18" hidden="1">
      <c r="A3146" s="11">
        <v>3148</v>
      </c>
      <c r="B3146" s="11">
        <f t="shared" si="147"/>
        <v>0</v>
      </c>
      <c r="E3146" s="13" t="e">
        <f>VLOOKUP(D3146,#REF!,2,0)</f>
        <v>#REF!</v>
      </c>
      <c r="H3146" s="13" t="e">
        <f>VLOOKUP(F3146,#REF!,2,0)</f>
        <v>#REF!</v>
      </c>
      <c r="I3146" s="13" t="str">
        <f>VLOOKUP(F3146,'[1]Khách hàng'!$A$4:$F$2144,3,0)</f>
        <v>Số 1 đường số 17A, Khu phố 11, Phường Bình Trị Đông B, Quận Bình Tân, TP.HCM.</v>
      </c>
      <c r="J3146" s="13" t="e">
        <f>VLOOKUP(F3146,#REF!,5,0)</f>
        <v>#REF!</v>
      </c>
      <c r="M3146" s="13" t="e">
        <f>VLOOKUP(K3146,#REF!,2,0)</f>
        <v>#REF!</v>
      </c>
      <c r="N3146" s="17" t="e">
        <f>VLOOKUP(K3146,#REF!,6,0)</f>
        <v>#REF!</v>
      </c>
      <c r="O3146" s="17" t="e">
        <f t="shared" si="148"/>
        <v>#REF!</v>
      </c>
      <c r="P3146" s="22">
        <v>0.08</v>
      </c>
      <c r="Q3146" s="17" t="e">
        <f t="shared" si="149"/>
        <v>#REF!</v>
      </c>
      <c r="R3146" s="13" t="e">
        <f>VLOOKUP(J3146,'[1]Nhân viên'!$E$20:$F$41,2,0)</f>
        <v>#REF!</v>
      </c>
    </row>
    <row r="3147" spans="1:18" hidden="1">
      <c r="A3147" s="11">
        <v>3149</v>
      </c>
      <c r="B3147" s="11">
        <f t="shared" si="147"/>
        <v>0</v>
      </c>
      <c r="E3147" s="13" t="e">
        <f>VLOOKUP(D3147,#REF!,2,0)</f>
        <v>#REF!</v>
      </c>
      <c r="H3147" s="13" t="e">
        <f>VLOOKUP(F3147,#REF!,2,0)</f>
        <v>#REF!</v>
      </c>
      <c r="I3147" s="13" t="str">
        <f>VLOOKUP(F3147,'[1]Khách hàng'!$A$4:$F$2144,3,0)</f>
        <v>Số 1 đường số 17A, Khu phố 11, Phường Bình Trị Đông B, Quận Bình Tân, TP.HCM.</v>
      </c>
      <c r="J3147" s="13" t="e">
        <f>VLOOKUP(F3147,#REF!,5,0)</f>
        <v>#REF!</v>
      </c>
      <c r="M3147" s="13" t="e">
        <f>VLOOKUP(K3147,#REF!,2,0)</f>
        <v>#REF!</v>
      </c>
      <c r="N3147" s="17" t="e">
        <f>VLOOKUP(K3147,#REF!,6,0)</f>
        <v>#REF!</v>
      </c>
      <c r="O3147" s="17" t="e">
        <f t="shared" si="148"/>
        <v>#REF!</v>
      </c>
      <c r="P3147" s="22">
        <v>0.08</v>
      </c>
      <c r="Q3147" s="17" t="e">
        <f t="shared" si="149"/>
        <v>#REF!</v>
      </c>
      <c r="R3147" s="13" t="e">
        <f>VLOOKUP(J3147,'[1]Nhân viên'!$E$20:$F$41,2,0)</f>
        <v>#REF!</v>
      </c>
    </row>
    <row r="3148" spans="1:18" hidden="1">
      <c r="A3148" s="11">
        <v>3150</v>
      </c>
      <c r="B3148" s="11">
        <f t="shared" si="147"/>
        <v>0</v>
      </c>
      <c r="E3148" s="13" t="e">
        <f>VLOOKUP(D3148,#REF!,2,0)</f>
        <v>#REF!</v>
      </c>
      <c r="H3148" s="13" t="e">
        <f>VLOOKUP(F3148,#REF!,2,0)</f>
        <v>#REF!</v>
      </c>
      <c r="I3148" s="13" t="str">
        <f>VLOOKUP(F3148,'[1]Khách hàng'!$A$4:$F$2144,3,0)</f>
        <v>Số 1 đường số 17A, Khu phố 11, Phường Bình Trị Đông B, Quận Bình Tân, TP.HCM.</v>
      </c>
      <c r="J3148" s="13" t="e">
        <f>VLOOKUP(F3148,#REF!,5,0)</f>
        <v>#REF!</v>
      </c>
      <c r="M3148" s="13" t="e">
        <f>VLOOKUP(K3148,#REF!,2,0)</f>
        <v>#REF!</v>
      </c>
      <c r="N3148" s="17" t="e">
        <f>VLOOKUP(K3148,#REF!,6,0)</f>
        <v>#REF!</v>
      </c>
      <c r="O3148" s="17" t="e">
        <f t="shared" si="148"/>
        <v>#REF!</v>
      </c>
      <c r="P3148" s="22">
        <v>0.08</v>
      </c>
      <c r="Q3148" s="17" t="e">
        <f t="shared" si="149"/>
        <v>#REF!</v>
      </c>
      <c r="R3148" s="13" t="e">
        <f>VLOOKUP(J3148,'[1]Nhân viên'!$E$20:$F$41,2,0)</f>
        <v>#REF!</v>
      </c>
    </row>
    <row r="3149" spans="1:18" hidden="1">
      <c r="A3149" s="11">
        <v>3151</v>
      </c>
      <c r="B3149" s="11">
        <f t="shared" si="147"/>
        <v>0</v>
      </c>
      <c r="E3149" s="13" t="e">
        <f>VLOOKUP(D3149,#REF!,2,0)</f>
        <v>#REF!</v>
      </c>
      <c r="H3149" s="13" t="e">
        <f>VLOOKUP(F3149,#REF!,2,0)</f>
        <v>#REF!</v>
      </c>
      <c r="I3149" s="13" t="str">
        <f>VLOOKUP(F3149,'[1]Khách hàng'!$A$4:$F$2144,3,0)</f>
        <v>Số 1 đường số 17A, Khu phố 11, Phường Bình Trị Đông B, Quận Bình Tân, TP.HCM.</v>
      </c>
      <c r="J3149" s="13" t="e">
        <f>VLOOKUP(F3149,#REF!,5,0)</f>
        <v>#REF!</v>
      </c>
      <c r="M3149" s="13" t="e">
        <f>VLOOKUP(K3149,#REF!,2,0)</f>
        <v>#REF!</v>
      </c>
      <c r="N3149" s="17" t="e">
        <f>VLOOKUP(K3149,#REF!,6,0)</f>
        <v>#REF!</v>
      </c>
      <c r="O3149" s="17" t="e">
        <f t="shared" si="148"/>
        <v>#REF!</v>
      </c>
      <c r="P3149" s="22">
        <v>0.08</v>
      </c>
      <c r="Q3149" s="17" t="e">
        <f t="shared" si="149"/>
        <v>#REF!</v>
      </c>
      <c r="R3149" s="13" t="e">
        <f>VLOOKUP(J3149,'[1]Nhân viên'!$E$20:$F$41,2,0)</f>
        <v>#REF!</v>
      </c>
    </row>
    <row r="3150" spans="1:18" hidden="1">
      <c r="A3150" s="11">
        <v>3152</v>
      </c>
      <c r="B3150" s="11">
        <f t="shared" si="147"/>
        <v>0</v>
      </c>
      <c r="E3150" s="13" t="e">
        <f>VLOOKUP(D3150,#REF!,2,0)</f>
        <v>#REF!</v>
      </c>
      <c r="H3150" s="13" t="e">
        <f>VLOOKUP(F3150,#REF!,2,0)</f>
        <v>#REF!</v>
      </c>
      <c r="I3150" s="13" t="str">
        <f>VLOOKUP(F3150,'[1]Khách hàng'!$A$4:$F$2144,3,0)</f>
        <v>Số 1 đường số 17A, Khu phố 11, Phường Bình Trị Đông B, Quận Bình Tân, TP.HCM.</v>
      </c>
      <c r="J3150" s="13" t="e">
        <f>VLOOKUP(F3150,#REF!,5,0)</f>
        <v>#REF!</v>
      </c>
      <c r="M3150" s="13" t="e">
        <f>VLOOKUP(K3150,#REF!,2,0)</f>
        <v>#REF!</v>
      </c>
      <c r="N3150" s="17" t="e">
        <f>VLOOKUP(K3150,#REF!,6,0)</f>
        <v>#REF!</v>
      </c>
      <c r="O3150" s="17" t="e">
        <f t="shared" si="148"/>
        <v>#REF!</v>
      </c>
      <c r="P3150" s="22">
        <v>0.08</v>
      </c>
      <c r="Q3150" s="17" t="e">
        <f t="shared" si="149"/>
        <v>#REF!</v>
      </c>
      <c r="R3150" s="13" t="e">
        <f>VLOOKUP(J3150,'[1]Nhân viên'!$E$20:$F$41,2,0)</f>
        <v>#REF!</v>
      </c>
    </row>
    <row r="3151" spans="1:18" hidden="1">
      <c r="A3151" s="11">
        <v>3153</v>
      </c>
      <c r="B3151" s="11">
        <f t="shared" si="147"/>
        <v>0</v>
      </c>
      <c r="E3151" s="13" t="e">
        <f>VLOOKUP(D3151,#REF!,2,0)</f>
        <v>#REF!</v>
      </c>
      <c r="H3151" s="13" t="e">
        <f>VLOOKUP(F3151,#REF!,2,0)</f>
        <v>#REF!</v>
      </c>
      <c r="I3151" s="13" t="str">
        <f>VLOOKUP(F3151,'[1]Khách hàng'!$A$4:$F$2144,3,0)</f>
        <v>Số 1 đường số 17A, Khu phố 11, Phường Bình Trị Đông B, Quận Bình Tân, TP.HCM.</v>
      </c>
      <c r="J3151" s="13" t="e">
        <f>VLOOKUP(F3151,#REF!,5,0)</f>
        <v>#REF!</v>
      </c>
      <c r="M3151" s="13" t="e">
        <f>VLOOKUP(K3151,#REF!,2,0)</f>
        <v>#REF!</v>
      </c>
      <c r="N3151" s="17" t="e">
        <f>VLOOKUP(K3151,#REF!,6,0)</f>
        <v>#REF!</v>
      </c>
      <c r="O3151" s="17" t="e">
        <f t="shared" si="148"/>
        <v>#REF!</v>
      </c>
      <c r="P3151" s="22">
        <v>0.08</v>
      </c>
      <c r="Q3151" s="17" t="e">
        <f t="shared" si="149"/>
        <v>#REF!</v>
      </c>
      <c r="R3151" s="13" t="e">
        <f>VLOOKUP(J3151,'[1]Nhân viên'!$E$20:$F$41,2,0)</f>
        <v>#REF!</v>
      </c>
    </row>
    <row r="3152" spans="1:18" hidden="1">
      <c r="A3152" s="11">
        <v>3154</v>
      </c>
      <c r="B3152" s="11">
        <f t="shared" si="147"/>
        <v>0</v>
      </c>
      <c r="E3152" s="13" t="e">
        <f>VLOOKUP(D3152,#REF!,2,0)</f>
        <v>#REF!</v>
      </c>
      <c r="H3152" s="13" t="e">
        <f>VLOOKUP(F3152,#REF!,2,0)</f>
        <v>#REF!</v>
      </c>
      <c r="I3152" s="13" t="str">
        <f>VLOOKUP(F3152,'[1]Khách hàng'!$A$4:$F$2144,3,0)</f>
        <v>Số 1 đường số 17A, Khu phố 11, Phường Bình Trị Đông B, Quận Bình Tân, TP.HCM.</v>
      </c>
      <c r="J3152" s="13" t="e">
        <f>VLOOKUP(F3152,#REF!,5,0)</f>
        <v>#REF!</v>
      </c>
      <c r="M3152" s="13" t="e">
        <f>VLOOKUP(K3152,#REF!,2,0)</f>
        <v>#REF!</v>
      </c>
      <c r="N3152" s="17" t="e">
        <f>VLOOKUP(K3152,#REF!,6,0)</f>
        <v>#REF!</v>
      </c>
      <c r="O3152" s="17" t="e">
        <f t="shared" si="148"/>
        <v>#REF!</v>
      </c>
      <c r="P3152" s="22">
        <v>0.08</v>
      </c>
      <c r="Q3152" s="17" t="e">
        <f t="shared" si="149"/>
        <v>#REF!</v>
      </c>
      <c r="R3152" s="13" t="e">
        <f>VLOOKUP(J3152,'[1]Nhân viên'!$E$20:$F$41,2,0)</f>
        <v>#REF!</v>
      </c>
    </row>
    <row r="3153" spans="1:18" hidden="1">
      <c r="A3153" s="11">
        <v>3155</v>
      </c>
      <c r="B3153" s="11">
        <f t="shared" si="147"/>
        <v>0</v>
      </c>
      <c r="E3153" s="13" t="e">
        <f>VLOOKUP(D3153,#REF!,2,0)</f>
        <v>#REF!</v>
      </c>
      <c r="H3153" s="13" t="e">
        <f>VLOOKUP(F3153,#REF!,2,0)</f>
        <v>#REF!</v>
      </c>
      <c r="I3153" s="13" t="str">
        <f>VLOOKUP(F3153,'[1]Khách hàng'!$A$4:$F$2144,3,0)</f>
        <v>Số 1 đường số 17A, Khu phố 11, Phường Bình Trị Đông B, Quận Bình Tân, TP.HCM.</v>
      </c>
      <c r="J3153" s="13" t="e">
        <f>VLOOKUP(F3153,#REF!,5,0)</f>
        <v>#REF!</v>
      </c>
      <c r="M3153" s="13" t="e">
        <f>VLOOKUP(K3153,#REF!,2,0)</f>
        <v>#REF!</v>
      </c>
      <c r="N3153" s="17" t="e">
        <f>VLOOKUP(K3153,#REF!,6,0)</f>
        <v>#REF!</v>
      </c>
      <c r="O3153" s="17" t="e">
        <f t="shared" si="148"/>
        <v>#REF!</v>
      </c>
      <c r="P3153" s="22">
        <v>0.08</v>
      </c>
      <c r="Q3153" s="17" t="e">
        <f t="shared" si="149"/>
        <v>#REF!</v>
      </c>
      <c r="R3153" s="13" t="e">
        <f>VLOOKUP(J3153,'[1]Nhân viên'!$E$20:$F$41,2,0)</f>
        <v>#REF!</v>
      </c>
    </row>
    <row r="3154" spans="1:18" hidden="1">
      <c r="A3154" s="11">
        <v>3156</v>
      </c>
      <c r="B3154" s="11">
        <f t="shared" si="147"/>
        <v>0</v>
      </c>
      <c r="E3154" s="13" t="e">
        <f>VLOOKUP(D3154,#REF!,2,0)</f>
        <v>#REF!</v>
      </c>
      <c r="H3154" s="13" t="e">
        <f>VLOOKUP(F3154,#REF!,2,0)</f>
        <v>#REF!</v>
      </c>
      <c r="I3154" s="13" t="str">
        <f>VLOOKUP(F3154,'[1]Khách hàng'!$A$4:$F$2144,3,0)</f>
        <v>Số 1 đường số 17A, Khu phố 11, Phường Bình Trị Đông B, Quận Bình Tân, TP.HCM.</v>
      </c>
      <c r="J3154" s="13" t="e">
        <f>VLOOKUP(F3154,#REF!,5,0)</f>
        <v>#REF!</v>
      </c>
      <c r="M3154" s="13" t="e">
        <f>VLOOKUP(K3154,#REF!,2,0)</f>
        <v>#REF!</v>
      </c>
      <c r="N3154" s="17" t="e">
        <f>VLOOKUP(K3154,#REF!,6,0)</f>
        <v>#REF!</v>
      </c>
      <c r="O3154" s="17" t="e">
        <f t="shared" si="148"/>
        <v>#REF!</v>
      </c>
      <c r="P3154" s="22">
        <v>0.08</v>
      </c>
      <c r="Q3154" s="17" t="e">
        <f t="shared" si="149"/>
        <v>#REF!</v>
      </c>
      <c r="R3154" s="13" t="e">
        <f>VLOOKUP(J3154,'[1]Nhân viên'!$E$20:$F$41,2,0)</f>
        <v>#REF!</v>
      </c>
    </row>
    <row r="3155" spans="1:18" hidden="1">
      <c r="A3155" s="11">
        <v>3157</v>
      </c>
      <c r="B3155" s="11">
        <f t="shared" si="147"/>
        <v>0</v>
      </c>
      <c r="E3155" s="13" t="e">
        <f>VLOOKUP(D3155,#REF!,2,0)</f>
        <v>#REF!</v>
      </c>
      <c r="H3155" s="13" t="e">
        <f>VLOOKUP(F3155,#REF!,2,0)</f>
        <v>#REF!</v>
      </c>
      <c r="I3155" s="13" t="str">
        <f>VLOOKUP(F3155,'[1]Khách hàng'!$A$4:$F$2144,3,0)</f>
        <v>Số 1 đường số 17A, Khu phố 11, Phường Bình Trị Đông B, Quận Bình Tân, TP.HCM.</v>
      </c>
      <c r="J3155" s="13" t="e">
        <f>VLOOKUP(F3155,#REF!,5,0)</f>
        <v>#REF!</v>
      </c>
      <c r="M3155" s="13" t="e">
        <f>VLOOKUP(K3155,#REF!,2,0)</f>
        <v>#REF!</v>
      </c>
      <c r="N3155" s="17" t="e">
        <f>VLOOKUP(K3155,#REF!,6,0)</f>
        <v>#REF!</v>
      </c>
      <c r="O3155" s="17" t="e">
        <f t="shared" si="148"/>
        <v>#REF!</v>
      </c>
      <c r="P3155" s="22">
        <v>0.08</v>
      </c>
      <c r="Q3155" s="17" t="e">
        <f t="shared" si="149"/>
        <v>#REF!</v>
      </c>
      <c r="R3155" s="13" t="e">
        <f>VLOOKUP(J3155,'[1]Nhân viên'!$E$20:$F$41,2,0)</f>
        <v>#REF!</v>
      </c>
    </row>
    <row r="3156" spans="1:18" hidden="1">
      <c r="A3156" s="11">
        <v>3158</v>
      </c>
      <c r="B3156" s="11">
        <f t="shared" si="147"/>
        <v>0</v>
      </c>
      <c r="E3156" s="13" t="e">
        <f>VLOOKUP(D3156,#REF!,2,0)</f>
        <v>#REF!</v>
      </c>
      <c r="H3156" s="13" t="e">
        <f>VLOOKUP(F3156,#REF!,2,0)</f>
        <v>#REF!</v>
      </c>
      <c r="I3156" s="13" t="str">
        <f>VLOOKUP(F3156,'[1]Khách hàng'!$A$4:$F$2144,3,0)</f>
        <v>Số 1 đường số 17A, Khu phố 11, Phường Bình Trị Đông B, Quận Bình Tân, TP.HCM.</v>
      </c>
      <c r="J3156" s="13" t="e">
        <f>VLOOKUP(F3156,#REF!,5,0)</f>
        <v>#REF!</v>
      </c>
      <c r="M3156" s="13" t="e">
        <f>VLOOKUP(K3156,#REF!,2,0)</f>
        <v>#REF!</v>
      </c>
      <c r="N3156" s="17" t="e">
        <f>VLOOKUP(K3156,#REF!,6,0)</f>
        <v>#REF!</v>
      </c>
      <c r="O3156" s="17" t="e">
        <f t="shared" si="148"/>
        <v>#REF!</v>
      </c>
      <c r="P3156" s="22">
        <v>0.08</v>
      </c>
      <c r="Q3156" s="17" t="e">
        <f t="shared" si="149"/>
        <v>#REF!</v>
      </c>
      <c r="R3156" s="13" t="e">
        <f>VLOOKUP(J3156,'[1]Nhân viên'!$E$20:$F$41,2,0)</f>
        <v>#REF!</v>
      </c>
    </row>
    <row r="3157" spans="1:18" hidden="1">
      <c r="A3157" s="11">
        <v>3159</v>
      </c>
      <c r="B3157" s="11">
        <f t="shared" si="147"/>
        <v>0</v>
      </c>
      <c r="E3157" s="13" t="e">
        <f>VLOOKUP(D3157,#REF!,2,0)</f>
        <v>#REF!</v>
      </c>
      <c r="H3157" s="13" t="e">
        <f>VLOOKUP(F3157,#REF!,2,0)</f>
        <v>#REF!</v>
      </c>
      <c r="I3157" s="13" t="str">
        <f>VLOOKUP(F3157,'[1]Khách hàng'!$A$4:$F$2144,3,0)</f>
        <v>Số 1 đường số 17A, Khu phố 11, Phường Bình Trị Đông B, Quận Bình Tân, TP.HCM.</v>
      </c>
      <c r="J3157" s="13" t="e">
        <f>VLOOKUP(F3157,#REF!,5,0)</f>
        <v>#REF!</v>
      </c>
      <c r="M3157" s="13" t="e">
        <f>VLOOKUP(K3157,#REF!,2,0)</f>
        <v>#REF!</v>
      </c>
      <c r="N3157" s="17" t="e">
        <f>VLOOKUP(K3157,#REF!,6,0)</f>
        <v>#REF!</v>
      </c>
      <c r="O3157" s="17" t="e">
        <f t="shared" si="148"/>
        <v>#REF!</v>
      </c>
      <c r="P3157" s="22">
        <v>0.08</v>
      </c>
      <c r="Q3157" s="17" t="e">
        <f t="shared" si="149"/>
        <v>#REF!</v>
      </c>
      <c r="R3157" s="13" t="e">
        <f>VLOOKUP(J3157,'[1]Nhân viên'!$E$20:$F$41,2,0)</f>
        <v>#REF!</v>
      </c>
    </row>
    <row r="3158" spans="1:18" hidden="1">
      <c r="A3158" s="11">
        <v>3160</v>
      </c>
      <c r="B3158" s="11">
        <f t="shared" si="147"/>
        <v>0</v>
      </c>
      <c r="E3158" s="13" t="e">
        <f>VLOOKUP(D3158,#REF!,2,0)</f>
        <v>#REF!</v>
      </c>
      <c r="H3158" s="13" t="e">
        <f>VLOOKUP(F3158,#REF!,2,0)</f>
        <v>#REF!</v>
      </c>
      <c r="I3158" s="13" t="str">
        <f>VLOOKUP(F3158,'[1]Khách hàng'!$A$4:$F$2144,3,0)</f>
        <v>Số 1 đường số 17A, Khu phố 11, Phường Bình Trị Đông B, Quận Bình Tân, TP.HCM.</v>
      </c>
      <c r="J3158" s="13" t="e">
        <f>VLOOKUP(F3158,#REF!,5,0)</f>
        <v>#REF!</v>
      </c>
      <c r="M3158" s="13" t="e">
        <f>VLOOKUP(K3158,#REF!,2,0)</f>
        <v>#REF!</v>
      </c>
      <c r="N3158" s="17" t="e">
        <f>VLOOKUP(K3158,#REF!,6,0)</f>
        <v>#REF!</v>
      </c>
      <c r="O3158" s="17" t="e">
        <f t="shared" si="148"/>
        <v>#REF!</v>
      </c>
      <c r="P3158" s="22">
        <v>0.08</v>
      </c>
      <c r="Q3158" s="17" t="e">
        <f t="shared" si="149"/>
        <v>#REF!</v>
      </c>
      <c r="R3158" s="13" t="e">
        <f>VLOOKUP(J3158,'[1]Nhân viên'!$E$20:$F$41,2,0)</f>
        <v>#REF!</v>
      </c>
    </row>
    <row r="3159" spans="1:18" hidden="1">
      <c r="A3159" s="11">
        <v>3161</v>
      </c>
      <c r="B3159" s="11">
        <f t="shared" si="147"/>
        <v>0</v>
      </c>
      <c r="E3159" s="13" t="e">
        <f>VLOOKUP(D3159,#REF!,2,0)</f>
        <v>#REF!</v>
      </c>
      <c r="H3159" s="13" t="e">
        <f>VLOOKUP(F3159,#REF!,2,0)</f>
        <v>#REF!</v>
      </c>
      <c r="I3159" s="13" t="str">
        <f>VLOOKUP(F3159,'[1]Khách hàng'!$A$4:$F$2144,3,0)</f>
        <v>Số 1 đường số 17A, Khu phố 11, Phường Bình Trị Đông B, Quận Bình Tân, TP.HCM.</v>
      </c>
      <c r="J3159" s="13" t="e">
        <f>VLOOKUP(F3159,#REF!,5,0)</f>
        <v>#REF!</v>
      </c>
      <c r="M3159" s="13" t="e">
        <f>VLOOKUP(K3159,#REF!,2,0)</f>
        <v>#REF!</v>
      </c>
      <c r="N3159" s="17" t="e">
        <f>VLOOKUP(K3159,#REF!,6,0)</f>
        <v>#REF!</v>
      </c>
      <c r="O3159" s="17" t="e">
        <f t="shared" si="148"/>
        <v>#REF!</v>
      </c>
      <c r="P3159" s="22">
        <v>0.08</v>
      </c>
      <c r="Q3159" s="17" t="e">
        <f t="shared" si="149"/>
        <v>#REF!</v>
      </c>
      <c r="R3159" s="13" t="e">
        <f>VLOOKUP(J3159,'[1]Nhân viên'!$E$20:$F$41,2,0)</f>
        <v>#REF!</v>
      </c>
    </row>
    <row r="3160" spans="1:18" hidden="1">
      <c r="A3160" s="11">
        <v>3162</v>
      </c>
      <c r="B3160" s="11">
        <f t="shared" si="147"/>
        <v>0</v>
      </c>
      <c r="E3160" s="13" t="e">
        <f>VLOOKUP(D3160,#REF!,2,0)</f>
        <v>#REF!</v>
      </c>
      <c r="H3160" s="13" t="e">
        <f>VLOOKUP(F3160,#REF!,2,0)</f>
        <v>#REF!</v>
      </c>
      <c r="I3160" s="13" t="str">
        <f>VLOOKUP(F3160,'[1]Khách hàng'!$A$4:$F$2144,3,0)</f>
        <v>Số 1 đường số 17A, Khu phố 11, Phường Bình Trị Đông B, Quận Bình Tân, TP.HCM.</v>
      </c>
      <c r="J3160" s="13" t="e">
        <f>VLOOKUP(F3160,#REF!,5,0)</f>
        <v>#REF!</v>
      </c>
      <c r="M3160" s="13" t="e">
        <f>VLOOKUP(K3160,#REF!,2,0)</f>
        <v>#REF!</v>
      </c>
      <c r="N3160" s="17" t="e">
        <f>VLOOKUP(K3160,#REF!,6,0)</f>
        <v>#REF!</v>
      </c>
      <c r="O3160" s="17" t="e">
        <f t="shared" si="148"/>
        <v>#REF!</v>
      </c>
      <c r="P3160" s="22">
        <v>0.08</v>
      </c>
      <c r="Q3160" s="17" t="e">
        <f t="shared" si="149"/>
        <v>#REF!</v>
      </c>
      <c r="R3160" s="13" t="e">
        <f>VLOOKUP(J3160,'[1]Nhân viên'!$E$20:$F$41,2,0)</f>
        <v>#REF!</v>
      </c>
    </row>
    <row r="3161" spans="1:18" hidden="1">
      <c r="A3161" s="11">
        <v>3163</v>
      </c>
      <c r="B3161" s="11">
        <f t="shared" si="147"/>
        <v>0</v>
      </c>
      <c r="E3161" s="13" t="e">
        <f>VLOOKUP(D3161,#REF!,2,0)</f>
        <v>#REF!</v>
      </c>
      <c r="H3161" s="13" t="e">
        <f>VLOOKUP(F3161,#REF!,2,0)</f>
        <v>#REF!</v>
      </c>
      <c r="I3161" s="13" t="str">
        <f>VLOOKUP(F3161,'[1]Khách hàng'!$A$4:$F$2144,3,0)</f>
        <v>Số 1 đường số 17A, Khu phố 11, Phường Bình Trị Đông B, Quận Bình Tân, TP.HCM.</v>
      </c>
      <c r="J3161" s="13" t="e">
        <f>VLOOKUP(F3161,#REF!,5,0)</f>
        <v>#REF!</v>
      </c>
      <c r="M3161" s="13" t="e">
        <f>VLOOKUP(K3161,#REF!,2,0)</f>
        <v>#REF!</v>
      </c>
      <c r="N3161" s="17" t="e">
        <f>VLOOKUP(K3161,#REF!,6,0)</f>
        <v>#REF!</v>
      </c>
      <c r="O3161" s="17" t="e">
        <f t="shared" si="148"/>
        <v>#REF!</v>
      </c>
      <c r="P3161" s="22">
        <v>0.08</v>
      </c>
      <c r="Q3161" s="17" t="e">
        <f t="shared" si="149"/>
        <v>#REF!</v>
      </c>
      <c r="R3161" s="13" t="e">
        <f>VLOOKUP(J3161,'[1]Nhân viên'!$E$20:$F$41,2,0)</f>
        <v>#REF!</v>
      </c>
    </row>
    <row r="3162" spans="1:18" hidden="1">
      <c r="A3162" s="11">
        <v>3164</v>
      </c>
      <c r="B3162" s="11">
        <f t="shared" si="147"/>
        <v>0</v>
      </c>
      <c r="E3162" s="13" t="e">
        <f>VLOOKUP(D3162,#REF!,2,0)</f>
        <v>#REF!</v>
      </c>
      <c r="H3162" s="13" t="e">
        <f>VLOOKUP(F3162,#REF!,2,0)</f>
        <v>#REF!</v>
      </c>
      <c r="I3162" s="13" t="str">
        <f>VLOOKUP(F3162,'[1]Khách hàng'!$A$4:$F$2144,3,0)</f>
        <v>Số 1 đường số 17A, Khu phố 11, Phường Bình Trị Đông B, Quận Bình Tân, TP.HCM.</v>
      </c>
      <c r="J3162" s="13" t="e">
        <f>VLOOKUP(F3162,#REF!,5,0)</f>
        <v>#REF!</v>
      </c>
      <c r="M3162" s="13" t="e">
        <f>VLOOKUP(K3162,#REF!,2,0)</f>
        <v>#REF!</v>
      </c>
      <c r="N3162" s="17" t="e">
        <f>VLOOKUP(K3162,#REF!,6,0)</f>
        <v>#REF!</v>
      </c>
      <c r="O3162" s="17" t="e">
        <f t="shared" si="148"/>
        <v>#REF!</v>
      </c>
      <c r="P3162" s="22">
        <v>0.08</v>
      </c>
      <c r="Q3162" s="17" t="e">
        <f t="shared" si="149"/>
        <v>#REF!</v>
      </c>
      <c r="R3162" s="13" t="e">
        <f>VLOOKUP(J3162,'[1]Nhân viên'!$E$20:$F$41,2,0)</f>
        <v>#REF!</v>
      </c>
    </row>
    <row r="3163" spans="1:18" hidden="1">
      <c r="A3163" s="11">
        <v>3165</v>
      </c>
      <c r="B3163" s="11">
        <f t="shared" si="147"/>
        <v>0</v>
      </c>
      <c r="E3163" s="13" t="e">
        <f>VLOOKUP(D3163,#REF!,2,0)</f>
        <v>#REF!</v>
      </c>
      <c r="H3163" s="13" t="e">
        <f>VLOOKUP(F3163,#REF!,2,0)</f>
        <v>#REF!</v>
      </c>
      <c r="I3163" s="13" t="str">
        <f>VLOOKUP(F3163,'[1]Khách hàng'!$A$4:$F$2144,3,0)</f>
        <v>Số 1 đường số 17A, Khu phố 11, Phường Bình Trị Đông B, Quận Bình Tân, TP.HCM.</v>
      </c>
      <c r="J3163" s="13" t="e">
        <f>VLOOKUP(F3163,#REF!,5,0)</f>
        <v>#REF!</v>
      </c>
      <c r="M3163" s="13" t="e">
        <f>VLOOKUP(K3163,#REF!,2,0)</f>
        <v>#REF!</v>
      </c>
      <c r="N3163" s="17" t="e">
        <f>VLOOKUP(K3163,#REF!,6,0)</f>
        <v>#REF!</v>
      </c>
      <c r="O3163" s="17" t="e">
        <f t="shared" si="148"/>
        <v>#REF!</v>
      </c>
      <c r="P3163" s="22">
        <v>0.08</v>
      </c>
      <c r="Q3163" s="17" t="e">
        <f t="shared" si="149"/>
        <v>#REF!</v>
      </c>
      <c r="R3163" s="13" t="e">
        <f>VLOOKUP(J3163,'[1]Nhân viên'!$E$20:$F$41,2,0)</f>
        <v>#REF!</v>
      </c>
    </row>
    <row r="3164" spans="1:18" hidden="1">
      <c r="A3164" s="11">
        <v>3166</v>
      </c>
      <c r="B3164" s="11">
        <f t="shared" ref="B3164:B3227" si="150">DAY($C3164)</f>
        <v>0</v>
      </c>
      <c r="E3164" s="13" t="e">
        <f>VLOOKUP(D3164,#REF!,2,0)</f>
        <v>#REF!</v>
      </c>
      <c r="H3164" s="13" t="e">
        <f>VLOOKUP(F3164,#REF!,2,0)</f>
        <v>#REF!</v>
      </c>
      <c r="I3164" s="13" t="str">
        <f>VLOOKUP(F3164,'[1]Khách hàng'!$A$4:$F$2144,3,0)</f>
        <v>Số 1 đường số 17A, Khu phố 11, Phường Bình Trị Đông B, Quận Bình Tân, TP.HCM.</v>
      </c>
      <c r="J3164" s="13" t="e">
        <f>VLOOKUP(F3164,#REF!,5,0)</f>
        <v>#REF!</v>
      </c>
      <c r="M3164" s="13" t="e">
        <f>VLOOKUP(K3164,#REF!,2,0)</f>
        <v>#REF!</v>
      </c>
      <c r="N3164" s="17" t="e">
        <f>VLOOKUP(K3164,#REF!,6,0)</f>
        <v>#REF!</v>
      </c>
      <c r="O3164" s="17" t="e">
        <f t="shared" si="148"/>
        <v>#REF!</v>
      </c>
      <c r="P3164" s="22">
        <v>0.08</v>
      </c>
      <c r="Q3164" s="17" t="e">
        <f t="shared" si="149"/>
        <v>#REF!</v>
      </c>
      <c r="R3164" s="13" t="e">
        <f>VLOOKUP(J3164,'[1]Nhân viên'!$E$20:$F$41,2,0)</f>
        <v>#REF!</v>
      </c>
    </row>
    <row r="3165" spans="1:18" hidden="1">
      <c r="A3165" s="11">
        <v>3167</v>
      </c>
      <c r="B3165" s="11">
        <f t="shared" si="150"/>
        <v>0</v>
      </c>
      <c r="E3165" s="13" t="e">
        <f>VLOOKUP(D3165,#REF!,2,0)</f>
        <v>#REF!</v>
      </c>
      <c r="H3165" s="13" t="e">
        <f>VLOOKUP(F3165,#REF!,2,0)</f>
        <v>#REF!</v>
      </c>
      <c r="I3165" s="13" t="str">
        <f>VLOOKUP(F3165,'[1]Khách hàng'!$A$4:$F$2144,3,0)</f>
        <v>Số 1 đường số 17A, Khu phố 11, Phường Bình Trị Đông B, Quận Bình Tân, TP.HCM.</v>
      </c>
      <c r="J3165" s="13" t="e">
        <f>VLOOKUP(F3165,#REF!,5,0)</f>
        <v>#REF!</v>
      </c>
      <c r="M3165" s="13" t="e">
        <f>VLOOKUP(K3165,#REF!,2,0)</f>
        <v>#REF!</v>
      </c>
      <c r="N3165" s="17" t="e">
        <f>VLOOKUP(K3165,#REF!,6,0)</f>
        <v>#REF!</v>
      </c>
      <c r="O3165" s="17" t="e">
        <f t="shared" si="148"/>
        <v>#REF!</v>
      </c>
      <c r="P3165" s="22">
        <v>0.08</v>
      </c>
      <c r="Q3165" s="17" t="e">
        <f t="shared" si="149"/>
        <v>#REF!</v>
      </c>
      <c r="R3165" s="13" t="e">
        <f>VLOOKUP(J3165,'[1]Nhân viên'!$E$20:$F$41,2,0)</f>
        <v>#REF!</v>
      </c>
    </row>
    <row r="3166" spans="1:18" hidden="1">
      <c r="A3166" s="11">
        <v>3168</v>
      </c>
      <c r="B3166" s="11">
        <f t="shared" si="150"/>
        <v>0</v>
      </c>
      <c r="E3166" s="13" t="e">
        <f>VLOOKUP(D3166,#REF!,2,0)</f>
        <v>#REF!</v>
      </c>
      <c r="H3166" s="13" t="e">
        <f>VLOOKUP(F3166,#REF!,2,0)</f>
        <v>#REF!</v>
      </c>
      <c r="I3166" s="13" t="str">
        <f>VLOOKUP(F3166,'[1]Khách hàng'!$A$4:$F$2144,3,0)</f>
        <v>Số 1 đường số 17A, Khu phố 11, Phường Bình Trị Đông B, Quận Bình Tân, TP.HCM.</v>
      </c>
      <c r="J3166" s="13" t="e">
        <f>VLOOKUP(F3166,#REF!,5,0)</f>
        <v>#REF!</v>
      </c>
      <c r="M3166" s="13" t="e">
        <f>VLOOKUP(K3166,#REF!,2,0)</f>
        <v>#REF!</v>
      </c>
      <c r="N3166" s="17" t="e">
        <f>VLOOKUP(K3166,#REF!,6,0)</f>
        <v>#REF!</v>
      </c>
      <c r="O3166" s="17" t="e">
        <f t="shared" si="148"/>
        <v>#REF!</v>
      </c>
      <c r="P3166" s="22">
        <v>0.08</v>
      </c>
      <c r="Q3166" s="17" t="e">
        <f t="shared" si="149"/>
        <v>#REF!</v>
      </c>
      <c r="R3166" s="13" t="e">
        <f>VLOOKUP(J3166,'[1]Nhân viên'!$E$20:$F$41,2,0)</f>
        <v>#REF!</v>
      </c>
    </row>
    <row r="3167" spans="1:18" hidden="1">
      <c r="A3167" s="11">
        <v>3169</v>
      </c>
      <c r="B3167" s="11">
        <f t="shared" si="150"/>
        <v>0</v>
      </c>
      <c r="E3167" s="13" t="e">
        <f>VLOOKUP(D3167,#REF!,2,0)</f>
        <v>#REF!</v>
      </c>
      <c r="H3167" s="13" t="e">
        <f>VLOOKUP(F3167,#REF!,2,0)</f>
        <v>#REF!</v>
      </c>
      <c r="I3167" s="13" t="str">
        <f>VLOOKUP(F3167,'[1]Khách hàng'!$A$4:$F$2144,3,0)</f>
        <v>Số 1 đường số 17A, Khu phố 11, Phường Bình Trị Đông B, Quận Bình Tân, TP.HCM.</v>
      </c>
      <c r="J3167" s="13" t="e">
        <f>VLOOKUP(F3167,#REF!,5,0)</f>
        <v>#REF!</v>
      </c>
      <c r="M3167" s="13" t="e">
        <f>VLOOKUP(K3167,#REF!,2,0)</f>
        <v>#REF!</v>
      </c>
      <c r="N3167" s="17" t="e">
        <f>VLOOKUP(K3167,#REF!,6,0)</f>
        <v>#REF!</v>
      </c>
      <c r="O3167" s="17" t="e">
        <f t="shared" si="148"/>
        <v>#REF!</v>
      </c>
      <c r="P3167" s="22">
        <v>0.08</v>
      </c>
      <c r="Q3167" s="17" t="e">
        <f t="shared" si="149"/>
        <v>#REF!</v>
      </c>
      <c r="R3167" s="13" t="e">
        <f>VLOOKUP(J3167,'[1]Nhân viên'!$E$20:$F$41,2,0)</f>
        <v>#REF!</v>
      </c>
    </row>
    <row r="3168" spans="1:18" hidden="1">
      <c r="A3168" s="11">
        <v>3170</v>
      </c>
      <c r="B3168" s="11">
        <f t="shared" si="150"/>
        <v>0</v>
      </c>
      <c r="E3168" s="13" t="e">
        <f>VLOOKUP(D3168,#REF!,2,0)</f>
        <v>#REF!</v>
      </c>
      <c r="H3168" s="13" t="e">
        <f>VLOOKUP(F3168,#REF!,2,0)</f>
        <v>#REF!</v>
      </c>
      <c r="I3168" s="13" t="str">
        <f>VLOOKUP(F3168,'[1]Khách hàng'!$A$4:$F$2144,3,0)</f>
        <v>Số 1 đường số 17A, Khu phố 11, Phường Bình Trị Đông B, Quận Bình Tân, TP.HCM.</v>
      </c>
      <c r="J3168" s="13" t="e">
        <f>VLOOKUP(F3168,#REF!,5,0)</f>
        <v>#REF!</v>
      </c>
      <c r="M3168" s="13" t="e">
        <f>VLOOKUP(K3168,#REF!,2,0)</f>
        <v>#REF!</v>
      </c>
      <c r="N3168" s="17" t="e">
        <f>VLOOKUP(K3168,#REF!,6,0)</f>
        <v>#REF!</v>
      </c>
      <c r="O3168" s="17" t="e">
        <f t="shared" ref="O3168:O3231" si="151">L3168*N3168</f>
        <v>#REF!</v>
      </c>
      <c r="P3168" s="22">
        <v>0.08</v>
      </c>
      <c r="Q3168" s="17" t="e">
        <f t="shared" ref="Q3168:Q3231" si="152">O3168*P3168+O3168</f>
        <v>#REF!</v>
      </c>
      <c r="R3168" s="13" t="e">
        <f>VLOOKUP(J3168,'[1]Nhân viên'!$E$20:$F$41,2,0)</f>
        <v>#REF!</v>
      </c>
    </row>
    <row r="3169" spans="1:18" hidden="1">
      <c r="A3169" s="11">
        <v>3171</v>
      </c>
      <c r="B3169" s="11">
        <f t="shared" si="150"/>
        <v>0</v>
      </c>
      <c r="E3169" s="13" t="e">
        <f>VLOOKUP(D3169,#REF!,2,0)</f>
        <v>#REF!</v>
      </c>
      <c r="H3169" s="13" t="e">
        <f>VLOOKUP(F3169,#REF!,2,0)</f>
        <v>#REF!</v>
      </c>
      <c r="I3169" s="13" t="str">
        <f>VLOOKUP(F3169,'[1]Khách hàng'!$A$4:$F$2144,3,0)</f>
        <v>Số 1 đường số 17A, Khu phố 11, Phường Bình Trị Đông B, Quận Bình Tân, TP.HCM.</v>
      </c>
      <c r="J3169" s="13" t="e">
        <f>VLOOKUP(F3169,#REF!,5,0)</f>
        <v>#REF!</v>
      </c>
      <c r="M3169" s="13" t="e">
        <f>VLOOKUP(K3169,#REF!,2,0)</f>
        <v>#REF!</v>
      </c>
      <c r="N3169" s="17" t="e">
        <f>VLOOKUP(K3169,#REF!,6,0)</f>
        <v>#REF!</v>
      </c>
      <c r="O3169" s="17" t="e">
        <f t="shared" si="151"/>
        <v>#REF!</v>
      </c>
      <c r="P3169" s="22">
        <v>0.08</v>
      </c>
      <c r="Q3169" s="17" t="e">
        <f t="shared" si="152"/>
        <v>#REF!</v>
      </c>
      <c r="R3169" s="13" t="e">
        <f>VLOOKUP(J3169,'[1]Nhân viên'!$E$20:$F$41,2,0)</f>
        <v>#REF!</v>
      </c>
    </row>
    <row r="3170" spans="1:18" hidden="1">
      <c r="A3170" s="11">
        <v>3172</v>
      </c>
      <c r="B3170" s="11">
        <f t="shared" si="150"/>
        <v>0</v>
      </c>
      <c r="E3170" s="13" t="e">
        <f>VLOOKUP(D3170,#REF!,2,0)</f>
        <v>#REF!</v>
      </c>
      <c r="H3170" s="13" t="e">
        <f>VLOOKUP(F3170,#REF!,2,0)</f>
        <v>#REF!</v>
      </c>
      <c r="I3170" s="13" t="str">
        <f>VLOOKUP(F3170,'[1]Khách hàng'!$A$4:$F$2144,3,0)</f>
        <v>Số 1 đường số 17A, Khu phố 11, Phường Bình Trị Đông B, Quận Bình Tân, TP.HCM.</v>
      </c>
      <c r="J3170" s="13" t="e">
        <f>VLOOKUP(F3170,#REF!,5,0)</f>
        <v>#REF!</v>
      </c>
      <c r="M3170" s="13" t="e">
        <f>VLOOKUP(K3170,#REF!,2,0)</f>
        <v>#REF!</v>
      </c>
      <c r="N3170" s="17" t="e">
        <f>VLOOKUP(K3170,#REF!,6,0)</f>
        <v>#REF!</v>
      </c>
      <c r="O3170" s="17" t="e">
        <f t="shared" si="151"/>
        <v>#REF!</v>
      </c>
      <c r="P3170" s="22">
        <v>0.08</v>
      </c>
      <c r="Q3170" s="17" t="e">
        <f t="shared" si="152"/>
        <v>#REF!</v>
      </c>
      <c r="R3170" s="13" t="e">
        <f>VLOOKUP(J3170,'[1]Nhân viên'!$E$20:$F$41,2,0)</f>
        <v>#REF!</v>
      </c>
    </row>
    <row r="3171" spans="1:18" hidden="1">
      <c r="A3171" s="11">
        <v>3173</v>
      </c>
      <c r="B3171" s="11">
        <f t="shared" si="150"/>
        <v>0</v>
      </c>
      <c r="E3171" s="13" t="e">
        <f>VLOOKUP(D3171,#REF!,2,0)</f>
        <v>#REF!</v>
      </c>
      <c r="H3171" s="13" t="e">
        <f>VLOOKUP(F3171,#REF!,2,0)</f>
        <v>#REF!</v>
      </c>
      <c r="I3171" s="13" t="str">
        <f>VLOOKUP(F3171,'[1]Khách hàng'!$A$4:$F$2144,3,0)</f>
        <v>Số 1 đường số 17A, Khu phố 11, Phường Bình Trị Đông B, Quận Bình Tân, TP.HCM.</v>
      </c>
      <c r="J3171" s="13" t="e">
        <f>VLOOKUP(F3171,#REF!,5,0)</f>
        <v>#REF!</v>
      </c>
      <c r="M3171" s="13" t="e">
        <f>VLOOKUP(K3171,#REF!,2,0)</f>
        <v>#REF!</v>
      </c>
      <c r="N3171" s="17" t="e">
        <f>VLOOKUP(K3171,#REF!,6,0)</f>
        <v>#REF!</v>
      </c>
      <c r="O3171" s="17" t="e">
        <f t="shared" si="151"/>
        <v>#REF!</v>
      </c>
      <c r="P3171" s="22">
        <v>0.08</v>
      </c>
      <c r="Q3171" s="17" t="e">
        <f t="shared" si="152"/>
        <v>#REF!</v>
      </c>
      <c r="R3171" s="13" t="e">
        <f>VLOOKUP(J3171,'[1]Nhân viên'!$E$20:$F$41,2,0)</f>
        <v>#REF!</v>
      </c>
    </row>
    <row r="3172" spans="1:18" hidden="1">
      <c r="A3172" s="11">
        <v>3174</v>
      </c>
      <c r="B3172" s="11">
        <f t="shared" si="150"/>
        <v>0</v>
      </c>
      <c r="E3172" s="13" t="e">
        <f>VLOOKUP(D3172,#REF!,2,0)</f>
        <v>#REF!</v>
      </c>
      <c r="H3172" s="13" t="e">
        <f>VLOOKUP(F3172,#REF!,2,0)</f>
        <v>#REF!</v>
      </c>
      <c r="I3172" s="13" t="str">
        <f>VLOOKUP(F3172,'[1]Khách hàng'!$A$4:$F$2144,3,0)</f>
        <v>Số 1 đường số 17A, Khu phố 11, Phường Bình Trị Đông B, Quận Bình Tân, TP.HCM.</v>
      </c>
      <c r="J3172" s="13" t="e">
        <f>VLOOKUP(F3172,#REF!,5,0)</f>
        <v>#REF!</v>
      </c>
      <c r="M3172" s="13" t="e">
        <f>VLOOKUP(K3172,#REF!,2,0)</f>
        <v>#REF!</v>
      </c>
      <c r="N3172" s="17" t="e">
        <f>VLOOKUP(K3172,#REF!,6,0)</f>
        <v>#REF!</v>
      </c>
      <c r="O3172" s="17" t="e">
        <f t="shared" si="151"/>
        <v>#REF!</v>
      </c>
      <c r="P3172" s="22">
        <v>0.08</v>
      </c>
      <c r="Q3172" s="17" t="e">
        <f t="shared" si="152"/>
        <v>#REF!</v>
      </c>
      <c r="R3172" s="13" t="e">
        <f>VLOOKUP(J3172,'[1]Nhân viên'!$E$20:$F$41,2,0)</f>
        <v>#REF!</v>
      </c>
    </row>
    <row r="3173" spans="1:18" hidden="1">
      <c r="A3173" s="11">
        <v>3175</v>
      </c>
      <c r="B3173" s="11">
        <f t="shared" si="150"/>
        <v>0</v>
      </c>
      <c r="E3173" s="13" t="e">
        <f>VLOOKUP(D3173,#REF!,2,0)</f>
        <v>#REF!</v>
      </c>
      <c r="H3173" s="13" t="e">
        <f>VLOOKUP(F3173,#REF!,2,0)</f>
        <v>#REF!</v>
      </c>
      <c r="I3173" s="13" t="str">
        <f>VLOOKUP(F3173,'[1]Khách hàng'!$A$4:$F$2144,3,0)</f>
        <v>Số 1 đường số 17A, Khu phố 11, Phường Bình Trị Đông B, Quận Bình Tân, TP.HCM.</v>
      </c>
      <c r="J3173" s="13" t="e">
        <f>VLOOKUP(F3173,#REF!,5,0)</f>
        <v>#REF!</v>
      </c>
      <c r="M3173" s="13" t="e">
        <f>VLOOKUP(K3173,#REF!,2,0)</f>
        <v>#REF!</v>
      </c>
      <c r="N3173" s="17" t="e">
        <f>VLOOKUP(K3173,#REF!,6,0)</f>
        <v>#REF!</v>
      </c>
      <c r="O3173" s="17" t="e">
        <f t="shared" si="151"/>
        <v>#REF!</v>
      </c>
      <c r="P3173" s="22">
        <v>0.08</v>
      </c>
      <c r="Q3173" s="17" t="e">
        <f t="shared" si="152"/>
        <v>#REF!</v>
      </c>
      <c r="R3173" s="13" t="e">
        <f>VLOOKUP(J3173,'[1]Nhân viên'!$E$20:$F$41,2,0)</f>
        <v>#REF!</v>
      </c>
    </row>
    <row r="3174" spans="1:18" hidden="1">
      <c r="A3174" s="11">
        <v>3176</v>
      </c>
      <c r="B3174" s="11">
        <f t="shared" si="150"/>
        <v>0</v>
      </c>
      <c r="E3174" s="13" t="e">
        <f>VLOOKUP(D3174,#REF!,2,0)</f>
        <v>#REF!</v>
      </c>
      <c r="H3174" s="13" t="e">
        <f>VLOOKUP(F3174,#REF!,2,0)</f>
        <v>#REF!</v>
      </c>
      <c r="I3174" s="13" t="str">
        <f>VLOOKUP(F3174,'[1]Khách hàng'!$A$4:$F$2144,3,0)</f>
        <v>Số 1 đường số 17A, Khu phố 11, Phường Bình Trị Đông B, Quận Bình Tân, TP.HCM.</v>
      </c>
      <c r="J3174" s="13" t="e">
        <f>VLOOKUP(F3174,#REF!,5,0)</f>
        <v>#REF!</v>
      </c>
      <c r="M3174" s="13" t="e">
        <f>VLOOKUP(K3174,#REF!,2,0)</f>
        <v>#REF!</v>
      </c>
      <c r="N3174" s="17" t="e">
        <f>VLOOKUP(K3174,#REF!,6,0)</f>
        <v>#REF!</v>
      </c>
      <c r="O3174" s="17" t="e">
        <f t="shared" si="151"/>
        <v>#REF!</v>
      </c>
      <c r="P3174" s="22">
        <v>0.08</v>
      </c>
      <c r="Q3174" s="17" t="e">
        <f t="shared" si="152"/>
        <v>#REF!</v>
      </c>
      <c r="R3174" s="13" t="e">
        <f>VLOOKUP(J3174,'[1]Nhân viên'!$E$20:$F$41,2,0)</f>
        <v>#REF!</v>
      </c>
    </row>
    <row r="3175" spans="1:18" hidden="1">
      <c r="A3175" s="11">
        <v>3177</v>
      </c>
      <c r="B3175" s="11">
        <f t="shared" si="150"/>
        <v>0</v>
      </c>
      <c r="E3175" s="13" t="e">
        <f>VLOOKUP(D3175,#REF!,2,0)</f>
        <v>#REF!</v>
      </c>
      <c r="H3175" s="13" t="e">
        <f>VLOOKUP(F3175,#REF!,2,0)</f>
        <v>#REF!</v>
      </c>
      <c r="I3175" s="13" t="str">
        <f>VLOOKUP(F3175,'[1]Khách hàng'!$A$4:$F$2144,3,0)</f>
        <v>Số 1 đường số 17A, Khu phố 11, Phường Bình Trị Đông B, Quận Bình Tân, TP.HCM.</v>
      </c>
      <c r="J3175" s="13" t="e">
        <f>VLOOKUP(F3175,#REF!,5,0)</f>
        <v>#REF!</v>
      </c>
      <c r="M3175" s="13" t="e">
        <f>VLOOKUP(K3175,#REF!,2,0)</f>
        <v>#REF!</v>
      </c>
      <c r="N3175" s="17" t="e">
        <f>VLOOKUP(K3175,#REF!,6,0)</f>
        <v>#REF!</v>
      </c>
      <c r="O3175" s="17" t="e">
        <f t="shared" si="151"/>
        <v>#REF!</v>
      </c>
      <c r="P3175" s="22">
        <v>0.08</v>
      </c>
      <c r="Q3175" s="17" t="e">
        <f t="shared" si="152"/>
        <v>#REF!</v>
      </c>
      <c r="R3175" s="13" t="e">
        <f>VLOOKUP(J3175,'[1]Nhân viên'!$E$20:$F$41,2,0)</f>
        <v>#REF!</v>
      </c>
    </row>
    <row r="3176" spans="1:18" hidden="1">
      <c r="A3176" s="11">
        <v>3178</v>
      </c>
      <c r="B3176" s="11">
        <f t="shared" si="150"/>
        <v>0</v>
      </c>
      <c r="E3176" s="13" t="e">
        <f>VLOOKUP(D3176,#REF!,2,0)</f>
        <v>#REF!</v>
      </c>
      <c r="H3176" s="13" t="e">
        <f>VLOOKUP(F3176,#REF!,2,0)</f>
        <v>#REF!</v>
      </c>
      <c r="I3176" s="13" t="str">
        <f>VLOOKUP(F3176,'[1]Khách hàng'!$A$4:$F$2144,3,0)</f>
        <v>Số 1 đường số 17A, Khu phố 11, Phường Bình Trị Đông B, Quận Bình Tân, TP.HCM.</v>
      </c>
      <c r="J3176" s="13" t="e">
        <f>VLOOKUP(F3176,#REF!,5,0)</f>
        <v>#REF!</v>
      </c>
      <c r="M3176" s="13" t="e">
        <f>VLOOKUP(K3176,#REF!,2,0)</f>
        <v>#REF!</v>
      </c>
      <c r="N3176" s="17" t="e">
        <f>VLOOKUP(K3176,#REF!,6,0)</f>
        <v>#REF!</v>
      </c>
      <c r="O3176" s="17" t="e">
        <f t="shared" si="151"/>
        <v>#REF!</v>
      </c>
      <c r="P3176" s="22">
        <v>0.08</v>
      </c>
      <c r="Q3176" s="17" t="e">
        <f t="shared" si="152"/>
        <v>#REF!</v>
      </c>
      <c r="R3176" s="13" t="e">
        <f>VLOOKUP(J3176,'[1]Nhân viên'!$E$20:$F$41,2,0)</f>
        <v>#REF!</v>
      </c>
    </row>
    <row r="3177" spans="1:18" hidden="1">
      <c r="A3177" s="11">
        <v>3179</v>
      </c>
      <c r="B3177" s="11">
        <f t="shared" si="150"/>
        <v>0</v>
      </c>
      <c r="E3177" s="13" t="e">
        <f>VLOOKUP(D3177,#REF!,2,0)</f>
        <v>#REF!</v>
      </c>
      <c r="H3177" s="13" t="e">
        <f>VLOOKUP(F3177,#REF!,2,0)</f>
        <v>#REF!</v>
      </c>
      <c r="I3177" s="13" t="str">
        <f>VLOOKUP(F3177,'[1]Khách hàng'!$A$4:$F$2144,3,0)</f>
        <v>Số 1 đường số 17A, Khu phố 11, Phường Bình Trị Đông B, Quận Bình Tân, TP.HCM.</v>
      </c>
      <c r="J3177" s="13" t="e">
        <f>VLOOKUP(F3177,#REF!,5,0)</f>
        <v>#REF!</v>
      </c>
      <c r="M3177" s="13" t="e">
        <f>VLOOKUP(K3177,#REF!,2,0)</f>
        <v>#REF!</v>
      </c>
      <c r="N3177" s="17" t="e">
        <f>VLOOKUP(K3177,#REF!,6,0)</f>
        <v>#REF!</v>
      </c>
      <c r="O3177" s="17" t="e">
        <f t="shared" si="151"/>
        <v>#REF!</v>
      </c>
      <c r="P3177" s="22">
        <v>0.08</v>
      </c>
      <c r="Q3177" s="17" t="e">
        <f t="shared" si="152"/>
        <v>#REF!</v>
      </c>
      <c r="R3177" s="13" t="e">
        <f>VLOOKUP(J3177,'[1]Nhân viên'!$E$20:$F$41,2,0)</f>
        <v>#REF!</v>
      </c>
    </row>
    <row r="3178" spans="1:18" hidden="1">
      <c r="A3178" s="11">
        <v>3180</v>
      </c>
      <c r="B3178" s="11">
        <f t="shared" si="150"/>
        <v>0</v>
      </c>
      <c r="E3178" s="13" t="e">
        <f>VLOOKUP(D3178,#REF!,2,0)</f>
        <v>#REF!</v>
      </c>
      <c r="H3178" s="13" t="e">
        <f>VLOOKUP(F3178,#REF!,2,0)</f>
        <v>#REF!</v>
      </c>
      <c r="I3178" s="13" t="str">
        <f>VLOOKUP(F3178,'[1]Khách hàng'!$A$4:$F$2144,3,0)</f>
        <v>Số 1 đường số 17A, Khu phố 11, Phường Bình Trị Đông B, Quận Bình Tân, TP.HCM.</v>
      </c>
      <c r="J3178" s="13" t="e">
        <f>VLOOKUP(F3178,#REF!,5,0)</f>
        <v>#REF!</v>
      </c>
      <c r="M3178" s="13" t="e">
        <f>VLOOKUP(K3178,#REF!,2,0)</f>
        <v>#REF!</v>
      </c>
      <c r="N3178" s="17" t="e">
        <f>VLOOKUP(K3178,#REF!,6,0)</f>
        <v>#REF!</v>
      </c>
      <c r="O3178" s="17" t="e">
        <f t="shared" si="151"/>
        <v>#REF!</v>
      </c>
      <c r="P3178" s="22">
        <v>0.08</v>
      </c>
      <c r="Q3178" s="17" t="e">
        <f t="shared" si="152"/>
        <v>#REF!</v>
      </c>
      <c r="R3178" s="13" t="e">
        <f>VLOOKUP(J3178,'[1]Nhân viên'!$E$20:$F$41,2,0)</f>
        <v>#REF!</v>
      </c>
    </row>
    <row r="3179" spans="1:18" hidden="1">
      <c r="A3179" s="11">
        <v>3181</v>
      </c>
      <c r="B3179" s="11">
        <f t="shared" si="150"/>
        <v>0</v>
      </c>
      <c r="E3179" s="13" t="e">
        <f>VLOOKUP(D3179,#REF!,2,0)</f>
        <v>#REF!</v>
      </c>
      <c r="H3179" s="13" t="e">
        <f>VLOOKUP(F3179,#REF!,2,0)</f>
        <v>#REF!</v>
      </c>
      <c r="I3179" s="13" t="str">
        <f>VLOOKUP(F3179,'[1]Khách hàng'!$A$4:$F$2144,3,0)</f>
        <v>Số 1 đường số 17A, Khu phố 11, Phường Bình Trị Đông B, Quận Bình Tân, TP.HCM.</v>
      </c>
      <c r="J3179" s="13" t="e">
        <f>VLOOKUP(F3179,#REF!,5,0)</f>
        <v>#REF!</v>
      </c>
      <c r="M3179" s="13" t="e">
        <f>VLOOKUP(K3179,#REF!,2,0)</f>
        <v>#REF!</v>
      </c>
      <c r="N3179" s="17" t="e">
        <f>VLOOKUP(K3179,#REF!,6,0)</f>
        <v>#REF!</v>
      </c>
      <c r="O3179" s="17" t="e">
        <f t="shared" si="151"/>
        <v>#REF!</v>
      </c>
      <c r="P3179" s="22">
        <v>0.08</v>
      </c>
      <c r="Q3179" s="17" t="e">
        <f t="shared" si="152"/>
        <v>#REF!</v>
      </c>
      <c r="R3179" s="13" t="e">
        <f>VLOOKUP(J3179,'[1]Nhân viên'!$E$20:$F$41,2,0)</f>
        <v>#REF!</v>
      </c>
    </row>
    <row r="3180" spans="1:18" hidden="1">
      <c r="A3180" s="11">
        <v>3182</v>
      </c>
      <c r="B3180" s="11">
        <f t="shared" si="150"/>
        <v>0</v>
      </c>
      <c r="E3180" s="13" t="e">
        <f>VLOOKUP(D3180,#REF!,2,0)</f>
        <v>#REF!</v>
      </c>
      <c r="H3180" s="13" t="e">
        <f>VLOOKUP(F3180,#REF!,2,0)</f>
        <v>#REF!</v>
      </c>
      <c r="I3180" s="13" t="str">
        <f>VLOOKUP(F3180,'[1]Khách hàng'!$A$4:$F$2144,3,0)</f>
        <v>Số 1 đường số 17A, Khu phố 11, Phường Bình Trị Đông B, Quận Bình Tân, TP.HCM.</v>
      </c>
      <c r="J3180" s="13" t="e">
        <f>VLOOKUP(F3180,#REF!,5,0)</f>
        <v>#REF!</v>
      </c>
      <c r="M3180" s="13" t="e">
        <f>VLOOKUP(K3180,#REF!,2,0)</f>
        <v>#REF!</v>
      </c>
      <c r="N3180" s="17" t="e">
        <f>VLOOKUP(K3180,#REF!,6,0)</f>
        <v>#REF!</v>
      </c>
      <c r="O3180" s="17" t="e">
        <f t="shared" si="151"/>
        <v>#REF!</v>
      </c>
      <c r="P3180" s="22">
        <v>0.08</v>
      </c>
      <c r="Q3180" s="17" t="e">
        <f t="shared" si="152"/>
        <v>#REF!</v>
      </c>
      <c r="R3180" s="13" t="e">
        <f>VLOOKUP(J3180,'[1]Nhân viên'!$E$20:$F$41,2,0)</f>
        <v>#REF!</v>
      </c>
    </row>
    <row r="3181" spans="1:18" hidden="1">
      <c r="A3181" s="11">
        <v>3183</v>
      </c>
      <c r="B3181" s="11">
        <f t="shared" si="150"/>
        <v>0</v>
      </c>
      <c r="E3181" s="13" t="e">
        <f>VLOOKUP(D3181,#REF!,2,0)</f>
        <v>#REF!</v>
      </c>
      <c r="H3181" s="13" t="e">
        <f>VLOOKUP(F3181,#REF!,2,0)</f>
        <v>#REF!</v>
      </c>
      <c r="I3181" s="13" t="str">
        <f>VLOOKUP(F3181,'[1]Khách hàng'!$A$4:$F$2144,3,0)</f>
        <v>Số 1 đường số 17A, Khu phố 11, Phường Bình Trị Đông B, Quận Bình Tân, TP.HCM.</v>
      </c>
      <c r="J3181" s="13" t="e">
        <f>VLOOKUP(F3181,#REF!,5,0)</f>
        <v>#REF!</v>
      </c>
      <c r="M3181" s="13" t="e">
        <f>VLOOKUP(K3181,#REF!,2,0)</f>
        <v>#REF!</v>
      </c>
      <c r="N3181" s="17" t="e">
        <f>VLOOKUP(K3181,#REF!,6,0)</f>
        <v>#REF!</v>
      </c>
      <c r="O3181" s="17" t="e">
        <f t="shared" si="151"/>
        <v>#REF!</v>
      </c>
      <c r="P3181" s="22">
        <v>0.08</v>
      </c>
      <c r="Q3181" s="17" t="e">
        <f t="shared" si="152"/>
        <v>#REF!</v>
      </c>
      <c r="R3181" s="13" t="e">
        <f>VLOOKUP(J3181,'[1]Nhân viên'!$E$20:$F$41,2,0)</f>
        <v>#REF!</v>
      </c>
    </row>
    <row r="3182" spans="1:18" hidden="1">
      <c r="A3182" s="11">
        <v>3184</v>
      </c>
      <c r="B3182" s="11">
        <f t="shared" si="150"/>
        <v>0</v>
      </c>
      <c r="E3182" s="13" t="e">
        <f>VLOOKUP(D3182,#REF!,2,0)</f>
        <v>#REF!</v>
      </c>
      <c r="H3182" s="13" t="e">
        <f>VLOOKUP(F3182,#REF!,2,0)</f>
        <v>#REF!</v>
      </c>
      <c r="I3182" s="13" t="str">
        <f>VLOOKUP(F3182,'[1]Khách hàng'!$A$4:$F$2144,3,0)</f>
        <v>Số 1 đường số 17A, Khu phố 11, Phường Bình Trị Đông B, Quận Bình Tân, TP.HCM.</v>
      </c>
      <c r="J3182" s="13" t="e">
        <f>VLOOKUP(F3182,#REF!,5,0)</f>
        <v>#REF!</v>
      </c>
      <c r="M3182" s="13" t="e">
        <f>VLOOKUP(K3182,#REF!,2,0)</f>
        <v>#REF!</v>
      </c>
      <c r="N3182" s="17" t="e">
        <f>VLOOKUP(K3182,#REF!,6,0)</f>
        <v>#REF!</v>
      </c>
      <c r="O3182" s="17" t="e">
        <f t="shared" si="151"/>
        <v>#REF!</v>
      </c>
      <c r="P3182" s="22">
        <v>0.08</v>
      </c>
      <c r="Q3182" s="17" t="e">
        <f t="shared" si="152"/>
        <v>#REF!</v>
      </c>
      <c r="R3182" s="13" t="e">
        <f>VLOOKUP(J3182,'[1]Nhân viên'!$E$20:$F$41,2,0)</f>
        <v>#REF!</v>
      </c>
    </row>
    <row r="3183" spans="1:18" hidden="1">
      <c r="A3183" s="11">
        <v>3185</v>
      </c>
      <c r="B3183" s="11">
        <f t="shared" si="150"/>
        <v>0</v>
      </c>
      <c r="E3183" s="13" t="e">
        <f>VLOOKUP(D3183,#REF!,2,0)</f>
        <v>#REF!</v>
      </c>
      <c r="H3183" s="13" t="e">
        <f>VLOOKUP(F3183,#REF!,2,0)</f>
        <v>#REF!</v>
      </c>
      <c r="I3183" s="13" t="str">
        <f>VLOOKUP(F3183,'[1]Khách hàng'!$A$4:$F$2144,3,0)</f>
        <v>Số 1 đường số 17A, Khu phố 11, Phường Bình Trị Đông B, Quận Bình Tân, TP.HCM.</v>
      </c>
      <c r="J3183" s="13" t="e">
        <f>VLOOKUP(F3183,#REF!,5,0)</f>
        <v>#REF!</v>
      </c>
      <c r="M3183" s="13" t="e">
        <f>VLOOKUP(K3183,#REF!,2,0)</f>
        <v>#REF!</v>
      </c>
      <c r="N3183" s="17" t="e">
        <f>VLOOKUP(K3183,#REF!,6,0)</f>
        <v>#REF!</v>
      </c>
      <c r="O3183" s="17" t="e">
        <f t="shared" si="151"/>
        <v>#REF!</v>
      </c>
      <c r="P3183" s="22">
        <v>0.08</v>
      </c>
      <c r="Q3183" s="17" t="e">
        <f t="shared" si="152"/>
        <v>#REF!</v>
      </c>
      <c r="R3183" s="13" t="e">
        <f>VLOOKUP(J3183,'[1]Nhân viên'!$E$20:$F$41,2,0)</f>
        <v>#REF!</v>
      </c>
    </row>
    <row r="3184" spans="1:18" hidden="1">
      <c r="A3184" s="11">
        <v>3186</v>
      </c>
      <c r="B3184" s="11">
        <f t="shared" si="150"/>
        <v>0</v>
      </c>
      <c r="E3184" s="13" t="e">
        <f>VLOOKUP(D3184,#REF!,2,0)</f>
        <v>#REF!</v>
      </c>
      <c r="H3184" s="13" t="e">
        <f>VLOOKUP(F3184,#REF!,2,0)</f>
        <v>#REF!</v>
      </c>
      <c r="I3184" s="13" t="str">
        <f>VLOOKUP(F3184,'[1]Khách hàng'!$A$4:$F$2144,3,0)</f>
        <v>Số 1 đường số 17A, Khu phố 11, Phường Bình Trị Đông B, Quận Bình Tân, TP.HCM.</v>
      </c>
      <c r="J3184" s="13" t="e">
        <f>VLOOKUP(F3184,#REF!,5,0)</f>
        <v>#REF!</v>
      </c>
      <c r="M3184" s="13" t="e">
        <f>VLOOKUP(K3184,#REF!,2,0)</f>
        <v>#REF!</v>
      </c>
      <c r="N3184" s="17" t="e">
        <f>VLOOKUP(K3184,#REF!,6,0)</f>
        <v>#REF!</v>
      </c>
      <c r="O3184" s="17" t="e">
        <f t="shared" si="151"/>
        <v>#REF!</v>
      </c>
      <c r="P3184" s="22">
        <v>0.08</v>
      </c>
      <c r="Q3184" s="17" t="e">
        <f t="shared" si="152"/>
        <v>#REF!</v>
      </c>
      <c r="R3184" s="13" t="e">
        <f>VLOOKUP(J3184,'[1]Nhân viên'!$E$20:$F$41,2,0)</f>
        <v>#REF!</v>
      </c>
    </row>
    <row r="3185" spans="1:18" hidden="1">
      <c r="A3185" s="11">
        <v>3187</v>
      </c>
      <c r="B3185" s="11">
        <f t="shared" si="150"/>
        <v>0</v>
      </c>
      <c r="E3185" s="13" t="e">
        <f>VLOOKUP(D3185,#REF!,2,0)</f>
        <v>#REF!</v>
      </c>
      <c r="H3185" s="13" t="e">
        <f>VLOOKUP(F3185,#REF!,2,0)</f>
        <v>#REF!</v>
      </c>
      <c r="I3185" s="13" t="str">
        <f>VLOOKUP(F3185,'[1]Khách hàng'!$A$4:$F$2144,3,0)</f>
        <v>Số 1 đường số 17A, Khu phố 11, Phường Bình Trị Đông B, Quận Bình Tân, TP.HCM.</v>
      </c>
      <c r="J3185" s="13" t="e">
        <f>VLOOKUP(F3185,#REF!,5,0)</f>
        <v>#REF!</v>
      </c>
      <c r="M3185" s="13" t="e">
        <f>VLOOKUP(K3185,#REF!,2,0)</f>
        <v>#REF!</v>
      </c>
      <c r="N3185" s="17" t="e">
        <f>VLOOKUP(K3185,#REF!,6,0)</f>
        <v>#REF!</v>
      </c>
      <c r="O3185" s="17" t="e">
        <f t="shared" si="151"/>
        <v>#REF!</v>
      </c>
      <c r="P3185" s="22">
        <v>0.08</v>
      </c>
      <c r="Q3185" s="17" t="e">
        <f t="shared" si="152"/>
        <v>#REF!</v>
      </c>
      <c r="R3185" s="13" t="e">
        <f>VLOOKUP(J3185,'[1]Nhân viên'!$E$20:$F$41,2,0)</f>
        <v>#REF!</v>
      </c>
    </row>
    <row r="3186" spans="1:18" hidden="1">
      <c r="A3186" s="11">
        <v>3188</v>
      </c>
      <c r="B3186" s="11">
        <f t="shared" si="150"/>
        <v>0</v>
      </c>
      <c r="E3186" s="13" t="e">
        <f>VLOOKUP(D3186,#REF!,2,0)</f>
        <v>#REF!</v>
      </c>
      <c r="H3186" s="13" t="e">
        <f>VLOOKUP(F3186,#REF!,2,0)</f>
        <v>#REF!</v>
      </c>
      <c r="I3186" s="13" t="str">
        <f>VLOOKUP(F3186,'[1]Khách hàng'!$A$4:$F$2144,3,0)</f>
        <v>Số 1 đường số 17A, Khu phố 11, Phường Bình Trị Đông B, Quận Bình Tân, TP.HCM.</v>
      </c>
      <c r="J3186" s="13" t="e">
        <f>VLOOKUP(F3186,#REF!,5,0)</f>
        <v>#REF!</v>
      </c>
      <c r="M3186" s="13" t="e">
        <f>VLOOKUP(K3186,#REF!,2,0)</f>
        <v>#REF!</v>
      </c>
      <c r="N3186" s="17" t="e">
        <f>VLOOKUP(K3186,#REF!,6,0)</f>
        <v>#REF!</v>
      </c>
      <c r="O3186" s="17" t="e">
        <f t="shared" si="151"/>
        <v>#REF!</v>
      </c>
      <c r="P3186" s="22">
        <v>0.08</v>
      </c>
      <c r="Q3186" s="17" t="e">
        <f t="shared" si="152"/>
        <v>#REF!</v>
      </c>
      <c r="R3186" s="13" t="e">
        <f>VLOOKUP(J3186,'[1]Nhân viên'!$E$20:$F$41,2,0)</f>
        <v>#REF!</v>
      </c>
    </row>
    <row r="3187" spans="1:18" hidden="1">
      <c r="A3187" s="11">
        <v>3189</v>
      </c>
      <c r="B3187" s="11">
        <f t="shared" si="150"/>
        <v>0</v>
      </c>
      <c r="E3187" s="13" t="e">
        <f>VLOOKUP(D3187,#REF!,2,0)</f>
        <v>#REF!</v>
      </c>
      <c r="H3187" s="13" t="e">
        <f>VLOOKUP(F3187,#REF!,2,0)</f>
        <v>#REF!</v>
      </c>
      <c r="I3187" s="13" t="str">
        <f>VLOOKUP(F3187,'[1]Khách hàng'!$A$4:$F$2144,3,0)</f>
        <v>Số 1 đường số 17A, Khu phố 11, Phường Bình Trị Đông B, Quận Bình Tân, TP.HCM.</v>
      </c>
      <c r="J3187" s="13" t="e">
        <f>VLOOKUP(F3187,#REF!,5,0)</f>
        <v>#REF!</v>
      </c>
      <c r="M3187" s="13" t="e">
        <f>VLOOKUP(K3187,#REF!,2,0)</f>
        <v>#REF!</v>
      </c>
      <c r="N3187" s="17" t="e">
        <f>VLOOKUP(K3187,#REF!,6,0)</f>
        <v>#REF!</v>
      </c>
      <c r="O3187" s="17" t="e">
        <f t="shared" si="151"/>
        <v>#REF!</v>
      </c>
      <c r="P3187" s="22">
        <v>0.08</v>
      </c>
      <c r="Q3187" s="17" t="e">
        <f t="shared" si="152"/>
        <v>#REF!</v>
      </c>
      <c r="R3187" s="13" t="e">
        <f>VLOOKUP(J3187,'[1]Nhân viên'!$E$20:$F$41,2,0)</f>
        <v>#REF!</v>
      </c>
    </row>
    <row r="3188" spans="1:18" hidden="1">
      <c r="A3188" s="11">
        <v>3190</v>
      </c>
      <c r="B3188" s="11">
        <f t="shared" si="150"/>
        <v>0</v>
      </c>
      <c r="E3188" s="13" t="e">
        <f>VLOOKUP(D3188,#REF!,2,0)</f>
        <v>#REF!</v>
      </c>
      <c r="H3188" s="13" t="e">
        <f>VLOOKUP(F3188,#REF!,2,0)</f>
        <v>#REF!</v>
      </c>
      <c r="I3188" s="13" t="str">
        <f>VLOOKUP(F3188,'[1]Khách hàng'!$A$4:$F$2144,3,0)</f>
        <v>Số 1 đường số 17A, Khu phố 11, Phường Bình Trị Đông B, Quận Bình Tân, TP.HCM.</v>
      </c>
      <c r="J3188" s="13" t="e">
        <f>VLOOKUP(F3188,#REF!,5,0)</f>
        <v>#REF!</v>
      </c>
      <c r="M3188" s="13" t="e">
        <f>VLOOKUP(K3188,#REF!,2,0)</f>
        <v>#REF!</v>
      </c>
      <c r="N3188" s="17" t="e">
        <f>VLOOKUP(K3188,#REF!,6,0)</f>
        <v>#REF!</v>
      </c>
      <c r="O3188" s="17" t="e">
        <f t="shared" si="151"/>
        <v>#REF!</v>
      </c>
      <c r="P3188" s="22">
        <v>0.08</v>
      </c>
      <c r="Q3188" s="17" t="e">
        <f t="shared" si="152"/>
        <v>#REF!</v>
      </c>
      <c r="R3188" s="13" t="e">
        <f>VLOOKUP(J3188,'[1]Nhân viên'!$E$20:$F$41,2,0)</f>
        <v>#REF!</v>
      </c>
    </row>
    <row r="3189" spans="1:18" hidden="1">
      <c r="A3189" s="11">
        <v>3191</v>
      </c>
      <c r="B3189" s="11">
        <f t="shared" si="150"/>
        <v>0</v>
      </c>
      <c r="E3189" s="13" t="e">
        <f>VLOOKUP(D3189,#REF!,2,0)</f>
        <v>#REF!</v>
      </c>
      <c r="H3189" s="13" t="e">
        <f>VLOOKUP(F3189,#REF!,2,0)</f>
        <v>#REF!</v>
      </c>
      <c r="I3189" s="13" t="str">
        <f>VLOOKUP(F3189,'[1]Khách hàng'!$A$4:$F$2144,3,0)</f>
        <v>Số 1 đường số 17A, Khu phố 11, Phường Bình Trị Đông B, Quận Bình Tân, TP.HCM.</v>
      </c>
      <c r="J3189" s="13" t="e">
        <f>VLOOKUP(F3189,#REF!,5,0)</f>
        <v>#REF!</v>
      </c>
      <c r="M3189" s="13" t="e">
        <f>VLOOKUP(K3189,#REF!,2,0)</f>
        <v>#REF!</v>
      </c>
      <c r="N3189" s="17" t="e">
        <f>VLOOKUP(K3189,#REF!,6,0)</f>
        <v>#REF!</v>
      </c>
      <c r="O3189" s="17" t="e">
        <f t="shared" si="151"/>
        <v>#REF!</v>
      </c>
      <c r="P3189" s="22">
        <v>0.08</v>
      </c>
      <c r="Q3189" s="17" t="e">
        <f t="shared" si="152"/>
        <v>#REF!</v>
      </c>
      <c r="R3189" s="13" t="e">
        <f>VLOOKUP(J3189,'[1]Nhân viên'!$E$20:$F$41,2,0)</f>
        <v>#REF!</v>
      </c>
    </row>
    <row r="3190" spans="1:18" hidden="1">
      <c r="A3190" s="11">
        <v>3192</v>
      </c>
      <c r="B3190" s="11">
        <f t="shared" si="150"/>
        <v>0</v>
      </c>
      <c r="E3190" s="13" t="e">
        <f>VLOOKUP(D3190,#REF!,2,0)</f>
        <v>#REF!</v>
      </c>
      <c r="H3190" s="13" t="e">
        <f>VLOOKUP(F3190,#REF!,2,0)</f>
        <v>#REF!</v>
      </c>
      <c r="I3190" s="13" t="str">
        <f>VLOOKUP(F3190,'[1]Khách hàng'!$A$4:$F$2144,3,0)</f>
        <v>Số 1 đường số 17A, Khu phố 11, Phường Bình Trị Đông B, Quận Bình Tân, TP.HCM.</v>
      </c>
      <c r="J3190" s="13" t="e">
        <f>VLOOKUP(F3190,#REF!,5,0)</f>
        <v>#REF!</v>
      </c>
      <c r="M3190" s="13" t="e">
        <f>VLOOKUP(K3190,#REF!,2,0)</f>
        <v>#REF!</v>
      </c>
      <c r="N3190" s="17" t="e">
        <f>VLOOKUP(K3190,#REF!,6,0)</f>
        <v>#REF!</v>
      </c>
      <c r="O3190" s="17" t="e">
        <f t="shared" si="151"/>
        <v>#REF!</v>
      </c>
      <c r="P3190" s="22">
        <v>0.08</v>
      </c>
      <c r="Q3190" s="17" t="e">
        <f t="shared" si="152"/>
        <v>#REF!</v>
      </c>
      <c r="R3190" s="13" t="e">
        <f>VLOOKUP(J3190,'[1]Nhân viên'!$E$20:$F$41,2,0)</f>
        <v>#REF!</v>
      </c>
    </row>
    <row r="3191" spans="1:18" hidden="1">
      <c r="A3191" s="11">
        <v>3193</v>
      </c>
      <c r="B3191" s="11">
        <f t="shared" si="150"/>
        <v>0</v>
      </c>
      <c r="E3191" s="13" t="e">
        <f>VLOOKUP(D3191,#REF!,2,0)</f>
        <v>#REF!</v>
      </c>
      <c r="H3191" s="13" t="e">
        <f>VLOOKUP(F3191,#REF!,2,0)</f>
        <v>#REF!</v>
      </c>
      <c r="I3191" s="13" t="str">
        <f>VLOOKUP(F3191,'[1]Khách hàng'!$A$4:$F$2144,3,0)</f>
        <v>Số 1 đường số 17A, Khu phố 11, Phường Bình Trị Đông B, Quận Bình Tân, TP.HCM.</v>
      </c>
      <c r="J3191" s="13" t="e">
        <f>VLOOKUP(F3191,#REF!,5,0)</f>
        <v>#REF!</v>
      </c>
      <c r="M3191" s="13" t="e">
        <f>VLOOKUP(K3191,#REF!,2,0)</f>
        <v>#REF!</v>
      </c>
      <c r="N3191" s="17" t="e">
        <f>VLOOKUP(K3191,#REF!,6,0)</f>
        <v>#REF!</v>
      </c>
      <c r="O3191" s="17" t="e">
        <f t="shared" si="151"/>
        <v>#REF!</v>
      </c>
      <c r="P3191" s="22">
        <v>0.08</v>
      </c>
      <c r="Q3191" s="17" t="e">
        <f t="shared" si="152"/>
        <v>#REF!</v>
      </c>
      <c r="R3191" s="13" t="e">
        <f>VLOOKUP(J3191,'[1]Nhân viên'!$E$20:$F$41,2,0)</f>
        <v>#REF!</v>
      </c>
    </row>
    <row r="3192" spans="1:18" hidden="1">
      <c r="A3192" s="11">
        <v>3194</v>
      </c>
      <c r="B3192" s="11">
        <f t="shared" si="150"/>
        <v>0</v>
      </c>
      <c r="E3192" s="13" t="e">
        <f>VLOOKUP(D3192,#REF!,2,0)</f>
        <v>#REF!</v>
      </c>
      <c r="H3192" s="13" t="e">
        <f>VLOOKUP(F3192,#REF!,2,0)</f>
        <v>#REF!</v>
      </c>
      <c r="I3192" s="13" t="str">
        <f>VLOOKUP(F3192,'[1]Khách hàng'!$A$4:$F$2144,3,0)</f>
        <v>Số 1 đường số 17A, Khu phố 11, Phường Bình Trị Đông B, Quận Bình Tân, TP.HCM.</v>
      </c>
      <c r="J3192" s="13" t="e">
        <f>VLOOKUP(F3192,#REF!,5,0)</f>
        <v>#REF!</v>
      </c>
      <c r="M3192" s="13" t="e">
        <f>VLOOKUP(K3192,#REF!,2,0)</f>
        <v>#REF!</v>
      </c>
      <c r="N3192" s="17" t="e">
        <f>VLOOKUP(K3192,#REF!,6,0)</f>
        <v>#REF!</v>
      </c>
      <c r="O3192" s="17" t="e">
        <f t="shared" si="151"/>
        <v>#REF!</v>
      </c>
      <c r="P3192" s="22">
        <v>0.08</v>
      </c>
      <c r="Q3192" s="17" t="e">
        <f t="shared" si="152"/>
        <v>#REF!</v>
      </c>
      <c r="R3192" s="13" t="e">
        <f>VLOOKUP(J3192,'[1]Nhân viên'!$E$20:$F$41,2,0)</f>
        <v>#REF!</v>
      </c>
    </row>
    <row r="3193" spans="1:18" hidden="1">
      <c r="A3193" s="11">
        <v>3195</v>
      </c>
      <c r="B3193" s="11">
        <f t="shared" si="150"/>
        <v>0</v>
      </c>
      <c r="E3193" s="13" t="e">
        <f>VLOOKUP(D3193,#REF!,2,0)</f>
        <v>#REF!</v>
      </c>
      <c r="H3193" s="13" t="e">
        <f>VLOOKUP(F3193,#REF!,2,0)</f>
        <v>#REF!</v>
      </c>
      <c r="I3193" s="13" t="str">
        <f>VLOOKUP(F3193,'[1]Khách hàng'!$A$4:$F$2144,3,0)</f>
        <v>Số 1 đường số 17A, Khu phố 11, Phường Bình Trị Đông B, Quận Bình Tân, TP.HCM.</v>
      </c>
      <c r="J3193" s="13" t="e">
        <f>VLOOKUP(F3193,#REF!,5,0)</f>
        <v>#REF!</v>
      </c>
      <c r="M3193" s="13" t="e">
        <f>VLOOKUP(K3193,#REF!,2,0)</f>
        <v>#REF!</v>
      </c>
      <c r="N3193" s="17" t="e">
        <f>VLOOKUP(K3193,#REF!,6,0)</f>
        <v>#REF!</v>
      </c>
      <c r="O3193" s="17" t="e">
        <f t="shared" si="151"/>
        <v>#REF!</v>
      </c>
      <c r="P3193" s="22">
        <v>0.08</v>
      </c>
      <c r="Q3193" s="17" t="e">
        <f t="shared" si="152"/>
        <v>#REF!</v>
      </c>
      <c r="R3193" s="13" t="e">
        <f>VLOOKUP(J3193,'[1]Nhân viên'!$E$20:$F$41,2,0)</f>
        <v>#REF!</v>
      </c>
    </row>
    <row r="3194" spans="1:18" hidden="1">
      <c r="A3194" s="11">
        <v>3196</v>
      </c>
      <c r="B3194" s="11">
        <f t="shared" si="150"/>
        <v>0</v>
      </c>
      <c r="E3194" s="13" t="e">
        <f>VLOOKUP(D3194,#REF!,2,0)</f>
        <v>#REF!</v>
      </c>
      <c r="H3194" s="13" t="e">
        <f>VLOOKUP(F3194,#REF!,2,0)</f>
        <v>#REF!</v>
      </c>
      <c r="I3194" s="13" t="str">
        <f>VLOOKUP(F3194,'[1]Khách hàng'!$A$4:$F$2144,3,0)</f>
        <v>Số 1 đường số 17A, Khu phố 11, Phường Bình Trị Đông B, Quận Bình Tân, TP.HCM.</v>
      </c>
      <c r="J3194" s="13" t="e">
        <f>VLOOKUP(F3194,#REF!,5,0)</f>
        <v>#REF!</v>
      </c>
      <c r="M3194" s="13" t="e">
        <f>VLOOKUP(K3194,#REF!,2,0)</f>
        <v>#REF!</v>
      </c>
      <c r="N3194" s="17" t="e">
        <f>VLOOKUP(K3194,#REF!,6,0)</f>
        <v>#REF!</v>
      </c>
      <c r="O3194" s="17" t="e">
        <f t="shared" si="151"/>
        <v>#REF!</v>
      </c>
      <c r="P3194" s="22">
        <v>0.08</v>
      </c>
      <c r="Q3194" s="17" t="e">
        <f t="shared" si="152"/>
        <v>#REF!</v>
      </c>
      <c r="R3194" s="13" t="e">
        <f>VLOOKUP(J3194,'[1]Nhân viên'!$E$20:$F$41,2,0)</f>
        <v>#REF!</v>
      </c>
    </row>
    <row r="3195" spans="1:18" hidden="1">
      <c r="A3195" s="11">
        <v>3197</v>
      </c>
      <c r="B3195" s="11">
        <f t="shared" si="150"/>
        <v>0</v>
      </c>
      <c r="E3195" s="13" t="e">
        <f>VLOOKUP(D3195,#REF!,2,0)</f>
        <v>#REF!</v>
      </c>
      <c r="H3195" s="13" t="e">
        <f>VLOOKUP(F3195,#REF!,2,0)</f>
        <v>#REF!</v>
      </c>
      <c r="I3195" s="13" t="str">
        <f>VLOOKUP(F3195,'[1]Khách hàng'!$A$4:$F$2144,3,0)</f>
        <v>Số 1 đường số 17A, Khu phố 11, Phường Bình Trị Đông B, Quận Bình Tân, TP.HCM.</v>
      </c>
      <c r="J3195" s="13" t="e">
        <f>VLOOKUP(F3195,#REF!,5,0)</f>
        <v>#REF!</v>
      </c>
      <c r="M3195" s="13" t="e">
        <f>VLOOKUP(K3195,#REF!,2,0)</f>
        <v>#REF!</v>
      </c>
      <c r="N3195" s="17" t="e">
        <f>VLOOKUP(K3195,#REF!,6,0)</f>
        <v>#REF!</v>
      </c>
      <c r="O3195" s="17" t="e">
        <f t="shared" si="151"/>
        <v>#REF!</v>
      </c>
      <c r="P3195" s="22">
        <v>0.08</v>
      </c>
      <c r="Q3195" s="17" t="e">
        <f t="shared" si="152"/>
        <v>#REF!</v>
      </c>
      <c r="R3195" s="13" t="e">
        <f>VLOOKUP(J3195,'[1]Nhân viên'!$E$20:$F$41,2,0)</f>
        <v>#REF!</v>
      </c>
    </row>
    <row r="3196" spans="1:18" hidden="1">
      <c r="A3196" s="11">
        <v>3198</v>
      </c>
      <c r="B3196" s="11">
        <f t="shared" si="150"/>
        <v>0</v>
      </c>
      <c r="E3196" s="13" t="e">
        <f>VLOOKUP(D3196,#REF!,2,0)</f>
        <v>#REF!</v>
      </c>
      <c r="H3196" s="13" t="e">
        <f>VLOOKUP(F3196,#REF!,2,0)</f>
        <v>#REF!</v>
      </c>
      <c r="I3196" s="13" t="str">
        <f>VLOOKUP(F3196,'[1]Khách hàng'!$A$4:$F$2144,3,0)</f>
        <v>Số 1 đường số 17A, Khu phố 11, Phường Bình Trị Đông B, Quận Bình Tân, TP.HCM.</v>
      </c>
      <c r="J3196" s="13" t="e">
        <f>VLOOKUP(F3196,#REF!,5,0)</f>
        <v>#REF!</v>
      </c>
      <c r="M3196" s="13" t="e">
        <f>VLOOKUP(K3196,#REF!,2,0)</f>
        <v>#REF!</v>
      </c>
      <c r="N3196" s="17" t="e">
        <f>VLOOKUP(K3196,#REF!,6,0)</f>
        <v>#REF!</v>
      </c>
      <c r="O3196" s="17" t="e">
        <f t="shared" si="151"/>
        <v>#REF!</v>
      </c>
      <c r="P3196" s="22">
        <v>0.08</v>
      </c>
      <c r="Q3196" s="17" t="e">
        <f t="shared" si="152"/>
        <v>#REF!</v>
      </c>
      <c r="R3196" s="13" t="e">
        <f>VLOOKUP(J3196,'[1]Nhân viên'!$E$20:$F$41,2,0)</f>
        <v>#REF!</v>
      </c>
    </row>
    <row r="3197" spans="1:18" hidden="1">
      <c r="A3197" s="11">
        <v>3199</v>
      </c>
      <c r="B3197" s="11">
        <f t="shared" si="150"/>
        <v>0</v>
      </c>
      <c r="E3197" s="13" t="e">
        <f>VLOOKUP(D3197,#REF!,2,0)</f>
        <v>#REF!</v>
      </c>
      <c r="H3197" s="13" t="e">
        <f>VLOOKUP(F3197,#REF!,2,0)</f>
        <v>#REF!</v>
      </c>
      <c r="I3197" s="13" t="str">
        <f>VLOOKUP(F3197,'[1]Khách hàng'!$A$4:$F$2144,3,0)</f>
        <v>Số 1 đường số 17A, Khu phố 11, Phường Bình Trị Đông B, Quận Bình Tân, TP.HCM.</v>
      </c>
      <c r="J3197" s="13" t="e">
        <f>VLOOKUP(F3197,#REF!,5,0)</f>
        <v>#REF!</v>
      </c>
      <c r="M3197" s="13" t="e">
        <f>VLOOKUP(K3197,#REF!,2,0)</f>
        <v>#REF!</v>
      </c>
      <c r="N3197" s="17" t="e">
        <f>VLOOKUP(K3197,#REF!,6,0)</f>
        <v>#REF!</v>
      </c>
      <c r="O3197" s="17" t="e">
        <f t="shared" si="151"/>
        <v>#REF!</v>
      </c>
      <c r="P3197" s="22">
        <v>0.08</v>
      </c>
      <c r="Q3197" s="17" t="e">
        <f t="shared" si="152"/>
        <v>#REF!</v>
      </c>
      <c r="R3197" s="13" t="e">
        <f>VLOOKUP(J3197,'[1]Nhân viên'!$E$20:$F$41,2,0)</f>
        <v>#REF!</v>
      </c>
    </row>
    <row r="3198" spans="1:18" hidden="1">
      <c r="A3198" s="11">
        <v>3200</v>
      </c>
      <c r="B3198" s="11">
        <f t="shared" si="150"/>
        <v>0</v>
      </c>
      <c r="E3198" s="13" t="e">
        <f>VLOOKUP(D3198,#REF!,2,0)</f>
        <v>#REF!</v>
      </c>
      <c r="H3198" s="13" t="e">
        <f>VLOOKUP(F3198,#REF!,2,0)</f>
        <v>#REF!</v>
      </c>
      <c r="I3198" s="13" t="str">
        <f>VLOOKUP(F3198,'[1]Khách hàng'!$A$4:$F$2144,3,0)</f>
        <v>Số 1 đường số 17A, Khu phố 11, Phường Bình Trị Đông B, Quận Bình Tân, TP.HCM.</v>
      </c>
      <c r="J3198" s="13" t="e">
        <f>VLOOKUP(F3198,#REF!,5,0)</f>
        <v>#REF!</v>
      </c>
      <c r="M3198" s="13" t="e">
        <f>VLOOKUP(K3198,#REF!,2,0)</f>
        <v>#REF!</v>
      </c>
      <c r="N3198" s="17" t="e">
        <f>VLOOKUP(K3198,#REF!,6,0)</f>
        <v>#REF!</v>
      </c>
      <c r="O3198" s="17" t="e">
        <f t="shared" si="151"/>
        <v>#REF!</v>
      </c>
      <c r="P3198" s="22">
        <v>0.08</v>
      </c>
      <c r="Q3198" s="17" t="e">
        <f t="shared" si="152"/>
        <v>#REF!</v>
      </c>
      <c r="R3198" s="13" t="e">
        <f>VLOOKUP(J3198,'[1]Nhân viên'!$E$20:$F$41,2,0)</f>
        <v>#REF!</v>
      </c>
    </row>
    <row r="3199" spans="1:18" hidden="1">
      <c r="A3199" s="11">
        <v>3201</v>
      </c>
      <c r="B3199" s="11">
        <f t="shared" si="150"/>
        <v>0</v>
      </c>
      <c r="E3199" s="13" t="e">
        <f>VLOOKUP(D3199,#REF!,2,0)</f>
        <v>#REF!</v>
      </c>
      <c r="H3199" s="13" t="e">
        <f>VLOOKUP(F3199,#REF!,2,0)</f>
        <v>#REF!</v>
      </c>
      <c r="I3199" s="13" t="str">
        <f>VLOOKUP(F3199,'[1]Khách hàng'!$A$4:$F$2144,3,0)</f>
        <v>Số 1 đường số 17A, Khu phố 11, Phường Bình Trị Đông B, Quận Bình Tân, TP.HCM.</v>
      </c>
      <c r="J3199" s="13" t="e">
        <f>VLOOKUP(F3199,#REF!,5,0)</f>
        <v>#REF!</v>
      </c>
      <c r="M3199" s="13" t="e">
        <f>VLOOKUP(K3199,#REF!,2,0)</f>
        <v>#REF!</v>
      </c>
      <c r="N3199" s="17" t="e">
        <f>VLOOKUP(K3199,#REF!,6,0)</f>
        <v>#REF!</v>
      </c>
      <c r="O3199" s="17" t="e">
        <f t="shared" si="151"/>
        <v>#REF!</v>
      </c>
      <c r="P3199" s="22">
        <v>0.08</v>
      </c>
      <c r="Q3199" s="17" t="e">
        <f t="shared" si="152"/>
        <v>#REF!</v>
      </c>
      <c r="R3199" s="13" t="e">
        <f>VLOOKUP(J3199,'[1]Nhân viên'!$E$20:$F$41,2,0)</f>
        <v>#REF!</v>
      </c>
    </row>
    <row r="3200" spans="1:18" hidden="1">
      <c r="A3200" s="11">
        <v>3202</v>
      </c>
      <c r="B3200" s="11">
        <f t="shared" si="150"/>
        <v>0</v>
      </c>
      <c r="E3200" s="13" t="e">
        <f>VLOOKUP(D3200,#REF!,2,0)</f>
        <v>#REF!</v>
      </c>
      <c r="H3200" s="13" t="e">
        <f>VLOOKUP(F3200,#REF!,2,0)</f>
        <v>#REF!</v>
      </c>
      <c r="I3200" s="13" t="str">
        <f>VLOOKUP(F3200,'[1]Khách hàng'!$A$4:$F$2144,3,0)</f>
        <v>Số 1 đường số 17A, Khu phố 11, Phường Bình Trị Đông B, Quận Bình Tân, TP.HCM.</v>
      </c>
      <c r="J3200" s="13" t="e">
        <f>VLOOKUP(F3200,#REF!,5,0)</f>
        <v>#REF!</v>
      </c>
      <c r="M3200" s="13" t="e">
        <f>VLOOKUP(K3200,#REF!,2,0)</f>
        <v>#REF!</v>
      </c>
      <c r="N3200" s="17" t="e">
        <f>VLOOKUP(K3200,#REF!,6,0)</f>
        <v>#REF!</v>
      </c>
      <c r="O3200" s="17" t="e">
        <f t="shared" si="151"/>
        <v>#REF!</v>
      </c>
      <c r="P3200" s="22">
        <v>0.08</v>
      </c>
      <c r="Q3200" s="17" t="e">
        <f t="shared" si="152"/>
        <v>#REF!</v>
      </c>
      <c r="R3200" s="13" t="e">
        <f>VLOOKUP(J3200,'[1]Nhân viên'!$E$20:$F$41,2,0)</f>
        <v>#REF!</v>
      </c>
    </row>
    <row r="3201" spans="1:18" hidden="1">
      <c r="A3201" s="11">
        <v>3203</v>
      </c>
      <c r="B3201" s="11">
        <f t="shared" si="150"/>
        <v>0</v>
      </c>
      <c r="E3201" s="13" t="e">
        <f>VLOOKUP(D3201,#REF!,2,0)</f>
        <v>#REF!</v>
      </c>
      <c r="H3201" s="13" t="e">
        <f>VLOOKUP(F3201,#REF!,2,0)</f>
        <v>#REF!</v>
      </c>
      <c r="I3201" s="13" t="str">
        <f>VLOOKUP(F3201,'[1]Khách hàng'!$A$4:$F$2144,3,0)</f>
        <v>Số 1 đường số 17A, Khu phố 11, Phường Bình Trị Đông B, Quận Bình Tân, TP.HCM.</v>
      </c>
      <c r="J3201" s="13" t="e">
        <f>VLOOKUP(F3201,#REF!,5,0)</f>
        <v>#REF!</v>
      </c>
      <c r="M3201" s="13" t="e">
        <f>VLOOKUP(K3201,#REF!,2,0)</f>
        <v>#REF!</v>
      </c>
      <c r="N3201" s="17" t="e">
        <f>VLOOKUP(K3201,#REF!,6,0)</f>
        <v>#REF!</v>
      </c>
      <c r="O3201" s="17" t="e">
        <f t="shared" si="151"/>
        <v>#REF!</v>
      </c>
      <c r="P3201" s="22">
        <v>0.08</v>
      </c>
      <c r="Q3201" s="17" t="e">
        <f t="shared" si="152"/>
        <v>#REF!</v>
      </c>
      <c r="R3201" s="13" t="e">
        <f>VLOOKUP(J3201,'[1]Nhân viên'!$E$20:$F$41,2,0)</f>
        <v>#REF!</v>
      </c>
    </row>
    <row r="3202" spans="1:18" hidden="1">
      <c r="A3202" s="11">
        <v>3204</v>
      </c>
      <c r="B3202" s="11">
        <f t="shared" si="150"/>
        <v>0</v>
      </c>
      <c r="E3202" s="13" t="e">
        <f>VLOOKUP(D3202,#REF!,2,0)</f>
        <v>#REF!</v>
      </c>
      <c r="H3202" s="13" t="e">
        <f>VLOOKUP(F3202,#REF!,2,0)</f>
        <v>#REF!</v>
      </c>
      <c r="I3202" s="13" t="str">
        <f>VLOOKUP(F3202,'[1]Khách hàng'!$A$4:$F$2144,3,0)</f>
        <v>Số 1 đường số 17A, Khu phố 11, Phường Bình Trị Đông B, Quận Bình Tân, TP.HCM.</v>
      </c>
      <c r="J3202" s="13" t="e">
        <f>VLOOKUP(F3202,#REF!,5,0)</f>
        <v>#REF!</v>
      </c>
      <c r="M3202" s="13" t="e">
        <f>VLOOKUP(K3202,#REF!,2,0)</f>
        <v>#REF!</v>
      </c>
      <c r="N3202" s="17" t="e">
        <f>VLOOKUP(K3202,#REF!,6,0)</f>
        <v>#REF!</v>
      </c>
      <c r="O3202" s="17" t="e">
        <f t="shared" si="151"/>
        <v>#REF!</v>
      </c>
      <c r="P3202" s="22">
        <v>0.08</v>
      </c>
      <c r="Q3202" s="17" t="e">
        <f t="shared" si="152"/>
        <v>#REF!</v>
      </c>
      <c r="R3202" s="13" t="e">
        <f>VLOOKUP(J3202,'[1]Nhân viên'!$E$20:$F$41,2,0)</f>
        <v>#REF!</v>
      </c>
    </row>
    <row r="3203" spans="1:18" hidden="1">
      <c r="A3203" s="11">
        <v>3205</v>
      </c>
      <c r="B3203" s="11">
        <f t="shared" si="150"/>
        <v>0</v>
      </c>
      <c r="E3203" s="13" t="e">
        <f>VLOOKUP(D3203,#REF!,2,0)</f>
        <v>#REF!</v>
      </c>
      <c r="H3203" s="13" t="e">
        <f>VLOOKUP(F3203,#REF!,2,0)</f>
        <v>#REF!</v>
      </c>
      <c r="I3203" s="13" t="str">
        <f>VLOOKUP(F3203,'[1]Khách hàng'!$A$4:$F$2144,3,0)</f>
        <v>Số 1 đường số 17A, Khu phố 11, Phường Bình Trị Đông B, Quận Bình Tân, TP.HCM.</v>
      </c>
      <c r="J3203" s="13" t="e">
        <f>VLOOKUP(F3203,#REF!,5,0)</f>
        <v>#REF!</v>
      </c>
      <c r="M3203" s="13" t="e">
        <f>VLOOKUP(K3203,#REF!,2,0)</f>
        <v>#REF!</v>
      </c>
      <c r="N3203" s="17" t="e">
        <f>VLOOKUP(K3203,#REF!,6,0)</f>
        <v>#REF!</v>
      </c>
      <c r="O3203" s="17" t="e">
        <f t="shared" si="151"/>
        <v>#REF!</v>
      </c>
      <c r="P3203" s="22">
        <v>0.08</v>
      </c>
      <c r="Q3203" s="17" t="e">
        <f t="shared" si="152"/>
        <v>#REF!</v>
      </c>
      <c r="R3203" s="13" t="e">
        <f>VLOOKUP(J3203,'[1]Nhân viên'!$E$20:$F$41,2,0)</f>
        <v>#REF!</v>
      </c>
    </row>
    <row r="3204" spans="1:18" hidden="1">
      <c r="A3204" s="11">
        <v>3206</v>
      </c>
      <c r="B3204" s="11">
        <f t="shared" si="150"/>
        <v>0</v>
      </c>
      <c r="E3204" s="13" t="e">
        <f>VLOOKUP(D3204,#REF!,2,0)</f>
        <v>#REF!</v>
      </c>
      <c r="H3204" s="13" t="e">
        <f>VLOOKUP(F3204,#REF!,2,0)</f>
        <v>#REF!</v>
      </c>
      <c r="I3204" s="13" t="str">
        <f>VLOOKUP(F3204,'[1]Khách hàng'!$A$4:$F$2144,3,0)</f>
        <v>Số 1 đường số 17A, Khu phố 11, Phường Bình Trị Đông B, Quận Bình Tân, TP.HCM.</v>
      </c>
      <c r="J3204" s="13" t="e">
        <f>VLOOKUP(F3204,#REF!,5,0)</f>
        <v>#REF!</v>
      </c>
      <c r="M3204" s="13" t="e">
        <f>VLOOKUP(K3204,#REF!,2,0)</f>
        <v>#REF!</v>
      </c>
      <c r="N3204" s="17" t="e">
        <f>VLOOKUP(K3204,#REF!,6,0)</f>
        <v>#REF!</v>
      </c>
      <c r="O3204" s="17" t="e">
        <f t="shared" si="151"/>
        <v>#REF!</v>
      </c>
      <c r="P3204" s="22">
        <v>0.08</v>
      </c>
      <c r="Q3204" s="17" t="e">
        <f t="shared" si="152"/>
        <v>#REF!</v>
      </c>
      <c r="R3204" s="13" t="e">
        <f>VLOOKUP(J3204,'[1]Nhân viên'!$E$20:$F$41,2,0)</f>
        <v>#REF!</v>
      </c>
    </row>
    <row r="3205" spans="1:18" hidden="1">
      <c r="A3205" s="11">
        <v>3207</v>
      </c>
      <c r="B3205" s="11">
        <f t="shared" si="150"/>
        <v>0</v>
      </c>
      <c r="E3205" s="13" t="e">
        <f>VLOOKUP(D3205,#REF!,2,0)</f>
        <v>#REF!</v>
      </c>
      <c r="H3205" s="13" t="e">
        <f>VLOOKUP(F3205,#REF!,2,0)</f>
        <v>#REF!</v>
      </c>
      <c r="I3205" s="13" t="str">
        <f>VLOOKUP(F3205,'[1]Khách hàng'!$A$4:$F$2144,3,0)</f>
        <v>Số 1 đường số 17A, Khu phố 11, Phường Bình Trị Đông B, Quận Bình Tân, TP.HCM.</v>
      </c>
      <c r="J3205" s="13" t="e">
        <f>VLOOKUP(F3205,#REF!,5,0)</f>
        <v>#REF!</v>
      </c>
      <c r="M3205" s="13" t="e">
        <f>VLOOKUP(K3205,#REF!,2,0)</f>
        <v>#REF!</v>
      </c>
      <c r="N3205" s="17" t="e">
        <f>VLOOKUP(K3205,#REF!,6,0)</f>
        <v>#REF!</v>
      </c>
      <c r="O3205" s="17" t="e">
        <f t="shared" si="151"/>
        <v>#REF!</v>
      </c>
      <c r="P3205" s="22">
        <v>0.08</v>
      </c>
      <c r="Q3205" s="17" t="e">
        <f t="shared" si="152"/>
        <v>#REF!</v>
      </c>
      <c r="R3205" s="13" t="e">
        <f>VLOOKUP(J3205,'[1]Nhân viên'!$E$20:$F$41,2,0)</f>
        <v>#REF!</v>
      </c>
    </row>
    <row r="3206" spans="1:18" hidden="1">
      <c r="A3206" s="11">
        <v>3208</v>
      </c>
      <c r="B3206" s="11">
        <f t="shared" si="150"/>
        <v>0</v>
      </c>
      <c r="E3206" s="13" t="e">
        <f>VLOOKUP(D3206,#REF!,2,0)</f>
        <v>#REF!</v>
      </c>
      <c r="H3206" s="13" t="e">
        <f>VLOOKUP(F3206,#REF!,2,0)</f>
        <v>#REF!</v>
      </c>
      <c r="I3206" s="13" t="str">
        <f>VLOOKUP(F3206,'[1]Khách hàng'!$A$4:$F$2144,3,0)</f>
        <v>Số 1 đường số 17A, Khu phố 11, Phường Bình Trị Đông B, Quận Bình Tân, TP.HCM.</v>
      </c>
      <c r="J3206" s="13" t="e">
        <f>VLOOKUP(F3206,#REF!,5,0)</f>
        <v>#REF!</v>
      </c>
      <c r="M3206" s="13" t="e">
        <f>VLOOKUP(K3206,#REF!,2,0)</f>
        <v>#REF!</v>
      </c>
      <c r="N3206" s="17" t="e">
        <f>VLOOKUP(K3206,#REF!,6,0)</f>
        <v>#REF!</v>
      </c>
      <c r="O3206" s="17" t="e">
        <f t="shared" si="151"/>
        <v>#REF!</v>
      </c>
      <c r="P3206" s="22">
        <v>0.08</v>
      </c>
      <c r="Q3206" s="17" t="e">
        <f t="shared" si="152"/>
        <v>#REF!</v>
      </c>
      <c r="R3206" s="13" t="e">
        <f>VLOOKUP(J3206,'[1]Nhân viên'!$E$20:$F$41,2,0)</f>
        <v>#REF!</v>
      </c>
    </row>
    <row r="3207" spans="1:18" hidden="1">
      <c r="A3207" s="11">
        <v>3209</v>
      </c>
      <c r="B3207" s="11">
        <f t="shared" si="150"/>
        <v>0</v>
      </c>
      <c r="E3207" s="13" t="e">
        <f>VLOOKUP(D3207,#REF!,2,0)</f>
        <v>#REF!</v>
      </c>
      <c r="H3207" s="13" t="e">
        <f>VLOOKUP(F3207,#REF!,2,0)</f>
        <v>#REF!</v>
      </c>
      <c r="I3207" s="13" t="str">
        <f>VLOOKUP(F3207,'[1]Khách hàng'!$A$4:$F$2144,3,0)</f>
        <v>Số 1 đường số 17A, Khu phố 11, Phường Bình Trị Đông B, Quận Bình Tân, TP.HCM.</v>
      </c>
      <c r="J3207" s="13" t="e">
        <f>VLOOKUP(F3207,#REF!,5,0)</f>
        <v>#REF!</v>
      </c>
      <c r="M3207" s="13" t="e">
        <f>VLOOKUP(K3207,#REF!,2,0)</f>
        <v>#REF!</v>
      </c>
      <c r="N3207" s="17" t="e">
        <f>VLOOKUP(K3207,#REF!,6,0)</f>
        <v>#REF!</v>
      </c>
      <c r="O3207" s="17" t="e">
        <f t="shared" si="151"/>
        <v>#REF!</v>
      </c>
      <c r="P3207" s="22">
        <v>0.08</v>
      </c>
      <c r="Q3207" s="17" t="e">
        <f t="shared" si="152"/>
        <v>#REF!</v>
      </c>
      <c r="R3207" s="13" t="e">
        <f>VLOOKUP(J3207,'[1]Nhân viên'!$E$20:$F$41,2,0)</f>
        <v>#REF!</v>
      </c>
    </row>
    <row r="3208" spans="1:18" hidden="1">
      <c r="A3208" s="11">
        <v>3210</v>
      </c>
      <c r="B3208" s="11">
        <f t="shared" si="150"/>
        <v>0</v>
      </c>
      <c r="E3208" s="13" t="e">
        <f>VLOOKUP(D3208,#REF!,2,0)</f>
        <v>#REF!</v>
      </c>
      <c r="H3208" s="13" t="e">
        <f>VLOOKUP(F3208,#REF!,2,0)</f>
        <v>#REF!</v>
      </c>
      <c r="I3208" s="13" t="str">
        <f>VLOOKUP(F3208,'[1]Khách hàng'!$A$4:$F$2144,3,0)</f>
        <v>Số 1 đường số 17A, Khu phố 11, Phường Bình Trị Đông B, Quận Bình Tân, TP.HCM.</v>
      </c>
      <c r="J3208" s="13" t="e">
        <f>VLOOKUP(F3208,#REF!,5,0)</f>
        <v>#REF!</v>
      </c>
      <c r="M3208" s="13" t="e">
        <f>VLOOKUP(K3208,#REF!,2,0)</f>
        <v>#REF!</v>
      </c>
      <c r="N3208" s="17" t="e">
        <f>VLOOKUP(K3208,#REF!,6,0)</f>
        <v>#REF!</v>
      </c>
      <c r="O3208" s="17" t="e">
        <f t="shared" si="151"/>
        <v>#REF!</v>
      </c>
      <c r="P3208" s="22">
        <v>0.08</v>
      </c>
      <c r="Q3208" s="17" t="e">
        <f t="shared" si="152"/>
        <v>#REF!</v>
      </c>
      <c r="R3208" s="13" t="e">
        <f>VLOOKUP(J3208,'[1]Nhân viên'!$E$20:$F$41,2,0)</f>
        <v>#REF!</v>
      </c>
    </row>
    <row r="3209" spans="1:18" hidden="1">
      <c r="A3209" s="11">
        <v>3211</v>
      </c>
      <c r="B3209" s="11">
        <f t="shared" si="150"/>
        <v>0</v>
      </c>
      <c r="E3209" s="13" t="e">
        <f>VLOOKUP(D3209,#REF!,2,0)</f>
        <v>#REF!</v>
      </c>
      <c r="H3209" s="13" t="e">
        <f>VLOOKUP(F3209,#REF!,2,0)</f>
        <v>#REF!</v>
      </c>
      <c r="I3209" s="13" t="str">
        <f>VLOOKUP(F3209,'[1]Khách hàng'!$A$4:$F$2144,3,0)</f>
        <v>Số 1 đường số 17A, Khu phố 11, Phường Bình Trị Đông B, Quận Bình Tân, TP.HCM.</v>
      </c>
      <c r="J3209" s="13" t="e">
        <f>VLOOKUP(F3209,#REF!,5,0)</f>
        <v>#REF!</v>
      </c>
      <c r="M3209" s="13" t="e">
        <f>VLOOKUP(K3209,#REF!,2,0)</f>
        <v>#REF!</v>
      </c>
      <c r="N3209" s="17" t="e">
        <f>VLOOKUP(K3209,#REF!,6,0)</f>
        <v>#REF!</v>
      </c>
      <c r="O3209" s="17" t="e">
        <f t="shared" si="151"/>
        <v>#REF!</v>
      </c>
      <c r="P3209" s="22">
        <v>0.08</v>
      </c>
      <c r="Q3209" s="17" t="e">
        <f t="shared" si="152"/>
        <v>#REF!</v>
      </c>
      <c r="R3209" s="13" t="e">
        <f>VLOOKUP(J3209,'[1]Nhân viên'!$E$20:$F$41,2,0)</f>
        <v>#REF!</v>
      </c>
    </row>
    <row r="3210" spans="1:18" hidden="1">
      <c r="A3210" s="11">
        <v>3212</v>
      </c>
      <c r="B3210" s="11">
        <f t="shared" si="150"/>
        <v>0</v>
      </c>
      <c r="E3210" s="13" t="e">
        <f>VLOOKUP(D3210,#REF!,2,0)</f>
        <v>#REF!</v>
      </c>
      <c r="H3210" s="13" t="e">
        <f>VLOOKUP(F3210,#REF!,2,0)</f>
        <v>#REF!</v>
      </c>
      <c r="I3210" s="13" t="str">
        <f>VLOOKUP(F3210,'[1]Khách hàng'!$A$4:$F$2144,3,0)</f>
        <v>Số 1 đường số 17A, Khu phố 11, Phường Bình Trị Đông B, Quận Bình Tân, TP.HCM.</v>
      </c>
      <c r="J3210" s="13" t="e">
        <f>VLOOKUP(F3210,#REF!,5,0)</f>
        <v>#REF!</v>
      </c>
      <c r="M3210" s="13" t="e">
        <f>VLOOKUP(K3210,#REF!,2,0)</f>
        <v>#REF!</v>
      </c>
      <c r="N3210" s="17" t="e">
        <f>VLOOKUP(K3210,#REF!,6,0)</f>
        <v>#REF!</v>
      </c>
      <c r="O3210" s="17" t="e">
        <f t="shared" si="151"/>
        <v>#REF!</v>
      </c>
      <c r="P3210" s="22">
        <v>0.08</v>
      </c>
      <c r="Q3210" s="17" t="e">
        <f t="shared" si="152"/>
        <v>#REF!</v>
      </c>
      <c r="R3210" s="13" t="e">
        <f>VLOOKUP(J3210,'[1]Nhân viên'!$E$20:$F$41,2,0)</f>
        <v>#REF!</v>
      </c>
    </row>
    <row r="3211" spans="1:18" hidden="1">
      <c r="A3211" s="11">
        <v>3213</v>
      </c>
      <c r="B3211" s="11">
        <f t="shared" si="150"/>
        <v>0</v>
      </c>
      <c r="E3211" s="13" t="e">
        <f>VLOOKUP(D3211,#REF!,2,0)</f>
        <v>#REF!</v>
      </c>
      <c r="H3211" s="13" t="e">
        <f>VLOOKUP(F3211,#REF!,2,0)</f>
        <v>#REF!</v>
      </c>
      <c r="I3211" s="13" t="str">
        <f>VLOOKUP(F3211,'[1]Khách hàng'!$A$4:$F$2144,3,0)</f>
        <v>Số 1 đường số 17A, Khu phố 11, Phường Bình Trị Đông B, Quận Bình Tân, TP.HCM.</v>
      </c>
      <c r="J3211" s="13" t="e">
        <f>VLOOKUP(F3211,#REF!,5,0)</f>
        <v>#REF!</v>
      </c>
      <c r="M3211" s="13" t="e">
        <f>VLOOKUP(K3211,#REF!,2,0)</f>
        <v>#REF!</v>
      </c>
      <c r="N3211" s="17" t="e">
        <f>VLOOKUP(K3211,#REF!,6,0)</f>
        <v>#REF!</v>
      </c>
      <c r="O3211" s="17" t="e">
        <f t="shared" si="151"/>
        <v>#REF!</v>
      </c>
      <c r="P3211" s="22">
        <v>0.08</v>
      </c>
      <c r="Q3211" s="17" t="e">
        <f t="shared" si="152"/>
        <v>#REF!</v>
      </c>
      <c r="R3211" s="13" t="e">
        <f>VLOOKUP(J3211,'[1]Nhân viên'!$E$20:$F$41,2,0)</f>
        <v>#REF!</v>
      </c>
    </row>
    <row r="3212" spans="1:18" hidden="1">
      <c r="A3212" s="11">
        <v>3214</v>
      </c>
      <c r="B3212" s="11">
        <f t="shared" si="150"/>
        <v>0</v>
      </c>
      <c r="E3212" s="13" t="e">
        <f>VLOOKUP(D3212,#REF!,2,0)</f>
        <v>#REF!</v>
      </c>
      <c r="H3212" s="13" t="e">
        <f>VLOOKUP(F3212,#REF!,2,0)</f>
        <v>#REF!</v>
      </c>
      <c r="I3212" s="13" t="str">
        <f>VLOOKUP(F3212,'[1]Khách hàng'!$A$4:$F$2144,3,0)</f>
        <v>Số 1 đường số 17A, Khu phố 11, Phường Bình Trị Đông B, Quận Bình Tân, TP.HCM.</v>
      </c>
      <c r="J3212" s="13" t="e">
        <f>VLOOKUP(F3212,#REF!,5,0)</f>
        <v>#REF!</v>
      </c>
      <c r="M3212" s="13" t="e">
        <f>VLOOKUP(K3212,#REF!,2,0)</f>
        <v>#REF!</v>
      </c>
      <c r="N3212" s="17" t="e">
        <f>VLOOKUP(K3212,#REF!,6,0)</f>
        <v>#REF!</v>
      </c>
      <c r="O3212" s="17" t="e">
        <f t="shared" si="151"/>
        <v>#REF!</v>
      </c>
      <c r="P3212" s="22">
        <v>0.08</v>
      </c>
      <c r="Q3212" s="17" t="e">
        <f t="shared" si="152"/>
        <v>#REF!</v>
      </c>
      <c r="R3212" s="13" t="e">
        <f>VLOOKUP(J3212,'[1]Nhân viên'!$E$20:$F$41,2,0)</f>
        <v>#REF!</v>
      </c>
    </row>
    <row r="3213" spans="1:18" hidden="1">
      <c r="A3213" s="11">
        <v>3215</v>
      </c>
      <c r="B3213" s="11">
        <f t="shared" si="150"/>
        <v>0</v>
      </c>
      <c r="E3213" s="13" t="e">
        <f>VLOOKUP(D3213,#REF!,2,0)</f>
        <v>#REF!</v>
      </c>
      <c r="H3213" s="13" t="e">
        <f>VLOOKUP(F3213,#REF!,2,0)</f>
        <v>#REF!</v>
      </c>
      <c r="I3213" s="13" t="str">
        <f>VLOOKUP(F3213,'[1]Khách hàng'!$A$4:$F$2144,3,0)</f>
        <v>Số 1 đường số 17A, Khu phố 11, Phường Bình Trị Đông B, Quận Bình Tân, TP.HCM.</v>
      </c>
      <c r="J3213" s="13" t="e">
        <f>VLOOKUP(F3213,#REF!,5,0)</f>
        <v>#REF!</v>
      </c>
      <c r="M3213" s="13" t="e">
        <f>VLOOKUP(K3213,#REF!,2,0)</f>
        <v>#REF!</v>
      </c>
      <c r="N3213" s="17" t="e">
        <f>VLOOKUP(K3213,#REF!,6,0)</f>
        <v>#REF!</v>
      </c>
      <c r="O3213" s="17" t="e">
        <f t="shared" si="151"/>
        <v>#REF!</v>
      </c>
      <c r="P3213" s="22">
        <v>0.08</v>
      </c>
      <c r="Q3213" s="17" t="e">
        <f t="shared" si="152"/>
        <v>#REF!</v>
      </c>
      <c r="R3213" s="13" t="e">
        <f>VLOOKUP(J3213,'[1]Nhân viên'!$E$20:$F$41,2,0)</f>
        <v>#REF!</v>
      </c>
    </row>
    <row r="3214" spans="1:18" hidden="1">
      <c r="A3214" s="11">
        <v>3216</v>
      </c>
      <c r="B3214" s="11">
        <f t="shared" si="150"/>
        <v>0</v>
      </c>
      <c r="E3214" s="13" t="e">
        <f>VLOOKUP(D3214,#REF!,2,0)</f>
        <v>#REF!</v>
      </c>
      <c r="H3214" s="13" t="e">
        <f>VLOOKUP(F3214,#REF!,2,0)</f>
        <v>#REF!</v>
      </c>
      <c r="I3214" s="13" t="str">
        <f>VLOOKUP(F3214,'[1]Khách hàng'!$A$4:$F$2144,3,0)</f>
        <v>Số 1 đường số 17A, Khu phố 11, Phường Bình Trị Đông B, Quận Bình Tân, TP.HCM.</v>
      </c>
      <c r="J3214" s="13" t="e">
        <f>VLOOKUP(F3214,#REF!,5,0)</f>
        <v>#REF!</v>
      </c>
      <c r="M3214" s="13" t="e">
        <f>VLOOKUP(K3214,#REF!,2,0)</f>
        <v>#REF!</v>
      </c>
      <c r="N3214" s="17" t="e">
        <f>VLOOKUP(K3214,#REF!,6,0)</f>
        <v>#REF!</v>
      </c>
      <c r="O3214" s="17" t="e">
        <f t="shared" si="151"/>
        <v>#REF!</v>
      </c>
      <c r="P3214" s="22">
        <v>0.08</v>
      </c>
      <c r="Q3214" s="17" t="e">
        <f t="shared" si="152"/>
        <v>#REF!</v>
      </c>
      <c r="R3214" s="13" t="e">
        <f>VLOOKUP(J3214,'[1]Nhân viên'!$E$20:$F$41,2,0)</f>
        <v>#REF!</v>
      </c>
    </row>
    <row r="3215" spans="1:18" hidden="1">
      <c r="A3215" s="11">
        <v>3217</v>
      </c>
      <c r="B3215" s="11">
        <f t="shared" si="150"/>
        <v>0</v>
      </c>
      <c r="E3215" s="13" t="e">
        <f>VLOOKUP(D3215,#REF!,2,0)</f>
        <v>#REF!</v>
      </c>
      <c r="H3215" s="13" t="e">
        <f>VLOOKUP(F3215,#REF!,2,0)</f>
        <v>#REF!</v>
      </c>
      <c r="I3215" s="13" t="str">
        <f>VLOOKUP(F3215,'[1]Khách hàng'!$A$4:$F$2144,3,0)</f>
        <v>Số 1 đường số 17A, Khu phố 11, Phường Bình Trị Đông B, Quận Bình Tân, TP.HCM.</v>
      </c>
      <c r="J3215" s="13" t="e">
        <f>VLOOKUP(F3215,#REF!,5,0)</f>
        <v>#REF!</v>
      </c>
      <c r="M3215" s="13" t="e">
        <f>VLOOKUP(K3215,#REF!,2,0)</f>
        <v>#REF!</v>
      </c>
      <c r="N3215" s="17" t="e">
        <f>VLOOKUP(K3215,#REF!,6,0)</f>
        <v>#REF!</v>
      </c>
      <c r="O3215" s="17" t="e">
        <f t="shared" si="151"/>
        <v>#REF!</v>
      </c>
      <c r="P3215" s="22">
        <v>0.08</v>
      </c>
      <c r="Q3215" s="17" t="e">
        <f t="shared" si="152"/>
        <v>#REF!</v>
      </c>
      <c r="R3215" s="13" t="e">
        <f>VLOOKUP(J3215,'[1]Nhân viên'!$E$20:$F$41,2,0)</f>
        <v>#REF!</v>
      </c>
    </row>
    <row r="3216" spans="1:18" hidden="1">
      <c r="A3216" s="11">
        <v>3218</v>
      </c>
      <c r="B3216" s="11">
        <f t="shared" si="150"/>
        <v>0</v>
      </c>
      <c r="E3216" s="13" t="e">
        <f>VLOOKUP(D3216,#REF!,2,0)</f>
        <v>#REF!</v>
      </c>
      <c r="H3216" s="13" t="e">
        <f>VLOOKUP(F3216,#REF!,2,0)</f>
        <v>#REF!</v>
      </c>
      <c r="I3216" s="13" t="str">
        <f>VLOOKUP(F3216,'[1]Khách hàng'!$A$4:$F$2144,3,0)</f>
        <v>Số 1 đường số 17A, Khu phố 11, Phường Bình Trị Đông B, Quận Bình Tân, TP.HCM.</v>
      </c>
      <c r="J3216" s="13" t="e">
        <f>VLOOKUP(F3216,#REF!,5,0)</f>
        <v>#REF!</v>
      </c>
      <c r="M3216" s="13" t="e">
        <f>VLOOKUP(K3216,#REF!,2,0)</f>
        <v>#REF!</v>
      </c>
      <c r="N3216" s="17" t="e">
        <f>VLOOKUP(K3216,#REF!,6,0)</f>
        <v>#REF!</v>
      </c>
      <c r="O3216" s="17" t="e">
        <f t="shared" si="151"/>
        <v>#REF!</v>
      </c>
      <c r="P3216" s="22">
        <v>0.08</v>
      </c>
      <c r="Q3216" s="17" t="e">
        <f t="shared" si="152"/>
        <v>#REF!</v>
      </c>
      <c r="R3216" s="13" t="e">
        <f>VLOOKUP(J3216,'[1]Nhân viên'!$E$20:$F$41,2,0)</f>
        <v>#REF!</v>
      </c>
    </row>
    <row r="3217" spans="1:18" hidden="1">
      <c r="A3217" s="11">
        <v>3219</v>
      </c>
      <c r="B3217" s="11">
        <f t="shared" si="150"/>
        <v>0</v>
      </c>
      <c r="E3217" s="13" t="e">
        <f>VLOOKUP(D3217,#REF!,2,0)</f>
        <v>#REF!</v>
      </c>
      <c r="H3217" s="13" t="e">
        <f>VLOOKUP(F3217,#REF!,2,0)</f>
        <v>#REF!</v>
      </c>
      <c r="I3217" s="13" t="str">
        <f>VLOOKUP(F3217,'[1]Khách hàng'!$A$4:$F$2144,3,0)</f>
        <v>Số 1 đường số 17A, Khu phố 11, Phường Bình Trị Đông B, Quận Bình Tân, TP.HCM.</v>
      </c>
      <c r="J3217" s="13" t="e">
        <f>VLOOKUP(F3217,#REF!,5,0)</f>
        <v>#REF!</v>
      </c>
      <c r="M3217" s="13" t="e">
        <f>VLOOKUP(K3217,#REF!,2,0)</f>
        <v>#REF!</v>
      </c>
      <c r="N3217" s="17" t="e">
        <f>VLOOKUP(K3217,#REF!,6,0)</f>
        <v>#REF!</v>
      </c>
      <c r="O3217" s="17" t="e">
        <f t="shared" si="151"/>
        <v>#REF!</v>
      </c>
      <c r="P3217" s="22">
        <v>0.08</v>
      </c>
      <c r="Q3217" s="17" t="e">
        <f t="shared" si="152"/>
        <v>#REF!</v>
      </c>
      <c r="R3217" s="13" t="e">
        <f>VLOOKUP(J3217,'[1]Nhân viên'!$E$20:$F$41,2,0)</f>
        <v>#REF!</v>
      </c>
    </row>
    <row r="3218" spans="1:18" hidden="1">
      <c r="A3218" s="11">
        <v>3220</v>
      </c>
      <c r="B3218" s="11">
        <f t="shared" si="150"/>
        <v>0</v>
      </c>
      <c r="E3218" s="13" t="e">
        <f>VLOOKUP(D3218,#REF!,2,0)</f>
        <v>#REF!</v>
      </c>
      <c r="H3218" s="13" t="e">
        <f>VLOOKUP(F3218,#REF!,2,0)</f>
        <v>#REF!</v>
      </c>
      <c r="I3218" s="13" t="str">
        <f>VLOOKUP(F3218,'[1]Khách hàng'!$A$4:$F$2144,3,0)</f>
        <v>Số 1 đường số 17A, Khu phố 11, Phường Bình Trị Đông B, Quận Bình Tân, TP.HCM.</v>
      </c>
      <c r="J3218" s="13" t="e">
        <f>VLOOKUP(F3218,#REF!,5,0)</f>
        <v>#REF!</v>
      </c>
      <c r="M3218" s="13" t="e">
        <f>VLOOKUP(K3218,#REF!,2,0)</f>
        <v>#REF!</v>
      </c>
      <c r="N3218" s="17" t="e">
        <f>VLOOKUP(K3218,#REF!,6,0)</f>
        <v>#REF!</v>
      </c>
      <c r="O3218" s="17" t="e">
        <f t="shared" si="151"/>
        <v>#REF!</v>
      </c>
      <c r="P3218" s="22">
        <v>0.08</v>
      </c>
      <c r="Q3218" s="17" t="e">
        <f t="shared" si="152"/>
        <v>#REF!</v>
      </c>
      <c r="R3218" s="13" t="e">
        <f>VLOOKUP(J3218,'[1]Nhân viên'!$E$20:$F$41,2,0)</f>
        <v>#REF!</v>
      </c>
    </row>
    <row r="3219" spans="1:18" hidden="1">
      <c r="A3219" s="11">
        <v>3221</v>
      </c>
      <c r="B3219" s="11">
        <f t="shared" si="150"/>
        <v>0</v>
      </c>
      <c r="E3219" s="13" t="e">
        <f>VLOOKUP(D3219,#REF!,2,0)</f>
        <v>#REF!</v>
      </c>
      <c r="H3219" s="13" t="e">
        <f>VLOOKUP(F3219,#REF!,2,0)</f>
        <v>#REF!</v>
      </c>
      <c r="I3219" s="13" t="str">
        <f>VLOOKUP(F3219,'[1]Khách hàng'!$A$4:$F$2144,3,0)</f>
        <v>Số 1 đường số 17A, Khu phố 11, Phường Bình Trị Đông B, Quận Bình Tân, TP.HCM.</v>
      </c>
      <c r="J3219" s="13" t="e">
        <f>VLOOKUP(F3219,#REF!,5,0)</f>
        <v>#REF!</v>
      </c>
      <c r="M3219" s="13" t="e">
        <f>VLOOKUP(K3219,#REF!,2,0)</f>
        <v>#REF!</v>
      </c>
      <c r="N3219" s="17" t="e">
        <f>VLOOKUP(K3219,#REF!,6,0)</f>
        <v>#REF!</v>
      </c>
      <c r="O3219" s="17" t="e">
        <f t="shared" si="151"/>
        <v>#REF!</v>
      </c>
      <c r="P3219" s="22">
        <v>0.08</v>
      </c>
      <c r="Q3219" s="17" t="e">
        <f t="shared" si="152"/>
        <v>#REF!</v>
      </c>
      <c r="R3219" s="13" t="e">
        <f>VLOOKUP(J3219,'[1]Nhân viên'!$E$20:$F$41,2,0)</f>
        <v>#REF!</v>
      </c>
    </row>
    <row r="3220" spans="1:18" hidden="1">
      <c r="A3220" s="11">
        <v>3222</v>
      </c>
      <c r="B3220" s="11">
        <f t="shared" si="150"/>
        <v>0</v>
      </c>
      <c r="E3220" s="13" t="e">
        <f>VLOOKUP(D3220,#REF!,2,0)</f>
        <v>#REF!</v>
      </c>
      <c r="H3220" s="13" t="e">
        <f>VLOOKUP(F3220,#REF!,2,0)</f>
        <v>#REF!</v>
      </c>
      <c r="I3220" s="13" t="str">
        <f>VLOOKUP(F3220,'[1]Khách hàng'!$A$4:$F$2144,3,0)</f>
        <v>Số 1 đường số 17A, Khu phố 11, Phường Bình Trị Đông B, Quận Bình Tân, TP.HCM.</v>
      </c>
      <c r="J3220" s="13" t="e">
        <f>VLOOKUP(F3220,#REF!,5,0)</f>
        <v>#REF!</v>
      </c>
      <c r="M3220" s="13" t="e">
        <f>VLOOKUP(K3220,#REF!,2,0)</f>
        <v>#REF!</v>
      </c>
      <c r="N3220" s="17" t="e">
        <f>VLOOKUP(K3220,#REF!,6,0)</f>
        <v>#REF!</v>
      </c>
      <c r="O3220" s="17" t="e">
        <f t="shared" si="151"/>
        <v>#REF!</v>
      </c>
      <c r="P3220" s="22">
        <v>0.08</v>
      </c>
      <c r="Q3220" s="17" t="e">
        <f t="shared" si="152"/>
        <v>#REF!</v>
      </c>
      <c r="R3220" s="13" t="e">
        <f>VLOOKUP(J3220,'[1]Nhân viên'!$E$20:$F$41,2,0)</f>
        <v>#REF!</v>
      </c>
    </row>
    <row r="3221" spans="1:18" hidden="1">
      <c r="A3221" s="11">
        <v>3223</v>
      </c>
      <c r="B3221" s="11">
        <f t="shared" si="150"/>
        <v>0</v>
      </c>
      <c r="E3221" s="13" t="e">
        <f>VLOOKUP(D3221,#REF!,2,0)</f>
        <v>#REF!</v>
      </c>
      <c r="H3221" s="13" t="e">
        <f>VLOOKUP(F3221,#REF!,2,0)</f>
        <v>#REF!</v>
      </c>
      <c r="I3221" s="13" t="str">
        <f>VLOOKUP(F3221,'[1]Khách hàng'!$A$4:$F$2144,3,0)</f>
        <v>Số 1 đường số 17A, Khu phố 11, Phường Bình Trị Đông B, Quận Bình Tân, TP.HCM.</v>
      </c>
      <c r="J3221" s="13" t="e">
        <f>VLOOKUP(F3221,#REF!,5,0)</f>
        <v>#REF!</v>
      </c>
      <c r="M3221" s="13" t="e">
        <f>VLOOKUP(K3221,#REF!,2,0)</f>
        <v>#REF!</v>
      </c>
      <c r="N3221" s="17" t="e">
        <f>VLOOKUP(K3221,#REF!,6,0)</f>
        <v>#REF!</v>
      </c>
      <c r="O3221" s="17" t="e">
        <f t="shared" si="151"/>
        <v>#REF!</v>
      </c>
      <c r="P3221" s="22">
        <v>0.08</v>
      </c>
      <c r="Q3221" s="17" t="e">
        <f t="shared" si="152"/>
        <v>#REF!</v>
      </c>
      <c r="R3221" s="13" t="e">
        <f>VLOOKUP(J3221,'[1]Nhân viên'!$E$20:$F$41,2,0)</f>
        <v>#REF!</v>
      </c>
    </row>
    <row r="3222" spans="1:18" hidden="1">
      <c r="A3222" s="11">
        <v>3224</v>
      </c>
      <c r="B3222" s="11">
        <f t="shared" si="150"/>
        <v>0</v>
      </c>
      <c r="E3222" s="13" t="e">
        <f>VLOOKUP(D3222,#REF!,2,0)</f>
        <v>#REF!</v>
      </c>
      <c r="H3222" s="13" t="e">
        <f>VLOOKUP(F3222,#REF!,2,0)</f>
        <v>#REF!</v>
      </c>
      <c r="I3222" s="13" t="str">
        <f>VLOOKUP(F3222,'[1]Khách hàng'!$A$4:$F$2144,3,0)</f>
        <v>Số 1 đường số 17A, Khu phố 11, Phường Bình Trị Đông B, Quận Bình Tân, TP.HCM.</v>
      </c>
      <c r="J3222" s="13" t="e">
        <f>VLOOKUP(F3222,#REF!,5,0)</f>
        <v>#REF!</v>
      </c>
      <c r="M3222" s="13" t="e">
        <f>VLOOKUP(K3222,#REF!,2,0)</f>
        <v>#REF!</v>
      </c>
      <c r="N3222" s="17" t="e">
        <f>VLOOKUP(K3222,#REF!,6,0)</f>
        <v>#REF!</v>
      </c>
      <c r="O3222" s="17" t="e">
        <f t="shared" si="151"/>
        <v>#REF!</v>
      </c>
      <c r="P3222" s="22">
        <v>0.08</v>
      </c>
      <c r="Q3222" s="17" t="e">
        <f t="shared" si="152"/>
        <v>#REF!</v>
      </c>
      <c r="R3222" s="13" t="e">
        <f>VLOOKUP(J3222,'[1]Nhân viên'!$E$20:$F$41,2,0)</f>
        <v>#REF!</v>
      </c>
    </row>
    <row r="3223" spans="1:18" hidden="1">
      <c r="A3223" s="11">
        <v>3225</v>
      </c>
      <c r="B3223" s="11">
        <f t="shared" si="150"/>
        <v>0</v>
      </c>
      <c r="E3223" s="13" t="e">
        <f>VLOOKUP(D3223,#REF!,2,0)</f>
        <v>#REF!</v>
      </c>
      <c r="H3223" s="13" t="e">
        <f>VLOOKUP(F3223,#REF!,2,0)</f>
        <v>#REF!</v>
      </c>
      <c r="I3223" s="13" t="str">
        <f>VLOOKUP(F3223,'[1]Khách hàng'!$A$4:$F$2144,3,0)</f>
        <v>Số 1 đường số 17A, Khu phố 11, Phường Bình Trị Đông B, Quận Bình Tân, TP.HCM.</v>
      </c>
      <c r="J3223" s="13" t="e">
        <f>VLOOKUP(F3223,#REF!,5,0)</f>
        <v>#REF!</v>
      </c>
      <c r="M3223" s="13" t="e">
        <f>VLOOKUP(K3223,#REF!,2,0)</f>
        <v>#REF!</v>
      </c>
      <c r="N3223" s="17" t="e">
        <f>VLOOKUP(K3223,#REF!,6,0)</f>
        <v>#REF!</v>
      </c>
      <c r="O3223" s="17" t="e">
        <f t="shared" si="151"/>
        <v>#REF!</v>
      </c>
      <c r="P3223" s="22">
        <v>0.08</v>
      </c>
      <c r="Q3223" s="17" t="e">
        <f t="shared" si="152"/>
        <v>#REF!</v>
      </c>
      <c r="R3223" s="13" t="e">
        <f>VLOOKUP(J3223,'[1]Nhân viên'!$E$20:$F$41,2,0)</f>
        <v>#REF!</v>
      </c>
    </row>
    <row r="3224" spans="1:18" hidden="1">
      <c r="A3224" s="11">
        <v>3226</v>
      </c>
      <c r="B3224" s="11">
        <f t="shared" si="150"/>
        <v>0</v>
      </c>
      <c r="E3224" s="13" t="e">
        <f>VLOOKUP(D3224,#REF!,2,0)</f>
        <v>#REF!</v>
      </c>
      <c r="H3224" s="13" t="e">
        <f>VLOOKUP(F3224,#REF!,2,0)</f>
        <v>#REF!</v>
      </c>
      <c r="I3224" s="13" t="str">
        <f>VLOOKUP(F3224,'[1]Khách hàng'!$A$4:$F$2144,3,0)</f>
        <v>Số 1 đường số 17A, Khu phố 11, Phường Bình Trị Đông B, Quận Bình Tân, TP.HCM.</v>
      </c>
      <c r="J3224" s="13" t="e">
        <f>VLOOKUP(F3224,#REF!,5,0)</f>
        <v>#REF!</v>
      </c>
      <c r="M3224" s="13" t="e">
        <f>VLOOKUP(K3224,#REF!,2,0)</f>
        <v>#REF!</v>
      </c>
      <c r="N3224" s="17" t="e">
        <f>VLOOKUP(K3224,#REF!,6,0)</f>
        <v>#REF!</v>
      </c>
      <c r="O3224" s="17" t="e">
        <f t="shared" si="151"/>
        <v>#REF!</v>
      </c>
      <c r="P3224" s="22">
        <v>0.08</v>
      </c>
      <c r="Q3224" s="17" t="e">
        <f t="shared" si="152"/>
        <v>#REF!</v>
      </c>
      <c r="R3224" s="13" t="e">
        <f>VLOOKUP(J3224,'[1]Nhân viên'!$E$20:$F$41,2,0)</f>
        <v>#REF!</v>
      </c>
    </row>
    <row r="3225" spans="1:18" hidden="1">
      <c r="A3225" s="11">
        <v>3227</v>
      </c>
      <c r="B3225" s="11">
        <f t="shared" si="150"/>
        <v>0</v>
      </c>
      <c r="E3225" s="13" t="e">
        <f>VLOOKUP(D3225,#REF!,2,0)</f>
        <v>#REF!</v>
      </c>
      <c r="H3225" s="13" t="e">
        <f>VLOOKUP(F3225,#REF!,2,0)</f>
        <v>#REF!</v>
      </c>
      <c r="I3225" s="13" t="str">
        <f>VLOOKUP(F3225,'[1]Khách hàng'!$A$4:$F$2144,3,0)</f>
        <v>Số 1 đường số 17A, Khu phố 11, Phường Bình Trị Đông B, Quận Bình Tân, TP.HCM.</v>
      </c>
      <c r="J3225" s="13" t="e">
        <f>VLOOKUP(F3225,#REF!,5,0)</f>
        <v>#REF!</v>
      </c>
      <c r="M3225" s="13" t="e">
        <f>VLOOKUP(K3225,#REF!,2,0)</f>
        <v>#REF!</v>
      </c>
      <c r="N3225" s="17" t="e">
        <f>VLOOKUP(K3225,#REF!,6,0)</f>
        <v>#REF!</v>
      </c>
      <c r="O3225" s="17" t="e">
        <f t="shared" si="151"/>
        <v>#REF!</v>
      </c>
      <c r="P3225" s="22">
        <v>0.08</v>
      </c>
      <c r="Q3225" s="17" t="e">
        <f t="shared" si="152"/>
        <v>#REF!</v>
      </c>
      <c r="R3225" s="13" t="e">
        <f>VLOOKUP(J3225,'[1]Nhân viên'!$E$20:$F$41,2,0)</f>
        <v>#REF!</v>
      </c>
    </row>
    <row r="3226" spans="1:18" hidden="1">
      <c r="A3226" s="11">
        <v>3228</v>
      </c>
      <c r="B3226" s="11">
        <f t="shared" si="150"/>
        <v>0</v>
      </c>
      <c r="E3226" s="13" t="e">
        <f>VLOOKUP(D3226,#REF!,2,0)</f>
        <v>#REF!</v>
      </c>
      <c r="H3226" s="13" t="e">
        <f>VLOOKUP(F3226,#REF!,2,0)</f>
        <v>#REF!</v>
      </c>
      <c r="I3226" s="13" t="str">
        <f>VLOOKUP(F3226,'[1]Khách hàng'!$A$4:$F$2144,3,0)</f>
        <v>Số 1 đường số 17A, Khu phố 11, Phường Bình Trị Đông B, Quận Bình Tân, TP.HCM.</v>
      </c>
      <c r="J3226" s="13" t="e">
        <f>VLOOKUP(F3226,#REF!,5,0)</f>
        <v>#REF!</v>
      </c>
      <c r="M3226" s="13" t="e">
        <f>VLOOKUP(K3226,#REF!,2,0)</f>
        <v>#REF!</v>
      </c>
      <c r="N3226" s="17" t="e">
        <f>VLOOKUP(K3226,#REF!,6,0)</f>
        <v>#REF!</v>
      </c>
      <c r="O3226" s="17" t="e">
        <f t="shared" si="151"/>
        <v>#REF!</v>
      </c>
      <c r="P3226" s="22">
        <v>0.08</v>
      </c>
      <c r="Q3226" s="17" t="e">
        <f t="shared" si="152"/>
        <v>#REF!</v>
      </c>
      <c r="R3226" s="13" t="e">
        <f>VLOOKUP(J3226,'[1]Nhân viên'!$E$20:$F$41,2,0)</f>
        <v>#REF!</v>
      </c>
    </row>
    <row r="3227" spans="1:18" hidden="1">
      <c r="A3227" s="11">
        <v>3229</v>
      </c>
      <c r="B3227" s="11">
        <f t="shared" si="150"/>
        <v>0</v>
      </c>
      <c r="E3227" s="13" t="e">
        <f>VLOOKUP(D3227,#REF!,2,0)</f>
        <v>#REF!</v>
      </c>
      <c r="H3227" s="13" t="e">
        <f>VLOOKUP(F3227,#REF!,2,0)</f>
        <v>#REF!</v>
      </c>
      <c r="I3227" s="13" t="str">
        <f>VLOOKUP(F3227,'[1]Khách hàng'!$A$4:$F$2144,3,0)</f>
        <v>Số 1 đường số 17A, Khu phố 11, Phường Bình Trị Đông B, Quận Bình Tân, TP.HCM.</v>
      </c>
      <c r="J3227" s="13" t="e">
        <f>VLOOKUP(F3227,#REF!,5,0)</f>
        <v>#REF!</v>
      </c>
      <c r="M3227" s="13" t="e">
        <f>VLOOKUP(K3227,#REF!,2,0)</f>
        <v>#REF!</v>
      </c>
      <c r="N3227" s="17" t="e">
        <f>VLOOKUP(K3227,#REF!,6,0)</f>
        <v>#REF!</v>
      </c>
      <c r="O3227" s="17" t="e">
        <f t="shared" si="151"/>
        <v>#REF!</v>
      </c>
      <c r="P3227" s="22">
        <v>0.08</v>
      </c>
      <c r="Q3227" s="17" t="e">
        <f t="shared" si="152"/>
        <v>#REF!</v>
      </c>
      <c r="R3227" s="13" t="e">
        <f>VLOOKUP(J3227,'[1]Nhân viên'!$E$20:$F$41,2,0)</f>
        <v>#REF!</v>
      </c>
    </row>
    <row r="3228" spans="1:18" hidden="1">
      <c r="A3228" s="11">
        <v>3230</v>
      </c>
      <c r="B3228" s="11">
        <f t="shared" ref="B3228:B3291" si="153">DAY($C3228)</f>
        <v>0</v>
      </c>
      <c r="E3228" s="13" t="e">
        <f>VLOOKUP(D3228,#REF!,2,0)</f>
        <v>#REF!</v>
      </c>
      <c r="H3228" s="13" t="e">
        <f>VLOOKUP(F3228,#REF!,2,0)</f>
        <v>#REF!</v>
      </c>
      <c r="I3228" s="13" t="str">
        <f>VLOOKUP(F3228,'[1]Khách hàng'!$A$4:$F$2144,3,0)</f>
        <v>Số 1 đường số 17A, Khu phố 11, Phường Bình Trị Đông B, Quận Bình Tân, TP.HCM.</v>
      </c>
      <c r="J3228" s="13" t="e">
        <f>VLOOKUP(F3228,#REF!,5,0)</f>
        <v>#REF!</v>
      </c>
      <c r="M3228" s="13" t="e">
        <f>VLOOKUP(K3228,#REF!,2,0)</f>
        <v>#REF!</v>
      </c>
      <c r="N3228" s="17" t="e">
        <f>VLOOKUP(K3228,#REF!,6,0)</f>
        <v>#REF!</v>
      </c>
      <c r="O3228" s="17" t="e">
        <f t="shared" si="151"/>
        <v>#REF!</v>
      </c>
      <c r="P3228" s="22">
        <v>0.08</v>
      </c>
      <c r="Q3228" s="17" t="e">
        <f t="shared" si="152"/>
        <v>#REF!</v>
      </c>
      <c r="R3228" s="13" t="e">
        <f>VLOOKUP(J3228,'[1]Nhân viên'!$E$20:$F$41,2,0)</f>
        <v>#REF!</v>
      </c>
    </row>
    <row r="3229" spans="1:18" hidden="1">
      <c r="A3229" s="11">
        <v>3231</v>
      </c>
      <c r="B3229" s="11">
        <f t="shared" si="153"/>
        <v>0</v>
      </c>
      <c r="E3229" s="13" t="e">
        <f>VLOOKUP(D3229,#REF!,2,0)</f>
        <v>#REF!</v>
      </c>
      <c r="H3229" s="13" t="e">
        <f>VLOOKUP(F3229,#REF!,2,0)</f>
        <v>#REF!</v>
      </c>
      <c r="I3229" s="13" t="str">
        <f>VLOOKUP(F3229,'[1]Khách hàng'!$A$4:$F$2144,3,0)</f>
        <v>Số 1 đường số 17A, Khu phố 11, Phường Bình Trị Đông B, Quận Bình Tân, TP.HCM.</v>
      </c>
      <c r="J3229" s="13" t="e">
        <f>VLOOKUP(F3229,#REF!,5,0)</f>
        <v>#REF!</v>
      </c>
      <c r="M3229" s="13" t="e">
        <f>VLOOKUP(K3229,#REF!,2,0)</f>
        <v>#REF!</v>
      </c>
      <c r="N3229" s="17" t="e">
        <f>VLOOKUP(K3229,#REF!,6,0)</f>
        <v>#REF!</v>
      </c>
      <c r="O3229" s="17" t="e">
        <f t="shared" si="151"/>
        <v>#REF!</v>
      </c>
      <c r="P3229" s="22">
        <v>0.08</v>
      </c>
      <c r="Q3229" s="17" t="e">
        <f t="shared" si="152"/>
        <v>#REF!</v>
      </c>
      <c r="R3229" s="13" t="e">
        <f>VLOOKUP(J3229,'[1]Nhân viên'!$E$20:$F$41,2,0)</f>
        <v>#REF!</v>
      </c>
    </row>
    <row r="3230" spans="1:18" hidden="1">
      <c r="A3230" s="11">
        <v>3232</v>
      </c>
      <c r="B3230" s="11">
        <f t="shared" si="153"/>
        <v>0</v>
      </c>
      <c r="E3230" s="13" t="e">
        <f>VLOOKUP(D3230,#REF!,2,0)</f>
        <v>#REF!</v>
      </c>
      <c r="H3230" s="13" t="e">
        <f>VLOOKUP(F3230,#REF!,2,0)</f>
        <v>#REF!</v>
      </c>
      <c r="I3230" s="13" t="str">
        <f>VLOOKUP(F3230,'[1]Khách hàng'!$A$4:$F$2144,3,0)</f>
        <v>Số 1 đường số 17A, Khu phố 11, Phường Bình Trị Đông B, Quận Bình Tân, TP.HCM.</v>
      </c>
      <c r="J3230" s="13" t="e">
        <f>VLOOKUP(F3230,#REF!,5,0)</f>
        <v>#REF!</v>
      </c>
      <c r="M3230" s="13" t="e">
        <f>VLOOKUP(K3230,#REF!,2,0)</f>
        <v>#REF!</v>
      </c>
      <c r="N3230" s="17" t="e">
        <f>VLOOKUP(K3230,#REF!,6,0)</f>
        <v>#REF!</v>
      </c>
      <c r="O3230" s="17" t="e">
        <f t="shared" si="151"/>
        <v>#REF!</v>
      </c>
      <c r="P3230" s="22">
        <v>0.08</v>
      </c>
      <c r="Q3230" s="17" t="e">
        <f t="shared" si="152"/>
        <v>#REF!</v>
      </c>
      <c r="R3230" s="13" t="e">
        <f>VLOOKUP(J3230,'[1]Nhân viên'!$E$20:$F$41,2,0)</f>
        <v>#REF!</v>
      </c>
    </row>
    <row r="3231" spans="1:18" hidden="1">
      <c r="A3231" s="11">
        <v>3233</v>
      </c>
      <c r="B3231" s="11">
        <f t="shared" si="153"/>
        <v>0</v>
      </c>
      <c r="E3231" s="13" t="e">
        <f>VLOOKUP(D3231,#REF!,2,0)</f>
        <v>#REF!</v>
      </c>
      <c r="H3231" s="13" t="e">
        <f>VLOOKUP(F3231,#REF!,2,0)</f>
        <v>#REF!</v>
      </c>
      <c r="I3231" s="13" t="str">
        <f>VLOOKUP(F3231,'[1]Khách hàng'!$A$4:$F$2144,3,0)</f>
        <v>Số 1 đường số 17A, Khu phố 11, Phường Bình Trị Đông B, Quận Bình Tân, TP.HCM.</v>
      </c>
      <c r="J3231" s="13" t="e">
        <f>VLOOKUP(F3231,#REF!,5,0)</f>
        <v>#REF!</v>
      </c>
      <c r="M3231" s="13" t="e">
        <f>VLOOKUP(K3231,#REF!,2,0)</f>
        <v>#REF!</v>
      </c>
      <c r="N3231" s="17" t="e">
        <f>VLOOKUP(K3231,#REF!,6,0)</f>
        <v>#REF!</v>
      </c>
      <c r="O3231" s="17" t="e">
        <f t="shared" si="151"/>
        <v>#REF!</v>
      </c>
      <c r="P3231" s="22">
        <v>0.08</v>
      </c>
      <c r="Q3231" s="17" t="e">
        <f t="shared" si="152"/>
        <v>#REF!</v>
      </c>
      <c r="R3231" s="13" t="e">
        <f>VLOOKUP(J3231,'[1]Nhân viên'!$E$20:$F$41,2,0)</f>
        <v>#REF!</v>
      </c>
    </row>
    <row r="3232" spans="1:18" hidden="1">
      <c r="A3232" s="11">
        <v>3234</v>
      </c>
      <c r="B3232" s="11">
        <f t="shared" si="153"/>
        <v>0</v>
      </c>
      <c r="E3232" s="13" t="e">
        <f>VLOOKUP(D3232,#REF!,2,0)</f>
        <v>#REF!</v>
      </c>
      <c r="H3232" s="13" t="e">
        <f>VLOOKUP(F3232,#REF!,2,0)</f>
        <v>#REF!</v>
      </c>
      <c r="I3232" s="13" t="str">
        <f>VLOOKUP(F3232,'[1]Khách hàng'!$A$4:$F$2144,3,0)</f>
        <v>Số 1 đường số 17A, Khu phố 11, Phường Bình Trị Đông B, Quận Bình Tân, TP.HCM.</v>
      </c>
      <c r="J3232" s="13" t="e">
        <f>VLOOKUP(F3232,#REF!,5,0)</f>
        <v>#REF!</v>
      </c>
      <c r="M3232" s="13" t="e">
        <f>VLOOKUP(K3232,#REF!,2,0)</f>
        <v>#REF!</v>
      </c>
      <c r="N3232" s="17" t="e">
        <f>VLOOKUP(K3232,#REF!,6,0)</f>
        <v>#REF!</v>
      </c>
      <c r="O3232" s="17" t="e">
        <f t="shared" ref="O3232:O3295" si="154">L3232*N3232</f>
        <v>#REF!</v>
      </c>
      <c r="P3232" s="22">
        <v>0.08</v>
      </c>
      <c r="Q3232" s="17" t="e">
        <f t="shared" ref="Q3232:Q3295" si="155">O3232*P3232+O3232</f>
        <v>#REF!</v>
      </c>
      <c r="R3232" s="13" t="e">
        <f>VLOOKUP(J3232,'[1]Nhân viên'!$E$20:$F$41,2,0)</f>
        <v>#REF!</v>
      </c>
    </row>
    <row r="3233" spans="1:18" hidden="1">
      <c r="A3233" s="11">
        <v>3235</v>
      </c>
      <c r="B3233" s="11">
        <f t="shared" si="153"/>
        <v>0</v>
      </c>
      <c r="E3233" s="13" t="e">
        <f>VLOOKUP(D3233,#REF!,2,0)</f>
        <v>#REF!</v>
      </c>
      <c r="H3233" s="13" t="e">
        <f>VLOOKUP(F3233,#REF!,2,0)</f>
        <v>#REF!</v>
      </c>
      <c r="I3233" s="13" t="str">
        <f>VLOOKUP(F3233,'[1]Khách hàng'!$A$4:$F$2144,3,0)</f>
        <v>Số 1 đường số 17A, Khu phố 11, Phường Bình Trị Đông B, Quận Bình Tân, TP.HCM.</v>
      </c>
      <c r="J3233" s="13" t="e">
        <f>VLOOKUP(F3233,#REF!,5,0)</f>
        <v>#REF!</v>
      </c>
      <c r="M3233" s="13" t="e">
        <f>VLOOKUP(K3233,#REF!,2,0)</f>
        <v>#REF!</v>
      </c>
      <c r="N3233" s="17" t="e">
        <f>VLOOKUP(K3233,#REF!,6,0)</f>
        <v>#REF!</v>
      </c>
      <c r="O3233" s="17" t="e">
        <f t="shared" si="154"/>
        <v>#REF!</v>
      </c>
      <c r="P3233" s="22">
        <v>0.08</v>
      </c>
      <c r="Q3233" s="17" t="e">
        <f t="shared" si="155"/>
        <v>#REF!</v>
      </c>
      <c r="R3233" s="13" t="e">
        <f>VLOOKUP(J3233,'[1]Nhân viên'!$E$20:$F$41,2,0)</f>
        <v>#REF!</v>
      </c>
    </row>
    <row r="3234" spans="1:18" hidden="1">
      <c r="A3234" s="11">
        <v>3236</v>
      </c>
      <c r="B3234" s="11">
        <f t="shared" si="153"/>
        <v>0</v>
      </c>
      <c r="E3234" s="13" t="e">
        <f>VLOOKUP(D3234,#REF!,2,0)</f>
        <v>#REF!</v>
      </c>
      <c r="H3234" s="13" t="e">
        <f>VLOOKUP(F3234,#REF!,2,0)</f>
        <v>#REF!</v>
      </c>
      <c r="I3234" s="13" t="str">
        <f>VLOOKUP(F3234,'[1]Khách hàng'!$A$4:$F$2144,3,0)</f>
        <v>Số 1 đường số 17A, Khu phố 11, Phường Bình Trị Đông B, Quận Bình Tân, TP.HCM.</v>
      </c>
      <c r="J3234" s="13" t="e">
        <f>VLOOKUP(F3234,#REF!,5,0)</f>
        <v>#REF!</v>
      </c>
      <c r="M3234" s="13" t="e">
        <f>VLOOKUP(K3234,#REF!,2,0)</f>
        <v>#REF!</v>
      </c>
      <c r="N3234" s="17" t="e">
        <f>VLOOKUP(K3234,#REF!,6,0)</f>
        <v>#REF!</v>
      </c>
      <c r="O3234" s="17" t="e">
        <f t="shared" si="154"/>
        <v>#REF!</v>
      </c>
      <c r="P3234" s="22">
        <v>0.08</v>
      </c>
      <c r="Q3234" s="17" t="e">
        <f t="shared" si="155"/>
        <v>#REF!</v>
      </c>
      <c r="R3234" s="13" t="e">
        <f>VLOOKUP(J3234,'[1]Nhân viên'!$E$20:$F$41,2,0)</f>
        <v>#REF!</v>
      </c>
    </row>
    <row r="3235" spans="1:18" hidden="1">
      <c r="A3235" s="11">
        <v>3237</v>
      </c>
      <c r="B3235" s="11">
        <f t="shared" si="153"/>
        <v>0</v>
      </c>
      <c r="E3235" s="13" t="e">
        <f>VLOOKUP(D3235,#REF!,2,0)</f>
        <v>#REF!</v>
      </c>
      <c r="H3235" s="13" t="e">
        <f>VLOOKUP(F3235,#REF!,2,0)</f>
        <v>#REF!</v>
      </c>
      <c r="I3235" s="13" t="str">
        <f>VLOOKUP(F3235,'[1]Khách hàng'!$A$4:$F$2144,3,0)</f>
        <v>Số 1 đường số 17A, Khu phố 11, Phường Bình Trị Đông B, Quận Bình Tân, TP.HCM.</v>
      </c>
      <c r="J3235" s="13" t="e">
        <f>VLOOKUP(F3235,#REF!,5,0)</f>
        <v>#REF!</v>
      </c>
      <c r="M3235" s="13" t="e">
        <f>VLOOKUP(K3235,#REF!,2,0)</f>
        <v>#REF!</v>
      </c>
      <c r="N3235" s="17" t="e">
        <f>VLOOKUP(K3235,#REF!,6,0)</f>
        <v>#REF!</v>
      </c>
      <c r="O3235" s="17" t="e">
        <f t="shared" si="154"/>
        <v>#REF!</v>
      </c>
      <c r="P3235" s="22">
        <v>0.08</v>
      </c>
      <c r="Q3235" s="17" t="e">
        <f t="shared" si="155"/>
        <v>#REF!</v>
      </c>
      <c r="R3235" s="13" t="e">
        <f>VLOOKUP(J3235,'[1]Nhân viên'!$E$20:$F$41,2,0)</f>
        <v>#REF!</v>
      </c>
    </row>
    <row r="3236" spans="1:18" hidden="1">
      <c r="A3236" s="11">
        <v>3238</v>
      </c>
      <c r="B3236" s="11">
        <f t="shared" si="153"/>
        <v>0</v>
      </c>
      <c r="E3236" s="13" t="e">
        <f>VLOOKUP(D3236,#REF!,2,0)</f>
        <v>#REF!</v>
      </c>
      <c r="H3236" s="13" t="e">
        <f>VLOOKUP(F3236,#REF!,2,0)</f>
        <v>#REF!</v>
      </c>
      <c r="I3236" s="13" t="str">
        <f>VLOOKUP(F3236,'[1]Khách hàng'!$A$4:$F$2144,3,0)</f>
        <v>Số 1 đường số 17A, Khu phố 11, Phường Bình Trị Đông B, Quận Bình Tân, TP.HCM.</v>
      </c>
      <c r="J3236" s="13" t="e">
        <f>VLOOKUP(F3236,#REF!,5,0)</f>
        <v>#REF!</v>
      </c>
      <c r="M3236" s="13" t="e">
        <f>VLOOKUP(K3236,#REF!,2,0)</f>
        <v>#REF!</v>
      </c>
      <c r="N3236" s="17" t="e">
        <f>VLOOKUP(K3236,#REF!,6,0)</f>
        <v>#REF!</v>
      </c>
      <c r="O3236" s="17" t="e">
        <f t="shared" si="154"/>
        <v>#REF!</v>
      </c>
      <c r="P3236" s="22">
        <v>0.08</v>
      </c>
      <c r="Q3236" s="17" t="e">
        <f t="shared" si="155"/>
        <v>#REF!</v>
      </c>
      <c r="R3236" s="13" t="e">
        <f>VLOOKUP(J3236,'[1]Nhân viên'!$E$20:$F$41,2,0)</f>
        <v>#REF!</v>
      </c>
    </row>
    <row r="3237" spans="1:18" hidden="1">
      <c r="A3237" s="11">
        <v>3239</v>
      </c>
      <c r="B3237" s="11">
        <f t="shared" si="153"/>
        <v>0</v>
      </c>
      <c r="E3237" s="13" t="e">
        <f>VLOOKUP(D3237,#REF!,2,0)</f>
        <v>#REF!</v>
      </c>
      <c r="H3237" s="13" t="e">
        <f>VLOOKUP(F3237,#REF!,2,0)</f>
        <v>#REF!</v>
      </c>
      <c r="I3237" s="13" t="str">
        <f>VLOOKUP(F3237,'[1]Khách hàng'!$A$4:$F$2144,3,0)</f>
        <v>Số 1 đường số 17A, Khu phố 11, Phường Bình Trị Đông B, Quận Bình Tân, TP.HCM.</v>
      </c>
      <c r="J3237" s="13" t="e">
        <f>VLOOKUP(F3237,#REF!,5,0)</f>
        <v>#REF!</v>
      </c>
      <c r="M3237" s="13" t="e">
        <f>VLOOKUP(K3237,#REF!,2,0)</f>
        <v>#REF!</v>
      </c>
      <c r="N3237" s="17" t="e">
        <f>VLOOKUP(K3237,#REF!,6,0)</f>
        <v>#REF!</v>
      </c>
      <c r="O3237" s="17" t="e">
        <f t="shared" si="154"/>
        <v>#REF!</v>
      </c>
      <c r="P3237" s="22">
        <v>0.08</v>
      </c>
      <c r="Q3237" s="17" t="e">
        <f t="shared" si="155"/>
        <v>#REF!</v>
      </c>
      <c r="R3237" s="13" t="e">
        <f>VLOOKUP(J3237,'[1]Nhân viên'!$E$20:$F$41,2,0)</f>
        <v>#REF!</v>
      </c>
    </row>
    <row r="3238" spans="1:18" hidden="1">
      <c r="A3238" s="11">
        <v>3240</v>
      </c>
      <c r="B3238" s="11">
        <f t="shared" si="153"/>
        <v>0</v>
      </c>
      <c r="E3238" s="13" t="e">
        <f>VLOOKUP(D3238,#REF!,2,0)</f>
        <v>#REF!</v>
      </c>
      <c r="H3238" s="13" t="e">
        <f>VLOOKUP(F3238,#REF!,2,0)</f>
        <v>#REF!</v>
      </c>
      <c r="I3238" s="13" t="str">
        <f>VLOOKUP(F3238,'[1]Khách hàng'!$A$4:$F$2144,3,0)</f>
        <v>Số 1 đường số 17A, Khu phố 11, Phường Bình Trị Đông B, Quận Bình Tân, TP.HCM.</v>
      </c>
      <c r="J3238" s="13" t="e">
        <f>VLOOKUP(F3238,#REF!,5,0)</f>
        <v>#REF!</v>
      </c>
      <c r="M3238" s="13" t="e">
        <f>VLOOKUP(K3238,#REF!,2,0)</f>
        <v>#REF!</v>
      </c>
      <c r="N3238" s="17" t="e">
        <f>VLOOKUP(K3238,#REF!,6,0)</f>
        <v>#REF!</v>
      </c>
      <c r="O3238" s="17" t="e">
        <f t="shared" si="154"/>
        <v>#REF!</v>
      </c>
      <c r="P3238" s="22">
        <v>0.08</v>
      </c>
      <c r="Q3238" s="17" t="e">
        <f t="shared" si="155"/>
        <v>#REF!</v>
      </c>
      <c r="R3238" s="13" t="e">
        <f>VLOOKUP(J3238,'[1]Nhân viên'!$E$20:$F$41,2,0)</f>
        <v>#REF!</v>
      </c>
    </row>
    <row r="3239" spans="1:18" hidden="1">
      <c r="A3239" s="11">
        <v>3241</v>
      </c>
      <c r="B3239" s="11">
        <f t="shared" si="153"/>
        <v>0</v>
      </c>
      <c r="E3239" s="13" t="e">
        <f>VLOOKUP(D3239,#REF!,2,0)</f>
        <v>#REF!</v>
      </c>
      <c r="H3239" s="13" t="e">
        <f>VLOOKUP(F3239,#REF!,2,0)</f>
        <v>#REF!</v>
      </c>
      <c r="I3239" s="13" t="str">
        <f>VLOOKUP(F3239,'[1]Khách hàng'!$A$4:$F$2144,3,0)</f>
        <v>Số 1 đường số 17A, Khu phố 11, Phường Bình Trị Đông B, Quận Bình Tân, TP.HCM.</v>
      </c>
      <c r="J3239" s="13" t="e">
        <f>VLOOKUP(F3239,#REF!,5,0)</f>
        <v>#REF!</v>
      </c>
      <c r="M3239" s="13" t="e">
        <f>VLOOKUP(K3239,#REF!,2,0)</f>
        <v>#REF!</v>
      </c>
      <c r="N3239" s="17" t="e">
        <f>VLOOKUP(K3239,#REF!,6,0)</f>
        <v>#REF!</v>
      </c>
      <c r="O3239" s="17" t="e">
        <f t="shared" si="154"/>
        <v>#REF!</v>
      </c>
      <c r="P3239" s="22">
        <v>0.08</v>
      </c>
      <c r="Q3239" s="17" t="e">
        <f t="shared" si="155"/>
        <v>#REF!</v>
      </c>
      <c r="R3239" s="13" t="e">
        <f>VLOOKUP(J3239,'[1]Nhân viên'!$E$20:$F$41,2,0)</f>
        <v>#REF!</v>
      </c>
    </row>
    <row r="3240" spans="1:18" hidden="1">
      <c r="A3240" s="11">
        <v>3242</v>
      </c>
      <c r="B3240" s="11">
        <f t="shared" si="153"/>
        <v>0</v>
      </c>
      <c r="E3240" s="13" t="e">
        <f>VLOOKUP(D3240,#REF!,2,0)</f>
        <v>#REF!</v>
      </c>
      <c r="H3240" s="13" t="e">
        <f>VLOOKUP(F3240,#REF!,2,0)</f>
        <v>#REF!</v>
      </c>
      <c r="I3240" s="13" t="str">
        <f>VLOOKUP(F3240,'[1]Khách hàng'!$A$4:$F$2144,3,0)</f>
        <v>Số 1 đường số 17A, Khu phố 11, Phường Bình Trị Đông B, Quận Bình Tân, TP.HCM.</v>
      </c>
      <c r="J3240" s="13" t="e">
        <f>VLOOKUP(F3240,#REF!,5,0)</f>
        <v>#REF!</v>
      </c>
      <c r="M3240" s="13" t="e">
        <f>VLOOKUP(K3240,#REF!,2,0)</f>
        <v>#REF!</v>
      </c>
      <c r="N3240" s="17" t="e">
        <f>VLOOKUP(K3240,#REF!,6,0)</f>
        <v>#REF!</v>
      </c>
      <c r="O3240" s="17" t="e">
        <f t="shared" si="154"/>
        <v>#REF!</v>
      </c>
      <c r="P3240" s="22">
        <v>0.08</v>
      </c>
      <c r="Q3240" s="17" t="e">
        <f t="shared" si="155"/>
        <v>#REF!</v>
      </c>
      <c r="R3240" s="13" t="e">
        <f>VLOOKUP(J3240,'[1]Nhân viên'!$E$20:$F$41,2,0)</f>
        <v>#REF!</v>
      </c>
    </row>
    <row r="3241" spans="1:18" hidden="1">
      <c r="A3241" s="11">
        <v>3243</v>
      </c>
      <c r="B3241" s="11">
        <f t="shared" si="153"/>
        <v>0</v>
      </c>
      <c r="E3241" s="13" t="e">
        <f>VLOOKUP(D3241,#REF!,2,0)</f>
        <v>#REF!</v>
      </c>
      <c r="H3241" s="13" t="e">
        <f>VLOOKUP(F3241,#REF!,2,0)</f>
        <v>#REF!</v>
      </c>
      <c r="I3241" s="13" t="str">
        <f>VLOOKUP(F3241,'[1]Khách hàng'!$A$4:$F$2144,3,0)</f>
        <v>Số 1 đường số 17A, Khu phố 11, Phường Bình Trị Đông B, Quận Bình Tân, TP.HCM.</v>
      </c>
      <c r="J3241" s="13" t="e">
        <f>VLOOKUP(F3241,#REF!,5,0)</f>
        <v>#REF!</v>
      </c>
      <c r="M3241" s="13" t="e">
        <f>VLOOKUP(K3241,#REF!,2,0)</f>
        <v>#REF!</v>
      </c>
      <c r="N3241" s="17" t="e">
        <f>VLOOKUP(K3241,#REF!,6,0)</f>
        <v>#REF!</v>
      </c>
      <c r="O3241" s="17" t="e">
        <f t="shared" si="154"/>
        <v>#REF!</v>
      </c>
      <c r="P3241" s="22">
        <v>0.08</v>
      </c>
      <c r="Q3241" s="17" t="e">
        <f t="shared" si="155"/>
        <v>#REF!</v>
      </c>
      <c r="R3241" s="13" t="e">
        <f>VLOOKUP(J3241,'[1]Nhân viên'!$E$20:$F$41,2,0)</f>
        <v>#REF!</v>
      </c>
    </row>
    <row r="3242" spans="1:18" hidden="1">
      <c r="A3242" s="11">
        <v>3244</v>
      </c>
      <c r="B3242" s="11">
        <f t="shared" si="153"/>
        <v>0</v>
      </c>
      <c r="E3242" s="13" t="e">
        <f>VLOOKUP(D3242,#REF!,2,0)</f>
        <v>#REF!</v>
      </c>
      <c r="H3242" s="13" t="e">
        <f>VLOOKUP(F3242,#REF!,2,0)</f>
        <v>#REF!</v>
      </c>
      <c r="I3242" s="13" t="str">
        <f>VLOOKUP(F3242,'[1]Khách hàng'!$A$4:$F$2144,3,0)</f>
        <v>Số 1 đường số 17A, Khu phố 11, Phường Bình Trị Đông B, Quận Bình Tân, TP.HCM.</v>
      </c>
      <c r="J3242" s="13" t="e">
        <f>VLOOKUP(F3242,#REF!,5,0)</f>
        <v>#REF!</v>
      </c>
      <c r="M3242" s="13" t="e">
        <f>VLOOKUP(K3242,#REF!,2,0)</f>
        <v>#REF!</v>
      </c>
      <c r="N3242" s="17" t="e">
        <f>VLOOKUP(K3242,#REF!,6,0)</f>
        <v>#REF!</v>
      </c>
      <c r="O3242" s="17" t="e">
        <f t="shared" si="154"/>
        <v>#REF!</v>
      </c>
      <c r="P3242" s="22">
        <v>0.08</v>
      </c>
      <c r="Q3242" s="17" t="e">
        <f t="shared" si="155"/>
        <v>#REF!</v>
      </c>
      <c r="R3242" s="13" t="e">
        <f>VLOOKUP(J3242,'[1]Nhân viên'!$E$20:$F$41,2,0)</f>
        <v>#REF!</v>
      </c>
    </row>
    <row r="3243" spans="1:18" hidden="1">
      <c r="A3243" s="11">
        <v>3245</v>
      </c>
      <c r="B3243" s="11">
        <f t="shared" si="153"/>
        <v>0</v>
      </c>
      <c r="E3243" s="13" t="e">
        <f>VLOOKUP(D3243,#REF!,2,0)</f>
        <v>#REF!</v>
      </c>
      <c r="H3243" s="13" t="e">
        <f>VLOOKUP(F3243,#REF!,2,0)</f>
        <v>#REF!</v>
      </c>
      <c r="I3243" s="13" t="str">
        <f>VLOOKUP(F3243,'[1]Khách hàng'!$A$4:$F$2144,3,0)</f>
        <v>Số 1 đường số 17A, Khu phố 11, Phường Bình Trị Đông B, Quận Bình Tân, TP.HCM.</v>
      </c>
      <c r="J3243" s="13" t="e">
        <f>VLOOKUP(F3243,#REF!,5,0)</f>
        <v>#REF!</v>
      </c>
      <c r="M3243" s="13" t="e">
        <f>VLOOKUP(K3243,#REF!,2,0)</f>
        <v>#REF!</v>
      </c>
      <c r="N3243" s="17" t="e">
        <f>VLOOKUP(K3243,#REF!,6,0)</f>
        <v>#REF!</v>
      </c>
      <c r="O3243" s="17" t="e">
        <f t="shared" si="154"/>
        <v>#REF!</v>
      </c>
      <c r="P3243" s="22">
        <v>0.08</v>
      </c>
      <c r="Q3243" s="17" t="e">
        <f t="shared" si="155"/>
        <v>#REF!</v>
      </c>
      <c r="R3243" s="13" t="e">
        <f>VLOOKUP(J3243,'[1]Nhân viên'!$E$20:$F$41,2,0)</f>
        <v>#REF!</v>
      </c>
    </row>
    <row r="3244" spans="1:18" hidden="1">
      <c r="A3244" s="11">
        <v>3246</v>
      </c>
      <c r="B3244" s="11">
        <f t="shared" si="153"/>
        <v>0</v>
      </c>
      <c r="E3244" s="13" t="e">
        <f>VLOOKUP(D3244,#REF!,2,0)</f>
        <v>#REF!</v>
      </c>
      <c r="H3244" s="13" t="e">
        <f>VLOOKUP(F3244,#REF!,2,0)</f>
        <v>#REF!</v>
      </c>
      <c r="I3244" s="13" t="str">
        <f>VLOOKUP(F3244,'[1]Khách hàng'!$A$4:$F$2144,3,0)</f>
        <v>Số 1 đường số 17A, Khu phố 11, Phường Bình Trị Đông B, Quận Bình Tân, TP.HCM.</v>
      </c>
      <c r="J3244" s="13" t="e">
        <f>VLOOKUP(F3244,#REF!,5,0)</f>
        <v>#REF!</v>
      </c>
      <c r="M3244" s="13" t="e">
        <f>VLOOKUP(K3244,#REF!,2,0)</f>
        <v>#REF!</v>
      </c>
      <c r="N3244" s="17" t="e">
        <f>VLOOKUP(K3244,#REF!,6,0)</f>
        <v>#REF!</v>
      </c>
      <c r="O3244" s="17" t="e">
        <f t="shared" si="154"/>
        <v>#REF!</v>
      </c>
      <c r="P3244" s="22">
        <v>0.08</v>
      </c>
      <c r="Q3244" s="17" t="e">
        <f t="shared" si="155"/>
        <v>#REF!</v>
      </c>
      <c r="R3244" s="13" t="e">
        <f>VLOOKUP(J3244,'[1]Nhân viên'!$E$20:$F$41,2,0)</f>
        <v>#REF!</v>
      </c>
    </row>
    <row r="3245" spans="1:18" hidden="1">
      <c r="A3245" s="11">
        <v>3247</v>
      </c>
      <c r="B3245" s="11">
        <f t="shared" si="153"/>
        <v>0</v>
      </c>
      <c r="E3245" s="13" t="e">
        <f>VLOOKUP(D3245,#REF!,2,0)</f>
        <v>#REF!</v>
      </c>
      <c r="H3245" s="13" t="e">
        <f>VLOOKUP(F3245,#REF!,2,0)</f>
        <v>#REF!</v>
      </c>
      <c r="I3245" s="13" t="str">
        <f>VLOOKUP(F3245,'[1]Khách hàng'!$A$4:$F$2144,3,0)</f>
        <v>Số 1 đường số 17A, Khu phố 11, Phường Bình Trị Đông B, Quận Bình Tân, TP.HCM.</v>
      </c>
      <c r="J3245" s="13" t="e">
        <f>VLOOKUP(F3245,#REF!,5,0)</f>
        <v>#REF!</v>
      </c>
      <c r="M3245" s="13" t="e">
        <f>VLOOKUP(K3245,#REF!,2,0)</f>
        <v>#REF!</v>
      </c>
      <c r="N3245" s="17" t="e">
        <f>VLOOKUP(K3245,#REF!,6,0)</f>
        <v>#REF!</v>
      </c>
      <c r="O3245" s="17" t="e">
        <f t="shared" si="154"/>
        <v>#REF!</v>
      </c>
      <c r="P3245" s="22">
        <v>0.08</v>
      </c>
      <c r="Q3245" s="17" t="e">
        <f t="shared" si="155"/>
        <v>#REF!</v>
      </c>
      <c r="R3245" s="13" t="e">
        <f>VLOOKUP(J3245,'[1]Nhân viên'!$E$20:$F$41,2,0)</f>
        <v>#REF!</v>
      </c>
    </row>
    <row r="3246" spans="1:18" hidden="1">
      <c r="A3246" s="11">
        <v>3248</v>
      </c>
      <c r="B3246" s="11">
        <f t="shared" si="153"/>
        <v>0</v>
      </c>
      <c r="E3246" s="13" t="e">
        <f>VLOOKUP(D3246,#REF!,2,0)</f>
        <v>#REF!</v>
      </c>
      <c r="H3246" s="13" t="e">
        <f>VLOOKUP(F3246,#REF!,2,0)</f>
        <v>#REF!</v>
      </c>
      <c r="I3246" s="13" t="str">
        <f>VLOOKUP(F3246,'[1]Khách hàng'!$A$4:$F$2144,3,0)</f>
        <v>Số 1 đường số 17A, Khu phố 11, Phường Bình Trị Đông B, Quận Bình Tân, TP.HCM.</v>
      </c>
      <c r="J3246" s="13" t="e">
        <f>VLOOKUP(F3246,#REF!,5,0)</f>
        <v>#REF!</v>
      </c>
      <c r="M3246" s="13" t="e">
        <f>VLOOKUP(K3246,#REF!,2,0)</f>
        <v>#REF!</v>
      </c>
      <c r="N3246" s="17" t="e">
        <f>VLOOKUP(K3246,#REF!,6,0)</f>
        <v>#REF!</v>
      </c>
      <c r="O3246" s="17" t="e">
        <f t="shared" si="154"/>
        <v>#REF!</v>
      </c>
      <c r="P3246" s="22">
        <v>0.08</v>
      </c>
      <c r="Q3246" s="17" t="e">
        <f t="shared" si="155"/>
        <v>#REF!</v>
      </c>
      <c r="R3246" s="13" t="e">
        <f>VLOOKUP(J3246,'[1]Nhân viên'!$E$20:$F$41,2,0)</f>
        <v>#REF!</v>
      </c>
    </row>
    <row r="3247" spans="1:18" hidden="1">
      <c r="A3247" s="11">
        <v>3249</v>
      </c>
      <c r="B3247" s="11">
        <f t="shared" si="153"/>
        <v>0</v>
      </c>
      <c r="E3247" s="13" t="e">
        <f>VLOOKUP(D3247,#REF!,2,0)</f>
        <v>#REF!</v>
      </c>
      <c r="H3247" s="13" t="e">
        <f>VLOOKUP(F3247,#REF!,2,0)</f>
        <v>#REF!</v>
      </c>
      <c r="I3247" s="13" t="str">
        <f>VLOOKUP(F3247,'[1]Khách hàng'!$A$4:$F$2144,3,0)</f>
        <v>Số 1 đường số 17A, Khu phố 11, Phường Bình Trị Đông B, Quận Bình Tân, TP.HCM.</v>
      </c>
      <c r="J3247" s="13" t="e">
        <f>VLOOKUP(F3247,#REF!,5,0)</f>
        <v>#REF!</v>
      </c>
      <c r="M3247" s="13" t="e">
        <f>VLOOKUP(K3247,#REF!,2,0)</f>
        <v>#REF!</v>
      </c>
      <c r="N3247" s="17" t="e">
        <f>VLOOKUP(K3247,#REF!,6,0)</f>
        <v>#REF!</v>
      </c>
      <c r="O3247" s="17" t="e">
        <f t="shared" si="154"/>
        <v>#REF!</v>
      </c>
      <c r="P3247" s="22">
        <v>0.08</v>
      </c>
      <c r="Q3247" s="17" t="e">
        <f t="shared" si="155"/>
        <v>#REF!</v>
      </c>
      <c r="R3247" s="13" t="e">
        <f>VLOOKUP(J3247,'[1]Nhân viên'!$E$20:$F$41,2,0)</f>
        <v>#REF!</v>
      </c>
    </row>
    <row r="3248" spans="1:18" hidden="1">
      <c r="A3248" s="11">
        <v>3250</v>
      </c>
      <c r="B3248" s="11">
        <f t="shared" si="153"/>
        <v>0</v>
      </c>
      <c r="E3248" s="13" t="e">
        <f>VLOOKUP(D3248,#REF!,2,0)</f>
        <v>#REF!</v>
      </c>
      <c r="H3248" s="13" t="e">
        <f>VLOOKUP(F3248,#REF!,2,0)</f>
        <v>#REF!</v>
      </c>
      <c r="I3248" s="13" t="str">
        <f>VLOOKUP(F3248,'[1]Khách hàng'!$A$4:$F$2144,3,0)</f>
        <v>Số 1 đường số 17A, Khu phố 11, Phường Bình Trị Đông B, Quận Bình Tân, TP.HCM.</v>
      </c>
      <c r="J3248" s="13" t="e">
        <f>VLOOKUP(F3248,#REF!,5,0)</f>
        <v>#REF!</v>
      </c>
      <c r="M3248" s="13" t="e">
        <f>VLOOKUP(K3248,#REF!,2,0)</f>
        <v>#REF!</v>
      </c>
      <c r="N3248" s="17" t="e">
        <f>VLOOKUP(K3248,#REF!,6,0)</f>
        <v>#REF!</v>
      </c>
      <c r="O3248" s="17" t="e">
        <f t="shared" si="154"/>
        <v>#REF!</v>
      </c>
      <c r="P3248" s="22">
        <v>0.08</v>
      </c>
      <c r="Q3248" s="17" t="e">
        <f t="shared" si="155"/>
        <v>#REF!</v>
      </c>
      <c r="R3248" s="13" t="e">
        <f>VLOOKUP(J3248,'[1]Nhân viên'!$E$20:$F$41,2,0)</f>
        <v>#REF!</v>
      </c>
    </row>
    <row r="3249" spans="1:18" hidden="1">
      <c r="A3249" s="11">
        <v>3251</v>
      </c>
      <c r="B3249" s="11">
        <f t="shared" si="153"/>
        <v>0</v>
      </c>
      <c r="E3249" s="13" t="e">
        <f>VLOOKUP(D3249,#REF!,2,0)</f>
        <v>#REF!</v>
      </c>
      <c r="H3249" s="13" t="e">
        <f>VLOOKUP(F3249,#REF!,2,0)</f>
        <v>#REF!</v>
      </c>
      <c r="I3249" s="13" t="str">
        <f>VLOOKUP(F3249,'[1]Khách hàng'!$A$4:$F$2144,3,0)</f>
        <v>Số 1 đường số 17A, Khu phố 11, Phường Bình Trị Đông B, Quận Bình Tân, TP.HCM.</v>
      </c>
      <c r="J3249" s="13" t="e">
        <f>VLOOKUP(F3249,#REF!,5,0)</f>
        <v>#REF!</v>
      </c>
      <c r="M3249" s="13" t="e">
        <f>VLOOKUP(K3249,#REF!,2,0)</f>
        <v>#REF!</v>
      </c>
      <c r="N3249" s="17" t="e">
        <f>VLOOKUP(K3249,#REF!,6,0)</f>
        <v>#REF!</v>
      </c>
      <c r="O3249" s="17" t="e">
        <f t="shared" si="154"/>
        <v>#REF!</v>
      </c>
      <c r="P3249" s="22">
        <v>0.08</v>
      </c>
      <c r="Q3249" s="17" t="e">
        <f t="shared" si="155"/>
        <v>#REF!</v>
      </c>
      <c r="R3249" s="13" t="e">
        <f>VLOOKUP(J3249,'[1]Nhân viên'!$E$20:$F$41,2,0)</f>
        <v>#REF!</v>
      </c>
    </row>
    <row r="3250" spans="1:18" hidden="1">
      <c r="A3250" s="11">
        <v>3252</v>
      </c>
      <c r="B3250" s="11">
        <f t="shared" si="153"/>
        <v>0</v>
      </c>
      <c r="E3250" s="13" t="e">
        <f>VLOOKUP(D3250,#REF!,2,0)</f>
        <v>#REF!</v>
      </c>
      <c r="H3250" s="13" t="e">
        <f>VLOOKUP(F3250,#REF!,2,0)</f>
        <v>#REF!</v>
      </c>
      <c r="I3250" s="13" t="str">
        <f>VLOOKUP(F3250,'[1]Khách hàng'!$A$4:$F$2144,3,0)</f>
        <v>Số 1 đường số 17A, Khu phố 11, Phường Bình Trị Đông B, Quận Bình Tân, TP.HCM.</v>
      </c>
      <c r="J3250" s="13" t="e">
        <f>VLOOKUP(F3250,#REF!,5,0)</f>
        <v>#REF!</v>
      </c>
      <c r="M3250" s="13" t="e">
        <f>VLOOKUP(K3250,#REF!,2,0)</f>
        <v>#REF!</v>
      </c>
      <c r="N3250" s="17" t="e">
        <f>VLOOKUP(K3250,#REF!,6,0)</f>
        <v>#REF!</v>
      </c>
      <c r="O3250" s="17" t="e">
        <f t="shared" si="154"/>
        <v>#REF!</v>
      </c>
      <c r="P3250" s="22">
        <v>0.08</v>
      </c>
      <c r="Q3250" s="17" t="e">
        <f t="shared" si="155"/>
        <v>#REF!</v>
      </c>
      <c r="R3250" s="13" t="e">
        <f>VLOOKUP(J3250,'[1]Nhân viên'!$E$20:$F$41,2,0)</f>
        <v>#REF!</v>
      </c>
    </row>
    <row r="3251" spans="1:18" hidden="1">
      <c r="A3251" s="11">
        <v>3253</v>
      </c>
      <c r="B3251" s="11">
        <f t="shared" si="153"/>
        <v>0</v>
      </c>
      <c r="E3251" s="13" t="e">
        <f>VLOOKUP(D3251,#REF!,2,0)</f>
        <v>#REF!</v>
      </c>
      <c r="H3251" s="13" t="e">
        <f>VLOOKUP(F3251,#REF!,2,0)</f>
        <v>#REF!</v>
      </c>
      <c r="I3251" s="13" t="str">
        <f>VLOOKUP(F3251,'[1]Khách hàng'!$A$4:$F$2144,3,0)</f>
        <v>Số 1 đường số 17A, Khu phố 11, Phường Bình Trị Đông B, Quận Bình Tân, TP.HCM.</v>
      </c>
      <c r="J3251" s="13" t="e">
        <f>VLOOKUP(F3251,#REF!,5,0)</f>
        <v>#REF!</v>
      </c>
      <c r="M3251" s="13" t="e">
        <f>VLOOKUP(K3251,#REF!,2,0)</f>
        <v>#REF!</v>
      </c>
      <c r="N3251" s="17" t="e">
        <f>VLOOKUP(K3251,#REF!,6,0)</f>
        <v>#REF!</v>
      </c>
      <c r="O3251" s="17" t="e">
        <f t="shared" si="154"/>
        <v>#REF!</v>
      </c>
      <c r="P3251" s="22">
        <v>0.08</v>
      </c>
      <c r="Q3251" s="17" t="e">
        <f t="shared" si="155"/>
        <v>#REF!</v>
      </c>
      <c r="R3251" s="13" t="e">
        <f>VLOOKUP(J3251,'[1]Nhân viên'!$E$20:$F$41,2,0)</f>
        <v>#REF!</v>
      </c>
    </row>
    <row r="3252" spans="1:18" hidden="1">
      <c r="A3252" s="11">
        <v>3254</v>
      </c>
      <c r="B3252" s="11">
        <f t="shared" si="153"/>
        <v>0</v>
      </c>
      <c r="E3252" s="13" t="e">
        <f>VLOOKUP(D3252,#REF!,2,0)</f>
        <v>#REF!</v>
      </c>
      <c r="H3252" s="13" t="e">
        <f>VLOOKUP(F3252,#REF!,2,0)</f>
        <v>#REF!</v>
      </c>
      <c r="I3252" s="13" t="str">
        <f>VLOOKUP(F3252,'[1]Khách hàng'!$A$4:$F$2144,3,0)</f>
        <v>Số 1 đường số 17A, Khu phố 11, Phường Bình Trị Đông B, Quận Bình Tân, TP.HCM.</v>
      </c>
      <c r="J3252" s="13" t="e">
        <f>VLOOKUP(F3252,#REF!,5,0)</f>
        <v>#REF!</v>
      </c>
      <c r="M3252" s="13" t="e">
        <f>VLOOKUP(K3252,#REF!,2,0)</f>
        <v>#REF!</v>
      </c>
      <c r="N3252" s="17" t="e">
        <f>VLOOKUP(K3252,#REF!,6,0)</f>
        <v>#REF!</v>
      </c>
      <c r="O3252" s="17" t="e">
        <f t="shared" si="154"/>
        <v>#REF!</v>
      </c>
      <c r="P3252" s="22">
        <v>0.08</v>
      </c>
      <c r="Q3252" s="17" t="e">
        <f t="shared" si="155"/>
        <v>#REF!</v>
      </c>
      <c r="R3252" s="13" t="e">
        <f>VLOOKUP(J3252,'[1]Nhân viên'!$E$20:$F$41,2,0)</f>
        <v>#REF!</v>
      </c>
    </row>
    <row r="3253" spans="1:18" hidden="1">
      <c r="A3253" s="11">
        <v>3255</v>
      </c>
      <c r="B3253" s="11">
        <f t="shared" si="153"/>
        <v>0</v>
      </c>
      <c r="E3253" s="13" t="e">
        <f>VLOOKUP(D3253,#REF!,2,0)</f>
        <v>#REF!</v>
      </c>
      <c r="H3253" s="13" t="e">
        <f>VLOOKUP(F3253,#REF!,2,0)</f>
        <v>#REF!</v>
      </c>
      <c r="I3253" s="13" t="str">
        <f>VLOOKUP(F3253,'[1]Khách hàng'!$A$4:$F$2144,3,0)</f>
        <v>Số 1 đường số 17A, Khu phố 11, Phường Bình Trị Đông B, Quận Bình Tân, TP.HCM.</v>
      </c>
      <c r="J3253" s="13" t="e">
        <f>VLOOKUP(F3253,#REF!,5,0)</f>
        <v>#REF!</v>
      </c>
      <c r="M3253" s="13" t="e">
        <f>VLOOKUP(K3253,#REF!,2,0)</f>
        <v>#REF!</v>
      </c>
      <c r="N3253" s="17" t="e">
        <f>VLOOKUP(K3253,#REF!,6,0)</f>
        <v>#REF!</v>
      </c>
      <c r="O3253" s="17" t="e">
        <f t="shared" si="154"/>
        <v>#REF!</v>
      </c>
      <c r="P3253" s="22">
        <v>0.08</v>
      </c>
      <c r="Q3253" s="17" t="e">
        <f t="shared" si="155"/>
        <v>#REF!</v>
      </c>
      <c r="R3253" s="13" t="e">
        <f>VLOOKUP(J3253,'[1]Nhân viên'!$E$20:$F$41,2,0)</f>
        <v>#REF!</v>
      </c>
    </row>
    <row r="3254" spans="1:18" hidden="1">
      <c r="A3254" s="11">
        <v>3256</v>
      </c>
      <c r="B3254" s="11">
        <f t="shared" si="153"/>
        <v>0</v>
      </c>
      <c r="E3254" s="13" t="e">
        <f>VLOOKUP(D3254,#REF!,2,0)</f>
        <v>#REF!</v>
      </c>
      <c r="H3254" s="13" t="e">
        <f>VLOOKUP(F3254,#REF!,2,0)</f>
        <v>#REF!</v>
      </c>
      <c r="I3254" s="13" t="str">
        <f>VLOOKUP(F3254,'[1]Khách hàng'!$A$4:$F$2144,3,0)</f>
        <v>Số 1 đường số 17A, Khu phố 11, Phường Bình Trị Đông B, Quận Bình Tân, TP.HCM.</v>
      </c>
      <c r="J3254" s="13" t="e">
        <f>VLOOKUP(F3254,#REF!,5,0)</f>
        <v>#REF!</v>
      </c>
      <c r="M3254" s="13" t="e">
        <f>VLOOKUP(K3254,#REF!,2,0)</f>
        <v>#REF!</v>
      </c>
      <c r="N3254" s="17" t="e">
        <f>VLOOKUP(K3254,#REF!,6,0)</f>
        <v>#REF!</v>
      </c>
      <c r="O3254" s="17" t="e">
        <f t="shared" si="154"/>
        <v>#REF!</v>
      </c>
      <c r="P3254" s="22">
        <v>0.08</v>
      </c>
      <c r="Q3254" s="17" t="e">
        <f t="shared" si="155"/>
        <v>#REF!</v>
      </c>
      <c r="R3254" s="13" t="e">
        <f>VLOOKUP(J3254,'[1]Nhân viên'!$E$20:$F$41,2,0)</f>
        <v>#REF!</v>
      </c>
    </row>
    <row r="3255" spans="1:18" hidden="1">
      <c r="A3255" s="11">
        <v>3257</v>
      </c>
      <c r="B3255" s="11">
        <f t="shared" si="153"/>
        <v>0</v>
      </c>
      <c r="E3255" s="13" t="e">
        <f>VLOOKUP(D3255,#REF!,2,0)</f>
        <v>#REF!</v>
      </c>
      <c r="H3255" s="13" t="e">
        <f>VLOOKUP(F3255,#REF!,2,0)</f>
        <v>#REF!</v>
      </c>
      <c r="I3255" s="13" t="str">
        <f>VLOOKUP(F3255,'[1]Khách hàng'!$A$4:$F$2144,3,0)</f>
        <v>Số 1 đường số 17A, Khu phố 11, Phường Bình Trị Đông B, Quận Bình Tân, TP.HCM.</v>
      </c>
      <c r="J3255" s="13" t="e">
        <f>VLOOKUP(F3255,#REF!,5,0)</f>
        <v>#REF!</v>
      </c>
      <c r="M3255" s="13" t="e">
        <f>VLOOKUP(K3255,#REF!,2,0)</f>
        <v>#REF!</v>
      </c>
      <c r="N3255" s="17" t="e">
        <f>VLOOKUP(K3255,#REF!,6,0)</f>
        <v>#REF!</v>
      </c>
      <c r="O3255" s="17" t="e">
        <f t="shared" si="154"/>
        <v>#REF!</v>
      </c>
      <c r="P3255" s="22">
        <v>0.08</v>
      </c>
      <c r="Q3255" s="17" t="e">
        <f t="shared" si="155"/>
        <v>#REF!</v>
      </c>
      <c r="R3255" s="13" t="e">
        <f>VLOOKUP(J3255,'[1]Nhân viên'!$E$20:$F$41,2,0)</f>
        <v>#REF!</v>
      </c>
    </row>
    <row r="3256" spans="1:18" hidden="1">
      <c r="A3256" s="11">
        <v>3258</v>
      </c>
      <c r="B3256" s="11">
        <f t="shared" si="153"/>
        <v>0</v>
      </c>
      <c r="E3256" s="13" t="e">
        <f>VLOOKUP(D3256,#REF!,2,0)</f>
        <v>#REF!</v>
      </c>
      <c r="H3256" s="13" t="e">
        <f>VLOOKUP(F3256,#REF!,2,0)</f>
        <v>#REF!</v>
      </c>
      <c r="I3256" s="13" t="str">
        <f>VLOOKUP(F3256,'[1]Khách hàng'!$A$4:$F$2144,3,0)</f>
        <v>Số 1 đường số 17A, Khu phố 11, Phường Bình Trị Đông B, Quận Bình Tân, TP.HCM.</v>
      </c>
      <c r="J3256" s="13" t="e">
        <f>VLOOKUP(F3256,#REF!,5,0)</f>
        <v>#REF!</v>
      </c>
      <c r="M3256" s="13" t="e">
        <f>VLOOKUP(K3256,#REF!,2,0)</f>
        <v>#REF!</v>
      </c>
      <c r="N3256" s="17" t="e">
        <f>VLOOKUP(K3256,#REF!,6,0)</f>
        <v>#REF!</v>
      </c>
      <c r="O3256" s="17" t="e">
        <f t="shared" si="154"/>
        <v>#REF!</v>
      </c>
      <c r="P3256" s="22">
        <v>0.08</v>
      </c>
      <c r="Q3256" s="17" t="e">
        <f t="shared" si="155"/>
        <v>#REF!</v>
      </c>
      <c r="R3256" s="13" t="e">
        <f>VLOOKUP(J3256,'[1]Nhân viên'!$E$20:$F$41,2,0)</f>
        <v>#REF!</v>
      </c>
    </row>
    <row r="3257" spans="1:18" hidden="1">
      <c r="A3257" s="11">
        <v>3259</v>
      </c>
      <c r="B3257" s="11">
        <f t="shared" si="153"/>
        <v>0</v>
      </c>
      <c r="E3257" s="13" t="e">
        <f>VLOOKUP(D3257,#REF!,2,0)</f>
        <v>#REF!</v>
      </c>
      <c r="H3257" s="13" t="e">
        <f>VLOOKUP(F3257,#REF!,2,0)</f>
        <v>#REF!</v>
      </c>
      <c r="I3257" s="13" t="str">
        <f>VLOOKUP(F3257,'[1]Khách hàng'!$A$4:$F$2144,3,0)</f>
        <v>Số 1 đường số 17A, Khu phố 11, Phường Bình Trị Đông B, Quận Bình Tân, TP.HCM.</v>
      </c>
      <c r="J3257" s="13" t="e">
        <f>VLOOKUP(F3257,#REF!,5,0)</f>
        <v>#REF!</v>
      </c>
      <c r="M3257" s="13" t="e">
        <f>VLOOKUP(K3257,#REF!,2,0)</f>
        <v>#REF!</v>
      </c>
      <c r="N3257" s="17" t="e">
        <f>VLOOKUP(K3257,#REF!,6,0)</f>
        <v>#REF!</v>
      </c>
      <c r="O3257" s="17" t="e">
        <f t="shared" si="154"/>
        <v>#REF!</v>
      </c>
      <c r="P3257" s="22">
        <v>0.08</v>
      </c>
      <c r="Q3257" s="17" t="e">
        <f t="shared" si="155"/>
        <v>#REF!</v>
      </c>
      <c r="R3257" s="13" t="e">
        <f>VLOOKUP(J3257,'[1]Nhân viên'!$E$20:$F$41,2,0)</f>
        <v>#REF!</v>
      </c>
    </row>
    <row r="3258" spans="1:18" hidden="1">
      <c r="A3258" s="11">
        <v>3260</v>
      </c>
      <c r="B3258" s="11">
        <f t="shared" si="153"/>
        <v>0</v>
      </c>
      <c r="E3258" s="13" t="e">
        <f>VLOOKUP(D3258,#REF!,2,0)</f>
        <v>#REF!</v>
      </c>
      <c r="H3258" s="13" t="e">
        <f>VLOOKUP(F3258,#REF!,2,0)</f>
        <v>#REF!</v>
      </c>
      <c r="I3258" s="13" t="str">
        <f>VLOOKUP(F3258,'[1]Khách hàng'!$A$4:$F$2144,3,0)</f>
        <v>Số 1 đường số 17A, Khu phố 11, Phường Bình Trị Đông B, Quận Bình Tân, TP.HCM.</v>
      </c>
      <c r="J3258" s="13" t="e">
        <f>VLOOKUP(F3258,#REF!,5,0)</f>
        <v>#REF!</v>
      </c>
      <c r="M3258" s="13" t="e">
        <f>VLOOKUP(K3258,#REF!,2,0)</f>
        <v>#REF!</v>
      </c>
      <c r="N3258" s="17" t="e">
        <f>VLOOKUP(K3258,#REF!,6,0)</f>
        <v>#REF!</v>
      </c>
      <c r="O3258" s="17" t="e">
        <f t="shared" si="154"/>
        <v>#REF!</v>
      </c>
      <c r="P3258" s="22">
        <v>0.08</v>
      </c>
      <c r="Q3258" s="17" t="e">
        <f t="shared" si="155"/>
        <v>#REF!</v>
      </c>
      <c r="R3258" s="13" t="e">
        <f>VLOOKUP(J3258,'[1]Nhân viên'!$E$20:$F$41,2,0)</f>
        <v>#REF!</v>
      </c>
    </row>
    <row r="3259" spans="1:18" hidden="1">
      <c r="A3259" s="11">
        <v>3261</v>
      </c>
      <c r="B3259" s="11">
        <f t="shared" si="153"/>
        <v>0</v>
      </c>
      <c r="E3259" s="13" t="e">
        <f>VLOOKUP(D3259,#REF!,2,0)</f>
        <v>#REF!</v>
      </c>
      <c r="H3259" s="13" t="e">
        <f>VLOOKUP(F3259,#REF!,2,0)</f>
        <v>#REF!</v>
      </c>
      <c r="I3259" s="13" t="str">
        <f>VLOOKUP(F3259,'[1]Khách hàng'!$A$4:$F$2144,3,0)</f>
        <v>Số 1 đường số 17A, Khu phố 11, Phường Bình Trị Đông B, Quận Bình Tân, TP.HCM.</v>
      </c>
      <c r="J3259" s="13" t="e">
        <f>VLOOKUP(F3259,#REF!,5,0)</f>
        <v>#REF!</v>
      </c>
      <c r="M3259" s="13" t="e">
        <f>VLOOKUP(K3259,#REF!,2,0)</f>
        <v>#REF!</v>
      </c>
      <c r="N3259" s="17" t="e">
        <f>VLOOKUP(K3259,#REF!,6,0)</f>
        <v>#REF!</v>
      </c>
      <c r="O3259" s="17" t="e">
        <f t="shared" si="154"/>
        <v>#REF!</v>
      </c>
      <c r="P3259" s="22">
        <v>0.08</v>
      </c>
      <c r="Q3259" s="17" t="e">
        <f t="shared" si="155"/>
        <v>#REF!</v>
      </c>
      <c r="R3259" s="13" t="e">
        <f>VLOOKUP(J3259,'[1]Nhân viên'!$E$20:$F$41,2,0)</f>
        <v>#REF!</v>
      </c>
    </row>
    <row r="3260" spans="1:18" hidden="1">
      <c r="A3260" s="11">
        <v>3262</v>
      </c>
      <c r="B3260" s="11">
        <f t="shared" si="153"/>
        <v>0</v>
      </c>
      <c r="E3260" s="13" t="e">
        <f>VLOOKUP(D3260,#REF!,2,0)</f>
        <v>#REF!</v>
      </c>
      <c r="H3260" s="13" t="e">
        <f>VLOOKUP(F3260,#REF!,2,0)</f>
        <v>#REF!</v>
      </c>
      <c r="I3260" s="13" t="str">
        <f>VLOOKUP(F3260,'[1]Khách hàng'!$A$4:$F$2144,3,0)</f>
        <v>Số 1 đường số 17A, Khu phố 11, Phường Bình Trị Đông B, Quận Bình Tân, TP.HCM.</v>
      </c>
      <c r="J3260" s="13" t="e">
        <f>VLOOKUP(F3260,#REF!,5,0)</f>
        <v>#REF!</v>
      </c>
      <c r="M3260" s="13" t="e">
        <f>VLOOKUP(K3260,#REF!,2,0)</f>
        <v>#REF!</v>
      </c>
      <c r="N3260" s="17" t="e">
        <f>VLOOKUP(K3260,#REF!,6,0)</f>
        <v>#REF!</v>
      </c>
      <c r="O3260" s="17" t="e">
        <f t="shared" si="154"/>
        <v>#REF!</v>
      </c>
      <c r="P3260" s="22">
        <v>0.08</v>
      </c>
      <c r="Q3260" s="17" t="e">
        <f t="shared" si="155"/>
        <v>#REF!</v>
      </c>
      <c r="R3260" s="13" t="e">
        <f>VLOOKUP(J3260,'[1]Nhân viên'!$E$20:$F$41,2,0)</f>
        <v>#REF!</v>
      </c>
    </row>
    <row r="3261" spans="1:18" hidden="1">
      <c r="A3261" s="11">
        <v>3263</v>
      </c>
      <c r="B3261" s="11">
        <f t="shared" si="153"/>
        <v>0</v>
      </c>
      <c r="E3261" s="13" t="e">
        <f>VLOOKUP(D3261,#REF!,2,0)</f>
        <v>#REF!</v>
      </c>
      <c r="H3261" s="13" t="e">
        <f>VLOOKUP(F3261,#REF!,2,0)</f>
        <v>#REF!</v>
      </c>
      <c r="I3261" s="13" t="str">
        <f>VLOOKUP(F3261,'[1]Khách hàng'!$A$4:$F$2144,3,0)</f>
        <v>Số 1 đường số 17A, Khu phố 11, Phường Bình Trị Đông B, Quận Bình Tân, TP.HCM.</v>
      </c>
      <c r="J3261" s="13" t="e">
        <f>VLOOKUP(F3261,#REF!,5,0)</f>
        <v>#REF!</v>
      </c>
      <c r="M3261" s="13" t="e">
        <f>VLOOKUP(K3261,#REF!,2,0)</f>
        <v>#REF!</v>
      </c>
      <c r="N3261" s="17" t="e">
        <f>VLOOKUP(K3261,#REF!,6,0)</f>
        <v>#REF!</v>
      </c>
      <c r="O3261" s="17" t="e">
        <f t="shared" si="154"/>
        <v>#REF!</v>
      </c>
      <c r="P3261" s="22">
        <v>0.08</v>
      </c>
      <c r="Q3261" s="17" t="e">
        <f t="shared" si="155"/>
        <v>#REF!</v>
      </c>
      <c r="R3261" s="13" t="e">
        <f>VLOOKUP(J3261,'[1]Nhân viên'!$E$20:$F$41,2,0)</f>
        <v>#REF!</v>
      </c>
    </row>
    <row r="3262" spans="1:18" hidden="1">
      <c r="A3262" s="11">
        <v>3264</v>
      </c>
      <c r="B3262" s="11">
        <f t="shared" si="153"/>
        <v>0</v>
      </c>
      <c r="E3262" s="13" t="e">
        <f>VLOOKUP(D3262,#REF!,2,0)</f>
        <v>#REF!</v>
      </c>
      <c r="H3262" s="13" t="e">
        <f>VLOOKUP(F3262,#REF!,2,0)</f>
        <v>#REF!</v>
      </c>
      <c r="I3262" s="13" t="str">
        <f>VLOOKUP(F3262,'[1]Khách hàng'!$A$4:$F$2144,3,0)</f>
        <v>Số 1 đường số 17A, Khu phố 11, Phường Bình Trị Đông B, Quận Bình Tân, TP.HCM.</v>
      </c>
      <c r="J3262" s="13" t="e">
        <f>VLOOKUP(F3262,#REF!,5,0)</f>
        <v>#REF!</v>
      </c>
      <c r="M3262" s="13" t="e">
        <f>VLOOKUP(K3262,#REF!,2,0)</f>
        <v>#REF!</v>
      </c>
      <c r="N3262" s="17" t="e">
        <f>VLOOKUP(K3262,#REF!,6,0)</f>
        <v>#REF!</v>
      </c>
      <c r="O3262" s="17" t="e">
        <f t="shared" si="154"/>
        <v>#REF!</v>
      </c>
      <c r="P3262" s="22">
        <v>0.08</v>
      </c>
      <c r="Q3262" s="17" t="e">
        <f t="shared" si="155"/>
        <v>#REF!</v>
      </c>
      <c r="R3262" s="13" t="e">
        <f>VLOOKUP(J3262,'[1]Nhân viên'!$E$20:$F$41,2,0)</f>
        <v>#REF!</v>
      </c>
    </row>
    <row r="3263" spans="1:18" hidden="1">
      <c r="A3263" s="11">
        <v>3265</v>
      </c>
      <c r="B3263" s="11">
        <f t="shared" si="153"/>
        <v>0</v>
      </c>
      <c r="E3263" s="13" t="e">
        <f>VLOOKUP(D3263,#REF!,2,0)</f>
        <v>#REF!</v>
      </c>
      <c r="H3263" s="13" t="e">
        <f>VLOOKUP(F3263,#REF!,2,0)</f>
        <v>#REF!</v>
      </c>
      <c r="I3263" s="13" t="str">
        <f>VLOOKUP(F3263,'[1]Khách hàng'!$A$4:$F$2144,3,0)</f>
        <v>Số 1 đường số 17A, Khu phố 11, Phường Bình Trị Đông B, Quận Bình Tân, TP.HCM.</v>
      </c>
      <c r="J3263" s="13" t="e">
        <f>VLOOKUP(F3263,#REF!,5,0)</f>
        <v>#REF!</v>
      </c>
      <c r="M3263" s="13" t="e">
        <f>VLOOKUP(K3263,#REF!,2,0)</f>
        <v>#REF!</v>
      </c>
      <c r="N3263" s="17" t="e">
        <f>VLOOKUP(K3263,#REF!,6,0)</f>
        <v>#REF!</v>
      </c>
      <c r="O3263" s="17" t="e">
        <f t="shared" si="154"/>
        <v>#REF!</v>
      </c>
      <c r="P3263" s="22">
        <v>0.08</v>
      </c>
      <c r="Q3263" s="17" t="e">
        <f t="shared" si="155"/>
        <v>#REF!</v>
      </c>
      <c r="R3263" s="13" t="e">
        <f>VLOOKUP(J3263,'[1]Nhân viên'!$E$20:$F$41,2,0)</f>
        <v>#REF!</v>
      </c>
    </row>
    <row r="3264" spans="1:18" hidden="1">
      <c r="A3264" s="11">
        <v>3266</v>
      </c>
      <c r="B3264" s="11">
        <f t="shared" si="153"/>
        <v>0</v>
      </c>
      <c r="E3264" s="13" t="e">
        <f>VLOOKUP(D3264,#REF!,2,0)</f>
        <v>#REF!</v>
      </c>
      <c r="H3264" s="13" t="e">
        <f>VLOOKUP(F3264,#REF!,2,0)</f>
        <v>#REF!</v>
      </c>
      <c r="I3264" s="13" t="str">
        <f>VLOOKUP(F3264,'[1]Khách hàng'!$A$4:$F$2144,3,0)</f>
        <v>Số 1 đường số 17A, Khu phố 11, Phường Bình Trị Đông B, Quận Bình Tân, TP.HCM.</v>
      </c>
      <c r="J3264" s="13" t="e">
        <f>VLOOKUP(F3264,#REF!,5,0)</f>
        <v>#REF!</v>
      </c>
      <c r="M3264" s="13" t="e">
        <f>VLOOKUP(K3264,#REF!,2,0)</f>
        <v>#REF!</v>
      </c>
      <c r="N3264" s="17" t="e">
        <f>VLOOKUP(K3264,#REF!,6,0)</f>
        <v>#REF!</v>
      </c>
      <c r="O3264" s="17" t="e">
        <f t="shared" si="154"/>
        <v>#REF!</v>
      </c>
      <c r="P3264" s="22">
        <v>0.08</v>
      </c>
      <c r="Q3264" s="17" t="e">
        <f t="shared" si="155"/>
        <v>#REF!</v>
      </c>
      <c r="R3264" s="13" t="e">
        <f>VLOOKUP(J3264,'[1]Nhân viên'!$E$20:$F$41,2,0)</f>
        <v>#REF!</v>
      </c>
    </row>
    <row r="3265" spans="1:18" hidden="1">
      <c r="A3265" s="11">
        <v>3267</v>
      </c>
      <c r="B3265" s="11">
        <f t="shared" si="153"/>
        <v>0</v>
      </c>
      <c r="E3265" s="13" t="e">
        <f>VLOOKUP(D3265,#REF!,2,0)</f>
        <v>#REF!</v>
      </c>
      <c r="H3265" s="13" t="e">
        <f>VLOOKUP(F3265,#REF!,2,0)</f>
        <v>#REF!</v>
      </c>
      <c r="I3265" s="13" t="str">
        <f>VLOOKUP(F3265,'[1]Khách hàng'!$A$4:$F$2144,3,0)</f>
        <v>Số 1 đường số 17A, Khu phố 11, Phường Bình Trị Đông B, Quận Bình Tân, TP.HCM.</v>
      </c>
      <c r="J3265" s="13" t="e">
        <f>VLOOKUP(F3265,#REF!,5,0)</f>
        <v>#REF!</v>
      </c>
      <c r="M3265" s="13" t="e">
        <f>VLOOKUP(K3265,#REF!,2,0)</f>
        <v>#REF!</v>
      </c>
      <c r="N3265" s="17" t="e">
        <f>VLOOKUP(K3265,#REF!,6,0)</f>
        <v>#REF!</v>
      </c>
      <c r="O3265" s="17" t="e">
        <f t="shared" si="154"/>
        <v>#REF!</v>
      </c>
      <c r="P3265" s="22">
        <v>0.08</v>
      </c>
      <c r="Q3265" s="17" t="e">
        <f t="shared" si="155"/>
        <v>#REF!</v>
      </c>
      <c r="R3265" s="13" t="e">
        <f>VLOOKUP(J3265,'[1]Nhân viên'!$E$20:$F$41,2,0)</f>
        <v>#REF!</v>
      </c>
    </row>
    <row r="3266" spans="1:18" hidden="1">
      <c r="A3266" s="11">
        <v>3268</v>
      </c>
      <c r="B3266" s="11">
        <f t="shared" si="153"/>
        <v>0</v>
      </c>
      <c r="E3266" s="13" t="e">
        <f>VLOOKUP(D3266,#REF!,2,0)</f>
        <v>#REF!</v>
      </c>
      <c r="H3266" s="13" t="e">
        <f>VLOOKUP(F3266,#REF!,2,0)</f>
        <v>#REF!</v>
      </c>
      <c r="I3266" s="13" t="str">
        <f>VLOOKUP(F3266,'[1]Khách hàng'!$A$4:$F$2144,3,0)</f>
        <v>Số 1 đường số 17A, Khu phố 11, Phường Bình Trị Đông B, Quận Bình Tân, TP.HCM.</v>
      </c>
      <c r="J3266" s="13" t="e">
        <f>VLOOKUP(F3266,#REF!,5,0)</f>
        <v>#REF!</v>
      </c>
      <c r="M3266" s="13" t="e">
        <f>VLOOKUP(K3266,#REF!,2,0)</f>
        <v>#REF!</v>
      </c>
      <c r="N3266" s="17" t="e">
        <f>VLOOKUP(K3266,#REF!,6,0)</f>
        <v>#REF!</v>
      </c>
      <c r="O3266" s="17" t="e">
        <f t="shared" si="154"/>
        <v>#REF!</v>
      </c>
      <c r="P3266" s="22">
        <v>0.08</v>
      </c>
      <c r="Q3266" s="17" t="e">
        <f t="shared" si="155"/>
        <v>#REF!</v>
      </c>
      <c r="R3266" s="13" t="e">
        <f>VLOOKUP(J3266,'[1]Nhân viên'!$E$20:$F$41,2,0)</f>
        <v>#REF!</v>
      </c>
    </row>
    <row r="3267" spans="1:18" hidden="1">
      <c r="A3267" s="11">
        <v>3269</v>
      </c>
      <c r="B3267" s="11">
        <f t="shared" si="153"/>
        <v>0</v>
      </c>
      <c r="E3267" s="13" t="e">
        <f>VLOOKUP(D3267,#REF!,2,0)</f>
        <v>#REF!</v>
      </c>
      <c r="H3267" s="13" t="e">
        <f>VLOOKUP(F3267,#REF!,2,0)</f>
        <v>#REF!</v>
      </c>
      <c r="I3267" s="13" t="str">
        <f>VLOOKUP(F3267,'[1]Khách hàng'!$A$4:$F$2144,3,0)</f>
        <v>Số 1 đường số 17A, Khu phố 11, Phường Bình Trị Đông B, Quận Bình Tân, TP.HCM.</v>
      </c>
      <c r="J3267" s="13" t="e">
        <f>VLOOKUP(F3267,#REF!,5,0)</f>
        <v>#REF!</v>
      </c>
      <c r="M3267" s="13" t="e">
        <f>VLOOKUP(K3267,#REF!,2,0)</f>
        <v>#REF!</v>
      </c>
      <c r="N3267" s="17" t="e">
        <f>VLOOKUP(K3267,#REF!,6,0)</f>
        <v>#REF!</v>
      </c>
      <c r="O3267" s="17" t="e">
        <f t="shared" si="154"/>
        <v>#REF!</v>
      </c>
      <c r="P3267" s="22">
        <v>0.08</v>
      </c>
      <c r="Q3267" s="17" t="e">
        <f t="shared" si="155"/>
        <v>#REF!</v>
      </c>
      <c r="R3267" s="13" t="e">
        <f>VLOOKUP(J3267,'[1]Nhân viên'!$E$20:$F$41,2,0)</f>
        <v>#REF!</v>
      </c>
    </row>
    <row r="3268" spans="1:18" hidden="1">
      <c r="A3268" s="11">
        <v>3270</v>
      </c>
      <c r="B3268" s="11">
        <f t="shared" si="153"/>
        <v>0</v>
      </c>
      <c r="E3268" s="13" t="e">
        <f>VLOOKUP(D3268,#REF!,2,0)</f>
        <v>#REF!</v>
      </c>
      <c r="H3268" s="13" t="e">
        <f>VLOOKUP(F3268,#REF!,2,0)</f>
        <v>#REF!</v>
      </c>
      <c r="I3268" s="13" t="str">
        <f>VLOOKUP(F3268,'[1]Khách hàng'!$A$4:$F$2144,3,0)</f>
        <v>Số 1 đường số 17A, Khu phố 11, Phường Bình Trị Đông B, Quận Bình Tân, TP.HCM.</v>
      </c>
      <c r="J3268" s="13" t="e">
        <f>VLOOKUP(F3268,#REF!,5,0)</f>
        <v>#REF!</v>
      </c>
      <c r="M3268" s="13" t="e">
        <f>VLOOKUP(K3268,#REF!,2,0)</f>
        <v>#REF!</v>
      </c>
      <c r="N3268" s="17" t="e">
        <f>VLOOKUP(K3268,#REF!,6,0)</f>
        <v>#REF!</v>
      </c>
      <c r="O3268" s="17" t="e">
        <f t="shared" si="154"/>
        <v>#REF!</v>
      </c>
      <c r="P3268" s="22">
        <v>0.08</v>
      </c>
      <c r="Q3268" s="17" t="e">
        <f t="shared" si="155"/>
        <v>#REF!</v>
      </c>
      <c r="R3268" s="13" t="e">
        <f>VLOOKUP(J3268,'[1]Nhân viên'!$E$20:$F$41,2,0)</f>
        <v>#REF!</v>
      </c>
    </row>
    <row r="3269" spans="1:18" hidden="1">
      <c r="A3269" s="11">
        <v>3271</v>
      </c>
      <c r="B3269" s="11">
        <f t="shared" si="153"/>
        <v>0</v>
      </c>
      <c r="E3269" s="13" t="e">
        <f>VLOOKUP(D3269,#REF!,2,0)</f>
        <v>#REF!</v>
      </c>
      <c r="H3269" s="13" t="e">
        <f>VLOOKUP(F3269,#REF!,2,0)</f>
        <v>#REF!</v>
      </c>
      <c r="I3269" s="13" t="str">
        <f>VLOOKUP(F3269,'[1]Khách hàng'!$A$4:$F$2144,3,0)</f>
        <v>Số 1 đường số 17A, Khu phố 11, Phường Bình Trị Đông B, Quận Bình Tân, TP.HCM.</v>
      </c>
      <c r="J3269" s="13" t="e">
        <f>VLOOKUP(F3269,#REF!,5,0)</f>
        <v>#REF!</v>
      </c>
      <c r="M3269" s="13" t="e">
        <f>VLOOKUP(K3269,#REF!,2,0)</f>
        <v>#REF!</v>
      </c>
      <c r="N3269" s="17" t="e">
        <f>VLOOKUP(K3269,#REF!,6,0)</f>
        <v>#REF!</v>
      </c>
      <c r="O3269" s="17" t="e">
        <f t="shared" si="154"/>
        <v>#REF!</v>
      </c>
      <c r="P3269" s="22">
        <v>0.08</v>
      </c>
      <c r="Q3269" s="17" t="e">
        <f t="shared" si="155"/>
        <v>#REF!</v>
      </c>
      <c r="R3269" s="13" t="e">
        <f>VLOOKUP(J3269,'[1]Nhân viên'!$E$20:$F$41,2,0)</f>
        <v>#REF!</v>
      </c>
    </row>
    <row r="3270" spans="1:18" hidden="1">
      <c r="A3270" s="11">
        <v>3272</v>
      </c>
      <c r="B3270" s="11">
        <f t="shared" si="153"/>
        <v>0</v>
      </c>
      <c r="E3270" s="13" t="e">
        <f>VLOOKUP(D3270,#REF!,2,0)</f>
        <v>#REF!</v>
      </c>
      <c r="H3270" s="13" t="e">
        <f>VLOOKUP(F3270,#REF!,2,0)</f>
        <v>#REF!</v>
      </c>
      <c r="I3270" s="13" t="str">
        <f>VLOOKUP(F3270,'[1]Khách hàng'!$A$4:$F$2144,3,0)</f>
        <v>Số 1 đường số 17A, Khu phố 11, Phường Bình Trị Đông B, Quận Bình Tân, TP.HCM.</v>
      </c>
      <c r="J3270" s="13" t="e">
        <f>VLOOKUP(F3270,#REF!,5,0)</f>
        <v>#REF!</v>
      </c>
      <c r="M3270" s="13" t="e">
        <f>VLOOKUP(K3270,#REF!,2,0)</f>
        <v>#REF!</v>
      </c>
      <c r="N3270" s="17" t="e">
        <f>VLOOKUP(K3270,#REF!,6,0)</f>
        <v>#REF!</v>
      </c>
      <c r="O3270" s="17" t="e">
        <f t="shared" si="154"/>
        <v>#REF!</v>
      </c>
      <c r="P3270" s="22">
        <v>0.08</v>
      </c>
      <c r="Q3270" s="17" t="e">
        <f t="shared" si="155"/>
        <v>#REF!</v>
      </c>
      <c r="R3270" s="13" t="e">
        <f>VLOOKUP(J3270,'[1]Nhân viên'!$E$20:$F$41,2,0)</f>
        <v>#REF!</v>
      </c>
    </row>
    <row r="3271" spans="1:18" hidden="1">
      <c r="A3271" s="11">
        <v>3273</v>
      </c>
      <c r="B3271" s="11">
        <f t="shared" si="153"/>
        <v>0</v>
      </c>
      <c r="E3271" s="13" t="e">
        <f>VLOOKUP(D3271,#REF!,2,0)</f>
        <v>#REF!</v>
      </c>
      <c r="H3271" s="13" t="e">
        <f>VLOOKUP(F3271,#REF!,2,0)</f>
        <v>#REF!</v>
      </c>
      <c r="I3271" s="13" t="str">
        <f>VLOOKUP(F3271,'[1]Khách hàng'!$A$4:$F$2144,3,0)</f>
        <v>Số 1 đường số 17A, Khu phố 11, Phường Bình Trị Đông B, Quận Bình Tân, TP.HCM.</v>
      </c>
      <c r="J3271" s="13" t="e">
        <f>VLOOKUP(F3271,#REF!,5,0)</f>
        <v>#REF!</v>
      </c>
      <c r="M3271" s="13" t="e">
        <f>VLOOKUP(K3271,#REF!,2,0)</f>
        <v>#REF!</v>
      </c>
      <c r="N3271" s="17" t="e">
        <f>VLOOKUP(K3271,#REF!,6,0)</f>
        <v>#REF!</v>
      </c>
      <c r="O3271" s="17" t="e">
        <f t="shared" si="154"/>
        <v>#REF!</v>
      </c>
      <c r="P3271" s="22">
        <v>0.08</v>
      </c>
      <c r="Q3271" s="17" t="e">
        <f t="shared" si="155"/>
        <v>#REF!</v>
      </c>
      <c r="R3271" s="13" t="e">
        <f>VLOOKUP(J3271,'[1]Nhân viên'!$E$20:$F$41,2,0)</f>
        <v>#REF!</v>
      </c>
    </row>
    <row r="3272" spans="1:18" hidden="1">
      <c r="A3272" s="11">
        <v>3274</v>
      </c>
      <c r="B3272" s="11">
        <f t="shared" si="153"/>
        <v>0</v>
      </c>
      <c r="E3272" s="13" t="e">
        <f>VLOOKUP(D3272,#REF!,2,0)</f>
        <v>#REF!</v>
      </c>
      <c r="H3272" s="13" t="e">
        <f>VLOOKUP(F3272,#REF!,2,0)</f>
        <v>#REF!</v>
      </c>
      <c r="I3272" s="13" t="str">
        <f>VLOOKUP(F3272,'[1]Khách hàng'!$A$4:$F$2144,3,0)</f>
        <v>Số 1 đường số 17A, Khu phố 11, Phường Bình Trị Đông B, Quận Bình Tân, TP.HCM.</v>
      </c>
      <c r="J3272" s="13" t="e">
        <f>VLOOKUP(F3272,#REF!,5,0)</f>
        <v>#REF!</v>
      </c>
      <c r="M3272" s="13" t="e">
        <f>VLOOKUP(K3272,#REF!,2,0)</f>
        <v>#REF!</v>
      </c>
      <c r="N3272" s="17" t="e">
        <f>VLOOKUP(K3272,#REF!,6,0)</f>
        <v>#REF!</v>
      </c>
      <c r="O3272" s="17" t="e">
        <f t="shared" si="154"/>
        <v>#REF!</v>
      </c>
      <c r="P3272" s="22">
        <v>0.08</v>
      </c>
      <c r="Q3272" s="17" t="e">
        <f t="shared" si="155"/>
        <v>#REF!</v>
      </c>
      <c r="R3272" s="13" t="e">
        <f>VLOOKUP(J3272,'[1]Nhân viên'!$E$20:$F$41,2,0)</f>
        <v>#REF!</v>
      </c>
    </row>
    <row r="3273" spans="1:18" hidden="1">
      <c r="A3273" s="11">
        <v>3275</v>
      </c>
      <c r="B3273" s="11">
        <f t="shared" si="153"/>
        <v>0</v>
      </c>
      <c r="E3273" s="13" t="e">
        <f>VLOOKUP(D3273,#REF!,2,0)</f>
        <v>#REF!</v>
      </c>
      <c r="H3273" s="13" t="e">
        <f>VLOOKUP(F3273,#REF!,2,0)</f>
        <v>#REF!</v>
      </c>
      <c r="I3273" s="13" t="str">
        <f>VLOOKUP(F3273,'[1]Khách hàng'!$A$4:$F$2144,3,0)</f>
        <v>Số 1 đường số 17A, Khu phố 11, Phường Bình Trị Đông B, Quận Bình Tân, TP.HCM.</v>
      </c>
      <c r="J3273" s="13" t="e">
        <f>VLOOKUP(F3273,#REF!,5,0)</f>
        <v>#REF!</v>
      </c>
      <c r="M3273" s="13" t="e">
        <f>VLOOKUP(K3273,#REF!,2,0)</f>
        <v>#REF!</v>
      </c>
      <c r="N3273" s="17" t="e">
        <f>VLOOKUP(K3273,#REF!,6,0)</f>
        <v>#REF!</v>
      </c>
      <c r="O3273" s="17" t="e">
        <f t="shared" si="154"/>
        <v>#REF!</v>
      </c>
      <c r="P3273" s="22">
        <v>0.08</v>
      </c>
      <c r="Q3273" s="17" t="e">
        <f t="shared" si="155"/>
        <v>#REF!</v>
      </c>
      <c r="R3273" s="13" t="e">
        <f>VLOOKUP(J3273,'[1]Nhân viên'!$E$20:$F$41,2,0)</f>
        <v>#REF!</v>
      </c>
    </row>
    <row r="3274" spans="1:18" hidden="1">
      <c r="A3274" s="11">
        <v>3276</v>
      </c>
      <c r="B3274" s="11">
        <f t="shared" si="153"/>
        <v>0</v>
      </c>
      <c r="E3274" s="13" t="e">
        <f>VLOOKUP(D3274,#REF!,2,0)</f>
        <v>#REF!</v>
      </c>
      <c r="H3274" s="13" t="e">
        <f>VLOOKUP(F3274,#REF!,2,0)</f>
        <v>#REF!</v>
      </c>
      <c r="I3274" s="13" t="str">
        <f>VLOOKUP(F3274,'[1]Khách hàng'!$A$4:$F$2144,3,0)</f>
        <v>Số 1 đường số 17A, Khu phố 11, Phường Bình Trị Đông B, Quận Bình Tân, TP.HCM.</v>
      </c>
      <c r="J3274" s="13" t="e">
        <f>VLOOKUP(F3274,#REF!,5,0)</f>
        <v>#REF!</v>
      </c>
      <c r="M3274" s="13" t="e">
        <f>VLOOKUP(K3274,#REF!,2,0)</f>
        <v>#REF!</v>
      </c>
      <c r="N3274" s="17" t="e">
        <f>VLOOKUP(K3274,#REF!,6,0)</f>
        <v>#REF!</v>
      </c>
      <c r="O3274" s="17" t="e">
        <f t="shared" si="154"/>
        <v>#REF!</v>
      </c>
      <c r="P3274" s="22">
        <v>0.08</v>
      </c>
      <c r="Q3274" s="17" t="e">
        <f t="shared" si="155"/>
        <v>#REF!</v>
      </c>
      <c r="R3274" s="13" t="e">
        <f>VLOOKUP(J3274,'[1]Nhân viên'!$E$20:$F$41,2,0)</f>
        <v>#REF!</v>
      </c>
    </row>
    <row r="3275" spans="1:18" hidden="1">
      <c r="A3275" s="11">
        <v>3277</v>
      </c>
      <c r="B3275" s="11">
        <f t="shared" si="153"/>
        <v>0</v>
      </c>
      <c r="E3275" s="13" t="e">
        <f>VLOOKUP(D3275,#REF!,2,0)</f>
        <v>#REF!</v>
      </c>
      <c r="H3275" s="13" t="e">
        <f>VLOOKUP(F3275,#REF!,2,0)</f>
        <v>#REF!</v>
      </c>
      <c r="I3275" s="13" t="str">
        <f>VLOOKUP(F3275,'[1]Khách hàng'!$A$4:$F$2144,3,0)</f>
        <v>Số 1 đường số 17A, Khu phố 11, Phường Bình Trị Đông B, Quận Bình Tân, TP.HCM.</v>
      </c>
      <c r="J3275" s="13" t="e">
        <f>VLOOKUP(F3275,#REF!,5,0)</f>
        <v>#REF!</v>
      </c>
      <c r="M3275" s="13" t="e">
        <f>VLOOKUP(K3275,#REF!,2,0)</f>
        <v>#REF!</v>
      </c>
      <c r="N3275" s="17" t="e">
        <f>VLOOKUP(K3275,#REF!,6,0)</f>
        <v>#REF!</v>
      </c>
      <c r="O3275" s="17" t="e">
        <f t="shared" si="154"/>
        <v>#REF!</v>
      </c>
      <c r="P3275" s="22">
        <v>0.08</v>
      </c>
      <c r="Q3275" s="17" t="e">
        <f t="shared" si="155"/>
        <v>#REF!</v>
      </c>
      <c r="R3275" s="13" t="e">
        <f>VLOOKUP(J3275,'[1]Nhân viên'!$E$20:$F$41,2,0)</f>
        <v>#REF!</v>
      </c>
    </row>
    <row r="3276" spans="1:18" hidden="1">
      <c r="A3276" s="11">
        <v>3278</v>
      </c>
      <c r="B3276" s="11">
        <f t="shared" si="153"/>
        <v>0</v>
      </c>
      <c r="E3276" s="13" t="e">
        <f>VLOOKUP(D3276,#REF!,2,0)</f>
        <v>#REF!</v>
      </c>
      <c r="H3276" s="13" t="e">
        <f>VLOOKUP(F3276,#REF!,2,0)</f>
        <v>#REF!</v>
      </c>
      <c r="I3276" s="13" t="str">
        <f>VLOOKUP(F3276,'[1]Khách hàng'!$A$4:$F$2144,3,0)</f>
        <v>Số 1 đường số 17A, Khu phố 11, Phường Bình Trị Đông B, Quận Bình Tân, TP.HCM.</v>
      </c>
      <c r="J3276" s="13" t="e">
        <f>VLOOKUP(F3276,#REF!,5,0)</f>
        <v>#REF!</v>
      </c>
      <c r="M3276" s="13" t="e">
        <f>VLOOKUP(K3276,#REF!,2,0)</f>
        <v>#REF!</v>
      </c>
      <c r="N3276" s="17" t="e">
        <f>VLOOKUP(K3276,#REF!,6,0)</f>
        <v>#REF!</v>
      </c>
      <c r="O3276" s="17" t="e">
        <f t="shared" si="154"/>
        <v>#REF!</v>
      </c>
      <c r="P3276" s="22">
        <v>0.08</v>
      </c>
      <c r="Q3276" s="17" t="e">
        <f t="shared" si="155"/>
        <v>#REF!</v>
      </c>
      <c r="R3276" s="13" t="e">
        <f>VLOOKUP(J3276,'[1]Nhân viên'!$E$20:$F$41,2,0)</f>
        <v>#REF!</v>
      </c>
    </row>
    <row r="3277" spans="1:18" hidden="1">
      <c r="A3277" s="11">
        <v>3279</v>
      </c>
      <c r="B3277" s="11">
        <f t="shared" si="153"/>
        <v>0</v>
      </c>
      <c r="E3277" s="13" t="e">
        <f>VLOOKUP(D3277,#REF!,2,0)</f>
        <v>#REF!</v>
      </c>
      <c r="H3277" s="13" t="e">
        <f>VLOOKUP(F3277,#REF!,2,0)</f>
        <v>#REF!</v>
      </c>
      <c r="I3277" s="13" t="str">
        <f>VLOOKUP(F3277,'[1]Khách hàng'!$A$4:$F$2144,3,0)</f>
        <v>Số 1 đường số 17A, Khu phố 11, Phường Bình Trị Đông B, Quận Bình Tân, TP.HCM.</v>
      </c>
      <c r="J3277" s="13" t="e">
        <f>VLOOKUP(F3277,#REF!,5,0)</f>
        <v>#REF!</v>
      </c>
      <c r="M3277" s="13" t="e">
        <f>VLOOKUP(K3277,#REF!,2,0)</f>
        <v>#REF!</v>
      </c>
      <c r="N3277" s="17" t="e">
        <f>VLOOKUP(K3277,#REF!,6,0)</f>
        <v>#REF!</v>
      </c>
      <c r="O3277" s="17" t="e">
        <f t="shared" si="154"/>
        <v>#REF!</v>
      </c>
      <c r="P3277" s="22">
        <v>0.08</v>
      </c>
      <c r="Q3277" s="17" t="e">
        <f t="shared" si="155"/>
        <v>#REF!</v>
      </c>
      <c r="R3277" s="13" t="e">
        <f>VLOOKUP(J3277,'[1]Nhân viên'!$E$20:$F$41,2,0)</f>
        <v>#REF!</v>
      </c>
    </row>
    <row r="3278" spans="1:18" hidden="1">
      <c r="A3278" s="11">
        <v>3280</v>
      </c>
      <c r="B3278" s="11">
        <f t="shared" si="153"/>
        <v>0</v>
      </c>
      <c r="E3278" s="13" t="e">
        <f>VLOOKUP(D3278,#REF!,2,0)</f>
        <v>#REF!</v>
      </c>
      <c r="H3278" s="13" t="e">
        <f>VLOOKUP(F3278,#REF!,2,0)</f>
        <v>#REF!</v>
      </c>
      <c r="I3278" s="13" t="str">
        <f>VLOOKUP(F3278,'[1]Khách hàng'!$A$4:$F$2144,3,0)</f>
        <v>Số 1 đường số 17A, Khu phố 11, Phường Bình Trị Đông B, Quận Bình Tân, TP.HCM.</v>
      </c>
      <c r="J3278" s="13" t="e">
        <f>VLOOKUP(F3278,#REF!,5,0)</f>
        <v>#REF!</v>
      </c>
      <c r="M3278" s="13" t="e">
        <f>VLOOKUP(K3278,#REF!,2,0)</f>
        <v>#REF!</v>
      </c>
      <c r="N3278" s="17" t="e">
        <f>VLOOKUP(K3278,#REF!,6,0)</f>
        <v>#REF!</v>
      </c>
      <c r="O3278" s="17" t="e">
        <f t="shared" si="154"/>
        <v>#REF!</v>
      </c>
      <c r="P3278" s="22">
        <v>0.08</v>
      </c>
      <c r="Q3278" s="17" t="e">
        <f t="shared" si="155"/>
        <v>#REF!</v>
      </c>
      <c r="R3278" s="13" t="e">
        <f>VLOOKUP(J3278,'[1]Nhân viên'!$E$20:$F$41,2,0)</f>
        <v>#REF!</v>
      </c>
    </row>
    <row r="3279" spans="1:18" hidden="1">
      <c r="A3279" s="11">
        <v>3281</v>
      </c>
      <c r="B3279" s="11">
        <f t="shared" si="153"/>
        <v>0</v>
      </c>
      <c r="E3279" s="13" t="e">
        <f>VLOOKUP(D3279,#REF!,2,0)</f>
        <v>#REF!</v>
      </c>
      <c r="H3279" s="13" t="e">
        <f>VLOOKUP(F3279,#REF!,2,0)</f>
        <v>#REF!</v>
      </c>
      <c r="I3279" s="13" t="str">
        <f>VLOOKUP(F3279,'[1]Khách hàng'!$A$4:$F$2144,3,0)</f>
        <v>Số 1 đường số 17A, Khu phố 11, Phường Bình Trị Đông B, Quận Bình Tân, TP.HCM.</v>
      </c>
      <c r="J3279" s="13" t="e">
        <f>VLOOKUP(F3279,#REF!,5,0)</f>
        <v>#REF!</v>
      </c>
      <c r="M3279" s="13" t="e">
        <f>VLOOKUP(K3279,#REF!,2,0)</f>
        <v>#REF!</v>
      </c>
      <c r="N3279" s="17" t="e">
        <f>VLOOKUP(K3279,#REF!,6,0)</f>
        <v>#REF!</v>
      </c>
      <c r="O3279" s="17" t="e">
        <f t="shared" si="154"/>
        <v>#REF!</v>
      </c>
      <c r="P3279" s="22">
        <v>0.08</v>
      </c>
      <c r="Q3279" s="17" t="e">
        <f t="shared" si="155"/>
        <v>#REF!</v>
      </c>
      <c r="R3279" s="13" t="e">
        <f>VLOOKUP(J3279,'[1]Nhân viên'!$E$20:$F$41,2,0)</f>
        <v>#REF!</v>
      </c>
    </row>
    <row r="3280" spans="1:18" hidden="1">
      <c r="A3280" s="11">
        <v>3282</v>
      </c>
      <c r="B3280" s="11">
        <f t="shared" si="153"/>
        <v>0</v>
      </c>
      <c r="E3280" s="13" t="e">
        <f>VLOOKUP(D3280,#REF!,2,0)</f>
        <v>#REF!</v>
      </c>
      <c r="H3280" s="13" t="e">
        <f>VLOOKUP(F3280,#REF!,2,0)</f>
        <v>#REF!</v>
      </c>
      <c r="I3280" s="13" t="str">
        <f>VLOOKUP(F3280,'[1]Khách hàng'!$A$4:$F$2144,3,0)</f>
        <v>Số 1 đường số 17A, Khu phố 11, Phường Bình Trị Đông B, Quận Bình Tân, TP.HCM.</v>
      </c>
      <c r="J3280" s="13" t="e">
        <f>VLOOKUP(F3280,#REF!,5,0)</f>
        <v>#REF!</v>
      </c>
      <c r="M3280" s="13" t="e">
        <f>VLOOKUP(K3280,#REF!,2,0)</f>
        <v>#REF!</v>
      </c>
      <c r="N3280" s="17" t="e">
        <f>VLOOKUP(K3280,#REF!,6,0)</f>
        <v>#REF!</v>
      </c>
      <c r="O3280" s="17" t="e">
        <f t="shared" si="154"/>
        <v>#REF!</v>
      </c>
      <c r="P3280" s="22">
        <v>0.08</v>
      </c>
      <c r="Q3280" s="17" t="e">
        <f t="shared" si="155"/>
        <v>#REF!</v>
      </c>
      <c r="R3280" s="13" t="e">
        <f>VLOOKUP(J3280,'[1]Nhân viên'!$E$20:$F$41,2,0)</f>
        <v>#REF!</v>
      </c>
    </row>
    <row r="3281" spans="1:18" hidden="1">
      <c r="A3281" s="11">
        <v>3283</v>
      </c>
      <c r="B3281" s="11">
        <f t="shared" si="153"/>
        <v>0</v>
      </c>
      <c r="E3281" s="13" t="e">
        <f>VLOOKUP(D3281,#REF!,2,0)</f>
        <v>#REF!</v>
      </c>
      <c r="H3281" s="13" t="e">
        <f>VLOOKUP(F3281,#REF!,2,0)</f>
        <v>#REF!</v>
      </c>
      <c r="I3281" s="13" t="str">
        <f>VLOOKUP(F3281,'[1]Khách hàng'!$A$4:$F$2144,3,0)</f>
        <v>Số 1 đường số 17A, Khu phố 11, Phường Bình Trị Đông B, Quận Bình Tân, TP.HCM.</v>
      </c>
      <c r="J3281" s="13" t="e">
        <f>VLOOKUP(F3281,#REF!,5,0)</f>
        <v>#REF!</v>
      </c>
      <c r="M3281" s="13" t="e">
        <f>VLOOKUP(K3281,#REF!,2,0)</f>
        <v>#REF!</v>
      </c>
      <c r="N3281" s="17" t="e">
        <f>VLOOKUP(K3281,#REF!,6,0)</f>
        <v>#REF!</v>
      </c>
      <c r="O3281" s="17" t="e">
        <f t="shared" si="154"/>
        <v>#REF!</v>
      </c>
      <c r="P3281" s="22">
        <v>0.08</v>
      </c>
      <c r="Q3281" s="17" t="e">
        <f t="shared" si="155"/>
        <v>#REF!</v>
      </c>
      <c r="R3281" s="13" t="e">
        <f>VLOOKUP(J3281,'[1]Nhân viên'!$E$20:$F$41,2,0)</f>
        <v>#REF!</v>
      </c>
    </row>
    <row r="3282" spans="1:18" hidden="1">
      <c r="A3282" s="11">
        <v>3284</v>
      </c>
      <c r="B3282" s="11">
        <f t="shared" si="153"/>
        <v>0</v>
      </c>
      <c r="E3282" s="13" t="e">
        <f>VLOOKUP(D3282,#REF!,2,0)</f>
        <v>#REF!</v>
      </c>
      <c r="H3282" s="13" t="e">
        <f>VLOOKUP(F3282,#REF!,2,0)</f>
        <v>#REF!</v>
      </c>
      <c r="I3282" s="13" t="str">
        <f>VLOOKUP(F3282,'[1]Khách hàng'!$A$4:$F$2144,3,0)</f>
        <v>Số 1 đường số 17A, Khu phố 11, Phường Bình Trị Đông B, Quận Bình Tân, TP.HCM.</v>
      </c>
      <c r="J3282" s="13" t="e">
        <f>VLOOKUP(F3282,#REF!,5,0)</f>
        <v>#REF!</v>
      </c>
      <c r="M3282" s="13" t="e">
        <f>VLOOKUP(K3282,#REF!,2,0)</f>
        <v>#REF!</v>
      </c>
      <c r="N3282" s="17" t="e">
        <f>VLOOKUP(K3282,#REF!,6,0)</f>
        <v>#REF!</v>
      </c>
      <c r="O3282" s="17" t="e">
        <f t="shared" si="154"/>
        <v>#REF!</v>
      </c>
      <c r="P3282" s="22">
        <v>0.08</v>
      </c>
      <c r="Q3282" s="17" t="e">
        <f t="shared" si="155"/>
        <v>#REF!</v>
      </c>
      <c r="R3282" s="13" t="e">
        <f>VLOOKUP(J3282,'[1]Nhân viên'!$E$20:$F$41,2,0)</f>
        <v>#REF!</v>
      </c>
    </row>
    <row r="3283" spans="1:18" hidden="1">
      <c r="A3283" s="11">
        <v>3285</v>
      </c>
      <c r="B3283" s="11">
        <f t="shared" si="153"/>
        <v>0</v>
      </c>
      <c r="E3283" s="13" t="e">
        <f>VLOOKUP(D3283,#REF!,2,0)</f>
        <v>#REF!</v>
      </c>
      <c r="H3283" s="13" t="e">
        <f>VLOOKUP(F3283,#REF!,2,0)</f>
        <v>#REF!</v>
      </c>
      <c r="I3283" s="13" t="str">
        <f>VLOOKUP(F3283,'[1]Khách hàng'!$A$4:$F$2144,3,0)</f>
        <v>Số 1 đường số 17A, Khu phố 11, Phường Bình Trị Đông B, Quận Bình Tân, TP.HCM.</v>
      </c>
      <c r="J3283" s="13" t="e">
        <f>VLOOKUP(F3283,#REF!,5,0)</f>
        <v>#REF!</v>
      </c>
      <c r="M3283" s="13" t="e">
        <f>VLOOKUP(K3283,#REF!,2,0)</f>
        <v>#REF!</v>
      </c>
      <c r="N3283" s="17" t="e">
        <f>VLOOKUP(K3283,#REF!,6,0)</f>
        <v>#REF!</v>
      </c>
      <c r="O3283" s="17" t="e">
        <f t="shared" si="154"/>
        <v>#REF!</v>
      </c>
      <c r="P3283" s="22">
        <v>0.08</v>
      </c>
      <c r="Q3283" s="17" t="e">
        <f t="shared" si="155"/>
        <v>#REF!</v>
      </c>
      <c r="R3283" s="13" t="e">
        <f>VLOOKUP(J3283,'[1]Nhân viên'!$E$20:$F$41,2,0)</f>
        <v>#REF!</v>
      </c>
    </row>
    <row r="3284" spans="1:18" hidden="1">
      <c r="A3284" s="11">
        <v>3286</v>
      </c>
      <c r="B3284" s="11">
        <f t="shared" si="153"/>
        <v>0</v>
      </c>
      <c r="E3284" s="13" t="e">
        <f>VLOOKUP(D3284,#REF!,2,0)</f>
        <v>#REF!</v>
      </c>
      <c r="H3284" s="13" t="e">
        <f>VLOOKUP(F3284,#REF!,2,0)</f>
        <v>#REF!</v>
      </c>
      <c r="I3284" s="13" t="str">
        <f>VLOOKUP(F3284,'[1]Khách hàng'!$A$4:$F$2144,3,0)</f>
        <v>Số 1 đường số 17A, Khu phố 11, Phường Bình Trị Đông B, Quận Bình Tân, TP.HCM.</v>
      </c>
      <c r="J3284" s="13" t="e">
        <f>VLOOKUP(F3284,#REF!,5,0)</f>
        <v>#REF!</v>
      </c>
      <c r="M3284" s="13" t="e">
        <f>VLOOKUP(K3284,#REF!,2,0)</f>
        <v>#REF!</v>
      </c>
      <c r="N3284" s="17" t="e">
        <f>VLOOKUP(K3284,#REF!,6,0)</f>
        <v>#REF!</v>
      </c>
      <c r="O3284" s="17" t="e">
        <f t="shared" si="154"/>
        <v>#REF!</v>
      </c>
      <c r="P3284" s="22">
        <v>0.08</v>
      </c>
      <c r="Q3284" s="17" t="e">
        <f t="shared" si="155"/>
        <v>#REF!</v>
      </c>
      <c r="R3284" s="13" t="e">
        <f>VLOOKUP(J3284,'[1]Nhân viên'!$E$20:$F$41,2,0)</f>
        <v>#REF!</v>
      </c>
    </row>
    <row r="3285" spans="1:18" hidden="1">
      <c r="A3285" s="11">
        <v>3287</v>
      </c>
      <c r="B3285" s="11">
        <f t="shared" si="153"/>
        <v>0</v>
      </c>
      <c r="E3285" s="13" t="e">
        <f>VLOOKUP(D3285,#REF!,2,0)</f>
        <v>#REF!</v>
      </c>
      <c r="H3285" s="13" t="e">
        <f>VLOOKUP(F3285,#REF!,2,0)</f>
        <v>#REF!</v>
      </c>
      <c r="I3285" s="13" t="str">
        <f>VLOOKUP(F3285,'[1]Khách hàng'!$A$4:$F$2144,3,0)</f>
        <v>Số 1 đường số 17A, Khu phố 11, Phường Bình Trị Đông B, Quận Bình Tân, TP.HCM.</v>
      </c>
      <c r="J3285" s="13" t="e">
        <f>VLOOKUP(F3285,#REF!,5,0)</f>
        <v>#REF!</v>
      </c>
      <c r="M3285" s="13" t="e">
        <f>VLOOKUP(K3285,#REF!,2,0)</f>
        <v>#REF!</v>
      </c>
      <c r="N3285" s="17" t="e">
        <f>VLOOKUP(K3285,#REF!,6,0)</f>
        <v>#REF!</v>
      </c>
      <c r="O3285" s="17" t="e">
        <f t="shared" si="154"/>
        <v>#REF!</v>
      </c>
      <c r="P3285" s="22">
        <v>0.08</v>
      </c>
      <c r="Q3285" s="17" t="e">
        <f t="shared" si="155"/>
        <v>#REF!</v>
      </c>
      <c r="R3285" s="13" t="e">
        <f>VLOOKUP(J3285,'[1]Nhân viên'!$E$20:$F$41,2,0)</f>
        <v>#REF!</v>
      </c>
    </row>
    <row r="3286" spans="1:18" hidden="1">
      <c r="A3286" s="11">
        <v>3288</v>
      </c>
      <c r="B3286" s="11">
        <f t="shared" si="153"/>
        <v>0</v>
      </c>
      <c r="E3286" s="13" t="e">
        <f>VLOOKUP(D3286,#REF!,2,0)</f>
        <v>#REF!</v>
      </c>
      <c r="H3286" s="13" t="e">
        <f>VLOOKUP(F3286,#REF!,2,0)</f>
        <v>#REF!</v>
      </c>
      <c r="I3286" s="13" t="str">
        <f>VLOOKUP(F3286,'[1]Khách hàng'!$A$4:$F$2144,3,0)</f>
        <v>Số 1 đường số 17A, Khu phố 11, Phường Bình Trị Đông B, Quận Bình Tân, TP.HCM.</v>
      </c>
      <c r="J3286" s="13" t="e">
        <f>VLOOKUP(F3286,#REF!,5,0)</f>
        <v>#REF!</v>
      </c>
      <c r="M3286" s="13" t="e">
        <f>VLOOKUP(K3286,#REF!,2,0)</f>
        <v>#REF!</v>
      </c>
      <c r="N3286" s="17" t="e">
        <f>VLOOKUP(K3286,#REF!,6,0)</f>
        <v>#REF!</v>
      </c>
      <c r="O3286" s="17" t="e">
        <f t="shared" si="154"/>
        <v>#REF!</v>
      </c>
      <c r="P3286" s="22">
        <v>0.08</v>
      </c>
      <c r="Q3286" s="17" t="e">
        <f t="shared" si="155"/>
        <v>#REF!</v>
      </c>
      <c r="R3286" s="13" t="e">
        <f>VLOOKUP(J3286,'[1]Nhân viên'!$E$20:$F$41,2,0)</f>
        <v>#REF!</v>
      </c>
    </row>
    <row r="3287" spans="1:18" hidden="1">
      <c r="A3287" s="11">
        <v>3289</v>
      </c>
      <c r="B3287" s="11">
        <f t="shared" si="153"/>
        <v>0</v>
      </c>
      <c r="E3287" s="13" t="e">
        <f>VLOOKUP(D3287,#REF!,2,0)</f>
        <v>#REF!</v>
      </c>
      <c r="H3287" s="13" t="e">
        <f>VLOOKUP(F3287,#REF!,2,0)</f>
        <v>#REF!</v>
      </c>
      <c r="I3287" s="13" t="str">
        <f>VLOOKUP(F3287,'[1]Khách hàng'!$A$4:$F$2144,3,0)</f>
        <v>Số 1 đường số 17A, Khu phố 11, Phường Bình Trị Đông B, Quận Bình Tân, TP.HCM.</v>
      </c>
      <c r="J3287" s="13" t="e">
        <f>VLOOKUP(F3287,#REF!,5,0)</f>
        <v>#REF!</v>
      </c>
      <c r="M3287" s="13" t="e">
        <f>VLOOKUP(K3287,#REF!,2,0)</f>
        <v>#REF!</v>
      </c>
      <c r="N3287" s="17" t="e">
        <f>VLOOKUP(K3287,#REF!,6,0)</f>
        <v>#REF!</v>
      </c>
      <c r="O3287" s="17" t="e">
        <f t="shared" si="154"/>
        <v>#REF!</v>
      </c>
      <c r="P3287" s="22">
        <v>0.08</v>
      </c>
      <c r="Q3287" s="17" t="e">
        <f t="shared" si="155"/>
        <v>#REF!</v>
      </c>
      <c r="R3287" s="13" t="e">
        <f>VLOOKUP(J3287,'[1]Nhân viên'!$E$20:$F$41,2,0)</f>
        <v>#REF!</v>
      </c>
    </row>
    <row r="3288" spans="1:18" hidden="1">
      <c r="A3288" s="11">
        <v>3290</v>
      </c>
      <c r="B3288" s="11">
        <f t="shared" si="153"/>
        <v>0</v>
      </c>
      <c r="E3288" s="13" t="e">
        <f>VLOOKUP(D3288,#REF!,2,0)</f>
        <v>#REF!</v>
      </c>
      <c r="H3288" s="13" t="e">
        <f>VLOOKUP(F3288,#REF!,2,0)</f>
        <v>#REF!</v>
      </c>
      <c r="I3288" s="13" t="str">
        <f>VLOOKUP(F3288,'[1]Khách hàng'!$A$4:$F$2144,3,0)</f>
        <v>Số 1 đường số 17A, Khu phố 11, Phường Bình Trị Đông B, Quận Bình Tân, TP.HCM.</v>
      </c>
      <c r="J3288" s="13" t="e">
        <f>VLOOKUP(F3288,#REF!,5,0)</f>
        <v>#REF!</v>
      </c>
      <c r="M3288" s="13" t="e">
        <f>VLOOKUP(K3288,#REF!,2,0)</f>
        <v>#REF!</v>
      </c>
      <c r="N3288" s="17" t="e">
        <f>VLOOKUP(K3288,#REF!,6,0)</f>
        <v>#REF!</v>
      </c>
      <c r="O3288" s="17" t="e">
        <f t="shared" si="154"/>
        <v>#REF!</v>
      </c>
      <c r="P3288" s="22">
        <v>0.08</v>
      </c>
      <c r="Q3288" s="17" t="e">
        <f t="shared" si="155"/>
        <v>#REF!</v>
      </c>
      <c r="R3288" s="13" t="e">
        <f>VLOOKUP(J3288,'[1]Nhân viên'!$E$20:$F$41,2,0)</f>
        <v>#REF!</v>
      </c>
    </row>
    <row r="3289" spans="1:18" hidden="1">
      <c r="A3289" s="11">
        <v>3291</v>
      </c>
      <c r="B3289" s="11">
        <f t="shared" si="153"/>
        <v>0</v>
      </c>
      <c r="E3289" s="13" t="e">
        <f>VLOOKUP(D3289,#REF!,2,0)</f>
        <v>#REF!</v>
      </c>
      <c r="H3289" s="13" t="e">
        <f>VLOOKUP(F3289,#REF!,2,0)</f>
        <v>#REF!</v>
      </c>
      <c r="I3289" s="13" t="str">
        <f>VLOOKUP(F3289,'[1]Khách hàng'!$A$4:$F$2144,3,0)</f>
        <v>Số 1 đường số 17A, Khu phố 11, Phường Bình Trị Đông B, Quận Bình Tân, TP.HCM.</v>
      </c>
      <c r="J3289" s="13" t="e">
        <f>VLOOKUP(F3289,#REF!,5,0)</f>
        <v>#REF!</v>
      </c>
      <c r="M3289" s="13" t="e">
        <f>VLOOKUP(K3289,#REF!,2,0)</f>
        <v>#REF!</v>
      </c>
      <c r="N3289" s="17" t="e">
        <f>VLOOKUP(K3289,#REF!,6,0)</f>
        <v>#REF!</v>
      </c>
      <c r="O3289" s="17" t="e">
        <f t="shared" si="154"/>
        <v>#REF!</v>
      </c>
      <c r="P3289" s="22">
        <v>0.08</v>
      </c>
      <c r="Q3289" s="17" t="e">
        <f t="shared" si="155"/>
        <v>#REF!</v>
      </c>
      <c r="R3289" s="13" t="e">
        <f>VLOOKUP(J3289,'[1]Nhân viên'!$E$20:$F$41,2,0)</f>
        <v>#REF!</v>
      </c>
    </row>
    <row r="3290" spans="1:18" hidden="1">
      <c r="A3290" s="11">
        <v>3292</v>
      </c>
      <c r="B3290" s="11">
        <f t="shared" si="153"/>
        <v>0</v>
      </c>
      <c r="E3290" s="13" t="e">
        <f>VLOOKUP(D3290,#REF!,2,0)</f>
        <v>#REF!</v>
      </c>
      <c r="H3290" s="13" t="e">
        <f>VLOOKUP(F3290,#REF!,2,0)</f>
        <v>#REF!</v>
      </c>
      <c r="I3290" s="13" t="str">
        <f>VLOOKUP(F3290,'[1]Khách hàng'!$A$4:$F$2144,3,0)</f>
        <v>Số 1 đường số 17A, Khu phố 11, Phường Bình Trị Đông B, Quận Bình Tân, TP.HCM.</v>
      </c>
      <c r="J3290" s="13" t="e">
        <f>VLOOKUP(F3290,#REF!,5,0)</f>
        <v>#REF!</v>
      </c>
      <c r="M3290" s="13" t="e">
        <f>VLOOKUP(K3290,#REF!,2,0)</f>
        <v>#REF!</v>
      </c>
      <c r="N3290" s="17" t="e">
        <f>VLOOKUP(K3290,#REF!,6,0)</f>
        <v>#REF!</v>
      </c>
      <c r="O3290" s="17" t="e">
        <f t="shared" si="154"/>
        <v>#REF!</v>
      </c>
      <c r="P3290" s="22">
        <v>0.08</v>
      </c>
      <c r="Q3290" s="17" t="e">
        <f t="shared" si="155"/>
        <v>#REF!</v>
      </c>
      <c r="R3290" s="13" t="e">
        <f>VLOOKUP(J3290,'[1]Nhân viên'!$E$20:$F$41,2,0)</f>
        <v>#REF!</v>
      </c>
    </row>
    <row r="3291" spans="1:18" hidden="1">
      <c r="A3291" s="11">
        <v>3293</v>
      </c>
      <c r="B3291" s="11">
        <f t="shared" si="153"/>
        <v>0</v>
      </c>
      <c r="E3291" s="13" t="e">
        <f>VLOOKUP(D3291,#REF!,2,0)</f>
        <v>#REF!</v>
      </c>
      <c r="H3291" s="13" t="e">
        <f>VLOOKUP(F3291,#REF!,2,0)</f>
        <v>#REF!</v>
      </c>
      <c r="I3291" s="13" t="str">
        <f>VLOOKUP(F3291,'[1]Khách hàng'!$A$4:$F$2144,3,0)</f>
        <v>Số 1 đường số 17A, Khu phố 11, Phường Bình Trị Đông B, Quận Bình Tân, TP.HCM.</v>
      </c>
      <c r="J3291" s="13" t="e">
        <f>VLOOKUP(F3291,#REF!,5,0)</f>
        <v>#REF!</v>
      </c>
      <c r="M3291" s="13" t="e">
        <f>VLOOKUP(K3291,#REF!,2,0)</f>
        <v>#REF!</v>
      </c>
      <c r="N3291" s="17" t="e">
        <f>VLOOKUP(K3291,#REF!,6,0)</f>
        <v>#REF!</v>
      </c>
      <c r="O3291" s="17" t="e">
        <f t="shared" si="154"/>
        <v>#REF!</v>
      </c>
      <c r="P3291" s="22">
        <v>0.08</v>
      </c>
      <c r="Q3291" s="17" t="e">
        <f t="shared" si="155"/>
        <v>#REF!</v>
      </c>
      <c r="R3291" s="13" t="e">
        <f>VLOOKUP(J3291,'[1]Nhân viên'!$E$20:$F$41,2,0)</f>
        <v>#REF!</v>
      </c>
    </row>
    <row r="3292" spans="1:18" hidden="1">
      <c r="A3292" s="11">
        <v>3294</v>
      </c>
      <c r="B3292" s="11">
        <f t="shared" ref="B3292:B3355" si="156">DAY($C3292)</f>
        <v>0</v>
      </c>
      <c r="E3292" s="13" t="e">
        <f>VLOOKUP(D3292,#REF!,2,0)</f>
        <v>#REF!</v>
      </c>
      <c r="H3292" s="13" t="e">
        <f>VLOOKUP(F3292,#REF!,2,0)</f>
        <v>#REF!</v>
      </c>
      <c r="I3292" s="13" t="str">
        <f>VLOOKUP(F3292,'[1]Khách hàng'!$A$4:$F$2144,3,0)</f>
        <v>Số 1 đường số 17A, Khu phố 11, Phường Bình Trị Đông B, Quận Bình Tân, TP.HCM.</v>
      </c>
      <c r="J3292" s="13" t="e">
        <f>VLOOKUP(F3292,#REF!,5,0)</f>
        <v>#REF!</v>
      </c>
      <c r="M3292" s="13" t="e">
        <f>VLOOKUP(K3292,#REF!,2,0)</f>
        <v>#REF!</v>
      </c>
      <c r="N3292" s="17" t="e">
        <f>VLOOKUP(K3292,#REF!,6,0)</f>
        <v>#REF!</v>
      </c>
      <c r="O3292" s="17" t="e">
        <f t="shared" si="154"/>
        <v>#REF!</v>
      </c>
      <c r="P3292" s="22">
        <v>0.08</v>
      </c>
      <c r="Q3292" s="17" t="e">
        <f t="shared" si="155"/>
        <v>#REF!</v>
      </c>
      <c r="R3292" s="13" t="e">
        <f>VLOOKUP(J3292,'[1]Nhân viên'!$E$20:$F$41,2,0)</f>
        <v>#REF!</v>
      </c>
    </row>
    <row r="3293" spans="1:18" hidden="1">
      <c r="A3293" s="11">
        <v>3295</v>
      </c>
      <c r="B3293" s="11">
        <f t="shared" si="156"/>
        <v>0</v>
      </c>
      <c r="E3293" s="13" t="e">
        <f>VLOOKUP(D3293,#REF!,2,0)</f>
        <v>#REF!</v>
      </c>
      <c r="H3293" s="13" t="e">
        <f>VLOOKUP(F3293,#REF!,2,0)</f>
        <v>#REF!</v>
      </c>
      <c r="I3293" s="13" t="str">
        <f>VLOOKUP(F3293,'[1]Khách hàng'!$A$4:$F$2144,3,0)</f>
        <v>Số 1 đường số 17A, Khu phố 11, Phường Bình Trị Đông B, Quận Bình Tân, TP.HCM.</v>
      </c>
      <c r="J3293" s="13" t="e">
        <f>VLOOKUP(F3293,#REF!,5,0)</f>
        <v>#REF!</v>
      </c>
      <c r="M3293" s="13" t="e">
        <f>VLOOKUP(K3293,#REF!,2,0)</f>
        <v>#REF!</v>
      </c>
      <c r="N3293" s="17" t="e">
        <f>VLOOKUP(K3293,#REF!,6,0)</f>
        <v>#REF!</v>
      </c>
      <c r="O3293" s="17" t="e">
        <f t="shared" si="154"/>
        <v>#REF!</v>
      </c>
      <c r="P3293" s="22">
        <v>0.08</v>
      </c>
      <c r="Q3293" s="17" t="e">
        <f t="shared" si="155"/>
        <v>#REF!</v>
      </c>
      <c r="R3293" s="13" t="e">
        <f>VLOOKUP(J3293,'[1]Nhân viên'!$E$20:$F$41,2,0)</f>
        <v>#REF!</v>
      </c>
    </row>
    <row r="3294" spans="1:18" hidden="1">
      <c r="A3294" s="11">
        <v>3296</v>
      </c>
      <c r="B3294" s="11">
        <f t="shared" si="156"/>
        <v>0</v>
      </c>
      <c r="E3294" s="13" t="e">
        <f>VLOOKUP(D3294,#REF!,2,0)</f>
        <v>#REF!</v>
      </c>
      <c r="H3294" s="13" t="e">
        <f>VLOOKUP(F3294,#REF!,2,0)</f>
        <v>#REF!</v>
      </c>
      <c r="I3294" s="13" t="str">
        <f>VLOOKUP(F3294,'[1]Khách hàng'!$A$4:$F$2144,3,0)</f>
        <v>Số 1 đường số 17A, Khu phố 11, Phường Bình Trị Đông B, Quận Bình Tân, TP.HCM.</v>
      </c>
      <c r="J3294" s="13" t="e">
        <f>VLOOKUP(F3294,#REF!,5,0)</f>
        <v>#REF!</v>
      </c>
      <c r="M3294" s="13" t="e">
        <f>VLOOKUP(K3294,#REF!,2,0)</f>
        <v>#REF!</v>
      </c>
      <c r="N3294" s="17" t="e">
        <f>VLOOKUP(K3294,#REF!,6,0)</f>
        <v>#REF!</v>
      </c>
      <c r="O3294" s="17" t="e">
        <f t="shared" si="154"/>
        <v>#REF!</v>
      </c>
      <c r="P3294" s="22">
        <v>0.08</v>
      </c>
      <c r="Q3294" s="17" t="e">
        <f t="shared" si="155"/>
        <v>#REF!</v>
      </c>
      <c r="R3294" s="13" t="e">
        <f>VLOOKUP(J3294,'[1]Nhân viên'!$E$20:$F$41,2,0)</f>
        <v>#REF!</v>
      </c>
    </row>
    <row r="3295" spans="1:18" hidden="1">
      <c r="A3295" s="11">
        <v>3297</v>
      </c>
      <c r="B3295" s="11">
        <f t="shared" si="156"/>
        <v>0</v>
      </c>
      <c r="E3295" s="13" t="e">
        <f>VLOOKUP(D3295,#REF!,2,0)</f>
        <v>#REF!</v>
      </c>
      <c r="H3295" s="13" t="e">
        <f>VLOOKUP(F3295,#REF!,2,0)</f>
        <v>#REF!</v>
      </c>
      <c r="I3295" s="13" t="str">
        <f>VLOOKUP(F3295,'[1]Khách hàng'!$A$4:$F$2144,3,0)</f>
        <v>Số 1 đường số 17A, Khu phố 11, Phường Bình Trị Đông B, Quận Bình Tân, TP.HCM.</v>
      </c>
      <c r="J3295" s="13" t="e">
        <f>VLOOKUP(F3295,#REF!,5,0)</f>
        <v>#REF!</v>
      </c>
      <c r="M3295" s="13" t="e">
        <f>VLOOKUP(K3295,#REF!,2,0)</f>
        <v>#REF!</v>
      </c>
      <c r="N3295" s="17" t="e">
        <f>VLOOKUP(K3295,#REF!,6,0)</f>
        <v>#REF!</v>
      </c>
      <c r="O3295" s="17" t="e">
        <f t="shared" si="154"/>
        <v>#REF!</v>
      </c>
      <c r="P3295" s="22">
        <v>0.08</v>
      </c>
      <c r="Q3295" s="17" t="e">
        <f t="shared" si="155"/>
        <v>#REF!</v>
      </c>
      <c r="R3295" s="13" t="e">
        <f>VLOOKUP(J3295,'[1]Nhân viên'!$E$20:$F$41,2,0)</f>
        <v>#REF!</v>
      </c>
    </row>
    <row r="3296" spans="1:18" hidden="1">
      <c r="A3296" s="11">
        <v>3298</v>
      </c>
      <c r="B3296" s="11">
        <f t="shared" si="156"/>
        <v>0</v>
      </c>
      <c r="E3296" s="13" t="e">
        <f>VLOOKUP(D3296,#REF!,2,0)</f>
        <v>#REF!</v>
      </c>
      <c r="H3296" s="13" t="e">
        <f>VLOOKUP(F3296,#REF!,2,0)</f>
        <v>#REF!</v>
      </c>
      <c r="I3296" s="13" t="str">
        <f>VLOOKUP(F3296,'[1]Khách hàng'!$A$4:$F$2144,3,0)</f>
        <v>Số 1 đường số 17A, Khu phố 11, Phường Bình Trị Đông B, Quận Bình Tân, TP.HCM.</v>
      </c>
      <c r="J3296" s="13" t="e">
        <f>VLOOKUP(F3296,#REF!,5,0)</f>
        <v>#REF!</v>
      </c>
      <c r="M3296" s="13" t="e">
        <f>VLOOKUP(K3296,#REF!,2,0)</f>
        <v>#REF!</v>
      </c>
      <c r="N3296" s="17" t="e">
        <f>VLOOKUP(K3296,#REF!,6,0)</f>
        <v>#REF!</v>
      </c>
      <c r="O3296" s="17" t="e">
        <f t="shared" ref="O3296:O3359" si="157">L3296*N3296</f>
        <v>#REF!</v>
      </c>
      <c r="P3296" s="22">
        <v>0.08</v>
      </c>
      <c r="Q3296" s="17" t="e">
        <f t="shared" ref="Q3296:Q3359" si="158">O3296*P3296+O3296</f>
        <v>#REF!</v>
      </c>
      <c r="R3296" s="13" t="e">
        <f>VLOOKUP(J3296,'[1]Nhân viên'!$E$20:$F$41,2,0)</f>
        <v>#REF!</v>
      </c>
    </row>
    <row r="3297" spans="1:18" hidden="1">
      <c r="A3297" s="11">
        <v>3299</v>
      </c>
      <c r="B3297" s="11">
        <f t="shared" si="156"/>
        <v>0</v>
      </c>
      <c r="E3297" s="13" t="e">
        <f>VLOOKUP(D3297,#REF!,2,0)</f>
        <v>#REF!</v>
      </c>
      <c r="H3297" s="13" t="e">
        <f>VLOOKUP(F3297,#REF!,2,0)</f>
        <v>#REF!</v>
      </c>
      <c r="I3297" s="13" t="str">
        <f>VLOOKUP(F3297,'[1]Khách hàng'!$A$4:$F$2144,3,0)</f>
        <v>Số 1 đường số 17A, Khu phố 11, Phường Bình Trị Đông B, Quận Bình Tân, TP.HCM.</v>
      </c>
      <c r="J3297" s="13" t="e">
        <f>VLOOKUP(F3297,#REF!,5,0)</f>
        <v>#REF!</v>
      </c>
      <c r="M3297" s="13" t="e">
        <f>VLOOKUP(K3297,#REF!,2,0)</f>
        <v>#REF!</v>
      </c>
      <c r="N3297" s="17" t="e">
        <f>VLOOKUP(K3297,#REF!,6,0)</f>
        <v>#REF!</v>
      </c>
      <c r="O3297" s="17" t="e">
        <f t="shared" si="157"/>
        <v>#REF!</v>
      </c>
      <c r="P3297" s="22">
        <v>0.08</v>
      </c>
      <c r="Q3297" s="17" t="e">
        <f t="shared" si="158"/>
        <v>#REF!</v>
      </c>
      <c r="R3297" s="13" t="e">
        <f>VLOOKUP(J3297,'[1]Nhân viên'!$E$20:$F$41,2,0)</f>
        <v>#REF!</v>
      </c>
    </row>
    <row r="3298" spans="1:18" hidden="1">
      <c r="A3298" s="11">
        <v>3300</v>
      </c>
      <c r="B3298" s="11">
        <f t="shared" si="156"/>
        <v>0</v>
      </c>
      <c r="E3298" s="13" t="e">
        <f>VLOOKUP(D3298,#REF!,2,0)</f>
        <v>#REF!</v>
      </c>
      <c r="H3298" s="13" t="e">
        <f>VLOOKUP(F3298,#REF!,2,0)</f>
        <v>#REF!</v>
      </c>
      <c r="I3298" s="13" t="str">
        <f>VLOOKUP(F3298,'[1]Khách hàng'!$A$4:$F$2144,3,0)</f>
        <v>Số 1 đường số 17A, Khu phố 11, Phường Bình Trị Đông B, Quận Bình Tân, TP.HCM.</v>
      </c>
      <c r="J3298" s="13" t="e">
        <f>VLOOKUP(F3298,#REF!,5,0)</f>
        <v>#REF!</v>
      </c>
      <c r="M3298" s="13" t="e">
        <f>VLOOKUP(K3298,#REF!,2,0)</f>
        <v>#REF!</v>
      </c>
      <c r="N3298" s="17" t="e">
        <f>VLOOKUP(K3298,#REF!,6,0)</f>
        <v>#REF!</v>
      </c>
      <c r="O3298" s="17" t="e">
        <f t="shared" si="157"/>
        <v>#REF!</v>
      </c>
      <c r="P3298" s="22">
        <v>0.08</v>
      </c>
      <c r="Q3298" s="17" t="e">
        <f t="shared" si="158"/>
        <v>#REF!</v>
      </c>
      <c r="R3298" s="13" t="e">
        <f>VLOOKUP(J3298,'[1]Nhân viên'!$E$20:$F$41,2,0)</f>
        <v>#REF!</v>
      </c>
    </row>
    <row r="3299" spans="1:18" hidden="1">
      <c r="A3299" s="11">
        <v>3301</v>
      </c>
      <c r="B3299" s="11">
        <f t="shared" si="156"/>
        <v>0</v>
      </c>
      <c r="E3299" s="13" t="e">
        <f>VLOOKUP(D3299,#REF!,2,0)</f>
        <v>#REF!</v>
      </c>
      <c r="H3299" s="13" t="e">
        <f>VLOOKUP(F3299,#REF!,2,0)</f>
        <v>#REF!</v>
      </c>
      <c r="I3299" s="13" t="str">
        <f>VLOOKUP(F3299,'[1]Khách hàng'!$A$4:$F$2144,3,0)</f>
        <v>Số 1 đường số 17A, Khu phố 11, Phường Bình Trị Đông B, Quận Bình Tân, TP.HCM.</v>
      </c>
      <c r="J3299" s="13" t="e">
        <f>VLOOKUP(F3299,#REF!,5,0)</f>
        <v>#REF!</v>
      </c>
      <c r="M3299" s="13" t="e">
        <f>VLOOKUP(K3299,#REF!,2,0)</f>
        <v>#REF!</v>
      </c>
      <c r="N3299" s="17" t="e">
        <f>VLOOKUP(K3299,#REF!,6,0)</f>
        <v>#REF!</v>
      </c>
      <c r="O3299" s="17" t="e">
        <f t="shared" si="157"/>
        <v>#REF!</v>
      </c>
      <c r="P3299" s="22">
        <v>0.08</v>
      </c>
      <c r="Q3299" s="17" t="e">
        <f t="shared" si="158"/>
        <v>#REF!</v>
      </c>
      <c r="R3299" s="13" t="e">
        <f>VLOOKUP(J3299,'[1]Nhân viên'!$E$20:$F$41,2,0)</f>
        <v>#REF!</v>
      </c>
    </row>
    <row r="3300" spans="1:18" hidden="1">
      <c r="A3300" s="11">
        <v>3302</v>
      </c>
      <c r="B3300" s="11">
        <f t="shared" si="156"/>
        <v>0</v>
      </c>
      <c r="E3300" s="13" t="e">
        <f>VLOOKUP(D3300,#REF!,2,0)</f>
        <v>#REF!</v>
      </c>
      <c r="H3300" s="13" t="e">
        <f>VLOOKUP(F3300,#REF!,2,0)</f>
        <v>#REF!</v>
      </c>
      <c r="I3300" s="13" t="str">
        <f>VLOOKUP(F3300,'[1]Khách hàng'!$A$4:$F$2144,3,0)</f>
        <v>Số 1 đường số 17A, Khu phố 11, Phường Bình Trị Đông B, Quận Bình Tân, TP.HCM.</v>
      </c>
      <c r="J3300" s="13" t="e">
        <f>VLOOKUP(F3300,#REF!,5,0)</f>
        <v>#REF!</v>
      </c>
      <c r="M3300" s="13" t="e">
        <f>VLOOKUP(K3300,#REF!,2,0)</f>
        <v>#REF!</v>
      </c>
      <c r="N3300" s="17" t="e">
        <f>VLOOKUP(K3300,#REF!,6,0)</f>
        <v>#REF!</v>
      </c>
      <c r="O3300" s="17" t="e">
        <f t="shared" si="157"/>
        <v>#REF!</v>
      </c>
      <c r="P3300" s="22">
        <v>0.08</v>
      </c>
      <c r="Q3300" s="17" t="e">
        <f t="shared" si="158"/>
        <v>#REF!</v>
      </c>
      <c r="R3300" s="13" t="e">
        <f>VLOOKUP(J3300,'[1]Nhân viên'!$E$20:$F$41,2,0)</f>
        <v>#REF!</v>
      </c>
    </row>
    <row r="3301" spans="1:18" hidden="1">
      <c r="A3301" s="11">
        <v>3303</v>
      </c>
      <c r="B3301" s="11">
        <f t="shared" si="156"/>
        <v>0</v>
      </c>
      <c r="E3301" s="13" t="e">
        <f>VLOOKUP(D3301,#REF!,2,0)</f>
        <v>#REF!</v>
      </c>
      <c r="H3301" s="13" t="e">
        <f>VLOOKUP(F3301,#REF!,2,0)</f>
        <v>#REF!</v>
      </c>
      <c r="I3301" s="13" t="str">
        <f>VLOOKUP(F3301,'[1]Khách hàng'!$A$4:$F$2144,3,0)</f>
        <v>Số 1 đường số 17A, Khu phố 11, Phường Bình Trị Đông B, Quận Bình Tân, TP.HCM.</v>
      </c>
      <c r="J3301" s="13" t="e">
        <f>VLOOKUP(F3301,#REF!,5,0)</f>
        <v>#REF!</v>
      </c>
      <c r="M3301" s="13" t="e">
        <f>VLOOKUP(K3301,#REF!,2,0)</f>
        <v>#REF!</v>
      </c>
      <c r="N3301" s="17" t="e">
        <f>VLOOKUP(K3301,#REF!,6,0)</f>
        <v>#REF!</v>
      </c>
      <c r="O3301" s="17" t="e">
        <f t="shared" si="157"/>
        <v>#REF!</v>
      </c>
      <c r="P3301" s="22">
        <v>0.08</v>
      </c>
      <c r="Q3301" s="17" t="e">
        <f t="shared" si="158"/>
        <v>#REF!</v>
      </c>
      <c r="R3301" s="13" t="e">
        <f>VLOOKUP(J3301,'[1]Nhân viên'!$E$20:$F$41,2,0)</f>
        <v>#REF!</v>
      </c>
    </row>
    <row r="3302" spans="1:18" hidden="1">
      <c r="A3302" s="11">
        <v>3304</v>
      </c>
      <c r="B3302" s="11">
        <f t="shared" si="156"/>
        <v>0</v>
      </c>
      <c r="E3302" s="13" t="e">
        <f>VLOOKUP(D3302,#REF!,2,0)</f>
        <v>#REF!</v>
      </c>
      <c r="H3302" s="13" t="e">
        <f>VLOOKUP(F3302,#REF!,2,0)</f>
        <v>#REF!</v>
      </c>
      <c r="I3302" s="13" t="str">
        <f>VLOOKUP(F3302,'[1]Khách hàng'!$A$4:$F$2144,3,0)</f>
        <v>Số 1 đường số 17A, Khu phố 11, Phường Bình Trị Đông B, Quận Bình Tân, TP.HCM.</v>
      </c>
      <c r="J3302" s="13" t="e">
        <f>VLOOKUP(F3302,#REF!,5,0)</f>
        <v>#REF!</v>
      </c>
      <c r="M3302" s="13" t="e">
        <f>VLOOKUP(K3302,#REF!,2,0)</f>
        <v>#REF!</v>
      </c>
      <c r="N3302" s="17" t="e">
        <f>VLOOKUP(K3302,#REF!,6,0)</f>
        <v>#REF!</v>
      </c>
      <c r="O3302" s="17" t="e">
        <f t="shared" si="157"/>
        <v>#REF!</v>
      </c>
      <c r="P3302" s="22">
        <v>0.08</v>
      </c>
      <c r="Q3302" s="17" t="e">
        <f t="shared" si="158"/>
        <v>#REF!</v>
      </c>
      <c r="R3302" s="13" t="e">
        <f>VLOOKUP(J3302,'[1]Nhân viên'!$E$20:$F$41,2,0)</f>
        <v>#REF!</v>
      </c>
    </row>
    <row r="3303" spans="1:18" hidden="1">
      <c r="A3303" s="11">
        <v>3305</v>
      </c>
      <c r="B3303" s="11">
        <f t="shared" si="156"/>
        <v>0</v>
      </c>
      <c r="E3303" s="13" t="e">
        <f>VLOOKUP(D3303,#REF!,2,0)</f>
        <v>#REF!</v>
      </c>
      <c r="H3303" s="13" t="e">
        <f>VLOOKUP(F3303,#REF!,2,0)</f>
        <v>#REF!</v>
      </c>
      <c r="I3303" s="13" t="str">
        <f>VLOOKUP(F3303,'[1]Khách hàng'!$A$4:$F$2144,3,0)</f>
        <v>Số 1 đường số 17A, Khu phố 11, Phường Bình Trị Đông B, Quận Bình Tân, TP.HCM.</v>
      </c>
      <c r="J3303" s="13" t="e">
        <f>VLOOKUP(F3303,#REF!,5,0)</f>
        <v>#REF!</v>
      </c>
      <c r="M3303" s="13" t="e">
        <f>VLOOKUP(K3303,#REF!,2,0)</f>
        <v>#REF!</v>
      </c>
      <c r="N3303" s="17" t="e">
        <f>VLOOKUP(K3303,#REF!,6,0)</f>
        <v>#REF!</v>
      </c>
      <c r="O3303" s="17" t="e">
        <f t="shared" si="157"/>
        <v>#REF!</v>
      </c>
      <c r="P3303" s="22">
        <v>0.08</v>
      </c>
      <c r="Q3303" s="17" t="e">
        <f t="shared" si="158"/>
        <v>#REF!</v>
      </c>
      <c r="R3303" s="13" t="e">
        <f>VLOOKUP(J3303,'[1]Nhân viên'!$E$20:$F$41,2,0)</f>
        <v>#REF!</v>
      </c>
    </row>
    <row r="3304" spans="1:18" hidden="1">
      <c r="A3304" s="11">
        <v>3306</v>
      </c>
      <c r="B3304" s="11">
        <f t="shared" si="156"/>
        <v>0</v>
      </c>
      <c r="E3304" s="13" t="e">
        <f>VLOOKUP(D3304,#REF!,2,0)</f>
        <v>#REF!</v>
      </c>
      <c r="H3304" s="13" t="e">
        <f>VLOOKUP(F3304,#REF!,2,0)</f>
        <v>#REF!</v>
      </c>
      <c r="I3304" s="13" t="str">
        <f>VLOOKUP(F3304,'[1]Khách hàng'!$A$4:$F$2144,3,0)</f>
        <v>Số 1 đường số 17A, Khu phố 11, Phường Bình Trị Đông B, Quận Bình Tân, TP.HCM.</v>
      </c>
      <c r="J3304" s="13" t="e">
        <f>VLOOKUP(F3304,#REF!,5,0)</f>
        <v>#REF!</v>
      </c>
      <c r="M3304" s="13" t="e">
        <f>VLOOKUP(K3304,#REF!,2,0)</f>
        <v>#REF!</v>
      </c>
      <c r="N3304" s="17" t="e">
        <f>VLOOKUP(K3304,#REF!,6,0)</f>
        <v>#REF!</v>
      </c>
      <c r="O3304" s="17" t="e">
        <f t="shared" si="157"/>
        <v>#REF!</v>
      </c>
      <c r="P3304" s="22">
        <v>0.08</v>
      </c>
      <c r="Q3304" s="17" t="e">
        <f t="shared" si="158"/>
        <v>#REF!</v>
      </c>
      <c r="R3304" s="13" t="e">
        <f>VLOOKUP(J3304,'[1]Nhân viên'!$E$20:$F$41,2,0)</f>
        <v>#REF!</v>
      </c>
    </row>
    <row r="3305" spans="1:18" hidden="1">
      <c r="A3305" s="11">
        <v>3307</v>
      </c>
      <c r="B3305" s="11">
        <f t="shared" si="156"/>
        <v>0</v>
      </c>
      <c r="E3305" s="13" t="e">
        <f>VLOOKUP(D3305,#REF!,2,0)</f>
        <v>#REF!</v>
      </c>
      <c r="H3305" s="13" t="e">
        <f>VLOOKUP(F3305,#REF!,2,0)</f>
        <v>#REF!</v>
      </c>
      <c r="I3305" s="13" t="str">
        <f>VLOOKUP(F3305,'[1]Khách hàng'!$A$4:$F$2144,3,0)</f>
        <v>Số 1 đường số 17A, Khu phố 11, Phường Bình Trị Đông B, Quận Bình Tân, TP.HCM.</v>
      </c>
      <c r="J3305" s="13" t="e">
        <f>VLOOKUP(F3305,#REF!,5,0)</f>
        <v>#REF!</v>
      </c>
      <c r="M3305" s="13" t="e">
        <f>VLOOKUP(K3305,#REF!,2,0)</f>
        <v>#REF!</v>
      </c>
      <c r="N3305" s="17" t="e">
        <f>VLOOKUP(K3305,#REF!,6,0)</f>
        <v>#REF!</v>
      </c>
      <c r="O3305" s="17" t="e">
        <f t="shared" si="157"/>
        <v>#REF!</v>
      </c>
      <c r="P3305" s="22">
        <v>0.08</v>
      </c>
      <c r="Q3305" s="17" t="e">
        <f t="shared" si="158"/>
        <v>#REF!</v>
      </c>
      <c r="R3305" s="13" t="e">
        <f>VLOOKUP(J3305,'[1]Nhân viên'!$E$20:$F$41,2,0)</f>
        <v>#REF!</v>
      </c>
    </row>
    <row r="3306" spans="1:18" hidden="1">
      <c r="A3306" s="11">
        <v>3308</v>
      </c>
      <c r="B3306" s="11">
        <f t="shared" si="156"/>
        <v>0</v>
      </c>
      <c r="E3306" s="13" t="e">
        <f>VLOOKUP(D3306,#REF!,2,0)</f>
        <v>#REF!</v>
      </c>
      <c r="H3306" s="13" t="e">
        <f>VLOOKUP(F3306,#REF!,2,0)</f>
        <v>#REF!</v>
      </c>
      <c r="I3306" s="13" t="str">
        <f>VLOOKUP(F3306,'[1]Khách hàng'!$A$4:$F$2144,3,0)</f>
        <v>Số 1 đường số 17A, Khu phố 11, Phường Bình Trị Đông B, Quận Bình Tân, TP.HCM.</v>
      </c>
      <c r="J3306" s="13" t="e">
        <f>VLOOKUP(F3306,#REF!,5,0)</f>
        <v>#REF!</v>
      </c>
      <c r="M3306" s="13" t="e">
        <f>VLOOKUP(K3306,#REF!,2,0)</f>
        <v>#REF!</v>
      </c>
      <c r="N3306" s="17" t="e">
        <f>VLOOKUP(K3306,#REF!,6,0)</f>
        <v>#REF!</v>
      </c>
      <c r="O3306" s="17" t="e">
        <f t="shared" si="157"/>
        <v>#REF!</v>
      </c>
      <c r="P3306" s="22">
        <v>0.08</v>
      </c>
      <c r="Q3306" s="17" t="e">
        <f t="shared" si="158"/>
        <v>#REF!</v>
      </c>
      <c r="R3306" s="13" t="e">
        <f>VLOOKUP(J3306,'[1]Nhân viên'!$E$20:$F$41,2,0)</f>
        <v>#REF!</v>
      </c>
    </row>
    <row r="3307" spans="1:18" hidden="1">
      <c r="A3307" s="11">
        <v>3309</v>
      </c>
      <c r="B3307" s="11">
        <f t="shared" si="156"/>
        <v>0</v>
      </c>
      <c r="E3307" s="13" t="e">
        <f>VLOOKUP(D3307,#REF!,2,0)</f>
        <v>#REF!</v>
      </c>
      <c r="H3307" s="13" t="e">
        <f>VLOOKUP(F3307,#REF!,2,0)</f>
        <v>#REF!</v>
      </c>
      <c r="I3307" s="13" t="str">
        <f>VLOOKUP(F3307,'[1]Khách hàng'!$A$4:$F$2144,3,0)</f>
        <v>Số 1 đường số 17A, Khu phố 11, Phường Bình Trị Đông B, Quận Bình Tân, TP.HCM.</v>
      </c>
      <c r="J3307" s="13" t="e">
        <f>VLOOKUP(F3307,#REF!,5,0)</f>
        <v>#REF!</v>
      </c>
      <c r="M3307" s="13" t="e">
        <f>VLOOKUP(K3307,#REF!,2,0)</f>
        <v>#REF!</v>
      </c>
      <c r="N3307" s="17" t="e">
        <f>VLOOKUP(K3307,#REF!,6,0)</f>
        <v>#REF!</v>
      </c>
      <c r="O3307" s="17" t="e">
        <f t="shared" si="157"/>
        <v>#REF!</v>
      </c>
      <c r="P3307" s="22">
        <v>0.08</v>
      </c>
      <c r="Q3307" s="17" t="e">
        <f t="shared" si="158"/>
        <v>#REF!</v>
      </c>
      <c r="R3307" s="13" t="e">
        <f>VLOOKUP(J3307,'[1]Nhân viên'!$E$20:$F$41,2,0)</f>
        <v>#REF!</v>
      </c>
    </row>
    <row r="3308" spans="1:18" hidden="1">
      <c r="A3308" s="11">
        <v>3310</v>
      </c>
      <c r="B3308" s="11">
        <f t="shared" si="156"/>
        <v>0</v>
      </c>
      <c r="E3308" s="13" t="e">
        <f>VLOOKUP(D3308,#REF!,2,0)</f>
        <v>#REF!</v>
      </c>
      <c r="H3308" s="13" t="e">
        <f>VLOOKUP(F3308,#REF!,2,0)</f>
        <v>#REF!</v>
      </c>
      <c r="I3308" s="13" t="str">
        <f>VLOOKUP(F3308,'[1]Khách hàng'!$A$4:$F$2144,3,0)</f>
        <v>Số 1 đường số 17A, Khu phố 11, Phường Bình Trị Đông B, Quận Bình Tân, TP.HCM.</v>
      </c>
      <c r="J3308" s="13" t="e">
        <f>VLOOKUP(F3308,#REF!,5,0)</f>
        <v>#REF!</v>
      </c>
      <c r="M3308" s="13" t="e">
        <f>VLOOKUP(K3308,#REF!,2,0)</f>
        <v>#REF!</v>
      </c>
      <c r="N3308" s="17" t="e">
        <f>VLOOKUP(K3308,#REF!,6,0)</f>
        <v>#REF!</v>
      </c>
      <c r="O3308" s="17" t="e">
        <f t="shared" si="157"/>
        <v>#REF!</v>
      </c>
      <c r="P3308" s="22">
        <v>0.08</v>
      </c>
      <c r="Q3308" s="17" t="e">
        <f t="shared" si="158"/>
        <v>#REF!</v>
      </c>
      <c r="R3308" s="13" t="e">
        <f>VLOOKUP(J3308,'[1]Nhân viên'!$E$20:$F$41,2,0)</f>
        <v>#REF!</v>
      </c>
    </row>
    <row r="3309" spans="1:18" hidden="1">
      <c r="A3309" s="11">
        <v>3311</v>
      </c>
      <c r="B3309" s="11">
        <f t="shared" si="156"/>
        <v>0</v>
      </c>
      <c r="E3309" s="13" t="e">
        <f>VLOOKUP(D3309,#REF!,2,0)</f>
        <v>#REF!</v>
      </c>
      <c r="H3309" s="13" t="e">
        <f>VLOOKUP(F3309,#REF!,2,0)</f>
        <v>#REF!</v>
      </c>
      <c r="I3309" s="13" t="str">
        <f>VLOOKUP(F3309,'[1]Khách hàng'!$A$4:$F$2144,3,0)</f>
        <v>Số 1 đường số 17A, Khu phố 11, Phường Bình Trị Đông B, Quận Bình Tân, TP.HCM.</v>
      </c>
      <c r="J3309" s="13" t="e">
        <f>VLOOKUP(F3309,#REF!,5,0)</f>
        <v>#REF!</v>
      </c>
      <c r="M3309" s="13" t="e">
        <f>VLOOKUP(K3309,#REF!,2,0)</f>
        <v>#REF!</v>
      </c>
      <c r="N3309" s="17" t="e">
        <f>VLOOKUP(K3309,#REF!,6,0)</f>
        <v>#REF!</v>
      </c>
      <c r="O3309" s="17" t="e">
        <f t="shared" si="157"/>
        <v>#REF!</v>
      </c>
      <c r="P3309" s="22">
        <v>0.08</v>
      </c>
      <c r="Q3309" s="17" t="e">
        <f t="shared" si="158"/>
        <v>#REF!</v>
      </c>
      <c r="R3309" s="13" t="e">
        <f>VLOOKUP(J3309,'[1]Nhân viên'!$E$20:$F$41,2,0)</f>
        <v>#REF!</v>
      </c>
    </row>
    <row r="3310" spans="1:18" hidden="1">
      <c r="A3310" s="11">
        <v>3312</v>
      </c>
      <c r="B3310" s="11">
        <f t="shared" si="156"/>
        <v>0</v>
      </c>
      <c r="E3310" s="13" t="e">
        <f>VLOOKUP(D3310,#REF!,2,0)</f>
        <v>#REF!</v>
      </c>
      <c r="H3310" s="13" t="e">
        <f>VLOOKUP(F3310,#REF!,2,0)</f>
        <v>#REF!</v>
      </c>
      <c r="I3310" s="13" t="str">
        <f>VLOOKUP(F3310,'[1]Khách hàng'!$A$4:$F$2144,3,0)</f>
        <v>Số 1 đường số 17A, Khu phố 11, Phường Bình Trị Đông B, Quận Bình Tân, TP.HCM.</v>
      </c>
      <c r="J3310" s="13" t="e">
        <f>VLOOKUP(F3310,#REF!,5,0)</f>
        <v>#REF!</v>
      </c>
      <c r="M3310" s="13" t="e">
        <f>VLOOKUP(K3310,#REF!,2,0)</f>
        <v>#REF!</v>
      </c>
      <c r="N3310" s="17" t="e">
        <f>VLOOKUP(K3310,#REF!,6,0)</f>
        <v>#REF!</v>
      </c>
      <c r="O3310" s="17" t="e">
        <f t="shared" si="157"/>
        <v>#REF!</v>
      </c>
      <c r="P3310" s="22">
        <v>0.08</v>
      </c>
      <c r="Q3310" s="17" t="e">
        <f t="shared" si="158"/>
        <v>#REF!</v>
      </c>
      <c r="R3310" s="13" t="e">
        <f>VLOOKUP(J3310,'[1]Nhân viên'!$E$20:$F$41,2,0)</f>
        <v>#REF!</v>
      </c>
    </row>
    <row r="3311" spans="1:18" hidden="1">
      <c r="A3311" s="11">
        <v>3313</v>
      </c>
      <c r="B3311" s="11">
        <f t="shared" si="156"/>
        <v>0</v>
      </c>
      <c r="E3311" s="13" t="e">
        <f>VLOOKUP(D3311,#REF!,2,0)</f>
        <v>#REF!</v>
      </c>
      <c r="H3311" s="13" t="e">
        <f>VLOOKUP(F3311,#REF!,2,0)</f>
        <v>#REF!</v>
      </c>
      <c r="I3311" s="13" t="str">
        <f>VLOOKUP(F3311,'[1]Khách hàng'!$A$4:$F$2144,3,0)</f>
        <v>Số 1 đường số 17A, Khu phố 11, Phường Bình Trị Đông B, Quận Bình Tân, TP.HCM.</v>
      </c>
      <c r="J3311" s="13" t="e">
        <f>VLOOKUP(F3311,#REF!,5,0)</f>
        <v>#REF!</v>
      </c>
      <c r="M3311" s="13" t="e">
        <f>VLOOKUP(K3311,#REF!,2,0)</f>
        <v>#REF!</v>
      </c>
      <c r="N3311" s="17" t="e">
        <f>VLOOKUP(K3311,#REF!,6,0)</f>
        <v>#REF!</v>
      </c>
      <c r="O3311" s="17" t="e">
        <f t="shared" si="157"/>
        <v>#REF!</v>
      </c>
      <c r="P3311" s="22">
        <v>0.08</v>
      </c>
      <c r="Q3311" s="17" t="e">
        <f t="shared" si="158"/>
        <v>#REF!</v>
      </c>
      <c r="R3311" s="13" t="e">
        <f>VLOOKUP(J3311,'[1]Nhân viên'!$E$20:$F$41,2,0)</f>
        <v>#REF!</v>
      </c>
    </row>
    <row r="3312" spans="1:18" hidden="1">
      <c r="A3312" s="11">
        <v>3314</v>
      </c>
      <c r="B3312" s="11">
        <f t="shared" si="156"/>
        <v>0</v>
      </c>
      <c r="E3312" s="13" t="e">
        <f>VLOOKUP(D3312,#REF!,2,0)</f>
        <v>#REF!</v>
      </c>
      <c r="H3312" s="13" t="e">
        <f>VLOOKUP(F3312,#REF!,2,0)</f>
        <v>#REF!</v>
      </c>
      <c r="I3312" s="13" t="str">
        <f>VLOOKUP(F3312,'[1]Khách hàng'!$A$4:$F$2144,3,0)</f>
        <v>Số 1 đường số 17A, Khu phố 11, Phường Bình Trị Đông B, Quận Bình Tân, TP.HCM.</v>
      </c>
      <c r="J3312" s="13" t="e">
        <f>VLOOKUP(F3312,#REF!,5,0)</f>
        <v>#REF!</v>
      </c>
      <c r="M3312" s="13" t="e">
        <f>VLOOKUP(K3312,#REF!,2,0)</f>
        <v>#REF!</v>
      </c>
      <c r="N3312" s="17" t="e">
        <f>VLOOKUP(K3312,#REF!,6,0)</f>
        <v>#REF!</v>
      </c>
      <c r="O3312" s="17" t="e">
        <f t="shared" si="157"/>
        <v>#REF!</v>
      </c>
      <c r="P3312" s="22">
        <v>0.08</v>
      </c>
      <c r="Q3312" s="17" t="e">
        <f t="shared" si="158"/>
        <v>#REF!</v>
      </c>
      <c r="R3312" s="13" t="e">
        <f>VLOOKUP(J3312,'[1]Nhân viên'!$E$20:$F$41,2,0)</f>
        <v>#REF!</v>
      </c>
    </row>
    <row r="3313" spans="1:18" hidden="1">
      <c r="A3313" s="11">
        <v>3315</v>
      </c>
      <c r="B3313" s="11">
        <f t="shared" si="156"/>
        <v>0</v>
      </c>
      <c r="E3313" s="13" t="e">
        <f>VLOOKUP(D3313,#REF!,2,0)</f>
        <v>#REF!</v>
      </c>
      <c r="H3313" s="13" t="e">
        <f>VLOOKUP(F3313,#REF!,2,0)</f>
        <v>#REF!</v>
      </c>
      <c r="I3313" s="13" t="str">
        <f>VLOOKUP(F3313,'[1]Khách hàng'!$A$4:$F$2144,3,0)</f>
        <v>Số 1 đường số 17A, Khu phố 11, Phường Bình Trị Đông B, Quận Bình Tân, TP.HCM.</v>
      </c>
      <c r="J3313" s="13" t="e">
        <f>VLOOKUP(F3313,#REF!,5,0)</f>
        <v>#REF!</v>
      </c>
      <c r="M3313" s="13" t="e">
        <f>VLOOKUP(K3313,#REF!,2,0)</f>
        <v>#REF!</v>
      </c>
      <c r="N3313" s="17" t="e">
        <f>VLOOKUP(K3313,#REF!,6,0)</f>
        <v>#REF!</v>
      </c>
      <c r="O3313" s="17" t="e">
        <f t="shared" si="157"/>
        <v>#REF!</v>
      </c>
      <c r="P3313" s="22">
        <v>0.08</v>
      </c>
      <c r="Q3313" s="17" t="e">
        <f t="shared" si="158"/>
        <v>#REF!</v>
      </c>
      <c r="R3313" s="13" t="e">
        <f>VLOOKUP(J3313,'[1]Nhân viên'!$E$20:$F$41,2,0)</f>
        <v>#REF!</v>
      </c>
    </row>
    <row r="3314" spans="1:18" hidden="1">
      <c r="A3314" s="11">
        <v>3316</v>
      </c>
      <c r="B3314" s="11">
        <f t="shared" si="156"/>
        <v>0</v>
      </c>
      <c r="E3314" s="13" t="e">
        <f>VLOOKUP(D3314,#REF!,2,0)</f>
        <v>#REF!</v>
      </c>
      <c r="H3314" s="13" t="e">
        <f>VLOOKUP(F3314,#REF!,2,0)</f>
        <v>#REF!</v>
      </c>
      <c r="I3314" s="13" t="str">
        <f>VLOOKUP(F3314,'[1]Khách hàng'!$A$4:$F$2144,3,0)</f>
        <v>Số 1 đường số 17A, Khu phố 11, Phường Bình Trị Đông B, Quận Bình Tân, TP.HCM.</v>
      </c>
      <c r="J3314" s="13" t="e">
        <f>VLOOKUP(F3314,#REF!,5,0)</f>
        <v>#REF!</v>
      </c>
      <c r="M3314" s="13" t="e">
        <f>VLOOKUP(K3314,#REF!,2,0)</f>
        <v>#REF!</v>
      </c>
      <c r="N3314" s="17" t="e">
        <f>VLOOKUP(K3314,#REF!,6,0)</f>
        <v>#REF!</v>
      </c>
      <c r="O3314" s="17" t="e">
        <f t="shared" si="157"/>
        <v>#REF!</v>
      </c>
      <c r="P3314" s="22">
        <v>0.08</v>
      </c>
      <c r="Q3314" s="17" t="e">
        <f t="shared" si="158"/>
        <v>#REF!</v>
      </c>
      <c r="R3314" s="13" t="e">
        <f>VLOOKUP(J3314,'[1]Nhân viên'!$E$20:$F$41,2,0)</f>
        <v>#REF!</v>
      </c>
    </row>
    <row r="3315" spans="1:18" hidden="1">
      <c r="A3315" s="11">
        <v>3317</v>
      </c>
      <c r="B3315" s="11">
        <f t="shared" si="156"/>
        <v>0</v>
      </c>
      <c r="E3315" s="13" t="e">
        <f>VLOOKUP(D3315,#REF!,2,0)</f>
        <v>#REF!</v>
      </c>
      <c r="H3315" s="13" t="e">
        <f>VLOOKUP(F3315,#REF!,2,0)</f>
        <v>#REF!</v>
      </c>
      <c r="I3315" s="13" t="str">
        <f>VLOOKUP(F3315,'[1]Khách hàng'!$A$4:$F$2144,3,0)</f>
        <v>Số 1 đường số 17A, Khu phố 11, Phường Bình Trị Đông B, Quận Bình Tân, TP.HCM.</v>
      </c>
      <c r="J3315" s="13" t="e">
        <f>VLOOKUP(F3315,#REF!,5,0)</f>
        <v>#REF!</v>
      </c>
      <c r="M3315" s="13" t="e">
        <f>VLOOKUP(K3315,#REF!,2,0)</f>
        <v>#REF!</v>
      </c>
      <c r="N3315" s="17" t="e">
        <f>VLOOKUP(K3315,#REF!,6,0)</f>
        <v>#REF!</v>
      </c>
      <c r="O3315" s="17" t="e">
        <f t="shared" si="157"/>
        <v>#REF!</v>
      </c>
      <c r="P3315" s="22">
        <v>0.08</v>
      </c>
      <c r="Q3315" s="17" t="e">
        <f t="shared" si="158"/>
        <v>#REF!</v>
      </c>
      <c r="R3315" s="13" t="e">
        <f>VLOOKUP(J3315,'[1]Nhân viên'!$E$20:$F$41,2,0)</f>
        <v>#REF!</v>
      </c>
    </row>
    <row r="3316" spans="1:18" hidden="1">
      <c r="A3316" s="11">
        <v>3318</v>
      </c>
      <c r="B3316" s="11">
        <f t="shared" si="156"/>
        <v>0</v>
      </c>
      <c r="E3316" s="13" t="e">
        <f>VLOOKUP(D3316,#REF!,2,0)</f>
        <v>#REF!</v>
      </c>
      <c r="H3316" s="13" t="e">
        <f>VLOOKUP(F3316,#REF!,2,0)</f>
        <v>#REF!</v>
      </c>
      <c r="I3316" s="13" t="str">
        <f>VLOOKUP(F3316,'[1]Khách hàng'!$A$4:$F$2144,3,0)</f>
        <v>Số 1 đường số 17A, Khu phố 11, Phường Bình Trị Đông B, Quận Bình Tân, TP.HCM.</v>
      </c>
      <c r="J3316" s="13" t="e">
        <f>VLOOKUP(F3316,#REF!,5,0)</f>
        <v>#REF!</v>
      </c>
      <c r="M3316" s="13" t="e">
        <f>VLOOKUP(K3316,#REF!,2,0)</f>
        <v>#REF!</v>
      </c>
      <c r="N3316" s="17" t="e">
        <f>VLOOKUP(K3316,#REF!,6,0)</f>
        <v>#REF!</v>
      </c>
      <c r="O3316" s="17" t="e">
        <f t="shared" si="157"/>
        <v>#REF!</v>
      </c>
      <c r="P3316" s="22">
        <v>0.08</v>
      </c>
      <c r="Q3316" s="17" t="e">
        <f t="shared" si="158"/>
        <v>#REF!</v>
      </c>
      <c r="R3316" s="13" t="e">
        <f>VLOOKUP(J3316,'[1]Nhân viên'!$E$20:$F$41,2,0)</f>
        <v>#REF!</v>
      </c>
    </row>
    <row r="3317" spans="1:18" hidden="1">
      <c r="A3317" s="11">
        <v>3319</v>
      </c>
      <c r="B3317" s="11">
        <f t="shared" si="156"/>
        <v>0</v>
      </c>
      <c r="E3317" s="13" t="e">
        <f>VLOOKUP(D3317,#REF!,2,0)</f>
        <v>#REF!</v>
      </c>
      <c r="H3317" s="13" t="e">
        <f>VLOOKUP(F3317,#REF!,2,0)</f>
        <v>#REF!</v>
      </c>
      <c r="I3317" s="13" t="str">
        <f>VLOOKUP(F3317,'[1]Khách hàng'!$A$4:$F$2144,3,0)</f>
        <v>Số 1 đường số 17A, Khu phố 11, Phường Bình Trị Đông B, Quận Bình Tân, TP.HCM.</v>
      </c>
      <c r="J3317" s="13" t="e">
        <f>VLOOKUP(F3317,#REF!,5,0)</f>
        <v>#REF!</v>
      </c>
      <c r="M3317" s="13" t="e">
        <f>VLOOKUP(K3317,#REF!,2,0)</f>
        <v>#REF!</v>
      </c>
      <c r="N3317" s="17" t="e">
        <f>VLOOKUP(K3317,#REF!,6,0)</f>
        <v>#REF!</v>
      </c>
      <c r="O3317" s="17" t="e">
        <f t="shared" si="157"/>
        <v>#REF!</v>
      </c>
      <c r="P3317" s="22">
        <v>0.08</v>
      </c>
      <c r="Q3317" s="17" t="e">
        <f t="shared" si="158"/>
        <v>#REF!</v>
      </c>
      <c r="R3317" s="13" t="e">
        <f>VLOOKUP(J3317,'[1]Nhân viên'!$E$20:$F$41,2,0)</f>
        <v>#REF!</v>
      </c>
    </row>
    <row r="3318" spans="1:18" hidden="1">
      <c r="A3318" s="11">
        <v>3320</v>
      </c>
      <c r="B3318" s="11">
        <f t="shared" si="156"/>
        <v>0</v>
      </c>
      <c r="E3318" s="13" t="e">
        <f>VLOOKUP(D3318,#REF!,2,0)</f>
        <v>#REF!</v>
      </c>
      <c r="H3318" s="13" t="e">
        <f>VLOOKUP(F3318,#REF!,2,0)</f>
        <v>#REF!</v>
      </c>
      <c r="I3318" s="13" t="str">
        <f>VLOOKUP(F3318,'[1]Khách hàng'!$A$4:$F$2144,3,0)</f>
        <v>Số 1 đường số 17A, Khu phố 11, Phường Bình Trị Đông B, Quận Bình Tân, TP.HCM.</v>
      </c>
      <c r="J3318" s="13" t="e">
        <f>VLOOKUP(F3318,#REF!,5,0)</f>
        <v>#REF!</v>
      </c>
      <c r="M3318" s="13" t="e">
        <f>VLOOKUP(K3318,#REF!,2,0)</f>
        <v>#REF!</v>
      </c>
      <c r="N3318" s="17" t="e">
        <f>VLOOKUP(K3318,#REF!,6,0)</f>
        <v>#REF!</v>
      </c>
      <c r="O3318" s="17" t="e">
        <f t="shared" si="157"/>
        <v>#REF!</v>
      </c>
      <c r="P3318" s="22">
        <v>0.08</v>
      </c>
      <c r="Q3318" s="17" t="e">
        <f t="shared" si="158"/>
        <v>#REF!</v>
      </c>
      <c r="R3318" s="13" t="e">
        <f>VLOOKUP(J3318,'[1]Nhân viên'!$E$20:$F$41,2,0)</f>
        <v>#REF!</v>
      </c>
    </row>
    <row r="3319" spans="1:18" hidden="1">
      <c r="A3319" s="11">
        <v>3321</v>
      </c>
      <c r="B3319" s="11">
        <f t="shared" si="156"/>
        <v>0</v>
      </c>
      <c r="E3319" s="13" t="e">
        <f>VLOOKUP(D3319,#REF!,2,0)</f>
        <v>#REF!</v>
      </c>
      <c r="H3319" s="13" t="e">
        <f>VLOOKUP(F3319,#REF!,2,0)</f>
        <v>#REF!</v>
      </c>
      <c r="I3319" s="13" t="str">
        <f>VLOOKUP(F3319,'[1]Khách hàng'!$A$4:$F$2144,3,0)</f>
        <v>Số 1 đường số 17A, Khu phố 11, Phường Bình Trị Đông B, Quận Bình Tân, TP.HCM.</v>
      </c>
      <c r="J3319" s="13" t="e">
        <f>VLOOKUP(F3319,#REF!,5,0)</f>
        <v>#REF!</v>
      </c>
      <c r="M3319" s="13" t="e">
        <f>VLOOKUP(K3319,#REF!,2,0)</f>
        <v>#REF!</v>
      </c>
      <c r="N3319" s="17" t="e">
        <f>VLOOKUP(K3319,#REF!,6,0)</f>
        <v>#REF!</v>
      </c>
      <c r="O3319" s="17" t="e">
        <f t="shared" si="157"/>
        <v>#REF!</v>
      </c>
      <c r="P3319" s="22">
        <v>0.08</v>
      </c>
      <c r="Q3319" s="17" t="e">
        <f t="shared" si="158"/>
        <v>#REF!</v>
      </c>
      <c r="R3319" s="13" t="e">
        <f>VLOOKUP(J3319,'[1]Nhân viên'!$E$20:$F$41,2,0)</f>
        <v>#REF!</v>
      </c>
    </row>
    <row r="3320" spans="1:18" hidden="1">
      <c r="A3320" s="11">
        <v>3322</v>
      </c>
      <c r="B3320" s="11">
        <f t="shared" si="156"/>
        <v>0</v>
      </c>
      <c r="E3320" s="13" t="e">
        <f>VLOOKUP(D3320,#REF!,2,0)</f>
        <v>#REF!</v>
      </c>
      <c r="H3320" s="13" t="e">
        <f>VLOOKUP(F3320,#REF!,2,0)</f>
        <v>#REF!</v>
      </c>
      <c r="I3320" s="13" t="str">
        <f>VLOOKUP(F3320,'[1]Khách hàng'!$A$4:$F$2144,3,0)</f>
        <v>Số 1 đường số 17A, Khu phố 11, Phường Bình Trị Đông B, Quận Bình Tân, TP.HCM.</v>
      </c>
      <c r="J3320" s="13" t="e">
        <f>VLOOKUP(F3320,#REF!,5,0)</f>
        <v>#REF!</v>
      </c>
      <c r="M3320" s="13" t="e">
        <f>VLOOKUP(K3320,#REF!,2,0)</f>
        <v>#REF!</v>
      </c>
      <c r="N3320" s="17" t="e">
        <f>VLOOKUP(K3320,#REF!,6,0)</f>
        <v>#REF!</v>
      </c>
      <c r="O3320" s="17" t="e">
        <f t="shared" si="157"/>
        <v>#REF!</v>
      </c>
      <c r="P3320" s="22">
        <v>0.08</v>
      </c>
      <c r="Q3320" s="17" t="e">
        <f t="shared" si="158"/>
        <v>#REF!</v>
      </c>
      <c r="R3320" s="13" t="e">
        <f>VLOOKUP(J3320,'[1]Nhân viên'!$E$20:$F$41,2,0)</f>
        <v>#REF!</v>
      </c>
    </row>
    <row r="3321" spans="1:18" hidden="1">
      <c r="A3321" s="11">
        <v>3323</v>
      </c>
      <c r="B3321" s="11">
        <f t="shared" si="156"/>
        <v>0</v>
      </c>
      <c r="E3321" s="13" t="e">
        <f>VLOOKUP(D3321,#REF!,2,0)</f>
        <v>#REF!</v>
      </c>
      <c r="H3321" s="13" t="e">
        <f>VLOOKUP(F3321,#REF!,2,0)</f>
        <v>#REF!</v>
      </c>
      <c r="I3321" s="13" t="str">
        <f>VLOOKUP(F3321,'[1]Khách hàng'!$A$4:$F$2144,3,0)</f>
        <v>Số 1 đường số 17A, Khu phố 11, Phường Bình Trị Đông B, Quận Bình Tân, TP.HCM.</v>
      </c>
      <c r="J3321" s="13" t="e">
        <f>VLOOKUP(F3321,#REF!,5,0)</f>
        <v>#REF!</v>
      </c>
      <c r="M3321" s="13" t="e">
        <f>VLOOKUP(K3321,#REF!,2,0)</f>
        <v>#REF!</v>
      </c>
      <c r="N3321" s="17" t="e">
        <f>VLOOKUP(K3321,#REF!,6,0)</f>
        <v>#REF!</v>
      </c>
      <c r="O3321" s="17" t="e">
        <f t="shared" si="157"/>
        <v>#REF!</v>
      </c>
      <c r="P3321" s="22">
        <v>0.08</v>
      </c>
      <c r="Q3321" s="17" t="e">
        <f t="shared" si="158"/>
        <v>#REF!</v>
      </c>
      <c r="R3321" s="13" t="e">
        <f>VLOOKUP(J3321,'[1]Nhân viên'!$E$20:$F$41,2,0)</f>
        <v>#REF!</v>
      </c>
    </row>
    <row r="3322" spans="1:18" hidden="1">
      <c r="A3322" s="11">
        <v>3324</v>
      </c>
      <c r="B3322" s="11">
        <f t="shared" si="156"/>
        <v>0</v>
      </c>
      <c r="E3322" s="13" t="e">
        <f>VLOOKUP(D3322,#REF!,2,0)</f>
        <v>#REF!</v>
      </c>
      <c r="H3322" s="13" t="e">
        <f>VLOOKUP(F3322,#REF!,2,0)</f>
        <v>#REF!</v>
      </c>
      <c r="I3322" s="13" t="str">
        <f>VLOOKUP(F3322,'[1]Khách hàng'!$A$4:$F$2144,3,0)</f>
        <v>Số 1 đường số 17A, Khu phố 11, Phường Bình Trị Đông B, Quận Bình Tân, TP.HCM.</v>
      </c>
      <c r="J3322" s="13" t="e">
        <f>VLOOKUP(F3322,#REF!,5,0)</f>
        <v>#REF!</v>
      </c>
      <c r="M3322" s="13" t="e">
        <f>VLOOKUP(K3322,#REF!,2,0)</f>
        <v>#REF!</v>
      </c>
      <c r="N3322" s="17" t="e">
        <f>VLOOKUP(K3322,#REF!,6,0)</f>
        <v>#REF!</v>
      </c>
      <c r="O3322" s="17" t="e">
        <f t="shared" si="157"/>
        <v>#REF!</v>
      </c>
      <c r="P3322" s="22">
        <v>0.08</v>
      </c>
      <c r="Q3322" s="17" t="e">
        <f t="shared" si="158"/>
        <v>#REF!</v>
      </c>
      <c r="R3322" s="13" t="e">
        <f>VLOOKUP(J3322,'[1]Nhân viên'!$E$20:$F$41,2,0)</f>
        <v>#REF!</v>
      </c>
    </row>
    <row r="3323" spans="1:18" hidden="1">
      <c r="A3323" s="11">
        <v>3325</v>
      </c>
      <c r="B3323" s="11">
        <f t="shared" si="156"/>
        <v>0</v>
      </c>
      <c r="E3323" s="13" t="e">
        <f>VLOOKUP(D3323,#REF!,2,0)</f>
        <v>#REF!</v>
      </c>
      <c r="H3323" s="13" t="e">
        <f>VLOOKUP(F3323,#REF!,2,0)</f>
        <v>#REF!</v>
      </c>
      <c r="I3323" s="13" t="str">
        <f>VLOOKUP(F3323,'[1]Khách hàng'!$A$4:$F$2144,3,0)</f>
        <v>Số 1 đường số 17A, Khu phố 11, Phường Bình Trị Đông B, Quận Bình Tân, TP.HCM.</v>
      </c>
      <c r="J3323" s="13" t="e">
        <f>VLOOKUP(F3323,#REF!,5,0)</f>
        <v>#REF!</v>
      </c>
      <c r="M3323" s="13" t="e">
        <f>VLOOKUP(K3323,#REF!,2,0)</f>
        <v>#REF!</v>
      </c>
      <c r="N3323" s="17" t="e">
        <f>VLOOKUP(K3323,#REF!,6,0)</f>
        <v>#REF!</v>
      </c>
      <c r="O3323" s="17" t="e">
        <f t="shared" si="157"/>
        <v>#REF!</v>
      </c>
      <c r="P3323" s="22">
        <v>0.08</v>
      </c>
      <c r="Q3323" s="17" t="e">
        <f t="shared" si="158"/>
        <v>#REF!</v>
      </c>
      <c r="R3323" s="13" t="e">
        <f>VLOOKUP(J3323,'[1]Nhân viên'!$E$20:$F$41,2,0)</f>
        <v>#REF!</v>
      </c>
    </row>
    <row r="3324" spans="1:18" hidden="1">
      <c r="A3324" s="11">
        <v>3326</v>
      </c>
      <c r="B3324" s="11">
        <f t="shared" si="156"/>
        <v>0</v>
      </c>
      <c r="E3324" s="13" t="e">
        <f>VLOOKUP(D3324,#REF!,2,0)</f>
        <v>#REF!</v>
      </c>
      <c r="H3324" s="13" t="e">
        <f>VLOOKUP(F3324,#REF!,2,0)</f>
        <v>#REF!</v>
      </c>
      <c r="I3324" s="13" t="str">
        <f>VLOOKUP(F3324,'[1]Khách hàng'!$A$4:$F$2144,3,0)</f>
        <v>Số 1 đường số 17A, Khu phố 11, Phường Bình Trị Đông B, Quận Bình Tân, TP.HCM.</v>
      </c>
      <c r="J3324" s="13" t="e">
        <f>VLOOKUP(F3324,#REF!,5,0)</f>
        <v>#REF!</v>
      </c>
      <c r="M3324" s="13" t="e">
        <f>VLOOKUP(K3324,#REF!,2,0)</f>
        <v>#REF!</v>
      </c>
      <c r="N3324" s="17" t="e">
        <f>VLOOKUP(K3324,#REF!,6,0)</f>
        <v>#REF!</v>
      </c>
      <c r="O3324" s="17" t="e">
        <f t="shared" si="157"/>
        <v>#REF!</v>
      </c>
      <c r="P3324" s="22">
        <v>0.08</v>
      </c>
      <c r="Q3324" s="17" t="e">
        <f t="shared" si="158"/>
        <v>#REF!</v>
      </c>
      <c r="R3324" s="13" t="e">
        <f>VLOOKUP(J3324,'[1]Nhân viên'!$E$20:$F$41,2,0)</f>
        <v>#REF!</v>
      </c>
    </row>
    <row r="3325" spans="1:18" hidden="1">
      <c r="A3325" s="11">
        <v>3327</v>
      </c>
      <c r="B3325" s="11">
        <f t="shared" si="156"/>
        <v>0</v>
      </c>
      <c r="E3325" s="13" t="e">
        <f>VLOOKUP(D3325,#REF!,2,0)</f>
        <v>#REF!</v>
      </c>
      <c r="H3325" s="13" t="e">
        <f>VLOOKUP(F3325,#REF!,2,0)</f>
        <v>#REF!</v>
      </c>
      <c r="I3325" s="13" t="str">
        <f>VLOOKUP(F3325,'[1]Khách hàng'!$A$4:$F$2144,3,0)</f>
        <v>Số 1 đường số 17A, Khu phố 11, Phường Bình Trị Đông B, Quận Bình Tân, TP.HCM.</v>
      </c>
      <c r="J3325" s="13" t="e">
        <f>VLOOKUP(F3325,#REF!,5,0)</f>
        <v>#REF!</v>
      </c>
      <c r="M3325" s="13" t="e">
        <f>VLOOKUP(K3325,#REF!,2,0)</f>
        <v>#REF!</v>
      </c>
      <c r="N3325" s="17" t="e">
        <f>VLOOKUP(K3325,#REF!,6,0)</f>
        <v>#REF!</v>
      </c>
      <c r="O3325" s="17" t="e">
        <f t="shared" si="157"/>
        <v>#REF!</v>
      </c>
      <c r="P3325" s="22">
        <v>0.08</v>
      </c>
      <c r="Q3325" s="17" t="e">
        <f t="shared" si="158"/>
        <v>#REF!</v>
      </c>
      <c r="R3325" s="13" t="e">
        <f>VLOOKUP(J3325,'[1]Nhân viên'!$E$20:$F$41,2,0)</f>
        <v>#REF!</v>
      </c>
    </row>
    <row r="3326" spans="1:18" hidden="1">
      <c r="A3326" s="11">
        <v>3328</v>
      </c>
      <c r="B3326" s="11">
        <f t="shared" si="156"/>
        <v>0</v>
      </c>
      <c r="E3326" s="13" t="e">
        <f>VLOOKUP(D3326,#REF!,2,0)</f>
        <v>#REF!</v>
      </c>
      <c r="H3326" s="13" t="e">
        <f>VLOOKUP(F3326,#REF!,2,0)</f>
        <v>#REF!</v>
      </c>
      <c r="I3326" s="13" t="str">
        <f>VLOOKUP(F3326,'[1]Khách hàng'!$A$4:$F$2144,3,0)</f>
        <v>Số 1 đường số 17A, Khu phố 11, Phường Bình Trị Đông B, Quận Bình Tân, TP.HCM.</v>
      </c>
      <c r="J3326" s="13" t="e">
        <f>VLOOKUP(F3326,#REF!,5,0)</f>
        <v>#REF!</v>
      </c>
      <c r="M3326" s="13" t="e">
        <f>VLOOKUP(K3326,#REF!,2,0)</f>
        <v>#REF!</v>
      </c>
      <c r="N3326" s="17" t="e">
        <f>VLOOKUP(K3326,#REF!,6,0)</f>
        <v>#REF!</v>
      </c>
      <c r="O3326" s="17" t="e">
        <f t="shared" si="157"/>
        <v>#REF!</v>
      </c>
      <c r="P3326" s="22">
        <v>0.08</v>
      </c>
      <c r="Q3326" s="17" t="e">
        <f t="shared" si="158"/>
        <v>#REF!</v>
      </c>
      <c r="R3326" s="13" t="e">
        <f>VLOOKUP(J3326,'[1]Nhân viên'!$E$20:$F$41,2,0)</f>
        <v>#REF!</v>
      </c>
    </row>
    <row r="3327" spans="1:18" hidden="1">
      <c r="A3327" s="11">
        <v>3329</v>
      </c>
      <c r="B3327" s="11">
        <f t="shared" si="156"/>
        <v>0</v>
      </c>
      <c r="E3327" s="13" t="e">
        <f>VLOOKUP(D3327,#REF!,2,0)</f>
        <v>#REF!</v>
      </c>
      <c r="H3327" s="13" t="e">
        <f>VLOOKUP(F3327,#REF!,2,0)</f>
        <v>#REF!</v>
      </c>
      <c r="I3327" s="13" t="str">
        <f>VLOOKUP(F3327,'[1]Khách hàng'!$A$4:$F$2144,3,0)</f>
        <v>Số 1 đường số 17A, Khu phố 11, Phường Bình Trị Đông B, Quận Bình Tân, TP.HCM.</v>
      </c>
      <c r="J3327" s="13" t="e">
        <f>VLOOKUP(F3327,#REF!,5,0)</f>
        <v>#REF!</v>
      </c>
      <c r="M3327" s="13" t="e">
        <f>VLOOKUP(K3327,#REF!,2,0)</f>
        <v>#REF!</v>
      </c>
      <c r="N3327" s="17" t="e">
        <f>VLOOKUP(K3327,#REF!,6,0)</f>
        <v>#REF!</v>
      </c>
      <c r="O3327" s="17" t="e">
        <f t="shared" si="157"/>
        <v>#REF!</v>
      </c>
      <c r="P3327" s="22">
        <v>0.08</v>
      </c>
      <c r="Q3327" s="17" t="e">
        <f t="shared" si="158"/>
        <v>#REF!</v>
      </c>
      <c r="R3327" s="13" t="e">
        <f>VLOOKUP(J3327,'[1]Nhân viên'!$E$20:$F$41,2,0)</f>
        <v>#REF!</v>
      </c>
    </row>
    <row r="3328" spans="1:18" hidden="1">
      <c r="A3328" s="11">
        <v>3330</v>
      </c>
      <c r="B3328" s="11">
        <f t="shared" si="156"/>
        <v>0</v>
      </c>
      <c r="E3328" s="13" t="e">
        <f>VLOOKUP(D3328,#REF!,2,0)</f>
        <v>#REF!</v>
      </c>
      <c r="H3328" s="13" t="e">
        <f>VLOOKUP(F3328,#REF!,2,0)</f>
        <v>#REF!</v>
      </c>
      <c r="I3328" s="13" t="str">
        <f>VLOOKUP(F3328,'[1]Khách hàng'!$A$4:$F$2144,3,0)</f>
        <v>Số 1 đường số 17A, Khu phố 11, Phường Bình Trị Đông B, Quận Bình Tân, TP.HCM.</v>
      </c>
      <c r="J3328" s="13" t="e">
        <f>VLOOKUP(F3328,#REF!,5,0)</f>
        <v>#REF!</v>
      </c>
      <c r="M3328" s="13" t="e">
        <f>VLOOKUP(K3328,#REF!,2,0)</f>
        <v>#REF!</v>
      </c>
      <c r="N3328" s="17" t="e">
        <f>VLOOKUP(K3328,#REF!,6,0)</f>
        <v>#REF!</v>
      </c>
      <c r="O3328" s="17" t="e">
        <f t="shared" si="157"/>
        <v>#REF!</v>
      </c>
      <c r="P3328" s="22">
        <v>0.08</v>
      </c>
      <c r="Q3328" s="17" t="e">
        <f t="shared" si="158"/>
        <v>#REF!</v>
      </c>
      <c r="R3328" s="13" t="e">
        <f>VLOOKUP(J3328,'[1]Nhân viên'!$E$20:$F$41,2,0)</f>
        <v>#REF!</v>
      </c>
    </row>
    <row r="3329" spans="1:18" hidden="1">
      <c r="A3329" s="11">
        <v>3331</v>
      </c>
      <c r="B3329" s="11">
        <f t="shared" si="156"/>
        <v>0</v>
      </c>
      <c r="E3329" s="13" t="e">
        <f>VLOOKUP(D3329,#REF!,2,0)</f>
        <v>#REF!</v>
      </c>
      <c r="H3329" s="13" t="e">
        <f>VLOOKUP(F3329,#REF!,2,0)</f>
        <v>#REF!</v>
      </c>
      <c r="I3329" s="13" t="str">
        <f>VLOOKUP(F3329,'[1]Khách hàng'!$A$4:$F$2144,3,0)</f>
        <v>Số 1 đường số 17A, Khu phố 11, Phường Bình Trị Đông B, Quận Bình Tân, TP.HCM.</v>
      </c>
      <c r="J3329" s="13" t="e">
        <f>VLOOKUP(F3329,#REF!,5,0)</f>
        <v>#REF!</v>
      </c>
      <c r="M3329" s="13" t="e">
        <f>VLOOKUP(K3329,#REF!,2,0)</f>
        <v>#REF!</v>
      </c>
      <c r="N3329" s="17" t="e">
        <f>VLOOKUP(K3329,#REF!,6,0)</f>
        <v>#REF!</v>
      </c>
      <c r="O3329" s="17" t="e">
        <f t="shared" si="157"/>
        <v>#REF!</v>
      </c>
      <c r="P3329" s="22">
        <v>0.08</v>
      </c>
      <c r="Q3329" s="17" t="e">
        <f t="shared" si="158"/>
        <v>#REF!</v>
      </c>
      <c r="R3329" s="13" t="e">
        <f>VLOOKUP(J3329,'[1]Nhân viên'!$E$20:$F$41,2,0)</f>
        <v>#REF!</v>
      </c>
    </row>
    <row r="3330" spans="1:18" hidden="1">
      <c r="A3330" s="11">
        <v>3332</v>
      </c>
      <c r="B3330" s="11">
        <f t="shared" si="156"/>
        <v>0</v>
      </c>
      <c r="E3330" s="13" t="e">
        <f>VLOOKUP(D3330,#REF!,2,0)</f>
        <v>#REF!</v>
      </c>
      <c r="H3330" s="13" t="e">
        <f>VLOOKUP(F3330,#REF!,2,0)</f>
        <v>#REF!</v>
      </c>
      <c r="I3330" s="13" t="str">
        <f>VLOOKUP(F3330,'[1]Khách hàng'!$A$4:$F$2144,3,0)</f>
        <v>Số 1 đường số 17A, Khu phố 11, Phường Bình Trị Đông B, Quận Bình Tân, TP.HCM.</v>
      </c>
      <c r="J3330" s="13" t="e">
        <f>VLOOKUP(F3330,#REF!,5,0)</f>
        <v>#REF!</v>
      </c>
      <c r="M3330" s="13" t="e">
        <f>VLOOKUP(K3330,#REF!,2,0)</f>
        <v>#REF!</v>
      </c>
      <c r="N3330" s="17" t="e">
        <f>VLOOKUP(K3330,#REF!,6,0)</f>
        <v>#REF!</v>
      </c>
      <c r="O3330" s="17" t="e">
        <f t="shared" si="157"/>
        <v>#REF!</v>
      </c>
      <c r="P3330" s="22">
        <v>0.08</v>
      </c>
      <c r="Q3330" s="17" t="e">
        <f t="shared" si="158"/>
        <v>#REF!</v>
      </c>
      <c r="R3330" s="13" t="e">
        <f>VLOOKUP(J3330,'[1]Nhân viên'!$E$20:$F$41,2,0)</f>
        <v>#REF!</v>
      </c>
    </row>
    <row r="3331" spans="1:18" hidden="1">
      <c r="A3331" s="11">
        <v>3333</v>
      </c>
      <c r="B3331" s="11">
        <f t="shared" si="156"/>
        <v>0</v>
      </c>
      <c r="E3331" s="13" t="e">
        <f>VLOOKUP(D3331,#REF!,2,0)</f>
        <v>#REF!</v>
      </c>
      <c r="H3331" s="13" t="e">
        <f>VLOOKUP(F3331,#REF!,2,0)</f>
        <v>#REF!</v>
      </c>
      <c r="I3331" s="13" t="str">
        <f>VLOOKUP(F3331,'[1]Khách hàng'!$A$4:$F$2144,3,0)</f>
        <v>Số 1 đường số 17A, Khu phố 11, Phường Bình Trị Đông B, Quận Bình Tân, TP.HCM.</v>
      </c>
      <c r="J3331" s="13" t="e">
        <f>VLOOKUP(F3331,#REF!,5,0)</f>
        <v>#REF!</v>
      </c>
      <c r="M3331" s="13" t="e">
        <f>VLOOKUP(K3331,#REF!,2,0)</f>
        <v>#REF!</v>
      </c>
      <c r="N3331" s="17" t="e">
        <f>VLOOKUP(K3331,#REF!,6,0)</f>
        <v>#REF!</v>
      </c>
      <c r="O3331" s="17" t="e">
        <f t="shared" si="157"/>
        <v>#REF!</v>
      </c>
      <c r="P3331" s="22">
        <v>0.08</v>
      </c>
      <c r="Q3331" s="17" t="e">
        <f t="shared" si="158"/>
        <v>#REF!</v>
      </c>
      <c r="R3331" s="13" t="e">
        <f>VLOOKUP(J3331,'[1]Nhân viên'!$E$20:$F$41,2,0)</f>
        <v>#REF!</v>
      </c>
    </row>
    <row r="3332" spans="1:18" hidden="1">
      <c r="A3332" s="11">
        <v>3334</v>
      </c>
      <c r="B3332" s="11">
        <f t="shared" si="156"/>
        <v>0</v>
      </c>
      <c r="E3332" s="13" t="e">
        <f>VLOOKUP(D3332,#REF!,2,0)</f>
        <v>#REF!</v>
      </c>
      <c r="H3332" s="13" t="e">
        <f>VLOOKUP(F3332,#REF!,2,0)</f>
        <v>#REF!</v>
      </c>
      <c r="I3332" s="13" t="str">
        <f>VLOOKUP(F3332,'[1]Khách hàng'!$A$4:$F$2144,3,0)</f>
        <v>Số 1 đường số 17A, Khu phố 11, Phường Bình Trị Đông B, Quận Bình Tân, TP.HCM.</v>
      </c>
      <c r="J3332" s="13" t="e">
        <f>VLOOKUP(F3332,#REF!,5,0)</f>
        <v>#REF!</v>
      </c>
      <c r="M3332" s="13" t="e">
        <f>VLOOKUP(K3332,#REF!,2,0)</f>
        <v>#REF!</v>
      </c>
      <c r="N3332" s="17" t="e">
        <f>VLOOKUP(K3332,#REF!,6,0)</f>
        <v>#REF!</v>
      </c>
      <c r="O3332" s="17" t="e">
        <f t="shared" si="157"/>
        <v>#REF!</v>
      </c>
      <c r="P3332" s="22">
        <v>0.08</v>
      </c>
      <c r="Q3332" s="17" t="e">
        <f t="shared" si="158"/>
        <v>#REF!</v>
      </c>
      <c r="R3332" s="13" t="e">
        <f>VLOOKUP(J3332,'[1]Nhân viên'!$E$20:$F$41,2,0)</f>
        <v>#REF!</v>
      </c>
    </row>
    <row r="3333" spans="1:18" hidden="1">
      <c r="A3333" s="11">
        <v>3335</v>
      </c>
      <c r="B3333" s="11">
        <f t="shared" si="156"/>
        <v>0</v>
      </c>
      <c r="E3333" s="13" t="e">
        <f>VLOOKUP(D3333,#REF!,2,0)</f>
        <v>#REF!</v>
      </c>
      <c r="H3333" s="13" t="e">
        <f>VLOOKUP(F3333,#REF!,2,0)</f>
        <v>#REF!</v>
      </c>
      <c r="I3333" s="13" t="str">
        <f>VLOOKUP(F3333,'[1]Khách hàng'!$A$4:$F$2144,3,0)</f>
        <v>Số 1 đường số 17A, Khu phố 11, Phường Bình Trị Đông B, Quận Bình Tân, TP.HCM.</v>
      </c>
      <c r="J3333" s="13" t="e">
        <f>VLOOKUP(F3333,#REF!,5,0)</f>
        <v>#REF!</v>
      </c>
      <c r="M3333" s="13" t="e">
        <f>VLOOKUP(K3333,#REF!,2,0)</f>
        <v>#REF!</v>
      </c>
      <c r="N3333" s="17" t="e">
        <f>VLOOKUP(K3333,#REF!,6,0)</f>
        <v>#REF!</v>
      </c>
      <c r="O3333" s="17" t="e">
        <f t="shared" si="157"/>
        <v>#REF!</v>
      </c>
      <c r="P3333" s="22">
        <v>0.08</v>
      </c>
      <c r="Q3333" s="17" t="e">
        <f t="shared" si="158"/>
        <v>#REF!</v>
      </c>
      <c r="R3333" s="13" t="e">
        <f>VLOOKUP(J3333,'[1]Nhân viên'!$E$20:$F$41,2,0)</f>
        <v>#REF!</v>
      </c>
    </row>
    <row r="3334" spans="1:18" hidden="1">
      <c r="A3334" s="11">
        <v>3336</v>
      </c>
      <c r="B3334" s="11">
        <f t="shared" si="156"/>
        <v>0</v>
      </c>
      <c r="E3334" s="13" t="e">
        <f>VLOOKUP(D3334,#REF!,2,0)</f>
        <v>#REF!</v>
      </c>
      <c r="H3334" s="13" t="e">
        <f>VLOOKUP(F3334,#REF!,2,0)</f>
        <v>#REF!</v>
      </c>
      <c r="I3334" s="13" t="str">
        <f>VLOOKUP(F3334,'[1]Khách hàng'!$A$4:$F$2144,3,0)</f>
        <v>Số 1 đường số 17A, Khu phố 11, Phường Bình Trị Đông B, Quận Bình Tân, TP.HCM.</v>
      </c>
      <c r="J3334" s="13" t="e">
        <f>VLOOKUP(F3334,#REF!,5,0)</f>
        <v>#REF!</v>
      </c>
      <c r="M3334" s="13" t="e">
        <f>VLOOKUP(K3334,#REF!,2,0)</f>
        <v>#REF!</v>
      </c>
      <c r="N3334" s="17" t="e">
        <f>VLOOKUP(K3334,#REF!,6,0)</f>
        <v>#REF!</v>
      </c>
      <c r="O3334" s="17" t="e">
        <f t="shared" si="157"/>
        <v>#REF!</v>
      </c>
      <c r="P3334" s="22">
        <v>0.08</v>
      </c>
      <c r="Q3334" s="17" t="e">
        <f t="shared" si="158"/>
        <v>#REF!</v>
      </c>
      <c r="R3334" s="13" t="e">
        <f>VLOOKUP(J3334,'[1]Nhân viên'!$E$20:$F$41,2,0)</f>
        <v>#REF!</v>
      </c>
    </row>
    <row r="3335" spans="1:18" hidden="1">
      <c r="A3335" s="11">
        <v>3337</v>
      </c>
      <c r="B3335" s="11">
        <f t="shared" si="156"/>
        <v>0</v>
      </c>
      <c r="E3335" s="13" t="e">
        <f>VLOOKUP(D3335,#REF!,2,0)</f>
        <v>#REF!</v>
      </c>
      <c r="H3335" s="13" t="e">
        <f>VLOOKUP(F3335,#REF!,2,0)</f>
        <v>#REF!</v>
      </c>
      <c r="I3335" s="13" t="str">
        <f>VLOOKUP(F3335,'[1]Khách hàng'!$A$4:$F$2144,3,0)</f>
        <v>Số 1 đường số 17A, Khu phố 11, Phường Bình Trị Đông B, Quận Bình Tân, TP.HCM.</v>
      </c>
      <c r="J3335" s="13" t="e">
        <f>VLOOKUP(F3335,#REF!,5,0)</f>
        <v>#REF!</v>
      </c>
      <c r="M3335" s="13" t="e">
        <f>VLOOKUP(K3335,#REF!,2,0)</f>
        <v>#REF!</v>
      </c>
      <c r="N3335" s="17" t="e">
        <f>VLOOKUP(K3335,#REF!,6,0)</f>
        <v>#REF!</v>
      </c>
      <c r="O3335" s="17" t="e">
        <f t="shared" si="157"/>
        <v>#REF!</v>
      </c>
      <c r="P3335" s="22">
        <v>0.08</v>
      </c>
      <c r="Q3335" s="17" t="e">
        <f t="shared" si="158"/>
        <v>#REF!</v>
      </c>
      <c r="R3335" s="13" t="e">
        <f>VLOOKUP(J3335,'[1]Nhân viên'!$E$20:$F$41,2,0)</f>
        <v>#REF!</v>
      </c>
    </row>
    <row r="3336" spans="1:18" hidden="1">
      <c r="A3336" s="11">
        <v>3338</v>
      </c>
      <c r="B3336" s="11">
        <f t="shared" si="156"/>
        <v>0</v>
      </c>
      <c r="E3336" s="13" t="e">
        <f>VLOOKUP(D3336,#REF!,2,0)</f>
        <v>#REF!</v>
      </c>
      <c r="H3336" s="13" t="e">
        <f>VLOOKUP(F3336,#REF!,2,0)</f>
        <v>#REF!</v>
      </c>
      <c r="I3336" s="13" t="str">
        <f>VLOOKUP(F3336,'[1]Khách hàng'!$A$4:$F$2144,3,0)</f>
        <v>Số 1 đường số 17A, Khu phố 11, Phường Bình Trị Đông B, Quận Bình Tân, TP.HCM.</v>
      </c>
      <c r="J3336" s="13" t="e">
        <f>VLOOKUP(F3336,#REF!,5,0)</f>
        <v>#REF!</v>
      </c>
      <c r="M3336" s="13" t="e">
        <f>VLOOKUP(K3336,#REF!,2,0)</f>
        <v>#REF!</v>
      </c>
      <c r="N3336" s="17" t="e">
        <f>VLOOKUP(K3336,#REF!,6,0)</f>
        <v>#REF!</v>
      </c>
      <c r="O3336" s="17" t="e">
        <f t="shared" si="157"/>
        <v>#REF!</v>
      </c>
      <c r="P3336" s="22">
        <v>0.08</v>
      </c>
      <c r="Q3336" s="17" t="e">
        <f t="shared" si="158"/>
        <v>#REF!</v>
      </c>
      <c r="R3336" s="13" t="e">
        <f>VLOOKUP(J3336,'[1]Nhân viên'!$E$20:$F$41,2,0)</f>
        <v>#REF!</v>
      </c>
    </row>
    <row r="3337" spans="1:18" hidden="1">
      <c r="A3337" s="11">
        <v>3339</v>
      </c>
      <c r="B3337" s="11">
        <f t="shared" si="156"/>
        <v>0</v>
      </c>
      <c r="E3337" s="13" t="e">
        <f>VLOOKUP(D3337,#REF!,2,0)</f>
        <v>#REF!</v>
      </c>
      <c r="H3337" s="13" t="e">
        <f>VLOOKUP(F3337,#REF!,2,0)</f>
        <v>#REF!</v>
      </c>
      <c r="I3337" s="13" t="str">
        <f>VLOOKUP(F3337,'[1]Khách hàng'!$A$4:$F$2144,3,0)</f>
        <v>Số 1 đường số 17A, Khu phố 11, Phường Bình Trị Đông B, Quận Bình Tân, TP.HCM.</v>
      </c>
      <c r="J3337" s="13" t="e">
        <f>VLOOKUP(F3337,#REF!,5,0)</f>
        <v>#REF!</v>
      </c>
      <c r="M3337" s="13" t="e">
        <f>VLOOKUP(K3337,#REF!,2,0)</f>
        <v>#REF!</v>
      </c>
      <c r="N3337" s="17" t="e">
        <f>VLOOKUP(K3337,#REF!,6,0)</f>
        <v>#REF!</v>
      </c>
      <c r="O3337" s="17" t="e">
        <f t="shared" si="157"/>
        <v>#REF!</v>
      </c>
      <c r="P3337" s="22">
        <v>0.08</v>
      </c>
      <c r="Q3337" s="17" t="e">
        <f t="shared" si="158"/>
        <v>#REF!</v>
      </c>
      <c r="R3337" s="13" t="e">
        <f>VLOOKUP(J3337,'[1]Nhân viên'!$E$20:$F$41,2,0)</f>
        <v>#REF!</v>
      </c>
    </row>
    <row r="3338" spans="1:18" hidden="1">
      <c r="A3338" s="11">
        <v>3340</v>
      </c>
      <c r="B3338" s="11">
        <f t="shared" si="156"/>
        <v>0</v>
      </c>
      <c r="E3338" s="13" t="e">
        <f>VLOOKUP(D3338,#REF!,2,0)</f>
        <v>#REF!</v>
      </c>
      <c r="H3338" s="13" t="e">
        <f>VLOOKUP(F3338,#REF!,2,0)</f>
        <v>#REF!</v>
      </c>
      <c r="I3338" s="13" t="str">
        <f>VLOOKUP(F3338,'[1]Khách hàng'!$A$4:$F$2144,3,0)</f>
        <v>Số 1 đường số 17A, Khu phố 11, Phường Bình Trị Đông B, Quận Bình Tân, TP.HCM.</v>
      </c>
      <c r="J3338" s="13" t="e">
        <f>VLOOKUP(F3338,#REF!,5,0)</f>
        <v>#REF!</v>
      </c>
      <c r="M3338" s="13" t="e">
        <f>VLOOKUP(K3338,#REF!,2,0)</f>
        <v>#REF!</v>
      </c>
      <c r="N3338" s="17" t="e">
        <f>VLOOKUP(K3338,#REF!,6,0)</f>
        <v>#REF!</v>
      </c>
      <c r="O3338" s="17" t="e">
        <f t="shared" si="157"/>
        <v>#REF!</v>
      </c>
      <c r="P3338" s="22">
        <v>0.08</v>
      </c>
      <c r="Q3338" s="17" t="e">
        <f t="shared" si="158"/>
        <v>#REF!</v>
      </c>
      <c r="R3338" s="13" t="e">
        <f>VLOOKUP(J3338,'[1]Nhân viên'!$E$20:$F$41,2,0)</f>
        <v>#REF!</v>
      </c>
    </row>
    <row r="3339" spans="1:18" hidden="1">
      <c r="A3339" s="11">
        <v>3341</v>
      </c>
      <c r="B3339" s="11">
        <f t="shared" si="156"/>
        <v>0</v>
      </c>
      <c r="E3339" s="13" t="e">
        <f>VLOOKUP(D3339,#REF!,2,0)</f>
        <v>#REF!</v>
      </c>
      <c r="H3339" s="13" t="e">
        <f>VLOOKUP(F3339,#REF!,2,0)</f>
        <v>#REF!</v>
      </c>
      <c r="I3339" s="13" t="str">
        <f>VLOOKUP(F3339,'[1]Khách hàng'!$A$4:$F$2144,3,0)</f>
        <v>Số 1 đường số 17A, Khu phố 11, Phường Bình Trị Đông B, Quận Bình Tân, TP.HCM.</v>
      </c>
      <c r="J3339" s="13" t="e">
        <f>VLOOKUP(F3339,#REF!,5,0)</f>
        <v>#REF!</v>
      </c>
      <c r="M3339" s="13" t="e">
        <f>VLOOKUP(K3339,#REF!,2,0)</f>
        <v>#REF!</v>
      </c>
      <c r="N3339" s="17" t="e">
        <f>VLOOKUP(K3339,#REF!,6,0)</f>
        <v>#REF!</v>
      </c>
      <c r="O3339" s="17" t="e">
        <f t="shared" si="157"/>
        <v>#REF!</v>
      </c>
      <c r="P3339" s="22">
        <v>0.08</v>
      </c>
      <c r="Q3339" s="17" t="e">
        <f t="shared" si="158"/>
        <v>#REF!</v>
      </c>
      <c r="R3339" s="13" t="e">
        <f>VLOOKUP(J3339,'[1]Nhân viên'!$E$20:$F$41,2,0)</f>
        <v>#REF!</v>
      </c>
    </row>
    <row r="3340" spans="1:18" hidden="1">
      <c r="A3340" s="11">
        <v>3342</v>
      </c>
      <c r="B3340" s="11">
        <f t="shared" si="156"/>
        <v>0</v>
      </c>
      <c r="E3340" s="13" t="e">
        <f>VLOOKUP(D3340,#REF!,2,0)</f>
        <v>#REF!</v>
      </c>
      <c r="H3340" s="13" t="e">
        <f>VLOOKUP(F3340,#REF!,2,0)</f>
        <v>#REF!</v>
      </c>
      <c r="I3340" s="13" t="str">
        <f>VLOOKUP(F3340,'[1]Khách hàng'!$A$4:$F$2144,3,0)</f>
        <v>Số 1 đường số 17A, Khu phố 11, Phường Bình Trị Đông B, Quận Bình Tân, TP.HCM.</v>
      </c>
      <c r="J3340" s="13" t="e">
        <f>VLOOKUP(F3340,#REF!,5,0)</f>
        <v>#REF!</v>
      </c>
      <c r="M3340" s="13" t="e">
        <f>VLOOKUP(K3340,#REF!,2,0)</f>
        <v>#REF!</v>
      </c>
      <c r="N3340" s="17" t="e">
        <f>VLOOKUP(K3340,#REF!,6,0)</f>
        <v>#REF!</v>
      </c>
      <c r="O3340" s="17" t="e">
        <f t="shared" si="157"/>
        <v>#REF!</v>
      </c>
      <c r="P3340" s="22">
        <v>0.08</v>
      </c>
      <c r="Q3340" s="17" t="e">
        <f t="shared" si="158"/>
        <v>#REF!</v>
      </c>
      <c r="R3340" s="13" t="e">
        <f>VLOOKUP(J3340,'[1]Nhân viên'!$E$20:$F$41,2,0)</f>
        <v>#REF!</v>
      </c>
    </row>
    <row r="3341" spans="1:18" hidden="1">
      <c r="A3341" s="11">
        <v>3343</v>
      </c>
      <c r="B3341" s="11">
        <f t="shared" si="156"/>
        <v>0</v>
      </c>
      <c r="E3341" s="13" t="e">
        <f>VLOOKUP(D3341,#REF!,2,0)</f>
        <v>#REF!</v>
      </c>
      <c r="H3341" s="13" t="e">
        <f>VLOOKUP(F3341,#REF!,2,0)</f>
        <v>#REF!</v>
      </c>
      <c r="I3341" s="13" t="str">
        <f>VLOOKUP(F3341,'[1]Khách hàng'!$A$4:$F$2144,3,0)</f>
        <v>Số 1 đường số 17A, Khu phố 11, Phường Bình Trị Đông B, Quận Bình Tân, TP.HCM.</v>
      </c>
      <c r="J3341" s="13" t="e">
        <f>VLOOKUP(F3341,#REF!,5,0)</f>
        <v>#REF!</v>
      </c>
      <c r="M3341" s="13" t="e">
        <f>VLOOKUP(K3341,#REF!,2,0)</f>
        <v>#REF!</v>
      </c>
      <c r="N3341" s="17" t="e">
        <f>VLOOKUP(K3341,#REF!,6,0)</f>
        <v>#REF!</v>
      </c>
      <c r="O3341" s="17" t="e">
        <f t="shared" si="157"/>
        <v>#REF!</v>
      </c>
      <c r="P3341" s="22">
        <v>0.08</v>
      </c>
      <c r="Q3341" s="17" t="e">
        <f t="shared" si="158"/>
        <v>#REF!</v>
      </c>
      <c r="R3341" s="13" t="e">
        <f>VLOOKUP(J3341,'[1]Nhân viên'!$E$20:$F$41,2,0)</f>
        <v>#REF!</v>
      </c>
    </row>
    <row r="3342" spans="1:18" hidden="1">
      <c r="A3342" s="11">
        <v>3344</v>
      </c>
      <c r="B3342" s="11">
        <f t="shared" si="156"/>
        <v>0</v>
      </c>
      <c r="E3342" s="13" t="e">
        <f>VLOOKUP(D3342,#REF!,2,0)</f>
        <v>#REF!</v>
      </c>
      <c r="H3342" s="13" t="e">
        <f>VLOOKUP(F3342,#REF!,2,0)</f>
        <v>#REF!</v>
      </c>
      <c r="I3342" s="13" t="str">
        <f>VLOOKUP(F3342,'[1]Khách hàng'!$A$4:$F$2144,3,0)</f>
        <v>Số 1 đường số 17A, Khu phố 11, Phường Bình Trị Đông B, Quận Bình Tân, TP.HCM.</v>
      </c>
      <c r="J3342" s="13" t="e">
        <f>VLOOKUP(F3342,#REF!,5,0)</f>
        <v>#REF!</v>
      </c>
      <c r="M3342" s="13" t="e">
        <f>VLOOKUP(K3342,#REF!,2,0)</f>
        <v>#REF!</v>
      </c>
      <c r="N3342" s="17" t="e">
        <f>VLOOKUP(K3342,#REF!,6,0)</f>
        <v>#REF!</v>
      </c>
      <c r="O3342" s="17" t="e">
        <f t="shared" si="157"/>
        <v>#REF!</v>
      </c>
      <c r="P3342" s="22">
        <v>0.08</v>
      </c>
      <c r="Q3342" s="17" t="e">
        <f t="shared" si="158"/>
        <v>#REF!</v>
      </c>
      <c r="R3342" s="13" t="e">
        <f>VLOOKUP(J3342,'[1]Nhân viên'!$E$20:$F$41,2,0)</f>
        <v>#REF!</v>
      </c>
    </row>
    <row r="3343" spans="1:18" hidden="1">
      <c r="A3343" s="11">
        <v>3345</v>
      </c>
      <c r="B3343" s="11">
        <f t="shared" si="156"/>
        <v>0</v>
      </c>
      <c r="E3343" s="13" t="e">
        <f>VLOOKUP(D3343,#REF!,2,0)</f>
        <v>#REF!</v>
      </c>
      <c r="H3343" s="13" t="e">
        <f>VLOOKUP(F3343,#REF!,2,0)</f>
        <v>#REF!</v>
      </c>
      <c r="I3343" s="13" t="str">
        <f>VLOOKUP(F3343,'[1]Khách hàng'!$A$4:$F$2144,3,0)</f>
        <v>Số 1 đường số 17A, Khu phố 11, Phường Bình Trị Đông B, Quận Bình Tân, TP.HCM.</v>
      </c>
      <c r="J3343" s="13" t="e">
        <f>VLOOKUP(F3343,#REF!,5,0)</f>
        <v>#REF!</v>
      </c>
      <c r="M3343" s="13" t="e">
        <f>VLOOKUP(K3343,#REF!,2,0)</f>
        <v>#REF!</v>
      </c>
      <c r="N3343" s="17" t="e">
        <f>VLOOKUP(K3343,#REF!,6,0)</f>
        <v>#REF!</v>
      </c>
      <c r="O3343" s="17" t="e">
        <f t="shared" si="157"/>
        <v>#REF!</v>
      </c>
      <c r="P3343" s="22">
        <v>0.08</v>
      </c>
      <c r="Q3343" s="17" t="e">
        <f t="shared" si="158"/>
        <v>#REF!</v>
      </c>
      <c r="R3343" s="13" t="e">
        <f>VLOOKUP(J3343,'[1]Nhân viên'!$E$20:$F$41,2,0)</f>
        <v>#REF!</v>
      </c>
    </row>
    <row r="3344" spans="1:18" hidden="1">
      <c r="A3344" s="11">
        <v>3346</v>
      </c>
      <c r="B3344" s="11">
        <f t="shared" si="156"/>
        <v>0</v>
      </c>
      <c r="E3344" s="13" t="e">
        <f>VLOOKUP(D3344,#REF!,2,0)</f>
        <v>#REF!</v>
      </c>
      <c r="H3344" s="13" t="e">
        <f>VLOOKUP(F3344,#REF!,2,0)</f>
        <v>#REF!</v>
      </c>
      <c r="I3344" s="13" t="str">
        <f>VLOOKUP(F3344,'[1]Khách hàng'!$A$4:$F$2144,3,0)</f>
        <v>Số 1 đường số 17A, Khu phố 11, Phường Bình Trị Đông B, Quận Bình Tân, TP.HCM.</v>
      </c>
      <c r="J3344" s="13" t="e">
        <f>VLOOKUP(F3344,#REF!,5,0)</f>
        <v>#REF!</v>
      </c>
      <c r="M3344" s="13" t="e">
        <f>VLOOKUP(K3344,#REF!,2,0)</f>
        <v>#REF!</v>
      </c>
      <c r="N3344" s="17" t="e">
        <f>VLOOKUP(K3344,#REF!,6,0)</f>
        <v>#REF!</v>
      </c>
      <c r="O3344" s="17" t="e">
        <f t="shared" si="157"/>
        <v>#REF!</v>
      </c>
      <c r="P3344" s="22">
        <v>0.08</v>
      </c>
      <c r="Q3344" s="17" t="e">
        <f t="shared" si="158"/>
        <v>#REF!</v>
      </c>
      <c r="R3344" s="13" t="e">
        <f>VLOOKUP(J3344,'[1]Nhân viên'!$E$20:$F$41,2,0)</f>
        <v>#REF!</v>
      </c>
    </row>
    <row r="3345" spans="1:18" hidden="1">
      <c r="A3345" s="11">
        <v>3347</v>
      </c>
      <c r="B3345" s="11">
        <f t="shared" si="156"/>
        <v>0</v>
      </c>
      <c r="E3345" s="13" t="e">
        <f>VLOOKUP(D3345,#REF!,2,0)</f>
        <v>#REF!</v>
      </c>
      <c r="H3345" s="13" t="e">
        <f>VLOOKUP(F3345,#REF!,2,0)</f>
        <v>#REF!</v>
      </c>
      <c r="I3345" s="13" t="str">
        <f>VLOOKUP(F3345,'[1]Khách hàng'!$A$4:$F$2144,3,0)</f>
        <v>Số 1 đường số 17A, Khu phố 11, Phường Bình Trị Đông B, Quận Bình Tân, TP.HCM.</v>
      </c>
      <c r="J3345" s="13" t="e">
        <f>VLOOKUP(F3345,#REF!,5,0)</f>
        <v>#REF!</v>
      </c>
      <c r="M3345" s="13" t="e">
        <f>VLOOKUP(K3345,#REF!,2,0)</f>
        <v>#REF!</v>
      </c>
      <c r="N3345" s="17" t="e">
        <f>VLOOKUP(K3345,#REF!,6,0)</f>
        <v>#REF!</v>
      </c>
      <c r="O3345" s="17" t="e">
        <f t="shared" si="157"/>
        <v>#REF!</v>
      </c>
      <c r="P3345" s="22">
        <v>0.08</v>
      </c>
      <c r="Q3345" s="17" t="e">
        <f t="shared" si="158"/>
        <v>#REF!</v>
      </c>
      <c r="R3345" s="13" t="e">
        <f>VLOOKUP(J3345,'[1]Nhân viên'!$E$20:$F$41,2,0)</f>
        <v>#REF!</v>
      </c>
    </row>
    <row r="3346" spans="1:18" hidden="1">
      <c r="A3346" s="11">
        <v>3348</v>
      </c>
      <c r="B3346" s="11">
        <f t="shared" si="156"/>
        <v>0</v>
      </c>
      <c r="E3346" s="13" t="e">
        <f>VLOOKUP(D3346,#REF!,2,0)</f>
        <v>#REF!</v>
      </c>
      <c r="H3346" s="13" t="e">
        <f>VLOOKUP(F3346,#REF!,2,0)</f>
        <v>#REF!</v>
      </c>
      <c r="I3346" s="13" t="str">
        <f>VLOOKUP(F3346,'[1]Khách hàng'!$A$4:$F$2144,3,0)</f>
        <v>Số 1 đường số 17A, Khu phố 11, Phường Bình Trị Đông B, Quận Bình Tân, TP.HCM.</v>
      </c>
      <c r="J3346" s="13" t="e">
        <f>VLOOKUP(F3346,#REF!,5,0)</f>
        <v>#REF!</v>
      </c>
      <c r="M3346" s="13" t="e">
        <f>VLOOKUP(K3346,#REF!,2,0)</f>
        <v>#REF!</v>
      </c>
      <c r="N3346" s="17" t="e">
        <f>VLOOKUP(K3346,#REF!,6,0)</f>
        <v>#REF!</v>
      </c>
      <c r="O3346" s="17" t="e">
        <f t="shared" si="157"/>
        <v>#REF!</v>
      </c>
      <c r="P3346" s="22">
        <v>0.08</v>
      </c>
      <c r="Q3346" s="17" t="e">
        <f t="shared" si="158"/>
        <v>#REF!</v>
      </c>
      <c r="R3346" s="13" t="e">
        <f>VLOOKUP(J3346,'[1]Nhân viên'!$E$20:$F$41,2,0)</f>
        <v>#REF!</v>
      </c>
    </row>
    <row r="3347" spans="1:18" hidden="1">
      <c r="A3347" s="11">
        <v>3349</v>
      </c>
      <c r="B3347" s="11">
        <f t="shared" si="156"/>
        <v>0</v>
      </c>
      <c r="E3347" s="13" t="e">
        <f>VLOOKUP(D3347,#REF!,2,0)</f>
        <v>#REF!</v>
      </c>
      <c r="H3347" s="13" t="e">
        <f>VLOOKUP(F3347,#REF!,2,0)</f>
        <v>#REF!</v>
      </c>
      <c r="I3347" s="13" t="str">
        <f>VLOOKUP(F3347,'[1]Khách hàng'!$A$4:$F$2144,3,0)</f>
        <v>Số 1 đường số 17A, Khu phố 11, Phường Bình Trị Đông B, Quận Bình Tân, TP.HCM.</v>
      </c>
      <c r="J3347" s="13" t="e">
        <f>VLOOKUP(F3347,#REF!,5,0)</f>
        <v>#REF!</v>
      </c>
      <c r="M3347" s="13" t="e">
        <f>VLOOKUP(K3347,#REF!,2,0)</f>
        <v>#REF!</v>
      </c>
      <c r="N3347" s="17" t="e">
        <f>VLOOKUP(K3347,#REF!,6,0)</f>
        <v>#REF!</v>
      </c>
      <c r="O3347" s="17" t="e">
        <f t="shared" si="157"/>
        <v>#REF!</v>
      </c>
      <c r="P3347" s="22">
        <v>0.08</v>
      </c>
      <c r="Q3347" s="17" t="e">
        <f t="shared" si="158"/>
        <v>#REF!</v>
      </c>
      <c r="R3347" s="13" t="e">
        <f>VLOOKUP(J3347,'[1]Nhân viên'!$E$20:$F$41,2,0)</f>
        <v>#REF!</v>
      </c>
    </row>
    <row r="3348" spans="1:18" hidden="1">
      <c r="A3348" s="11">
        <v>3350</v>
      </c>
      <c r="B3348" s="11">
        <f t="shared" si="156"/>
        <v>0</v>
      </c>
      <c r="E3348" s="13" t="e">
        <f>VLOOKUP(D3348,#REF!,2,0)</f>
        <v>#REF!</v>
      </c>
      <c r="H3348" s="13" t="e">
        <f>VLOOKUP(F3348,#REF!,2,0)</f>
        <v>#REF!</v>
      </c>
      <c r="I3348" s="13" t="str">
        <f>VLOOKUP(F3348,'[1]Khách hàng'!$A$4:$F$2144,3,0)</f>
        <v>Số 1 đường số 17A, Khu phố 11, Phường Bình Trị Đông B, Quận Bình Tân, TP.HCM.</v>
      </c>
      <c r="J3348" s="13" t="e">
        <f>VLOOKUP(F3348,#REF!,5,0)</f>
        <v>#REF!</v>
      </c>
      <c r="M3348" s="13" t="e">
        <f>VLOOKUP(K3348,#REF!,2,0)</f>
        <v>#REF!</v>
      </c>
      <c r="N3348" s="17" t="e">
        <f>VLOOKUP(K3348,#REF!,6,0)</f>
        <v>#REF!</v>
      </c>
      <c r="O3348" s="17" t="e">
        <f t="shared" si="157"/>
        <v>#REF!</v>
      </c>
      <c r="P3348" s="22">
        <v>0.08</v>
      </c>
      <c r="Q3348" s="17" t="e">
        <f t="shared" si="158"/>
        <v>#REF!</v>
      </c>
      <c r="R3348" s="13" t="e">
        <f>VLOOKUP(J3348,'[1]Nhân viên'!$E$20:$F$41,2,0)</f>
        <v>#REF!</v>
      </c>
    </row>
    <row r="3349" spans="1:18" hidden="1">
      <c r="A3349" s="11">
        <v>3351</v>
      </c>
      <c r="B3349" s="11">
        <f t="shared" si="156"/>
        <v>0</v>
      </c>
      <c r="E3349" s="13" t="e">
        <f>VLOOKUP(D3349,#REF!,2,0)</f>
        <v>#REF!</v>
      </c>
      <c r="H3349" s="13" t="e">
        <f>VLOOKUP(F3349,#REF!,2,0)</f>
        <v>#REF!</v>
      </c>
      <c r="I3349" s="13" t="str">
        <f>VLOOKUP(F3349,'[1]Khách hàng'!$A$4:$F$2144,3,0)</f>
        <v>Số 1 đường số 17A, Khu phố 11, Phường Bình Trị Đông B, Quận Bình Tân, TP.HCM.</v>
      </c>
      <c r="J3349" s="13" t="e">
        <f>VLOOKUP(F3349,#REF!,5,0)</f>
        <v>#REF!</v>
      </c>
      <c r="M3349" s="13" t="e">
        <f>VLOOKUP(K3349,#REF!,2,0)</f>
        <v>#REF!</v>
      </c>
      <c r="N3349" s="17" t="e">
        <f>VLOOKUP(K3349,#REF!,6,0)</f>
        <v>#REF!</v>
      </c>
      <c r="O3349" s="17" t="e">
        <f t="shared" si="157"/>
        <v>#REF!</v>
      </c>
      <c r="P3349" s="22">
        <v>0.08</v>
      </c>
      <c r="Q3349" s="17" t="e">
        <f t="shared" si="158"/>
        <v>#REF!</v>
      </c>
      <c r="R3349" s="13" t="e">
        <f>VLOOKUP(J3349,'[1]Nhân viên'!$E$20:$F$41,2,0)</f>
        <v>#REF!</v>
      </c>
    </row>
    <row r="3350" spans="1:18" hidden="1">
      <c r="A3350" s="11">
        <v>3352</v>
      </c>
      <c r="B3350" s="11">
        <f t="shared" si="156"/>
        <v>0</v>
      </c>
      <c r="E3350" s="13" t="e">
        <f>VLOOKUP(D3350,#REF!,2,0)</f>
        <v>#REF!</v>
      </c>
      <c r="H3350" s="13" t="e">
        <f>VLOOKUP(F3350,#REF!,2,0)</f>
        <v>#REF!</v>
      </c>
      <c r="I3350" s="13" t="str">
        <f>VLOOKUP(F3350,'[1]Khách hàng'!$A$4:$F$2144,3,0)</f>
        <v>Số 1 đường số 17A, Khu phố 11, Phường Bình Trị Đông B, Quận Bình Tân, TP.HCM.</v>
      </c>
      <c r="J3350" s="13" t="e">
        <f>VLOOKUP(F3350,#REF!,5,0)</f>
        <v>#REF!</v>
      </c>
      <c r="M3350" s="13" t="e">
        <f>VLOOKUP(K3350,#REF!,2,0)</f>
        <v>#REF!</v>
      </c>
      <c r="N3350" s="17" t="e">
        <f>VLOOKUP(K3350,#REF!,6,0)</f>
        <v>#REF!</v>
      </c>
      <c r="O3350" s="17" t="e">
        <f t="shared" si="157"/>
        <v>#REF!</v>
      </c>
      <c r="P3350" s="22">
        <v>0.08</v>
      </c>
      <c r="Q3350" s="17" t="e">
        <f t="shared" si="158"/>
        <v>#REF!</v>
      </c>
      <c r="R3350" s="13" t="e">
        <f>VLOOKUP(J3350,'[1]Nhân viên'!$E$20:$F$41,2,0)</f>
        <v>#REF!</v>
      </c>
    </row>
    <row r="3351" spans="1:18" hidden="1">
      <c r="A3351" s="11">
        <v>3353</v>
      </c>
      <c r="B3351" s="11">
        <f t="shared" si="156"/>
        <v>0</v>
      </c>
      <c r="E3351" s="13" t="e">
        <f>VLOOKUP(D3351,#REF!,2,0)</f>
        <v>#REF!</v>
      </c>
      <c r="H3351" s="13" t="e">
        <f>VLOOKUP(F3351,#REF!,2,0)</f>
        <v>#REF!</v>
      </c>
      <c r="I3351" s="13" t="str">
        <f>VLOOKUP(F3351,'[1]Khách hàng'!$A$4:$F$2144,3,0)</f>
        <v>Số 1 đường số 17A, Khu phố 11, Phường Bình Trị Đông B, Quận Bình Tân, TP.HCM.</v>
      </c>
      <c r="J3351" s="13" t="e">
        <f>VLOOKUP(F3351,#REF!,5,0)</f>
        <v>#REF!</v>
      </c>
      <c r="M3351" s="13" t="e">
        <f>VLOOKUP(K3351,#REF!,2,0)</f>
        <v>#REF!</v>
      </c>
      <c r="N3351" s="17" t="e">
        <f>VLOOKUP(K3351,#REF!,6,0)</f>
        <v>#REF!</v>
      </c>
      <c r="O3351" s="17" t="e">
        <f t="shared" si="157"/>
        <v>#REF!</v>
      </c>
      <c r="P3351" s="22">
        <v>0.08</v>
      </c>
      <c r="Q3351" s="17" t="e">
        <f t="shared" si="158"/>
        <v>#REF!</v>
      </c>
      <c r="R3351" s="13" t="e">
        <f>VLOOKUP(J3351,'[1]Nhân viên'!$E$20:$F$41,2,0)</f>
        <v>#REF!</v>
      </c>
    </row>
    <row r="3352" spans="1:18" hidden="1">
      <c r="A3352" s="11">
        <v>3354</v>
      </c>
      <c r="B3352" s="11">
        <f t="shared" si="156"/>
        <v>0</v>
      </c>
      <c r="E3352" s="13" t="e">
        <f>VLOOKUP(D3352,#REF!,2,0)</f>
        <v>#REF!</v>
      </c>
      <c r="H3352" s="13" t="e">
        <f>VLOOKUP(F3352,#REF!,2,0)</f>
        <v>#REF!</v>
      </c>
      <c r="I3352" s="13" t="str">
        <f>VLOOKUP(F3352,'[1]Khách hàng'!$A$4:$F$2144,3,0)</f>
        <v>Số 1 đường số 17A, Khu phố 11, Phường Bình Trị Đông B, Quận Bình Tân, TP.HCM.</v>
      </c>
      <c r="J3352" s="13" t="e">
        <f>VLOOKUP(F3352,#REF!,5,0)</f>
        <v>#REF!</v>
      </c>
      <c r="M3352" s="13" t="e">
        <f>VLOOKUP(K3352,#REF!,2,0)</f>
        <v>#REF!</v>
      </c>
      <c r="N3352" s="17" t="e">
        <f>VLOOKUP(K3352,#REF!,6,0)</f>
        <v>#REF!</v>
      </c>
      <c r="O3352" s="17" t="e">
        <f t="shared" si="157"/>
        <v>#REF!</v>
      </c>
      <c r="P3352" s="22">
        <v>0.08</v>
      </c>
      <c r="Q3352" s="17" t="e">
        <f t="shared" si="158"/>
        <v>#REF!</v>
      </c>
      <c r="R3352" s="13" t="e">
        <f>VLOOKUP(J3352,'[1]Nhân viên'!$E$20:$F$41,2,0)</f>
        <v>#REF!</v>
      </c>
    </row>
    <row r="3353" spans="1:18" hidden="1">
      <c r="A3353" s="11">
        <v>3355</v>
      </c>
      <c r="B3353" s="11">
        <f t="shared" si="156"/>
        <v>0</v>
      </c>
      <c r="E3353" s="13" t="e">
        <f>VLOOKUP(D3353,#REF!,2,0)</f>
        <v>#REF!</v>
      </c>
      <c r="H3353" s="13" t="e">
        <f>VLOOKUP(F3353,#REF!,2,0)</f>
        <v>#REF!</v>
      </c>
      <c r="I3353" s="13" t="str">
        <f>VLOOKUP(F3353,'[1]Khách hàng'!$A$4:$F$2144,3,0)</f>
        <v>Số 1 đường số 17A, Khu phố 11, Phường Bình Trị Đông B, Quận Bình Tân, TP.HCM.</v>
      </c>
      <c r="J3353" s="13" t="e">
        <f>VLOOKUP(F3353,#REF!,5,0)</f>
        <v>#REF!</v>
      </c>
      <c r="M3353" s="13" t="e">
        <f>VLOOKUP(K3353,#REF!,2,0)</f>
        <v>#REF!</v>
      </c>
      <c r="N3353" s="17" t="e">
        <f>VLOOKUP(K3353,#REF!,6,0)</f>
        <v>#REF!</v>
      </c>
      <c r="O3353" s="17" t="e">
        <f t="shared" si="157"/>
        <v>#REF!</v>
      </c>
      <c r="P3353" s="22">
        <v>0.08</v>
      </c>
      <c r="Q3353" s="17" t="e">
        <f t="shared" si="158"/>
        <v>#REF!</v>
      </c>
      <c r="R3353" s="13" t="e">
        <f>VLOOKUP(J3353,'[1]Nhân viên'!$E$20:$F$41,2,0)</f>
        <v>#REF!</v>
      </c>
    </row>
    <row r="3354" spans="1:18" hidden="1">
      <c r="A3354" s="11">
        <v>3356</v>
      </c>
      <c r="B3354" s="11">
        <f t="shared" si="156"/>
        <v>0</v>
      </c>
      <c r="E3354" s="13" t="e">
        <f>VLOOKUP(D3354,#REF!,2,0)</f>
        <v>#REF!</v>
      </c>
      <c r="H3354" s="13" t="e">
        <f>VLOOKUP(F3354,#REF!,2,0)</f>
        <v>#REF!</v>
      </c>
      <c r="I3354" s="13" t="str">
        <f>VLOOKUP(F3354,'[1]Khách hàng'!$A$4:$F$2144,3,0)</f>
        <v>Số 1 đường số 17A, Khu phố 11, Phường Bình Trị Đông B, Quận Bình Tân, TP.HCM.</v>
      </c>
      <c r="J3354" s="13" t="e">
        <f>VLOOKUP(F3354,#REF!,5,0)</f>
        <v>#REF!</v>
      </c>
      <c r="M3354" s="13" t="e">
        <f>VLOOKUP(K3354,#REF!,2,0)</f>
        <v>#REF!</v>
      </c>
      <c r="N3354" s="17" t="e">
        <f>VLOOKUP(K3354,#REF!,6,0)</f>
        <v>#REF!</v>
      </c>
      <c r="O3354" s="17" t="e">
        <f t="shared" si="157"/>
        <v>#REF!</v>
      </c>
      <c r="P3354" s="22">
        <v>0.08</v>
      </c>
      <c r="Q3354" s="17" t="e">
        <f t="shared" si="158"/>
        <v>#REF!</v>
      </c>
      <c r="R3354" s="13" t="e">
        <f>VLOOKUP(J3354,'[1]Nhân viên'!$E$20:$F$41,2,0)</f>
        <v>#REF!</v>
      </c>
    </row>
    <row r="3355" spans="1:18" hidden="1">
      <c r="A3355" s="11">
        <v>3357</v>
      </c>
      <c r="B3355" s="11">
        <f t="shared" si="156"/>
        <v>0</v>
      </c>
      <c r="E3355" s="13" t="e">
        <f>VLOOKUP(D3355,#REF!,2,0)</f>
        <v>#REF!</v>
      </c>
      <c r="H3355" s="13" t="e">
        <f>VLOOKUP(F3355,#REF!,2,0)</f>
        <v>#REF!</v>
      </c>
      <c r="I3355" s="13" t="str">
        <f>VLOOKUP(F3355,'[1]Khách hàng'!$A$4:$F$2144,3,0)</f>
        <v>Số 1 đường số 17A, Khu phố 11, Phường Bình Trị Đông B, Quận Bình Tân, TP.HCM.</v>
      </c>
      <c r="J3355" s="13" t="e">
        <f>VLOOKUP(F3355,#REF!,5,0)</f>
        <v>#REF!</v>
      </c>
      <c r="M3355" s="13" t="e">
        <f>VLOOKUP(K3355,#REF!,2,0)</f>
        <v>#REF!</v>
      </c>
      <c r="N3355" s="17" t="e">
        <f>VLOOKUP(K3355,#REF!,6,0)</f>
        <v>#REF!</v>
      </c>
      <c r="O3355" s="17" t="e">
        <f t="shared" si="157"/>
        <v>#REF!</v>
      </c>
      <c r="P3355" s="22">
        <v>0.08</v>
      </c>
      <c r="Q3355" s="17" t="e">
        <f t="shared" si="158"/>
        <v>#REF!</v>
      </c>
      <c r="R3355" s="13" t="e">
        <f>VLOOKUP(J3355,'[1]Nhân viên'!$E$20:$F$41,2,0)</f>
        <v>#REF!</v>
      </c>
    </row>
    <row r="3356" spans="1:18" hidden="1">
      <c r="A3356" s="11">
        <v>3358</v>
      </c>
      <c r="B3356" s="11">
        <f t="shared" ref="B3356:B3419" si="159">DAY($C3356)</f>
        <v>0</v>
      </c>
      <c r="E3356" s="13" t="e">
        <f>VLOOKUP(D3356,#REF!,2,0)</f>
        <v>#REF!</v>
      </c>
      <c r="H3356" s="13" t="e">
        <f>VLOOKUP(F3356,#REF!,2,0)</f>
        <v>#REF!</v>
      </c>
      <c r="I3356" s="13" t="str">
        <f>VLOOKUP(F3356,'[1]Khách hàng'!$A$4:$F$2144,3,0)</f>
        <v>Số 1 đường số 17A, Khu phố 11, Phường Bình Trị Đông B, Quận Bình Tân, TP.HCM.</v>
      </c>
      <c r="J3356" s="13" t="e">
        <f>VLOOKUP(F3356,#REF!,5,0)</f>
        <v>#REF!</v>
      </c>
      <c r="M3356" s="13" t="e">
        <f>VLOOKUP(K3356,#REF!,2,0)</f>
        <v>#REF!</v>
      </c>
      <c r="N3356" s="17" t="e">
        <f>VLOOKUP(K3356,#REF!,6,0)</f>
        <v>#REF!</v>
      </c>
      <c r="O3356" s="17" t="e">
        <f t="shared" si="157"/>
        <v>#REF!</v>
      </c>
      <c r="P3356" s="22">
        <v>0.08</v>
      </c>
      <c r="Q3356" s="17" t="e">
        <f t="shared" si="158"/>
        <v>#REF!</v>
      </c>
      <c r="R3356" s="13" t="e">
        <f>VLOOKUP(J3356,'[1]Nhân viên'!$E$20:$F$41,2,0)</f>
        <v>#REF!</v>
      </c>
    </row>
    <row r="3357" spans="1:18" hidden="1">
      <c r="A3357" s="11">
        <v>3359</v>
      </c>
      <c r="B3357" s="11">
        <f t="shared" si="159"/>
        <v>0</v>
      </c>
      <c r="E3357" s="13" t="e">
        <f>VLOOKUP(D3357,#REF!,2,0)</f>
        <v>#REF!</v>
      </c>
      <c r="H3357" s="13" t="e">
        <f>VLOOKUP(F3357,#REF!,2,0)</f>
        <v>#REF!</v>
      </c>
      <c r="I3357" s="13" t="str">
        <f>VLOOKUP(F3357,'[1]Khách hàng'!$A$4:$F$2144,3,0)</f>
        <v>Số 1 đường số 17A, Khu phố 11, Phường Bình Trị Đông B, Quận Bình Tân, TP.HCM.</v>
      </c>
      <c r="J3357" s="13" t="e">
        <f>VLOOKUP(F3357,#REF!,5,0)</f>
        <v>#REF!</v>
      </c>
      <c r="M3357" s="13" t="e">
        <f>VLOOKUP(K3357,#REF!,2,0)</f>
        <v>#REF!</v>
      </c>
      <c r="N3357" s="17" t="e">
        <f>VLOOKUP(K3357,#REF!,6,0)</f>
        <v>#REF!</v>
      </c>
      <c r="O3357" s="17" t="e">
        <f t="shared" si="157"/>
        <v>#REF!</v>
      </c>
      <c r="P3357" s="22">
        <v>0.08</v>
      </c>
      <c r="Q3357" s="17" t="e">
        <f t="shared" si="158"/>
        <v>#REF!</v>
      </c>
      <c r="R3357" s="13" t="e">
        <f>VLOOKUP(J3357,'[1]Nhân viên'!$E$20:$F$41,2,0)</f>
        <v>#REF!</v>
      </c>
    </row>
    <row r="3358" spans="1:18" hidden="1">
      <c r="A3358" s="11">
        <v>3360</v>
      </c>
      <c r="B3358" s="11">
        <f t="shared" si="159"/>
        <v>0</v>
      </c>
      <c r="E3358" s="13" t="e">
        <f>VLOOKUP(D3358,#REF!,2,0)</f>
        <v>#REF!</v>
      </c>
      <c r="H3358" s="13" t="e">
        <f>VLOOKUP(F3358,#REF!,2,0)</f>
        <v>#REF!</v>
      </c>
      <c r="I3358" s="13" t="str">
        <f>VLOOKUP(F3358,'[1]Khách hàng'!$A$4:$F$2144,3,0)</f>
        <v>Số 1 đường số 17A, Khu phố 11, Phường Bình Trị Đông B, Quận Bình Tân, TP.HCM.</v>
      </c>
      <c r="J3358" s="13" t="e">
        <f>VLOOKUP(F3358,#REF!,5,0)</f>
        <v>#REF!</v>
      </c>
      <c r="M3358" s="13" t="e">
        <f>VLOOKUP(K3358,#REF!,2,0)</f>
        <v>#REF!</v>
      </c>
      <c r="N3358" s="17" t="e">
        <f>VLOOKUP(K3358,#REF!,6,0)</f>
        <v>#REF!</v>
      </c>
      <c r="O3358" s="17" t="e">
        <f t="shared" si="157"/>
        <v>#REF!</v>
      </c>
      <c r="P3358" s="22">
        <v>0.08</v>
      </c>
      <c r="Q3358" s="17" t="e">
        <f t="shared" si="158"/>
        <v>#REF!</v>
      </c>
      <c r="R3358" s="13" t="e">
        <f>VLOOKUP(J3358,'[1]Nhân viên'!$E$20:$F$41,2,0)</f>
        <v>#REF!</v>
      </c>
    </row>
    <row r="3359" spans="1:18" hidden="1">
      <c r="A3359" s="11">
        <v>3361</v>
      </c>
      <c r="B3359" s="11">
        <f t="shared" si="159"/>
        <v>0</v>
      </c>
      <c r="E3359" s="13" t="e">
        <f>VLOOKUP(D3359,#REF!,2,0)</f>
        <v>#REF!</v>
      </c>
      <c r="H3359" s="13" t="e">
        <f>VLOOKUP(F3359,#REF!,2,0)</f>
        <v>#REF!</v>
      </c>
      <c r="I3359" s="13" t="str">
        <f>VLOOKUP(F3359,'[1]Khách hàng'!$A$4:$F$2144,3,0)</f>
        <v>Số 1 đường số 17A, Khu phố 11, Phường Bình Trị Đông B, Quận Bình Tân, TP.HCM.</v>
      </c>
      <c r="J3359" s="13" t="e">
        <f>VLOOKUP(F3359,#REF!,5,0)</f>
        <v>#REF!</v>
      </c>
      <c r="M3359" s="13" t="e">
        <f>VLOOKUP(K3359,#REF!,2,0)</f>
        <v>#REF!</v>
      </c>
      <c r="N3359" s="17" t="e">
        <f>VLOOKUP(K3359,#REF!,6,0)</f>
        <v>#REF!</v>
      </c>
      <c r="O3359" s="17" t="e">
        <f t="shared" si="157"/>
        <v>#REF!</v>
      </c>
      <c r="P3359" s="22">
        <v>0.08</v>
      </c>
      <c r="Q3359" s="17" t="e">
        <f t="shared" si="158"/>
        <v>#REF!</v>
      </c>
      <c r="R3359" s="13" t="e">
        <f>VLOOKUP(J3359,'[1]Nhân viên'!$E$20:$F$41,2,0)</f>
        <v>#REF!</v>
      </c>
    </row>
    <row r="3360" spans="1:18" hidden="1">
      <c r="A3360" s="11">
        <v>3362</v>
      </c>
      <c r="B3360" s="11">
        <f t="shared" si="159"/>
        <v>0</v>
      </c>
      <c r="E3360" s="13" t="e">
        <f>VLOOKUP(D3360,#REF!,2,0)</f>
        <v>#REF!</v>
      </c>
      <c r="H3360" s="13" t="e">
        <f>VLOOKUP(F3360,#REF!,2,0)</f>
        <v>#REF!</v>
      </c>
      <c r="I3360" s="13" t="str">
        <f>VLOOKUP(F3360,'[1]Khách hàng'!$A$4:$F$2144,3,0)</f>
        <v>Số 1 đường số 17A, Khu phố 11, Phường Bình Trị Đông B, Quận Bình Tân, TP.HCM.</v>
      </c>
      <c r="J3360" s="13" t="e">
        <f>VLOOKUP(F3360,#REF!,5,0)</f>
        <v>#REF!</v>
      </c>
      <c r="M3360" s="13" t="e">
        <f>VLOOKUP(K3360,#REF!,2,0)</f>
        <v>#REF!</v>
      </c>
      <c r="N3360" s="17" t="e">
        <f>VLOOKUP(K3360,#REF!,6,0)</f>
        <v>#REF!</v>
      </c>
      <c r="O3360" s="17" t="e">
        <f t="shared" ref="O3360:O3423" si="160">L3360*N3360</f>
        <v>#REF!</v>
      </c>
      <c r="P3360" s="22">
        <v>0.08</v>
      </c>
      <c r="Q3360" s="17" t="e">
        <f t="shared" ref="Q3360:Q3423" si="161">O3360*P3360+O3360</f>
        <v>#REF!</v>
      </c>
      <c r="R3360" s="13" t="e">
        <f>VLOOKUP(J3360,'[1]Nhân viên'!$E$20:$F$41,2,0)</f>
        <v>#REF!</v>
      </c>
    </row>
    <row r="3361" spans="1:18" hidden="1">
      <c r="A3361" s="11">
        <v>3363</v>
      </c>
      <c r="B3361" s="11">
        <f t="shared" si="159"/>
        <v>0</v>
      </c>
      <c r="E3361" s="13" t="e">
        <f>VLOOKUP(D3361,#REF!,2,0)</f>
        <v>#REF!</v>
      </c>
      <c r="H3361" s="13" t="e">
        <f>VLOOKUP(F3361,#REF!,2,0)</f>
        <v>#REF!</v>
      </c>
      <c r="I3361" s="13" t="str">
        <f>VLOOKUP(F3361,'[1]Khách hàng'!$A$4:$F$2144,3,0)</f>
        <v>Số 1 đường số 17A, Khu phố 11, Phường Bình Trị Đông B, Quận Bình Tân, TP.HCM.</v>
      </c>
      <c r="J3361" s="13" t="e">
        <f>VLOOKUP(F3361,#REF!,5,0)</f>
        <v>#REF!</v>
      </c>
      <c r="M3361" s="13" t="e">
        <f>VLOOKUP(K3361,#REF!,2,0)</f>
        <v>#REF!</v>
      </c>
      <c r="N3361" s="17" t="e">
        <f>VLOOKUP(K3361,#REF!,6,0)</f>
        <v>#REF!</v>
      </c>
      <c r="O3361" s="17" t="e">
        <f t="shared" si="160"/>
        <v>#REF!</v>
      </c>
      <c r="P3361" s="22">
        <v>0.08</v>
      </c>
      <c r="Q3361" s="17" t="e">
        <f t="shared" si="161"/>
        <v>#REF!</v>
      </c>
      <c r="R3361" s="13" t="e">
        <f>VLOOKUP(J3361,'[1]Nhân viên'!$E$20:$F$41,2,0)</f>
        <v>#REF!</v>
      </c>
    </row>
    <row r="3362" spans="1:18" hidden="1">
      <c r="A3362" s="11">
        <v>3364</v>
      </c>
      <c r="B3362" s="11">
        <f t="shared" si="159"/>
        <v>0</v>
      </c>
      <c r="E3362" s="13" t="e">
        <f>VLOOKUP(D3362,#REF!,2,0)</f>
        <v>#REF!</v>
      </c>
      <c r="H3362" s="13" t="e">
        <f>VLOOKUP(F3362,#REF!,2,0)</f>
        <v>#REF!</v>
      </c>
      <c r="I3362" s="13" t="str">
        <f>VLOOKUP(F3362,'[1]Khách hàng'!$A$4:$F$2144,3,0)</f>
        <v>Số 1 đường số 17A, Khu phố 11, Phường Bình Trị Đông B, Quận Bình Tân, TP.HCM.</v>
      </c>
      <c r="J3362" s="13" t="e">
        <f>VLOOKUP(F3362,#REF!,5,0)</f>
        <v>#REF!</v>
      </c>
      <c r="M3362" s="13" t="e">
        <f>VLOOKUP(K3362,#REF!,2,0)</f>
        <v>#REF!</v>
      </c>
      <c r="N3362" s="17" t="e">
        <f>VLOOKUP(K3362,#REF!,6,0)</f>
        <v>#REF!</v>
      </c>
      <c r="O3362" s="17" t="e">
        <f t="shared" si="160"/>
        <v>#REF!</v>
      </c>
      <c r="P3362" s="22">
        <v>0.08</v>
      </c>
      <c r="Q3362" s="17" t="e">
        <f t="shared" si="161"/>
        <v>#REF!</v>
      </c>
      <c r="R3362" s="13" t="e">
        <f>VLOOKUP(J3362,'[1]Nhân viên'!$E$20:$F$41,2,0)</f>
        <v>#REF!</v>
      </c>
    </row>
    <row r="3363" spans="1:18" hidden="1">
      <c r="A3363" s="11">
        <v>3365</v>
      </c>
      <c r="B3363" s="11">
        <f t="shared" si="159"/>
        <v>0</v>
      </c>
      <c r="E3363" s="13" t="e">
        <f>VLOOKUP(D3363,#REF!,2,0)</f>
        <v>#REF!</v>
      </c>
      <c r="H3363" s="13" t="e">
        <f>VLOOKUP(F3363,#REF!,2,0)</f>
        <v>#REF!</v>
      </c>
      <c r="I3363" s="13" t="str">
        <f>VLOOKUP(F3363,'[1]Khách hàng'!$A$4:$F$2144,3,0)</f>
        <v>Số 1 đường số 17A, Khu phố 11, Phường Bình Trị Đông B, Quận Bình Tân, TP.HCM.</v>
      </c>
      <c r="J3363" s="13" t="e">
        <f>VLOOKUP(F3363,#REF!,5,0)</f>
        <v>#REF!</v>
      </c>
      <c r="M3363" s="13" t="e">
        <f>VLOOKUP(K3363,#REF!,2,0)</f>
        <v>#REF!</v>
      </c>
      <c r="N3363" s="17" t="e">
        <f>VLOOKUP(K3363,#REF!,6,0)</f>
        <v>#REF!</v>
      </c>
      <c r="O3363" s="17" t="e">
        <f t="shared" si="160"/>
        <v>#REF!</v>
      </c>
      <c r="P3363" s="22">
        <v>0.08</v>
      </c>
      <c r="Q3363" s="17" t="e">
        <f t="shared" si="161"/>
        <v>#REF!</v>
      </c>
      <c r="R3363" s="13" t="e">
        <f>VLOOKUP(J3363,'[1]Nhân viên'!$E$20:$F$41,2,0)</f>
        <v>#REF!</v>
      </c>
    </row>
    <row r="3364" spans="1:18" hidden="1">
      <c r="A3364" s="11">
        <v>3366</v>
      </c>
      <c r="B3364" s="11">
        <f t="shared" si="159"/>
        <v>0</v>
      </c>
      <c r="E3364" s="13" t="e">
        <f>VLOOKUP(D3364,#REF!,2,0)</f>
        <v>#REF!</v>
      </c>
      <c r="H3364" s="13" t="e">
        <f>VLOOKUP(F3364,#REF!,2,0)</f>
        <v>#REF!</v>
      </c>
      <c r="I3364" s="13" t="str">
        <f>VLOOKUP(F3364,'[1]Khách hàng'!$A$4:$F$2144,3,0)</f>
        <v>Số 1 đường số 17A, Khu phố 11, Phường Bình Trị Đông B, Quận Bình Tân, TP.HCM.</v>
      </c>
      <c r="J3364" s="13" t="e">
        <f>VLOOKUP(F3364,#REF!,5,0)</f>
        <v>#REF!</v>
      </c>
      <c r="M3364" s="13" t="e">
        <f>VLOOKUP(K3364,#REF!,2,0)</f>
        <v>#REF!</v>
      </c>
      <c r="N3364" s="17" t="e">
        <f>VLOOKUP(K3364,#REF!,6,0)</f>
        <v>#REF!</v>
      </c>
      <c r="O3364" s="17" t="e">
        <f t="shared" si="160"/>
        <v>#REF!</v>
      </c>
      <c r="P3364" s="22">
        <v>0.08</v>
      </c>
      <c r="Q3364" s="17" t="e">
        <f t="shared" si="161"/>
        <v>#REF!</v>
      </c>
      <c r="R3364" s="13" t="e">
        <f>VLOOKUP(J3364,'[1]Nhân viên'!$E$20:$F$41,2,0)</f>
        <v>#REF!</v>
      </c>
    </row>
    <row r="3365" spans="1:18" hidden="1">
      <c r="A3365" s="11">
        <v>3367</v>
      </c>
      <c r="B3365" s="11">
        <f t="shared" si="159"/>
        <v>0</v>
      </c>
      <c r="E3365" s="13" t="e">
        <f>VLOOKUP(D3365,#REF!,2,0)</f>
        <v>#REF!</v>
      </c>
      <c r="H3365" s="13" t="e">
        <f>VLOOKUP(F3365,#REF!,2,0)</f>
        <v>#REF!</v>
      </c>
      <c r="I3365" s="13" t="str">
        <f>VLOOKUP(F3365,'[1]Khách hàng'!$A$4:$F$2144,3,0)</f>
        <v>Số 1 đường số 17A, Khu phố 11, Phường Bình Trị Đông B, Quận Bình Tân, TP.HCM.</v>
      </c>
      <c r="J3365" s="13" t="e">
        <f>VLOOKUP(F3365,#REF!,5,0)</f>
        <v>#REF!</v>
      </c>
      <c r="M3365" s="13" t="e">
        <f>VLOOKUP(K3365,#REF!,2,0)</f>
        <v>#REF!</v>
      </c>
      <c r="N3365" s="17" t="e">
        <f>VLOOKUP(K3365,#REF!,6,0)</f>
        <v>#REF!</v>
      </c>
      <c r="O3365" s="17" t="e">
        <f t="shared" si="160"/>
        <v>#REF!</v>
      </c>
      <c r="P3365" s="22">
        <v>0.08</v>
      </c>
      <c r="Q3365" s="17" t="e">
        <f t="shared" si="161"/>
        <v>#REF!</v>
      </c>
      <c r="R3365" s="13" t="e">
        <f>VLOOKUP(J3365,'[1]Nhân viên'!$E$20:$F$41,2,0)</f>
        <v>#REF!</v>
      </c>
    </row>
    <row r="3366" spans="1:18" hidden="1">
      <c r="A3366" s="11">
        <v>3368</v>
      </c>
      <c r="B3366" s="11">
        <f t="shared" si="159"/>
        <v>0</v>
      </c>
      <c r="E3366" s="13" t="e">
        <f>VLOOKUP(D3366,#REF!,2,0)</f>
        <v>#REF!</v>
      </c>
      <c r="H3366" s="13" t="e">
        <f>VLOOKUP(F3366,#REF!,2,0)</f>
        <v>#REF!</v>
      </c>
      <c r="I3366" s="13" t="str">
        <f>VLOOKUP(F3366,'[1]Khách hàng'!$A$4:$F$2144,3,0)</f>
        <v>Số 1 đường số 17A, Khu phố 11, Phường Bình Trị Đông B, Quận Bình Tân, TP.HCM.</v>
      </c>
      <c r="J3366" s="13" t="e">
        <f>VLOOKUP(F3366,#REF!,5,0)</f>
        <v>#REF!</v>
      </c>
      <c r="M3366" s="13" t="e">
        <f>VLOOKUP(K3366,#REF!,2,0)</f>
        <v>#REF!</v>
      </c>
      <c r="N3366" s="17" t="e">
        <f>VLOOKUP(K3366,#REF!,6,0)</f>
        <v>#REF!</v>
      </c>
      <c r="O3366" s="17" t="e">
        <f t="shared" si="160"/>
        <v>#REF!</v>
      </c>
      <c r="P3366" s="22">
        <v>0.08</v>
      </c>
      <c r="Q3366" s="17" t="e">
        <f t="shared" si="161"/>
        <v>#REF!</v>
      </c>
      <c r="R3366" s="13" t="e">
        <f>VLOOKUP(J3366,'[1]Nhân viên'!$E$20:$F$41,2,0)</f>
        <v>#REF!</v>
      </c>
    </row>
    <row r="3367" spans="1:18" hidden="1">
      <c r="A3367" s="11">
        <v>3369</v>
      </c>
      <c r="B3367" s="11">
        <f t="shared" si="159"/>
        <v>0</v>
      </c>
      <c r="E3367" s="13" t="e">
        <f>VLOOKUP(D3367,#REF!,2,0)</f>
        <v>#REF!</v>
      </c>
      <c r="H3367" s="13" t="e">
        <f>VLOOKUP(F3367,#REF!,2,0)</f>
        <v>#REF!</v>
      </c>
      <c r="I3367" s="13" t="str">
        <f>VLOOKUP(F3367,'[1]Khách hàng'!$A$4:$F$2144,3,0)</f>
        <v>Số 1 đường số 17A, Khu phố 11, Phường Bình Trị Đông B, Quận Bình Tân, TP.HCM.</v>
      </c>
      <c r="J3367" s="13" t="e">
        <f>VLOOKUP(F3367,#REF!,5,0)</f>
        <v>#REF!</v>
      </c>
      <c r="M3367" s="13" t="e">
        <f>VLOOKUP(K3367,#REF!,2,0)</f>
        <v>#REF!</v>
      </c>
      <c r="N3367" s="17" t="e">
        <f>VLOOKUP(K3367,#REF!,6,0)</f>
        <v>#REF!</v>
      </c>
      <c r="O3367" s="17" t="e">
        <f t="shared" si="160"/>
        <v>#REF!</v>
      </c>
      <c r="P3367" s="22">
        <v>0.08</v>
      </c>
      <c r="Q3367" s="17" t="e">
        <f t="shared" si="161"/>
        <v>#REF!</v>
      </c>
      <c r="R3367" s="13" t="e">
        <f>VLOOKUP(J3367,'[1]Nhân viên'!$E$20:$F$41,2,0)</f>
        <v>#REF!</v>
      </c>
    </row>
    <row r="3368" spans="1:18" hidden="1">
      <c r="A3368" s="11">
        <v>3370</v>
      </c>
      <c r="B3368" s="11">
        <f t="shared" si="159"/>
        <v>0</v>
      </c>
      <c r="E3368" s="13" t="e">
        <f>VLOOKUP(D3368,#REF!,2,0)</f>
        <v>#REF!</v>
      </c>
      <c r="H3368" s="13" t="e">
        <f>VLOOKUP(F3368,#REF!,2,0)</f>
        <v>#REF!</v>
      </c>
      <c r="I3368" s="13" t="str">
        <f>VLOOKUP(F3368,'[1]Khách hàng'!$A$4:$F$2144,3,0)</f>
        <v>Số 1 đường số 17A, Khu phố 11, Phường Bình Trị Đông B, Quận Bình Tân, TP.HCM.</v>
      </c>
      <c r="J3368" s="13" t="e">
        <f>VLOOKUP(F3368,#REF!,5,0)</f>
        <v>#REF!</v>
      </c>
      <c r="M3368" s="13" t="e">
        <f>VLOOKUP(K3368,#REF!,2,0)</f>
        <v>#REF!</v>
      </c>
      <c r="N3368" s="17" t="e">
        <f>VLOOKUP(K3368,#REF!,6,0)</f>
        <v>#REF!</v>
      </c>
      <c r="O3368" s="17" t="e">
        <f t="shared" si="160"/>
        <v>#REF!</v>
      </c>
      <c r="P3368" s="22">
        <v>0.08</v>
      </c>
      <c r="Q3368" s="17" t="e">
        <f t="shared" si="161"/>
        <v>#REF!</v>
      </c>
      <c r="R3368" s="13" t="e">
        <f>VLOOKUP(J3368,'[1]Nhân viên'!$E$20:$F$41,2,0)</f>
        <v>#REF!</v>
      </c>
    </row>
    <row r="3369" spans="1:18" hidden="1">
      <c r="A3369" s="11">
        <v>3371</v>
      </c>
      <c r="B3369" s="11">
        <f t="shared" si="159"/>
        <v>0</v>
      </c>
      <c r="E3369" s="13" t="e">
        <f>VLOOKUP(D3369,#REF!,2,0)</f>
        <v>#REF!</v>
      </c>
      <c r="H3369" s="13" t="e">
        <f>VLOOKUP(F3369,#REF!,2,0)</f>
        <v>#REF!</v>
      </c>
      <c r="I3369" s="13" t="str">
        <f>VLOOKUP(F3369,'[1]Khách hàng'!$A$4:$F$2144,3,0)</f>
        <v>Số 1 đường số 17A, Khu phố 11, Phường Bình Trị Đông B, Quận Bình Tân, TP.HCM.</v>
      </c>
      <c r="J3369" s="13" t="e">
        <f>VLOOKUP(F3369,#REF!,5,0)</f>
        <v>#REF!</v>
      </c>
      <c r="M3369" s="13" t="e">
        <f>VLOOKUP(K3369,#REF!,2,0)</f>
        <v>#REF!</v>
      </c>
      <c r="N3369" s="17" t="e">
        <f>VLOOKUP(K3369,#REF!,6,0)</f>
        <v>#REF!</v>
      </c>
      <c r="O3369" s="17" t="e">
        <f t="shared" si="160"/>
        <v>#REF!</v>
      </c>
      <c r="P3369" s="22">
        <v>0.08</v>
      </c>
      <c r="Q3369" s="17" t="e">
        <f t="shared" si="161"/>
        <v>#REF!</v>
      </c>
      <c r="R3369" s="13" t="e">
        <f>VLOOKUP(J3369,'[1]Nhân viên'!$E$20:$F$41,2,0)</f>
        <v>#REF!</v>
      </c>
    </row>
    <row r="3370" spans="1:18" hidden="1">
      <c r="A3370" s="11">
        <v>3372</v>
      </c>
      <c r="B3370" s="11">
        <f t="shared" si="159"/>
        <v>0</v>
      </c>
      <c r="E3370" s="13" t="e">
        <f>VLOOKUP(D3370,#REF!,2,0)</f>
        <v>#REF!</v>
      </c>
      <c r="H3370" s="13" t="e">
        <f>VLOOKUP(F3370,#REF!,2,0)</f>
        <v>#REF!</v>
      </c>
      <c r="I3370" s="13" t="str">
        <f>VLOOKUP(F3370,'[1]Khách hàng'!$A$4:$F$2144,3,0)</f>
        <v>Số 1 đường số 17A, Khu phố 11, Phường Bình Trị Đông B, Quận Bình Tân, TP.HCM.</v>
      </c>
      <c r="J3370" s="13" t="e">
        <f>VLOOKUP(F3370,#REF!,5,0)</f>
        <v>#REF!</v>
      </c>
      <c r="M3370" s="13" t="e">
        <f>VLOOKUP(K3370,#REF!,2,0)</f>
        <v>#REF!</v>
      </c>
      <c r="N3370" s="17" t="e">
        <f>VLOOKUP(K3370,#REF!,6,0)</f>
        <v>#REF!</v>
      </c>
      <c r="O3370" s="17" t="e">
        <f t="shared" si="160"/>
        <v>#REF!</v>
      </c>
      <c r="P3370" s="22">
        <v>0.08</v>
      </c>
      <c r="Q3370" s="17" t="e">
        <f t="shared" si="161"/>
        <v>#REF!</v>
      </c>
      <c r="R3370" s="13" t="e">
        <f>VLOOKUP(J3370,'[1]Nhân viên'!$E$20:$F$41,2,0)</f>
        <v>#REF!</v>
      </c>
    </row>
    <row r="3371" spans="1:18" hidden="1">
      <c r="A3371" s="11">
        <v>3373</v>
      </c>
      <c r="B3371" s="11">
        <f t="shared" si="159"/>
        <v>0</v>
      </c>
      <c r="E3371" s="13" t="e">
        <f>VLOOKUP(D3371,#REF!,2,0)</f>
        <v>#REF!</v>
      </c>
      <c r="H3371" s="13" t="e">
        <f>VLOOKUP(F3371,#REF!,2,0)</f>
        <v>#REF!</v>
      </c>
      <c r="I3371" s="13" t="str">
        <f>VLOOKUP(F3371,'[1]Khách hàng'!$A$4:$F$2144,3,0)</f>
        <v>Số 1 đường số 17A, Khu phố 11, Phường Bình Trị Đông B, Quận Bình Tân, TP.HCM.</v>
      </c>
      <c r="J3371" s="13" t="e">
        <f>VLOOKUP(F3371,#REF!,5,0)</f>
        <v>#REF!</v>
      </c>
      <c r="M3371" s="13" t="e">
        <f>VLOOKUP(K3371,#REF!,2,0)</f>
        <v>#REF!</v>
      </c>
      <c r="N3371" s="17" t="e">
        <f>VLOOKUP(K3371,#REF!,6,0)</f>
        <v>#REF!</v>
      </c>
      <c r="O3371" s="17" t="e">
        <f t="shared" si="160"/>
        <v>#REF!</v>
      </c>
      <c r="P3371" s="22">
        <v>0.08</v>
      </c>
      <c r="Q3371" s="17" t="e">
        <f t="shared" si="161"/>
        <v>#REF!</v>
      </c>
      <c r="R3371" s="13" t="e">
        <f>VLOOKUP(J3371,'[1]Nhân viên'!$E$20:$F$41,2,0)</f>
        <v>#REF!</v>
      </c>
    </row>
    <row r="3372" spans="1:18" hidden="1">
      <c r="A3372" s="11">
        <v>3374</v>
      </c>
      <c r="B3372" s="11">
        <f t="shared" si="159"/>
        <v>0</v>
      </c>
      <c r="E3372" s="13" t="e">
        <f>VLOOKUP(D3372,#REF!,2,0)</f>
        <v>#REF!</v>
      </c>
      <c r="H3372" s="13" t="e">
        <f>VLOOKUP(F3372,#REF!,2,0)</f>
        <v>#REF!</v>
      </c>
      <c r="I3372" s="13" t="str">
        <f>VLOOKUP(F3372,'[1]Khách hàng'!$A$4:$F$2144,3,0)</f>
        <v>Số 1 đường số 17A, Khu phố 11, Phường Bình Trị Đông B, Quận Bình Tân, TP.HCM.</v>
      </c>
      <c r="J3372" s="13" t="e">
        <f>VLOOKUP(F3372,#REF!,5,0)</f>
        <v>#REF!</v>
      </c>
      <c r="M3372" s="13" t="e">
        <f>VLOOKUP(K3372,#REF!,2,0)</f>
        <v>#REF!</v>
      </c>
      <c r="N3372" s="17" t="e">
        <f>VLOOKUP(K3372,#REF!,6,0)</f>
        <v>#REF!</v>
      </c>
      <c r="O3372" s="17" t="e">
        <f t="shared" si="160"/>
        <v>#REF!</v>
      </c>
      <c r="P3372" s="22">
        <v>0.08</v>
      </c>
      <c r="Q3372" s="17" t="e">
        <f t="shared" si="161"/>
        <v>#REF!</v>
      </c>
      <c r="R3372" s="13" t="e">
        <f>VLOOKUP(J3372,'[1]Nhân viên'!$E$20:$F$41,2,0)</f>
        <v>#REF!</v>
      </c>
    </row>
    <row r="3373" spans="1:18" hidden="1">
      <c r="A3373" s="11">
        <v>3375</v>
      </c>
      <c r="B3373" s="11">
        <f t="shared" si="159"/>
        <v>0</v>
      </c>
      <c r="E3373" s="13" t="e">
        <f>VLOOKUP(D3373,#REF!,2,0)</f>
        <v>#REF!</v>
      </c>
      <c r="H3373" s="13" t="e">
        <f>VLOOKUP(F3373,#REF!,2,0)</f>
        <v>#REF!</v>
      </c>
      <c r="I3373" s="13" t="str">
        <f>VLOOKUP(F3373,'[1]Khách hàng'!$A$4:$F$2144,3,0)</f>
        <v>Số 1 đường số 17A, Khu phố 11, Phường Bình Trị Đông B, Quận Bình Tân, TP.HCM.</v>
      </c>
      <c r="J3373" s="13" t="e">
        <f>VLOOKUP(F3373,#REF!,5,0)</f>
        <v>#REF!</v>
      </c>
      <c r="M3373" s="13" t="e">
        <f>VLOOKUP(K3373,#REF!,2,0)</f>
        <v>#REF!</v>
      </c>
      <c r="N3373" s="17" t="e">
        <f>VLOOKUP(K3373,#REF!,6,0)</f>
        <v>#REF!</v>
      </c>
      <c r="O3373" s="17" t="e">
        <f t="shared" si="160"/>
        <v>#REF!</v>
      </c>
      <c r="P3373" s="22">
        <v>0.08</v>
      </c>
      <c r="Q3373" s="17" t="e">
        <f t="shared" si="161"/>
        <v>#REF!</v>
      </c>
      <c r="R3373" s="13" t="e">
        <f>VLOOKUP(J3373,'[1]Nhân viên'!$E$20:$F$41,2,0)</f>
        <v>#REF!</v>
      </c>
    </row>
    <row r="3374" spans="1:18" hidden="1">
      <c r="A3374" s="11">
        <v>3376</v>
      </c>
      <c r="B3374" s="11">
        <f t="shared" si="159"/>
        <v>0</v>
      </c>
      <c r="E3374" s="13" t="e">
        <f>VLOOKUP(D3374,#REF!,2,0)</f>
        <v>#REF!</v>
      </c>
      <c r="H3374" s="13" t="e">
        <f>VLOOKUP(F3374,#REF!,2,0)</f>
        <v>#REF!</v>
      </c>
      <c r="I3374" s="13" t="str">
        <f>VLOOKUP(F3374,'[1]Khách hàng'!$A$4:$F$2144,3,0)</f>
        <v>Số 1 đường số 17A, Khu phố 11, Phường Bình Trị Đông B, Quận Bình Tân, TP.HCM.</v>
      </c>
      <c r="J3374" s="13" t="e">
        <f>VLOOKUP(F3374,#REF!,5,0)</f>
        <v>#REF!</v>
      </c>
      <c r="M3374" s="13" t="e">
        <f>VLOOKUP(K3374,#REF!,2,0)</f>
        <v>#REF!</v>
      </c>
      <c r="N3374" s="17" t="e">
        <f>VLOOKUP(K3374,#REF!,6,0)</f>
        <v>#REF!</v>
      </c>
      <c r="O3374" s="17" t="e">
        <f t="shared" si="160"/>
        <v>#REF!</v>
      </c>
      <c r="P3374" s="22">
        <v>0.08</v>
      </c>
      <c r="Q3374" s="17" t="e">
        <f t="shared" si="161"/>
        <v>#REF!</v>
      </c>
      <c r="R3374" s="13" t="e">
        <f>VLOOKUP(J3374,'[1]Nhân viên'!$E$20:$F$41,2,0)</f>
        <v>#REF!</v>
      </c>
    </row>
    <row r="3375" spans="1:18" hidden="1">
      <c r="A3375" s="11">
        <v>3377</v>
      </c>
      <c r="B3375" s="11">
        <f t="shared" si="159"/>
        <v>0</v>
      </c>
      <c r="E3375" s="13" t="e">
        <f>VLOOKUP(D3375,#REF!,2,0)</f>
        <v>#REF!</v>
      </c>
      <c r="H3375" s="13" t="e">
        <f>VLOOKUP(F3375,#REF!,2,0)</f>
        <v>#REF!</v>
      </c>
      <c r="I3375" s="13" t="str">
        <f>VLOOKUP(F3375,'[1]Khách hàng'!$A$4:$F$2144,3,0)</f>
        <v>Số 1 đường số 17A, Khu phố 11, Phường Bình Trị Đông B, Quận Bình Tân, TP.HCM.</v>
      </c>
      <c r="J3375" s="13" t="e">
        <f>VLOOKUP(F3375,#REF!,5,0)</f>
        <v>#REF!</v>
      </c>
      <c r="M3375" s="13" t="e">
        <f>VLOOKUP(K3375,#REF!,2,0)</f>
        <v>#REF!</v>
      </c>
      <c r="N3375" s="17" t="e">
        <f>VLOOKUP(K3375,#REF!,6,0)</f>
        <v>#REF!</v>
      </c>
      <c r="O3375" s="17" t="e">
        <f t="shared" si="160"/>
        <v>#REF!</v>
      </c>
      <c r="P3375" s="22">
        <v>0.08</v>
      </c>
      <c r="Q3375" s="17" t="e">
        <f t="shared" si="161"/>
        <v>#REF!</v>
      </c>
      <c r="R3375" s="13" t="e">
        <f>VLOOKUP(J3375,'[1]Nhân viên'!$E$20:$F$41,2,0)</f>
        <v>#REF!</v>
      </c>
    </row>
    <row r="3376" spans="1:18" hidden="1">
      <c r="A3376" s="11">
        <v>3378</v>
      </c>
      <c r="B3376" s="11">
        <f t="shared" si="159"/>
        <v>0</v>
      </c>
      <c r="E3376" s="13" t="e">
        <f>VLOOKUP(D3376,#REF!,2,0)</f>
        <v>#REF!</v>
      </c>
      <c r="H3376" s="13" t="e">
        <f>VLOOKUP(F3376,#REF!,2,0)</f>
        <v>#REF!</v>
      </c>
      <c r="I3376" s="13" t="str">
        <f>VLOOKUP(F3376,'[1]Khách hàng'!$A$4:$F$2144,3,0)</f>
        <v>Số 1 đường số 17A, Khu phố 11, Phường Bình Trị Đông B, Quận Bình Tân, TP.HCM.</v>
      </c>
      <c r="J3376" s="13" t="e">
        <f>VLOOKUP(F3376,#REF!,5,0)</f>
        <v>#REF!</v>
      </c>
      <c r="M3376" s="13" t="e">
        <f>VLOOKUP(K3376,#REF!,2,0)</f>
        <v>#REF!</v>
      </c>
      <c r="N3376" s="17" t="e">
        <f>VLOOKUP(K3376,#REF!,6,0)</f>
        <v>#REF!</v>
      </c>
      <c r="O3376" s="17" t="e">
        <f t="shared" si="160"/>
        <v>#REF!</v>
      </c>
      <c r="P3376" s="22">
        <v>0.08</v>
      </c>
      <c r="Q3376" s="17" t="e">
        <f t="shared" si="161"/>
        <v>#REF!</v>
      </c>
      <c r="R3376" s="13" t="e">
        <f>VLOOKUP(J3376,'[1]Nhân viên'!$E$20:$F$41,2,0)</f>
        <v>#REF!</v>
      </c>
    </row>
    <row r="3377" spans="1:18" hidden="1">
      <c r="A3377" s="11">
        <v>3379</v>
      </c>
      <c r="B3377" s="11">
        <f t="shared" si="159"/>
        <v>0</v>
      </c>
      <c r="E3377" s="13" t="e">
        <f>VLOOKUP(D3377,#REF!,2,0)</f>
        <v>#REF!</v>
      </c>
      <c r="H3377" s="13" t="e">
        <f>VLOOKUP(F3377,#REF!,2,0)</f>
        <v>#REF!</v>
      </c>
      <c r="I3377" s="13" t="str">
        <f>VLOOKUP(F3377,'[1]Khách hàng'!$A$4:$F$2144,3,0)</f>
        <v>Số 1 đường số 17A, Khu phố 11, Phường Bình Trị Đông B, Quận Bình Tân, TP.HCM.</v>
      </c>
      <c r="J3377" s="13" t="e">
        <f>VLOOKUP(F3377,#REF!,5,0)</f>
        <v>#REF!</v>
      </c>
      <c r="M3377" s="13" t="e">
        <f>VLOOKUP(K3377,#REF!,2,0)</f>
        <v>#REF!</v>
      </c>
      <c r="N3377" s="17" t="e">
        <f>VLOOKUP(K3377,#REF!,6,0)</f>
        <v>#REF!</v>
      </c>
      <c r="O3377" s="17" t="e">
        <f t="shared" si="160"/>
        <v>#REF!</v>
      </c>
      <c r="P3377" s="22">
        <v>0.08</v>
      </c>
      <c r="Q3377" s="17" t="e">
        <f t="shared" si="161"/>
        <v>#REF!</v>
      </c>
      <c r="R3377" s="13" t="e">
        <f>VLOOKUP(J3377,'[1]Nhân viên'!$E$20:$F$41,2,0)</f>
        <v>#REF!</v>
      </c>
    </row>
    <row r="3378" spans="1:18" hidden="1">
      <c r="A3378" s="11">
        <v>3380</v>
      </c>
      <c r="B3378" s="11">
        <f t="shared" si="159"/>
        <v>0</v>
      </c>
      <c r="E3378" s="13" t="e">
        <f>VLOOKUP(D3378,#REF!,2,0)</f>
        <v>#REF!</v>
      </c>
      <c r="H3378" s="13" t="e">
        <f>VLOOKUP(F3378,#REF!,2,0)</f>
        <v>#REF!</v>
      </c>
      <c r="I3378" s="13" t="str">
        <f>VLOOKUP(F3378,'[1]Khách hàng'!$A$4:$F$2144,3,0)</f>
        <v>Số 1 đường số 17A, Khu phố 11, Phường Bình Trị Đông B, Quận Bình Tân, TP.HCM.</v>
      </c>
      <c r="J3378" s="13" t="e">
        <f>VLOOKUP(F3378,#REF!,5,0)</f>
        <v>#REF!</v>
      </c>
      <c r="M3378" s="13" t="e">
        <f>VLOOKUP(K3378,#REF!,2,0)</f>
        <v>#REF!</v>
      </c>
      <c r="N3378" s="17" t="e">
        <f>VLOOKUP(K3378,#REF!,6,0)</f>
        <v>#REF!</v>
      </c>
      <c r="O3378" s="17" t="e">
        <f t="shared" si="160"/>
        <v>#REF!</v>
      </c>
      <c r="P3378" s="22">
        <v>0.08</v>
      </c>
      <c r="Q3378" s="17" t="e">
        <f t="shared" si="161"/>
        <v>#REF!</v>
      </c>
      <c r="R3378" s="13" t="e">
        <f>VLOOKUP(J3378,'[1]Nhân viên'!$E$20:$F$41,2,0)</f>
        <v>#REF!</v>
      </c>
    </row>
    <row r="3379" spans="1:18" hidden="1">
      <c r="A3379" s="11">
        <v>3381</v>
      </c>
      <c r="B3379" s="11">
        <f t="shared" si="159"/>
        <v>0</v>
      </c>
      <c r="E3379" s="13" t="e">
        <f>VLOOKUP(D3379,#REF!,2,0)</f>
        <v>#REF!</v>
      </c>
      <c r="H3379" s="13" t="e">
        <f>VLOOKUP(F3379,#REF!,2,0)</f>
        <v>#REF!</v>
      </c>
      <c r="I3379" s="13" t="str">
        <f>VLOOKUP(F3379,'[1]Khách hàng'!$A$4:$F$2144,3,0)</f>
        <v>Số 1 đường số 17A, Khu phố 11, Phường Bình Trị Đông B, Quận Bình Tân, TP.HCM.</v>
      </c>
      <c r="J3379" s="13" t="e">
        <f>VLOOKUP(F3379,#REF!,5,0)</f>
        <v>#REF!</v>
      </c>
      <c r="M3379" s="13" t="e">
        <f>VLOOKUP(K3379,#REF!,2,0)</f>
        <v>#REF!</v>
      </c>
      <c r="N3379" s="17" t="e">
        <f>VLOOKUP(K3379,#REF!,6,0)</f>
        <v>#REF!</v>
      </c>
      <c r="O3379" s="17" t="e">
        <f t="shared" si="160"/>
        <v>#REF!</v>
      </c>
      <c r="P3379" s="22">
        <v>0.08</v>
      </c>
      <c r="Q3379" s="17" t="e">
        <f t="shared" si="161"/>
        <v>#REF!</v>
      </c>
      <c r="R3379" s="13" t="e">
        <f>VLOOKUP(J3379,'[1]Nhân viên'!$E$20:$F$41,2,0)</f>
        <v>#REF!</v>
      </c>
    </row>
    <row r="3380" spans="1:18" hidden="1">
      <c r="A3380" s="11">
        <v>3382</v>
      </c>
      <c r="B3380" s="11">
        <f t="shared" si="159"/>
        <v>0</v>
      </c>
      <c r="E3380" s="13" t="e">
        <f>VLOOKUP(D3380,#REF!,2,0)</f>
        <v>#REF!</v>
      </c>
      <c r="H3380" s="13" t="e">
        <f>VLOOKUP(F3380,#REF!,2,0)</f>
        <v>#REF!</v>
      </c>
      <c r="I3380" s="13" t="str">
        <f>VLOOKUP(F3380,'[1]Khách hàng'!$A$4:$F$2144,3,0)</f>
        <v>Số 1 đường số 17A, Khu phố 11, Phường Bình Trị Đông B, Quận Bình Tân, TP.HCM.</v>
      </c>
      <c r="J3380" s="13" t="e">
        <f>VLOOKUP(F3380,#REF!,5,0)</f>
        <v>#REF!</v>
      </c>
      <c r="M3380" s="13" t="e">
        <f>VLOOKUP(K3380,#REF!,2,0)</f>
        <v>#REF!</v>
      </c>
      <c r="N3380" s="17" t="e">
        <f>VLOOKUP(K3380,#REF!,6,0)</f>
        <v>#REF!</v>
      </c>
      <c r="O3380" s="17" t="e">
        <f t="shared" si="160"/>
        <v>#REF!</v>
      </c>
      <c r="P3380" s="22">
        <v>0.08</v>
      </c>
      <c r="Q3380" s="17" t="e">
        <f t="shared" si="161"/>
        <v>#REF!</v>
      </c>
      <c r="R3380" s="13" t="e">
        <f>VLOOKUP(J3380,'[1]Nhân viên'!$E$20:$F$41,2,0)</f>
        <v>#REF!</v>
      </c>
    </row>
    <row r="3381" spans="1:18" hidden="1">
      <c r="A3381" s="11">
        <v>3383</v>
      </c>
      <c r="B3381" s="11">
        <f t="shared" si="159"/>
        <v>0</v>
      </c>
      <c r="E3381" s="13" t="e">
        <f>VLOOKUP(D3381,#REF!,2,0)</f>
        <v>#REF!</v>
      </c>
      <c r="H3381" s="13" t="e">
        <f>VLOOKUP(F3381,#REF!,2,0)</f>
        <v>#REF!</v>
      </c>
      <c r="I3381" s="13" t="str">
        <f>VLOOKUP(F3381,'[1]Khách hàng'!$A$4:$F$2144,3,0)</f>
        <v>Số 1 đường số 17A, Khu phố 11, Phường Bình Trị Đông B, Quận Bình Tân, TP.HCM.</v>
      </c>
      <c r="J3381" s="13" t="e">
        <f>VLOOKUP(F3381,#REF!,5,0)</f>
        <v>#REF!</v>
      </c>
      <c r="M3381" s="13" t="e">
        <f>VLOOKUP(K3381,#REF!,2,0)</f>
        <v>#REF!</v>
      </c>
      <c r="N3381" s="17" t="e">
        <f>VLOOKUP(K3381,#REF!,6,0)</f>
        <v>#REF!</v>
      </c>
      <c r="O3381" s="17" t="e">
        <f t="shared" si="160"/>
        <v>#REF!</v>
      </c>
      <c r="P3381" s="22">
        <v>0.08</v>
      </c>
      <c r="Q3381" s="17" t="e">
        <f t="shared" si="161"/>
        <v>#REF!</v>
      </c>
      <c r="R3381" s="13" t="e">
        <f>VLOOKUP(J3381,'[1]Nhân viên'!$E$20:$F$41,2,0)</f>
        <v>#REF!</v>
      </c>
    </row>
    <row r="3382" spans="1:18" hidden="1">
      <c r="A3382" s="11">
        <v>3384</v>
      </c>
      <c r="B3382" s="11">
        <f t="shared" si="159"/>
        <v>0</v>
      </c>
      <c r="E3382" s="13" t="e">
        <f>VLOOKUP(D3382,#REF!,2,0)</f>
        <v>#REF!</v>
      </c>
      <c r="H3382" s="13" t="e">
        <f>VLOOKUP(F3382,#REF!,2,0)</f>
        <v>#REF!</v>
      </c>
      <c r="I3382" s="13" t="str">
        <f>VLOOKUP(F3382,'[1]Khách hàng'!$A$4:$F$2144,3,0)</f>
        <v>Số 1 đường số 17A, Khu phố 11, Phường Bình Trị Đông B, Quận Bình Tân, TP.HCM.</v>
      </c>
      <c r="J3382" s="13" t="e">
        <f>VLOOKUP(F3382,#REF!,5,0)</f>
        <v>#REF!</v>
      </c>
      <c r="M3382" s="13" t="e">
        <f>VLOOKUP(K3382,#REF!,2,0)</f>
        <v>#REF!</v>
      </c>
      <c r="N3382" s="17" t="e">
        <f>VLOOKUP(K3382,#REF!,6,0)</f>
        <v>#REF!</v>
      </c>
      <c r="O3382" s="17" t="e">
        <f t="shared" si="160"/>
        <v>#REF!</v>
      </c>
      <c r="P3382" s="22">
        <v>0.08</v>
      </c>
      <c r="Q3382" s="17" t="e">
        <f t="shared" si="161"/>
        <v>#REF!</v>
      </c>
      <c r="R3382" s="13" t="e">
        <f>VLOOKUP(J3382,'[1]Nhân viên'!$E$20:$F$41,2,0)</f>
        <v>#REF!</v>
      </c>
    </row>
    <row r="3383" spans="1:18" hidden="1">
      <c r="A3383" s="11">
        <v>3385</v>
      </c>
      <c r="B3383" s="11">
        <f t="shared" si="159"/>
        <v>0</v>
      </c>
      <c r="E3383" s="13" t="e">
        <f>VLOOKUP(D3383,#REF!,2,0)</f>
        <v>#REF!</v>
      </c>
      <c r="H3383" s="13" t="e">
        <f>VLOOKUP(F3383,#REF!,2,0)</f>
        <v>#REF!</v>
      </c>
      <c r="I3383" s="13" t="str">
        <f>VLOOKUP(F3383,'[1]Khách hàng'!$A$4:$F$2144,3,0)</f>
        <v>Số 1 đường số 17A, Khu phố 11, Phường Bình Trị Đông B, Quận Bình Tân, TP.HCM.</v>
      </c>
      <c r="J3383" s="13" t="e">
        <f>VLOOKUP(F3383,#REF!,5,0)</f>
        <v>#REF!</v>
      </c>
      <c r="M3383" s="13" t="e">
        <f>VLOOKUP(K3383,#REF!,2,0)</f>
        <v>#REF!</v>
      </c>
      <c r="N3383" s="17" t="e">
        <f>VLOOKUP(K3383,#REF!,6,0)</f>
        <v>#REF!</v>
      </c>
      <c r="O3383" s="17" t="e">
        <f t="shared" si="160"/>
        <v>#REF!</v>
      </c>
      <c r="P3383" s="22">
        <v>0.08</v>
      </c>
      <c r="Q3383" s="17" t="e">
        <f t="shared" si="161"/>
        <v>#REF!</v>
      </c>
      <c r="R3383" s="13" t="e">
        <f>VLOOKUP(J3383,'[1]Nhân viên'!$E$20:$F$41,2,0)</f>
        <v>#REF!</v>
      </c>
    </row>
    <row r="3384" spans="1:18" hidden="1">
      <c r="A3384" s="11">
        <v>3386</v>
      </c>
      <c r="B3384" s="11">
        <f t="shared" si="159"/>
        <v>0</v>
      </c>
      <c r="E3384" s="13" t="e">
        <f>VLOOKUP(D3384,#REF!,2,0)</f>
        <v>#REF!</v>
      </c>
      <c r="H3384" s="13" t="e">
        <f>VLOOKUP(F3384,#REF!,2,0)</f>
        <v>#REF!</v>
      </c>
      <c r="I3384" s="13" t="str">
        <f>VLOOKUP(F3384,'[1]Khách hàng'!$A$4:$F$2144,3,0)</f>
        <v>Số 1 đường số 17A, Khu phố 11, Phường Bình Trị Đông B, Quận Bình Tân, TP.HCM.</v>
      </c>
      <c r="J3384" s="13" t="e">
        <f>VLOOKUP(F3384,#REF!,5,0)</f>
        <v>#REF!</v>
      </c>
      <c r="M3384" s="13" t="e">
        <f>VLOOKUP(K3384,#REF!,2,0)</f>
        <v>#REF!</v>
      </c>
      <c r="N3384" s="17" t="e">
        <f>VLOOKUP(K3384,#REF!,6,0)</f>
        <v>#REF!</v>
      </c>
      <c r="O3384" s="17" t="e">
        <f t="shared" si="160"/>
        <v>#REF!</v>
      </c>
      <c r="P3384" s="22">
        <v>0.08</v>
      </c>
      <c r="Q3384" s="17" t="e">
        <f t="shared" si="161"/>
        <v>#REF!</v>
      </c>
      <c r="R3384" s="13" t="e">
        <f>VLOOKUP(J3384,'[1]Nhân viên'!$E$20:$F$41,2,0)</f>
        <v>#REF!</v>
      </c>
    </row>
    <row r="3385" spans="1:18" hidden="1">
      <c r="A3385" s="11">
        <v>3387</v>
      </c>
      <c r="B3385" s="11">
        <f t="shared" si="159"/>
        <v>0</v>
      </c>
      <c r="E3385" s="13" t="e">
        <f>VLOOKUP(D3385,#REF!,2,0)</f>
        <v>#REF!</v>
      </c>
      <c r="H3385" s="13" t="e">
        <f>VLOOKUP(F3385,#REF!,2,0)</f>
        <v>#REF!</v>
      </c>
      <c r="I3385" s="13" t="str">
        <f>VLOOKUP(F3385,'[1]Khách hàng'!$A$4:$F$2144,3,0)</f>
        <v>Số 1 đường số 17A, Khu phố 11, Phường Bình Trị Đông B, Quận Bình Tân, TP.HCM.</v>
      </c>
      <c r="J3385" s="13" t="e">
        <f>VLOOKUP(F3385,#REF!,5,0)</f>
        <v>#REF!</v>
      </c>
      <c r="M3385" s="13" t="e">
        <f>VLOOKUP(K3385,#REF!,2,0)</f>
        <v>#REF!</v>
      </c>
      <c r="N3385" s="17" t="e">
        <f>VLOOKUP(K3385,#REF!,6,0)</f>
        <v>#REF!</v>
      </c>
      <c r="O3385" s="17" t="e">
        <f t="shared" si="160"/>
        <v>#REF!</v>
      </c>
      <c r="P3385" s="22">
        <v>0.08</v>
      </c>
      <c r="Q3385" s="17" t="e">
        <f t="shared" si="161"/>
        <v>#REF!</v>
      </c>
      <c r="R3385" s="13" t="e">
        <f>VLOOKUP(J3385,'[1]Nhân viên'!$E$20:$F$41,2,0)</f>
        <v>#REF!</v>
      </c>
    </row>
    <row r="3386" spans="1:18" hidden="1">
      <c r="A3386" s="11">
        <v>3388</v>
      </c>
      <c r="B3386" s="11">
        <f t="shared" si="159"/>
        <v>0</v>
      </c>
      <c r="E3386" s="13" t="e">
        <f>VLOOKUP(D3386,#REF!,2,0)</f>
        <v>#REF!</v>
      </c>
      <c r="H3386" s="13" t="e">
        <f>VLOOKUP(F3386,#REF!,2,0)</f>
        <v>#REF!</v>
      </c>
      <c r="I3386" s="13" t="str">
        <f>VLOOKUP(F3386,'[1]Khách hàng'!$A$4:$F$2144,3,0)</f>
        <v>Số 1 đường số 17A, Khu phố 11, Phường Bình Trị Đông B, Quận Bình Tân, TP.HCM.</v>
      </c>
      <c r="J3386" s="13" t="e">
        <f>VLOOKUP(F3386,#REF!,5,0)</f>
        <v>#REF!</v>
      </c>
      <c r="M3386" s="13" t="e">
        <f>VLOOKUP(K3386,#REF!,2,0)</f>
        <v>#REF!</v>
      </c>
      <c r="N3386" s="17" t="e">
        <f>VLOOKUP(K3386,#REF!,6,0)</f>
        <v>#REF!</v>
      </c>
      <c r="O3386" s="17" t="e">
        <f t="shared" si="160"/>
        <v>#REF!</v>
      </c>
      <c r="P3386" s="22">
        <v>0.08</v>
      </c>
      <c r="Q3386" s="17" t="e">
        <f t="shared" si="161"/>
        <v>#REF!</v>
      </c>
      <c r="R3386" s="13" t="e">
        <f>VLOOKUP(J3386,'[1]Nhân viên'!$E$20:$F$41,2,0)</f>
        <v>#REF!</v>
      </c>
    </row>
    <row r="3387" spans="1:18" hidden="1">
      <c r="A3387" s="11">
        <v>3389</v>
      </c>
      <c r="B3387" s="11">
        <f t="shared" si="159"/>
        <v>0</v>
      </c>
      <c r="E3387" s="13" t="e">
        <f>VLOOKUP(D3387,#REF!,2,0)</f>
        <v>#REF!</v>
      </c>
      <c r="H3387" s="13" t="e">
        <f>VLOOKUP(F3387,#REF!,2,0)</f>
        <v>#REF!</v>
      </c>
      <c r="I3387" s="13" t="str">
        <f>VLOOKUP(F3387,'[1]Khách hàng'!$A$4:$F$2144,3,0)</f>
        <v>Số 1 đường số 17A, Khu phố 11, Phường Bình Trị Đông B, Quận Bình Tân, TP.HCM.</v>
      </c>
      <c r="J3387" s="13" t="e">
        <f>VLOOKUP(F3387,#REF!,5,0)</f>
        <v>#REF!</v>
      </c>
      <c r="M3387" s="13" t="e">
        <f>VLOOKUP(K3387,#REF!,2,0)</f>
        <v>#REF!</v>
      </c>
      <c r="N3387" s="17" t="e">
        <f>VLOOKUP(K3387,#REF!,6,0)</f>
        <v>#REF!</v>
      </c>
      <c r="O3387" s="17" t="e">
        <f t="shared" si="160"/>
        <v>#REF!</v>
      </c>
      <c r="P3387" s="22">
        <v>0.08</v>
      </c>
      <c r="Q3387" s="17" t="e">
        <f t="shared" si="161"/>
        <v>#REF!</v>
      </c>
      <c r="R3387" s="13" t="e">
        <f>VLOOKUP(J3387,'[1]Nhân viên'!$E$20:$F$41,2,0)</f>
        <v>#REF!</v>
      </c>
    </row>
    <row r="3388" spans="1:18" hidden="1">
      <c r="A3388" s="11">
        <v>3390</v>
      </c>
      <c r="B3388" s="11">
        <f t="shared" si="159"/>
        <v>0</v>
      </c>
      <c r="E3388" s="13" t="e">
        <f>VLOOKUP(D3388,#REF!,2,0)</f>
        <v>#REF!</v>
      </c>
      <c r="H3388" s="13" t="e">
        <f>VLOOKUP(F3388,#REF!,2,0)</f>
        <v>#REF!</v>
      </c>
      <c r="I3388" s="13" t="str">
        <f>VLOOKUP(F3388,'[1]Khách hàng'!$A$4:$F$2144,3,0)</f>
        <v>Số 1 đường số 17A, Khu phố 11, Phường Bình Trị Đông B, Quận Bình Tân, TP.HCM.</v>
      </c>
      <c r="J3388" s="13" t="e">
        <f>VLOOKUP(F3388,#REF!,5,0)</f>
        <v>#REF!</v>
      </c>
      <c r="M3388" s="13" t="e">
        <f>VLOOKUP(K3388,#REF!,2,0)</f>
        <v>#REF!</v>
      </c>
      <c r="N3388" s="17" t="e">
        <f>VLOOKUP(K3388,#REF!,6,0)</f>
        <v>#REF!</v>
      </c>
      <c r="O3388" s="17" t="e">
        <f t="shared" si="160"/>
        <v>#REF!</v>
      </c>
      <c r="P3388" s="22">
        <v>0.08</v>
      </c>
      <c r="Q3388" s="17" t="e">
        <f t="shared" si="161"/>
        <v>#REF!</v>
      </c>
      <c r="R3388" s="13" t="e">
        <f>VLOOKUP(J3388,'[1]Nhân viên'!$E$20:$F$41,2,0)</f>
        <v>#REF!</v>
      </c>
    </row>
    <row r="3389" spans="1:18" hidden="1">
      <c r="A3389" s="11">
        <v>3391</v>
      </c>
      <c r="B3389" s="11">
        <f t="shared" si="159"/>
        <v>0</v>
      </c>
      <c r="E3389" s="13" t="e">
        <f>VLOOKUP(D3389,#REF!,2,0)</f>
        <v>#REF!</v>
      </c>
      <c r="H3389" s="13" t="e">
        <f>VLOOKUP(F3389,#REF!,2,0)</f>
        <v>#REF!</v>
      </c>
      <c r="I3389" s="13" t="str">
        <f>VLOOKUP(F3389,'[1]Khách hàng'!$A$4:$F$2144,3,0)</f>
        <v>Số 1 đường số 17A, Khu phố 11, Phường Bình Trị Đông B, Quận Bình Tân, TP.HCM.</v>
      </c>
      <c r="J3389" s="13" t="e">
        <f>VLOOKUP(F3389,#REF!,5,0)</f>
        <v>#REF!</v>
      </c>
      <c r="M3389" s="13" t="e">
        <f>VLOOKUP(K3389,#REF!,2,0)</f>
        <v>#REF!</v>
      </c>
      <c r="N3389" s="17" t="e">
        <f>VLOOKUP(K3389,#REF!,6,0)</f>
        <v>#REF!</v>
      </c>
      <c r="O3389" s="17" t="e">
        <f t="shared" si="160"/>
        <v>#REF!</v>
      </c>
      <c r="P3389" s="22">
        <v>0.08</v>
      </c>
      <c r="Q3389" s="17" t="e">
        <f t="shared" si="161"/>
        <v>#REF!</v>
      </c>
      <c r="R3389" s="13" t="e">
        <f>VLOOKUP(J3389,'[1]Nhân viên'!$E$20:$F$41,2,0)</f>
        <v>#REF!</v>
      </c>
    </row>
    <row r="3390" spans="1:18" hidden="1">
      <c r="A3390" s="11">
        <v>3392</v>
      </c>
      <c r="B3390" s="11">
        <f t="shared" si="159"/>
        <v>0</v>
      </c>
      <c r="E3390" s="13" t="e">
        <f>VLOOKUP(D3390,#REF!,2,0)</f>
        <v>#REF!</v>
      </c>
      <c r="H3390" s="13" t="e">
        <f>VLOOKUP(F3390,#REF!,2,0)</f>
        <v>#REF!</v>
      </c>
      <c r="I3390" s="13" t="str">
        <f>VLOOKUP(F3390,'[1]Khách hàng'!$A$4:$F$2144,3,0)</f>
        <v>Số 1 đường số 17A, Khu phố 11, Phường Bình Trị Đông B, Quận Bình Tân, TP.HCM.</v>
      </c>
      <c r="J3390" s="13" t="e">
        <f>VLOOKUP(F3390,#REF!,5,0)</f>
        <v>#REF!</v>
      </c>
      <c r="M3390" s="13" t="e">
        <f>VLOOKUP(K3390,#REF!,2,0)</f>
        <v>#REF!</v>
      </c>
      <c r="N3390" s="17" t="e">
        <f>VLOOKUP(K3390,#REF!,6,0)</f>
        <v>#REF!</v>
      </c>
      <c r="O3390" s="17" t="e">
        <f t="shared" si="160"/>
        <v>#REF!</v>
      </c>
      <c r="P3390" s="22">
        <v>0.08</v>
      </c>
      <c r="Q3390" s="17" t="e">
        <f t="shared" si="161"/>
        <v>#REF!</v>
      </c>
      <c r="R3390" s="13" t="e">
        <f>VLOOKUP(J3390,'[1]Nhân viên'!$E$20:$F$41,2,0)</f>
        <v>#REF!</v>
      </c>
    </row>
    <row r="3391" spans="1:18" hidden="1">
      <c r="A3391" s="11">
        <v>3393</v>
      </c>
      <c r="B3391" s="11">
        <f t="shared" si="159"/>
        <v>0</v>
      </c>
      <c r="E3391" s="13" t="e">
        <f>VLOOKUP(D3391,#REF!,2,0)</f>
        <v>#REF!</v>
      </c>
      <c r="H3391" s="13" t="e">
        <f>VLOOKUP(F3391,#REF!,2,0)</f>
        <v>#REF!</v>
      </c>
      <c r="I3391" s="13" t="str">
        <f>VLOOKUP(F3391,'[1]Khách hàng'!$A$4:$F$2144,3,0)</f>
        <v>Số 1 đường số 17A, Khu phố 11, Phường Bình Trị Đông B, Quận Bình Tân, TP.HCM.</v>
      </c>
      <c r="J3391" s="13" t="e">
        <f>VLOOKUP(F3391,#REF!,5,0)</f>
        <v>#REF!</v>
      </c>
      <c r="M3391" s="13" t="e">
        <f>VLOOKUP(K3391,#REF!,2,0)</f>
        <v>#REF!</v>
      </c>
      <c r="N3391" s="17" t="e">
        <f>VLOOKUP(K3391,#REF!,6,0)</f>
        <v>#REF!</v>
      </c>
      <c r="O3391" s="17" t="e">
        <f t="shared" si="160"/>
        <v>#REF!</v>
      </c>
      <c r="P3391" s="22">
        <v>0.08</v>
      </c>
      <c r="Q3391" s="17" t="e">
        <f t="shared" si="161"/>
        <v>#REF!</v>
      </c>
      <c r="R3391" s="13" t="e">
        <f>VLOOKUP(J3391,'[1]Nhân viên'!$E$20:$F$41,2,0)</f>
        <v>#REF!</v>
      </c>
    </row>
    <row r="3392" spans="1:18" hidden="1">
      <c r="A3392" s="11">
        <v>3394</v>
      </c>
      <c r="B3392" s="11">
        <f t="shared" si="159"/>
        <v>0</v>
      </c>
      <c r="E3392" s="13" t="e">
        <f>VLOOKUP(D3392,#REF!,2,0)</f>
        <v>#REF!</v>
      </c>
      <c r="H3392" s="13" t="e">
        <f>VLOOKUP(F3392,#REF!,2,0)</f>
        <v>#REF!</v>
      </c>
      <c r="I3392" s="13" t="str">
        <f>VLOOKUP(F3392,'[1]Khách hàng'!$A$4:$F$2144,3,0)</f>
        <v>Số 1 đường số 17A, Khu phố 11, Phường Bình Trị Đông B, Quận Bình Tân, TP.HCM.</v>
      </c>
      <c r="J3392" s="13" t="e">
        <f>VLOOKUP(F3392,#REF!,5,0)</f>
        <v>#REF!</v>
      </c>
      <c r="M3392" s="13" t="e">
        <f>VLOOKUP(K3392,#REF!,2,0)</f>
        <v>#REF!</v>
      </c>
      <c r="N3392" s="17" t="e">
        <f>VLOOKUP(K3392,#REF!,6,0)</f>
        <v>#REF!</v>
      </c>
      <c r="O3392" s="17" t="e">
        <f t="shared" si="160"/>
        <v>#REF!</v>
      </c>
      <c r="P3392" s="22">
        <v>0.08</v>
      </c>
      <c r="Q3392" s="17" t="e">
        <f t="shared" si="161"/>
        <v>#REF!</v>
      </c>
      <c r="R3392" s="13" t="e">
        <f>VLOOKUP(J3392,'[1]Nhân viên'!$E$20:$F$41,2,0)</f>
        <v>#REF!</v>
      </c>
    </row>
    <row r="3393" spans="1:18" hidden="1">
      <c r="A3393" s="11">
        <v>3395</v>
      </c>
      <c r="B3393" s="11">
        <f t="shared" si="159"/>
        <v>0</v>
      </c>
      <c r="E3393" s="13" t="e">
        <f>VLOOKUP(D3393,#REF!,2,0)</f>
        <v>#REF!</v>
      </c>
      <c r="H3393" s="13" t="e">
        <f>VLOOKUP(F3393,#REF!,2,0)</f>
        <v>#REF!</v>
      </c>
      <c r="I3393" s="13" t="str">
        <f>VLOOKUP(F3393,'[1]Khách hàng'!$A$4:$F$2144,3,0)</f>
        <v>Số 1 đường số 17A, Khu phố 11, Phường Bình Trị Đông B, Quận Bình Tân, TP.HCM.</v>
      </c>
      <c r="J3393" s="13" t="e">
        <f>VLOOKUP(F3393,#REF!,5,0)</f>
        <v>#REF!</v>
      </c>
      <c r="M3393" s="13" t="e">
        <f>VLOOKUP(K3393,#REF!,2,0)</f>
        <v>#REF!</v>
      </c>
      <c r="N3393" s="17" t="e">
        <f>VLOOKUP(K3393,#REF!,6,0)</f>
        <v>#REF!</v>
      </c>
      <c r="O3393" s="17" t="e">
        <f t="shared" si="160"/>
        <v>#REF!</v>
      </c>
      <c r="P3393" s="22">
        <v>0.08</v>
      </c>
      <c r="Q3393" s="17" t="e">
        <f t="shared" si="161"/>
        <v>#REF!</v>
      </c>
      <c r="R3393" s="13" t="e">
        <f>VLOOKUP(J3393,'[1]Nhân viên'!$E$20:$F$41,2,0)</f>
        <v>#REF!</v>
      </c>
    </row>
    <row r="3394" spans="1:18" hidden="1">
      <c r="A3394" s="11">
        <v>3396</v>
      </c>
      <c r="B3394" s="11">
        <f t="shared" si="159"/>
        <v>0</v>
      </c>
      <c r="E3394" s="13" t="e">
        <f>VLOOKUP(D3394,#REF!,2,0)</f>
        <v>#REF!</v>
      </c>
      <c r="H3394" s="13" t="e">
        <f>VLOOKUP(F3394,#REF!,2,0)</f>
        <v>#REF!</v>
      </c>
      <c r="I3394" s="13" t="str">
        <f>VLOOKUP(F3394,'[1]Khách hàng'!$A$4:$F$2144,3,0)</f>
        <v>Số 1 đường số 17A, Khu phố 11, Phường Bình Trị Đông B, Quận Bình Tân, TP.HCM.</v>
      </c>
      <c r="J3394" s="13" t="e">
        <f>VLOOKUP(F3394,#REF!,5,0)</f>
        <v>#REF!</v>
      </c>
      <c r="M3394" s="13" t="e">
        <f>VLOOKUP(K3394,#REF!,2,0)</f>
        <v>#REF!</v>
      </c>
      <c r="N3394" s="17" t="e">
        <f>VLOOKUP(K3394,#REF!,6,0)</f>
        <v>#REF!</v>
      </c>
      <c r="O3394" s="17" t="e">
        <f t="shared" si="160"/>
        <v>#REF!</v>
      </c>
      <c r="P3394" s="22">
        <v>0.08</v>
      </c>
      <c r="Q3394" s="17" t="e">
        <f t="shared" si="161"/>
        <v>#REF!</v>
      </c>
      <c r="R3394" s="13" t="e">
        <f>VLOOKUP(J3394,'[1]Nhân viên'!$E$20:$F$41,2,0)</f>
        <v>#REF!</v>
      </c>
    </row>
    <row r="3395" spans="1:18" hidden="1">
      <c r="A3395" s="11">
        <v>3397</v>
      </c>
      <c r="B3395" s="11">
        <f t="shared" si="159"/>
        <v>0</v>
      </c>
      <c r="E3395" s="13" t="e">
        <f>VLOOKUP(D3395,#REF!,2,0)</f>
        <v>#REF!</v>
      </c>
      <c r="H3395" s="13" t="e">
        <f>VLOOKUP(F3395,#REF!,2,0)</f>
        <v>#REF!</v>
      </c>
      <c r="I3395" s="13" t="str">
        <f>VLOOKUP(F3395,'[1]Khách hàng'!$A$4:$F$2144,3,0)</f>
        <v>Số 1 đường số 17A, Khu phố 11, Phường Bình Trị Đông B, Quận Bình Tân, TP.HCM.</v>
      </c>
      <c r="J3395" s="13" t="e">
        <f>VLOOKUP(F3395,#REF!,5,0)</f>
        <v>#REF!</v>
      </c>
      <c r="M3395" s="13" t="e">
        <f>VLOOKUP(K3395,#REF!,2,0)</f>
        <v>#REF!</v>
      </c>
      <c r="N3395" s="17" t="e">
        <f>VLOOKUP(K3395,#REF!,6,0)</f>
        <v>#REF!</v>
      </c>
      <c r="O3395" s="17" t="e">
        <f t="shared" si="160"/>
        <v>#REF!</v>
      </c>
      <c r="P3395" s="22">
        <v>0.08</v>
      </c>
      <c r="Q3395" s="17" t="e">
        <f t="shared" si="161"/>
        <v>#REF!</v>
      </c>
      <c r="R3395" s="13" t="e">
        <f>VLOOKUP(J3395,'[1]Nhân viên'!$E$20:$F$41,2,0)</f>
        <v>#REF!</v>
      </c>
    </row>
    <row r="3396" spans="1:18" hidden="1">
      <c r="A3396" s="11">
        <v>3398</v>
      </c>
      <c r="B3396" s="11">
        <f t="shared" si="159"/>
        <v>0</v>
      </c>
      <c r="E3396" s="13" t="e">
        <f>VLOOKUP(D3396,#REF!,2,0)</f>
        <v>#REF!</v>
      </c>
      <c r="H3396" s="13" t="e">
        <f>VLOOKUP(F3396,#REF!,2,0)</f>
        <v>#REF!</v>
      </c>
      <c r="I3396" s="13" t="str">
        <f>VLOOKUP(F3396,'[1]Khách hàng'!$A$4:$F$2144,3,0)</f>
        <v>Số 1 đường số 17A, Khu phố 11, Phường Bình Trị Đông B, Quận Bình Tân, TP.HCM.</v>
      </c>
      <c r="J3396" s="13" t="e">
        <f>VLOOKUP(F3396,#REF!,5,0)</f>
        <v>#REF!</v>
      </c>
      <c r="M3396" s="13" t="e">
        <f>VLOOKUP(K3396,#REF!,2,0)</f>
        <v>#REF!</v>
      </c>
      <c r="N3396" s="17" t="e">
        <f>VLOOKUP(K3396,#REF!,6,0)</f>
        <v>#REF!</v>
      </c>
      <c r="O3396" s="17" t="e">
        <f t="shared" si="160"/>
        <v>#REF!</v>
      </c>
      <c r="P3396" s="22">
        <v>0.08</v>
      </c>
      <c r="Q3396" s="17" t="e">
        <f t="shared" si="161"/>
        <v>#REF!</v>
      </c>
      <c r="R3396" s="13" t="e">
        <f>VLOOKUP(J3396,'[1]Nhân viên'!$E$20:$F$41,2,0)</f>
        <v>#REF!</v>
      </c>
    </row>
    <row r="3397" spans="1:18" hidden="1">
      <c r="A3397" s="11">
        <v>3399</v>
      </c>
      <c r="B3397" s="11">
        <f t="shared" si="159"/>
        <v>0</v>
      </c>
      <c r="E3397" s="13" t="e">
        <f>VLOOKUP(D3397,#REF!,2,0)</f>
        <v>#REF!</v>
      </c>
      <c r="H3397" s="13" t="e">
        <f>VLOOKUP(F3397,#REF!,2,0)</f>
        <v>#REF!</v>
      </c>
      <c r="I3397" s="13" t="str">
        <f>VLOOKUP(F3397,'[1]Khách hàng'!$A$4:$F$2144,3,0)</f>
        <v>Số 1 đường số 17A, Khu phố 11, Phường Bình Trị Đông B, Quận Bình Tân, TP.HCM.</v>
      </c>
      <c r="J3397" s="13" t="e">
        <f>VLOOKUP(F3397,#REF!,5,0)</f>
        <v>#REF!</v>
      </c>
      <c r="M3397" s="13" t="e">
        <f>VLOOKUP(K3397,#REF!,2,0)</f>
        <v>#REF!</v>
      </c>
      <c r="N3397" s="17" t="e">
        <f>VLOOKUP(K3397,#REF!,6,0)</f>
        <v>#REF!</v>
      </c>
      <c r="O3397" s="17" t="e">
        <f t="shared" si="160"/>
        <v>#REF!</v>
      </c>
      <c r="P3397" s="22">
        <v>0.08</v>
      </c>
      <c r="Q3397" s="17" t="e">
        <f t="shared" si="161"/>
        <v>#REF!</v>
      </c>
      <c r="R3397" s="13" t="e">
        <f>VLOOKUP(J3397,'[1]Nhân viên'!$E$20:$F$41,2,0)</f>
        <v>#REF!</v>
      </c>
    </row>
    <row r="3398" spans="1:18" hidden="1">
      <c r="A3398" s="11">
        <v>3400</v>
      </c>
      <c r="B3398" s="11">
        <f t="shared" si="159"/>
        <v>0</v>
      </c>
      <c r="E3398" s="13" t="e">
        <f>VLOOKUP(D3398,#REF!,2,0)</f>
        <v>#REF!</v>
      </c>
      <c r="H3398" s="13" t="e">
        <f>VLOOKUP(F3398,#REF!,2,0)</f>
        <v>#REF!</v>
      </c>
      <c r="I3398" s="13" t="str">
        <f>VLOOKUP(F3398,'[1]Khách hàng'!$A$4:$F$2144,3,0)</f>
        <v>Số 1 đường số 17A, Khu phố 11, Phường Bình Trị Đông B, Quận Bình Tân, TP.HCM.</v>
      </c>
      <c r="J3398" s="13" t="e">
        <f>VLOOKUP(F3398,#REF!,5,0)</f>
        <v>#REF!</v>
      </c>
      <c r="M3398" s="13" t="e">
        <f>VLOOKUP(K3398,#REF!,2,0)</f>
        <v>#REF!</v>
      </c>
      <c r="N3398" s="17" t="e">
        <f>VLOOKUP(K3398,#REF!,6,0)</f>
        <v>#REF!</v>
      </c>
      <c r="O3398" s="17" t="e">
        <f t="shared" si="160"/>
        <v>#REF!</v>
      </c>
      <c r="P3398" s="22">
        <v>0.08</v>
      </c>
      <c r="Q3398" s="17" t="e">
        <f t="shared" si="161"/>
        <v>#REF!</v>
      </c>
      <c r="R3398" s="13" t="e">
        <f>VLOOKUP(J3398,'[1]Nhân viên'!$E$20:$F$41,2,0)</f>
        <v>#REF!</v>
      </c>
    </row>
    <row r="3399" spans="1:18" hidden="1">
      <c r="A3399" s="11">
        <v>3401</v>
      </c>
      <c r="B3399" s="11">
        <f t="shared" si="159"/>
        <v>0</v>
      </c>
      <c r="E3399" s="13" t="e">
        <f>VLOOKUP(D3399,#REF!,2,0)</f>
        <v>#REF!</v>
      </c>
      <c r="H3399" s="13" t="e">
        <f>VLOOKUP(F3399,#REF!,2,0)</f>
        <v>#REF!</v>
      </c>
      <c r="I3399" s="13" t="str">
        <f>VLOOKUP(F3399,'[1]Khách hàng'!$A$4:$F$2144,3,0)</f>
        <v>Số 1 đường số 17A, Khu phố 11, Phường Bình Trị Đông B, Quận Bình Tân, TP.HCM.</v>
      </c>
      <c r="J3399" s="13" t="e">
        <f>VLOOKUP(F3399,#REF!,5,0)</f>
        <v>#REF!</v>
      </c>
      <c r="M3399" s="13" t="e">
        <f>VLOOKUP(K3399,#REF!,2,0)</f>
        <v>#REF!</v>
      </c>
      <c r="N3399" s="17" t="e">
        <f>VLOOKUP(K3399,#REF!,6,0)</f>
        <v>#REF!</v>
      </c>
      <c r="O3399" s="17" t="e">
        <f t="shared" si="160"/>
        <v>#REF!</v>
      </c>
      <c r="P3399" s="22">
        <v>0.08</v>
      </c>
      <c r="Q3399" s="17" t="e">
        <f t="shared" si="161"/>
        <v>#REF!</v>
      </c>
      <c r="R3399" s="13" t="e">
        <f>VLOOKUP(J3399,'[1]Nhân viên'!$E$20:$F$41,2,0)</f>
        <v>#REF!</v>
      </c>
    </row>
    <row r="3400" spans="1:18" hidden="1">
      <c r="A3400" s="11">
        <v>3402</v>
      </c>
      <c r="B3400" s="11">
        <f t="shared" si="159"/>
        <v>0</v>
      </c>
      <c r="E3400" s="13" t="e">
        <f>VLOOKUP(D3400,#REF!,2,0)</f>
        <v>#REF!</v>
      </c>
      <c r="H3400" s="13" t="e">
        <f>VLOOKUP(F3400,#REF!,2,0)</f>
        <v>#REF!</v>
      </c>
      <c r="I3400" s="13" t="str">
        <f>VLOOKUP(F3400,'[1]Khách hàng'!$A$4:$F$2144,3,0)</f>
        <v>Số 1 đường số 17A, Khu phố 11, Phường Bình Trị Đông B, Quận Bình Tân, TP.HCM.</v>
      </c>
      <c r="J3400" s="13" t="e">
        <f>VLOOKUP(F3400,#REF!,5,0)</f>
        <v>#REF!</v>
      </c>
      <c r="M3400" s="13" t="e">
        <f>VLOOKUP(K3400,#REF!,2,0)</f>
        <v>#REF!</v>
      </c>
      <c r="N3400" s="17" t="e">
        <f>VLOOKUP(K3400,#REF!,6,0)</f>
        <v>#REF!</v>
      </c>
      <c r="O3400" s="17" t="e">
        <f t="shared" si="160"/>
        <v>#REF!</v>
      </c>
      <c r="P3400" s="22">
        <v>0.08</v>
      </c>
      <c r="Q3400" s="17" t="e">
        <f t="shared" si="161"/>
        <v>#REF!</v>
      </c>
      <c r="R3400" s="13" t="e">
        <f>VLOOKUP(J3400,'[1]Nhân viên'!$E$20:$F$41,2,0)</f>
        <v>#REF!</v>
      </c>
    </row>
    <row r="3401" spans="1:18" hidden="1">
      <c r="A3401" s="11">
        <v>3403</v>
      </c>
      <c r="B3401" s="11">
        <f t="shared" si="159"/>
        <v>0</v>
      </c>
      <c r="E3401" s="13" t="e">
        <f>VLOOKUP(D3401,#REF!,2,0)</f>
        <v>#REF!</v>
      </c>
      <c r="H3401" s="13" t="e">
        <f>VLOOKUP(F3401,#REF!,2,0)</f>
        <v>#REF!</v>
      </c>
      <c r="I3401" s="13" t="str">
        <f>VLOOKUP(F3401,'[1]Khách hàng'!$A$4:$F$2144,3,0)</f>
        <v>Số 1 đường số 17A, Khu phố 11, Phường Bình Trị Đông B, Quận Bình Tân, TP.HCM.</v>
      </c>
      <c r="J3401" s="13" t="e">
        <f>VLOOKUP(F3401,#REF!,5,0)</f>
        <v>#REF!</v>
      </c>
      <c r="M3401" s="13" t="e">
        <f>VLOOKUP(K3401,#REF!,2,0)</f>
        <v>#REF!</v>
      </c>
      <c r="N3401" s="17" t="e">
        <f>VLOOKUP(K3401,#REF!,6,0)</f>
        <v>#REF!</v>
      </c>
      <c r="O3401" s="17" t="e">
        <f t="shared" si="160"/>
        <v>#REF!</v>
      </c>
      <c r="P3401" s="22">
        <v>0.08</v>
      </c>
      <c r="Q3401" s="17" t="e">
        <f t="shared" si="161"/>
        <v>#REF!</v>
      </c>
      <c r="R3401" s="13" t="e">
        <f>VLOOKUP(J3401,'[1]Nhân viên'!$E$20:$F$41,2,0)</f>
        <v>#REF!</v>
      </c>
    </row>
    <row r="3402" spans="1:18" hidden="1">
      <c r="A3402" s="11">
        <v>3404</v>
      </c>
      <c r="B3402" s="11">
        <f t="shared" si="159"/>
        <v>0</v>
      </c>
      <c r="E3402" s="13" t="e">
        <f>VLOOKUP(D3402,#REF!,2,0)</f>
        <v>#REF!</v>
      </c>
      <c r="H3402" s="13" t="e">
        <f>VLOOKUP(F3402,#REF!,2,0)</f>
        <v>#REF!</v>
      </c>
      <c r="I3402" s="13" t="str">
        <f>VLOOKUP(F3402,'[1]Khách hàng'!$A$4:$F$2144,3,0)</f>
        <v>Số 1 đường số 17A, Khu phố 11, Phường Bình Trị Đông B, Quận Bình Tân, TP.HCM.</v>
      </c>
      <c r="J3402" s="13" t="e">
        <f>VLOOKUP(F3402,#REF!,5,0)</f>
        <v>#REF!</v>
      </c>
      <c r="M3402" s="13" t="e">
        <f>VLOOKUP(K3402,#REF!,2,0)</f>
        <v>#REF!</v>
      </c>
      <c r="N3402" s="17" t="e">
        <f>VLOOKUP(K3402,#REF!,6,0)</f>
        <v>#REF!</v>
      </c>
      <c r="O3402" s="17" t="e">
        <f t="shared" si="160"/>
        <v>#REF!</v>
      </c>
      <c r="P3402" s="22">
        <v>0.08</v>
      </c>
      <c r="Q3402" s="17" t="e">
        <f t="shared" si="161"/>
        <v>#REF!</v>
      </c>
      <c r="R3402" s="13" t="e">
        <f>VLOOKUP(J3402,'[1]Nhân viên'!$E$20:$F$41,2,0)</f>
        <v>#REF!</v>
      </c>
    </row>
    <row r="3403" spans="1:18" hidden="1">
      <c r="A3403" s="11">
        <v>3405</v>
      </c>
      <c r="B3403" s="11">
        <f t="shared" si="159"/>
        <v>0</v>
      </c>
      <c r="E3403" s="13" t="e">
        <f>VLOOKUP(D3403,#REF!,2,0)</f>
        <v>#REF!</v>
      </c>
      <c r="H3403" s="13" t="e">
        <f>VLOOKUP(F3403,#REF!,2,0)</f>
        <v>#REF!</v>
      </c>
      <c r="I3403" s="13" t="str">
        <f>VLOOKUP(F3403,'[1]Khách hàng'!$A$4:$F$2144,3,0)</f>
        <v>Số 1 đường số 17A, Khu phố 11, Phường Bình Trị Đông B, Quận Bình Tân, TP.HCM.</v>
      </c>
      <c r="J3403" s="13" t="e">
        <f>VLOOKUP(F3403,#REF!,5,0)</f>
        <v>#REF!</v>
      </c>
      <c r="M3403" s="13" t="e">
        <f>VLOOKUP(K3403,#REF!,2,0)</f>
        <v>#REF!</v>
      </c>
      <c r="N3403" s="17" t="e">
        <f>VLOOKUP(K3403,#REF!,6,0)</f>
        <v>#REF!</v>
      </c>
      <c r="O3403" s="17" t="e">
        <f t="shared" si="160"/>
        <v>#REF!</v>
      </c>
      <c r="P3403" s="22">
        <v>0.08</v>
      </c>
      <c r="Q3403" s="17" t="e">
        <f t="shared" si="161"/>
        <v>#REF!</v>
      </c>
      <c r="R3403" s="13" t="e">
        <f>VLOOKUP(J3403,'[1]Nhân viên'!$E$20:$F$41,2,0)</f>
        <v>#REF!</v>
      </c>
    </row>
    <row r="3404" spans="1:18" hidden="1">
      <c r="A3404" s="11">
        <v>3406</v>
      </c>
      <c r="B3404" s="11">
        <f t="shared" si="159"/>
        <v>0</v>
      </c>
      <c r="E3404" s="13" t="e">
        <f>VLOOKUP(D3404,#REF!,2,0)</f>
        <v>#REF!</v>
      </c>
      <c r="H3404" s="13" t="e">
        <f>VLOOKUP(F3404,#REF!,2,0)</f>
        <v>#REF!</v>
      </c>
      <c r="I3404" s="13" t="str">
        <f>VLOOKUP(F3404,'[1]Khách hàng'!$A$4:$F$2144,3,0)</f>
        <v>Số 1 đường số 17A, Khu phố 11, Phường Bình Trị Đông B, Quận Bình Tân, TP.HCM.</v>
      </c>
      <c r="J3404" s="13" t="e">
        <f>VLOOKUP(F3404,#REF!,5,0)</f>
        <v>#REF!</v>
      </c>
      <c r="M3404" s="13" t="e">
        <f>VLOOKUP(K3404,#REF!,2,0)</f>
        <v>#REF!</v>
      </c>
      <c r="N3404" s="17" t="e">
        <f>VLOOKUP(K3404,#REF!,6,0)</f>
        <v>#REF!</v>
      </c>
      <c r="O3404" s="17" t="e">
        <f t="shared" si="160"/>
        <v>#REF!</v>
      </c>
      <c r="P3404" s="22">
        <v>0.08</v>
      </c>
      <c r="Q3404" s="17" t="e">
        <f t="shared" si="161"/>
        <v>#REF!</v>
      </c>
      <c r="R3404" s="13" t="e">
        <f>VLOOKUP(J3404,'[1]Nhân viên'!$E$20:$F$41,2,0)</f>
        <v>#REF!</v>
      </c>
    </row>
    <row r="3405" spans="1:18" hidden="1">
      <c r="A3405" s="11">
        <v>3407</v>
      </c>
      <c r="B3405" s="11">
        <f t="shared" si="159"/>
        <v>0</v>
      </c>
      <c r="E3405" s="13" t="e">
        <f>VLOOKUP(D3405,#REF!,2,0)</f>
        <v>#REF!</v>
      </c>
      <c r="H3405" s="13" t="e">
        <f>VLOOKUP(F3405,#REF!,2,0)</f>
        <v>#REF!</v>
      </c>
      <c r="I3405" s="13" t="str">
        <f>VLOOKUP(F3405,'[1]Khách hàng'!$A$4:$F$2144,3,0)</f>
        <v>Số 1 đường số 17A, Khu phố 11, Phường Bình Trị Đông B, Quận Bình Tân, TP.HCM.</v>
      </c>
      <c r="J3405" s="13" t="e">
        <f>VLOOKUP(F3405,#REF!,5,0)</f>
        <v>#REF!</v>
      </c>
      <c r="M3405" s="13" t="e">
        <f>VLOOKUP(K3405,#REF!,2,0)</f>
        <v>#REF!</v>
      </c>
      <c r="N3405" s="17" t="e">
        <f>VLOOKUP(K3405,#REF!,6,0)</f>
        <v>#REF!</v>
      </c>
      <c r="O3405" s="17" t="e">
        <f t="shared" si="160"/>
        <v>#REF!</v>
      </c>
      <c r="P3405" s="22">
        <v>0.08</v>
      </c>
      <c r="Q3405" s="17" t="e">
        <f t="shared" si="161"/>
        <v>#REF!</v>
      </c>
      <c r="R3405" s="13" t="e">
        <f>VLOOKUP(J3405,'[1]Nhân viên'!$E$20:$F$41,2,0)</f>
        <v>#REF!</v>
      </c>
    </row>
    <row r="3406" spans="1:18" hidden="1">
      <c r="A3406" s="11">
        <v>3408</v>
      </c>
      <c r="B3406" s="11">
        <f t="shared" si="159"/>
        <v>0</v>
      </c>
      <c r="E3406" s="13" t="e">
        <f>VLOOKUP(D3406,#REF!,2,0)</f>
        <v>#REF!</v>
      </c>
      <c r="H3406" s="13" t="e">
        <f>VLOOKUP(F3406,#REF!,2,0)</f>
        <v>#REF!</v>
      </c>
      <c r="I3406" s="13" t="str">
        <f>VLOOKUP(F3406,'[1]Khách hàng'!$A$4:$F$2144,3,0)</f>
        <v>Số 1 đường số 17A, Khu phố 11, Phường Bình Trị Đông B, Quận Bình Tân, TP.HCM.</v>
      </c>
      <c r="J3406" s="13" t="e">
        <f>VLOOKUP(F3406,#REF!,5,0)</f>
        <v>#REF!</v>
      </c>
      <c r="M3406" s="13" t="e">
        <f>VLOOKUP(K3406,#REF!,2,0)</f>
        <v>#REF!</v>
      </c>
      <c r="N3406" s="17" t="e">
        <f>VLOOKUP(K3406,#REF!,6,0)</f>
        <v>#REF!</v>
      </c>
      <c r="O3406" s="17" t="e">
        <f t="shared" si="160"/>
        <v>#REF!</v>
      </c>
      <c r="P3406" s="22">
        <v>0.08</v>
      </c>
      <c r="Q3406" s="17" t="e">
        <f t="shared" si="161"/>
        <v>#REF!</v>
      </c>
      <c r="R3406" s="13" t="e">
        <f>VLOOKUP(J3406,'[1]Nhân viên'!$E$20:$F$41,2,0)</f>
        <v>#REF!</v>
      </c>
    </row>
    <row r="3407" spans="1:18" hidden="1">
      <c r="A3407" s="11">
        <v>3409</v>
      </c>
      <c r="B3407" s="11">
        <f t="shared" si="159"/>
        <v>0</v>
      </c>
      <c r="E3407" s="13" t="e">
        <f>VLOOKUP(D3407,#REF!,2,0)</f>
        <v>#REF!</v>
      </c>
      <c r="H3407" s="13" t="e">
        <f>VLOOKUP(F3407,#REF!,2,0)</f>
        <v>#REF!</v>
      </c>
      <c r="I3407" s="13" t="str">
        <f>VLOOKUP(F3407,'[1]Khách hàng'!$A$4:$F$2144,3,0)</f>
        <v>Số 1 đường số 17A, Khu phố 11, Phường Bình Trị Đông B, Quận Bình Tân, TP.HCM.</v>
      </c>
      <c r="J3407" s="13" t="e">
        <f>VLOOKUP(F3407,#REF!,5,0)</f>
        <v>#REF!</v>
      </c>
      <c r="M3407" s="13" t="e">
        <f>VLOOKUP(K3407,#REF!,2,0)</f>
        <v>#REF!</v>
      </c>
      <c r="N3407" s="17" t="e">
        <f>VLOOKUP(K3407,#REF!,6,0)</f>
        <v>#REF!</v>
      </c>
      <c r="O3407" s="17" t="e">
        <f t="shared" si="160"/>
        <v>#REF!</v>
      </c>
      <c r="P3407" s="22">
        <v>0.08</v>
      </c>
      <c r="Q3407" s="17" t="e">
        <f t="shared" si="161"/>
        <v>#REF!</v>
      </c>
      <c r="R3407" s="13" t="e">
        <f>VLOOKUP(J3407,'[1]Nhân viên'!$E$20:$F$41,2,0)</f>
        <v>#REF!</v>
      </c>
    </row>
    <row r="3408" spans="1:18" hidden="1">
      <c r="A3408" s="11">
        <v>3410</v>
      </c>
      <c r="B3408" s="11">
        <f t="shared" si="159"/>
        <v>0</v>
      </c>
      <c r="E3408" s="13" t="e">
        <f>VLOOKUP(D3408,#REF!,2,0)</f>
        <v>#REF!</v>
      </c>
      <c r="H3408" s="13" t="e">
        <f>VLOOKUP(F3408,#REF!,2,0)</f>
        <v>#REF!</v>
      </c>
      <c r="I3408" s="13" t="str">
        <f>VLOOKUP(F3408,'[1]Khách hàng'!$A$4:$F$2144,3,0)</f>
        <v>Số 1 đường số 17A, Khu phố 11, Phường Bình Trị Đông B, Quận Bình Tân, TP.HCM.</v>
      </c>
      <c r="J3408" s="13" t="e">
        <f>VLOOKUP(F3408,#REF!,5,0)</f>
        <v>#REF!</v>
      </c>
      <c r="M3408" s="13" t="e">
        <f>VLOOKUP(K3408,#REF!,2,0)</f>
        <v>#REF!</v>
      </c>
      <c r="N3408" s="17" t="e">
        <f>VLOOKUP(K3408,#REF!,6,0)</f>
        <v>#REF!</v>
      </c>
      <c r="O3408" s="17" t="e">
        <f t="shared" si="160"/>
        <v>#REF!</v>
      </c>
      <c r="P3408" s="22">
        <v>0.08</v>
      </c>
      <c r="Q3408" s="17" t="e">
        <f t="shared" si="161"/>
        <v>#REF!</v>
      </c>
      <c r="R3408" s="13" t="e">
        <f>VLOOKUP(J3408,'[1]Nhân viên'!$E$20:$F$41,2,0)</f>
        <v>#REF!</v>
      </c>
    </row>
    <row r="3409" spans="1:18" hidden="1">
      <c r="A3409" s="11">
        <v>3411</v>
      </c>
      <c r="B3409" s="11">
        <f t="shared" si="159"/>
        <v>0</v>
      </c>
      <c r="E3409" s="13" t="e">
        <f>VLOOKUP(D3409,#REF!,2,0)</f>
        <v>#REF!</v>
      </c>
      <c r="H3409" s="13" t="e">
        <f>VLOOKUP(F3409,#REF!,2,0)</f>
        <v>#REF!</v>
      </c>
      <c r="I3409" s="13" t="str">
        <f>VLOOKUP(F3409,'[1]Khách hàng'!$A$4:$F$2144,3,0)</f>
        <v>Số 1 đường số 17A, Khu phố 11, Phường Bình Trị Đông B, Quận Bình Tân, TP.HCM.</v>
      </c>
      <c r="J3409" s="13" t="e">
        <f>VLOOKUP(F3409,#REF!,5,0)</f>
        <v>#REF!</v>
      </c>
      <c r="M3409" s="13" t="e">
        <f>VLOOKUP(K3409,#REF!,2,0)</f>
        <v>#REF!</v>
      </c>
      <c r="N3409" s="17" t="e">
        <f>VLOOKUP(K3409,#REF!,6,0)</f>
        <v>#REF!</v>
      </c>
      <c r="O3409" s="17" t="e">
        <f t="shared" si="160"/>
        <v>#REF!</v>
      </c>
      <c r="P3409" s="22">
        <v>0.08</v>
      </c>
      <c r="Q3409" s="17" t="e">
        <f t="shared" si="161"/>
        <v>#REF!</v>
      </c>
      <c r="R3409" s="13" t="e">
        <f>VLOOKUP(J3409,'[1]Nhân viên'!$E$20:$F$41,2,0)</f>
        <v>#REF!</v>
      </c>
    </row>
    <row r="3410" spans="1:18" hidden="1">
      <c r="A3410" s="11">
        <v>3412</v>
      </c>
      <c r="B3410" s="11">
        <f t="shared" si="159"/>
        <v>0</v>
      </c>
      <c r="E3410" s="13" t="e">
        <f>VLOOKUP(D3410,#REF!,2,0)</f>
        <v>#REF!</v>
      </c>
      <c r="H3410" s="13" t="e">
        <f>VLOOKUP(F3410,#REF!,2,0)</f>
        <v>#REF!</v>
      </c>
      <c r="I3410" s="13" t="str">
        <f>VLOOKUP(F3410,'[1]Khách hàng'!$A$4:$F$2144,3,0)</f>
        <v>Số 1 đường số 17A, Khu phố 11, Phường Bình Trị Đông B, Quận Bình Tân, TP.HCM.</v>
      </c>
      <c r="J3410" s="13" t="e">
        <f>VLOOKUP(F3410,#REF!,5,0)</f>
        <v>#REF!</v>
      </c>
      <c r="M3410" s="13" t="e">
        <f>VLOOKUP(K3410,#REF!,2,0)</f>
        <v>#REF!</v>
      </c>
      <c r="N3410" s="17" t="e">
        <f>VLOOKUP(K3410,#REF!,6,0)</f>
        <v>#REF!</v>
      </c>
      <c r="O3410" s="17" t="e">
        <f t="shared" si="160"/>
        <v>#REF!</v>
      </c>
      <c r="P3410" s="22">
        <v>0.08</v>
      </c>
      <c r="Q3410" s="17" t="e">
        <f t="shared" si="161"/>
        <v>#REF!</v>
      </c>
      <c r="R3410" s="13" t="e">
        <f>VLOOKUP(J3410,'[1]Nhân viên'!$E$20:$F$41,2,0)</f>
        <v>#REF!</v>
      </c>
    </row>
    <row r="3411" spans="1:18" hidden="1">
      <c r="A3411" s="11">
        <v>3413</v>
      </c>
      <c r="B3411" s="11">
        <f t="shared" si="159"/>
        <v>0</v>
      </c>
      <c r="E3411" s="13" t="e">
        <f>VLOOKUP(D3411,#REF!,2,0)</f>
        <v>#REF!</v>
      </c>
      <c r="H3411" s="13" t="e">
        <f>VLOOKUP(F3411,#REF!,2,0)</f>
        <v>#REF!</v>
      </c>
      <c r="I3411" s="13" t="str">
        <f>VLOOKUP(F3411,'[1]Khách hàng'!$A$4:$F$2144,3,0)</f>
        <v>Số 1 đường số 17A, Khu phố 11, Phường Bình Trị Đông B, Quận Bình Tân, TP.HCM.</v>
      </c>
      <c r="J3411" s="13" t="e">
        <f>VLOOKUP(F3411,#REF!,5,0)</f>
        <v>#REF!</v>
      </c>
      <c r="M3411" s="13" t="e">
        <f>VLOOKUP(K3411,#REF!,2,0)</f>
        <v>#REF!</v>
      </c>
      <c r="N3411" s="17" t="e">
        <f>VLOOKUP(K3411,#REF!,6,0)</f>
        <v>#REF!</v>
      </c>
      <c r="O3411" s="17" t="e">
        <f t="shared" si="160"/>
        <v>#REF!</v>
      </c>
      <c r="P3411" s="22">
        <v>0.08</v>
      </c>
      <c r="Q3411" s="17" t="e">
        <f t="shared" si="161"/>
        <v>#REF!</v>
      </c>
      <c r="R3411" s="13" t="e">
        <f>VLOOKUP(J3411,'[1]Nhân viên'!$E$20:$F$41,2,0)</f>
        <v>#REF!</v>
      </c>
    </row>
    <row r="3412" spans="1:18" hidden="1">
      <c r="A3412" s="11">
        <v>3414</v>
      </c>
      <c r="B3412" s="11">
        <f t="shared" si="159"/>
        <v>0</v>
      </c>
      <c r="E3412" s="13" t="e">
        <f>VLOOKUP(D3412,#REF!,2,0)</f>
        <v>#REF!</v>
      </c>
      <c r="H3412" s="13" t="e">
        <f>VLOOKUP(F3412,#REF!,2,0)</f>
        <v>#REF!</v>
      </c>
      <c r="I3412" s="13" t="str">
        <f>VLOOKUP(F3412,'[1]Khách hàng'!$A$4:$F$2144,3,0)</f>
        <v>Số 1 đường số 17A, Khu phố 11, Phường Bình Trị Đông B, Quận Bình Tân, TP.HCM.</v>
      </c>
      <c r="J3412" s="13" t="e">
        <f>VLOOKUP(F3412,#REF!,5,0)</f>
        <v>#REF!</v>
      </c>
      <c r="M3412" s="13" t="e">
        <f>VLOOKUP(K3412,#REF!,2,0)</f>
        <v>#REF!</v>
      </c>
      <c r="N3412" s="17" t="e">
        <f>VLOOKUP(K3412,#REF!,6,0)</f>
        <v>#REF!</v>
      </c>
      <c r="O3412" s="17" t="e">
        <f t="shared" si="160"/>
        <v>#REF!</v>
      </c>
      <c r="P3412" s="22">
        <v>0.08</v>
      </c>
      <c r="Q3412" s="17" t="e">
        <f t="shared" si="161"/>
        <v>#REF!</v>
      </c>
      <c r="R3412" s="13" t="e">
        <f>VLOOKUP(J3412,'[1]Nhân viên'!$E$20:$F$41,2,0)</f>
        <v>#REF!</v>
      </c>
    </row>
    <row r="3413" spans="1:18" hidden="1">
      <c r="A3413" s="11">
        <v>3415</v>
      </c>
      <c r="B3413" s="11">
        <f t="shared" si="159"/>
        <v>0</v>
      </c>
      <c r="E3413" s="13" t="e">
        <f>VLOOKUP(D3413,#REF!,2,0)</f>
        <v>#REF!</v>
      </c>
      <c r="H3413" s="13" t="e">
        <f>VLOOKUP(F3413,#REF!,2,0)</f>
        <v>#REF!</v>
      </c>
      <c r="I3413" s="13" t="str">
        <f>VLOOKUP(F3413,'[1]Khách hàng'!$A$4:$F$2144,3,0)</f>
        <v>Số 1 đường số 17A, Khu phố 11, Phường Bình Trị Đông B, Quận Bình Tân, TP.HCM.</v>
      </c>
      <c r="J3413" s="13" t="e">
        <f>VLOOKUP(F3413,#REF!,5,0)</f>
        <v>#REF!</v>
      </c>
      <c r="M3413" s="13" t="e">
        <f>VLOOKUP(K3413,#REF!,2,0)</f>
        <v>#REF!</v>
      </c>
      <c r="N3413" s="17" t="e">
        <f>VLOOKUP(K3413,#REF!,6,0)</f>
        <v>#REF!</v>
      </c>
      <c r="O3413" s="17" t="e">
        <f t="shared" si="160"/>
        <v>#REF!</v>
      </c>
      <c r="P3413" s="22">
        <v>0.08</v>
      </c>
      <c r="Q3413" s="17" t="e">
        <f t="shared" si="161"/>
        <v>#REF!</v>
      </c>
      <c r="R3413" s="13" t="e">
        <f>VLOOKUP(J3413,'[1]Nhân viên'!$E$20:$F$41,2,0)</f>
        <v>#REF!</v>
      </c>
    </row>
    <row r="3414" spans="1:18" hidden="1">
      <c r="A3414" s="11">
        <v>3416</v>
      </c>
      <c r="B3414" s="11">
        <f t="shared" si="159"/>
        <v>0</v>
      </c>
      <c r="E3414" s="13" t="e">
        <f>VLOOKUP(D3414,#REF!,2,0)</f>
        <v>#REF!</v>
      </c>
      <c r="H3414" s="13" t="e">
        <f>VLOOKUP(F3414,#REF!,2,0)</f>
        <v>#REF!</v>
      </c>
      <c r="I3414" s="13" t="str">
        <f>VLOOKUP(F3414,'[1]Khách hàng'!$A$4:$F$2144,3,0)</f>
        <v>Số 1 đường số 17A, Khu phố 11, Phường Bình Trị Đông B, Quận Bình Tân, TP.HCM.</v>
      </c>
      <c r="J3414" s="13" t="e">
        <f>VLOOKUP(F3414,#REF!,5,0)</f>
        <v>#REF!</v>
      </c>
      <c r="M3414" s="13" t="e">
        <f>VLOOKUP(K3414,#REF!,2,0)</f>
        <v>#REF!</v>
      </c>
      <c r="N3414" s="17" t="e">
        <f>VLOOKUP(K3414,#REF!,6,0)</f>
        <v>#REF!</v>
      </c>
      <c r="O3414" s="17" t="e">
        <f t="shared" si="160"/>
        <v>#REF!</v>
      </c>
      <c r="P3414" s="22">
        <v>0.08</v>
      </c>
      <c r="Q3414" s="17" t="e">
        <f t="shared" si="161"/>
        <v>#REF!</v>
      </c>
      <c r="R3414" s="13" t="e">
        <f>VLOOKUP(J3414,'[1]Nhân viên'!$E$20:$F$41,2,0)</f>
        <v>#REF!</v>
      </c>
    </row>
    <row r="3415" spans="1:18" hidden="1">
      <c r="A3415" s="11">
        <v>3417</v>
      </c>
      <c r="B3415" s="11">
        <f t="shared" si="159"/>
        <v>0</v>
      </c>
      <c r="E3415" s="13" t="e">
        <f>VLOOKUP(D3415,#REF!,2,0)</f>
        <v>#REF!</v>
      </c>
      <c r="H3415" s="13" t="e">
        <f>VLOOKUP(F3415,#REF!,2,0)</f>
        <v>#REF!</v>
      </c>
      <c r="I3415" s="13" t="str">
        <f>VLOOKUP(F3415,'[1]Khách hàng'!$A$4:$F$2144,3,0)</f>
        <v>Số 1 đường số 17A, Khu phố 11, Phường Bình Trị Đông B, Quận Bình Tân, TP.HCM.</v>
      </c>
      <c r="J3415" s="13" t="e">
        <f>VLOOKUP(F3415,#REF!,5,0)</f>
        <v>#REF!</v>
      </c>
      <c r="M3415" s="13" t="e">
        <f>VLOOKUP(K3415,#REF!,2,0)</f>
        <v>#REF!</v>
      </c>
      <c r="N3415" s="17" t="e">
        <f>VLOOKUP(K3415,#REF!,6,0)</f>
        <v>#REF!</v>
      </c>
      <c r="O3415" s="17" t="e">
        <f t="shared" si="160"/>
        <v>#REF!</v>
      </c>
      <c r="P3415" s="22">
        <v>0.08</v>
      </c>
      <c r="Q3415" s="17" t="e">
        <f t="shared" si="161"/>
        <v>#REF!</v>
      </c>
      <c r="R3415" s="13" t="e">
        <f>VLOOKUP(J3415,'[1]Nhân viên'!$E$20:$F$41,2,0)</f>
        <v>#REF!</v>
      </c>
    </row>
    <row r="3416" spans="1:18" hidden="1">
      <c r="A3416" s="11">
        <v>3418</v>
      </c>
      <c r="B3416" s="11">
        <f t="shared" si="159"/>
        <v>0</v>
      </c>
      <c r="E3416" s="13" t="e">
        <f>VLOOKUP(D3416,#REF!,2,0)</f>
        <v>#REF!</v>
      </c>
      <c r="H3416" s="13" t="e">
        <f>VLOOKUP(F3416,#REF!,2,0)</f>
        <v>#REF!</v>
      </c>
      <c r="I3416" s="13" t="str">
        <f>VLOOKUP(F3416,'[1]Khách hàng'!$A$4:$F$2144,3,0)</f>
        <v>Số 1 đường số 17A, Khu phố 11, Phường Bình Trị Đông B, Quận Bình Tân, TP.HCM.</v>
      </c>
      <c r="J3416" s="13" t="e">
        <f>VLOOKUP(F3416,#REF!,5,0)</f>
        <v>#REF!</v>
      </c>
      <c r="M3416" s="13" t="e">
        <f>VLOOKUP(K3416,#REF!,2,0)</f>
        <v>#REF!</v>
      </c>
      <c r="N3416" s="17" t="e">
        <f>VLOOKUP(K3416,#REF!,6,0)</f>
        <v>#REF!</v>
      </c>
      <c r="O3416" s="17" t="e">
        <f t="shared" si="160"/>
        <v>#REF!</v>
      </c>
      <c r="P3416" s="22">
        <v>0.08</v>
      </c>
      <c r="Q3416" s="17" t="e">
        <f t="shared" si="161"/>
        <v>#REF!</v>
      </c>
      <c r="R3416" s="13" t="e">
        <f>VLOOKUP(J3416,'[1]Nhân viên'!$E$20:$F$41,2,0)</f>
        <v>#REF!</v>
      </c>
    </row>
    <row r="3417" spans="1:18" hidden="1">
      <c r="A3417" s="11">
        <v>3419</v>
      </c>
      <c r="B3417" s="11">
        <f t="shared" si="159"/>
        <v>0</v>
      </c>
      <c r="E3417" s="13" t="e">
        <f>VLOOKUP(D3417,#REF!,2,0)</f>
        <v>#REF!</v>
      </c>
      <c r="H3417" s="13" t="e">
        <f>VLOOKUP(F3417,#REF!,2,0)</f>
        <v>#REF!</v>
      </c>
      <c r="I3417" s="13" t="str">
        <f>VLOOKUP(F3417,'[1]Khách hàng'!$A$4:$F$2144,3,0)</f>
        <v>Số 1 đường số 17A, Khu phố 11, Phường Bình Trị Đông B, Quận Bình Tân, TP.HCM.</v>
      </c>
      <c r="J3417" s="13" t="e">
        <f>VLOOKUP(F3417,#REF!,5,0)</f>
        <v>#REF!</v>
      </c>
      <c r="M3417" s="13" t="e">
        <f>VLOOKUP(K3417,#REF!,2,0)</f>
        <v>#REF!</v>
      </c>
      <c r="N3417" s="17" t="e">
        <f>VLOOKUP(K3417,#REF!,6,0)</f>
        <v>#REF!</v>
      </c>
      <c r="O3417" s="17" t="e">
        <f t="shared" si="160"/>
        <v>#REF!</v>
      </c>
      <c r="P3417" s="22">
        <v>0.08</v>
      </c>
      <c r="Q3417" s="17" t="e">
        <f t="shared" si="161"/>
        <v>#REF!</v>
      </c>
      <c r="R3417" s="13" t="e">
        <f>VLOOKUP(J3417,'[1]Nhân viên'!$E$20:$F$41,2,0)</f>
        <v>#REF!</v>
      </c>
    </row>
    <row r="3418" spans="1:18" hidden="1">
      <c r="A3418" s="11">
        <v>3420</v>
      </c>
      <c r="B3418" s="11">
        <f t="shared" si="159"/>
        <v>0</v>
      </c>
      <c r="E3418" s="13" t="e">
        <f>VLOOKUP(D3418,#REF!,2,0)</f>
        <v>#REF!</v>
      </c>
      <c r="H3418" s="13" t="e">
        <f>VLOOKUP(F3418,#REF!,2,0)</f>
        <v>#REF!</v>
      </c>
      <c r="I3418" s="13" t="str">
        <f>VLOOKUP(F3418,'[1]Khách hàng'!$A$4:$F$2144,3,0)</f>
        <v>Số 1 đường số 17A, Khu phố 11, Phường Bình Trị Đông B, Quận Bình Tân, TP.HCM.</v>
      </c>
      <c r="J3418" s="13" t="e">
        <f>VLOOKUP(F3418,#REF!,5,0)</f>
        <v>#REF!</v>
      </c>
      <c r="M3418" s="13" t="e">
        <f>VLOOKUP(K3418,#REF!,2,0)</f>
        <v>#REF!</v>
      </c>
      <c r="N3418" s="17" t="e">
        <f>VLOOKUP(K3418,#REF!,6,0)</f>
        <v>#REF!</v>
      </c>
      <c r="O3418" s="17" t="e">
        <f t="shared" si="160"/>
        <v>#REF!</v>
      </c>
      <c r="P3418" s="22">
        <v>0.08</v>
      </c>
      <c r="Q3418" s="17" t="e">
        <f t="shared" si="161"/>
        <v>#REF!</v>
      </c>
      <c r="R3418" s="13" t="e">
        <f>VLOOKUP(J3418,'[1]Nhân viên'!$E$20:$F$41,2,0)</f>
        <v>#REF!</v>
      </c>
    </row>
    <row r="3419" spans="1:18" hidden="1">
      <c r="A3419" s="11">
        <v>3421</v>
      </c>
      <c r="B3419" s="11">
        <f t="shared" si="159"/>
        <v>0</v>
      </c>
      <c r="E3419" s="13" t="e">
        <f>VLOOKUP(D3419,#REF!,2,0)</f>
        <v>#REF!</v>
      </c>
      <c r="H3419" s="13" t="e">
        <f>VLOOKUP(F3419,#REF!,2,0)</f>
        <v>#REF!</v>
      </c>
      <c r="I3419" s="13" t="str">
        <f>VLOOKUP(F3419,'[1]Khách hàng'!$A$4:$F$2144,3,0)</f>
        <v>Số 1 đường số 17A, Khu phố 11, Phường Bình Trị Đông B, Quận Bình Tân, TP.HCM.</v>
      </c>
      <c r="J3419" s="13" t="e">
        <f>VLOOKUP(F3419,#REF!,5,0)</f>
        <v>#REF!</v>
      </c>
      <c r="M3419" s="13" t="e">
        <f>VLOOKUP(K3419,#REF!,2,0)</f>
        <v>#REF!</v>
      </c>
      <c r="N3419" s="17" t="e">
        <f>VLOOKUP(K3419,#REF!,6,0)</f>
        <v>#REF!</v>
      </c>
      <c r="O3419" s="17" t="e">
        <f t="shared" si="160"/>
        <v>#REF!</v>
      </c>
      <c r="P3419" s="22">
        <v>0.08</v>
      </c>
      <c r="Q3419" s="17" t="e">
        <f t="shared" si="161"/>
        <v>#REF!</v>
      </c>
      <c r="R3419" s="13" t="e">
        <f>VLOOKUP(J3419,'[1]Nhân viên'!$E$20:$F$41,2,0)</f>
        <v>#REF!</v>
      </c>
    </row>
    <row r="3420" spans="1:18" hidden="1">
      <c r="A3420" s="11">
        <v>3422</v>
      </c>
      <c r="B3420" s="11">
        <f t="shared" ref="B3420:B3483" si="162">DAY($C3420)</f>
        <v>0</v>
      </c>
      <c r="E3420" s="13" t="e">
        <f>VLOOKUP(D3420,#REF!,2,0)</f>
        <v>#REF!</v>
      </c>
      <c r="H3420" s="13" t="e">
        <f>VLOOKUP(F3420,#REF!,2,0)</f>
        <v>#REF!</v>
      </c>
      <c r="I3420" s="13" t="str">
        <f>VLOOKUP(F3420,'[1]Khách hàng'!$A$4:$F$2144,3,0)</f>
        <v>Số 1 đường số 17A, Khu phố 11, Phường Bình Trị Đông B, Quận Bình Tân, TP.HCM.</v>
      </c>
      <c r="J3420" s="13" t="e">
        <f>VLOOKUP(F3420,#REF!,5,0)</f>
        <v>#REF!</v>
      </c>
      <c r="M3420" s="13" t="e">
        <f>VLOOKUP(K3420,#REF!,2,0)</f>
        <v>#REF!</v>
      </c>
      <c r="N3420" s="17" t="e">
        <f>VLOOKUP(K3420,#REF!,6,0)</f>
        <v>#REF!</v>
      </c>
      <c r="O3420" s="17" t="e">
        <f t="shared" si="160"/>
        <v>#REF!</v>
      </c>
      <c r="P3420" s="22">
        <v>0.08</v>
      </c>
      <c r="Q3420" s="17" t="e">
        <f t="shared" si="161"/>
        <v>#REF!</v>
      </c>
      <c r="R3420" s="13" t="e">
        <f>VLOOKUP(J3420,'[1]Nhân viên'!$E$20:$F$41,2,0)</f>
        <v>#REF!</v>
      </c>
    </row>
    <row r="3421" spans="1:18" hidden="1">
      <c r="A3421" s="11">
        <v>3423</v>
      </c>
      <c r="B3421" s="11">
        <f t="shared" si="162"/>
        <v>0</v>
      </c>
      <c r="E3421" s="13" t="e">
        <f>VLOOKUP(D3421,#REF!,2,0)</f>
        <v>#REF!</v>
      </c>
      <c r="H3421" s="13" t="e">
        <f>VLOOKUP(F3421,#REF!,2,0)</f>
        <v>#REF!</v>
      </c>
      <c r="I3421" s="13" t="str">
        <f>VLOOKUP(F3421,'[1]Khách hàng'!$A$4:$F$2144,3,0)</f>
        <v>Số 1 đường số 17A, Khu phố 11, Phường Bình Trị Đông B, Quận Bình Tân, TP.HCM.</v>
      </c>
      <c r="J3421" s="13" t="e">
        <f>VLOOKUP(F3421,#REF!,5,0)</f>
        <v>#REF!</v>
      </c>
      <c r="M3421" s="13" t="e">
        <f>VLOOKUP(K3421,#REF!,2,0)</f>
        <v>#REF!</v>
      </c>
      <c r="N3421" s="17" t="e">
        <f>VLOOKUP(K3421,#REF!,6,0)</f>
        <v>#REF!</v>
      </c>
      <c r="O3421" s="17" t="e">
        <f t="shared" si="160"/>
        <v>#REF!</v>
      </c>
      <c r="P3421" s="22">
        <v>0.08</v>
      </c>
      <c r="Q3421" s="17" t="e">
        <f t="shared" si="161"/>
        <v>#REF!</v>
      </c>
      <c r="R3421" s="13" t="e">
        <f>VLOOKUP(J3421,'[1]Nhân viên'!$E$20:$F$41,2,0)</f>
        <v>#REF!</v>
      </c>
    </row>
    <row r="3422" spans="1:18" hidden="1">
      <c r="A3422" s="11">
        <v>3424</v>
      </c>
      <c r="B3422" s="11">
        <f t="shared" si="162"/>
        <v>0</v>
      </c>
      <c r="E3422" s="13" t="e">
        <f>VLOOKUP(D3422,#REF!,2,0)</f>
        <v>#REF!</v>
      </c>
      <c r="H3422" s="13" t="e">
        <f>VLOOKUP(F3422,#REF!,2,0)</f>
        <v>#REF!</v>
      </c>
      <c r="I3422" s="13" t="str">
        <f>VLOOKUP(F3422,'[1]Khách hàng'!$A$4:$F$2144,3,0)</f>
        <v>Số 1 đường số 17A, Khu phố 11, Phường Bình Trị Đông B, Quận Bình Tân, TP.HCM.</v>
      </c>
      <c r="J3422" s="13" t="e">
        <f>VLOOKUP(F3422,#REF!,5,0)</f>
        <v>#REF!</v>
      </c>
      <c r="M3422" s="13" t="e">
        <f>VLOOKUP(K3422,#REF!,2,0)</f>
        <v>#REF!</v>
      </c>
      <c r="N3422" s="17" t="e">
        <f>VLOOKUP(K3422,#REF!,6,0)</f>
        <v>#REF!</v>
      </c>
      <c r="O3422" s="17" t="e">
        <f t="shared" si="160"/>
        <v>#REF!</v>
      </c>
      <c r="P3422" s="22">
        <v>0.08</v>
      </c>
      <c r="Q3422" s="17" t="e">
        <f t="shared" si="161"/>
        <v>#REF!</v>
      </c>
      <c r="R3422" s="13" t="e">
        <f>VLOOKUP(J3422,'[1]Nhân viên'!$E$20:$F$41,2,0)</f>
        <v>#REF!</v>
      </c>
    </row>
    <row r="3423" spans="1:18" hidden="1">
      <c r="A3423" s="11">
        <v>3425</v>
      </c>
      <c r="B3423" s="11">
        <f t="shared" si="162"/>
        <v>0</v>
      </c>
      <c r="E3423" s="13" t="e">
        <f>VLOOKUP(D3423,#REF!,2,0)</f>
        <v>#REF!</v>
      </c>
      <c r="H3423" s="13" t="e">
        <f>VLOOKUP(F3423,#REF!,2,0)</f>
        <v>#REF!</v>
      </c>
      <c r="I3423" s="13" t="str">
        <f>VLOOKUP(F3423,'[1]Khách hàng'!$A$4:$F$2144,3,0)</f>
        <v>Số 1 đường số 17A, Khu phố 11, Phường Bình Trị Đông B, Quận Bình Tân, TP.HCM.</v>
      </c>
      <c r="J3423" s="13" t="e">
        <f>VLOOKUP(F3423,#REF!,5,0)</f>
        <v>#REF!</v>
      </c>
      <c r="M3423" s="13" t="e">
        <f>VLOOKUP(K3423,#REF!,2,0)</f>
        <v>#REF!</v>
      </c>
      <c r="N3423" s="17" t="e">
        <f>VLOOKUP(K3423,#REF!,6,0)</f>
        <v>#REF!</v>
      </c>
      <c r="O3423" s="17" t="e">
        <f t="shared" si="160"/>
        <v>#REF!</v>
      </c>
      <c r="P3423" s="22">
        <v>0.08</v>
      </c>
      <c r="Q3423" s="17" t="e">
        <f t="shared" si="161"/>
        <v>#REF!</v>
      </c>
      <c r="R3423" s="13" t="e">
        <f>VLOOKUP(J3423,'[1]Nhân viên'!$E$20:$F$41,2,0)</f>
        <v>#REF!</v>
      </c>
    </row>
    <row r="3424" spans="1:18" hidden="1">
      <c r="A3424" s="11">
        <v>3426</v>
      </c>
      <c r="B3424" s="11">
        <f t="shared" si="162"/>
        <v>0</v>
      </c>
      <c r="E3424" s="13" t="e">
        <f>VLOOKUP(D3424,#REF!,2,0)</f>
        <v>#REF!</v>
      </c>
      <c r="H3424" s="13" t="e">
        <f>VLOOKUP(F3424,#REF!,2,0)</f>
        <v>#REF!</v>
      </c>
      <c r="I3424" s="13" t="str">
        <f>VLOOKUP(F3424,'[1]Khách hàng'!$A$4:$F$2144,3,0)</f>
        <v>Số 1 đường số 17A, Khu phố 11, Phường Bình Trị Đông B, Quận Bình Tân, TP.HCM.</v>
      </c>
      <c r="J3424" s="13" t="e">
        <f>VLOOKUP(F3424,#REF!,5,0)</f>
        <v>#REF!</v>
      </c>
      <c r="M3424" s="13" t="e">
        <f>VLOOKUP(K3424,#REF!,2,0)</f>
        <v>#REF!</v>
      </c>
      <c r="N3424" s="17" t="e">
        <f>VLOOKUP(K3424,#REF!,6,0)</f>
        <v>#REF!</v>
      </c>
      <c r="O3424" s="17" t="e">
        <f t="shared" ref="O3424:O3487" si="163">L3424*N3424</f>
        <v>#REF!</v>
      </c>
      <c r="P3424" s="22">
        <v>0.08</v>
      </c>
      <c r="Q3424" s="17" t="e">
        <f t="shared" ref="Q3424:Q3487" si="164">O3424*P3424+O3424</f>
        <v>#REF!</v>
      </c>
      <c r="R3424" s="13" t="e">
        <f>VLOOKUP(J3424,'[1]Nhân viên'!$E$20:$F$41,2,0)</f>
        <v>#REF!</v>
      </c>
    </row>
    <row r="3425" spans="1:18" hidden="1">
      <c r="A3425" s="11">
        <v>3427</v>
      </c>
      <c r="B3425" s="11">
        <f t="shared" si="162"/>
        <v>0</v>
      </c>
      <c r="E3425" s="13" t="e">
        <f>VLOOKUP(D3425,#REF!,2,0)</f>
        <v>#REF!</v>
      </c>
      <c r="H3425" s="13" t="e">
        <f>VLOOKUP(F3425,#REF!,2,0)</f>
        <v>#REF!</v>
      </c>
      <c r="I3425" s="13" t="str">
        <f>VLOOKUP(F3425,'[1]Khách hàng'!$A$4:$F$2144,3,0)</f>
        <v>Số 1 đường số 17A, Khu phố 11, Phường Bình Trị Đông B, Quận Bình Tân, TP.HCM.</v>
      </c>
      <c r="J3425" s="13" t="e">
        <f>VLOOKUP(F3425,#REF!,5,0)</f>
        <v>#REF!</v>
      </c>
      <c r="M3425" s="13" t="e">
        <f>VLOOKUP(K3425,#REF!,2,0)</f>
        <v>#REF!</v>
      </c>
      <c r="N3425" s="17" t="e">
        <f>VLOOKUP(K3425,#REF!,6,0)</f>
        <v>#REF!</v>
      </c>
      <c r="O3425" s="17" t="e">
        <f t="shared" si="163"/>
        <v>#REF!</v>
      </c>
      <c r="P3425" s="22">
        <v>0.08</v>
      </c>
      <c r="Q3425" s="17" t="e">
        <f t="shared" si="164"/>
        <v>#REF!</v>
      </c>
      <c r="R3425" s="13" t="e">
        <f>VLOOKUP(J3425,'[1]Nhân viên'!$E$20:$F$41,2,0)</f>
        <v>#REF!</v>
      </c>
    </row>
    <row r="3426" spans="1:18" hidden="1">
      <c r="A3426" s="11">
        <v>3428</v>
      </c>
      <c r="B3426" s="11">
        <f t="shared" si="162"/>
        <v>0</v>
      </c>
      <c r="E3426" s="13" t="e">
        <f>VLOOKUP(D3426,#REF!,2,0)</f>
        <v>#REF!</v>
      </c>
      <c r="H3426" s="13" t="e">
        <f>VLOOKUP(F3426,#REF!,2,0)</f>
        <v>#REF!</v>
      </c>
      <c r="I3426" s="13" t="str">
        <f>VLOOKUP(F3426,'[1]Khách hàng'!$A$4:$F$2144,3,0)</f>
        <v>Số 1 đường số 17A, Khu phố 11, Phường Bình Trị Đông B, Quận Bình Tân, TP.HCM.</v>
      </c>
      <c r="J3426" s="13" t="e">
        <f>VLOOKUP(F3426,#REF!,5,0)</f>
        <v>#REF!</v>
      </c>
      <c r="M3426" s="13" t="e">
        <f>VLOOKUP(K3426,#REF!,2,0)</f>
        <v>#REF!</v>
      </c>
      <c r="N3426" s="17" t="e">
        <f>VLOOKUP(K3426,#REF!,6,0)</f>
        <v>#REF!</v>
      </c>
      <c r="O3426" s="17" t="e">
        <f t="shared" si="163"/>
        <v>#REF!</v>
      </c>
      <c r="P3426" s="22">
        <v>0.08</v>
      </c>
      <c r="Q3426" s="17" t="e">
        <f t="shared" si="164"/>
        <v>#REF!</v>
      </c>
      <c r="R3426" s="13" t="e">
        <f>VLOOKUP(J3426,'[1]Nhân viên'!$E$20:$F$41,2,0)</f>
        <v>#REF!</v>
      </c>
    </row>
    <row r="3427" spans="1:18" hidden="1">
      <c r="A3427" s="11">
        <v>3429</v>
      </c>
      <c r="B3427" s="11">
        <f t="shared" si="162"/>
        <v>0</v>
      </c>
      <c r="E3427" s="13" t="e">
        <f>VLOOKUP(D3427,#REF!,2,0)</f>
        <v>#REF!</v>
      </c>
      <c r="H3427" s="13" t="e">
        <f>VLOOKUP(F3427,#REF!,2,0)</f>
        <v>#REF!</v>
      </c>
      <c r="I3427" s="13" t="str">
        <f>VLOOKUP(F3427,'[1]Khách hàng'!$A$4:$F$2144,3,0)</f>
        <v>Số 1 đường số 17A, Khu phố 11, Phường Bình Trị Đông B, Quận Bình Tân, TP.HCM.</v>
      </c>
      <c r="J3427" s="13" t="e">
        <f>VLOOKUP(F3427,#REF!,5,0)</f>
        <v>#REF!</v>
      </c>
      <c r="M3427" s="13" t="e">
        <f>VLOOKUP(K3427,#REF!,2,0)</f>
        <v>#REF!</v>
      </c>
      <c r="N3427" s="17" t="e">
        <f>VLOOKUP(K3427,#REF!,6,0)</f>
        <v>#REF!</v>
      </c>
      <c r="O3427" s="17" t="e">
        <f t="shared" si="163"/>
        <v>#REF!</v>
      </c>
      <c r="P3427" s="22">
        <v>0.08</v>
      </c>
      <c r="Q3427" s="17" t="e">
        <f t="shared" si="164"/>
        <v>#REF!</v>
      </c>
      <c r="R3427" s="13" t="e">
        <f>VLOOKUP(J3427,'[1]Nhân viên'!$E$20:$F$41,2,0)</f>
        <v>#REF!</v>
      </c>
    </row>
    <row r="3428" spans="1:18" hidden="1">
      <c r="A3428" s="11">
        <v>3430</v>
      </c>
      <c r="B3428" s="11">
        <f t="shared" si="162"/>
        <v>0</v>
      </c>
      <c r="E3428" s="13" t="e">
        <f>VLOOKUP(D3428,#REF!,2,0)</f>
        <v>#REF!</v>
      </c>
      <c r="H3428" s="13" t="e">
        <f>VLOOKUP(F3428,#REF!,2,0)</f>
        <v>#REF!</v>
      </c>
      <c r="I3428" s="13" t="str">
        <f>VLOOKUP(F3428,'[1]Khách hàng'!$A$4:$F$2144,3,0)</f>
        <v>Số 1 đường số 17A, Khu phố 11, Phường Bình Trị Đông B, Quận Bình Tân, TP.HCM.</v>
      </c>
      <c r="J3428" s="13" t="e">
        <f>VLOOKUP(F3428,#REF!,5,0)</f>
        <v>#REF!</v>
      </c>
      <c r="M3428" s="13" t="e">
        <f>VLOOKUP(K3428,#REF!,2,0)</f>
        <v>#REF!</v>
      </c>
      <c r="N3428" s="17" t="e">
        <f>VLOOKUP(K3428,#REF!,6,0)</f>
        <v>#REF!</v>
      </c>
      <c r="O3428" s="17" t="e">
        <f t="shared" si="163"/>
        <v>#REF!</v>
      </c>
      <c r="P3428" s="22">
        <v>0.08</v>
      </c>
      <c r="Q3428" s="17" t="e">
        <f t="shared" si="164"/>
        <v>#REF!</v>
      </c>
      <c r="R3428" s="13" t="e">
        <f>VLOOKUP(J3428,'[1]Nhân viên'!$E$20:$F$41,2,0)</f>
        <v>#REF!</v>
      </c>
    </row>
    <row r="3429" spans="1:18" hidden="1">
      <c r="A3429" s="11">
        <v>3431</v>
      </c>
      <c r="B3429" s="11">
        <f t="shared" si="162"/>
        <v>0</v>
      </c>
      <c r="E3429" s="13" t="e">
        <f>VLOOKUP(D3429,#REF!,2,0)</f>
        <v>#REF!</v>
      </c>
      <c r="H3429" s="13" t="e">
        <f>VLOOKUP(F3429,#REF!,2,0)</f>
        <v>#REF!</v>
      </c>
      <c r="I3429" s="13" t="str">
        <f>VLOOKUP(F3429,'[1]Khách hàng'!$A$4:$F$2144,3,0)</f>
        <v>Số 1 đường số 17A, Khu phố 11, Phường Bình Trị Đông B, Quận Bình Tân, TP.HCM.</v>
      </c>
      <c r="J3429" s="13" t="e">
        <f>VLOOKUP(F3429,#REF!,5,0)</f>
        <v>#REF!</v>
      </c>
      <c r="M3429" s="13" t="e">
        <f>VLOOKUP(K3429,#REF!,2,0)</f>
        <v>#REF!</v>
      </c>
      <c r="N3429" s="17" t="e">
        <f>VLOOKUP(K3429,#REF!,6,0)</f>
        <v>#REF!</v>
      </c>
      <c r="O3429" s="17" t="e">
        <f t="shared" si="163"/>
        <v>#REF!</v>
      </c>
      <c r="P3429" s="22">
        <v>0.08</v>
      </c>
      <c r="Q3429" s="17" t="e">
        <f t="shared" si="164"/>
        <v>#REF!</v>
      </c>
      <c r="R3429" s="13" t="e">
        <f>VLOOKUP(J3429,'[1]Nhân viên'!$E$20:$F$41,2,0)</f>
        <v>#REF!</v>
      </c>
    </row>
    <row r="3430" spans="1:18" hidden="1">
      <c r="A3430" s="11">
        <v>3432</v>
      </c>
      <c r="B3430" s="11">
        <f t="shared" si="162"/>
        <v>0</v>
      </c>
      <c r="E3430" s="13" t="e">
        <f>VLOOKUP(D3430,#REF!,2,0)</f>
        <v>#REF!</v>
      </c>
      <c r="H3430" s="13" t="e">
        <f>VLOOKUP(F3430,#REF!,2,0)</f>
        <v>#REF!</v>
      </c>
      <c r="I3430" s="13" t="str">
        <f>VLOOKUP(F3430,'[1]Khách hàng'!$A$4:$F$2144,3,0)</f>
        <v>Số 1 đường số 17A, Khu phố 11, Phường Bình Trị Đông B, Quận Bình Tân, TP.HCM.</v>
      </c>
      <c r="J3430" s="13" t="e">
        <f>VLOOKUP(F3430,#REF!,5,0)</f>
        <v>#REF!</v>
      </c>
      <c r="M3430" s="13" t="e">
        <f>VLOOKUP(K3430,#REF!,2,0)</f>
        <v>#REF!</v>
      </c>
      <c r="N3430" s="17" t="e">
        <f>VLOOKUP(K3430,#REF!,6,0)</f>
        <v>#REF!</v>
      </c>
      <c r="O3430" s="17" t="e">
        <f t="shared" si="163"/>
        <v>#REF!</v>
      </c>
      <c r="P3430" s="22">
        <v>0.08</v>
      </c>
      <c r="Q3430" s="17" t="e">
        <f t="shared" si="164"/>
        <v>#REF!</v>
      </c>
      <c r="R3430" s="13" t="e">
        <f>VLOOKUP(J3430,'[1]Nhân viên'!$E$20:$F$41,2,0)</f>
        <v>#REF!</v>
      </c>
    </row>
    <row r="3431" spans="1:18" hidden="1">
      <c r="A3431" s="11">
        <v>3433</v>
      </c>
      <c r="B3431" s="11">
        <f t="shared" si="162"/>
        <v>0</v>
      </c>
      <c r="E3431" s="13" t="e">
        <f>VLOOKUP(D3431,#REF!,2,0)</f>
        <v>#REF!</v>
      </c>
      <c r="H3431" s="13" t="e">
        <f>VLOOKUP(F3431,#REF!,2,0)</f>
        <v>#REF!</v>
      </c>
      <c r="I3431" s="13" t="str">
        <f>VLOOKUP(F3431,'[1]Khách hàng'!$A$4:$F$2144,3,0)</f>
        <v>Số 1 đường số 17A, Khu phố 11, Phường Bình Trị Đông B, Quận Bình Tân, TP.HCM.</v>
      </c>
      <c r="J3431" s="13" t="e">
        <f>VLOOKUP(F3431,#REF!,5,0)</f>
        <v>#REF!</v>
      </c>
      <c r="M3431" s="13" t="e">
        <f>VLOOKUP(K3431,#REF!,2,0)</f>
        <v>#REF!</v>
      </c>
      <c r="N3431" s="17" t="e">
        <f>VLOOKUP(K3431,#REF!,6,0)</f>
        <v>#REF!</v>
      </c>
      <c r="O3431" s="17" t="e">
        <f t="shared" si="163"/>
        <v>#REF!</v>
      </c>
      <c r="P3431" s="22">
        <v>0.08</v>
      </c>
      <c r="Q3431" s="17" t="e">
        <f t="shared" si="164"/>
        <v>#REF!</v>
      </c>
      <c r="R3431" s="13" t="e">
        <f>VLOOKUP(J3431,'[1]Nhân viên'!$E$20:$F$41,2,0)</f>
        <v>#REF!</v>
      </c>
    </row>
    <row r="3432" spans="1:18" hidden="1">
      <c r="A3432" s="11">
        <v>3434</v>
      </c>
      <c r="B3432" s="11">
        <f t="shared" si="162"/>
        <v>0</v>
      </c>
      <c r="E3432" s="13" t="e">
        <f>VLOOKUP(D3432,#REF!,2,0)</f>
        <v>#REF!</v>
      </c>
      <c r="H3432" s="13" t="e">
        <f>VLOOKUP(F3432,#REF!,2,0)</f>
        <v>#REF!</v>
      </c>
      <c r="I3432" s="13" t="str">
        <f>VLOOKUP(F3432,'[1]Khách hàng'!$A$4:$F$2144,3,0)</f>
        <v>Số 1 đường số 17A, Khu phố 11, Phường Bình Trị Đông B, Quận Bình Tân, TP.HCM.</v>
      </c>
      <c r="J3432" s="13" t="e">
        <f>VLOOKUP(F3432,#REF!,5,0)</f>
        <v>#REF!</v>
      </c>
      <c r="M3432" s="13" t="e">
        <f>VLOOKUP(K3432,#REF!,2,0)</f>
        <v>#REF!</v>
      </c>
      <c r="N3432" s="17" t="e">
        <f>VLOOKUP(K3432,#REF!,6,0)</f>
        <v>#REF!</v>
      </c>
      <c r="O3432" s="17" t="e">
        <f t="shared" si="163"/>
        <v>#REF!</v>
      </c>
      <c r="P3432" s="22">
        <v>0.08</v>
      </c>
      <c r="Q3432" s="17" t="e">
        <f t="shared" si="164"/>
        <v>#REF!</v>
      </c>
      <c r="R3432" s="13" t="e">
        <f>VLOOKUP(J3432,'[1]Nhân viên'!$E$20:$F$41,2,0)</f>
        <v>#REF!</v>
      </c>
    </row>
    <row r="3433" spans="1:18" hidden="1">
      <c r="A3433" s="11">
        <v>3435</v>
      </c>
      <c r="B3433" s="11">
        <f t="shared" si="162"/>
        <v>0</v>
      </c>
      <c r="E3433" s="13" t="e">
        <f>VLOOKUP(D3433,#REF!,2,0)</f>
        <v>#REF!</v>
      </c>
      <c r="H3433" s="13" t="e">
        <f>VLOOKUP(F3433,#REF!,2,0)</f>
        <v>#REF!</v>
      </c>
      <c r="I3433" s="13" t="str">
        <f>VLOOKUP(F3433,'[1]Khách hàng'!$A$4:$F$2144,3,0)</f>
        <v>Số 1 đường số 17A, Khu phố 11, Phường Bình Trị Đông B, Quận Bình Tân, TP.HCM.</v>
      </c>
      <c r="J3433" s="13" t="e">
        <f>VLOOKUP(F3433,#REF!,5,0)</f>
        <v>#REF!</v>
      </c>
      <c r="M3433" s="13" t="e">
        <f>VLOOKUP(K3433,#REF!,2,0)</f>
        <v>#REF!</v>
      </c>
      <c r="N3433" s="17" t="e">
        <f>VLOOKUP(K3433,#REF!,6,0)</f>
        <v>#REF!</v>
      </c>
      <c r="O3433" s="17" t="e">
        <f t="shared" si="163"/>
        <v>#REF!</v>
      </c>
      <c r="P3433" s="22">
        <v>0.08</v>
      </c>
      <c r="Q3433" s="17" t="e">
        <f t="shared" si="164"/>
        <v>#REF!</v>
      </c>
      <c r="R3433" s="13" t="e">
        <f>VLOOKUP(J3433,'[1]Nhân viên'!$E$20:$F$41,2,0)</f>
        <v>#REF!</v>
      </c>
    </row>
    <row r="3434" spans="1:18" hidden="1">
      <c r="A3434" s="11">
        <v>3436</v>
      </c>
      <c r="B3434" s="11">
        <f t="shared" si="162"/>
        <v>0</v>
      </c>
      <c r="E3434" s="13" t="e">
        <f>VLOOKUP(D3434,#REF!,2,0)</f>
        <v>#REF!</v>
      </c>
      <c r="H3434" s="13" t="e">
        <f>VLOOKUP(F3434,#REF!,2,0)</f>
        <v>#REF!</v>
      </c>
      <c r="I3434" s="13" t="str">
        <f>VLOOKUP(F3434,'[1]Khách hàng'!$A$4:$F$2144,3,0)</f>
        <v>Số 1 đường số 17A, Khu phố 11, Phường Bình Trị Đông B, Quận Bình Tân, TP.HCM.</v>
      </c>
      <c r="J3434" s="13" t="e">
        <f>VLOOKUP(F3434,#REF!,5,0)</f>
        <v>#REF!</v>
      </c>
      <c r="M3434" s="13" t="e">
        <f>VLOOKUP(K3434,#REF!,2,0)</f>
        <v>#REF!</v>
      </c>
      <c r="N3434" s="17" t="e">
        <f>VLOOKUP(K3434,#REF!,6,0)</f>
        <v>#REF!</v>
      </c>
      <c r="O3434" s="17" t="e">
        <f t="shared" si="163"/>
        <v>#REF!</v>
      </c>
      <c r="P3434" s="22">
        <v>0.08</v>
      </c>
      <c r="Q3434" s="17" t="e">
        <f t="shared" si="164"/>
        <v>#REF!</v>
      </c>
      <c r="R3434" s="13" t="e">
        <f>VLOOKUP(J3434,'[1]Nhân viên'!$E$20:$F$41,2,0)</f>
        <v>#REF!</v>
      </c>
    </row>
    <row r="3435" spans="1:18" hidden="1">
      <c r="A3435" s="11">
        <v>3437</v>
      </c>
      <c r="B3435" s="11">
        <f t="shared" si="162"/>
        <v>0</v>
      </c>
      <c r="E3435" s="13" t="e">
        <f>VLOOKUP(D3435,#REF!,2,0)</f>
        <v>#REF!</v>
      </c>
      <c r="H3435" s="13" t="e">
        <f>VLOOKUP(F3435,#REF!,2,0)</f>
        <v>#REF!</v>
      </c>
      <c r="I3435" s="13" t="str">
        <f>VLOOKUP(F3435,'[1]Khách hàng'!$A$4:$F$2144,3,0)</f>
        <v>Số 1 đường số 17A, Khu phố 11, Phường Bình Trị Đông B, Quận Bình Tân, TP.HCM.</v>
      </c>
      <c r="J3435" s="13" t="e">
        <f>VLOOKUP(F3435,#REF!,5,0)</f>
        <v>#REF!</v>
      </c>
      <c r="M3435" s="13" t="e">
        <f>VLOOKUP(K3435,#REF!,2,0)</f>
        <v>#REF!</v>
      </c>
      <c r="N3435" s="17" t="e">
        <f>VLOOKUP(K3435,#REF!,6,0)</f>
        <v>#REF!</v>
      </c>
      <c r="O3435" s="17" t="e">
        <f t="shared" si="163"/>
        <v>#REF!</v>
      </c>
      <c r="P3435" s="22">
        <v>0.08</v>
      </c>
      <c r="Q3435" s="17" t="e">
        <f t="shared" si="164"/>
        <v>#REF!</v>
      </c>
      <c r="R3435" s="13" t="e">
        <f>VLOOKUP(J3435,'[1]Nhân viên'!$E$20:$F$41,2,0)</f>
        <v>#REF!</v>
      </c>
    </row>
    <row r="3436" spans="1:18" hidden="1">
      <c r="A3436" s="11">
        <v>3438</v>
      </c>
      <c r="B3436" s="11">
        <f t="shared" si="162"/>
        <v>0</v>
      </c>
      <c r="E3436" s="13" t="e">
        <f>VLOOKUP(D3436,#REF!,2,0)</f>
        <v>#REF!</v>
      </c>
      <c r="H3436" s="13" t="e">
        <f>VLOOKUP(F3436,#REF!,2,0)</f>
        <v>#REF!</v>
      </c>
      <c r="I3436" s="13" t="str">
        <f>VLOOKUP(F3436,'[1]Khách hàng'!$A$4:$F$2144,3,0)</f>
        <v>Số 1 đường số 17A, Khu phố 11, Phường Bình Trị Đông B, Quận Bình Tân, TP.HCM.</v>
      </c>
      <c r="J3436" s="13" t="e">
        <f>VLOOKUP(F3436,#REF!,5,0)</f>
        <v>#REF!</v>
      </c>
      <c r="M3436" s="13" t="e">
        <f>VLOOKUP(K3436,#REF!,2,0)</f>
        <v>#REF!</v>
      </c>
      <c r="N3436" s="17" t="e">
        <f>VLOOKUP(K3436,#REF!,6,0)</f>
        <v>#REF!</v>
      </c>
      <c r="O3436" s="17" t="e">
        <f t="shared" si="163"/>
        <v>#REF!</v>
      </c>
      <c r="P3436" s="22">
        <v>0.08</v>
      </c>
      <c r="Q3436" s="17" t="e">
        <f t="shared" si="164"/>
        <v>#REF!</v>
      </c>
      <c r="R3436" s="13" t="e">
        <f>VLOOKUP(J3436,'[1]Nhân viên'!$E$20:$F$41,2,0)</f>
        <v>#REF!</v>
      </c>
    </row>
    <row r="3437" spans="1:18" hidden="1">
      <c r="A3437" s="11">
        <v>3439</v>
      </c>
      <c r="B3437" s="11">
        <f t="shared" si="162"/>
        <v>0</v>
      </c>
      <c r="E3437" s="13" t="e">
        <f>VLOOKUP(D3437,#REF!,2,0)</f>
        <v>#REF!</v>
      </c>
      <c r="H3437" s="13" t="e">
        <f>VLOOKUP(F3437,#REF!,2,0)</f>
        <v>#REF!</v>
      </c>
      <c r="I3437" s="13" t="str">
        <f>VLOOKUP(F3437,'[1]Khách hàng'!$A$4:$F$2144,3,0)</f>
        <v>Số 1 đường số 17A, Khu phố 11, Phường Bình Trị Đông B, Quận Bình Tân, TP.HCM.</v>
      </c>
      <c r="J3437" s="13" t="e">
        <f>VLOOKUP(F3437,#REF!,5,0)</f>
        <v>#REF!</v>
      </c>
      <c r="M3437" s="13" t="e">
        <f>VLOOKUP(K3437,#REF!,2,0)</f>
        <v>#REF!</v>
      </c>
      <c r="N3437" s="17" t="e">
        <f>VLOOKUP(K3437,#REF!,6,0)</f>
        <v>#REF!</v>
      </c>
      <c r="O3437" s="17" t="e">
        <f t="shared" si="163"/>
        <v>#REF!</v>
      </c>
      <c r="P3437" s="22">
        <v>0.08</v>
      </c>
      <c r="Q3437" s="17" t="e">
        <f t="shared" si="164"/>
        <v>#REF!</v>
      </c>
      <c r="R3437" s="13" t="e">
        <f>VLOOKUP(J3437,'[1]Nhân viên'!$E$20:$F$41,2,0)</f>
        <v>#REF!</v>
      </c>
    </row>
    <row r="3438" spans="1:18" hidden="1">
      <c r="A3438" s="11">
        <v>3440</v>
      </c>
      <c r="B3438" s="11">
        <f t="shared" si="162"/>
        <v>0</v>
      </c>
      <c r="E3438" s="13" t="e">
        <f>VLOOKUP(D3438,#REF!,2,0)</f>
        <v>#REF!</v>
      </c>
      <c r="H3438" s="13" t="e">
        <f>VLOOKUP(F3438,#REF!,2,0)</f>
        <v>#REF!</v>
      </c>
      <c r="I3438" s="13" t="str">
        <f>VLOOKUP(F3438,'[1]Khách hàng'!$A$4:$F$2144,3,0)</f>
        <v>Số 1 đường số 17A, Khu phố 11, Phường Bình Trị Đông B, Quận Bình Tân, TP.HCM.</v>
      </c>
      <c r="J3438" s="13" t="e">
        <f>VLOOKUP(F3438,#REF!,5,0)</f>
        <v>#REF!</v>
      </c>
      <c r="M3438" s="13" t="e">
        <f>VLOOKUP(K3438,#REF!,2,0)</f>
        <v>#REF!</v>
      </c>
      <c r="N3438" s="17" t="e">
        <f>VLOOKUP(K3438,#REF!,6,0)</f>
        <v>#REF!</v>
      </c>
      <c r="O3438" s="17" t="e">
        <f t="shared" si="163"/>
        <v>#REF!</v>
      </c>
      <c r="P3438" s="22">
        <v>0.08</v>
      </c>
      <c r="Q3438" s="17" t="e">
        <f t="shared" si="164"/>
        <v>#REF!</v>
      </c>
      <c r="R3438" s="13" t="e">
        <f>VLOOKUP(J3438,'[1]Nhân viên'!$E$20:$F$41,2,0)</f>
        <v>#REF!</v>
      </c>
    </row>
    <row r="3439" spans="1:18" hidden="1">
      <c r="A3439" s="11">
        <v>3441</v>
      </c>
      <c r="B3439" s="11">
        <f t="shared" si="162"/>
        <v>0</v>
      </c>
      <c r="E3439" s="13" t="e">
        <f>VLOOKUP(D3439,#REF!,2,0)</f>
        <v>#REF!</v>
      </c>
      <c r="H3439" s="13" t="e">
        <f>VLOOKUP(F3439,#REF!,2,0)</f>
        <v>#REF!</v>
      </c>
      <c r="I3439" s="13" t="str">
        <f>VLOOKUP(F3439,'[1]Khách hàng'!$A$4:$F$2144,3,0)</f>
        <v>Số 1 đường số 17A, Khu phố 11, Phường Bình Trị Đông B, Quận Bình Tân, TP.HCM.</v>
      </c>
      <c r="J3439" s="13" t="e">
        <f>VLOOKUP(F3439,#REF!,5,0)</f>
        <v>#REF!</v>
      </c>
      <c r="M3439" s="13" t="e">
        <f>VLOOKUP(K3439,#REF!,2,0)</f>
        <v>#REF!</v>
      </c>
      <c r="N3439" s="17" t="e">
        <f>VLOOKUP(K3439,#REF!,6,0)</f>
        <v>#REF!</v>
      </c>
      <c r="O3439" s="17" t="e">
        <f t="shared" si="163"/>
        <v>#REF!</v>
      </c>
      <c r="P3439" s="22">
        <v>0.08</v>
      </c>
      <c r="Q3439" s="17" t="e">
        <f t="shared" si="164"/>
        <v>#REF!</v>
      </c>
      <c r="R3439" s="13" t="e">
        <f>VLOOKUP(J3439,'[1]Nhân viên'!$E$20:$F$41,2,0)</f>
        <v>#REF!</v>
      </c>
    </row>
    <row r="3440" spans="1:18" hidden="1">
      <c r="A3440" s="11">
        <v>3442</v>
      </c>
      <c r="B3440" s="11">
        <f t="shared" si="162"/>
        <v>0</v>
      </c>
      <c r="E3440" s="13" t="e">
        <f>VLOOKUP(D3440,#REF!,2,0)</f>
        <v>#REF!</v>
      </c>
      <c r="H3440" s="13" t="e">
        <f>VLOOKUP(F3440,#REF!,2,0)</f>
        <v>#REF!</v>
      </c>
      <c r="I3440" s="13" t="str">
        <f>VLOOKUP(F3440,'[1]Khách hàng'!$A$4:$F$2144,3,0)</f>
        <v>Số 1 đường số 17A, Khu phố 11, Phường Bình Trị Đông B, Quận Bình Tân, TP.HCM.</v>
      </c>
      <c r="J3440" s="13" t="e">
        <f>VLOOKUP(F3440,#REF!,5,0)</f>
        <v>#REF!</v>
      </c>
      <c r="M3440" s="13" t="e">
        <f>VLOOKUP(K3440,#REF!,2,0)</f>
        <v>#REF!</v>
      </c>
      <c r="N3440" s="17" t="e">
        <f>VLOOKUP(K3440,#REF!,6,0)</f>
        <v>#REF!</v>
      </c>
      <c r="O3440" s="17" t="e">
        <f t="shared" si="163"/>
        <v>#REF!</v>
      </c>
      <c r="P3440" s="22">
        <v>0.08</v>
      </c>
      <c r="Q3440" s="17" t="e">
        <f t="shared" si="164"/>
        <v>#REF!</v>
      </c>
      <c r="R3440" s="13" t="e">
        <f>VLOOKUP(J3440,'[1]Nhân viên'!$E$20:$F$41,2,0)</f>
        <v>#REF!</v>
      </c>
    </row>
    <row r="3441" spans="1:18" hidden="1">
      <c r="A3441" s="11">
        <v>3443</v>
      </c>
      <c r="B3441" s="11">
        <f t="shared" si="162"/>
        <v>0</v>
      </c>
      <c r="E3441" s="13" t="e">
        <f>VLOOKUP(D3441,#REF!,2,0)</f>
        <v>#REF!</v>
      </c>
      <c r="H3441" s="13" t="e">
        <f>VLOOKUP(F3441,#REF!,2,0)</f>
        <v>#REF!</v>
      </c>
      <c r="I3441" s="13" t="str">
        <f>VLOOKUP(F3441,'[1]Khách hàng'!$A$4:$F$2144,3,0)</f>
        <v>Số 1 đường số 17A, Khu phố 11, Phường Bình Trị Đông B, Quận Bình Tân, TP.HCM.</v>
      </c>
      <c r="J3441" s="13" t="e">
        <f>VLOOKUP(F3441,#REF!,5,0)</f>
        <v>#REF!</v>
      </c>
      <c r="M3441" s="13" t="e">
        <f>VLOOKUP(K3441,#REF!,2,0)</f>
        <v>#REF!</v>
      </c>
      <c r="N3441" s="17" t="e">
        <f>VLOOKUP(K3441,#REF!,6,0)</f>
        <v>#REF!</v>
      </c>
      <c r="O3441" s="17" t="e">
        <f t="shared" si="163"/>
        <v>#REF!</v>
      </c>
      <c r="P3441" s="22">
        <v>0.08</v>
      </c>
      <c r="Q3441" s="17" t="e">
        <f t="shared" si="164"/>
        <v>#REF!</v>
      </c>
      <c r="R3441" s="13" t="e">
        <f>VLOOKUP(J3441,'[1]Nhân viên'!$E$20:$F$41,2,0)</f>
        <v>#REF!</v>
      </c>
    </row>
    <row r="3442" spans="1:18" hidden="1">
      <c r="A3442" s="11">
        <v>3444</v>
      </c>
      <c r="B3442" s="11">
        <f t="shared" si="162"/>
        <v>0</v>
      </c>
      <c r="E3442" s="13" t="e">
        <f>VLOOKUP(D3442,#REF!,2,0)</f>
        <v>#REF!</v>
      </c>
      <c r="H3442" s="13" t="e">
        <f>VLOOKUP(F3442,#REF!,2,0)</f>
        <v>#REF!</v>
      </c>
      <c r="I3442" s="13" t="str">
        <f>VLOOKUP(F3442,'[1]Khách hàng'!$A$4:$F$2144,3,0)</f>
        <v>Số 1 đường số 17A, Khu phố 11, Phường Bình Trị Đông B, Quận Bình Tân, TP.HCM.</v>
      </c>
      <c r="J3442" s="13" t="e">
        <f>VLOOKUP(F3442,#REF!,5,0)</f>
        <v>#REF!</v>
      </c>
      <c r="M3442" s="13" t="e">
        <f>VLOOKUP(K3442,#REF!,2,0)</f>
        <v>#REF!</v>
      </c>
      <c r="N3442" s="17" t="e">
        <f>VLOOKUP(K3442,#REF!,6,0)</f>
        <v>#REF!</v>
      </c>
      <c r="O3442" s="17" t="e">
        <f t="shared" si="163"/>
        <v>#REF!</v>
      </c>
      <c r="P3442" s="22">
        <v>0.08</v>
      </c>
      <c r="Q3442" s="17" t="e">
        <f t="shared" si="164"/>
        <v>#REF!</v>
      </c>
      <c r="R3442" s="13" t="e">
        <f>VLOOKUP(J3442,'[1]Nhân viên'!$E$20:$F$41,2,0)</f>
        <v>#REF!</v>
      </c>
    </row>
    <row r="3443" spans="1:18" hidden="1">
      <c r="A3443" s="11">
        <v>3445</v>
      </c>
      <c r="B3443" s="11">
        <f t="shared" si="162"/>
        <v>0</v>
      </c>
      <c r="E3443" s="13" t="e">
        <f>VLOOKUP(D3443,#REF!,2,0)</f>
        <v>#REF!</v>
      </c>
      <c r="H3443" s="13" t="e">
        <f>VLOOKUP(F3443,#REF!,2,0)</f>
        <v>#REF!</v>
      </c>
      <c r="I3443" s="13" t="str">
        <f>VLOOKUP(F3443,'[1]Khách hàng'!$A$4:$F$2144,3,0)</f>
        <v>Số 1 đường số 17A, Khu phố 11, Phường Bình Trị Đông B, Quận Bình Tân, TP.HCM.</v>
      </c>
      <c r="J3443" s="13" t="e">
        <f>VLOOKUP(F3443,#REF!,5,0)</f>
        <v>#REF!</v>
      </c>
      <c r="M3443" s="13" t="e">
        <f>VLOOKUP(K3443,#REF!,2,0)</f>
        <v>#REF!</v>
      </c>
      <c r="N3443" s="17" t="e">
        <f>VLOOKUP(K3443,#REF!,6,0)</f>
        <v>#REF!</v>
      </c>
      <c r="O3443" s="17" t="e">
        <f t="shared" si="163"/>
        <v>#REF!</v>
      </c>
      <c r="P3443" s="22">
        <v>0.08</v>
      </c>
      <c r="Q3443" s="17" t="e">
        <f t="shared" si="164"/>
        <v>#REF!</v>
      </c>
      <c r="R3443" s="13" t="e">
        <f>VLOOKUP(J3443,'[1]Nhân viên'!$E$20:$F$41,2,0)</f>
        <v>#REF!</v>
      </c>
    </row>
    <row r="3444" spans="1:18" hidden="1">
      <c r="A3444" s="11">
        <v>3446</v>
      </c>
      <c r="B3444" s="11">
        <f t="shared" si="162"/>
        <v>0</v>
      </c>
      <c r="E3444" s="13" t="e">
        <f>VLOOKUP(D3444,#REF!,2,0)</f>
        <v>#REF!</v>
      </c>
      <c r="H3444" s="13" t="e">
        <f>VLOOKUP(F3444,#REF!,2,0)</f>
        <v>#REF!</v>
      </c>
      <c r="I3444" s="13" t="str">
        <f>VLOOKUP(F3444,'[1]Khách hàng'!$A$4:$F$2144,3,0)</f>
        <v>Số 1 đường số 17A, Khu phố 11, Phường Bình Trị Đông B, Quận Bình Tân, TP.HCM.</v>
      </c>
      <c r="J3444" s="13" t="e">
        <f>VLOOKUP(F3444,#REF!,5,0)</f>
        <v>#REF!</v>
      </c>
      <c r="M3444" s="13" t="e">
        <f>VLOOKUP(K3444,#REF!,2,0)</f>
        <v>#REF!</v>
      </c>
      <c r="N3444" s="17" t="e">
        <f>VLOOKUP(K3444,#REF!,6,0)</f>
        <v>#REF!</v>
      </c>
      <c r="O3444" s="17" t="e">
        <f t="shared" si="163"/>
        <v>#REF!</v>
      </c>
      <c r="P3444" s="22">
        <v>0.08</v>
      </c>
      <c r="Q3444" s="17" t="e">
        <f t="shared" si="164"/>
        <v>#REF!</v>
      </c>
      <c r="R3444" s="13" t="e">
        <f>VLOOKUP(J3444,'[1]Nhân viên'!$E$20:$F$41,2,0)</f>
        <v>#REF!</v>
      </c>
    </row>
    <row r="3445" spans="1:18" hidden="1">
      <c r="A3445" s="11">
        <v>3447</v>
      </c>
      <c r="B3445" s="11">
        <f t="shared" si="162"/>
        <v>0</v>
      </c>
      <c r="E3445" s="13" t="e">
        <f>VLOOKUP(D3445,#REF!,2,0)</f>
        <v>#REF!</v>
      </c>
      <c r="H3445" s="13" t="e">
        <f>VLOOKUP(F3445,#REF!,2,0)</f>
        <v>#REF!</v>
      </c>
      <c r="I3445" s="13" t="str">
        <f>VLOOKUP(F3445,'[1]Khách hàng'!$A$4:$F$2144,3,0)</f>
        <v>Số 1 đường số 17A, Khu phố 11, Phường Bình Trị Đông B, Quận Bình Tân, TP.HCM.</v>
      </c>
      <c r="J3445" s="13" t="e">
        <f>VLOOKUP(F3445,#REF!,5,0)</f>
        <v>#REF!</v>
      </c>
      <c r="M3445" s="13" t="e">
        <f>VLOOKUP(K3445,#REF!,2,0)</f>
        <v>#REF!</v>
      </c>
      <c r="N3445" s="17" t="e">
        <f>VLOOKUP(K3445,#REF!,6,0)</f>
        <v>#REF!</v>
      </c>
      <c r="O3445" s="17" t="e">
        <f t="shared" si="163"/>
        <v>#REF!</v>
      </c>
      <c r="P3445" s="22">
        <v>0.08</v>
      </c>
      <c r="Q3445" s="17" t="e">
        <f t="shared" si="164"/>
        <v>#REF!</v>
      </c>
      <c r="R3445" s="13" t="e">
        <f>VLOOKUP(J3445,'[1]Nhân viên'!$E$20:$F$41,2,0)</f>
        <v>#REF!</v>
      </c>
    </row>
    <row r="3446" spans="1:18" hidden="1">
      <c r="A3446" s="11">
        <v>3448</v>
      </c>
      <c r="B3446" s="11">
        <f t="shared" si="162"/>
        <v>0</v>
      </c>
      <c r="E3446" s="13" t="e">
        <f>VLOOKUP(D3446,#REF!,2,0)</f>
        <v>#REF!</v>
      </c>
      <c r="H3446" s="13" t="e">
        <f>VLOOKUP(F3446,#REF!,2,0)</f>
        <v>#REF!</v>
      </c>
      <c r="I3446" s="13" t="str">
        <f>VLOOKUP(F3446,'[1]Khách hàng'!$A$4:$F$2144,3,0)</f>
        <v>Số 1 đường số 17A, Khu phố 11, Phường Bình Trị Đông B, Quận Bình Tân, TP.HCM.</v>
      </c>
      <c r="J3446" s="13" t="e">
        <f>VLOOKUP(F3446,#REF!,5,0)</f>
        <v>#REF!</v>
      </c>
      <c r="M3446" s="13" t="e">
        <f>VLOOKUP(K3446,#REF!,2,0)</f>
        <v>#REF!</v>
      </c>
      <c r="N3446" s="17" t="e">
        <f>VLOOKUP(K3446,#REF!,6,0)</f>
        <v>#REF!</v>
      </c>
      <c r="O3446" s="17" t="e">
        <f t="shared" si="163"/>
        <v>#REF!</v>
      </c>
      <c r="P3446" s="22">
        <v>0.08</v>
      </c>
      <c r="Q3446" s="17" t="e">
        <f t="shared" si="164"/>
        <v>#REF!</v>
      </c>
      <c r="R3446" s="13" t="e">
        <f>VLOOKUP(J3446,'[1]Nhân viên'!$E$20:$F$41,2,0)</f>
        <v>#REF!</v>
      </c>
    </row>
    <row r="3447" spans="1:18" hidden="1">
      <c r="A3447" s="11">
        <v>3449</v>
      </c>
      <c r="B3447" s="11">
        <f t="shared" si="162"/>
        <v>0</v>
      </c>
      <c r="E3447" s="13" t="e">
        <f>VLOOKUP(D3447,#REF!,2,0)</f>
        <v>#REF!</v>
      </c>
      <c r="H3447" s="13" t="e">
        <f>VLOOKUP(F3447,#REF!,2,0)</f>
        <v>#REF!</v>
      </c>
      <c r="I3447" s="13" t="str">
        <f>VLOOKUP(F3447,'[1]Khách hàng'!$A$4:$F$2144,3,0)</f>
        <v>Số 1 đường số 17A, Khu phố 11, Phường Bình Trị Đông B, Quận Bình Tân, TP.HCM.</v>
      </c>
      <c r="J3447" s="13" t="e">
        <f>VLOOKUP(F3447,#REF!,5,0)</f>
        <v>#REF!</v>
      </c>
      <c r="M3447" s="13" t="e">
        <f>VLOOKUP(K3447,#REF!,2,0)</f>
        <v>#REF!</v>
      </c>
      <c r="N3447" s="17" t="e">
        <f>VLOOKUP(K3447,#REF!,6,0)</f>
        <v>#REF!</v>
      </c>
      <c r="O3447" s="17" t="e">
        <f t="shared" si="163"/>
        <v>#REF!</v>
      </c>
      <c r="P3447" s="22">
        <v>0.08</v>
      </c>
      <c r="Q3447" s="17" t="e">
        <f t="shared" si="164"/>
        <v>#REF!</v>
      </c>
      <c r="R3447" s="13" t="e">
        <f>VLOOKUP(J3447,'[1]Nhân viên'!$E$20:$F$41,2,0)</f>
        <v>#REF!</v>
      </c>
    </row>
    <row r="3448" spans="1:18" hidden="1">
      <c r="A3448" s="11">
        <v>3450</v>
      </c>
      <c r="B3448" s="11">
        <f t="shared" si="162"/>
        <v>0</v>
      </c>
      <c r="E3448" s="13" t="e">
        <f>VLOOKUP(D3448,#REF!,2,0)</f>
        <v>#REF!</v>
      </c>
      <c r="H3448" s="13" t="e">
        <f>VLOOKUP(F3448,#REF!,2,0)</f>
        <v>#REF!</v>
      </c>
      <c r="I3448" s="13" t="str">
        <f>VLOOKUP(F3448,'[1]Khách hàng'!$A$4:$F$2144,3,0)</f>
        <v>Số 1 đường số 17A, Khu phố 11, Phường Bình Trị Đông B, Quận Bình Tân, TP.HCM.</v>
      </c>
      <c r="J3448" s="13" t="e">
        <f>VLOOKUP(F3448,#REF!,5,0)</f>
        <v>#REF!</v>
      </c>
      <c r="M3448" s="13" t="e">
        <f>VLOOKUP(K3448,#REF!,2,0)</f>
        <v>#REF!</v>
      </c>
      <c r="N3448" s="17" t="e">
        <f>VLOOKUP(K3448,#REF!,6,0)</f>
        <v>#REF!</v>
      </c>
      <c r="O3448" s="17" t="e">
        <f t="shared" si="163"/>
        <v>#REF!</v>
      </c>
      <c r="P3448" s="22">
        <v>0.08</v>
      </c>
      <c r="Q3448" s="17" t="e">
        <f t="shared" si="164"/>
        <v>#REF!</v>
      </c>
      <c r="R3448" s="13" t="e">
        <f>VLOOKUP(J3448,'[1]Nhân viên'!$E$20:$F$41,2,0)</f>
        <v>#REF!</v>
      </c>
    </row>
    <row r="3449" spans="1:18" hidden="1">
      <c r="A3449" s="11">
        <v>3451</v>
      </c>
      <c r="B3449" s="11">
        <f t="shared" si="162"/>
        <v>0</v>
      </c>
      <c r="E3449" s="13" t="e">
        <f>VLOOKUP(D3449,#REF!,2,0)</f>
        <v>#REF!</v>
      </c>
      <c r="H3449" s="13" t="e">
        <f>VLOOKUP(F3449,#REF!,2,0)</f>
        <v>#REF!</v>
      </c>
      <c r="I3449" s="13" t="str">
        <f>VLOOKUP(F3449,'[1]Khách hàng'!$A$4:$F$2144,3,0)</f>
        <v>Số 1 đường số 17A, Khu phố 11, Phường Bình Trị Đông B, Quận Bình Tân, TP.HCM.</v>
      </c>
      <c r="J3449" s="13" t="e">
        <f>VLOOKUP(F3449,#REF!,5,0)</f>
        <v>#REF!</v>
      </c>
      <c r="M3449" s="13" t="e">
        <f>VLOOKUP(K3449,#REF!,2,0)</f>
        <v>#REF!</v>
      </c>
      <c r="N3449" s="17" t="e">
        <f>VLOOKUP(K3449,#REF!,6,0)</f>
        <v>#REF!</v>
      </c>
      <c r="O3449" s="17" t="e">
        <f t="shared" si="163"/>
        <v>#REF!</v>
      </c>
      <c r="P3449" s="22">
        <v>0.08</v>
      </c>
      <c r="Q3449" s="17" t="e">
        <f t="shared" si="164"/>
        <v>#REF!</v>
      </c>
      <c r="R3449" s="13" t="e">
        <f>VLOOKUP(J3449,'[1]Nhân viên'!$E$20:$F$41,2,0)</f>
        <v>#REF!</v>
      </c>
    </row>
    <row r="3450" spans="1:18" hidden="1">
      <c r="A3450" s="11">
        <v>3452</v>
      </c>
      <c r="B3450" s="11">
        <f t="shared" si="162"/>
        <v>0</v>
      </c>
      <c r="E3450" s="13" t="e">
        <f>VLOOKUP(D3450,#REF!,2,0)</f>
        <v>#REF!</v>
      </c>
      <c r="H3450" s="13" t="e">
        <f>VLOOKUP(F3450,#REF!,2,0)</f>
        <v>#REF!</v>
      </c>
      <c r="I3450" s="13" t="str">
        <f>VLOOKUP(F3450,'[1]Khách hàng'!$A$4:$F$2144,3,0)</f>
        <v>Số 1 đường số 17A, Khu phố 11, Phường Bình Trị Đông B, Quận Bình Tân, TP.HCM.</v>
      </c>
      <c r="J3450" s="13" t="e">
        <f>VLOOKUP(F3450,#REF!,5,0)</f>
        <v>#REF!</v>
      </c>
      <c r="M3450" s="13" t="e">
        <f>VLOOKUP(K3450,#REF!,2,0)</f>
        <v>#REF!</v>
      </c>
      <c r="N3450" s="17" t="e">
        <f>VLOOKUP(K3450,#REF!,6,0)</f>
        <v>#REF!</v>
      </c>
      <c r="O3450" s="17" t="e">
        <f t="shared" si="163"/>
        <v>#REF!</v>
      </c>
      <c r="P3450" s="22">
        <v>0.08</v>
      </c>
      <c r="Q3450" s="17" t="e">
        <f t="shared" si="164"/>
        <v>#REF!</v>
      </c>
      <c r="R3450" s="13" t="e">
        <f>VLOOKUP(J3450,'[1]Nhân viên'!$E$20:$F$41,2,0)</f>
        <v>#REF!</v>
      </c>
    </row>
    <row r="3451" spans="1:18" hidden="1">
      <c r="A3451" s="11">
        <v>3453</v>
      </c>
      <c r="B3451" s="11">
        <f t="shared" si="162"/>
        <v>0</v>
      </c>
      <c r="E3451" s="13" t="e">
        <f>VLOOKUP(D3451,#REF!,2,0)</f>
        <v>#REF!</v>
      </c>
      <c r="H3451" s="13" t="e">
        <f>VLOOKUP(F3451,#REF!,2,0)</f>
        <v>#REF!</v>
      </c>
      <c r="I3451" s="13" t="str">
        <f>VLOOKUP(F3451,'[1]Khách hàng'!$A$4:$F$2144,3,0)</f>
        <v>Số 1 đường số 17A, Khu phố 11, Phường Bình Trị Đông B, Quận Bình Tân, TP.HCM.</v>
      </c>
      <c r="J3451" s="13" t="e">
        <f>VLOOKUP(F3451,#REF!,5,0)</f>
        <v>#REF!</v>
      </c>
      <c r="M3451" s="13" t="e">
        <f>VLOOKUP(K3451,#REF!,2,0)</f>
        <v>#REF!</v>
      </c>
      <c r="N3451" s="17" t="e">
        <f>VLOOKUP(K3451,#REF!,6,0)</f>
        <v>#REF!</v>
      </c>
      <c r="O3451" s="17" t="e">
        <f t="shared" si="163"/>
        <v>#REF!</v>
      </c>
      <c r="P3451" s="22">
        <v>0.08</v>
      </c>
      <c r="Q3451" s="17" t="e">
        <f t="shared" si="164"/>
        <v>#REF!</v>
      </c>
      <c r="R3451" s="13" t="e">
        <f>VLOOKUP(J3451,'[1]Nhân viên'!$E$20:$F$41,2,0)</f>
        <v>#REF!</v>
      </c>
    </row>
    <row r="3452" spans="1:18" hidden="1">
      <c r="A3452" s="11">
        <v>3454</v>
      </c>
      <c r="B3452" s="11">
        <f t="shared" si="162"/>
        <v>0</v>
      </c>
      <c r="E3452" s="13" t="e">
        <f>VLOOKUP(D3452,#REF!,2,0)</f>
        <v>#REF!</v>
      </c>
      <c r="H3452" s="13" t="e">
        <f>VLOOKUP(F3452,#REF!,2,0)</f>
        <v>#REF!</v>
      </c>
      <c r="I3452" s="13" t="str">
        <f>VLOOKUP(F3452,'[1]Khách hàng'!$A$4:$F$2144,3,0)</f>
        <v>Số 1 đường số 17A, Khu phố 11, Phường Bình Trị Đông B, Quận Bình Tân, TP.HCM.</v>
      </c>
      <c r="J3452" s="13" t="e">
        <f>VLOOKUP(F3452,#REF!,5,0)</f>
        <v>#REF!</v>
      </c>
      <c r="M3452" s="13" t="e">
        <f>VLOOKUP(K3452,#REF!,2,0)</f>
        <v>#REF!</v>
      </c>
      <c r="N3452" s="17" t="e">
        <f>VLOOKUP(K3452,#REF!,6,0)</f>
        <v>#REF!</v>
      </c>
      <c r="O3452" s="17" t="e">
        <f t="shared" si="163"/>
        <v>#REF!</v>
      </c>
      <c r="P3452" s="22">
        <v>0.08</v>
      </c>
      <c r="Q3452" s="17" t="e">
        <f t="shared" si="164"/>
        <v>#REF!</v>
      </c>
      <c r="R3452" s="13" t="e">
        <f>VLOOKUP(J3452,'[1]Nhân viên'!$E$20:$F$41,2,0)</f>
        <v>#REF!</v>
      </c>
    </row>
    <row r="3453" spans="1:18" hidden="1">
      <c r="A3453" s="11">
        <v>3455</v>
      </c>
      <c r="B3453" s="11">
        <f t="shared" si="162"/>
        <v>0</v>
      </c>
      <c r="E3453" s="13" t="e">
        <f>VLOOKUP(D3453,#REF!,2,0)</f>
        <v>#REF!</v>
      </c>
      <c r="H3453" s="13" t="e">
        <f>VLOOKUP(F3453,#REF!,2,0)</f>
        <v>#REF!</v>
      </c>
      <c r="I3453" s="13" t="str">
        <f>VLOOKUP(F3453,'[1]Khách hàng'!$A$4:$F$2144,3,0)</f>
        <v>Số 1 đường số 17A, Khu phố 11, Phường Bình Trị Đông B, Quận Bình Tân, TP.HCM.</v>
      </c>
      <c r="J3453" s="13" t="e">
        <f>VLOOKUP(F3453,#REF!,5,0)</f>
        <v>#REF!</v>
      </c>
      <c r="M3453" s="13" t="e">
        <f>VLOOKUP(K3453,#REF!,2,0)</f>
        <v>#REF!</v>
      </c>
      <c r="N3453" s="17" t="e">
        <f>VLOOKUP(K3453,#REF!,6,0)</f>
        <v>#REF!</v>
      </c>
      <c r="O3453" s="17" t="e">
        <f t="shared" si="163"/>
        <v>#REF!</v>
      </c>
      <c r="P3453" s="22">
        <v>0.08</v>
      </c>
      <c r="Q3453" s="17" t="e">
        <f t="shared" si="164"/>
        <v>#REF!</v>
      </c>
      <c r="R3453" s="13" t="e">
        <f>VLOOKUP(J3453,'[1]Nhân viên'!$E$20:$F$41,2,0)</f>
        <v>#REF!</v>
      </c>
    </row>
    <row r="3454" spans="1:18" hidden="1">
      <c r="A3454" s="11">
        <v>3456</v>
      </c>
      <c r="B3454" s="11">
        <f t="shared" si="162"/>
        <v>0</v>
      </c>
      <c r="E3454" s="13" t="e">
        <f>VLOOKUP(D3454,#REF!,2,0)</f>
        <v>#REF!</v>
      </c>
      <c r="H3454" s="13" t="e">
        <f>VLOOKUP(F3454,#REF!,2,0)</f>
        <v>#REF!</v>
      </c>
      <c r="I3454" s="13" t="str">
        <f>VLOOKUP(F3454,'[1]Khách hàng'!$A$4:$F$2144,3,0)</f>
        <v>Số 1 đường số 17A, Khu phố 11, Phường Bình Trị Đông B, Quận Bình Tân, TP.HCM.</v>
      </c>
      <c r="J3454" s="13" t="e">
        <f>VLOOKUP(F3454,#REF!,5,0)</f>
        <v>#REF!</v>
      </c>
      <c r="M3454" s="13" t="e">
        <f>VLOOKUP(K3454,#REF!,2,0)</f>
        <v>#REF!</v>
      </c>
      <c r="N3454" s="17" t="e">
        <f>VLOOKUP(K3454,#REF!,6,0)</f>
        <v>#REF!</v>
      </c>
      <c r="O3454" s="17" t="e">
        <f t="shared" si="163"/>
        <v>#REF!</v>
      </c>
      <c r="P3454" s="22">
        <v>0.08</v>
      </c>
      <c r="Q3454" s="17" t="e">
        <f t="shared" si="164"/>
        <v>#REF!</v>
      </c>
      <c r="R3454" s="13" t="e">
        <f>VLOOKUP(J3454,'[1]Nhân viên'!$E$20:$F$41,2,0)</f>
        <v>#REF!</v>
      </c>
    </row>
    <row r="3455" spans="1:18" hidden="1">
      <c r="A3455" s="11">
        <v>3457</v>
      </c>
      <c r="B3455" s="11">
        <f t="shared" si="162"/>
        <v>0</v>
      </c>
      <c r="E3455" s="13" t="e">
        <f>VLOOKUP(D3455,#REF!,2,0)</f>
        <v>#REF!</v>
      </c>
      <c r="H3455" s="13" t="e">
        <f>VLOOKUP(F3455,#REF!,2,0)</f>
        <v>#REF!</v>
      </c>
      <c r="I3455" s="13" t="str">
        <f>VLOOKUP(F3455,'[1]Khách hàng'!$A$4:$F$2144,3,0)</f>
        <v>Số 1 đường số 17A, Khu phố 11, Phường Bình Trị Đông B, Quận Bình Tân, TP.HCM.</v>
      </c>
      <c r="J3455" s="13" t="e">
        <f>VLOOKUP(F3455,#REF!,5,0)</f>
        <v>#REF!</v>
      </c>
      <c r="M3455" s="13" t="e">
        <f>VLOOKUP(K3455,#REF!,2,0)</f>
        <v>#REF!</v>
      </c>
      <c r="N3455" s="17" t="e">
        <f>VLOOKUP(K3455,#REF!,6,0)</f>
        <v>#REF!</v>
      </c>
      <c r="O3455" s="17" t="e">
        <f t="shared" si="163"/>
        <v>#REF!</v>
      </c>
      <c r="P3455" s="22">
        <v>0.08</v>
      </c>
      <c r="Q3455" s="17" t="e">
        <f t="shared" si="164"/>
        <v>#REF!</v>
      </c>
      <c r="R3455" s="13" t="e">
        <f>VLOOKUP(J3455,'[1]Nhân viên'!$E$20:$F$41,2,0)</f>
        <v>#REF!</v>
      </c>
    </row>
    <row r="3456" spans="1:18" hidden="1">
      <c r="A3456" s="11">
        <v>3458</v>
      </c>
      <c r="B3456" s="11">
        <f t="shared" si="162"/>
        <v>0</v>
      </c>
      <c r="E3456" s="13" t="e">
        <f>VLOOKUP(D3456,#REF!,2,0)</f>
        <v>#REF!</v>
      </c>
      <c r="H3456" s="13" t="e">
        <f>VLOOKUP(F3456,#REF!,2,0)</f>
        <v>#REF!</v>
      </c>
      <c r="I3456" s="13" t="str">
        <f>VLOOKUP(F3456,'[1]Khách hàng'!$A$4:$F$2144,3,0)</f>
        <v>Số 1 đường số 17A, Khu phố 11, Phường Bình Trị Đông B, Quận Bình Tân, TP.HCM.</v>
      </c>
      <c r="J3456" s="13" t="e">
        <f>VLOOKUP(F3456,#REF!,5,0)</f>
        <v>#REF!</v>
      </c>
      <c r="M3456" s="13" t="e">
        <f>VLOOKUP(K3456,#REF!,2,0)</f>
        <v>#REF!</v>
      </c>
      <c r="N3456" s="17" t="e">
        <f>VLOOKUP(K3456,#REF!,6,0)</f>
        <v>#REF!</v>
      </c>
      <c r="O3456" s="17" t="e">
        <f t="shared" si="163"/>
        <v>#REF!</v>
      </c>
      <c r="P3456" s="22">
        <v>0.08</v>
      </c>
      <c r="Q3456" s="17" t="e">
        <f t="shared" si="164"/>
        <v>#REF!</v>
      </c>
      <c r="R3456" s="13" t="e">
        <f>VLOOKUP(J3456,'[1]Nhân viên'!$E$20:$F$41,2,0)</f>
        <v>#REF!</v>
      </c>
    </row>
    <row r="3457" spans="1:18" hidden="1">
      <c r="A3457" s="11">
        <v>3459</v>
      </c>
      <c r="B3457" s="11">
        <f t="shared" si="162"/>
        <v>0</v>
      </c>
      <c r="E3457" s="13" t="e">
        <f>VLOOKUP(D3457,#REF!,2,0)</f>
        <v>#REF!</v>
      </c>
      <c r="H3457" s="13" t="e">
        <f>VLOOKUP(F3457,#REF!,2,0)</f>
        <v>#REF!</v>
      </c>
      <c r="I3457" s="13" t="str">
        <f>VLOOKUP(F3457,'[1]Khách hàng'!$A$4:$F$2144,3,0)</f>
        <v>Số 1 đường số 17A, Khu phố 11, Phường Bình Trị Đông B, Quận Bình Tân, TP.HCM.</v>
      </c>
      <c r="J3457" s="13" t="e">
        <f>VLOOKUP(F3457,#REF!,5,0)</f>
        <v>#REF!</v>
      </c>
      <c r="M3457" s="13" t="e">
        <f>VLOOKUP(K3457,#REF!,2,0)</f>
        <v>#REF!</v>
      </c>
      <c r="N3457" s="17" t="e">
        <f>VLOOKUP(K3457,#REF!,6,0)</f>
        <v>#REF!</v>
      </c>
      <c r="O3457" s="17" t="e">
        <f t="shared" si="163"/>
        <v>#REF!</v>
      </c>
      <c r="P3457" s="22">
        <v>0.08</v>
      </c>
      <c r="Q3457" s="17" t="e">
        <f t="shared" si="164"/>
        <v>#REF!</v>
      </c>
      <c r="R3457" s="13" t="e">
        <f>VLOOKUP(J3457,'[1]Nhân viên'!$E$20:$F$41,2,0)</f>
        <v>#REF!</v>
      </c>
    </row>
    <row r="3458" spans="1:18" hidden="1">
      <c r="A3458" s="11">
        <v>3460</v>
      </c>
      <c r="B3458" s="11">
        <f t="shared" si="162"/>
        <v>0</v>
      </c>
      <c r="E3458" s="13" t="e">
        <f>VLOOKUP(D3458,#REF!,2,0)</f>
        <v>#REF!</v>
      </c>
      <c r="H3458" s="13" t="e">
        <f>VLOOKUP(F3458,#REF!,2,0)</f>
        <v>#REF!</v>
      </c>
      <c r="I3458" s="13" t="str">
        <f>VLOOKUP(F3458,'[1]Khách hàng'!$A$4:$F$2144,3,0)</f>
        <v>Số 1 đường số 17A, Khu phố 11, Phường Bình Trị Đông B, Quận Bình Tân, TP.HCM.</v>
      </c>
      <c r="J3458" s="13" t="e">
        <f>VLOOKUP(F3458,#REF!,5,0)</f>
        <v>#REF!</v>
      </c>
      <c r="M3458" s="13" t="e">
        <f>VLOOKUP(K3458,#REF!,2,0)</f>
        <v>#REF!</v>
      </c>
      <c r="N3458" s="17" t="e">
        <f>VLOOKUP(K3458,#REF!,6,0)</f>
        <v>#REF!</v>
      </c>
      <c r="O3458" s="17" t="e">
        <f t="shared" si="163"/>
        <v>#REF!</v>
      </c>
      <c r="P3458" s="22">
        <v>0.08</v>
      </c>
      <c r="Q3458" s="17" t="e">
        <f t="shared" si="164"/>
        <v>#REF!</v>
      </c>
      <c r="R3458" s="13" t="e">
        <f>VLOOKUP(J3458,'[1]Nhân viên'!$E$20:$F$41,2,0)</f>
        <v>#REF!</v>
      </c>
    </row>
    <row r="3459" spans="1:18" hidden="1">
      <c r="A3459" s="11">
        <v>3461</v>
      </c>
      <c r="B3459" s="11">
        <f t="shared" si="162"/>
        <v>0</v>
      </c>
      <c r="E3459" s="13" t="e">
        <f>VLOOKUP(D3459,#REF!,2,0)</f>
        <v>#REF!</v>
      </c>
      <c r="H3459" s="13" t="e">
        <f>VLOOKUP(F3459,#REF!,2,0)</f>
        <v>#REF!</v>
      </c>
      <c r="I3459" s="13" t="str">
        <f>VLOOKUP(F3459,'[1]Khách hàng'!$A$4:$F$2144,3,0)</f>
        <v>Số 1 đường số 17A, Khu phố 11, Phường Bình Trị Đông B, Quận Bình Tân, TP.HCM.</v>
      </c>
      <c r="J3459" s="13" t="e">
        <f>VLOOKUP(F3459,#REF!,5,0)</f>
        <v>#REF!</v>
      </c>
      <c r="M3459" s="13" t="e">
        <f>VLOOKUP(K3459,#REF!,2,0)</f>
        <v>#REF!</v>
      </c>
      <c r="N3459" s="17" t="e">
        <f>VLOOKUP(K3459,#REF!,6,0)</f>
        <v>#REF!</v>
      </c>
      <c r="O3459" s="17" t="e">
        <f t="shared" si="163"/>
        <v>#REF!</v>
      </c>
      <c r="P3459" s="22">
        <v>0.08</v>
      </c>
      <c r="Q3459" s="17" t="e">
        <f t="shared" si="164"/>
        <v>#REF!</v>
      </c>
      <c r="R3459" s="13" t="e">
        <f>VLOOKUP(J3459,'[1]Nhân viên'!$E$20:$F$41,2,0)</f>
        <v>#REF!</v>
      </c>
    </row>
    <row r="3460" spans="1:18" hidden="1">
      <c r="A3460" s="11">
        <v>3462</v>
      </c>
      <c r="B3460" s="11">
        <f t="shared" si="162"/>
        <v>0</v>
      </c>
      <c r="E3460" s="13" t="e">
        <f>VLOOKUP(D3460,#REF!,2,0)</f>
        <v>#REF!</v>
      </c>
      <c r="H3460" s="13" t="e">
        <f>VLOOKUP(F3460,#REF!,2,0)</f>
        <v>#REF!</v>
      </c>
      <c r="I3460" s="13" t="str">
        <f>VLOOKUP(F3460,'[1]Khách hàng'!$A$4:$F$2144,3,0)</f>
        <v>Số 1 đường số 17A, Khu phố 11, Phường Bình Trị Đông B, Quận Bình Tân, TP.HCM.</v>
      </c>
      <c r="J3460" s="13" t="e">
        <f>VLOOKUP(F3460,#REF!,5,0)</f>
        <v>#REF!</v>
      </c>
      <c r="M3460" s="13" t="e">
        <f>VLOOKUP(K3460,#REF!,2,0)</f>
        <v>#REF!</v>
      </c>
      <c r="N3460" s="17" t="e">
        <f>VLOOKUP(K3460,#REF!,6,0)</f>
        <v>#REF!</v>
      </c>
      <c r="O3460" s="17" t="e">
        <f t="shared" si="163"/>
        <v>#REF!</v>
      </c>
      <c r="P3460" s="22">
        <v>0.08</v>
      </c>
      <c r="Q3460" s="17" t="e">
        <f t="shared" si="164"/>
        <v>#REF!</v>
      </c>
      <c r="R3460" s="13" t="e">
        <f>VLOOKUP(J3460,'[1]Nhân viên'!$E$20:$F$41,2,0)</f>
        <v>#REF!</v>
      </c>
    </row>
    <row r="3461" spans="1:18" hidden="1">
      <c r="A3461" s="11">
        <v>3463</v>
      </c>
      <c r="B3461" s="11">
        <f t="shared" si="162"/>
        <v>0</v>
      </c>
      <c r="E3461" s="13" t="e">
        <f>VLOOKUP(D3461,#REF!,2,0)</f>
        <v>#REF!</v>
      </c>
      <c r="H3461" s="13" t="e">
        <f>VLOOKUP(F3461,#REF!,2,0)</f>
        <v>#REF!</v>
      </c>
      <c r="I3461" s="13" t="str">
        <f>VLOOKUP(F3461,'[1]Khách hàng'!$A$4:$F$2144,3,0)</f>
        <v>Số 1 đường số 17A, Khu phố 11, Phường Bình Trị Đông B, Quận Bình Tân, TP.HCM.</v>
      </c>
      <c r="J3461" s="13" t="e">
        <f>VLOOKUP(F3461,#REF!,5,0)</f>
        <v>#REF!</v>
      </c>
      <c r="M3461" s="13" t="e">
        <f>VLOOKUP(K3461,#REF!,2,0)</f>
        <v>#REF!</v>
      </c>
      <c r="N3461" s="17" t="e">
        <f>VLOOKUP(K3461,#REF!,6,0)</f>
        <v>#REF!</v>
      </c>
      <c r="O3461" s="17" t="e">
        <f t="shared" si="163"/>
        <v>#REF!</v>
      </c>
      <c r="P3461" s="22">
        <v>0.08</v>
      </c>
      <c r="Q3461" s="17" t="e">
        <f t="shared" si="164"/>
        <v>#REF!</v>
      </c>
      <c r="R3461" s="13" t="e">
        <f>VLOOKUP(J3461,'[1]Nhân viên'!$E$20:$F$41,2,0)</f>
        <v>#REF!</v>
      </c>
    </row>
    <row r="3462" spans="1:18" hidden="1">
      <c r="A3462" s="11">
        <v>3464</v>
      </c>
      <c r="B3462" s="11">
        <f t="shared" si="162"/>
        <v>0</v>
      </c>
      <c r="E3462" s="13" t="e">
        <f>VLOOKUP(D3462,#REF!,2,0)</f>
        <v>#REF!</v>
      </c>
      <c r="H3462" s="13" t="e">
        <f>VLOOKUP(F3462,#REF!,2,0)</f>
        <v>#REF!</v>
      </c>
      <c r="I3462" s="13" t="str">
        <f>VLOOKUP(F3462,'[1]Khách hàng'!$A$4:$F$2144,3,0)</f>
        <v>Số 1 đường số 17A, Khu phố 11, Phường Bình Trị Đông B, Quận Bình Tân, TP.HCM.</v>
      </c>
      <c r="J3462" s="13" t="e">
        <f>VLOOKUP(F3462,#REF!,5,0)</f>
        <v>#REF!</v>
      </c>
      <c r="M3462" s="13" t="e">
        <f>VLOOKUP(K3462,#REF!,2,0)</f>
        <v>#REF!</v>
      </c>
      <c r="N3462" s="17" t="e">
        <f>VLOOKUP(K3462,#REF!,6,0)</f>
        <v>#REF!</v>
      </c>
      <c r="O3462" s="17" t="e">
        <f t="shared" si="163"/>
        <v>#REF!</v>
      </c>
      <c r="P3462" s="22">
        <v>0.08</v>
      </c>
      <c r="Q3462" s="17" t="e">
        <f t="shared" si="164"/>
        <v>#REF!</v>
      </c>
      <c r="R3462" s="13" t="e">
        <f>VLOOKUP(J3462,'[1]Nhân viên'!$E$20:$F$41,2,0)</f>
        <v>#REF!</v>
      </c>
    </row>
    <row r="3463" spans="1:18" hidden="1">
      <c r="A3463" s="11">
        <v>3465</v>
      </c>
      <c r="B3463" s="11">
        <f t="shared" si="162"/>
        <v>0</v>
      </c>
      <c r="E3463" s="13" t="e">
        <f>VLOOKUP(D3463,#REF!,2,0)</f>
        <v>#REF!</v>
      </c>
      <c r="H3463" s="13" t="e">
        <f>VLOOKUP(F3463,#REF!,2,0)</f>
        <v>#REF!</v>
      </c>
      <c r="I3463" s="13" t="str">
        <f>VLOOKUP(F3463,'[1]Khách hàng'!$A$4:$F$2144,3,0)</f>
        <v>Số 1 đường số 17A, Khu phố 11, Phường Bình Trị Đông B, Quận Bình Tân, TP.HCM.</v>
      </c>
      <c r="J3463" s="13" t="e">
        <f>VLOOKUP(F3463,#REF!,5,0)</f>
        <v>#REF!</v>
      </c>
      <c r="M3463" s="13" t="e">
        <f>VLOOKUP(K3463,#REF!,2,0)</f>
        <v>#REF!</v>
      </c>
      <c r="N3463" s="17" t="e">
        <f>VLOOKUP(K3463,#REF!,6,0)</f>
        <v>#REF!</v>
      </c>
      <c r="O3463" s="17" t="e">
        <f t="shared" si="163"/>
        <v>#REF!</v>
      </c>
      <c r="P3463" s="22">
        <v>0.08</v>
      </c>
      <c r="Q3463" s="17" t="e">
        <f t="shared" si="164"/>
        <v>#REF!</v>
      </c>
      <c r="R3463" s="13" t="e">
        <f>VLOOKUP(J3463,'[1]Nhân viên'!$E$20:$F$41,2,0)</f>
        <v>#REF!</v>
      </c>
    </row>
    <row r="3464" spans="1:18" hidden="1">
      <c r="A3464" s="11">
        <v>3466</v>
      </c>
      <c r="B3464" s="11">
        <f t="shared" si="162"/>
        <v>0</v>
      </c>
      <c r="E3464" s="13" t="e">
        <f>VLOOKUP(D3464,#REF!,2,0)</f>
        <v>#REF!</v>
      </c>
      <c r="H3464" s="13" t="e">
        <f>VLOOKUP(F3464,#REF!,2,0)</f>
        <v>#REF!</v>
      </c>
      <c r="I3464" s="13" t="str">
        <f>VLOOKUP(F3464,'[1]Khách hàng'!$A$4:$F$2144,3,0)</f>
        <v>Số 1 đường số 17A, Khu phố 11, Phường Bình Trị Đông B, Quận Bình Tân, TP.HCM.</v>
      </c>
      <c r="J3464" s="13" t="e">
        <f>VLOOKUP(F3464,#REF!,5,0)</f>
        <v>#REF!</v>
      </c>
      <c r="M3464" s="13" t="e">
        <f>VLOOKUP(K3464,#REF!,2,0)</f>
        <v>#REF!</v>
      </c>
      <c r="N3464" s="17" t="e">
        <f>VLOOKUP(K3464,#REF!,6,0)</f>
        <v>#REF!</v>
      </c>
      <c r="O3464" s="17" t="e">
        <f t="shared" si="163"/>
        <v>#REF!</v>
      </c>
      <c r="P3464" s="22">
        <v>0.08</v>
      </c>
      <c r="Q3464" s="17" t="e">
        <f t="shared" si="164"/>
        <v>#REF!</v>
      </c>
      <c r="R3464" s="13" t="e">
        <f>VLOOKUP(J3464,'[1]Nhân viên'!$E$20:$F$41,2,0)</f>
        <v>#REF!</v>
      </c>
    </row>
    <row r="3465" spans="1:18" hidden="1">
      <c r="A3465" s="11">
        <v>3467</v>
      </c>
      <c r="B3465" s="11">
        <f t="shared" si="162"/>
        <v>0</v>
      </c>
      <c r="E3465" s="13" t="e">
        <f>VLOOKUP(D3465,#REF!,2,0)</f>
        <v>#REF!</v>
      </c>
      <c r="H3465" s="13" t="e">
        <f>VLOOKUP(F3465,#REF!,2,0)</f>
        <v>#REF!</v>
      </c>
      <c r="I3465" s="13" t="str">
        <f>VLOOKUP(F3465,'[1]Khách hàng'!$A$4:$F$2144,3,0)</f>
        <v>Số 1 đường số 17A, Khu phố 11, Phường Bình Trị Đông B, Quận Bình Tân, TP.HCM.</v>
      </c>
      <c r="J3465" s="13" t="e">
        <f>VLOOKUP(F3465,#REF!,5,0)</f>
        <v>#REF!</v>
      </c>
      <c r="M3465" s="13" t="e">
        <f>VLOOKUP(K3465,#REF!,2,0)</f>
        <v>#REF!</v>
      </c>
      <c r="N3465" s="17" t="e">
        <f>VLOOKUP(K3465,#REF!,6,0)</f>
        <v>#REF!</v>
      </c>
      <c r="O3465" s="17" t="e">
        <f t="shared" si="163"/>
        <v>#REF!</v>
      </c>
      <c r="P3465" s="22">
        <v>0.08</v>
      </c>
      <c r="Q3465" s="17" t="e">
        <f t="shared" si="164"/>
        <v>#REF!</v>
      </c>
      <c r="R3465" s="13" t="e">
        <f>VLOOKUP(J3465,'[1]Nhân viên'!$E$20:$F$41,2,0)</f>
        <v>#REF!</v>
      </c>
    </row>
    <row r="3466" spans="1:18" hidden="1">
      <c r="A3466" s="11">
        <v>3468</v>
      </c>
      <c r="B3466" s="11">
        <f t="shared" si="162"/>
        <v>0</v>
      </c>
      <c r="E3466" s="13" t="e">
        <f>VLOOKUP(D3466,#REF!,2,0)</f>
        <v>#REF!</v>
      </c>
      <c r="H3466" s="13" t="e">
        <f>VLOOKUP(F3466,#REF!,2,0)</f>
        <v>#REF!</v>
      </c>
      <c r="I3466" s="13" t="str">
        <f>VLOOKUP(F3466,'[1]Khách hàng'!$A$4:$F$2144,3,0)</f>
        <v>Số 1 đường số 17A, Khu phố 11, Phường Bình Trị Đông B, Quận Bình Tân, TP.HCM.</v>
      </c>
      <c r="J3466" s="13" t="e">
        <f>VLOOKUP(F3466,#REF!,5,0)</f>
        <v>#REF!</v>
      </c>
      <c r="M3466" s="13" t="e">
        <f>VLOOKUP(K3466,#REF!,2,0)</f>
        <v>#REF!</v>
      </c>
      <c r="N3466" s="17" t="e">
        <f>VLOOKUP(K3466,#REF!,6,0)</f>
        <v>#REF!</v>
      </c>
      <c r="O3466" s="17" t="e">
        <f t="shared" si="163"/>
        <v>#REF!</v>
      </c>
      <c r="P3466" s="22">
        <v>0.08</v>
      </c>
      <c r="Q3466" s="17" t="e">
        <f t="shared" si="164"/>
        <v>#REF!</v>
      </c>
      <c r="R3466" s="13" t="e">
        <f>VLOOKUP(J3466,'[1]Nhân viên'!$E$20:$F$41,2,0)</f>
        <v>#REF!</v>
      </c>
    </row>
    <row r="3467" spans="1:18" hidden="1">
      <c r="A3467" s="11">
        <v>3469</v>
      </c>
      <c r="B3467" s="11">
        <f t="shared" si="162"/>
        <v>0</v>
      </c>
      <c r="E3467" s="13" t="e">
        <f>VLOOKUP(D3467,#REF!,2,0)</f>
        <v>#REF!</v>
      </c>
      <c r="H3467" s="13" t="e">
        <f>VLOOKUP(F3467,#REF!,2,0)</f>
        <v>#REF!</v>
      </c>
      <c r="I3467" s="13" t="str">
        <f>VLOOKUP(F3467,'[1]Khách hàng'!$A$4:$F$2144,3,0)</f>
        <v>Số 1 đường số 17A, Khu phố 11, Phường Bình Trị Đông B, Quận Bình Tân, TP.HCM.</v>
      </c>
      <c r="J3467" s="13" t="e">
        <f>VLOOKUP(F3467,#REF!,5,0)</f>
        <v>#REF!</v>
      </c>
      <c r="M3467" s="13" t="e">
        <f>VLOOKUP(K3467,#REF!,2,0)</f>
        <v>#REF!</v>
      </c>
      <c r="N3467" s="17" t="e">
        <f>VLOOKUP(K3467,#REF!,6,0)</f>
        <v>#REF!</v>
      </c>
      <c r="O3467" s="17" t="e">
        <f t="shared" si="163"/>
        <v>#REF!</v>
      </c>
      <c r="P3467" s="22">
        <v>0.08</v>
      </c>
      <c r="Q3467" s="17" t="e">
        <f t="shared" si="164"/>
        <v>#REF!</v>
      </c>
      <c r="R3467" s="13" t="e">
        <f>VLOOKUP(J3467,'[1]Nhân viên'!$E$20:$F$41,2,0)</f>
        <v>#REF!</v>
      </c>
    </row>
    <row r="3468" spans="1:18" hidden="1">
      <c r="A3468" s="11">
        <v>3470</v>
      </c>
      <c r="B3468" s="11">
        <f t="shared" si="162"/>
        <v>0</v>
      </c>
      <c r="E3468" s="13" t="e">
        <f>VLOOKUP(D3468,#REF!,2,0)</f>
        <v>#REF!</v>
      </c>
      <c r="H3468" s="13" t="e">
        <f>VLOOKUP(F3468,#REF!,2,0)</f>
        <v>#REF!</v>
      </c>
      <c r="I3468" s="13" t="str">
        <f>VLOOKUP(F3468,'[1]Khách hàng'!$A$4:$F$2144,3,0)</f>
        <v>Số 1 đường số 17A, Khu phố 11, Phường Bình Trị Đông B, Quận Bình Tân, TP.HCM.</v>
      </c>
      <c r="J3468" s="13" t="e">
        <f>VLOOKUP(F3468,#REF!,5,0)</f>
        <v>#REF!</v>
      </c>
      <c r="M3468" s="13" t="e">
        <f>VLOOKUP(K3468,#REF!,2,0)</f>
        <v>#REF!</v>
      </c>
      <c r="N3468" s="17" t="e">
        <f>VLOOKUP(K3468,#REF!,6,0)</f>
        <v>#REF!</v>
      </c>
      <c r="O3468" s="17" t="e">
        <f t="shared" si="163"/>
        <v>#REF!</v>
      </c>
      <c r="P3468" s="22">
        <v>0.08</v>
      </c>
      <c r="Q3468" s="17" t="e">
        <f t="shared" si="164"/>
        <v>#REF!</v>
      </c>
      <c r="R3468" s="13" t="e">
        <f>VLOOKUP(J3468,'[1]Nhân viên'!$E$20:$F$41,2,0)</f>
        <v>#REF!</v>
      </c>
    </row>
    <row r="3469" spans="1:18" hidden="1">
      <c r="A3469" s="11">
        <v>3471</v>
      </c>
      <c r="B3469" s="11">
        <f t="shared" si="162"/>
        <v>0</v>
      </c>
      <c r="E3469" s="13" t="e">
        <f>VLOOKUP(D3469,#REF!,2,0)</f>
        <v>#REF!</v>
      </c>
      <c r="H3469" s="13" t="e">
        <f>VLOOKUP(F3469,#REF!,2,0)</f>
        <v>#REF!</v>
      </c>
      <c r="I3469" s="13" t="str">
        <f>VLOOKUP(F3469,'[1]Khách hàng'!$A$4:$F$2144,3,0)</f>
        <v>Số 1 đường số 17A, Khu phố 11, Phường Bình Trị Đông B, Quận Bình Tân, TP.HCM.</v>
      </c>
      <c r="J3469" s="13" t="e">
        <f>VLOOKUP(F3469,#REF!,5,0)</f>
        <v>#REF!</v>
      </c>
      <c r="M3469" s="13" t="e">
        <f>VLOOKUP(K3469,#REF!,2,0)</f>
        <v>#REF!</v>
      </c>
      <c r="N3469" s="17" t="e">
        <f>VLOOKUP(K3469,#REF!,6,0)</f>
        <v>#REF!</v>
      </c>
      <c r="O3469" s="17" t="e">
        <f t="shared" si="163"/>
        <v>#REF!</v>
      </c>
      <c r="P3469" s="22">
        <v>0.08</v>
      </c>
      <c r="Q3469" s="17" t="e">
        <f t="shared" si="164"/>
        <v>#REF!</v>
      </c>
      <c r="R3469" s="13" t="e">
        <f>VLOOKUP(J3469,'[1]Nhân viên'!$E$20:$F$41,2,0)</f>
        <v>#REF!</v>
      </c>
    </row>
    <row r="3470" spans="1:18" hidden="1">
      <c r="A3470" s="11">
        <v>3472</v>
      </c>
      <c r="B3470" s="11">
        <f t="shared" si="162"/>
        <v>0</v>
      </c>
      <c r="E3470" s="13" t="e">
        <f>VLOOKUP(D3470,#REF!,2,0)</f>
        <v>#REF!</v>
      </c>
      <c r="H3470" s="13" t="e">
        <f>VLOOKUP(F3470,#REF!,2,0)</f>
        <v>#REF!</v>
      </c>
      <c r="I3470" s="13" t="str">
        <f>VLOOKUP(F3470,'[1]Khách hàng'!$A$4:$F$2144,3,0)</f>
        <v>Số 1 đường số 17A, Khu phố 11, Phường Bình Trị Đông B, Quận Bình Tân, TP.HCM.</v>
      </c>
      <c r="J3470" s="13" t="e">
        <f>VLOOKUP(F3470,#REF!,5,0)</f>
        <v>#REF!</v>
      </c>
      <c r="M3470" s="13" t="e">
        <f>VLOOKUP(K3470,#REF!,2,0)</f>
        <v>#REF!</v>
      </c>
      <c r="N3470" s="17" t="e">
        <f>VLOOKUP(K3470,#REF!,6,0)</f>
        <v>#REF!</v>
      </c>
      <c r="O3470" s="17" t="e">
        <f t="shared" si="163"/>
        <v>#REF!</v>
      </c>
      <c r="P3470" s="22">
        <v>0.08</v>
      </c>
      <c r="Q3470" s="17" t="e">
        <f t="shared" si="164"/>
        <v>#REF!</v>
      </c>
      <c r="R3470" s="13" t="e">
        <f>VLOOKUP(J3470,'[1]Nhân viên'!$E$20:$F$41,2,0)</f>
        <v>#REF!</v>
      </c>
    </row>
    <row r="3471" spans="1:18" hidden="1">
      <c r="A3471" s="11">
        <v>3473</v>
      </c>
      <c r="B3471" s="11">
        <f t="shared" si="162"/>
        <v>0</v>
      </c>
      <c r="E3471" s="13" t="e">
        <f>VLOOKUP(D3471,#REF!,2,0)</f>
        <v>#REF!</v>
      </c>
      <c r="H3471" s="13" t="e">
        <f>VLOOKUP(F3471,#REF!,2,0)</f>
        <v>#REF!</v>
      </c>
      <c r="I3471" s="13" t="str">
        <f>VLOOKUP(F3471,'[1]Khách hàng'!$A$4:$F$2144,3,0)</f>
        <v>Số 1 đường số 17A, Khu phố 11, Phường Bình Trị Đông B, Quận Bình Tân, TP.HCM.</v>
      </c>
      <c r="J3471" s="13" t="e">
        <f>VLOOKUP(F3471,#REF!,5,0)</f>
        <v>#REF!</v>
      </c>
      <c r="M3471" s="13" t="e">
        <f>VLOOKUP(K3471,#REF!,2,0)</f>
        <v>#REF!</v>
      </c>
      <c r="N3471" s="17" t="e">
        <f>VLOOKUP(K3471,#REF!,6,0)</f>
        <v>#REF!</v>
      </c>
      <c r="O3471" s="17" t="e">
        <f t="shared" si="163"/>
        <v>#REF!</v>
      </c>
      <c r="P3471" s="22">
        <v>0.08</v>
      </c>
      <c r="Q3471" s="17" t="e">
        <f t="shared" si="164"/>
        <v>#REF!</v>
      </c>
      <c r="R3471" s="13" t="e">
        <f>VLOOKUP(J3471,'[1]Nhân viên'!$E$20:$F$41,2,0)</f>
        <v>#REF!</v>
      </c>
    </row>
    <row r="3472" spans="1:18" hidden="1">
      <c r="A3472" s="11">
        <v>3474</v>
      </c>
      <c r="B3472" s="11">
        <f t="shared" si="162"/>
        <v>0</v>
      </c>
      <c r="E3472" s="13" t="e">
        <f>VLOOKUP(D3472,#REF!,2,0)</f>
        <v>#REF!</v>
      </c>
      <c r="H3472" s="13" t="e">
        <f>VLOOKUP(F3472,#REF!,2,0)</f>
        <v>#REF!</v>
      </c>
      <c r="I3472" s="13" t="str">
        <f>VLOOKUP(F3472,'[1]Khách hàng'!$A$4:$F$2144,3,0)</f>
        <v>Số 1 đường số 17A, Khu phố 11, Phường Bình Trị Đông B, Quận Bình Tân, TP.HCM.</v>
      </c>
      <c r="J3472" s="13" t="e">
        <f>VLOOKUP(F3472,#REF!,5,0)</f>
        <v>#REF!</v>
      </c>
      <c r="M3472" s="13" t="e">
        <f>VLOOKUP(K3472,#REF!,2,0)</f>
        <v>#REF!</v>
      </c>
      <c r="N3472" s="17" t="e">
        <f>VLOOKUP(K3472,#REF!,6,0)</f>
        <v>#REF!</v>
      </c>
      <c r="O3472" s="17" t="e">
        <f t="shared" si="163"/>
        <v>#REF!</v>
      </c>
      <c r="P3472" s="22">
        <v>0.08</v>
      </c>
      <c r="Q3472" s="17" t="e">
        <f t="shared" si="164"/>
        <v>#REF!</v>
      </c>
      <c r="R3472" s="13" t="e">
        <f>VLOOKUP(J3472,'[1]Nhân viên'!$E$20:$F$41,2,0)</f>
        <v>#REF!</v>
      </c>
    </row>
    <row r="3473" spans="1:18" hidden="1">
      <c r="A3473" s="11">
        <v>3475</v>
      </c>
      <c r="B3473" s="11">
        <f t="shared" si="162"/>
        <v>0</v>
      </c>
      <c r="E3473" s="13" t="e">
        <f>VLOOKUP(D3473,#REF!,2,0)</f>
        <v>#REF!</v>
      </c>
      <c r="H3473" s="13" t="e">
        <f>VLOOKUP(F3473,#REF!,2,0)</f>
        <v>#REF!</v>
      </c>
      <c r="I3473" s="13" t="str">
        <f>VLOOKUP(F3473,'[1]Khách hàng'!$A$4:$F$2144,3,0)</f>
        <v>Số 1 đường số 17A, Khu phố 11, Phường Bình Trị Đông B, Quận Bình Tân, TP.HCM.</v>
      </c>
      <c r="J3473" s="13" t="e">
        <f>VLOOKUP(F3473,#REF!,5,0)</f>
        <v>#REF!</v>
      </c>
      <c r="M3473" s="13" t="e">
        <f>VLOOKUP(K3473,#REF!,2,0)</f>
        <v>#REF!</v>
      </c>
      <c r="N3473" s="17" t="e">
        <f>VLOOKUP(K3473,#REF!,6,0)</f>
        <v>#REF!</v>
      </c>
      <c r="O3473" s="17" t="e">
        <f t="shared" si="163"/>
        <v>#REF!</v>
      </c>
      <c r="P3473" s="22">
        <v>0.08</v>
      </c>
      <c r="Q3473" s="17" t="e">
        <f t="shared" si="164"/>
        <v>#REF!</v>
      </c>
      <c r="R3473" s="13" t="e">
        <f>VLOOKUP(J3473,'[1]Nhân viên'!$E$20:$F$41,2,0)</f>
        <v>#REF!</v>
      </c>
    </row>
    <row r="3474" spans="1:18" hidden="1">
      <c r="A3474" s="11">
        <v>3476</v>
      </c>
      <c r="B3474" s="11">
        <f t="shared" si="162"/>
        <v>0</v>
      </c>
      <c r="E3474" s="13" t="e">
        <f>VLOOKUP(D3474,#REF!,2,0)</f>
        <v>#REF!</v>
      </c>
      <c r="H3474" s="13" t="e">
        <f>VLOOKUP(F3474,#REF!,2,0)</f>
        <v>#REF!</v>
      </c>
      <c r="I3474" s="13" t="str">
        <f>VLOOKUP(F3474,'[1]Khách hàng'!$A$4:$F$2144,3,0)</f>
        <v>Số 1 đường số 17A, Khu phố 11, Phường Bình Trị Đông B, Quận Bình Tân, TP.HCM.</v>
      </c>
      <c r="J3474" s="13" t="e">
        <f>VLOOKUP(F3474,#REF!,5,0)</f>
        <v>#REF!</v>
      </c>
      <c r="M3474" s="13" t="e">
        <f>VLOOKUP(K3474,#REF!,2,0)</f>
        <v>#REF!</v>
      </c>
      <c r="N3474" s="17" t="e">
        <f>VLOOKUP(K3474,#REF!,6,0)</f>
        <v>#REF!</v>
      </c>
      <c r="O3474" s="17" t="e">
        <f t="shared" si="163"/>
        <v>#REF!</v>
      </c>
      <c r="P3474" s="22">
        <v>0.08</v>
      </c>
      <c r="Q3474" s="17" t="e">
        <f t="shared" si="164"/>
        <v>#REF!</v>
      </c>
      <c r="R3474" s="13" t="e">
        <f>VLOOKUP(J3474,'[1]Nhân viên'!$E$20:$F$41,2,0)</f>
        <v>#REF!</v>
      </c>
    </row>
    <row r="3475" spans="1:18" hidden="1">
      <c r="A3475" s="11">
        <v>3477</v>
      </c>
      <c r="B3475" s="11">
        <f t="shared" si="162"/>
        <v>0</v>
      </c>
      <c r="E3475" s="13" t="e">
        <f>VLOOKUP(D3475,#REF!,2,0)</f>
        <v>#REF!</v>
      </c>
      <c r="H3475" s="13" t="e">
        <f>VLOOKUP(F3475,#REF!,2,0)</f>
        <v>#REF!</v>
      </c>
      <c r="I3475" s="13" t="str">
        <f>VLOOKUP(F3475,'[1]Khách hàng'!$A$4:$F$2144,3,0)</f>
        <v>Số 1 đường số 17A, Khu phố 11, Phường Bình Trị Đông B, Quận Bình Tân, TP.HCM.</v>
      </c>
      <c r="J3475" s="13" t="e">
        <f>VLOOKUP(F3475,#REF!,5,0)</f>
        <v>#REF!</v>
      </c>
      <c r="M3475" s="13" t="e">
        <f>VLOOKUP(K3475,#REF!,2,0)</f>
        <v>#REF!</v>
      </c>
      <c r="N3475" s="17" t="e">
        <f>VLOOKUP(K3475,#REF!,6,0)</f>
        <v>#REF!</v>
      </c>
      <c r="O3475" s="17" t="e">
        <f t="shared" si="163"/>
        <v>#REF!</v>
      </c>
      <c r="P3475" s="22">
        <v>0.08</v>
      </c>
      <c r="Q3475" s="17" t="e">
        <f t="shared" si="164"/>
        <v>#REF!</v>
      </c>
      <c r="R3475" s="13" t="e">
        <f>VLOOKUP(J3475,'[1]Nhân viên'!$E$20:$F$41,2,0)</f>
        <v>#REF!</v>
      </c>
    </row>
    <row r="3476" spans="1:18" hidden="1">
      <c r="A3476" s="11">
        <v>3478</v>
      </c>
      <c r="B3476" s="11">
        <f t="shared" si="162"/>
        <v>0</v>
      </c>
      <c r="E3476" s="13" t="e">
        <f>VLOOKUP(D3476,#REF!,2,0)</f>
        <v>#REF!</v>
      </c>
      <c r="H3476" s="13" t="e">
        <f>VLOOKUP(F3476,#REF!,2,0)</f>
        <v>#REF!</v>
      </c>
      <c r="I3476" s="13" t="str">
        <f>VLOOKUP(F3476,'[1]Khách hàng'!$A$4:$F$2144,3,0)</f>
        <v>Số 1 đường số 17A, Khu phố 11, Phường Bình Trị Đông B, Quận Bình Tân, TP.HCM.</v>
      </c>
      <c r="J3476" s="13" t="e">
        <f>VLOOKUP(F3476,#REF!,5,0)</f>
        <v>#REF!</v>
      </c>
      <c r="M3476" s="13" t="e">
        <f>VLOOKUP(K3476,#REF!,2,0)</f>
        <v>#REF!</v>
      </c>
      <c r="N3476" s="17" t="e">
        <f>VLOOKUP(K3476,#REF!,6,0)</f>
        <v>#REF!</v>
      </c>
      <c r="O3476" s="17" t="e">
        <f t="shared" si="163"/>
        <v>#REF!</v>
      </c>
      <c r="P3476" s="22">
        <v>0.08</v>
      </c>
      <c r="Q3476" s="17" t="e">
        <f t="shared" si="164"/>
        <v>#REF!</v>
      </c>
      <c r="R3476" s="13" t="e">
        <f>VLOOKUP(J3476,'[1]Nhân viên'!$E$20:$F$41,2,0)</f>
        <v>#REF!</v>
      </c>
    </row>
    <row r="3477" spans="1:18" hidden="1">
      <c r="A3477" s="11">
        <v>3479</v>
      </c>
      <c r="B3477" s="11">
        <f t="shared" si="162"/>
        <v>0</v>
      </c>
      <c r="E3477" s="13" t="e">
        <f>VLOOKUP(D3477,#REF!,2,0)</f>
        <v>#REF!</v>
      </c>
      <c r="H3477" s="13" t="e">
        <f>VLOOKUP(F3477,#REF!,2,0)</f>
        <v>#REF!</v>
      </c>
      <c r="I3477" s="13" t="str">
        <f>VLOOKUP(F3477,'[1]Khách hàng'!$A$4:$F$2144,3,0)</f>
        <v>Số 1 đường số 17A, Khu phố 11, Phường Bình Trị Đông B, Quận Bình Tân, TP.HCM.</v>
      </c>
      <c r="J3477" s="13" t="e">
        <f>VLOOKUP(F3477,#REF!,5,0)</f>
        <v>#REF!</v>
      </c>
      <c r="M3477" s="13" t="e">
        <f>VLOOKUP(K3477,#REF!,2,0)</f>
        <v>#REF!</v>
      </c>
      <c r="N3477" s="17" t="e">
        <f>VLOOKUP(K3477,#REF!,6,0)</f>
        <v>#REF!</v>
      </c>
      <c r="O3477" s="17" t="e">
        <f t="shared" si="163"/>
        <v>#REF!</v>
      </c>
      <c r="P3477" s="22">
        <v>0.08</v>
      </c>
      <c r="Q3477" s="17" t="e">
        <f t="shared" si="164"/>
        <v>#REF!</v>
      </c>
      <c r="R3477" s="13" t="e">
        <f>VLOOKUP(J3477,'[1]Nhân viên'!$E$20:$F$41,2,0)</f>
        <v>#REF!</v>
      </c>
    </row>
    <row r="3478" spans="1:18" hidden="1">
      <c r="A3478" s="11">
        <v>3480</v>
      </c>
      <c r="B3478" s="11">
        <f t="shared" si="162"/>
        <v>0</v>
      </c>
      <c r="E3478" s="13" t="e">
        <f>VLOOKUP(D3478,#REF!,2,0)</f>
        <v>#REF!</v>
      </c>
      <c r="H3478" s="13" t="e">
        <f>VLOOKUP(F3478,#REF!,2,0)</f>
        <v>#REF!</v>
      </c>
      <c r="I3478" s="13" t="str">
        <f>VLOOKUP(F3478,'[1]Khách hàng'!$A$4:$F$2144,3,0)</f>
        <v>Số 1 đường số 17A, Khu phố 11, Phường Bình Trị Đông B, Quận Bình Tân, TP.HCM.</v>
      </c>
      <c r="J3478" s="13" t="e">
        <f>VLOOKUP(F3478,#REF!,5,0)</f>
        <v>#REF!</v>
      </c>
      <c r="M3478" s="13" t="e">
        <f>VLOOKUP(K3478,#REF!,2,0)</f>
        <v>#REF!</v>
      </c>
      <c r="N3478" s="17" t="e">
        <f>VLOOKUP(K3478,#REF!,6,0)</f>
        <v>#REF!</v>
      </c>
      <c r="O3478" s="17" t="e">
        <f t="shared" si="163"/>
        <v>#REF!</v>
      </c>
      <c r="P3478" s="22">
        <v>0.08</v>
      </c>
      <c r="Q3478" s="17" t="e">
        <f t="shared" si="164"/>
        <v>#REF!</v>
      </c>
      <c r="R3478" s="13" t="e">
        <f>VLOOKUP(J3478,'[1]Nhân viên'!$E$20:$F$41,2,0)</f>
        <v>#REF!</v>
      </c>
    </row>
    <row r="3479" spans="1:18" hidden="1">
      <c r="A3479" s="11">
        <v>3481</v>
      </c>
      <c r="B3479" s="11">
        <f t="shared" si="162"/>
        <v>0</v>
      </c>
      <c r="E3479" s="13" t="e">
        <f>VLOOKUP(D3479,#REF!,2,0)</f>
        <v>#REF!</v>
      </c>
      <c r="H3479" s="13" t="e">
        <f>VLOOKUP(F3479,#REF!,2,0)</f>
        <v>#REF!</v>
      </c>
      <c r="I3479" s="13" t="str">
        <f>VLOOKUP(F3479,'[1]Khách hàng'!$A$4:$F$2144,3,0)</f>
        <v>Số 1 đường số 17A, Khu phố 11, Phường Bình Trị Đông B, Quận Bình Tân, TP.HCM.</v>
      </c>
      <c r="J3479" s="13" t="e">
        <f>VLOOKUP(F3479,#REF!,5,0)</f>
        <v>#REF!</v>
      </c>
      <c r="M3479" s="13" t="e">
        <f>VLOOKUP(K3479,#REF!,2,0)</f>
        <v>#REF!</v>
      </c>
      <c r="N3479" s="17" t="e">
        <f>VLOOKUP(K3479,#REF!,6,0)</f>
        <v>#REF!</v>
      </c>
      <c r="O3479" s="17" t="e">
        <f t="shared" si="163"/>
        <v>#REF!</v>
      </c>
      <c r="P3479" s="22">
        <v>0.08</v>
      </c>
      <c r="Q3479" s="17" t="e">
        <f t="shared" si="164"/>
        <v>#REF!</v>
      </c>
      <c r="R3479" s="13" t="e">
        <f>VLOOKUP(J3479,'[1]Nhân viên'!$E$20:$F$41,2,0)</f>
        <v>#REF!</v>
      </c>
    </row>
    <row r="3480" spans="1:18" hidden="1">
      <c r="A3480" s="11">
        <v>3482</v>
      </c>
      <c r="B3480" s="11">
        <f t="shared" si="162"/>
        <v>0</v>
      </c>
      <c r="E3480" s="13" t="e">
        <f>VLOOKUP(D3480,#REF!,2,0)</f>
        <v>#REF!</v>
      </c>
      <c r="H3480" s="13" t="e">
        <f>VLOOKUP(F3480,#REF!,2,0)</f>
        <v>#REF!</v>
      </c>
      <c r="I3480" s="13" t="str">
        <f>VLOOKUP(F3480,'[1]Khách hàng'!$A$4:$F$2144,3,0)</f>
        <v>Số 1 đường số 17A, Khu phố 11, Phường Bình Trị Đông B, Quận Bình Tân, TP.HCM.</v>
      </c>
      <c r="J3480" s="13" t="e">
        <f>VLOOKUP(F3480,#REF!,5,0)</f>
        <v>#REF!</v>
      </c>
      <c r="M3480" s="13" t="e">
        <f>VLOOKUP(K3480,#REF!,2,0)</f>
        <v>#REF!</v>
      </c>
      <c r="N3480" s="17" t="e">
        <f>VLOOKUP(K3480,#REF!,6,0)</f>
        <v>#REF!</v>
      </c>
      <c r="O3480" s="17" t="e">
        <f t="shared" si="163"/>
        <v>#REF!</v>
      </c>
      <c r="P3480" s="22">
        <v>0.08</v>
      </c>
      <c r="Q3480" s="17" t="e">
        <f t="shared" si="164"/>
        <v>#REF!</v>
      </c>
      <c r="R3480" s="13" t="e">
        <f>VLOOKUP(J3480,'[1]Nhân viên'!$E$20:$F$41,2,0)</f>
        <v>#REF!</v>
      </c>
    </row>
    <row r="3481" spans="1:18" hidden="1">
      <c r="A3481" s="11">
        <v>3483</v>
      </c>
      <c r="B3481" s="11">
        <f t="shared" si="162"/>
        <v>0</v>
      </c>
      <c r="E3481" s="13" t="e">
        <f>VLOOKUP(D3481,#REF!,2,0)</f>
        <v>#REF!</v>
      </c>
      <c r="H3481" s="13" t="e">
        <f>VLOOKUP(F3481,#REF!,2,0)</f>
        <v>#REF!</v>
      </c>
      <c r="I3481" s="13" t="str">
        <f>VLOOKUP(F3481,'[1]Khách hàng'!$A$4:$F$2144,3,0)</f>
        <v>Số 1 đường số 17A, Khu phố 11, Phường Bình Trị Đông B, Quận Bình Tân, TP.HCM.</v>
      </c>
      <c r="J3481" s="13" t="e">
        <f>VLOOKUP(F3481,#REF!,5,0)</f>
        <v>#REF!</v>
      </c>
      <c r="M3481" s="13" t="e">
        <f>VLOOKUP(K3481,#REF!,2,0)</f>
        <v>#REF!</v>
      </c>
      <c r="N3481" s="17" t="e">
        <f>VLOOKUP(K3481,#REF!,6,0)</f>
        <v>#REF!</v>
      </c>
      <c r="O3481" s="17" t="e">
        <f t="shared" si="163"/>
        <v>#REF!</v>
      </c>
      <c r="P3481" s="22">
        <v>0.08</v>
      </c>
      <c r="Q3481" s="17" t="e">
        <f t="shared" si="164"/>
        <v>#REF!</v>
      </c>
      <c r="R3481" s="13" t="e">
        <f>VLOOKUP(J3481,'[1]Nhân viên'!$E$20:$F$41,2,0)</f>
        <v>#REF!</v>
      </c>
    </row>
    <row r="3482" spans="1:18" hidden="1">
      <c r="A3482" s="11">
        <v>3484</v>
      </c>
      <c r="B3482" s="11">
        <f t="shared" si="162"/>
        <v>0</v>
      </c>
      <c r="E3482" s="13" t="e">
        <f>VLOOKUP(D3482,#REF!,2,0)</f>
        <v>#REF!</v>
      </c>
      <c r="H3482" s="13" t="e">
        <f>VLOOKUP(F3482,#REF!,2,0)</f>
        <v>#REF!</v>
      </c>
      <c r="I3482" s="13" t="str">
        <f>VLOOKUP(F3482,'[1]Khách hàng'!$A$4:$F$2144,3,0)</f>
        <v>Số 1 đường số 17A, Khu phố 11, Phường Bình Trị Đông B, Quận Bình Tân, TP.HCM.</v>
      </c>
      <c r="J3482" s="13" t="e">
        <f>VLOOKUP(F3482,#REF!,5,0)</f>
        <v>#REF!</v>
      </c>
      <c r="M3482" s="13" t="e">
        <f>VLOOKUP(K3482,#REF!,2,0)</f>
        <v>#REF!</v>
      </c>
      <c r="N3482" s="17" t="e">
        <f>VLOOKUP(K3482,#REF!,6,0)</f>
        <v>#REF!</v>
      </c>
      <c r="O3482" s="17" t="e">
        <f t="shared" si="163"/>
        <v>#REF!</v>
      </c>
      <c r="P3482" s="22">
        <v>0.08</v>
      </c>
      <c r="Q3482" s="17" t="e">
        <f t="shared" si="164"/>
        <v>#REF!</v>
      </c>
      <c r="R3482" s="13" t="e">
        <f>VLOOKUP(J3482,'[1]Nhân viên'!$E$20:$F$41,2,0)</f>
        <v>#REF!</v>
      </c>
    </row>
    <row r="3483" spans="1:18" hidden="1">
      <c r="A3483" s="11">
        <v>3485</v>
      </c>
      <c r="B3483" s="11">
        <f t="shared" si="162"/>
        <v>0</v>
      </c>
      <c r="E3483" s="13" t="e">
        <f>VLOOKUP(D3483,#REF!,2,0)</f>
        <v>#REF!</v>
      </c>
      <c r="H3483" s="13" t="e">
        <f>VLOOKUP(F3483,#REF!,2,0)</f>
        <v>#REF!</v>
      </c>
      <c r="I3483" s="13" t="str">
        <f>VLOOKUP(F3483,'[1]Khách hàng'!$A$4:$F$2144,3,0)</f>
        <v>Số 1 đường số 17A, Khu phố 11, Phường Bình Trị Đông B, Quận Bình Tân, TP.HCM.</v>
      </c>
      <c r="J3483" s="13" t="e">
        <f>VLOOKUP(F3483,#REF!,5,0)</f>
        <v>#REF!</v>
      </c>
      <c r="M3483" s="13" t="e">
        <f>VLOOKUP(K3483,#REF!,2,0)</f>
        <v>#REF!</v>
      </c>
      <c r="N3483" s="17" t="e">
        <f>VLOOKUP(K3483,#REF!,6,0)</f>
        <v>#REF!</v>
      </c>
      <c r="O3483" s="17" t="e">
        <f t="shared" si="163"/>
        <v>#REF!</v>
      </c>
      <c r="P3483" s="22">
        <v>0.08</v>
      </c>
      <c r="Q3483" s="17" t="e">
        <f t="shared" si="164"/>
        <v>#REF!</v>
      </c>
      <c r="R3483" s="13" t="e">
        <f>VLOOKUP(J3483,'[1]Nhân viên'!$E$20:$F$41,2,0)</f>
        <v>#REF!</v>
      </c>
    </row>
    <row r="3484" spans="1:18" hidden="1">
      <c r="A3484" s="11">
        <v>3486</v>
      </c>
      <c r="B3484" s="11">
        <f t="shared" ref="B3484:B3547" si="165">DAY($C3484)</f>
        <v>0</v>
      </c>
      <c r="E3484" s="13" t="e">
        <f>VLOOKUP(D3484,#REF!,2,0)</f>
        <v>#REF!</v>
      </c>
      <c r="H3484" s="13" t="e">
        <f>VLOOKUP(F3484,#REF!,2,0)</f>
        <v>#REF!</v>
      </c>
      <c r="I3484" s="13" t="str">
        <f>VLOOKUP(F3484,'[1]Khách hàng'!$A$4:$F$2144,3,0)</f>
        <v>Số 1 đường số 17A, Khu phố 11, Phường Bình Trị Đông B, Quận Bình Tân, TP.HCM.</v>
      </c>
      <c r="J3484" s="13" t="e">
        <f>VLOOKUP(F3484,#REF!,5,0)</f>
        <v>#REF!</v>
      </c>
      <c r="M3484" s="13" t="e">
        <f>VLOOKUP(K3484,#REF!,2,0)</f>
        <v>#REF!</v>
      </c>
      <c r="N3484" s="17" t="e">
        <f>VLOOKUP(K3484,#REF!,6,0)</f>
        <v>#REF!</v>
      </c>
      <c r="O3484" s="17" t="e">
        <f t="shared" si="163"/>
        <v>#REF!</v>
      </c>
      <c r="P3484" s="22">
        <v>0.08</v>
      </c>
      <c r="Q3484" s="17" t="e">
        <f t="shared" si="164"/>
        <v>#REF!</v>
      </c>
      <c r="R3484" s="13" t="e">
        <f>VLOOKUP(J3484,'[1]Nhân viên'!$E$20:$F$41,2,0)</f>
        <v>#REF!</v>
      </c>
    </row>
    <row r="3485" spans="1:18" hidden="1">
      <c r="A3485" s="11">
        <v>3487</v>
      </c>
      <c r="B3485" s="11">
        <f t="shared" si="165"/>
        <v>0</v>
      </c>
      <c r="E3485" s="13" t="e">
        <f>VLOOKUP(D3485,#REF!,2,0)</f>
        <v>#REF!</v>
      </c>
      <c r="H3485" s="13" t="e">
        <f>VLOOKUP(F3485,#REF!,2,0)</f>
        <v>#REF!</v>
      </c>
      <c r="I3485" s="13" t="str">
        <f>VLOOKUP(F3485,'[1]Khách hàng'!$A$4:$F$2144,3,0)</f>
        <v>Số 1 đường số 17A, Khu phố 11, Phường Bình Trị Đông B, Quận Bình Tân, TP.HCM.</v>
      </c>
      <c r="J3485" s="13" t="e">
        <f>VLOOKUP(F3485,#REF!,5,0)</f>
        <v>#REF!</v>
      </c>
      <c r="M3485" s="13" t="e">
        <f>VLOOKUP(K3485,#REF!,2,0)</f>
        <v>#REF!</v>
      </c>
      <c r="N3485" s="17" t="e">
        <f>VLOOKUP(K3485,#REF!,6,0)</f>
        <v>#REF!</v>
      </c>
      <c r="O3485" s="17" t="e">
        <f t="shared" si="163"/>
        <v>#REF!</v>
      </c>
      <c r="P3485" s="22">
        <v>0.08</v>
      </c>
      <c r="Q3485" s="17" t="e">
        <f t="shared" si="164"/>
        <v>#REF!</v>
      </c>
      <c r="R3485" s="13" t="e">
        <f>VLOOKUP(J3485,'[1]Nhân viên'!$E$20:$F$41,2,0)</f>
        <v>#REF!</v>
      </c>
    </row>
    <row r="3486" spans="1:18" hidden="1">
      <c r="A3486" s="11">
        <v>3488</v>
      </c>
      <c r="B3486" s="11">
        <f t="shared" si="165"/>
        <v>0</v>
      </c>
      <c r="E3486" s="13" t="e">
        <f>VLOOKUP(D3486,#REF!,2,0)</f>
        <v>#REF!</v>
      </c>
      <c r="H3486" s="13" t="e">
        <f>VLOOKUP(F3486,#REF!,2,0)</f>
        <v>#REF!</v>
      </c>
      <c r="I3486" s="13" t="str">
        <f>VLOOKUP(F3486,'[1]Khách hàng'!$A$4:$F$2144,3,0)</f>
        <v>Số 1 đường số 17A, Khu phố 11, Phường Bình Trị Đông B, Quận Bình Tân, TP.HCM.</v>
      </c>
      <c r="J3486" s="13" t="e">
        <f>VLOOKUP(F3486,#REF!,5,0)</f>
        <v>#REF!</v>
      </c>
      <c r="M3486" s="13" t="e">
        <f>VLOOKUP(K3486,#REF!,2,0)</f>
        <v>#REF!</v>
      </c>
      <c r="N3486" s="17" t="e">
        <f>VLOOKUP(K3486,#REF!,6,0)</f>
        <v>#REF!</v>
      </c>
      <c r="O3486" s="17" t="e">
        <f t="shared" si="163"/>
        <v>#REF!</v>
      </c>
      <c r="P3486" s="22">
        <v>0.08</v>
      </c>
      <c r="Q3486" s="17" t="e">
        <f t="shared" si="164"/>
        <v>#REF!</v>
      </c>
      <c r="R3486" s="13" t="e">
        <f>VLOOKUP(J3486,'[1]Nhân viên'!$E$20:$F$41,2,0)</f>
        <v>#REF!</v>
      </c>
    </row>
    <row r="3487" spans="1:18" hidden="1">
      <c r="A3487" s="11">
        <v>3489</v>
      </c>
      <c r="B3487" s="11">
        <f t="shared" si="165"/>
        <v>0</v>
      </c>
      <c r="E3487" s="13" t="e">
        <f>VLOOKUP(D3487,#REF!,2,0)</f>
        <v>#REF!</v>
      </c>
      <c r="H3487" s="13" t="e">
        <f>VLOOKUP(F3487,#REF!,2,0)</f>
        <v>#REF!</v>
      </c>
      <c r="I3487" s="13" t="str">
        <f>VLOOKUP(F3487,'[1]Khách hàng'!$A$4:$F$2144,3,0)</f>
        <v>Số 1 đường số 17A, Khu phố 11, Phường Bình Trị Đông B, Quận Bình Tân, TP.HCM.</v>
      </c>
      <c r="J3487" s="13" t="e">
        <f>VLOOKUP(F3487,#REF!,5,0)</f>
        <v>#REF!</v>
      </c>
      <c r="M3487" s="13" t="e">
        <f>VLOOKUP(K3487,#REF!,2,0)</f>
        <v>#REF!</v>
      </c>
      <c r="N3487" s="17" t="e">
        <f>VLOOKUP(K3487,#REF!,6,0)</f>
        <v>#REF!</v>
      </c>
      <c r="O3487" s="17" t="e">
        <f t="shared" si="163"/>
        <v>#REF!</v>
      </c>
      <c r="P3487" s="22">
        <v>0.08</v>
      </c>
      <c r="Q3487" s="17" t="e">
        <f t="shared" si="164"/>
        <v>#REF!</v>
      </c>
      <c r="R3487" s="13" t="e">
        <f>VLOOKUP(J3487,'[1]Nhân viên'!$E$20:$F$41,2,0)</f>
        <v>#REF!</v>
      </c>
    </row>
    <row r="3488" spans="1:18" hidden="1">
      <c r="A3488" s="11">
        <v>3490</v>
      </c>
      <c r="B3488" s="11">
        <f t="shared" si="165"/>
        <v>0</v>
      </c>
      <c r="E3488" s="13" t="e">
        <f>VLOOKUP(D3488,#REF!,2,0)</f>
        <v>#REF!</v>
      </c>
      <c r="H3488" s="13" t="e">
        <f>VLOOKUP(F3488,#REF!,2,0)</f>
        <v>#REF!</v>
      </c>
      <c r="I3488" s="13" t="str">
        <f>VLOOKUP(F3488,'[1]Khách hàng'!$A$4:$F$2144,3,0)</f>
        <v>Số 1 đường số 17A, Khu phố 11, Phường Bình Trị Đông B, Quận Bình Tân, TP.HCM.</v>
      </c>
      <c r="J3488" s="13" t="e">
        <f>VLOOKUP(F3488,#REF!,5,0)</f>
        <v>#REF!</v>
      </c>
      <c r="M3488" s="13" t="e">
        <f>VLOOKUP(K3488,#REF!,2,0)</f>
        <v>#REF!</v>
      </c>
      <c r="N3488" s="17" t="e">
        <f>VLOOKUP(K3488,#REF!,6,0)</f>
        <v>#REF!</v>
      </c>
      <c r="O3488" s="17" t="e">
        <f t="shared" ref="O3488:O3551" si="166">L3488*N3488</f>
        <v>#REF!</v>
      </c>
      <c r="P3488" s="22">
        <v>0.08</v>
      </c>
      <c r="Q3488" s="17" t="e">
        <f t="shared" ref="Q3488:Q3551" si="167">O3488*P3488+O3488</f>
        <v>#REF!</v>
      </c>
      <c r="R3488" s="13" t="e">
        <f>VLOOKUP(J3488,'[1]Nhân viên'!$E$20:$F$41,2,0)</f>
        <v>#REF!</v>
      </c>
    </row>
    <row r="3489" spans="1:18" hidden="1">
      <c r="A3489" s="11">
        <v>3491</v>
      </c>
      <c r="B3489" s="11">
        <f t="shared" si="165"/>
        <v>0</v>
      </c>
      <c r="E3489" s="13" t="e">
        <f>VLOOKUP(D3489,#REF!,2,0)</f>
        <v>#REF!</v>
      </c>
      <c r="H3489" s="13" t="e">
        <f>VLOOKUP(F3489,#REF!,2,0)</f>
        <v>#REF!</v>
      </c>
      <c r="I3489" s="13" t="str">
        <f>VLOOKUP(F3489,'[1]Khách hàng'!$A$4:$F$2144,3,0)</f>
        <v>Số 1 đường số 17A, Khu phố 11, Phường Bình Trị Đông B, Quận Bình Tân, TP.HCM.</v>
      </c>
      <c r="J3489" s="13" t="e">
        <f>VLOOKUP(F3489,#REF!,5,0)</f>
        <v>#REF!</v>
      </c>
      <c r="M3489" s="13" t="e">
        <f>VLOOKUP(K3489,#REF!,2,0)</f>
        <v>#REF!</v>
      </c>
      <c r="N3489" s="17" t="e">
        <f>VLOOKUP(K3489,#REF!,6,0)</f>
        <v>#REF!</v>
      </c>
      <c r="O3489" s="17" t="e">
        <f t="shared" si="166"/>
        <v>#REF!</v>
      </c>
      <c r="P3489" s="22">
        <v>0.08</v>
      </c>
      <c r="Q3489" s="17" t="e">
        <f t="shared" si="167"/>
        <v>#REF!</v>
      </c>
      <c r="R3489" s="13" t="e">
        <f>VLOOKUP(J3489,'[1]Nhân viên'!$E$20:$F$41,2,0)</f>
        <v>#REF!</v>
      </c>
    </row>
    <row r="3490" spans="1:18" hidden="1">
      <c r="A3490" s="11">
        <v>3492</v>
      </c>
      <c r="B3490" s="11">
        <f t="shared" si="165"/>
        <v>0</v>
      </c>
      <c r="E3490" s="13" t="e">
        <f>VLOOKUP(D3490,#REF!,2,0)</f>
        <v>#REF!</v>
      </c>
      <c r="H3490" s="13" t="e">
        <f>VLOOKUP(F3490,#REF!,2,0)</f>
        <v>#REF!</v>
      </c>
      <c r="I3490" s="13" t="str">
        <f>VLOOKUP(F3490,'[1]Khách hàng'!$A$4:$F$2144,3,0)</f>
        <v>Số 1 đường số 17A, Khu phố 11, Phường Bình Trị Đông B, Quận Bình Tân, TP.HCM.</v>
      </c>
      <c r="J3490" s="13" t="e">
        <f>VLOOKUP(F3490,#REF!,5,0)</f>
        <v>#REF!</v>
      </c>
      <c r="M3490" s="13" t="e">
        <f>VLOOKUP(K3490,#REF!,2,0)</f>
        <v>#REF!</v>
      </c>
      <c r="N3490" s="17" t="e">
        <f>VLOOKUP(K3490,#REF!,6,0)</f>
        <v>#REF!</v>
      </c>
      <c r="O3490" s="17" t="e">
        <f t="shared" si="166"/>
        <v>#REF!</v>
      </c>
      <c r="P3490" s="22">
        <v>0.08</v>
      </c>
      <c r="Q3490" s="17" t="e">
        <f t="shared" si="167"/>
        <v>#REF!</v>
      </c>
      <c r="R3490" s="13" t="e">
        <f>VLOOKUP(J3490,'[1]Nhân viên'!$E$20:$F$41,2,0)</f>
        <v>#REF!</v>
      </c>
    </row>
    <row r="3491" spans="1:18" hidden="1">
      <c r="A3491" s="11">
        <v>3493</v>
      </c>
      <c r="B3491" s="11">
        <f t="shared" si="165"/>
        <v>0</v>
      </c>
      <c r="E3491" s="13" t="e">
        <f>VLOOKUP(D3491,#REF!,2,0)</f>
        <v>#REF!</v>
      </c>
      <c r="H3491" s="13" t="e">
        <f>VLOOKUP(F3491,#REF!,2,0)</f>
        <v>#REF!</v>
      </c>
      <c r="I3491" s="13" t="str">
        <f>VLOOKUP(F3491,'[1]Khách hàng'!$A$4:$F$2144,3,0)</f>
        <v>Số 1 đường số 17A, Khu phố 11, Phường Bình Trị Đông B, Quận Bình Tân, TP.HCM.</v>
      </c>
      <c r="J3491" s="13" t="e">
        <f>VLOOKUP(F3491,#REF!,5,0)</f>
        <v>#REF!</v>
      </c>
      <c r="M3491" s="13" t="e">
        <f>VLOOKUP(K3491,#REF!,2,0)</f>
        <v>#REF!</v>
      </c>
      <c r="N3491" s="17" t="e">
        <f>VLOOKUP(K3491,#REF!,6,0)</f>
        <v>#REF!</v>
      </c>
      <c r="O3491" s="17" t="e">
        <f t="shared" si="166"/>
        <v>#REF!</v>
      </c>
      <c r="P3491" s="22">
        <v>0.08</v>
      </c>
      <c r="Q3491" s="17" t="e">
        <f t="shared" si="167"/>
        <v>#REF!</v>
      </c>
      <c r="R3491" s="13" t="e">
        <f>VLOOKUP(J3491,'[1]Nhân viên'!$E$20:$F$41,2,0)</f>
        <v>#REF!</v>
      </c>
    </row>
    <row r="3492" spans="1:18" hidden="1">
      <c r="A3492" s="11">
        <v>3494</v>
      </c>
      <c r="B3492" s="11">
        <f t="shared" si="165"/>
        <v>0</v>
      </c>
      <c r="E3492" s="13" t="e">
        <f>VLOOKUP(D3492,#REF!,2,0)</f>
        <v>#REF!</v>
      </c>
      <c r="H3492" s="13" t="e">
        <f>VLOOKUP(F3492,#REF!,2,0)</f>
        <v>#REF!</v>
      </c>
      <c r="I3492" s="13" t="str">
        <f>VLOOKUP(F3492,'[1]Khách hàng'!$A$4:$F$2144,3,0)</f>
        <v>Số 1 đường số 17A, Khu phố 11, Phường Bình Trị Đông B, Quận Bình Tân, TP.HCM.</v>
      </c>
      <c r="J3492" s="13" t="e">
        <f>VLOOKUP(F3492,#REF!,5,0)</f>
        <v>#REF!</v>
      </c>
      <c r="M3492" s="13" t="e">
        <f>VLOOKUP(K3492,#REF!,2,0)</f>
        <v>#REF!</v>
      </c>
      <c r="N3492" s="17" t="e">
        <f>VLOOKUP(K3492,#REF!,6,0)</f>
        <v>#REF!</v>
      </c>
      <c r="O3492" s="17" t="e">
        <f t="shared" si="166"/>
        <v>#REF!</v>
      </c>
      <c r="P3492" s="22">
        <v>0.08</v>
      </c>
      <c r="Q3492" s="17" t="e">
        <f t="shared" si="167"/>
        <v>#REF!</v>
      </c>
      <c r="R3492" s="13" t="e">
        <f>VLOOKUP(J3492,'[1]Nhân viên'!$E$20:$F$41,2,0)</f>
        <v>#REF!</v>
      </c>
    </row>
    <row r="3493" spans="1:18" hidden="1">
      <c r="A3493" s="11">
        <v>3495</v>
      </c>
      <c r="B3493" s="11">
        <f t="shared" si="165"/>
        <v>0</v>
      </c>
      <c r="E3493" s="13" t="e">
        <f>VLOOKUP(D3493,#REF!,2,0)</f>
        <v>#REF!</v>
      </c>
      <c r="H3493" s="13" t="e">
        <f>VLOOKUP(F3493,#REF!,2,0)</f>
        <v>#REF!</v>
      </c>
      <c r="I3493" s="13" t="str">
        <f>VLOOKUP(F3493,'[1]Khách hàng'!$A$4:$F$2144,3,0)</f>
        <v>Số 1 đường số 17A, Khu phố 11, Phường Bình Trị Đông B, Quận Bình Tân, TP.HCM.</v>
      </c>
      <c r="J3493" s="13" t="e">
        <f>VLOOKUP(F3493,#REF!,5,0)</f>
        <v>#REF!</v>
      </c>
      <c r="M3493" s="13" t="e">
        <f>VLOOKUP(K3493,#REF!,2,0)</f>
        <v>#REF!</v>
      </c>
      <c r="N3493" s="17" t="e">
        <f>VLOOKUP(K3493,#REF!,6,0)</f>
        <v>#REF!</v>
      </c>
      <c r="O3493" s="17" t="e">
        <f t="shared" si="166"/>
        <v>#REF!</v>
      </c>
      <c r="P3493" s="22">
        <v>0.08</v>
      </c>
      <c r="Q3493" s="17" t="e">
        <f t="shared" si="167"/>
        <v>#REF!</v>
      </c>
      <c r="R3493" s="13" t="e">
        <f>VLOOKUP(J3493,'[1]Nhân viên'!$E$20:$F$41,2,0)</f>
        <v>#REF!</v>
      </c>
    </row>
    <row r="3494" spans="1:18" hidden="1">
      <c r="A3494" s="11">
        <v>3496</v>
      </c>
      <c r="B3494" s="11">
        <f t="shared" si="165"/>
        <v>0</v>
      </c>
      <c r="E3494" s="13" t="e">
        <f>VLOOKUP(D3494,#REF!,2,0)</f>
        <v>#REF!</v>
      </c>
      <c r="H3494" s="13" t="e">
        <f>VLOOKUP(F3494,#REF!,2,0)</f>
        <v>#REF!</v>
      </c>
      <c r="I3494" s="13" t="str">
        <f>VLOOKUP(F3494,'[1]Khách hàng'!$A$4:$F$2144,3,0)</f>
        <v>Số 1 đường số 17A, Khu phố 11, Phường Bình Trị Đông B, Quận Bình Tân, TP.HCM.</v>
      </c>
      <c r="J3494" s="13" t="e">
        <f>VLOOKUP(F3494,#REF!,5,0)</f>
        <v>#REF!</v>
      </c>
      <c r="M3494" s="13" t="e">
        <f>VLOOKUP(K3494,#REF!,2,0)</f>
        <v>#REF!</v>
      </c>
      <c r="N3494" s="17" t="e">
        <f>VLOOKUP(K3494,#REF!,6,0)</f>
        <v>#REF!</v>
      </c>
      <c r="O3494" s="17" t="e">
        <f t="shared" si="166"/>
        <v>#REF!</v>
      </c>
      <c r="P3494" s="22">
        <v>0.08</v>
      </c>
      <c r="Q3494" s="17" t="e">
        <f t="shared" si="167"/>
        <v>#REF!</v>
      </c>
      <c r="R3494" s="13" t="e">
        <f>VLOOKUP(J3494,'[1]Nhân viên'!$E$20:$F$41,2,0)</f>
        <v>#REF!</v>
      </c>
    </row>
    <row r="3495" spans="1:18" hidden="1">
      <c r="A3495" s="11">
        <v>3497</v>
      </c>
      <c r="B3495" s="11">
        <f t="shared" si="165"/>
        <v>0</v>
      </c>
      <c r="E3495" s="13" t="e">
        <f>VLOOKUP(D3495,#REF!,2,0)</f>
        <v>#REF!</v>
      </c>
      <c r="H3495" s="13" t="e">
        <f>VLOOKUP(F3495,#REF!,2,0)</f>
        <v>#REF!</v>
      </c>
      <c r="I3495" s="13" t="str">
        <f>VLOOKUP(F3495,'[1]Khách hàng'!$A$4:$F$2144,3,0)</f>
        <v>Số 1 đường số 17A, Khu phố 11, Phường Bình Trị Đông B, Quận Bình Tân, TP.HCM.</v>
      </c>
      <c r="J3495" s="13" t="e">
        <f>VLOOKUP(F3495,#REF!,5,0)</f>
        <v>#REF!</v>
      </c>
      <c r="M3495" s="13" t="e">
        <f>VLOOKUP(K3495,#REF!,2,0)</f>
        <v>#REF!</v>
      </c>
      <c r="N3495" s="17" t="e">
        <f>VLOOKUP(K3495,#REF!,6,0)</f>
        <v>#REF!</v>
      </c>
      <c r="O3495" s="17" t="e">
        <f t="shared" si="166"/>
        <v>#REF!</v>
      </c>
      <c r="P3495" s="22">
        <v>0.08</v>
      </c>
      <c r="Q3495" s="17" t="e">
        <f t="shared" si="167"/>
        <v>#REF!</v>
      </c>
      <c r="R3495" s="13" t="e">
        <f>VLOOKUP(J3495,'[1]Nhân viên'!$E$20:$F$41,2,0)</f>
        <v>#REF!</v>
      </c>
    </row>
    <row r="3496" spans="1:18" hidden="1">
      <c r="A3496" s="11">
        <v>3498</v>
      </c>
      <c r="B3496" s="11">
        <f t="shared" si="165"/>
        <v>0</v>
      </c>
      <c r="E3496" s="13" t="e">
        <f>VLOOKUP(D3496,#REF!,2,0)</f>
        <v>#REF!</v>
      </c>
      <c r="H3496" s="13" t="e">
        <f>VLOOKUP(F3496,#REF!,2,0)</f>
        <v>#REF!</v>
      </c>
      <c r="I3496" s="13" t="str">
        <f>VLOOKUP(F3496,'[1]Khách hàng'!$A$4:$F$2144,3,0)</f>
        <v>Số 1 đường số 17A, Khu phố 11, Phường Bình Trị Đông B, Quận Bình Tân, TP.HCM.</v>
      </c>
      <c r="J3496" s="13" t="e">
        <f>VLOOKUP(F3496,#REF!,5,0)</f>
        <v>#REF!</v>
      </c>
      <c r="M3496" s="13" t="e">
        <f>VLOOKUP(K3496,#REF!,2,0)</f>
        <v>#REF!</v>
      </c>
      <c r="N3496" s="17" t="e">
        <f>VLOOKUP(K3496,#REF!,6,0)</f>
        <v>#REF!</v>
      </c>
      <c r="O3496" s="17" t="e">
        <f t="shared" si="166"/>
        <v>#REF!</v>
      </c>
      <c r="P3496" s="22">
        <v>0.08</v>
      </c>
      <c r="Q3496" s="17" t="e">
        <f t="shared" si="167"/>
        <v>#REF!</v>
      </c>
      <c r="R3496" s="13" t="e">
        <f>VLOOKUP(J3496,'[1]Nhân viên'!$E$20:$F$41,2,0)</f>
        <v>#REF!</v>
      </c>
    </row>
    <row r="3497" spans="1:18" hidden="1">
      <c r="A3497" s="11">
        <v>3499</v>
      </c>
      <c r="B3497" s="11">
        <f t="shared" si="165"/>
        <v>0</v>
      </c>
      <c r="E3497" s="13" t="e">
        <f>VLOOKUP(D3497,#REF!,2,0)</f>
        <v>#REF!</v>
      </c>
      <c r="H3497" s="13" t="e">
        <f>VLOOKUP(F3497,#REF!,2,0)</f>
        <v>#REF!</v>
      </c>
      <c r="I3497" s="13" t="str">
        <f>VLOOKUP(F3497,'[1]Khách hàng'!$A$4:$F$2144,3,0)</f>
        <v>Số 1 đường số 17A, Khu phố 11, Phường Bình Trị Đông B, Quận Bình Tân, TP.HCM.</v>
      </c>
      <c r="J3497" s="13" t="e">
        <f>VLOOKUP(F3497,#REF!,5,0)</f>
        <v>#REF!</v>
      </c>
      <c r="M3497" s="13" t="e">
        <f>VLOOKUP(K3497,#REF!,2,0)</f>
        <v>#REF!</v>
      </c>
      <c r="N3497" s="17" t="e">
        <f>VLOOKUP(K3497,#REF!,6,0)</f>
        <v>#REF!</v>
      </c>
      <c r="O3497" s="17" t="e">
        <f t="shared" si="166"/>
        <v>#REF!</v>
      </c>
      <c r="P3497" s="22">
        <v>0.08</v>
      </c>
      <c r="Q3497" s="17" t="e">
        <f t="shared" si="167"/>
        <v>#REF!</v>
      </c>
      <c r="R3497" s="13" t="e">
        <f>VLOOKUP(J3497,'[1]Nhân viên'!$E$20:$F$41,2,0)</f>
        <v>#REF!</v>
      </c>
    </row>
    <row r="3498" spans="1:18" hidden="1">
      <c r="A3498" s="11">
        <v>3500</v>
      </c>
      <c r="B3498" s="11">
        <f t="shared" si="165"/>
        <v>0</v>
      </c>
      <c r="E3498" s="13" t="e">
        <f>VLOOKUP(D3498,#REF!,2,0)</f>
        <v>#REF!</v>
      </c>
      <c r="H3498" s="13" t="e">
        <f>VLOOKUP(F3498,#REF!,2,0)</f>
        <v>#REF!</v>
      </c>
      <c r="I3498" s="13" t="str">
        <f>VLOOKUP(F3498,'[1]Khách hàng'!$A$4:$F$2144,3,0)</f>
        <v>Số 1 đường số 17A, Khu phố 11, Phường Bình Trị Đông B, Quận Bình Tân, TP.HCM.</v>
      </c>
      <c r="J3498" s="13" t="e">
        <f>VLOOKUP(F3498,#REF!,5,0)</f>
        <v>#REF!</v>
      </c>
      <c r="M3498" s="13" t="e">
        <f>VLOOKUP(K3498,#REF!,2,0)</f>
        <v>#REF!</v>
      </c>
      <c r="N3498" s="17" t="e">
        <f>VLOOKUP(K3498,#REF!,6,0)</f>
        <v>#REF!</v>
      </c>
      <c r="O3498" s="17" t="e">
        <f t="shared" si="166"/>
        <v>#REF!</v>
      </c>
      <c r="P3498" s="22">
        <v>0.08</v>
      </c>
      <c r="Q3498" s="17" t="e">
        <f t="shared" si="167"/>
        <v>#REF!</v>
      </c>
      <c r="R3498" s="13" t="e">
        <f>VLOOKUP(J3498,'[1]Nhân viên'!$E$20:$F$41,2,0)</f>
        <v>#REF!</v>
      </c>
    </row>
    <row r="3499" spans="1:18" hidden="1">
      <c r="A3499" s="11">
        <v>3501</v>
      </c>
      <c r="B3499" s="11">
        <f t="shared" si="165"/>
        <v>0</v>
      </c>
      <c r="E3499" s="13" t="e">
        <f>VLOOKUP(D3499,#REF!,2,0)</f>
        <v>#REF!</v>
      </c>
      <c r="H3499" s="13" t="e">
        <f>VLOOKUP(F3499,#REF!,2,0)</f>
        <v>#REF!</v>
      </c>
      <c r="I3499" s="13" t="str">
        <f>VLOOKUP(F3499,'[1]Khách hàng'!$A$4:$F$2144,3,0)</f>
        <v>Số 1 đường số 17A, Khu phố 11, Phường Bình Trị Đông B, Quận Bình Tân, TP.HCM.</v>
      </c>
      <c r="J3499" s="13" t="e">
        <f>VLOOKUP(F3499,#REF!,5,0)</f>
        <v>#REF!</v>
      </c>
      <c r="M3499" s="13" t="e">
        <f>VLOOKUP(K3499,#REF!,2,0)</f>
        <v>#REF!</v>
      </c>
      <c r="N3499" s="17" t="e">
        <f>VLOOKUP(K3499,#REF!,6,0)</f>
        <v>#REF!</v>
      </c>
      <c r="O3499" s="17" t="e">
        <f t="shared" si="166"/>
        <v>#REF!</v>
      </c>
      <c r="P3499" s="22">
        <v>0.08</v>
      </c>
      <c r="Q3499" s="17" t="e">
        <f t="shared" si="167"/>
        <v>#REF!</v>
      </c>
      <c r="R3499" s="13" t="e">
        <f>VLOOKUP(J3499,'[1]Nhân viên'!$E$20:$F$41,2,0)</f>
        <v>#REF!</v>
      </c>
    </row>
    <row r="3500" spans="1:18" hidden="1">
      <c r="A3500" s="11">
        <v>3502</v>
      </c>
      <c r="B3500" s="11">
        <f t="shared" si="165"/>
        <v>0</v>
      </c>
      <c r="E3500" s="13" t="e">
        <f>VLOOKUP(D3500,#REF!,2,0)</f>
        <v>#REF!</v>
      </c>
      <c r="H3500" s="13" t="e">
        <f>VLOOKUP(F3500,#REF!,2,0)</f>
        <v>#REF!</v>
      </c>
      <c r="I3500" s="13" t="str">
        <f>VLOOKUP(F3500,'[1]Khách hàng'!$A$4:$F$2144,3,0)</f>
        <v>Số 1 đường số 17A, Khu phố 11, Phường Bình Trị Đông B, Quận Bình Tân, TP.HCM.</v>
      </c>
      <c r="J3500" s="13" t="e">
        <f>VLOOKUP(F3500,#REF!,5,0)</f>
        <v>#REF!</v>
      </c>
      <c r="M3500" s="13" t="e">
        <f>VLOOKUP(K3500,#REF!,2,0)</f>
        <v>#REF!</v>
      </c>
      <c r="N3500" s="17" t="e">
        <f>VLOOKUP(K3500,#REF!,6,0)</f>
        <v>#REF!</v>
      </c>
      <c r="O3500" s="17" t="e">
        <f t="shared" si="166"/>
        <v>#REF!</v>
      </c>
      <c r="P3500" s="22">
        <v>0.08</v>
      </c>
      <c r="Q3500" s="17" t="e">
        <f t="shared" si="167"/>
        <v>#REF!</v>
      </c>
      <c r="R3500" s="13" t="e">
        <f>VLOOKUP(J3500,'[1]Nhân viên'!$E$20:$F$41,2,0)</f>
        <v>#REF!</v>
      </c>
    </row>
    <row r="3501" spans="1:18" hidden="1">
      <c r="A3501" s="11">
        <v>3503</v>
      </c>
      <c r="B3501" s="11">
        <f t="shared" si="165"/>
        <v>0</v>
      </c>
      <c r="E3501" s="13" t="e">
        <f>VLOOKUP(D3501,#REF!,2,0)</f>
        <v>#REF!</v>
      </c>
      <c r="H3501" s="13" t="e">
        <f>VLOOKUP(F3501,#REF!,2,0)</f>
        <v>#REF!</v>
      </c>
      <c r="I3501" s="13" t="str">
        <f>VLOOKUP(F3501,'[1]Khách hàng'!$A$4:$F$2144,3,0)</f>
        <v>Số 1 đường số 17A, Khu phố 11, Phường Bình Trị Đông B, Quận Bình Tân, TP.HCM.</v>
      </c>
      <c r="J3501" s="13" t="e">
        <f>VLOOKUP(F3501,#REF!,5,0)</f>
        <v>#REF!</v>
      </c>
      <c r="M3501" s="13" t="e">
        <f>VLOOKUP(K3501,#REF!,2,0)</f>
        <v>#REF!</v>
      </c>
      <c r="N3501" s="17" t="e">
        <f>VLOOKUP(K3501,#REF!,6,0)</f>
        <v>#REF!</v>
      </c>
      <c r="O3501" s="17" t="e">
        <f t="shared" si="166"/>
        <v>#REF!</v>
      </c>
      <c r="P3501" s="22">
        <v>0.08</v>
      </c>
      <c r="Q3501" s="17" t="e">
        <f t="shared" si="167"/>
        <v>#REF!</v>
      </c>
      <c r="R3501" s="13" t="e">
        <f>VLOOKUP(J3501,'[1]Nhân viên'!$E$20:$F$41,2,0)</f>
        <v>#REF!</v>
      </c>
    </row>
    <row r="3502" spans="1:18" hidden="1">
      <c r="A3502" s="11">
        <v>3504</v>
      </c>
      <c r="B3502" s="11">
        <f t="shared" si="165"/>
        <v>0</v>
      </c>
      <c r="E3502" s="13" t="e">
        <f>VLOOKUP(D3502,#REF!,2,0)</f>
        <v>#REF!</v>
      </c>
      <c r="H3502" s="13" t="e">
        <f>VLOOKUP(F3502,#REF!,2,0)</f>
        <v>#REF!</v>
      </c>
      <c r="I3502" s="13" t="str">
        <f>VLOOKUP(F3502,'[1]Khách hàng'!$A$4:$F$2144,3,0)</f>
        <v>Số 1 đường số 17A, Khu phố 11, Phường Bình Trị Đông B, Quận Bình Tân, TP.HCM.</v>
      </c>
      <c r="J3502" s="13" t="e">
        <f>VLOOKUP(F3502,#REF!,5,0)</f>
        <v>#REF!</v>
      </c>
      <c r="M3502" s="13" t="e">
        <f>VLOOKUP(K3502,#REF!,2,0)</f>
        <v>#REF!</v>
      </c>
      <c r="N3502" s="17" t="e">
        <f>VLOOKUP(K3502,#REF!,6,0)</f>
        <v>#REF!</v>
      </c>
      <c r="O3502" s="17" t="e">
        <f t="shared" si="166"/>
        <v>#REF!</v>
      </c>
      <c r="P3502" s="22">
        <v>0.08</v>
      </c>
      <c r="Q3502" s="17" t="e">
        <f t="shared" si="167"/>
        <v>#REF!</v>
      </c>
      <c r="R3502" s="13" t="e">
        <f>VLOOKUP(J3502,'[1]Nhân viên'!$E$20:$F$41,2,0)</f>
        <v>#REF!</v>
      </c>
    </row>
    <row r="3503" spans="1:18" hidden="1">
      <c r="A3503" s="11">
        <v>3505</v>
      </c>
      <c r="B3503" s="11">
        <f t="shared" si="165"/>
        <v>0</v>
      </c>
      <c r="E3503" s="13" t="e">
        <f>VLOOKUP(D3503,#REF!,2,0)</f>
        <v>#REF!</v>
      </c>
      <c r="H3503" s="13" t="e">
        <f>VLOOKUP(F3503,#REF!,2,0)</f>
        <v>#REF!</v>
      </c>
      <c r="I3503" s="13" t="str">
        <f>VLOOKUP(F3503,'[1]Khách hàng'!$A$4:$F$2144,3,0)</f>
        <v>Số 1 đường số 17A, Khu phố 11, Phường Bình Trị Đông B, Quận Bình Tân, TP.HCM.</v>
      </c>
      <c r="J3503" s="13" t="e">
        <f>VLOOKUP(F3503,#REF!,5,0)</f>
        <v>#REF!</v>
      </c>
      <c r="M3503" s="13" t="e">
        <f>VLOOKUP(K3503,#REF!,2,0)</f>
        <v>#REF!</v>
      </c>
      <c r="N3503" s="17" t="e">
        <f>VLOOKUP(K3503,#REF!,6,0)</f>
        <v>#REF!</v>
      </c>
      <c r="O3503" s="17" t="e">
        <f t="shared" si="166"/>
        <v>#REF!</v>
      </c>
      <c r="P3503" s="22">
        <v>0.08</v>
      </c>
      <c r="Q3503" s="17" t="e">
        <f t="shared" si="167"/>
        <v>#REF!</v>
      </c>
      <c r="R3503" s="13" t="e">
        <f>VLOOKUP(J3503,'[1]Nhân viên'!$E$20:$F$41,2,0)</f>
        <v>#REF!</v>
      </c>
    </row>
    <row r="3504" spans="1:18" hidden="1">
      <c r="A3504" s="11">
        <v>3506</v>
      </c>
      <c r="B3504" s="11">
        <f t="shared" si="165"/>
        <v>0</v>
      </c>
      <c r="E3504" s="13" t="e">
        <f>VLOOKUP(D3504,#REF!,2,0)</f>
        <v>#REF!</v>
      </c>
      <c r="H3504" s="13" t="e">
        <f>VLOOKUP(F3504,#REF!,2,0)</f>
        <v>#REF!</v>
      </c>
      <c r="I3504" s="13" t="str">
        <f>VLOOKUP(F3504,'[1]Khách hàng'!$A$4:$F$2144,3,0)</f>
        <v>Số 1 đường số 17A, Khu phố 11, Phường Bình Trị Đông B, Quận Bình Tân, TP.HCM.</v>
      </c>
      <c r="J3504" s="13" t="e">
        <f>VLOOKUP(F3504,#REF!,5,0)</f>
        <v>#REF!</v>
      </c>
      <c r="M3504" s="13" t="e">
        <f>VLOOKUP(K3504,#REF!,2,0)</f>
        <v>#REF!</v>
      </c>
      <c r="N3504" s="17" t="e">
        <f>VLOOKUP(K3504,#REF!,6,0)</f>
        <v>#REF!</v>
      </c>
      <c r="O3504" s="17" t="e">
        <f t="shared" si="166"/>
        <v>#REF!</v>
      </c>
      <c r="P3504" s="22">
        <v>0.08</v>
      </c>
      <c r="Q3504" s="17" t="e">
        <f t="shared" si="167"/>
        <v>#REF!</v>
      </c>
      <c r="R3504" s="13" t="e">
        <f>VLOOKUP(J3504,'[1]Nhân viên'!$E$20:$F$41,2,0)</f>
        <v>#REF!</v>
      </c>
    </row>
    <row r="3505" spans="1:18" hidden="1">
      <c r="A3505" s="11">
        <v>3507</v>
      </c>
      <c r="B3505" s="11">
        <f t="shared" si="165"/>
        <v>0</v>
      </c>
      <c r="E3505" s="13" t="e">
        <f>VLOOKUP(D3505,#REF!,2,0)</f>
        <v>#REF!</v>
      </c>
      <c r="H3505" s="13" t="e">
        <f>VLOOKUP(F3505,#REF!,2,0)</f>
        <v>#REF!</v>
      </c>
      <c r="I3505" s="13" t="str">
        <f>VLOOKUP(F3505,'[1]Khách hàng'!$A$4:$F$2144,3,0)</f>
        <v>Số 1 đường số 17A, Khu phố 11, Phường Bình Trị Đông B, Quận Bình Tân, TP.HCM.</v>
      </c>
      <c r="J3505" s="13" t="e">
        <f>VLOOKUP(F3505,#REF!,5,0)</f>
        <v>#REF!</v>
      </c>
      <c r="M3505" s="13" t="e">
        <f>VLOOKUP(K3505,#REF!,2,0)</f>
        <v>#REF!</v>
      </c>
      <c r="N3505" s="17" t="e">
        <f>VLOOKUP(K3505,#REF!,6,0)</f>
        <v>#REF!</v>
      </c>
      <c r="O3505" s="17" t="e">
        <f t="shared" si="166"/>
        <v>#REF!</v>
      </c>
      <c r="P3505" s="22">
        <v>0.08</v>
      </c>
      <c r="Q3505" s="17" t="e">
        <f t="shared" si="167"/>
        <v>#REF!</v>
      </c>
      <c r="R3505" s="13" t="e">
        <f>VLOOKUP(J3505,'[1]Nhân viên'!$E$20:$F$41,2,0)</f>
        <v>#REF!</v>
      </c>
    </row>
    <row r="3506" spans="1:18" hidden="1">
      <c r="A3506" s="11">
        <v>3508</v>
      </c>
      <c r="B3506" s="11">
        <f t="shared" si="165"/>
        <v>0</v>
      </c>
      <c r="E3506" s="13" t="e">
        <f>VLOOKUP(D3506,#REF!,2,0)</f>
        <v>#REF!</v>
      </c>
      <c r="H3506" s="13" t="e">
        <f>VLOOKUP(F3506,#REF!,2,0)</f>
        <v>#REF!</v>
      </c>
      <c r="I3506" s="13" t="str">
        <f>VLOOKUP(F3506,'[1]Khách hàng'!$A$4:$F$2144,3,0)</f>
        <v>Số 1 đường số 17A, Khu phố 11, Phường Bình Trị Đông B, Quận Bình Tân, TP.HCM.</v>
      </c>
      <c r="J3506" s="13" t="e">
        <f>VLOOKUP(F3506,#REF!,5,0)</f>
        <v>#REF!</v>
      </c>
      <c r="M3506" s="13" t="e">
        <f>VLOOKUP(K3506,#REF!,2,0)</f>
        <v>#REF!</v>
      </c>
      <c r="N3506" s="17" t="e">
        <f>VLOOKUP(K3506,#REF!,6,0)</f>
        <v>#REF!</v>
      </c>
      <c r="O3506" s="17" t="e">
        <f t="shared" si="166"/>
        <v>#REF!</v>
      </c>
      <c r="P3506" s="22">
        <v>0.08</v>
      </c>
      <c r="Q3506" s="17" t="e">
        <f t="shared" si="167"/>
        <v>#REF!</v>
      </c>
      <c r="R3506" s="13" t="e">
        <f>VLOOKUP(J3506,'[1]Nhân viên'!$E$20:$F$41,2,0)</f>
        <v>#REF!</v>
      </c>
    </row>
    <row r="3507" spans="1:18" hidden="1">
      <c r="A3507" s="11">
        <v>3509</v>
      </c>
      <c r="B3507" s="11">
        <f t="shared" si="165"/>
        <v>0</v>
      </c>
      <c r="E3507" s="13" t="e">
        <f>VLOOKUP(D3507,#REF!,2,0)</f>
        <v>#REF!</v>
      </c>
      <c r="H3507" s="13" t="e">
        <f>VLOOKUP(F3507,#REF!,2,0)</f>
        <v>#REF!</v>
      </c>
      <c r="I3507" s="13" t="str">
        <f>VLOOKUP(F3507,'[1]Khách hàng'!$A$4:$F$2144,3,0)</f>
        <v>Số 1 đường số 17A, Khu phố 11, Phường Bình Trị Đông B, Quận Bình Tân, TP.HCM.</v>
      </c>
      <c r="J3507" s="13" t="e">
        <f>VLOOKUP(F3507,#REF!,5,0)</f>
        <v>#REF!</v>
      </c>
      <c r="M3507" s="13" t="e">
        <f>VLOOKUP(K3507,#REF!,2,0)</f>
        <v>#REF!</v>
      </c>
      <c r="N3507" s="17" t="e">
        <f>VLOOKUP(K3507,#REF!,6,0)</f>
        <v>#REF!</v>
      </c>
      <c r="O3507" s="17" t="e">
        <f t="shared" si="166"/>
        <v>#REF!</v>
      </c>
      <c r="P3507" s="22">
        <v>0.08</v>
      </c>
      <c r="Q3507" s="17" t="e">
        <f t="shared" si="167"/>
        <v>#REF!</v>
      </c>
      <c r="R3507" s="13" t="e">
        <f>VLOOKUP(J3507,'[1]Nhân viên'!$E$20:$F$41,2,0)</f>
        <v>#REF!</v>
      </c>
    </row>
    <row r="3508" spans="1:18" hidden="1">
      <c r="A3508" s="11">
        <v>3510</v>
      </c>
      <c r="B3508" s="11">
        <f t="shared" si="165"/>
        <v>0</v>
      </c>
      <c r="E3508" s="13" t="e">
        <f>VLOOKUP(D3508,#REF!,2,0)</f>
        <v>#REF!</v>
      </c>
      <c r="H3508" s="13" t="e">
        <f>VLOOKUP(F3508,#REF!,2,0)</f>
        <v>#REF!</v>
      </c>
      <c r="I3508" s="13" t="str">
        <f>VLOOKUP(F3508,'[1]Khách hàng'!$A$4:$F$2144,3,0)</f>
        <v>Số 1 đường số 17A, Khu phố 11, Phường Bình Trị Đông B, Quận Bình Tân, TP.HCM.</v>
      </c>
      <c r="J3508" s="13" t="e">
        <f>VLOOKUP(F3508,#REF!,5,0)</f>
        <v>#REF!</v>
      </c>
      <c r="M3508" s="13" t="e">
        <f>VLOOKUP(K3508,#REF!,2,0)</f>
        <v>#REF!</v>
      </c>
      <c r="N3508" s="17" t="e">
        <f>VLOOKUP(K3508,#REF!,6,0)</f>
        <v>#REF!</v>
      </c>
      <c r="O3508" s="17" t="e">
        <f t="shared" si="166"/>
        <v>#REF!</v>
      </c>
      <c r="P3508" s="22">
        <v>0.08</v>
      </c>
      <c r="Q3508" s="17" t="e">
        <f t="shared" si="167"/>
        <v>#REF!</v>
      </c>
      <c r="R3508" s="13" t="e">
        <f>VLOOKUP(J3508,'[1]Nhân viên'!$E$20:$F$41,2,0)</f>
        <v>#REF!</v>
      </c>
    </row>
    <row r="3509" spans="1:18" hidden="1">
      <c r="A3509" s="11">
        <v>3511</v>
      </c>
      <c r="B3509" s="11">
        <f t="shared" si="165"/>
        <v>0</v>
      </c>
      <c r="E3509" s="13" t="e">
        <f>VLOOKUP(D3509,#REF!,2,0)</f>
        <v>#REF!</v>
      </c>
      <c r="H3509" s="13" t="e">
        <f>VLOOKUP(F3509,#REF!,2,0)</f>
        <v>#REF!</v>
      </c>
      <c r="I3509" s="13" t="str">
        <f>VLOOKUP(F3509,'[1]Khách hàng'!$A$4:$F$2144,3,0)</f>
        <v>Số 1 đường số 17A, Khu phố 11, Phường Bình Trị Đông B, Quận Bình Tân, TP.HCM.</v>
      </c>
      <c r="J3509" s="13" t="e">
        <f>VLOOKUP(F3509,#REF!,5,0)</f>
        <v>#REF!</v>
      </c>
      <c r="M3509" s="13" t="e">
        <f>VLOOKUP(K3509,#REF!,2,0)</f>
        <v>#REF!</v>
      </c>
      <c r="N3509" s="17" t="e">
        <f>VLOOKUP(K3509,#REF!,6,0)</f>
        <v>#REF!</v>
      </c>
      <c r="O3509" s="17" t="e">
        <f t="shared" si="166"/>
        <v>#REF!</v>
      </c>
      <c r="P3509" s="22">
        <v>0.08</v>
      </c>
      <c r="Q3509" s="17" t="e">
        <f t="shared" si="167"/>
        <v>#REF!</v>
      </c>
      <c r="R3509" s="13" t="e">
        <f>VLOOKUP(J3509,'[1]Nhân viên'!$E$20:$F$41,2,0)</f>
        <v>#REF!</v>
      </c>
    </row>
    <row r="3510" spans="1:18" hidden="1">
      <c r="A3510" s="11">
        <v>3512</v>
      </c>
      <c r="B3510" s="11">
        <f t="shared" si="165"/>
        <v>0</v>
      </c>
      <c r="E3510" s="13" t="e">
        <f>VLOOKUP(D3510,#REF!,2,0)</f>
        <v>#REF!</v>
      </c>
      <c r="H3510" s="13" t="e">
        <f>VLOOKUP(F3510,#REF!,2,0)</f>
        <v>#REF!</v>
      </c>
      <c r="I3510" s="13" t="str">
        <f>VLOOKUP(F3510,'[1]Khách hàng'!$A$4:$F$2144,3,0)</f>
        <v>Số 1 đường số 17A, Khu phố 11, Phường Bình Trị Đông B, Quận Bình Tân, TP.HCM.</v>
      </c>
      <c r="J3510" s="13" t="e">
        <f>VLOOKUP(F3510,#REF!,5,0)</f>
        <v>#REF!</v>
      </c>
      <c r="M3510" s="13" t="e">
        <f>VLOOKUP(K3510,#REF!,2,0)</f>
        <v>#REF!</v>
      </c>
      <c r="N3510" s="17" t="e">
        <f>VLOOKUP(K3510,#REF!,6,0)</f>
        <v>#REF!</v>
      </c>
      <c r="O3510" s="17" t="e">
        <f t="shared" si="166"/>
        <v>#REF!</v>
      </c>
      <c r="P3510" s="22">
        <v>0.08</v>
      </c>
      <c r="Q3510" s="17" t="e">
        <f t="shared" si="167"/>
        <v>#REF!</v>
      </c>
      <c r="R3510" s="13" t="e">
        <f>VLOOKUP(J3510,'[1]Nhân viên'!$E$20:$F$41,2,0)</f>
        <v>#REF!</v>
      </c>
    </row>
    <row r="3511" spans="1:18" hidden="1">
      <c r="A3511" s="11">
        <v>3513</v>
      </c>
      <c r="B3511" s="11">
        <f t="shared" si="165"/>
        <v>0</v>
      </c>
      <c r="E3511" s="13" t="e">
        <f>VLOOKUP(D3511,#REF!,2,0)</f>
        <v>#REF!</v>
      </c>
      <c r="H3511" s="13" t="e">
        <f>VLOOKUP(F3511,#REF!,2,0)</f>
        <v>#REF!</v>
      </c>
      <c r="I3511" s="13" t="str">
        <f>VLOOKUP(F3511,'[1]Khách hàng'!$A$4:$F$2144,3,0)</f>
        <v>Số 1 đường số 17A, Khu phố 11, Phường Bình Trị Đông B, Quận Bình Tân, TP.HCM.</v>
      </c>
      <c r="J3511" s="13" t="e">
        <f>VLOOKUP(F3511,#REF!,5,0)</f>
        <v>#REF!</v>
      </c>
      <c r="M3511" s="13" t="e">
        <f>VLOOKUP(K3511,#REF!,2,0)</f>
        <v>#REF!</v>
      </c>
      <c r="N3511" s="17" t="e">
        <f>VLOOKUP(K3511,#REF!,6,0)</f>
        <v>#REF!</v>
      </c>
      <c r="O3511" s="17" t="e">
        <f t="shared" si="166"/>
        <v>#REF!</v>
      </c>
      <c r="P3511" s="22">
        <v>0.08</v>
      </c>
      <c r="Q3511" s="17" t="e">
        <f t="shared" si="167"/>
        <v>#REF!</v>
      </c>
      <c r="R3511" s="13" t="e">
        <f>VLOOKUP(J3511,'[1]Nhân viên'!$E$20:$F$41,2,0)</f>
        <v>#REF!</v>
      </c>
    </row>
    <row r="3512" spans="1:18" hidden="1">
      <c r="A3512" s="11">
        <v>3514</v>
      </c>
      <c r="B3512" s="11">
        <f t="shared" si="165"/>
        <v>0</v>
      </c>
      <c r="E3512" s="13" t="e">
        <f>VLOOKUP(D3512,#REF!,2,0)</f>
        <v>#REF!</v>
      </c>
      <c r="H3512" s="13" t="e">
        <f>VLOOKUP(F3512,#REF!,2,0)</f>
        <v>#REF!</v>
      </c>
      <c r="I3512" s="13" t="str">
        <f>VLOOKUP(F3512,'[1]Khách hàng'!$A$4:$F$2144,3,0)</f>
        <v>Số 1 đường số 17A, Khu phố 11, Phường Bình Trị Đông B, Quận Bình Tân, TP.HCM.</v>
      </c>
      <c r="J3512" s="13" t="e">
        <f>VLOOKUP(F3512,#REF!,5,0)</f>
        <v>#REF!</v>
      </c>
      <c r="M3512" s="13" t="e">
        <f>VLOOKUP(K3512,#REF!,2,0)</f>
        <v>#REF!</v>
      </c>
      <c r="N3512" s="17" t="e">
        <f>VLOOKUP(K3512,#REF!,6,0)</f>
        <v>#REF!</v>
      </c>
      <c r="O3512" s="17" t="e">
        <f t="shared" si="166"/>
        <v>#REF!</v>
      </c>
      <c r="P3512" s="22">
        <v>0.08</v>
      </c>
      <c r="Q3512" s="17" t="e">
        <f t="shared" si="167"/>
        <v>#REF!</v>
      </c>
      <c r="R3512" s="13" t="e">
        <f>VLOOKUP(J3512,'[1]Nhân viên'!$E$20:$F$41,2,0)</f>
        <v>#REF!</v>
      </c>
    </row>
    <row r="3513" spans="1:18" hidden="1">
      <c r="A3513" s="11">
        <v>3515</v>
      </c>
      <c r="B3513" s="11">
        <f t="shared" si="165"/>
        <v>0</v>
      </c>
      <c r="E3513" s="13" t="e">
        <f>VLOOKUP(D3513,#REF!,2,0)</f>
        <v>#REF!</v>
      </c>
      <c r="H3513" s="13" t="e">
        <f>VLOOKUP(F3513,#REF!,2,0)</f>
        <v>#REF!</v>
      </c>
      <c r="I3513" s="13" t="str">
        <f>VLOOKUP(F3513,'[1]Khách hàng'!$A$4:$F$2144,3,0)</f>
        <v>Số 1 đường số 17A, Khu phố 11, Phường Bình Trị Đông B, Quận Bình Tân, TP.HCM.</v>
      </c>
      <c r="J3513" s="13" t="e">
        <f>VLOOKUP(F3513,#REF!,5,0)</f>
        <v>#REF!</v>
      </c>
      <c r="M3513" s="13" t="e">
        <f>VLOOKUP(K3513,#REF!,2,0)</f>
        <v>#REF!</v>
      </c>
      <c r="N3513" s="17" t="e">
        <f>VLOOKUP(K3513,#REF!,6,0)</f>
        <v>#REF!</v>
      </c>
      <c r="O3513" s="17" t="e">
        <f t="shared" si="166"/>
        <v>#REF!</v>
      </c>
      <c r="P3513" s="22">
        <v>0.08</v>
      </c>
      <c r="Q3513" s="17" t="e">
        <f t="shared" si="167"/>
        <v>#REF!</v>
      </c>
      <c r="R3513" s="13" t="e">
        <f>VLOOKUP(J3513,'[1]Nhân viên'!$E$20:$F$41,2,0)</f>
        <v>#REF!</v>
      </c>
    </row>
    <row r="3514" spans="1:18" hidden="1">
      <c r="A3514" s="11">
        <v>3516</v>
      </c>
      <c r="B3514" s="11">
        <f t="shared" si="165"/>
        <v>0</v>
      </c>
      <c r="E3514" s="13" t="e">
        <f>VLOOKUP(D3514,#REF!,2,0)</f>
        <v>#REF!</v>
      </c>
      <c r="H3514" s="13" t="e">
        <f>VLOOKUP(F3514,#REF!,2,0)</f>
        <v>#REF!</v>
      </c>
      <c r="I3514" s="13" t="str">
        <f>VLOOKUP(F3514,'[1]Khách hàng'!$A$4:$F$2144,3,0)</f>
        <v>Số 1 đường số 17A, Khu phố 11, Phường Bình Trị Đông B, Quận Bình Tân, TP.HCM.</v>
      </c>
      <c r="J3514" s="13" t="e">
        <f>VLOOKUP(F3514,#REF!,5,0)</f>
        <v>#REF!</v>
      </c>
      <c r="M3514" s="13" t="e">
        <f>VLOOKUP(K3514,#REF!,2,0)</f>
        <v>#REF!</v>
      </c>
      <c r="N3514" s="17" t="e">
        <f>VLOOKUP(K3514,#REF!,6,0)</f>
        <v>#REF!</v>
      </c>
      <c r="O3514" s="17" t="e">
        <f t="shared" si="166"/>
        <v>#REF!</v>
      </c>
      <c r="P3514" s="22">
        <v>0.08</v>
      </c>
      <c r="Q3514" s="17" t="e">
        <f t="shared" si="167"/>
        <v>#REF!</v>
      </c>
      <c r="R3514" s="13" t="e">
        <f>VLOOKUP(J3514,'[1]Nhân viên'!$E$20:$F$41,2,0)</f>
        <v>#REF!</v>
      </c>
    </row>
    <row r="3515" spans="1:18" hidden="1">
      <c r="A3515" s="11">
        <v>3517</v>
      </c>
      <c r="B3515" s="11">
        <f t="shared" si="165"/>
        <v>0</v>
      </c>
      <c r="E3515" s="13" t="e">
        <f>VLOOKUP(D3515,#REF!,2,0)</f>
        <v>#REF!</v>
      </c>
      <c r="H3515" s="13" t="e">
        <f>VLOOKUP(F3515,#REF!,2,0)</f>
        <v>#REF!</v>
      </c>
      <c r="I3515" s="13" t="str">
        <f>VLOOKUP(F3515,'[1]Khách hàng'!$A$4:$F$2144,3,0)</f>
        <v>Số 1 đường số 17A, Khu phố 11, Phường Bình Trị Đông B, Quận Bình Tân, TP.HCM.</v>
      </c>
      <c r="J3515" s="13" t="e">
        <f>VLOOKUP(F3515,#REF!,5,0)</f>
        <v>#REF!</v>
      </c>
      <c r="M3515" s="13" t="e">
        <f>VLOOKUP(K3515,#REF!,2,0)</f>
        <v>#REF!</v>
      </c>
      <c r="N3515" s="17" t="e">
        <f>VLOOKUP(K3515,#REF!,6,0)</f>
        <v>#REF!</v>
      </c>
      <c r="O3515" s="17" t="e">
        <f t="shared" si="166"/>
        <v>#REF!</v>
      </c>
      <c r="P3515" s="22">
        <v>0.08</v>
      </c>
      <c r="Q3515" s="17" t="e">
        <f t="shared" si="167"/>
        <v>#REF!</v>
      </c>
      <c r="R3515" s="13" t="e">
        <f>VLOOKUP(J3515,'[1]Nhân viên'!$E$20:$F$41,2,0)</f>
        <v>#REF!</v>
      </c>
    </row>
    <row r="3516" spans="1:18" hidden="1">
      <c r="A3516" s="11">
        <v>3518</v>
      </c>
      <c r="B3516" s="11">
        <f t="shared" si="165"/>
        <v>0</v>
      </c>
      <c r="E3516" s="13" t="e">
        <f>VLOOKUP(D3516,#REF!,2,0)</f>
        <v>#REF!</v>
      </c>
      <c r="H3516" s="13" t="e">
        <f>VLOOKUP(F3516,#REF!,2,0)</f>
        <v>#REF!</v>
      </c>
      <c r="I3516" s="13" t="str">
        <f>VLOOKUP(F3516,'[1]Khách hàng'!$A$4:$F$2144,3,0)</f>
        <v>Số 1 đường số 17A, Khu phố 11, Phường Bình Trị Đông B, Quận Bình Tân, TP.HCM.</v>
      </c>
      <c r="J3516" s="13" t="e">
        <f>VLOOKUP(F3516,#REF!,5,0)</f>
        <v>#REF!</v>
      </c>
      <c r="M3516" s="13" t="e">
        <f>VLOOKUP(K3516,#REF!,2,0)</f>
        <v>#REF!</v>
      </c>
      <c r="N3516" s="17" t="e">
        <f>VLOOKUP(K3516,#REF!,6,0)</f>
        <v>#REF!</v>
      </c>
      <c r="O3516" s="17" t="e">
        <f t="shared" si="166"/>
        <v>#REF!</v>
      </c>
      <c r="P3516" s="22">
        <v>0.08</v>
      </c>
      <c r="Q3516" s="17" t="e">
        <f t="shared" si="167"/>
        <v>#REF!</v>
      </c>
      <c r="R3516" s="13" t="e">
        <f>VLOOKUP(J3516,'[1]Nhân viên'!$E$20:$F$41,2,0)</f>
        <v>#REF!</v>
      </c>
    </row>
    <row r="3517" spans="1:18" hidden="1">
      <c r="A3517" s="11">
        <v>3519</v>
      </c>
      <c r="B3517" s="11">
        <f t="shared" si="165"/>
        <v>0</v>
      </c>
      <c r="E3517" s="13" t="e">
        <f>VLOOKUP(D3517,#REF!,2,0)</f>
        <v>#REF!</v>
      </c>
      <c r="H3517" s="13" t="e">
        <f>VLOOKUP(F3517,#REF!,2,0)</f>
        <v>#REF!</v>
      </c>
      <c r="I3517" s="13" t="str">
        <f>VLOOKUP(F3517,'[1]Khách hàng'!$A$4:$F$2144,3,0)</f>
        <v>Số 1 đường số 17A, Khu phố 11, Phường Bình Trị Đông B, Quận Bình Tân, TP.HCM.</v>
      </c>
      <c r="J3517" s="13" t="e">
        <f>VLOOKUP(F3517,#REF!,5,0)</f>
        <v>#REF!</v>
      </c>
      <c r="M3517" s="13" t="e">
        <f>VLOOKUP(K3517,#REF!,2,0)</f>
        <v>#REF!</v>
      </c>
      <c r="N3517" s="17" t="e">
        <f>VLOOKUP(K3517,#REF!,6,0)</f>
        <v>#REF!</v>
      </c>
      <c r="O3517" s="17" t="e">
        <f t="shared" si="166"/>
        <v>#REF!</v>
      </c>
      <c r="P3517" s="22">
        <v>0.08</v>
      </c>
      <c r="Q3517" s="17" t="e">
        <f t="shared" si="167"/>
        <v>#REF!</v>
      </c>
      <c r="R3517" s="13" t="e">
        <f>VLOOKUP(J3517,'[1]Nhân viên'!$E$20:$F$41,2,0)</f>
        <v>#REF!</v>
      </c>
    </row>
    <row r="3518" spans="1:18" hidden="1">
      <c r="A3518" s="11">
        <v>3520</v>
      </c>
      <c r="B3518" s="11">
        <f t="shared" si="165"/>
        <v>0</v>
      </c>
      <c r="E3518" s="13" t="e">
        <f>VLOOKUP(D3518,#REF!,2,0)</f>
        <v>#REF!</v>
      </c>
      <c r="H3518" s="13" t="e">
        <f>VLOOKUP(F3518,#REF!,2,0)</f>
        <v>#REF!</v>
      </c>
      <c r="I3518" s="13" t="str">
        <f>VLOOKUP(F3518,'[1]Khách hàng'!$A$4:$F$2144,3,0)</f>
        <v>Số 1 đường số 17A, Khu phố 11, Phường Bình Trị Đông B, Quận Bình Tân, TP.HCM.</v>
      </c>
      <c r="J3518" s="13" t="e">
        <f>VLOOKUP(F3518,#REF!,5,0)</f>
        <v>#REF!</v>
      </c>
      <c r="M3518" s="13" t="e">
        <f>VLOOKUP(K3518,#REF!,2,0)</f>
        <v>#REF!</v>
      </c>
      <c r="N3518" s="17" t="e">
        <f>VLOOKUP(K3518,#REF!,6,0)</f>
        <v>#REF!</v>
      </c>
      <c r="O3518" s="17" t="e">
        <f t="shared" si="166"/>
        <v>#REF!</v>
      </c>
      <c r="P3518" s="22">
        <v>0.08</v>
      </c>
      <c r="Q3518" s="17" t="e">
        <f t="shared" si="167"/>
        <v>#REF!</v>
      </c>
      <c r="R3518" s="13" t="e">
        <f>VLOOKUP(J3518,'[1]Nhân viên'!$E$20:$F$41,2,0)</f>
        <v>#REF!</v>
      </c>
    </row>
    <row r="3519" spans="1:18" hidden="1">
      <c r="A3519" s="11">
        <v>3521</v>
      </c>
      <c r="B3519" s="11">
        <f t="shared" si="165"/>
        <v>0</v>
      </c>
      <c r="E3519" s="13" t="e">
        <f>VLOOKUP(D3519,#REF!,2,0)</f>
        <v>#REF!</v>
      </c>
      <c r="H3519" s="13" t="e">
        <f>VLOOKUP(F3519,#REF!,2,0)</f>
        <v>#REF!</v>
      </c>
      <c r="I3519" s="13" t="str">
        <f>VLOOKUP(F3519,'[1]Khách hàng'!$A$4:$F$2144,3,0)</f>
        <v>Số 1 đường số 17A, Khu phố 11, Phường Bình Trị Đông B, Quận Bình Tân, TP.HCM.</v>
      </c>
      <c r="J3519" s="13" t="e">
        <f>VLOOKUP(F3519,#REF!,5,0)</f>
        <v>#REF!</v>
      </c>
      <c r="M3519" s="13" t="e">
        <f>VLOOKUP(K3519,#REF!,2,0)</f>
        <v>#REF!</v>
      </c>
      <c r="N3519" s="17" t="e">
        <f>VLOOKUP(K3519,#REF!,6,0)</f>
        <v>#REF!</v>
      </c>
      <c r="O3519" s="17" t="e">
        <f t="shared" si="166"/>
        <v>#REF!</v>
      </c>
      <c r="P3519" s="22">
        <v>0.08</v>
      </c>
      <c r="Q3519" s="17" t="e">
        <f t="shared" si="167"/>
        <v>#REF!</v>
      </c>
      <c r="R3519" s="13" t="e">
        <f>VLOOKUP(J3519,'[1]Nhân viên'!$E$20:$F$41,2,0)</f>
        <v>#REF!</v>
      </c>
    </row>
    <row r="3520" spans="1:18" hidden="1">
      <c r="A3520" s="11">
        <v>3522</v>
      </c>
      <c r="B3520" s="11">
        <f t="shared" si="165"/>
        <v>0</v>
      </c>
      <c r="E3520" s="13" t="e">
        <f>VLOOKUP(D3520,#REF!,2,0)</f>
        <v>#REF!</v>
      </c>
      <c r="H3520" s="13" t="e">
        <f>VLOOKUP(F3520,#REF!,2,0)</f>
        <v>#REF!</v>
      </c>
      <c r="I3520" s="13" t="str">
        <f>VLOOKUP(F3520,'[1]Khách hàng'!$A$4:$F$2144,3,0)</f>
        <v>Số 1 đường số 17A, Khu phố 11, Phường Bình Trị Đông B, Quận Bình Tân, TP.HCM.</v>
      </c>
      <c r="J3520" s="13" t="e">
        <f>VLOOKUP(F3520,#REF!,5,0)</f>
        <v>#REF!</v>
      </c>
      <c r="M3520" s="13" t="e">
        <f>VLOOKUP(K3520,#REF!,2,0)</f>
        <v>#REF!</v>
      </c>
      <c r="N3520" s="17" t="e">
        <f>VLOOKUP(K3520,#REF!,6,0)</f>
        <v>#REF!</v>
      </c>
      <c r="O3520" s="17" t="e">
        <f t="shared" si="166"/>
        <v>#REF!</v>
      </c>
      <c r="P3520" s="22">
        <v>0.08</v>
      </c>
      <c r="Q3520" s="17" t="e">
        <f t="shared" si="167"/>
        <v>#REF!</v>
      </c>
      <c r="R3520" s="13" t="e">
        <f>VLOOKUP(J3520,'[1]Nhân viên'!$E$20:$F$41,2,0)</f>
        <v>#REF!</v>
      </c>
    </row>
    <row r="3521" spans="1:18" hidden="1">
      <c r="A3521" s="11">
        <v>3523</v>
      </c>
      <c r="B3521" s="11">
        <f t="shared" si="165"/>
        <v>0</v>
      </c>
      <c r="E3521" s="13" t="e">
        <f>VLOOKUP(D3521,#REF!,2,0)</f>
        <v>#REF!</v>
      </c>
      <c r="H3521" s="13" t="e">
        <f>VLOOKUP(F3521,#REF!,2,0)</f>
        <v>#REF!</v>
      </c>
      <c r="I3521" s="13" t="str">
        <f>VLOOKUP(F3521,'[1]Khách hàng'!$A$4:$F$2144,3,0)</f>
        <v>Số 1 đường số 17A, Khu phố 11, Phường Bình Trị Đông B, Quận Bình Tân, TP.HCM.</v>
      </c>
      <c r="J3521" s="13" t="e">
        <f>VLOOKUP(F3521,#REF!,5,0)</f>
        <v>#REF!</v>
      </c>
      <c r="M3521" s="13" t="e">
        <f>VLOOKUP(K3521,#REF!,2,0)</f>
        <v>#REF!</v>
      </c>
      <c r="N3521" s="17" t="e">
        <f>VLOOKUP(K3521,#REF!,6,0)</f>
        <v>#REF!</v>
      </c>
      <c r="O3521" s="17" t="e">
        <f t="shared" si="166"/>
        <v>#REF!</v>
      </c>
      <c r="P3521" s="22">
        <v>0.08</v>
      </c>
      <c r="Q3521" s="17" t="e">
        <f t="shared" si="167"/>
        <v>#REF!</v>
      </c>
      <c r="R3521" s="13" t="e">
        <f>VLOOKUP(J3521,'[1]Nhân viên'!$E$20:$F$41,2,0)</f>
        <v>#REF!</v>
      </c>
    </row>
    <row r="3522" spans="1:18" hidden="1">
      <c r="A3522" s="11">
        <v>3524</v>
      </c>
      <c r="B3522" s="11">
        <f t="shared" si="165"/>
        <v>0</v>
      </c>
      <c r="E3522" s="13" t="e">
        <f>VLOOKUP(D3522,#REF!,2,0)</f>
        <v>#REF!</v>
      </c>
      <c r="H3522" s="13" t="e">
        <f>VLOOKUP(F3522,#REF!,2,0)</f>
        <v>#REF!</v>
      </c>
      <c r="I3522" s="13" t="str">
        <f>VLOOKUP(F3522,'[1]Khách hàng'!$A$4:$F$2144,3,0)</f>
        <v>Số 1 đường số 17A, Khu phố 11, Phường Bình Trị Đông B, Quận Bình Tân, TP.HCM.</v>
      </c>
      <c r="J3522" s="13" t="e">
        <f>VLOOKUP(F3522,#REF!,5,0)</f>
        <v>#REF!</v>
      </c>
      <c r="M3522" s="13" t="e">
        <f>VLOOKUP(K3522,#REF!,2,0)</f>
        <v>#REF!</v>
      </c>
      <c r="N3522" s="17" t="e">
        <f>VLOOKUP(K3522,#REF!,6,0)</f>
        <v>#REF!</v>
      </c>
      <c r="O3522" s="17" t="e">
        <f t="shared" si="166"/>
        <v>#REF!</v>
      </c>
      <c r="P3522" s="22">
        <v>0.08</v>
      </c>
      <c r="Q3522" s="17" t="e">
        <f t="shared" si="167"/>
        <v>#REF!</v>
      </c>
      <c r="R3522" s="13" t="e">
        <f>VLOOKUP(J3522,'[1]Nhân viên'!$E$20:$F$41,2,0)</f>
        <v>#REF!</v>
      </c>
    </row>
    <row r="3523" spans="1:18" hidden="1">
      <c r="A3523" s="11">
        <v>3525</v>
      </c>
      <c r="B3523" s="11">
        <f t="shared" si="165"/>
        <v>0</v>
      </c>
      <c r="E3523" s="13" t="e">
        <f>VLOOKUP(D3523,#REF!,2,0)</f>
        <v>#REF!</v>
      </c>
      <c r="H3523" s="13" t="e">
        <f>VLOOKUP(F3523,#REF!,2,0)</f>
        <v>#REF!</v>
      </c>
      <c r="I3523" s="13" t="str">
        <f>VLOOKUP(F3523,'[1]Khách hàng'!$A$4:$F$2144,3,0)</f>
        <v>Số 1 đường số 17A, Khu phố 11, Phường Bình Trị Đông B, Quận Bình Tân, TP.HCM.</v>
      </c>
      <c r="J3523" s="13" t="e">
        <f>VLOOKUP(F3523,#REF!,5,0)</f>
        <v>#REF!</v>
      </c>
      <c r="M3523" s="13" t="e">
        <f>VLOOKUP(K3523,#REF!,2,0)</f>
        <v>#REF!</v>
      </c>
      <c r="N3523" s="17" t="e">
        <f>VLOOKUP(K3523,#REF!,6,0)</f>
        <v>#REF!</v>
      </c>
      <c r="O3523" s="17" t="e">
        <f t="shared" si="166"/>
        <v>#REF!</v>
      </c>
      <c r="P3523" s="22">
        <v>0.08</v>
      </c>
      <c r="Q3523" s="17" t="e">
        <f t="shared" si="167"/>
        <v>#REF!</v>
      </c>
      <c r="R3523" s="13" t="e">
        <f>VLOOKUP(J3523,'[1]Nhân viên'!$E$20:$F$41,2,0)</f>
        <v>#REF!</v>
      </c>
    </row>
    <row r="3524" spans="1:18" hidden="1">
      <c r="A3524" s="11">
        <v>3526</v>
      </c>
      <c r="B3524" s="11">
        <f t="shared" si="165"/>
        <v>0</v>
      </c>
      <c r="E3524" s="13" t="e">
        <f>VLOOKUP(D3524,#REF!,2,0)</f>
        <v>#REF!</v>
      </c>
      <c r="H3524" s="13" t="e">
        <f>VLOOKUP(F3524,#REF!,2,0)</f>
        <v>#REF!</v>
      </c>
      <c r="I3524" s="13" t="str">
        <f>VLOOKUP(F3524,'[1]Khách hàng'!$A$4:$F$2144,3,0)</f>
        <v>Số 1 đường số 17A, Khu phố 11, Phường Bình Trị Đông B, Quận Bình Tân, TP.HCM.</v>
      </c>
      <c r="J3524" s="13" t="e">
        <f>VLOOKUP(F3524,#REF!,5,0)</f>
        <v>#REF!</v>
      </c>
      <c r="M3524" s="13" t="e">
        <f>VLOOKUP(K3524,#REF!,2,0)</f>
        <v>#REF!</v>
      </c>
      <c r="N3524" s="17" t="e">
        <f>VLOOKUP(K3524,#REF!,6,0)</f>
        <v>#REF!</v>
      </c>
      <c r="O3524" s="17" t="e">
        <f t="shared" si="166"/>
        <v>#REF!</v>
      </c>
      <c r="P3524" s="22">
        <v>0.08</v>
      </c>
      <c r="Q3524" s="17" t="e">
        <f t="shared" si="167"/>
        <v>#REF!</v>
      </c>
      <c r="R3524" s="13" t="e">
        <f>VLOOKUP(J3524,'[1]Nhân viên'!$E$20:$F$41,2,0)</f>
        <v>#REF!</v>
      </c>
    </row>
    <row r="3525" spans="1:18" hidden="1">
      <c r="A3525" s="11">
        <v>3527</v>
      </c>
      <c r="B3525" s="11">
        <f t="shared" si="165"/>
        <v>0</v>
      </c>
      <c r="E3525" s="13" t="e">
        <f>VLOOKUP(D3525,#REF!,2,0)</f>
        <v>#REF!</v>
      </c>
      <c r="H3525" s="13" t="e">
        <f>VLOOKUP(F3525,#REF!,2,0)</f>
        <v>#REF!</v>
      </c>
      <c r="I3525" s="13" t="str">
        <f>VLOOKUP(F3525,'[1]Khách hàng'!$A$4:$F$2144,3,0)</f>
        <v>Số 1 đường số 17A, Khu phố 11, Phường Bình Trị Đông B, Quận Bình Tân, TP.HCM.</v>
      </c>
      <c r="J3525" s="13" t="e">
        <f>VLOOKUP(F3525,#REF!,5,0)</f>
        <v>#REF!</v>
      </c>
      <c r="M3525" s="13" t="e">
        <f>VLOOKUP(K3525,#REF!,2,0)</f>
        <v>#REF!</v>
      </c>
      <c r="N3525" s="17" t="e">
        <f>VLOOKUP(K3525,#REF!,6,0)</f>
        <v>#REF!</v>
      </c>
      <c r="O3525" s="17" t="e">
        <f t="shared" si="166"/>
        <v>#REF!</v>
      </c>
      <c r="P3525" s="22">
        <v>0.08</v>
      </c>
      <c r="Q3525" s="17" t="e">
        <f t="shared" si="167"/>
        <v>#REF!</v>
      </c>
      <c r="R3525" s="13" t="e">
        <f>VLOOKUP(J3525,'[1]Nhân viên'!$E$20:$F$41,2,0)</f>
        <v>#REF!</v>
      </c>
    </row>
    <row r="3526" spans="1:18" hidden="1">
      <c r="A3526" s="11">
        <v>3528</v>
      </c>
      <c r="B3526" s="11">
        <f t="shared" si="165"/>
        <v>0</v>
      </c>
      <c r="E3526" s="13" t="e">
        <f>VLOOKUP(D3526,#REF!,2,0)</f>
        <v>#REF!</v>
      </c>
      <c r="H3526" s="13" t="e">
        <f>VLOOKUP(F3526,#REF!,2,0)</f>
        <v>#REF!</v>
      </c>
      <c r="I3526" s="13" t="str">
        <f>VLOOKUP(F3526,'[1]Khách hàng'!$A$4:$F$2144,3,0)</f>
        <v>Số 1 đường số 17A, Khu phố 11, Phường Bình Trị Đông B, Quận Bình Tân, TP.HCM.</v>
      </c>
      <c r="J3526" s="13" t="e">
        <f>VLOOKUP(F3526,#REF!,5,0)</f>
        <v>#REF!</v>
      </c>
      <c r="M3526" s="13" t="e">
        <f>VLOOKUP(K3526,#REF!,2,0)</f>
        <v>#REF!</v>
      </c>
      <c r="N3526" s="17" t="e">
        <f>VLOOKUP(K3526,#REF!,6,0)</f>
        <v>#REF!</v>
      </c>
      <c r="O3526" s="17" t="e">
        <f t="shared" si="166"/>
        <v>#REF!</v>
      </c>
      <c r="P3526" s="22">
        <v>0.08</v>
      </c>
      <c r="Q3526" s="17" t="e">
        <f t="shared" si="167"/>
        <v>#REF!</v>
      </c>
      <c r="R3526" s="13" t="e">
        <f>VLOOKUP(J3526,'[1]Nhân viên'!$E$20:$F$41,2,0)</f>
        <v>#REF!</v>
      </c>
    </row>
    <row r="3527" spans="1:18" hidden="1">
      <c r="A3527" s="11">
        <v>3529</v>
      </c>
      <c r="B3527" s="11">
        <f t="shared" si="165"/>
        <v>0</v>
      </c>
      <c r="E3527" s="13" t="e">
        <f>VLOOKUP(D3527,#REF!,2,0)</f>
        <v>#REF!</v>
      </c>
      <c r="H3527" s="13" t="e">
        <f>VLOOKUP(F3527,#REF!,2,0)</f>
        <v>#REF!</v>
      </c>
      <c r="I3527" s="13" t="str">
        <f>VLOOKUP(F3527,'[1]Khách hàng'!$A$4:$F$2144,3,0)</f>
        <v>Số 1 đường số 17A, Khu phố 11, Phường Bình Trị Đông B, Quận Bình Tân, TP.HCM.</v>
      </c>
      <c r="J3527" s="13" t="e">
        <f>VLOOKUP(F3527,#REF!,5,0)</f>
        <v>#REF!</v>
      </c>
      <c r="M3527" s="13" t="e">
        <f>VLOOKUP(K3527,#REF!,2,0)</f>
        <v>#REF!</v>
      </c>
      <c r="N3527" s="17" t="e">
        <f>VLOOKUP(K3527,#REF!,6,0)</f>
        <v>#REF!</v>
      </c>
      <c r="O3527" s="17" t="e">
        <f t="shared" si="166"/>
        <v>#REF!</v>
      </c>
      <c r="P3527" s="22">
        <v>0.08</v>
      </c>
      <c r="Q3527" s="17" t="e">
        <f t="shared" si="167"/>
        <v>#REF!</v>
      </c>
      <c r="R3527" s="13" t="e">
        <f>VLOOKUP(J3527,'[1]Nhân viên'!$E$20:$F$41,2,0)</f>
        <v>#REF!</v>
      </c>
    </row>
    <row r="3528" spans="1:18" hidden="1">
      <c r="A3528" s="11">
        <v>3530</v>
      </c>
      <c r="B3528" s="11">
        <f t="shared" si="165"/>
        <v>0</v>
      </c>
      <c r="E3528" s="13" t="e">
        <f>VLOOKUP(D3528,#REF!,2,0)</f>
        <v>#REF!</v>
      </c>
      <c r="H3528" s="13" t="e">
        <f>VLOOKUP(F3528,#REF!,2,0)</f>
        <v>#REF!</v>
      </c>
      <c r="I3528" s="13" t="str">
        <f>VLOOKUP(F3528,'[1]Khách hàng'!$A$4:$F$2144,3,0)</f>
        <v>Số 1 đường số 17A, Khu phố 11, Phường Bình Trị Đông B, Quận Bình Tân, TP.HCM.</v>
      </c>
      <c r="J3528" s="13" t="e">
        <f>VLOOKUP(F3528,#REF!,5,0)</f>
        <v>#REF!</v>
      </c>
      <c r="M3528" s="13" t="e">
        <f>VLOOKUP(K3528,#REF!,2,0)</f>
        <v>#REF!</v>
      </c>
      <c r="N3528" s="17" t="e">
        <f>VLOOKUP(K3528,#REF!,6,0)</f>
        <v>#REF!</v>
      </c>
      <c r="O3528" s="17" t="e">
        <f t="shared" si="166"/>
        <v>#REF!</v>
      </c>
      <c r="P3528" s="22">
        <v>0.08</v>
      </c>
      <c r="Q3528" s="17" t="e">
        <f t="shared" si="167"/>
        <v>#REF!</v>
      </c>
      <c r="R3528" s="13" t="e">
        <f>VLOOKUP(J3528,'[1]Nhân viên'!$E$20:$F$41,2,0)</f>
        <v>#REF!</v>
      </c>
    </row>
    <row r="3529" spans="1:18" hidden="1">
      <c r="A3529" s="11">
        <v>3531</v>
      </c>
      <c r="B3529" s="11">
        <f t="shared" si="165"/>
        <v>0</v>
      </c>
      <c r="E3529" s="13" t="e">
        <f>VLOOKUP(D3529,#REF!,2,0)</f>
        <v>#REF!</v>
      </c>
      <c r="H3529" s="13" t="e">
        <f>VLOOKUP(F3529,#REF!,2,0)</f>
        <v>#REF!</v>
      </c>
      <c r="I3529" s="13" t="str">
        <f>VLOOKUP(F3529,'[1]Khách hàng'!$A$4:$F$2144,3,0)</f>
        <v>Số 1 đường số 17A, Khu phố 11, Phường Bình Trị Đông B, Quận Bình Tân, TP.HCM.</v>
      </c>
      <c r="J3529" s="13" t="e">
        <f>VLOOKUP(F3529,#REF!,5,0)</f>
        <v>#REF!</v>
      </c>
      <c r="M3529" s="13" t="e">
        <f>VLOOKUP(K3529,#REF!,2,0)</f>
        <v>#REF!</v>
      </c>
      <c r="N3529" s="17" t="e">
        <f>VLOOKUP(K3529,#REF!,6,0)</f>
        <v>#REF!</v>
      </c>
      <c r="O3529" s="17" t="e">
        <f t="shared" si="166"/>
        <v>#REF!</v>
      </c>
      <c r="P3529" s="22">
        <v>0.08</v>
      </c>
      <c r="Q3529" s="17" t="e">
        <f t="shared" si="167"/>
        <v>#REF!</v>
      </c>
      <c r="R3529" s="13" t="e">
        <f>VLOOKUP(J3529,'[1]Nhân viên'!$E$20:$F$41,2,0)</f>
        <v>#REF!</v>
      </c>
    </row>
    <row r="3530" spans="1:18" hidden="1">
      <c r="A3530" s="11">
        <v>3532</v>
      </c>
      <c r="B3530" s="11">
        <f t="shared" si="165"/>
        <v>0</v>
      </c>
      <c r="E3530" s="13" t="e">
        <f>VLOOKUP(D3530,#REF!,2,0)</f>
        <v>#REF!</v>
      </c>
      <c r="H3530" s="13" t="e">
        <f>VLOOKUP(F3530,#REF!,2,0)</f>
        <v>#REF!</v>
      </c>
      <c r="I3530" s="13" t="str">
        <f>VLOOKUP(F3530,'[1]Khách hàng'!$A$4:$F$2144,3,0)</f>
        <v>Số 1 đường số 17A, Khu phố 11, Phường Bình Trị Đông B, Quận Bình Tân, TP.HCM.</v>
      </c>
      <c r="J3530" s="13" t="e">
        <f>VLOOKUP(F3530,#REF!,5,0)</f>
        <v>#REF!</v>
      </c>
      <c r="M3530" s="13" t="e">
        <f>VLOOKUP(K3530,#REF!,2,0)</f>
        <v>#REF!</v>
      </c>
      <c r="N3530" s="17" t="e">
        <f>VLOOKUP(K3530,#REF!,6,0)</f>
        <v>#REF!</v>
      </c>
      <c r="O3530" s="17" t="e">
        <f t="shared" si="166"/>
        <v>#REF!</v>
      </c>
      <c r="P3530" s="22">
        <v>0.08</v>
      </c>
      <c r="Q3530" s="17" t="e">
        <f t="shared" si="167"/>
        <v>#REF!</v>
      </c>
      <c r="R3530" s="13" t="e">
        <f>VLOOKUP(J3530,'[1]Nhân viên'!$E$20:$F$41,2,0)</f>
        <v>#REF!</v>
      </c>
    </row>
    <row r="3531" spans="1:18" hidden="1">
      <c r="A3531" s="11">
        <v>3533</v>
      </c>
      <c r="B3531" s="11">
        <f t="shared" si="165"/>
        <v>0</v>
      </c>
      <c r="E3531" s="13" t="e">
        <f>VLOOKUP(D3531,#REF!,2,0)</f>
        <v>#REF!</v>
      </c>
      <c r="H3531" s="13" t="e">
        <f>VLOOKUP(F3531,#REF!,2,0)</f>
        <v>#REF!</v>
      </c>
      <c r="I3531" s="13" t="str">
        <f>VLOOKUP(F3531,'[1]Khách hàng'!$A$4:$F$2144,3,0)</f>
        <v>Số 1 đường số 17A, Khu phố 11, Phường Bình Trị Đông B, Quận Bình Tân, TP.HCM.</v>
      </c>
      <c r="J3531" s="13" t="e">
        <f>VLOOKUP(F3531,#REF!,5,0)</f>
        <v>#REF!</v>
      </c>
      <c r="M3531" s="13" t="e">
        <f>VLOOKUP(K3531,#REF!,2,0)</f>
        <v>#REF!</v>
      </c>
      <c r="N3531" s="17" t="e">
        <f>VLOOKUP(K3531,#REF!,6,0)</f>
        <v>#REF!</v>
      </c>
      <c r="O3531" s="17" t="e">
        <f t="shared" si="166"/>
        <v>#REF!</v>
      </c>
      <c r="P3531" s="22">
        <v>0.08</v>
      </c>
      <c r="Q3531" s="17" t="e">
        <f t="shared" si="167"/>
        <v>#REF!</v>
      </c>
      <c r="R3531" s="13" t="e">
        <f>VLOOKUP(J3531,'[1]Nhân viên'!$E$20:$F$41,2,0)</f>
        <v>#REF!</v>
      </c>
    </row>
    <row r="3532" spans="1:18" hidden="1">
      <c r="A3532" s="11">
        <v>3534</v>
      </c>
      <c r="B3532" s="11">
        <f t="shared" si="165"/>
        <v>0</v>
      </c>
      <c r="E3532" s="13" t="e">
        <f>VLOOKUP(D3532,#REF!,2,0)</f>
        <v>#REF!</v>
      </c>
      <c r="H3532" s="13" t="e">
        <f>VLOOKUP(F3532,#REF!,2,0)</f>
        <v>#REF!</v>
      </c>
      <c r="I3532" s="13" t="str">
        <f>VLOOKUP(F3532,'[1]Khách hàng'!$A$4:$F$2144,3,0)</f>
        <v>Số 1 đường số 17A, Khu phố 11, Phường Bình Trị Đông B, Quận Bình Tân, TP.HCM.</v>
      </c>
      <c r="J3532" s="13" t="e">
        <f>VLOOKUP(F3532,#REF!,5,0)</f>
        <v>#REF!</v>
      </c>
      <c r="M3532" s="13" t="e">
        <f>VLOOKUP(K3532,#REF!,2,0)</f>
        <v>#REF!</v>
      </c>
      <c r="N3532" s="17" t="e">
        <f>VLOOKUP(K3532,#REF!,6,0)</f>
        <v>#REF!</v>
      </c>
      <c r="O3532" s="17" t="e">
        <f t="shared" si="166"/>
        <v>#REF!</v>
      </c>
      <c r="P3532" s="22">
        <v>0.08</v>
      </c>
      <c r="Q3532" s="17" t="e">
        <f t="shared" si="167"/>
        <v>#REF!</v>
      </c>
      <c r="R3532" s="13" t="e">
        <f>VLOOKUP(J3532,'[1]Nhân viên'!$E$20:$F$41,2,0)</f>
        <v>#REF!</v>
      </c>
    </row>
    <row r="3533" spans="1:18" hidden="1">
      <c r="A3533" s="11">
        <v>3535</v>
      </c>
      <c r="B3533" s="11">
        <f t="shared" si="165"/>
        <v>0</v>
      </c>
      <c r="E3533" s="13" t="e">
        <f>VLOOKUP(D3533,#REF!,2,0)</f>
        <v>#REF!</v>
      </c>
      <c r="H3533" s="13" t="e">
        <f>VLOOKUP(F3533,#REF!,2,0)</f>
        <v>#REF!</v>
      </c>
      <c r="I3533" s="13" t="str">
        <f>VLOOKUP(F3533,'[1]Khách hàng'!$A$4:$F$2144,3,0)</f>
        <v>Số 1 đường số 17A, Khu phố 11, Phường Bình Trị Đông B, Quận Bình Tân, TP.HCM.</v>
      </c>
      <c r="J3533" s="13" t="e">
        <f>VLOOKUP(F3533,#REF!,5,0)</f>
        <v>#REF!</v>
      </c>
      <c r="M3533" s="13" t="e">
        <f>VLOOKUP(K3533,#REF!,2,0)</f>
        <v>#REF!</v>
      </c>
      <c r="N3533" s="17" t="e">
        <f>VLOOKUP(K3533,#REF!,6,0)</f>
        <v>#REF!</v>
      </c>
      <c r="O3533" s="17" t="e">
        <f t="shared" si="166"/>
        <v>#REF!</v>
      </c>
      <c r="P3533" s="22">
        <v>0.08</v>
      </c>
      <c r="Q3533" s="17" t="e">
        <f t="shared" si="167"/>
        <v>#REF!</v>
      </c>
      <c r="R3533" s="13" t="e">
        <f>VLOOKUP(J3533,'[1]Nhân viên'!$E$20:$F$41,2,0)</f>
        <v>#REF!</v>
      </c>
    </row>
    <row r="3534" spans="1:18" hidden="1">
      <c r="A3534" s="11">
        <v>3536</v>
      </c>
      <c r="B3534" s="11">
        <f t="shared" si="165"/>
        <v>0</v>
      </c>
      <c r="E3534" s="13" t="e">
        <f>VLOOKUP(D3534,#REF!,2,0)</f>
        <v>#REF!</v>
      </c>
      <c r="H3534" s="13" t="e">
        <f>VLOOKUP(F3534,#REF!,2,0)</f>
        <v>#REF!</v>
      </c>
      <c r="I3534" s="13" t="str">
        <f>VLOOKUP(F3534,'[1]Khách hàng'!$A$4:$F$2144,3,0)</f>
        <v>Số 1 đường số 17A, Khu phố 11, Phường Bình Trị Đông B, Quận Bình Tân, TP.HCM.</v>
      </c>
      <c r="J3534" s="13" t="e">
        <f>VLOOKUP(F3534,#REF!,5,0)</f>
        <v>#REF!</v>
      </c>
      <c r="M3534" s="13" t="e">
        <f>VLOOKUP(K3534,#REF!,2,0)</f>
        <v>#REF!</v>
      </c>
      <c r="N3534" s="17" t="e">
        <f>VLOOKUP(K3534,#REF!,6,0)</f>
        <v>#REF!</v>
      </c>
      <c r="O3534" s="17" t="e">
        <f t="shared" si="166"/>
        <v>#REF!</v>
      </c>
      <c r="P3534" s="22">
        <v>0.08</v>
      </c>
      <c r="Q3534" s="17" t="e">
        <f t="shared" si="167"/>
        <v>#REF!</v>
      </c>
      <c r="R3534" s="13" t="e">
        <f>VLOOKUP(J3534,'[1]Nhân viên'!$E$20:$F$41,2,0)</f>
        <v>#REF!</v>
      </c>
    </row>
    <row r="3535" spans="1:18" hidden="1">
      <c r="A3535" s="11">
        <v>3537</v>
      </c>
      <c r="B3535" s="11">
        <f t="shared" si="165"/>
        <v>0</v>
      </c>
      <c r="E3535" s="13" t="e">
        <f>VLOOKUP(D3535,#REF!,2,0)</f>
        <v>#REF!</v>
      </c>
      <c r="H3535" s="13" t="e">
        <f>VLOOKUP(F3535,#REF!,2,0)</f>
        <v>#REF!</v>
      </c>
      <c r="I3535" s="13" t="str">
        <f>VLOOKUP(F3535,'[1]Khách hàng'!$A$4:$F$2144,3,0)</f>
        <v>Số 1 đường số 17A, Khu phố 11, Phường Bình Trị Đông B, Quận Bình Tân, TP.HCM.</v>
      </c>
      <c r="J3535" s="13" t="e">
        <f>VLOOKUP(F3535,#REF!,5,0)</f>
        <v>#REF!</v>
      </c>
      <c r="M3535" s="13" t="e">
        <f>VLOOKUP(K3535,#REF!,2,0)</f>
        <v>#REF!</v>
      </c>
      <c r="N3535" s="17" t="e">
        <f>VLOOKUP(K3535,#REF!,6,0)</f>
        <v>#REF!</v>
      </c>
      <c r="O3535" s="17" t="e">
        <f t="shared" si="166"/>
        <v>#REF!</v>
      </c>
      <c r="P3535" s="22">
        <v>0.08</v>
      </c>
      <c r="Q3535" s="17" t="e">
        <f t="shared" si="167"/>
        <v>#REF!</v>
      </c>
      <c r="R3535" s="13" t="e">
        <f>VLOOKUP(J3535,'[1]Nhân viên'!$E$20:$F$41,2,0)</f>
        <v>#REF!</v>
      </c>
    </row>
    <row r="3536" spans="1:18" hidden="1">
      <c r="A3536" s="11">
        <v>3538</v>
      </c>
      <c r="B3536" s="11">
        <f t="shared" si="165"/>
        <v>0</v>
      </c>
      <c r="E3536" s="13" t="e">
        <f>VLOOKUP(D3536,#REF!,2,0)</f>
        <v>#REF!</v>
      </c>
      <c r="H3536" s="13" t="e">
        <f>VLOOKUP(F3536,#REF!,2,0)</f>
        <v>#REF!</v>
      </c>
      <c r="I3536" s="13" t="str">
        <f>VLOOKUP(F3536,'[1]Khách hàng'!$A$4:$F$2144,3,0)</f>
        <v>Số 1 đường số 17A, Khu phố 11, Phường Bình Trị Đông B, Quận Bình Tân, TP.HCM.</v>
      </c>
      <c r="J3536" s="13" t="e">
        <f>VLOOKUP(F3536,#REF!,5,0)</f>
        <v>#REF!</v>
      </c>
      <c r="M3536" s="13" t="e">
        <f>VLOOKUP(K3536,#REF!,2,0)</f>
        <v>#REF!</v>
      </c>
      <c r="N3536" s="17" t="e">
        <f>VLOOKUP(K3536,#REF!,6,0)</f>
        <v>#REF!</v>
      </c>
      <c r="O3536" s="17" t="e">
        <f t="shared" si="166"/>
        <v>#REF!</v>
      </c>
      <c r="P3536" s="22">
        <v>0.08</v>
      </c>
      <c r="Q3536" s="17" t="e">
        <f t="shared" si="167"/>
        <v>#REF!</v>
      </c>
      <c r="R3536" s="13" t="e">
        <f>VLOOKUP(J3536,'[1]Nhân viên'!$E$20:$F$41,2,0)</f>
        <v>#REF!</v>
      </c>
    </row>
    <row r="3537" spans="1:18" hidden="1">
      <c r="A3537" s="11">
        <v>3539</v>
      </c>
      <c r="B3537" s="11">
        <f t="shared" si="165"/>
        <v>0</v>
      </c>
      <c r="E3537" s="13" t="e">
        <f>VLOOKUP(D3537,#REF!,2,0)</f>
        <v>#REF!</v>
      </c>
      <c r="H3537" s="13" t="e">
        <f>VLOOKUP(F3537,#REF!,2,0)</f>
        <v>#REF!</v>
      </c>
      <c r="I3537" s="13" t="str">
        <f>VLOOKUP(F3537,'[1]Khách hàng'!$A$4:$F$2144,3,0)</f>
        <v>Số 1 đường số 17A, Khu phố 11, Phường Bình Trị Đông B, Quận Bình Tân, TP.HCM.</v>
      </c>
      <c r="J3537" s="13" t="e">
        <f>VLOOKUP(F3537,#REF!,5,0)</f>
        <v>#REF!</v>
      </c>
      <c r="M3537" s="13" t="e">
        <f>VLOOKUP(K3537,#REF!,2,0)</f>
        <v>#REF!</v>
      </c>
      <c r="N3537" s="17" t="e">
        <f>VLOOKUP(K3537,#REF!,6,0)</f>
        <v>#REF!</v>
      </c>
      <c r="O3537" s="17" t="e">
        <f t="shared" si="166"/>
        <v>#REF!</v>
      </c>
      <c r="P3537" s="22">
        <v>0.08</v>
      </c>
      <c r="Q3537" s="17" t="e">
        <f t="shared" si="167"/>
        <v>#REF!</v>
      </c>
      <c r="R3537" s="13" t="e">
        <f>VLOOKUP(J3537,'[1]Nhân viên'!$E$20:$F$41,2,0)</f>
        <v>#REF!</v>
      </c>
    </row>
    <row r="3538" spans="1:18" hidden="1">
      <c r="A3538" s="11">
        <v>3540</v>
      </c>
      <c r="B3538" s="11">
        <f t="shared" si="165"/>
        <v>0</v>
      </c>
      <c r="E3538" s="13" t="e">
        <f>VLOOKUP(D3538,#REF!,2,0)</f>
        <v>#REF!</v>
      </c>
      <c r="H3538" s="13" t="e">
        <f>VLOOKUP(F3538,#REF!,2,0)</f>
        <v>#REF!</v>
      </c>
      <c r="I3538" s="13" t="str">
        <f>VLOOKUP(F3538,'[1]Khách hàng'!$A$4:$F$2144,3,0)</f>
        <v>Số 1 đường số 17A, Khu phố 11, Phường Bình Trị Đông B, Quận Bình Tân, TP.HCM.</v>
      </c>
      <c r="J3538" s="13" t="e">
        <f>VLOOKUP(F3538,#REF!,5,0)</f>
        <v>#REF!</v>
      </c>
      <c r="M3538" s="13" t="e">
        <f>VLOOKUP(K3538,#REF!,2,0)</f>
        <v>#REF!</v>
      </c>
      <c r="N3538" s="17" t="e">
        <f>VLOOKUP(K3538,#REF!,6,0)</f>
        <v>#REF!</v>
      </c>
      <c r="O3538" s="17" t="e">
        <f t="shared" si="166"/>
        <v>#REF!</v>
      </c>
      <c r="P3538" s="22">
        <v>0.08</v>
      </c>
      <c r="Q3538" s="17" t="e">
        <f t="shared" si="167"/>
        <v>#REF!</v>
      </c>
      <c r="R3538" s="13" t="e">
        <f>VLOOKUP(J3538,'[1]Nhân viên'!$E$20:$F$41,2,0)</f>
        <v>#REF!</v>
      </c>
    </row>
    <row r="3539" spans="1:18" hidden="1">
      <c r="A3539" s="11">
        <v>3541</v>
      </c>
      <c r="B3539" s="11">
        <f t="shared" si="165"/>
        <v>0</v>
      </c>
      <c r="E3539" s="13" t="e">
        <f>VLOOKUP(D3539,#REF!,2,0)</f>
        <v>#REF!</v>
      </c>
      <c r="H3539" s="13" t="e">
        <f>VLOOKUP(F3539,#REF!,2,0)</f>
        <v>#REF!</v>
      </c>
      <c r="I3539" s="13" t="str">
        <f>VLOOKUP(F3539,'[1]Khách hàng'!$A$4:$F$2144,3,0)</f>
        <v>Số 1 đường số 17A, Khu phố 11, Phường Bình Trị Đông B, Quận Bình Tân, TP.HCM.</v>
      </c>
      <c r="J3539" s="13" t="e">
        <f>VLOOKUP(F3539,#REF!,5,0)</f>
        <v>#REF!</v>
      </c>
      <c r="M3539" s="13" t="e">
        <f>VLOOKUP(K3539,#REF!,2,0)</f>
        <v>#REF!</v>
      </c>
      <c r="N3539" s="17" t="e">
        <f>VLOOKUP(K3539,#REF!,6,0)</f>
        <v>#REF!</v>
      </c>
      <c r="O3539" s="17" t="e">
        <f t="shared" si="166"/>
        <v>#REF!</v>
      </c>
      <c r="P3539" s="22">
        <v>0.08</v>
      </c>
      <c r="Q3539" s="17" t="e">
        <f t="shared" si="167"/>
        <v>#REF!</v>
      </c>
      <c r="R3539" s="13" t="e">
        <f>VLOOKUP(J3539,'[1]Nhân viên'!$E$20:$F$41,2,0)</f>
        <v>#REF!</v>
      </c>
    </row>
    <row r="3540" spans="1:18" hidden="1">
      <c r="A3540" s="11">
        <v>3542</v>
      </c>
      <c r="B3540" s="11">
        <f t="shared" si="165"/>
        <v>0</v>
      </c>
      <c r="E3540" s="13" t="e">
        <f>VLOOKUP(D3540,#REF!,2,0)</f>
        <v>#REF!</v>
      </c>
      <c r="H3540" s="13" t="e">
        <f>VLOOKUP(F3540,#REF!,2,0)</f>
        <v>#REF!</v>
      </c>
      <c r="I3540" s="13" t="str">
        <f>VLOOKUP(F3540,'[1]Khách hàng'!$A$4:$F$2144,3,0)</f>
        <v>Số 1 đường số 17A, Khu phố 11, Phường Bình Trị Đông B, Quận Bình Tân, TP.HCM.</v>
      </c>
      <c r="J3540" s="13" t="e">
        <f>VLOOKUP(F3540,#REF!,5,0)</f>
        <v>#REF!</v>
      </c>
      <c r="M3540" s="13" t="e">
        <f>VLOOKUP(K3540,#REF!,2,0)</f>
        <v>#REF!</v>
      </c>
      <c r="N3540" s="17" t="e">
        <f>VLOOKUP(K3540,#REF!,6,0)</f>
        <v>#REF!</v>
      </c>
      <c r="O3540" s="17" t="e">
        <f t="shared" si="166"/>
        <v>#REF!</v>
      </c>
      <c r="P3540" s="22">
        <v>0.08</v>
      </c>
      <c r="Q3540" s="17" t="e">
        <f t="shared" si="167"/>
        <v>#REF!</v>
      </c>
      <c r="R3540" s="13" t="e">
        <f>VLOOKUP(J3540,'[1]Nhân viên'!$E$20:$F$41,2,0)</f>
        <v>#REF!</v>
      </c>
    </row>
    <row r="3541" spans="1:18" hidden="1">
      <c r="A3541" s="11">
        <v>3543</v>
      </c>
      <c r="B3541" s="11">
        <f t="shared" si="165"/>
        <v>0</v>
      </c>
      <c r="E3541" s="13" t="e">
        <f>VLOOKUP(D3541,#REF!,2,0)</f>
        <v>#REF!</v>
      </c>
      <c r="H3541" s="13" t="e">
        <f>VLOOKUP(F3541,#REF!,2,0)</f>
        <v>#REF!</v>
      </c>
      <c r="I3541" s="13" t="str">
        <f>VLOOKUP(F3541,'[1]Khách hàng'!$A$4:$F$2144,3,0)</f>
        <v>Số 1 đường số 17A, Khu phố 11, Phường Bình Trị Đông B, Quận Bình Tân, TP.HCM.</v>
      </c>
      <c r="J3541" s="13" t="e">
        <f>VLOOKUP(F3541,#REF!,5,0)</f>
        <v>#REF!</v>
      </c>
      <c r="M3541" s="13" t="e">
        <f>VLOOKUP(K3541,#REF!,2,0)</f>
        <v>#REF!</v>
      </c>
      <c r="N3541" s="17" t="e">
        <f>VLOOKUP(K3541,#REF!,6,0)</f>
        <v>#REF!</v>
      </c>
      <c r="O3541" s="17" t="e">
        <f t="shared" si="166"/>
        <v>#REF!</v>
      </c>
      <c r="P3541" s="22">
        <v>0.08</v>
      </c>
      <c r="Q3541" s="17" t="e">
        <f t="shared" si="167"/>
        <v>#REF!</v>
      </c>
      <c r="R3541" s="13" t="e">
        <f>VLOOKUP(J3541,'[1]Nhân viên'!$E$20:$F$41,2,0)</f>
        <v>#REF!</v>
      </c>
    </row>
    <row r="3542" spans="1:18" hidden="1">
      <c r="A3542" s="11">
        <v>3544</v>
      </c>
      <c r="B3542" s="11">
        <f t="shared" si="165"/>
        <v>0</v>
      </c>
      <c r="E3542" s="13" t="e">
        <f>VLOOKUP(D3542,#REF!,2,0)</f>
        <v>#REF!</v>
      </c>
      <c r="H3542" s="13" t="e">
        <f>VLOOKUP(F3542,#REF!,2,0)</f>
        <v>#REF!</v>
      </c>
      <c r="I3542" s="13" t="str">
        <f>VLOOKUP(F3542,'[1]Khách hàng'!$A$4:$F$2144,3,0)</f>
        <v>Số 1 đường số 17A, Khu phố 11, Phường Bình Trị Đông B, Quận Bình Tân, TP.HCM.</v>
      </c>
      <c r="J3542" s="13" t="e">
        <f>VLOOKUP(F3542,#REF!,5,0)</f>
        <v>#REF!</v>
      </c>
      <c r="M3542" s="13" t="e">
        <f>VLOOKUP(K3542,#REF!,2,0)</f>
        <v>#REF!</v>
      </c>
      <c r="N3542" s="17" t="e">
        <f>VLOOKUP(K3542,#REF!,6,0)</f>
        <v>#REF!</v>
      </c>
      <c r="O3542" s="17" t="e">
        <f t="shared" si="166"/>
        <v>#REF!</v>
      </c>
      <c r="P3542" s="22">
        <v>0.08</v>
      </c>
      <c r="Q3542" s="17" t="e">
        <f t="shared" si="167"/>
        <v>#REF!</v>
      </c>
      <c r="R3542" s="13" t="e">
        <f>VLOOKUP(J3542,'[1]Nhân viên'!$E$20:$F$41,2,0)</f>
        <v>#REF!</v>
      </c>
    </row>
    <row r="3543" spans="1:18" hidden="1">
      <c r="A3543" s="11">
        <v>3545</v>
      </c>
      <c r="B3543" s="11">
        <f t="shared" si="165"/>
        <v>0</v>
      </c>
      <c r="E3543" s="13" t="e">
        <f>VLOOKUP(D3543,#REF!,2,0)</f>
        <v>#REF!</v>
      </c>
      <c r="H3543" s="13" t="e">
        <f>VLOOKUP(F3543,#REF!,2,0)</f>
        <v>#REF!</v>
      </c>
      <c r="I3543" s="13" t="str">
        <f>VLOOKUP(F3543,'[1]Khách hàng'!$A$4:$F$2144,3,0)</f>
        <v>Số 1 đường số 17A, Khu phố 11, Phường Bình Trị Đông B, Quận Bình Tân, TP.HCM.</v>
      </c>
      <c r="J3543" s="13" t="e">
        <f>VLOOKUP(F3543,#REF!,5,0)</f>
        <v>#REF!</v>
      </c>
      <c r="M3543" s="13" t="e">
        <f>VLOOKUP(K3543,#REF!,2,0)</f>
        <v>#REF!</v>
      </c>
      <c r="N3543" s="17" t="e">
        <f>VLOOKUP(K3543,#REF!,6,0)</f>
        <v>#REF!</v>
      </c>
      <c r="O3543" s="17" t="e">
        <f t="shared" si="166"/>
        <v>#REF!</v>
      </c>
      <c r="P3543" s="22">
        <v>0.08</v>
      </c>
      <c r="Q3543" s="17" t="e">
        <f t="shared" si="167"/>
        <v>#REF!</v>
      </c>
      <c r="R3543" s="13" t="e">
        <f>VLOOKUP(J3543,'[1]Nhân viên'!$E$20:$F$41,2,0)</f>
        <v>#REF!</v>
      </c>
    </row>
    <row r="3544" spans="1:18" hidden="1">
      <c r="A3544" s="11">
        <v>3546</v>
      </c>
      <c r="B3544" s="11">
        <f t="shared" si="165"/>
        <v>0</v>
      </c>
      <c r="E3544" s="13" t="e">
        <f>VLOOKUP(D3544,#REF!,2,0)</f>
        <v>#REF!</v>
      </c>
      <c r="H3544" s="13" t="e">
        <f>VLOOKUP(F3544,#REF!,2,0)</f>
        <v>#REF!</v>
      </c>
      <c r="I3544" s="13" t="str">
        <f>VLOOKUP(F3544,'[1]Khách hàng'!$A$4:$F$2144,3,0)</f>
        <v>Số 1 đường số 17A, Khu phố 11, Phường Bình Trị Đông B, Quận Bình Tân, TP.HCM.</v>
      </c>
      <c r="J3544" s="13" t="e">
        <f>VLOOKUP(F3544,#REF!,5,0)</f>
        <v>#REF!</v>
      </c>
      <c r="M3544" s="13" t="e">
        <f>VLOOKUP(K3544,#REF!,2,0)</f>
        <v>#REF!</v>
      </c>
      <c r="N3544" s="17" t="e">
        <f>VLOOKUP(K3544,#REF!,6,0)</f>
        <v>#REF!</v>
      </c>
      <c r="O3544" s="17" t="e">
        <f t="shared" si="166"/>
        <v>#REF!</v>
      </c>
      <c r="P3544" s="22">
        <v>0.08</v>
      </c>
      <c r="Q3544" s="17" t="e">
        <f t="shared" si="167"/>
        <v>#REF!</v>
      </c>
      <c r="R3544" s="13" t="e">
        <f>VLOOKUP(J3544,'[1]Nhân viên'!$E$20:$F$41,2,0)</f>
        <v>#REF!</v>
      </c>
    </row>
    <row r="3545" spans="1:18" hidden="1">
      <c r="A3545" s="11">
        <v>3547</v>
      </c>
      <c r="B3545" s="11">
        <f t="shared" si="165"/>
        <v>0</v>
      </c>
      <c r="E3545" s="13" t="e">
        <f>VLOOKUP(D3545,#REF!,2,0)</f>
        <v>#REF!</v>
      </c>
      <c r="H3545" s="13" t="e">
        <f>VLOOKUP(F3545,#REF!,2,0)</f>
        <v>#REF!</v>
      </c>
      <c r="I3545" s="13" t="str">
        <f>VLOOKUP(F3545,'[1]Khách hàng'!$A$4:$F$2144,3,0)</f>
        <v>Số 1 đường số 17A, Khu phố 11, Phường Bình Trị Đông B, Quận Bình Tân, TP.HCM.</v>
      </c>
      <c r="J3545" s="13" t="e">
        <f>VLOOKUP(F3545,#REF!,5,0)</f>
        <v>#REF!</v>
      </c>
      <c r="M3545" s="13" t="e">
        <f>VLOOKUP(K3545,#REF!,2,0)</f>
        <v>#REF!</v>
      </c>
      <c r="N3545" s="17" t="e">
        <f>VLOOKUP(K3545,#REF!,6,0)</f>
        <v>#REF!</v>
      </c>
      <c r="O3545" s="17" t="e">
        <f t="shared" si="166"/>
        <v>#REF!</v>
      </c>
      <c r="P3545" s="22">
        <v>0.08</v>
      </c>
      <c r="Q3545" s="17" t="e">
        <f t="shared" si="167"/>
        <v>#REF!</v>
      </c>
      <c r="R3545" s="13" t="e">
        <f>VLOOKUP(J3545,'[1]Nhân viên'!$E$20:$F$41,2,0)</f>
        <v>#REF!</v>
      </c>
    </row>
    <row r="3546" spans="1:18" hidden="1">
      <c r="A3546" s="11">
        <v>3548</v>
      </c>
      <c r="B3546" s="11">
        <f t="shared" si="165"/>
        <v>0</v>
      </c>
      <c r="E3546" s="13" t="e">
        <f>VLOOKUP(D3546,#REF!,2,0)</f>
        <v>#REF!</v>
      </c>
      <c r="H3546" s="13" t="e">
        <f>VLOOKUP(F3546,#REF!,2,0)</f>
        <v>#REF!</v>
      </c>
      <c r="I3546" s="13" t="str">
        <f>VLOOKUP(F3546,'[1]Khách hàng'!$A$4:$F$2144,3,0)</f>
        <v>Số 1 đường số 17A, Khu phố 11, Phường Bình Trị Đông B, Quận Bình Tân, TP.HCM.</v>
      </c>
      <c r="J3546" s="13" t="e">
        <f>VLOOKUP(F3546,#REF!,5,0)</f>
        <v>#REF!</v>
      </c>
      <c r="M3546" s="13" t="e">
        <f>VLOOKUP(K3546,#REF!,2,0)</f>
        <v>#REF!</v>
      </c>
      <c r="N3546" s="17" t="e">
        <f>VLOOKUP(K3546,#REF!,6,0)</f>
        <v>#REF!</v>
      </c>
      <c r="O3546" s="17" t="e">
        <f t="shared" si="166"/>
        <v>#REF!</v>
      </c>
      <c r="P3546" s="22">
        <v>0.08</v>
      </c>
      <c r="Q3546" s="17" t="e">
        <f t="shared" si="167"/>
        <v>#REF!</v>
      </c>
      <c r="R3546" s="13" t="e">
        <f>VLOOKUP(J3546,'[1]Nhân viên'!$E$20:$F$41,2,0)</f>
        <v>#REF!</v>
      </c>
    </row>
    <row r="3547" spans="1:18" hidden="1">
      <c r="A3547" s="11">
        <v>3549</v>
      </c>
      <c r="B3547" s="11">
        <f t="shared" si="165"/>
        <v>0</v>
      </c>
      <c r="E3547" s="13" t="e">
        <f>VLOOKUP(D3547,#REF!,2,0)</f>
        <v>#REF!</v>
      </c>
      <c r="H3547" s="13" t="e">
        <f>VLOOKUP(F3547,#REF!,2,0)</f>
        <v>#REF!</v>
      </c>
      <c r="I3547" s="13" t="str">
        <f>VLOOKUP(F3547,'[1]Khách hàng'!$A$4:$F$2144,3,0)</f>
        <v>Số 1 đường số 17A, Khu phố 11, Phường Bình Trị Đông B, Quận Bình Tân, TP.HCM.</v>
      </c>
      <c r="J3547" s="13" t="e">
        <f>VLOOKUP(F3547,#REF!,5,0)</f>
        <v>#REF!</v>
      </c>
      <c r="M3547" s="13" t="e">
        <f>VLOOKUP(K3547,#REF!,2,0)</f>
        <v>#REF!</v>
      </c>
      <c r="N3547" s="17" t="e">
        <f>VLOOKUP(K3547,#REF!,6,0)</f>
        <v>#REF!</v>
      </c>
      <c r="O3547" s="17" t="e">
        <f t="shared" si="166"/>
        <v>#REF!</v>
      </c>
      <c r="P3547" s="22">
        <v>0.08</v>
      </c>
      <c r="Q3547" s="17" t="e">
        <f t="shared" si="167"/>
        <v>#REF!</v>
      </c>
      <c r="R3547" s="13" t="e">
        <f>VLOOKUP(J3547,'[1]Nhân viên'!$E$20:$F$41,2,0)</f>
        <v>#REF!</v>
      </c>
    </row>
    <row r="3548" spans="1:18" hidden="1">
      <c r="A3548" s="11">
        <v>3550</v>
      </c>
      <c r="B3548" s="11">
        <f t="shared" ref="B3548:B3611" si="168">DAY($C3548)</f>
        <v>0</v>
      </c>
      <c r="E3548" s="13" t="e">
        <f>VLOOKUP(D3548,#REF!,2,0)</f>
        <v>#REF!</v>
      </c>
      <c r="H3548" s="13" t="e">
        <f>VLOOKUP(F3548,#REF!,2,0)</f>
        <v>#REF!</v>
      </c>
      <c r="I3548" s="13" t="str">
        <f>VLOOKUP(F3548,'[1]Khách hàng'!$A$4:$F$2144,3,0)</f>
        <v>Số 1 đường số 17A, Khu phố 11, Phường Bình Trị Đông B, Quận Bình Tân, TP.HCM.</v>
      </c>
      <c r="J3548" s="13" t="e">
        <f>VLOOKUP(F3548,#REF!,5,0)</f>
        <v>#REF!</v>
      </c>
      <c r="M3548" s="13" t="e">
        <f>VLOOKUP(K3548,#REF!,2,0)</f>
        <v>#REF!</v>
      </c>
      <c r="N3548" s="17" t="e">
        <f>VLOOKUP(K3548,#REF!,6,0)</f>
        <v>#REF!</v>
      </c>
      <c r="O3548" s="17" t="e">
        <f t="shared" si="166"/>
        <v>#REF!</v>
      </c>
      <c r="P3548" s="22">
        <v>0.08</v>
      </c>
      <c r="Q3548" s="17" t="e">
        <f t="shared" si="167"/>
        <v>#REF!</v>
      </c>
      <c r="R3548" s="13" t="e">
        <f>VLOOKUP(J3548,'[1]Nhân viên'!$E$20:$F$41,2,0)</f>
        <v>#REF!</v>
      </c>
    </row>
    <row r="3549" spans="1:18" hidden="1">
      <c r="A3549" s="11">
        <v>3551</v>
      </c>
      <c r="B3549" s="11">
        <f t="shared" si="168"/>
        <v>0</v>
      </c>
      <c r="E3549" s="13" t="e">
        <f>VLOOKUP(D3549,#REF!,2,0)</f>
        <v>#REF!</v>
      </c>
      <c r="H3549" s="13" t="e">
        <f>VLOOKUP(F3549,#REF!,2,0)</f>
        <v>#REF!</v>
      </c>
      <c r="I3549" s="13" t="str">
        <f>VLOOKUP(F3549,'[1]Khách hàng'!$A$4:$F$2144,3,0)</f>
        <v>Số 1 đường số 17A, Khu phố 11, Phường Bình Trị Đông B, Quận Bình Tân, TP.HCM.</v>
      </c>
      <c r="J3549" s="13" t="e">
        <f>VLOOKUP(F3549,#REF!,5,0)</f>
        <v>#REF!</v>
      </c>
      <c r="M3549" s="13" t="e">
        <f>VLOOKUP(K3549,#REF!,2,0)</f>
        <v>#REF!</v>
      </c>
      <c r="N3549" s="17" t="e">
        <f>VLOOKUP(K3549,#REF!,6,0)</f>
        <v>#REF!</v>
      </c>
      <c r="O3549" s="17" t="e">
        <f t="shared" si="166"/>
        <v>#REF!</v>
      </c>
      <c r="P3549" s="22">
        <v>0.08</v>
      </c>
      <c r="Q3549" s="17" t="e">
        <f t="shared" si="167"/>
        <v>#REF!</v>
      </c>
      <c r="R3549" s="13" t="e">
        <f>VLOOKUP(J3549,'[1]Nhân viên'!$E$20:$F$41,2,0)</f>
        <v>#REF!</v>
      </c>
    </row>
    <row r="3550" spans="1:18" hidden="1">
      <c r="A3550" s="11">
        <v>3552</v>
      </c>
      <c r="B3550" s="11">
        <f t="shared" si="168"/>
        <v>0</v>
      </c>
      <c r="E3550" s="13" t="e">
        <f>VLOOKUP(D3550,#REF!,2,0)</f>
        <v>#REF!</v>
      </c>
      <c r="H3550" s="13" t="e">
        <f>VLOOKUP(F3550,#REF!,2,0)</f>
        <v>#REF!</v>
      </c>
      <c r="I3550" s="13" t="str">
        <f>VLOOKUP(F3550,'[1]Khách hàng'!$A$4:$F$2144,3,0)</f>
        <v>Số 1 đường số 17A, Khu phố 11, Phường Bình Trị Đông B, Quận Bình Tân, TP.HCM.</v>
      </c>
      <c r="J3550" s="13" t="e">
        <f>VLOOKUP(F3550,#REF!,5,0)</f>
        <v>#REF!</v>
      </c>
      <c r="M3550" s="13" t="e">
        <f>VLOOKUP(K3550,#REF!,2,0)</f>
        <v>#REF!</v>
      </c>
      <c r="N3550" s="17" t="e">
        <f>VLOOKUP(K3550,#REF!,6,0)</f>
        <v>#REF!</v>
      </c>
      <c r="O3550" s="17" t="e">
        <f t="shared" si="166"/>
        <v>#REF!</v>
      </c>
      <c r="P3550" s="22">
        <v>0.08</v>
      </c>
      <c r="Q3550" s="17" t="e">
        <f t="shared" si="167"/>
        <v>#REF!</v>
      </c>
      <c r="R3550" s="13" t="e">
        <f>VLOOKUP(J3550,'[1]Nhân viên'!$E$20:$F$41,2,0)</f>
        <v>#REF!</v>
      </c>
    </row>
    <row r="3551" spans="1:18" hidden="1">
      <c r="A3551" s="11">
        <v>3553</v>
      </c>
      <c r="B3551" s="11">
        <f t="shared" si="168"/>
        <v>0</v>
      </c>
      <c r="E3551" s="13" t="e">
        <f>VLOOKUP(D3551,#REF!,2,0)</f>
        <v>#REF!</v>
      </c>
      <c r="H3551" s="13" t="e">
        <f>VLOOKUP(F3551,#REF!,2,0)</f>
        <v>#REF!</v>
      </c>
      <c r="I3551" s="13" t="str">
        <f>VLOOKUP(F3551,'[1]Khách hàng'!$A$4:$F$2144,3,0)</f>
        <v>Số 1 đường số 17A, Khu phố 11, Phường Bình Trị Đông B, Quận Bình Tân, TP.HCM.</v>
      </c>
      <c r="J3551" s="13" t="e">
        <f>VLOOKUP(F3551,#REF!,5,0)</f>
        <v>#REF!</v>
      </c>
      <c r="M3551" s="13" t="e">
        <f>VLOOKUP(K3551,#REF!,2,0)</f>
        <v>#REF!</v>
      </c>
      <c r="N3551" s="17" t="e">
        <f>VLOOKUP(K3551,#REF!,6,0)</f>
        <v>#REF!</v>
      </c>
      <c r="O3551" s="17" t="e">
        <f t="shared" si="166"/>
        <v>#REF!</v>
      </c>
      <c r="P3551" s="22">
        <v>0.08</v>
      </c>
      <c r="Q3551" s="17" t="e">
        <f t="shared" si="167"/>
        <v>#REF!</v>
      </c>
      <c r="R3551" s="13" t="e">
        <f>VLOOKUP(J3551,'[1]Nhân viên'!$E$20:$F$41,2,0)</f>
        <v>#REF!</v>
      </c>
    </row>
    <row r="3552" spans="1:18" hidden="1">
      <c r="A3552" s="11">
        <v>3554</v>
      </c>
      <c r="B3552" s="11">
        <f t="shared" si="168"/>
        <v>0</v>
      </c>
      <c r="E3552" s="13" t="e">
        <f>VLOOKUP(D3552,#REF!,2,0)</f>
        <v>#REF!</v>
      </c>
      <c r="H3552" s="13" t="e">
        <f>VLOOKUP(F3552,#REF!,2,0)</f>
        <v>#REF!</v>
      </c>
      <c r="I3552" s="13" t="str">
        <f>VLOOKUP(F3552,'[1]Khách hàng'!$A$4:$F$2144,3,0)</f>
        <v>Số 1 đường số 17A, Khu phố 11, Phường Bình Trị Đông B, Quận Bình Tân, TP.HCM.</v>
      </c>
      <c r="J3552" s="13" t="e">
        <f>VLOOKUP(F3552,#REF!,5,0)</f>
        <v>#REF!</v>
      </c>
      <c r="M3552" s="13" t="e">
        <f>VLOOKUP(K3552,#REF!,2,0)</f>
        <v>#REF!</v>
      </c>
      <c r="N3552" s="17" t="e">
        <f>VLOOKUP(K3552,#REF!,6,0)</f>
        <v>#REF!</v>
      </c>
      <c r="O3552" s="17" t="e">
        <f t="shared" ref="O3552:O3615" si="169">L3552*N3552</f>
        <v>#REF!</v>
      </c>
      <c r="P3552" s="22">
        <v>0.08</v>
      </c>
      <c r="Q3552" s="17" t="e">
        <f t="shared" ref="Q3552:Q3615" si="170">O3552*P3552+O3552</f>
        <v>#REF!</v>
      </c>
      <c r="R3552" s="13" t="e">
        <f>VLOOKUP(J3552,'[1]Nhân viên'!$E$20:$F$41,2,0)</f>
        <v>#REF!</v>
      </c>
    </row>
    <row r="3553" spans="1:18" hidden="1">
      <c r="A3553" s="11">
        <v>3555</v>
      </c>
      <c r="B3553" s="11">
        <f t="shared" si="168"/>
        <v>0</v>
      </c>
      <c r="E3553" s="13" t="e">
        <f>VLOOKUP(D3553,#REF!,2,0)</f>
        <v>#REF!</v>
      </c>
      <c r="H3553" s="13" t="e">
        <f>VLOOKUP(F3553,#REF!,2,0)</f>
        <v>#REF!</v>
      </c>
      <c r="I3553" s="13" t="str">
        <f>VLOOKUP(F3553,'[1]Khách hàng'!$A$4:$F$2144,3,0)</f>
        <v>Số 1 đường số 17A, Khu phố 11, Phường Bình Trị Đông B, Quận Bình Tân, TP.HCM.</v>
      </c>
      <c r="J3553" s="13" t="e">
        <f>VLOOKUP(F3553,#REF!,5,0)</f>
        <v>#REF!</v>
      </c>
      <c r="M3553" s="13" t="e">
        <f>VLOOKUP(K3553,#REF!,2,0)</f>
        <v>#REF!</v>
      </c>
      <c r="N3553" s="17" t="e">
        <f>VLOOKUP(K3553,#REF!,6,0)</f>
        <v>#REF!</v>
      </c>
      <c r="O3553" s="17" t="e">
        <f t="shared" si="169"/>
        <v>#REF!</v>
      </c>
      <c r="P3553" s="22">
        <v>0.08</v>
      </c>
      <c r="Q3553" s="17" t="e">
        <f t="shared" si="170"/>
        <v>#REF!</v>
      </c>
      <c r="R3553" s="13" t="e">
        <f>VLOOKUP(J3553,'[1]Nhân viên'!$E$20:$F$41,2,0)</f>
        <v>#REF!</v>
      </c>
    </row>
    <row r="3554" spans="1:18" hidden="1">
      <c r="A3554" s="11">
        <v>3556</v>
      </c>
      <c r="B3554" s="11">
        <f t="shared" si="168"/>
        <v>0</v>
      </c>
      <c r="E3554" s="13" t="e">
        <f>VLOOKUP(D3554,#REF!,2,0)</f>
        <v>#REF!</v>
      </c>
      <c r="H3554" s="13" t="e">
        <f>VLOOKUP(F3554,#REF!,2,0)</f>
        <v>#REF!</v>
      </c>
      <c r="I3554" s="13" t="str">
        <f>VLOOKUP(F3554,'[1]Khách hàng'!$A$4:$F$2144,3,0)</f>
        <v>Số 1 đường số 17A, Khu phố 11, Phường Bình Trị Đông B, Quận Bình Tân, TP.HCM.</v>
      </c>
      <c r="J3554" s="13" t="e">
        <f>VLOOKUP(F3554,#REF!,5,0)</f>
        <v>#REF!</v>
      </c>
      <c r="M3554" s="13" t="e">
        <f>VLOOKUP(K3554,#REF!,2,0)</f>
        <v>#REF!</v>
      </c>
      <c r="N3554" s="17" t="e">
        <f>VLOOKUP(K3554,#REF!,6,0)</f>
        <v>#REF!</v>
      </c>
      <c r="O3554" s="17" t="e">
        <f t="shared" si="169"/>
        <v>#REF!</v>
      </c>
      <c r="P3554" s="22">
        <v>0.08</v>
      </c>
      <c r="Q3554" s="17" t="e">
        <f t="shared" si="170"/>
        <v>#REF!</v>
      </c>
      <c r="R3554" s="13" t="e">
        <f>VLOOKUP(J3554,'[1]Nhân viên'!$E$20:$F$41,2,0)</f>
        <v>#REF!</v>
      </c>
    </row>
    <row r="3555" spans="1:18" hidden="1">
      <c r="A3555" s="11">
        <v>3557</v>
      </c>
      <c r="B3555" s="11">
        <f t="shared" si="168"/>
        <v>0</v>
      </c>
      <c r="E3555" s="13" t="e">
        <f>VLOOKUP(D3555,#REF!,2,0)</f>
        <v>#REF!</v>
      </c>
      <c r="H3555" s="13" t="e">
        <f>VLOOKUP(F3555,#REF!,2,0)</f>
        <v>#REF!</v>
      </c>
      <c r="I3555" s="13" t="str">
        <f>VLOOKUP(F3555,'[1]Khách hàng'!$A$4:$F$2144,3,0)</f>
        <v>Số 1 đường số 17A, Khu phố 11, Phường Bình Trị Đông B, Quận Bình Tân, TP.HCM.</v>
      </c>
      <c r="J3555" s="13" t="e">
        <f>VLOOKUP(F3555,#REF!,5,0)</f>
        <v>#REF!</v>
      </c>
      <c r="M3555" s="13" t="e">
        <f>VLOOKUP(K3555,#REF!,2,0)</f>
        <v>#REF!</v>
      </c>
      <c r="N3555" s="17" t="e">
        <f>VLOOKUP(K3555,#REF!,6,0)</f>
        <v>#REF!</v>
      </c>
      <c r="O3555" s="17" t="e">
        <f t="shared" si="169"/>
        <v>#REF!</v>
      </c>
      <c r="P3555" s="22">
        <v>0.08</v>
      </c>
      <c r="Q3555" s="17" t="e">
        <f t="shared" si="170"/>
        <v>#REF!</v>
      </c>
      <c r="R3555" s="13" t="e">
        <f>VLOOKUP(J3555,'[1]Nhân viên'!$E$20:$F$41,2,0)</f>
        <v>#REF!</v>
      </c>
    </row>
    <row r="3556" spans="1:18" hidden="1">
      <c r="A3556" s="11">
        <v>3558</v>
      </c>
      <c r="B3556" s="11">
        <f t="shared" si="168"/>
        <v>0</v>
      </c>
      <c r="E3556" s="13" t="e">
        <f>VLOOKUP(D3556,#REF!,2,0)</f>
        <v>#REF!</v>
      </c>
      <c r="H3556" s="13" t="e">
        <f>VLOOKUP(F3556,#REF!,2,0)</f>
        <v>#REF!</v>
      </c>
      <c r="I3556" s="13" t="str">
        <f>VLOOKUP(F3556,'[1]Khách hàng'!$A$4:$F$2144,3,0)</f>
        <v>Số 1 đường số 17A, Khu phố 11, Phường Bình Trị Đông B, Quận Bình Tân, TP.HCM.</v>
      </c>
      <c r="J3556" s="13" t="e">
        <f>VLOOKUP(F3556,#REF!,5,0)</f>
        <v>#REF!</v>
      </c>
      <c r="M3556" s="13" t="e">
        <f>VLOOKUP(K3556,#REF!,2,0)</f>
        <v>#REF!</v>
      </c>
      <c r="N3556" s="17" t="e">
        <f>VLOOKUP(K3556,#REF!,6,0)</f>
        <v>#REF!</v>
      </c>
      <c r="O3556" s="17" t="e">
        <f t="shared" si="169"/>
        <v>#REF!</v>
      </c>
      <c r="P3556" s="22">
        <v>0.08</v>
      </c>
      <c r="Q3556" s="17" t="e">
        <f t="shared" si="170"/>
        <v>#REF!</v>
      </c>
      <c r="R3556" s="13" t="e">
        <f>VLOOKUP(J3556,'[1]Nhân viên'!$E$20:$F$41,2,0)</f>
        <v>#REF!</v>
      </c>
    </row>
    <row r="3557" spans="1:18" hidden="1">
      <c r="A3557" s="11">
        <v>3559</v>
      </c>
      <c r="B3557" s="11">
        <f t="shared" si="168"/>
        <v>0</v>
      </c>
      <c r="E3557" s="13" t="e">
        <f>VLOOKUP(D3557,#REF!,2,0)</f>
        <v>#REF!</v>
      </c>
      <c r="H3557" s="13" t="e">
        <f>VLOOKUP(F3557,#REF!,2,0)</f>
        <v>#REF!</v>
      </c>
      <c r="I3557" s="13" t="str">
        <f>VLOOKUP(F3557,'[1]Khách hàng'!$A$4:$F$2144,3,0)</f>
        <v>Số 1 đường số 17A, Khu phố 11, Phường Bình Trị Đông B, Quận Bình Tân, TP.HCM.</v>
      </c>
      <c r="J3557" s="13" t="e">
        <f>VLOOKUP(F3557,#REF!,5,0)</f>
        <v>#REF!</v>
      </c>
      <c r="M3557" s="13" t="e">
        <f>VLOOKUP(K3557,#REF!,2,0)</f>
        <v>#REF!</v>
      </c>
      <c r="N3557" s="17" t="e">
        <f>VLOOKUP(K3557,#REF!,6,0)</f>
        <v>#REF!</v>
      </c>
      <c r="O3557" s="17" t="e">
        <f t="shared" si="169"/>
        <v>#REF!</v>
      </c>
      <c r="P3557" s="22">
        <v>0.08</v>
      </c>
      <c r="Q3557" s="17" t="e">
        <f t="shared" si="170"/>
        <v>#REF!</v>
      </c>
      <c r="R3557" s="13" t="e">
        <f>VLOOKUP(J3557,'[1]Nhân viên'!$E$20:$F$41,2,0)</f>
        <v>#REF!</v>
      </c>
    </row>
    <row r="3558" spans="1:18" hidden="1">
      <c r="A3558" s="11">
        <v>3560</v>
      </c>
      <c r="B3558" s="11">
        <f t="shared" si="168"/>
        <v>0</v>
      </c>
      <c r="E3558" s="13" t="e">
        <f>VLOOKUP(D3558,#REF!,2,0)</f>
        <v>#REF!</v>
      </c>
      <c r="H3558" s="13" t="e">
        <f>VLOOKUP(F3558,#REF!,2,0)</f>
        <v>#REF!</v>
      </c>
      <c r="I3558" s="13" t="str">
        <f>VLOOKUP(F3558,'[1]Khách hàng'!$A$4:$F$2144,3,0)</f>
        <v>Số 1 đường số 17A, Khu phố 11, Phường Bình Trị Đông B, Quận Bình Tân, TP.HCM.</v>
      </c>
      <c r="J3558" s="13" t="e">
        <f>VLOOKUP(F3558,#REF!,5,0)</f>
        <v>#REF!</v>
      </c>
      <c r="M3558" s="13" t="e">
        <f>VLOOKUP(K3558,#REF!,2,0)</f>
        <v>#REF!</v>
      </c>
      <c r="N3558" s="17" t="e">
        <f>VLOOKUP(K3558,#REF!,6,0)</f>
        <v>#REF!</v>
      </c>
      <c r="O3558" s="17" t="e">
        <f t="shared" si="169"/>
        <v>#REF!</v>
      </c>
      <c r="P3558" s="22">
        <v>0.08</v>
      </c>
      <c r="Q3558" s="17" t="e">
        <f t="shared" si="170"/>
        <v>#REF!</v>
      </c>
      <c r="R3558" s="13" t="e">
        <f>VLOOKUP(J3558,'[1]Nhân viên'!$E$20:$F$41,2,0)</f>
        <v>#REF!</v>
      </c>
    </row>
    <row r="3559" spans="1:18" hidden="1">
      <c r="A3559" s="11">
        <v>3561</v>
      </c>
      <c r="B3559" s="11">
        <f t="shared" si="168"/>
        <v>0</v>
      </c>
      <c r="E3559" s="13" t="e">
        <f>VLOOKUP(D3559,#REF!,2,0)</f>
        <v>#REF!</v>
      </c>
      <c r="H3559" s="13" t="e">
        <f>VLOOKUP(F3559,#REF!,2,0)</f>
        <v>#REF!</v>
      </c>
      <c r="I3559" s="13" t="str">
        <f>VLOOKUP(F3559,'[1]Khách hàng'!$A$4:$F$2144,3,0)</f>
        <v>Số 1 đường số 17A, Khu phố 11, Phường Bình Trị Đông B, Quận Bình Tân, TP.HCM.</v>
      </c>
      <c r="J3559" s="13" t="e">
        <f>VLOOKUP(F3559,#REF!,5,0)</f>
        <v>#REF!</v>
      </c>
      <c r="M3559" s="13" t="e">
        <f>VLOOKUP(K3559,#REF!,2,0)</f>
        <v>#REF!</v>
      </c>
      <c r="N3559" s="17" t="e">
        <f>VLOOKUP(K3559,#REF!,6,0)</f>
        <v>#REF!</v>
      </c>
      <c r="O3559" s="17" t="e">
        <f t="shared" si="169"/>
        <v>#REF!</v>
      </c>
      <c r="P3559" s="22">
        <v>0.08</v>
      </c>
      <c r="Q3559" s="17" t="e">
        <f t="shared" si="170"/>
        <v>#REF!</v>
      </c>
      <c r="R3559" s="13" t="e">
        <f>VLOOKUP(J3559,'[1]Nhân viên'!$E$20:$F$41,2,0)</f>
        <v>#REF!</v>
      </c>
    </row>
    <row r="3560" spans="1:18" hidden="1">
      <c r="A3560" s="11">
        <v>3562</v>
      </c>
      <c r="B3560" s="11">
        <f t="shared" si="168"/>
        <v>0</v>
      </c>
      <c r="E3560" s="13" t="e">
        <f>VLOOKUP(D3560,#REF!,2,0)</f>
        <v>#REF!</v>
      </c>
      <c r="H3560" s="13" t="e">
        <f>VLOOKUP(F3560,#REF!,2,0)</f>
        <v>#REF!</v>
      </c>
      <c r="I3560" s="13" t="str">
        <f>VLOOKUP(F3560,'[1]Khách hàng'!$A$4:$F$2144,3,0)</f>
        <v>Số 1 đường số 17A, Khu phố 11, Phường Bình Trị Đông B, Quận Bình Tân, TP.HCM.</v>
      </c>
      <c r="J3560" s="13" t="e">
        <f>VLOOKUP(F3560,#REF!,5,0)</f>
        <v>#REF!</v>
      </c>
      <c r="M3560" s="13" t="e">
        <f>VLOOKUP(K3560,#REF!,2,0)</f>
        <v>#REF!</v>
      </c>
      <c r="N3560" s="17" t="e">
        <f>VLOOKUP(K3560,#REF!,6,0)</f>
        <v>#REF!</v>
      </c>
      <c r="O3560" s="17" t="e">
        <f t="shared" si="169"/>
        <v>#REF!</v>
      </c>
      <c r="P3560" s="22">
        <v>0.08</v>
      </c>
      <c r="Q3560" s="17" t="e">
        <f t="shared" si="170"/>
        <v>#REF!</v>
      </c>
      <c r="R3560" s="13" t="e">
        <f>VLOOKUP(J3560,'[1]Nhân viên'!$E$20:$F$41,2,0)</f>
        <v>#REF!</v>
      </c>
    </row>
    <row r="3561" spans="1:18" hidden="1">
      <c r="A3561" s="11">
        <v>3563</v>
      </c>
      <c r="B3561" s="11">
        <f t="shared" si="168"/>
        <v>0</v>
      </c>
      <c r="E3561" s="13" t="e">
        <f>VLOOKUP(D3561,#REF!,2,0)</f>
        <v>#REF!</v>
      </c>
      <c r="H3561" s="13" t="e">
        <f>VLOOKUP(F3561,#REF!,2,0)</f>
        <v>#REF!</v>
      </c>
      <c r="I3561" s="13" t="str">
        <f>VLOOKUP(F3561,'[1]Khách hàng'!$A$4:$F$2144,3,0)</f>
        <v>Số 1 đường số 17A, Khu phố 11, Phường Bình Trị Đông B, Quận Bình Tân, TP.HCM.</v>
      </c>
      <c r="J3561" s="13" t="e">
        <f>VLOOKUP(F3561,#REF!,5,0)</f>
        <v>#REF!</v>
      </c>
      <c r="M3561" s="13" t="e">
        <f>VLOOKUP(K3561,#REF!,2,0)</f>
        <v>#REF!</v>
      </c>
      <c r="N3561" s="17" t="e">
        <f>VLOOKUP(K3561,#REF!,6,0)</f>
        <v>#REF!</v>
      </c>
      <c r="O3561" s="17" t="e">
        <f t="shared" si="169"/>
        <v>#REF!</v>
      </c>
      <c r="P3561" s="22">
        <v>0.08</v>
      </c>
      <c r="Q3561" s="17" t="e">
        <f t="shared" si="170"/>
        <v>#REF!</v>
      </c>
      <c r="R3561" s="13" t="e">
        <f>VLOOKUP(J3561,'[1]Nhân viên'!$E$20:$F$41,2,0)</f>
        <v>#REF!</v>
      </c>
    </row>
    <row r="3562" spans="1:18" hidden="1">
      <c r="A3562" s="11">
        <v>3564</v>
      </c>
      <c r="B3562" s="11">
        <f t="shared" si="168"/>
        <v>0</v>
      </c>
      <c r="E3562" s="13" t="e">
        <f>VLOOKUP(D3562,#REF!,2,0)</f>
        <v>#REF!</v>
      </c>
      <c r="H3562" s="13" t="e">
        <f>VLOOKUP(F3562,#REF!,2,0)</f>
        <v>#REF!</v>
      </c>
      <c r="I3562" s="13" t="str">
        <f>VLOOKUP(F3562,'[1]Khách hàng'!$A$4:$F$2144,3,0)</f>
        <v>Số 1 đường số 17A, Khu phố 11, Phường Bình Trị Đông B, Quận Bình Tân, TP.HCM.</v>
      </c>
      <c r="J3562" s="13" t="e">
        <f>VLOOKUP(F3562,#REF!,5,0)</f>
        <v>#REF!</v>
      </c>
      <c r="M3562" s="13" t="e">
        <f>VLOOKUP(K3562,#REF!,2,0)</f>
        <v>#REF!</v>
      </c>
      <c r="N3562" s="17" t="e">
        <f>VLOOKUP(K3562,#REF!,6,0)</f>
        <v>#REF!</v>
      </c>
      <c r="O3562" s="17" t="e">
        <f t="shared" si="169"/>
        <v>#REF!</v>
      </c>
      <c r="P3562" s="22">
        <v>0.08</v>
      </c>
      <c r="Q3562" s="17" t="e">
        <f t="shared" si="170"/>
        <v>#REF!</v>
      </c>
      <c r="R3562" s="13" t="e">
        <f>VLOOKUP(J3562,'[1]Nhân viên'!$E$20:$F$41,2,0)</f>
        <v>#REF!</v>
      </c>
    </row>
    <row r="3563" spans="1:18" hidden="1">
      <c r="A3563" s="11">
        <v>3565</v>
      </c>
      <c r="B3563" s="11">
        <f t="shared" si="168"/>
        <v>0</v>
      </c>
      <c r="E3563" s="13" t="e">
        <f>VLOOKUP(D3563,#REF!,2,0)</f>
        <v>#REF!</v>
      </c>
      <c r="H3563" s="13" t="e">
        <f>VLOOKUP(F3563,#REF!,2,0)</f>
        <v>#REF!</v>
      </c>
      <c r="I3563" s="13" t="str">
        <f>VLOOKUP(F3563,'[1]Khách hàng'!$A$4:$F$2144,3,0)</f>
        <v>Số 1 đường số 17A, Khu phố 11, Phường Bình Trị Đông B, Quận Bình Tân, TP.HCM.</v>
      </c>
      <c r="J3563" s="13" t="e">
        <f>VLOOKUP(F3563,#REF!,5,0)</f>
        <v>#REF!</v>
      </c>
      <c r="M3563" s="13" t="e">
        <f>VLOOKUP(K3563,#REF!,2,0)</f>
        <v>#REF!</v>
      </c>
      <c r="N3563" s="17" t="e">
        <f>VLOOKUP(K3563,#REF!,6,0)</f>
        <v>#REF!</v>
      </c>
      <c r="O3563" s="17" t="e">
        <f t="shared" si="169"/>
        <v>#REF!</v>
      </c>
      <c r="P3563" s="22">
        <v>0.08</v>
      </c>
      <c r="Q3563" s="17" t="e">
        <f t="shared" si="170"/>
        <v>#REF!</v>
      </c>
      <c r="R3563" s="13" t="e">
        <f>VLOOKUP(J3563,'[1]Nhân viên'!$E$20:$F$41,2,0)</f>
        <v>#REF!</v>
      </c>
    </row>
    <row r="3564" spans="1:18" hidden="1">
      <c r="A3564" s="11">
        <v>3566</v>
      </c>
      <c r="B3564" s="11">
        <f t="shared" si="168"/>
        <v>0</v>
      </c>
      <c r="E3564" s="13" t="e">
        <f>VLOOKUP(D3564,#REF!,2,0)</f>
        <v>#REF!</v>
      </c>
      <c r="H3564" s="13" t="e">
        <f>VLOOKUP(F3564,#REF!,2,0)</f>
        <v>#REF!</v>
      </c>
      <c r="I3564" s="13" t="str">
        <f>VLOOKUP(F3564,'[1]Khách hàng'!$A$4:$F$2144,3,0)</f>
        <v>Số 1 đường số 17A, Khu phố 11, Phường Bình Trị Đông B, Quận Bình Tân, TP.HCM.</v>
      </c>
      <c r="J3564" s="13" t="e">
        <f>VLOOKUP(F3564,#REF!,5,0)</f>
        <v>#REF!</v>
      </c>
      <c r="M3564" s="13" t="e">
        <f>VLOOKUP(K3564,#REF!,2,0)</f>
        <v>#REF!</v>
      </c>
      <c r="N3564" s="17" t="e">
        <f>VLOOKUP(K3564,#REF!,6,0)</f>
        <v>#REF!</v>
      </c>
      <c r="O3564" s="17" t="e">
        <f t="shared" si="169"/>
        <v>#REF!</v>
      </c>
      <c r="P3564" s="22">
        <v>0.08</v>
      </c>
      <c r="Q3564" s="17" t="e">
        <f t="shared" si="170"/>
        <v>#REF!</v>
      </c>
      <c r="R3564" s="13" t="e">
        <f>VLOOKUP(J3564,'[1]Nhân viên'!$E$20:$F$41,2,0)</f>
        <v>#REF!</v>
      </c>
    </row>
    <row r="3565" spans="1:18" hidden="1">
      <c r="A3565" s="11">
        <v>3567</v>
      </c>
      <c r="B3565" s="11">
        <f t="shared" si="168"/>
        <v>0</v>
      </c>
      <c r="E3565" s="13" t="e">
        <f>VLOOKUP(D3565,#REF!,2,0)</f>
        <v>#REF!</v>
      </c>
      <c r="H3565" s="13" t="e">
        <f>VLOOKUP(F3565,#REF!,2,0)</f>
        <v>#REF!</v>
      </c>
      <c r="I3565" s="13" t="str">
        <f>VLOOKUP(F3565,'[1]Khách hàng'!$A$4:$F$2144,3,0)</f>
        <v>Số 1 đường số 17A, Khu phố 11, Phường Bình Trị Đông B, Quận Bình Tân, TP.HCM.</v>
      </c>
      <c r="J3565" s="13" t="e">
        <f>VLOOKUP(F3565,#REF!,5,0)</f>
        <v>#REF!</v>
      </c>
      <c r="M3565" s="13" t="e">
        <f>VLOOKUP(K3565,#REF!,2,0)</f>
        <v>#REF!</v>
      </c>
      <c r="N3565" s="17" t="e">
        <f>VLOOKUP(K3565,#REF!,6,0)</f>
        <v>#REF!</v>
      </c>
      <c r="O3565" s="17" t="e">
        <f t="shared" si="169"/>
        <v>#REF!</v>
      </c>
      <c r="P3565" s="22">
        <v>0.08</v>
      </c>
      <c r="Q3565" s="17" t="e">
        <f t="shared" si="170"/>
        <v>#REF!</v>
      </c>
      <c r="R3565" s="13" t="e">
        <f>VLOOKUP(J3565,'[1]Nhân viên'!$E$20:$F$41,2,0)</f>
        <v>#REF!</v>
      </c>
    </row>
    <row r="3566" spans="1:18" hidden="1">
      <c r="A3566" s="11">
        <v>3568</v>
      </c>
      <c r="B3566" s="11">
        <f t="shared" si="168"/>
        <v>0</v>
      </c>
      <c r="E3566" s="13" t="e">
        <f>VLOOKUP(D3566,#REF!,2,0)</f>
        <v>#REF!</v>
      </c>
      <c r="H3566" s="13" t="e">
        <f>VLOOKUP(F3566,#REF!,2,0)</f>
        <v>#REF!</v>
      </c>
      <c r="I3566" s="13" t="str">
        <f>VLOOKUP(F3566,'[1]Khách hàng'!$A$4:$F$2144,3,0)</f>
        <v>Số 1 đường số 17A, Khu phố 11, Phường Bình Trị Đông B, Quận Bình Tân, TP.HCM.</v>
      </c>
      <c r="J3566" s="13" t="e">
        <f>VLOOKUP(F3566,#REF!,5,0)</f>
        <v>#REF!</v>
      </c>
      <c r="M3566" s="13" t="e">
        <f>VLOOKUP(K3566,#REF!,2,0)</f>
        <v>#REF!</v>
      </c>
      <c r="N3566" s="17" t="e">
        <f>VLOOKUP(K3566,#REF!,6,0)</f>
        <v>#REF!</v>
      </c>
      <c r="O3566" s="17" t="e">
        <f t="shared" si="169"/>
        <v>#REF!</v>
      </c>
      <c r="P3566" s="22">
        <v>0.08</v>
      </c>
      <c r="Q3566" s="17" t="e">
        <f t="shared" si="170"/>
        <v>#REF!</v>
      </c>
      <c r="R3566" s="13" t="e">
        <f>VLOOKUP(J3566,'[1]Nhân viên'!$E$20:$F$41,2,0)</f>
        <v>#REF!</v>
      </c>
    </row>
    <row r="3567" spans="1:18" hidden="1">
      <c r="A3567" s="11">
        <v>3569</v>
      </c>
      <c r="B3567" s="11">
        <f t="shared" si="168"/>
        <v>0</v>
      </c>
      <c r="E3567" s="13" t="e">
        <f>VLOOKUP(D3567,#REF!,2,0)</f>
        <v>#REF!</v>
      </c>
      <c r="H3567" s="13" t="e">
        <f>VLOOKUP(F3567,#REF!,2,0)</f>
        <v>#REF!</v>
      </c>
      <c r="I3567" s="13" t="str">
        <f>VLOOKUP(F3567,'[1]Khách hàng'!$A$4:$F$2144,3,0)</f>
        <v>Số 1 đường số 17A, Khu phố 11, Phường Bình Trị Đông B, Quận Bình Tân, TP.HCM.</v>
      </c>
      <c r="J3567" s="13" t="e">
        <f>VLOOKUP(F3567,#REF!,5,0)</f>
        <v>#REF!</v>
      </c>
      <c r="M3567" s="13" t="e">
        <f>VLOOKUP(K3567,#REF!,2,0)</f>
        <v>#REF!</v>
      </c>
      <c r="N3567" s="17" t="e">
        <f>VLOOKUP(K3567,#REF!,6,0)</f>
        <v>#REF!</v>
      </c>
      <c r="O3567" s="17" t="e">
        <f t="shared" si="169"/>
        <v>#REF!</v>
      </c>
      <c r="P3567" s="22">
        <v>0.08</v>
      </c>
      <c r="Q3567" s="17" t="e">
        <f t="shared" si="170"/>
        <v>#REF!</v>
      </c>
      <c r="R3567" s="13" t="e">
        <f>VLOOKUP(J3567,'[1]Nhân viên'!$E$20:$F$41,2,0)</f>
        <v>#REF!</v>
      </c>
    </row>
    <row r="3568" spans="1:18" hidden="1">
      <c r="A3568" s="11">
        <v>3570</v>
      </c>
      <c r="B3568" s="11">
        <f t="shared" si="168"/>
        <v>0</v>
      </c>
      <c r="E3568" s="13" t="e">
        <f>VLOOKUP(D3568,#REF!,2,0)</f>
        <v>#REF!</v>
      </c>
      <c r="H3568" s="13" t="e">
        <f>VLOOKUP(F3568,#REF!,2,0)</f>
        <v>#REF!</v>
      </c>
      <c r="I3568" s="13" t="str">
        <f>VLOOKUP(F3568,'[1]Khách hàng'!$A$4:$F$2144,3,0)</f>
        <v>Số 1 đường số 17A, Khu phố 11, Phường Bình Trị Đông B, Quận Bình Tân, TP.HCM.</v>
      </c>
      <c r="J3568" s="13" t="e">
        <f>VLOOKUP(F3568,#REF!,5,0)</f>
        <v>#REF!</v>
      </c>
      <c r="M3568" s="13" t="e">
        <f>VLOOKUP(K3568,#REF!,2,0)</f>
        <v>#REF!</v>
      </c>
      <c r="N3568" s="17" t="e">
        <f>VLOOKUP(K3568,#REF!,6,0)</f>
        <v>#REF!</v>
      </c>
      <c r="O3568" s="17" t="e">
        <f t="shared" si="169"/>
        <v>#REF!</v>
      </c>
      <c r="P3568" s="22">
        <v>0.08</v>
      </c>
      <c r="Q3568" s="17" t="e">
        <f t="shared" si="170"/>
        <v>#REF!</v>
      </c>
      <c r="R3568" s="13" t="e">
        <f>VLOOKUP(J3568,'[1]Nhân viên'!$E$20:$F$41,2,0)</f>
        <v>#REF!</v>
      </c>
    </row>
    <row r="3569" spans="1:18" hidden="1">
      <c r="A3569" s="11">
        <v>3571</v>
      </c>
      <c r="B3569" s="11">
        <f t="shared" si="168"/>
        <v>0</v>
      </c>
      <c r="E3569" s="13" t="e">
        <f>VLOOKUP(D3569,#REF!,2,0)</f>
        <v>#REF!</v>
      </c>
      <c r="H3569" s="13" t="e">
        <f>VLOOKUP(F3569,#REF!,2,0)</f>
        <v>#REF!</v>
      </c>
      <c r="I3569" s="13" t="str">
        <f>VLOOKUP(F3569,'[1]Khách hàng'!$A$4:$F$2144,3,0)</f>
        <v>Số 1 đường số 17A, Khu phố 11, Phường Bình Trị Đông B, Quận Bình Tân, TP.HCM.</v>
      </c>
      <c r="J3569" s="13" t="e">
        <f>VLOOKUP(F3569,#REF!,5,0)</f>
        <v>#REF!</v>
      </c>
      <c r="M3569" s="13" t="e">
        <f>VLOOKUP(K3569,#REF!,2,0)</f>
        <v>#REF!</v>
      </c>
      <c r="N3569" s="17" t="e">
        <f>VLOOKUP(K3569,#REF!,6,0)</f>
        <v>#REF!</v>
      </c>
      <c r="O3569" s="17" t="e">
        <f t="shared" si="169"/>
        <v>#REF!</v>
      </c>
      <c r="P3569" s="22">
        <v>0.08</v>
      </c>
      <c r="Q3569" s="17" t="e">
        <f t="shared" si="170"/>
        <v>#REF!</v>
      </c>
      <c r="R3569" s="13" t="e">
        <f>VLOOKUP(J3569,'[1]Nhân viên'!$E$20:$F$41,2,0)</f>
        <v>#REF!</v>
      </c>
    </row>
    <row r="3570" spans="1:18" hidden="1">
      <c r="A3570" s="11">
        <v>3572</v>
      </c>
      <c r="B3570" s="11">
        <f t="shared" si="168"/>
        <v>0</v>
      </c>
      <c r="E3570" s="13" t="e">
        <f>VLOOKUP(D3570,#REF!,2,0)</f>
        <v>#REF!</v>
      </c>
      <c r="H3570" s="13" t="e">
        <f>VLOOKUP(F3570,#REF!,2,0)</f>
        <v>#REF!</v>
      </c>
      <c r="I3570" s="13" t="str">
        <f>VLOOKUP(F3570,'[1]Khách hàng'!$A$4:$F$2144,3,0)</f>
        <v>Số 1 đường số 17A, Khu phố 11, Phường Bình Trị Đông B, Quận Bình Tân, TP.HCM.</v>
      </c>
      <c r="J3570" s="13" t="e">
        <f>VLOOKUP(F3570,#REF!,5,0)</f>
        <v>#REF!</v>
      </c>
      <c r="M3570" s="13" t="e">
        <f>VLOOKUP(K3570,#REF!,2,0)</f>
        <v>#REF!</v>
      </c>
      <c r="N3570" s="17" t="e">
        <f>VLOOKUP(K3570,#REF!,6,0)</f>
        <v>#REF!</v>
      </c>
      <c r="O3570" s="17" t="e">
        <f t="shared" si="169"/>
        <v>#REF!</v>
      </c>
      <c r="P3570" s="22">
        <v>0.08</v>
      </c>
      <c r="Q3570" s="17" t="e">
        <f t="shared" si="170"/>
        <v>#REF!</v>
      </c>
      <c r="R3570" s="13" t="e">
        <f>VLOOKUP(J3570,'[1]Nhân viên'!$E$20:$F$41,2,0)</f>
        <v>#REF!</v>
      </c>
    </row>
    <row r="3571" spans="1:18" hidden="1">
      <c r="A3571" s="11">
        <v>3573</v>
      </c>
      <c r="B3571" s="11">
        <f t="shared" si="168"/>
        <v>0</v>
      </c>
      <c r="E3571" s="13" t="e">
        <f>VLOOKUP(D3571,#REF!,2,0)</f>
        <v>#REF!</v>
      </c>
      <c r="H3571" s="13" t="e">
        <f>VLOOKUP(F3571,#REF!,2,0)</f>
        <v>#REF!</v>
      </c>
      <c r="I3571" s="13" t="str">
        <f>VLOOKUP(F3571,'[1]Khách hàng'!$A$4:$F$2144,3,0)</f>
        <v>Số 1 đường số 17A, Khu phố 11, Phường Bình Trị Đông B, Quận Bình Tân, TP.HCM.</v>
      </c>
      <c r="J3571" s="13" t="e">
        <f>VLOOKUP(F3571,#REF!,5,0)</f>
        <v>#REF!</v>
      </c>
      <c r="M3571" s="13" t="e">
        <f>VLOOKUP(K3571,#REF!,2,0)</f>
        <v>#REF!</v>
      </c>
      <c r="N3571" s="17" t="e">
        <f>VLOOKUP(K3571,#REF!,6,0)</f>
        <v>#REF!</v>
      </c>
      <c r="O3571" s="17" t="e">
        <f t="shared" si="169"/>
        <v>#REF!</v>
      </c>
      <c r="P3571" s="22">
        <v>0.08</v>
      </c>
      <c r="Q3571" s="17" t="e">
        <f t="shared" si="170"/>
        <v>#REF!</v>
      </c>
      <c r="R3571" s="13" t="e">
        <f>VLOOKUP(J3571,'[1]Nhân viên'!$E$20:$F$41,2,0)</f>
        <v>#REF!</v>
      </c>
    </row>
    <row r="3572" spans="1:18" hidden="1">
      <c r="A3572" s="11">
        <v>3574</v>
      </c>
      <c r="B3572" s="11">
        <f t="shared" si="168"/>
        <v>0</v>
      </c>
      <c r="E3572" s="13" t="e">
        <f>VLOOKUP(D3572,#REF!,2,0)</f>
        <v>#REF!</v>
      </c>
      <c r="H3572" s="13" t="e">
        <f>VLOOKUP(F3572,#REF!,2,0)</f>
        <v>#REF!</v>
      </c>
      <c r="I3572" s="13" t="str">
        <f>VLOOKUP(F3572,'[1]Khách hàng'!$A$4:$F$2144,3,0)</f>
        <v>Số 1 đường số 17A, Khu phố 11, Phường Bình Trị Đông B, Quận Bình Tân, TP.HCM.</v>
      </c>
      <c r="J3572" s="13" t="e">
        <f>VLOOKUP(F3572,#REF!,5,0)</f>
        <v>#REF!</v>
      </c>
      <c r="M3572" s="13" t="e">
        <f>VLOOKUP(K3572,#REF!,2,0)</f>
        <v>#REF!</v>
      </c>
      <c r="N3572" s="17" t="e">
        <f>VLOOKUP(K3572,#REF!,6,0)</f>
        <v>#REF!</v>
      </c>
      <c r="O3572" s="17" t="e">
        <f t="shared" si="169"/>
        <v>#REF!</v>
      </c>
      <c r="P3572" s="22">
        <v>0.08</v>
      </c>
      <c r="Q3572" s="17" t="e">
        <f t="shared" si="170"/>
        <v>#REF!</v>
      </c>
      <c r="R3572" s="13" t="e">
        <f>VLOOKUP(J3572,'[1]Nhân viên'!$E$20:$F$41,2,0)</f>
        <v>#REF!</v>
      </c>
    </row>
    <row r="3573" spans="1:18" hidden="1">
      <c r="A3573" s="11">
        <v>3575</v>
      </c>
      <c r="B3573" s="11">
        <f t="shared" si="168"/>
        <v>0</v>
      </c>
      <c r="E3573" s="13" t="e">
        <f>VLOOKUP(D3573,#REF!,2,0)</f>
        <v>#REF!</v>
      </c>
      <c r="H3573" s="13" t="e">
        <f>VLOOKUP(F3573,#REF!,2,0)</f>
        <v>#REF!</v>
      </c>
      <c r="I3573" s="13" t="str">
        <f>VLOOKUP(F3573,'[1]Khách hàng'!$A$4:$F$2144,3,0)</f>
        <v>Số 1 đường số 17A, Khu phố 11, Phường Bình Trị Đông B, Quận Bình Tân, TP.HCM.</v>
      </c>
      <c r="J3573" s="13" t="e">
        <f>VLOOKUP(F3573,#REF!,5,0)</f>
        <v>#REF!</v>
      </c>
      <c r="M3573" s="13" t="e">
        <f>VLOOKUP(K3573,#REF!,2,0)</f>
        <v>#REF!</v>
      </c>
      <c r="N3573" s="17" t="e">
        <f>VLOOKUP(K3573,#REF!,6,0)</f>
        <v>#REF!</v>
      </c>
      <c r="O3573" s="17" t="e">
        <f t="shared" si="169"/>
        <v>#REF!</v>
      </c>
      <c r="P3573" s="22">
        <v>0.08</v>
      </c>
      <c r="Q3573" s="17" t="e">
        <f t="shared" si="170"/>
        <v>#REF!</v>
      </c>
      <c r="R3573" s="13" t="e">
        <f>VLOOKUP(J3573,'[1]Nhân viên'!$E$20:$F$41,2,0)</f>
        <v>#REF!</v>
      </c>
    </row>
    <row r="3574" spans="1:18" hidden="1">
      <c r="A3574" s="11">
        <v>3576</v>
      </c>
      <c r="B3574" s="11">
        <f t="shared" si="168"/>
        <v>0</v>
      </c>
      <c r="E3574" s="13" t="e">
        <f>VLOOKUP(D3574,#REF!,2,0)</f>
        <v>#REF!</v>
      </c>
      <c r="H3574" s="13" t="e">
        <f>VLOOKUP(F3574,#REF!,2,0)</f>
        <v>#REF!</v>
      </c>
      <c r="I3574" s="13" t="str">
        <f>VLOOKUP(F3574,'[1]Khách hàng'!$A$4:$F$2144,3,0)</f>
        <v>Số 1 đường số 17A, Khu phố 11, Phường Bình Trị Đông B, Quận Bình Tân, TP.HCM.</v>
      </c>
      <c r="J3574" s="13" t="e">
        <f>VLOOKUP(F3574,#REF!,5,0)</f>
        <v>#REF!</v>
      </c>
      <c r="M3574" s="13" t="e">
        <f>VLOOKUP(K3574,#REF!,2,0)</f>
        <v>#REF!</v>
      </c>
      <c r="N3574" s="17" t="e">
        <f>VLOOKUP(K3574,#REF!,6,0)</f>
        <v>#REF!</v>
      </c>
      <c r="O3574" s="17" t="e">
        <f t="shared" si="169"/>
        <v>#REF!</v>
      </c>
      <c r="P3574" s="22">
        <v>0.08</v>
      </c>
      <c r="Q3574" s="17" t="e">
        <f t="shared" si="170"/>
        <v>#REF!</v>
      </c>
      <c r="R3574" s="13" t="e">
        <f>VLOOKUP(J3574,'[1]Nhân viên'!$E$20:$F$41,2,0)</f>
        <v>#REF!</v>
      </c>
    </row>
    <row r="3575" spans="1:18" hidden="1">
      <c r="A3575" s="11">
        <v>3577</v>
      </c>
      <c r="B3575" s="11">
        <f t="shared" si="168"/>
        <v>0</v>
      </c>
      <c r="E3575" s="13" t="e">
        <f>VLOOKUP(D3575,#REF!,2,0)</f>
        <v>#REF!</v>
      </c>
      <c r="H3575" s="13" t="e">
        <f>VLOOKUP(F3575,#REF!,2,0)</f>
        <v>#REF!</v>
      </c>
      <c r="I3575" s="13" t="str">
        <f>VLOOKUP(F3575,'[1]Khách hàng'!$A$4:$F$2144,3,0)</f>
        <v>Số 1 đường số 17A, Khu phố 11, Phường Bình Trị Đông B, Quận Bình Tân, TP.HCM.</v>
      </c>
      <c r="J3575" s="13" t="e">
        <f>VLOOKUP(F3575,#REF!,5,0)</f>
        <v>#REF!</v>
      </c>
      <c r="M3575" s="13" t="e">
        <f>VLOOKUP(K3575,#REF!,2,0)</f>
        <v>#REF!</v>
      </c>
      <c r="N3575" s="17" t="e">
        <f>VLOOKUP(K3575,#REF!,6,0)</f>
        <v>#REF!</v>
      </c>
      <c r="O3575" s="17" t="e">
        <f t="shared" si="169"/>
        <v>#REF!</v>
      </c>
      <c r="P3575" s="22">
        <v>0.08</v>
      </c>
      <c r="Q3575" s="17" t="e">
        <f t="shared" si="170"/>
        <v>#REF!</v>
      </c>
      <c r="R3575" s="13" t="e">
        <f>VLOOKUP(J3575,'[1]Nhân viên'!$E$20:$F$41,2,0)</f>
        <v>#REF!</v>
      </c>
    </row>
    <row r="3576" spans="1:18" hidden="1">
      <c r="A3576" s="11">
        <v>3578</v>
      </c>
      <c r="B3576" s="11">
        <f t="shared" si="168"/>
        <v>0</v>
      </c>
      <c r="E3576" s="13" t="e">
        <f>VLOOKUP(D3576,#REF!,2,0)</f>
        <v>#REF!</v>
      </c>
      <c r="H3576" s="13" t="e">
        <f>VLOOKUP(F3576,#REF!,2,0)</f>
        <v>#REF!</v>
      </c>
      <c r="I3576" s="13" t="str">
        <f>VLOOKUP(F3576,'[1]Khách hàng'!$A$4:$F$2144,3,0)</f>
        <v>Số 1 đường số 17A, Khu phố 11, Phường Bình Trị Đông B, Quận Bình Tân, TP.HCM.</v>
      </c>
      <c r="J3576" s="13" t="e">
        <f>VLOOKUP(F3576,#REF!,5,0)</f>
        <v>#REF!</v>
      </c>
      <c r="M3576" s="13" t="e">
        <f>VLOOKUP(K3576,#REF!,2,0)</f>
        <v>#REF!</v>
      </c>
      <c r="N3576" s="17" t="e">
        <f>VLOOKUP(K3576,#REF!,6,0)</f>
        <v>#REF!</v>
      </c>
      <c r="O3576" s="17" t="e">
        <f t="shared" si="169"/>
        <v>#REF!</v>
      </c>
      <c r="P3576" s="22">
        <v>0.08</v>
      </c>
      <c r="Q3576" s="17" t="e">
        <f t="shared" si="170"/>
        <v>#REF!</v>
      </c>
      <c r="R3576" s="13" t="e">
        <f>VLOOKUP(J3576,'[1]Nhân viên'!$E$20:$F$41,2,0)</f>
        <v>#REF!</v>
      </c>
    </row>
    <row r="3577" spans="1:18" hidden="1">
      <c r="A3577" s="11">
        <v>3579</v>
      </c>
      <c r="B3577" s="11">
        <f t="shared" si="168"/>
        <v>0</v>
      </c>
      <c r="E3577" s="13" t="e">
        <f>VLOOKUP(D3577,#REF!,2,0)</f>
        <v>#REF!</v>
      </c>
      <c r="H3577" s="13" t="e">
        <f>VLOOKUP(F3577,#REF!,2,0)</f>
        <v>#REF!</v>
      </c>
      <c r="I3577" s="13" t="str">
        <f>VLOOKUP(F3577,'[1]Khách hàng'!$A$4:$F$2144,3,0)</f>
        <v>Số 1 đường số 17A, Khu phố 11, Phường Bình Trị Đông B, Quận Bình Tân, TP.HCM.</v>
      </c>
      <c r="J3577" s="13" t="e">
        <f>VLOOKUP(F3577,#REF!,5,0)</f>
        <v>#REF!</v>
      </c>
      <c r="M3577" s="13" t="e">
        <f>VLOOKUP(K3577,#REF!,2,0)</f>
        <v>#REF!</v>
      </c>
      <c r="N3577" s="17" t="e">
        <f>VLOOKUP(K3577,#REF!,6,0)</f>
        <v>#REF!</v>
      </c>
      <c r="O3577" s="17" t="e">
        <f t="shared" si="169"/>
        <v>#REF!</v>
      </c>
      <c r="P3577" s="22">
        <v>0.08</v>
      </c>
      <c r="Q3577" s="17" t="e">
        <f t="shared" si="170"/>
        <v>#REF!</v>
      </c>
      <c r="R3577" s="13" t="e">
        <f>VLOOKUP(J3577,'[1]Nhân viên'!$E$20:$F$41,2,0)</f>
        <v>#REF!</v>
      </c>
    </row>
    <row r="3578" spans="1:18" hidden="1">
      <c r="A3578" s="11">
        <v>3580</v>
      </c>
      <c r="B3578" s="11">
        <f t="shared" si="168"/>
        <v>0</v>
      </c>
      <c r="E3578" s="13" t="e">
        <f>VLOOKUP(D3578,#REF!,2,0)</f>
        <v>#REF!</v>
      </c>
      <c r="H3578" s="13" t="e">
        <f>VLOOKUP(F3578,#REF!,2,0)</f>
        <v>#REF!</v>
      </c>
      <c r="I3578" s="13" t="str">
        <f>VLOOKUP(F3578,'[1]Khách hàng'!$A$4:$F$2144,3,0)</f>
        <v>Số 1 đường số 17A, Khu phố 11, Phường Bình Trị Đông B, Quận Bình Tân, TP.HCM.</v>
      </c>
      <c r="J3578" s="13" t="e">
        <f>VLOOKUP(F3578,#REF!,5,0)</f>
        <v>#REF!</v>
      </c>
      <c r="M3578" s="13" t="e">
        <f>VLOOKUP(K3578,#REF!,2,0)</f>
        <v>#REF!</v>
      </c>
      <c r="N3578" s="17" t="e">
        <f>VLOOKUP(K3578,#REF!,6,0)</f>
        <v>#REF!</v>
      </c>
      <c r="O3578" s="17" t="e">
        <f t="shared" si="169"/>
        <v>#REF!</v>
      </c>
      <c r="P3578" s="22">
        <v>0.08</v>
      </c>
      <c r="Q3578" s="17" t="e">
        <f t="shared" si="170"/>
        <v>#REF!</v>
      </c>
      <c r="R3578" s="13" t="e">
        <f>VLOOKUP(J3578,'[1]Nhân viên'!$E$20:$F$41,2,0)</f>
        <v>#REF!</v>
      </c>
    </row>
    <row r="3579" spans="1:18" hidden="1">
      <c r="A3579" s="11">
        <v>3581</v>
      </c>
      <c r="B3579" s="11">
        <f t="shared" si="168"/>
        <v>0</v>
      </c>
      <c r="E3579" s="13" t="e">
        <f>VLOOKUP(D3579,#REF!,2,0)</f>
        <v>#REF!</v>
      </c>
      <c r="H3579" s="13" t="e">
        <f>VLOOKUP(F3579,#REF!,2,0)</f>
        <v>#REF!</v>
      </c>
      <c r="I3579" s="13" t="str">
        <f>VLOOKUP(F3579,'[1]Khách hàng'!$A$4:$F$2144,3,0)</f>
        <v>Số 1 đường số 17A, Khu phố 11, Phường Bình Trị Đông B, Quận Bình Tân, TP.HCM.</v>
      </c>
      <c r="J3579" s="13" t="e">
        <f>VLOOKUP(F3579,#REF!,5,0)</f>
        <v>#REF!</v>
      </c>
      <c r="M3579" s="13" t="e">
        <f>VLOOKUP(K3579,#REF!,2,0)</f>
        <v>#REF!</v>
      </c>
      <c r="N3579" s="17" t="e">
        <f>VLOOKUP(K3579,#REF!,6,0)</f>
        <v>#REF!</v>
      </c>
      <c r="O3579" s="17" t="e">
        <f t="shared" si="169"/>
        <v>#REF!</v>
      </c>
      <c r="P3579" s="22">
        <v>0.08</v>
      </c>
      <c r="Q3579" s="17" t="e">
        <f t="shared" si="170"/>
        <v>#REF!</v>
      </c>
      <c r="R3579" s="13" t="e">
        <f>VLOOKUP(J3579,'[1]Nhân viên'!$E$20:$F$41,2,0)</f>
        <v>#REF!</v>
      </c>
    </row>
    <row r="3580" spans="1:18" hidden="1">
      <c r="A3580" s="11">
        <v>3582</v>
      </c>
      <c r="B3580" s="11">
        <f t="shared" si="168"/>
        <v>0</v>
      </c>
      <c r="E3580" s="13" t="e">
        <f>VLOOKUP(D3580,#REF!,2,0)</f>
        <v>#REF!</v>
      </c>
      <c r="H3580" s="13" t="e">
        <f>VLOOKUP(F3580,#REF!,2,0)</f>
        <v>#REF!</v>
      </c>
      <c r="I3580" s="13" t="str">
        <f>VLOOKUP(F3580,'[1]Khách hàng'!$A$4:$F$2144,3,0)</f>
        <v>Số 1 đường số 17A, Khu phố 11, Phường Bình Trị Đông B, Quận Bình Tân, TP.HCM.</v>
      </c>
      <c r="J3580" s="13" t="e">
        <f>VLOOKUP(F3580,#REF!,5,0)</f>
        <v>#REF!</v>
      </c>
      <c r="M3580" s="13" t="e">
        <f>VLOOKUP(K3580,#REF!,2,0)</f>
        <v>#REF!</v>
      </c>
      <c r="N3580" s="17" t="e">
        <f>VLOOKUP(K3580,#REF!,6,0)</f>
        <v>#REF!</v>
      </c>
      <c r="O3580" s="17" t="e">
        <f t="shared" si="169"/>
        <v>#REF!</v>
      </c>
      <c r="P3580" s="22">
        <v>0.08</v>
      </c>
      <c r="Q3580" s="17" t="e">
        <f t="shared" si="170"/>
        <v>#REF!</v>
      </c>
      <c r="R3580" s="13" t="e">
        <f>VLOOKUP(J3580,'[1]Nhân viên'!$E$20:$F$41,2,0)</f>
        <v>#REF!</v>
      </c>
    </row>
    <row r="3581" spans="1:18" hidden="1">
      <c r="A3581" s="11">
        <v>3583</v>
      </c>
      <c r="B3581" s="11">
        <f t="shared" si="168"/>
        <v>0</v>
      </c>
      <c r="E3581" s="13" t="e">
        <f>VLOOKUP(D3581,#REF!,2,0)</f>
        <v>#REF!</v>
      </c>
      <c r="H3581" s="13" t="e">
        <f>VLOOKUP(F3581,#REF!,2,0)</f>
        <v>#REF!</v>
      </c>
      <c r="I3581" s="13" t="str">
        <f>VLOOKUP(F3581,'[1]Khách hàng'!$A$4:$F$2144,3,0)</f>
        <v>Số 1 đường số 17A, Khu phố 11, Phường Bình Trị Đông B, Quận Bình Tân, TP.HCM.</v>
      </c>
      <c r="J3581" s="13" t="e">
        <f>VLOOKUP(F3581,#REF!,5,0)</f>
        <v>#REF!</v>
      </c>
      <c r="M3581" s="13" t="e">
        <f>VLOOKUP(K3581,#REF!,2,0)</f>
        <v>#REF!</v>
      </c>
      <c r="N3581" s="17" t="e">
        <f>VLOOKUP(K3581,#REF!,6,0)</f>
        <v>#REF!</v>
      </c>
      <c r="O3581" s="17" t="e">
        <f t="shared" si="169"/>
        <v>#REF!</v>
      </c>
      <c r="P3581" s="22">
        <v>0.08</v>
      </c>
      <c r="Q3581" s="17" t="e">
        <f t="shared" si="170"/>
        <v>#REF!</v>
      </c>
      <c r="R3581" s="13" t="e">
        <f>VLOOKUP(J3581,'[1]Nhân viên'!$E$20:$F$41,2,0)</f>
        <v>#REF!</v>
      </c>
    </row>
    <row r="3582" spans="1:18" hidden="1">
      <c r="A3582" s="11">
        <v>3584</v>
      </c>
      <c r="B3582" s="11">
        <f t="shared" si="168"/>
        <v>0</v>
      </c>
      <c r="E3582" s="13" t="e">
        <f>VLOOKUP(D3582,#REF!,2,0)</f>
        <v>#REF!</v>
      </c>
      <c r="H3582" s="13" t="e">
        <f>VLOOKUP(F3582,#REF!,2,0)</f>
        <v>#REF!</v>
      </c>
      <c r="I3582" s="13" t="str">
        <f>VLOOKUP(F3582,'[1]Khách hàng'!$A$4:$F$2144,3,0)</f>
        <v>Số 1 đường số 17A, Khu phố 11, Phường Bình Trị Đông B, Quận Bình Tân, TP.HCM.</v>
      </c>
      <c r="J3582" s="13" t="e">
        <f>VLOOKUP(F3582,#REF!,5,0)</f>
        <v>#REF!</v>
      </c>
      <c r="M3582" s="13" t="e">
        <f>VLOOKUP(K3582,#REF!,2,0)</f>
        <v>#REF!</v>
      </c>
      <c r="N3582" s="17" t="e">
        <f>VLOOKUP(K3582,#REF!,6,0)</f>
        <v>#REF!</v>
      </c>
      <c r="O3582" s="17" t="e">
        <f t="shared" si="169"/>
        <v>#REF!</v>
      </c>
      <c r="P3582" s="22">
        <v>0.08</v>
      </c>
      <c r="Q3582" s="17" t="e">
        <f t="shared" si="170"/>
        <v>#REF!</v>
      </c>
      <c r="R3582" s="13" t="e">
        <f>VLOOKUP(J3582,'[1]Nhân viên'!$E$20:$F$41,2,0)</f>
        <v>#REF!</v>
      </c>
    </row>
    <row r="3583" spans="1:18" hidden="1">
      <c r="A3583" s="11">
        <v>3585</v>
      </c>
      <c r="B3583" s="11">
        <f t="shared" si="168"/>
        <v>0</v>
      </c>
      <c r="E3583" s="13" t="e">
        <f>VLOOKUP(D3583,#REF!,2,0)</f>
        <v>#REF!</v>
      </c>
      <c r="H3583" s="13" t="e">
        <f>VLOOKUP(F3583,#REF!,2,0)</f>
        <v>#REF!</v>
      </c>
      <c r="I3583" s="13" t="str">
        <f>VLOOKUP(F3583,'[1]Khách hàng'!$A$4:$F$2144,3,0)</f>
        <v>Số 1 đường số 17A, Khu phố 11, Phường Bình Trị Đông B, Quận Bình Tân, TP.HCM.</v>
      </c>
      <c r="J3583" s="13" t="e">
        <f>VLOOKUP(F3583,#REF!,5,0)</f>
        <v>#REF!</v>
      </c>
      <c r="M3583" s="13" t="e">
        <f>VLOOKUP(K3583,#REF!,2,0)</f>
        <v>#REF!</v>
      </c>
      <c r="N3583" s="17" t="e">
        <f>VLOOKUP(K3583,#REF!,6,0)</f>
        <v>#REF!</v>
      </c>
      <c r="O3583" s="17" t="e">
        <f t="shared" si="169"/>
        <v>#REF!</v>
      </c>
      <c r="P3583" s="22">
        <v>0.08</v>
      </c>
      <c r="Q3583" s="17" t="e">
        <f t="shared" si="170"/>
        <v>#REF!</v>
      </c>
      <c r="R3583" s="13" t="e">
        <f>VLOOKUP(J3583,'[1]Nhân viên'!$E$20:$F$41,2,0)</f>
        <v>#REF!</v>
      </c>
    </row>
    <row r="3584" spans="1:18" hidden="1">
      <c r="A3584" s="11">
        <v>3586</v>
      </c>
      <c r="B3584" s="11">
        <f t="shared" si="168"/>
        <v>0</v>
      </c>
      <c r="E3584" s="13" t="e">
        <f>VLOOKUP(D3584,#REF!,2,0)</f>
        <v>#REF!</v>
      </c>
      <c r="H3584" s="13" t="e">
        <f>VLOOKUP(F3584,#REF!,2,0)</f>
        <v>#REF!</v>
      </c>
      <c r="I3584" s="13" t="str">
        <f>VLOOKUP(F3584,'[1]Khách hàng'!$A$4:$F$2144,3,0)</f>
        <v>Số 1 đường số 17A, Khu phố 11, Phường Bình Trị Đông B, Quận Bình Tân, TP.HCM.</v>
      </c>
      <c r="J3584" s="13" t="e">
        <f>VLOOKUP(F3584,#REF!,5,0)</f>
        <v>#REF!</v>
      </c>
      <c r="M3584" s="13" t="e">
        <f>VLOOKUP(K3584,#REF!,2,0)</f>
        <v>#REF!</v>
      </c>
      <c r="N3584" s="17" t="e">
        <f>VLOOKUP(K3584,#REF!,6,0)</f>
        <v>#REF!</v>
      </c>
      <c r="O3584" s="17" t="e">
        <f t="shared" si="169"/>
        <v>#REF!</v>
      </c>
      <c r="P3584" s="22">
        <v>0.08</v>
      </c>
      <c r="Q3584" s="17" t="e">
        <f t="shared" si="170"/>
        <v>#REF!</v>
      </c>
      <c r="R3584" s="13" t="e">
        <f>VLOOKUP(J3584,'[1]Nhân viên'!$E$20:$F$41,2,0)</f>
        <v>#REF!</v>
      </c>
    </row>
    <row r="3585" spans="1:18" hidden="1">
      <c r="A3585" s="11">
        <v>3587</v>
      </c>
      <c r="B3585" s="11">
        <f t="shared" si="168"/>
        <v>0</v>
      </c>
      <c r="E3585" s="13" t="e">
        <f>VLOOKUP(D3585,#REF!,2,0)</f>
        <v>#REF!</v>
      </c>
      <c r="H3585" s="13" t="e">
        <f>VLOOKUP(F3585,#REF!,2,0)</f>
        <v>#REF!</v>
      </c>
      <c r="I3585" s="13" t="str">
        <f>VLOOKUP(F3585,'[1]Khách hàng'!$A$4:$F$2144,3,0)</f>
        <v>Số 1 đường số 17A, Khu phố 11, Phường Bình Trị Đông B, Quận Bình Tân, TP.HCM.</v>
      </c>
      <c r="J3585" s="13" t="e">
        <f>VLOOKUP(F3585,#REF!,5,0)</f>
        <v>#REF!</v>
      </c>
      <c r="M3585" s="13" t="e">
        <f>VLOOKUP(K3585,#REF!,2,0)</f>
        <v>#REF!</v>
      </c>
      <c r="N3585" s="17" t="e">
        <f>VLOOKUP(K3585,#REF!,6,0)</f>
        <v>#REF!</v>
      </c>
      <c r="O3585" s="17" t="e">
        <f t="shared" si="169"/>
        <v>#REF!</v>
      </c>
      <c r="P3585" s="22">
        <v>0.08</v>
      </c>
      <c r="Q3585" s="17" t="e">
        <f t="shared" si="170"/>
        <v>#REF!</v>
      </c>
      <c r="R3585" s="13" t="e">
        <f>VLOOKUP(J3585,'[1]Nhân viên'!$E$20:$F$41,2,0)</f>
        <v>#REF!</v>
      </c>
    </row>
    <row r="3586" spans="1:18" hidden="1">
      <c r="A3586" s="11">
        <v>3588</v>
      </c>
      <c r="B3586" s="11">
        <f t="shared" si="168"/>
        <v>0</v>
      </c>
      <c r="E3586" s="13" t="e">
        <f>VLOOKUP(D3586,#REF!,2,0)</f>
        <v>#REF!</v>
      </c>
      <c r="H3586" s="13" t="e">
        <f>VLOOKUP(F3586,#REF!,2,0)</f>
        <v>#REF!</v>
      </c>
      <c r="I3586" s="13" t="str">
        <f>VLOOKUP(F3586,'[1]Khách hàng'!$A$4:$F$2144,3,0)</f>
        <v>Số 1 đường số 17A, Khu phố 11, Phường Bình Trị Đông B, Quận Bình Tân, TP.HCM.</v>
      </c>
      <c r="J3586" s="13" t="e">
        <f>VLOOKUP(F3586,#REF!,5,0)</f>
        <v>#REF!</v>
      </c>
      <c r="M3586" s="13" t="e">
        <f>VLOOKUP(K3586,#REF!,2,0)</f>
        <v>#REF!</v>
      </c>
      <c r="N3586" s="17" t="e">
        <f>VLOOKUP(K3586,#REF!,6,0)</f>
        <v>#REF!</v>
      </c>
      <c r="O3586" s="17" t="e">
        <f t="shared" si="169"/>
        <v>#REF!</v>
      </c>
      <c r="P3586" s="22">
        <v>0.08</v>
      </c>
      <c r="Q3586" s="17" t="e">
        <f t="shared" si="170"/>
        <v>#REF!</v>
      </c>
      <c r="R3586" s="13" t="e">
        <f>VLOOKUP(J3586,'[1]Nhân viên'!$E$20:$F$41,2,0)</f>
        <v>#REF!</v>
      </c>
    </row>
    <row r="3587" spans="1:18" hidden="1">
      <c r="A3587" s="11">
        <v>3589</v>
      </c>
      <c r="B3587" s="11">
        <f t="shared" si="168"/>
        <v>0</v>
      </c>
      <c r="E3587" s="13" t="e">
        <f>VLOOKUP(D3587,#REF!,2,0)</f>
        <v>#REF!</v>
      </c>
      <c r="H3587" s="13" t="e">
        <f>VLOOKUP(F3587,#REF!,2,0)</f>
        <v>#REF!</v>
      </c>
      <c r="I3587" s="13" t="str">
        <f>VLOOKUP(F3587,'[1]Khách hàng'!$A$4:$F$2144,3,0)</f>
        <v>Số 1 đường số 17A, Khu phố 11, Phường Bình Trị Đông B, Quận Bình Tân, TP.HCM.</v>
      </c>
      <c r="J3587" s="13" t="e">
        <f>VLOOKUP(F3587,#REF!,5,0)</f>
        <v>#REF!</v>
      </c>
      <c r="M3587" s="13" t="e">
        <f>VLOOKUP(K3587,#REF!,2,0)</f>
        <v>#REF!</v>
      </c>
      <c r="N3587" s="17" t="e">
        <f>VLOOKUP(K3587,#REF!,6,0)</f>
        <v>#REF!</v>
      </c>
      <c r="O3587" s="17" t="e">
        <f t="shared" si="169"/>
        <v>#REF!</v>
      </c>
      <c r="P3587" s="22">
        <v>0.08</v>
      </c>
      <c r="Q3587" s="17" t="e">
        <f t="shared" si="170"/>
        <v>#REF!</v>
      </c>
      <c r="R3587" s="13" t="e">
        <f>VLOOKUP(J3587,'[1]Nhân viên'!$E$20:$F$41,2,0)</f>
        <v>#REF!</v>
      </c>
    </row>
    <row r="3588" spans="1:18" hidden="1">
      <c r="A3588" s="11">
        <v>3590</v>
      </c>
      <c r="B3588" s="11">
        <f t="shared" si="168"/>
        <v>0</v>
      </c>
      <c r="E3588" s="13" t="e">
        <f>VLOOKUP(D3588,#REF!,2,0)</f>
        <v>#REF!</v>
      </c>
      <c r="H3588" s="13" t="e">
        <f>VLOOKUP(F3588,#REF!,2,0)</f>
        <v>#REF!</v>
      </c>
      <c r="I3588" s="13" t="str">
        <f>VLOOKUP(F3588,'[1]Khách hàng'!$A$4:$F$2144,3,0)</f>
        <v>Số 1 đường số 17A, Khu phố 11, Phường Bình Trị Đông B, Quận Bình Tân, TP.HCM.</v>
      </c>
      <c r="J3588" s="13" t="e">
        <f>VLOOKUP(F3588,#REF!,5,0)</f>
        <v>#REF!</v>
      </c>
      <c r="M3588" s="13" t="e">
        <f>VLOOKUP(K3588,#REF!,2,0)</f>
        <v>#REF!</v>
      </c>
      <c r="N3588" s="17" t="e">
        <f>VLOOKUP(K3588,#REF!,6,0)</f>
        <v>#REF!</v>
      </c>
      <c r="O3588" s="17" t="e">
        <f t="shared" si="169"/>
        <v>#REF!</v>
      </c>
      <c r="P3588" s="22">
        <v>0.08</v>
      </c>
      <c r="Q3588" s="17" t="e">
        <f t="shared" si="170"/>
        <v>#REF!</v>
      </c>
      <c r="R3588" s="13" t="e">
        <f>VLOOKUP(J3588,'[1]Nhân viên'!$E$20:$F$41,2,0)</f>
        <v>#REF!</v>
      </c>
    </row>
    <row r="3589" spans="1:18" hidden="1">
      <c r="A3589" s="11">
        <v>3591</v>
      </c>
      <c r="B3589" s="11">
        <f t="shared" si="168"/>
        <v>0</v>
      </c>
      <c r="E3589" s="13" t="e">
        <f>VLOOKUP(D3589,#REF!,2,0)</f>
        <v>#REF!</v>
      </c>
      <c r="H3589" s="13" t="e">
        <f>VLOOKUP(F3589,#REF!,2,0)</f>
        <v>#REF!</v>
      </c>
      <c r="I3589" s="13" t="str">
        <f>VLOOKUP(F3589,'[1]Khách hàng'!$A$4:$F$2144,3,0)</f>
        <v>Số 1 đường số 17A, Khu phố 11, Phường Bình Trị Đông B, Quận Bình Tân, TP.HCM.</v>
      </c>
      <c r="J3589" s="13" t="e">
        <f>VLOOKUP(F3589,#REF!,5,0)</f>
        <v>#REF!</v>
      </c>
      <c r="M3589" s="13" t="e">
        <f>VLOOKUP(K3589,#REF!,2,0)</f>
        <v>#REF!</v>
      </c>
      <c r="N3589" s="17" t="e">
        <f>VLOOKUP(K3589,#REF!,6,0)</f>
        <v>#REF!</v>
      </c>
      <c r="O3589" s="17" t="e">
        <f t="shared" si="169"/>
        <v>#REF!</v>
      </c>
      <c r="P3589" s="22">
        <v>0.08</v>
      </c>
      <c r="Q3589" s="17" t="e">
        <f t="shared" si="170"/>
        <v>#REF!</v>
      </c>
      <c r="R3589" s="13" t="e">
        <f>VLOOKUP(J3589,'[1]Nhân viên'!$E$20:$F$41,2,0)</f>
        <v>#REF!</v>
      </c>
    </row>
    <row r="3590" spans="1:18" hidden="1">
      <c r="A3590" s="11">
        <v>3592</v>
      </c>
      <c r="B3590" s="11">
        <f t="shared" si="168"/>
        <v>0</v>
      </c>
      <c r="E3590" s="13" t="e">
        <f>VLOOKUP(D3590,#REF!,2,0)</f>
        <v>#REF!</v>
      </c>
      <c r="H3590" s="13" t="e">
        <f>VLOOKUP(F3590,#REF!,2,0)</f>
        <v>#REF!</v>
      </c>
      <c r="I3590" s="13" t="str">
        <f>VLOOKUP(F3590,'[1]Khách hàng'!$A$4:$F$2144,3,0)</f>
        <v>Số 1 đường số 17A, Khu phố 11, Phường Bình Trị Đông B, Quận Bình Tân, TP.HCM.</v>
      </c>
      <c r="J3590" s="13" t="e">
        <f>VLOOKUP(F3590,#REF!,5,0)</f>
        <v>#REF!</v>
      </c>
      <c r="M3590" s="13" t="e">
        <f>VLOOKUP(K3590,#REF!,2,0)</f>
        <v>#REF!</v>
      </c>
      <c r="N3590" s="17" t="e">
        <f>VLOOKUP(K3590,#REF!,6,0)</f>
        <v>#REF!</v>
      </c>
      <c r="O3590" s="17" t="e">
        <f t="shared" si="169"/>
        <v>#REF!</v>
      </c>
      <c r="P3590" s="22">
        <v>0.08</v>
      </c>
      <c r="Q3590" s="17" t="e">
        <f t="shared" si="170"/>
        <v>#REF!</v>
      </c>
      <c r="R3590" s="13" t="e">
        <f>VLOOKUP(J3590,'[1]Nhân viên'!$E$20:$F$41,2,0)</f>
        <v>#REF!</v>
      </c>
    </row>
    <row r="3591" spans="1:18" hidden="1">
      <c r="A3591" s="11">
        <v>3593</v>
      </c>
      <c r="B3591" s="11">
        <f t="shared" si="168"/>
        <v>0</v>
      </c>
      <c r="E3591" s="13" t="e">
        <f>VLOOKUP(D3591,#REF!,2,0)</f>
        <v>#REF!</v>
      </c>
      <c r="H3591" s="13" t="e">
        <f>VLOOKUP(F3591,#REF!,2,0)</f>
        <v>#REF!</v>
      </c>
      <c r="I3591" s="13" t="str">
        <f>VLOOKUP(F3591,'[1]Khách hàng'!$A$4:$F$2144,3,0)</f>
        <v>Số 1 đường số 17A, Khu phố 11, Phường Bình Trị Đông B, Quận Bình Tân, TP.HCM.</v>
      </c>
      <c r="J3591" s="13" t="e">
        <f>VLOOKUP(F3591,#REF!,5,0)</f>
        <v>#REF!</v>
      </c>
      <c r="M3591" s="13" t="e">
        <f>VLOOKUP(K3591,#REF!,2,0)</f>
        <v>#REF!</v>
      </c>
      <c r="N3591" s="17" t="e">
        <f>VLOOKUP(K3591,#REF!,6,0)</f>
        <v>#REF!</v>
      </c>
      <c r="O3591" s="17" t="e">
        <f t="shared" si="169"/>
        <v>#REF!</v>
      </c>
      <c r="P3591" s="22">
        <v>0.08</v>
      </c>
      <c r="Q3591" s="17" t="e">
        <f t="shared" si="170"/>
        <v>#REF!</v>
      </c>
      <c r="R3591" s="13" t="e">
        <f>VLOOKUP(J3591,'[1]Nhân viên'!$E$20:$F$41,2,0)</f>
        <v>#REF!</v>
      </c>
    </row>
    <row r="3592" spans="1:18" hidden="1">
      <c r="A3592" s="11">
        <v>3594</v>
      </c>
      <c r="B3592" s="11">
        <f t="shared" si="168"/>
        <v>0</v>
      </c>
      <c r="E3592" s="13" t="e">
        <f>VLOOKUP(D3592,#REF!,2,0)</f>
        <v>#REF!</v>
      </c>
      <c r="H3592" s="13" t="e">
        <f>VLOOKUP(F3592,#REF!,2,0)</f>
        <v>#REF!</v>
      </c>
      <c r="I3592" s="13" t="str">
        <f>VLOOKUP(F3592,'[1]Khách hàng'!$A$4:$F$2144,3,0)</f>
        <v>Số 1 đường số 17A, Khu phố 11, Phường Bình Trị Đông B, Quận Bình Tân, TP.HCM.</v>
      </c>
      <c r="J3592" s="13" t="e">
        <f>VLOOKUP(F3592,#REF!,5,0)</f>
        <v>#REF!</v>
      </c>
      <c r="M3592" s="13" t="e">
        <f>VLOOKUP(K3592,#REF!,2,0)</f>
        <v>#REF!</v>
      </c>
      <c r="N3592" s="17" t="e">
        <f>VLOOKUP(K3592,#REF!,6,0)</f>
        <v>#REF!</v>
      </c>
      <c r="O3592" s="17" t="e">
        <f t="shared" si="169"/>
        <v>#REF!</v>
      </c>
      <c r="P3592" s="22">
        <v>0.08</v>
      </c>
      <c r="Q3592" s="17" t="e">
        <f t="shared" si="170"/>
        <v>#REF!</v>
      </c>
      <c r="R3592" s="13" t="e">
        <f>VLOOKUP(J3592,'[1]Nhân viên'!$E$20:$F$41,2,0)</f>
        <v>#REF!</v>
      </c>
    </row>
    <row r="3593" spans="1:18" hidden="1">
      <c r="A3593" s="11">
        <v>3595</v>
      </c>
      <c r="B3593" s="11">
        <f t="shared" si="168"/>
        <v>0</v>
      </c>
      <c r="E3593" s="13" t="e">
        <f>VLOOKUP(D3593,#REF!,2,0)</f>
        <v>#REF!</v>
      </c>
      <c r="H3593" s="13" t="e">
        <f>VLOOKUP(F3593,#REF!,2,0)</f>
        <v>#REF!</v>
      </c>
      <c r="I3593" s="13" t="str">
        <f>VLOOKUP(F3593,'[1]Khách hàng'!$A$4:$F$2144,3,0)</f>
        <v>Số 1 đường số 17A, Khu phố 11, Phường Bình Trị Đông B, Quận Bình Tân, TP.HCM.</v>
      </c>
      <c r="J3593" s="13" t="e">
        <f>VLOOKUP(F3593,#REF!,5,0)</f>
        <v>#REF!</v>
      </c>
      <c r="M3593" s="13" t="e">
        <f>VLOOKUP(K3593,#REF!,2,0)</f>
        <v>#REF!</v>
      </c>
      <c r="N3593" s="17" t="e">
        <f>VLOOKUP(K3593,#REF!,6,0)</f>
        <v>#REF!</v>
      </c>
      <c r="O3593" s="17" t="e">
        <f t="shared" si="169"/>
        <v>#REF!</v>
      </c>
      <c r="P3593" s="22">
        <v>0.08</v>
      </c>
      <c r="Q3593" s="17" t="e">
        <f t="shared" si="170"/>
        <v>#REF!</v>
      </c>
      <c r="R3593" s="13" t="e">
        <f>VLOOKUP(J3593,'[1]Nhân viên'!$E$20:$F$41,2,0)</f>
        <v>#REF!</v>
      </c>
    </row>
    <row r="3594" spans="1:18" hidden="1">
      <c r="A3594" s="11">
        <v>3596</v>
      </c>
      <c r="B3594" s="11">
        <f t="shared" si="168"/>
        <v>0</v>
      </c>
      <c r="E3594" s="13" t="e">
        <f>VLOOKUP(D3594,#REF!,2,0)</f>
        <v>#REF!</v>
      </c>
      <c r="H3594" s="13" t="e">
        <f>VLOOKUP(F3594,#REF!,2,0)</f>
        <v>#REF!</v>
      </c>
      <c r="I3594" s="13" t="str">
        <f>VLOOKUP(F3594,'[1]Khách hàng'!$A$4:$F$2144,3,0)</f>
        <v>Số 1 đường số 17A, Khu phố 11, Phường Bình Trị Đông B, Quận Bình Tân, TP.HCM.</v>
      </c>
      <c r="J3594" s="13" t="e">
        <f>VLOOKUP(F3594,#REF!,5,0)</f>
        <v>#REF!</v>
      </c>
      <c r="M3594" s="13" t="e">
        <f>VLOOKUP(K3594,#REF!,2,0)</f>
        <v>#REF!</v>
      </c>
      <c r="N3594" s="17" t="e">
        <f>VLOOKUP(K3594,#REF!,6,0)</f>
        <v>#REF!</v>
      </c>
      <c r="O3594" s="17" t="e">
        <f t="shared" si="169"/>
        <v>#REF!</v>
      </c>
      <c r="P3594" s="22">
        <v>0.08</v>
      </c>
      <c r="Q3594" s="17" t="e">
        <f t="shared" si="170"/>
        <v>#REF!</v>
      </c>
      <c r="R3594" s="13" t="e">
        <f>VLOOKUP(J3594,'[1]Nhân viên'!$E$20:$F$41,2,0)</f>
        <v>#REF!</v>
      </c>
    </row>
    <row r="3595" spans="1:18" hidden="1">
      <c r="A3595" s="11">
        <v>3597</v>
      </c>
      <c r="B3595" s="11">
        <f t="shared" si="168"/>
        <v>0</v>
      </c>
      <c r="E3595" s="13" t="e">
        <f>VLOOKUP(D3595,#REF!,2,0)</f>
        <v>#REF!</v>
      </c>
      <c r="H3595" s="13" t="e">
        <f>VLOOKUP(F3595,#REF!,2,0)</f>
        <v>#REF!</v>
      </c>
      <c r="I3595" s="13" t="str">
        <f>VLOOKUP(F3595,'[1]Khách hàng'!$A$4:$F$2144,3,0)</f>
        <v>Số 1 đường số 17A, Khu phố 11, Phường Bình Trị Đông B, Quận Bình Tân, TP.HCM.</v>
      </c>
      <c r="J3595" s="13" t="e">
        <f>VLOOKUP(F3595,#REF!,5,0)</f>
        <v>#REF!</v>
      </c>
      <c r="M3595" s="13" t="e">
        <f>VLOOKUP(K3595,#REF!,2,0)</f>
        <v>#REF!</v>
      </c>
      <c r="N3595" s="17" t="e">
        <f>VLOOKUP(K3595,#REF!,6,0)</f>
        <v>#REF!</v>
      </c>
      <c r="O3595" s="17" t="e">
        <f t="shared" si="169"/>
        <v>#REF!</v>
      </c>
      <c r="P3595" s="22">
        <v>0.08</v>
      </c>
      <c r="Q3595" s="17" t="e">
        <f t="shared" si="170"/>
        <v>#REF!</v>
      </c>
      <c r="R3595" s="13" t="e">
        <f>VLOOKUP(J3595,'[1]Nhân viên'!$E$20:$F$41,2,0)</f>
        <v>#REF!</v>
      </c>
    </row>
    <row r="3596" spans="1:18" hidden="1">
      <c r="A3596" s="11">
        <v>3598</v>
      </c>
      <c r="B3596" s="11">
        <f t="shared" si="168"/>
        <v>0</v>
      </c>
      <c r="E3596" s="13" t="e">
        <f>VLOOKUP(D3596,#REF!,2,0)</f>
        <v>#REF!</v>
      </c>
      <c r="H3596" s="13" t="e">
        <f>VLOOKUP(F3596,#REF!,2,0)</f>
        <v>#REF!</v>
      </c>
      <c r="I3596" s="13" t="str">
        <f>VLOOKUP(F3596,'[1]Khách hàng'!$A$4:$F$2144,3,0)</f>
        <v>Số 1 đường số 17A, Khu phố 11, Phường Bình Trị Đông B, Quận Bình Tân, TP.HCM.</v>
      </c>
      <c r="J3596" s="13" t="e">
        <f>VLOOKUP(F3596,#REF!,5,0)</f>
        <v>#REF!</v>
      </c>
      <c r="M3596" s="13" t="e">
        <f>VLOOKUP(K3596,#REF!,2,0)</f>
        <v>#REF!</v>
      </c>
      <c r="N3596" s="17" t="e">
        <f>VLOOKUP(K3596,#REF!,6,0)</f>
        <v>#REF!</v>
      </c>
      <c r="O3596" s="17" t="e">
        <f t="shared" si="169"/>
        <v>#REF!</v>
      </c>
      <c r="P3596" s="22">
        <v>0.08</v>
      </c>
      <c r="Q3596" s="17" t="e">
        <f t="shared" si="170"/>
        <v>#REF!</v>
      </c>
      <c r="R3596" s="13" t="e">
        <f>VLOOKUP(J3596,'[1]Nhân viên'!$E$20:$F$41,2,0)</f>
        <v>#REF!</v>
      </c>
    </row>
    <row r="3597" spans="1:18" hidden="1">
      <c r="A3597" s="11">
        <v>3599</v>
      </c>
      <c r="B3597" s="11">
        <f t="shared" si="168"/>
        <v>0</v>
      </c>
      <c r="E3597" s="13" t="e">
        <f>VLOOKUP(D3597,#REF!,2,0)</f>
        <v>#REF!</v>
      </c>
      <c r="H3597" s="13" t="e">
        <f>VLOOKUP(F3597,#REF!,2,0)</f>
        <v>#REF!</v>
      </c>
      <c r="I3597" s="13" t="str">
        <f>VLOOKUP(F3597,'[1]Khách hàng'!$A$4:$F$2144,3,0)</f>
        <v>Số 1 đường số 17A, Khu phố 11, Phường Bình Trị Đông B, Quận Bình Tân, TP.HCM.</v>
      </c>
      <c r="J3597" s="13" t="e">
        <f>VLOOKUP(F3597,#REF!,5,0)</f>
        <v>#REF!</v>
      </c>
      <c r="M3597" s="13" t="e">
        <f>VLOOKUP(K3597,#REF!,2,0)</f>
        <v>#REF!</v>
      </c>
      <c r="N3597" s="17" t="e">
        <f>VLOOKUP(K3597,#REF!,6,0)</f>
        <v>#REF!</v>
      </c>
      <c r="O3597" s="17" t="e">
        <f t="shared" si="169"/>
        <v>#REF!</v>
      </c>
      <c r="P3597" s="22">
        <v>0.08</v>
      </c>
      <c r="Q3597" s="17" t="e">
        <f t="shared" si="170"/>
        <v>#REF!</v>
      </c>
      <c r="R3597" s="13" t="e">
        <f>VLOOKUP(J3597,'[1]Nhân viên'!$E$20:$F$41,2,0)</f>
        <v>#REF!</v>
      </c>
    </row>
    <row r="3598" spans="1:18" hidden="1">
      <c r="A3598" s="11">
        <v>3600</v>
      </c>
      <c r="B3598" s="11">
        <f t="shared" si="168"/>
        <v>0</v>
      </c>
      <c r="E3598" s="13" t="e">
        <f>VLOOKUP(D3598,#REF!,2,0)</f>
        <v>#REF!</v>
      </c>
      <c r="H3598" s="13" t="e">
        <f>VLOOKUP(F3598,#REF!,2,0)</f>
        <v>#REF!</v>
      </c>
      <c r="I3598" s="13" t="str">
        <f>VLOOKUP(F3598,'[1]Khách hàng'!$A$4:$F$2144,3,0)</f>
        <v>Số 1 đường số 17A, Khu phố 11, Phường Bình Trị Đông B, Quận Bình Tân, TP.HCM.</v>
      </c>
      <c r="J3598" s="13" t="e">
        <f>VLOOKUP(F3598,#REF!,5,0)</f>
        <v>#REF!</v>
      </c>
      <c r="M3598" s="13" t="e">
        <f>VLOOKUP(K3598,#REF!,2,0)</f>
        <v>#REF!</v>
      </c>
      <c r="N3598" s="17" t="e">
        <f>VLOOKUP(K3598,#REF!,6,0)</f>
        <v>#REF!</v>
      </c>
      <c r="O3598" s="17" t="e">
        <f t="shared" si="169"/>
        <v>#REF!</v>
      </c>
      <c r="P3598" s="22">
        <v>0.08</v>
      </c>
      <c r="Q3598" s="17" t="e">
        <f t="shared" si="170"/>
        <v>#REF!</v>
      </c>
      <c r="R3598" s="13" t="e">
        <f>VLOOKUP(J3598,'[1]Nhân viên'!$E$20:$F$41,2,0)</f>
        <v>#REF!</v>
      </c>
    </row>
    <row r="3599" spans="1:18" hidden="1">
      <c r="A3599" s="11">
        <v>3601</v>
      </c>
      <c r="B3599" s="11">
        <f t="shared" si="168"/>
        <v>0</v>
      </c>
      <c r="E3599" s="13" t="e">
        <f>VLOOKUP(D3599,#REF!,2,0)</f>
        <v>#REF!</v>
      </c>
      <c r="H3599" s="13" t="e">
        <f>VLOOKUP(F3599,#REF!,2,0)</f>
        <v>#REF!</v>
      </c>
      <c r="I3599" s="13" t="str">
        <f>VLOOKUP(F3599,'[1]Khách hàng'!$A$4:$F$2144,3,0)</f>
        <v>Số 1 đường số 17A, Khu phố 11, Phường Bình Trị Đông B, Quận Bình Tân, TP.HCM.</v>
      </c>
      <c r="J3599" s="13" t="e">
        <f>VLOOKUP(F3599,#REF!,5,0)</f>
        <v>#REF!</v>
      </c>
      <c r="M3599" s="13" t="e">
        <f>VLOOKUP(K3599,#REF!,2,0)</f>
        <v>#REF!</v>
      </c>
      <c r="N3599" s="17" t="e">
        <f>VLOOKUP(K3599,#REF!,6,0)</f>
        <v>#REF!</v>
      </c>
      <c r="O3599" s="17" t="e">
        <f t="shared" si="169"/>
        <v>#REF!</v>
      </c>
      <c r="P3599" s="22">
        <v>0.08</v>
      </c>
      <c r="Q3599" s="17" t="e">
        <f t="shared" si="170"/>
        <v>#REF!</v>
      </c>
      <c r="R3599" s="13" t="e">
        <f>VLOOKUP(J3599,'[1]Nhân viên'!$E$20:$F$41,2,0)</f>
        <v>#REF!</v>
      </c>
    </row>
    <row r="3600" spans="1:18" hidden="1">
      <c r="A3600" s="11">
        <v>3602</v>
      </c>
      <c r="B3600" s="11">
        <f t="shared" si="168"/>
        <v>0</v>
      </c>
      <c r="E3600" s="13" t="e">
        <f>VLOOKUP(D3600,#REF!,2,0)</f>
        <v>#REF!</v>
      </c>
      <c r="H3600" s="13" t="e">
        <f>VLOOKUP(F3600,#REF!,2,0)</f>
        <v>#REF!</v>
      </c>
      <c r="I3600" s="13" t="str">
        <f>VLOOKUP(F3600,'[1]Khách hàng'!$A$4:$F$2144,3,0)</f>
        <v>Số 1 đường số 17A, Khu phố 11, Phường Bình Trị Đông B, Quận Bình Tân, TP.HCM.</v>
      </c>
      <c r="J3600" s="13" t="e">
        <f>VLOOKUP(F3600,#REF!,5,0)</f>
        <v>#REF!</v>
      </c>
      <c r="M3600" s="13" t="e">
        <f>VLOOKUP(K3600,#REF!,2,0)</f>
        <v>#REF!</v>
      </c>
      <c r="N3600" s="17" t="e">
        <f>VLOOKUP(K3600,#REF!,6,0)</f>
        <v>#REF!</v>
      </c>
      <c r="O3600" s="17" t="e">
        <f t="shared" si="169"/>
        <v>#REF!</v>
      </c>
      <c r="P3600" s="22">
        <v>0.08</v>
      </c>
      <c r="Q3600" s="17" t="e">
        <f t="shared" si="170"/>
        <v>#REF!</v>
      </c>
      <c r="R3600" s="13" t="e">
        <f>VLOOKUP(J3600,'[1]Nhân viên'!$E$20:$F$41,2,0)</f>
        <v>#REF!</v>
      </c>
    </row>
    <row r="3601" spans="1:18" hidden="1">
      <c r="A3601" s="11">
        <v>3603</v>
      </c>
      <c r="B3601" s="11">
        <f t="shared" si="168"/>
        <v>0</v>
      </c>
      <c r="E3601" s="13" t="e">
        <f>VLOOKUP(D3601,#REF!,2,0)</f>
        <v>#REF!</v>
      </c>
      <c r="H3601" s="13" t="e">
        <f>VLOOKUP(F3601,#REF!,2,0)</f>
        <v>#REF!</v>
      </c>
      <c r="I3601" s="13" t="str">
        <f>VLOOKUP(F3601,'[1]Khách hàng'!$A$4:$F$2144,3,0)</f>
        <v>Số 1 đường số 17A, Khu phố 11, Phường Bình Trị Đông B, Quận Bình Tân, TP.HCM.</v>
      </c>
      <c r="J3601" s="13" t="e">
        <f>VLOOKUP(F3601,#REF!,5,0)</f>
        <v>#REF!</v>
      </c>
      <c r="M3601" s="13" t="e">
        <f>VLOOKUP(K3601,#REF!,2,0)</f>
        <v>#REF!</v>
      </c>
      <c r="N3601" s="17" t="e">
        <f>VLOOKUP(K3601,#REF!,6,0)</f>
        <v>#REF!</v>
      </c>
      <c r="O3601" s="17" t="e">
        <f t="shared" si="169"/>
        <v>#REF!</v>
      </c>
      <c r="P3601" s="22">
        <v>0.08</v>
      </c>
      <c r="Q3601" s="17" t="e">
        <f t="shared" si="170"/>
        <v>#REF!</v>
      </c>
      <c r="R3601" s="13" t="e">
        <f>VLOOKUP(J3601,'[1]Nhân viên'!$E$20:$F$41,2,0)</f>
        <v>#REF!</v>
      </c>
    </row>
    <row r="3602" spans="1:18" hidden="1">
      <c r="A3602" s="11">
        <v>3604</v>
      </c>
      <c r="B3602" s="11">
        <f t="shared" si="168"/>
        <v>0</v>
      </c>
      <c r="E3602" s="13" t="e">
        <f>VLOOKUP(D3602,#REF!,2,0)</f>
        <v>#REF!</v>
      </c>
      <c r="H3602" s="13" t="e">
        <f>VLOOKUP(F3602,#REF!,2,0)</f>
        <v>#REF!</v>
      </c>
      <c r="I3602" s="13" t="str">
        <f>VLOOKUP(F3602,'[1]Khách hàng'!$A$4:$F$2144,3,0)</f>
        <v>Số 1 đường số 17A, Khu phố 11, Phường Bình Trị Đông B, Quận Bình Tân, TP.HCM.</v>
      </c>
      <c r="J3602" s="13" t="e">
        <f>VLOOKUP(F3602,#REF!,5,0)</f>
        <v>#REF!</v>
      </c>
      <c r="M3602" s="13" t="e">
        <f>VLOOKUP(K3602,#REF!,2,0)</f>
        <v>#REF!</v>
      </c>
      <c r="N3602" s="17" t="e">
        <f>VLOOKUP(K3602,#REF!,6,0)</f>
        <v>#REF!</v>
      </c>
      <c r="O3602" s="17" t="e">
        <f t="shared" si="169"/>
        <v>#REF!</v>
      </c>
      <c r="P3602" s="22">
        <v>0.08</v>
      </c>
      <c r="Q3602" s="17" t="e">
        <f t="shared" si="170"/>
        <v>#REF!</v>
      </c>
      <c r="R3602" s="13" t="e">
        <f>VLOOKUP(J3602,'[1]Nhân viên'!$E$20:$F$41,2,0)</f>
        <v>#REF!</v>
      </c>
    </row>
    <row r="3603" spans="1:18" hidden="1">
      <c r="A3603" s="11">
        <v>3605</v>
      </c>
      <c r="B3603" s="11">
        <f t="shared" si="168"/>
        <v>0</v>
      </c>
      <c r="E3603" s="13" t="e">
        <f>VLOOKUP(D3603,#REF!,2,0)</f>
        <v>#REF!</v>
      </c>
      <c r="H3603" s="13" t="e">
        <f>VLOOKUP(F3603,#REF!,2,0)</f>
        <v>#REF!</v>
      </c>
      <c r="I3603" s="13" t="str">
        <f>VLOOKUP(F3603,'[1]Khách hàng'!$A$4:$F$2144,3,0)</f>
        <v>Số 1 đường số 17A, Khu phố 11, Phường Bình Trị Đông B, Quận Bình Tân, TP.HCM.</v>
      </c>
      <c r="J3603" s="13" t="e">
        <f>VLOOKUP(F3603,#REF!,5,0)</f>
        <v>#REF!</v>
      </c>
      <c r="M3603" s="13" t="e">
        <f>VLOOKUP(K3603,#REF!,2,0)</f>
        <v>#REF!</v>
      </c>
      <c r="N3603" s="17" t="e">
        <f>VLOOKUP(K3603,#REF!,6,0)</f>
        <v>#REF!</v>
      </c>
      <c r="O3603" s="17" t="e">
        <f t="shared" si="169"/>
        <v>#REF!</v>
      </c>
      <c r="P3603" s="22">
        <v>0.08</v>
      </c>
      <c r="Q3603" s="17" t="e">
        <f t="shared" si="170"/>
        <v>#REF!</v>
      </c>
      <c r="R3603" s="13" t="e">
        <f>VLOOKUP(J3603,'[1]Nhân viên'!$E$20:$F$41,2,0)</f>
        <v>#REF!</v>
      </c>
    </row>
    <row r="3604" spans="1:18" hidden="1">
      <c r="A3604" s="11">
        <v>3606</v>
      </c>
      <c r="B3604" s="11">
        <f t="shared" si="168"/>
        <v>0</v>
      </c>
      <c r="E3604" s="13" t="e">
        <f>VLOOKUP(D3604,#REF!,2,0)</f>
        <v>#REF!</v>
      </c>
      <c r="H3604" s="13" t="e">
        <f>VLOOKUP(F3604,#REF!,2,0)</f>
        <v>#REF!</v>
      </c>
      <c r="I3604" s="13" t="str">
        <f>VLOOKUP(F3604,'[1]Khách hàng'!$A$4:$F$2144,3,0)</f>
        <v>Số 1 đường số 17A, Khu phố 11, Phường Bình Trị Đông B, Quận Bình Tân, TP.HCM.</v>
      </c>
      <c r="J3604" s="13" t="e">
        <f>VLOOKUP(F3604,#REF!,5,0)</f>
        <v>#REF!</v>
      </c>
      <c r="M3604" s="13" t="e">
        <f>VLOOKUP(K3604,#REF!,2,0)</f>
        <v>#REF!</v>
      </c>
      <c r="N3604" s="17" t="e">
        <f>VLOOKUP(K3604,#REF!,6,0)</f>
        <v>#REF!</v>
      </c>
      <c r="O3604" s="17" t="e">
        <f t="shared" si="169"/>
        <v>#REF!</v>
      </c>
      <c r="P3604" s="22">
        <v>0.08</v>
      </c>
      <c r="Q3604" s="17" t="e">
        <f t="shared" si="170"/>
        <v>#REF!</v>
      </c>
      <c r="R3604" s="13" t="e">
        <f>VLOOKUP(J3604,'[1]Nhân viên'!$E$20:$F$41,2,0)</f>
        <v>#REF!</v>
      </c>
    </row>
    <row r="3605" spans="1:18" hidden="1">
      <c r="A3605" s="11">
        <v>3607</v>
      </c>
      <c r="B3605" s="11">
        <f t="shared" si="168"/>
        <v>0</v>
      </c>
      <c r="E3605" s="13" t="e">
        <f>VLOOKUP(D3605,#REF!,2,0)</f>
        <v>#REF!</v>
      </c>
      <c r="H3605" s="13" t="e">
        <f>VLOOKUP(F3605,#REF!,2,0)</f>
        <v>#REF!</v>
      </c>
      <c r="I3605" s="13" t="str">
        <f>VLOOKUP(F3605,'[1]Khách hàng'!$A$4:$F$2144,3,0)</f>
        <v>Số 1 đường số 17A, Khu phố 11, Phường Bình Trị Đông B, Quận Bình Tân, TP.HCM.</v>
      </c>
      <c r="J3605" s="13" t="e">
        <f>VLOOKUP(F3605,#REF!,5,0)</f>
        <v>#REF!</v>
      </c>
      <c r="M3605" s="13" t="e">
        <f>VLOOKUP(K3605,#REF!,2,0)</f>
        <v>#REF!</v>
      </c>
      <c r="N3605" s="17" t="e">
        <f>VLOOKUP(K3605,#REF!,6,0)</f>
        <v>#REF!</v>
      </c>
      <c r="O3605" s="17" t="e">
        <f t="shared" si="169"/>
        <v>#REF!</v>
      </c>
      <c r="P3605" s="22">
        <v>0.08</v>
      </c>
      <c r="Q3605" s="17" t="e">
        <f t="shared" si="170"/>
        <v>#REF!</v>
      </c>
      <c r="R3605" s="13" t="e">
        <f>VLOOKUP(J3605,'[1]Nhân viên'!$E$20:$F$41,2,0)</f>
        <v>#REF!</v>
      </c>
    </row>
    <row r="3606" spans="1:18" hidden="1">
      <c r="A3606" s="11">
        <v>3608</v>
      </c>
      <c r="B3606" s="11">
        <f t="shared" si="168"/>
        <v>0</v>
      </c>
      <c r="E3606" s="13" t="e">
        <f>VLOOKUP(D3606,#REF!,2,0)</f>
        <v>#REF!</v>
      </c>
      <c r="H3606" s="13" t="e">
        <f>VLOOKUP(F3606,#REF!,2,0)</f>
        <v>#REF!</v>
      </c>
      <c r="I3606" s="13" t="str">
        <f>VLOOKUP(F3606,'[1]Khách hàng'!$A$4:$F$2144,3,0)</f>
        <v>Số 1 đường số 17A, Khu phố 11, Phường Bình Trị Đông B, Quận Bình Tân, TP.HCM.</v>
      </c>
      <c r="J3606" s="13" t="e">
        <f>VLOOKUP(F3606,#REF!,5,0)</f>
        <v>#REF!</v>
      </c>
      <c r="M3606" s="13" t="e">
        <f>VLOOKUP(K3606,#REF!,2,0)</f>
        <v>#REF!</v>
      </c>
      <c r="N3606" s="17" t="e">
        <f>VLOOKUP(K3606,#REF!,6,0)</f>
        <v>#REF!</v>
      </c>
      <c r="O3606" s="17" t="e">
        <f t="shared" si="169"/>
        <v>#REF!</v>
      </c>
      <c r="P3606" s="22">
        <v>0.08</v>
      </c>
      <c r="Q3606" s="17" t="e">
        <f t="shared" si="170"/>
        <v>#REF!</v>
      </c>
      <c r="R3606" s="13" t="e">
        <f>VLOOKUP(J3606,'[1]Nhân viên'!$E$20:$F$41,2,0)</f>
        <v>#REF!</v>
      </c>
    </row>
    <row r="3607" spans="1:18" hidden="1">
      <c r="A3607" s="11">
        <v>3609</v>
      </c>
      <c r="B3607" s="11">
        <f t="shared" si="168"/>
        <v>0</v>
      </c>
      <c r="E3607" s="13" t="e">
        <f>VLOOKUP(D3607,#REF!,2,0)</f>
        <v>#REF!</v>
      </c>
      <c r="H3607" s="13" t="e">
        <f>VLOOKUP(F3607,#REF!,2,0)</f>
        <v>#REF!</v>
      </c>
      <c r="I3607" s="13" t="str">
        <f>VLOOKUP(F3607,'[1]Khách hàng'!$A$4:$F$2144,3,0)</f>
        <v>Số 1 đường số 17A, Khu phố 11, Phường Bình Trị Đông B, Quận Bình Tân, TP.HCM.</v>
      </c>
      <c r="J3607" s="13" t="e">
        <f>VLOOKUP(F3607,#REF!,5,0)</f>
        <v>#REF!</v>
      </c>
      <c r="M3607" s="13" t="e">
        <f>VLOOKUP(K3607,#REF!,2,0)</f>
        <v>#REF!</v>
      </c>
      <c r="N3607" s="17" t="e">
        <f>VLOOKUP(K3607,#REF!,6,0)</f>
        <v>#REF!</v>
      </c>
      <c r="O3607" s="17" t="e">
        <f t="shared" si="169"/>
        <v>#REF!</v>
      </c>
      <c r="P3607" s="22">
        <v>0.08</v>
      </c>
      <c r="Q3607" s="17" t="e">
        <f t="shared" si="170"/>
        <v>#REF!</v>
      </c>
      <c r="R3607" s="13" t="e">
        <f>VLOOKUP(J3607,'[1]Nhân viên'!$E$20:$F$41,2,0)</f>
        <v>#REF!</v>
      </c>
    </row>
    <row r="3608" spans="1:18" hidden="1">
      <c r="A3608" s="11">
        <v>3610</v>
      </c>
      <c r="B3608" s="11">
        <f t="shared" si="168"/>
        <v>0</v>
      </c>
      <c r="E3608" s="13" t="e">
        <f>VLOOKUP(D3608,#REF!,2,0)</f>
        <v>#REF!</v>
      </c>
      <c r="H3608" s="13" t="e">
        <f>VLOOKUP(F3608,#REF!,2,0)</f>
        <v>#REF!</v>
      </c>
      <c r="I3608" s="13" t="str">
        <f>VLOOKUP(F3608,'[1]Khách hàng'!$A$4:$F$2144,3,0)</f>
        <v>Số 1 đường số 17A, Khu phố 11, Phường Bình Trị Đông B, Quận Bình Tân, TP.HCM.</v>
      </c>
      <c r="J3608" s="13" t="e">
        <f>VLOOKUP(F3608,#REF!,5,0)</f>
        <v>#REF!</v>
      </c>
      <c r="M3608" s="13" t="e">
        <f>VLOOKUP(K3608,#REF!,2,0)</f>
        <v>#REF!</v>
      </c>
      <c r="N3608" s="17" t="e">
        <f>VLOOKUP(K3608,#REF!,6,0)</f>
        <v>#REF!</v>
      </c>
      <c r="O3608" s="17" t="e">
        <f t="shared" si="169"/>
        <v>#REF!</v>
      </c>
      <c r="P3608" s="22">
        <v>0.08</v>
      </c>
      <c r="Q3608" s="17" t="e">
        <f t="shared" si="170"/>
        <v>#REF!</v>
      </c>
      <c r="R3608" s="13" t="e">
        <f>VLOOKUP(J3608,'[1]Nhân viên'!$E$20:$F$41,2,0)</f>
        <v>#REF!</v>
      </c>
    </row>
    <row r="3609" spans="1:18" hidden="1">
      <c r="A3609" s="11">
        <v>3611</v>
      </c>
      <c r="B3609" s="11">
        <f t="shared" si="168"/>
        <v>0</v>
      </c>
      <c r="E3609" s="13" t="e">
        <f>VLOOKUP(D3609,#REF!,2,0)</f>
        <v>#REF!</v>
      </c>
      <c r="H3609" s="13" t="e">
        <f>VLOOKUP(F3609,#REF!,2,0)</f>
        <v>#REF!</v>
      </c>
      <c r="I3609" s="13" t="str">
        <f>VLOOKUP(F3609,'[1]Khách hàng'!$A$4:$F$2144,3,0)</f>
        <v>Số 1 đường số 17A, Khu phố 11, Phường Bình Trị Đông B, Quận Bình Tân, TP.HCM.</v>
      </c>
      <c r="J3609" s="13" t="e">
        <f>VLOOKUP(F3609,#REF!,5,0)</f>
        <v>#REF!</v>
      </c>
      <c r="M3609" s="13" t="e">
        <f>VLOOKUP(K3609,#REF!,2,0)</f>
        <v>#REF!</v>
      </c>
      <c r="N3609" s="17" t="e">
        <f>VLOOKUP(K3609,#REF!,6,0)</f>
        <v>#REF!</v>
      </c>
      <c r="O3609" s="17" t="e">
        <f t="shared" si="169"/>
        <v>#REF!</v>
      </c>
      <c r="P3609" s="22">
        <v>0.08</v>
      </c>
      <c r="Q3609" s="17" t="e">
        <f t="shared" si="170"/>
        <v>#REF!</v>
      </c>
      <c r="R3609" s="13" t="e">
        <f>VLOOKUP(J3609,'[1]Nhân viên'!$E$20:$F$41,2,0)</f>
        <v>#REF!</v>
      </c>
    </row>
    <row r="3610" spans="1:18" hidden="1">
      <c r="A3610" s="11">
        <v>3612</v>
      </c>
      <c r="B3610" s="11">
        <f t="shared" si="168"/>
        <v>0</v>
      </c>
      <c r="E3610" s="13" t="e">
        <f>VLOOKUP(D3610,#REF!,2,0)</f>
        <v>#REF!</v>
      </c>
      <c r="H3610" s="13" t="e">
        <f>VLOOKUP(F3610,#REF!,2,0)</f>
        <v>#REF!</v>
      </c>
      <c r="I3610" s="13" t="str">
        <f>VLOOKUP(F3610,'[1]Khách hàng'!$A$4:$F$2144,3,0)</f>
        <v>Số 1 đường số 17A, Khu phố 11, Phường Bình Trị Đông B, Quận Bình Tân, TP.HCM.</v>
      </c>
      <c r="J3610" s="13" t="e">
        <f>VLOOKUP(F3610,#REF!,5,0)</f>
        <v>#REF!</v>
      </c>
      <c r="M3610" s="13" t="e">
        <f>VLOOKUP(K3610,#REF!,2,0)</f>
        <v>#REF!</v>
      </c>
      <c r="N3610" s="17" t="e">
        <f>VLOOKUP(K3610,#REF!,6,0)</f>
        <v>#REF!</v>
      </c>
      <c r="O3610" s="17" t="e">
        <f t="shared" si="169"/>
        <v>#REF!</v>
      </c>
      <c r="P3610" s="22">
        <v>0.08</v>
      </c>
      <c r="Q3610" s="17" t="e">
        <f t="shared" si="170"/>
        <v>#REF!</v>
      </c>
      <c r="R3610" s="13" t="e">
        <f>VLOOKUP(J3610,'[1]Nhân viên'!$E$20:$F$41,2,0)</f>
        <v>#REF!</v>
      </c>
    </row>
    <row r="3611" spans="1:18" hidden="1">
      <c r="A3611" s="11">
        <v>3613</v>
      </c>
      <c r="B3611" s="11">
        <f t="shared" si="168"/>
        <v>0</v>
      </c>
      <c r="E3611" s="13" t="e">
        <f>VLOOKUP(D3611,#REF!,2,0)</f>
        <v>#REF!</v>
      </c>
      <c r="H3611" s="13" t="e">
        <f>VLOOKUP(F3611,#REF!,2,0)</f>
        <v>#REF!</v>
      </c>
      <c r="I3611" s="13" t="str">
        <f>VLOOKUP(F3611,'[1]Khách hàng'!$A$4:$F$2144,3,0)</f>
        <v>Số 1 đường số 17A, Khu phố 11, Phường Bình Trị Đông B, Quận Bình Tân, TP.HCM.</v>
      </c>
      <c r="J3611" s="13" t="e">
        <f>VLOOKUP(F3611,#REF!,5,0)</f>
        <v>#REF!</v>
      </c>
      <c r="M3611" s="13" t="e">
        <f>VLOOKUP(K3611,#REF!,2,0)</f>
        <v>#REF!</v>
      </c>
      <c r="N3611" s="17" t="e">
        <f>VLOOKUP(K3611,#REF!,6,0)</f>
        <v>#REF!</v>
      </c>
      <c r="O3611" s="17" t="e">
        <f t="shared" si="169"/>
        <v>#REF!</v>
      </c>
      <c r="P3611" s="22">
        <v>0.08</v>
      </c>
      <c r="Q3611" s="17" t="e">
        <f t="shared" si="170"/>
        <v>#REF!</v>
      </c>
      <c r="R3611" s="13" t="e">
        <f>VLOOKUP(J3611,'[1]Nhân viên'!$E$20:$F$41,2,0)</f>
        <v>#REF!</v>
      </c>
    </row>
    <row r="3612" spans="1:18" hidden="1">
      <c r="A3612" s="11">
        <v>3614</v>
      </c>
      <c r="B3612" s="11">
        <f t="shared" ref="B3612:B3675" si="171">DAY($C3612)</f>
        <v>0</v>
      </c>
      <c r="E3612" s="13" t="e">
        <f>VLOOKUP(D3612,#REF!,2,0)</f>
        <v>#REF!</v>
      </c>
      <c r="H3612" s="13" t="e">
        <f>VLOOKUP(F3612,#REF!,2,0)</f>
        <v>#REF!</v>
      </c>
      <c r="I3612" s="13" t="str">
        <f>VLOOKUP(F3612,'[1]Khách hàng'!$A$4:$F$2144,3,0)</f>
        <v>Số 1 đường số 17A, Khu phố 11, Phường Bình Trị Đông B, Quận Bình Tân, TP.HCM.</v>
      </c>
      <c r="J3612" s="13" t="e">
        <f>VLOOKUP(F3612,#REF!,5,0)</f>
        <v>#REF!</v>
      </c>
      <c r="M3612" s="13" t="e">
        <f>VLOOKUP(K3612,#REF!,2,0)</f>
        <v>#REF!</v>
      </c>
      <c r="N3612" s="17" t="e">
        <f>VLOOKUP(K3612,#REF!,6,0)</f>
        <v>#REF!</v>
      </c>
      <c r="O3612" s="17" t="e">
        <f t="shared" si="169"/>
        <v>#REF!</v>
      </c>
      <c r="P3612" s="22">
        <v>0.08</v>
      </c>
      <c r="Q3612" s="17" t="e">
        <f t="shared" si="170"/>
        <v>#REF!</v>
      </c>
      <c r="R3612" s="13" t="e">
        <f>VLOOKUP(J3612,'[1]Nhân viên'!$E$20:$F$41,2,0)</f>
        <v>#REF!</v>
      </c>
    </row>
    <row r="3613" spans="1:18" hidden="1">
      <c r="A3613" s="11">
        <v>3615</v>
      </c>
      <c r="B3613" s="11">
        <f t="shared" si="171"/>
        <v>0</v>
      </c>
      <c r="E3613" s="13" t="e">
        <f>VLOOKUP(D3613,#REF!,2,0)</f>
        <v>#REF!</v>
      </c>
      <c r="H3613" s="13" t="e">
        <f>VLOOKUP(F3613,#REF!,2,0)</f>
        <v>#REF!</v>
      </c>
      <c r="I3613" s="13" t="str">
        <f>VLOOKUP(F3613,'[1]Khách hàng'!$A$4:$F$2144,3,0)</f>
        <v>Số 1 đường số 17A, Khu phố 11, Phường Bình Trị Đông B, Quận Bình Tân, TP.HCM.</v>
      </c>
      <c r="J3613" s="13" t="e">
        <f>VLOOKUP(F3613,#REF!,5,0)</f>
        <v>#REF!</v>
      </c>
      <c r="M3613" s="13" t="e">
        <f>VLOOKUP(K3613,#REF!,2,0)</f>
        <v>#REF!</v>
      </c>
      <c r="N3613" s="17" t="e">
        <f>VLOOKUP(K3613,#REF!,6,0)</f>
        <v>#REF!</v>
      </c>
      <c r="O3613" s="17" t="e">
        <f t="shared" si="169"/>
        <v>#REF!</v>
      </c>
      <c r="P3613" s="22">
        <v>0.08</v>
      </c>
      <c r="Q3613" s="17" t="e">
        <f t="shared" si="170"/>
        <v>#REF!</v>
      </c>
      <c r="R3613" s="13" t="e">
        <f>VLOOKUP(J3613,'[1]Nhân viên'!$E$20:$F$41,2,0)</f>
        <v>#REF!</v>
      </c>
    </row>
    <row r="3614" spans="1:18" hidden="1">
      <c r="A3614" s="11">
        <v>3616</v>
      </c>
      <c r="B3614" s="11">
        <f t="shared" si="171"/>
        <v>0</v>
      </c>
      <c r="E3614" s="13" t="e">
        <f>VLOOKUP(D3614,#REF!,2,0)</f>
        <v>#REF!</v>
      </c>
      <c r="H3614" s="13" t="e">
        <f>VLOOKUP(F3614,#REF!,2,0)</f>
        <v>#REF!</v>
      </c>
      <c r="I3614" s="13" t="str">
        <f>VLOOKUP(F3614,'[1]Khách hàng'!$A$4:$F$2144,3,0)</f>
        <v>Số 1 đường số 17A, Khu phố 11, Phường Bình Trị Đông B, Quận Bình Tân, TP.HCM.</v>
      </c>
      <c r="J3614" s="13" t="e">
        <f>VLOOKUP(F3614,#REF!,5,0)</f>
        <v>#REF!</v>
      </c>
      <c r="M3614" s="13" t="e">
        <f>VLOOKUP(K3614,#REF!,2,0)</f>
        <v>#REF!</v>
      </c>
      <c r="N3614" s="17" t="e">
        <f>VLOOKUP(K3614,#REF!,6,0)</f>
        <v>#REF!</v>
      </c>
      <c r="O3614" s="17" t="e">
        <f t="shared" si="169"/>
        <v>#REF!</v>
      </c>
      <c r="P3614" s="22">
        <v>0.08</v>
      </c>
      <c r="Q3614" s="17" t="e">
        <f t="shared" si="170"/>
        <v>#REF!</v>
      </c>
      <c r="R3614" s="13" t="e">
        <f>VLOOKUP(J3614,'[1]Nhân viên'!$E$20:$F$41,2,0)</f>
        <v>#REF!</v>
      </c>
    </row>
    <row r="3615" spans="1:18" hidden="1">
      <c r="A3615" s="11">
        <v>3617</v>
      </c>
      <c r="B3615" s="11">
        <f t="shared" si="171"/>
        <v>0</v>
      </c>
      <c r="E3615" s="13" t="e">
        <f>VLOOKUP(D3615,#REF!,2,0)</f>
        <v>#REF!</v>
      </c>
      <c r="H3615" s="13" t="e">
        <f>VLOOKUP(F3615,#REF!,2,0)</f>
        <v>#REF!</v>
      </c>
      <c r="I3615" s="13" t="str">
        <f>VLOOKUP(F3615,'[1]Khách hàng'!$A$4:$F$2144,3,0)</f>
        <v>Số 1 đường số 17A, Khu phố 11, Phường Bình Trị Đông B, Quận Bình Tân, TP.HCM.</v>
      </c>
      <c r="J3615" s="13" t="e">
        <f>VLOOKUP(F3615,#REF!,5,0)</f>
        <v>#REF!</v>
      </c>
      <c r="M3615" s="13" t="e">
        <f>VLOOKUP(K3615,#REF!,2,0)</f>
        <v>#REF!</v>
      </c>
      <c r="N3615" s="17" t="e">
        <f>VLOOKUP(K3615,#REF!,6,0)</f>
        <v>#REF!</v>
      </c>
      <c r="O3615" s="17" t="e">
        <f t="shared" si="169"/>
        <v>#REF!</v>
      </c>
      <c r="P3615" s="22">
        <v>0.08</v>
      </c>
      <c r="Q3615" s="17" t="e">
        <f t="shared" si="170"/>
        <v>#REF!</v>
      </c>
      <c r="R3615" s="13" t="e">
        <f>VLOOKUP(J3615,'[1]Nhân viên'!$E$20:$F$41,2,0)</f>
        <v>#REF!</v>
      </c>
    </row>
    <row r="3616" spans="1:18" hidden="1">
      <c r="A3616" s="11">
        <v>3618</v>
      </c>
      <c r="B3616" s="11">
        <f t="shared" si="171"/>
        <v>0</v>
      </c>
      <c r="E3616" s="13" t="e">
        <f>VLOOKUP(D3616,#REF!,2,0)</f>
        <v>#REF!</v>
      </c>
      <c r="H3616" s="13" t="e">
        <f>VLOOKUP(F3616,#REF!,2,0)</f>
        <v>#REF!</v>
      </c>
      <c r="I3616" s="13" t="str">
        <f>VLOOKUP(F3616,'[1]Khách hàng'!$A$4:$F$2144,3,0)</f>
        <v>Số 1 đường số 17A, Khu phố 11, Phường Bình Trị Đông B, Quận Bình Tân, TP.HCM.</v>
      </c>
      <c r="J3616" s="13" t="e">
        <f>VLOOKUP(F3616,#REF!,5,0)</f>
        <v>#REF!</v>
      </c>
      <c r="M3616" s="13" t="e">
        <f>VLOOKUP(K3616,#REF!,2,0)</f>
        <v>#REF!</v>
      </c>
      <c r="N3616" s="17" t="e">
        <f>VLOOKUP(K3616,#REF!,6,0)</f>
        <v>#REF!</v>
      </c>
      <c r="O3616" s="17" t="e">
        <f t="shared" ref="O3616:O3679" si="172">L3616*N3616</f>
        <v>#REF!</v>
      </c>
      <c r="P3616" s="22">
        <v>0.08</v>
      </c>
      <c r="Q3616" s="17" t="e">
        <f t="shared" ref="Q3616:Q3679" si="173">O3616*P3616+O3616</f>
        <v>#REF!</v>
      </c>
      <c r="R3616" s="13" t="e">
        <f>VLOOKUP(J3616,'[1]Nhân viên'!$E$20:$F$41,2,0)</f>
        <v>#REF!</v>
      </c>
    </row>
    <row r="3617" spans="1:18" hidden="1">
      <c r="A3617" s="11">
        <v>3619</v>
      </c>
      <c r="B3617" s="11">
        <f t="shared" si="171"/>
        <v>0</v>
      </c>
      <c r="E3617" s="13" t="e">
        <f>VLOOKUP(D3617,#REF!,2,0)</f>
        <v>#REF!</v>
      </c>
      <c r="H3617" s="13" t="e">
        <f>VLOOKUP(F3617,#REF!,2,0)</f>
        <v>#REF!</v>
      </c>
      <c r="I3617" s="13" t="str">
        <f>VLOOKUP(F3617,'[1]Khách hàng'!$A$4:$F$2144,3,0)</f>
        <v>Số 1 đường số 17A, Khu phố 11, Phường Bình Trị Đông B, Quận Bình Tân, TP.HCM.</v>
      </c>
      <c r="J3617" s="13" t="e">
        <f>VLOOKUP(F3617,#REF!,5,0)</f>
        <v>#REF!</v>
      </c>
      <c r="M3617" s="13" t="e">
        <f>VLOOKUP(K3617,#REF!,2,0)</f>
        <v>#REF!</v>
      </c>
      <c r="N3617" s="17" t="e">
        <f>VLOOKUP(K3617,#REF!,6,0)</f>
        <v>#REF!</v>
      </c>
      <c r="O3617" s="17" t="e">
        <f t="shared" si="172"/>
        <v>#REF!</v>
      </c>
      <c r="P3617" s="22">
        <v>0.08</v>
      </c>
      <c r="Q3617" s="17" t="e">
        <f t="shared" si="173"/>
        <v>#REF!</v>
      </c>
      <c r="R3617" s="13" t="e">
        <f>VLOOKUP(J3617,'[1]Nhân viên'!$E$20:$F$41,2,0)</f>
        <v>#REF!</v>
      </c>
    </row>
    <row r="3618" spans="1:18" hidden="1">
      <c r="A3618" s="11">
        <v>3620</v>
      </c>
      <c r="B3618" s="11">
        <f t="shared" si="171"/>
        <v>0</v>
      </c>
      <c r="E3618" s="13" t="e">
        <f>VLOOKUP(D3618,#REF!,2,0)</f>
        <v>#REF!</v>
      </c>
      <c r="H3618" s="13" t="e">
        <f>VLOOKUP(F3618,#REF!,2,0)</f>
        <v>#REF!</v>
      </c>
      <c r="I3618" s="13" t="str">
        <f>VLOOKUP(F3618,'[1]Khách hàng'!$A$4:$F$2144,3,0)</f>
        <v>Số 1 đường số 17A, Khu phố 11, Phường Bình Trị Đông B, Quận Bình Tân, TP.HCM.</v>
      </c>
      <c r="J3618" s="13" t="e">
        <f>VLOOKUP(F3618,#REF!,5,0)</f>
        <v>#REF!</v>
      </c>
      <c r="M3618" s="13" t="e">
        <f>VLOOKUP(K3618,#REF!,2,0)</f>
        <v>#REF!</v>
      </c>
      <c r="N3618" s="17" t="e">
        <f>VLOOKUP(K3618,#REF!,6,0)</f>
        <v>#REF!</v>
      </c>
      <c r="O3618" s="17" t="e">
        <f t="shared" si="172"/>
        <v>#REF!</v>
      </c>
      <c r="P3618" s="22">
        <v>0.08</v>
      </c>
      <c r="Q3618" s="17" t="e">
        <f t="shared" si="173"/>
        <v>#REF!</v>
      </c>
      <c r="R3618" s="13" t="e">
        <f>VLOOKUP(J3618,'[1]Nhân viên'!$E$20:$F$41,2,0)</f>
        <v>#REF!</v>
      </c>
    </row>
    <row r="3619" spans="1:18" hidden="1">
      <c r="A3619" s="11">
        <v>3621</v>
      </c>
      <c r="B3619" s="11">
        <f t="shared" si="171"/>
        <v>0</v>
      </c>
      <c r="E3619" s="13" t="e">
        <f>VLOOKUP(D3619,#REF!,2,0)</f>
        <v>#REF!</v>
      </c>
      <c r="H3619" s="13" t="e">
        <f>VLOOKUP(F3619,#REF!,2,0)</f>
        <v>#REF!</v>
      </c>
      <c r="I3619" s="13" t="str">
        <f>VLOOKUP(F3619,'[1]Khách hàng'!$A$4:$F$2144,3,0)</f>
        <v>Số 1 đường số 17A, Khu phố 11, Phường Bình Trị Đông B, Quận Bình Tân, TP.HCM.</v>
      </c>
      <c r="J3619" s="13" t="e">
        <f>VLOOKUP(F3619,#REF!,5,0)</f>
        <v>#REF!</v>
      </c>
      <c r="M3619" s="13" t="e">
        <f>VLOOKUP(K3619,#REF!,2,0)</f>
        <v>#REF!</v>
      </c>
      <c r="N3619" s="17" t="e">
        <f>VLOOKUP(K3619,#REF!,6,0)</f>
        <v>#REF!</v>
      </c>
      <c r="O3619" s="17" t="e">
        <f t="shared" si="172"/>
        <v>#REF!</v>
      </c>
      <c r="P3619" s="22">
        <v>0.08</v>
      </c>
      <c r="Q3619" s="17" t="e">
        <f t="shared" si="173"/>
        <v>#REF!</v>
      </c>
      <c r="R3619" s="13" t="e">
        <f>VLOOKUP(J3619,'[1]Nhân viên'!$E$20:$F$41,2,0)</f>
        <v>#REF!</v>
      </c>
    </row>
    <row r="3620" spans="1:18" hidden="1">
      <c r="A3620" s="11">
        <v>3622</v>
      </c>
      <c r="B3620" s="11">
        <f t="shared" si="171"/>
        <v>0</v>
      </c>
      <c r="E3620" s="13" t="e">
        <f>VLOOKUP(D3620,#REF!,2,0)</f>
        <v>#REF!</v>
      </c>
      <c r="H3620" s="13" t="e">
        <f>VLOOKUP(F3620,#REF!,2,0)</f>
        <v>#REF!</v>
      </c>
      <c r="I3620" s="13" t="str">
        <f>VLOOKUP(F3620,'[1]Khách hàng'!$A$4:$F$2144,3,0)</f>
        <v>Số 1 đường số 17A, Khu phố 11, Phường Bình Trị Đông B, Quận Bình Tân, TP.HCM.</v>
      </c>
      <c r="J3620" s="13" t="e">
        <f>VLOOKUP(F3620,#REF!,5,0)</f>
        <v>#REF!</v>
      </c>
      <c r="M3620" s="13" t="e">
        <f>VLOOKUP(K3620,#REF!,2,0)</f>
        <v>#REF!</v>
      </c>
      <c r="N3620" s="17" t="e">
        <f>VLOOKUP(K3620,#REF!,6,0)</f>
        <v>#REF!</v>
      </c>
      <c r="O3620" s="17" t="e">
        <f t="shared" si="172"/>
        <v>#REF!</v>
      </c>
      <c r="P3620" s="22">
        <v>0.08</v>
      </c>
      <c r="Q3620" s="17" t="e">
        <f t="shared" si="173"/>
        <v>#REF!</v>
      </c>
      <c r="R3620" s="13" t="e">
        <f>VLOOKUP(J3620,'[1]Nhân viên'!$E$20:$F$41,2,0)</f>
        <v>#REF!</v>
      </c>
    </row>
    <row r="3621" spans="1:18" hidden="1">
      <c r="A3621" s="11">
        <v>3623</v>
      </c>
      <c r="B3621" s="11">
        <f t="shared" si="171"/>
        <v>0</v>
      </c>
      <c r="E3621" s="13" t="e">
        <f>VLOOKUP(D3621,#REF!,2,0)</f>
        <v>#REF!</v>
      </c>
      <c r="H3621" s="13" t="e">
        <f>VLOOKUP(F3621,#REF!,2,0)</f>
        <v>#REF!</v>
      </c>
      <c r="I3621" s="13" t="str">
        <f>VLOOKUP(F3621,'[1]Khách hàng'!$A$4:$F$2144,3,0)</f>
        <v>Số 1 đường số 17A, Khu phố 11, Phường Bình Trị Đông B, Quận Bình Tân, TP.HCM.</v>
      </c>
      <c r="J3621" s="13" t="e">
        <f>VLOOKUP(F3621,#REF!,5,0)</f>
        <v>#REF!</v>
      </c>
      <c r="M3621" s="13" t="e">
        <f>VLOOKUP(K3621,#REF!,2,0)</f>
        <v>#REF!</v>
      </c>
      <c r="N3621" s="17" t="e">
        <f>VLOOKUP(K3621,#REF!,6,0)</f>
        <v>#REF!</v>
      </c>
      <c r="O3621" s="17" t="e">
        <f t="shared" si="172"/>
        <v>#REF!</v>
      </c>
      <c r="P3621" s="22">
        <v>0.08</v>
      </c>
      <c r="Q3621" s="17" t="e">
        <f t="shared" si="173"/>
        <v>#REF!</v>
      </c>
      <c r="R3621" s="13" t="e">
        <f>VLOOKUP(J3621,'[1]Nhân viên'!$E$20:$F$41,2,0)</f>
        <v>#REF!</v>
      </c>
    </row>
    <row r="3622" spans="1:18" hidden="1">
      <c r="A3622" s="11">
        <v>3624</v>
      </c>
      <c r="B3622" s="11">
        <f t="shared" si="171"/>
        <v>0</v>
      </c>
      <c r="E3622" s="13" t="e">
        <f>VLOOKUP(D3622,#REF!,2,0)</f>
        <v>#REF!</v>
      </c>
      <c r="H3622" s="13" t="e">
        <f>VLOOKUP(F3622,#REF!,2,0)</f>
        <v>#REF!</v>
      </c>
      <c r="I3622" s="13" t="str">
        <f>VLOOKUP(F3622,'[1]Khách hàng'!$A$4:$F$2144,3,0)</f>
        <v>Số 1 đường số 17A, Khu phố 11, Phường Bình Trị Đông B, Quận Bình Tân, TP.HCM.</v>
      </c>
      <c r="J3622" s="13" t="e">
        <f>VLOOKUP(F3622,#REF!,5,0)</f>
        <v>#REF!</v>
      </c>
      <c r="M3622" s="13" t="e">
        <f>VLOOKUP(K3622,#REF!,2,0)</f>
        <v>#REF!</v>
      </c>
      <c r="N3622" s="17" t="e">
        <f>VLOOKUP(K3622,#REF!,6,0)</f>
        <v>#REF!</v>
      </c>
      <c r="O3622" s="17" t="e">
        <f t="shared" si="172"/>
        <v>#REF!</v>
      </c>
      <c r="P3622" s="22">
        <v>0.08</v>
      </c>
      <c r="Q3622" s="17" t="e">
        <f t="shared" si="173"/>
        <v>#REF!</v>
      </c>
      <c r="R3622" s="13" t="e">
        <f>VLOOKUP(J3622,'[1]Nhân viên'!$E$20:$F$41,2,0)</f>
        <v>#REF!</v>
      </c>
    </row>
    <row r="3623" spans="1:18" hidden="1">
      <c r="A3623" s="11">
        <v>3625</v>
      </c>
      <c r="B3623" s="11">
        <f t="shared" si="171"/>
        <v>0</v>
      </c>
      <c r="E3623" s="13" t="e">
        <f>VLOOKUP(D3623,#REF!,2,0)</f>
        <v>#REF!</v>
      </c>
      <c r="H3623" s="13" t="e">
        <f>VLOOKUP(F3623,#REF!,2,0)</f>
        <v>#REF!</v>
      </c>
      <c r="I3623" s="13" t="str">
        <f>VLOOKUP(F3623,'[1]Khách hàng'!$A$4:$F$2144,3,0)</f>
        <v>Số 1 đường số 17A, Khu phố 11, Phường Bình Trị Đông B, Quận Bình Tân, TP.HCM.</v>
      </c>
      <c r="J3623" s="13" t="e">
        <f>VLOOKUP(F3623,#REF!,5,0)</f>
        <v>#REF!</v>
      </c>
      <c r="M3623" s="13" t="e">
        <f>VLOOKUP(K3623,#REF!,2,0)</f>
        <v>#REF!</v>
      </c>
      <c r="N3623" s="17" t="e">
        <f>VLOOKUP(K3623,#REF!,6,0)</f>
        <v>#REF!</v>
      </c>
      <c r="O3623" s="17" t="e">
        <f t="shared" si="172"/>
        <v>#REF!</v>
      </c>
      <c r="P3623" s="22">
        <v>0.08</v>
      </c>
      <c r="Q3623" s="17" t="e">
        <f t="shared" si="173"/>
        <v>#REF!</v>
      </c>
      <c r="R3623" s="13" t="e">
        <f>VLOOKUP(J3623,'[1]Nhân viên'!$E$20:$F$41,2,0)</f>
        <v>#REF!</v>
      </c>
    </row>
    <row r="3624" spans="1:18" hidden="1">
      <c r="A3624" s="11">
        <v>3626</v>
      </c>
      <c r="B3624" s="11">
        <f t="shared" si="171"/>
        <v>0</v>
      </c>
      <c r="E3624" s="13" t="e">
        <f>VLOOKUP(D3624,#REF!,2,0)</f>
        <v>#REF!</v>
      </c>
      <c r="H3624" s="13" t="e">
        <f>VLOOKUP(F3624,#REF!,2,0)</f>
        <v>#REF!</v>
      </c>
      <c r="I3624" s="13" t="str">
        <f>VLOOKUP(F3624,'[1]Khách hàng'!$A$4:$F$2144,3,0)</f>
        <v>Số 1 đường số 17A, Khu phố 11, Phường Bình Trị Đông B, Quận Bình Tân, TP.HCM.</v>
      </c>
      <c r="J3624" s="13" t="e">
        <f>VLOOKUP(F3624,#REF!,5,0)</f>
        <v>#REF!</v>
      </c>
      <c r="M3624" s="13" t="e">
        <f>VLOOKUP(K3624,#REF!,2,0)</f>
        <v>#REF!</v>
      </c>
      <c r="N3624" s="17" t="e">
        <f>VLOOKUP(K3624,#REF!,6,0)</f>
        <v>#REF!</v>
      </c>
      <c r="O3624" s="17" t="e">
        <f t="shared" si="172"/>
        <v>#REF!</v>
      </c>
      <c r="P3624" s="22">
        <v>0.08</v>
      </c>
      <c r="Q3624" s="17" t="e">
        <f t="shared" si="173"/>
        <v>#REF!</v>
      </c>
      <c r="R3624" s="13" t="e">
        <f>VLOOKUP(J3624,'[1]Nhân viên'!$E$20:$F$41,2,0)</f>
        <v>#REF!</v>
      </c>
    </row>
    <row r="3625" spans="1:18" hidden="1">
      <c r="A3625" s="11">
        <v>3627</v>
      </c>
      <c r="B3625" s="11">
        <f t="shared" si="171"/>
        <v>0</v>
      </c>
      <c r="E3625" s="13" t="e">
        <f>VLOOKUP(D3625,#REF!,2,0)</f>
        <v>#REF!</v>
      </c>
      <c r="H3625" s="13" t="e">
        <f>VLOOKUP(F3625,#REF!,2,0)</f>
        <v>#REF!</v>
      </c>
      <c r="I3625" s="13" t="str">
        <f>VLOOKUP(F3625,'[1]Khách hàng'!$A$4:$F$2144,3,0)</f>
        <v>Số 1 đường số 17A, Khu phố 11, Phường Bình Trị Đông B, Quận Bình Tân, TP.HCM.</v>
      </c>
      <c r="J3625" s="13" t="e">
        <f>VLOOKUP(F3625,#REF!,5,0)</f>
        <v>#REF!</v>
      </c>
      <c r="M3625" s="13" t="e">
        <f>VLOOKUP(K3625,#REF!,2,0)</f>
        <v>#REF!</v>
      </c>
      <c r="N3625" s="17" t="e">
        <f>VLOOKUP(K3625,#REF!,6,0)</f>
        <v>#REF!</v>
      </c>
      <c r="O3625" s="17" t="e">
        <f t="shared" si="172"/>
        <v>#REF!</v>
      </c>
      <c r="P3625" s="22">
        <v>0.08</v>
      </c>
      <c r="Q3625" s="17" t="e">
        <f t="shared" si="173"/>
        <v>#REF!</v>
      </c>
      <c r="R3625" s="13" t="e">
        <f>VLOOKUP(J3625,'[1]Nhân viên'!$E$20:$F$41,2,0)</f>
        <v>#REF!</v>
      </c>
    </row>
    <row r="3626" spans="1:18" hidden="1">
      <c r="A3626" s="11">
        <v>3628</v>
      </c>
      <c r="B3626" s="11">
        <f t="shared" si="171"/>
        <v>0</v>
      </c>
      <c r="E3626" s="13" t="e">
        <f>VLOOKUP(D3626,#REF!,2,0)</f>
        <v>#REF!</v>
      </c>
      <c r="H3626" s="13" t="e">
        <f>VLOOKUP(F3626,#REF!,2,0)</f>
        <v>#REF!</v>
      </c>
      <c r="I3626" s="13" t="str">
        <f>VLOOKUP(F3626,'[1]Khách hàng'!$A$4:$F$2144,3,0)</f>
        <v>Số 1 đường số 17A, Khu phố 11, Phường Bình Trị Đông B, Quận Bình Tân, TP.HCM.</v>
      </c>
      <c r="J3626" s="13" t="e">
        <f>VLOOKUP(F3626,#REF!,5,0)</f>
        <v>#REF!</v>
      </c>
      <c r="M3626" s="13" t="e">
        <f>VLOOKUP(K3626,#REF!,2,0)</f>
        <v>#REF!</v>
      </c>
      <c r="N3626" s="17" t="e">
        <f>VLOOKUP(K3626,#REF!,6,0)</f>
        <v>#REF!</v>
      </c>
      <c r="O3626" s="17" t="e">
        <f t="shared" si="172"/>
        <v>#REF!</v>
      </c>
      <c r="P3626" s="22">
        <v>0.08</v>
      </c>
      <c r="Q3626" s="17" t="e">
        <f t="shared" si="173"/>
        <v>#REF!</v>
      </c>
      <c r="R3626" s="13" t="e">
        <f>VLOOKUP(J3626,'[1]Nhân viên'!$E$20:$F$41,2,0)</f>
        <v>#REF!</v>
      </c>
    </row>
    <row r="3627" spans="1:18" hidden="1">
      <c r="A3627" s="11">
        <v>3629</v>
      </c>
      <c r="B3627" s="11">
        <f t="shared" si="171"/>
        <v>0</v>
      </c>
      <c r="E3627" s="13" t="e">
        <f>VLOOKUP(D3627,#REF!,2,0)</f>
        <v>#REF!</v>
      </c>
      <c r="H3627" s="13" t="e">
        <f>VLOOKUP(F3627,#REF!,2,0)</f>
        <v>#REF!</v>
      </c>
      <c r="I3627" s="13" t="str">
        <f>VLOOKUP(F3627,'[1]Khách hàng'!$A$4:$F$2144,3,0)</f>
        <v>Số 1 đường số 17A, Khu phố 11, Phường Bình Trị Đông B, Quận Bình Tân, TP.HCM.</v>
      </c>
      <c r="J3627" s="13" t="e">
        <f>VLOOKUP(F3627,#REF!,5,0)</f>
        <v>#REF!</v>
      </c>
      <c r="M3627" s="13" t="e">
        <f>VLOOKUP(K3627,#REF!,2,0)</f>
        <v>#REF!</v>
      </c>
      <c r="N3627" s="17" t="e">
        <f>VLOOKUP(K3627,#REF!,6,0)</f>
        <v>#REF!</v>
      </c>
      <c r="O3627" s="17" t="e">
        <f t="shared" si="172"/>
        <v>#REF!</v>
      </c>
      <c r="P3627" s="22">
        <v>0.08</v>
      </c>
      <c r="Q3627" s="17" t="e">
        <f t="shared" si="173"/>
        <v>#REF!</v>
      </c>
      <c r="R3627" s="13" t="e">
        <f>VLOOKUP(J3627,'[1]Nhân viên'!$E$20:$F$41,2,0)</f>
        <v>#REF!</v>
      </c>
    </row>
    <row r="3628" spans="1:18" hidden="1">
      <c r="A3628" s="11">
        <v>3630</v>
      </c>
      <c r="B3628" s="11">
        <f t="shared" si="171"/>
        <v>0</v>
      </c>
      <c r="E3628" s="13" t="e">
        <f>VLOOKUP(D3628,#REF!,2,0)</f>
        <v>#REF!</v>
      </c>
      <c r="H3628" s="13" t="e">
        <f>VLOOKUP(F3628,#REF!,2,0)</f>
        <v>#REF!</v>
      </c>
      <c r="I3628" s="13" t="str">
        <f>VLOOKUP(F3628,'[1]Khách hàng'!$A$4:$F$2144,3,0)</f>
        <v>Số 1 đường số 17A, Khu phố 11, Phường Bình Trị Đông B, Quận Bình Tân, TP.HCM.</v>
      </c>
      <c r="J3628" s="13" t="e">
        <f>VLOOKUP(F3628,#REF!,5,0)</f>
        <v>#REF!</v>
      </c>
      <c r="M3628" s="13" t="e">
        <f>VLOOKUP(K3628,#REF!,2,0)</f>
        <v>#REF!</v>
      </c>
      <c r="N3628" s="17" t="e">
        <f>VLOOKUP(K3628,#REF!,6,0)</f>
        <v>#REF!</v>
      </c>
      <c r="O3628" s="17" t="e">
        <f t="shared" si="172"/>
        <v>#REF!</v>
      </c>
      <c r="P3628" s="22">
        <v>0.08</v>
      </c>
      <c r="Q3628" s="17" t="e">
        <f t="shared" si="173"/>
        <v>#REF!</v>
      </c>
      <c r="R3628" s="13" t="e">
        <f>VLOOKUP(J3628,'[1]Nhân viên'!$E$20:$F$41,2,0)</f>
        <v>#REF!</v>
      </c>
    </row>
    <row r="3629" spans="1:18" hidden="1">
      <c r="A3629" s="11">
        <v>3631</v>
      </c>
      <c r="B3629" s="11">
        <f t="shared" si="171"/>
        <v>0</v>
      </c>
      <c r="E3629" s="13" t="e">
        <f>VLOOKUP(D3629,#REF!,2,0)</f>
        <v>#REF!</v>
      </c>
      <c r="H3629" s="13" t="e">
        <f>VLOOKUP(F3629,#REF!,2,0)</f>
        <v>#REF!</v>
      </c>
      <c r="I3629" s="13" t="str">
        <f>VLOOKUP(F3629,'[1]Khách hàng'!$A$4:$F$2144,3,0)</f>
        <v>Số 1 đường số 17A, Khu phố 11, Phường Bình Trị Đông B, Quận Bình Tân, TP.HCM.</v>
      </c>
      <c r="J3629" s="13" t="e">
        <f>VLOOKUP(F3629,#REF!,5,0)</f>
        <v>#REF!</v>
      </c>
      <c r="M3629" s="13" t="e">
        <f>VLOOKUP(K3629,#REF!,2,0)</f>
        <v>#REF!</v>
      </c>
      <c r="N3629" s="17" t="e">
        <f>VLOOKUP(K3629,#REF!,6,0)</f>
        <v>#REF!</v>
      </c>
      <c r="O3629" s="17" t="e">
        <f t="shared" si="172"/>
        <v>#REF!</v>
      </c>
      <c r="P3629" s="22">
        <v>0.08</v>
      </c>
      <c r="Q3629" s="17" t="e">
        <f t="shared" si="173"/>
        <v>#REF!</v>
      </c>
      <c r="R3629" s="13" t="e">
        <f>VLOOKUP(J3629,'[1]Nhân viên'!$E$20:$F$41,2,0)</f>
        <v>#REF!</v>
      </c>
    </row>
    <row r="3630" spans="1:18" hidden="1">
      <c r="A3630" s="11">
        <v>3632</v>
      </c>
      <c r="B3630" s="11">
        <f t="shared" si="171"/>
        <v>0</v>
      </c>
      <c r="E3630" s="13" t="e">
        <f>VLOOKUP(D3630,#REF!,2,0)</f>
        <v>#REF!</v>
      </c>
      <c r="H3630" s="13" t="e">
        <f>VLOOKUP(F3630,#REF!,2,0)</f>
        <v>#REF!</v>
      </c>
      <c r="I3630" s="13" t="str">
        <f>VLOOKUP(F3630,'[1]Khách hàng'!$A$4:$F$2144,3,0)</f>
        <v>Số 1 đường số 17A, Khu phố 11, Phường Bình Trị Đông B, Quận Bình Tân, TP.HCM.</v>
      </c>
      <c r="J3630" s="13" t="e">
        <f>VLOOKUP(F3630,#REF!,5,0)</f>
        <v>#REF!</v>
      </c>
      <c r="M3630" s="13" t="e">
        <f>VLOOKUP(K3630,#REF!,2,0)</f>
        <v>#REF!</v>
      </c>
      <c r="N3630" s="17" t="e">
        <f>VLOOKUP(K3630,#REF!,6,0)</f>
        <v>#REF!</v>
      </c>
      <c r="O3630" s="17" t="e">
        <f t="shared" si="172"/>
        <v>#REF!</v>
      </c>
      <c r="P3630" s="22">
        <v>0.08</v>
      </c>
      <c r="Q3630" s="17" t="e">
        <f t="shared" si="173"/>
        <v>#REF!</v>
      </c>
      <c r="R3630" s="13" t="e">
        <f>VLOOKUP(J3630,'[1]Nhân viên'!$E$20:$F$41,2,0)</f>
        <v>#REF!</v>
      </c>
    </row>
    <row r="3631" spans="1:18" hidden="1">
      <c r="A3631" s="11">
        <v>3633</v>
      </c>
      <c r="B3631" s="11">
        <f t="shared" si="171"/>
        <v>0</v>
      </c>
      <c r="E3631" s="13" t="e">
        <f>VLOOKUP(D3631,#REF!,2,0)</f>
        <v>#REF!</v>
      </c>
      <c r="H3631" s="13" t="e">
        <f>VLOOKUP(F3631,#REF!,2,0)</f>
        <v>#REF!</v>
      </c>
      <c r="I3631" s="13" t="str">
        <f>VLOOKUP(F3631,'[1]Khách hàng'!$A$4:$F$2144,3,0)</f>
        <v>Số 1 đường số 17A, Khu phố 11, Phường Bình Trị Đông B, Quận Bình Tân, TP.HCM.</v>
      </c>
      <c r="J3631" s="13" t="e">
        <f>VLOOKUP(F3631,#REF!,5,0)</f>
        <v>#REF!</v>
      </c>
      <c r="M3631" s="13" t="e">
        <f>VLOOKUP(K3631,#REF!,2,0)</f>
        <v>#REF!</v>
      </c>
      <c r="N3631" s="17" t="e">
        <f>VLOOKUP(K3631,#REF!,6,0)</f>
        <v>#REF!</v>
      </c>
      <c r="O3631" s="17" t="e">
        <f t="shared" si="172"/>
        <v>#REF!</v>
      </c>
      <c r="P3631" s="22">
        <v>0.08</v>
      </c>
      <c r="Q3631" s="17" t="e">
        <f t="shared" si="173"/>
        <v>#REF!</v>
      </c>
      <c r="R3631" s="13" t="e">
        <f>VLOOKUP(J3631,'[1]Nhân viên'!$E$20:$F$41,2,0)</f>
        <v>#REF!</v>
      </c>
    </row>
    <row r="3632" spans="1:18" hidden="1">
      <c r="A3632" s="11">
        <v>3634</v>
      </c>
      <c r="B3632" s="11">
        <f t="shared" si="171"/>
        <v>0</v>
      </c>
      <c r="E3632" s="13" t="e">
        <f>VLOOKUP(D3632,#REF!,2,0)</f>
        <v>#REF!</v>
      </c>
      <c r="H3632" s="13" t="e">
        <f>VLOOKUP(F3632,#REF!,2,0)</f>
        <v>#REF!</v>
      </c>
      <c r="I3632" s="13" t="str">
        <f>VLOOKUP(F3632,'[1]Khách hàng'!$A$4:$F$2144,3,0)</f>
        <v>Số 1 đường số 17A, Khu phố 11, Phường Bình Trị Đông B, Quận Bình Tân, TP.HCM.</v>
      </c>
      <c r="J3632" s="13" t="e">
        <f>VLOOKUP(F3632,#REF!,5,0)</f>
        <v>#REF!</v>
      </c>
      <c r="M3632" s="13" t="e">
        <f>VLOOKUP(K3632,#REF!,2,0)</f>
        <v>#REF!</v>
      </c>
      <c r="N3632" s="17" t="e">
        <f>VLOOKUP(K3632,#REF!,6,0)</f>
        <v>#REF!</v>
      </c>
      <c r="O3632" s="17" t="e">
        <f t="shared" si="172"/>
        <v>#REF!</v>
      </c>
      <c r="P3632" s="22">
        <v>0.08</v>
      </c>
      <c r="Q3632" s="17" t="e">
        <f t="shared" si="173"/>
        <v>#REF!</v>
      </c>
      <c r="R3632" s="13" t="e">
        <f>VLOOKUP(J3632,'[1]Nhân viên'!$E$20:$F$41,2,0)</f>
        <v>#REF!</v>
      </c>
    </row>
    <row r="3633" spans="1:18" hidden="1">
      <c r="A3633" s="11">
        <v>3635</v>
      </c>
      <c r="B3633" s="11">
        <f t="shared" si="171"/>
        <v>0</v>
      </c>
      <c r="E3633" s="13" t="e">
        <f>VLOOKUP(D3633,#REF!,2,0)</f>
        <v>#REF!</v>
      </c>
      <c r="H3633" s="13" t="e">
        <f>VLOOKUP(F3633,#REF!,2,0)</f>
        <v>#REF!</v>
      </c>
      <c r="I3633" s="13" t="str">
        <f>VLOOKUP(F3633,'[1]Khách hàng'!$A$4:$F$2144,3,0)</f>
        <v>Số 1 đường số 17A, Khu phố 11, Phường Bình Trị Đông B, Quận Bình Tân, TP.HCM.</v>
      </c>
      <c r="J3633" s="13" t="e">
        <f>VLOOKUP(F3633,#REF!,5,0)</f>
        <v>#REF!</v>
      </c>
      <c r="M3633" s="13" t="e">
        <f>VLOOKUP(K3633,#REF!,2,0)</f>
        <v>#REF!</v>
      </c>
      <c r="N3633" s="17" t="e">
        <f>VLOOKUP(K3633,#REF!,6,0)</f>
        <v>#REF!</v>
      </c>
      <c r="O3633" s="17" t="e">
        <f t="shared" si="172"/>
        <v>#REF!</v>
      </c>
      <c r="P3633" s="22">
        <v>0.08</v>
      </c>
      <c r="Q3633" s="17" t="e">
        <f t="shared" si="173"/>
        <v>#REF!</v>
      </c>
      <c r="R3633" s="13" t="e">
        <f>VLOOKUP(J3633,'[1]Nhân viên'!$E$20:$F$41,2,0)</f>
        <v>#REF!</v>
      </c>
    </row>
    <row r="3634" spans="1:18" hidden="1">
      <c r="A3634" s="11">
        <v>3636</v>
      </c>
      <c r="B3634" s="11">
        <f t="shared" si="171"/>
        <v>0</v>
      </c>
      <c r="E3634" s="13" t="e">
        <f>VLOOKUP(D3634,#REF!,2,0)</f>
        <v>#REF!</v>
      </c>
      <c r="H3634" s="13" t="e">
        <f>VLOOKUP(F3634,#REF!,2,0)</f>
        <v>#REF!</v>
      </c>
      <c r="I3634" s="13" t="str">
        <f>VLOOKUP(F3634,'[1]Khách hàng'!$A$4:$F$2144,3,0)</f>
        <v>Số 1 đường số 17A, Khu phố 11, Phường Bình Trị Đông B, Quận Bình Tân, TP.HCM.</v>
      </c>
      <c r="J3634" s="13" t="e">
        <f>VLOOKUP(F3634,#REF!,5,0)</f>
        <v>#REF!</v>
      </c>
      <c r="M3634" s="13" t="e">
        <f>VLOOKUP(K3634,#REF!,2,0)</f>
        <v>#REF!</v>
      </c>
      <c r="N3634" s="17" t="e">
        <f>VLOOKUP(K3634,#REF!,6,0)</f>
        <v>#REF!</v>
      </c>
      <c r="O3634" s="17" t="e">
        <f t="shared" si="172"/>
        <v>#REF!</v>
      </c>
      <c r="P3634" s="22">
        <v>0.08</v>
      </c>
      <c r="Q3634" s="17" t="e">
        <f t="shared" si="173"/>
        <v>#REF!</v>
      </c>
      <c r="R3634" s="13" t="e">
        <f>VLOOKUP(J3634,'[1]Nhân viên'!$E$20:$F$41,2,0)</f>
        <v>#REF!</v>
      </c>
    </row>
    <row r="3635" spans="1:18" hidden="1">
      <c r="A3635" s="11">
        <v>3637</v>
      </c>
      <c r="B3635" s="11">
        <f t="shared" si="171"/>
        <v>0</v>
      </c>
      <c r="E3635" s="13" t="e">
        <f>VLOOKUP(D3635,#REF!,2,0)</f>
        <v>#REF!</v>
      </c>
      <c r="H3635" s="13" t="e">
        <f>VLOOKUP(F3635,#REF!,2,0)</f>
        <v>#REF!</v>
      </c>
      <c r="I3635" s="13" t="str">
        <f>VLOOKUP(F3635,'[1]Khách hàng'!$A$4:$F$2144,3,0)</f>
        <v>Số 1 đường số 17A, Khu phố 11, Phường Bình Trị Đông B, Quận Bình Tân, TP.HCM.</v>
      </c>
      <c r="J3635" s="13" t="e">
        <f>VLOOKUP(F3635,#REF!,5,0)</f>
        <v>#REF!</v>
      </c>
      <c r="M3635" s="13" t="e">
        <f>VLOOKUP(K3635,#REF!,2,0)</f>
        <v>#REF!</v>
      </c>
      <c r="N3635" s="17" t="e">
        <f>VLOOKUP(K3635,#REF!,6,0)</f>
        <v>#REF!</v>
      </c>
      <c r="O3635" s="17" t="e">
        <f t="shared" si="172"/>
        <v>#REF!</v>
      </c>
      <c r="P3635" s="22">
        <v>0.08</v>
      </c>
      <c r="Q3635" s="17" t="e">
        <f t="shared" si="173"/>
        <v>#REF!</v>
      </c>
      <c r="R3635" s="13" t="e">
        <f>VLOOKUP(J3635,'[1]Nhân viên'!$E$20:$F$41,2,0)</f>
        <v>#REF!</v>
      </c>
    </row>
    <row r="3636" spans="1:18" hidden="1">
      <c r="A3636" s="11">
        <v>3638</v>
      </c>
      <c r="B3636" s="11">
        <f t="shared" si="171"/>
        <v>0</v>
      </c>
      <c r="E3636" s="13" t="e">
        <f>VLOOKUP(D3636,#REF!,2,0)</f>
        <v>#REF!</v>
      </c>
      <c r="H3636" s="13" t="e">
        <f>VLOOKUP(F3636,#REF!,2,0)</f>
        <v>#REF!</v>
      </c>
      <c r="I3636" s="13" t="str">
        <f>VLOOKUP(F3636,'[1]Khách hàng'!$A$4:$F$2144,3,0)</f>
        <v>Số 1 đường số 17A, Khu phố 11, Phường Bình Trị Đông B, Quận Bình Tân, TP.HCM.</v>
      </c>
      <c r="J3636" s="13" t="e">
        <f>VLOOKUP(F3636,#REF!,5,0)</f>
        <v>#REF!</v>
      </c>
      <c r="M3636" s="13" t="e">
        <f>VLOOKUP(K3636,#REF!,2,0)</f>
        <v>#REF!</v>
      </c>
      <c r="N3636" s="17" t="e">
        <f>VLOOKUP(K3636,#REF!,6,0)</f>
        <v>#REF!</v>
      </c>
      <c r="O3636" s="17" t="e">
        <f t="shared" si="172"/>
        <v>#REF!</v>
      </c>
      <c r="P3636" s="22">
        <v>0.08</v>
      </c>
      <c r="Q3636" s="17" t="e">
        <f t="shared" si="173"/>
        <v>#REF!</v>
      </c>
      <c r="R3636" s="13" t="e">
        <f>VLOOKUP(J3636,'[1]Nhân viên'!$E$20:$F$41,2,0)</f>
        <v>#REF!</v>
      </c>
    </row>
    <row r="3637" spans="1:18" hidden="1">
      <c r="A3637" s="11">
        <v>3639</v>
      </c>
      <c r="B3637" s="11">
        <f t="shared" si="171"/>
        <v>0</v>
      </c>
      <c r="E3637" s="13" t="e">
        <f>VLOOKUP(D3637,#REF!,2,0)</f>
        <v>#REF!</v>
      </c>
      <c r="H3637" s="13" t="e">
        <f>VLOOKUP(F3637,#REF!,2,0)</f>
        <v>#REF!</v>
      </c>
      <c r="I3637" s="13" t="str">
        <f>VLOOKUP(F3637,'[1]Khách hàng'!$A$4:$F$2144,3,0)</f>
        <v>Số 1 đường số 17A, Khu phố 11, Phường Bình Trị Đông B, Quận Bình Tân, TP.HCM.</v>
      </c>
      <c r="J3637" s="13" t="e">
        <f>VLOOKUP(F3637,#REF!,5,0)</f>
        <v>#REF!</v>
      </c>
      <c r="M3637" s="13" t="e">
        <f>VLOOKUP(K3637,#REF!,2,0)</f>
        <v>#REF!</v>
      </c>
      <c r="N3637" s="17" t="e">
        <f>VLOOKUP(K3637,#REF!,6,0)</f>
        <v>#REF!</v>
      </c>
      <c r="O3637" s="17" t="e">
        <f t="shared" si="172"/>
        <v>#REF!</v>
      </c>
      <c r="P3637" s="22">
        <v>0.08</v>
      </c>
      <c r="Q3637" s="17" t="e">
        <f t="shared" si="173"/>
        <v>#REF!</v>
      </c>
      <c r="R3637" s="13" t="e">
        <f>VLOOKUP(J3637,'[1]Nhân viên'!$E$20:$F$41,2,0)</f>
        <v>#REF!</v>
      </c>
    </row>
    <row r="3638" spans="1:18" hidden="1">
      <c r="A3638" s="11">
        <v>3640</v>
      </c>
      <c r="B3638" s="11">
        <f t="shared" si="171"/>
        <v>0</v>
      </c>
      <c r="E3638" s="13" t="e">
        <f>VLOOKUP(D3638,#REF!,2,0)</f>
        <v>#REF!</v>
      </c>
      <c r="H3638" s="13" t="e">
        <f>VLOOKUP(F3638,#REF!,2,0)</f>
        <v>#REF!</v>
      </c>
      <c r="I3638" s="13" t="str">
        <f>VLOOKUP(F3638,'[1]Khách hàng'!$A$4:$F$2144,3,0)</f>
        <v>Số 1 đường số 17A, Khu phố 11, Phường Bình Trị Đông B, Quận Bình Tân, TP.HCM.</v>
      </c>
      <c r="J3638" s="13" t="e">
        <f>VLOOKUP(F3638,#REF!,5,0)</f>
        <v>#REF!</v>
      </c>
      <c r="M3638" s="13" t="e">
        <f>VLOOKUP(K3638,#REF!,2,0)</f>
        <v>#REF!</v>
      </c>
      <c r="N3638" s="17" t="e">
        <f>VLOOKUP(K3638,#REF!,6,0)</f>
        <v>#REF!</v>
      </c>
      <c r="O3638" s="17" t="e">
        <f t="shared" si="172"/>
        <v>#REF!</v>
      </c>
      <c r="P3638" s="22">
        <v>0.08</v>
      </c>
      <c r="Q3638" s="17" t="e">
        <f t="shared" si="173"/>
        <v>#REF!</v>
      </c>
      <c r="R3638" s="13" t="e">
        <f>VLOOKUP(J3638,'[1]Nhân viên'!$E$20:$F$41,2,0)</f>
        <v>#REF!</v>
      </c>
    </row>
    <row r="3639" spans="1:18" hidden="1">
      <c r="A3639" s="11">
        <v>3641</v>
      </c>
      <c r="B3639" s="11">
        <f t="shared" si="171"/>
        <v>0</v>
      </c>
      <c r="E3639" s="13" t="e">
        <f>VLOOKUP(D3639,#REF!,2,0)</f>
        <v>#REF!</v>
      </c>
      <c r="H3639" s="13" t="e">
        <f>VLOOKUP(F3639,#REF!,2,0)</f>
        <v>#REF!</v>
      </c>
      <c r="I3639" s="13" t="str">
        <f>VLOOKUP(F3639,'[1]Khách hàng'!$A$4:$F$2144,3,0)</f>
        <v>Số 1 đường số 17A, Khu phố 11, Phường Bình Trị Đông B, Quận Bình Tân, TP.HCM.</v>
      </c>
      <c r="J3639" s="13" t="e">
        <f>VLOOKUP(F3639,#REF!,5,0)</f>
        <v>#REF!</v>
      </c>
      <c r="M3639" s="13" t="e">
        <f>VLOOKUP(K3639,#REF!,2,0)</f>
        <v>#REF!</v>
      </c>
      <c r="N3639" s="17" t="e">
        <f>VLOOKUP(K3639,#REF!,6,0)</f>
        <v>#REF!</v>
      </c>
      <c r="O3639" s="17" t="e">
        <f t="shared" si="172"/>
        <v>#REF!</v>
      </c>
      <c r="P3639" s="22">
        <v>0.08</v>
      </c>
      <c r="Q3639" s="17" t="e">
        <f t="shared" si="173"/>
        <v>#REF!</v>
      </c>
      <c r="R3639" s="13" t="e">
        <f>VLOOKUP(J3639,'[1]Nhân viên'!$E$20:$F$41,2,0)</f>
        <v>#REF!</v>
      </c>
    </row>
    <row r="3640" spans="1:18" hidden="1">
      <c r="A3640" s="11">
        <v>3642</v>
      </c>
      <c r="B3640" s="11">
        <f t="shared" si="171"/>
        <v>0</v>
      </c>
      <c r="E3640" s="13" t="e">
        <f>VLOOKUP(D3640,#REF!,2,0)</f>
        <v>#REF!</v>
      </c>
      <c r="H3640" s="13" t="e">
        <f>VLOOKUP(F3640,#REF!,2,0)</f>
        <v>#REF!</v>
      </c>
      <c r="I3640" s="13" t="str">
        <f>VLOOKUP(F3640,'[1]Khách hàng'!$A$4:$F$2144,3,0)</f>
        <v>Số 1 đường số 17A, Khu phố 11, Phường Bình Trị Đông B, Quận Bình Tân, TP.HCM.</v>
      </c>
      <c r="J3640" s="13" t="e">
        <f>VLOOKUP(F3640,#REF!,5,0)</f>
        <v>#REF!</v>
      </c>
      <c r="M3640" s="13" t="e">
        <f>VLOOKUP(K3640,#REF!,2,0)</f>
        <v>#REF!</v>
      </c>
      <c r="N3640" s="17" t="e">
        <f>VLOOKUP(K3640,#REF!,6,0)</f>
        <v>#REF!</v>
      </c>
      <c r="O3640" s="17" t="e">
        <f t="shared" si="172"/>
        <v>#REF!</v>
      </c>
      <c r="P3640" s="22">
        <v>0.08</v>
      </c>
      <c r="Q3640" s="17" t="e">
        <f t="shared" si="173"/>
        <v>#REF!</v>
      </c>
      <c r="R3640" s="13" t="e">
        <f>VLOOKUP(J3640,'[1]Nhân viên'!$E$20:$F$41,2,0)</f>
        <v>#REF!</v>
      </c>
    </row>
    <row r="3641" spans="1:18" hidden="1">
      <c r="A3641" s="11">
        <v>3643</v>
      </c>
      <c r="B3641" s="11">
        <f t="shared" si="171"/>
        <v>0</v>
      </c>
      <c r="E3641" s="13" t="e">
        <f>VLOOKUP(D3641,#REF!,2,0)</f>
        <v>#REF!</v>
      </c>
      <c r="H3641" s="13" t="e">
        <f>VLOOKUP(F3641,#REF!,2,0)</f>
        <v>#REF!</v>
      </c>
      <c r="I3641" s="13" t="str">
        <f>VLOOKUP(F3641,'[1]Khách hàng'!$A$4:$F$2144,3,0)</f>
        <v>Số 1 đường số 17A, Khu phố 11, Phường Bình Trị Đông B, Quận Bình Tân, TP.HCM.</v>
      </c>
      <c r="J3641" s="13" t="e">
        <f>VLOOKUP(F3641,#REF!,5,0)</f>
        <v>#REF!</v>
      </c>
      <c r="M3641" s="13" t="e">
        <f>VLOOKUP(K3641,#REF!,2,0)</f>
        <v>#REF!</v>
      </c>
      <c r="N3641" s="17" t="e">
        <f>VLOOKUP(K3641,#REF!,6,0)</f>
        <v>#REF!</v>
      </c>
      <c r="O3641" s="17" t="e">
        <f t="shared" si="172"/>
        <v>#REF!</v>
      </c>
      <c r="P3641" s="22">
        <v>0.08</v>
      </c>
      <c r="Q3641" s="17" t="e">
        <f t="shared" si="173"/>
        <v>#REF!</v>
      </c>
      <c r="R3641" s="13" t="e">
        <f>VLOOKUP(J3641,'[1]Nhân viên'!$E$20:$F$41,2,0)</f>
        <v>#REF!</v>
      </c>
    </row>
    <row r="3642" spans="1:18" hidden="1">
      <c r="A3642" s="11">
        <v>3644</v>
      </c>
      <c r="B3642" s="11">
        <f t="shared" si="171"/>
        <v>0</v>
      </c>
      <c r="E3642" s="13" t="e">
        <f>VLOOKUP(D3642,#REF!,2,0)</f>
        <v>#REF!</v>
      </c>
      <c r="H3642" s="13" t="e">
        <f>VLOOKUP(F3642,#REF!,2,0)</f>
        <v>#REF!</v>
      </c>
      <c r="I3642" s="13" t="str">
        <f>VLOOKUP(F3642,'[1]Khách hàng'!$A$4:$F$2144,3,0)</f>
        <v>Số 1 đường số 17A, Khu phố 11, Phường Bình Trị Đông B, Quận Bình Tân, TP.HCM.</v>
      </c>
      <c r="J3642" s="13" t="e">
        <f>VLOOKUP(F3642,#REF!,5,0)</f>
        <v>#REF!</v>
      </c>
      <c r="M3642" s="13" t="e">
        <f>VLOOKUP(K3642,#REF!,2,0)</f>
        <v>#REF!</v>
      </c>
      <c r="N3642" s="17" t="e">
        <f>VLOOKUP(K3642,#REF!,6,0)</f>
        <v>#REF!</v>
      </c>
      <c r="O3642" s="17" t="e">
        <f t="shared" si="172"/>
        <v>#REF!</v>
      </c>
      <c r="P3642" s="22">
        <v>0.08</v>
      </c>
      <c r="Q3642" s="17" t="e">
        <f t="shared" si="173"/>
        <v>#REF!</v>
      </c>
      <c r="R3642" s="13" t="e">
        <f>VLOOKUP(J3642,'[1]Nhân viên'!$E$20:$F$41,2,0)</f>
        <v>#REF!</v>
      </c>
    </row>
    <row r="3643" spans="1:18" hidden="1">
      <c r="A3643" s="11">
        <v>3645</v>
      </c>
      <c r="B3643" s="11">
        <f t="shared" si="171"/>
        <v>0</v>
      </c>
      <c r="E3643" s="13" t="e">
        <f>VLOOKUP(D3643,#REF!,2,0)</f>
        <v>#REF!</v>
      </c>
      <c r="H3643" s="13" t="e">
        <f>VLOOKUP(F3643,#REF!,2,0)</f>
        <v>#REF!</v>
      </c>
      <c r="I3643" s="13" t="str">
        <f>VLOOKUP(F3643,'[1]Khách hàng'!$A$4:$F$2144,3,0)</f>
        <v>Số 1 đường số 17A, Khu phố 11, Phường Bình Trị Đông B, Quận Bình Tân, TP.HCM.</v>
      </c>
      <c r="J3643" s="13" t="e">
        <f>VLOOKUP(F3643,#REF!,5,0)</f>
        <v>#REF!</v>
      </c>
      <c r="M3643" s="13" t="e">
        <f>VLOOKUP(K3643,#REF!,2,0)</f>
        <v>#REF!</v>
      </c>
      <c r="N3643" s="17" t="e">
        <f>VLOOKUP(K3643,#REF!,6,0)</f>
        <v>#REF!</v>
      </c>
      <c r="O3643" s="17" t="e">
        <f t="shared" si="172"/>
        <v>#REF!</v>
      </c>
      <c r="P3643" s="22">
        <v>0.08</v>
      </c>
      <c r="Q3643" s="17" t="e">
        <f t="shared" si="173"/>
        <v>#REF!</v>
      </c>
      <c r="R3643" s="13" t="e">
        <f>VLOOKUP(J3643,'[1]Nhân viên'!$E$20:$F$41,2,0)</f>
        <v>#REF!</v>
      </c>
    </row>
    <row r="3644" spans="1:18" hidden="1">
      <c r="A3644" s="11">
        <v>3646</v>
      </c>
      <c r="B3644" s="11">
        <f t="shared" si="171"/>
        <v>0</v>
      </c>
      <c r="E3644" s="13" t="e">
        <f>VLOOKUP(D3644,#REF!,2,0)</f>
        <v>#REF!</v>
      </c>
      <c r="H3644" s="13" t="e">
        <f>VLOOKUP(F3644,#REF!,2,0)</f>
        <v>#REF!</v>
      </c>
      <c r="I3644" s="13" t="str">
        <f>VLOOKUP(F3644,'[1]Khách hàng'!$A$4:$F$2144,3,0)</f>
        <v>Số 1 đường số 17A, Khu phố 11, Phường Bình Trị Đông B, Quận Bình Tân, TP.HCM.</v>
      </c>
      <c r="J3644" s="13" t="e">
        <f>VLOOKUP(F3644,#REF!,5,0)</f>
        <v>#REF!</v>
      </c>
      <c r="M3644" s="13" t="e">
        <f>VLOOKUP(K3644,#REF!,2,0)</f>
        <v>#REF!</v>
      </c>
      <c r="N3644" s="17" t="e">
        <f>VLOOKUP(K3644,#REF!,6,0)</f>
        <v>#REF!</v>
      </c>
      <c r="O3644" s="17" t="e">
        <f t="shared" si="172"/>
        <v>#REF!</v>
      </c>
      <c r="P3644" s="22">
        <v>0.08</v>
      </c>
      <c r="Q3644" s="17" t="e">
        <f t="shared" si="173"/>
        <v>#REF!</v>
      </c>
      <c r="R3644" s="13" t="e">
        <f>VLOOKUP(J3644,'[1]Nhân viên'!$E$20:$F$41,2,0)</f>
        <v>#REF!</v>
      </c>
    </row>
    <row r="3645" spans="1:18" hidden="1">
      <c r="A3645" s="11">
        <v>3647</v>
      </c>
      <c r="B3645" s="11">
        <f t="shared" si="171"/>
        <v>0</v>
      </c>
      <c r="E3645" s="13" t="e">
        <f>VLOOKUP(D3645,#REF!,2,0)</f>
        <v>#REF!</v>
      </c>
      <c r="H3645" s="13" t="e">
        <f>VLOOKUP(F3645,#REF!,2,0)</f>
        <v>#REF!</v>
      </c>
      <c r="I3645" s="13" t="str">
        <f>VLOOKUP(F3645,'[1]Khách hàng'!$A$4:$F$2144,3,0)</f>
        <v>Số 1 đường số 17A, Khu phố 11, Phường Bình Trị Đông B, Quận Bình Tân, TP.HCM.</v>
      </c>
      <c r="J3645" s="13" t="e">
        <f>VLOOKUP(F3645,#REF!,5,0)</f>
        <v>#REF!</v>
      </c>
      <c r="M3645" s="13" t="e">
        <f>VLOOKUP(K3645,#REF!,2,0)</f>
        <v>#REF!</v>
      </c>
      <c r="N3645" s="17" t="e">
        <f>VLOOKUP(K3645,#REF!,6,0)</f>
        <v>#REF!</v>
      </c>
      <c r="O3645" s="17" t="e">
        <f t="shared" si="172"/>
        <v>#REF!</v>
      </c>
      <c r="P3645" s="22">
        <v>0.08</v>
      </c>
      <c r="Q3645" s="17" t="e">
        <f t="shared" si="173"/>
        <v>#REF!</v>
      </c>
      <c r="R3645" s="13" t="e">
        <f>VLOOKUP(J3645,'[1]Nhân viên'!$E$20:$F$41,2,0)</f>
        <v>#REF!</v>
      </c>
    </row>
    <row r="3646" spans="1:18" hidden="1">
      <c r="A3646" s="11">
        <v>3648</v>
      </c>
      <c r="B3646" s="11">
        <f t="shared" si="171"/>
        <v>0</v>
      </c>
      <c r="E3646" s="13" t="e">
        <f>VLOOKUP(D3646,#REF!,2,0)</f>
        <v>#REF!</v>
      </c>
      <c r="H3646" s="13" t="e">
        <f>VLOOKUP(F3646,#REF!,2,0)</f>
        <v>#REF!</v>
      </c>
      <c r="I3646" s="13" t="str">
        <f>VLOOKUP(F3646,'[1]Khách hàng'!$A$4:$F$2144,3,0)</f>
        <v>Số 1 đường số 17A, Khu phố 11, Phường Bình Trị Đông B, Quận Bình Tân, TP.HCM.</v>
      </c>
      <c r="J3646" s="13" t="e">
        <f>VLOOKUP(F3646,#REF!,5,0)</f>
        <v>#REF!</v>
      </c>
      <c r="M3646" s="13" t="e">
        <f>VLOOKUP(K3646,#REF!,2,0)</f>
        <v>#REF!</v>
      </c>
      <c r="N3646" s="17" t="e">
        <f>VLOOKUP(K3646,#REF!,6,0)</f>
        <v>#REF!</v>
      </c>
      <c r="O3646" s="17" t="e">
        <f t="shared" si="172"/>
        <v>#REF!</v>
      </c>
      <c r="P3646" s="22">
        <v>0.08</v>
      </c>
      <c r="Q3646" s="17" t="e">
        <f t="shared" si="173"/>
        <v>#REF!</v>
      </c>
      <c r="R3646" s="13" t="e">
        <f>VLOOKUP(J3646,'[1]Nhân viên'!$E$20:$F$41,2,0)</f>
        <v>#REF!</v>
      </c>
    </row>
    <row r="3647" spans="1:18" hidden="1">
      <c r="A3647" s="11">
        <v>3649</v>
      </c>
      <c r="B3647" s="11">
        <f t="shared" si="171"/>
        <v>0</v>
      </c>
      <c r="E3647" s="13" t="e">
        <f>VLOOKUP(D3647,#REF!,2,0)</f>
        <v>#REF!</v>
      </c>
      <c r="H3647" s="13" t="e">
        <f>VLOOKUP(F3647,#REF!,2,0)</f>
        <v>#REF!</v>
      </c>
      <c r="I3647" s="13" t="str">
        <f>VLOOKUP(F3647,'[1]Khách hàng'!$A$4:$F$2144,3,0)</f>
        <v>Số 1 đường số 17A, Khu phố 11, Phường Bình Trị Đông B, Quận Bình Tân, TP.HCM.</v>
      </c>
      <c r="J3647" s="13" t="e">
        <f>VLOOKUP(F3647,#REF!,5,0)</f>
        <v>#REF!</v>
      </c>
      <c r="M3647" s="13" t="e">
        <f>VLOOKUP(K3647,#REF!,2,0)</f>
        <v>#REF!</v>
      </c>
      <c r="N3647" s="17" t="e">
        <f>VLOOKUP(K3647,#REF!,6,0)</f>
        <v>#REF!</v>
      </c>
      <c r="O3647" s="17" t="e">
        <f t="shared" si="172"/>
        <v>#REF!</v>
      </c>
      <c r="P3647" s="22">
        <v>0.08</v>
      </c>
      <c r="Q3647" s="17" t="e">
        <f t="shared" si="173"/>
        <v>#REF!</v>
      </c>
      <c r="R3647" s="13" t="e">
        <f>VLOOKUP(J3647,'[1]Nhân viên'!$E$20:$F$41,2,0)</f>
        <v>#REF!</v>
      </c>
    </row>
    <row r="3648" spans="1:18" hidden="1">
      <c r="A3648" s="11">
        <v>3650</v>
      </c>
      <c r="B3648" s="11">
        <f t="shared" si="171"/>
        <v>0</v>
      </c>
      <c r="E3648" s="13" t="e">
        <f>VLOOKUP(D3648,#REF!,2,0)</f>
        <v>#REF!</v>
      </c>
      <c r="H3648" s="13" t="e">
        <f>VLOOKUP(F3648,#REF!,2,0)</f>
        <v>#REF!</v>
      </c>
      <c r="I3648" s="13" t="str">
        <f>VLOOKUP(F3648,'[1]Khách hàng'!$A$4:$F$2144,3,0)</f>
        <v>Số 1 đường số 17A, Khu phố 11, Phường Bình Trị Đông B, Quận Bình Tân, TP.HCM.</v>
      </c>
      <c r="J3648" s="13" t="e">
        <f>VLOOKUP(F3648,#REF!,5,0)</f>
        <v>#REF!</v>
      </c>
      <c r="M3648" s="13" t="e">
        <f>VLOOKUP(K3648,#REF!,2,0)</f>
        <v>#REF!</v>
      </c>
      <c r="N3648" s="17" t="e">
        <f>VLOOKUP(K3648,#REF!,6,0)</f>
        <v>#REF!</v>
      </c>
      <c r="O3648" s="17" t="e">
        <f t="shared" si="172"/>
        <v>#REF!</v>
      </c>
      <c r="P3648" s="22">
        <v>0.08</v>
      </c>
      <c r="Q3648" s="17" t="e">
        <f t="shared" si="173"/>
        <v>#REF!</v>
      </c>
      <c r="R3648" s="13" t="e">
        <f>VLOOKUP(J3648,'[1]Nhân viên'!$E$20:$F$41,2,0)</f>
        <v>#REF!</v>
      </c>
    </row>
    <row r="3649" spans="1:18" hidden="1">
      <c r="A3649" s="11">
        <v>3651</v>
      </c>
      <c r="B3649" s="11">
        <f t="shared" si="171"/>
        <v>0</v>
      </c>
      <c r="E3649" s="13" t="e">
        <f>VLOOKUP(D3649,#REF!,2,0)</f>
        <v>#REF!</v>
      </c>
      <c r="H3649" s="13" t="e">
        <f>VLOOKUP(F3649,#REF!,2,0)</f>
        <v>#REF!</v>
      </c>
      <c r="I3649" s="13" t="str">
        <f>VLOOKUP(F3649,'[1]Khách hàng'!$A$4:$F$2144,3,0)</f>
        <v>Số 1 đường số 17A, Khu phố 11, Phường Bình Trị Đông B, Quận Bình Tân, TP.HCM.</v>
      </c>
      <c r="J3649" s="13" t="e">
        <f>VLOOKUP(F3649,#REF!,5,0)</f>
        <v>#REF!</v>
      </c>
      <c r="M3649" s="13" t="e">
        <f>VLOOKUP(K3649,#REF!,2,0)</f>
        <v>#REF!</v>
      </c>
      <c r="N3649" s="17" t="e">
        <f>VLOOKUP(K3649,#REF!,6,0)</f>
        <v>#REF!</v>
      </c>
      <c r="O3649" s="17" t="e">
        <f t="shared" si="172"/>
        <v>#REF!</v>
      </c>
      <c r="P3649" s="22">
        <v>0.08</v>
      </c>
      <c r="Q3649" s="17" t="e">
        <f t="shared" si="173"/>
        <v>#REF!</v>
      </c>
      <c r="R3649" s="13" t="e">
        <f>VLOOKUP(J3649,'[1]Nhân viên'!$E$20:$F$41,2,0)</f>
        <v>#REF!</v>
      </c>
    </row>
    <row r="3650" spans="1:18" hidden="1">
      <c r="A3650" s="11">
        <v>3652</v>
      </c>
      <c r="B3650" s="11">
        <f t="shared" si="171"/>
        <v>0</v>
      </c>
      <c r="E3650" s="13" t="e">
        <f>VLOOKUP(D3650,#REF!,2,0)</f>
        <v>#REF!</v>
      </c>
      <c r="H3650" s="13" t="e">
        <f>VLOOKUP(F3650,#REF!,2,0)</f>
        <v>#REF!</v>
      </c>
      <c r="I3650" s="13" t="str">
        <f>VLOOKUP(F3650,'[1]Khách hàng'!$A$4:$F$2144,3,0)</f>
        <v>Số 1 đường số 17A, Khu phố 11, Phường Bình Trị Đông B, Quận Bình Tân, TP.HCM.</v>
      </c>
      <c r="J3650" s="13" t="e">
        <f>VLOOKUP(F3650,#REF!,5,0)</f>
        <v>#REF!</v>
      </c>
      <c r="M3650" s="13" t="e">
        <f>VLOOKUP(K3650,#REF!,2,0)</f>
        <v>#REF!</v>
      </c>
      <c r="N3650" s="17" t="e">
        <f>VLOOKUP(K3650,#REF!,6,0)</f>
        <v>#REF!</v>
      </c>
      <c r="O3650" s="17" t="e">
        <f t="shared" si="172"/>
        <v>#REF!</v>
      </c>
      <c r="P3650" s="22">
        <v>0.08</v>
      </c>
      <c r="Q3650" s="17" t="e">
        <f t="shared" si="173"/>
        <v>#REF!</v>
      </c>
      <c r="R3650" s="13" t="e">
        <f>VLOOKUP(J3650,'[1]Nhân viên'!$E$20:$F$41,2,0)</f>
        <v>#REF!</v>
      </c>
    </row>
    <row r="3651" spans="1:18" hidden="1">
      <c r="A3651" s="11">
        <v>3653</v>
      </c>
      <c r="B3651" s="11">
        <f t="shared" si="171"/>
        <v>0</v>
      </c>
      <c r="E3651" s="13" t="e">
        <f>VLOOKUP(D3651,#REF!,2,0)</f>
        <v>#REF!</v>
      </c>
      <c r="H3651" s="13" t="e">
        <f>VLOOKUP(F3651,#REF!,2,0)</f>
        <v>#REF!</v>
      </c>
      <c r="I3651" s="13" t="str">
        <f>VLOOKUP(F3651,'[1]Khách hàng'!$A$4:$F$2144,3,0)</f>
        <v>Số 1 đường số 17A, Khu phố 11, Phường Bình Trị Đông B, Quận Bình Tân, TP.HCM.</v>
      </c>
      <c r="J3651" s="13" t="e">
        <f>VLOOKUP(F3651,#REF!,5,0)</f>
        <v>#REF!</v>
      </c>
      <c r="M3651" s="13" t="e">
        <f>VLOOKUP(K3651,#REF!,2,0)</f>
        <v>#REF!</v>
      </c>
      <c r="N3651" s="17" t="e">
        <f>VLOOKUP(K3651,#REF!,6,0)</f>
        <v>#REF!</v>
      </c>
      <c r="O3651" s="17" t="e">
        <f t="shared" si="172"/>
        <v>#REF!</v>
      </c>
      <c r="P3651" s="22">
        <v>0.08</v>
      </c>
      <c r="Q3651" s="17" t="e">
        <f t="shared" si="173"/>
        <v>#REF!</v>
      </c>
      <c r="R3651" s="13" t="e">
        <f>VLOOKUP(J3651,'[1]Nhân viên'!$E$20:$F$41,2,0)</f>
        <v>#REF!</v>
      </c>
    </row>
    <row r="3652" spans="1:18" hidden="1">
      <c r="A3652" s="11">
        <v>3654</v>
      </c>
      <c r="B3652" s="11">
        <f t="shared" si="171"/>
        <v>0</v>
      </c>
      <c r="E3652" s="13" t="e">
        <f>VLOOKUP(D3652,#REF!,2,0)</f>
        <v>#REF!</v>
      </c>
      <c r="H3652" s="13" t="e">
        <f>VLOOKUP(F3652,#REF!,2,0)</f>
        <v>#REF!</v>
      </c>
      <c r="I3652" s="13" t="str">
        <f>VLOOKUP(F3652,'[1]Khách hàng'!$A$4:$F$2144,3,0)</f>
        <v>Số 1 đường số 17A, Khu phố 11, Phường Bình Trị Đông B, Quận Bình Tân, TP.HCM.</v>
      </c>
      <c r="J3652" s="13" t="e">
        <f>VLOOKUP(F3652,#REF!,5,0)</f>
        <v>#REF!</v>
      </c>
      <c r="M3652" s="13" t="e">
        <f>VLOOKUP(K3652,#REF!,2,0)</f>
        <v>#REF!</v>
      </c>
      <c r="N3652" s="17" t="e">
        <f>VLOOKUP(K3652,#REF!,6,0)</f>
        <v>#REF!</v>
      </c>
      <c r="O3652" s="17" t="e">
        <f t="shared" si="172"/>
        <v>#REF!</v>
      </c>
      <c r="P3652" s="22">
        <v>0.08</v>
      </c>
      <c r="Q3652" s="17" t="e">
        <f t="shared" si="173"/>
        <v>#REF!</v>
      </c>
      <c r="R3652" s="13" t="e">
        <f>VLOOKUP(J3652,'[1]Nhân viên'!$E$20:$F$41,2,0)</f>
        <v>#REF!</v>
      </c>
    </row>
    <row r="3653" spans="1:18" hidden="1">
      <c r="A3653" s="11">
        <v>3655</v>
      </c>
      <c r="B3653" s="11">
        <f t="shared" si="171"/>
        <v>0</v>
      </c>
      <c r="E3653" s="13" t="e">
        <f>VLOOKUP(D3653,#REF!,2,0)</f>
        <v>#REF!</v>
      </c>
      <c r="H3653" s="13" t="e">
        <f>VLOOKUP(F3653,#REF!,2,0)</f>
        <v>#REF!</v>
      </c>
      <c r="I3653" s="13" t="str">
        <f>VLOOKUP(F3653,'[1]Khách hàng'!$A$4:$F$2144,3,0)</f>
        <v>Số 1 đường số 17A, Khu phố 11, Phường Bình Trị Đông B, Quận Bình Tân, TP.HCM.</v>
      </c>
      <c r="J3653" s="13" t="e">
        <f>VLOOKUP(F3653,#REF!,5,0)</f>
        <v>#REF!</v>
      </c>
      <c r="M3653" s="13" t="e">
        <f>VLOOKUP(K3653,#REF!,2,0)</f>
        <v>#REF!</v>
      </c>
      <c r="N3653" s="17" t="e">
        <f>VLOOKUP(K3653,#REF!,6,0)</f>
        <v>#REF!</v>
      </c>
      <c r="O3653" s="17" t="e">
        <f t="shared" si="172"/>
        <v>#REF!</v>
      </c>
      <c r="P3653" s="22">
        <v>0.08</v>
      </c>
      <c r="Q3653" s="17" t="e">
        <f t="shared" si="173"/>
        <v>#REF!</v>
      </c>
      <c r="R3653" s="13" t="e">
        <f>VLOOKUP(J3653,'[1]Nhân viên'!$E$20:$F$41,2,0)</f>
        <v>#REF!</v>
      </c>
    </row>
    <row r="3654" spans="1:18" hidden="1">
      <c r="A3654" s="11">
        <v>3656</v>
      </c>
      <c r="B3654" s="11">
        <f t="shared" si="171"/>
        <v>0</v>
      </c>
      <c r="E3654" s="13" t="e">
        <f>VLOOKUP(D3654,#REF!,2,0)</f>
        <v>#REF!</v>
      </c>
      <c r="H3654" s="13" t="e">
        <f>VLOOKUP(F3654,#REF!,2,0)</f>
        <v>#REF!</v>
      </c>
      <c r="I3654" s="13" t="str">
        <f>VLOOKUP(F3654,'[1]Khách hàng'!$A$4:$F$2144,3,0)</f>
        <v>Số 1 đường số 17A, Khu phố 11, Phường Bình Trị Đông B, Quận Bình Tân, TP.HCM.</v>
      </c>
      <c r="J3654" s="13" t="e">
        <f>VLOOKUP(F3654,#REF!,5,0)</f>
        <v>#REF!</v>
      </c>
      <c r="M3654" s="13" t="e">
        <f>VLOOKUP(K3654,#REF!,2,0)</f>
        <v>#REF!</v>
      </c>
      <c r="N3654" s="17" t="e">
        <f>VLOOKUP(K3654,#REF!,6,0)</f>
        <v>#REF!</v>
      </c>
      <c r="O3654" s="17" t="e">
        <f t="shared" si="172"/>
        <v>#REF!</v>
      </c>
      <c r="P3654" s="22">
        <v>0.08</v>
      </c>
      <c r="Q3654" s="17" t="e">
        <f t="shared" si="173"/>
        <v>#REF!</v>
      </c>
      <c r="R3654" s="13" t="e">
        <f>VLOOKUP(J3654,'[1]Nhân viên'!$E$20:$F$41,2,0)</f>
        <v>#REF!</v>
      </c>
    </row>
    <row r="3655" spans="1:18" hidden="1">
      <c r="A3655" s="11">
        <v>3657</v>
      </c>
      <c r="B3655" s="11">
        <f t="shared" si="171"/>
        <v>0</v>
      </c>
      <c r="E3655" s="13" t="e">
        <f>VLOOKUP(D3655,#REF!,2,0)</f>
        <v>#REF!</v>
      </c>
      <c r="H3655" s="13" t="e">
        <f>VLOOKUP(F3655,#REF!,2,0)</f>
        <v>#REF!</v>
      </c>
      <c r="I3655" s="13" t="str">
        <f>VLOOKUP(F3655,'[1]Khách hàng'!$A$4:$F$2144,3,0)</f>
        <v>Số 1 đường số 17A, Khu phố 11, Phường Bình Trị Đông B, Quận Bình Tân, TP.HCM.</v>
      </c>
      <c r="J3655" s="13" t="e">
        <f>VLOOKUP(F3655,#REF!,5,0)</f>
        <v>#REF!</v>
      </c>
      <c r="M3655" s="13" t="e">
        <f>VLOOKUP(K3655,#REF!,2,0)</f>
        <v>#REF!</v>
      </c>
      <c r="N3655" s="17" t="e">
        <f>VLOOKUP(K3655,#REF!,6,0)</f>
        <v>#REF!</v>
      </c>
      <c r="O3655" s="17" t="e">
        <f t="shared" si="172"/>
        <v>#REF!</v>
      </c>
      <c r="P3655" s="22">
        <v>0.08</v>
      </c>
      <c r="Q3655" s="17" t="e">
        <f t="shared" si="173"/>
        <v>#REF!</v>
      </c>
      <c r="R3655" s="13" t="e">
        <f>VLOOKUP(J3655,'[1]Nhân viên'!$E$20:$F$41,2,0)</f>
        <v>#REF!</v>
      </c>
    </row>
    <row r="3656" spans="1:18" hidden="1">
      <c r="A3656" s="11">
        <v>3658</v>
      </c>
      <c r="B3656" s="11">
        <f t="shared" si="171"/>
        <v>0</v>
      </c>
      <c r="E3656" s="13" t="e">
        <f>VLOOKUP(D3656,#REF!,2,0)</f>
        <v>#REF!</v>
      </c>
      <c r="H3656" s="13" t="e">
        <f>VLOOKUP(F3656,#REF!,2,0)</f>
        <v>#REF!</v>
      </c>
      <c r="I3656" s="13" t="str">
        <f>VLOOKUP(F3656,'[1]Khách hàng'!$A$4:$F$2144,3,0)</f>
        <v>Số 1 đường số 17A, Khu phố 11, Phường Bình Trị Đông B, Quận Bình Tân, TP.HCM.</v>
      </c>
      <c r="J3656" s="13" t="e">
        <f>VLOOKUP(F3656,#REF!,5,0)</f>
        <v>#REF!</v>
      </c>
      <c r="M3656" s="13" t="e">
        <f>VLOOKUP(K3656,#REF!,2,0)</f>
        <v>#REF!</v>
      </c>
      <c r="N3656" s="17" t="e">
        <f>VLOOKUP(K3656,#REF!,6,0)</f>
        <v>#REF!</v>
      </c>
      <c r="O3656" s="17" t="e">
        <f t="shared" si="172"/>
        <v>#REF!</v>
      </c>
      <c r="P3656" s="22">
        <v>0.08</v>
      </c>
      <c r="Q3656" s="17" t="e">
        <f t="shared" si="173"/>
        <v>#REF!</v>
      </c>
      <c r="R3656" s="13" t="e">
        <f>VLOOKUP(J3656,'[1]Nhân viên'!$E$20:$F$41,2,0)</f>
        <v>#REF!</v>
      </c>
    </row>
    <row r="3657" spans="1:18" hidden="1">
      <c r="A3657" s="11">
        <v>3659</v>
      </c>
      <c r="B3657" s="11">
        <f t="shared" si="171"/>
        <v>0</v>
      </c>
      <c r="E3657" s="13" t="e">
        <f>VLOOKUP(D3657,#REF!,2,0)</f>
        <v>#REF!</v>
      </c>
      <c r="H3657" s="13" t="e">
        <f>VLOOKUP(F3657,#REF!,2,0)</f>
        <v>#REF!</v>
      </c>
      <c r="I3657" s="13" t="str">
        <f>VLOOKUP(F3657,'[1]Khách hàng'!$A$4:$F$2144,3,0)</f>
        <v>Số 1 đường số 17A, Khu phố 11, Phường Bình Trị Đông B, Quận Bình Tân, TP.HCM.</v>
      </c>
      <c r="J3657" s="13" t="e">
        <f>VLOOKUP(F3657,#REF!,5,0)</f>
        <v>#REF!</v>
      </c>
      <c r="M3657" s="13" t="e">
        <f>VLOOKUP(K3657,#REF!,2,0)</f>
        <v>#REF!</v>
      </c>
      <c r="N3657" s="17" t="e">
        <f>VLOOKUP(K3657,#REF!,6,0)</f>
        <v>#REF!</v>
      </c>
      <c r="O3657" s="17" t="e">
        <f t="shared" si="172"/>
        <v>#REF!</v>
      </c>
      <c r="P3657" s="22">
        <v>0.08</v>
      </c>
      <c r="Q3657" s="17" t="e">
        <f t="shared" si="173"/>
        <v>#REF!</v>
      </c>
      <c r="R3657" s="13" t="e">
        <f>VLOOKUP(J3657,'[1]Nhân viên'!$E$20:$F$41,2,0)</f>
        <v>#REF!</v>
      </c>
    </row>
    <row r="3658" spans="1:18" hidden="1">
      <c r="A3658" s="11">
        <v>3660</v>
      </c>
      <c r="B3658" s="11">
        <f t="shared" si="171"/>
        <v>0</v>
      </c>
      <c r="E3658" s="13" t="e">
        <f>VLOOKUP(D3658,#REF!,2,0)</f>
        <v>#REF!</v>
      </c>
      <c r="H3658" s="13" t="e">
        <f>VLOOKUP(F3658,#REF!,2,0)</f>
        <v>#REF!</v>
      </c>
      <c r="I3658" s="13" t="str">
        <f>VLOOKUP(F3658,'[1]Khách hàng'!$A$4:$F$2144,3,0)</f>
        <v>Số 1 đường số 17A, Khu phố 11, Phường Bình Trị Đông B, Quận Bình Tân, TP.HCM.</v>
      </c>
      <c r="J3658" s="13" t="e">
        <f>VLOOKUP(F3658,#REF!,5,0)</f>
        <v>#REF!</v>
      </c>
      <c r="M3658" s="13" t="e">
        <f>VLOOKUP(K3658,#REF!,2,0)</f>
        <v>#REF!</v>
      </c>
      <c r="N3658" s="17" t="e">
        <f>VLOOKUP(K3658,#REF!,6,0)</f>
        <v>#REF!</v>
      </c>
      <c r="O3658" s="17" t="e">
        <f t="shared" si="172"/>
        <v>#REF!</v>
      </c>
      <c r="P3658" s="22">
        <v>0.08</v>
      </c>
      <c r="Q3658" s="17" t="e">
        <f t="shared" si="173"/>
        <v>#REF!</v>
      </c>
      <c r="R3658" s="13" t="e">
        <f>VLOOKUP(J3658,'[1]Nhân viên'!$E$20:$F$41,2,0)</f>
        <v>#REF!</v>
      </c>
    </row>
    <row r="3659" spans="1:18" hidden="1">
      <c r="A3659" s="11">
        <v>3661</v>
      </c>
      <c r="B3659" s="11">
        <f t="shared" si="171"/>
        <v>0</v>
      </c>
      <c r="E3659" s="13" t="e">
        <f>VLOOKUP(D3659,#REF!,2,0)</f>
        <v>#REF!</v>
      </c>
      <c r="H3659" s="13" t="e">
        <f>VLOOKUP(F3659,#REF!,2,0)</f>
        <v>#REF!</v>
      </c>
      <c r="I3659" s="13" t="str">
        <f>VLOOKUP(F3659,'[1]Khách hàng'!$A$4:$F$2144,3,0)</f>
        <v>Số 1 đường số 17A, Khu phố 11, Phường Bình Trị Đông B, Quận Bình Tân, TP.HCM.</v>
      </c>
      <c r="J3659" s="13" t="e">
        <f>VLOOKUP(F3659,#REF!,5,0)</f>
        <v>#REF!</v>
      </c>
      <c r="M3659" s="13" t="e">
        <f>VLOOKUP(K3659,#REF!,2,0)</f>
        <v>#REF!</v>
      </c>
      <c r="N3659" s="17" t="e">
        <f>VLOOKUP(K3659,#REF!,6,0)</f>
        <v>#REF!</v>
      </c>
      <c r="O3659" s="17" t="e">
        <f t="shared" si="172"/>
        <v>#REF!</v>
      </c>
      <c r="P3659" s="22">
        <v>0.08</v>
      </c>
      <c r="Q3659" s="17" t="e">
        <f t="shared" si="173"/>
        <v>#REF!</v>
      </c>
      <c r="R3659" s="13" t="e">
        <f>VLOOKUP(J3659,'[1]Nhân viên'!$E$20:$F$41,2,0)</f>
        <v>#REF!</v>
      </c>
    </row>
    <row r="3660" spans="1:18" hidden="1">
      <c r="A3660" s="11">
        <v>3662</v>
      </c>
      <c r="B3660" s="11">
        <f t="shared" si="171"/>
        <v>0</v>
      </c>
      <c r="E3660" s="13" t="e">
        <f>VLOOKUP(D3660,#REF!,2,0)</f>
        <v>#REF!</v>
      </c>
      <c r="H3660" s="13" t="e">
        <f>VLOOKUP(F3660,#REF!,2,0)</f>
        <v>#REF!</v>
      </c>
      <c r="I3660" s="13" t="str">
        <f>VLOOKUP(F3660,'[1]Khách hàng'!$A$4:$F$2144,3,0)</f>
        <v>Số 1 đường số 17A, Khu phố 11, Phường Bình Trị Đông B, Quận Bình Tân, TP.HCM.</v>
      </c>
      <c r="J3660" s="13" t="e">
        <f>VLOOKUP(F3660,#REF!,5,0)</f>
        <v>#REF!</v>
      </c>
      <c r="M3660" s="13" t="e">
        <f>VLOOKUP(K3660,#REF!,2,0)</f>
        <v>#REF!</v>
      </c>
      <c r="N3660" s="17" t="e">
        <f>VLOOKUP(K3660,#REF!,6,0)</f>
        <v>#REF!</v>
      </c>
      <c r="O3660" s="17" t="e">
        <f t="shared" si="172"/>
        <v>#REF!</v>
      </c>
      <c r="P3660" s="22">
        <v>0.08</v>
      </c>
      <c r="Q3660" s="17" t="e">
        <f t="shared" si="173"/>
        <v>#REF!</v>
      </c>
      <c r="R3660" s="13" t="e">
        <f>VLOOKUP(J3660,'[1]Nhân viên'!$E$20:$F$41,2,0)</f>
        <v>#REF!</v>
      </c>
    </row>
    <row r="3661" spans="1:18" hidden="1">
      <c r="A3661" s="11">
        <v>3663</v>
      </c>
      <c r="B3661" s="11">
        <f t="shared" si="171"/>
        <v>0</v>
      </c>
      <c r="E3661" s="13" t="e">
        <f>VLOOKUP(D3661,#REF!,2,0)</f>
        <v>#REF!</v>
      </c>
      <c r="H3661" s="13" t="e">
        <f>VLOOKUP(F3661,#REF!,2,0)</f>
        <v>#REF!</v>
      </c>
      <c r="I3661" s="13" t="str">
        <f>VLOOKUP(F3661,'[1]Khách hàng'!$A$4:$F$2144,3,0)</f>
        <v>Số 1 đường số 17A, Khu phố 11, Phường Bình Trị Đông B, Quận Bình Tân, TP.HCM.</v>
      </c>
      <c r="J3661" s="13" t="e">
        <f>VLOOKUP(F3661,#REF!,5,0)</f>
        <v>#REF!</v>
      </c>
      <c r="M3661" s="13" t="e">
        <f>VLOOKUP(K3661,#REF!,2,0)</f>
        <v>#REF!</v>
      </c>
      <c r="N3661" s="17" t="e">
        <f>VLOOKUP(K3661,#REF!,6,0)</f>
        <v>#REF!</v>
      </c>
      <c r="O3661" s="17" t="e">
        <f t="shared" si="172"/>
        <v>#REF!</v>
      </c>
      <c r="P3661" s="22">
        <v>0.08</v>
      </c>
      <c r="Q3661" s="17" t="e">
        <f t="shared" si="173"/>
        <v>#REF!</v>
      </c>
      <c r="R3661" s="13" t="e">
        <f>VLOOKUP(J3661,'[1]Nhân viên'!$E$20:$F$41,2,0)</f>
        <v>#REF!</v>
      </c>
    </row>
    <row r="3662" spans="1:18" hidden="1">
      <c r="A3662" s="11">
        <v>3664</v>
      </c>
      <c r="B3662" s="11">
        <f t="shared" si="171"/>
        <v>0</v>
      </c>
      <c r="E3662" s="13" t="e">
        <f>VLOOKUP(D3662,#REF!,2,0)</f>
        <v>#REF!</v>
      </c>
      <c r="H3662" s="13" t="e">
        <f>VLOOKUP(F3662,#REF!,2,0)</f>
        <v>#REF!</v>
      </c>
      <c r="I3662" s="13" t="str">
        <f>VLOOKUP(F3662,'[1]Khách hàng'!$A$4:$F$2144,3,0)</f>
        <v>Số 1 đường số 17A, Khu phố 11, Phường Bình Trị Đông B, Quận Bình Tân, TP.HCM.</v>
      </c>
      <c r="J3662" s="13" t="e">
        <f>VLOOKUP(F3662,#REF!,5,0)</f>
        <v>#REF!</v>
      </c>
      <c r="M3662" s="13" t="e">
        <f>VLOOKUP(K3662,#REF!,2,0)</f>
        <v>#REF!</v>
      </c>
      <c r="N3662" s="17" t="e">
        <f>VLOOKUP(K3662,#REF!,6,0)</f>
        <v>#REF!</v>
      </c>
      <c r="O3662" s="17" t="e">
        <f t="shared" si="172"/>
        <v>#REF!</v>
      </c>
      <c r="P3662" s="22">
        <v>0.08</v>
      </c>
      <c r="Q3662" s="17" t="e">
        <f t="shared" si="173"/>
        <v>#REF!</v>
      </c>
      <c r="R3662" s="13" t="e">
        <f>VLOOKUP(J3662,'[1]Nhân viên'!$E$20:$F$41,2,0)</f>
        <v>#REF!</v>
      </c>
    </row>
    <row r="3663" spans="1:18" hidden="1">
      <c r="A3663" s="11">
        <v>3665</v>
      </c>
      <c r="B3663" s="11">
        <f t="shared" si="171"/>
        <v>0</v>
      </c>
      <c r="E3663" s="13" t="e">
        <f>VLOOKUP(D3663,#REF!,2,0)</f>
        <v>#REF!</v>
      </c>
      <c r="H3663" s="13" t="e">
        <f>VLOOKUP(F3663,#REF!,2,0)</f>
        <v>#REF!</v>
      </c>
      <c r="I3663" s="13" t="str">
        <f>VLOOKUP(F3663,'[1]Khách hàng'!$A$4:$F$2144,3,0)</f>
        <v>Số 1 đường số 17A, Khu phố 11, Phường Bình Trị Đông B, Quận Bình Tân, TP.HCM.</v>
      </c>
      <c r="J3663" s="13" t="e">
        <f>VLOOKUP(F3663,#REF!,5,0)</f>
        <v>#REF!</v>
      </c>
      <c r="M3663" s="13" t="e">
        <f>VLOOKUP(K3663,#REF!,2,0)</f>
        <v>#REF!</v>
      </c>
      <c r="N3663" s="17" t="e">
        <f>VLOOKUP(K3663,#REF!,6,0)</f>
        <v>#REF!</v>
      </c>
      <c r="O3663" s="17" t="e">
        <f t="shared" si="172"/>
        <v>#REF!</v>
      </c>
      <c r="P3663" s="22">
        <v>0.08</v>
      </c>
      <c r="Q3663" s="17" t="e">
        <f t="shared" si="173"/>
        <v>#REF!</v>
      </c>
      <c r="R3663" s="13" t="e">
        <f>VLOOKUP(J3663,'[1]Nhân viên'!$E$20:$F$41,2,0)</f>
        <v>#REF!</v>
      </c>
    </row>
    <row r="3664" spans="1:18" hidden="1">
      <c r="A3664" s="11">
        <v>3666</v>
      </c>
      <c r="B3664" s="11">
        <f t="shared" si="171"/>
        <v>0</v>
      </c>
      <c r="E3664" s="13" t="e">
        <f>VLOOKUP(D3664,#REF!,2,0)</f>
        <v>#REF!</v>
      </c>
      <c r="H3664" s="13" t="e">
        <f>VLOOKUP(F3664,#REF!,2,0)</f>
        <v>#REF!</v>
      </c>
      <c r="I3664" s="13" t="str">
        <f>VLOOKUP(F3664,'[1]Khách hàng'!$A$4:$F$2144,3,0)</f>
        <v>Số 1 đường số 17A, Khu phố 11, Phường Bình Trị Đông B, Quận Bình Tân, TP.HCM.</v>
      </c>
      <c r="J3664" s="13" t="e">
        <f>VLOOKUP(F3664,#REF!,5,0)</f>
        <v>#REF!</v>
      </c>
      <c r="M3664" s="13" t="e">
        <f>VLOOKUP(K3664,#REF!,2,0)</f>
        <v>#REF!</v>
      </c>
      <c r="N3664" s="17" t="e">
        <f>VLOOKUP(K3664,#REF!,6,0)</f>
        <v>#REF!</v>
      </c>
      <c r="O3664" s="17" t="e">
        <f t="shared" si="172"/>
        <v>#REF!</v>
      </c>
      <c r="P3664" s="22">
        <v>0.08</v>
      </c>
      <c r="Q3664" s="17" t="e">
        <f t="shared" si="173"/>
        <v>#REF!</v>
      </c>
      <c r="R3664" s="13" t="e">
        <f>VLOOKUP(J3664,'[1]Nhân viên'!$E$20:$F$41,2,0)</f>
        <v>#REF!</v>
      </c>
    </row>
    <row r="3665" spans="1:18" hidden="1">
      <c r="A3665" s="11">
        <v>3667</v>
      </c>
      <c r="B3665" s="11">
        <f t="shared" si="171"/>
        <v>0</v>
      </c>
      <c r="E3665" s="13" t="e">
        <f>VLOOKUP(D3665,#REF!,2,0)</f>
        <v>#REF!</v>
      </c>
      <c r="H3665" s="13" t="e">
        <f>VLOOKUP(F3665,#REF!,2,0)</f>
        <v>#REF!</v>
      </c>
      <c r="I3665" s="13" t="str">
        <f>VLOOKUP(F3665,'[1]Khách hàng'!$A$4:$F$2144,3,0)</f>
        <v>Số 1 đường số 17A, Khu phố 11, Phường Bình Trị Đông B, Quận Bình Tân, TP.HCM.</v>
      </c>
      <c r="J3665" s="13" t="e">
        <f>VLOOKUP(F3665,#REF!,5,0)</f>
        <v>#REF!</v>
      </c>
      <c r="M3665" s="13" t="e">
        <f>VLOOKUP(K3665,#REF!,2,0)</f>
        <v>#REF!</v>
      </c>
      <c r="N3665" s="17" t="e">
        <f>VLOOKUP(K3665,#REF!,6,0)</f>
        <v>#REF!</v>
      </c>
      <c r="O3665" s="17" t="e">
        <f t="shared" si="172"/>
        <v>#REF!</v>
      </c>
      <c r="P3665" s="22">
        <v>0.08</v>
      </c>
      <c r="Q3665" s="17" t="e">
        <f t="shared" si="173"/>
        <v>#REF!</v>
      </c>
      <c r="R3665" s="13" t="e">
        <f>VLOOKUP(J3665,'[1]Nhân viên'!$E$20:$F$41,2,0)</f>
        <v>#REF!</v>
      </c>
    </row>
    <row r="3666" spans="1:18" hidden="1">
      <c r="A3666" s="11">
        <v>3668</v>
      </c>
      <c r="B3666" s="11">
        <f t="shared" si="171"/>
        <v>0</v>
      </c>
      <c r="E3666" s="13" t="e">
        <f>VLOOKUP(D3666,#REF!,2,0)</f>
        <v>#REF!</v>
      </c>
      <c r="H3666" s="13" t="e">
        <f>VLOOKUP(F3666,#REF!,2,0)</f>
        <v>#REF!</v>
      </c>
      <c r="I3666" s="13" t="str">
        <f>VLOOKUP(F3666,'[1]Khách hàng'!$A$4:$F$2144,3,0)</f>
        <v>Số 1 đường số 17A, Khu phố 11, Phường Bình Trị Đông B, Quận Bình Tân, TP.HCM.</v>
      </c>
      <c r="J3666" s="13" t="e">
        <f>VLOOKUP(F3666,#REF!,5,0)</f>
        <v>#REF!</v>
      </c>
      <c r="M3666" s="13" t="e">
        <f>VLOOKUP(K3666,#REF!,2,0)</f>
        <v>#REF!</v>
      </c>
      <c r="N3666" s="17" t="e">
        <f>VLOOKUP(K3666,#REF!,6,0)</f>
        <v>#REF!</v>
      </c>
      <c r="O3666" s="17" t="e">
        <f t="shared" si="172"/>
        <v>#REF!</v>
      </c>
      <c r="P3666" s="22">
        <v>0.08</v>
      </c>
      <c r="Q3666" s="17" t="e">
        <f t="shared" si="173"/>
        <v>#REF!</v>
      </c>
      <c r="R3666" s="13" t="e">
        <f>VLOOKUP(J3666,'[1]Nhân viên'!$E$20:$F$41,2,0)</f>
        <v>#REF!</v>
      </c>
    </row>
    <row r="3667" spans="1:18" hidden="1">
      <c r="A3667" s="11">
        <v>3669</v>
      </c>
      <c r="B3667" s="11">
        <f t="shared" si="171"/>
        <v>0</v>
      </c>
      <c r="E3667" s="13" t="e">
        <f>VLOOKUP(D3667,#REF!,2,0)</f>
        <v>#REF!</v>
      </c>
      <c r="H3667" s="13" t="e">
        <f>VLOOKUP(F3667,#REF!,2,0)</f>
        <v>#REF!</v>
      </c>
      <c r="I3667" s="13" t="str">
        <f>VLOOKUP(F3667,'[1]Khách hàng'!$A$4:$F$2144,3,0)</f>
        <v>Số 1 đường số 17A, Khu phố 11, Phường Bình Trị Đông B, Quận Bình Tân, TP.HCM.</v>
      </c>
      <c r="J3667" s="13" t="e">
        <f>VLOOKUP(F3667,#REF!,5,0)</f>
        <v>#REF!</v>
      </c>
      <c r="M3667" s="13" t="e">
        <f>VLOOKUP(K3667,#REF!,2,0)</f>
        <v>#REF!</v>
      </c>
      <c r="N3667" s="17" t="e">
        <f>VLOOKUP(K3667,#REF!,6,0)</f>
        <v>#REF!</v>
      </c>
      <c r="O3667" s="17" t="e">
        <f t="shared" si="172"/>
        <v>#REF!</v>
      </c>
      <c r="P3667" s="22">
        <v>0.08</v>
      </c>
      <c r="Q3667" s="17" t="e">
        <f t="shared" si="173"/>
        <v>#REF!</v>
      </c>
      <c r="R3667" s="13" t="e">
        <f>VLOOKUP(J3667,'[1]Nhân viên'!$E$20:$F$41,2,0)</f>
        <v>#REF!</v>
      </c>
    </row>
    <row r="3668" spans="1:18" hidden="1">
      <c r="A3668" s="11">
        <v>3670</v>
      </c>
      <c r="B3668" s="11">
        <f t="shared" si="171"/>
        <v>0</v>
      </c>
      <c r="E3668" s="13" t="e">
        <f>VLOOKUP(D3668,#REF!,2,0)</f>
        <v>#REF!</v>
      </c>
      <c r="H3668" s="13" t="e">
        <f>VLOOKUP(F3668,#REF!,2,0)</f>
        <v>#REF!</v>
      </c>
      <c r="I3668" s="13" t="str">
        <f>VLOOKUP(F3668,'[1]Khách hàng'!$A$4:$F$2144,3,0)</f>
        <v>Số 1 đường số 17A, Khu phố 11, Phường Bình Trị Đông B, Quận Bình Tân, TP.HCM.</v>
      </c>
      <c r="J3668" s="13" t="e">
        <f>VLOOKUP(F3668,#REF!,5,0)</f>
        <v>#REF!</v>
      </c>
      <c r="M3668" s="13" t="e">
        <f>VLOOKUP(K3668,#REF!,2,0)</f>
        <v>#REF!</v>
      </c>
      <c r="N3668" s="17" t="e">
        <f>VLOOKUP(K3668,#REF!,6,0)</f>
        <v>#REF!</v>
      </c>
      <c r="O3668" s="17" t="e">
        <f t="shared" si="172"/>
        <v>#REF!</v>
      </c>
      <c r="P3668" s="22">
        <v>0.08</v>
      </c>
      <c r="Q3668" s="17" t="e">
        <f t="shared" si="173"/>
        <v>#REF!</v>
      </c>
      <c r="R3668" s="13" t="e">
        <f>VLOOKUP(J3668,'[1]Nhân viên'!$E$20:$F$41,2,0)</f>
        <v>#REF!</v>
      </c>
    </row>
    <row r="3669" spans="1:18" hidden="1">
      <c r="A3669" s="11">
        <v>3671</v>
      </c>
      <c r="B3669" s="11">
        <f t="shared" si="171"/>
        <v>0</v>
      </c>
      <c r="E3669" s="13" t="e">
        <f>VLOOKUP(D3669,#REF!,2,0)</f>
        <v>#REF!</v>
      </c>
      <c r="H3669" s="13" t="e">
        <f>VLOOKUP(F3669,#REF!,2,0)</f>
        <v>#REF!</v>
      </c>
      <c r="I3669" s="13" t="str">
        <f>VLOOKUP(F3669,'[1]Khách hàng'!$A$4:$F$2144,3,0)</f>
        <v>Số 1 đường số 17A, Khu phố 11, Phường Bình Trị Đông B, Quận Bình Tân, TP.HCM.</v>
      </c>
      <c r="J3669" s="13" t="e">
        <f>VLOOKUP(F3669,#REF!,5,0)</f>
        <v>#REF!</v>
      </c>
      <c r="M3669" s="13" t="e">
        <f>VLOOKUP(K3669,#REF!,2,0)</f>
        <v>#REF!</v>
      </c>
      <c r="N3669" s="17" t="e">
        <f>VLOOKUP(K3669,#REF!,6,0)</f>
        <v>#REF!</v>
      </c>
      <c r="O3669" s="17" t="e">
        <f t="shared" si="172"/>
        <v>#REF!</v>
      </c>
      <c r="P3669" s="22">
        <v>0.08</v>
      </c>
      <c r="Q3669" s="17" t="e">
        <f t="shared" si="173"/>
        <v>#REF!</v>
      </c>
      <c r="R3669" s="13" t="e">
        <f>VLOOKUP(J3669,'[1]Nhân viên'!$E$20:$F$41,2,0)</f>
        <v>#REF!</v>
      </c>
    </row>
    <row r="3670" spans="1:18" hidden="1">
      <c r="A3670" s="11">
        <v>3672</v>
      </c>
      <c r="B3670" s="11">
        <f t="shared" si="171"/>
        <v>0</v>
      </c>
      <c r="E3670" s="13" t="e">
        <f>VLOOKUP(D3670,#REF!,2,0)</f>
        <v>#REF!</v>
      </c>
      <c r="H3670" s="13" t="e">
        <f>VLOOKUP(F3670,#REF!,2,0)</f>
        <v>#REF!</v>
      </c>
      <c r="I3670" s="13" t="str">
        <f>VLOOKUP(F3670,'[1]Khách hàng'!$A$4:$F$2144,3,0)</f>
        <v>Số 1 đường số 17A, Khu phố 11, Phường Bình Trị Đông B, Quận Bình Tân, TP.HCM.</v>
      </c>
      <c r="J3670" s="13" t="e">
        <f>VLOOKUP(F3670,#REF!,5,0)</f>
        <v>#REF!</v>
      </c>
      <c r="M3670" s="13" t="e">
        <f>VLOOKUP(K3670,#REF!,2,0)</f>
        <v>#REF!</v>
      </c>
      <c r="N3670" s="17" t="e">
        <f>VLOOKUP(K3670,#REF!,6,0)</f>
        <v>#REF!</v>
      </c>
      <c r="O3670" s="17" t="e">
        <f t="shared" si="172"/>
        <v>#REF!</v>
      </c>
      <c r="P3670" s="22">
        <v>0.08</v>
      </c>
      <c r="Q3670" s="17" t="e">
        <f t="shared" si="173"/>
        <v>#REF!</v>
      </c>
      <c r="R3670" s="13" t="e">
        <f>VLOOKUP(J3670,'[1]Nhân viên'!$E$20:$F$41,2,0)</f>
        <v>#REF!</v>
      </c>
    </row>
    <row r="3671" spans="1:18" hidden="1">
      <c r="A3671" s="11">
        <v>3673</v>
      </c>
      <c r="B3671" s="11">
        <f t="shared" si="171"/>
        <v>0</v>
      </c>
      <c r="E3671" s="13" t="e">
        <f>VLOOKUP(D3671,#REF!,2,0)</f>
        <v>#REF!</v>
      </c>
      <c r="H3671" s="13" t="e">
        <f>VLOOKUP(F3671,#REF!,2,0)</f>
        <v>#REF!</v>
      </c>
      <c r="I3671" s="13" t="str">
        <f>VLOOKUP(F3671,'[1]Khách hàng'!$A$4:$F$2144,3,0)</f>
        <v>Số 1 đường số 17A, Khu phố 11, Phường Bình Trị Đông B, Quận Bình Tân, TP.HCM.</v>
      </c>
      <c r="J3671" s="13" t="e">
        <f>VLOOKUP(F3671,#REF!,5,0)</f>
        <v>#REF!</v>
      </c>
      <c r="M3671" s="13" t="e">
        <f>VLOOKUP(K3671,#REF!,2,0)</f>
        <v>#REF!</v>
      </c>
      <c r="N3671" s="17" t="e">
        <f>VLOOKUP(K3671,#REF!,6,0)</f>
        <v>#REF!</v>
      </c>
      <c r="O3671" s="17" t="e">
        <f t="shared" si="172"/>
        <v>#REF!</v>
      </c>
      <c r="P3671" s="22">
        <v>0.08</v>
      </c>
      <c r="Q3671" s="17" t="e">
        <f t="shared" si="173"/>
        <v>#REF!</v>
      </c>
      <c r="R3671" s="13" t="e">
        <f>VLOOKUP(J3671,'[1]Nhân viên'!$E$20:$F$41,2,0)</f>
        <v>#REF!</v>
      </c>
    </row>
    <row r="3672" spans="1:18" hidden="1">
      <c r="A3672" s="11">
        <v>3674</v>
      </c>
      <c r="B3672" s="11">
        <f t="shared" si="171"/>
        <v>0</v>
      </c>
      <c r="E3672" s="13" t="e">
        <f>VLOOKUP(D3672,#REF!,2,0)</f>
        <v>#REF!</v>
      </c>
      <c r="H3672" s="13" t="e">
        <f>VLOOKUP(F3672,#REF!,2,0)</f>
        <v>#REF!</v>
      </c>
      <c r="I3672" s="13" t="str">
        <f>VLOOKUP(F3672,'[1]Khách hàng'!$A$4:$F$2144,3,0)</f>
        <v>Số 1 đường số 17A, Khu phố 11, Phường Bình Trị Đông B, Quận Bình Tân, TP.HCM.</v>
      </c>
      <c r="J3672" s="13" t="e">
        <f>VLOOKUP(F3672,#REF!,5,0)</f>
        <v>#REF!</v>
      </c>
      <c r="M3672" s="13" t="e">
        <f>VLOOKUP(K3672,#REF!,2,0)</f>
        <v>#REF!</v>
      </c>
      <c r="N3672" s="17" t="e">
        <f>VLOOKUP(K3672,#REF!,6,0)</f>
        <v>#REF!</v>
      </c>
      <c r="O3672" s="17" t="e">
        <f t="shared" si="172"/>
        <v>#REF!</v>
      </c>
      <c r="P3672" s="22">
        <v>0.08</v>
      </c>
      <c r="Q3672" s="17" t="e">
        <f t="shared" si="173"/>
        <v>#REF!</v>
      </c>
      <c r="R3672" s="13" t="e">
        <f>VLOOKUP(J3672,'[1]Nhân viên'!$E$20:$F$41,2,0)</f>
        <v>#REF!</v>
      </c>
    </row>
    <row r="3673" spans="1:18" hidden="1">
      <c r="A3673" s="11">
        <v>3675</v>
      </c>
      <c r="B3673" s="11">
        <f t="shared" si="171"/>
        <v>0</v>
      </c>
      <c r="E3673" s="13" t="e">
        <f>VLOOKUP(D3673,#REF!,2,0)</f>
        <v>#REF!</v>
      </c>
      <c r="H3673" s="13" t="e">
        <f>VLOOKUP(F3673,#REF!,2,0)</f>
        <v>#REF!</v>
      </c>
      <c r="I3673" s="13" t="str">
        <f>VLOOKUP(F3673,'[1]Khách hàng'!$A$4:$F$2144,3,0)</f>
        <v>Số 1 đường số 17A, Khu phố 11, Phường Bình Trị Đông B, Quận Bình Tân, TP.HCM.</v>
      </c>
      <c r="J3673" s="13" t="e">
        <f>VLOOKUP(F3673,#REF!,5,0)</f>
        <v>#REF!</v>
      </c>
      <c r="M3673" s="13" t="e">
        <f>VLOOKUP(K3673,#REF!,2,0)</f>
        <v>#REF!</v>
      </c>
      <c r="N3673" s="17" t="e">
        <f>VLOOKUP(K3673,#REF!,6,0)</f>
        <v>#REF!</v>
      </c>
      <c r="O3673" s="17" t="e">
        <f t="shared" si="172"/>
        <v>#REF!</v>
      </c>
      <c r="P3673" s="22">
        <v>0.08</v>
      </c>
      <c r="Q3673" s="17" t="e">
        <f t="shared" si="173"/>
        <v>#REF!</v>
      </c>
      <c r="R3673" s="13" t="e">
        <f>VLOOKUP(J3673,'[1]Nhân viên'!$E$20:$F$41,2,0)</f>
        <v>#REF!</v>
      </c>
    </row>
    <row r="3674" spans="1:18" hidden="1">
      <c r="A3674" s="11">
        <v>3676</v>
      </c>
      <c r="B3674" s="11">
        <f t="shared" si="171"/>
        <v>0</v>
      </c>
      <c r="E3674" s="13" t="e">
        <f>VLOOKUP(D3674,#REF!,2,0)</f>
        <v>#REF!</v>
      </c>
      <c r="H3674" s="13" t="e">
        <f>VLOOKUP(F3674,#REF!,2,0)</f>
        <v>#REF!</v>
      </c>
      <c r="I3674" s="13" t="str">
        <f>VLOOKUP(F3674,'[1]Khách hàng'!$A$4:$F$2144,3,0)</f>
        <v>Số 1 đường số 17A, Khu phố 11, Phường Bình Trị Đông B, Quận Bình Tân, TP.HCM.</v>
      </c>
      <c r="J3674" s="13" t="e">
        <f>VLOOKUP(F3674,#REF!,5,0)</f>
        <v>#REF!</v>
      </c>
      <c r="M3674" s="13" t="e">
        <f>VLOOKUP(K3674,#REF!,2,0)</f>
        <v>#REF!</v>
      </c>
      <c r="N3674" s="17" t="e">
        <f>VLOOKUP(K3674,#REF!,6,0)</f>
        <v>#REF!</v>
      </c>
      <c r="O3674" s="17" t="e">
        <f t="shared" si="172"/>
        <v>#REF!</v>
      </c>
      <c r="P3674" s="22">
        <v>0.08</v>
      </c>
      <c r="Q3674" s="17" t="e">
        <f t="shared" si="173"/>
        <v>#REF!</v>
      </c>
      <c r="R3674" s="13" t="e">
        <f>VLOOKUP(J3674,'[1]Nhân viên'!$E$20:$F$41,2,0)</f>
        <v>#REF!</v>
      </c>
    </row>
    <row r="3675" spans="1:18" hidden="1">
      <c r="A3675" s="11">
        <v>3677</v>
      </c>
      <c r="B3675" s="11">
        <f t="shared" si="171"/>
        <v>0</v>
      </c>
      <c r="E3675" s="13" t="e">
        <f>VLOOKUP(D3675,#REF!,2,0)</f>
        <v>#REF!</v>
      </c>
      <c r="H3675" s="13" t="e">
        <f>VLOOKUP(F3675,#REF!,2,0)</f>
        <v>#REF!</v>
      </c>
      <c r="I3675" s="13" t="str">
        <f>VLOOKUP(F3675,'[1]Khách hàng'!$A$4:$F$2144,3,0)</f>
        <v>Số 1 đường số 17A, Khu phố 11, Phường Bình Trị Đông B, Quận Bình Tân, TP.HCM.</v>
      </c>
      <c r="J3675" s="13" t="e">
        <f>VLOOKUP(F3675,#REF!,5,0)</f>
        <v>#REF!</v>
      </c>
      <c r="M3675" s="13" t="e">
        <f>VLOOKUP(K3675,#REF!,2,0)</f>
        <v>#REF!</v>
      </c>
      <c r="N3675" s="17" t="e">
        <f>VLOOKUP(K3675,#REF!,6,0)</f>
        <v>#REF!</v>
      </c>
      <c r="O3675" s="17" t="e">
        <f t="shared" si="172"/>
        <v>#REF!</v>
      </c>
      <c r="P3675" s="22">
        <v>0.08</v>
      </c>
      <c r="Q3675" s="17" t="e">
        <f t="shared" si="173"/>
        <v>#REF!</v>
      </c>
      <c r="R3675" s="13" t="e">
        <f>VLOOKUP(J3675,'[1]Nhân viên'!$E$20:$F$41,2,0)</f>
        <v>#REF!</v>
      </c>
    </row>
    <row r="3676" spans="1:18" hidden="1">
      <c r="A3676" s="11">
        <v>3678</v>
      </c>
      <c r="B3676" s="11">
        <f t="shared" ref="B3676:B3739" si="174">DAY($C3676)</f>
        <v>0</v>
      </c>
      <c r="E3676" s="13" t="e">
        <f>VLOOKUP(D3676,#REF!,2,0)</f>
        <v>#REF!</v>
      </c>
      <c r="H3676" s="13" t="e">
        <f>VLOOKUP(F3676,#REF!,2,0)</f>
        <v>#REF!</v>
      </c>
      <c r="I3676" s="13" t="str">
        <f>VLOOKUP(F3676,'[1]Khách hàng'!$A$4:$F$2144,3,0)</f>
        <v>Số 1 đường số 17A, Khu phố 11, Phường Bình Trị Đông B, Quận Bình Tân, TP.HCM.</v>
      </c>
      <c r="J3676" s="13" t="e">
        <f>VLOOKUP(F3676,#REF!,5,0)</f>
        <v>#REF!</v>
      </c>
      <c r="M3676" s="13" t="e">
        <f>VLOOKUP(K3676,#REF!,2,0)</f>
        <v>#REF!</v>
      </c>
      <c r="N3676" s="17" t="e">
        <f>VLOOKUP(K3676,#REF!,6,0)</f>
        <v>#REF!</v>
      </c>
      <c r="O3676" s="17" t="e">
        <f t="shared" si="172"/>
        <v>#REF!</v>
      </c>
      <c r="P3676" s="22">
        <v>0.08</v>
      </c>
      <c r="Q3676" s="17" t="e">
        <f t="shared" si="173"/>
        <v>#REF!</v>
      </c>
      <c r="R3676" s="13" t="e">
        <f>VLOOKUP(J3676,'[1]Nhân viên'!$E$20:$F$41,2,0)</f>
        <v>#REF!</v>
      </c>
    </row>
    <row r="3677" spans="1:18" hidden="1">
      <c r="A3677" s="11">
        <v>3679</v>
      </c>
      <c r="B3677" s="11">
        <f t="shared" si="174"/>
        <v>0</v>
      </c>
      <c r="E3677" s="13" t="e">
        <f>VLOOKUP(D3677,#REF!,2,0)</f>
        <v>#REF!</v>
      </c>
      <c r="H3677" s="13" t="e">
        <f>VLOOKUP(F3677,#REF!,2,0)</f>
        <v>#REF!</v>
      </c>
      <c r="I3677" s="13" t="str">
        <f>VLOOKUP(F3677,'[1]Khách hàng'!$A$4:$F$2144,3,0)</f>
        <v>Số 1 đường số 17A, Khu phố 11, Phường Bình Trị Đông B, Quận Bình Tân, TP.HCM.</v>
      </c>
      <c r="J3677" s="13" t="e">
        <f>VLOOKUP(F3677,#REF!,5,0)</f>
        <v>#REF!</v>
      </c>
      <c r="M3677" s="13" t="e">
        <f>VLOOKUP(K3677,#REF!,2,0)</f>
        <v>#REF!</v>
      </c>
      <c r="N3677" s="17" t="e">
        <f>VLOOKUP(K3677,#REF!,6,0)</f>
        <v>#REF!</v>
      </c>
      <c r="O3677" s="17" t="e">
        <f t="shared" si="172"/>
        <v>#REF!</v>
      </c>
      <c r="P3677" s="22">
        <v>0.08</v>
      </c>
      <c r="Q3677" s="17" t="e">
        <f t="shared" si="173"/>
        <v>#REF!</v>
      </c>
      <c r="R3677" s="13" t="e">
        <f>VLOOKUP(J3677,'[1]Nhân viên'!$E$20:$F$41,2,0)</f>
        <v>#REF!</v>
      </c>
    </row>
    <row r="3678" spans="1:18" hidden="1">
      <c r="A3678" s="11">
        <v>3680</v>
      </c>
      <c r="B3678" s="11">
        <f t="shared" si="174"/>
        <v>0</v>
      </c>
      <c r="E3678" s="13" t="e">
        <f>VLOOKUP(D3678,#REF!,2,0)</f>
        <v>#REF!</v>
      </c>
      <c r="H3678" s="13" t="e">
        <f>VLOOKUP(F3678,#REF!,2,0)</f>
        <v>#REF!</v>
      </c>
      <c r="I3678" s="13" t="str">
        <f>VLOOKUP(F3678,'[1]Khách hàng'!$A$4:$F$2144,3,0)</f>
        <v>Số 1 đường số 17A, Khu phố 11, Phường Bình Trị Đông B, Quận Bình Tân, TP.HCM.</v>
      </c>
      <c r="J3678" s="13" t="e">
        <f>VLOOKUP(F3678,#REF!,5,0)</f>
        <v>#REF!</v>
      </c>
      <c r="M3678" s="13" t="e">
        <f>VLOOKUP(K3678,#REF!,2,0)</f>
        <v>#REF!</v>
      </c>
      <c r="N3678" s="17" t="e">
        <f>VLOOKUP(K3678,#REF!,6,0)</f>
        <v>#REF!</v>
      </c>
      <c r="O3678" s="17" t="e">
        <f t="shared" si="172"/>
        <v>#REF!</v>
      </c>
      <c r="P3678" s="22">
        <v>0.08</v>
      </c>
      <c r="Q3678" s="17" t="e">
        <f t="shared" si="173"/>
        <v>#REF!</v>
      </c>
      <c r="R3678" s="13" t="e">
        <f>VLOOKUP(J3678,'[1]Nhân viên'!$E$20:$F$41,2,0)</f>
        <v>#REF!</v>
      </c>
    </row>
    <row r="3679" spans="1:18" hidden="1">
      <c r="A3679" s="11">
        <v>3681</v>
      </c>
      <c r="B3679" s="11">
        <f t="shared" si="174"/>
        <v>0</v>
      </c>
      <c r="E3679" s="13" t="e">
        <f>VLOOKUP(D3679,#REF!,2,0)</f>
        <v>#REF!</v>
      </c>
      <c r="H3679" s="13" t="e">
        <f>VLOOKUP(F3679,#REF!,2,0)</f>
        <v>#REF!</v>
      </c>
      <c r="I3679" s="13" t="str">
        <f>VLOOKUP(F3679,'[1]Khách hàng'!$A$4:$F$2144,3,0)</f>
        <v>Số 1 đường số 17A, Khu phố 11, Phường Bình Trị Đông B, Quận Bình Tân, TP.HCM.</v>
      </c>
      <c r="J3679" s="13" t="e">
        <f>VLOOKUP(F3679,#REF!,5,0)</f>
        <v>#REF!</v>
      </c>
      <c r="M3679" s="13" t="e">
        <f>VLOOKUP(K3679,#REF!,2,0)</f>
        <v>#REF!</v>
      </c>
      <c r="N3679" s="17" t="e">
        <f>VLOOKUP(K3679,#REF!,6,0)</f>
        <v>#REF!</v>
      </c>
      <c r="O3679" s="17" t="e">
        <f t="shared" si="172"/>
        <v>#REF!</v>
      </c>
      <c r="P3679" s="22">
        <v>0.08</v>
      </c>
      <c r="Q3679" s="17" t="e">
        <f t="shared" si="173"/>
        <v>#REF!</v>
      </c>
      <c r="R3679" s="13" t="e">
        <f>VLOOKUP(J3679,'[1]Nhân viên'!$E$20:$F$41,2,0)</f>
        <v>#REF!</v>
      </c>
    </row>
    <row r="3680" spans="1:18" hidden="1">
      <c r="A3680" s="11">
        <v>3682</v>
      </c>
      <c r="B3680" s="11">
        <f t="shared" si="174"/>
        <v>0</v>
      </c>
      <c r="E3680" s="13" t="e">
        <f>VLOOKUP(D3680,#REF!,2,0)</f>
        <v>#REF!</v>
      </c>
      <c r="H3680" s="13" t="e">
        <f>VLOOKUP(F3680,#REF!,2,0)</f>
        <v>#REF!</v>
      </c>
      <c r="I3680" s="13" t="str">
        <f>VLOOKUP(F3680,'[1]Khách hàng'!$A$4:$F$2144,3,0)</f>
        <v>Số 1 đường số 17A, Khu phố 11, Phường Bình Trị Đông B, Quận Bình Tân, TP.HCM.</v>
      </c>
      <c r="J3680" s="13" t="e">
        <f>VLOOKUP(F3680,#REF!,5,0)</f>
        <v>#REF!</v>
      </c>
      <c r="M3680" s="13" t="e">
        <f>VLOOKUP(K3680,#REF!,2,0)</f>
        <v>#REF!</v>
      </c>
      <c r="N3680" s="17" t="e">
        <f>VLOOKUP(K3680,#REF!,6,0)</f>
        <v>#REF!</v>
      </c>
      <c r="O3680" s="17" t="e">
        <f t="shared" ref="O3680:O3743" si="175">L3680*N3680</f>
        <v>#REF!</v>
      </c>
      <c r="P3680" s="22">
        <v>0.08</v>
      </c>
      <c r="Q3680" s="17" t="e">
        <f t="shared" ref="Q3680:Q3743" si="176">O3680*P3680+O3680</f>
        <v>#REF!</v>
      </c>
      <c r="R3680" s="13" t="e">
        <f>VLOOKUP(J3680,'[1]Nhân viên'!$E$20:$F$41,2,0)</f>
        <v>#REF!</v>
      </c>
    </row>
    <row r="3681" spans="1:18" hidden="1">
      <c r="A3681" s="11">
        <v>3683</v>
      </c>
      <c r="B3681" s="11">
        <f t="shared" si="174"/>
        <v>0</v>
      </c>
      <c r="E3681" s="13" t="e">
        <f>VLOOKUP(D3681,#REF!,2,0)</f>
        <v>#REF!</v>
      </c>
      <c r="H3681" s="13" t="e">
        <f>VLOOKUP(F3681,#REF!,2,0)</f>
        <v>#REF!</v>
      </c>
      <c r="I3681" s="13" t="str">
        <f>VLOOKUP(F3681,'[1]Khách hàng'!$A$4:$F$2144,3,0)</f>
        <v>Số 1 đường số 17A, Khu phố 11, Phường Bình Trị Đông B, Quận Bình Tân, TP.HCM.</v>
      </c>
      <c r="J3681" s="13" t="e">
        <f>VLOOKUP(F3681,#REF!,5,0)</f>
        <v>#REF!</v>
      </c>
      <c r="M3681" s="13" t="e">
        <f>VLOOKUP(K3681,#REF!,2,0)</f>
        <v>#REF!</v>
      </c>
      <c r="N3681" s="17" t="e">
        <f>VLOOKUP(K3681,#REF!,6,0)</f>
        <v>#REF!</v>
      </c>
      <c r="O3681" s="17" t="e">
        <f t="shared" si="175"/>
        <v>#REF!</v>
      </c>
      <c r="P3681" s="22">
        <v>0.08</v>
      </c>
      <c r="Q3681" s="17" t="e">
        <f t="shared" si="176"/>
        <v>#REF!</v>
      </c>
      <c r="R3681" s="13" t="e">
        <f>VLOOKUP(J3681,'[1]Nhân viên'!$E$20:$F$41,2,0)</f>
        <v>#REF!</v>
      </c>
    </row>
    <row r="3682" spans="1:18" hidden="1">
      <c r="A3682" s="11">
        <v>3684</v>
      </c>
      <c r="B3682" s="11">
        <f t="shared" si="174"/>
        <v>0</v>
      </c>
      <c r="E3682" s="13" t="e">
        <f>VLOOKUP(D3682,#REF!,2,0)</f>
        <v>#REF!</v>
      </c>
      <c r="H3682" s="13" t="e">
        <f>VLOOKUP(F3682,#REF!,2,0)</f>
        <v>#REF!</v>
      </c>
      <c r="I3682" s="13" t="str">
        <f>VLOOKUP(F3682,'[1]Khách hàng'!$A$4:$F$2144,3,0)</f>
        <v>Số 1 đường số 17A, Khu phố 11, Phường Bình Trị Đông B, Quận Bình Tân, TP.HCM.</v>
      </c>
      <c r="J3682" s="13" t="e">
        <f>VLOOKUP(F3682,#REF!,5,0)</f>
        <v>#REF!</v>
      </c>
      <c r="M3682" s="13" t="e">
        <f>VLOOKUP(K3682,#REF!,2,0)</f>
        <v>#REF!</v>
      </c>
      <c r="N3682" s="17" t="e">
        <f>VLOOKUP(K3682,#REF!,6,0)</f>
        <v>#REF!</v>
      </c>
      <c r="O3682" s="17" t="e">
        <f t="shared" si="175"/>
        <v>#REF!</v>
      </c>
      <c r="P3682" s="22">
        <v>0.08</v>
      </c>
      <c r="Q3682" s="17" t="e">
        <f t="shared" si="176"/>
        <v>#REF!</v>
      </c>
      <c r="R3682" s="13" t="e">
        <f>VLOOKUP(J3682,'[1]Nhân viên'!$E$20:$F$41,2,0)</f>
        <v>#REF!</v>
      </c>
    </row>
    <row r="3683" spans="1:18" hidden="1">
      <c r="A3683" s="11">
        <v>3685</v>
      </c>
      <c r="B3683" s="11">
        <f t="shared" si="174"/>
        <v>0</v>
      </c>
      <c r="E3683" s="13" t="e">
        <f>VLOOKUP(D3683,#REF!,2,0)</f>
        <v>#REF!</v>
      </c>
      <c r="H3683" s="13" t="e">
        <f>VLOOKUP(F3683,#REF!,2,0)</f>
        <v>#REF!</v>
      </c>
      <c r="I3683" s="13" t="str">
        <f>VLOOKUP(F3683,'[1]Khách hàng'!$A$4:$F$2144,3,0)</f>
        <v>Số 1 đường số 17A, Khu phố 11, Phường Bình Trị Đông B, Quận Bình Tân, TP.HCM.</v>
      </c>
      <c r="J3683" s="13" t="e">
        <f>VLOOKUP(F3683,#REF!,5,0)</f>
        <v>#REF!</v>
      </c>
      <c r="M3683" s="13" t="e">
        <f>VLOOKUP(K3683,#REF!,2,0)</f>
        <v>#REF!</v>
      </c>
      <c r="N3683" s="17" t="e">
        <f>VLOOKUP(K3683,#REF!,6,0)</f>
        <v>#REF!</v>
      </c>
      <c r="O3683" s="17" t="e">
        <f t="shared" si="175"/>
        <v>#REF!</v>
      </c>
      <c r="P3683" s="22">
        <v>0.08</v>
      </c>
      <c r="Q3683" s="17" t="e">
        <f t="shared" si="176"/>
        <v>#REF!</v>
      </c>
      <c r="R3683" s="13" t="e">
        <f>VLOOKUP(J3683,'[1]Nhân viên'!$E$20:$F$41,2,0)</f>
        <v>#REF!</v>
      </c>
    </row>
    <row r="3684" spans="1:18" hidden="1">
      <c r="A3684" s="11">
        <v>3686</v>
      </c>
      <c r="B3684" s="11">
        <f t="shared" si="174"/>
        <v>0</v>
      </c>
      <c r="E3684" s="13" t="e">
        <f>VLOOKUP(D3684,#REF!,2,0)</f>
        <v>#REF!</v>
      </c>
      <c r="H3684" s="13" t="e">
        <f>VLOOKUP(F3684,#REF!,2,0)</f>
        <v>#REF!</v>
      </c>
      <c r="I3684" s="13" t="str">
        <f>VLOOKUP(F3684,'[1]Khách hàng'!$A$4:$F$2144,3,0)</f>
        <v>Số 1 đường số 17A, Khu phố 11, Phường Bình Trị Đông B, Quận Bình Tân, TP.HCM.</v>
      </c>
      <c r="J3684" s="13" t="e">
        <f>VLOOKUP(F3684,#REF!,5,0)</f>
        <v>#REF!</v>
      </c>
      <c r="M3684" s="13" t="e">
        <f>VLOOKUP(K3684,#REF!,2,0)</f>
        <v>#REF!</v>
      </c>
      <c r="N3684" s="17" t="e">
        <f>VLOOKUP(K3684,#REF!,6,0)</f>
        <v>#REF!</v>
      </c>
      <c r="O3684" s="17" t="e">
        <f t="shared" si="175"/>
        <v>#REF!</v>
      </c>
      <c r="P3684" s="22">
        <v>0.08</v>
      </c>
      <c r="Q3684" s="17" t="e">
        <f t="shared" si="176"/>
        <v>#REF!</v>
      </c>
      <c r="R3684" s="13" t="e">
        <f>VLOOKUP(J3684,'[1]Nhân viên'!$E$20:$F$41,2,0)</f>
        <v>#REF!</v>
      </c>
    </row>
    <row r="3685" spans="1:18" hidden="1">
      <c r="A3685" s="11">
        <v>3687</v>
      </c>
      <c r="B3685" s="11">
        <f t="shared" si="174"/>
        <v>0</v>
      </c>
      <c r="E3685" s="13" t="e">
        <f>VLOOKUP(D3685,#REF!,2,0)</f>
        <v>#REF!</v>
      </c>
      <c r="H3685" s="13" t="e">
        <f>VLOOKUP(F3685,#REF!,2,0)</f>
        <v>#REF!</v>
      </c>
      <c r="I3685" s="13" t="str">
        <f>VLOOKUP(F3685,'[1]Khách hàng'!$A$4:$F$2144,3,0)</f>
        <v>Số 1 đường số 17A, Khu phố 11, Phường Bình Trị Đông B, Quận Bình Tân, TP.HCM.</v>
      </c>
      <c r="J3685" s="13" t="e">
        <f>VLOOKUP(F3685,#REF!,5,0)</f>
        <v>#REF!</v>
      </c>
      <c r="M3685" s="13" t="e">
        <f>VLOOKUP(K3685,#REF!,2,0)</f>
        <v>#REF!</v>
      </c>
      <c r="N3685" s="17" t="e">
        <f>VLOOKUP(K3685,#REF!,6,0)</f>
        <v>#REF!</v>
      </c>
      <c r="O3685" s="17" t="e">
        <f t="shared" si="175"/>
        <v>#REF!</v>
      </c>
      <c r="P3685" s="22">
        <v>0.08</v>
      </c>
      <c r="Q3685" s="17" t="e">
        <f t="shared" si="176"/>
        <v>#REF!</v>
      </c>
      <c r="R3685" s="13" t="e">
        <f>VLOOKUP(J3685,'[1]Nhân viên'!$E$20:$F$41,2,0)</f>
        <v>#REF!</v>
      </c>
    </row>
    <row r="3686" spans="1:18" hidden="1">
      <c r="A3686" s="11">
        <v>3688</v>
      </c>
      <c r="B3686" s="11">
        <f t="shared" si="174"/>
        <v>0</v>
      </c>
      <c r="E3686" s="13" t="e">
        <f>VLOOKUP(D3686,#REF!,2,0)</f>
        <v>#REF!</v>
      </c>
      <c r="H3686" s="13" t="e">
        <f>VLOOKUP(F3686,#REF!,2,0)</f>
        <v>#REF!</v>
      </c>
      <c r="I3686" s="13" t="str">
        <f>VLOOKUP(F3686,'[1]Khách hàng'!$A$4:$F$2144,3,0)</f>
        <v>Số 1 đường số 17A, Khu phố 11, Phường Bình Trị Đông B, Quận Bình Tân, TP.HCM.</v>
      </c>
      <c r="J3686" s="13" t="e">
        <f>VLOOKUP(F3686,#REF!,5,0)</f>
        <v>#REF!</v>
      </c>
      <c r="M3686" s="13" t="e">
        <f>VLOOKUP(K3686,#REF!,2,0)</f>
        <v>#REF!</v>
      </c>
      <c r="N3686" s="17" t="e">
        <f>VLOOKUP(K3686,#REF!,6,0)</f>
        <v>#REF!</v>
      </c>
      <c r="O3686" s="17" t="e">
        <f t="shared" si="175"/>
        <v>#REF!</v>
      </c>
      <c r="P3686" s="22">
        <v>0.08</v>
      </c>
      <c r="Q3686" s="17" t="e">
        <f t="shared" si="176"/>
        <v>#REF!</v>
      </c>
      <c r="R3686" s="13" t="e">
        <f>VLOOKUP(J3686,'[1]Nhân viên'!$E$20:$F$41,2,0)</f>
        <v>#REF!</v>
      </c>
    </row>
    <row r="3687" spans="1:18" hidden="1">
      <c r="A3687" s="11">
        <v>3689</v>
      </c>
      <c r="B3687" s="11">
        <f t="shared" si="174"/>
        <v>0</v>
      </c>
      <c r="E3687" s="13" t="e">
        <f>VLOOKUP(D3687,#REF!,2,0)</f>
        <v>#REF!</v>
      </c>
      <c r="H3687" s="13" t="e">
        <f>VLOOKUP(F3687,#REF!,2,0)</f>
        <v>#REF!</v>
      </c>
      <c r="I3687" s="13" t="str">
        <f>VLOOKUP(F3687,'[1]Khách hàng'!$A$4:$F$2144,3,0)</f>
        <v>Số 1 đường số 17A, Khu phố 11, Phường Bình Trị Đông B, Quận Bình Tân, TP.HCM.</v>
      </c>
      <c r="J3687" s="13" t="e">
        <f>VLOOKUP(F3687,#REF!,5,0)</f>
        <v>#REF!</v>
      </c>
      <c r="M3687" s="13" t="e">
        <f>VLOOKUP(K3687,#REF!,2,0)</f>
        <v>#REF!</v>
      </c>
      <c r="N3687" s="17" t="e">
        <f>VLOOKUP(K3687,#REF!,6,0)</f>
        <v>#REF!</v>
      </c>
      <c r="O3687" s="17" t="e">
        <f t="shared" si="175"/>
        <v>#REF!</v>
      </c>
      <c r="P3687" s="22">
        <v>0.08</v>
      </c>
      <c r="Q3687" s="17" t="e">
        <f t="shared" si="176"/>
        <v>#REF!</v>
      </c>
      <c r="R3687" s="13" t="e">
        <f>VLOOKUP(J3687,'[1]Nhân viên'!$E$20:$F$41,2,0)</f>
        <v>#REF!</v>
      </c>
    </row>
    <row r="3688" spans="1:18" hidden="1">
      <c r="A3688" s="11">
        <v>3690</v>
      </c>
      <c r="B3688" s="11">
        <f t="shared" si="174"/>
        <v>0</v>
      </c>
      <c r="E3688" s="13" t="e">
        <f>VLOOKUP(D3688,#REF!,2,0)</f>
        <v>#REF!</v>
      </c>
      <c r="H3688" s="13" t="e">
        <f>VLOOKUP(F3688,#REF!,2,0)</f>
        <v>#REF!</v>
      </c>
      <c r="I3688" s="13" t="str">
        <f>VLOOKUP(F3688,'[1]Khách hàng'!$A$4:$F$2144,3,0)</f>
        <v>Số 1 đường số 17A, Khu phố 11, Phường Bình Trị Đông B, Quận Bình Tân, TP.HCM.</v>
      </c>
      <c r="J3688" s="13" t="e">
        <f>VLOOKUP(F3688,#REF!,5,0)</f>
        <v>#REF!</v>
      </c>
      <c r="M3688" s="13" t="e">
        <f>VLOOKUP(K3688,#REF!,2,0)</f>
        <v>#REF!</v>
      </c>
      <c r="N3688" s="17" t="e">
        <f>VLOOKUP(K3688,#REF!,6,0)</f>
        <v>#REF!</v>
      </c>
      <c r="O3688" s="17" t="e">
        <f t="shared" si="175"/>
        <v>#REF!</v>
      </c>
      <c r="P3688" s="22">
        <v>0.08</v>
      </c>
      <c r="Q3688" s="17" t="e">
        <f t="shared" si="176"/>
        <v>#REF!</v>
      </c>
      <c r="R3688" s="13" t="e">
        <f>VLOOKUP(J3688,'[1]Nhân viên'!$E$20:$F$41,2,0)</f>
        <v>#REF!</v>
      </c>
    </row>
    <row r="3689" spans="1:18" hidden="1">
      <c r="A3689" s="11">
        <v>3691</v>
      </c>
      <c r="B3689" s="11">
        <f t="shared" si="174"/>
        <v>0</v>
      </c>
      <c r="E3689" s="13" t="e">
        <f>VLOOKUP(D3689,#REF!,2,0)</f>
        <v>#REF!</v>
      </c>
      <c r="H3689" s="13" t="e">
        <f>VLOOKUP(F3689,#REF!,2,0)</f>
        <v>#REF!</v>
      </c>
      <c r="I3689" s="13" t="str">
        <f>VLOOKUP(F3689,'[1]Khách hàng'!$A$4:$F$2144,3,0)</f>
        <v>Số 1 đường số 17A, Khu phố 11, Phường Bình Trị Đông B, Quận Bình Tân, TP.HCM.</v>
      </c>
      <c r="J3689" s="13" t="e">
        <f>VLOOKUP(F3689,#REF!,5,0)</f>
        <v>#REF!</v>
      </c>
      <c r="M3689" s="13" t="e">
        <f>VLOOKUP(K3689,#REF!,2,0)</f>
        <v>#REF!</v>
      </c>
      <c r="N3689" s="17" t="e">
        <f>VLOOKUP(K3689,#REF!,6,0)</f>
        <v>#REF!</v>
      </c>
      <c r="O3689" s="17" t="e">
        <f t="shared" si="175"/>
        <v>#REF!</v>
      </c>
      <c r="P3689" s="22">
        <v>0.08</v>
      </c>
      <c r="Q3689" s="17" t="e">
        <f t="shared" si="176"/>
        <v>#REF!</v>
      </c>
      <c r="R3689" s="13" t="e">
        <f>VLOOKUP(J3689,'[1]Nhân viên'!$E$20:$F$41,2,0)</f>
        <v>#REF!</v>
      </c>
    </row>
    <row r="3690" spans="1:18" hidden="1">
      <c r="A3690" s="11">
        <v>3692</v>
      </c>
      <c r="B3690" s="11">
        <f t="shared" si="174"/>
        <v>0</v>
      </c>
      <c r="E3690" s="13" t="e">
        <f>VLOOKUP(D3690,#REF!,2,0)</f>
        <v>#REF!</v>
      </c>
      <c r="H3690" s="13" t="e">
        <f>VLOOKUP(F3690,#REF!,2,0)</f>
        <v>#REF!</v>
      </c>
      <c r="I3690" s="13" t="str">
        <f>VLOOKUP(F3690,'[1]Khách hàng'!$A$4:$F$2144,3,0)</f>
        <v>Số 1 đường số 17A, Khu phố 11, Phường Bình Trị Đông B, Quận Bình Tân, TP.HCM.</v>
      </c>
      <c r="J3690" s="13" t="e">
        <f>VLOOKUP(F3690,#REF!,5,0)</f>
        <v>#REF!</v>
      </c>
      <c r="M3690" s="13" t="e">
        <f>VLOOKUP(K3690,#REF!,2,0)</f>
        <v>#REF!</v>
      </c>
      <c r="N3690" s="17" t="e">
        <f>VLOOKUP(K3690,#REF!,6,0)</f>
        <v>#REF!</v>
      </c>
      <c r="O3690" s="17" t="e">
        <f t="shared" si="175"/>
        <v>#REF!</v>
      </c>
      <c r="P3690" s="22">
        <v>0.08</v>
      </c>
      <c r="Q3690" s="17" t="e">
        <f t="shared" si="176"/>
        <v>#REF!</v>
      </c>
      <c r="R3690" s="13" t="e">
        <f>VLOOKUP(J3690,'[1]Nhân viên'!$E$20:$F$41,2,0)</f>
        <v>#REF!</v>
      </c>
    </row>
    <row r="3691" spans="1:18" hidden="1">
      <c r="A3691" s="11">
        <v>3693</v>
      </c>
      <c r="B3691" s="11">
        <f t="shared" si="174"/>
        <v>0</v>
      </c>
      <c r="E3691" s="13" t="e">
        <f>VLOOKUP(D3691,#REF!,2,0)</f>
        <v>#REF!</v>
      </c>
      <c r="H3691" s="13" t="e">
        <f>VLOOKUP(F3691,#REF!,2,0)</f>
        <v>#REF!</v>
      </c>
      <c r="I3691" s="13" t="str">
        <f>VLOOKUP(F3691,'[1]Khách hàng'!$A$4:$F$2144,3,0)</f>
        <v>Số 1 đường số 17A, Khu phố 11, Phường Bình Trị Đông B, Quận Bình Tân, TP.HCM.</v>
      </c>
      <c r="J3691" s="13" t="e">
        <f>VLOOKUP(F3691,#REF!,5,0)</f>
        <v>#REF!</v>
      </c>
      <c r="M3691" s="13" t="e">
        <f>VLOOKUP(K3691,#REF!,2,0)</f>
        <v>#REF!</v>
      </c>
      <c r="N3691" s="17" t="e">
        <f>VLOOKUP(K3691,#REF!,6,0)</f>
        <v>#REF!</v>
      </c>
      <c r="O3691" s="17" t="e">
        <f t="shared" si="175"/>
        <v>#REF!</v>
      </c>
      <c r="P3691" s="22">
        <v>0.08</v>
      </c>
      <c r="Q3691" s="17" t="e">
        <f t="shared" si="176"/>
        <v>#REF!</v>
      </c>
      <c r="R3691" s="13" t="e">
        <f>VLOOKUP(J3691,'[1]Nhân viên'!$E$20:$F$41,2,0)</f>
        <v>#REF!</v>
      </c>
    </row>
    <row r="3692" spans="1:18" hidden="1">
      <c r="A3692" s="11">
        <v>3694</v>
      </c>
      <c r="B3692" s="11">
        <f t="shared" si="174"/>
        <v>0</v>
      </c>
      <c r="E3692" s="13" t="e">
        <f>VLOOKUP(D3692,#REF!,2,0)</f>
        <v>#REF!</v>
      </c>
      <c r="H3692" s="13" t="e">
        <f>VLOOKUP(F3692,#REF!,2,0)</f>
        <v>#REF!</v>
      </c>
      <c r="I3692" s="13" t="str">
        <f>VLOOKUP(F3692,'[1]Khách hàng'!$A$4:$F$2144,3,0)</f>
        <v>Số 1 đường số 17A, Khu phố 11, Phường Bình Trị Đông B, Quận Bình Tân, TP.HCM.</v>
      </c>
      <c r="J3692" s="13" t="e">
        <f>VLOOKUP(F3692,#REF!,5,0)</f>
        <v>#REF!</v>
      </c>
      <c r="M3692" s="13" t="e">
        <f>VLOOKUP(K3692,#REF!,2,0)</f>
        <v>#REF!</v>
      </c>
      <c r="N3692" s="17" t="e">
        <f>VLOOKUP(K3692,#REF!,6,0)</f>
        <v>#REF!</v>
      </c>
      <c r="O3692" s="17" t="e">
        <f t="shared" si="175"/>
        <v>#REF!</v>
      </c>
      <c r="P3692" s="22">
        <v>0.08</v>
      </c>
      <c r="Q3692" s="17" t="e">
        <f t="shared" si="176"/>
        <v>#REF!</v>
      </c>
      <c r="R3692" s="13" t="e">
        <f>VLOOKUP(J3692,'[1]Nhân viên'!$E$20:$F$41,2,0)</f>
        <v>#REF!</v>
      </c>
    </row>
    <row r="3693" spans="1:18" hidden="1">
      <c r="A3693" s="11">
        <v>3695</v>
      </c>
      <c r="B3693" s="11">
        <f t="shared" si="174"/>
        <v>0</v>
      </c>
      <c r="E3693" s="13" t="e">
        <f>VLOOKUP(D3693,#REF!,2,0)</f>
        <v>#REF!</v>
      </c>
      <c r="H3693" s="13" t="e">
        <f>VLOOKUP(F3693,#REF!,2,0)</f>
        <v>#REF!</v>
      </c>
      <c r="I3693" s="13" t="str">
        <f>VLOOKUP(F3693,'[1]Khách hàng'!$A$4:$F$2144,3,0)</f>
        <v>Số 1 đường số 17A, Khu phố 11, Phường Bình Trị Đông B, Quận Bình Tân, TP.HCM.</v>
      </c>
      <c r="J3693" s="13" t="e">
        <f>VLOOKUP(F3693,#REF!,5,0)</f>
        <v>#REF!</v>
      </c>
      <c r="M3693" s="13" t="e">
        <f>VLOOKUP(K3693,#REF!,2,0)</f>
        <v>#REF!</v>
      </c>
      <c r="N3693" s="17" t="e">
        <f>VLOOKUP(K3693,#REF!,6,0)</f>
        <v>#REF!</v>
      </c>
      <c r="O3693" s="17" t="e">
        <f t="shared" si="175"/>
        <v>#REF!</v>
      </c>
      <c r="P3693" s="22">
        <v>0.08</v>
      </c>
      <c r="Q3693" s="17" t="e">
        <f t="shared" si="176"/>
        <v>#REF!</v>
      </c>
      <c r="R3693" s="13" t="e">
        <f>VLOOKUP(J3693,'[1]Nhân viên'!$E$20:$F$41,2,0)</f>
        <v>#REF!</v>
      </c>
    </row>
    <row r="3694" spans="1:18" hidden="1">
      <c r="A3694" s="11">
        <v>3696</v>
      </c>
      <c r="B3694" s="11">
        <f t="shared" si="174"/>
        <v>0</v>
      </c>
      <c r="E3694" s="13" t="e">
        <f>VLOOKUP(D3694,#REF!,2,0)</f>
        <v>#REF!</v>
      </c>
      <c r="H3694" s="13" t="e">
        <f>VLOOKUP(F3694,#REF!,2,0)</f>
        <v>#REF!</v>
      </c>
      <c r="I3694" s="13" t="str">
        <f>VLOOKUP(F3694,'[1]Khách hàng'!$A$4:$F$2144,3,0)</f>
        <v>Số 1 đường số 17A, Khu phố 11, Phường Bình Trị Đông B, Quận Bình Tân, TP.HCM.</v>
      </c>
      <c r="J3694" s="13" t="e">
        <f>VLOOKUP(F3694,#REF!,5,0)</f>
        <v>#REF!</v>
      </c>
      <c r="M3694" s="13" t="e">
        <f>VLOOKUP(K3694,#REF!,2,0)</f>
        <v>#REF!</v>
      </c>
      <c r="N3694" s="17" t="e">
        <f>VLOOKUP(K3694,#REF!,6,0)</f>
        <v>#REF!</v>
      </c>
      <c r="O3694" s="17" t="e">
        <f t="shared" si="175"/>
        <v>#REF!</v>
      </c>
      <c r="P3694" s="22">
        <v>0.08</v>
      </c>
      <c r="Q3694" s="17" t="e">
        <f t="shared" si="176"/>
        <v>#REF!</v>
      </c>
      <c r="R3694" s="13" t="e">
        <f>VLOOKUP(J3694,'[1]Nhân viên'!$E$20:$F$41,2,0)</f>
        <v>#REF!</v>
      </c>
    </row>
    <row r="3695" spans="1:18" hidden="1">
      <c r="A3695" s="11">
        <v>3697</v>
      </c>
      <c r="B3695" s="11">
        <f t="shared" si="174"/>
        <v>0</v>
      </c>
      <c r="E3695" s="13" t="e">
        <f>VLOOKUP(D3695,#REF!,2,0)</f>
        <v>#REF!</v>
      </c>
      <c r="H3695" s="13" t="e">
        <f>VLOOKUP(F3695,#REF!,2,0)</f>
        <v>#REF!</v>
      </c>
      <c r="I3695" s="13" t="str">
        <f>VLOOKUP(F3695,'[1]Khách hàng'!$A$4:$F$2144,3,0)</f>
        <v>Số 1 đường số 17A, Khu phố 11, Phường Bình Trị Đông B, Quận Bình Tân, TP.HCM.</v>
      </c>
      <c r="J3695" s="13" t="e">
        <f>VLOOKUP(F3695,#REF!,5,0)</f>
        <v>#REF!</v>
      </c>
      <c r="M3695" s="13" t="e">
        <f>VLOOKUP(K3695,#REF!,2,0)</f>
        <v>#REF!</v>
      </c>
      <c r="N3695" s="17" t="e">
        <f>VLOOKUP(K3695,#REF!,6,0)</f>
        <v>#REF!</v>
      </c>
      <c r="O3695" s="17" t="e">
        <f t="shared" si="175"/>
        <v>#REF!</v>
      </c>
      <c r="P3695" s="22">
        <v>0.08</v>
      </c>
      <c r="Q3695" s="17" t="e">
        <f t="shared" si="176"/>
        <v>#REF!</v>
      </c>
      <c r="R3695" s="13" t="e">
        <f>VLOOKUP(J3695,'[1]Nhân viên'!$E$20:$F$41,2,0)</f>
        <v>#REF!</v>
      </c>
    </row>
    <row r="3696" spans="1:18" hidden="1">
      <c r="A3696" s="11">
        <v>3698</v>
      </c>
      <c r="B3696" s="11">
        <f t="shared" si="174"/>
        <v>0</v>
      </c>
      <c r="E3696" s="13" t="e">
        <f>VLOOKUP(D3696,#REF!,2,0)</f>
        <v>#REF!</v>
      </c>
      <c r="H3696" s="13" t="e">
        <f>VLOOKUP(F3696,#REF!,2,0)</f>
        <v>#REF!</v>
      </c>
      <c r="I3696" s="13" t="str">
        <f>VLOOKUP(F3696,'[1]Khách hàng'!$A$4:$F$2144,3,0)</f>
        <v>Số 1 đường số 17A, Khu phố 11, Phường Bình Trị Đông B, Quận Bình Tân, TP.HCM.</v>
      </c>
      <c r="J3696" s="13" t="e">
        <f>VLOOKUP(F3696,#REF!,5,0)</f>
        <v>#REF!</v>
      </c>
      <c r="M3696" s="13" t="e">
        <f>VLOOKUP(K3696,#REF!,2,0)</f>
        <v>#REF!</v>
      </c>
      <c r="N3696" s="17" t="e">
        <f>VLOOKUP(K3696,#REF!,6,0)</f>
        <v>#REF!</v>
      </c>
      <c r="O3696" s="17" t="e">
        <f t="shared" si="175"/>
        <v>#REF!</v>
      </c>
      <c r="P3696" s="22">
        <v>0.08</v>
      </c>
      <c r="Q3696" s="17" t="e">
        <f t="shared" si="176"/>
        <v>#REF!</v>
      </c>
      <c r="R3696" s="13" t="e">
        <f>VLOOKUP(J3696,'[1]Nhân viên'!$E$20:$F$41,2,0)</f>
        <v>#REF!</v>
      </c>
    </row>
    <row r="3697" spans="1:18" hidden="1">
      <c r="A3697" s="11">
        <v>3699</v>
      </c>
      <c r="B3697" s="11">
        <f t="shared" si="174"/>
        <v>0</v>
      </c>
      <c r="E3697" s="13" t="e">
        <f>VLOOKUP(D3697,#REF!,2,0)</f>
        <v>#REF!</v>
      </c>
      <c r="H3697" s="13" t="e">
        <f>VLOOKUP(F3697,#REF!,2,0)</f>
        <v>#REF!</v>
      </c>
      <c r="I3697" s="13" t="str">
        <f>VLOOKUP(F3697,'[1]Khách hàng'!$A$4:$F$2144,3,0)</f>
        <v>Số 1 đường số 17A, Khu phố 11, Phường Bình Trị Đông B, Quận Bình Tân, TP.HCM.</v>
      </c>
      <c r="J3697" s="13" t="e">
        <f>VLOOKUP(F3697,#REF!,5,0)</f>
        <v>#REF!</v>
      </c>
      <c r="M3697" s="13" t="e">
        <f>VLOOKUP(K3697,#REF!,2,0)</f>
        <v>#REF!</v>
      </c>
      <c r="N3697" s="17" t="e">
        <f>VLOOKUP(K3697,#REF!,6,0)</f>
        <v>#REF!</v>
      </c>
      <c r="O3697" s="17" t="e">
        <f t="shared" si="175"/>
        <v>#REF!</v>
      </c>
      <c r="P3697" s="22">
        <v>0.08</v>
      </c>
      <c r="Q3697" s="17" t="e">
        <f t="shared" si="176"/>
        <v>#REF!</v>
      </c>
      <c r="R3697" s="13" t="e">
        <f>VLOOKUP(J3697,'[1]Nhân viên'!$E$20:$F$41,2,0)</f>
        <v>#REF!</v>
      </c>
    </row>
    <row r="3698" spans="1:18" hidden="1">
      <c r="A3698" s="11">
        <v>3700</v>
      </c>
      <c r="B3698" s="11">
        <f t="shared" si="174"/>
        <v>0</v>
      </c>
      <c r="E3698" s="13" t="e">
        <f>VLOOKUP(D3698,#REF!,2,0)</f>
        <v>#REF!</v>
      </c>
      <c r="H3698" s="13" t="e">
        <f>VLOOKUP(F3698,#REF!,2,0)</f>
        <v>#REF!</v>
      </c>
      <c r="I3698" s="13" t="str">
        <f>VLOOKUP(F3698,'[1]Khách hàng'!$A$4:$F$2144,3,0)</f>
        <v>Số 1 đường số 17A, Khu phố 11, Phường Bình Trị Đông B, Quận Bình Tân, TP.HCM.</v>
      </c>
      <c r="J3698" s="13" t="e">
        <f>VLOOKUP(F3698,#REF!,5,0)</f>
        <v>#REF!</v>
      </c>
      <c r="M3698" s="13" t="e">
        <f>VLOOKUP(K3698,#REF!,2,0)</f>
        <v>#REF!</v>
      </c>
      <c r="N3698" s="17" t="e">
        <f>VLOOKUP(K3698,#REF!,6,0)</f>
        <v>#REF!</v>
      </c>
      <c r="O3698" s="17" t="e">
        <f t="shared" si="175"/>
        <v>#REF!</v>
      </c>
      <c r="P3698" s="22">
        <v>0.08</v>
      </c>
      <c r="Q3698" s="17" t="e">
        <f t="shared" si="176"/>
        <v>#REF!</v>
      </c>
      <c r="R3698" s="13" t="e">
        <f>VLOOKUP(J3698,'[1]Nhân viên'!$E$20:$F$41,2,0)</f>
        <v>#REF!</v>
      </c>
    </row>
    <row r="3699" spans="1:18" hidden="1">
      <c r="A3699" s="11">
        <v>3701</v>
      </c>
      <c r="B3699" s="11">
        <f t="shared" si="174"/>
        <v>0</v>
      </c>
      <c r="E3699" s="13" t="e">
        <f>VLOOKUP(D3699,#REF!,2,0)</f>
        <v>#REF!</v>
      </c>
      <c r="H3699" s="13" t="e">
        <f>VLOOKUP(F3699,#REF!,2,0)</f>
        <v>#REF!</v>
      </c>
      <c r="I3699" s="13" t="str">
        <f>VLOOKUP(F3699,'[1]Khách hàng'!$A$4:$F$2144,3,0)</f>
        <v>Số 1 đường số 17A, Khu phố 11, Phường Bình Trị Đông B, Quận Bình Tân, TP.HCM.</v>
      </c>
      <c r="J3699" s="13" t="e">
        <f>VLOOKUP(F3699,#REF!,5,0)</f>
        <v>#REF!</v>
      </c>
      <c r="M3699" s="13" t="e">
        <f>VLOOKUP(K3699,#REF!,2,0)</f>
        <v>#REF!</v>
      </c>
      <c r="N3699" s="17" t="e">
        <f>VLOOKUP(K3699,#REF!,6,0)</f>
        <v>#REF!</v>
      </c>
      <c r="O3699" s="17" t="e">
        <f t="shared" si="175"/>
        <v>#REF!</v>
      </c>
      <c r="P3699" s="22">
        <v>0.08</v>
      </c>
      <c r="Q3699" s="17" t="e">
        <f t="shared" si="176"/>
        <v>#REF!</v>
      </c>
      <c r="R3699" s="13" t="e">
        <f>VLOOKUP(J3699,'[1]Nhân viên'!$E$20:$F$41,2,0)</f>
        <v>#REF!</v>
      </c>
    </row>
    <row r="3700" spans="1:18" hidden="1">
      <c r="A3700" s="11">
        <v>3702</v>
      </c>
      <c r="B3700" s="11">
        <f t="shared" si="174"/>
        <v>0</v>
      </c>
      <c r="E3700" s="13" t="e">
        <f>VLOOKUP(D3700,#REF!,2,0)</f>
        <v>#REF!</v>
      </c>
      <c r="H3700" s="13" t="e">
        <f>VLOOKUP(F3700,#REF!,2,0)</f>
        <v>#REF!</v>
      </c>
      <c r="I3700" s="13" t="str">
        <f>VLOOKUP(F3700,'[1]Khách hàng'!$A$4:$F$2144,3,0)</f>
        <v>Số 1 đường số 17A, Khu phố 11, Phường Bình Trị Đông B, Quận Bình Tân, TP.HCM.</v>
      </c>
      <c r="J3700" s="13" t="e">
        <f>VLOOKUP(F3700,#REF!,5,0)</f>
        <v>#REF!</v>
      </c>
      <c r="M3700" s="13" t="e">
        <f>VLOOKUP(K3700,#REF!,2,0)</f>
        <v>#REF!</v>
      </c>
      <c r="N3700" s="17" t="e">
        <f>VLOOKUP(K3700,#REF!,6,0)</f>
        <v>#REF!</v>
      </c>
      <c r="O3700" s="17" t="e">
        <f t="shared" si="175"/>
        <v>#REF!</v>
      </c>
      <c r="P3700" s="22">
        <v>0.08</v>
      </c>
      <c r="Q3700" s="17" t="e">
        <f t="shared" si="176"/>
        <v>#REF!</v>
      </c>
      <c r="R3700" s="13" t="e">
        <f>VLOOKUP(J3700,'[1]Nhân viên'!$E$20:$F$41,2,0)</f>
        <v>#REF!</v>
      </c>
    </row>
    <row r="3701" spans="1:18" hidden="1">
      <c r="A3701" s="11">
        <v>3703</v>
      </c>
      <c r="B3701" s="11">
        <f t="shared" si="174"/>
        <v>0</v>
      </c>
      <c r="E3701" s="13" t="e">
        <f>VLOOKUP(D3701,#REF!,2,0)</f>
        <v>#REF!</v>
      </c>
      <c r="H3701" s="13" t="e">
        <f>VLOOKUP(F3701,#REF!,2,0)</f>
        <v>#REF!</v>
      </c>
      <c r="I3701" s="13" t="str">
        <f>VLOOKUP(F3701,'[1]Khách hàng'!$A$4:$F$2144,3,0)</f>
        <v>Số 1 đường số 17A, Khu phố 11, Phường Bình Trị Đông B, Quận Bình Tân, TP.HCM.</v>
      </c>
      <c r="J3701" s="13" t="e">
        <f>VLOOKUP(F3701,#REF!,5,0)</f>
        <v>#REF!</v>
      </c>
      <c r="M3701" s="13" t="e">
        <f>VLOOKUP(K3701,#REF!,2,0)</f>
        <v>#REF!</v>
      </c>
      <c r="N3701" s="17" t="e">
        <f>VLOOKUP(K3701,#REF!,6,0)</f>
        <v>#REF!</v>
      </c>
      <c r="O3701" s="17" t="e">
        <f t="shared" si="175"/>
        <v>#REF!</v>
      </c>
      <c r="P3701" s="22">
        <v>0.08</v>
      </c>
      <c r="Q3701" s="17" t="e">
        <f t="shared" si="176"/>
        <v>#REF!</v>
      </c>
      <c r="R3701" s="13" t="e">
        <f>VLOOKUP(J3701,'[1]Nhân viên'!$E$20:$F$41,2,0)</f>
        <v>#REF!</v>
      </c>
    </row>
    <row r="3702" spans="1:18" hidden="1">
      <c r="A3702" s="11">
        <v>3704</v>
      </c>
      <c r="B3702" s="11">
        <f t="shared" si="174"/>
        <v>0</v>
      </c>
      <c r="E3702" s="13" t="e">
        <f>VLOOKUP(D3702,#REF!,2,0)</f>
        <v>#REF!</v>
      </c>
      <c r="H3702" s="13" t="e">
        <f>VLOOKUP(F3702,#REF!,2,0)</f>
        <v>#REF!</v>
      </c>
      <c r="I3702" s="13" t="str">
        <f>VLOOKUP(F3702,'[1]Khách hàng'!$A$4:$F$2144,3,0)</f>
        <v>Số 1 đường số 17A, Khu phố 11, Phường Bình Trị Đông B, Quận Bình Tân, TP.HCM.</v>
      </c>
      <c r="J3702" s="13" t="e">
        <f>VLOOKUP(F3702,#REF!,5,0)</f>
        <v>#REF!</v>
      </c>
      <c r="M3702" s="13" t="e">
        <f>VLOOKUP(K3702,#REF!,2,0)</f>
        <v>#REF!</v>
      </c>
      <c r="N3702" s="17" t="e">
        <f>VLOOKUP(K3702,#REF!,6,0)</f>
        <v>#REF!</v>
      </c>
      <c r="O3702" s="17" t="e">
        <f t="shared" si="175"/>
        <v>#REF!</v>
      </c>
      <c r="P3702" s="22">
        <v>0.08</v>
      </c>
      <c r="Q3702" s="17" t="e">
        <f t="shared" si="176"/>
        <v>#REF!</v>
      </c>
      <c r="R3702" s="13" t="e">
        <f>VLOOKUP(J3702,'[1]Nhân viên'!$E$20:$F$41,2,0)</f>
        <v>#REF!</v>
      </c>
    </row>
    <row r="3703" spans="1:18" hidden="1">
      <c r="A3703" s="11">
        <v>3705</v>
      </c>
      <c r="B3703" s="11">
        <f t="shared" si="174"/>
        <v>0</v>
      </c>
      <c r="E3703" s="13" t="e">
        <f>VLOOKUP(D3703,#REF!,2,0)</f>
        <v>#REF!</v>
      </c>
      <c r="H3703" s="13" t="e">
        <f>VLOOKUP(F3703,#REF!,2,0)</f>
        <v>#REF!</v>
      </c>
      <c r="I3703" s="13" t="str">
        <f>VLOOKUP(F3703,'[1]Khách hàng'!$A$4:$F$2144,3,0)</f>
        <v>Số 1 đường số 17A, Khu phố 11, Phường Bình Trị Đông B, Quận Bình Tân, TP.HCM.</v>
      </c>
      <c r="J3703" s="13" t="e">
        <f>VLOOKUP(F3703,#REF!,5,0)</f>
        <v>#REF!</v>
      </c>
      <c r="M3703" s="13" t="e">
        <f>VLOOKUP(K3703,#REF!,2,0)</f>
        <v>#REF!</v>
      </c>
      <c r="N3703" s="17" t="e">
        <f>VLOOKUP(K3703,#REF!,6,0)</f>
        <v>#REF!</v>
      </c>
      <c r="O3703" s="17" t="e">
        <f t="shared" si="175"/>
        <v>#REF!</v>
      </c>
      <c r="P3703" s="22">
        <v>0.08</v>
      </c>
      <c r="Q3703" s="17" t="e">
        <f t="shared" si="176"/>
        <v>#REF!</v>
      </c>
      <c r="R3703" s="13" t="e">
        <f>VLOOKUP(J3703,'[1]Nhân viên'!$E$20:$F$41,2,0)</f>
        <v>#REF!</v>
      </c>
    </row>
    <row r="3704" spans="1:18" hidden="1">
      <c r="A3704" s="11">
        <v>3706</v>
      </c>
      <c r="B3704" s="11">
        <f t="shared" si="174"/>
        <v>0</v>
      </c>
      <c r="E3704" s="13" t="e">
        <f>VLOOKUP(D3704,#REF!,2,0)</f>
        <v>#REF!</v>
      </c>
      <c r="H3704" s="13" t="e">
        <f>VLOOKUP(F3704,#REF!,2,0)</f>
        <v>#REF!</v>
      </c>
      <c r="I3704" s="13" t="str">
        <f>VLOOKUP(F3704,'[1]Khách hàng'!$A$4:$F$2144,3,0)</f>
        <v>Số 1 đường số 17A, Khu phố 11, Phường Bình Trị Đông B, Quận Bình Tân, TP.HCM.</v>
      </c>
      <c r="J3704" s="13" t="e">
        <f>VLOOKUP(F3704,#REF!,5,0)</f>
        <v>#REF!</v>
      </c>
      <c r="M3704" s="13" t="e">
        <f>VLOOKUP(K3704,#REF!,2,0)</f>
        <v>#REF!</v>
      </c>
      <c r="N3704" s="17" t="e">
        <f>VLOOKUP(K3704,#REF!,6,0)</f>
        <v>#REF!</v>
      </c>
      <c r="O3704" s="17" t="e">
        <f t="shared" si="175"/>
        <v>#REF!</v>
      </c>
      <c r="P3704" s="22">
        <v>0.08</v>
      </c>
      <c r="Q3704" s="17" t="e">
        <f t="shared" si="176"/>
        <v>#REF!</v>
      </c>
      <c r="R3704" s="13" t="e">
        <f>VLOOKUP(J3704,'[1]Nhân viên'!$E$20:$F$41,2,0)</f>
        <v>#REF!</v>
      </c>
    </row>
    <row r="3705" spans="1:18" hidden="1">
      <c r="A3705" s="11">
        <v>3707</v>
      </c>
      <c r="B3705" s="11">
        <f t="shared" si="174"/>
        <v>0</v>
      </c>
      <c r="E3705" s="13" t="e">
        <f>VLOOKUP(D3705,#REF!,2,0)</f>
        <v>#REF!</v>
      </c>
      <c r="H3705" s="13" t="e">
        <f>VLOOKUP(F3705,#REF!,2,0)</f>
        <v>#REF!</v>
      </c>
      <c r="I3705" s="13" t="str">
        <f>VLOOKUP(F3705,'[1]Khách hàng'!$A$4:$F$2144,3,0)</f>
        <v>Số 1 đường số 17A, Khu phố 11, Phường Bình Trị Đông B, Quận Bình Tân, TP.HCM.</v>
      </c>
      <c r="J3705" s="13" t="e">
        <f>VLOOKUP(F3705,#REF!,5,0)</f>
        <v>#REF!</v>
      </c>
      <c r="M3705" s="13" t="e">
        <f>VLOOKUP(K3705,#REF!,2,0)</f>
        <v>#REF!</v>
      </c>
      <c r="N3705" s="17" t="e">
        <f>VLOOKUP(K3705,#REF!,6,0)</f>
        <v>#REF!</v>
      </c>
      <c r="O3705" s="17" t="e">
        <f t="shared" si="175"/>
        <v>#REF!</v>
      </c>
      <c r="P3705" s="22">
        <v>0.08</v>
      </c>
      <c r="Q3705" s="17" t="e">
        <f t="shared" si="176"/>
        <v>#REF!</v>
      </c>
      <c r="R3705" s="13" t="e">
        <f>VLOOKUP(J3705,'[1]Nhân viên'!$E$20:$F$41,2,0)</f>
        <v>#REF!</v>
      </c>
    </row>
    <row r="3706" spans="1:18" hidden="1">
      <c r="A3706" s="11">
        <v>3708</v>
      </c>
      <c r="B3706" s="11">
        <f t="shared" si="174"/>
        <v>0</v>
      </c>
      <c r="E3706" s="13" t="e">
        <f>VLOOKUP(D3706,#REF!,2,0)</f>
        <v>#REF!</v>
      </c>
      <c r="H3706" s="13" t="e">
        <f>VLOOKUP(F3706,#REF!,2,0)</f>
        <v>#REF!</v>
      </c>
      <c r="I3706" s="13" t="str">
        <f>VLOOKUP(F3706,'[1]Khách hàng'!$A$4:$F$2144,3,0)</f>
        <v>Số 1 đường số 17A, Khu phố 11, Phường Bình Trị Đông B, Quận Bình Tân, TP.HCM.</v>
      </c>
      <c r="J3706" s="13" t="e">
        <f>VLOOKUP(F3706,#REF!,5,0)</f>
        <v>#REF!</v>
      </c>
      <c r="M3706" s="13" t="e">
        <f>VLOOKUP(K3706,#REF!,2,0)</f>
        <v>#REF!</v>
      </c>
      <c r="N3706" s="17" t="e">
        <f>VLOOKUP(K3706,#REF!,6,0)</f>
        <v>#REF!</v>
      </c>
      <c r="O3706" s="17" t="e">
        <f t="shared" si="175"/>
        <v>#REF!</v>
      </c>
      <c r="P3706" s="22">
        <v>0.08</v>
      </c>
      <c r="Q3706" s="17" t="e">
        <f t="shared" si="176"/>
        <v>#REF!</v>
      </c>
      <c r="R3706" s="13" t="e">
        <f>VLOOKUP(J3706,'[1]Nhân viên'!$E$20:$F$41,2,0)</f>
        <v>#REF!</v>
      </c>
    </row>
    <row r="3707" spans="1:18" hidden="1">
      <c r="A3707" s="11">
        <v>3709</v>
      </c>
      <c r="B3707" s="11">
        <f t="shared" si="174"/>
        <v>0</v>
      </c>
      <c r="E3707" s="13" t="e">
        <f>VLOOKUP(D3707,#REF!,2,0)</f>
        <v>#REF!</v>
      </c>
      <c r="H3707" s="13" t="e">
        <f>VLOOKUP(F3707,#REF!,2,0)</f>
        <v>#REF!</v>
      </c>
      <c r="I3707" s="13" t="str">
        <f>VLOOKUP(F3707,'[1]Khách hàng'!$A$4:$F$2144,3,0)</f>
        <v>Số 1 đường số 17A, Khu phố 11, Phường Bình Trị Đông B, Quận Bình Tân, TP.HCM.</v>
      </c>
      <c r="J3707" s="13" t="e">
        <f>VLOOKUP(F3707,#REF!,5,0)</f>
        <v>#REF!</v>
      </c>
      <c r="M3707" s="13" t="e">
        <f>VLOOKUP(K3707,#REF!,2,0)</f>
        <v>#REF!</v>
      </c>
      <c r="N3707" s="17" t="e">
        <f>VLOOKUP(K3707,#REF!,6,0)</f>
        <v>#REF!</v>
      </c>
      <c r="O3707" s="17" t="e">
        <f t="shared" si="175"/>
        <v>#REF!</v>
      </c>
      <c r="P3707" s="22">
        <v>0.08</v>
      </c>
      <c r="Q3707" s="17" t="e">
        <f t="shared" si="176"/>
        <v>#REF!</v>
      </c>
      <c r="R3707" s="13" t="e">
        <f>VLOOKUP(J3707,'[1]Nhân viên'!$E$20:$F$41,2,0)</f>
        <v>#REF!</v>
      </c>
    </row>
    <row r="3708" spans="1:18" hidden="1">
      <c r="A3708" s="11">
        <v>3710</v>
      </c>
      <c r="B3708" s="11">
        <f t="shared" si="174"/>
        <v>0</v>
      </c>
      <c r="E3708" s="13" t="e">
        <f>VLOOKUP(D3708,#REF!,2,0)</f>
        <v>#REF!</v>
      </c>
      <c r="H3708" s="13" t="e">
        <f>VLOOKUP(F3708,#REF!,2,0)</f>
        <v>#REF!</v>
      </c>
      <c r="I3708" s="13" t="str">
        <f>VLOOKUP(F3708,'[1]Khách hàng'!$A$4:$F$2144,3,0)</f>
        <v>Số 1 đường số 17A, Khu phố 11, Phường Bình Trị Đông B, Quận Bình Tân, TP.HCM.</v>
      </c>
      <c r="J3708" s="13" t="e">
        <f>VLOOKUP(F3708,#REF!,5,0)</f>
        <v>#REF!</v>
      </c>
      <c r="M3708" s="13" t="e">
        <f>VLOOKUP(K3708,#REF!,2,0)</f>
        <v>#REF!</v>
      </c>
      <c r="N3708" s="17" t="e">
        <f>VLOOKUP(K3708,#REF!,6,0)</f>
        <v>#REF!</v>
      </c>
      <c r="O3708" s="17" t="e">
        <f t="shared" si="175"/>
        <v>#REF!</v>
      </c>
      <c r="P3708" s="22">
        <v>0.08</v>
      </c>
      <c r="Q3708" s="17" t="e">
        <f t="shared" si="176"/>
        <v>#REF!</v>
      </c>
      <c r="R3708" s="13" t="e">
        <f>VLOOKUP(J3708,'[1]Nhân viên'!$E$20:$F$41,2,0)</f>
        <v>#REF!</v>
      </c>
    </row>
    <row r="3709" spans="1:18" hidden="1">
      <c r="A3709" s="11">
        <v>3711</v>
      </c>
      <c r="B3709" s="11">
        <f t="shared" si="174"/>
        <v>0</v>
      </c>
      <c r="E3709" s="13" t="e">
        <f>VLOOKUP(D3709,#REF!,2,0)</f>
        <v>#REF!</v>
      </c>
      <c r="H3709" s="13" t="e">
        <f>VLOOKUP(F3709,#REF!,2,0)</f>
        <v>#REF!</v>
      </c>
      <c r="I3709" s="13" t="str">
        <f>VLOOKUP(F3709,'[1]Khách hàng'!$A$4:$F$2144,3,0)</f>
        <v>Số 1 đường số 17A, Khu phố 11, Phường Bình Trị Đông B, Quận Bình Tân, TP.HCM.</v>
      </c>
      <c r="J3709" s="13" t="e">
        <f>VLOOKUP(F3709,#REF!,5,0)</f>
        <v>#REF!</v>
      </c>
      <c r="M3709" s="13" t="e">
        <f>VLOOKUP(K3709,#REF!,2,0)</f>
        <v>#REF!</v>
      </c>
      <c r="N3709" s="17" t="e">
        <f>VLOOKUP(K3709,#REF!,6,0)</f>
        <v>#REF!</v>
      </c>
      <c r="O3709" s="17" t="e">
        <f t="shared" si="175"/>
        <v>#REF!</v>
      </c>
      <c r="P3709" s="22">
        <v>0.08</v>
      </c>
      <c r="Q3709" s="17" t="e">
        <f t="shared" si="176"/>
        <v>#REF!</v>
      </c>
      <c r="R3709" s="13" t="e">
        <f>VLOOKUP(J3709,'[1]Nhân viên'!$E$20:$F$41,2,0)</f>
        <v>#REF!</v>
      </c>
    </row>
    <row r="3710" spans="1:18" hidden="1">
      <c r="A3710" s="11">
        <v>3712</v>
      </c>
      <c r="B3710" s="11">
        <f t="shared" si="174"/>
        <v>0</v>
      </c>
      <c r="E3710" s="13" t="e">
        <f>VLOOKUP(D3710,#REF!,2,0)</f>
        <v>#REF!</v>
      </c>
      <c r="H3710" s="13" t="e">
        <f>VLOOKUP(F3710,#REF!,2,0)</f>
        <v>#REF!</v>
      </c>
      <c r="I3710" s="13" t="str">
        <f>VLOOKUP(F3710,'[1]Khách hàng'!$A$4:$F$2144,3,0)</f>
        <v>Số 1 đường số 17A, Khu phố 11, Phường Bình Trị Đông B, Quận Bình Tân, TP.HCM.</v>
      </c>
      <c r="J3710" s="13" t="e">
        <f>VLOOKUP(F3710,#REF!,5,0)</f>
        <v>#REF!</v>
      </c>
      <c r="M3710" s="13" t="e">
        <f>VLOOKUP(K3710,#REF!,2,0)</f>
        <v>#REF!</v>
      </c>
      <c r="N3710" s="17" t="e">
        <f>VLOOKUP(K3710,#REF!,6,0)</f>
        <v>#REF!</v>
      </c>
      <c r="O3710" s="17" t="e">
        <f t="shared" si="175"/>
        <v>#REF!</v>
      </c>
      <c r="P3710" s="22">
        <v>0.08</v>
      </c>
      <c r="Q3710" s="17" t="e">
        <f t="shared" si="176"/>
        <v>#REF!</v>
      </c>
      <c r="R3710" s="13" t="e">
        <f>VLOOKUP(J3710,'[1]Nhân viên'!$E$20:$F$41,2,0)</f>
        <v>#REF!</v>
      </c>
    </row>
    <row r="3711" spans="1:18" hidden="1">
      <c r="A3711" s="11">
        <v>3713</v>
      </c>
      <c r="B3711" s="11">
        <f t="shared" si="174"/>
        <v>0</v>
      </c>
      <c r="E3711" s="13" t="e">
        <f>VLOOKUP(D3711,#REF!,2,0)</f>
        <v>#REF!</v>
      </c>
      <c r="H3711" s="13" t="e">
        <f>VLOOKUP(F3711,#REF!,2,0)</f>
        <v>#REF!</v>
      </c>
      <c r="I3711" s="13" t="str">
        <f>VLOOKUP(F3711,'[1]Khách hàng'!$A$4:$F$2144,3,0)</f>
        <v>Số 1 đường số 17A, Khu phố 11, Phường Bình Trị Đông B, Quận Bình Tân, TP.HCM.</v>
      </c>
      <c r="J3711" s="13" t="e">
        <f>VLOOKUP(F3711,#REF!,5,0)</f>
        <v>#REF!</v>
      </c>
      <c r="M3711" s="13" t="e">
        <f>VLOOKUP(K3711,#REF!,2,0)</f>
        <v>#REF!</v>
      </c>
      <c r="N3711" s="17" t="e">
        <f>VLOOKUP(K3711,#REF!,6,0)</f>
        <v>#REF!</v>
      </c>
      <c r="O3711" s="17" t="e">
        <f t="shared" si="175"/>
        <v>#REF!</v>
      </c>
      <c r="P3711" s="22">
        <v>0.08</v>
      </c>
      <c r="Q3711" s="17" t="e">
        <f t="shared" si="176"/>
        <v>#REF!</v>
      </c>
      <c r="R3711" s="13" t="e">
        <f>VLOOKUP(J3711,'[1]Nhân viên'!$E$20:$F$41,2,0)</f>
        <v>#REF!</v>
      </c>
    </row>
    <row r="3712" spans="1:18" hidden="1">
      <c r="A3712" s="11">
        <v>3714</v>
      </c>
      <c r="B3712" s="11">
        <f t="shared" si="174"/>
        <v>0</v>
      </c>
      <c r="E3712" s="13" t="e">
        <f>VLOOKUP(D3712,#REF!,2,0)</f>
        <v>#REF!</v>
      </c>
      <c r="H3712" s="13" t="e">
        <f>VLOOKUP(F3712,#REF!,2,0)</f>
        <v>#REF!</v>
      </c>
      <c r="I3712" s="13" t="str">
        <f>VLOOKUP(F3712,'[1]Khách hàng'!$A$4:$F$2144,3,0)</f>
        <v>Số 1 đường số 17A, Khu phố 11, Phường Bình Trị Đông B, Quận Bình Tân, TP.HCM.</v>
      </c>
      <c r="J3712" s="13" t="e">
        <f>VLOOKUP(F3712,#REF!,5,0)</f>
        <v>#REF!</v>
      </c>
      <c r="M3712" s="13" t="e">
        <f>VLOOKUP(K3712,#REF!,2,0)</f>
        <v>#REF!</v>
      </c>
      <c r="N3712" s="17" t="e">
        <f>VLOOKUP(K3712,#REF!,6,0)</f>
        <v>#REF!</v>
      </c>
      <c r="O3712" s="17" t="e">
        <f t="shared" si="175"/>
        <v>#REF!</v>
      </c>
      <c r="P3712" s="22">
        <v>0.08</v>
      </c>
      <c r="Q3712" s="17" t="e">
        <f t="shared" si="176"/>
        <v>#REF!</v>
      </c>
      <c r="R3712" s="13" t="e">
        <f>VLOOKUP(J3712,'[1]Nhân viên'!$E$20:$F$41,2,0)</f>
        <v>#REF!</v>
      </c>
    </row>
    <row r="3713" spans="1:18" hidden="1">
      <c r="A3713" s="11">
        <v>3715</v>
      </c>
      <c r="B3713" s="11">
        <f t="shared" si="174"/>
        <v>0</v>
      </c>
      <c r="E3713" s="13" t="e">
        <f>VLOOKUP(D3713,#REF!,2,0)</f>
        <v>#REF!</v>
      </c>
      <c r="H3713" s="13" t="e">
        <f>VLOOKUP(F3713,#REF!,2,0)</f>
        <v>#REF!</v>
      </c>
      <c r="I3713" s="13" t="str">
        <f>VLOOKUP(F3713,'[1]Khách hàng'!$A$4:$F$2144,3,0)</f>
        <v>Số 1 đường số 17A, Khu phố 11, Phường Bình Trị Đông B, Quận Bình Tân, TP.HCM.</v>
      </c>
      <c r="J3713" s="13" t="e">
        <f>VLOOKUP(F3713,#REF!,5,0)</f>
        <v>#REF!</v>
      </c>
      <c r="M3713" s="13" t="e">
        <f>VLOOKUP(K3713,#REF!,2,0)</f>
        <v>#REF!</v>
      </c>
      <c r="N3713" s="17" t="e">
        <f>VLOOKUP(K3713,#REF!,6,0)</f>
        <v>#REF!</v>
      </c>
      <c r="O3713" s="17" t="e">
        <f t="shared" si="175"/>
        <v>#REF!</v>
      </c>
      <c r="P3713" s="22">
        <v>0.08</v>
      </c>
      <c r="Q3713" s="17" t="e">
        <f t="shared" si="176"/>
        <v>#REF!</v>
      </c>
      <c r="R3713" s="13" t="e">
        <f>VLOOKUP(J3713,'[1]Nhân viên'!$E$20:$F$41,2,0)</f>
        <v>#REF!</v>
      </c>
    </row>
    <row r="3714" spans="1:18" hidden="1">
      <c r="A3714" s="11">
        <v>3716</v>
      </c>
      <c r="B3714" s="11">
        <f t="shared" si="174"/>
        <v>0</v>
      </c>
      <c r="E3714" s="13" t="e">
        <f>VLOOKUP(D3714,#REF!,2,0)</f>
        <v>#REF!</v>
      </c>
      <c r="H3714" s="13" t="e">
        <f>VLOOKUP(F3714,#REF!,2,0)</f>
        <v>#REF!</v>
      </c>
      <c r="I3714" s="13" t="str">
        <f>VLOOKUP(F3714,'[1]Khách hàng'!$A$4:$F$2144,3,0)</f>
        <v>Số 1 đường số 17A, Khu phố 11, Phường Bình Trị Đông B, Quận Bình Tân, TP.HCM.</v>
      </c>
      <c r="J3714" s="13" t="e">
        <f>VLOOKUP(F3714,#REF!,5,0)</f>
        <v>#REF!</v>
      </c>
      <c r="M3714" s="13" t="e">
        <f>VLOOKUP(K3714,#REF!,2,0)</f>
        <v>#REF!</v>
      </c>
      <c r="N3714" s="17" t="e">
        <f>VLOOKUP(K3714,#REF!,6,0)</f>
        <v>#REF!</v>
      </c>
      <c r="O3714" s="17" t="e">
        <f t="shared" si="175"/>
        <v>#REF!</v>
      </c>
      <c r="P3714" s="22">
        <v>0.08</v>
      </c>
      <c r="Q3714" s="17" t="e">
        <f t="shared" si="176"/>
        <v>#REF!</v>
      </c>
      <c r="R3714" s="13" t="e">
        <f>VLOOKUP(J3714,'[1]Nhân viên'!$E$20:$F$41,2,0)</f>
        <v>#REF!</v>
      </c>
    </row>
    <row r="3715" spans="1:18" hidden="1">
      <c r="A3715" s="11">
        <v>3717</v>
      </c>
      <c r="B3715" s="11">
        <f t="shared" si="174"/>
        <v>0</v>
      </c>
      <c r="E3715" s="13" t="e">
        <f>VLOOKUP(D3715,#REF!,2,0)</f>
        <v>#REF!</v>
      </c>
      <c r="H3715" s="13" t="e">
        <f>VLOOKUP(F3715,#REF!,2,0)</f>
        <v>#REF!</v>
      </c>
      <c r="I3715" s="13" t="str">
        <f>VLOOKUP(F3715,'[1]Khách hàng'!$A$4:$F$2144,3,0)</f>
        <v>Số 1 đường số 17A, Khu phố 11, Phường Bình Trị Đông B, Quận Bình Tân, TP.HCM.</v>
      </c>
      <c r="J3715" s="13" t="e">
        <f>VLOOKUP(F3715,#REF!,5,0)</f>
        <v>#REF!</v>
      </c>
      <c r="M3715" s="13" t="e">
        <f>VLOOKUP(K3715,#REF!,2,0)</f>
        <v>#REF!</v>
      </c>
      <c r="N3715" s="17" t="e">
        <f>VLOOKUP(K3715,#REF!,6,0)</f>
        <v>#REF!</v>
      </c>
      <c r="O3715" s="17" t="e">
        <f t="shared" si="175"/>
        <v>#REF!</v>
      </c>
      <c r="P3715" s="22">
        <v>0.08</v>
      </c>
      <c r="Q3715" s="17" t="e">
        <f t="shared" si="176"/>
        <v>#REF!</v>
      </c>
      <c r="R3715" s="13" t="e">
        <f>VLOOKUP(J3715,'[1]Nhân viên'!$E$20:$F$41,2,0)</f>
        <v>#REF!</v>
      </c>
    </row>
    <row r="3716" spans="1:18" hidden="1">
      <c r="A3716" s="11">
        <v>3718</v>
      </c>
      <c r="B3716" s="11">
        <f t="shared" si="174"/>
        <v>0</v>
      </c>
      <c r="E3716" s="13" t="e">
        <f>VLOOKUP(D3716,#REF!,2,0)</f>
        <v>#REF!</v>
      </c>
      <c r="H3716" s="13" t="e">
        <f>VLOOKUP(F3716,#REF!,2,0)</f>
        <v>#REF!</v>
      </c>
      <c r="I3716" s="13" t="str">
        <f>VLOOKUP(F3716,'[1]Khách hàng'!$A$4:$F$2144,3,0)</f>
        <v>Số 1 đường số 17A, Khu phố 11, Phường Bình Trị Đông B, Quận Bình Tân, TP.HCM.</v>
      </c>
      <c r="J3716" s="13" t="e">
        <f>VLOOKUP(F3716,#REF!,5,0)</f>
        <v>#REF!</v>
      </c>
      <c r="M3716" s="13" t="e">
        <f>VLOOKUP(K3716,#REF!,2,0)</f>
        <v>#REF!</v>
      </c>
      <c r="N3716" s="17" t="e">
        <f>VLOOKUP(K3716,#REF!,6,0)</f>
        <v>#REF!</v>
      </c>
      <c r="O3716" s="17" t="e">
        <f t="shared" si="175"/>
        <v>#REF!</v>
      </c>
      <c r="P3716" s="22">
        <v>0.08</v>
      </c>
      <c r="Q3716" s="17" t="e">
        <f t="shared" si="176"/>
        <v>#REF!</v>
      </c>
      <c r="R3716" s="13" t="e">
        <f>VLOOKUP(J3716,'[1]Nhân viên'!$E$20:$F$41,2,0)</f>
        <v>#REF!</v>
      </c>
    </row>
    <row r="3717" spans="1:18" hidden="1">
      <c r="A3717" s="11">
        <v>3719</v>
      </c>
      <c r="B3717" s="11">
        <f t="shared" si="174"/>
        <v>0</v>
      </c>
      <c r="E3717" s="13" t="e">
        <f>VLOOKUP(D3717,#REF!,2,0)</f>
        <v>#REF!</v>
      </c>
      <c r="H3717" s="13" t="e">
        <f>VLOOKUP(F3717,#REF!,2,0)</f>
        <v>#REF!</v>
      </c>
      <c r="I3717" s="13" t="str">
        <f>VLOOKUP(F3717,'[1]Khách hàng'!$A$4:$F$2144,3,0)</f>
        <v>Số 1 đường số 17A, Khu phố 11, Phường Bình Trị Đông B, Quận Bình Tân, TP.HCM.</v>
      </c>
      <c r="J3717" s="13" t="e">
        <f>VLOOKUP(F3717,#REF!,5,0)</f>
        <v>#REF!</v>
      </c>
      <c r="M3717" s="13" t="e">
        <f>VLOOKUP(K3717,#REF!,2,0)</f>
        <v>#REF!</v>
      </c>
      <c r="N3717" s="17" t="e">
        <f>VLOOKUP(K3717,#REF!,6,0)</f>
        <v>#REF!</v>
      </c>
      <c r="O3717" s="17" t="e">
        <f t="shared" si="175"/>
        <v>#REF!</v>
      </c>
      <c r="P3717" s="22">
        <v>0.08</v>
      </c>
      <c r="Q3717" s="17" t="e">
        <f t="shared" si="176"/>
        <v>#REF!</v>
      </c>
      <c r="R3717" s="13" t="e">
        <f>VLOOKUP(J3717,'[1]Nhân viên'!$E$20:$F$41,2,0)</f>
        <v>#REF!</v>
      </c>
    </row>
    <row r="3718" spans="1:18" hidden="1">
      <c r="A3718" s="11">
        <v>3720</v>
      </c>
      <c r="B3718" s="11">
        <f t="shared" si="174"/>
        <v>0</v>
      </c>
      <c r="E3718" s="13" t="e">
        <f>VLOOKUP(D3718,#REF!,2,0)</f>
        <v>#REF!</v>
      </c>
      <c r="H3718" s="13" t="e">
        <f>VLOOKUP(F3718,#REF!,2,0)</f>
        <v>#REF!</v>
      </c>
      <c r="I3718" s="13" t="str">
        <f>VLOOKUP(F3718,'[1]Khách hàng'!$A$4:$F$2144,3,0)</f>
        <v>Số 1 đường số 17A, Khu phố 11, Phường Bình Trị Đông B, Quận Bình Tân, TP.HCM.</v>
      </c>
      <c r="J3718" s="13" t="e">
        <f>VLOOKUP(F3718,#REF!,5,0)</f>
        <v>#REF!</v>
      </c>
      <c r="M3718" s="13" t="e">
        <f>VLOOKUP(K3718,#REF!,2,0)</f>
        <v>#REF!</v>
      </c>
      <c r="N3718" s="17" t="e">
        <f>VLOOKUP(K3718,#REF!,6,0)</f>
        <v>#REF!</v>
      </c>
      <c r="O3718" s="17" t="e">
        <f t="shared" si="175"/>
        <v>#REF!</v>
      </c>
      <c r="P3718" s="22">
        <v>0.08</v>
      </c>
      <c r="Q3718" s="17" t="e">
        <f t="shared" si="176"/>
        <v>#REF!</v>
      </c>
      <c r="R3718" s="13" t="e">
        <f>VLOOKUP(J3718,'[1]Nhân viên'!$E$20:$F$41,2,0)</f>
        <v>#REF!</v>
      </c>
    </row>
    <row r="3719" spans="1:18" hidden="1">
      <c r="A3719" s="11">
        <v>3721</v>
      </c>
      <c r="B3719" s="11">
        <f t="shared" si="174"/>
        <v>0</v>
      </c>
      <c r="E3719" s="13" t="e">
        <f>VLOOKUP(D3719,#REF!,2,0)</f>
        <v>#REF!</v>
      </c>
      <c r="H3719" s="13" t="e">
        <f>VLOOKUP(F3719,#REF!,2,0)</f>
        <v>#REF!</v>
      </c>
      <c r="I3719" s="13" t="str">
        <f>VLOOKUP(F3719,'[1]Khách hàng'!$A$4:$F$2144,3,0)</f>
        <v>Số 1 đường số 17A, Khu phố 11, Phường Bình Trị Đông B, Quận Bình Tân, TP.HCM.</v>
      </c>
      <c r="J3719" s="13" t="e">
        <f>VLOOKUP(F3719,#REF!,5,0)</f>
        <v>#REF!</v>
      </c>
      <c r="M3719" s="13" t="e">
        <f>VLOOKUP(K3719,#REF!,2,0)</f>
        <v>#REF!</v>
      </c>
      <c r="N3719" s="17" t="e">
        <f>VLOOKUP(K3719,#REF!,6,0)</f>
        <v>#REF!</v>
      </c>
      <c r="O3719" s="17" t="e">
        <f t="shared" si="175"/>
        <v>#REF!</v>
      </c>
      <c r="P3719" s="22">
        <v>0.08</v>
      </c>
      <c r="Q3719" s="17" t="e">
        <f t="shared" si="176"/>
        <v>#REF!</v>
      </c>
      <c r="R3719" s="13" t="e">
        <f>VLOOKUP(J3719,'[1]Nhân viên'!$E$20:$F$41,2,0)</f>
        <v>#REF!</v>
      </c>
    </row>
    <row r="3720" spans="1:18" hidden="1">
      <c r="A3720" s="11">
        <v>3722</v>
      </c>
      <c r="B3720" s="11">
        <f t="shared" si="174"/>
        <v>0</v>
      </c>
      <c r="E3720" s="13" t="e">
        <f>VLOOKUP(D3720,#REF!,2,0)</f>
        <v>#REF!</v>
      </c>
      <c r="H3720" s="13" t="e">
        <f>VLOOKUP(F3720,#REF!,2,0)</f>
        <v>#REF!</v>
      </c>
      <c r="I3720" s="13" t="str">
        <f>VLOOKUP(F3720,'[1]Khách hàng'!$A$4:$F$2144,3,0)</f>
        <v>Số 1 đường số 17A, Khu phố 11, Phường Bình Trị Đông B, Quận Bình Tân, TP.HCM.</v>
      </c>
      <c r="J3720" s="13" t="e">
        <f>VLOOKUP(F3720,#REF!,5,0)</f>
        <v>#REF!</v>
      </c>
      <c r="M3720" s="13" t="e">
        <f>VLOOKUP(K3720,#REF!,2,0)</f>
        <v>#REF!</v>
      </c>
      <c r="N3720" s="17" t="e">
        <f>VLOOKUP(K3720,#REF!,6,0)</f>
        <v>#REF!</v>
      </c>
      <c r="O3720" s="17" t="e">
        <f t="shared" si="175"/>
        <v>#REF!</v>
      </c>
      <c r="P3720" s="22">
        <v>0.08</v>
      </c>
      <c r="Q3720" s="17" t="e">
        <f t="shared" si="176"/>
        <v>#REF!</v>
      </c>
      <c r="R3720" s="13" t="e">
        <f>VLOOKUP(J3720,'[1]Nhân viên'!$E$20:$F$41,2,0)</f>
        <v>#REF!</v>
      </c>
    </row>
    <row r="3721" spans="1:18" hidden="1">
      <c r="A3721" s="11">
        <v>3723</v>
      </c>
      <c r="B3721" s="11">
        <f t="shared" si="174"/>
        <v>0</v>
      </c>
      <c r="E3721" s="13" t="e">
        <f>VLOOKUP(D3721,#REF!,2,0)</f>
        <v>#REF!</v>
      </c>
      <c r="H3721" s="13" t="e">
        <f>VLOOKUP(F3721,#REF!,2,0)</f>
        <v>#REF!</v>
      </c>
      <c r="I3721" s="13" t="str">
        <f>VLOOKUP(F3721,'[1]Khách hàng'!$A$4:$F$2144,3,0)</f>
        <v>Số 1 đường số 17A, Khu phố 11, Phường Bình Trị Đông B, Quận Bình Tân, TP.HCM.</v>
      </c>
      <c r="J3721" s="13" t="e">
        <f>VLOOKUP(F3721,#REF!,5,0)</f>
        <v>#REF!</v>
      </c>
      <c r="M3721" s="13" t="e">
        <f>VLOOKUP(K3721,#REF!,2,0)</f>
        <v>#REF!</v>
      </c>
      <c r="N3721" s="17" t="e">
        <f>VLOOKUP(K3721,#REF!,6,0)</f>
        <v>#REF!</v>
      </c>
      <c r="O3721" s="17" t="e">
        <f t="shared" si="175"/>
        <v>#REF!</v>
      </c>
      <c r="P3721" s="22">
        <v>0.08</v>
      </c>
      <c r="Q3721" s="17" t="e">
        <f t="shared" si="176"/>
        <v>#REF!</v>
      </c>
      <c r="R3721" s="13" t="e">
        <f>VLOOKUP(J3721,'[1]Nhân viên'!$E$20:$F$41,2,0)</f>
        <v>#REF!</v>
      </c>
    </row>
    <row r="3722" spans="1:18" hidden="1">
      <c r="A3722" s="11">
        <v>3724</v>
      </c>
      <c r="B3722" s="11">
        <f t="shared" si="174"/>
        <v>0</v>
      </c>
      <c r="E3722" s="13" t="e">
        <f>VLOOKUP(D3722,#REF!,2,0)</f>
        <v>#REF!</v>
      </c>
      <c r="H3722" s="13" t="e">
        <f>VLOOKUP(F3722,#REF!,2,0)</f>
        <v>#REF!</v>
      </c>
      <c r="I3722" s="13" t="str">
        <f>VLOOKUP(F3722,'[1]Khách hàng'!$A$4:$F$2144,3,0)</f>
        <v>Số 1 đường số 17A, Khu phố 11, Phường Bình Trị Đông B, Quận Bình Tân, TP.HCM.</v>
      </c>
      <c r="J3722" s="13" t="e">
        <f>VLOOKUP(F3722,#REF!,5,0)</f>
        <v>#REF!</v>
      </c>
      <c r="M3722" s="13" t="e">
        <f>VLOOKUP(K3722,#REF!,2,0)</f>
        <v>#REF!</v>
      </c>
      <c r="N3722" s="17" t="e">
        <f>VLOOKUP(K3722,#REF!,6,0)</f>
        <v>#REF!</v>
      </c>
      <c r="O3722" s="17" t="e">
        <f t="shared" si="175"/>
        <v>#REF!</v>
      </c>
      <c r="P3722" s="22">
        <v>0.08</v>
      </c>
      <c r="Q3722" s="17" t="e">
        <f t="shared" si="176"/>
        <v>#REF!</v>
      </c>
      <c r="R3722" s="13" t="e">
        <f>VLOOKUP(J3722,'[1]Nhân viên'!$E$20:$F$41,2,0)</f>
        <v>#REF!</v>
      </c>
    </row>
    <row r="3723" spans="1:18" hidden="1">
      <c r="A3723" s="11">
        <v>3725</v>
      </c>
      <c r="B3723" s="11">
        <f t="shared" si="174"/>
        <v>0</v>
      </c>
      <c r="E3723" s="13" t="e">
        <f>VLOOKUP(D3723,#REF!,2,0)</f>
        <v>#REF!</v>
      </c>
      <c r="H3723" s="13" t="e">
        <f>VLOOKUP(F3723,#REF!,2,0)</f>
        <v>#REF!</v>
      </c>
      <c r="I3723" s="13" t="str">
        <f>VLOOKUP(F3723,'[1]Khách hàng'!$A$4:$F$2144,3,0)</f>
        <v>Số 1 đường số 17A, Khu phố 11, Phường Bình Trị Đông B, Quận Bình Tân, TP.HCM.</v>
      </c>
      <c r="J3723" s="13" t="e">
        <f>VLOOKUP(F3723,#REF!,5,0)</f>
        <v>#REF!</v>
      </c>
      <c r="M3723" s="13" t="e">
        <f>VLOOKUP(K3723,#REF!,2,0)</f>
        <v>#REF!</v>
      </c>
      <c r="N3723" s="17" t="e">
        <f>VLOOKUP(K3723,#REF!,6,0)</f>
        <v>#REF!</v>
      </c>
      <c r="O3723" s="17" t="e">
        <f t="shared" si="175"/>
        <v>#REF!</v>
      </c>
      <c r="P3723" s="22">
        <v>0.08</v>
      </c>
      <c r="Q3723" s="17" t="e">
        <f t="shared" si="176"/>
        <v>#REF!</v>
      </c>
      <c r="R3723" s="13" t="e">
        <f>VLOOKUP(J3723,'[1]Nhân viên'!$E$20:$F$41,2,0)</f>
        <v>#REF!</v>
      </c>
    </row>
    <row r="3724" spans="1:18" hidden="1">
      <c r="A3724" s="11">
        <v>3726</v>
      </c>
      <c r="B3724" s="11">
        <f t="shared" si="174"/>
        <v>0</v>
      </c>
      <c r="E3724" s="13" t="e">
        <f>VLOOKUP(D3724,#REF!,2,0)</f>
        <v>#REF!</v>
      </c>
      <c r="H3724" s="13" t="e">
        <f>VLOOKUP(F3724,#REF!,2,0)</f>
        <v>#REF!</v>
      </c>
      <c r="I3724" s="13" t="str">
        <f>VLOOKUP(F3724,'[1]Khách hàng'!$A$4:$F$2144,3,0)</f>
        <v>Số 1 đường số 17A, Khu phố 11, Phường Bình Trị Đông B, Quận Bình Tân, TP.HCM.</v>
      </c>
      <c r="J3724" s="13" t="e">
        <f>VLOOKUP(F3724,#REF!,5,0)</f>
        <v>#REF!</v>
      </c>
      <c r="M3724" s="13" t="e">
        <f>VLOOKUP(K3724,#REF!,2,0)</f>
        <v>#REF!</v>
      </c>
      <c r="N3724" s="17" t="e">
        <f>VLOOKUP(K3724,#REF!,6,0)</f>
        <v>#REF!</v>
      </c>
      <c r="O3724" s="17" t="e">
        <f t="shared" si="175"/>
        <v>#REF!</v>
      </c>
      <c r="P3724" s="22">
        <v>0.08</v>
      </c>
      <c r="Q3724" s="17" t="e">
        <f t="shared" si="176"/>
        <v>#REF!</v>
      </c>
      <c r="R3724" s="13" t="e">
        <f>VLOOKUP(J3724,'[1]Nhân viên'!$E$20:$F$41,2,0)</f>
        <v>#REF!</v>
      </c>
    </row>
    <row r="3725" spans="1:18" hidden="1">
      <c r="A3725" s="11">
        <v>3727</v>
      </c>
      <c r="B3725" s="11">
        <f t="shared" si="174"/>
        <v>0</v>
      </c>
      <c r="E3725" s="13" t="e">
        <f>VLOOKUP(D3725,#REF!,2,0)</f>
        <v>#REF!</v>
      </c>
      <c r="H3725" s="13" t="e">
        <f>VLOOKUP(F3725,#REF!,2,0)</f>
        <v>#REF!</v>
      </c>
      <c r="I3725" s="13" t="str">
        <f>VLOOKUP(F3725,'[1]Khách hàng'!$A$4:$F$2144,3,0)</f>
        <v>Số 1 đường số 17A, Khu phố 11, Phường Bình Trị Đông B, Quận Bình Tân, TP.HCM.</v>
      </c>
      <c r="J3725" s="13" t="e">
        <f>VLOOKUP(F3725,#REF!,5,0)</f>
        <v>#REF!</v>
      </c>
      <c r="M3725" s="13" t="e">
        <f>VLOOKUP(K3725,#REF!,2,0)</f>
        <v>#REF!</v>
      </c>
      <c r="N3725" s="17" t="e">
        <f>VLOOKUP(K3725,#REF!,6,0)</f>
        <v>#REF!</v>
      </c>
      <c r="O3725" s="17" t="e">
        <f t="shared" si="175"/>
        <v>#REF!</v>
      </c>
      <c r="P3725" s="22">
        <v>0.08</v>
      </c>
      <c r="Q3725" s="17" t="e">
        <f t="shared" si="176"/>
        <v>#REF!</v>
      </c>
      <c r="R3725" s="13" t="e">
        <f>VLOOKUP(J3725,'[1]Nhân viên'!$E$20:$F$41,2,0)</f>
        <v>#REF!</v>
      </c>
    </row>
    <row r="3726" spans="1:18" hidden="1">
      <c r="A3726" s="11">
        <v>3728</v>
      </c>
      <c r="B3726" s="11">
        <f t="shared" si="174"/>
        <v>0</v>
      </c>
      <c r="E3726" s="13" t="e">
        <f>VLOOKUP(D3726,#REF!,2,0)</f>
        <v>#REF!</v>
      </c>
      <c r="H3726" s="13" t="e">
        <f>VLOOKUP(F3726,#REF!,2,0)</f>
        <v>#REF!</v>
      </c>
      <c r="I3726" s="13" t="str">
        <f>VLOOKUP(F3726,'[1]Khách hàng'!$A$4:$F$2144,3,0)</f>
        <v>Số 1 đường số 17A, Khu phố 11, Phường Bình Trị Đông B, Quận Bình Tân, TP.HCM.</v>
      </c>
      <c r="J3726" s="13" t="e">
        <f>VLOOKUP(F3726,#REF!,5,0)</f>
        <v>#REF!</v>
      </c>
      <c r="M3726" s="13" t="e">
        <f>VLOOKUP(K3726,#REF!,2,0)</f>
        <v>#REF!</v>
      </c>
      <c r="N3726" s="17" t="e">
        <f>VLOOKUP(K3726,#REF!,6,0)</f>
        <v>#REF!</v>
      </c>
      <c r="O3726" s="17" t="e">
        <f t="shared" si="175"/>
        <v>#REF!</v>
      </c>
      <c r="P3726" s="22">
        <v>0.08</v>
      </c>
      <c r="Q3726" s="17" t="e">
        <f t="shared" si="176"/>
        <v>#REF!</v>
      </c>
      <c r="R3726" s="13" t="e">
        <f>VLOOKUP(J3726,'[1]Nhân viên'!$E$20:$F$41,2,0)</f>
        <v>#REF!</v>
      </c>
    </row>
    <row r="3727" spans="1:18" hidden="1">
      <c r="A3727" s="11">
        <v>3729</v>
      </c>
      <c r="B3727" s="11">
        <f t="shared" si="174"/>
        <v>0</v>
      </c>
      <c r="E3727" s="13" t="e">
        <f>VLOOKUP(D3727,#REF!,2,0)</f>
        <v>#REF!</v>
      </c>
      <c r="H3727" s="13" t="e">
        <f>VLOOKUP(F3727,#REF!,2,0)</f>
        <v>#REF!</v>
      </c>
      <c r="I3727" s="13" t="str">
        <f>VLOOKUP(F3727,'[1]Khách hàng'!$A$4:$F$2144,3,0)</f>
        <v>Số 1 đường số 17A, Khu phố 11, Phường Bình Trị Đông B, Quận Bình Tân, TP.HCM.</v>
      </c>
      <c r="J3727" s="13" t="e">
        <f>VLOOKUP(F3727,#REF!,5,0)</f>
        <v>#REF!</v>
      </c>
      <c r="M3727" s="13" t="e">
        <f>VLOOKUP(K3727,#REF!,2,0)</f>
        <v>#REF!</v>
      </c>
      <c r="N3727" s="17" t="e">
        <f>VLOOKUP(K3727,#REF!,6,0)</f>
        <v>#REF!</v>
      </c>
      <c r="O3727" s="17" t="e">
        <f t="shared" si="175"/>
        <v>#REF!</v>
      </c>
      <c r="P3727" s="22">
        <v>0.08</v>
      </c>
      <c r="Q3727" s="17" t="e">
        <f t="shared" si="176"/>
        <v>#REF!</v>
      </c>
      <c r="R3727" s="13" t="e">
        <f>VLOOKUP(J3727,'[1]Nhân viên'!$E$20:$F$41,2,0)</f>
        <v>#REF!</v>
      </c>
    </row>
    <row r="3728" spans="1:18" hidden="1">
      <c r="A3728" s="11">
        <v>3730</v>
      </c>
      <c r="B3728" s="11">
        <f t="shared" si="174"/>
        <v>0</v>
      </c>
      <c r="E3728" s="13" t="e">
        <f>VLOOKUP(D3728,#REF!,2,0)</f>
        <v>#REF!</v>
      </c>
      <c r="H3728" s="13" t="e">
        <f>VLOOKUP(F3728,#REF!,2,0)</f>
        <v>#REF!</v>
      </c>
      <c r="I3728" s="13" t="str">
        <f>VLOOKUP(F3728,'[1]Khách hàng'!$A$4:$F$2144,3,0)</f>
        <v>Số 1 đường số 17A, Khu phố 11, Phường Bình Trị Đông B, Quận Bình Tân, TP.HCM.</v>
      </c>
      <c r="J3728" s="13" t="e">
        <f>VLOOKUP(F3728,#REF!,5,0)</f>
        <v>#REF!</v>
      </c>
      <c r="M3728" s="13" t="e">
        <f>VLOOKUP(K3728,#REF!,2,0)</f>
        <v>#REF!</v>
      </c>
      <c r="N3728" s="17" t="e">
        <f>VLOOKUP(K3728,#REF!,6,0)</f>
        <v>#REF!</v>
      </c>
      <c r="O3728" s="17" t="e">
        <f t="shared" si="175"/>
        <v>#REF!</v>
      </c>
      <c r="P3728" s="22">
        <v>0.08</v>
      </c>
      <c r="Q3728" s="17" t="e">
        <f t="shared" si="176"/>
        <v>#REF!</v>
      </c>
      <c r="R3728" s="13" t="e">
        <f>VLOOKUP(J3728,'[1]Nhân viên'!$E$20:$F$41,2,0)</f>
        <v>#REF!</v>
      </c>
    </row>
    <row r="3729" spans="1:18" hidden="1">
      <c r="A3729" s="11">
        <v>3731</v>
      </c>
      <c r="B3729" s="11">
        <f t="shared" si="174"/>
        <v>0</v>
      </c>
      <c r="E3729" s="13" t="e">
        <f>VLOOKUP(D3729,#REF!,2,0)</f>
        <v>#REF!</v>
      </c>
      <c r="H3729" s="13" t="e">
        <f>VLOOKUP(F3729,#REF!,2,0)</f>
        <v>#REF!</v>
      </c>
      <c r="I3729" s="13" t="str">
        <f>VLOOKUP(F3729,'[1]Khách hàng'!$A$4:$F$2144,3,0)</f>
        <v>Số 1 đường số 17A, Khu phố 11, Phường Bình Trị Đông B, Quận Bình Tân, TP.HCM.</v>
      </c>
      <c r="J3729" s="13" t="e">
        <f>VLOOKUP(F3729,#REF!,5,0)</f>
        <v>#REF!</v>
      </c>
      <c r="M3729" s="13" t="e">
        <f>VLOOKUP(K3729,#REF!,2,0)</f>
        <v>#REF!</v>
      </c>
      <c r="N3729" s="17" t="e">
        <f>VLOOKUP(K3729,#REF!,6,0)</f>
        <v>#REF!</v>
      </c>
      <c r="O3729" s="17" t="e">
        <f t="shared" si="175"/>
        <v>#REF!</v>
      </c>
      <c r="P3729" s="22">
        <v>0.08</v>
      </c>
      <c r="Q3729" s="17" t="e">
        <f t="shared" si="176"/>
        <v>#REF!</v>
      </c>
      <c r="R3729" s="13" t="e">
        <f>VLOOKUP(J3729,'[1]Nhân viên'!$E$20:$F$41,2,0)</f>
        <v>#REF!</v>
      </c>
    </row>
    <row r="3730" spans="1:18" hidden="1">
      <c r="A3730" s="11">
        <v>3732</v>
      </c>
      <c r="B3730" s="11">
        <f t="shared" si="174"/>
        <v>0</v>
      </c>
      <c r="E3730" s="13" t="e">
        <f>VLOOKUP(D3730,#REF!,2,0)</f>
        <v>#REF!</v>
      </c>
      <c r="H3730" s="13" t="e">
        <f>VLOOKUP(F3730,#REF!,2,0)</f>
        <v>#REF!</v>
      </c>
      <c r="I3730" s="13" t="str">
        <f>VLOOKUP(F3730,'[1]Khách hàng'!$A$4:$F$2144,3,0)</f>
        <v>Số 1 đường số 17A, Khu phố 11, Phường Bình Trị Đông B, Quận Bình Tân, TP.HCM.</v>
      </c>
      <c r="J3730" s="13" t="e">
        <f>VLOOKUP(F3730,#REF!,5,0)</f>
        <v>#REF!</v>
      </c>
      <c r="M3730" s="13" t="e">
        <f>VLOOKUP(K3730,#REF!,2,0)</f>
        <v>#REF!</v>
      </c>
      <c r="N3730" s="17" t="e">
        <f>VLOOKUP(K3730,#REF!,6,0)</f>
        <v>#REF!</v>
      </c>
      <c r="O3730" s="17" t="e">
        <f t="shared" si="175"/>
        <v>#REF!</v>
      </c>
      <c r="P3730" s="22">
        <v>0.08</v>
      </c>
      <c r="Q3730" s="17" t="e">
        <f t="shared" si="176"/>
        <v>#REF!</v>
      </c>
      <c r="R3730" s="13" t="e">
        <f>VLOOKUP(J3730,'[1]Nhân viên'!$E$20:$F$41,2,0)</f>
        <v>#REF!</v>
      </c>
    </row>
    <row r="3731" spans="1:18" hidden="1">
      <c r="A3731" s="11">
        <v>3733</v>
      </c>
      <c r="B3731" s="11">
        <f t="shared" si="174"/>
        <v>0</v>
      </c>
      <c r="E3731" s="13" t="e">
        <f>VLOOKUP(D3731,#REF!,2,0)</f>
        <v>#REF!</v>
      </c>
      <c r="H3731" s="13" t="e">
        <f>VLOOKUP(F3731,#REF!,2,0)</f>
        <v>#REF!</v>
      </c>
      <c r="I3731" s="13" t="str">
        <f>VLOOKUP(F3731,'[1]Khách hàng'!$A$4:$F$2144,3,0)</f>
        <v>Số 1 đường số 17A, Khu phố 11, Phường Bình Trị Đông B, Quận Bình Tân, TP.HCM.</v>
      </c>
      <c r="J3731" s="13" t="e">
        <f>VLOOKUP(F3731,#REF!,5,0)</f>
        <v>#REF!</v>
      </c>
      <c r="M3731" s="13" t="e">
        <f>VLOOKUP(K3731,#REF!,2,0)</f>
        <v>#REF!</v>
      </c>
      <c r="N3731" s="17" t="e">
        <f>VLOOKUP(K3731,#REF!,6,0)</f>
        <v>#REF!</v>
      </c>
      <c r="O3731" s="17" t="e">
        <f t="shared" si="175"/>
        <v>#REF!</v>
      </c>
      <c r="P3731" s="22">
        <v>0.08</v>
      </c>
      <c r="Q3731" s="17" t="e">
        <f t="shared" si="176"/>
        <v>#REF!</v>
      </c>
      <c r="R3731" s="13" t="e">
        <f>VLOOKUP(J3731,'[1]Nhân viên'!$E$20:$F$41,2,0)</f>
        <v>#REF!</v>
      </c>
    </row>
    <row r="3732" spans="1:18" hidden="1">
      <c r="A3732" s="11">
        <v>3734</v>
      </c>
      <c r="B3732" s="11">
        <f t="shared" si="174"/>
        <v>0</v>
      </c>
      <c r="E3732" s="13" t="e">
        <f>VLOOKUP(D3732,#REF!,2,0)</f>
        <v>#REF!</v>
      </c>
      <c r="H3732" s="13" t="e">
        <f>VLOOKUP(F3732,#REF!,2,0)</f>
        <v>#REF!</v>
      </c>
      <c r="I3732" s="13" t="str">
        <f>VLOOKUP(F3732,'[1]Khách hàng'!$A$4:$F$2144,3,0)</f>
        <v>Số 1 đường số 17A, Khu phố 11, Phường Bình Trị Đông B, Quận Bình Tân, TP.HCM.</v>
      </c>
      <c r="J3732" s="13" t="e">
        <f>VLOOKUP(F3732,#REF!,5,0)</f>
        <v>#REF!</v>
      </c>
      <c r="M3732" s="13" t="e">
        <f>VLOOKUP(K3732,#REF!,2,0)</f>
        <v>#REF!</v>
      </c>
      <c r="N3732" s="17" t="e">
        <f>VLOOKUP(K3732,#REF!,6,0)</f>
        <v>#REF!</v>
      </c>
      <c r="O3732" s="17" t="e">
        <f t="shared" si="175"/>
        <v>#REF!</v>
      </c>
      <c r="P3732" s="22">
        <v>0.08</v>
      </c>
      <c r="Q3732" s="17" t="e">
        <f t="shared" si="176"/>
        <v>#REF!</v>
      </c>
      <c r="R3732" s="13" t="e">
        <f>VLOOKUP(J3732,'[1]Nhân viên'!$E$20:$F$41,2,0)</f>
        <v>#REF!</v>
      </c>
    </row>
    <row r="3733" spans="1:18" hidden="1">
      <c r="A3733" s="11">
        <v>3735</v>
      </c>
      <c r="B3733" s="11">
        <f t="shared" si="174"/>
        <v>0</v>
      </c>
      <c r="E3733" s="13" t="e">
        <f>VLOOKUP(D3733,#REF!,2,0)</f>
        <v>#REF!</v>
      </c>
      <c r="H3733" s="13" t="e">
        <f>VLOOKUP(F3733,#REF!,2,0)</f>
        <v>#REF!</v>
      </c>
      <c r="I3733" s="13" t="str">
        <f>VLOOKUP(F3733,'[1]Khách hàng'!$A$4:$F$2144,3,0)</f>
        <v>Số 1 đường số 17A, Khu phố 11, Phường Bình Trị Đông B, Quận Bình Tân, TP.HCM.</v>
      </c>
      <c r="J3733" s="13" t="e">
        <f>VLOOKUP(F3733,#REF!,5,0)</f>
        <v>#REF!</v>
      </c>
      <c r="M3733" s="13" t="e">
        <f>VLOOKUP(K3733,#REF!,2,0)</f>
        <v>#REF!</v>
      </c>
      <c r="N3733" s="17" t="e">
        <f>VLOOKUP(K3733,#REF!,6,0)</f>
        <v>#REF!</v>
      </c>
      <c r="O3733" s="17" t="e">
        <f t="shared" si="175"/>
        <v>#REF!</v>
      </c>
      <c r="P3733" s="22">
        <v>0.08</v>
      </c>
      <c r="Q3733" s="17" t="e">
        <f t="shared" si="176"/>
        <v>#REF!</v>
      </c>
      <c r="R3733" s="13" t="e">
        <f>VLOOKUP(J3733,'[1]Nhân viên'!$E$20:$F$41,2,0)</f>
        <v>#REF!</v>
      </c>
    </row>
    <row r="3734" spans="1:18" hidden="1">
      <c r="A3734" s="11">
        <v>3736</v>
      </c>
      <c r="B3734" s="11">
        <f t="shared" si="174"/>
        <v>0</v>
      </c>
      <c r="E3734" s="13" t="e">
        <f>VLOOKUP(D3734,#REF!,2,0)</f>
        <v>#REF!</v>
      </c>
      <c r="H3734" s="13" t="e">
        <f>VLOOKUP(F3734,#REF!,2,0)</f>
        <v>#REF!</v>
      </c>
      <c r="I3734" s="13" t="str">
        <f>VLOOKUP(F3734,'[1]Khách hàng'!$A$4:$F$2144,3,0)</f>
        <v>Số 1 đường số 17A, Khu phố 11, Phường Bình Trị Đông B, Quận Bình Tân, TP.HCM.</v>
      </c>
      <c r="J3734" s="13" t="e">
        <f>VLOOKUP(F3734,#REF!,5,0)</f>
        <v>#REF!</v>
      </c>
      <c r="M3734" s="13" t="e">
        <f>VLOOKUP(K3734,#REF!,2,0)</f>
        <v>#REF!</v>
      </c>
      <c r="N3734" s="17" t="e">
        <f>VLOOKUP(K3734,#REF!,6,0)</f>
        <v>#REF!</v>
      </c>
      <c r="O3734" s="17" t="e">
        <f t="shared" si="175"/>
        <v>#REF!</v>
      </c>
      <c r="P3734" s="22">
        <v>0.08</v>
      </c>
      <c r="Q3734" s="17" t="e">
        <f t="shared" si="176"/>
        <v>#REF!</v>
      </c>
      <c r="R3734" s="13" t="e">
        <f>VLOOKUP(J3734,'[1]Nhân viên'!$E$20:$F$41,2,0)</f>
        <v>#REF!</v>
      </c>
    </row>
    <row r="3735" spans="1:18" hidden="1">
      <c r="A3735" s="11">
        <v>3737</v>
      </c>
      <c r="B3735" s="11">
        <f t="shared" si="174"/>
        <v>0</v>
      </c>
      <c r="E3735" s="13" t="e">
        <f>VLOOKUP(D3735,#REF!,2,0)</f>
        <v>#REF!</v>
      </c>
      <c r="H3735" s="13" t="e">
        <f>VLOOKUP(F3735,#REF!,2,0)</f>
        <v>#REF!</v>
      </c>
      <c r="I3735" s="13" t="str">
        <f>VLOOKUP(F3735,'[1]Khách hàng'!$A$4:$F$2144,3,0)</f>
        <v>Số 1 đường số 17A, Khu phố 11, Phường Bình Trị Đông B, Quận Bình Tân, TP.HCM.</v>
      </c>
      <c r="J3735" s="13" t="e">
        <f>VLOOKUP(F3735,#REF!,5,0)</f>
        <v>#REF!</v>
      </c>
      <c r="M3735" s="13" t="e">
        <f>VLOOKUP(K3735,#REF!,2,0)</f>
        <v>#REF!</v>
      </c>
      <c r="N3735" s="17" t="e">
        <f>VLOOKUP(K3735,#REF!,6,0)</f>
        <v>#REF!</v>
      </c>
      <c r="O3735" s="17" t="e">
        <f t="shared" si="175"/>
        <v>#REF!</v>
      </c>
      <c r="P3735" s="22">
        <v>0.08</v>
      </c>
      <c r="Q3735" s="17" t="e">
        <f t="shared" si="176"/>
        <v>#REF!</v>
      </c>
      <c r="R3735" s="13" t="e">
        <f>VLOOKUP(J3735,'[1]Nhân viên'!$E$20:$F$41,2,0)</f>
        <v>#REF!</v>
      </c>
    </row>
    <row r="3736" spans="1:18" hidden="1">
      <c r="A3736" s="11">
        <v>3738</v>
      </c>
      <c r="B3736" s="11">
        <f t="shared" si="174"/>
        <v>0</v>
      </c>
      <c r="E3736" s="13" t="e">
        <f>VLOOKUP(D3736,#REF!,2,0)</f>
        <v>#REF!</v>
      </c>
      <c r="H3736" s="13" t="e">
        <f>VLOOKUP(F3736,#REF!,2,0)</f>
        <v>#REF!</v>
      </c>
      <c r="I3736" s="13" t="str">
        <f>VLOOKUP(F3736,'[1]Khách hàng'!$A$4:$F$2144,3,0)</f>
        <v>Số 1 đường số 17A, Khu phố 11, Phường Bình Trị Đông B, Quận Bình Tân, TP.HCM.</v>
      </c>
      <c r="J3736" s="13" t="e">
        <f>VLOOKUP(F3736,#REF!,5,0)</f>
        <v>#REF!</v>
      </c>
      <c r="M3736" s="13" t="e">
        <f>VLOOKUP(K3736,#REF!,2,0)</f>
        <v>#REF!</v>
      </c>
      <c r="N3736" s="17" t="e">
        <f>VLOOKUP(K3736,#REF!,6,0)</f>
        <v>#REF!</v>
      </c>
      <c r="O3736" s="17" t="e">
        <f t="shared" si="175"/>
        <v>#REF!</v>
      </c>
      <c r="P3736" s="22">
        <v>0.08</v>
      </c>
      <c r="Q3736" s="17" t="e">
        <f t="shared" si="176"/>
        <v>#REF!</v>
      </c>
      <c r="R3736" s="13" t="e">
        <f>VLOOKUP(J3736,'[1]Nhân viên'!$E$20:$F$41,2,0)</f>
        <v>#REF!</v>
      </c>
    </row>
    <row r="3737" spans="1:18" hidden="1">
      <c r="A3737" s="11">
        <v>3739</v>
      </c>
      <c r="B3737" s="11">
        <f t="shared" si="174"/>
        <v>0</v>
      </c>
      <c r="E3737" s="13" t="e">
        <f>VLOOKUP(D3737,#REF!,2,0)</f>
        <v>#REF!</v>
      </c>
      <c r="H3737" s="13" t="e">
        <f>VLOOKUP(F3737,#REF!,2,0)</f>
        <v>#REF!</v>
      </c>
      <c r="I3737" s="13" t="str">
        <f>VLOOKUP(F3737,'[1]Khách hàng'!$A$4:$F$2144,3,0)</f>
        <v>Số 1 đường số 17A, Khu phố 11, Phường Bình Trị Đông B, Quận Bình Tân, TP.HCM.</v>
      </c>
      <c r="J3737" s="13" t="e">
        <f>VLOOKUP(F3737,#REF!,5,0)</f>
        <v>#REF!</v>
      </c>
      <c r="M3737" s="13" t="e">
        <f>VLOOKUP(K3737,#REF!,2,0)</f>
        <v>#REF!</v>
      </c>
      <c r="N3737" s="17" t="e">
        <f>VLOOKUP(K3737,#REF!,6,0)</f>
        <v>#REF!</v>
      </c>
      <c r="O3737" s="17" t="e">
        <f t="shared" si="175"/>
        <v>#REF!</v>
      </c>
      <c r="P3737" s="22">
        <v>0.08</v>
      </c>
      <c r="Q3737" s="17" t="e">
        <f t="shared" si="176"/>
        <v>#REF!</v>
      </c>
      <c r="R3737" s="13" t="e">
        <f>VLOOKUP(J3737,'[1]Nhân viên'!$E$20:$F$41,2,0)</f>
        <v>#REF!</v>
      </c>
    </row>
    <row r="3738" spans="1:18" hidden="1">
      <c r="A3738" s="11">
        <v>3740</v>
      </c>
      <c r="B3738" s="11">
        <f t="shared" si="174"/>
        <v>0</v>
      </c>
      <c r="E3738" s="13" t="e">
        <f>VLOOKUP(D3738,#REF!,2,0)</f>
        <v>#REF!</v>
      </c>
      <c r="H3738" s="13" t="e">
        <f>VLOOKUP(F3738,#REF!,2,0)</f>
        <v>#REF!</v>
      </c>
      <c r="I3738" s="13" t="str">
        <f>VLOOKUP(F3738,'[1]Khách hàng'!$A$4:$F$2144,3,0)</f>
        <v>Số 1 đường số 17A, Khu phố 11, Phường Bình Trị Đông B, Quận Bình Tân, TP.HCM.</v>
      </c>
      <c r="J3738" s="13" t="e">
        <f>VLOOKUP(F3738,#REF!,5,0)</f>
        <v>#REF!</v>
      </c>
      <c r="M3738" s="13" t="e">
        <f>VLOOKUP(K3738,#REF!,2,0)</f>
        <v>#REF!</v>
      </c>
      <c r="N3738" s="17" t="e">
        <f>VLOOKUP(K3738,#REF!,6,0)</f>
        <v>#REF!</v>
      </c>
      <c r="O3738" s="17" t="e">
        <f t="shared" si="175"/>
        <v>#REF!</v>
      </c>
      <c r="P3738" s="22">
        <v>0.08</v>
      </c>
      <c r="Q3738" s="17" t="e">
        <f t="shared" si="176"/>
        <v>#REF!</v>
      </c>
      <c r="R3738" s="13" t="e">
        <f>VLOOKUP(J3738,'[1]Nhân viên'!$E$20:$F$41,2,0)</f>
        <v>#REF!</v>
      </c>
    </row>
    <row r="3739" spans="1:18" hidden="1">
      <c r="A3739" s="11">
        <v>3741</v>
      </c>
      <c r="B3739" s="11">
        <f t="shared" si="174"/>
        <v>0</v>
      </c>
      <c r="E3739" s="13" t="e">
        <f>VLOOKUP(D3739,#REF!,2,0)</f>
        <v>#REF!</v>
      </c>
      <c r="H3739" s="13" t="e">
        <f>VLOOKUP(F3739,#REF!,2,0)</f>
        <v>#REF!</v>
      </c>
      <c r="I3739" s="13" t="str">
        <f>VLOOKUP(F3739,'[1]Khách hàng'!$A$4:$F$2144,3,0)</f>
        <v>Số 1 đường số 17A, Khu phố 11, Phường Bình Trị Đông B, Quận Bình Tân, TP.HCM.</v>
      </c>
      <c r="J3739" s="13" t="e">
        <f>VLOOKUP(F3739,#REF!,5,0)</f>
        <v>#REF!</v>
      </c>
      <c r="M3739" s="13" t="e">
        <f>VLOOKUP(K3739,#REF!,2,0)</f>
        <v>#REF!</v>
      </c>
      <c r="N3739" s="17" t="e">
        <f>VLOOKUP(K3739,#REF!,6,0)</f>
        <v>#REF!</v>
      </c>
      <c r="O3739" s="17" t="e">
        <f t="shared" si="175"/>
        <v>#REF!</v>
      </c>
      <c r="P3739" s="22">
        <v>0.08</v>
      </c>
      <c r="Q3739" s="17" t="e">
        <f t="shared" si="176"/>
        <v>#REF!</v>
      </c>
      <c r="R3739" s="13" t="e">
        <f>VLOOKUP(J3739,'[1]Nhân viên'!$E$20:$F$41,2,0)</f>
        <v>#REF!</v>
      </c>
    </row>
    <row r="3740" spans="1:18" hidden="1">
      <c r="A3740" s="11">
        <v>3742</v>
      </c>
      <c r="B3740" s="11">
        <f t="shared" ref="B3740:B3803" si="177">DAY($C3740)</f>
        <v>0</v>
      </c>
      <c r="E3740" s="13" t="e">
        <f>VLOOKUP(D3740,#REF!,2,0)</f>
        <v>#REF!</v>
      </c>
      <c r="H3740" s="13" t="e">
        <f>VLOOKUP(F3740,#REF!,2,0)</f>
        <v>#REF!</v>
      </c>
      <c r="I3740" s="13" t="str">
        <f>VLOOKUP(F3740,'[1]Khách hàng'!$A$4:$F$2144,3,0)</f>
        <v>Số 1 đường số 17A, Khu phố 11, Phường Bình Trị Đông B, Quận Bình Tân, TP.HCM.</v>
      </c>
      <c r="J3740" s="13" t="e">
        <f>VLOOKUP(F3740,#REF!,5,0)</f>
        <v>#REF!</v>
      </c>
      <c r="M3740" s="13" t="e">
        <f>VLOOKUP(K3740,#REF!,2,0)</f>
        <v>#REF!</v>
      </c>
      <c r="N3740" s="17" t="e">
        <f>VLOOKUP(K3740,#REF!,6,0)</f>
        <v>#REF!</v>
      </c>
      <c r="O3740" s="17" t="e">
        <f t="shared" si="175"/>
        <v>#REF!</v>
      </c>
      <c r="P3740" s="22">
        <v>0.08</v>
      </c>
      <c r="Q3740" s="17" t="e">
        <f t="shared" si="176"/>
        <v>#REF!</v>
      </c>
      <c r="R3740" s="13" t="e">
        <f>VLOOKUP(J3740,'[1]Nhân viên'!$E$20:$F$41,2,0)</f>
        <v>#REF!</v>
      </c>
    </row>
    <row r="3741" spans="1:18" hidden="1">
      <c r="A3741" s="11">
        <v>3743</v>
      </c>
      <c r="B3741" s="11">
        <f t="shared" si="177"/>
        <v>0</v>
      </c>
      <c r="E3741" s="13" t="e">
        <f>VLOOKUP(D3741,#REF!,2,0)</f>
        <v>#REF!</v>
      </c>
      <c r="H3741" s="13" t="e">
        <f>VLOOKUP(F3741,#REF!,2,0)</f>
        <v>#REF!</v>
      </c>
      <c r="I3741" s="13" t="str">
        <f>VLOOKUP(F3741,'[1]Khách hàng'!$A$4:$F$2144,3,0)</f>
        <v>Số 1 đường số 17A, Khu phố 11, Phường Bình Trị Đông B, Quận Bình Tân, TP.HCM.</v>
      </c>
      <c r="J3741" s="13" t="e">
        <f>VLOOKUP(F3741,#REF!,5,0)</f>
        <v>#REF!</v>
      </c>
      <c r="M3741" s="13" t="e">
        <f>VLOOKUP(K3741,#REF!,2,0)</f>
        <v>#REF!</v>
      </c>
      <c r="N3741" s="17" t="e">
        <f>VLOOKUP(K3741,#REF!,6,0)</f>
        <v>#REF!</v>
      </c>
      <c r="O3741" s="17" t="e">
        <f t="shared" si="175"/>
        <v>#REF!</v>
      </c>
      <c r="P3741" s="22">
        <v>0.08</v>
      </c>
      <c r="Q3741" s="17" t="e">
        <f t="shared" si="176"/>
        <v>#REF!</v>
      </c>
      <c r="R3741" s="13" t="e">
        <f>VLOOKUP(J3741,'[1]Nhân viên'!$E$20:$F$41,2,0)</f>
        <v>#REF!</v>
      </c>
    </row>
    <row r="3742" spans="1:18" hidden="1">
      <c r="A3742" s="11">
        <v>3744</v>
      </c>
      <c r="B3742" s="11">
        <f t="shared" si="177"/>
        <v>0</v>
      </c>
      <c r="E3742" s="13" t="e">
        <f>VLOOKUP(D3742,#REF!,2,0)</f>
        <v>#REF!</v>
      </c>
      <c r="H3742" s="13" t="e">
        <f>VLOOKUP(F3742,#REF!,2,0)</f>
        <v>#REF!</v>
      </c>
      <c r="I3742" s="13" t="str">
        <f>VLOOKUP(F3742,'[1]Khách hàng'!$A$4:$F$2144,3,0)</f>
        <v>Số 1 đường số 17A, Khu phố 11, Phường Bình Trị Đông B, Quận Bình Tân, TP.HCM.</v>
      </c>
      <c r="J3742" s="13" t="e">
        <f>VLOOKUP(F3742,#REF!,5,0)</f>
        <v>#REF!</v>
      </c>
      <c r="M3742" s="13" t="e">
        <f>VLOOKUP(K3742,#REF!,2,0)</f>
        <v>#REF!</v>
      </c>
      <c r="N3742" s="17" t="e">
        <f>VLOOKUP(K3742,#REF!,6,0)</f>
        <v>#REF!</v>
      </c>
      <c r="O3742" s="17" t="e">
        <f t="shared" si="175"/>
        <v>#REF!</v>
      </c>
      <c r="P3742" s="22">
        <v>0.08</v>
      </c>
      <c r="Q3742" s="17" t="e">
        <f t="shared" si="176"/>
        <v>#REF!</v>
      </c>
      <c r="R3742" s="13" t="e">
        <f>VLOOKUP(J3742,'[1]Nhân viên'!$E$20:$F$41,2,0)</f>
        <v>#REF!</v>
      </c>
    </row>
    <row r="3743" spans="1:18" hidden="1">
      <c r="A3743" s="11">
        <v>3745</v>
      </c>
      <c r="B3743" s="11">
        <f t="shared" si="177"/>
        <v>0</v>
      </c>
      <c r="E3743" s="13" t="e">
        <f>VLOOKUP(D3743,#REF!,2,0)</f>
        <v>#REF!</v>
      </c>
      <c r="H3743" s="13" t="e">
        <f>VLOOKUP(F3743,#REF!,2,0)</f>
        <v>#REF!</v>
      </c>
      <c r="I3743" s="13" t="str">
        <f>VLOOKUP(F3743,'[1]Khách hàng'!$A$4:$F$2144,3,0)</f>
        <v>Số 1 đường số 17A, Khu phố 11, Phường Bình Trị Đông B, Quận Bình Tân, TP.HCM.</v>
      </c>
      <c r="J3743" s="13" t="e">
        <f>VLOOKUP(F3743,#REF!,5,0)</f>
        <v>#REF!</v>
      </c>
      <c r="M3743" s="13" t="e">
        <f>VLOOKUP(K3743,#REF!,2,0)</f>
        <v>#REF!</v>
      </c>
      <c r="N3743" s="17" t="e">
        <f>VLOOKUP(K3743,#REF!,6,0)</f>
        <v>#REF!</v>
      </c>
      <c r="O3743" s="17" t="e">
        <f t="shared" si="175"/>
        <v>#REF!</v>
      </c>
      <c r="P3743" s="22">
        <v>0.08</v>
      </c>
      <c r="Q3743" s="17" t="e">
        <f t="shared" si="176"/>
        <v>#REF!</v>
      </c>
      <c r="R3743" s="13" t="e">
        <f>VLOOKUP(J3743,'[1]Nhân viên'!$E$20:$F$41,2,0)</f>
        <v>#REF!</v>
      </c>
    </row>
    <row r="3744" spans="1:18" hidden="1">
      <c r="A3744" s="11">
        <v>3746</v>
      </c>
      <c r="B3744" s="11">
        <f t="shared" si="177"/>
        <v>0</v>
      </c>
      <c r="E3744" s="13" t="e">
        <f>VLOOKUP(D3744,#REF!,2,0)</f>
        <v>#REF!</v>
      </c>
      <c r="H3744" s="13" t="e">
        <f>VLOOKUP(F3744,#REF!,2,0)</f>
        <v>#REF!</v>
      </c>
      <c r="I3744" s="13" t="str">
        <f>VLOOKUP(F3744,'[1]Khách hàng'!$A$4:$F$2144,3,0)</f>
        <v>Số 1 đường số 17A, Khu phố 11, Phường Bình Trị Đông B, Quận Bình Tân, TP.HCM.</v>
      </c>
      <c r="J3744" s="13" t="e">
        <f>VLOOKUP(F3744,#REF!,5,0)</f>
        <v>#REF!</v>
      </c>
      <c r="M3744" s="13" t="e">
        <f>VLOOKUP(K3744,#REF!,2,0)</f>
        <v>#REF!</v>
      </c>
      <c r="N3744" s="17" t="e">
        <f>VLOOKUP(K3744,#REF!,6,0)</f>
        <v>#REF!</v>
      </c>
      <c r="O3744" s="17" t="e">
        <f t="shared" ref="O3744:O3807" si="178">L3744*N3744</f>
        <v>#REF!</v>
      </c>
      <c r="P3744" s="22">
        <v>0.08</v>
      </c>
      <c r="Q3744" s="17" t="e">
        <f t="shared" ref="Q3744:Q3807" si="179">O3744*P3744+O3744</f>
        <v>#REF!</v>
      </c>
      <c r="R3744" s="13" t="e">
        <f>VLOOKUP(J3744,'[1]Nhân viên'!$E$20:$F$41,2,0)</f>
        <v>#REF!</v>
      </c>
    </row>
    <row r="3745" spans="1:18" hidden="1">
      <c r="A3745" s="11">
        <v>3747</v>
      </c>
      <c r="B3745" s="11">
        <f t="shared" si="177"/>
        <v>0</v>
      </c>
      <c r="E3745" s="13" t="e">
        <f>VLOOKUP(D3745,#REF!,2,0)</f>
        <v>#REF!</v>
      </c>
      <c r="H3745" s="13" t="e">
        <f>VLOOKUP(F3745,#REF!,2,0)</f>
        <v>#REF!</v>
      </c>
      <c r="I3745" s="13" t="str">
        <f>VLOOKUP(F3745,'[1]Khách hàng'!$A$4:$F$2144,3,0)</f>
        <v>Số 1 đường số 17A, Khu phố 11, Phường Bình Trị Đông B, Quận Bình Tân, TP.HCM.</v>
      </c>
      <c r="J3745" s="13" t="e">
        <f>VLOOKUP(F3745,#REF!,5,0)</f>
        <v>#REF!</v>
      </c>
      <c r="M3745" s="13" t="e">
        <f>VLOOKUP(K3745,#REF!,2,0)</f>
        <v>#REF!</v>
      </c>
      <c r="N3745" s="17" t="e">
        <f>VLOOKUP(K3745,#REF!,6,0)</f>
        <v>#REF!</v>
      </c>
      <c r="O3745" s="17" t="e">
        <f t="shared" si="178"/>
        <v>#REF!</v>
      </c>
      <c r="P3745" s="22">
        <v>0.08</v>
      </c>
      <c r="Q3745" s="17" t="e">
        <f t="shared" si="179"/>
        <v>#REF!</v>
      </c>
      <c r="R3745" s="13" t="e">
        <f>VLOOKUP(J3745,'[1]Nhân viên'!$E$20:$F$41,2,0)</f>
        <v>#REF!</v>
      </c>
    </row>
    <row r="3746" spans="1:18" hidden="1">
      <c r="A3746" s="11">
        <v>3748</v>
      </c>
      <c r="B3746" s="11">
        <f t="shared" si="177"/>
        <v>0</v>
      </c>
      <c r="E3746" s="13" t="e">
        <f>VLOOKUP(D3746,#REF!,2,0)</f>
        <v>#REF!</v>
      </c>
      <c r="H3746" s="13" t="e">
        <f>VLOOKUP(F3746,#REF!,2,0)</f>
        <v>#REF!</v>
      </c>
      <c r="I3746" s="13" t="str">
        <f>VLOOKUP(F3746,'[1]Khách hàng'!$A$4:$F$2144,3,0)</f>
        <v>Số 1 đường số 17A, Khu phố 11, Phường Bình Trị Đông B, Quận Bình Tân, TP.HCM.</v>
      </c>
      <c r="J3746" s="13" t="e">
        <f>VLOOKUP(F3746,#REF!,5,0)</f>
        <v>#REF!</v>
      </c>
      <c r="M3746" s="13" t="e">
        <f>VLOOKUP(K3746,#REF!,2,0)</f>
        <v>#REF!</v>
      </c>
      <c r="N3746" s="17" t="e">
        <f>VLOOKUP(K3746,#REF!,6,0)</f>
        <v>#REF!</v>
      </c>
      <c r="O3746" s="17" t="e">
        <f t="shared" si="178"/>
        <v>#REF!</v>
      </c>
      <c r="P3746" s="22">
        <v>0.08</v>
      </c>
      <c r="Q3746" s="17" t="e">
        <f t="shared" si="179"/>
        <v>#REF!</v>
      </c>
      <c r="R3746" s="13" t="e">
        <f>VLOOKUP(J3746,'[1]Nhân viên'!$E$20:$F$41,2,0)</f>
        <v>#REF!</v>
      </c>
    </row>
    <row r="3747" spans="1:18" hidden="1">
      <c r="A3747" s="11">
        <v>3749</v>
      </c>
      <c r="B3747" s="11">
        <f t="shared" si="177"/>
        <v>0</v>
      </c>
      <c r="E3747" s="13" t="e">
        <f>VLOOKUP(D3747,#REF!,2,0)</f>
        <v>#REF!</v>
      </c>
      <c r="H3747" s="13" t="e">
        <f>VLOOKUP(F3747,#REF!,2,0)</f>
        <v>#REF!</v>
      </c>
      <c r="I3747" s="13" t="str">
        <f>VLOOKUP(F3747,'[1]Khách hàng'!$A$4:$F$2144,3,0)</f>
        <v>Số 1 đường số 17A, Khu phố 11, Phường Bình Trị Đông B, Quận Bình Tân, TP.HCM.</v>
      </c>
      <c r="J3747" s="13" t="e">
        <f>VLOOKUP(F3747,#REF!,5,0)</f>
        <v>#REF!</v>
      </c>
      <c r="M3747" s="13" t="e">
        <f>VLOOKUP(K3747,#REF!,2,0)</f>
        <v>#REF!</v>
      </c>
      <c r="N3747" s="17" t="e">
        <f>VLOOKUP(K3747,#REF!,6,0)</f>
        <v>#REF!</v>
      </c>
      <c r="O3747" s="17" t="e">
        <f t="shared" si="178"/>
        <v>#REF!</v>
      </c>
      <c r="P3747" s="22">
        <v>0.08</v>
      </c>
      <c r="Q3747" s="17" t="e">
        <f t="shared" si="179"/>
        <v>#REF!</v>
      </c>
      <c r="R3747" s="13" t="e">
        <f>VLOOKUP(J3747,'[1]Nhân viên'!$E$20:$F$41,2,0)</f>
        <v>#REF!</v>
      </c>
    </row>
    <row r="3748" spans="1:18" hidden="1">
      <c r="A3748" s="11">
        <v>3750</v>
      </c>
      <c r="B3748" s="11">
        <f t="shared" si="177"/>
        <v>0</v>
      </c>
      <c r="E3748" s="13" t="e">
        <f>VLOOKUP(D3748,#REF!,2,0)</f>
        <v>#REF!</v>
      </c>
      <c r="H3748" s="13" t="e">
        <f>VLOOKUP(F3748,#REF!,2,0)</f>
        <v>#REF!</v>
      </c>
      <c r="I3748" s="13" t="str">
        <f>VLOOKUP(F3748,'[1]Khách hàng'!$A$4:$F$2144,3,0)</f>
        <v>Số 1 đường số 17A, Khu phố 11, Phường Bình Trị Đông B, Quận Bình Tân, TP.HCM.</v>
      </c>
      <c r="J3748" s="13" t="e">
        <f>VLOOKUP(F3748,#REF!,5,0)</f>
        <v>#REF!</v>
      </c>
      <c r="M3748" s="13" t="e">
        <f>VLOOKUP(K3748,#REF!,2,0)</f>
        <v>#REF!</v>
      </c>
      <c r="N3748" s="17" t="e">
        <f>VLOOKUP(K3748,#REF!,6,0)</f>
        <v>#REF!</v>
      </c>
      <c r="O3748" s="17" t="e">
        <f t="shared" si="178"/>
        <v>#REF!</v>
      </c>
      <c r="P3748" s="22">
        <v>0.08</v>
      </c>
      <c r="Q3748" s="17" t="e">
        <f t="shared" si="179"/>
        <v>#REF!</v>
      </c>
      <c r="R3748" s="13" t="e">
        <f>VLOOKUP(J3748,'[1]Nhân viên'!$E$20:$F$41,2,0)</f>
        <v>#REF!</v>
      </c>
    </row>
    <row r="3749" spans="1:18" hidden="1">
      <c r="A3749" s="11">
        <v>3751</v>
      </c>
      <c r="B3749" s="11">
        <f t="shared" si="177"/>
        <v>0</v>
      </c>
      <c r="E3749" s="13" t="e">
        <f>VLOOKUP(D3749,#REF!,2,0)</f>
        <v>#REF!</v>
      </c>
      <c r="H3749" s="13" t="e">
        <f>VLOOKUP(F3749,#REF!,2,0)</f>
        <v>#REF!</v>
      </c>
      <c r="I3749" s="13" t="str">
        <f>VLOOKUP(F3749,'[1]Khách hàng'!$A$4:$F$2144,3,0)</f>
        <v>Số 1 đường số 17A, Khu phố 11, Phường Bình Trị Đông B, Quận Bình Tân, TP.HCM.</v>
      </c>
      <c r="J3749" s="13" t="e">
        <f>VLOOKUP(F3749,#REF!,5,0)</f>
        <v>#REF!</v>
      </c>
      <c r="M3749" s="13" t="e">
        <f>VLOOKUP(K3749,#REF!,2,0)</f>
        <v>#REF!</v>
      </c>
      <c r="N3749" s="17" t="e">
        <f>VLOOKUP(K3749,#REF!,6,0)</f>
        <v>#REF!</v>
      </c>
      <c r="O3749" s="17" t="e">
        <f t="shared" si="178"/>
        <v>#REF!</v>
      </c>
      <c r="P3749" s="22">
        <v>0.08</v>
      </c>
      <c r="Q3749" s="17" t="e">
        <f t="shared" si="179"/>
        <v>#REF!</v>
      </c>
      <c r="R3749" s="13" t="e">
        <f>VLOOKUP(J3749,'[1]Nhân viên'!$E$20:$F$41,2,0)</f>
        <v>#REF!</v>
      </c>
    </row>
    <row r="3750" spans="1:18" hidden="1">
      <c r="A3750" s="11">
        <v>3752</v>
      </c>
      <c r="B3750" s="11">
        <f t="shared" si="177"/>
        <v>0</v>
      </c>
      <c r="E3750" s="13" t="e">
        <f>VLOOKUP(D3750,#REF!,2,0)</f>
        <v>#REF!</v>
      </c>
      <c r="H3750" s="13" t="e">
        <f>VLOOKUP(F3750,#REF!,2,0)</f>
        <v>#REF!</v>
      </c>
      <c r="I3750" s="13" t="str">
        <f>VLOOKUP(F3750,'[1]Khách hàng'!$A$4:$F$2144,3,0)</f>
        <v>Số 1 đường số 17A, Khu phố 11, Phường Bình Trị Đông B, Quận Bình Tân, TP.HCM.</v>
      </c>
      <c r="J3750" s="13" t="e">
        <f>VLOOKUP(F3750,#REF!,5,0)</f>
        <v>#REF!</v>
      </c>
      <c r="M3750" s="13" t="e">
        <f>VLOOKUP(K3750,#REF!,2,0)</f>
        <v>#REF!</v>
      </c>
      <c r="N3750" s="17" t="e">
        <f>VLOOKUP(K3750,#REF!,6,0)</f>
        <v>#REF!</v>
      </c>
      <c r="O3750" s="17" t="e">
        <f t="shared" si="178"/>
        <v>#REF!</v>
      </c>
      <c r="P3750" s="22">
        <v>0.08</v>
      </c>
      <c r="Q3750" s="17" t="e">
        <f t="shared" si="179"/>
        <v>#REF!</v>
      </c>
      <c r="R3750" s="13" t="e">
        <f>VLOOKUP(J3750,'[1]Nhân viên'!$E$20:$F$41,2,0)</f>
        <v>#REF!</v>
      </c>
    </row>
    <row r="3751" spans="1:18" hidden="1">
      <c r="A3751" s="11">
        <v>3753</v>
      </c>
      <c r="B3751" s="11">
        <f t="shared" si="177"/>
        <v>0</v>
      </c>
      <c r="E3751" s="13" t="e">
        <f>VLOOKUP(D3751,#REF!,2,0)</f>
        <v>#REF!</v>
      </c>
      <c r="H3751" s="13" t="e">
        <f>VLOOKUP(F3751,#REF!,2,0)</f>
        <v>#REF!</v>
      </c>
      <c r="I3751" s="13" t="str">
        <f>VLOOKUP(F3751,'[1]Khách hàng'!$A$4:$F$2144,3,0)</f>
        <v>Số 1 đường số 17A, Khu phố 11, Phường Bình Trị Đông B, Quận Bình Tân, TP.HCM.</v>
      </c>
      <c r="J3751" s="13" t="e">
        <f>VLOOKUP(F3751,#REF!,5,0)</f>
        <v>#REF!</v>
      </c>
      <c r="M3751" s="13" t="e">
        <f>VLOOKUP(K3751,#REF!,2,0)</f>
        <v>#REF!</v>
      </c>
      <c r="N3751" s="17" t="e">
        <f>VLOOKUP(K3751,#REF!,6,0)</f>
        <v>#REF!</v>
      </c>
      <c r="O3751" s="17" t="e">
        <f t="shared" si="178"/>
        <v>#REF!</v>
      </c>
      <c r="P3751" s="22">
        <v>0.08</v>
      </c>
      <c r="Q3751" s="17" t="e">
        <f t="shared" si="179"/>
        <v>#REF!</v>
      </c>
      <c r="R3751" s="13" t="e">
        <f>VLOOKUP(J3751,'[1]Nhân viên'!$E$20:$F$41,2,0)</f>
        <v>#REF!</v>
      </c>
    </row>
    <row r="3752" spans="1:18" hidden="1">
      <c r="A3752" s="11">
        <v>3754</v>
      </c>
      <c r="B3752" s="11">
        <f t="shared" si="177"/>
        <v>0</v>
      </c>
      <c r="E3752" s="13" t="e">
        <f>VLOOKUP(D3752,#REF!,2,0)</f>
        <v>#REF!</v>
      </c>
      <c r="H3752" s="13" t="e">
        <f>VLOOKUP(F3752,#REF!,2,0)</f>
        <v>#REF!</v>
      </c>
      <c r="I3752" s="13" t="str">
        <f>VLOOKUP(F3752,'[1]Khách hàng'!$A$4:$F$2144,3,0)</f>
        <v>Số 1 đường số 17A, Khu phố 11, Phường Bình Trị Đông B, Quận Bình Tân, TP.HCM.</v>
      </c>
      <c r="J3752" s="13" t="e">
        <f>VLOOKUP(F3752,#REF!,5,0)</f>
        <v>#REF!</v>
      </c>
      <c r="M3752" s="13" t="e">
        <f>VLOOKUP(K3752,#REF!,2,0)</f>
        <v>#REF!</v>
      </c>
      <c r="N3752" s="17" t="e">
        <f>VLOOKUP(K3752,#REF!,6,0)</f>
        <v>#REF!</v>
      </c>
      <c r="O3752" s="17" t="e">
        <f t="shared" si="178"/>
        <v>#REF!</v>
      </c>
      <c r="P3752" s="22">
        <v>0.08</v>
      </c>
      <c r="Q3752" s="17" t="e">
        <f t="shared" si="179"/>
        <v>#REF!</v>
      </c>
      <c r="R3752" s="13" t="e">
        <f>VLOOKUP(J3752,'[1]Nhân viên'!$E$20:$F$41,2,0)</f>
        <v>#REF!</v>
      </c>
    </row>
    <row r="3753" spans="1:18" hidden="1">
      <c r="A3753" s="11">
        <v>3755</v>
      </c>
      <c r="B3753" s="11">
        <f t="shared" si="177"/>
        <v>0</v>
      </c>
      <c r="E3753" s="13" t="e">
        <f>VLOOKUP(D3753,#REF!,2,0)</f>
        <v>#REF!</v>
      </c>
      <c r="H3753" s="13" t="e">
        <f>VLOOKUP(F3753,#REF!,2,0)</f>
        <v>#REF!</v>
      </c>
      <c r="I3753" s="13" t="str">
        <f>VLOOKUP(F3753,'[1]Khách hàng'!$A$4:$F$2144,3,0)</f>
        <v>Số 1 đường số 17A, Khu phố 11, Phường Bình Trị Đông B, Quận Bình Tân, TP.HCM.</v>
      </c>
      <c r="J3753" s="13" t="e">
        <f>VLOOKUP(F3753,#REF!,5,0)</f>
        <v>#REF!</v>
      </c>
      <c r="M3753" s="13" t="e">
        <f>VLOOKUP(K3753,#REF!,2,0)</f>
        <v>#REF!</v>
      </c>
      <c r="N3753" s="17" t="e">
        <f>VLOOKUP(K3753,#REF!,6,0)</f>
        <v>#REF!</v>
      </c>
      <c r="O3753" s="17" t="e">
        <f t="shared" si="178"/>
        <v>#REF!</v>
      </c>
      <c r="P3753" s="22">
        <v>0.08</v>
      </c>
      <c r="Q3753" s="17" t="e">
        <f t="shared" si="179"/>
        <v>#REF!</v>
      </c>
      <c r="R3753" s="13" t="e">
        <f>VLOOKUP(J3753,'[1]Nhân viên'!$E$20:$F$41,2,0)</f>
        <v>#REF!</v>
      </c>
    </row>
    <row r="3754" spans="1:18" hidden="1">
      <c r="A3754" s="11">
        <v>3756</v>
      </c>
      <c r="B3754" s="11">
        <f t="shared" si="177"/>
        <v>0</v>
      </c>
      <c r="E3754" s="13" t="e">
        <f>VLOOKUP(D3754,#REF!,2,0)</f>
        <v>#REF!</v>
      </c>
      <c r="H3754" s="13" t="e">
        <f>VLOOKUP(F3754,#REF!,2,0)</f>
        <v>#REF!</v>
      </c>
      <c r="I3754" s="13" t="str">
        <f>VLOOKUP(F3754,'[1]Khách hàng'!$A$4:$F$2144,3,0)</f>
        <v>Số 1 đường số 17A, Khu phố 11, Phường Bình Trị Đông B, Quận Bình Tân, TP.HCM.</v>
      </c>
      <c r="J3754" s="13" t="e">
        <f>VLOOKUP(F3754,#REF!,5,0)</f>
        <v>#REF!</v>
      </c>
      <c r="M3754" s="13" t="e">
        <f>VLOOKUP(K3754,#REF!,2,0)</f>
        <v>#REF!</v>
      </c>
      <c r="N3754" s="17" t="e">
        <f>VLOOKUP(K3754,#REF!,6,0)</f>
        <v>#REF!</v>
      </c>
      <c r="O3754" s="17" t="e">
        <f t="shared" si="178"/>
        <v>#REF!</v>
      </c>
      <c r="P3754" s="22">
        <v>0.08</v>
      </c>
      <c r="Q3754" s="17" t="e">
        <f t="shared" si="179"/>
        <v>#REF!</v>
      </c>
      <c r="R3754" s="13" t="e">
        <f>VLOOKUP(J3754,'[1]Nhân viên'!$E$20:$F$41,2,0)</f>
        <v>#REF!</v>
      </c>
    </row>
    <row r="3755" spans="1:18" hidden="1">
      <c r="A3755" s="11">
        <v>3757</v>
      </c>
      <c r="B3755" s="11">
        <f t="shared" si="177"/>
        <v>0</v>
      </c>
      <c r="E3755" s="13" t="e">
        <f>VLOOKUP(D3755,#REF!,2,0)</f>
        <v>#REF!</v>
      </c>
      <c r="H3755" s="13" t="e">
        <f>VLOOKUP(F3755,#REF!,2,0)</f>
        <v>#REF!</v>
      </c>
      <c r="I3755" s="13" t="str">
        <f>VLOOKUP(F3755,'[1]Khách hàng'!$A$4:$F$2144,3,0)</f>
        <v>Số 1 đường số 17A, Khu phố 11, Phường Bình Trị Đông B, Quận Bình Tân, TP.HCM.</v>
      </c>
      <c r="J3755" s="13" t="e">
        <f>VLOOKUP(F3755,#REF!,5,0)</f>
        <v>#REF!</v>
      </c>
      <c r="M3755" s="13" t="e">
        <f>VLOOKUP(K3755,#REF!,2,0)</f>
        <v>#REF!</v>
      </c>
      <c r="N3755" s="17" t="e">
        <f>VLOOKUP(K3755,#REF!,6,0)</f>
        <v>#REF!</v>
      </c>
      <c r="O3755" s="17" t="e">
        <f t="shared" si="178"/>
        <v>#REF!</v>
      </c>
      <c r="P3755" s="22">
        <v>0.08</v>
      </c>
      <c r="Q3755" s="17" t="e">
        <f t="shared" si="179"/>
        <v>#REF!</v>
      </c>
      <c r="R3755" s="13" t="e">
        <f>VLOOKUP(J3755,'[1]Nhân viên'!$E$20:$F$41,2,0)</f>
        <v>#REF!</v>
      </c>
    </row>
    <row r="3756" spans="1:18" hidden="1">
      <c r="A3756" s="11">
        <v>3758</v>
      </c>
      <c r="B3756" s="11">
        <f t="shared" si="177"/>
        <v>0</v>
      </c>
      <c r="E3756" s="13" t="e">
        <f>VLOOKUP(D3756,#REF!,2,0)</f>
        <v>#REF!</v>
      </c>
      <c r="H3756" s="13" t="e">
        <f>VLOOKUP(F3756,#REF!,2,0)</f>
        <v>#REF!</v>
      </c>
      <c r="I3756" s="13" t="str">
        <f>VLOOKUP(F3756,'[1]Khách hàng'!$A$4:$F$2144,3,0)</f>
        <v>Số 1 đường số 17A, Khu phố 11, Phường Bình Trị Đông B, Quận Bình Tân, TP.HCM.</v>
      </c>
      <c r="J3756" s="13" t="e">
        <f>VLOOKUP(F3756,#REF!,5,0)</f>
        <v>#REF!</v>
      </c>
      <c r="M3756" s="13" t="e">
        <f>VLOOKUP(K3756,#REF!,2,0)</f>
        <v>#REF!</v>
      </c>
      <c r="N3756" s="17" t="e">
        <f>VLOOKUP(K3756,#REF!,6,0)</f>
        <v>#REF!</v>
      </c>
      <c r="O3756" s="17" t="e">
        <f t="shared" si="178"/>
        <v>#REF!</v>
      </c>
      <c r="P3756" s="22">
        <v>0.08</v>
      </c>
      <c r="Q3756" s="17" t="e">
        <f t="shared" si="179"/>
        <v>#REF!</v>
      </c>
      <c r="R3756" s="13" t="e">
        <f>VLOOKUP(J3756,'[1]Nhân viên'!$E$20:$F$41,2,0)</f>
        <v>#REF!</v>
      </c>
    </row>
    <row r="3757" spans="1:18" hidden="1">
      <c r="A3757" s="11">
        <v>3759</v>
      </c>
      <c r="B3757" s="11">
        <f t="shared" si="177"/>
        <v>0</v>
      </c>
      <c r="E3757" s="13" t="e">
        <f>VLOOKUP(D3757,#REF!,2,0)</f>
        <v>#REF!</v>
      </c>
      <c r="H3757" s="13" t="e">
        <f>VLOOKUP(F3757,#REF!,2,0)</f>
        <v>#REF!</v>
      </c>
      <c r="I3757" s="13" t="str">
        <f>VLOOKUP(F3757,'[1]Khách hàng'!$A$4:$F$2144,3,0)</f>
        <v>Số 1 đường số 17A, Khu phố 11, Phường Bình Trị Đông B, Quận Bình Tân, TP.HCM.</v>
      </c>
      <c r="J3757" s="13" t="e">
        <f>VLOOKUP(F3757,#REF!,5,0)</f>
        <v>#REF!</v>
      </c>
      <c r="M3757" s="13" t="e">
        <f>VLOOKUP(K3757,#REF!,2,0)</f>
        <v>#REF!</v>
      </c>
      <c r="N3757" s="17" t="e">
        <f>VLOOKUP(K3757,#REF!,6,0)</f>
        <v>#REF!</v>
      </c>
      <c r="O3757" s="17" t="e">
        <f t="shared" si="178"/>
        <v>#REF!</v>
      </c>
      <c r="P3757" s="22">
        <v>0.08</v>
      </c>
      <c r="Q3757" s="17" t="e">
        <f t="shared" si="179"/>
        <v>#REF!</v>
      </c>
      <c r="R3757" s="13" t="e">
        <f>VLOOKUP(J3757,'[1]Nhân viên'!$E$20:$F$41,2,0)</f>
        <v>#REF!</v>
      </c>
    </row>
    <row r="3758" spans="1:18" hidden="1">
      <c r="A3758" s="11">
        <v>3760</v>
      </c>
      <c r="B3758" s="11">
        <f t="shared" si="177"/>
        <v>0</v>
      </c>
      <c r="E3758" s="13" t="e">
        <f>VLOOKUP(D3758,#REF!,2,0)</f>
        <v>#REF!</v>
      </c>
      <c r="H3758" s="13" t="e">
        <f>VLOOKUP(F3758,#REF!,2,0)</f>
        <v>#REF!</v>
      </c>
      <c r="I3758" s="13" t="str">
        <f>VLOOKUP(F3758,'[1]Khách hàng'!$A$4:$F$2144,3,0)</f>
        <v>Số 1 đường số 17A, Khu phố 11, Phường Bình Trị Đông B, Quận Bình Tân, TP.HCM.</v>
      </c>
      <c r="J3758" s="13" t="e">
        <f>VLOOKUP(F3758,#REF!,5,0)</f>
        <v>#REF!</v>
      </c>
      <c r="M3758" s="13" t="e">
        <f>VLOOKUP(K3758,#REF!,2,0)</f>
        <v>#REF!</v>
      </c>
      <c r="N3758" s="17" t="e">
        <f>VLOOKUP(K3758,#REF!,6,0)</f>
        <v>#REF!</v>
      </c>
      <c r="O3758" s="17" t="e">
        <f t="shared" si="178"/>
        <v>#REF!</v>
      </c>
      <c r="P3758" s="22">
        <v>0.08</v>
      </c>
      <c r="Q3758" s="17" t="e">
        <f t="shared" si="179"/>
        <v>#REF!</v>
      </c>
      <c r="R3758" s="13" t="e">
        <f>VLOOKUP(J3758,'[1]Nhân viên'!$E$20:$F$41,2,0)</f>
        <v>#REF!</v>
      </c>
    </row>
    <row r="3759" spans="1:18" hidden="1">
      <c r="A3759" s="11">
        <v>3761</v>
      </c>
      <c r="B3759" s="11">
        <f t="shared" si="177"/>
        <v>0</v>
      </c>
      <c r="E3759" s="13" t="e">
        <f>VLOOKUP(D3759,#REF!,2,0)</f>
        <v>#REF!</v>
      </c>
      <c r="H3759" s="13" t="e">
        <f>VLOOKUP(F3759,#REF!,2,0)</f>
        <v>#REF!</v>
      </c>
      <c r="I3759" s="13" t="str">
        <f>VLOOKUP(F3759,'[1]Khách hàng'!$A$4:$F$2144,3,0)</f>
        <v>Số 1 đường số 17A, Khu phố 11, Phường Bình Trị Đông B, Quận Bình Tân, TP.HCM.</v>
      </c>
      <c r="J3759" s="13" t="e">
        <f>VLOOKUP(F3759,#REF!,5,0)</f>
        <v>#REF!</v>
      </c>
      <c r="M3759" s="13" t="e">
        <f>VLOOKUP(K3759,#REF!,2,0)</f>
        <v>#REF!</v>
      </c>
      <c r="N3759" s="17" t="e">
        <f>VLOOKUP(K3759,#REF!,6,0)</f>
        <v>#REF!</v>
      </c>
      <c r="O3759" s="17" t="e">
        <f t="shared" si="178"/>
        <v>#REF!</v>
      </c>
      <c r="P3759" s="22">
        <v>0.08</v>
      </c>
      <c r="Q3759" s="17" t="e">
        <f t="shared" si="179"/>
        <v>#REF!</v>
      </c>
      <c r="R3759" s="13" t="e">
        <f>VLOOKUP(J3759,'[1]Nhân viên'!$E$20:$F$41,2,0)</f>
        <v>#REF!</v>
      </c>
    </row>
    <row r="3760" spans="1:18" hidden="1">
      <c r="A3760" s="11">
        <v>3762</v>
      </c>
      <c r="B3760" s="11">
        <f t="shared" si="177"/>
        <v>0</v>
      </c>
      <c r="E3760" s="13" t="e">
        <f>VLOOKUP(D3760,#REF!,2,0)</f>
        <v>#REF!</v>
      </c>
      <c r="H3760" s="13" t="e">
        <f>VLOOKUP(F3760,#REF!,2,0)</f>
        <v>#REF!</v>
      </c>
      <c r="I3760" s="13" t="str">
        <f>VLOOKUP(F3760,'[1]Khách hàng'!$A$4:$F$2144,3,0)</f>
        <v>Số 1 đường số 17A, Khu phố 11, Phường Bình Trị Đông B, Quận Bình Tân, TP.HCM.</v>
      </c>
      <c r="J3760" s="13" t="e">
        <f>VLOOKUP(F3760,#REF!,5,0)</f>
        <v>#REF!</v>
      </c>
      <c r="M3760" s="13" t="e">
        <f>VLOOKUP(K3760,#REF!,2,0)</f>
        <v>#REF!</v>
      </c>
      <c r="N3760" s="17" t="e">
        <f>VLOOKUP(K3760,#REF!,6,0)</f>
        <v>#REF!</v>
      </c>
      <c r="O3760" s="17" t="e">
        <f t="shared" si="178"/>
        <v>#REF!</v>
      </c>
      <c r="P3760" s="22">
        <v>0.08</v>
      </c>
      <c r="Q3760" s="17" t="e">
        <f t="shared" si="179"/>
        <v>#REF!</v>
      </c>
      <c r="R3760" s="13" t="e">
        <f>VLOOKUP(J3760,'[1]Nhân viên'!$E$20:$F$41,2,0)</f>
        <v>#REF!</v>
      </c>
    </row>
    <row r="3761" spans="1:18" hidden="1">
      <c r="A3761" s="11">
        <v>3763</v>
      </c>
      <c r="B3761" s="11">
        <f t="shared" si="177"/>
        <v>0</v>
      </c>
      <c r="E3761" s="13" t="e">
        <f>VLOOKUP(D3761,#REF!,2,0)</f>
        <v>#REF!</v>
      </c>
      <c r="H3761" s="13" t="e">
        <f>VLOOKUP(F3761,#REF!,2,0)</f>
        <v>#REF!</v>
      </c>
      <c r="I3761" s="13" t="str">
        <f>VLOOKUP(F3761,'[1]Khách hàng'!$A$4:$F$2144,3,0)</f>
        <v>Số 1 đường số 17A, Khu phố 11, Phường Bình Trị Đông B, Quận Bình Tân, TP.HCM.</v>
      </c>
      <c r="J3761" s="13" t="e">
        <f>VLOOKUP(F3761,#REF!,5,0)</f>
        <v>#REF!</v>
      </c>
      <c r="M3761" s="13" t="e">
        <f>VLOOKUP(K3761,#REF!,2,0)</f>
        <v>#REF!</v>
      </c>
      <c r="N3761" s="17" t="e">
        <f>VLOOKUP(K3761,#REF!,6,0)</f>
        <v>#REF!</v>
      </c>
      <c r="O3761" s="17" t="e">
        <f t="shared" si="178"/>
        <v>#REF!</v>
      </c>
      <c r="P3761" s="22">
        <v>0.08</v>
      </c>
      <c r="Q3761" s="17" t="e">
        <f t="shared" si="179"/>
        <v>#REF!</v>
      </c>
      <c r="R3761" s="13" t="e">
        <f>VLOOKUP(J3761,'[1]Nhân viên'!$E$20:$F$41,2,0)</f>
        <v>#REF!</v>
      </c>
    </row>
    <row r="3762" spans="1:18" hidden="1">
      <c r="A3762" s="11">
        <v>3764</v>
      </c>
      <c r="B3762" s="11">
        <f t="shared" si="177"/>
        <v>0</v>
      </c>
      <c r="E3762" s="13" t="e">
        <f>VLOOKUP(D3762,#REF!,2,0)</f>
        <v>#REF!</v>
      </c>
      <c r="H3762" s="13" t="e">
        <f>VLOOKUP(F3762,#REF!,2,0)</f>
        <v>#REF!</v>
      </c>
      <c r="I3762" s="13" t="str">
        <f>VLOOKUP(F3762,'[1]Khách hàng'!$A$4:$F$2144,3,0)</f>
        <v>Số 1 đường số 17A, Khu phố 11, Phường Bình Trị Đông B, Quận Bình Tân, TP.HCM.</v>
      </c>
      <c r="J3762" s="13" t="e">
        <f>VLOOKUP(F3762,#REF!,5,0)</f>
        <v>#REF!</v>
      </c>
      <c r="M3762" s="13" t="e">
        <f>VLOOKUP(K3762,#REF!,2,0)</f>
        <v>#REF!</v>
      </c>
      <c r="N3762" s="17" t="e">
        <f>VLOOKUP(K3762,#REF!,6,0)</f>
        <v>#REF!</v>
      </c>
      <c r="O3762" s="17" t="e">
        <f t="shared" si="178"/>
        <v>#REF!</v>
      </c>
      <c r="P3762" s="22">
        <v>0.08</v>
      </c>
      <c r="Q3762" s="17" t="e">
        <f t="shared" si="179"/>
        <v>#REF!</v>
      </c>
      <c r="R3762" s="13" t="e">
        <f>VLOOKUP(J3762,'[1]Nhân viên'!$E$20:$F$41,2,0)</f>
        <v>#REF!</v>
      </c>
    </row>
    <row r="3763" spans="1:18" hidden="1">
      <c r="A3763" s="11">
        <v>3765</v>
      </c>
      <c r="B3763" s="11">
        <f t="shared" si="177"/>
        <v>0</v>
      </c>
      <c r="E3763" s="13" t="e">
        <f>VLOOKUP(D3763,#REF!,2,0)</f>
        <v>#REF!</v>
      </c>
      <c r="H3763" s="13" t="e">
        <f>VLOOKUP(F3763,#REF!,2,0)</f>
        <v>#REF!</v>
      </c>
      <c r="I3763" s="13" t="str">
        <f>VLOOKUP(F3763,'[1]Khách hàng'!$A$4:$F$2144,3,0)</f>
        <v>Số 1 đường số 17A, Khu phố 11, Phường Bình Trị Đông B, Quận Bình Tân, TP.HCM.</v>
      </c>
      <c r="J3763" s="13" t="e">
        <f>VLOOKUP(F3763,#REF!,5,0)</f>
        <v>#REF!</v>
      </c>
      <c r="M3763" s="13" t="e">
        <f>VLOOKUP(K3763,#REF!,2,0)</f>
        <v>#REF!</v>
      </c>
      <c r="N3763" s="17" t="e">
        <f>VLOOKUP(K3763,#REF!,6,0)</f>
        <v>#REF!</v>
      </c>
      <c r="O3763" s="17" t="e">
        <f t="shared" si="178"/>
        <v>#REF!</v>
      </c>
      <c r="P3763" s="22">
        <v>0.08</v>
      </c>
      <c r="Q3763" s="17" t="e">
        <f t="shared" si="179"/>
        <v>#REF!</v>
      </c>
      <c r="R3763" s="13" t="e">
        <f>VLOOKUP(J3763,'[1]Nhân viên'!$E$20:$F$41,2,0)</f>
        <v>#REF!</v>
      </c>
    </row>
    <row r="3764" spans="1:18" hidden="1">
      <c r="A3764" s="11">
        <v>3766</v>
      </c>
      <c r="B3764" s="11">
        <f t="shared" si="177"/>
        <v>0</v>
      </c>
      <c r="E3764" s="13" t="e">
        <f>VLOOKUP(D3764,#REF!,2,0)</f>
        <v>#REF!</v>
      </c>
      <c r="H3764" s="13" t="e">
        <f>VLOOKUP(F3764,#REF!,2,0)</f>
        <v>#REF!</v>
      </c>
      <c r="I3764" s="13" t="str">
        <f>VLOOKUP(F3764,'[1]Khách hàng'!$A$4:$F$2144,3,0)</f>
        <v>Số 1 đường số 17A, Khu phố 11, Phường Bình Trị Đông B, Quận Bình Tân, TP.HCM.</v>
      </c>
      <c r="J3764" s="13" t="e">
        <f>VLOOKUP(F3764,#REF!,5,0)</f>
        <v>#REF!</v>
      </c>
      <c r="M3764" s="13" t="e">
        <f>VLOOKUP(K3764,#REF!,2,0)</f>
        <v>#REF!</v>
      </c>
      <c r="N3764" s="17" t="e">
        <f>VLOOKUP(K3764,#REF!,6,0)</f>
        <v>#REF!</v>
      </c>
      <c r="O3764" s="17" t="e">
        <f t="shared" si="178"/>
        <v>#REF!</v>
      </c>
      <c r="P3764" s="22">
        <v>0.08</v>
      </c>
      <c r="Q3764" s="17" t="e">
        <f t="shared" si="179"/>
        <v>#REF!</v>
      </c>
      <c r="R3764" s="13" t="e">
        <f>VLOOKUP(J3764,'[1]Nhân viên'!$E$20:$F$41,2,0)</f>
        <v>#REF!</v>
      </c>
    </row>
    <row r="3765" spans="1:18" hidden="1">
      <c r="A3765" s="11">
        <v>3767</v>
      </c>
      <c r="B3765" s="11">
        <f t="shared" si="177"/>
        <v>0</v>
      </c>
      <c r="E3765" s="13" t="e">
        <f>VLOOKUP(D3765,#REF!,2,0)</f>
        <v>#REF!</v>
      </c>
      <c r="H3765" s="13" t="e">
        <f>VLOOKUP(F3765,#REF!,2,0)</f>
        <v>#REF!</v>
      </c>
      <c r="I3765" s="13" t="str">
        <f>VLOOKUP(F3765,'[1]Khách hàng'!$A$4:$F$2144,3,0)</f>
        <v>Số 1 đường số 17A, Khu phố 11, Phường Bình Trị Đông B, Quận Bình Tân, TP.HCM.</v>
      </c>
      <c r="J3765" s="13" t="e">
        <f>VLOOKUP(F3765,#REF!,5,0)</f>
        <v>#REF!</v>
      </c>
      <c r="M3765" s="13" t="e">
        <f>VLOOKUP(K3765,#REF!,2,0)</f>
        <v>#REF!</v>
      </c>
      <c r="N3765" s="17" t="e">
        <f>VLOOKUP(K3765,#REF!,6,0)</f>
        <v>#REF!</v>
      </c>
      <c r="O3765" s="17" t="e">
        <f t="shared" si="178"/>
        <v>#REF!</v>
      </c>
      <c r="P3765" s="22">
        <v>0.08</v>
      </c>
      <c r="Q3765" s="17" t="e">
        <f t="shared" si="179"/>
        <v>#REF!</v>
      </c>
      <c r="R3765" s="13" t="e">
        <f>VLOOKUP(J3765,'[1]Nhân viên'!$E$20:$F$41,2,0)</f>
        <v>#REF!</v>
      </c>
    </row>
    <row r="3766" spans="1:18" hidden="1">
      <c r="A3766" s="11">
        <v>3768</v>
      </c>
      <c r="B3766" s="11">
        <f t="shared" si="177"/>
        <v>0</v>
      </c>
      <c r="E3766" s="13" t="e">
        <f>VLOOKUP(D3766,#REF!,2,0)</f>
        <v>#REF!</v>
      </c>
      <c r="H3766" s="13" t="e">
        <f>VLOOKUP(F3766,#REF!,2,0)</f>
        <v>#REF!</v>
      </c>
      <c r="I3766" s="13" t="str">
        <f>VLOOKUP(F3766,'[1]Khách hàng'!$A$4:$F$2144,3,0)</f>
        <v>Số 1 đường số 17A, Khu phố 11, Phường Bình Trị Đông B, Quận Bình Tân, TP.HCM.</v>
      </c>
      <c r="J3766" s="13" t="e">
        <f>VLOOKUP(F3766,#REF!,5,0)</f>
        <v>#REF!</v>
      </c>
      <c r="M3766" s="13" t="e">
        <f>VLOOKUP(K3766,#REF!,2,0)</f>
        <v>#REF!</v>
      </c>
      <c r="N3766" s="17" t="e">
        <f>VLOOKUP(K3766,#REF!,6,0)</f>
        <v>#REF!</v>
      </c>
      <c r="O3766" s="17" t="e">
        <f t="shared" si="178"/>
        <v>#REF!</v>
      </c>
      <c r="P3766" s="22">
        <v>0.08</v>
      </c>
      <c r="Q3766" s="17" t="e">
        <f t="shared" si="179"/>
        <v>#REF!</v>
      </c>
      <c r="R3766" s="13" t="e">
        <f>VLOOKUP(J3766,'[1]Nhân viên'!$E$20:$F$41,2,0)</f>
        <v>#REF!</v>
      </c>
    </row>
    <row r="3767" spans="1:18" hidden="1">
      <c r="A3767" s="11">
        <v>3769</v>
      </c>
      <c r="B3767" s="11">
        <f t="shared" si="177"/>
        <v>0</v>
      </c>
      <c r="E3767" s="13" t="e">
        <f>VLOOKUP(D3767,#REF!,2,0)</f>
        <v>#REF!</v>
      </c>
      <c r="H3767" s="13" t="e">
        <f>VLOOKUP(F3767,#REF!,2,0)</f>
        <v>#REF!</v>
      </c>
      <c r="I3767" s="13" t="str">
        <f>VLOOKUP(F3767,'[1]Khách hàng'!$A$4:$F$2144,3,0)</f>
        <v>Số 1 đường số 17A, Khu phố 11, Phường Bình Trị Đông B, Quận Bình Tân, TP.HCM.</v>
      </c>
      <c r="J3767" s="13" t="e">
        <f>VLOOKUP(F3767,#REF!,5,0)</f>
        <v>#REF!</v>
      </c>
      <c r="M3767" s="13" t="e">
        <f>VLOOKUP(K3767,#REF!,2,0)</f>
        <v>#REF!</v>
      </c>
      <c r="N3767" s="17" t="e">
        <f>VLOOKUP(K3767,#REF!,6,0)</f>
        <v>#REF!</v>
      </c>
      <c r="O3767" s="17" t="e">
        <f t="shared" si="178"/>
        <v>#REF!</v>
      </c>
      <c r="P3767" s="22">
        <v>0.08</v>
      </c>
      <c r="Q3767" s="17" t="e">
        <f t="shared" si="179"/>
        <v>#REF!</v>
      </c>
      <c r="R3767" s="13" t="e">
        <f>VLOOKUP(J3767,'[1]Nhân viên'!$E$20:$F$41,2,0)</f>
        <v>#REF!</v>
      </c>
    </row>
    <row r="3768" spans="1:18" hidden="1">
      <c r="A3768" s="11">
        <v>3770</v>
      </c>
      <c r="B3768" s="11">
        <f t="shared" si="177"/>
        <v>0</v>
      </c>
      <c r="E3768" s="13" t="e">
        <f>VLOOKUP(D3768,#REF!,2,0)</f>
        <v>#REF!</v>
      </c>
      <c r="H3768" s="13" t="e">
        <f>VLOOKUP(F3768,#REF!,2,0)</f>
        <v>#REF!</v>
      </c>
      <c r="I3768" s="13" t="str">
        <f>VLOOKUP(F3768,'[1]Khách hàng'!$A$4:$F$2144,3,0)</f>
        <v>Số 1 đường số 17A, Khu phố 11, Phường Bình Trị Đông B, Quận Bình Tân, TP.HCM.</v>
      </c>
      <c r="J3768" s="13" t="e">
        <f>VLOOKUP(F3768,#REF!,5,0)</f>
        <v>#REF!</v>
      </c>
      <c r="M3768" s="13" t="e">
        <f>VLOOKUP(K3768,#REF!,2,0)</f>
        <v>#REF!</v>
      </c>
      <c r="N3768" s="17" t="e">
        <f>VLOOKUP(K3768,#REF!,6,0)</f>
        <v>#REF!</v>
      </c>
      <c r="O3768" s="17" t="e">
        <f t="shared" si="178"/>
        <v>#REF!</v>
      </c>
      <c r="P3768" s="22">
        <v>0.08</v>
      </c>
      <c r="Q3768" s="17" t="e">
        <f t="shared" si="179"/>
        <v>#REF!</v>
      </c>
      <c r="R3768" s="13" t="e">
        <f>VLOOKUP(J3768,'[1]Nhân viên'!$E$20:$F$41,2,0)</f>
        <v>#REF!</v>
      </c>
    </row>
    <row r="3769" spans="1:18" hidden="1">
      <c r="A3769" s="11">
        <v>3771</v>
      </c>
      <c r="B3769" s="11">
        <f t="shared" si="177"/>
        <v>0</v>
      </c>
      <c r="E3769" s="13" t="e">
        <f>VLOOKUP(D3769,#REF!,2,0)</f>
        <v>#REF!</v>
      </c>
      <c r="H3769" s="13" t="e">
        <f>VLOOKUP(F3769,#REF!,2,0)</f>
        <v>#REF!</v>
      </c>
      <c r="I3769" s="13" t="str">
        <f>VLOOKUP(F3769,'[1]Khách hàng'!$A$4:$F$2144,3,0)</f>
        <v>Số 1 đường số 17A, Khu phố 11, Phường Bình Trị Đông B, Quận Bình Tân, TP.HCM.</v>
      </c>
      <c r="J3769" s="13" t="e">
        <f>VLOOKUP(F3769,#REF!,5,0)</f>
        <v>#REF!</v>
      </c>
      <c r="M3769" s="13" t="e">
        <f>VLOOKUP(K3769,#REF!,2,0)</f>
        <v>#REF!</v>
      </c>
      <c r="N3769" s="17" t="e">
        <f>VLOOKUP(K3769,#REF!,6,0)</f>
        <v>#REF!</v>
      </c>
      <c r="O3769" s="17" t="e">
        <f t="shared" si="178"/>
        <v>#REF!</v>
      </c>
      <c r="P3769" s="22">
        <v>0.08</v>
      </c>
      <c r="Q3769" s="17" t="e">
        <f t="shared" si="179"/>
        <v>#REF!</v>
      </c>
      <c r="R3769" s="13" t="e">
        <f>VLOOKUP(J3769,'[1]Nhân viên'!$E$20:$F$41,2,0)</f>
        <v>#REF!</v>
      </c>
    </row>
    <row r="3770" spans="1:18" hidden="1">
      <c r="A3770" s="11">
        <v>3772</v>
      </c>
      <c r="B3770" s="11">
        <f t="shared" si="177"/>
        <v>0</v>
      </c>
      <c r="E3770" s="13" t="e">
        <f>VLOOKUP(D3770,#REF!,2,0)</f>
        <v>#REF!</v>
      </c>
      <c r="H3770" s="13" t="e">
        <f>VLOOKUP(F3770,#REF!,2,0)</f>
        <v>#REF!</v>
      </c>
      <c r="I3770" s="13" t="str">
        <f>VLOOKUP(F3770,'[1]Khách hàng'!$A$4:$F$2144,3,0)</f>
        <v>Số 1 đường số 17A, Khu phố 11, Phường Bình Trị Đông B, Quận Bình Tân, TP.HCM.</v>
      </c>
      <c r="J3770" s="13" t="e">
        <f>VLOOKUP(F3770,#REF!,5,0)</f>
        <v>#REF!</v>
      </c>
      <c r="M3770" s="13" t="e">
        <f>VLOOKUP(K3770,#REF!,2,0)</f>
        <v>#REF!</v>
      </c>
      <c r="N3770" s="17" t="e">
        <f>VLOOKUP(K3770,#REF!,6,0)</f>
        <v>#REF!</v>
      </c>
      <c r="O3770" s="17" t="e">
        <f t="shared" si="178"/>
        <v>#REF!</v>
      </c>
      <c r="P3770" s="22">
        <v>0.08</v>
      </c>
      <c r="Q3770" s="17" t="e">
        <f t="shared" si="179"/>
        <v>#REF!</v>
      </c>
      <c r="R3770" s="13" t="e">
        <f>VLOOKUP(J3770,'[1]Nhân viên'!$E$20:$F$41,2,0)</f>
        <v>#REF!</v>
      </c>
    </row>
    <row r="3771" spans="1:18" hidden="1">
      <c r="A3771" s="11">
        <v>3773</v>
      </c>
      <c r="B3771" s="11">
        <f t="shared" si="177"/>
        <v>0</v>
      </c>
      <c r="E3771" s="13" t="e">
        <f>VLOOKUP(D3771,#REF!,2,0)</f>
        <v>#REF!</v>
      </c>
      <c r="H3771" s="13" t="e">
        <f>VLOOKUP(F3771,#REF!,2,0)</f>
        <v>#REF!</v>
      </c>
      <c r="I3771" s="13" t="str">
        <f>VLOOKUP(F3771,'[1]Khách hàng'!$A$4:$F$2144,3,0)</f>
        <v>Số 1 đường số 17A, Khu phố 11, Phường Bình Trị Đông B, Quận Bình Tân, TP.HCM.</v>
      </c>
      <c r="J3771" s="13" t="e">
        <f>VLOOKUP(F3771,#REF!,5,0)</f>
        <v>#REF!</v>
      </c>
      <c r="M3771" s="13" t="e">
        <f>VLOOKUP(K3771,#REF!,2,0)</f>
        <v>#REF!</v>
      </c>
      <c r="N3771" s="17" t="e">
        <f>VLOOKUP(K3771,#REF!,6,0)</f>
        <v>#REF!</v>
      </c>
      <c r="O3771" s="17" t="e">
        <f t="shared" si="178"/>
        <v>#REF!</v>
      </c>
      <c r="P3771" s="22">
        <v>0.08</v>
      </c>
      <c r="Q3771" s="17" t="e">
        <f t="shared" si="179"/>
        <v>#REF!</v>
      </c>
      <c r="R3771" s="13" t="e">
        <f>VLOOKUP(J3771,'[1]Nhân viên'!$E$20:$F$41,2,0)</f>
        <v>#REF!</v>
      </c>
    </row>
    <row r="3772" spans="1:18" hidden="1">
      <c r="A3772" s="11">
        <v>3774</v>
      </c>
      <c r="B3772" s="11">
        <f t="shared" si="177"/>
        <v>0</v>
      </c>
      <c r="E3772" s="13" t="e">
        <f>VLOOKUP(D3772,#REF!,2,0)</f>
        <v>#REF!</v>
      </c>
      <c r="H3772" s="13" t="e">
        <f>VLOOKUP(F3772,#REF!,2,0)</f>
        <v>#REF!</v>
      </c>
      <c r="I3772" s="13" t="str">
        <f>VLOOKUP(F3772,'[1]Khách hàng'!$A$4:$F$2144,3,0)</f>
        <v>Số 1 đường số 17A, Khu phố 11, Phường Bình Trị Đông B, Quận Bình Tân, TP.HCM.</v>
      </c>
      <c r="J3772" s="13" t="e">
        <f>VLOOKUP(F3772,#REF!,5,0)</f>
        <v>#REF!</v>
      </c>
      <c r="M3772" s="13" t="e">
        <f>VLOOKUP(K3772,#REF!,2,0)</f>
        <v>#REF!</v>
      </c>
      <c r="N3772" s="17" t="e">
        <f>VLOOKUP(K3772,#REF!,6,0)</f>
        <v>#REF!</v>
      </c>
      <c r="O3772" s="17" t="e">
        <f t="shared" si="178"/>
        <v>#REF!</v>
      </c>
      <c r="P3772" s="22">
        <v>0.08</v>
      </c>
      <c r="Q3772" s="17" t="e">
        <f t="shared" si="179"/>
        <v>#REF!</v>
      </c>
      <c r="R3772" s="13" t="e">
        <f>VLOOKUP(J3772,'[1]Nhân viên'!$E$20:$F$41,2,0)</f>
        <v>#REF!</v>
      </c>
    </row>
    <row r="3773" spans="1:18" hidden="1">
      <c r="A3773" s="11">
        <v>3775</v>
      </c>
      <c r="B3773" s="11">
        <f t="shared" si="177"/>
        <v>0</v>
      </c>
      <c r="E3773" s="13" t="e">
        <f>VLOOKUP(D3773,#REF!,2,0)</f>
        <v>#REF!</v>
      </c>
      <c r="H3773" s="13" t="e">
        <f>VLOOKUP(F3773,#REF!,2,0)</f>
        <v>#REF!</v>
      </c>
      <c r="I3773" s="13" t="str">
        <f>VLOOKUP(F3773,'[1]Khách hàng'!$A$4:$F$2144,3,0)</f>
        <v>Số 1 đường số 17A, Khu phố 11, Phường Bình Trị Đông B, Quận Bình Tân, TP.HCM.</v>
      </c>
      <c r="J3773" s="13" t="e">
        <f>VLOOKUP(F3773,#REF!,5,0)</f>
        <v>#REF!</v>
      </c>
      <c r="M3773" s="13" t="e">
        <f>VLOOKUP(K3773,#REF!,2,0)</f>
        <v>#REF!</v>
      </c>
      <c r="N3773" s="17" t="e">
        <f>VLOOKUP(K3773,#REF!,6,0)</f>
        <v>#REF!</v>
      </c>
      <c r="O3773" s="17" t="e">
        <f t="shared" si="178"/>
        <v>#REF!</v>
      </c>
      <c r="P3773" s="22">
        <v>0.08</v>
      </c>
      <c r="Q3773" s="17" t="e">
        <f t="shared" si="179"/>
        <v>#REF!</v>
      </c>
      <c r="R3773" s="13" t="e">
        <f>VLOOKUP(J3773,'[1]Nhân viên'!$E$20:$F$41,2,0)</f>
        <v>#REF!</v>
      </c>
    </row>
    <row r="3774" spans="1:18" hidden="1">
      <c r="A3774" s="11">
        <v>3776</v>
      </c>
      <c r="B3774" s="11">
        <f t="shared" si="177"/>
        <v>0</v>
      </c>
      <c r="E3774" s="13" t="e">
        <f>VLOOKUP(D3774,#REF!,2,0)</f>
        <v>#REF!</v>
      </c>
      <c r="H3774" s="13" t="e">
        <f>VLOOKUP(F3774,#REF!,2,0)</f>
        <v>#REF!</v>
      </c>
      <c r="I3774" s="13" t="str">
        <f>VLOOKUP(F3774,'[1]Khách hàng'!$A$4:$F$2144,3,0)</f>
        <v>Số 1 đường số 17A, Khu phố 11, Phường Bình Trị Đông B, Quận Bình Tân, TP.HCM.</v>
      </c>
      <c r="J3774" s="13" t="e">
        <f>VLOOKUP(F3774,#REF!,5,0)</f>
        <v>#REF!</v>
      </c>
      <c r="M3774" s="13" t="e">
        <f>VLOOKUP(K3774,#REF!,2,0)</f>
        <v>#REF!</v>
      </c>
      <c r="N3774" s="17" t="e">
        <f>VLOOKUP(K3774,#REF!,6,0)</f>
        <v>#REF!</v>
      </c>
      <c r="O3774" s="17" t="e">
        <f t="shared" si="178"/>
        <v>#REF!</v>
      </c>
      <c r="P3774" s="22">
        <v>0.08</v>
      </c>
      <c r="Q3774" s="17" t="e">
        <f t="shared" si="179"/>
        <v>#REF!</v>
      </c>
      <c r="R3774" s="13" t="e">
        <f>VLOOKUP(J3774,'[1]Nhân viên'!$E$20:$F$41,2,0)</f>
        <v>#REF!</v>
      </c>
    </row>
    <row r="3775" spans="1:18" hidden="1">
      <c r="A3775" s="11">
        <v>3777</v>
      </c>
      <c r="B3775" s="11">
        <f t="shared" si="177"/>
        <v>0</v>
      </c>
      <c r="E3775" s="13" t="e">
        <f>VLOOKUP(D3775,#REF!,2,0)</f>
        <v>#REF!</v>
      </c>
      <c r="H3775" s="13" t="e">
        <f>VLOOKUP(F3775,#REF!,2,0)</f>
        <v>#REF!</v>
      </c>
      <c r="I3775" s="13" t="str">
        <f>VLOOKUP(F3775,'[1]Khách hàng'!$A$4:$F$2144,3,0)</f>
        <v>Số 1 đường số 17A, Khu phố 11, Phường Bình Trị Đông B, Quận Bình Tân, TP.HCM.</v>
      </c>
      <c r="J3775" s="13" t="e">
        <f>VLOOKUP(F3775,#REF!,5,0)</f>
        <v>#REF!</v>
      </c>
      <c r="M3775" s="13" t="e">
        <f>VLOOKUP(K3775,#REF!,2,0)</f>
        <v>#REF!</v>
      </c>
      <c r="N3775" s="17" t="e">
        <f>VLOOKUP(K3775,#REF!,6,0)</f>
        <v>#REF!</v>
      </c>
      <c r="O3775" s="17" t="e">
        <f t="shared" si="178"/>
        <v>#REF!</v>
      </c>
      <c r="P3775" s="22">
        <v>0.08</v>
      </c>
      <c r="Q3775" s="17" t="e">
        <f t="shared" si="179"/>
        <v>#REF!</v>
      </c>
      <c r="R3775" s="13" t="e">
        <f>VLOOKUP(J3775,'[1]Nhân viên'!$E$20:$F$41,2,0)</f>
        <v>#REF!</v>
      </c>
    </row>
    <row r="3776" spans="1:18" hidden="1">
      <c r="A3776" s="11">
        <v>3778</v>
      </c>
      <c r="B3776" s="11">
        <f t="shared" si="177"/>
        <v>0</v>
      </c>
      <c r="E3776" s="13" t="e">
        <f>VLOOKUP(D3776,#REF!,2,0)</f>
        <v>#REF!</v>
      </c>
      <c r="H3776" s="13" t="e">
        <f>VLOOKUP(F3776,#REF!,2,0)</f>
        <v>#REF!</v>
      </c>
      <c r="I3776" s="13" t="str">
        <f>VLOOKUP(F3776,'[1]Khách hàng'!$A$4:$F$2144,3,0)</f>
        <v>Số 1 đường số 17A, Khu phố 11, Phường Bình Trị Đông B, Quận Bình Tân, TP.HCM.</v>
      </c>
      <c r="J3776" s="13" t="e">
        <f>VLOOKUP(F3776,#REF!,5,0)</f>
        <v>#REF!</v>
      </c>
      <c r="M3776" s="13" t="e">
        <f>VLOOKUP(K3776,#REF!,2,0)</f>
        <v>#REF!</v>
      </c>
      <c r="N3776" s="17" t="e">
        <f>VLOOKUP(K3776,#REF!,6,0)</f>
        <v>#REF!</v>
      </c>
      <c r="O3776" s="17" t="e">
        <f t="shared" si="178"/>
        <v>#REF!</v>
      </c>
      <c r="P3776" s="22">
        <v>0.08</v>
      </c>
      <c r="Q3776" s="17" t="e">
        <f t="shared" si="179"/>
        <v>#REF!</v>
      </c>
      <c r="R3776" s="13" t="e">
        <f>VLOOKUP(J3776,'[1]Nhân viên'!$E$20:$F$41,2,0)</f>
        <v>#REF!</v>
      </c>
    </row>
    <row r="3777" spans="1:18" hidden="1">
      <c r="A3777" s="11">
        <v>3779</v>
      </c>
      <c r="B3777" s="11">
        <f t="shared" si="177"/>
        <v>0</v>
      </c>
      <c r="E3777" s="13" t="e">
        <f>VLOOKUP(D3777,#REF!,2,0)</f>
        <v>#REF!</v>
      </c>
      <c r="H3777" s="13" t="e">
        <f>VLOOKUP(F3777,#REF!,2,0)</f>
        <v>#REF!</v>
      </c>
      <c r="I3777" s="13" t="str">
        <f>VLOOKUP(F3777,'[1]Khách hàng'!$A$4:$F$2144,3,0)</f>
        <v>Số 1 đường số 17A, Khu phố 11, Phường Bình Trị Đông B, Quận Bình Tân, TP.HCM.</v>
      </c>
      <c r="J3777" s="13" t="e">
        <f>VLOOKUP(F3777,#REF!,5,0)</f>
        <v>#REF!</v>
      </c>
      <c r="M3777" s="13" t="e">
        <f>VLOOKUP(K3777,#REF!,2,0)</f>
        <v>#REF!</v>
      </c>
      <c r="N3777" s="17" t="e">
        <f>VLOOKUP(K3777,#REF!,6,0)</f>
        <v>#REF!</v>
      </c>
      <c r="O3777" s="17" t="e">
        <f t="shared" si="178"/>
        <v>#REF!</v>
      </c>
      <c r="P3777" s="22">
        <v>0.08</v>
      </c>
      <c r="Q3777" s="17" t="e">
        <f t="shared" si="179"/>
        <v>#REF!</v>
      </c>
      <c r="R3777" s="13" t="e">
        <f>VLOOKUP(J3777,'[1]Nhân viên'!$E$20:$F$41,2,0)</f>
        <v>#REF!</v>
      </c>
    </row>
    <row r="3778" spans="1:18" hidden="1">
      <c r="A3778" s="11">
        <v>3780</v>
      </c>
      <c r="B3778" s="11">
        <f t="shared" si="177"/>
        <v>0</v>
      </c>
      <c r="E3778" s="13" t="e">
        <f>VLOOKUP(D3778,#REF!,2,0)</f>
        <v>#REF!</v>
      </c>
      <c r="H3778" s="13" t="e">
        <f>VLOOKUP(F3778,#REF!,2,0)</f>
        <v>#REF!</v>
      </c>
      <c r="I3778" s="13" t="str">
        <f>VLOOKUP(F3778,'[1]Khách hàng'!$A$4:$F$2144,3,0)</f>
        <v>Số 1 đường số 17A, Khu phố 11, Phường Bình Trị Đông B, Quận Bình Tân, TP.HCM.</v>
      </c>
      <c r="J3778" s="13" t="e">
        <f>VLOOKUP(F3778,#REF!,5,0)</f>
        <v>#REF!</v>
      </c>
      <c r="M3778" s="13" t="e">
        <f>VLOOKUP(K3778,#REF!,2,0)</f>
        <v>#REF!</v>
      </c>
      <c r="N3778" s="17" t="e">
        <f>VLOOKUP(K3778,#REF!,6,0)</f>
        <v>#REF!</v>
      </c>
      <c r="O3778" s="17" t="e">
        <f t="shared" si="178"/>
        <v>#REF!</v>
      </c>
      <c r="P3778" s="22">
        <v>0.08</v>
      </c>
      <c r="Q3778" s="17" t="e">
        <f t="shared" si="179"/>
        <v>#REF!</v>
      </c>
      <c r="R3778" s="13" t="e">
        <f>VLOOKUP(J3778,'[1]Nhân viên'!$E$20:$F$41,2,0)</f>
        <v>#REF!</v>
      </c>
    </row>
    <row r="3779" spans="1:18" hidden="1">
      <c r="A3779" s="11">
        <v>3781</v>
      </c>
      <c r="B3779" s="11">
        <f t="shared" si="177"/>
        <v>0</v>
      </c>
      <c r="E3779" s="13" t="e">
        <f>VLOOKUP(D3779,#REF!,2,0)</f>
        <v>#REF!</v>
      </c>
      <c r="H3779" s="13" t="e">
        <f>VLOOKUP(F3779,#REF!,2,0)</f>
        <v>#REF!</v>
      </c>
      <c r="I3779" s="13" t="str">
        <f>VLOOKUP(F3779,'[1]Khách hàng'!$A$4:$F$2144,3,0)</f>
        <v>Số 1 đường số 17A, Khu phố 11, Phường Bình Trị Đông B, Quận Bình Tân, TP.HCM.</v>
      </c>
      <c r="J3779" s="13" t="e">
        <f>VLOOKUP(F3779,#REF!,5,0)</f>
        <v>#REF!</v>
      </c>
      <c r="M3779" s="13" t="e">
        <f>VLOOKUP(K3779,#REF!,2,0)</f>
        <v>#REF!</v>
      </c>
      <c r="N3779" s="17" t="e">
        <f>VLOOKUP(K3779,#REF!,6,0)</f>
        <v>#REF!</v>
      </c>
      <c r="O3779" s="17" t="e">
        <f t="shared" si="178"/>
        <v>#REF!</v>
      </c>
      <c r="P3779" s="22">
        <v>0.08</v>
      </c>
      <c r="Q3779" s="17" t="e">
        <f t="shared" si="179"/>
        <v>#REF!</v>
      </c>
      <c r="R3779" s="13" t="e">
        <f>VLOOKUP(J3779,'[1]Nhân viên'!$E$20:$F$41,2,0)</f>
        <v>#REF!</v>
      </c>
    </row>
    <row r="3780" spans="1:18" hidden="1">
      <c r="A3780" s="11">
        <v>3782</v>
      </c>
      <c r="B3780" s="11">
        <f t="shared" si="177"/>
        <v>0</v>
      </c>
      <c r="E3780" s="13" t="e">
        <f>VLOOKUP(D3780,#REF!,2,0)</f>
        <v>#REF!</v>
      </c>
      <c r="H3780" s="13" t="e">
        <f>VLOOKUP(F3780,#REF!,2,0)</f>
        <v>#REF!</v>
      </c>
      <c r="I3780" s="13" t="str">
        <f>VLOOKUP(F3780,'[1]Khách hàng'!$A$4:$F$2144,3,0)</f>
        <v>Số 1 đường số 17A, Khu phố 11, Phường Bình Trị Đông B, Quận Bình Tân, TP.HCM.</v>
      </c>
      <c r="J3780" s="13" t="e">
        <f>VLOOKUP(F3780,#REF!,5,0)</f>
        <v>#REF!</v>
      </c>
      <c r="M3780" s="13" t="e">
        <f>VLOOKUP(K3780,#REF!,2,0)</f>
        <v>#REF!</v>
      </c>
      <c r="N3780" s="17" t="e">
        <f>VLOOKUP(K3780,#REF!,6,0)</f>
        <v>#REF!</v>
      </c>
      <c r="O3780" s="17" t="e">
        <f t="shared" si="178"/>
        <v>#REF!</v>
      </c>
      <c r="P3780" s="22">
        <v>0.08</v>
      </c>
      <c r="Q3780" s="17" t="e">
        <f t="shared" si="179"/>
        <v>#REF!</v>
      </c>
      <c r="R3780" s="13" t="e">
        <f>VLOOKUP(J3780,'[1]Nhân viên'!$E$20:$F$41,2,0)</f>
        <v>#REF!</v>
      </c>
    </row>
    <row r="3781" spans="1:18" hidden="1">
      <c r="A3781" s="11">
        <v>3783</v>
      </c>
      <c r="B3781" s="11">
        <f t="shared" si="177"/>
        <v>0</v>
      </c>
      <c r="E3781" s="13" t="e">
        <f>VLOOKUP(D3781,#REF!,2,0)</f>
        <v>#REF!</v>
      </c>
      <c r="H3781" s="13" t="e">
        <f>VLOOKUP(F3781,#REF!,2,0)</f>
        <v>#REF!</v>
      </c>
      <c r="I3781" s="13" t="str">
        <f>VLOOKUP(F3781,'[1]Khách hàng'!$A$4:$F$2144,3,0)</f>
        <v>Số 1 đường số 17A, Khu phố 11, Phường Bình Trị Đông B, Quận Bình Tân, TP.HCM.</v>
      </c>
      <c r="J3781" s="13" t="e">
        <f>VLOOKUP(F3781,#REF!,5,0)</f>
        <v>#REF!</v>
      </c>
      <c r="M3781" s="13" t="e">
        <f>VLOOKUP(K3781,#REF!,2,0)</f>
        <v>#REF!</v>
      </c>
      <c r="N3781" s="17" t="e">
        <f>VLOOKUP(K3781,#REF!,6,0)</f>
        <v>#REF!</v>
      </c>
      <c r="O3781" s="17" t="e">
        <f t="shared" si="178"/>
        <v>#REF!</v>
      </c>
      <c r="P3781" s="22">
        <v>0.08</v>
      </c>
      <c r="Q3781" s="17" t="e">
        <f t="shared" si="179"/>
        <v>#REF!</v>
      </c>
      <c r="R3781" s="13" t="e">
        <f>VLOOKUP(J3781,'[1]Nhân viên'!$E$20:$F$41,2,0)</f>
        <v>#REF!</v>
      </c>
    </row>
    <row r="3782" spans="1:18" hidden="1">
      <c r="A3782" s="11">
        <v>3784</v>
      </c>
      <c r="B3782" s="11">
        <f t="shared" si="177"/>
        <v>0</v>
      </c>
      <c r="E3782" s="13" t="e">
        <f>VLOOKUP(D3782,#REF!,2,0)</f>
        <v>#REF!</v>
      </c>
      <c r="H3782" s="13" t="e">
        <f>VLOOKUP(F3782,#REF!,2,0)</f>
        <v>#REF!</v>
      </c>
      <c r="I3782" s="13" t="str">
        <f>VLOOKUP(F3782,'[1]Khách hàng'!$A$4:$F$2144,3,0)</f>
        <v>Số 1 đường số 17A, Khu phố 11, Phường Bình Trị Đông B, Quận Bình Tân, TP.HCM.</v>
      </c>
      <c r="J3782" s="13" t="e">
        <f>VLOOKUP(F3782,#REF!,5,0)</f>
        <v>#REF!</v>
      </c>
      <c r="M3782" s="13" t="e">
        <f>VLOOKUP(K3782,#REF!,2,0)</f>
        <v>#REF!</v>
      </c>
      <c r="N3782" s="17" t="e">
        <f>VLOOKUP(K3782,#REF!,6,0)</f>
        <v>#REF!</v>
      </c>
      <c r="O3782" s="17" t="e">
        <f t="shared" si="178"/>
        <v>#REF!</v>
      </c>
      <c r="P3782" s="22">
        <v>0.08</v>
      </c>
      <c r="Q3782" s="17" t="e">
        <f t="shared" si="179"/>
        <v>#REF!</v>
      </c>
      <c r="R3782" s="13" t="e">
        <f>VLOOKUP(J3782,'[1]Nhân viên'!$E$20:$F$41,2,0)</f>
        <v>#REF!</v>
      </c>
    </row>
    <row r="3783" spans="1:18" hidden="1">
      <c r="A3783" s="11">
        <v>3785</v>
      </c>
      <c r="B3783" s="11">
        <f t="shared" si="177"/>
        <v>0</v>
      </c>
      <c r="E3783" s="13" t="e">
        <f>VLOOKUP(D3783,#REF!,2,0)</f>
        <v>#REF!</v>
      </c>
      <c r="H3783" s="13" t="e">
        <f>VLOOKUP(F3783,#REF!,2,0)</f>
        <v>#REF!</v>
      </c>
      <c r="I3783" s="13" t="str">
        <f>VLOOKUP(F3783,'[1]Khách hàng'!$A$4:$F$2144,3,0)</f>
        <v>Số 1 đường số 17A, Khu phố 11, Phường Bình Trị Đông B, Quận Bình Tân, TP.HCM.</v>
      </c>
      <c r="J3783" s="13" t="e">
        <f>VLOOKUP(F3783,#REF!,5,0)</f>
        <v>#REF!</v>
      </c>
      <c r="M3783" s="13" t="e">
        <f>VLOOKUP(K3783,#REF!,2,0)</f>
        <v>#REF!</v>
      </c>
      <c r="N3783" s="17" t="e">
        <f>VLOOKUP(K3783,#REF!,6,0)</f>
        <v>#REF!</v>
      </c>
      <c r="O3783" s="17" t="e">
        <f t="shared" si="178"/>
        <v>#REF!</v>
      </c>
      <c r="P3783" s="22">
        <v>0.08</v>
      </c>
      <c r="Q3783" s="17" t="e">
        <f t="shared" si="179"/>
        <v>#REF!</v>
      </c>
      <c r="R3783" s="13" t="e">
        <f>VLOOKUP(J3783,'[1]Nhân viên'!$E$20:$F$41,2,0)</f>
        <v>#REF!</v>
      </c>
    </row>
    <row r="3784" spans="1:18" hidden="1">
      <c r="A3784" s="11">
        <v>3786</v>
      </c>
      <c r="B3784" s="11">
        <f t="shared" si="177"/>
        <v>0</v>
      </c>
      <c r="E3784" s="13" t="e">
        <f>VLOOKUP(D3784,#REF!,2,0)</f>
        <v>#REF!</v>
      </c>
      <c r="H3784" s="13" t="e">
        <f>VLOOKUP(F3784,#REF!,2,0)</f>
        <v>#REF!</v>
      </c>
      <c r="I3784" s="13" t="str">
        <f>VLOOKUP(F3784,'[1]Khách hàng'!$A$4:$F$2144,3,0)</f>
        <v>Số 1 đường số 17A, Khu phố 11, Phường Bình Trị Đông B, Quận Bình Tân, TP.HCM.</v>
      </c>
      <c r="J3784" s="13" t="e">
        <f>VLOOKUP(F3784,#REF!,5,0)</f>
        <v>#REF!</v>
      </c>
      <c r="M3784" s="13" t="e">
        <f>VLOOKUP(K3784,#REF!,2,0)</f>
        <v>#REF!</v>
      </c>
      <c r="N3784" s="17" t="e">
        <f>VLOOKUP(K3784,#REF!,6,0)</f>
        <v>#REF!</v>
      </c>
      <c r="O3784" s="17" t="e">
        <f t="shared" si="178"/>
        <v>#REF!</v>
      </c>
      <c r="P3784" s="22">
        <v>0.08</v>
      </c>
      <c r="Q3784" s="17" t="e">
        <f t="shared" si="179"/>
        <v>#REF!</v>
      </c>
      <c r="R3784" s="13" t="e">
        <f>VLOOKUP(J3784,'[1]Nhân viên'!$E$20:$F$41,2,0)</f>
        <v>#REF!</v>
      </c>
    </row>
    <row r="3785" spans="1:18" hidden="1">
      <c r="A3785" s="11">
        <v>3787</v>
      </c>
      <c r="B3785" s="11">
        <f t="shared" si="177"/>
        <v>0</v>
      </c>
      <c r="E3785" s="13" t="e">
        <f>VLOOKUP(D3785,#REF!,2,0)</f>
        <v>#REF!</v>
      </c>
      <c r="H3785" s="13" t="e">
        <f>VLOOKUP(F3785,#REF!,2,0)</f>
        <v>#REF!</v>
      </c>
      <c r="I3785" s="13" t="str">
        <f>VLOOKUP(F3785,'[1]Khách hàng'!$A$4:$F$2144,3,0)</f>
        <v>Số 1 đường số 17A, Khu phố 11, Phường Bình Trị Đông B, Quận Bình Tân, TP.HCM.</v>
      </c>
      <c r="J3785" s="13" t="e">
        <f>VLOOKUP(F3785,#REF!,5,0)</f>
        <v>#REF!</v>
      </c>
      <c r="M3785" s="13" t="e">
        <f>VLOOKUP(K3785,#REF!,2,0)</f>
        <v>#REF!</v>
      </c>
      <c r="N3785" s="17" t="e">
        <f>VLOOKUP(K3785,#REF!,6,0)</f>
        <v>#REF!</v>
      </c>
      <c r="O3785" s="17" t="e">
        <f t="shared" si="178"/>
        <v>#REF!</v>
      </c>
      <c r="P3785" s="22">
        <v>0.08</v>
      </c>
      <c r="Q3785" s="17" t="e">
        <f t="shared" si="179"/>
        <v>#REF!</v>
      </c>
      <c r="R3785" s="13" t="e">
        <f>VLOOKUP(J3785,'[1]Nhân viên'!$E$20:$F$41,2,0)</f>
        <v>#REF!</v>
      </c>
    </row>
    <row r="3786" spans="1:18" hidden="1">
      <c r="A3786" s="11">
        <v>3788</v>
      </c>
      <c r="B3786" s="11">
        <f t="shared" si="177"/>
        <v>0</v>
      </c>
      <c r="E3786" s="13" t="e">
        <f>VLOOKUP(D3786,#REF!,2,0)</f>
        <v>#REF!</v>
      </c>
      <c r="H3786" s="13" t="e">
        <f>VLOOKUP(F3786,#REF!,2,0)</f>
        <v>#REF!</v>
      </c>
      <c r="I3786" s="13" t="str">
        <f>VLOOKUP(F3786,'[1]Khách hàng'!$A$4:$F$2144,3,0)</f>
        <v>Số 1 đường số 17A, Khu phố 11, Phường Bình Trị Đông B, Quận Bình Tân, TP.HCM.</v>
      </c>
      <c r="J3786" s="13" t="e">
        <f>VLOOKUP(F3786,#REF!,5,0)</f>
        <v>#REF!</v>
      </c>
      <c r="M3786" s="13" t="e">
        <f>VLOOKUP(K3786,#REF!,2,0)</f>
        <v>#REF!</v>
      </c>
      <c r="N3786" s="17" t="e">
        <f>VLOOKUP(K3786,#REF!,6,0)</f>
        <v>#REF!</v>
      </c>
      <c r="O3786" s="17" t="e">
        <f t="shared" si="178"/>
        <v>#REF!</v>
      </c>
      <c r="P3786" s="22">
        <v>0.08</v>
      </c>
      <c r="Q3786" s="17" t="e">
        <f t="shared" si="179"/>
        <v>#REF!</v>
      </c>
      <c r="R3786" s="13" t="e">
        <f>VLOOKUP(J3786,'[1]Nhân viên'!$E$20:$F$41,2,0)</f>
        <v>#REF!</v>
      </c>
    </row>
    <row r="3787" spans="1:18" hidden="1">
      <c r="A3787" s="11">
        <v>3789</v>
      </c>
      <c r="B3787" s="11">
        <f t="shared" si="177"/>
        <v>0</v>
      </c>
      <c r="E3787" s="13" t="e">
        <f>VLOOKUP(D3787,#REF!,2,0)</f>
        <v>#REF!</v>
      </c>
      <c r="H3787" s="13" t="e">
        <f>VLOOKUP(F3787,#REF!,2,0)</f>
        <v>#REF!</v>
      </c>
      <c r="I3787" s="13" t="str">
        <f>VLOOKUP(F3787,'[1]Khách hàng'!$A$4:$F$2144,3,0)</f>
        <v>Số 1 đường số 17A, Khu phố 11, Phường Bình Trị Đông B, Quận Bình Tân, TP.HCM.</v>
      </c>
      <c r="J3787" s="13" t="e">
        <f>VLOOKUP(F3787,#REF!,5,0)</f>
        <v>#REF!</v>
      </c>
      <c r="M3787" s="13" t="e">
        <f>VLOOKUP(K3787,#REF!,2,0)</f>
        <v>#REF!</v>
      </c>
      <c r="N3787" s="17" t="e">
        <f>VLOOKUP(K3787,#REF!,6,0)</f>
        <v>#REF!</v>
      </c>
      <c r="O3787" s="17" t="e">
        <f t="shared" si="178"/>
        <v>#REF!</v>
      </c>
      <c r="P3787" s="22">
        <v>0.08</v>
      </c>
      <c r="Q3787" s="17" t="e">
        <f t="shared" si="179"/>
        <v>#REF!</v>
      </c>
      <c r="R3787" s="13" t="e">
        <f>VLOOKUP(J3787,'[1]Nhân viên'!$E$20:$F$41,2,0)</f>
        <v>#REF!</v>
      </c>
    </row>
    <row r="3788" spans="1:18" hidden="1">
      <c r="A3788" s="11">
        <v>3790</v>
      </c>
      <c r="B3788" s="11">
        <f t="shared" si="177"/>
        <v>0</v>
      </c>
      <c r="E3788" s="13" t="e">
        <f>VLOOKUP(D3788,#REF!,2,0)</f>
        <v>#REF!</v>
      </c>
      <c r="H3788" s="13" t="e">
        <f>VLOOKUP(F3788,#REF!,2,0)</f>
        <v>#REF!</v>
      </c>
      <c r="I3788" s="13" t="str">
        <f>VLOOKUP(F3788,'[1]Khách hàng'!$A$4:$F$2144,3,0)</f>
        <v>Số 1 đường số 17A, Khu phố 11, Phường Bình Trị Đông B, Quận Bình Tân, TP.HCM.</v>
      </c>
      <c r="J3788" s="13" t="e">
        <f>VLOOKUP(F3788,#REF!,5,0)</f>
        <v>#REF!</v>
      </c>
      <c r="M3788" s="13" t="e">
        <f>VLOOKUP(K3788,#REF!,2,0)</f>
        <v>#REF!</v>
      </c>
      <c r="N3788" s="17" t="e">
        <f>VLOOKUP(K3788,#REF!,6,0)</f>
        <v>#REF!</v>
      </c>
      <c r="O3788" s="17" t="e">
        <f t="shared" si="178"/>
        <v>#REF!</v>
      </c>
      <c r="P3788" s="22">
        <v>0.08</v>
      </c>
      <c r="Q3788" s="17" t="e">
        <f t="shared" si="179"/>
        <v>#REF!</v>
      </c>
      <c r="R3788" s="13" t="e">
        <f>VLOOKUP(J3788,'[1]Nhân viên'!$E$20:$F$41,2,0)</f>
        <v>#REF!</v>
      </c>
    </row>
    <row r="3789" spans="1:18" hidden="1">
      <c r="A3789" s="11">
        <v>3791</v>
      </c>
      <c r="B3789" s="11">
        <f t="shared" si="177"/>
        <v>0</v>
      </c>
      <c r="E3789" s="13" t="e">
        <f>VLOOKUP(D3789,#REF!,2,0)</f>
        <v>#REF!</v>
      </c>
      <c r="H3789" s="13" t="e">
        <f>VLOOKUP(F3789,#REF!,2,0)</f>
        <v>#REF!</v>
      </c>
      <c r="I3789" s="13" t="str">
        <f>VLOOKUP(F3789,'[1]Khách hàng'!$A$4:$F$2144,3,0)</f>
        <v>Số 1 đường số 17A, Khu phố 11, Phường Bình Trị Đông B, Quận Bình Tân, TP.HCM.</v>
      </c>
      <c r="J3789" s="13" t="e">
        <f>VLOOKUP(F3789,#REF!,5,0)</f>
        <v>#REF!</v>
      </c>
      <c r="M3789" s="13" t="e">
        <f>VLOOKUP(K3789,#REF!,2,0)</f>
        <v>#REF!</v>
      </c>
      <c r="N3789" s="17" t="e">
        <f>VLOOKUP(K3789,#REF!,6,0)</f>
        <v>#REF!</v>
      </c>
      <c r="O3789" s="17" t="e">
        <f t="shared" si="178"/>
        <v>#REF!</v>
      </c>
      <c r="P3789" s="22">
        <v>0.08</v>
      </c>
      <c r="Q3789" s="17" t="e">
        <f t="shared" si="179"/>
        <v>#REF!</v>
      </c>
      <c r="R3789" s="13" t="e">
        <f>VLOOKUP(J3789,'[1]Nhân viên'!$E$20:$F$41,2,0)</f>
        <v>#REF!</v>
      </c>
    </row>
    <row r="3790" spans="1:18" hidden="1">
      <c r="A3790" s="11">
        <v>3792</v>
      </c>
      <c r="B3790" s="11">
        <f t="shared" si="177"/>
        <v>0</v>
      </c>
      <c r="E3790" s="13" t="e">
        <f>VLOOKUP(D3790,#REF!,2,0)</f>
        <v>#REF!</v>
      </c>
      <c r="H3790" s="13" t="e">
        <f>VLOOKUP(F3790,#REF!,2,0)</f>
        <v>#REF!</v>
      </c>
      <c r="I3790" s="13" t="str">
        <f>VLOOKUP(F3790,'[1]Khách hàng'!$A$4:$F$2144,3,0)</f>
        <v>Số 1 đường số 17A, Khu phố 11, Phường Bình Trị Đông B, Quận Bình Tân, TP.HCM.</v>
      </c>
      <c r="J3790" s="13" t="e">
        <f>VLOOKUP(F3790,#REF!,5,0)</f>
        <v>#REF!</v>
      </c>
      <c r="M3790" s="13" t="e">
        <f>VLOOKUP(K3790,#REF!,2,0)</f>
        <v>#REF!</v>
      </c>
      <c r="N3790" s="17" t="e">
        <f>VLOOKUP(K3790,#REF!,6,0)</f>
        <v>#REF!</v>
      </c>
      <c r="O3790" s="17" t="e">
        <f t="shared" si="178"/>
        <v>#REF!</v>
      </c>
      <c r="P3790" s="22">
        <v>0.08</v>
      </c>
      <c r="Q3790" s="17" t="e">
        <f t="shared" si="179"/>
        <v>#REF!</v>
      </c>
      <c r="R3790" s="13" t="e">
        <f>VLOOKUP(J3790,'[1]Nhân viên'!$E$20:$F$41,2,0)</f>
        <v>#REF!</v>
      </c>
    </row>
    <row r="3791" spans="1:18" hidden="1">
      <c r="A3791" s="11">
        <v>3793</v>
      </c>
      <c r="B3791" s="11">
        <f t="shared" si="177"/>
        <v>0</v>
      </c>
      <c r="E3791" s="13" t="e">
        <f>VLOOKUP(D3791,#REF!,2,0)</f>
        <v>#REF!</v>
      </c>
      <c r="H3791" s="13" t="e">
        <f>VLOOKUP(F3791,#REF!,2,0)</f>
        <v>#REF!</v>
      </c>
      <c r="I3791" s="13" t="str">
        <f>VLOOKUP(F3791,'[1]Khách hàng'!$A$4:$F$2144,3,0)</f>
        <v>Số 1 đường số 17A, Khu phố 11, Phường Bình Trị Đông B, Quận Bình Tân, TP.HCM.</v>
      </c>
      <c r="J3791" s="13" t="e">
        <f>VLOOKUP(F3791,#REF!,5,0)</f>
        <v>#REF!</v>
      </c>
      <c r="M3791" s="13" t="e">
        <f>VLOOKUP(K3791,#REF!,2,0)</f>
        <v>#REF!</v>
      </c>
      <c r="N3791" s="17" t="e">
        <f>VLOOKUP(K3791,#REF!,6,0)</f>
        <v>#REF!</v>
      </c>
      <c r="O3791" s="17" t="e">
        <f t="shared" si="178"/>
        <v>#REF!</v>
      </c>
      <c r="P3791" s="22">
        <v>0.08</v>
      </c>
      <c r="Q3791" s="17" t="e">
        <f t="shared" si="179"/>
        <v>#REF!</v>
      </c>
      <c r="R3791" s="13" t="e">
        <f>VLOOKUP(J3791,'[1]Nhân viên'!$E$20:$F$41,2,0)</f>
        <v>#REF!</v>
      </c>
    </row>
    <row r="3792" spans="1:18" hidden="1">
      <c r="A3792" s="11">
        <v>3794</v>
      </c>
      <c r="B3792" s="11">
        <f t="shared" si="177"/>
        <v>0</v>
      </c>
      <c r="E3792" s="13" t="e">
        <f>VLOOKUP(D3792,#REF!,2,0)</f>
        <v>#REF!</v>
      </c>
      <c r="H3792" s="13" t="e">
        <f>VLOOKUP(F3792,#REF!,2,0)</f>
        <v>#REF!</v>
      </c>
      <c r="I3792" s="13" t="str">
        <f>VLOOKUP(F3792,'[1]Khách hàng'!$A$4:$F$2144,3,0)</f>
        <v>Số 1 đường số 17A, Khu phố 11, Phường Bình Trị Đông B, Quận Bình Tân, TP.HCM.</v>
      </c>
      <c r="J3792" s="13" t="e">
        <f>VLOOKUP(F3792,#REF!,5,0)</f>
        <v>#REF!</v>
      </c>
      <c r="M3792" s="13" t="e">
        <f>VLOOKUP(K3792,#REF!,2,0)</f>
        <v>#REF!</v>
      </c>
      <c r="N3792" s="17" t="e">
        <f>VLOOKUP(K3792,#REF!,6,0)</f>
        <v>#REF!</v>
      </c>
      <c r="O3792" s="17" t="e">
        <f t="shared" si="178"/>
        <v>#REF!</v>
      </c>
      <c r="P3792" s="22">
        <v>0.08</v>
      </c>
      <c r="Q3792" s="17" t="e">
        <f t="shared" si="179"/>
        <v>#REF!</v>
      </c>
      <c r="R3792" s="13" t="e">
        <f>VLOOKUP(J3792,'[1]Nhân viên'!$E$20:$F$41,2,0)</f>
        <v>#REF!</v>
      </c>
    </row>
    <row r="3793" spans="1:18" hidden="1">
      <c r="A3793" s="11">
        <v>3795</v>
      </c>
      <c r="B3793" s="11">
        <f t="shared" si="177"/>
        <v>0</v>
      </c>
      <c r="E3793" s="13" t="e">
        <f>VLOOKUP(D3793,#REF!,2,0)</f>
        <v>#REF!</v>
      </c>
      <c r="H3793" s="13" t="e">
        <f>VLOOKUP(F3793,#REF!,2,0)</f>
        <v>#REF!</v>
      </c>
      <c r="I3793" s="13" t="str">
        <f>VLOOKUP(F3793,'[1]Khách hàng'!$A$4:$F$2144,3,0)</f>
        <v>Số 1 đường số 17A, Khu phố 11, Phường Bình Trị Đông B, Quận Bình Tân, TP.HCM.</v>
      </c>
      <c r="J3793" s="13" t="e">
        <f>VLOOKUP(F3793,#REF!,5,0)</f>
        <v>#REF!</v>
      </c>
      <c r="M3793" s="13" t="e">
        <f>VLOOKUP(K3793,#REF!,2,0)</f>
        <v>#REF!</v>
      </c>
      <c r="N3793" s="17" t="e">
        <f>VLOOKUP(K3793,#REF!,6,0)</f>
        <v>#REF!</v>
      </c>
      <c r="O3793" s="17" t="e">
        <f t="shared" si="178"/>
        <v>#REF!</v>
      </c>
      <c r="P3793" s="22">
        <v>0.08</v>
      </c>
      <c r="Q3793" s="17" t="e">
        <f t="shared" si="179"/>
        <v>#REF!</v>
      </c>
      <c r="R3793" s="13" t="e">
        <f>VLOOKUP(J3793,'[1]Nhân viên'!$E$20:$F$41,2,0)</f>
        <v>#REF!</v>
      </c>
    </row>
    <row r="3794" spans="1:18" hidden="1">
      <c r="A3794" s="11">
        <v>3796</v>
      </c>
      <c r="B3794" s="11">
        <f t="shared" si="177"/>
        <v>0</v>
      </c>
      <c r="E3794" s="13" t="e">
        <f>VLOOKUP(D3794,#REF!,2,0)</f>
        <v>#REF!</v>
      </c>
      <c r="H3794" s="13" t="e">
        <f>VLOOKUP(F3794,#REF!,2,0)</f>
        <v>#REF!</v>
      </c>
      <c r="I3794" s="13" t="str">
        <f>VLOOKUP(F3794,'[1]Khách hàng'!$A$4:$F$2144,3,0)</f>
        <v>Số 1 đường số 17A, Khu phố 11, Phường Bình Trị Đông B, Quận Bình Tân, TP.HCM.</v>
      </c>
      <c r="J3794" s="13" t="e">
        <f>VLOOKUP(F3794,#REF!,5,0)</f>
        <v>#REF!</v>
      </c>
      <c r="M3794" s="13" t="e">
        <f>VLOOKUP(K3794,#REF!,2,0)</f>
        <v>#REF!</v>
      </c>
      <c r="N3794" s="17" t="e">
        <f>VLOOKUP(K3794,#REF!,6,0)</f>
        <v>#REF!</v>
      </c>
      <c r="O3794" s="17" t="e">
        <f t="shared" si="178"/>
        <v>#REF!</v>
      </c>
      <c r="P3794" s="22">
        <v>0.08</v>
      </c>
      <c r="Q3794" s="17" t="e">
        <f t="shared" si="179"/>
        <v>#REF!</v>
      </c>
      <c r="R3794" s="13" t="e">
        <f>VLOOKUP(J3794,'[1]Nhân viên'!$E$20:$F$41,2,0)</f>
        <v>#REF!</v>
      </c>
    </row>
    <row r="3795" spans="1:18" hidden="1">
      <c r="A3795" s="11">
        <v>3797</v>
      </c>
      <c r="B3795" s="11">
        <f t="shared" si="177"/>
        <v>0</v>
      </c>
      <c r="E3795" s="13" t="e">
        <f>VLOOKUP(D3795,#REF!,2,0)</f>
        <v>#REF!</v>
      </c>
      <c r="H3795" s="13" t="e">
        <f>VLOOKUP(F3795,#REF!,2,0)</f>
        <v>#REF!</v>
      </c>
      <c r="I3795" s="13" t="str">
        <f>VLOOKUP(F3795,'[1]Khách hàng'!$A$4:$F$2144,3,0)</f>
        <v>Số 1 đường số 17A, Khu phố 11, Phường Bình Trị Đông B, Quận Bình Tân, TP.HCM.</v>
      </c>
      <c r="J3795" s="13" t="e">
        <f>VLOOKUP(F3795,#REF!,5,0)</f>
        <v>#REF!</v>
      </c>
      <c r="M3795" s="13" t="e">
        <f>VLOOKUP(K3795,#REF!,2,0)</f>
        <v>#REF!</v>
      </c>
      <c r="N3795" s="17" t="e">
        <f>VLOOKUP(K3795,#REF!,6,0)</f>
        <v>#REF!</v>
      </c>
      <c r="O3795" s="17" t="e">
        <f t="shared" si="178"/>
        <v>#REF!</v>
      </c>
      <c r="P3795" s="22">
        <v>0.08</v>
      </c>
      <c r="Q3795" s="17" t="e">
        <f t="shared" si="179"/>
        <v>#REF!</v>
      </c>
      <c r="R3795" s="13" t="e">
        <f>VLOOKUP(J3795,'[1]Nhân viên'!$E$20:$F$41,2,0)</f>
        <v>#REF!</v>
      </c>
    </row>
    <row r="3796" spans="1:18" hidden="1">
      <c r="A3796" s="11">
        <v>3798</v>
      </c>
      <c r="B3796" s="11">
        <f t="shared" si="177"/>
        <v>0</v>
      </c>
      <c r="E3796" s="13" t="e">
        <f>VLOOKUP(D3796,#REF!,2,0)</f>
        <v>#REF!</v>
      </c>
      <c r="H3796" s="13" t="e">
        <f>VLOOKUP(F3796,#REF!,2,0)</f>
        <v>#REF!</v>
      </c>
      <c r="I3796" s="13" t="str">
        <f>VLOOKUP(F3796,'[1]Khách hàng'!$A$4:$F$2144,3,0)</f>
        <v>Số 1 đường số 17A, Khu phố 11, Phường Bình Trị Đông B, Quận Bình Tân, TP.HCM.</v>
      </c>
      <c r="J3796" s="13" t="e">
        <f>VLOOKUP(F3796,#REF!,5,0)</f>
        <v>#REF!</v>
      </c>
      <c r="M3796" s="13" t="e">
        <f>VLOOKUP(K3796,#REF!,2,0)</f>
        <v>#REF!</v>
      </c>
      <c r="N3796" s="17" t="e">
        <f>VLOOKUP(K3796,#REF!,6,0)</f>
        <v>#REF!</v>
      </c>
      <c r="O3796" s="17" t="e">
        <f t="shared" si="178"/>
        <v>#REF!</v>
      </c>
      <c r="P3796" s="22">
        <v>0.08</v>
      </c>
      <c r="Q3796" s="17" t="e">
        <f t="shared" si="179"/>
        <v>#REF!</v>
      </c>
      <c r="R3796" s="13" t="e">
        <f>VLOOKUP(J3796,'[1]Nhân viên'!$E$20:$F$41,2,0)</f>
        <v>#REF!</v>
      </c>
    </row>
    <row r="3797" spans="1:18" hidden="1">
      <c r="A3797" s="11">
        <v>3799</v>
      </c>
      <c r="B3797" s="11">
        <f t="shared" si="177"/>
        <v>0</v>
      </c>
      <c r="E3797" s="13" t="e">
        <f>VLOOKUP(D3797,#REF!,2,0)</f>
        <v>#REF!</v>
      </c>
      <c r="H3797" s="13" t="e">
        <f>VLOOKUP(F3797,#REF!,2,0)</f>
        <v>#REF!</v>
      </c>
      <c r="I3797" s="13" t="str">
        <f>VLOOKUP(F3797,'[1]Khách hàng'!$A$4:$F$2144,3,0)</f>
        <v>Số 1 đường số 17A, Khu phố 11, Phường Bình Trị Đông B, Quận Bình Tân, TP.HCM.</v>
      </c>
      <c r="J3797" s="13" t="e">
        <f>VLOOKUP(F3797,#REF!,5,0)</f>
        <v>#REF!</v>
      </c>
      <c r="M3797" s="13" t="e">
        <f>VLOOKUP(K3797,#REF!,2,0)</f>
        <v>#REF!</v>
      </c>
      <c r="N3797" s="17" t="e">
        <f>VLOOKUP(K3797,#REF!,6,0)</f>
        <v>#REF!</v>
      </c>
      <c r="O3797" s="17" t="e">
        <f t="shared" si="178"/>
        <v>#REF!</v>
      </c>
      <c r="P3797" s="22">
        <v>0.08</v>
      </c>
      <c r="Q3797" s="17" t="e">
        <f t="shared" si="179"/>
        <v>#REF!</v>
      </c>
      <c r="R3797" s="13" t="e">
        <f>VLOOKUP(J3797,'[1]Nhân viên'!$E$20:$F$41,2,0)</f>
        <v>#REF!</v>
      </c>
    </row>
    <row r="3798" spans="1:18" hidden="1">
      <c r="A3798" s="11">
        <v>3800</v>
      </c>
      <c r="B3798" s="11">
        <f t="shared" si="177"/>
        <v>0</v>
      </c>
      <c r="E3798" s="13" t="e">
        <f>VLOOKUP(D3798,#REF!,2,0)</f>
        <v>#REF!</v>
      </c>
      <c r="H3798" s="13" t="e">
        <f>VLOOKUP(F3798,#REF!,2,0)</f>
        <v>#REF!</v>
      </c>
      <c r="I3798" s="13" t="str">
        <f>VLOOKUP(F3798,'[1]Khách hàng'!$A$4:$F$2144,3,0)</f>
        <v>Số 1 đường số 17A, Khu phố 11, Phường Bình Trị Đông B, Quận Bình Tân, TP.HCM.</v>
      </c>
      <c r="J3798" s="13" t="e">
        <f>VLOOKUP(F3798,#REF!,5,0)</f>
        <v>#REF!</v>
      </c>
      <c r="M3798" s="13" t="e">
        <f>VLOOKUP(K3798,#REF!,2,0)</f>
        <v>#REF!</v>
      </c>
      <c r="N3798" s="17" t="e">
        <f>VLOOKUP(K3798,#REF!,6,0)</f>
        <v>#REF!</v>
      </c>
      <c r="O3798" s="17" t="e">
        <f t="shared" si="178"/>
        <v>#REF!</v>
      </c>
      <c r="P3798" s="22">
        <v>0.08</v>
      </c>
      <c r="Q3798" s="17" t="e">
        <f t="shared" si="179"/>
        <v>#REF!</v>
      </c>
      <c r="R3798" s="13" t="e">
        <f>VLOOKUP(J3798,'[1]Nhân viên'!$E$20:$F$41,2,0)</f>
        <v>#REF!</v>
      </c>
    </row>
    <row r="3799" spans="1:18" hidden="1">
      <c r="A3799" s="11">
        <v>3801</v>
      </c>
      <c r="B3799" s="11">
        <f t="shared" si="177"/>
        <v>0</v>
      </c>
      <c r="E3799" s="13" t="e">
        <f>VLOOKUP(D3799,#REF!,2,0)</f>
        <v>#REF!</v>
      </c>
      <c r="H3799" s="13" t="e">
        <f>VLOOKUP(F3799,#REF!,2,0)</f>
        <v>#REF!</v>
      </c>
      <c r="I3799" s="13" t="str">
        <f>VLOOKUP(F3799,'[1]Khách hàng'!$A$4:$F$2144,3,0)</f>
        <v>Số 1 đường số 17A, Khu phố 11, Phường Bình Trị Đông B, Quận Bình Tân, TP.HCM.</v>
      </c>
      <c r="J3799" s="13" t="e">
        <f>VLOOKUP(F3799,#REF!,5,0)</f>
        <v>#REF!</v>
      </c>
      <c r="M3799" s="13" t="e">
        <f>VLOOKUP(K3799,#REF!,2,0)</f>
        <v>#REF!</v>
      </c>
      <c r="N3799" s="17" t="e">
        <f>VLOOKUP(K3799,#REF!,6,0)</f>
        <v>#REF!</v>
      </c>
      <c r="O3799" s="17" t="e">
        <f t="shared" si="178"/>
        <v>#REF!</v>
      </c>
      <c r="P3799" s="22">
        <v>0.08</v>
      </c>
      <c r="Q3799" s="17" t="e">
        <f t="shared" si="179"/>
        <v>#REF!</v>
      </c>
      <c r="R3799" s="13" t="e">
        <f>VLOOKUP(J3799,'[1]Nhân viên'!$E$20:$F$41,2,0)</f>
        <v>#REF!</v>
      </c>
    </row>
    <row r="3800" spans="1:18" hidden="1">
      <c r="A3800" s="11">
        <v>3802</v>
      </c>
      <c r="B3800" s="11">
        <f t="shared" si="177"/>
        <v>0</v>
      </c>
      <c r="E3800" s="13" t="e">
        <f>VLOOKUP(D3800,#REF!,2,0)</f>
        <v>#REF!</v>
      </c>
      <c r="H3800" s="13" t="e">
        <f>VLOOKUP(F3800,#REF!,2,0)</f>
        <v>#REF!</v>
      </c>
      <c r="I3800" s="13" t="str">
        <f>VLOOKUP(F3800,'[1]Khách hàng'!$A$4:$F$2144,3,0)</f>
        <v>Số 1 đường số 17A, Khu phố 11, Phường Bình Trị Đông B, Quận Bình Tân, TP.HCM.</v>
      </c>
      <c r="J3800" s="13" t="e">
        <f>VLOOKUP(F3800,#REF!,5,0)</f>
        <v>#REF!</v>
      </c>
      <c r="M3800" s="13" t="e">
        <f>VLOOKUP(K3800,#REF!,2,0)</f>
        <v>#REF!</v>
      </c>
      <c r="N3800" s="17" t="e">
        <f>VLOOKUP(K3800,#REF!,6,0)</f>
        <v>#REF!</v>
      </c>
      <c r="O3800" s="17" t="e">
        <f t="shared" si="178"/>
        <v>#REF!</v>
      </c>
      <c r="P3800" s="22">
        <v>0.08</v>
      </c>
      <c r="Q3800" s="17" t="e">
        <f t="shared" si="179"/>
        <v>#REF!</v>
      </c>
      <c r="R3800" s="13" t="e">
        <f>VLOOKUP(J3800,'[1]Nhân viên'!$E$20:$F$41,2,0)</f>
        <v>#REF!</v>
      </c>
    </row>
    <row r="3801" spans="1:18" hidden="1">
      <c r="A3801" s="11">
        <v>3803</v>
      </c>
      <c r="B3801" s="11">
        <f t="shared" si="177"/>
        <v>0</v>
      </c>
      <c r="E3801" s="13" t="e">
        <f>VLOOKUP(D3801,#REF!,2,0)</f>
        <v>#REF!</v>
      </c>
      <c r="H3801" s="13" t="e">
        <f>VLOOKUP(F3801,#REF!,2,0)</f>
        <v>#REF!</v>
      </c>
      <c r="I3801" s="13" t="str">
        <f>VLOOKUP(F3801,'[1]Khách hàng'!$A$4:$F$2144,3,0)</f>
        <v>Số 1 đường số 17A, Khu phố 11, Phường Bình Trị Đông B, Quận Bình Tân, TP.HCM.</v>
      </c>
      <c r="J3801" s="13" t="e">
        <f>VLOOKUP(F3801,#REF!,5,0)</f>
        <v>#REF!</v>
      </c>
      <c r="M3801" s="13" t="e">
        <f>VLOOKUP(K3801,#REF!,2,0)</f>
        <v>#REF!</v>
      </c>
      <c r="N3801" s="17" t="e">
        <f>VLOOKUP(K3801,#REF!,6,0)</f>
        <v>#REF!</v>
      </c>
      <c r="O3801" s="17" t="e">
        <f t="shared" si="178"/>
        <v>#REF!</v>
      </c>
      <c r="P3801" s="22">
        <v>0.08</v>
      </c>
      <c r="Q3801" s="17" t="e">
        <f t="shared" si="179"/>
        <v>#REF!</v>
      </c>
      <c r="R3801" s="13" t="e">
        <f>VLOOKUP(J3801,'[1]Nhân viên'!$E$20:$F$41,2,0)</f>
        <v>#REF!</v>
      </c>
    </row>
    <row r="3802" spans="1:18" hidden="1">
      <c r="A3802" s="11">
        <v>3804</v>
      </c>
      <c r="B3802" s="11">
        <f t="shared" si="177"/>
        <v>0</v>
      </c>
      <c r="E3802" s="13" t="e">
        <f>VLOOKUP(D3802,#REF!,2,0)</f>
        <v>#REF!</v>
      </c>
      <c r="H3802" s="13" t="e">
        <f>VLOOKUP(F3802,#REF!,2,0)</f>
        <v>#REF!</v>
      </c>
      <c r="I3802" s="13" t="str">
        <f>VLOOKUP(F3802,'[1]Khách hàng'!$A$4:$F$2144,3,0)</f>
        <v>Số 1 đường số 17A, Khu phố 11, Phường Bình Trị Đông B, Quận Bình Tân, TP.HCM.</v>
      </c>
      <c r="J3802" s="13" t="e">
        <f>VLOOKUP(F3802,#REF!,5,0)</f>
        <v>#REF!</v>
      </c>
      <c r="M3802" s="13" t="e">
        <f>VLOOKUP(K3802,#REF!,2,0)</f>
        <v>#REF!</v>
      </c>
      <c r="N3802" s="17" t="e">
        <f>VLOOKUP(K3802,#REF!,6,0)</f>
        <v>#REF!</v>
      </c>
      <c r="O3802" s="17" t="e">
        <f t="shared" si="178"/>
        <v>#REF!</v>
      </c>
      <c r="P3802" s="22">
        <v>0.08</v>
      </c>
      <c r="Q3802" s="17" t="e">
        <f t="shared" si="179"/>
        <v>#REF!</v>
      </c>
      <c r="R3802" s="13" t="e">
        <f>VLOOKUP(J3802,'[1]Nhân viên'!$E$20:$F$41,2,0)</f>
        <v>#REF!</v>
      </c>
    </row>
    <row r="3803" spans="1:18" hidden="1">
      <c r="A3803" s="11">
        <v>3805</v>
      </c>
      <c r="B3803" s="11">
        <f t="shared" si="177"/>
        <v>0</v>
      </c>
      <c r="E3803" s="13" t="e">
        <f>VLOOKUP(D3803,#REF!,2,0)</f>
        <v>#REF!</v>
      </c>
      <c r="H3803" s="13" t="e">
        <f>VLOOKUP(F3803,#REF!,2,0)</f>
        <v>#REF!</v>
      </c>
      <c r="I3803" s="13" t="str">
        <f>VLOOKUP(F3803,'[1]Khách hàng'!$A$4:$F$2144,3,0)</f>
        <v>Số 1 đường số 17A, Khu phố 11, Phường Bình Trị Đông B, Quận Bình Tân, TP.HCM.</v>
      </c>
      <c r="J3803" s="13" t="e">
        <f>VLOOKUP(F3803,#REF!,5,0)</f>
        <v>#REF!</v>
      </c>
      <c r="M3803" s="13" t="e">
        <f>VLOOKUP(K3803,#REF!,2,0)</f>
        <v>#REF!</v>
      </c>
      <c r="N3803" s="17" t="e">
        <f>VLOOKUP(K3803,#REF!,6,0)</f>
        <v>#REF!</v>
      </c>
      <c r="O3803" s="17" t="e">
        <f t="shared" si="178"/>
        <v>#REF!</v>
      </c>
      <c r="P3803" s="22">
        <v>0.08</v>
      </c>
      <c r="Q3803" s="17" t="e">
        <f t="shared" si="179"/>
        <v>#REF!</v>
      </c>
      <c r="R3803" s="13" t="e">
        <f>VLOOKUP(J3803,'[1]Nhân viên'!$E$20:$F$41,2,0)</f>
        <v>#REF!</v>
      </c>
    </row>
    <row r="3804" spans="1:18" hidden="1">
      <c r="A3804" s="11">
        <v>3806</v>
      </c>
      <c r="B3804" s="11">
        <f t="shared" ref="B3804:B3867" si="180">DAY($C3804)</f>
        <v>0</v>
      </c>
      <c r="E3804" s="13" t="e">
        <f>VLOOKUP(D3804,#REF!,2,0)</f>
        <v>#REF!</v>
      </c>
      <c r="H3804" s="13" t="e">
        <f>VLOOKUP(F3804,#REF!,2,0)</f>
        <v>#REF!</v>
      </c>
      <c r="I3804" s="13" t="str">
        <f>VLOOKUP(F3804,'[1]Khách hàng'!$A$4:$F$2144,3,0)</f>
        <v>Số 1 đường số 17A, Khu phố 11, Phường Bình Trị Đông B, Quận Bình Tân, TP.HCM.</v>
      </c>
      <c r="J3804" s="13" t="e">
        <f>VLOOKUP(F3804,#REF!,5,0)</f>
        <v>#REF!</v>
      </c>
      <c r="M3804" s="13" t="e">
        <f>VLOOKUP(K3804,#REF!,2,0)</f>
        <v>#REF!</v>
      </c>
      <c r="N3804" s="17" t="e">
        <f>VLOOKUP(K3804,#REF!,6,0)</f>
        <v>#REF!</v>
      </c>
      <c r="O3804" s="17" t="e">
        <f t="shared" si="178"/>
        <v>#REF!</v>
      </c>
      <c r="P3804" s="22">
        <v>0.08</v>
      </c>
      <c r="Q3804" s="17" t="e">
        <f t="shared" si="179"/>
        <v>#REF!</v>
      </c>
      <c r="R3804" s="13" t="e">
        <f>VLOOKUP(J3804,'[1]Nhân viên'!$E$20:$F$41,2,0)</f>
        <v>#REF!</v>
      </c>
    </row>
    <row r="3805" spans="1:18" hidden="1">
      <c r="A3805" s="11">
        <v>3807</v>
      </c>
      <c r="B3805" s="11">
        <f t="shared" si="180"/>
        <v>0</v>
      </c>
      <c r="E3805" s="13" t="e">
        <f>VLOOKUP(D3805,#REF!,2,0)</f>
        <v>#REF!</v>
      </c>
      <c r="H3805" s="13" t="e">
        <f>VLOOKUP(F3805,#REF!,2,0)</f>
        <v>#REF!</v>
      </c>
      <c r="I3805" s="13" t="str">
        <f>VLOOKUP(F3805,'[1]Khách hàng'!$A$4:$F$2144,3,0)</f>
        <v>Số 1 đường số 17A, Khu phố 11, Phường Bình Trị Đông B, Quận Bình Tân, TP.HCM.</v>
      </c>
      <c r="J3805" s="13" t="e">
        <f>VLOOKUP(F3805,#REF!,5,0)</f>
        <v>#REF!</v>
      </c>
      <c r="M3805" s="13" t="e">
        <f>VLOOKUP(K3805,#REF!,2,0)</f>
        <v>#REF!</v>
      </c>
      <c r="N3805" s="17" t="e">
        <f>VLOOKUP(K3805,#REF!,6,0)</f>
        <v>#REF!</v>
      </c>
      <c r="O3805" s="17" t="e">
        <f t="shared" si="178"/>
        <v>#REF!</v>
      </c>
      <c r="P3805" s="22">
        <v>0.08</v>
      </c>
      <c r="Q3805" s="17" t="e">
        <f t="shared" si="179"/>
        <v>#REF!</v>
      </c>
      <c r="R3805" s="13" t="e">
        <f>VLOOKUP(J3805,'[1]Nhân viên'!$E$20:$F$41,2,0)</f>
        <v>#REF!</v>
      </c>
    </row>
    <row r="3806" spans="1:18" hidden="1">
      <c r="A3806" s="11">
        <v>3808</v>
      </c>
      <c r="B3806" s="11">
        <f t="shared" si="180"/>
        <v>0</v>
      </c>
      <c r="E3806" s="13" t="e">
        <f>VLOOKUP(D3806,#REF!,2,0)</f>
        <v>#REF!</v>
      </c>
      <c r="H3806" s="13" t="e">
        <f>VLOOKUP(F3806,#REF!,2,0)</f>
        <v>#REF!</v>
      </c>
      <c r="I3806" s="13" t="str">
        <f>VLOOKUP(F3806,'[1]Khách hàng'!$A$4:$F$2144,3,0)</f>
        <v>Số 1 đường số 17A, Khu phố 11, Phường Bình Trị Đông B, Quận Bình Tân, TP.HCM.</v>
      </c>
      <c r="J3806" s="13" t="e">
        <f>VLOOKUP(F3806,#REF!,5,0)</f>
        <v>#REF!</v>
      </c>
      <c r="M3806" s="13" t="e">
        <f>VLOOKUP(K3806,#REF!,2,0)</f>
        <v>#REF!</v>
      </c>
      <c r="N3806" s="17" t="e">
        <f>VLOOKUP(K3806,#REF!,6,0)</f>
        <v>#REF!</v>
      </c>
      <c r="O3806" s="17" t="e">
        <f t="shared" si="178"/>
        <v>#REF!</v>
      </c>
      <c r="P3806" s="22">
        <v>0.08</v>
      </c>
      <c r="Q3806" s="17" t="e">
        <f t="shared" si="179"/>
        <v>#REF!</v>
      </c>
      <c r="R3806" s="13" t="e">
        <f>VLOOKUP(J3806,'[1]Nhân viên'!$E$20:$F$41,2,0)</f>
        <v>#REF!</v>
      </c>
    </row>
    <row r="3807" spans="1:18" hidden="1">
      <c r="A3807" s="11">
        <v>3809</v>
      </c>
      <c r="B3807" s="11">
        <f t="shared" si="180"/>
        <v>0</v>
      </c>
      <c r="E3807" s="13" t="e">
        <f>VLOOKUP(D3807,#REF!,2,0)</f>
        <v>#REF!</v>
      </c>
      <c r="H3807" s="13" t="e">
        <f>VLOOKUP(F3807,#REF!,2,0)</f>
        <v>#REF!</v>
      </c>
      <c r="I3807" s="13" t="str">
        <f>VLOOKUP(F3807,'[1]Khách hàng'!$A$4:$F$2144,3,0)</f>
        <v>Số 1 đường số 17A, Khu phố 11, Phường Bình Trị Đông B, Quận Bình Tân, TP.HCM.</v>
      </c>
      <c r="J3807" s="13" t="e">
        <f>VLOOKUP(F3807,#REF!,5,0)</f>
        <v>#REF!</v>
      </c>
      <c r="M3807" s="13" t="e">
        <f>VLOOKUP(K3807,#REF!,2,0)</f>
        <v>#REF!</v>
      </c>
      <c r="N3807" s="17" t="e">
        <f>VLOOKUP(K3807,#REF!,6,0)</f>
        <v>#REF!</v>
      </c>
      <c r="O3807" s="17" t="e">
        <f t="shared" si="178"/>
        <v>#REF!</v>
      </c>
      <c r="P3807" s="22">
        <v>0.08</v>
      </c>
      <c r="Q3807" s="17" t="e">
        <f t="shared" si="179"/>
        <v>#REF!</v>
      </c>
      <c r="R3807" s="13" t="e">
        <f>VLOOKUP(J3807,'[1]Nhân viên'!$E$20:$F$41,2,0)</f>
        <v>#REF!</v>
      </c>
    </row>
    <row r="3808" spans="1:18" hidden="1">
      <c r="A3808" s="11">
        <v>3810</v>
      </c>
      <c r="B3808" s="11">
        <f t="shared" si="180"/>
        <v>0</v>
      </c>
      <c r="E3808" s="13" t="e">
        <f>VLOOKUP(D3808,#REF!,2,0)</f>
        <v>#REF!</v>
      </c>
      <c r="H3808" s="13" t="e">
        <f>VLOOKUP(F3808,#REF!,2,0)</f>
        <v>#REF!</v>
      </c>
      <c r="I3808" s="13" t="str">
        <f>VLOOKUP(F3808,'[1]Khách hàng'!$A$4:$F$2144,3,0)</f>
        <v>Số 1 đường số 17A, Khu phố 11, Phường Bình Trị Đông B, Quận Bình Tân, TP.HCM.</v>
      </c>
      <c r="J3808" s="13" t="e">
        <f>VLOOKUP(F3808,#REF!,5,0)</f>
        <v>#REF!</v>
      </c>
      <c r="M3808" s="13" t="e">
        <f>VLOOKUP(K3808,#REF!,2,0)</f>
        <v>#REF!</v>
      </c>
      <c r="N3808" s="17" t="e">
        <f>VLOOKUP(K3808,#REF!,6,0)</f>
        <v>#REF!</v>
      </c>
      <c r="O3808" s="17" t="e">
        <f t="shared" ref="O3808:O3871" si="181">L3808*N3808</f>
        <v>#REF!</v>
      </c>
      <c r="P3808" s="22">
        <v>0.08</v>
      </c>
      <c r="Q3808" s="17" t="e">
        <f t="shared" ref="Q3808:Q3871" si="182">O3808*P3808+O3808</f>
        <v>#REF!</v>
      </c>
      <c r="R3808" s="13" t="e">
        <f>VLOOKUP(J3808,'[1]Nhân viên'!$E$20:$F$41,2,0)</f>
        <v>#REF!</v>
      </c>
    </row>
    <row r="3809" spans="1:18" hidden="1">
      <c r="A3809" s="11">
        <v>3811</v>
      </c>
      <c r="B3809" s="11">
        <f t="shared" si="180"/>
        <v>0</v>
      </c>
      <c r="E3809" s="13" t="e">
        <f>VLOOKUP(D3809,#REF!,2,0)</f>
        <v>#REF!</v>
      </c>
      <c r="H3809" s="13" t="e">
        <f>VLOOKUP(F3809,#REF!,2,0)</f>
        <v>#REF!</v>
      </c>
      <c r="I3809" s="13" t="str">
        <f>VLOOKUP(F3809,'[1]Khách hàng'!$A$4:$F$2144,3,0)</f>
        <v>Số 1 đường số 17A, Khu phố 11, Phường Bình Trị Đông B, Quận Bình Tân, TP.HCM.</v>
      </c>
      <c r="J3809" s="13" t="e">
        <f>VLOOKUP(F3809,#REF!,5,0)</f>
        <v>#REF!</v>
      </c>
      <c r="M3809" s="13" t="e">
        <f>VLOOKUP(K3809,#REF!,2,0)</f>
        <v>#REF!</v>
      </c>
      <c r="N3809" s="17" t="e">
        <f>VLOOKUP(K3809,#REF!,6,0)</f>
        <v>#REF!</v>
      </c>
      <c r="O3809" s="17" t="e">
        <f t="shared" si="181"/>
        <v>#REF!</v>
      </c>
      <c r="P3809" s="22">
        <v>0.08</v>
      </c>
      <c r="Q3809" s="17" t="e">
        <f t="shared" si="182"/>
        <v>#REF!</v>
      </c>
      <c r="R3809" s="13" t="e">
        <f>VLOOKUP(J3809,'[1]Nhân viên'!$E$20:$F$41,2,0)</f>
        <v>#REF!</v>
      </c>
    </row>
    <row r="3810" spans="1:18" hidden="1">
      <c r="A3810" s="11">
        <v>3812</v>
      </c>
      <c r="B3810" s="11">
        <f t="shared" si="180"/>
        <v>0</v>
      </c>
      <c r="E3810" s="13" t="e">
        <f>VLOOKUP(D3810,#REF!,2,0)</f>
        <v>#REF!</v>
      </c>
      <c r="H3810" s="13" t="e">
        <f>VLOOKUP(F3810,#REF!,2,0)</f>
        <v>#REF!</v>
      </c>
      <c r="I3810" s="13" t="str">
        <f>VLOOKUP(F3810,'[1]Khách hàng'!$A$4:$F$2144,3,0)</f>
        <v>Số 1 đường số 17A, Khu phố 11, Phường Bình Trị Đông B, Quận Bình Tân, TP.HCM.</v>
      </c>
      <c r="J3810" s="13" t="e">
        <f>VLOOKUP(F3810,#REF!,5,0)</f>
        <v>#REF!</v>
      </c>
      <c r="M3810" s="13" t="e">
        <f>VLOOKUP(K3810,#REF!,2,0)</f>
        <v>#REF!</v>
      </c>
      <c r="N3810" s="17" t="e">
        <f>VLOOKUP(K3810,#REF!,6,0)</f>
        <v>#REF!</v>
      </c>
      <c r="O3810" s="17" t="e">
        <f t="shared" si="181"/>
        <v>#REF!</v>
      </c>
      <c r="P3810" s="22">
        <v>0.08</v>
      </c>
      <c r="Q3810" s="17" t="e">
        <f t="shared" si="182"/>
        <v>#REF!</v>
      </c>
      <c r="R3810" s="13" t="e">
        <f>VLOOKUP(J3810,'[1]Nhân viên'!$E$20:$F$41,2,0)</f>
        <v>#REF!</v>
      </c>
    </row>
    <row r="3811" spans="1:18" hidden="1">
      <c r="A3811" s="11">
        <v>3813</v>
      </c>
      <c r="B3811" s="11">
        <f t="shared" si="180"/>
        <v>0</v>
      </c>
      <c r="E3811" s="13" t="e">
        <f>VLOOKUP(D3811,#REF!,2,0)</f>
        <v>#REF!</v>
      </c>
      <c r="H3811" s="13" t="e">
        <f>VLOOKUP(F3811,#REF!,2,0)</f>
        <v>#REF!</v>
      </c>
      <c r="I3811" s="13" t="str">
        <f>VLOOKUP(F3811,'[1]Khách hàng'!$A$4:$F$2144,3,0)</f>
        <v>Số 1 đường số 17A, Khu phố 11, Phường Bình Trị Đông B, Quận Bình Tân, TP.HCM.</v>
      </c>
      <c r="J3811" s="13" t="e">
        <f>VLOOKUP(F3811,#REF!,5,0)</f>
        <v>#REF!</v>
      </c>
      <c r="M3811" s="13" t="e">
        <f>VLOOKUP(K3811,#REF!,2,0)</f>
        <v>#REF!</v>
      </c>
      <c r="N3811" s="17" t="e">
        <f>VLOOKUP(K3811,#REF!,6,0)</f>
        <v>#REF!</v>
      </c>
      <c r="O3811" s="17" t="e">
        <f t="shared" si="181"/>
        <v>#REF!</v>
      </c>
      <c r="P3811" s="22">
        <v>0.08</v>
      </c>
      <c r="Q3811" s="17" t="e">
        <f t="shared" si="182"/>
        <v>#REF!</v>
      </c>
      <c r="R3811" s="13" t="e">
        <f>VLOOKUP(J3811,'[1]Nhân viên'!$E$20:$F$41,2,0)</f>
        <v>#REF!</v>
      </c>
    </row>
    <row r="3812" spans="1:18" hidden="1">
      <c r="A3812" s="11">
        <v>3814</v>
      </c>
      <c r="B3812" s="11">
        <f t="shared" si="180"/>
        <v>0</v>
      </c>
      <c r="E3812" s="13" t="e">
        <f>VLOOKUP(D3812,#REF!,2,0)</f>
        <v>#REF!</v>
      </c>
      <c r="H3812" s="13" t="e">
        <f>VLOOKUP(F3812,#REF!,2,0)</f>
        <v>#REF!</v>
      </c>
      <c r="I3812" s="13" t="str">
        <f>VLOOKUP(F3812,'[1]Khách hàng'!$A$4:$F$2144,3,0)</f>
        <v>Số 1 đường số 17A, Khu phố 11, Phường Bình Trị Đông B, Quận Bình Tân, TP.HCM.</v>
      </c>
      <c r="J3812" s="13" t="e">
        <f>VLOOKUP(F3812,#REF!,5,0)</f>
        <v>#REF!</v>
      </c>
      <c r="M3812" s="13" t="e">
        <f>VLOOKUP(K3812,#REF!,2,0)</f>
        <v>#REF!</v>
      </c>
      <c r="N3812" s="17" t="e">
        <f>VLOOKUP(K3812,#REF!,6,0)</f>
        <v>#REF!</v>
      </c>
      <c r="O3812" s="17" t="e">
        <f t="shared" si="181"/>
        <v>#REF!</v>
      </c>
      <c r="P3812" s="22">
        <v>0.08</v>
      </c>
      <c r="Q3812" s="17" t="e">
        <f t="shared" si="182"/>
        <v>#REF!</v>
      </c>
      <c r="R3812" s="13" t="e">
        <f>VLOOKUP(J3812,'[1]Nhân viên'!$E$20:$F$41,2,0)</f>
        <v>#REF!</v>
      </c>
    </row>
    <row r="3813" spans="1:18" hidden="1">
      <c r="A3813" s="11">
        <v>3815</v>
      </c>
      <c r="B3813" s="11">
        <f t="shared" si="180"/>
        <v>0</v>
      </c>
      <c r="E3813" s="13" t="e">
        <f>VLOOKUP(D3813,#REF!,2,0)</f>
        <v>#REF!</v>
      </c>
      <c r="H3813" s="13" t="e">
        <f>VLOOKUP(F3813,#REF!,2,0)</f>
        <v>#REF!</v>
      </c>
      <c r="I3813" s="13" t="str">
        <f>VLOOKUP(F3813,'[1]Khách hàng'!$A$4:$F$2144,3,0)</f>
        <v>Số 1 đường số 17A, Khu phố 11, Phường Bình Trị Đông B, Quận Bình Tân, TP.HCM.</v>
      </c>
      <c r="J3813" s="13" t="e">
        <f>VLOOKUP(F3813,#REF!,5,0)</f>
        <v>#REF!</v>
      </c>
      <c r="M3813" s="13" t="e">
        <f>VLOOKUP(K3813,#REF!,2,0)</f>
        <v>#REF!</v>
      </c>
      <c r="N3813" s="17" t="e">
        <f>VLOOKUP(K3813,#REF!,6,0)</f>
        <v>#REF!</v>
      </c>
      <c r="O3813" s="17" t="e">
        <f t="shared" si="181"/>
        <v>#REF!</v>
      </c>
      <c r="P3813" s="22">
        <v>0.08</v>
      </c>
      <c r="Q3813" s="17" t="e">
        <f t="shared" si="182"/>
        <v>#REF!</v>
      </c>
      <c r="R3813" s="13" t="e">
        <f>VLOOKUP(J3813,'[1]Nhân viên'!$E$20:$F$41,2,0)</f>
        <v>#REF!</v>
      </c>
    </row>
    <row r="3814" spans="1:18" hidden="1">
      <c r="A3814" s="11">
        <v>3816</v>
      </c>
      <c r="B3814" s="11">
        <f t="shared" si="180"/>
        <v>0</v>
      </c>
      <c r="E3814" s="13" t="e">
        <f>VLOOKUP(D3814,#REF!,2,0)</f>
        <v>#REF!</v>
      </c>
      <c r="H3814" s="13" t="e">
        <f>VLOOKUP(F3814,#REF!,2,0)</f>
        <v>#REF!</v>
      </c>
      <c r="I3814" s="13" t="str">
        <f>VLOOKUP(F3814,'[1]Khách hàng'!$A$4:$F$2144,3,0)</f>
        <v>Số 1 đường số 17A, Khu phố 11, Phường Bình Trị Đông B, Quận Bình Tân, TP.HCM.</v>
      </c>
      <c r="J3814" s="13" t="e">
        <f>VLOOKUP(F3814,#REF!,5,0)</f>
        <v>#REF!</v>
      </c>
      <c r="M3814" s="13" t="e">
        <f>VLOOKUP(K3814,#REF!,2,0)</f>
        <v>#REF!</v>
      </c>
      <c r="N3814" s="17" t="e">
        <f>VLOOKUP(K3814,#REF!,6,0)</f>
        <v>#REF!</v>
      </c>
      <c r="O3814" s="17" t="e">
        <f t="shared" si="181"/>
        <v>#REF!</v>
      </c>
      <c r="P3814" s="22">
        <v>0.08</v>
      </c>
      <c r="Q3814" s="17" t="e">
        <f t="shared" si="182"/>
        <v>#REF!</v>
      </c>
      <c r="R3814" s="13" t="e">
        <f>VLOOKUP(J3814,'[1]Nhân viên'!$E$20:$F$41,2,0)</f>
        <v>#REF!</v>
      </c>
    </row>
    <row r="3815" spans="1:18" hidden="1">
      <c r="A3815" s="11">
        <v>3817</v>
      </c>
      <c r="B3815" s="11">
        <f t="shared" si="180"/>
        <v>0</v>
      </c>
      <c r="E3815" s="13" t="e">
        <f>VLOOKUP(D3815,#REF!,2,0)</f>
        <v>#REF!</v>
      </c>
      <c r="H3815" s="13" t="e">
        <f>VLOOKUP(F3815,#REF!,2,0)</f>
        <v>#REF!</v>
      </c>
      <c r="I3815" s="13" t="str">
        <f>VLOOKUP(F3815,'[1]Khách hàng'!$A$4:$F$2144,3,0)</f>
        <v>Số 1 đường số 17A, Khu phố 11, Phường Bình Trị Đông B, Quận Bình Tân, TP.HCM.</v>
      </c>
      <c r="J3815" s="13" t="e">
        <f>VLOOKUP(F3815,#REF!,5,0)</f>
        <v>#REF!</v>
      </c>
      <c r="M3815" s="13" t="e">
        <f>VLOOKUP(K3815,#REF!,2,0)</f>
        <v>#REF!</v>
      </c>
      <c r="N3815" s="17" t="e">
        <f>VLOOKUP(K3815,#REF!,6,0)</f>
        <v>#REF!</v>
      </c>
      <c r="O3815" s="17" t="e">
        <f t="shared" si="181"/>
        <v>#REF!</v>
      </c>
      <c r="P3815" s="22">
        <v>0.08</v>
      </c>
      <c r="Q3815" s="17" t="e">
        <f t="shared" si="182"/>
        <v>#REF!</v>
      </c>
      <c r="R3815" s="13" t="e">
        <f>VLOOKUP(J3815,'[1]Nhân viên'!$E$20:$F$41,2,0)</f>
        <v>#REF!</v>
      </c>
    </row>
    <row r="3816" spans="1:18" hidden="1">
      <c r="A3816" s="11">
        <v>3818</v>
      </c>
      <c r="B3816" s="11">
        <f t="shared" si="180"/>
        <v>0</v>
      </c>
      <c r="E3816" s="13" t="e">
        <f>VLOOKUP(D3816,#REF!,2,0)</f>
        <v>#REF!</v>
      </c>
      <c r="H3816" s="13" t="e">
        <f>VLOOKUP(F3816,#REF!,2,0)</f>
        <v>#REF!</v>
      </c>
      <c r="I3816" s="13" t="str">
        <f>VLOOKUP(F3816,'[1]Khách hàng'!$A$4:$F$2144,3,0)</f>
        <v>Số 1 đường số 17A, Khu phố 11, Phường Bình Trị Đông B, Quận Bình Tân, TP.HCM.</v>
      </c>
      <c r="J3816" s="13" t="e">
        <f>VLOOKUP(F3816,#REF!,5,0)</f>
        <v>#REF!</v>
      </c>
      <c r="M3816" s="13" t="e">
        <f>VLOOKUP(K3816,#REF!,2,0)</f>
        <v>#REF!</v>
      </c>
      <c r="N3816" s="17" t="e">
        <f>VLOOKUP(K3816,#REF!,6,0)</f>
        <v>#REF!</v>
      </c>
      <c r="O3816" s="17" t="e">
        <f t="shared" si="181"/>
        <v>#REF!</v>
      </c>
      <c r="P3816" s="22">
        <v>0.08</v>
      </c>
      <c r="Q3816" s="17" t="e">
        <f t="shared" si="182"/>
        <v>#REF!</v>
      </c>
      <c r="R3816" s="13" t="e">
        <f>VLOOKUP(J3816,'[1]Nhân viên'!$E$20:$F$41,2,0)</f>
        <v>#REF!</v>
      </c>
    </row>
    <row r="3817" spans="1:18" hidden="1">
      <c r="A3817" s="11">
        <v>3819</v>
      </c>
      <c r="B3817" s="11">
        <f t="shared" si="180"/>
        <v>0</v>
      </c>
      <c r="E3817" s="13" t="e">
        <f>VLOOKUP(D3817,#REF!,2,0)</f>
        <v>#REF!</v>
      </c>
      <c r="H3817" s="13" t="e">
        <f>VLOOKUP(F3817,#REF!,2,0)</f>
        <v>#REF!</v>
      </c>
      <c r="I3817" s="13" t="str">
        <f>VLOOKUP(F3817,'[1]Khách hàng'!$A$4:$F$2144,3,0)</f>
        <v>Số 1 đường số 17A, Khu phố 11, Phường Bình Trị Đông B, Quận Bình Tân, TP.HCM.</v>
      </c>
      <c r="J3817" s="13" t="e">
        <f>VLOOKUP(F3817,#REF!,5,0)</f>
        <v>#REF!</v>
      </c>
      <c r="M3817" s="13" t="e">
        <f>VLOOKUP(K3817,#REF!,2,0)</f>
        <v>#REF!</v>
      </c>
      <c r="N3817" s="17" t="e">
        <f>VLOOKUP(K3817,#REF!,6,0)</f>
        <v>#REF!</v>
      </c>
      <c r="O3817" s="17" t="e">
        <f t="shared" si="181"/>
        <v>#REF!</v>
      </c>
      <c r="P3817" s="22">
        <v>0.08</v>
      </c>
      <c r="Q3817" s="17" t="e">
        <f t="shared" si="182"/>
        <v>#REF!</v>
      </c>
      <c r="R3817" s="13" t="e">
        <f>VLOOKUP(J3817,'[1]Nhân viên'!$E$20:$F$41,2,0)</f>
        <v>#REF!</v>
      </c>
    </row>
    <row r="3818" spans="1:18" hidden="1">
      <c r="A3818" s="11">
        <v>3820</v>
      </c>
      <c r="B3818" s="11">
        <f t="shared" si="180"/>
        <v>0</v>
      </c>
      <c r="E3818" s="13" t="e">
        <f>VLOOKUP(D3818,#REF!,2,0)</f>
        <v>#REF!</v>
      </c>
      <c r="H3818" s="13" t="e">
        <f>VLOOKUP(F3818,#REF!,2,0)</f>
        <v>#REF!</v>
      </c>
      <c r="I3818" s="13" t="str">
        <f>VLOOKUP(F3818,'[1]Khách hàng'!$A$4:$F$2144,3,0)</f>
        <v>Số 1 đường số 17A, Khu phố 11, Phường Bình Trị Đông B, Quận Bình Tân, TP.HCM.</v>
      </c>
      <c r="J3818" s="13" t="e">
        <f>VLOOKUP(F3818,#REF!,5,0)</f>
        <v>#REF!</v>
      </c>
      <c r="M3818" s="13" t="e">
        <f>VLOOKUP(K3818,#REF!,2,0)</f>
        <v>#REF!</v>
      </c>
      <c r="N3818" s="17" t="e">
        <f>VLOOKUP(K3818,#REF!,6,0)</f>
        <v>#REF!</v>
      </c>
      <c r="O3818" s="17" t="e">
        <f t="shared" si="181"/>
        <v>#REF!</v>
      </c>
      <c r="P3818" s="22">
        <v>0.08</v>
      </c>
      <c r="Q3818" s="17" t="e">
        <f t="shared" si="182"/>
        <v>#REF!</v>
      </c>
      <c r="R3818" s="13" t="e">
        <f>VLOOKUP(J3818,'[1]Nhân viên'!$E$20:$F$41,2,0)</f>
        <v>#REF!</v>
      </c>
    </row>
    <row r="3819" spans="1:18" hidden="1">
      <c r="A3819" s="11">
        <v>3821</v>
      </c>
      <c r="B3819" s="11">
        <f t="shared" si="180"/>
        <v>0</v>
      </c>
      <c r="E3819" s="13" t="e">
        <f>VLOOKUP(D3819,#REF!,2,0)</f>
        <v>#REF!</v>
      </c>
      <c r="H3819" s="13" t="e">
        <f>VLOOKUP(F3819,#REF!,2,0)</f>
        <v>#REF!</v>
      </c>
      <c r="I3819" s="13" t="str">
        <f>VLOOKUP(F3819,'[1]Khách hàng'!$A$4:$F$2144,3,0)</f>
        <v>Số 1 đường số 17A, Khu phố 11, Phường Bình Trị Đông B, Quận Bình Tân, TP.HCM.</v>
      </c>
      <c r="J3819" s="13" t="e">
        <f>VLOOKUP(F3819,#REF!,5,0)</f>
        <v>#REF!</v>
      </c>
      <c r="M3819" s="13" t="e">
        <f>VLOOKUP(K3819,#REF!,2,0)</f>
        <v>#REF!</v>
      </c>
      <c r="N3819" s="17" t="e">
        <f>VLOOKUP(K3819,#REF!,6,0)</f>
        <v>#REF!</v>
      </c>
      <c r="O3819" s="17" t="e">
        <f t="shared" si="181"/>
        <v>#REF!</v>
      </c>
      <c r="P3819" s="22">
        <v>0.08</v>
      </c>
      <c r="Q3819" s="17" t="e">
        <f t="shared" si="182"/>
        <v>#REF!</v>
      </c>
      <c r="R3819" s="13" t="e">
        <f>VLOOKUP(J3819,'[1]Nhân viên'!$E$20:$F$41,2,0)</f>
        <v>#REF!</v>
      </c>
    </row>
    <row r="3820" spans="1:18" hidden="1">
      <c r="A3820" s="11">
        <v>3822</v>
      </c>
      <c r="B3820" s="11">
        <f t="shared" si="180"/>
        <v>0</v>
      </c>
      <c r="E3820" s="13" t="e">
        <f>VLOOKUP(D3820,#REF!,2,0)</f>
        <v>#REF!</v>
      </c>
      <c r="H3820" s="13" t="e">
        <f>VLOOKUP(F3820,#REF!,2,0)</f>
        <v>#REF!</v>
      </c>
      <c r="I3820" s="13" t="str">
        <f>VLOOKUP(F3820,'[1]Khách hàng'!$A$4:$F$2144,3,0)</f>
        <v>Số 1 đường số 17A, Khu phố 11, Phường Bình Trị Đông B, Quận Bình Tân, TP.HCM.</v>
      </c>
      <c r="J3820" s="13" t="e">
        <f>VLOOKUP(F3820,#REF!,5,0)</f>
        <v>#REF!</v>
      </c>
      <c r="M3820" s="13" t="e">
        <f>VLOOKUP(K3820,#REF!,2,0)</f>
        <v>#REF!</v>
      </c>
      <c r="N3820" s="17" t="e">
        <f>VLOOKUP(K3820,#REF!,6,0)</f>
        <v>#REF!</v>
      </c>
      <c r="O3820" s="17" t="e">
        <f t="shared" si="181"/>
        <v>#REF!</v>
      </c>
      <c r="P3820" s="22">
        <v>0.08</v>
      </c>
      <c r="Q3820" s="17" t="e">
        <f t="shared" si="182"/>
        <v>#REF!</v>
      </c>
      <c r="R3820" s="13" t="e">
        <f>VLOOKUP(J3820,'[1]Nhân viên'!$E$20:$F$41,2,0)</f>
        <v>#REF!</v>
      </c>
    </row>
    <row r="3821" spans="1:18" hidden="1">
      <c r="A3821" s="11">
        <v>3823</v>
      </c>
      <c r="B3821" s="11">
        <f t="shared" si="180"/>
        <v>0</v>
      </c>
      <c r="E3821" s="13" t="e">
        <f>VLOOKUP(D3821,#REF!,2,0)</f>
        <v>#REF!</v>
      </c>
      <c r="H3821" s="13" t="e">
        <f>VLOOKUP(F3821,#REF!,2,0)</f>
        <v>#REF!</v>
      </c>
      <c r="I3821" s="13" t="str">
        <f>VLOOKUP(F3821,'[1]Khách hàng'!$A$4:$F$2144,3,0)</f>
        <v>Số 1 đường số 17A, Khu phố 11, Phường Bình Trị Đông B, Quận Bình Tân, TP.HCM.</v>
      </c>
      <c r="J3821" s="13" t="e">
        <f>VLOOKUP(F3821,#REF!,5,0)</f>
        <v>#REF!</v>
      </c>
      <c r="M3821" s="13" t="e">
        <f>VLOOKUP(K3821,#REF!,2,0)</f>
        <v>#REF!</v>
      </c>
      <c r="N3821" s="17" t="e">
        <f>VLOOKUP(K3821,#REF!,6,0)</f>
        <v>#REF!</v>
      </c>
      <c r="O3821" s="17" t="e">
        <f t="shared" si="181"/>
        <v>#REF!</v>
      </c>
      <c r="P3821" s="22">
        <v>0.08</v>
      </c>
      <c r="Q3821" s="17" t="e">
        <f t="shared" si="182"/>
        <v>#REF!</v>
      </c>
      <c r="R3821" s="13" t="e">
        <f>VLOOKUP(J3821,'[1]Nhân viên'!$E$20:$F$41,2,0)</f>
        <v>#REF!</v>
      </c>
    </row>
    <row r="3822" spans="1:18" hidden="1">
      <c r="A3822" s="11">
        <v>3824</v>
      </c>
      <c r="B3822" s="11">
        <f t="shared" si="180"/>
        <v>0</v>
      </c>
      <c r="E3822" s="13" t="e">
        <f>VLOOKUP(D3822,#REF!,2,0)</f>
        <v>#REF!</v>
      </c>
      <c r="H3822" s="13" t="e">
        <f>VLOOKUP(F3822,#REF!,2,0)</f>
        <v>#REF!</v>
      </c>
      <c r="I3822" s="13" t="str">
        <f>VLOOKUP(F3822,'[1]Khách hàng'!$A$4:$F$2144,3,0)</f>
        <v>Số 1 đường số 17A, Khu phố 11, Phường Bình Trị Đông B, Quận Bình Tân, TP.HCM.</v>
      </c>
      <c r="J3822" s="13" t="e">
        <f>VLOOKUP(F3822,#REF!,5,0)</f>
        <v>#REF!</v>
      </c>
      <c r="M3822" s="13" t="e">
        <f>VLOOKUP(K3822,#REF!,2,0)</f>
        <v>#REF!</v>
      </c>
      <c r="N3822" s="17" t="e">
        <f>VLOOKUP(K3822,#REF!,6,0)</f>
        <v>#REF!</v>
      </c>
      <c r="O3822" s="17" t="e">
        <f t="shared" si="181"/>
        <v>#REF!</v>
      </c>
      <c r="P3822" s="22">
        <v>0.08</v>
      </c>
      <c r="Q3822" s="17" t="e">
        <f t="shared" si="182"/>
        <v>#REF!</v>
      </c>
      <c r="R3822" s="13" t="e">
        <f>VLOOKUP(J3822,'[1]Nhân viên'!$E$20:$F$41,2,0)</f>
        <v>#REF!</v>
      </c>
    </row>
    <row r="3823" spans="1:18" hidden="1">
      <c r="A3823" s="11">
        <v>3825</v>
      </c>
      <c r="B3823" s="11">
        <f t="shared" si="180"/>
        <v>0</v>
      </c>
      <c r="E3823" s="13" t="e">
        <f>VLOOKUP(D3823,#REF!,2,0)</f>
        <v>#REF!</v>
      </c>
      <c r="H3823" s="13" t="e">
        <f>VLOOKUP(F3823,#REF!,2,0)</f>
        <v>#REF!</v>
      </c>
      <c r="I3823" s="13" t="str">
        <f>VLOOKUP(F3823,'[1]Khách hàng'!$A$4:$F$2144,3,0)</f>
        <v>Số 1 đường số 17A, Khu phố 11, Phường Bình Trị Đông B, Quận Bình Tân, TP.HCM.</v>
      </c>
      <c r="J3823" s="13" t="e">
        <f>VLOOKUP(F3823,#REF!,5,0)</f>
        <v>#REF!</v>
      </c>
      <c r="M3823" s="13" t="e">
        <f>VLOOKUP(K3823,#REF!,2,0)</f>
        <v>#REF!</v>
      </c>
      <c r="N3823" s="17" t="e">
        <f>VLOOKUP(K3823,#REF!,6,0)</f>
        <v>#REF!</v>
      </c>
      <c r="O3823" s="17" t="e">
        <f t="shared" si="181"/>
        <v>#REF!</v>
      </c>
      <c r="P3823" s="22">
        <v>0.08</v>
      </c>
      <c r="Q3823" s="17" t="e">
        <f t="shared" si="182"/>
        <v>#REF!</v>
      </c>
      <c r="R3823" s="13" t="e">
        <f>VLOOKUP(J3823,'[1]Nhân viên'!$E$20:$F$41,2,0)</f>
        <v>#REF!</v>
      </c>
    </row>
    <row r="3824" spans="1:18" hidden="1">
      <c r="A3824" s="11">
        <v>3826</v>
      </c>
      <c r="B3824" s="11">
        <f t="shared" si="180"/>
        <v>0</v>
      </c>
      <c r="E3824" s="13" t="e">
        <f>VLOOKUP(D3824,#REF!,2,0)</f>
        <v>#REF!</v>
      </c>
      <c r="H3824" s="13" t="e">
        <f>VLOOKUP(F3824,#REF!,2,0)</f>
        <v>#REF!</v>
      </c>
      <c r="I3824" s="13" t="str">
        <f>VLOOKUP(F3824,'[1]Khách hàng'!$A$4:$F$2144,3,0)</f>
        <v>Số 1 đường số 17A, Khu phố 11, Phường Bình Trị Đông B, Quận Bình Tân, TP.HCM.</v>
      </c>
      <c r="J3824" s="13" t="e">
        <f>VLOOKUP(F3824,#REF!,5,0)</f>
        <v>#REF!</v>
      </c>
      <c r="M3824" s="13" t="e">
        <f>VLOOKUP(K3824,#REF!,2,0)</f>
        <v>#REF!</v>
      </c>
      <c r="N3824" s="17" t="e">
        <f>VLOOKUP(K3824,#REF!,6,0)</f>
        <v>#REF!</v>
      </c>
      <c r="O3824" s="17" t="e">
        <f t="shared" si="181"/>
        <v>#REF!</v>
      </c>
      <c r="P3824" s="22">
        <v>0.08</v>
      </c>
      <c r="Q3824" s="17" t="e">
        <f t="shared" si="182"/>
        <v>#REF!</v>
      </c>
      <c r="R3824" s="13" t="e">
        <f>VLOOKUP(J3824,'[1]Nhân viên'!$E$20:$F$41,2,0)</f>
        <v>#REF!</v>
      </c>
    </row>
    <row r="3825" spans="1:18" hidden="1">
      <c r="A3825" s="11">
        <v>3827</v>
      </c>
      <c r="B3825" s="11">
        <f t="shared" si="180"/>
        <v>0</v>
      </c>
      <c r="E3825" s="13" t="e">
        <f>VLOOKUP(D3825,#REF!,2,0)</f>
        <v>#REF!</v>
      </c>
      <c r="H3825" s="13" t="e">
        <f>VLOOKUP(F3825,#REF!,2,0)</f>
        <v>#REF!</v>
      </c>
      <c r="I3825" s="13" t="str">
        <f>VLOOKUP(F3825,'[1]Khách hàng'!$A$4:$F$2144,3,0)</f>
        <v>Số 1 đường số 17A, Khu phố 11, Phường Bình Trị Đông B, Quận Bình Tân, TP.HCM.</v>
      </c>
      <c r="J3825" s="13" t="e">
        <f>VLOOKUP(F3825,#REF!,5,0)</f>
        <v>#REF!</v>
      </c>
      <c r="M3825" s="13" t="e">
        <f>VLOOKUP(K3825,#REF!,2,0)</f>
        <v>#REF!</v>
      </c>
      <c r="N3825" s="17" t="e">
        <f>VLOOKUP(K3825,#REF!,6,0)</f>
        <v>#REF!</v>
      </c>
      <c r="O3825" s="17" t="e">
        <f t="shared" si="181"/>
        <v>#REF!</v>
      </c>
      <c r="P3825" s="22">
        <v>0.08</v>
      </c>
      <c r="Q3825" s="17" t="e">
        <f t="shared" si="182"/>
        <v>#REF!</v>
      </c>
      <c r="R3825" s="13" t="e">
        <f>VLOOKUP(J3825,'[1]Nhân viên'!$E$20:$F$41,2,0)</f>
        <v>#REF!</v>
      </c>
    </row>
    <row r="3826" spans="1:18" hidden="1">
      <c r="A3826" s="11">
        <v>3828</v>
      </c>
      <c r="B3826" s="11">
        <f t="shared" si="180"/>
        <v>0</v>
      </c>
      <c r="E3826" s="13" t="e">
        <f>VLOOKUP(D3826,#REF!,2,0)</f>
        <v>#REF!</v>
      </c>
      <c r="H3826" s="13" t="e">
        <f>VLOOKUP(F3826,#REF!,2,0)</f>
        <v>#REF!</v>
      </c>
      <c r="I3826" s="13" t="str">
        <f>VLOOKUP(F3826,'[1]Khách hàng'!$A$4:$F$2144,3,0)</f>
        <v>Số 1 đường số 17A, Khu phố 11, Phường Bình Trị Đông B, Quận Bình Tân, TP.HCM.</v>
      </c>
      <c r="J3826" s="13" t="e">
        <f>VLOOKUP(F3826,#REF!,5,0)</f>
        <v>#REF!</v>
      </c>
      <c r="M3826" s="13" t="e">
        <f>VLOOKUP(K3826,#REF!,2,0)</f>
        <v>#REF!</v>
      </c>
      <c r="N3826" s="17" t="e">
        <f>VLOOKUP(K3826,#REF!,6,0)</f>
        <v>#REF!</v>
      </c>
      <c r="O3826" s="17" t="e">
        <f t="shared" si="181"/>
        <v>#REF!</v>
      </c>
      <c r="P3826" s="22">
        <v>0.08</v>
      </c>
      <c r="Q3826" s="17" t="e">
        <f t="shared" si="182"/>
        <v>#REF!</v>
      </c>
      <c r="R3826" s="13" t="e">
        <f>VLOOKUP(J3826,'[1]Nhân viên'!$E$20:$F$41,2,0)</f>
        <v>#REF!</v>
      </c>
    </row>
    <row r="3827" spans="1:18" hidden="1">
      <c r="A3827" s="11">
        <v>3829</v>
      </c>
      <c r="B3827" s="11">
        <f t="shared" si="180"/>
        <v>0</v>
      </c>
      <c r="E3827" s="13" t="e">
        <f>VLOOKUP(D3827,#REF!,2,0)</f>
        <v>#REF!</v>
      </c>
      <c r="H3827" s="13" t="e">
        <f>VLOOKUP(F3827,#REF!,2,0)</f>
        <v>#REF!</v>
      </c>
      <c r="I3827" s="13" t="str">
        <f>VLOOKUP(F3827,'[1]Khách hàng'!$A$4:$F$2144,3,0)</f>
        <v>Số 1 đường số 17A, Khu phố 11, Phường Bình Trị Đông B, Quận Bình Tân, TP.HCM.</v>
      </c>
      <c r="J3827" s="13" t="e">
        <f>VLOOKUP(F3827,#REF!,5,0)</f>
        <v>#REF!</v>
      </c>
      <c r="M3827" s="13" t="e">
        <f>VLOOKUP(K3827,#REF!,2,0)</f>
        <v>#REF!</v>
      </c>
      <c r="N3827" s="17" t="e">
        <f>VLOOKUP(K3827,#REF!,6,0)</f>
        <v>#REF!</v>
      </c>
      <c r="O3827" s="17" t="e">
        <f t="shared" si="181"/>
        <v>#REF!</v>
      </c>
      <c r="P3827" s="22">
        <v>0.08</v>
      </c>
      <c r="Q3827" s="17" t="e">
        <f t="shared" si="182"/>
        <v>#REF!</v>
      </c>
      <c r="R3827" s="13" t="e">
        <f>VLOOKUP(J3827,'[1]Nhân viên'!$E$20:$F$41,2,0)</f>
        <v>#REF!</v>
      </c>
    </row>
    <row r="3828" spans="1:18" hidden="1">
      <c r="A3828" s="11">
        <v>3830</v>
      </c>
      <c r="B3828" s="11">
        <f t="shared" si="180"/>
        <v>0</v>
      </c>
      <c r="E3828" s="13" t="e">
        <f>VLOOKUP(D3828,#REF!,2,0)</f>
        <v>#REF!</v>
      </c>
      <c r="H3828" s="13" t="e">
        <f>VLOOKUP(F3828,#REF!,2,0)</f>
        <v>#REF!</v>
      </c>
      <c r="I3828" s="13" t="str">
        <f>VLOOKUP(F3828,'[1]Khách hàng'!$A$4:$F$2144,3,0)</f>
        <v>Số 1 đường số 17A, Khu phố 11, Phường Bình Trị Đông B, Quận Bình Tân, TP.HCM.</v>
      </c>
      <c r="J3828" s="13" t="e">
        <f>VLOOKUP(F3828,#REF!,5,0)</f>
        <v>#REF!</v>
      </c>
      <c r="M3828" s="13" t="e">
        <f>VLOOKUP(K3828,#REF!,2,0)</f>
        <v>#REF!</v>
      </c>
      <c r="N3828" s="17" t="e">
        <f>VLOOKUP(K3828,#REF!,6,0)</f>
        <v>#REF!</v>
      </c>
      <c r="O3828" s="17" t="e">
        <f t="shared" si="181"/>
        <v>#REF!</v>
      </c>
      <c r="P3828" s="22">
        <v>0.08</v>
      </c>
      <c r="Q3828" s="17" t="e">
        <f t="shared" si="182"/>
        <v>#REF!</v>
      </c>
      <c r="R3828" s="13" t="e">
        <f>VLOOKUP(J3828,'[1]Nhân viên'!$E$20:$F$41,2,0)</f>
        <v>#REF!</v>
      </c>
    </row>
    <row r="3829" spans="1:18" hidden="1">
      <c r="A3829" s="11">
        <v>3831</v>
      </c>
      <c r="B3829" s="11">
        <f t="shared" si="180"/>
        <v>0</v>
      </c>
      <c r="E3829" s="13" t="e">
        <f>VLOOKUP(D3829,#REF!,2,0)</f>
        <v>#REF!</v>
      </c>
      <c r="H3829" s="13" t="e">
        <f>VLOOKUP(F3829,#REF!,2,0)</f>
        <v>#REF!</v>
      </c>
      <c r="I3829" s="13" t="str">
        <f>VLOOKUP(F3829,'[1]Khách hàng'!$A$4:$F$2144,3,0)</f>
        <v>Số 1 đường số 17A, Khu phố 11, Phường Bình Trị Đông B, Quận Bình Tân, TP.HCM.</v>
      </c>
      <c r="J3829" s="13" t="e">
        <f>VLOOKUP(F3829,#REF!,5,0)</f>
        <v>#REF!</v>
      </c>
      <c r="M3829" s="13" t="e">
        <f>VLOOKUP(K3829,#REF!,2,0)</f>
        <v>#REF!</v>
      </c>
      <c r="N3829" s="17" t="e">
        <f>VLOOKUP(K3829,#REF!,6,0)</f>
        <v>#REF!</v>
      </c>
      <c r="O3829" s="17" t="e">
        <f t="shared" si="181"/>
        <v>#REF!</v>
      </c>
      <c r="P3829" s="22">
        <v>0.08</v>
      </c>
      <c r="Q3829" s="17" t="e">
        <f t="shared" si="182"/>
        <v>#REF!</v>
      </c>
      <c r="R3829" s="13" t="e">
        <f>VLOOKUP(J3829,'[1]Nhân viên'!$E$20:$F$41,2,0)</f>
        <v>#REF!</v>
      </c>
    </row>
    <row r="3830" spans="1:18" hidden="1">
      <c r="A3830" s="11">
        <v>3832</v>
      </c>
      <c r="B3830" s="11">
        <f t="shared" si="180"/>
        <v>0</v>
      </c>
      <c r="E3830" s="13" t="e">
        <f>VLOOKUP(D3830,#REF!,2,0)</f>
        <v>#REF!</v>
      </c>
      <c r="H3830" s="13" t="e">
        <f>VLOOKUP(F3830,#REF!,2,0)</f>
        <v>#REF!</v>
      </c>
      <c r="I3830" s="13" t="str">
        <f>VLOOKUP(F3830,'[1]Khách hàng'!$A$4:$F$2144,3,0)</f>
        <v>Số 1 đường số 17A, Khu phố 11, Phường Bình Trị Đông B, Quận Bình Tân, TP.HCM.</v>
      </c>
      <c r="J3830" s="13" t="e">
        <f>VLOOKUP(F3830,#REF!,5,0)</f>
        <v>#REF!</v>
      </c>
      <c r="M3830" s="13" t="e">
        <f>VLOOKUP(K3830,#REF!,2,0)</f>
        <v>#REF!</v>
      </c>
      <c r="N3830" s="17" t="e">
        <f>VLOOKUP(K3830,#REF!,6,0)</f>
        <v>#REF!</v>
      </c>
      <c r="O3830" s="17" t="e">
        <f t="shared" si="181"/>
        <v>#REF!</v>
      </c>
      <c r="P3830" s="22">
        <v>0.08</v>
      </c>
      <c r="Q3830" s="17" t="e">
        <f t="shared" si="182"/>
        <v>#REF!</v>
      </c>
      <c r="R3830" s="13" t="e">
        <f>VLOOKUP(J3830,'[1]Nhân viên'!$E$20:$F$41,2,0)</f>
        <v>#REF!</v>
      </c>
    </row>
    <row r="3831" spans="1:18" hidden="1">
      <c r="A3831" s="11">
        <v>3833</v>
      </c>
      <c r="B3831" s="11">
        <f t="shared" si="180"/>
        <v>0</v>
      </c>
      <c r="E3831" s="13" t="e">
        <f>VLOOKUP(D3831,#REF!,2,0)</f>
        <v>#REF!</v>
      </c>
      <c r="H3831" s="13" t="e">
        <f>VLOOKUP(F3831,#REF!,2,0)</f>
        <v>#REF!</v>
      </c>
      <c r="I3831" s="13" t="str">
        <f>VLOOKUP(F3831,'[1]Khách hàng'!$A$4:$F$2144,3,0)</f>
        <v>Số 1 đường số 17A, Khu phố 11, Phường Bình Trị Đông B, Quận Bình Tân, TP.HCM.</v>
      </c>
      <c r="J3831" s="13" t="e">
        <f>VLOOKUP(F3831,#REF!,5,0)</f>
        <v>#REF!</v>
      </c>
      <c r="M3831" s="13" t="e">
        <f>VLOOKUP(K3831,#REF!,2,0)</f>
        <v>#REF!</v>
      </c>
      <c r="N3831" s="17" t="e">
        <f>VLOOKUP(K3831,#REF!,6,0)</f>
        <v>#REF!</v>
      </c>
      <c r="O3831" s="17" t="e">
        <f t="shared" si="181"/>
        <v>#REF!</v>
      </c>
      <c r="P3831" s="22">
        <v>0.08</v>
      </c>
      <c r="Q3831" s="17" t="e">
        <f t="shared" si="182"/>
        <v>#REF!</v>
      </c>
      <c r="R3831" s="13" t="e">
        <f>VLOOKUP(J3831,'[1]Nhân viên'!$E$20:$F$41,2,0)</f>
        <v>#REF!</v>
      </c>
    </row>
    <row r="3832" spans="1:18" hidden="1">
      <c r="A3832" s="11">
        <v>3834</v>
      </c>
      <c r="B3832" s="11">
        <f t="shared" si="180"/>
        <v>0</v>
      </c>
      <c r="E3832" s="13" t="e">
        <f>VLOOKUP(D3832,#REF!,2,0)</f>
        <v>#REF!</v>
      </c>
      <c r="H3832" s="13" t="e">
        <f>VLOOKUP(F3832,#REF!,2,0)</f>
        <v>#REF!</v>
      </c>
      <c r="I3832" s="13" t="str">
        <f>VLOOKUP(F3832,'[1]Khách hàng'!$A$4:$F$2144,3,0)</f>
        <v>Số 1 đường số 17A, Khu phố 11, Phường Bình Trị Đông B, Quận Bình Tân, TP.HCM.</v>
      </c>
      <c r="J3832" s="13" t="e">
        <f>VLOOKUP(F3832,#REF!,5,0)</f>
        <v>#REF!</v>
      </c>
      <c r="M3832" s="13" t="e">
        <f>VLOOKUP(K3832,#REF!,2,0)</f>
        <v>#REF!</v>
      </c>
      <c r="N3832" s="17" t="e">
        <f>VLOOKUP(K3832,#REF!,6,0)</f>
        <v>#REF!</v>
      </c>
      <c r="O3832" s="17" t="e">
        <f t="shared" si="181"/>
        <v>#REF!</v>
      </c>
      <c r="P3832" s="22">
        <v>0.08</v>
      </c>
      <c r="Q3832" s="17" t="e">
        <f t="shared" si="182"/>
        <v>#REF!</v>
      </c>
      <c r="R3832" s="13" t="e">
        <f>VLOOKUP(J3832,'[1]Nhân viên'!$E$20:$F$41,2,0)</f>
        <v>#REF!</v>
      </c>
    </row>
    <row r="3833" spans="1:18" hidden="1">
      <c r="A3833" s="11">
        <v>3835</v>
      </c>
      <c r="B3833" s="11">
        <f t="shared" si="180"/>
        <v>0</v>
      </c>
      <c r="E3833" s="13" t="e">
        <f>VLOOKUP(D3833,#REF!,2,0)</f>
        <v>#REF!</v>
      </c>
      <c r="H3833" s="13" t="e">
        <f>VLOOKUP(F3833,#REF!,2,0)</f>
        <v>#REF!</v>
      </c>
      <c r="I3833" s="13" t="str">
        <f>VLOOKUP(F3833,'[1]Khách hàng'!$A$4:$F$2144,3,0)</f>
        <v>Số 1 đường số 17A, Khu phố 11, Phường Bình Trị Đông B, Quận Bình Tân, TP.HCM.</v>
      </c>
      <c r="J3833" s="13" t="e">
        <f>VLOOKUP(F3833,#REF!,5,0)</f>
        <v>#REF!</v>
      </c>
      <c r="M3833" s="13" t="e">
        <f>VLOOKUP(K3833,#REF!,2,0)</f>
        <v>#REF!</v>
      </c>
      <c r="N3833" s="17" t="e">
        <f>VLOOKUP(K3833,#REF!,6,0)</f>
        <v>#REF!</v>
      </c>
      <c r="O3833" s="17" t="e">
        <f t="shared" si="181"/>
        <v>#REF!</v>
      </c>
      <c r="P3833" s="22">
        <v>0.08</v>
      </c>
      <c r="Q3833" s="17" t="e">
        <f t="shared" si="182"/>
        <v>#REF!</v>
      </c>
      <c r="R3833" s="13" t="e">
        <f>VLOOKUP(J3833,'[1]Nhân viên'!$E$20:$F$41,2,0)</f>
        <v>#REF!</v>
      </c>
    </row>
    <row r="3834" spans="1:18" hidden="1">
      <c r="A3834" s="11">
        <v>3836</v>
      </c>
      <c r="B3834" s="11">
        <f t="shared" si="180"/>
        <v>0</v>
      </c>
      <c r="E3834" s="13" t="e">
        <f>VLOOKUP(D3834,#REF!,2,0)</f>
        <v>#REF!</v>
      </c>
      <c r="H3834" s="13" t="e">
        <f>VLOOKUP(F3834,#REF!,2,0)</f>
        <v>#REF!</v>
      </c>
      <c r="I3834" s="13" t="str">
        <f>VLOOKUP(F3834,'[1]Khách hàng'!$A$4:$F$2144,3,0)</f>
        <v>Số 1 đường số 17A, Khu phố 11, Phường Bình Trị Đông B, Quận Bình Tân, TP.HCM.</v>
      </c>
      <c r="J3834" s="13" t="e">
        <f>VLOOKUP(F3834,#REF!,5,0)</f>
        <v>#REF!</v>
      </c>
      <c r="M3834" s="13" t="e">
        <f>VLOOKUP(K3834,#REF!,2,0)</f>
        <v>#REF!</v>
      </c>
      <c r="N3834" s="17" t="e">
        <f>VLOOKUP(K3834,#REF!,6,0)</f>
        <v>#REF!</v>
      </c>
      <c r="O3834" s="17" t="e">
        <f t="shared" si="181"/>
        <v>#REF!</v>
      </c>
      <c r="P3834" s="22">
        <v>0.08</v>
      </c>
      <c r="Q3834" s="17" t="e">
        <f t="shared" si="182"/>
        <v>#REF!</v>
      </c>
      <c r="R3834" s="13" t="e">
        <f>VLOOKUP(J3834,'[1]Nhân viên'!$E$20:$F$41,2,0)</f>
        <v>#REF!</v>
      </c>
    </row>
    <row r="3835" spans="1:18" hidden="1">
      <c r="A3835" s="11">
        <v>3837</v>
      </c>
      <c r="B3835" s="11">
        <f t="shared" si="180"/>
        <v>0</v>
      </c>
      <c r="E3835" s="13" t="e">
        <f>VLOOKUP(D3835,#REF!,2,0)</f>
        <v>#REF!</v>
      </c>
      <c r="H3835" s="13" t="e">
        <f>VLOOKUP(F3835,#REF!,2,0)</f>
        <v>#REF!</v>
      </c>
      <c r="I3835" s="13" t="str">
        <f>VLOOKUP(F3835,'[1]Khách hàng'!$A$4:$F$2144,3,0)</f>
        <v>Số 1 đường số 17A, Khu phố 11, Phường Bình Trị Đông B, Quận Bình Tân, TP.HCM.</v>
      </c>
      <c r="J3835" s="13" t="e">
        <f>VLOOKUP(F3835,#REF!,5,0)</f>
        <v>#REF!</v>
      </c>
      <c r="M3835" s="13" t="e">
        <f>VLOOKUP(K3835,#REF!,2,0)</f>
        <v>#REF!</v>
      </c>
      <c r="N3835" s="17" t="e">
        <f>VLOOKUP(K3835,#REF!,6,0)</f>
        <v>#REF!</v>
      </c>
      <c r="O3835" s="17" t="e">
        <f t="shared" si="181"/>
        <v>#REF!</v>
      </c>
      <c r="P3835" s="22">
        <v>0.08</v>
      </c>
      <c r="Q3835" s="17" t="e">
        <f t="shared" si="182"/>
        <v>#REF!</v>
      </c>
      <c r="R3835" s="13" t="e">
        <f>VLOOKUP(J3835,'[1]Nhân viên'!$E$20:$F$41,2,0)</f>
        <v>#REF!</v>
      </c>
    </row>
    <row r="3836" spans="1:18" hidden="1">
      <c r="A3836" s="11">
        <v>3838</v>
      </c>
      <c r="B3836" s="11">
        <f t="shared" si="180"/>
        <v>0</v>
      </c>
      <c r="E3836" s="13" t="e">
        <f>VLOOKUP(D3836,#REF!,2,0)</f>
        <v>#REF!</v>
      </c>
      <c r="H3836" s="13" t="e">
        <f>VLOOKUP(F3836,#REF!,2,0)</f>
        <v>#REF!</v>
      </c>
      <c r="I3836" s="13" t="str">
        <f>VLOOKUP(F3836,'[1]Khách hàng'!$A$4:$F$2144,3,0)</f>
        <v>Số 1 đường số 17A, Khu phố 11, Phường Bình Trị Đông B, Quận Bình Tân, TP.HCM.</v>
      </c>
      <c r="J3836" s="13" t="e">
        <f>VLOOKUP(F3836,#REF!,5,0)</f>
        <v>#REF!</v>
      </c>
      <c r="M3836" s="13" t="e">
        <f>VLOOKUP(K3836,#REF!,2,0)</f>
        <v>#REF!</v>
      </c>
      <c r="N3836" s="17" t="e">
        <f>VLOOKUP(K3836,#REF!,6,0)</f>
        <v>#REF!</v>
      </c>
      <c r="O3836" s="17" t="e">
        <f t="shared" si="181"/>
        <v>#REF!</v>
      </c>
      <c r="P3836" s="22">
        <v>0.08</v>
      </c>
      <c r="Q3836" s="17" t="e">
        <f t="shared" si="182"/>
        <v>#REF!</v>
      </c>
      <c r="R3836" s="13" t="e">
        <f>VLOOKUP(J3836,'[1]Nhân viên'!$E$20:$F$41,2,0)</f>
        <v>#REF!</v>
      </c>
    </row>
    <row r="3837" spans="1:18" hidden="1">
      <c r="A3837" s="11">
        <v>3839</v>
      </c>
      <c r="B3837" s="11">
        <f t="shared" si="180"/>
        <v>0</v>
      </c>
      <c r="E3837" s="13" t="e">
        <f>VLOOKUP(D3837,#REF!,2,0)</f>
        <v>#REF!</v>
      </c>
      <c r="H3837" s="13" t="e">
        <f>VLOOKUP(F3837,#REF!,2,0)</f>
        <v>#REF!</v>
      </c>
      <c r="I3837" s="13" t="str">
        <f>VLOOKUP(F3837,'[1]Khách hàng'!$A$4:$F$2144,3,0)</f>
        <v>Số 1 đường số 17A, Khu phố 11, Phường Bình Trị Đông B, Quận Bình Tân, TP.HCM.</v>
      </c>
      <c r="J3837" s="13" t="e">
        <f>VLOOKUP(F3837,#REF!,5,0)</f>
        <v>#REF!</v>
      </c>
      <c r="M3837" s="13" t="e">
        <f>VLOOKUP(K3837,#REF!,2,0)</f>
        <v>#REF!</v>
      </c>
      <c r="N3837" s="17" t="e">
        <f>VLOOKUP(K3837,#REF!,6,0)</f>
        <v>#REF!</v>
      </c>
      <c r="O3837" s="17" t="e">
        <f t="shared" si="181"/>
        <v>#REF!</v>
      </c>
      <c r="P3837" s="22">
        <v>0.08</v>
      </c>
      <c r="Q3837" s="17" t="e">
        <f t="shared" si="182"/>
        <v>#REF!</v>
      </c>
      <c r="R3837" s="13" t="e">
        <f>VLOOKUP(J3837,'[1]Nhân viên'!$E$20:$F$41,2,0)</f>
        <v>#REF!</v>
      </c>
    </row>
    <row r="3838" spans="1:18" hidden="1">
      <c r="A3838" s="11">
        <v>3840</v>
      </c>
      <c r="B3838" s="11">
        <f t="shared" si="180"/>
        <v>0</v>
      </c>
      <c r="E3838" s="13" t="e">
        <f>VLOOKUP(D3838,#REF!,2,0)</f>
        <v>#REF!</v>
      </c>
      <c r="H3838" s="13" t="e">
        <f>VLOOKUP(F3838,#REF!,2,0)</f>
        <v>#REF!</v>
      </c>
      <c r="I3838" s="13" t="str">
        <f>VLOOKUP(F3838,'[1]Khách hàng'!$A$4:$F$2144,3,0)</f>
        <v>Số 1 đường số 17A, Khu phố 11, Phường Bình Trị Đông B, Quận Bình Tân, TP.HCM.</v>
      </c>
      <c r="J3838" s="13" t="e">
        <f>VLOOKUP(F3838,#REF!,5,0)</f>
        <v>#REF!</v>
      </c>
      <c r="M3838" s="13" t="e">
        <f>VLOOKUP(K3838,#REF!,2,0)</f>
        <v>#REF!</v>
      </c>
      <c r="N3838" s="17" t="e">
        <f>VLOOKUP(K3838,#REF!,6,0)</f>
        <v>#REF!</v>
      </c>
      <c r="O3838" s="17" t="e">
        <f t="shared" si="181"/>
        <v>#REF!</v>
      </c>
      <c r="P3838" s="22">
        <v>0.08</v>
      </c>
      <c r="Q3838" s="17" t="e">
        <f t="shared" si="182"/>
        <v>#REF!</v>
      </c>
      <c r="R3838" s="13" t="e">
        <f>VLOOKUP(J3838,'[1]Nhân viên'!$E$20:$F$41,2,0)</f>
        <v>#REF!</v>
      </c>
    </row>
    <row r="3839" spans="1:18" hidden="1">
      <c r="A3839" s="11">
        <v>3841</v>
      </c>
      <c r="B3839" s="11">
        <f t="shared" si="180"/>
        <v>0</v>
      </c>
      <c r="E3839" s="13" t="e">
        <f>VLOOKUP(D3839,#REF!,2,0)</f>
        <v>#REF!</v>
      </c>
      <c r="H3839" s="13" t="e">
        <f>VLOOKUP(F3839,#REF!,2,0)</f>
        <v>#REF!</v>
      </c>
      <c r="I3839" s="13" t="str">
        <f>VLOOKUP(F3839,'[1]Khách hàng'!$A$4:$F$2144,3,0)</f>
        <v>Số 1 đường số 17A, Khu phố 11, Phường Bình Trị Đông B, Quận Bình Tân, TP.HCM.</v>
      </c>
      <c r="J3839" s="13" t="e">
        <f>VLOOKUP(F3839,#REF!,5,0)</f>
        <v>#REF!</v>
      </c>
      <c r="M3839" s="13" t="e">
        <f>VLOOKUP(K3839,#REF!,2,0)</f>
        <v>#REF!</v>
      </c>
      <c r="N3839" s="17" t="e">
        <f>VLOOKUP(K3839,#REF!,6,0)</f>
        <v>#REF!</v>
      </c>
      <c r="O3839" s="17" t="e">
        <f t="shared" si="181"/>
        <v>#REF!</v>
      </c>
      <c r="P3839" s="22">
        <v>0.08</v>
      </c>
      <c r="Q3839" s="17" t="e">
        <f t="shared" si="182"/>
        <v>#REF!</v>
      </c>
      <c r="R3839" s="13" t="e">
        <f>VLOOKUP(J3839,'[1]Nhân viên'!$E$20:$F$41,2,0)</f>
        <v>#REF!</v>
      </c>
    </row>
    <row r="3840" spans="1:18" hidden="1">
      <c r="A3840" s="11">
        <v>3842</v>
      </c>
      <c r="B3840" s="11">
        <f t="shared" si="180"/>
        <v>0</v>
      </c>
      <c r="E3840" s="13" t="e">
        <f>VLOOKUP(D3840,#REF!,2,0)</f>
        <v>#REF!</v>
      </c>
      <c r="H3840" s="13" t="e">
        <f>VLOOKUP(F3840,#REF!,2,0)</f>
        <v>#REF!</v>
      </c>
      <c r="I3840" s="13" t="str">
        <f>VLOOKUP(F3840,'[1]Khách hàng'!$A$4:$F$2144,3,0)</f>
        <v>Số 1 đường số 17A, Khu phố 11, Phường Bình Trị Đông B, Quận Bình Tân, TP.HCM.</v>
      </c>
      <c r="J3840" s="13" t="e">
        <f>VLOOKUP(F3840,#REF!,5,0)</f>
        <v>#REF!</v>
      </c>
      <c r="M3840" s="13" t="e">
        <f>VLOOKUP(K3840,#REF!,2,0)</f>
        <v>#REF!</v>
      </c>
      <c r="N3840" s="17" t="e">
        <f>VLOOKUP(K3840,#REF!,6,0)</f>
        <v>#REF!</v>
      </c>
      <c r="O3840" s="17" t="e">
        <f t="shared" si="181"/>
        <v>#REF!</v>
      </c>
      <c r="P3840" s="22">
        <v>0.08</v>
      </c>
      <c r="Q3840" s="17" t="e">
        <f t="shared" si="182"/>
        <v>#REF!</v>
      </c>
      <c r="R3840" s="13" t="e">
        <f>VLOOKUP(J3840,'[1]Nhân viên'!$E$20:$F$41,2,0)</f>
        <v>#REF!</v>
      </c>
    </row>
    <row r="3841" spans="1:18" hidden="1">
      <c r="A3841" s="11">
        <v>3843</v>
      </c>
      <c r="B3841" s="11">
        <f t="shared" si="180"/>
        <v>0</v>
      </c>
      <c r="E3841" s="13" t="e">
        <f>VLOOKUP(D3841,#REF!,2,0)</f>
        <v>#REF!</v>
      </c>
      <c r="H3841" s="13" t="e">
        <f>VLOOKUP(F3841,#REF!,2,0)</f>
        <v>#REF!</v>
      </c>
      <c r="I3841" s="13" t="str">
        <f>VLOOKUP(F3841,'[1]Khách hàng'!$A$4:$F$2144,3,0)</f>
        <v>Số 1 đường số 17A, Khu phố 11, Phường Bình Trị Đông B, Quận Bình Tân, TP.HCM.</v>
      </c>
      <c r="J3841" s="13" t="e">
        <f>VLOOKUP(F3841,#REF!,5,0)</f>
        <v>#REF!</v>
      </c>
      <c r="M3841" s="13" t="e">
        <f>VLOOKUP(K3841,#REF!,2,0)</f>
        <v>#REF!</v>
      </c>
      <c r="N3841" s="17" t="e">
        <f>VLOOKUP(K3841,#REF!,6,0)</f>
        <v>#REF!</v>
      </c>
      <c r="O3841" s="17" t="e">
        <f t="shared" si="181"/>
        <v>#REF!</v>
      </c>
      <c r="P3841" s="22">
        <v>0.08</v>
      </c>
      <c r="Q3841" s="17" t="e">
        <f t="shared" si="182"/>
        <v>#REF!</v>
      </c>
      <c r="R3841" s="13" t="e">
        <f>VLOOKUP(J3841,'[1]Nhân viên'!$E$20:$F$41,2,0)</f>
        <v>#REF!</v>
      </c>
    </row>
    <row r="3842" spans="1:18" hidden="1">
      <c r="A3842" s="11">
        <v>3844</v>
      </c>
      <c r="B3842" s="11">
        <f t="shared" si="180"/>
        <v>0</v>
      </c>
      <c r="E3842" s="13" t="e">
        <f>VLOOKUP(D3842,#REF!,2,0)</f>
        <v>#REF!</v>
      </c>
      <c r="H3842" s="13" t="e">
        <f>VLOOKUP(F3842,#REF!,2,0)</f>
        <v>#REF!</v>
      </c>
      <c r="I3842" s="13" t="str">
        <f>VLOOKUP(F3842,'[1]Khách hàng'!$A$4:$F$2144,3,0)</f>
        <v>Số 1 đường số 17A, Khu phố 11, Phường Bình Trị Đông B, Quận Bình Tân, TP.HCM.</v>
      </c>
      <c r="J3842" s="13" t="e">
        <f>VLOOKUP(F3842,#REF!,5,0)</f>
        <v>#REF!</v>
      </c>
      <c r="M3842" s="13" t="e">
        <f>VLOOKUP(K3842,#REF!,2,0)</f>
        <v>#REF!</v>
      </c>
      <c r="N3842" s="17" t="e">
        <f>VLOOKUP(K3842,#REF!,6,0)</f>
        <v>#REF!</v>
      </c>
      <c r="O3842" s="17" t="e">
        <f t="shared" si="181"/>
        <v>#REF!</v>
      </c>
      <c r="P3842" s="22">
        <v>0.08</v>
      </c>
      <c r="Q3842" s="17" t="e">
        <f t="shared" si="182"/>
        <v>#REF!</v>
      </c>
      <c r="R3842" s="13" t="e">
        <f>VLOOKUP(J3842,'[1]Nhân viên'!$E$20:$F$41,2,0)</f>
        <v>#REF!</v>
      </c>
    </row>
    <row r="3843" spans="1:18" hidden="1">
      <c r="A3843" s="11">
        <v>3845</v>
      </c>
      <c r="B3843" s="11">
        <f t="shared" si="180"/>
        <v>0</v>
      </c>
      <c r="E3843" s="13" t="e">
        <f>VLOOKUP(D3843,#REF!,2,0)</f>
        <v>#REF!</v>
      </c>
      <c r="H3843" s="13" t="e">
        <f>VLOOKUP(F3843,#REF!,2,0)</f>
        <v>#REF!</v>
      </c>
      <c r="I3843" s="13" t="str">
        <f>VLOOKUP(F3843,'[1]Khách hàng'!$A$4:$F$2144,3,0)</f>
        <v>Số 1 đường số 17A, Khu phố 11, Phường Bình Trị Đông B, Quận Bình Tân, TP.HCM.</v>
      </c>
      <c r="J3843" s="13" t="e">
        <f>VLOOKUP(F3843,#REF!,5,0)</f>
        <v>#REF!</v>
      </c>
      <c r="M3843" s="13" t="e">
        <f>VLOOKUP(K3843,#REF!,2,0)</f>
        <v>#REF!</v>
      </c>
      <c r="N3843" s="17" t="e">
        <f>VLOOKUP(K3843,#REF!,6,0)</f>
        <v>#REF!</v>
      </c>
      <c r="O3843" s="17" t="e">
        <f t="shared" si="181"/>
        <v>#REF!</v>
      </c>
      <c r="P3843" s="22">
        <v>0.08</v>
      </c>
      <c r="Q3843" s="17" t="e">
        <f t="shared" si="182"/>
        <v>#REF!</v>
      </c>
      <c r="R3843" s="13" t="e">
        <f>VLOOKUP(J3843,'[1]Nhân viên'!$E$20:$F$41,2,0)</f>
        <v>#REF!</v>
      </c>
    </row>
    <row r="3844" spans="1:18" hidden="1">
      <c r="A3844" s="11">
        <v>3846</v>
      </c>
      <c r="B3844" s="11">
        <f t="shared" si="180"/>
        <v>0</v>
      </c>
      <c r="E3844" s="13" t="e">
        <f>VLOOKUP(D3844,#REF!,2,0)</f>
        <v>#REF!</v>
      </c>
      <c r="H3844" s="13" t="e">
        <f>VLOOKUP(F3844,#REF!,2,0)</f>
        <v>#REF!</v>
      </c>
      <c r="I3844" s="13" t="str">
        <f>VLOOKUP(F3844,'[1]Khách hàng'!$A$4:$F$2144,3,0)</f>
        <v>Số 1 đường số 17A, Khu phố 11, Phường Bình Trị Đông B, Quận Bình Tân, TP.HCM.</v>
      </c>
      <c r="J3844" s="13" t="e">
        <f>VLOOKUP(F3844,#REF!,5,0)</f>
        <v>#REF!</v>
      </c>
      <c r="M3844" s="13" t="e">
        <f>VLOOKUP(K3844,#REF!,2,0)</f>
        <v>#REF!</v>
      </c>
      <c r="N3844" s="17" t="e">
        <f>VLOOKUP(K3844,#REF!,6,0)</f>
        <v>#REF!</v>
      </c>
      <c r="O3844" s="17" t="e">
        <f t="shared" si="181"/>
        <v>#REF!</v>
      </c>
      <c r="P3844" s="22">
        <v>0.08</v>
      </c>
      <c r="Q3844" s="17" t="e">
        <f t="shared" si="182"/>
        <v>#REF!</v>
      </c>
      <c r="R3844" s="13" t="e">
        <f>VLOOKUP(J3844,'[1]Nhân viên'!$E$20:$F$41,2,0)</f>
        <v>#REF!</v>
      </c>
    </row>
    <row r="3845" spans="1:18" hidden="1">
      <c r="A3845" s="11">
        <v>3847</v>
      </c>
      <c r="B3845" s="11">
        <f t="shared" si="180"/>
        <v>0</v>
      </c>
      <c r="E3845" s="13" t="e">
        <f>VLOOKUP(D3845,#REF!,2,0)</f>
        <v>#REF!</v>
      </c>
      <c r="H3845" s="13" t="e">
        <f>VLOOKUP(F3845,#REF!,2,0)</f>
        <v>#REF!</v>
      </c>
      <c r="I3845" s="13" t="str">
        <f>VLOOKUP(F3845,'[1]Khách hàng'!$A$4:$F$2144,3,0)</f>
        <v>Số 1 đường số 17A, Khu phố 11, Phường Bình Trị Đông B, Quận Bình Tân, TP.HCM.</v>
      </c>
      <c r="J3845" s="13" t="e">
        <f>VLOOKUP(F3845,#REF!,5,0)</f>
        <v>#REF!</v>
      </c>
      <c r="M3845" s="13" t="e">
        <f>VLOOKUP(K3845,#REF!,2,0)</f>
        <v>#REF!</v>
      </c>
      <c r="N3845" s="17" t="e">
        <f>VLOOKUP(K3845,#REF!,6,0)</f>
        <v>#REF!</v>
      </c>
      <c r="O3845" s="17" t="e">
        <f t="shared" si="181"/>
        <v>#REF!</v>
      </c>
      <c r="P3845" s="22">
        <v>0.08</v>
      </c>
      <c r="Q3845" s="17" t="e">
        <f t="shared" si="182"/>
        <v>#REF!</v>
      </c>
      <c r="R3845" s="13" t="e">
        <f>VLOOKUP(J3845,'[1]Nhân viên'!$E$20:$F$41,2,0)</f>
        <v>#REF!</v>
      </c>
    </row>
    <row r="3846" spans="1:18" hidden="1">
      <c r="A3846" s="11">
        <v>3848</v>
      </c>
      <c r="B3846" s="11">
        <f t="shared" si="180"/>
        <v>0</v>
      </c>
      <c r="E3846" s="13" t="e">
        <f>VLOOKUP(D3846,#REF!,2,0)</f>
        <v>#REF!</v>
      </c>
      <c r="H3846" s="13" t="e">
        <f>VLOOKUP(F3846,#REF!,2,0)</f>
        <v>#REF!</v>
      </c>
      <c r="I3846" s="13" t="str">
        <f>VLOOKUP(F3846,'[1]Khách hàng'!$A$4:$F$2144,3,0)</f>
        <v>Số 1 đường số 17A, Khu phố 11, Phường Bình Trị Đông B, Quận Bình Tân, TP.HCM.</v>
      </c>
      <c r="J3846" s="13" t="e">
        <f>VLOOKUP(F3846,#REF!,5,0)</f>
        <v>#REF!</v>
      </c>
      <c r="M3846" s="13" t="e">
        <f>VLOOKUP(K3846,#REF!,2,0)</f>
        <v>#REF!</v>
      </c>
      <c r="N3846" s="17" t="e">
        <f>VLOOKUP(K3846,#REF!,6,0)</f>
        <v>#REF!</v>
      </c>
      <c r="O3846" s="17" t="e">
        <f t="shared" si="181"/>
        <v>#REF!</v>
      </c>
      <c r="P3846" s="22">
        <v>0.08</v>
      </c>
      <c r="Q3846" s="17" t="e">
        <f t="shared" si="182"/>
        <v>#REF!</v>
      </c>
      <c r="R3846" s="13" t="e">
        <f>VLOOKUP(J3846,'[1]Nhân viên'!$E$20:$F$41,2,0)</f>
        <v>#REF!</v>
      </c>
    </row>
    <row r="3847" spans="1:18" hidden="1">
      <c r="A3847" s="11">
        <v>3849</v>
      </c>
      <c r="B3847" s="11">
        <f t="shared" si="180"/>
        <v>0</v>
      </c>
      <c r="E3847" s="13" t="e">
        <f>VLOOKUP(D3847,#REF!,2,0)</f>
        <v>#REF!</v>
      </c>
      <c r="H3847" s="13" t="e">
        <f>VLOOKUP(F3847,#REF!,2,0)</f>
        <v>#REF!</v>
      </c>
      <c r="I3847" s="13" t="str">
        <f>VLOOKUP(F3847,'[1]Khách hàng'!$A$4:$F$2144,3,0)</f>
        <v>Số 1 đường số 17A, Khu phố 11, Phường Bình Trị Đông B, Quận Bình Tân, TP.HCM.</v>
      </c>
      <c r="J3847" s="13" t="e">
        <f>VLOOKUP(F3847,#REF!,5,0)</f>
        <v>#REF!</v>
      </c>
      <c r="M3847" s="13" t="e">
        <f>VLOOKUP(K3847,#REF!,2,0)</f>
        <v>#REF!</v>
      </c>
      <c r="N3847" s="17" t="e">
        <f>VLOOKUP(K3847,#REF!,6,0)</f>
        <v>#REF!</v>
      </c>
      <c r="O3847" s="17" t="e">
        <f t="shared" si="181"/>
        <v>#REF!</v>
      </c>
      <c r="P3847" s="22">
        <v>0.08</v>
      </c>
      <c r="Q3847" s="17" t="e">
        <f t="shared" si="182"/>
        <v>#REF!</v>
      </c>
      <c r="R3847" s="13" t="e">
        <f>VLOOKUP(J3847,'[1]Nhân viên'!$E$20:$F$41,2,0)</f>
        <v>#REF!</v>
      </c>
    </row>
    <row r="3848" spans="1:18" hidden="1">
      <c r="A3848" s="11">
        <v>3850</v>
      </c>
      <c r="B3848" s="11">
        <f t="shared" si="180"/>
        <v>0</v>
      </c>
      <c r="E3848" s="13" t="e">
        <f>VLOOKUP(D3848,#REF!,2,0)</f>
        <v>#REF!</v>
      </c>
      <c r="H3848" s="13" t="e">
        <f>VLOOKUP(F3848,#REF!,2,0)</f>
        <v>#REF!</v>
      </c>
      <c r="I3848" s="13" t="str">
        <f>VLOOKUP(F3848,'[1]Khách hàng'!$A$4:$F$2144,3,0)</f>
        <v>Số 1 đường số 17A, Khu phố 11, Phường Bình Trị Đông B, Quận Bình Tân, TP.HCM.</v>
      </c>
      <c r="J3848" s="13" t="e">
        <f>VLOOKUP(F3848,#REF!,5,0)</f>
        <v>#REF!</v>
      </c>
      <c r="M3848" s="13" t="e">
        <f>VLOOKUP(K3848,#REF!,2,0)</f>
        <v>#REF!</v>
      </c>
      <c r="N3848" s="17" t="e">
        <f>VLOOKUP(K3848,#REF!,6,0)</f>
        <v>#REF!</v>
      </c>
      <c r="O3848" s="17" t="e">
        <f t="shared" si="181"/>
        <v>#REF!</v>
      </c>
      <c r="P3848" s="22">
        <v>0.08</v>
      </c>
      <c r="Q3848" s="17" t="e">
        <f t="shared" si="182"/>
        <v>#REF!</v>
      </c>
      <c r="R3848" s="13" t="e">
        <f>VLOOKUP(J3848,'[1]Nhân viên'!$E$20:$F$41,2,0)</f>
        <v>#REF!</v>
      </c>
    </row>
    <row r="3849" spans="1:18" hidden="1">
      <c r="A3849" s="11">
        <v>3851</v>
      </c>
      <c r="B3849" s="11">
        <f t="shared" si="180"/>
        <v>0</v>
      </c>
      <c r="E3849" s="13" t="e">
        <f>VLOOKUP(D3849,#REF!,2,0)</f>
        <v>#REF!</v>
      </c>
      <c r="H3849" s="13" t="e">
        <f>VLOOKUP(F3849,#REF!,2,0)</f>
        <v>#REF!</v>
      </c>
      <c r="I3849" s="13" t="str">
        <f>VLOOKUP(F3849,'[1]Khách hàng'!$A$4:$F$2144,3,0)</f>
        <v>Số 1 đường số 17A, Khu phố 11, Phường Bình Trị Đông B, Quận Bình Tân, TP.HCM.</v>
      </c>
      <c r="J3849" s="13" t="e">
        <f>VLOOKUP(F3849,#REF!,5,0)</f>
        <v>#REF!</v>
      </c>
      <c r="M3849" s="13" t="e">
        <f>VLOOKUP(K3849,#REF!,2,0)</f>
        <v>#REF!</v>
      </c>
      <c r="N3849" s="17" t="e">
        <f>VLOOKUP(K3849,#REF!,6,0)</f>
        <v>#REF!</v>
      </c>
      <c r="O3849" s="17" t="e">
        <f t="shared" si="181"/>
        <v>#REF!</v>
      </c>
      <c r="P3849" s="22">
        <v>0.08</v>
      </c>
      <c r="Q3849" s="17" t="e">
        <f t="shared" si="182"/>
        <v>#REF!</v>
      </c>
      <c r="R3849" s="13" t="e">
        <f>VLOOKUP(J3849,'[1]Nhân viên'!$E$20:$F$41,2,0)</f>
        <v>#REF!</v>
      </c>
    </row>
    <row r="3850" spans="1:18" hidden="1">
      <c r="A3850" s="11">
        <v>3852</v>
      </c>
      <c r="B3850" s="11">
        <f t="shared" si="180"/>
        <v>0</v>
      </c>
      <c r="E3850" s="13" t="e">
        <f>VLOOKUP(D3850,#REF!,2,0)</f>
        <v>#REF!</v>
      </c>
      <c r="H3850" s="13" t="e">
        <f>VLOOKUP(F3850,#REF!,2,0)</f>
        <v>#REF!</v>
      </c>
      <c r="I3850" s="13" t="str">
        <f>VLOOKUP(F3850,'[1]Khách hàng'!$A$4:$F$2144,3,0)</f>
        <v>Số 1 đường số 17A, Khu phố 11, Phường Bình Trị Đông B, Quận Bình Tân, TP.HCM.</v>
      </c>
      <c r="J3850" s="13" t="e">
        <f>VLOOKUP(F3850,#REF!,5,0)</f>
        <v>#REF!</v>
      </c>
      <c r="M3850" s="13" t="e">
        <f>VLOOKUP(K3850,#REF!,2,0)</f>
        <v>#REF!</v>
      </c>
      <c r="N3850" s="17" t="e">
        <f>VLOOKUP(K3850,#REF!,6,0)</f>
        <v>#REF!</v>
      </c>
      <c r="O3850" s="17" t="e">
        <f t="shared" si="181"/>
        <v>#REF!</v>
      </c>
      <c r="P3850" s="22">
        <v>0.08</v>
      </c>
      <c r="Q3850" s="17" t="e">
        <f t="shared" si="182"/>
        <v>#REF!</v>
      </c>
      <c r="R3850" s="13" t="e">
        <f>VLOOKUP(J3850,'[1]Nhân viên'!$E$20:$F$41,2,0)</f>
        <v>#REF!</v>
      </c>
    </row>
    <row r="3851" spans="1:18" hidden="1">
      <c r="A3851" s="11">
        <v>3853</v>
      </c>
      <c r="B3851" s="11">
        <f t="shared" si="180"/>
        <v>0</v>
      </c>
      <c r="E3851" s="13" t="e">
        <f>VLOOKUP(D3851,#REF!,2,0)</f>
        <v>#REF!</v>
      </c>
      <c r="H3851" s="13" t="e">
        <f>VLOOKUP(F3851,#REF!,2,0)</f>
        <v>#REF!</v>
      </c>
      <c r="I3851" s="13" t="str">
        <f>VLOOKUP(F3851,'[1]Khách hàng'!$A$4:$F$2144,3,0)</f>
        <v>Số 1 đường số 17A, Khu phố 11, Phường Bình Trị Đông B, Quận Bình Tân, TP.HCM.</v>
      </c>
      <c r="J3851" s="13" t="e">
        <f>VLOOKUP(F3851,#REF!,5,0)</f>
        <v>#REF!</v>
      </c>
      <c r="M3851" s="13" t="e">
        <f>VLOOKUP(K3851,#REF!,2,0)</f>
        <v>#REF!</v>
      </c>
      <c r="N3851" s="17" t="e">
        <f>VLOOKUP(K3851,#REF!,6,0)</f>
        <v>#REF!</v>
      </c>
      <c r="O3851" s="17" t="e">
        <f t="shared" si="181"/>
        <v>#REF!</v>
      </c>
      <c r="P3851" s="22">
        <v>0.08</v>
      </c>
      <c r="Q3851" s="17" t="e">
        <f t="shared" si="182"/>
        <v>#REF!</v>
      </c>
      <c r="R3851" s="13" t="e">
        <f>VLOOKUP(J3851,'[1]Nhân viên'!$E$20:$F$41,2,0)</f>
        <v>#REF!</v>
      </c>
    </row>
    <row r="3852" spans="1:18" hidden="1">
      <c r="A3852" s="11">
        <v>3854</v>
      </c>
      <c r="B3852" s="11">
        <f t="shared" si="180"/>
        <v>0</v>
      </c>
      <c r="E3852" s="13" t="e">
        <f>VLOOKUP(D3852,#REF!,2,0)</f>
        <v>#REF!</v>
      </c>
      <c r="H3852" s="13" t="e">
        <f>VLOOKUP(F3852,#REF!,2,0)</f>
        <v>#REF!</v>
      </c>
      <c r="I3852" s="13" t="str">
        <f>VLOOKUP(F3852,'[1]Khách hàng'!$A$4:$F$2144,3,0)</f>
        <v>Số 1 đường số 17A, Khu phố 11, Phường Bình Trị Đông B, Quận Bình Tân, TP.HCM.</v>
      </c>
      <c r="J3852" s="13" t="e">
        <f>VLOOKUP(F3852,#REF!,5,0)</f>
        <v>#REF!</v>
      </c>
      <c r="M3852" s="13" t="e">
        <f>VLOOKUP(K3852,#REF!,2,0)</f>
        <v>#REF!</v>
      </c>
      <c r="N3852" s="17" t="e">
        <f>VLOOKUP(K3852,#REF!,6,0)</f>
        <v>#REF!</v>
      </c>
      <c r="O3852" s="17" t="e">
        <f t="shared" si="181"/>
        <v>#REF!</v>
      </c>
      <c r="P3852" s="22">
        <v>0.08</v>
      </c>
      <c r="Q3852" s="17" t="e">
        <f t="shared" si="182"/>
        <v>#REF!</v>
      </c>
      <c r="R3852" s="13" t="e">
        <f>VLOOKUP(J3852,'[1]Nhân viên'!$E$20:$F$41,2,0)</f>
        <v>#REF!</v>
      </c>
    </row>
    <row r="3853" spans="1:18" hidden="1">
      <c r="A3853" s="11">
        <v>3855</v>
      </c>
      <c r="B3853" s="11">
        <f t="shared" si="180"/>
        <v>0</v>
      </c>
      <c r="E3853" s="13" t="e">
        <f>VLOOKUP(D3853,#REF!,2,0)</f>
        <v>#REF!</v>
      </c>
      <c r="H3853" s="13" t="e">
        <f>VLOOKUP(F3853,#REF!,2,0)</f>
        <v>#REF!</v>
      </c>
      <c r="I3853" s="13" t="str">
        <f>VLOOKUP(F3853,'[1]Khách hàng'!$A$4:$F$2144,3,0)</f>
        <v>Số 1 đường số 17A, Khu phố 11, Phường Bình Trị Đông B, Quận Bình Tân, TP.HCM.</v>
      </c>
      <c r="J3853" s="13" t="e">
        <f>VLOOKUP(F3853,#REF!,5,0)</f>
        <v>#REF!</v>
      </c>
      <c r="M3853" s="13" t="e">
        <f>VLOOKUP(K3853,#REF!,2,0)</f>
        <v>#REF!</v>
      </c>
      <c r="N3853" s="17" t="e">
        <f>VLOOKUP(K3853,#REF!,6,0)</f>
        <v>#REF!</v>
      </c>
      <c r="O3853" s="17" t="e">
        <f t="shared" si="181"/>
        <v>#REF!</v>
      </c>
      <c r="P3853" s="22">
        <v>0.08</v>
      </c>
      <c r="Q3853" s="17" t="e">
        <f t="shared" si="182"/>
        <v>#REF!</v>
      </c>
      <c r="R3853" s="13" t="e">
        <f>VLOOKUP(J3853,'[1]Nhân viên'!$E$20:$F$41,2,0)</f>
        <v>#REF!</v>
      </c>
    </row>
    <row r="3854" spans="1:18" hidden="1">
      <c r="A3854" s="11">
        <v>3856</v>
      </c>
      <c r="B3854" s="11">
        <f t="shared" si="180"/>
        <v>0</v>
      </c>
      <c r="E3854" s="13" t="e">
        <f>VLOOKUP(D3854,#REF!,2,0)</f>
        <v>#REF!</v>
      </c>
      <c r="H3854" s="13" t="e">
        <f>VLOOKUP(F3854,#REF!,2,0)</f>
        <v>#REF!</v>
      </c>
      <c r="I3854" s="13" t="str">
        <f>VLOOKUP(F3854,'[1]Khách hàng'!$A$4:$F$2144,3,0)</f>
        <v>Số 1 đường số 17A, Khu phố 11, Phường Bình Trị Đông B, Quận Bình Tân, TP.HCM.</v>
      </c>
      <c r="J3854" s="13" t="e">
        <f>VLOOKUP(F3854,#REF!,5,0)</f>
        <v>#REF!</v>
      </c>
      <c r="M3854" s="13" t="e">
        <f>VLOOKUP(K3854,#REF!,2,0)</f>
        <v>#REF!</v>
      </c>
      <c r="N3854" s="17" t="e">
        <f>VLOOKUP(K3854,#REF!,6,0)</f>
        <v>#REF!</v>
      </c>
      <c r="O3854" s="17" t="e">
        <f t="shared" si="181"/>
        <v>#REF!</v>
      </c>
      <c r="P3854" s="22">
        <v>0.08</v>
      </c>
      <c r="Q3854" s="17" t="e">
        <f t="shared" si="182"/>
        <v>#REF!</v>
      </c>
      <c r="R3854" s="13" t="e">
        <f>VLOOKUP(J3854,'[1]Nhân viên'!$E$20:$F$41,2,0)</f>
        <v>#REF!</v>
      </c>
    </row>
    <row r="3855" spans="1:18" hidden="1">
      <c r="A3855" s="11">
        <v>3857</v>
      </c>
      <c r="B3855" s="11">
        <f t="shared" si="180"/>
        <v>0</v>
      </c>
      <c r="E3855" s="13" t="e">
        <f>VLOOKUP(D3855,#REF!,2,0)</f>
        <v>#REF!</v>
      </c>
      <c r="H3855" s="13" t="e">
        <f>VLOOKUP(F3855,#REF!,2,0)</f>
        <v>#REF!</v>
      </c>
      <c r="I3855" s="13" t="str">
        <f>VLOOKUP(F3855,'[1]Khách hàng'!$A$4:$F$2144,3,0)</f>
        <v>Số 1 đường số 17A, Khu phố 11, Phường Bình Trị Đông B, Quận Bình Tân, TP.HCM.</v>
      </c>
      <c r="J3855" s="13" t="e">
        <f>VLOOKUP(F3855,#REF!,5,0)</f>
        <v>#REF!</v>
      </c>
      <c r="M3855" s="13" t="e">
        <f>VLOOKUP(K3855,#REF!,2,0)</f>
        <v>#REF!</v>
      </c>
      <c r="N3855" s="17" t="e">
        <f>VLOOKUP(K3855,#REF!,6,0)</f>
        <v>#REF!</v>
      </c>
      <c r="O3855" s="17" t="e">
        <f t="shared" si="181"/>
        <v>#REF!</v>
      </c>
      <c r="P3855" s="22">
        <v>0.08</v>
      </c>
      <c r="Q3855" s="17" t="e">
        <f t="shared" si="182"/>
        <v>#REF!</v>
      </c>
      <c r="R3855" s="13" t="e">
        <f>VLOOKUP(J3855,'[1]Nhân viên'!$E$20:$F$41,2,0)</f>
        <v>#REF!</v>
      </c>
    </row>
    <row r="3856" spans="1:18" hidden="1">
      <c r="A3856" s="11">
        <v>3858</v>
      </c>
      <c r="B3856" s="11">
        <f t="shared" si="180"/>
        <v>0</v>
      </c>
      <c r="E3856" s="13" t="e">
        <f>VLOOKUP(D3856,#REF!,2,0)</f>
        <v>#REF!</v>
      </c>
      <c r="H3856" s="13" t="e">
        <f>VLOOKUP(F3856,#REF!,2,0)</f>
        <v>#REF!</v>
      </c>
      <c r="I3856" s="13" t="str">
        <f>VLOOKUP(F3856,'[1]Khách hàng'!$A$4:$F$2144,3,0)</f>
        <v>Số 1 đường số 17A, Khu phố 11, Phường Bình Trị Đông B, Quận Bình Tân, TP.HCM.</v>
      </c>
      <c r="J3856" s="13" t="e">
        <f>VLOOKUP(F3856,#REF!,5,0)</f>
        <v>#REF!</v>
      </c>
      <c r="M3856" s="13" t="e">
        <f>VLOOKUP(K3856,#REF!,2,0)</f>
        <v>#REF!</v>
      </c>
      <c r="N3856" s="17" t="e">
        <f>VLOOKUP(K3856,#REF!,6,0)</f>
        <v>#REF!</v>
      </c>
      <c r="O3856" s="17" t="e">
        <f t="shared" si="181"/>
        <v>#REF!</v>
      </c>
      <c r="P3856" s="22">
        <v>0.08</v>
      </c>
      <c r="Q3856" s="17" t="e">
        <f t="shared" si="182"/>
        <v>#REF!</v>
      </c>
      <c r="R3856" s="13" t="e">
        <f>VLOOKUP(J3856,'[1]Nhân viên'!$E$20:$F$41,2,0)</f>
        <v>#REF!</v>
      </c>
    </row>
    <row r="3857" spans="1:18" hidden="1">
      <c r="A3857" s="11">
        <v>3859</v>
      </c>
      <c r="B3857" s="11">
        <f t="shared" si="180"/>
        <v>0</v>
      </c>
      <c r="E3857" s="13" t="e">
        <f>VLOOKUP(D3857,#REF!,2,0)</f>
        <v>#REF!</v>
      </c>
      <c r="H3857" s="13" t="e">
        <f>VLOOKUP(F3857,#REF!,2,0)</f>
        <v>#REF!</v>
      </c>
      <c r="I3857" s="13" t="str">
        <f>VLOOKUP(F3857,'[1]Khách hàng'!$A$4:$F$2144,3,0)</f>
        <v>Số 1 đường số 17A, Khu phố 11, Phường Bình Trị Đông B, Quận Bình Tân, TP.HCM.</v>
      </c>
      <c r="J3857" s="13" t="e">
        <f>VLOOKUP(F3857,#REF!,5,0)</f>
        <v>#REF!</v>
      </c>
      <c r="M3857" s="13" t="e">
        <f>VLOOKUP(K3857,#REF!,2,0)</f>
        <v>#REF!</v>
      </c>
      <c r="N3857" s="17" t="e">
        <f>VLOOKUP(K3857,#REF!,6,0)</f>
        <v>#REF!</v>
      </c>
      <c r="O3857" s="17" t="e">
        <f t="shared" si="181"/>
        <v>#REF!</v>
      </c>
      <c r="P3857" s="22">
        <v>0.08</v>
      </c>
      <c r="Q3857" s="17" t="e">
        <f t="shared" si="182"/>
        <v>#REF!</v>
      </c>
      <c r="R3857" s="13" t="e">
        <f>VLOOKUP(J3857,'[1]Nhân viên'!$E$20:$F$41,2,0)</f>
        <v>#REF!</v>
      </c>
    </row>
    <row r="3858" spans="1:18" hidden="1">
      <c r="A3858" s="11">
        <v>3860</v>
      </c>
      <c r="B3858" s="11">
        <f t="shared" si="180"/>
        <v>0</v>
      </c>
      <c r="E3858" s="13" t="e">
        <f>VLOOKUP(D3858,#REF!,2,0)</f>
        <v>#REF!</v>
      </c>
      <c r="H3858" s="13" t="e">
        <f>VLOOKUP(F3858,#REF!,2,0)</f>
        <v>#REF!</v>
      </c>
      <c r="I3858" s="13" t="str">
        <f>VLOOKUP(F3858,'[1]Khách hàng'!$A$4:$F$2144,3,0)</f>
        <v>Số 1 đường số 17A, Khu phố 11, Phường Bình Trị Đông B, Quận Bình Tân, TP.HCM.</v>
      </c>
      <c r="J3858" s="13" t="e">
        <f>VLOOKUP(F3858,#REF!,5,0)</f>
        <v>#REF!</v>
      </c>
      <c r="M3858" s="13" t="e">
        <f>VLOOKUP(K3858,#REF!,2,0)</f>
        <v>#REF!</v>
      </c>
      <c r="N3858" s="17" t="e">
        <f>VLOOKUP(K3858,#REF!,6,0)</f>
        <v>#REF!</v>
      </c>
      <c r="O3858" s="17" t="e">
        <f t="shared" si="181"/>
        <v>#REF!</v>
      </c>
      <c r="P3858" s="22">
        <v>0.08</v>
      </c>
      <c r="Q3858" s="17" t="e">
        <f t="shared" si="182"/>
        <v>#REF!</v>
      </c>
      <c r="R3858" s="13" t="e">
        <f>VLOOKUP(J3858,'[1]Nhân viên'!$E$20:$F$41,2,0)</f>
        <v>#REF!</v>
      </c>
    </row>
    <row r="3859" spans="1:18" hidden="1">
      <c r="A3859" s="11">
        <v>3861</v>
      </c>
      <c r="B3859" s="11">
        <f t="shared" si="180"/>
        <v>0</v>
      </c>
      <c r="E3859" s="13" t="e">
        <f>VLOOKUP(D3859,#REF!,2,0)</f>
        <v>#REF!</v>
      </c>
      <c r="H3859" s="13" t="e">
        <f>VLOOKUP(F3859,#REF!,2,0)</f>
        <v>#REF!</v>
      </c>
      <c r="I3859" s="13" t="str">
        <f>VLOOKUP(F3859,'[1]Khách hàng'!$A$4:$F$2144,3,0)</f>
        <v>Số 1 đường số 17A, Khu phố 11, Phường Bình Trị Đông B, Quận Bình Tân, TP.HCM.</v>
      </c>
      <c r="J3859" s="13" t="e">
        <f>VLOOKUP(F3859,#REF!,5,0)</f>
        <v>#REF!</v>
      </c>
      <c r="M3859" s="13" t="e">
        <f>VLOOKUP(K3859,#REF!,2,0)</f>
        <v>#REF!</v>
      </c>
      <c r="N3859" s="17" t="e">
        <f>VLOOKUP(K3859,#REF!,6,0)</f>
        <v>#REF!</v>
      </c>
      <c r="O3859" s="17" t="e">
        <f t="shared" si="181"/>
        <v>#REF!</v>
      </c>
      <c r="P3859" s="22">
        <v>0.08</v>
      </c>
      <c r="Q3859" s="17" t="e">
        <f t="shared" si="182"/>
        <v>#REF!</v>
      </c>
      <c r="R3859" s="13" t="e">
        <f>VLOOKUP(J3859,'[1]Nhân viên'!$E$20:$F$41,2,0)</f>
        <v>#REF!</v>
      </c>
    </row>
    <row r="3860" spans="1:18" hidden="1">
      <c r="A3860" s="11">
        <v>3862</v>
      </c>
      <c r="B3860" s="11">
        <f t="shared" si="180"/>
        <v>0</v>
      </c>
      <c r="E3860" s="13" t="e">
        <f>VLOOKUP(D3860,#REF!,2,0)</f>
        <v>#REF!</v>
      </c>
      <c r="H3860" s="13" t="e">
        <f>VLOOKUP(F3860,#REF!,2,0)</f>
        <v>#REF!</v>
      </c>
      <c r="I3860" s="13" t="str">
        <f>VLOOKUP(F3860,'[1]Khách hàng'!$A$4:$F$2144,3,0)</f>
        <v>Số 1 đường số 17A, Khu phố 11, Phường Bình Trị Đông B, Quận Bình Tân, TP.HCM.</v>
      </c>
      <c r="J3860" s="13" t="e">
        <f>VLOOKUP(F3860,#REF!,5,0)</f>
        <v>#REF!</v>
      </c>
      <c r="M3860" s="13" t="e">
        <f>VLOOKUP(K3860,#REF!,2,0)</f>
        <v>#REF!</v>
      </c>
      <c r="N3860" s="17" t="e">
        <f>VLOOKUP(K3860,#REF!,6,0)</f>
        <v>#REF!</v>
      </c>
      <c r="O3860" s="17" t="e">
        <f t="shared" si="181"/>
        <v>#REF!</v>
      </c>
      <c r="P3860" s="22">
        <v>0.08</v>
      </c>
      <c r="Q3860" s="17" t="e">
        <f t="shared" si="182"/>
        <v>#REF!</v>
      </c>
      <c r="R3860" s="13" t="e">
        <f>VLOOKUP(J3860,'[1]Nhân viên'!$E$20:$F$41,2,0)</f>
        <v>#REF!</v>
      </c>
    </row>
    <row r="3861" spans="1:18" hidden="1">
      <c r="A3861" s="11">
        <v>3863</v>
      </c>
      <c r="B3861" s="11">
        <f t="shared" si="180"/>
        <v>0</v>
      </c>
      <c r="E3861" s="13" t="e">
        <f>VLOOKUP(D3861,#REF!,2,0)</f>
        <v>#REF!</v>
      </c>
      <c r="H3861" s="13" t="e">
        <f>VLOOKUP(F3861,#REF!,2,0)</f>
        <v>#REF!</v>
      </c>
      <c r="I3861" s="13" t="str">
        <f>VLOOKUP(F3861,'[1]Khách hàng'!$A$4:$F$2144,3,0)</f>
        <v>Số 1 đường số 17A, Khu phố 11, Phường Bình Trị Đông B, Quận Bình Tân, TP.HCM.</v>
      </c>
      <c r="J3861" s="13" t="e">
        <f>VLOOKUP(F3861,#REF!,5,0)</f>
        <v>#REF!</v>
      </c>
      <c r="M3861" s="13" t="e">
        <f>VLOOKUP(K3861,#REF!,2,0)</f>
        <v>#REF!</v>
      </c>
      <c r="N3861" s="17" t="e">
        <f>VLOOKUP(K3861,#REF!,6,0)</f>
        <v>#REF!</v>
      </c>
      <c r="O3861" s="17" t="e">
        <f t="shared" si="181"/>
        <v>#REF!</v>
      </c>
      <c r="P3861" s="22">
        <v>0.08</v>
      </c>
      <c r="Q3861" s="17" t="e">
        <f t="shared" si="182"/>
        <v>#REF!</v>
      </c>
      <c r="R3861" s="13" t="e">
        <f>VLOOKUP(J3861,'[1]Nhân viên'!$E$20:$F$41,2,0)</f>
        <v>#REF!</v>
      </c>
    </row>
    <row r="3862" spans="1:18" hidden="1">
      <c r="A3862" s="11">
        <v>3864</v>
      </c>
      <c r="B3862" s="11">
        <f t="shared" si="180"/>
        <v>0</v>
      </c>
      <c r="E3862" s="13" t="e">
        <f>VLOOKUP(D3862,#REF!,2,0)</f>
        <v>#REF!</v>
      </c>
      <c r="H3862" s="13" t="e">
        <f>VLOOKUP(F3862,#REF!,2,0)</f>
        <v>#REF!</v>
      </c>
      <c r="I3862" s="13" t="str">
        <f>VLOOKUP(F3862,'[1]Khách hàng'!$A$4:$F$2144,3,0)</f>
        <v>Số 1 đường số 17A, Khu phố 11, Phường Bình Trị Đông B, Quận Bình Tân, TP.HCM.</v>
      </c>
      <c r="J3862" s="13" t="e">
        <f>VLOOKUP(F3862,#REF!,5,0)</f>
        <v>#REF!</v>
      </c>
      <c r="M3862" s="13" t="e">
        <f>VLOOKUP(K3862,#REF!,2,0)</f>
        <v>#REF!</v>
      </c>
      <c r="N3862" s="17" t="e">
        <f>VLOOKUP(K3862,#REF!,6,0)</f>
        <v>#REF!</v>
      </c>
      <c r="O3862" s="17" t="e">
        <f t="shared" si="181"/>
        <v>#REF!</v>
      </c>
      <c r="P3862" s="22">
        <v>0.08</v>
      </c>
      <c r="Q3862" s="17" t="e">
        <f t="shared" si="182"/>
        <v>#REF!</v>
      </c>
      <c r="R3862" s="13" t="e">
        <f>VLOOKUP(J3862,'[1]Nhân viên'!$E$20:$F$41,2,0)</f>
        <v>#REF!</v>
      </c>
    </row>
    <row r="3863" spans="1:18" hidden="1">
      <c r="A3863" s="11">
        <v>3865</v>
      </c>
      <c r="B3863" s="11">
        <f t="shared" si="180"/>
        <v>0</v>
      </c>
      <c r="E3863" s="13" t="e">
        <f>VLOOKUP(D3863,#REF!,2,0)</f>
        <v>#REF!</v>
      </c>
      <c r="H3863" s="13" t="e">
        <f>VLOOKUP(F3863,#REF!,2,0)</f>
        <v>#REF!</v>
      </c>
      <c r="I3863" s="13" t="str">
        <f>VLOOKUP(F3863,'[1]Khách hàng'!$A$4:$F$2144,3,0)</f>
        <v>Số 1 đường số 17A, Khu phố 11, Phường Bình Trị Đông B, Quận Bình Tân, TP.HCM.</v>
      </c>
      <c r="J3863" s="13" t="e">
        <f>VLOOKUP(F3863,#REF!,5,0)</f>
        <v>#REF!</v>
      </c>
      <c r="M3863" s="13" t="e">
        <f>VLOOKUP(K3863,#REF!,2,0)</f>
        <v>#REF!</v>
      </c>
      <c r="N3863" s="17" t="e">
        <f>VLOOKUP(K3863,#REF!,6,0)</f>
        <v>#REF!</v>
      </c>
      <c r="O3863" s="17" t="e">
        <f t="shared" si="181"/>
        <v>#REF!</v>
      </c>
      <c r="P3863" s="22">
        <v>0.08</v>
      </c>
      <c r="Q3863" s="17" t="e">
        <f t="shared" si="182"/>
        <v>#REF!</v>
      </c>
      <c r="R3863" s="13" t="e">
        <f>VLOOKUP(J3863,'[1]Nhân viên'!$E$20:$F$41,2,0)</f>
        <v>#REF!</v>
      </c>
    </row>
    <row r="3864" spans="1:18" hidden="1">
      <c r="A3864" s="11">
        <v>3866</v>
      </c>
      <c r="B3864" s="11">
        <f t="shared" si="180"/>
        <v>0</v>
      </c>
      <c r="E3864" s="13" t="e">
        <f>VLOOKUP(D3864,#REF!,2,0)</f>
        <v>#REF!</v>
      </c>
      <c r="H3864" s="13" t="e">
        <f>VLOOKUP(F3864,#REF!,2,0)</f>
        <v>#REF!</v>
      </c>
      <c r="I3864" s="13" t="str">
        <f>VLOOKUP(F3864,'[1]Khách hàng'!$A$4:$F$2144,3,0)</f>
        <v>Số 1 đường số 17A, Khu phố 11, Phường Bình Trị Đông B, Quận Bình Tân, TP.HCM.</v>
      </c>
      <c r="J3864" s="13" t="e">
        <f>VLOOKUP(F3864,#REF!,5,0)</f>
        <v>#REF!</v>
      </c>
      <c r="M3864" s="13" t="e">
        <f>VLOOKUP(K3864,#REF!,2,0)</f>
        <v>#REF!</v>
      </c>
      <c r="N3864" s="17" t="e">
        <f>VLOOKUP(K3864,#REF!,6,0)</f>
        <v>#REF!</v>
      </c>
      <c r="O3864" s="17" t="e">
        <f t="shared" si="181"/>
        <v>#REF!</v>
      </c>
      <c r="P3864" s="22">
        <v>0.08</v>
      </c>
      <c r="Q3864" s="17" t="e">
        <f t="shared" si="182"/>
        <v>#REF!</v>
      </c>
      <c r="R3864" s="13" t="e">
        <f>VLOOKUP(J3864,'[1]Nhân viên'!$E$20:$F$41,2,0)</f>
        <v>#REF!</v>
      </c>
    </row>
    <row r="3865" spans="1:18" hidden="1">
      <c r="A3865" s="11">
        <v>3867</v>
      </c>
      <c r="B3865" s="11">
        <f t="shared" si="180"/>
        <v>0</v>
      </c>
      <c r="E3865" s="13" t="e">
        <f>VLOOKUP(D3865,#REF!,2,0)</f>
        <v>#REF!</v>
      </c>
      <c r="H3865" s="13" t="e">
        <f>VLOOKUP(F3865,#REF!,2,0)</f>
        <v>#REF!</v>
      </c>
      <c r="I3865" s="13" t="str">
        <f>VLOOKUP(F3865,'[1]Khách hàng'!$A$4:$F$2144,3,0)</f>
        <v>Số 1 đường số 17A, Khu phố 11, Phường Bình Trị Đông B, Quận Bình Tân, TP.HCM.</v>
      </c>
      <c r="J3865" s="13" t="e">
        <f>VLOOKUP(F3865,#REF!,5,0)</f>
        <v>#REF!</v>
      </c>
      <c r="M3865" s="13" t="e">
        <f>VLOOKUP(K3865,#REF!,2,0)</f>
        <v>#REF!</v>
      </c>
      <c r="N3865" s="17" t="e">
        <f>VLOOKUP(K3865,#REF!,6,0)</f>
        <v>#REF!</v>
      </c>
      <c r="O3865" s="17" t="e">
        <f t="shared" si="181"/>
        <v>#REF!</v>
      </c>
      <c r="P3865" s="22">
        <v>0.08</v>
      </c>
      <c r="Q3865" s="17" t="e">
        <f t="shared" si="182"/>
        <v>#REF!</v>
      </c>
      <c r="R3865" s="13" t="e">
        <f>VLOOKUP(J3865,'[1]Nhân viên'!$E$20:$F$41,2,0)</f>
        <v>#REF!</v>
      </c>
    </row>
    <row r="3866" spans="1:18" hidden="1">
      <c r="A3866" s="11">
        <v>3868</v>
      </c>
      <c r="B3866" s="11">
        <f t="shared" si="180"/>
        <v>0</v>
      </c>
      <c r="E3866" s="13" t="e">
        <f>VLOOKUP(D3866,#REF!,2,0)</f>
        <v>#REF!</v>
      </c>
      <c r="H3866" s="13" t="e">
        <f>VLOOKUP(F3866,#REF!,2,0)</f>
        <v>#REF!</v>
      </c>
      <c r="I3866" s="13" t="str">
        <f>VLOOKUP(F3866,'[1]Khách hàng'!$A$4:$F$2144,3,0)</f>
        <v>Số 1 đường số 17A, Khu phố 11, Phường Bình Trị Đông B, Quận Bình Tân, TP.HCM.</v>
      </c>
      <c r="J3866" s="13" t="e">
        <f>VLOOKUP(F3866,#REF!,5,0)</f>
        <v>#REF!</v>
      </c>
      <c r="M3866" s="13" t="e">
        <f>VLOOKUP(K3866,#REF!,2,0)</f>
        <v>#REF!</v>
      </c>
      <c r="N3866" s="17" t="e">
        <f>VLOOKUP(K3866,#REF!,6,0)</f>
        <v>#REF!</v>
      </c>
      <c r="O3866" s="17" t="e">
        <f t="shared" si="181"/>
        <v>#REF!</v>
      </c>
      <c r="P3866" s="22">
        <v>0.08</v>
      </c>
      <c r="Q3866" s="17" t="e">
        <f t="shared" si="182"/>
        <v>#REF!</v>
      </c>
      <c r="R3866" s="13" t="e">
        <f>VLOOKUP(J3866,'[1]Nhân viên'!$E$20:$F$41,2,0)</f>
        <v>#REF!</v>
      </c>
    </row>
    <row r="3867" spans="1:18" hidden="1">
      <c r="A3867" s="11">
        <v>3869</v>
      </c>
      <c r="B3867" s="11">
        <f t="shared" si="180"/>
        <v>0</v>
      </c>
      <c r="E3867" s="13" t="e">
        <f>VLOOKUP(D3867,#REF!,2,0)</f>
        <v>#REF!</v>
      </c>
      <c r="H3867" s="13" t="e">
        <f>VLOOKUP(F3867,#REF!,2,0)</f>
        <v>#REF!</v>
      </c>
      <c r="I3867" s="13" t="str">
        <f>VLOOKUP(F3867,'[1]Khách hàng'!$A$4:$F$2144,3,0)</f>
        <v>Số 1 đường số 17A, Khu phố 11, Phường Bình Trị Đông B, Quận Bình Tân, TP.HCM.</v>
      </c>
      <c r="J3867" s="13" t="e">
        <f>VLOOKUP(F3867,#REF!,5,0)</f>
        <v>#REF!</v>
      </c>
      <c r="M3867" s="13" t="e">
        <f>VLOOKUP(K3867,#REF!,2,0)</f>
        <v>#REF!</v>
      </c>
      <c r="N3867" s="17" t="e">
        <f>VLOOKUP(K3867,#REF!,6,0)</f>
        <v>#REF!</v>
      </c>
      <c r="O3867" s="17" t="e">
        <f t="shared" si="181"/>
        <v>#REF!</v>
      </c>
      <c r="P3867" s="22">
        <v>0.08</v>
      </c>
      <c r="Q3867" s="17" t="e">
        <f t="shared" si="182"/>
        <v>#REF!</v>
      </c>
      <c r="R3867" s="13" t="e">
        <f>VLOOKUP(J3867,'[1]Nhân viên'!$E$20:$F$41,2,0)</f>
        <v>#REF!</v>
      </c>
    </row>
    <row r="3868" spans="1:18" hidden="1">
      <c r="A3868" s="11">
        <v>3870</v>
      </c>
      <c r="B3868" s="11">
        <f t="shared" ref="B3868:B3931" si="183">DAY($C3868)</f>
        <v>0</v>
      </c>
      <c r="E3868" s="13" t="e">
        <f>VLOOKUP(D3868,#REF!,2,0)</f>
        <v>#REF!</v>
      </c>
      <c r="H3868" s="13" t="e">
        <f>VLOOKUP(F3868,#REF!,2,0)</f>
        <v>#REF!</v>
      </c>
      <c r="I3868" s="13" t="str">
        <f>VLOOKUP(F3868,'[1]Khách hàng'!$A$4:$F$2144,3,0)</f>
        <v>Số 1 đường số 17A, Khu phố 11, Phường Bình Trị Đông B, Quận Bình Tân, TP.HCM.</v>
      </c>
      <c r="J3868" s="13" t="e">
        <f>VLOOKUP(F3868,#REF!,5,0)</f>
        <v>#REF!</v>
      </c>
      <c r="M3868" s="13" t="e">
        <f>VLOOKUP(K3868,#REF!,2,0)</f>
        <v>#REF!</v>
      </c>
      <c r="N3868" s="17" t="e">
        <f>VLOOKUP(K3868,#REF!,6,0)</f>
        <v>#REF!</v>
      </c>
      <c r="O3868" s="17" t="e">
        <f t="shared" si="181"/>
        <v>#REF!</v>
      </c>
      <c r="P3868" s="22">
        <v>0.08</v>
      </c>
      <c r="Q3868" s="17" t="e">
        <f t="shared" si="182"/>
        <v>#REF!</v>
      </c>
      <c r="R3868" s="13" t="e">
        <f>VLOOKUP(J3868,'[1]Nhân viên'!$E$20:$F$41,2,0)</f>
        <v>#REF!</v>
      </c>
    </row>
    <row r="3869" spans="1:18" hidden="1">
      <c r="A3869" s="11">
        <v>3871</v>
      </c>
      <c r="B3869" s="11">
        <f t="shared" si="183"/>
        <v>0</v>
      </c>
      <c r="E3869" s="13" t="e">
        <f>VLOOKUP(D3869,#REF!,2,0)</f>
        <v>#REF!</v>
      </c>
      <c r="H3869" s="13" t="e">
        <f>VLOOKUP(F3869,#REF!,2,0)</f>
        <v>#REF!</v>
      </c>
      <c r="I3869" s="13" t="str">
        <f>VLOOKUP(F3869,'[1]Khách hàng'!$A$4:$F$2144,3,0)</f>
        <v>Số 1 đường số 17A, Khu phố 11, Phường Bình Trị Đông B, Quận Bình Tân, TP.HCM.</v>
      </c>
      <c r="J3869" s="13" t="e">
        <f>VLOOKUP(F3869,#REF!,5,0)</f>
        <v>#REF!</v>
      </c>
      <c r="M3869" s="13" t="e">
        <f>VLOOKUP(K3869,#REF!,2,0)</f>
        <v>#REF!</v>
      </c>
      <c r="N3869" s="17" t="e">
        <f>VLOOKUP(K3869,#REF!,6,0)</f>
        <v>#REF!</v>
      </c>
      <c r="O3869" s="17" t="e">
        <f t="shared" si="181"/>
        <v>#REF!</v>
      </c>
      <c r="P3869" s="22">
        <v>0.08</v>
      </c>
      <c r="Q3869" s="17" t="e">
        <f t="shared" si="182"/>
        <v>#REF!</v>
      </c>
      <c r="R3869" s="13" t="e">
        <f>VLOOKUP(J3869,'[1]Nhân viên'!$E$20:$F$41,2,0)</f>
        <v>#REF!</v>
      </c>
    </row>
    <row r="3870" spans="1:18" hidden="1">
      <c r="A3870" s="11">
        <v>3872</v>
      </c>
      <c r="B3870" s="11">
        <f t="shared" si="183"/>
        <v>0</v>
      </c>
      <c r="E3870" s="13" t="e">
        <f>VLOOKUP(D3870,#REF!,2,0)</f>
        <v>#REF!</v>
      </c>
      <c r="H3870" s="13" t="e">
        <f>VLOOKUP(F3870,#REF!,2,0)</f>
        <v>#REF!</v>
      </c>
      <c r="I3870" s="13" t="str">
        <f>VLOOKUP(F3870,'[1]Khách hàng'!$A$4:$F$2144,3,0)</f>
        <v>Số 1 đường số 17A, Khu phố 11, Phường Bình Trị Đông B, Quận Bình Tân, TP.HCM.</v>
      </c>
      <c r="J3870" s="13" t="e">
        <f>VLOOKUP(F3870,#REF!,5,0)</f>
        <v>#REF!</v>
      </c>
      <c r="M3870" s="13" t="e">
        <f>VLOOKUP(K3870,#REF!,2,0)</f>
        <v>#REF!</v>
      </c>
      <c r="N3870" s="17" t="e">
        <f>VLOOKUP(K3870,#REF!,6,0)</f>
        <v>#REF!</v>
      </c>
      <c r="O3870" s="17" t="e">
        <f t="shared" si="181"/>
        <v>#REF!</v>
      </c>
      <c r="P3870" s="22">
        <v>0.08</v>
      </c>
      <c r="Q3870" s="17" t="e">
        <f t="shared" si="182"/>
        <v>#REF!</v>
      </c>
      <c r="R3870" s="13" t="e">
        <f>VLOOKUP(J3870,'[1]Nhân viên'!$E$20:$F$41,2,0)</f>
        <v>#REF!</v>
      </c>
    </row>
    <row r="3871" spans="1:18" hidden="1">
      <c r="A3871" s="11">
        <v>3873</v>
      </c>
      <c r="B3871" s="11">
        <f t="shared" si="183"/>
        <v>0</v>
      </c>
      <c r="E3871" s="13" t="e">
        <f>VLOOKUP(D3871,#REF!,2,0)</f>
        <v>#REF!</v>
      </c>
      <c r="H3871" s="13" t="e">
        <f>VLOOKUP(F3871,#REF!,2,0)</f>
        <v>#REF!</v>
      </c>
      <c r="I3871" s="13" t="str">
        <f>VLOOKUP(F3871,'[1]Khách hàng'!$A$4:$F$2144,3,0)</f>
        <v>Số 1 đường số 17A, Khu phố 11, Phường Bình Trị Đông B, Quận Bình Tân, TP.HCM.</v>
      </c>
      <c r="J3871" s="13" t="e">
        <f>VLOOKUP(F3871,#REF!,5,0)</f>
        <v>#REF!</v>
      </c>
      <c r="M3871" s="13" t="e">
        <f>VLOOKUP(K3871,#REF!,2,0)</f>
        <v>#REF!</v>
      </c>
      <c r="N3871" s="17" t="e">
        <f>VLOOKUP(K3871,#REF!,6,0)</f>
        <v>#REF!</v>
      </c>
      <c r="O3871" s="17" t="e">
        <f t="shared" si="181"/>
        <v>#REF!</v>
      </c>
      <c r="P3871" s="22">
        <v>0.08</v>
      </c>
      <c r="Q3871" s="17" t="e">
        <f t="shared" si="182"/>
        <v>#REF!</v>
      </c>
      <c r="R3871" s="13" t="e">
        <f>VLOOKUP(J3871,'[1]Nhân viên'!$E$20:$F$41,2,0)</f>
        <v>#REF!</v>
      </c>
    </row>
    <row r="3872" spans="1:18" hidden="1">
      <c r="A3872" s="11">
        <v>3874</v>
      </c>
      <c r="B3872" s="11">
        <f t="shared" si="183"/>
        <v>0</v>
      </c>
      <c r="E3872" s="13" t="e">
        <f>VLOOKUP(D3872,#REF!,2,0)</f>
        <v>#REF!</v>
      </c>
      <c r="H3872" s="13" t="e">
        <f>VLOOKUP(F3872,#REF!,2,0)</f>
        <v>#REF!</v>
      </c>
      <c r="I3872" s="13" t="str">
        <f>VLOOKUP(F3872,'[1]Khách hàng'!$A$4:$F$2144,3,0)</f>
        <v>Số 1 đường số 17A, Khu phố 11, Phường Bình Trị Đông B, Quận Bình Tân, TP.HCM.</v>
      </c>
      <c r="J3872" s="13" t="e">
        <f>VLOOKUP(F3872,#REF!,5,0)</f>
        <v>#REF!</v>
      </c>
      <c r="M3872" s="13" t="e">
        <f>VLOOKUP(K3872,#REF!,2,0)</f>
        <v>#REF!</v>
      </c>
      <c r="N3872" s="17" t="e">
        <f>VLOOKUP(K3872,#REF!,6,0)</f>
        <v>#REF!</v>
      </c>
      <c r="O3872" s="17" t="e">
        <f t="shared" ref="O3872:O3935" si="184">L3872*N3872</f>
        <v>#REF!</v>
      </c>
      <c r="P3872" s="22">
        <v>0.08</v>
      </c>
      <c r="Q3872" s="17" t="e">
        <f t="shared" ref="Q3872:Q3935" si="185">O3872*P3872+O3872</f>
        <v>#REF!</v>
      </c>
      <c r="R3872" s="13" t="e">
        <f>VLOOKUP(J3872,'[1]Nhân viên'!$E$20:$F$41,2,0)</f>
        <v>#REF!</v>
      </c>
    </row>
    <row r="3873" spans="1:18" hidden="1">
      <c r="A3873" s="11">
        <v>3875</v>
      </c>
      <c r="B3873" s="11">
        <f t="shared" si="183"/>
        <v>0</v>
      </c>
      <c r="E3873" s="13" t="e">
        <f>VLOOKUP(D3873,#REF!,2,0)</f>
        <v>#REF!</v>
      </c>
      <c r="H3873" s="13" t="e">
        <f>VLOOKUP(F3873,#REF!,2,0)</f>
        <v>#REF!</v>
      </c>
      <c r="I3873" s="13" t="str">
        <f>VLOOKUP(F3873,'[1]Khách hàng'!$A$4:$F$2144,3,0)</f>
        <v>Số 1 đường số 17A, Khu phố 11, Phường Bình Trị Đông B, Quận Bình Tân, TP.HCM.</v>
      </c>
      <c r="J3873" s="13" t="e">
        <f>VLOOKUP(F3873,#REF!,5,0)</f>
        <v>#REF!</v>
      </c>
      <c r="M3873" s="13" t="e">
        <f>VLOOKUP(K3873,#REF!,2,0)</f>
        <v>#REF!</v>
      </c>
      <c r="N3873" s="17" t="e">
        <f>VLOOKUP(K3873,#REF!,6,0)</f>
        <v>#REF!</v>
      </c>
      <c r="O3873" s="17" t="e">
        <f t="shared" si="184"/>
        <v>#REF!</v>
      </c>
      <c r="P3873" s="22">
        <v>0.08</v>
      </c>
      <c r="Q3873" s="17" t="e">
        <f t="shared" si="185"/>
        <v>#REF!</v>
      </c>
      <c r="R3873" s="13" t="e">
        <f>VLOOKUP(J3873,'[1]Nhân viên'!$E$20:$F$41,2,0)</f>
        <v>#REF!</v>
      </c>
    </row>
    <row r="3874" spans="1:18" hidden="1">
      <c r="A3874" s="11">
        <v>3876</v>
      </c>
      <c r="B3874" s="11">
        <f t="shared" si="183"/>
        <v>0</v>
      </c>
      <c r="E3874" s="13" t="e">
        <f>VLOOKUP(D3874,#REF!,2,0)</f>
        <v>#REF!</v>
      </c>
      <c r="H3874" s="13" t="e">
        <f>VLOOKUP(F3874,#REF!,2,0)</f>
        <v>#REF!</v>
      </c>
      <c r="I3874" s="13" t="str">
        <f>VLOOKUP(F3874,'[1]Khách hàng'!$A$4:$F$2144,3,0)</f>
        <v>Số 1 đường số 17A, Khu phố 11, Phường Bình Trị Đông B, Quận Bình Tân, TP.HCM.</v>
      </c>
      <c r="J3874" s="13" t="e">
        <f>VLOOKUP(F3874,#REF!,5,0)</f>
        <v>#REF!</v>
      </c>
      <c r="M3874" s="13" t="e">
        <f>VLOOKUP(K3874,#REF!,2,0)</f>
        <v>#REF!</v>
      </c>
      <c r="N3874" s="17" t="e">
        <f>VLOOKUP(K3874,#REF!,6,0)</f>
        <v>#REF!</v>
      </c>
      <c r="O3874" s="17" t="e">
        <f t="shared" si="184"/>
        <v>#REF!</v>
      </c>
      <c r="P3874" s="22">
        <v>0.08</v>
      </c>
      <c r="Q3874" s="17" t="e">
        <f t="shared" si="185"/>
        <v>#REF!</v>
      </c>
      <c r="R3874" s="13" t="e">
        <f>VLOOKUP(J3874,'[1]Nhân viên'!$E$20:$F$41,2,0)</f>
        <v>#REF!</v>
      </c>
    </row>
    <row r="3875" spans="1:18" hidden="1">
      <c r="A3875" s="11">
        <v>3877</v>
      </c>
      <c r="B3875" s="11">
        <f t="shared" si="183"/>
        <v>0</v>
      </c>
      <c r="E3875" s="13" t="e">
        <f>VLOOKUP(D3875,#REF!,2,0)</f>
        <v>#REF!</v>
      </c>
      <c r="H3875" s="13" t="e">
        <f>VLOOKUP(F3875,#REF!,2,0)</f>
        <v>#REF!</v>
      </c>
      <c r="I3875" s="13" t="str">
        <f>VLOOKUP(F3875,'[1]Khách hàng'!$A$4:$F$2144,3,0)</f>
        <v>Số 1 đường số 17A, Khu phố 11, Phường Bình Trị Đông B, Quận Bình Tân, TP.HCM.</v>
      </c>
      <c r="J3875" s="13" t="e">
        <f>VLOOKUP(F3875,#REF!,5,0)</f>
        <v>#REF!</v>
      </c>
      <c r="M3875" s="13" t="e">
        <f>VLOOKUP(K3875,#REF!,2,0)</f>
        <v>#REF!</v>
      </c>
      <c r="N3875" s="17" t="e">
        <f>VLOOKUP(K3875,#REF!,6,0)</f>
        <v>#REF!</v>
      </c>
      <c r="O3875" s="17" t="e">
        <f t="shared" si="184"/>
        <v>#REF!</v>
      </c>
      <c r="P3875" s="22">
        <v>0.08</v>
      </c>
      <c r="Q3875" s="17" t="e">
        <f t="shared" si="185"/>
        <v>#REF!</v>
      </c>
      <c r="R3875" s="13" t="e">
        <f>VLOOKUP(J3875,'[1]Nhân viên'!$E$20:$F$41,2,0)</f>
        <v>#REF!</v>
      </c>
    </row>
    <row r="3876" spans="1:18" hidden="1">
      <c r="A3876" s="11">
        <v>3878</v>
      </c>
      <c r="B3876" s="11">
        <f t="shared" si="183"/>
        <v>0</v>
      </c>
      <c r="E3876" s="13" t="e">
        <f>VLOOKUP(D3876,#REF!,2,0)</f>
        <v>#REF!</v>
      </c>
      <c r="H3876" s="13" t="e">
        <f>VLOOKUP(F3876,#REF!,2,0)</f>
        <v>#REF!</v>
      </c>
      <c r="I3876" s="13" t="str">
        <f>VLOOKUP(F3876,'[1]Khách hàng'!$A$4:$F$2144,3,0)</f>
        <v>Số 1 đường số 17A, Khu phố 11, Phường Bình Trị Đông B, Quận Bình Tân, TP.HCM.</v>
      </c>
      <c r="J3876" s="13" t="e">
        <f>VLOOKUP(F3876,#REF!,5,0)</f>
        <v>#REF!</v>
      </c>
      <c r="M3876" s="13" t="e">
        <f>VLOOKUP(K3876,#REF!,2,0)</f>
        <v>#REF!</v>
      </c>
      <c r="N3876" s="17" t="e">
        <f>VLOOKUP(K3876,#REF!,6,0)</f>
        <v>#REF!</v>
      </c>
      <c r="O3876" s="17" t="e">
        <f t="shared" si="184"/>
        <v>#REF!</v>
      </c>
      <c r="P3876" s="22">
        <v>0.08</v>
      </c>
      <c r="Q3876" s="17" t="e">
        <f t="shared" si="185"/>
        <v>#REF!</v>
      </c>
      <c r="R3876" s="13" t="e">
        <f>VLOOKUP(J3876,'[1]Nhân viên'!$E$20:$F$41,2,0)</f>
        <v>#REF!</v>
      </c>
    </row>
    <row r="3877" spans="1:18" hidden="1">
      <c r="A3877" s="11">
        <v>3879</v>
      </c>
      <c r="B3877" s="11">
        <f t="shared" si="183"/>
        <v>0</v>
      </c>
      <c r="E3877" s="13" t="e">
        <f>VLOOKUP(D3877,#REF!,2,0)</f>
        <v>#REF!</v>
      </c>
      <c r="H3877" s="13" t="e">
        <f>VLOOKUP(F3877,#REF!,2,0)</f>
        <v>#REF!</v>
      </c>
      <c r="I3877" s="13" t="str">
        <f>VLOOKUP(F3877,'[1]Khách hàng'!$A$4:$F$2144,3,0)</f>
        <v>Số 1 đường số 17A, Khu phố 11, Phường Bình Trị Đông B, Quận Bình Tân, TP.HCM.</v>
      </c>
      <c r="J3877" s="13" t="e">
        <f>VLOOKUP(F3877,#REF!,5,0)</f>
        <v>#REF!</v>
      </c>
      <c r="M3877" s="13" t="e">
        <f>VLOOKUP(K3877,#REF!,2,0)</f>
        <v>#REF!</v>
      </c>
      <c r="N3877" s="17" t="e">
        <f>VLOOKUP(K3877,#REF!,6,0)</f>
        <v>#REF!</v>
      </c>
      <c r="O3877" s="17" t="e">
        <f t="shared" si="184"/>
        <v>#REF!</v>
      </c>
      <c r="P3877" s="22">
        <v>0.08</v>
      </c>
      <c r="Q3877" s="17" t="e">
        <f t="shared" si="185"/>
        <v>#REF!</v>
      </c>
      <c r="R3877" s="13" t="e">
        <f>VLOOKUP(J3877,'[1]Nhân viên'!$E$20:$F$41,2,0)</f>
        <v>#REF!</v>
      </c>
    </row>
    <row r="3878" spans="1:18" hidden="1">
      <c r="A3878" s="11">
        <v>3880</v>
      </c>
      <c r="B3878" s="11">
        <f t="shared" si="183"/>
        <v>0</v>
      </c>
      <c r="E3878" s="13" t="e">
        <f>VLOOKUP(D3878,#REF!,2,0)</f>
        <v>#REF!</v>
      </c>
      <c r="H3878" s="13" t="e">
        <f>VLOOKUP(F3878,#REF!,2,0)</f>
        <v>#REF!</v>
      </c>
      <c r="I3878" s="13" t="str">
        <f>VLOOKUP(F3878,'[1]Khách hàng'!$A$4:$F$2144,3,0)</f>
        <v>Số 1 đường số 17A, Khu phố 11, Phường Bình Trị Đông B, Quận Bình Tân, TP.HCM.</v>
      </c>
      <c r="J3878" s="13" t="e">
        <f>VLOOKUP(F3878,#REF!,5,0)</f>
        <v>#REF!</v>
      </c>
      <c r="M3878" s="13" t="e">
        <f>VLOOKUP(K3878,#REF!,2,0)</f>
        <v>#REF!</v>
      </c>
      <c r="N3878" s="17" t="e">
        <f>VLOOKUP(K3878,#REF!,6,0)</f>
        <v>#REF!</v>
      </c>
      <c r="O3878" s="17" t="e">
        <f t="shared" si="184"/>
        <v>#REF!</v>
      </c>
      <c r="P3878" s="22">
        <v>0.08</v>
      </c>
      <c r="Q3878" s="17" t="e">
        <f t="shared" si="185"/>
        <v>#REF!</v>
      </c>
      <c r="R3878" s="13" t="e">
        <f>VLOOKUP(J3878,'[1]Nhân viên'!$E$20:$F$41,2,0)</f>
        <v>#REF!</v>
      </c>
    </row>
    <row r="3879" spans="1:18" hidden="1">
      <c r="A3879" s="11">
        <v>3881</v>
      </c>
      <c r="B3879" s="11">
        <f t="shared" si="183"/>
        <v>0</v>
      </c>
      <c r="E3879" s="13" t="e">
        <f>VLOOKUP(D3879,#REF!,2,0)</f>
        <v>#REF!</v>
      </c>
      <c r="H3879" s="13" t="e">
        <f>VLOOKUP(F3879,#REF!,2,0)</f>
        <v>#REF!</v>
      </c>
      <c r="I3879" s="13" t="str">
        <f>VLOOKUP(F3879,'[1]Khách hàng'!$A$4:$F$2144,3,0)</f>
        <v>Số 1 đường số 17A, Khu phố 11, Phường Bình Trị Đông B, Quận Bình Tân, TP.HCM.</v>
      </c>
      <c r="J3879" s="13" t="e">
        <f>VLOOKUP(F3879,#REF!,5,0)</f>
        <v>#REF!</v>
      </c>
      <c r="M3879" s="13" t="e">
        <f>VLOOKUP(K3879,#REF!,2,0)</f>
        <v>#REF!</v>
      </c>
      <c r="N3879" s="17" t="e">
        <f>VLOOKUP(K3879,#REF!,6,0)</f>
        <v>#REF!</v>
      </c>
      <c r="O3879" s="17" t="e">
        <f t="shared" si="184"/>
        <v>#REF!</v>
      </c>
      <c r="P3879" s="22">
        <v>0.08</v>
      </c>
      <c r="Q3879" s="17" t="e">
        <f t="shared" si="185"/>
        <v>#REF!</v>
      </c>
      <c r="R3879" s="13" t="e">
        <f>VLOOKUP(J3879,'[1]Nhân viên'!$E$20:$F$41,2,0)</f>
        <v>#REF!</v>
      </c>
    </row>
    <row r="3880" spans="1:18" hidden="1">
      <c r="A3880" s="11">
        <v>3882</v>
      </c>
      <c r="B3880" s="11">
        <f t="shared" si="183"/>
        <v>0</v>
      </c>
      <c r="E3880" s="13" t="e">
        <f>VLOOKUP(D3880,#REF!,2,0)</f>
        <v>#REF!</v>
      </c>
      <c r="H3880" s="13" t="e">
        <f>VLOOKUP(F3880,#REF!,2,0)</f>
        <v>#REF!</v>
      </c>
      <c r="I3880" s="13" t="str">
        <f>VLOOKUP(F3880,'[1]Khách hàng'!$A$4:$F$2144,3,0)</f>
        <v>Số 1 đường số 17A, Khu phố 11, Phường Bình Trị Đông B, Quận Bình Tân, TP.HCM.</v>
      </c>
      <c r="J3880" s="13" t="e">
        <f>VLOOKUP(F3880,#REF!,5,0)</f>
        <v>#REF!</v>
      </c>
      <c r="M3880" s="13" t="e">
        <f>VLOOKUP(K3880,#REF!,2,0)</f>
        <v>#REF!</v>
      </c>
      <c r="N3880" s="17" t="e">
        <f>VLOOKUP(K3880,#REF!,6,0)</f>
        <v>#REF!</v>
      </c>
      <c r="O3880" s="17" t="e">
        <f t="shared" si="184"/>
        <v>#REF!</v>
      </c>
      <c r="P3880" s="22">
        <v>0.08</v>
      </c>
      <c r="Q3880" s="17" t="e">
        <f t="shared" si="185"/>
        <v>#REF!</v>
      </c>
      <c r="R3880" s="13" t="e">
        <f>VLOOKUP(J3880,'[1]Nhân viên'!$E$20:$F$41,2,0)</f>
        <v>#REF!</v>
      </c>
    </row>
    <row r="3881" spans="1:18" hidden="1">
      <c r="A3881" s="11">
        <v>3883</v>
      </c>
      <c r="B3881" s="11">
        <f t="shared" si="183"/>
        <v>0</v>
      </c>
      <c r="E3881" s="13" t="e">
        <f>VLOOKUP(D3881,#REF!,2,0)</f>
        <v>#REF!</v>
      </c>
      <c r="H3881" s="13" t="e">
        <f>VLOOKUP(F3881,#REF!,2,0)</f>
        <v>#REF!</v>
      </c>
      <c r="I3881" s="13" t="str">
        <f>VLOOKUP(F3881,'[1]Khách hàng'!$A$4:$F$2144,3,0)</f>
        <v>Số 1 đường số 17A, Khu phố 11, Phường Bình Trị Đông B, Quận Bình Tân, TP.HCM.</v>
      </c>
      <c r="J3881" s="13" t="e">
        <f>VLOOKUP(F3881,#REF!,5,0)</f>
        <v>#REF!</v>
      </c>
      <c r="M3881" s="13" t="e">
        <f>VLOOKUP(K3881,#REF!,2,0)</f>
        <v>#REF!</v>
      </c>
      <c r="N3881" s="17" t="e">
        <f>VLOOKUP(K3881,#REF!,6,0)</f>
        <v>#REF!</v>
      </c>
      <c r="O3881" s="17" t="e">
        <f t="shared" si="184"/>
        <v>#REF!</v>
      </c>
      <c r="P3881" s="22">
        <v>0.08</v>
      </c>
      <c r="Q3881" s="17" t="e">
        <f t="shared" si="185"/>
        <v>#REF!</v>
      </c>
      <c r="R3881" s="13" t="e">
        <f>VLOOKUP(J3881,'[1]Nhân viên'!$E$20:$F$41,2,0)</f>
        <v>#REF!</v>
      </c>
    </row>
    <row r="3882" spans="1:18" hidden="1">
      <c r="A3882" s="11">
        <v>3884</v>
      </c>
      <c r="B3882" s="11">
        <f t="shared" si="183"/>
        <v>0</v>
      </c>
      <c r="E3882" s="13" t="e">
        <f>VLOOKUP(D3882,#REF!,2,0)</f>
        <v>#REF!</v>
      </c>
      <c r="H3882" s="13" t="e">
        <f>VLOOKUP(F3882,#REF!,2,0)</f>
        <v>#REF!</v>
      </c>
      <c r="I3882" s="13" t="str">
        <f>VLOOKUP(F3882,'[1]Khách hàng'!$A$4:$F$2144,3,0)</f>
        <v>Số 1 đường số 17A, Khu phố 11, Phường Bình Trị Đông B, Quận Bình Tân, TP.HCM.</v>
      </c>
      <c r="J3882" s="13" t="e">
        <f>VLOOKUP(F3882,#REF!,5,0)</f>
        <v>#REF!</v>
      </c>
      <c r="M3882" s="13" t="e">
        <f>VLOOKUP(K3882,#REF!,2,0)</f>
        <v>#REF!</v>
      </c>
      <c r="N3882" s="17" t="e">
        <f>VLOOKUP(K3882,#REF!,6,0)</f>
        <v>#REF!</v>
      </c>
      <c r="O3882" s="17" t="e">
        <f t="shared" si="184"/>
        <v>#REF!</v>
      </c>
      <c r="P3882" s="22">
        <v>0.08</v>
      </c>
      <c r="Q3882" s="17" t="e">
        <f t="shared" si="185"/>
        <v>#REF!</v>
      </c>
      <c r="R3882" s="13" t="e">
        <f>VLOOKUP(J3882,'[1]Nhân viên'!$E$20:$F$41,2,0)</f>
        <v>#REF!</v>
      </c>
    </row>
    <row r="3883" spans="1:18" hidden="1">
      <c r="A3883" s="11">
        <v>3885</v>
      </c>
      <c r="B3883" s="11">
        <f t="shared" si="183"/>
        <v>0</v>
      </c>
      <c r="E3883" s="13" t="e">
        <f>VLOOKUP(D3883,#REF!,2,0)</f>
        <v>#REF!</v>
      </c>
      <c r="H3883" s="13" t="e">
        <f>VLOOKUP(F3883,#REF!,2,0)</f>
        <v>#REF!</v>
      </c>
      <c r="I3883" s="13" t="str">
        <f>VLOOKUP(F3883,'[1]Khách hàng'!$A$4:$F$2144,3,0)</f>
        <v>Số 1 đường số 17A, Khu phố 11, Phường Bình Trị Đông B, Quận Bình Tân, TP.HCM.</v>
      </c>
      <c r="J3883" s="13" t="e">
        <f>VLOOKUP(F3883,#REF!,5,0)</f>
        <v>#REF!</v>
      </c>
      <c r="M3883" s="13" t="e">
        <f>VLOOKUP(K3883,#REF!,2,0)</f>
        <v>#REF!</v>
      </c>
      <c r="N3883" s="17" t="e">
        <f>VLOOKUP(K3883,#REF!,6,0)</f>
        <v>#REF!</v>
      </c>
      <c r="O3883" s="17" t="e">
        <f t="shared" si="184"/>
        <v>#REF!</v>
      </c>
      <c r="P3883" s="22">
        <v>0.08</v>
      </c>
      <c r="Q3883" s="17" t="e">
        <f t="shared" si="185"/>
        <v>#REF!</v>
      </c>
      <c r="R3883" s="13" t="e">
        <f>VLOOKUP(J3883,'[1]Nhân viên'!$E$20:$F$41,2,0)</f>
        <v>#REF!</v>
      </c>
    </row>
    <row r="3884" spans="1:18" hidden="1">
      <c r="A3884" s="11">
        <v>3886</v>
      </c>
      <c r="B3884" s="11">
        <f t="shared" si="183"/>
        <v>0</v>
      </c>
      <c r="E3884" s="13" t="e">
        <f>VLOOKUP(D3884,#REF!,2,0)</f>
        <v>#REF!</v>
      </c>
      <c r="H3884" s="13" t="e">
        <f>VLOOKUP(F3884,#REF!,2,0)</f>
        <v>#REF!</v>
      </c>
      <c r="I3884" s="13" t="str">
        <f>VLOOKUP(F3884,'[1]Khách hàng'!$A$4:$F$2144,3,0)</f>
        <v>Số 1 đường số 17A, Khu phố 11, Phường Bình Trị Đông B, Quận Bình Tân, TP.HCM.</v>
      </c>
      <c r="J3884" s="13" t="e">
        <f>VLOOKUP(F3884,#REF!,5,0)</f>
        <v>#REF!</v>
      </c>
      <c r="M3884" s="13" t="e">
        <f>VLOOKUP(K3884,#REF!,2,0)</f>
        <v>#REF!</v>
      </c>
      <c r="N3884" s="17" t="e">
        <f>VLOOKUP(K3884,#REF!,6,0)</f>
        <v>#REF!</v>
      </c>
      <c r="O3884" s="17" t="e">
        <f t="shared" si="184"/>
        <v>#REF!</v>
      </c>
      <c r="P3884" s="22">
        <v>0.08</v>
      </c>
      <c r="Q3884" s="17" t="e">
        <f t="shared" si="185"/>
        <v>#REF!</v>
      </c>
      <c r="R3884" s="13" t="e">
        <f>VLOOKUP(J3884,'[1]Nhân viên'!$E$20:$F$41,2,0)</f>
        <v>#REF!</v>
      </c>
    </row>
    <row r="3885" spans="1:18" hidden="1">
      <c r="A3885" s="11">
        <v>3887</v>
      </c>
      <c r="B3885" s="11">
        <f t="shared" si="183"/>
        <v>0</v>
      </c>
      <c r="E3885" s="13" t="e">
        <f>VLOOKUP(D3885,#REF!,2,0)</f>
        <v>#REF!</v>
      </c>
      <c r="H3885" s="13" t="e">
        <f>VLOOKUP(F3885,#REF!,2,0)</f>
        <v>#REF!</v>
      </c>
      <c r="I3885" s="13" t="str">
        <f>VLOOKUP(F3885,'[1]Khách hàng'!$A$4:$F$2144,3,0)</f>
        <v>Số 1 đường số 17A, Khu phố 11, Phường Bình Trị Đông B, Quận Bình Tân, TP.HCM.</v>
      </c>
      <c r="J3885" s="13" t="e">
        <f>VLOOKUP(F3885,#REF!,5,0)</f>
        <v>#REF!</v>
      </c>
      <c r="M3885" s="13" t="e">
        <f>VLOOKUP(K3885,#REF!,2,0)</f>
        <v>#REF!</v>
      </c>
      <c r="N3885" s="17" t="e">
        <f>VLOOKUP(K3885,#REF!,6,0)</f>
        <v>#REF!</v>
      </c>
      <c r="O3885" s="17" t="e">
        <f t="shared" si="184"/>
        <v>#REF!</v>
      </c>
      <c r="P3885" s="22">
        <v>0.08</v>
      </c>
      <c r="Q3885" s="17" t="e">
        <f t="shared" si="185"/>
        <v>#REF!</v>
      </c>
      <c r="R3885" s="13" t="e">
        <f>VLOOKUP(J3885,'[1]Nhân viên'!$E$20:$F$41,2,0)</f>
        <v>#REF!</v>
      </c>
    </row>
    <row r="3886" spans="1:18" hidden="1">
      <c r="A3886" s="11">
        <v>3888</v>
      </c>
      <c r="B3886" s="11">
        <f t="shared" si="183"/>
        <v>0</v>
      </c>
      <c r="E3886" s="13" t="e">
        <f>VLOOKUP(D3886,#REF!,2,0)</f>
        <v>#REF!</v>
      </c>
      <c r="H3886" s="13" t="e">
        <f>VLOOKUP(F3886,#REF!,2,0)</f>
        <v>#REF!</v>
      </c>
      <c r="I3886" s="13" t="str">
        <f>VLOOKUP(F3886,'[1]Khách hàng'!$A$4:$F$2144,3,0)</f>
        <v>Số 1 đường số 17A, Khu phố 11, Phường Bình Trị Đông B, Quận Bình Tân, TP.HCM.</v>
      </c>
      <c r="J3886" s="13" t="e">
        <f>VLOOKUP(F3886,#REF!,5,0)</f>
        <v>#REF!</v>
      </c>
      <c r="M3886" s="13" t="e">
        <f>VLOOKUP(K3886,#REF!,2,0)</f>
        <v>#REF!</v>
      </c>
      <c r="N3886" s="17" t="e">
        <f>VLOOKUP(K3886,#REF!,6,0)</f>
        <v>#REF!</v>
      </c>
      <c r="O3886" s="17" t="e">
        <f t="shared" si="184"/>
        <v>#REF!</v>
      </c>
      <c r="P3886" s="22">
        <v>0.08</v>
      </c>
      <c r="Q3886" s="17" t="e">
        <f t="shared" si="185"/>
        <v>#REF!</v>
      </c>
      <c r="R3886" s="13" t="e">
        <f>VLOOKUP(J3886,'[1]Nhân viên'!$E$20:$F$41,2,0)</f>
        <v>#REF!</v>
      </c>
    </row>
    <row r="3887" spans="1:18" hidden="1">
      <c r="A3887" s="11">
        <v>3889</v>
      </c>
      <c r="B3887" s="11">
        <f t="shared" si="183"/>
        <v>0</v>
      </c>
      <c r="E3887" s="13" t="e">
        <f>VLOOKUP(D3887,#REF!,2,0)</f>
        <v>#REF!</v>
      </c>
      <c r="H3887" s="13" t="e">
        <f>VLOOKUP(F3887,#REF!,2,0)</f>
        <v>#REF!</v>
      </c>
      <c r="I3887" s="13" t="str">
        <f>VLOOKUP(F3887,'[1]Khách hàng'!$A$4:$F$2144,3,0)</f>
        <v>Số 1 đường số 17A, Khu phố 11, Phường Bình Trị Đông B, Quận Bình Tân, TP.HCM.</v>
      </c>
      <c r="J3887" s="13" t="e">
        <f>VLOOKUP(F3887,#REF!,5,0)</f>
        <v>#REF!</v>
      </c>
      <c r="M3887" s="13" t="e">
        <f>VLOOKUP(K3887,#REF!,2,0)</f>
        <v>#REF!</v>
      </c>
      <c r="N3887" s="17" t="e">
        <f>VLOOKUP(K3887,#REF!,6,0)</f>
        <v>#REF!</v>
      </c>
      <c r="O3887" s="17" t="e">
        <f t="shared" si="184"/>
        <v>#REF!</v>
      </c>
      <c r="P3887" s="22">
        <v>0.08</v>
      </c>
      <c r="Q3887" s="17" t="e">
        <f t="shared" si="185"/>
        <v>#REF!</v>
      </c>
      <c r="R3887" s="13" t="e">
        <f>VLOOKUP(J3887,'[1]Nhân viên'!$E$20:$F$41,2,0)</f>
        <v>#REF!</v>
      </c>
    </row>
    <row r="3888" spans="1:18" hidden="1">
      <c r="A3888" s="11">
        <v>3890</v>
      </c>
      <c r="B3888" s="11">
        <f t="shared" si="183"/>
        <v>0</v>
      </c>
      <c r="E3888" s="13" t="e">
        <f>VLOOKUP(D3888,#REF!,2,0)</f>
        <v>#REF!</v>
      </c>
      <c r="H3888" s="13" t="e">
        <f>VLOOKUP(F3888,#REF!,2,0)</f>
        <v>#REF!</v>
      </c>
      <c r="I3888" s="13" t="str">
        <f>VLOOKUP(F3888,'[1]Khách hàng'!$A$4:$F$2144,3,0)</f>
        <v>Số 1 đường số 17A, Khu phố 11, Phường Bình Trị Đông B, Quận Bình Tân, TP.HCM.</v>
      </c>
      <c r="J3888" s="13" t="e">
        <f>VLOOKUP(F3888,#REF!,5,0)</f>
        <v>#REF!</v>
      </c>
      <c r="M3888" s="13" t="e">
        <f>VLOOKUP(K3888,#REF!,2,0)</f>
        <v>#REF!</v>
      </c>
      <c r="N3888" s="17" t="e">
        <f>VLOOKUP(K3888,#REF!,6,0)</f>
        <v>#REF!</v>
      </c>
      <c r="O3888" s="17" t="e">
        <f t="shared" si="184"/>
        <v>#REF!</v>
      </c>
      <c r="P3888" s="22">
        <v>0.08</v>
      </c>
      <c r="Q3888" s="17" t="e">
        <f t="shared" si="185"/>
        <v>#REF!</v>
      </c>
      <c r="R3888" s="13" t="e">
        <f>VLOOKUP(J3888,'[1]Nhân viên'!$E$20:$F$41,2,0)</f>
        <v>#REF!</v>
      </c>
    </row>
    <row r="3889" spans="1:18" hidden="1">
      <c r="A3889" s="11">
        <v>3891</v>
      </c>
      <c r="B3889" s="11">
        <f t="shared" si="183"/>
        <v>0</v>
      </c>
      <c r="E3889" s="13" t="e">
        <f>VLOOKUP(D3889,#REF!,2,0)</f>
        <v>#REF!</v>
      </c>
      <c r="H3889" s="13" t="e">
        <f>VLOOKUP(F3889,#REF!,2,0)</f>
        <v>#REF!</v>
      </c>
      <c r="I3889" s="13" t="str">
        <f>VLOOKUP(F3889,'[1]Khách hàng'!$A$4:$F$2144,3,0)</f>
        <v>Số 1 đường số 17A, Khu phố 11, Phường Bình Trị Đông B, Quận Bình Tân, TP.HCM.</v>
      </c>
      <c r="J3889" s="13" t="e">
        <f>VLOOKUP(F3889,#REF!,5,0)</f>
        <v>#REF!</v>
      </c>
      <c r="M3889" s="13" t="e">
        <f>VLOOKUP(K3889,#REF!,2,0)</f>
        <v>#REF!</v>
      </c>
      <c r="N3889" s="17" t="e">
        <f>VLOOKUP(K3889,#REF!,6,0)</f>
        <v>#REF!</v>
      </c>
      <c r="O3889" s="17" t="e">
        <f t="shared" si="184"/>
        <v>#REF!</v>
      </c>
      <c r="P3889" s="22">
        <v>0.08</v>
      </c>
      <c r="Q3889" s="17" t="e">
        <f t="shared" si="185"/>
        <v>#REF!</v>
      </c>
      <c r="R3889" s="13" t="e">
        <f>VLOOKUP(J3889,'[1]Nhân viên'!$E$20:$F$41,2,0)</f>
        <v>#REF!</v>
      </c>
    </row>
    <row r="3890" spans="1:18" hidden="1">
      <c r="A3890" s="11">
        <v>3892</v>
      </c>
      <c r="B3890" s="11">
        <f t="shared" si="183"/>
        <v>0</v>
      </c>
      <c r="E3890" s="13" t="e">
        <f>VLOOKUP(D3890,#REF!,2,0)</f>
        <v>#REF!</v>
      </c>
      <c r="H3890" s="13" t="e">
        <f>VLOOKUP(F3890,#REF!,2,0)</f>
        <v>#REF!</v>
      </c>
      <c r="I3890" s="13" t="str">
        <f>VLOOKUP(F3890,'[1]Khách hàng'!$A$4:$F$2144,3,0)</f>
        <v>Số 1 đường số 17A, Khu phố 11, Phường Bình Trị Đông B, Quận Bình Tân, TP.HCM.</v>
      </c>
      <c r="J3890" s="13" t="e">
        <f>VLOOKUP(F3890,#REF!,5,0)</f>
        <v>#REF!</v>
      </c>
      <c r="M3890" s="13" t="e">
        <f>VLOOKUP(K3890,#REF!,2,0)</f>
        <v>#REF!</v>
      </c>
      <c r="N3890" s="17" t="e">
        <f>VLOOKUP(K3890,#REF!,6,0)</f>
        <v>#REF!</v>
      </c>
      <c r="O3890" s="17" t="e">
        <f t="shared" si="184"/>
        <v>#REF!</v>
      </c>
      <c r="P3890" s="22">
        <v>0.08</v>
      </c>
      <c r="Q3890" s="17" t="e">
        <f t="shared" si="185"/>
        <v>#REF!</v>
      </c>
      <c r="R3890" s="13" t="e">
        <f>VLOOKUP(J3890,'[1]Nhân viên'!$E$20:$F$41,2,0)</f>
        <v>#REF!</v>
      </c>
    </row>
    <row r="3891" spans="1:18" hidden="1">
      <c r="A3891" s="11">
        <v>3893</v>
      </c>
      <c r="B3891" s="11">
        <f t="shared" si="183"/>
        <v>0</v>
      </c>
      <c r="E3891" s="13" t="e">
        <f>VLOOKUP(D3891,#REF!,2,0)</f>
        <v>#REF!</v>
      </c>
      <c r="H3891" s="13" t="e">
        <f>VLOOKUP(F3891,#REF!,2,0)</f>
        <v>#REF!</v>
      </c>
      <c r="I3891" s="13" t="str">
        <f>VLOOKUP(F3891,'[1]Khách hàng'!$A$4:$F$2144,3,0)</f>
        <v>Số 1 đường số 17A, Khu phố 11, Phường Bình Trị Đông B, Quận Bình Tân, TP.HCM.</v>
      </c>
      <c r="J3891" s="13" t="e">
        <f>VLOOKUP(F3891,#REF!,5,0)</f>
        <v>#REF!</v>
      </c>
      <c r="M3891" s="13" t="e">
        <f>VLOOKUP(K3891,#REF!,2,0)</f>
        <v>#REF!</v>
      </c>
      <c r="N3891" s="17" t="e">
        <f>VLOOKUP(K3891,#REF!,6,0)</f>
        <v>#REF!</v>
      </c>
      <c r="O3891" s="17" t="e">
        <f t="shared" si="184"/>
        <v>#REF!</v>
      </c>
      <c r="P3891" s="22">
        <v>0.08</v>
      </c>
      <c r="Q3891" s="17" t="e">
        <f t="shared" si="185"/>
        <v>#REF!</v>
      </c>
      <c r="R3891" s="13" t="e">
        <f>VLOOKUP(J3891,'[1]Nhân viên'!$E$20:$F$41,2,0)</f>
        <v>#REF!</v>
      </c>
    </row>
    <row r="3892" spans="1:18" hidden="1">
      <c r="A3892" s="11">
        <v>3894</v>
      </c>
      <c r="B3892" s="11">
        <f t="shared" si="183"/>
        <v>0</v>
      </c>
      <c r="E3892" s="13" t="e">
        <f>VLOOKUP(D3892,#REF!,2,0)</f>
        <v>#REF!</v>
      </c>
      <c r="H3892" s="13" t="e">
        <f>VLOOKUP(F3892,#REF!,2,0)</f>
        <v>#REF!</v>
      </c>
      <c r="I3892" s="13" t="str">
        <f>VLOOKUP(F3892,'[1]Khách hàng'!$A$4:$F$2144,3,0)</f>
        <v>Số 1 đường số 17A, Khu phố 11, Phường Bình Trị Đông B, Quận Bình Tân, TP.HCM.</v>
      </c>
      <c r="J3892" s="13" t="e">
        <f>VLOOKUP(F3892,#REF!,5,0)</f>
        <v>#REF!</v>
      </c>
      <c r="M3892" s="13" t="e">
        <f>VLOOKUP(K3892,#REF!,2,0)</f>
        <v>#REF!</v>
      </c>
      <c r="N3892" s="17" t="e">
        <f>VLOOKUP(K3892,#REF!,6,0)</f>
        <v>#REF!</v>
      </c>
      <c r="O3892" s="17" t="e">
        <f t="shared" si="184"/>
        <v>#REF!</v>
      </c>
      <c r="P3892" s="22">
        <v>0.08</v>
      </c>
      <c r="Q3892" s="17" t="e">
        <f t="shared" si="185"/>
        <v>#REF!</v>
      </c>
      <c r="R3892" s="13" t="e">
        <f>VLOOKUP(J3892,'[1]Nhân viên'!$E$20:$F$41,2,0)</f>
        <v>#REF!</v>
      </c>
    </row>
    <row r="3893" spans="1:18" hidden="1">
      <c r="A3893" s="11">
        <v>3895</v>
      </c>
      <c r="B3893" s="11">
        <f t="shared" si="183"/>
        <v>0</v>
      </c>
      <c r="E3893" s="13" t="e">
        <f>VLOOKUP(D3893,#REF!,2,0)</f>
        <v>#REF!</v>
      </c>
      <c r="H3893" s="13" t="e">
        <f>VLOOKUP(F3893,#REF!,2,0)</f>
        <v>#REF!</v>
      </c>
      <c r="I3893" s="13" t="str">
        <f>VLOOKUP(F3893,'[1]Khách hàng'!$A$4:$F$2144,3,0)</f>
        <v>Số 1 đường số 17A, Khu phố 11, Phường Bình Trị Đông B, Quận Bình Tân, TP.HCM.</v>
      </c>
      <c r="J3893" s="13" t="e">
        <f>VLOOKUP(F3893,#REF!,5,0)</f>
        <v>#REF!</v>
      </c>
      <c r="M3893" s="13" t="e">
        <f>VLOOKUP(K3893,#REF!,2,0)</f>
        <v>#REF!</v>
      </c>
      <c r="N3893" s="17" t="e">
        <f>VLOOKUP(K3893,#REF!,6,0)</f>
        <v>#REF!</v>
      </c>
      <c r="O3893" s="17" t="e">
        <f t="shared" si="184"/>
        <v>#REF!</v>
      </c>
      <c r="P3893" s="22">
        <v>0.08</v>
      </c>
      <c r="Q3893" s="17" t="e">
        <f t="shared" si="185"/>
        <v>#REF!</v>
      </c>
      <c r="R3893" s="13" t="e">
        <f>VLOOKUP(J3893,'[1]Nhân viên'!$E$20:$F$41,2,0)</f>
        <v>#REF!</v>
      </c>
    </row>
    <row r="3894" spans="1:18" hidden="1">
      <c r="A3894" s="11">
        <v>3896</v>
      </c>
      <c r="B3894" s="11">
        <f t="shared" si="183"/>
        <v>0</v>
      </c>
      <c r="E3894" s="13" t="e">
        <f>VLOOKUP(D3894,#REF!,2,0)</f>
        <v>#REF!</v>
      </c>
      <c r="H3894" s="13" t="e">
        <f>VLOOKUP(F3894,#REF!,2,0)</f>
        <v>#REF!</v>
      </c>
      <c r="I3894" s="13" t="str">
        <f>VLOOKUP(F3894,'[1]Khách hàng'!$A$4:$F$2144,3,0)</f>
        <v>Số 1 đường số 17A, Khu phố 11, Phường Bình Trị Đông B, Quận Bình Tân, TP.HCM.</v>
      </c>
      <c r="J3894" s="13" t="e">
        <f>VLOOKUP(F3894,#REF!,5,0)</f>
        <v>#REF!</v>
      </c>
      <c r="M3894" s="13" t="e">
        <f>VLOOKUP(K3894,#REF!,2,0)</f>
        <v>#REF!</v>
      </c>
      <c r="N3894" s="17" t="e">
        <f>VLOOKUP(K3894,#REF!,6,0)</f>
        <v>#REF!</v>
      </c>
      <c r="O3894" s="17" t="e">
        <f t="shared" si="184"/>
        <v>#REF!</v>
      </c>
      <c r="P3894" s="22">
        <v>0.08</v>
      </c>
      <c r="Q3894" s="17" t="e">
        <f t="shared" si="185"/>
        <v>#REF!</v>
      </c>
      <c r="R3894" s="13" t="e">
        <f>VLOOKUP(J3894,'[1]Nhân viên'!$E$20:$F$41,2,0)</f>
        <v>#REF!</v>
      </c>
    </row>
    <row r="3895" spans="1:18" hidden="1">
      <c r="A3895" s="11">
        <v>3897</v>
      </c>
      <c r="B3895" s="11">
        <f t="shared" si="183"/>
        <v>0</v>
      </c>
      <c r="E3895" s="13" t="e">
        <f>VLOOKUP(D3895,#REF!,2,0)</f>
        <v>#REF!</v>
      </c>
      <c r="H3895" s="13" t="e">
        <f>VLOOKUP(F3895,#REF!,2,0)</f>
        <v>#REF!</v>
      </c>
      <c r="I3895" s="13" t="str">
        <f>VLOOKUP(F3895,'[1]Khách hàng'!$A$4:$F$2144,3,0)</f>
        <v>Số 1 đường số 17A, Khu phố 11, Phường Bình Trị Đông B, Quận Bình Tân, TP.HCM.</v>
      </c>
      <c r="J3895" s="13" t="e">
        <f>VLOOKUP(F3895,#REF!,5,0)</f>
        <v>#REF!</v>
      </c>
      <c r="M3895" s="13" t="e">
        <f>VLOOKUP(K3895,#REF!,2,0)</f>
        <v>#REF!</v>
      </c>
      <c r="N3895" s="17" t="e">
        <f>VLOOKUP(K3895,#REF!,6,0)</f>
        <v>#REF!</v>
      </c>
      <c r="O3895" s="17" t="e">
        <f t="shared" si="184"/>
        <v>#REF!</v>
      </c>
      <c r="P3895" s="22">
        <v>0.08</v>
      </c>
      <c r="Q3895" s="17" t="e">
        <f t="shared" si="185"/>
        <v>#REF!</v>
      </c>
      <c r="R3895" s="13" t="e">
        <f>VLOOKUP(J3895,'[1]Nhân viên'!$E$20:$F$41,2,0)</f>
        <v>#REF!</v>
      </c>
    </row>
    <row r="3896" spans="1:18" hidden="1">
      <c r="A3896" s="11">
        <v>3898</v>
      </c>
      <c r="B3896" s="11">
        <f t="shared" si="183"/>
        <v>0</v>
      </c>
      <c r="E3896" s="13" t="e">
        <f>VLOOKUP(D3896,#REF!,2,0)</f>
        <v>#REF!</v>
      </c>
      <c r="H3896" s="13" t="e">
        <f>VLOOKUP(F3896,#REF!,2,0)</f>
        <v>#REF!</v>
      </c>
      <c r="I3896" s="13" t="str">
        <f>VLOOKUP(F3896,'[1]Khách hàng'!$A$4:$F$2144,3,0)</f>
        <v>Số 1 đường số 17A, Khu phố 11, Phường Bình Trị Đông B, Quận Bình Tân, TP.HCM.</v>
      </c>
      <c r="J3896" s="13" t="e">
        <f>VLOOKUP(F3896,#REF!,5,0)</f>
        <v>#REF!</v>
      </c>
      <c r="M3896" s="13" t="e">
        <f>VLOOKUP(K3896,#REF!,2,0)</f>
        <v>#REF!</v>
      </c>
      <c r="N3896" s="17" t="e">
        <f>VLOOKUP(K3896,#REF!,6,0)</f>
        <v>#REF!</v>
      </c>
      <c r="O3896" s="17" t="e">
        <f t="shared" si="184"/>
        <v>#REF!</v>
      </c>
      <c r="P3896" s="22">
        <v>0.08</v>
      </c>
      <c r="Q3896" s="17" t="e">
        <f t="shared" si="185"/>
        <v>#REF!</v>
      </c>
      <c r="R3896" s="13" t="e">
        <f>VLOOKUP(J3896,'[1]Nhân viên'!$E$20:$F$41,2,0)</f>
        <v>#REF!</v>
      </c>
    </row>
    <row r="3897" spans="1:18" hidden="1">
      <c r="A3897" s="11">
        <v>3899</v>
      </c>
      <c r="B3897" s="11">
        <f t="shared" si="183"/>
        <v>0</v>
      </c>
      <c r="E3897" s="13" t="e">
        <f>VLOOKUP(D3897,#REF!,2,0)</f>
        <v>#REF!</v>
      </c>
      <c r="H3897" s="13" t="e">
        <f>VLOOKUP(F3897,#REF!,2,0)</f>
        <v>#REF!</v>
      </c>
      <c r="I3897" s="13" t="str">
        <f>VLOOKUP(F3897,'[1]Khách hàng'!$A$4:$F$2144,3,0)</f>
        <v>Số 1 đường số 17A, Khu phố 11, Phường Bình Trị Đông B, Quận Bình Tân, TP.HCM.</v>
      </c>
      <c r="J3897" s="13" t="e">
        <f>VLOOKUP(F3897,#REF!,5,0)</f>
        <v>#REF!</v>
      </c>
      <c r="M3897" s="13" t="e">
        <f>VLOOKUP(K3897,#REF!,2,0)</f>
        <v>#REF!</v>
      </c>
      <c r="N3897" s="17" t="e">
        <f>VLOOKUP(K3897,#REF!,6,0)</f>
        <v>#REF!</v>
      </c>
      <c r="O3897" s="17" t="e">
        <f t="shared" si="184"/>
        <v>#REF!</v>
      </c>
      <c r="P3897" s="22">
        <v>0.08</v>
      </c>
      <c r="Q3897" s="17" t="e">
        <f t="shared" si="185"/>
        <v>#REF!</v>
      </c>
      <c r="R3897" s="13" t="e">
        <f>VLOOKUP(J3897,'[1]Nhân viên'!$E$20:$F$41,2,0)</f>
        <v>#REF!</v>
      </c>
    </row>
    <row r="3898" spans="1:18" hidden="1">
      <c r="A3898" s="11">
        <v>3900</v>
      </c>
      <c r="B3898" s="11">
        <f t="shared" si="183"/>
        <v>0</v>
      </c>
      <c r="E3898" s="13" t="e">
        <f>VLOOKUP(D3898,#REF!,2,0)</f>
        <v>#REF!</v>
      </c>
      <c r="H3898" s="13" t="e">
        <f>VLOOKUP(F3898,#REF!,2,0)</f>
        <v>#REF!</v>
      </c>
      <c r="I3898" s="13" t="str">
        <f>VLOOKUP(F3898,'[1]Khách hàng'!$A$4:$F$2144,3,0)</f>
        <v>Số 1 đường số 17A, Khu phố 11, Phường Bình Trị Đông B, Quận Bình Tân, TP.HCM.</v>
      </c>
      <c r="J3898" s="13" t="e">
        <f>VLOOKUP(F3898,#REF!,5,0)</f>
        <v>#REF!</v>
      </c>
      <c r="M3898" s="13" t="e">
        <f>VLOOKUP(K3898,#REF!,2,0)</f>
        <v>#REF!</v>
      </c>
      <c r="N3898" s="17" t="e">
        <f>VLOOKUP(K3898,#REF!,6,0)</f>
        <v>#REF!</v>
      </c>
      <c r="O3898" s="17" t="e">
        <f t="shared" si="184"/>
        <v>#REF!</v>
      </c>
      <c r="P3898" s="22">
        <v>0.08</v>
      </c>
      <c r="Q3898" s="17" t="e">
        <f t="shared" si="185"/>
        <v>#REF!</v>
      </c>
      <c r="R3898" s="13" t="e">
        <f>VLOOKUP(J3898,'[1]Nhân viên'!$E$20:$F$41,2,0)</f>
        <v>#REF!</v>
      </c>
    </row>
    <row r="3899" spans="1:18" hidden="1">
      <c r="A3899" s="11">
        <v>3901</v>
      </c>
      <c r="B3899" s="11">
        <f t="shared" si="183"/>
        <v>0</v>
      </c>
      <c r="E3899" s="13" t="e">
        <f>VLOOKUP(D3899,#REF!,2,0)</f>
        <v>#REF!</v>
      </c>
      <c r="H3899" s="13" t="e">
        <f>VLOOKUP(F3899,#REF!,2,0)</f>
        <v>#REF!</v>
      </c>
      <c r="I3899" s="13" t="str">
        <f>VLOOKUP(F3899,'[1]Khách hàng'!$A$4:$F$2144,3,0)</f>
        <v>Số 1 đường số 17A, Khu phố 11, Phường Bình Trị Đông B, Quận Bình Tân, TP.HCM.</v>
      </c>
      <c r="J3899" s="13" t="e">
        <f>VLOOKUP(F3899,#REF!,5,0)</f>
        <v>#REF!</v>
      </c>
      <c r="M3899" s="13" t="e">
        <f>VLOOKUP(K3899,#REF!,2,0)</f>
        <v>#REF!</v>
      </c>
      <c r="N3899" s="17" t="e">
        <f>VLOOKUP(K3899,#REF!,6,0)</f>
        <v>#REF!</v>
      </c>
      <c r="O3899" s="17" t="e">
        <f t="shared" si="184"/>
        <v>#REF!</v>
      </c>
      <c r="P3899" s="22">
        <v>0.08</v>
      </c>
      <c r="Q3899" s="17" t="e">
        <f t="shared" si="185"/>
        <v>#REF!</v>
      </c>
      <c r="R3899" s="13" t="e">
        <f>VLOOKUP(J3899,'[1]Nhân viên'!$E$20:$F$41,2,0)</f>
        <v>#REF!</v>
      </c>
    </row>
    <row r="3900" spans="1:18" hidden="1">
      <c r="A3900" s="11">
        <v>3902</v>
      </c>
      <c r="B3900" s="11">
        <f t="shared" si="183"/>
        <v>0</v>
      </c>
      <c r="E3900" s="13" t="e">
        <f>VLOOKUP(D3900,#REF!,2,0)</f>
        <v>#REF!</v>
      </c>
      <c r="H3900" s="13" t="e">
        <f>VLOOKUP(F3900,#REF!,2,0)</f>
        <v>#REF!</v>
      </c>
      <c r="I3900" s="13" t="str">
        <f>VLOOKUP(F3900,'[1]Khách hàng'!$A$4:$F$2144,3,0)</f>
        <v>Số 1 đường số 17A, Khu phố 11, Phường Bình Trị Đông B, Quận Bình Tân, TP.HCM.</v>
      </c>
      <c r="J3900" s="13" t="e">
        <f>VLOOKUP(F3900,#REF!,5,0)</f>
        <v>#REF!</v>
      </c>
      <c r="M3900" s="13" t="e">
        <f>VLOOKUP(K3900,#REF!,2,0)</f>
        <v>#REF!</v>
      </c>
      <c r="N3900" s="17" t="e">
        <f>VLOOKUP(K3900,#REF!,6,0)</f>
        <v>#REF!</v>
      </c>
      <c r="O3900" s="17" t="e">
        <f t="shared" si="184"/>
        <v>#REF!</v>
      </c>
      <c r="P3900" s="22">
        <v>0.08</v>
      </c>
      <c r="Q3900" s="17" t="e">
        <f t="shared" si="185"/>
        <v>#REF!</v>
      </c>
      <c r="R3900" s="13" t="e">
        <f>VLOOKUP(J3900,'[1]Nhân viên'!$E$20:$F$41,2,0)</f>
        <v>#REF!</v>
      </c>
    </row>
    <row r="3901" spans="1:18" hidden="1">
      <c r="A3901" s="11">
        <v>3903</v>
      </c>
      <c r="B3901" s="11">
        <f t="shared" si="183"/>
        <v>0</v>
      </c>
      <c r="E3901" s="13" t="e">
        <f>VLOOKUP(D3901,#REF!,2,0)</f>
        <v>#REF!</v>
      </c>
      <c r="H3901" s="13" t="e">
        <f>VLOOKUP(F3901,#REF!,2,0)</f>
        <v>#REF!</v>
      </c>
      <c r="I3901" s="13" t="str">
        <f>VLOOKUP(F3901,'[1]Khách hàng'!$A$4:$F$2144,3,0)</f>
        <v>Số 1 đường số 17A, Khu phố 11, Phường Bình Trị Đông B, Quận Bình Tân, TP.HCM.</v>
      </c>
      <c r="J3901" s="13" t="e">
        <f>VLOOKUP(F3901,#REF!,5,0)</f>
        <v>#REF!</v>
      </c>
      <c r="M3901" s="13" t="e">
        <f>VLOOKUP(K3901,#REF!,2,0)</f>
        <v>#REF!</v>
      </c>
      <c r="N3901" s="17" t="e">
        <f>VLOOKUP(K3901,#REF!,6,0)</f>
        <v>#REF!</v>
      </c>
      <c r="O3901" s="17" t="e">
        <f t="shared" si="184"/>
        <v>#REF!</v>
      </c>
      <c r="P3901" s="22">
        <v>0.08</v>
      </c>
      <c r="Q3901" s="17" t="e">
        <f t="shared" si="185"/>
        <v>#REF!</v>
      </c>
      <c r="R3901" s="13" t="e">
        <f>VLOOKUP(J3901,'[1]Nhân viên'!$E$20:$F$41,2,0)</f>
        <v>#REF!</v>
      </c>
    </row>
    <row r="3902" spans="1:18" hidden="1">
      <c r="A3902" s="11">
        <v>3904</v>
      </c>
      <c r="B3902" s="11">
        <f t="shared" si="183"/>
        <v>0</v>
      </c>
      <c r="E3902" s="13" t="e">
        <f>VLOOKUP(D3902,#REF!,2,0)</f>
        <v>#REF!</v>
      </c>
      <c r="H3902" s="13" t="e">
        <f>VLOOKUP(F3902,#REF!,2,0)</f>
        <v>#REF!</v>
      </c>
      <c r="I3902" s="13" t="str">
        <f>VLOOKUP(F3902,'[1]Khách hàng'!$A$4:$F$2144,3,0)</f>
        <v>Số 1 đường số 17A, Khu phố 11, Phường Bình Trị Đông B, Quận Bình Tân, TP.HCM.</v>
      </c>
      <c r="J3902" s="13" t="e">
        <f>VLOOKUP(F3902,#REF!,5,0)</f>
        <v>#REF!</v>
      </c>
      <c r="M3902" s="13" t="e">
        <f>VLOOKUP(K3902,#REF!,2,0)</f>
        <v>#REF!</v>
      </c>
      <c r="N3902" s="17" t="e">
        <f>VLOOKUP(K3902,#REF!,6,0)</f>
        <v>#REF!</v>
      </c>
      <c r="O3902" s="17" t="e">
        <f t="shared" si="184"/>
        <v>#REF!</v>
      </c>
      <c r="P3902" s="22">
        <v>0.08</v>
      </c>
      <c r="Q3902" s="17" t="e">
        <f t="shared" si="185"/>
        <v>#REF!</v>
      </c>
      <c r="R3902" s="13" t="e">
        <f>VLOOKUP(J3902,'[1]Nhân viên'!$E$20:$F$41,2,0)</f>
        <v>#REF!</v>
      </c>
    </row>
    <row r="3903" spans="1:18" hidden="1">
      <c r="A3903" s="11">
        <v>3905</v>
      </c>
      <c r="B3903" s="11">
        <f t="shared" si="183"/>
        <v>0</v>
      </c>
      <c r="E3903" s="13" t="e">
        <f>VLOOKUP(D3903,#REF!,2,0)</f>
        <v>#REF!</v>
      </c>
      <c r="H3903" s="13" t="e">
        <f>VLOOKUP(F3903,#REF!,2,0)</f>
        <v>#REF!</v>
      </c>
      <c r="I3903" s="13" t="str">
        <f>VLOOKUP(F3903,'[1]Khách hàng'!$A$4:$F$2144,3,0)</f>
        <v>Số 1 đường số 17A, Khu phố 11, Phường Bình Trị Đông B, Quận Bình Tân, TP.HCM.</v>
      </c>
      <c r="J3903" s="13" t="e">
        <f>VLOOKUP(F3903,#REF!,5,0)</f>
        <v>#REF!</v>
      </c>
      <c r="M3903" s="13" t="e">
        <f>VLOOKUP(K3903,#REF!,2,0)</f>
        <v>#REF!</v>
      </c>
      <c r="N3903" s="17" t="e">
        <f>VLOOKUP(K3903,#REF!,6,0)</f>
        <v>#REF!</v>
      </c>
      <c r="O3903" s="17" t="e">
        <f t="shared" si="184"/>
        <v>#REF!</v>
      </c>
      <c r="P3903" s="22">
        <v>0.08</v>
      </c>
      <c r="Q3903" s="17" t="e">
        <f t="shared" si="185"/>
        <v>#REF!</v>
      </c>
      <c r="R3903" s="13" t="e">
        <f>VLOOKUP(J3903,'[1]Nhân viên'!$E$20:$F$41,2,0)</f>
        <v>#REF!</v>
      </c>
    </row>
    <row r="3904" spans="1:18" hidden="1">
      <c r="A3904" s="11">
        <v>3906</v>
      </c>
      <c r="B3904" s="11">
        <f t="shared" si="183"/>
        <v>0</v>
      </c>
      <c r="E3904" s="13" t="e">
        <f>VLOOKUP(D3904,#REF!,2,0)</f>
        <v>#REF!</v>
      </c>
      <c r="H3904" s="13" t="e">
        <f>VLOOKUP(F3904,#REF!,2,0)</f>
        <v>#REF!</v>
      </c>
      <c r="I3904" s="13" t="str">
        <f>VLOOKUP(F3904,'[1]Khách hàng'!$A$4:$F$2144,3,0)</f>
        <v>Số 1 đường số 17A, Khu phố 11, Phường Bình Trị Đông B, Quận Bình Tân, TP.HCM.</v>
      </c>
      <c r="J3904" s="13" t="e">
        <f>VLOOKUP(F3904,#REF!,5,0)</f>
        <v>#REF!</v>
      </c>
      <c r="M3904" s="13" t="e">
        <f>VLOOKUP(K3904,#REF!,2,0)</f>
        <v>#REF!</v>
      </c>
      <c r="N3904" s="17" t="e">
        <f>VLOOKUP(K3904,#REF!,6,0)</f>
        <v>#REF!</v>
      </c>
      <c r="O3904" s="17" t="e">
        <f t="shared" si="184"/>
        <v>#REF!</v>
      </c>
      <c r="P3904" s="22">
        <v>0.08</v>
      </c>
      <c r="Q3904" s="17" t="e">
        <f t="shared" si="185"/>
        <v>#REF!</v>
      </c>
      <c r="R3904" s="13" t="e">
        <f>VLOOKUP(J3904,'[1]Nhân viên'!$E$20:$F$41,2,0)</f>
        <v>#REF!</v>
      </c>
    </row>
    <row r="3905" spans="1:18" hidden="1">
      <c r="A3905" s="11">
        <v>3907</v>
      </c>
      <c r="B3905" s="11">
        <f t="shared" si="183"/>
        <v>0</v>
      </c>
      <c r="E3905" s="13" t="e">
        <f>VLOOKUP(D3905,#REF!,2,0)</f>
        <v>#REF!</v>
      </c>
      <c r="H3905" s="13" t="e">
        <f>VLOOKUP(F3905,#REF!,2,0)</f>
        <v>#REF!</v>
      </c>
      <c r="I3905" s="13" t="str">
        <f>VLOOKUP(F3905,'[1]Khách hàng'!$A$4:$F$2144,3,0)</f>
        <v>Số 1 đường số 17A, Khu phố 11, Phường Bình Trị Đông B, Quận Bình Tân, TP.HCM.</v>
      </c>
      <c r="J3905" s="13" t="e">
        <f>VLOOKUP(F3905,#REF!,5,0)</f>
        <v>#REF!</v>
      </c>
      <c r="M3905" s="13" t="e">
        <f>VLOOKUP(K3905,#REF!,2,0)</f>
        <v>#REF!</v>
      </c>
      <c r="N3905" s="17" t="e">
        <f>VLOOKUP(K3905,#REF!,6,0)</f>
        <v>#REF!</v>
      </c>
      <c r="O3905" s="17" t="e">
        <f t="shared" si="184"/>
        <v>#REF!</v>
      </c>
      <c r="P3905" s="22">
        <v>0.08</v>
      </c>
      <c r="Q3905" s="17" t="e">
        <f t="shared" si="185"/>
        <v>#REF!</v>
      </c>
      <c r="R3905" s="13" t="e">
        <f>VLOOKUP(J3905,'[1]Nhân viên'!$E$20:$F$41,2,0)</f>
        <v>#REF!</v>
      </c>
    </row>
    <row r="3906" spans="1:18" hidden="1">
      <c r="A3906" s="11">
        <v>3908</v>
      </c>
      <c r="B3906" s="11">
        <f t="shared" si="183"/>
        <v>0</v>
      </c>
      <c r="E3906" s="13" t="e">
        <f>VLOOKUP(D3906,#REF!,2,0)</f>
        <v>#REF!</v>
      </c>
      <c r="H3906" s="13" t="e">
        <f>VLOOKUP(F3906,#REF!,2,0)</f>
        <v>#REF!</v>
      </c>
      <c r="I3906" s="13" t="str">
        <f>VLOOKUP(F3906,'[1]Khách hàng'!$A$4:$F$2144,3,0)</f>
        <v>Số 1 đường số 17A, Khu phố 11, Phường Bình Trị Đông B, Quận Bình Tân, TP.HCM.</v>
      </c>
      <c r="J3906" s="13" t="e">
        <f>VLOOKUP(F3906,#REF!,5,0)</f>
        <v>#REF!</v>
      </c>
      <c r="M3906" s="13" t="e">
        <f>VLOOKUP(K3906,#REF!,2,0)</f>
        <v>#REF!</v>
      </c>
      <c r="N3906" s="17" t="e">
        <f>VLOOKUP(K3906,#REF!,6,0)</f>
        <v>#REF!</v>
      </c>
      <c r="O3906" s="17" t="e">
        <f t="shared" si="184"/>
        <v>#REF!</v>
      </c>
      <c r="P3906" s="22">
        <v>0.08</v>
      </c>
      <c r="Q3906" s="17" t="e">
        <f t="shared" si="185"/>
        <v>#REF!</v>
      </c>
      <c r="R3906" s="13" t="e">
        <f>VLOOKUP(J3906,'[1]Nhân viên'!$E$20:$F$41,2,0)</f>
        <v>#REF!</v>
      </c>
    </row>
    <row r="3907" spans="1:18" hidden="1">
      <c r="A3907" s="11">
        <v>3909</v>
      </c>
      <c r="B3907" s="11">
        <f t="shared" si="183"/>
        <v>0</v>
      </c>
      <c r="E3907" s="13" t="e">
        <f>VLOOKUP(D3907,#REF!,2,0)</f>
        <v>#REF!</v>
      </c>
      <c r="H3907" s="13" t="e">
        <f>VLOOKUP(F3907,#REF!,2,0)</f>
        <v>#REF!</v>
      </c>
      <c r="I3907" s="13" t="str">
        <f>VLOOKUP(F3907,'[1]Khách hàng'!$A$4:$F$2144,3,0)</f>
        <v>Số 1 đường số 17A, Khu phố 11, Phường Bình Trị Đông B, Quận Bình Tân, TP.HCM.</v>
      </c>
      <c r="J3907" s="13" t="e">
        <f>VLOOKUP(F3907,#REF!,5,0)</f>
        <v>#REF!</v>
      </c>
      <c r="M3907" s="13" t="e">
        <f>VLOOKUP(K3907,#REF!,2,0)</f>
        <v>#REF!</v>
      </c>
      <c r="N3907" s="17" t="e">
        <f>VLOOKUP(K3907,#REF!,6,0)</f>
        <v>#REF!</v>
      </c>
      <c r="O3907" s="17" t="e">
        <f t="shared" si="184"/>
        <v>#REF!</v>
      </c>
      <c r="P3907" s="22">
        <v>0.08</v>
      </c>
      <c r="Q3907" s="17" t="e">
        <f t="shared" si="185"/>
        <v>#REF!</v>
      </c>
      <c r="R3907" s="13" t="e">
        <f>VLOOKUP(J3907,'[1]Nhân viên'!$E$20:$F$41,2,0)</f>
        <v>#REF!</v>
      </c>
    </row>
    <row r="3908" spans="1:18" hidden="1">
      <c r="A3908" s="11">
        <v>3910</v>
      </c>
      <c r="B3908" s="11">
        <f t="shared" si="183"/>
        <v>0</v>
      </c>
      <c r="E3908" s="13" t="e">
        <f>VLOOKUP(D3908,#REF!,2,0)</f>
        <v>#REF!</v>
      </c>
      <c r="H3908" s="13" t="e">
        <f>VLOOKUP(F3908,#REF!,2,0)</f>
        <v>#REF!</v>
      </c>
      <c r="I3908" s="13" t="str">
        <f>VLOOKUP(F3908,'[1]Khách hàng'!$A$4:$F$2144,3,0)</f>
        <v>Số 1 đường số 17A, Khu phố 11, Phường Bình Trị Đông B, Quận Bình Tân, TP.HCM.</v>
      </c>
      <c r="J3908" s="13" t="e">
        <f>VLOOKUP(F3908,#REF!,5,0)</f>
        <v>#REF!</v>
      </c>
      <c r="M3908" s="13" t="e">
        <f>VLOOKUP(K3908,#REF!,2,0)</f>
        <v>#REF!</v>
      </c>
      <c r="N3908" s="17" t="e">
        <f>VLOOKUP(K3908,#REF!,6,0)</f>
        <v>#REF!</v>
      </c>
      <c r="O3908" s="17" t="e">
        <f t="shared" si="184"/>
        <v>#REF!</v>
      </c>
      <c r="P3908" s="22">
        <v>0.08</v>
      </c>
      <c r="Q3908" s="17" t="e">
        <f t="shared" si="185"/>
        <v>#REF!</v>
      </c>
      <c r="R3908" s="13" t="e">
        <f>VLOOKUP(J3908,'[1]Nhân viên'!$E$20:$F$41,2,0)</f>
        <v>#REF!</v>
      </c>
    </row>
    <row r="3909" spans="1:18" hidden="1">
      <c r="A3909" s="11">
        <v>3911</v>
      </c>
      <c r="B3909" s="11">
        <f t="shared" si="183"/>
        <v>0</v>
      </c>
      <c r="E3909" s="13" t="e">
        <f>VLOOKUP(D3909,#REF!,2,0)</f>
        <v>#REF!</v>
      </c>
      <c r="H3909" s="13" t="e">
        <f>VLOOKUP(F3909,#REF!,2,0)</f>
        <v>#REF!</v>
      </c>
      <c r="I3909" s="13" t="str">
        <f>VLOOKUP(F3909,'[1]Khách hàng'!$A$4:$F$2144,3,0)</f>
        <v>Số 1 đường số 17A, Khu phố 11, Phường Bình Trị Đông B, Quận Bình Tân, TP.HCM.</v>
      </c>
      <c r="J3909" s="13" t="e">
        <f>VLOOKUP(F3909,#REF!,5,0)</f>
        <v>#REF!</v>
      </c>
      <c r="M3909" s="13" t="e">
        <f>VLOOKUP(K3909,#REF!,2,0)</f>
        <v>#REF!</v>
      </c>
      <c r="N3909" s="17" t="e">
        <f>VLOOKUP(K3909,#REF!,6,0)</f>
        <v>#REF!</v>
      </c>
      <c r="O3909" s="17" t="e">
        <f t="shared" si="184"/>
        <v>#REF!</v>
      </c>
      <c r="P3909" s="22">
        <v>0.08</v>
      </c>
      <c r="Q3909" s="17" t="e">
        <f t="shared" si="185"/>
        <v>#REF!</v>
      </c>
      <c r="R3909" s="13" t="e">
        <f>VLOOKUP(J3909,'[1]Nhân viên'!$E$20:$F$41,2,0)</f>
        <v>#REF!</v>
      </c>
    </row>
    <row r="3910" spans="1:18" hidden="1">
      <c r="A3910" s="11">
        <v>3912</v>
      </c>
      <c r="B3910" s="11">
        <f t="shared" si="183"/>
        <v>0</v>
      </c>
      <c r="E3910" s="13" t="e">
        <f>VLOOKUP(D3910,#REF!,2,0)</f>
        <v>#REF!</v>
      </c>
      <c r="H3910" s="13" t="e">
        <f>VLOOKUP(F3910,#REF!,2,0)</f>
        <v>#REF!</v>
      </c>
      <c r="I3910" s="13" t="str">
        <f>VLOOKUP(F3910,'[1]Khách hàng'!$A$4:$F$2144,3,0)</f>
        <v>Số 1 đường số 17A, Khu phố 11, Phường Bình Trị Đông B, Quận Bình Tân, TP.HCM.</v>
      </c>
      <c r="J3910" s="13" t="e">
        <f>VLOOKUP(F3910,#REF!,5,0)</f>
        <v>#REF!</v>
      </c>
      <c r="M3910" s="13" t="e">
        <f>VLOOKUP(K3910,#REF!,2,0)</f>
        <v>#REF!</v>
      </c>
      <c r="N3910" s="17" t="e">
        <f>VLOOKUP(K3910,#REF!,6,0)</f>
        <v>#REF!</v>
      </c>
      <c r="O3910" s="17" t="e">
        <f t="shared" si="184"/>
        <v>#REF!</v>
      </c>
      <c r="P3910" s="22">
        <v>0.08</v>
      </c>
      <c r="Q3910" s="17" t="e">
        <f t="shared" si="185"/>
        <v>#REF!</v>
      </c>
      <c r="R3910" s="13" t="e">
        <f>VLOOKUP(J3910,'[1]Nhân viên'!$E$20:$F$41,2,0)</f>
        <v>#REF!</v>
      </c>
    </row>
    <row r="3911" spans="1:18" hidden="1">
      <c r="A3911" s="11">
        <v>3913</v>
      </c>
      <c r="B3911" s="11">
        <f t="shared" si="183"/>
        <v>0</v>
      </c>
      <c r="E3911" s="13" t="e">
        <f>VLOOKUP(D3911,#REF!,2,0)</f>
        <v>#REF!</v>
      </c>
      <c r="H3911" s="13" t="e">
        <f>VLOOKUP(F3911,#REF!,2,0)</f>
        <v>#REF!</v>
      </c>
      <c r="I3911" s="13" t="str">
        <f>VLOOKUP(F3911,'[1]Khách hàng'!$A$4:$F$2144,3,0)</f>
        <v>Số 1 đường số 17A, Khu phố 11, Phường Bình Trị Đông B, Quận Bình Tân, TP.HCM.</v>
      </c>
      <c r="J3911" s="13" t="e">
        <f>VLOOKUP(F3911,#REF!,5,0)</f>
        <v>#REF!</v>
      </c>
      <c r="M3911" s="13" t="e">
        <f>VLOOKUP(K3911,#REF!,2,0)</f>
        <v>#REF!</v>
      </c>
      <c r="N3911" s="17" t="e">
        <f>VLOOKUP(K3911,#REF!,6,0)</f>
        <v>#REF!</v>
      </c>
      <c r="O3911" s="17" t="e">
        <f t="shared" si="184"/>
        <v>#REF!</v>
      </c>
      <c r="P3911" s="22">
        <v>0.08</v>
      </c>
      <c r="Q3911" s="17" t="e">
        <f t="shared" si="185"/>
        <v>#REF!</v>
      </c>
      <c r="R3911" s="13" t="e">
        <f>VLOOKUP(J3911,'[1]Nhân viên'!$E$20:$F$41,2,0)</f>
        <v>#REF!</v>
      </c>
    </row>
    <row r="3912" spans="1:18" hidden="1">
      <c r="A3912" s="11">
        <v>3914</v>
      </c>
      <c r="B3912" s="11">
        <f t="shared" si="183"/>
        <v>0</v>
      </c>
      <c r="E3912" s="13" t="e">
        <f>VLOOKUP(D3912,#REF!,2,0)</f>
        <v>#REF!</v>
      </c>
      <c r="H3912" s="13" t="e">
        <f>VLOOKUP(F3912,#REF!,2,0)</f>
        <v>#REF!</v>
      </c>
      <c r="I3912" s="13" t="str">
        <f>VLOOKUP(F3912,'[1]Khách hàng'!$A$4:$F$2144,3,0)</f>
        <v>Số 1 đường số 17A, Khu phố 11, Phường Bình Trị Đông B, Quận Bình Tân, TP.HCM.</v>
      </c>
      <c r="J3912" s="13" t="e">
        <f>VLOOKUP(F3912,#REF!,5,0)</f>
        <v>#REF!</v>
      </c>
      <c r="M3912" s="13" t="e">
        <f>VLOOKUP(K3912,#REF!,2,0)</f>
        <v>#REF!</v>
      </c>
      <c r="N3912" s="17" t="e">
        <f>VLOOKUP(K3912,#REF!,6,0)</f>
        <v>#REF!</v>
      </c>
      <c r="O3912" s="17" t="e">
        <f t="shared" si="184"/>
        <v>#REF!</v>
      </c>
      <c r="P3912" s="22">
        <v>0.08</v>
      </c>
      <c r="Q3912" s="17" t="e">
        <f t="shared" si="185"/>
        <v>#REF!</v>
      </c>
      <c r="R3912" s="13" t="e">
        <f>VLOOKUP(J3912,'[1]Nhân viên'!$E$20:$F$41,2,0)</f>
        <v>#REF!</v>
      </c>
    </row>
    <row r="3913" spans="1:18" hidden="1">
      <c r="A3913" s="11">
        <v>3915</v>
      </c>
      <c r="B3913" s="11">
        <f t="shared" si="183"/>
        <v>0</v>
      </c>
      <c r="E3913" s="13" t="e">
        <f>VLOOKUP(D3913,#REF!,2,0)</f>
        <v>#REF!</v>
      </c>
      <c r="H3913" s="13" t="e">
        <f>VLOOKUP(F3913,#REF!,2,0)</f>
        <v>#REF!</v>
      </c>
      <c r="I3913" s="13" t="str">
        <f>VLOOKUP(F3913,'[1]Khách hàng'!$A$4:$F$2144,3,0)</f>
        <v>Số 1 đường số 17A, Khu phố 11, Phường Bình Trị Đông B, Quận Bình Tân, TP.HCM.</v>
      </c>
      <c r="J3913" s="13" t="e">
        <f>VLOOKUP(F3913,#REF!,5,0)</f>
        <v>#REF!</v>
      </c>
      <c r="M3913" s="13" t="e">
        <f>VLOOKUP(K3913,#REF!,2,0)</f>
        <v>#REF!</v>
      </c>
      <c r="N3913" s="17" t="e">
        <f>VLOOKUP(K3913,#REF!,6,0)</f>
        <v>#REF!</v>
      </c>
      <c r="O3913" s="17" t="e">
        <f t="shared" si="184"/>
        <v>#REF!</v>
      </c>
      <c r="P3913" s="22">
        <v>0.08</v>
      </c>
      <c r="Q3913" s="17" t="e">
        <f t="shared" si="185"/>
        <v>#REF!</v>
      </c>
      <c r="R3913" s="13" t="e">
        <f>VLOOKUP(J3913,'[1]Nhân viên'!$E$20:$F$41,2,0)</f>
        <v>#REF!</v>
      </c>
    </row>
    <row r="3914" spans="1:18" hidden="1">
      <c r="A3914" s="11">
        <v>3916</v>
      </c>
      <c r="B3914" s="11">
        <f t="shared" si="183"/>
        <v>0</v>
      </c>
      <c r="E3914" s="13" t="e">
        <f>VLOOKUP(D3914,#REF!,2,0)</f>
        <v>#REF!</v>
      </c>
      <c r="H3914" s="13" t="e">
        <f>VLOOKUP(F3914,#REF!,2,0)</f>
        <v>#REF!</v>
      </c>
      <c r="I3914" s="13" t="str">
        <f>VLOOKUP(F3914,'[1]Khách hàng'!$A$4:$F$2144,3,0)</f>
        <v>Số 1 đường số 17A, Khu phố 11, Phường Bình Trị Đông B, Quận Bình Tân, TP.HCM.</v>
      </c>
      <c r="J3914" s="13" t="e">
        <f>VLOOKUP(F3914,#REF!,5,0)</f>
        <v>#REF!</v>
      </c>
      <c r="M3914" s="13" t="e">
        <f>VLOOKUP(K3914,#REF!,2,0)</f>
        <v>#REF!</v>
      </c>
      <c r="N3914" s="17" t="e">
        <f>VLOOKUP(K3914,#REF!,6,0)</f>
        <v>#REF!</v>
      </c>
      <c r="O3914" s="17" t="e">
        <f t="shared" si="184"/>
        <v>#REF!</v>
      </c>
      <c r="P3914" s="22">
        <v>0.08</v>
      </c>
      <c r="Q3914" s="17" t="e">
        <f t="shared" si="185"/>
        <v>#REF!</v>
      </c>
      <c r="R3914" s="13" t="e">
        <f>VLOOKUP(J3914,'[1]Nhân viên'!$E$20:$F$41,2,0)</f>
        <v>#REF!</v>
      </c>
    </row>
    <row r="3915" spans="1:18" hidden="1">
      <c r="A3915" s="11">
        <v>3917</v>
      </c>
      <c r="B3915" s="11">
        <f t="shared" si="183"/>
        <v>0</v>
      </c>
      <c r="E3915" s="13" t="e">
        <f>VLOOKUP(D3915,#REF!,2,0)</f>
        <v>#REF!</v>
      </c>
      <c r="H3915" s="13" t="e">
        <f>VLOOKUP(F3915,#REF!,2,0)</f>
        <v>#REF!</v>
      </c>
      <c r="I3915" s="13" t="str">
        <f>VLOOKUP(F3915,'[1]Khách hàng'!$A$4:$F$2144,3,0)</f>
        <v>Số 1 đường số 17A, Khu phố 11, Phường Bình Trị Đông B, Quận Bình Tân, TP.HCM.</v>
      </c>
      <c r="J3915" s="13" t="e">
        <f>VLOOKUP(F3915,#REF!,5,0)</f>
        <v>#REF!</v>
      </c>
      <c r="M3915" s="13" t="e">
        <f>VLOOKUP(K3915,#REF!,2,0)</f>
        <v>#REF!</v>
      </c>
      <c r="N3915" s="17" t="e">
        <f>VLOOKUP(K3915,#REF!,6,0)</f>
        <v>#REF!</v>
      </c>
      <c r="O3915" s="17" t="e">
        <f t="shared" si="184"/>
        <v>#REF!</v>
      </c>
      <c r="P3915" s="22">
        <v>0.08</v>
      </c>
      <c r="Q3915" s="17" t="e">
        <f t="shared" si="185"/>
        <v>#REF!</v>
      </c>
      <c r="R3915" s="13" t="e">
        <f>VLOOKUP(J3915,'[1]Nhân viên'!$E$20:$F$41,2,0)</f>
        <v>#REF!</v>
      </c>
    </row>
    <row r="3916" spans="1:18" hidden="1">
      <c r="A3916" s="11">
        <v>3918</v>
      </c>
      <c r="B3916" s="11">
        <f t="shared" si="183"/>
        <v>0</v>
      </c>
      <c r="E3916" s="13" t="e">
        <f>VLOOKUP(D3916,#REF!,2,0)</f>
        <v>#REF!</v>
      </c>
      <c r="H3916" s="13" t="e">
        <f>VLOOKUP(F3916,#REF!,2,0)</f>
        <v>#REF!</v>
      </c>
      <c r="I3916" s="13" t="str">
        <f>VLOOKUP(F3916,'[1]Khách hàng'!$A$4:$F$2144,3,0)</f>
        <v>Số 1 đường số 17A, Khu phố 11, Phường Bình Trị Đông B, Quận Bình Tân, TP.HCM.</v>
      </c>
      <c r="J3916" s="13" t="e">
        <f>VLOOKUP(F3916,#REF!,5,0)</f>
        <v>#REF!</v>
      </c>
      <c r="M3916" s="13" t="e">
        <f>VLOOKUP(K3916,#REF!,2,0)</f>
        <v>#REF!</v>
      </c>
      <c r="N3916" s="17" t="e">
        <f>VLOOKUP(K3916,#REF!,6,0)</f>
        <v>#REF!</v>
      </c>
      <c r="O3916" s="17" t="e">
        <f t="shared" si="184"/>
        <v>#REF!</v>
      </c>
      <c r="P3916" s="22">
        <v>0.08</v>
      </c>
      <c r="Q3916" s="17" t="e">
        <f t="shared" si="185"/>
        <v>#REF!</v>
      </c>
      <c r="R3916" s="13" t="e">
        <f>VLOOKUP(J3916,'[1]Nhân viên'!$E$20:$F$41,2,0)</f>
        <v>#REF!</v>
      </c>
    </row>
    <row r="3917" spans="1:18" hidden="1">
      <c r="A3917" s="11">
        <v>3919</v>
      </c>
      <c r="B3917" s="11">
        <f t="shared" si="183"/>
        <v>0</v>
      </c>
      <c r="E3917" s="13" t="e">
        <f>VLOOKUP(D3917,#REF!,2,0)</f>
        <v>#REF!</v>
      </c>
      <c r="H3917" s="13" t="e">
        <f>VLOOKUP(F3917,#REF!,2,0)</f>
        <v>#REF!</v>
      </c>
      <c r="I3917" s="13" t="str">
        <f>VLOOKUP(F3917,'[1]Khách hàng'!$A$4:$F$2144,3,0)</f>
        <v>Số 1 đường số 17A, Khu phố 11, Phường Bình Trị Đông B, Quận Bình Tân, TP.HCM.</v>
      </c>
      <c r="J3917" s="13" t="e">
        <f>VLOOKUP(F3917,#REF!,5,0)</f>
        <v>#REF!</v>
      </c>
      <c r="M3917" s="13" t="e">
        <f>VLOOKUP(K3917,#REF!,2,0)</f>
        <v>#REF!</v>
      </c>
      <c r="N3917" s="17" t="e">
        <f>VLOOKUP(K3917,#REF!,6,0)</f>
        <v>#REF!</v>
      </c>
      <c r="O3917" s="17" t="e">
        <f t="shared" si="184"/>
        <v>#REF!</v>
      </c>
      <c r="P3917" s="22">
        <v>0.08</v>
      </c>
      <c r="Q3917" s="17" t="e">
        <f t="shared" si="185"/>
        <v>#REF!</v>
      </c>
      <c r="R3917" s="13" t="e">
        <f>VLOOKUP(J3917,'[1]Nhân viên'!$E$20:$F$41,2,0)</f>
        <v>#REF!</v>
      </c>
    </row>
    <row r="3918" spans="1:18" hidden="1">
      <c r="A3918" s="11">
        <v>3920</v>
      </c>
      <c r="B3918" s="11">
        <f t="shared" si="183"/>
        <v>0</v>
      </c>
      <c r="E3918" s="13" t="e">
        <f>VLOOKUP(D3918,#REF!,2,0)</f>
        <v>#REF!</v>
      </c>
      <c r="H3918" s="13" t="e">
        <f>VLOOKUP(F3918,#REF!,2,0)</f>
        <v>#REF!</v>
      </c>
      <c r="I3918" s="13" t="str">
        <f>VLOOKUP(F3918,'[1]Khách hàng'!$A$4:$F$2144,3,0)</f>
        <v>Số 1 đường số 17A, Khu phố 11, Phường Bình Trị Đông B, Quận Bình Tân, TP.HCM.</v>
      </c>
      <c r="J3918" s="13" t="e">
        <f>VLOOKUP(F3918,#REF!,5,0)</f>
        <v>#REF!</v>
      </c>
      <c r="M3918" s="13" t="e">
        <f>VLOOKUP(K3918,#REF!,2,0)</f>
        <v>#REF!</v>
      </c>
      <c r="N3918" s="17" t="e">
        <f>VLOOKUP(K3918,#REF!,6,0)</f>
        <v>#REF!</v>
      </c>
      <c r="O3918" s="17" t="e">
        <f t="shared" si="184"/>
        <v>#REF!</v>
      </c>
      <c r="P3918" s="22">
        <v>0.08</v>
      </c>
      <c r="Q3918" s="17" t="e">
        <f t="shared" si="185"/>
        <v>#REF!</v>
      </c>
      <c r="R3918" s="13" t="e">
        <f>VLOOKUP(J3918,'[1]Nhân viên'!$E$20:$F$41,2,0)</f>
        <v>#REF!</v>
      </c>
    </row>
    <row r="3919" spans="1:18" hidden="1">
      <c r="A3919" s="11">
        <v>3921</v>
      </c>
      <c r="B3919" s="11">
        <f t="shared" si="183"/>
        <v>0</v>
      </c>
      <c r="E3919" s="13" t="e">
        <f>VLOOKUP(D3919,#REF!,2,0)</f>
        <v>#REF!</v>
      </c>
      <c r="H3919" s="13" t="e">
        <f>VLOOKUP(F3919,#REF!,2,0)</f>
        <v>#REF!</v>
      </c>
      <c r="I3919" s="13" t="str">
        <f>VLOOKUP(F3919,'[1]Khách hàng'!$A$4:$F$2144,3,0)</f>
        <v>Số 1 đường số 17A, Khu phố 11, Phường Bình Trị Đông B, Quận Bình Tân, TP.HCM.</v>
      </c>
      <c r="J3919" s="13" t="e">
        <f>VLOOKUP(F3919,#REF!,5,0)</f>
        <v>#REF!</v>
      </c>
      <c r="M3919" s="13" t="e">
        <f>VLOOKUP(K3919,#REF!,2,0)</f>
        <v>#REF!</v>
      </c>
      <c r="N3919" s="17" t="e">
        <f>VLOOKUP(K3919,#REF!,6,0)</f>
        <v>#REF!</v>
      </c>
      <c r="O3919" s="17" t="e">
        <f t="shared" si="184"/>
        <v>#REF!</v>
      </c>
      <c r="P3919" s="22">
        <v>0.08</v>
      </c>
      <c r="Q3919" s="17" t="e">
        <f t="shared" si="185"/>
        <v>#REF!</v>
      </c>
      <c r="R3919" s="13" t="e">
        <f>VLOOKUP(J3919,'[1]Nhân viên'!$E$20:$F$41,2,0)</f>
        <v>#REF!</v>
      </c>
    </row>
    <row r="3920" spans="1:18" hidden="1">
      <c r="A3920" s="11">
        <v>3922</v>
      </c>
      <c r="B3920" s="11">
        <f t="shared" si="183"/>
        <v>0</v>
      </c>
      <c r="E3920" s="13" t="e">
        <f>VLOOKUP(D3920,#REF!,2,0)</f>
        <v>#REF!</v>
      </c>
      <c r="H3920" s="13" t="e">
        <f>VLOOKUP(F3920,#REF!,2,0)</f>
        <v>#REF!</v>
      </c>
      <c r="I3920" s="13" t="str">
        <f>VLOOKUP(F3920,'[1]Khách hàng'!$A$4:$F$2144,3,0)</f>
        <v>Số 1 đường số 17A, Khu phố 11, Phường Bình Trị Đông B, Quận Bình Tân, TP.HCM.</v>
      </c>
      <c r="J3920" s="13" t="e">
        <f>VLOOKUP(F3920,#REF!,5,0)</f>
        <v>#REF!</v>
      </c>
      <c r="M3920" s="13" t="e">
        <f>VLOOKUP(K3920,#REF!,2,0)</f>
        <v>#REF!</v>
      </c>
      <c r="N3920" s="17" t="e">
        <f>VLOOKUP(K3920,#REF!,6,0)</f>
        <v>#REF!</v>
      </c>
      <c r="O3920" s="17" t="e">
        <f t="shared" si="184"/>
        <v>#REF!</v>
      </c>
      <c r="P3920" s="22">
        <v>0.08</v>
      </c>
      <c r="Q3920" s="17" t="e">
        <f t="shared" si="185"/>
        <v>#REF!</v>
      </c>
      <c r="R3920" s="13" t="e">
        <f>VLOOKUP(J3920,'[1]Nhân viên'!$E$20:$F$41,2,0)</f>
        <v>#REF!</v>
      </c>
    </row>
    <row r="3921" spans="1:18" hidden="1">
      <c r="A3921" s="11">
        <v>3923</v>
      </c>
      <c r="B3921" s="11">
        <f t="shared" si="183"/>
        <v>0</v>
      </c>
      <c r="E3921" s="13" t="e">
        <f>VLOOKUP(D3921,#REF!,2,0)</f>
        <v>#REF!</v>
      </c>
      <c r="H3921" s="13" t="e">
        <f>VLOOKUP(F3921,#REF!,2,0)</f>
        <v>#REF!</v>
      </c>
      <c r="I3921" s="13" t="str">
        <f>VLOOKUP(F3921,'[1]Khách hàng'!$A$4:$F$2144,3,0)</f>
        <v>Số 1 đường số 17A, Khu phố 11, Phường Bình Trị Đông B, Quận Bình Tân, TP.HCM.</v>
      </c>
      <c r="J3921" s="13" t="e">
        <f>VLOOKUP(F3921,#REF!,5,0)</f>
        <v>#REF!</v>
      </c>
      <c r="M3921" s="13" t="e">
        <f>VLOOKUP(K3921,#REF!,2,0)</f>
        <v>#REF!</v>
      </c>
      <c r="N3921" s="17" t="e">
        <f>VLOOKUP(K3921,#REF!,6,0)</f>
        <v>#REF!</v>
      </c>
      <c r="O3921" s="17" t="e">
        <f t="shared" si="184"/>
        <v>#REF!</v>
      </c>
      <c r="P3921" s="22">
        <v>0.08</v>
      </c>
      <c r="Q3921" s="17" t="e">
        <f t="shared" si="185"/>
        <v>#REF!</v>
      </c>
      <c r="R3921" s="13" t="e">
        <f>VLOOKUP(J3921,'[1]Nhân viên'!$E$20:$F$41,2,0)</f>
        <v>#REF!</v>
      </c>
    </row>
    <row r="3922" spans="1:18" hidden="1">
      <c r="A3922" s="11">
        <v>3924</v>
      </c>
      <c r="B3922" s="11">
        <f t="shared" si="183"/>
        <v>0</v>
      </c>
      <c r="E3922" s="13" t="e">
        <f>VLOOKUP(D3922,#REF!,2,0)</f>
        <v>#REF!</v>
      </c>
      <c r="H3922" s="13" t="e">
        <f>VLOOKUP(F3922,#REF!,2,0)</f>
        <v>#REF!</v>
      </c>
      <c r="I3922" s="13" t="str">
        <f>VLOOKUP(F3922,'[1]Khách hàng'!$A$4:$F$2144,3,0)</f>
        <v>Số 1 đường số 17A, Khu phố 11, Phường Bình Trị Đông B, Quận Bình Tân, TP.HCM.</v>
      </c>
      <c r="J3922" s="13" t="e">
        <f>VLOOKUP(F3922,#REF!,5,0)</f>
        <v>#REF!</v>
      </c>
      <c r="M3922" s="13" t="e">
        <f>VLOOKUP(K3922,#REF!,2,0)</f>
        <v>#REF!</v>
      </c>
      <c r="N3922" s="17" t="e">
        <f>VLOOKUP(K3922,#REF!,6,0)</f>
        <v>#REF!</v>
      </c>
      <c r="O3922" s="17" t="e">
        <f t="shared" si="184"/>
        <v>#REF!</v>
      </c>
      <c r="P3922" s="22">
        <v>0.08</v>
      </c>
      <c r="Q3922" s="17" t="e">
        <f t="shared" si="185"/>
        <v>#REF!</v>
      </c>
      <c r="R3922" s="13" t="e">
        <f>VLOOKUP(J3922,'[1]Nhân viên'!$E$20:$F$41,2,0)</f>
        <v>#REF!</v>
      </c>
    </row>
    <row r="3923" spans="1:18" hidden="1">
      <c r="A3923" s="11">
        <v>3925</v>
      </c>
      <c r="B3923" s="11">
        <f t="shared" si="183"/>
        <v>0</v>
      </c>
      <c r="E3923" s="13" t="e">
        <f>VLOOKUP(D3923,#REF!,2,0)</f>
        <v>#REF!</v>
      </c>
      <c r="H3923" s="13" t="e">
        <f>VLOOKUP(F3923,#REF!,2,0)</f>
        <v>#REF!</v>
      </c>
      <c r="I3923" s="13" t="str">
        <f>VLOOKUP(F3923,'[1]Khách hàng'!$A$4:$F$2144,3,0)</f>
        <v>Số 1 đường số 17A, Khu phố 11, Phường Bình Trị Đông B, Quận Bình Tân, TP.HCM.</v>
      </c>
      <c r="J3923" s="13" t="e">
        <f>VLOOKUP(F3923,#REF!,5,0)</f>
        <v>#REF!</v>
      </c>
      <c r="M3923" s="13" t="e">
        <f>VLOOKUP(K3923,#REF!,2,0)</f>
        <v>#REF!</v>
      </c>
      <c r="N3923" s="17" t="e">
        <f>VLOOKUP(K3923,#REF!,6,0)</f>
        <v>#REF!</v>
      </c>
      <c r="O3923" s="17" t="e">
        <f t="shared" si="184"/>
        <v>#REF!</v>
      </c>
      <c r="P3923" s="22">
        <v>0.08</v>
      </c>
      <c r="Q3923" s="17" t="e">
        <f t="shared" si="185"/>
        <v>#REF!</v>
      </c>
      <c r="R3923" s="13" t="e">
        <f>VLOOKUP(J3923,'[1]Nhân viên'!$E$20:$F$41,2,0)</f>
        <v>#REF!</v>
      </c>
    </row>
    <row r="3924" spans="1:18" hidden="1">
      <c r="A3924" s="11">
        <v>3926</v>
      </c>
      <c r="B3924" s="11">
        <f t="shared" si="183"/>
        <v>0</v>
      </c>
      <c r="E3924" s="13" t="e">
        <f>VLOOKUP(D3924,#REF!,2,0)</f>
        <v>#REF!</v>
      </c>
      <c r="H3924" s="13" t="e">
        <f>VLOOKUP(F3924,#REF!,2,0)</f>
        <v>#REF!</v>
      </c>
      <c r="I3924" s="13" t="str">
        <f>VLOOKUP(F3924,'[1]Khách hàng'!$A$4:$F$2144,3,0)</f>
        <v>Số 1 đường số 17A, Khu phố 11, Phường Bình Trị Đông B, Quận Bình Tân, TP.HCM.</v>
      </c>
      <c r="J3924" s="13" t="e">
        <f>VLOOKUP(F3924,#REF!,5,0)</f>
        <v>#REF!</v>
      </c>
      <c r="M3924" s="13" t="e">
        <f>VLOOKUP(K3924,#REF!,2,0)</f>
        <v>#REF!</v>
      </c>
      <c r="N3924" s="17" t="e">
        <f>VLOOKUP(K3924,#REF!,6,0)</f>
        <v>#REF!</v>
      </c>
      <c r="O3924" s="17" t="e">
        <f t="shared" si="184"/>
        <v>#REF!</v>
      </c>
      <c r="P3924" s="22">
        <v>0.08</v>
      </c>
      <c r="Q3924" s="17" t="e">
        <f t="shared" si="185"/>
        <v>#REF!</v>
      </c>
      <c r="R3924" s="13" t="e">
        <f>VLOOKUP(J3924,'[1]Nhân viên'!$E$20:$F$41,2,0)</f>
        <v>#REF!</v>
      </c>
    </row>
    <row r="3925" spans="1:18" hidden="1">
      <c r="A3925" s="11">
        <v>3927</v>
      </c>
      <c r="B3925" s="11">
        <f t="shared" si="183"/>
        <v>0</v>
      </c>
      <c r="E3925" s="13" t="e">
        <f>VLOOKUP(D3925,#REF!,2,0)</f>
        <v>#REF!</v>
      </c>
      <c r="H3925" s="13" t="e">
        <f>VLOOKUP(F3925,#REF!,2,0)</f>
        <v>#REF!</v>
      </c>
      <c r="I3925" s="13" t="str">
        <f>VLOOKUP(F3925,'[1]Khách hàng'!$A$4:$F$2144,3,0)</f>
        <v>Số 1 đường số 17A, Khu phố 11, Phường Bình Trị Đông B, Quận Bình Tân, TP.HCM.</v>
      </c>
      <c r="J3925" s="13" t="e">
        <f>VLOOKUP(F3925,#REF!,5,0)</f>
        <v>#REF!</v>
      </c>
      <c r="M3925" s="13" t="e">
        <f>VLOOKUP(K3925,#REF!,2,0)</f>
        <v>#REF!</v>
      </c>
      <c r="N3925" s="17" t="e">
        <f>VLOOKUP(K3925,#REF!,6,0)</f>
        <v>#REF!</v>
      </c>
      <c r="O3925" s="17" t="e">
        <f t="shared" si="184"/>
        <v>#REF!</v>
      </c>
      <c r="P3925" s="22">
        <v>0.08</v>
      </c>
      <c r="Q3925" s="17" t="e">
        <f t="shared" si="185"/>
        <v>#REF!</v>
      </c>
      <c r="R3925" s="13" t="e">
        <f>VLOOKUP(J3925,'[1]Nhân viên'!$E$20:$F$41,2,0)</f>
        <v>#REF!</v>
      </c>
    </row>
    <row r="3926" spans="1:18" hidden="1">
      <c r="A3926" s="11">
        <v>3928</v>
      </c>
      <c r="B3926" s="11">
        <f t="shared" si="183"/>
        <v>0</v>
      </c>
      <c r="E3926" s="13" t="e">
        <f>VLOOKUP(D3926,#REF!,2,0)</f>
        <v>#REF!</v>
      </c>
      <c r="H3926" s="13" t="e">
        <f>VLOOKUP(F3926,#REF!,2,0)</f>
        <v>#REF!</v>
      </c>
      <c r="I3926" s="13" t="str">
        <f>VLOOKUP(F3926,'[1]Khách hàng'!$A$4:$F$2144,3,0)</f>
        <v>Số 1 đường số 17A, Khu phố 11, Phường Bình Trị Đông B, Quận Bình Tân, TP.HCM.</v>
      </c>
      <c r="J3926" s="13" t="e">
        <f>VLOOKUP(F3926,#REF!,5,0)</f>
        <v>#REF!</v>
      </c>
      <c r="M3926" s="13" t="e">
        <f>VLOOKUP(K3926,#REF!,2,0)</f>
        <v>#REF!</v>
      </c>
      <c r="N3926" s="17" t="e">
        <f>VLOOKUP(K3926,#REF!,6,0)</f>
        <v>#REF!</v>
      </c>
      <c r="O3926" s="17" t="e">
        <f t="shared" si="184"/>
        <v>#REF!</v>
      </c>
      <c r="P3926" s="22">
        <v>0.08</v>
      </c>
      <c r="Q3926" s="17" t="e">
        <f t="shared" si="185"/>
        <v>#REF!</v>
      </c>
      <c r="R3926" s="13" t="e">
        <f>VLOOKUP(J3926,'[1]Nhân viên'!$E$20:$F$41,2,0)</f>
        <v>#REF!</v>
      </c>
    </row>
    <row r="3927" spans="1:18" hidden="1">
      <c r="A3927" s="11">
        <v>3929</v>
      </c>
      <c r="B3927" s="11">
        <f t="shared" si="183"/>
        <v>0</v>
      </c>
      <c r="E3927" s="13" t="e">
        <f>VLOOKUP(D3927,#REF!,2,0)</f>
        <v>#REF!</v>
      </c>
      <c r="H3927" s="13" t="e">
        <f>VLOOKUP(F3927,#REF!,2,0)</f>
        <v>#REF!</v>
      </c>
      <c r="I3927" s="13" t="str">
        <f>VLOOKUP(F3927,'[1]Khách hàng'!$A$4:$F$2144,3,0)</f>
        <v>Số 1 đường số 17A, Khu phố 11, Phường Bình Trị Đông B, Quận Bình Tân, TP.HCM.</v>
      </c>
      <c r="J3927" s="13" t="e">
        <f>VLOOKUP(F3927,#REF!,5,0)</f>
        <v>#REF!</v>
      </c>
      <c r="M3927" s="13" t="e">
        <f>VLOOKUP(K3927,#REF!,2,0)</f>
        <v>#REF!</v>
      </c>
      <c r="N3927" s="17" t="e">
        <f>VLOOKUP(K3927,#REF!,6,0)</f>
        <v>#REF!</v>
      </c>
      <c r="O3927" s="17" t="e">
        <f t="shared" si="184"/>
        <v>#REF!</v>
      </c>
      <c r="P3927" s="22">
        <v>0.08</v>
      </c>
      <c r="Q3927" s="17" t="e">
        <f t="shared" si="185"/>
        <v>#REF!</v>
      </c>
      <c r="R3927" s="13" t="e">
        <f>VLOOKUP(J3927,'[1]Nhân viên'!$E$20:$F$41,2,0)</f>
        <v>#REF!</v>
      </c>
    </row>
    <row r="3928" spans="1:18" hidden="1">
      <c r="A3928" s="11">
        <v>3930</v>
      </c>
      <c r="B3928" s="11">
        <f t="shared" si="183"/>
        <v>0</v>
      </c>
      <c r="E3928" s="13" t="e">
        <f>VLOOKUP(D3928,#REF!,2,0)</f>
        <v>#REF!</v>
      </c>
      <c r="H3928" s="13" t="e">
        <f>VLOOKUP(F3928,#REF!,2,0)</f>
        <v>#REF!</v>
      </c>
      <c r="I3928" s="13" t="str">
        <f>VLOOKUP(F3928,'[1]Khách hàng'!$A$4:$F$2144,3,0)</f>
        <v>Số 1 đường số 17A, Khu phố 11, Phường Bình Trị Đông B, Quận Bình Tân, TP.HCM.</v>
      </c>
      <c r="J3928" s="13" t="e">
        <f>VLOOKUP(F3928,#REF!,5,0)</f>
        <v>#REF!</v>
      </c>
      <c r="M3928" s="13" t="e">
        <f>VLOOKUP(K3928,#REF!,2,0)</f>
        <v>#REF!</v>
      </c>
      <c r="N3928" s="17" t="e">
        <f>VLOOKUP(K3928,#REF!,6,0)</f>
        <v>#REF!</v>
      </c>
      <c r="O3928" s="17" t="e">
        <f t="shared" si="184"/>
        <v>#REF!</v>
      </c>
      <c r="P3928" s="22">
        <v>0.08</v>
      </c>
      <c r="Q3928" s="17" t="e">
        <f t="shared" si="185"/>
        <v>#REF!</v>
      </c>
      <c r="R3928" s="13" t="e">
        <f>VLOOKUP(J3928,'[1]Nhân viên'!$E$20:$F$41,2,0)</f>
        <v>#REF!</v>
      </c>
    </row>
    <row r="3929" spans="1:18" hidden="1">
      <c r="A3929" s="11">
        <v>3931</v>
      </c>
      <c r="B3929" s="11">
        <f t="shared" si="183"/>
        <v>0</v>
      </c>
      <c r="E3929" s="13" t="e">
        <f>VLOOKUP(D3929,#REF!,2,0)</f>
        <v>#REF!</v>
      </c>
      <c r="H3929" s="13" t="e">
        <f>VLOOKUP(F3929,#REF!,2,0)</f>
        <v>#REF!</v>
      </c>
      <c r="I3929" s="13" t="str">
        <f>VLOOKUP(F3929,'[1]Khách hàng'!$A$4:$F$2144,3,0)</f>
        <v>Số 1 đường số 17A, Khu phố 11, Phường Bình Trị Đông B, Quận Bình Tân, TP.HCM.</v>
      </c>
      <c r="J3929" s="13" t="e">
        <f>VLOOKUP(F3929,#REF!,5,0)</f>
        <v>#REF!</v>
      </c>
      <c r="M3929" s="13" t="e">
        <f>VLOOKUP(K3929,#REF!,2,0)</f>
        <v>#REF!</v>
      </c>
      <c r="N3929" s="17" t="e">
        <f>VLOOKUP(K3929,#REF!,6,0)</f>
        <v>#REF!</v>
      </c>
      <c r="O3929" s="17" t="e">
        <f t="shared" si="184"/>
        <v>#REF!</v>
      </c>
      <c r="P3929" s="22">
        <v>0.08</v>
      </c>
      <c r="Q3929" s="17" t="e">
        <f t="shared" si="185"/>
        <v>#REF!</v>
      </c>
      <c r="R3929" s="13" t="e">
        <f>VLOOKUP(J3929,'[1]Nhân viên'!$E$20:$F$41,2,0)</f>
        <v>#REF!</v>
      </c>
    </row>
    <row r="3930" spans="1:18" hidden="1">
      <c r="A3930" s="11">
        <v>3932</v>
      </c>
      <c r="B3930" s="11">
        <f t="shared" si="183"/>
        <v>0</v>
      </c>
      <c r="E3930" s="13" t="e">
        <f>VLOOKUP(D3930,#REF!,2,0)</f>
        <v>#REF!</v>
      </c>
      <c r="H3930" s="13" t="e">
        <f>VLOOKUP(F3930,#REF!,2,0)</f>
        <v>#REF!</v>
      </c>
      <c r="I3930" s="13" t="str">
        <f>VLOOKUP(F3930,'[1]Khách hàng'!$A$4:$F$2144,3,0)</f>
        <v>Số 1 đường số 17A, Khu phố 11, Phường Bình Trị Đông B, Quận Bình Tân, TP.HCM.</v>
      </c>
      <c r="J3930" s="13" t="e">
        <f>VLOOKUP(F3930,#REF!,5,0)</f>
        <v>#REF!</v>
      </c>
      <c r="M3930" s="13" t="e">
        <f>VLOOKUP(K3930,#REF!,2,0)</f>
        <v>#REF!</v>
      </c>
      <c r="N3930" s="17" t="e">
        <f>VLOOKUP(K3930,#REF!,6,0)</f>
        <v>#REF!</v>
      </c>
      <c r="O3930" s="17" t="e">
        <f t="shared" si="184"/>
        <v>#REF!</v>
      </c>
      <c r="P3930" s="22">
        <v>0.08</v>
      </c>
      <c r="Q3930" s="17" t="e">
        <f t="shared" si="185"/>
        <v>#REF!</v>
      </c>
      <c r="R3930" s="13" t="e">
        <f>VLOOKUP(J3930,'[1]Nhân viên'!$E$20:$F$41,2,0)</f>
        <v>#REF!</v>
      </c>
    </row>
    <row r="3931" spans="1:18" hidden="1">
      <c r="A3931" s="11">
        <v>3933</v>
      </c>
      <c r="B3931" s="11">
        <f t="shared" si="183"/>
        <v>0</v>
      </c>
      <c r="E3931" s="13" t="e">
        <f>VLOOKUP(D3931,#REF!,2,0)</f>
        <v>#REF!</v>
      </c>
      <c r="H3931" s="13" t="e">
        <f>VLOOKUP(F3931,#REF!,2,0)</f>
        <v>#REF!</v>
      </c>
      <c r="I3931" s="13" t="str">
        <f>VLOOKUP(F3931,'[1]Khách hàng'!$A$4:$F$2144,3,0)</f>
        <v>Số 1 đường số 17A, Khu phố 11, Phường Bình Trị Đông B, Quận Bình Tân, TP.HCM.</v>
      </c>
      <c r="J3931" s="13" t="e">
        <f>VLOOKUP(F3931,#REF!,5,0)</f>
        <v>#REF!</v>
      </c>
      <c r="M3931" s="13" t="e">
        <f>VLOOKUP(K3931,#REF!,2,0)</f>
        <v>#REF!</v>
      </c>
      <c r="N3931" s="17" t="e">
        <f>VLOOKUP(K3931,#REF!,6,0)</f>
        <v>#REF!</v>
      </c>
      <c r="O3931" s="17" t="e">
        <f t="shared" si="184"/>
        <v>#REF!</v>
      </c>
      <c r="P3931" s="22">
        <v>0.08</v>
      </c>
      <c r="Q3931" s="17" t="e">
        <f t="shared" si="185"/>
        <v>#REF!</v>
      </c>
      <c r="R3931" s="13" t="e">
        <f>VLOOKUP(J3931,'[1]Nhân viên'!$E$20:$F$41,2,0)</f>
        <v>#REF!</v>
      </c>
    </row>
    <row r="3932" spans="1:18" hidden="1">
      <c r="A3932" s="11">
        <v>3934</v>
      </c>
      <c r="B3932" s="11">
        <f t="shared" ref="B3932:B3995" si="186">DAY($C3932)</f>
        <v>0</v>
      </c>
      <c r="E3932" s="13" t="e">
        <f>VLOOKUP(D3932,#REF!,2,0)</f>
        <v>#REF!</v>
      </c>
      <c r="H3932" s="13" t="e">
        <f>VLOOKUP(F3932,#REF!,2,0)</f>
        <v>#REF!</v>
      </c>
      <c r="I3932" s="13" t="str">
        <f>VLOOKUP(F3932,'[1]Khách hàng'!$A$4:$F$2144,3,0)</f>
        <v>Số 1 đường số 17A, Khu phố 11, Phường Bình Trị Đông B, Quận Bình Tân, TP.HCM.</v>
      </c>
      <c r="J3932" s="13" t="e">
        <f>VLOOKUP(F3932,#REF!,5,0)</f>
        <v>#REF!</v>
      </c>
      <c r="M3932" s="13" t="e">
        <f>VLOOKUP(K3932,#REF!,2,0)</f>
        <v>#REF!</v>
      </c>
      <c r="N3932" s="17" t="e">
        <f>VLOOKUP(K3932,#REF!,6,0)</f>
        <v>#REF!</v>
      </c>
      <c r="O3932" s="17" t="e">
        <f t="shared" si="184"/>
        <v>#REF!</v>
      </c>
      <c r="P3932" s="22">
        <v>0.08</v>
      </c>
      <c r="Q3932" s="17" t="e">
        <f t="shared" si="185"/>
        <v>#REF!</v>
      </c>
      <c r="R3932" s="13" t="e">
        <f>VLOOKUP(J3932,'[1]Nhân viên'!$E$20:$F$41,2,0)</f>
        <v>#REF!</v>
      </c>
    </row>
    <row r="3933" spans="1:18" hidden="1">
      <c r="A3933" s="11">
        <v>3935</v>
      </c>
      <c r="B3933" s="11">
        <f t="shared" si="186"/>
        <v>0</v>
      </c>
      <c r="E3933" s="13" t="e">
        <f>VLOOKUP(D3933,#REF!,2,0)</f>
        <v>#REF!</v>
      </c>
      <c r="H3933" s="13" t="e">
        <f>VLOOKUP(F3933,#REF!,2,0)</f>
        <v>#REF!</v>
      </c>
      <c r="I3933" s="13" t="str">
        <f>VLOOKUP(F3933,'[1]Khách hàng'!$A$4:$F$2144,3,0)</f>
        <v>Số 1 đường số 17A, Khu phố 11, Phường Bình Trị Đông B, Quận Bình Tân, TP.HCM.</v>
      </c>
      <c r="J3933" s="13" t="e">
        <f>VLOOKUP(F3933,#REF!,5,0)</f>
        <v>#REF!</v>
      </c>
      <c r="M3933" s="13" t="e">
        <f>VLOOKUP(K3933,#REF!,2,0)</f>
        <v>#REF!</v>
      </c>
      <c r="N3933" s="17" t="e">
        <f>VLOOKUP(K3933,#REF!,6,0)</f>
        <v>#REF!</v>
      </c>
      <c r="O3933" s="17" t="e">
        <f t="shared" si="184"/>
        <v>#REF!</v>
      </c>
      <c r="P3933" s="22">
        <v>0.08</v>
      </c>
      <c r="Q3933" s="17" t="e">
        <f t="shared" si="185"/>
        <v>#REF!</v>
      </c>
      <c r="R3933" s="13" t="e">
        <f>VLOOKUP(J3933,'[1]Nhân viên'!$E$20:$F$41,2,0)</f>
        <v>#REF!</v>
      </c>
    </row>
    <row r="3934" spans="1:18" hidden="1">
      <c r="A3934" s="11">
        <v>3936</v>
      </c>
      <c r="B3934" s="11">
        <f t="shared" si="186"/>
        <v>0</v>
      </c>
      <c r="E3934" s="13" t="e">
        <f>VLOOKUP(D3934,#REF!,2,0)</f>
        <v>#REF!</v>
      </c>
      <c r="H3934" s="13" t="e">
        <f>VLOOKUP(F3934,#REF!,2,0)</f>
        <v>#REF!</v>
      </c>
      <c r="I3934" s="13" t="str">
        <f>VLOOKUP(F3934,'[1]Khách hàng'!$A$4:$F$2144,3,0)</f>
        <v>Số 1 đường số 17A, Khu phố 11, Phường Bình Trị Đông B, Quận Bình Tân, TP.HCM.</v>
      </c>
      <c r="J3934" s="13" t="e">
        <f>VLOOKUP(F3934,#REF!,5,0)</f>
        <v>#REF!</v>
      </c>
      <c r="M3934" s="13" t="e">
        <f>VLOOKUP(K3934,#REF!,2,0)</f>
        <v>#REF!</v>
      </c>
      <c r="N3934" s="17" t="e">
        <f>VLOOKUP(K3934,#REF!,6,0)</f>
        <v>#REF!</v>
      </c>
      <c r="O3934" s="17" t="e">
        <f t="shared" si="184"/>
        <v>#REF!</v>
      </c>
      <c r="P3934" s="22">
        <v>0.08</v>
      </c>
      <c r="Q3934" s="17" t="e">
        <f t="shared" si="185"/>
        <v>#REF!</v>
      </c>
      <c r="R3934" s="13" t="e">
        <f>VLOOKUP(J3934,'[1]Nhân viên'!$E$20:$F$41,2,0)</f>
        <v>#REF!</v>
      </c>
    </row>
    <row r="3935" spans="1:18" hidden="1">
      <c r="A3935" s="11">
        <v>3937</v>
      </c>
      <c r="B3935" s="11">
        <f t="shared" si="186"/>
        <v>0</v>
      </c>
      <c r="E3935" s="13" t="e">
        <f>VLOOKUP(D3935,#REF!,2,0)</f>
        <v>#REF!</v>
      </c>
      <c r="H3935" s="13" t="e">
        <f>VLOOKUP(F3935,#REF!,2,0)</f>
        <v>#REF!</v>
      </c>
      <c r="I3935" s="13" t="str">
        <f>VLOOKUP(F3935,'[1]Khách hàng'!$A$4:$F$2144,3,0)</f>
        <v>Số 1 đường số 17A, Khu phố 11, Phường Bình Trị Đông B, Quận Bình Tân, TP.HCM.</v>
      </c>
      <c r="J3935" s="13" t="e">
        <f>VLOOKUP(F3935,#REF!,5,0)</f>
        <v>#REF!</v>
      </c>
      <c r="M3935" s="13" t="e">
        <f>VLOOKUP(K3935,#REF!,2,0)</f>
        <v>#REF!</v>
      </c>
      <c r="N3935" s="17" t="e">
        <f>VLOOKUP(K3935,#REF!,6,0)</f>
        <v>#REF!</v>
      </c>
      <c r="O3935" s="17" t="e">
        <f t="shared" si="184"/>
        <v>#REF!</v>
      </c>
      <c r="P3935" s="22">
        <v>0.08</v>
      </c>
      <c r="Q3935" s="17" t="e">
        <f t="shared" si="185"/>
        <v>#REF!</v>
      </c>
      <c r="R3935" s="13" t="e">
        <f>VLOOKUP(J3935,'[1]Nhân viên'!$E$20:$F$41,2,0)</f>
        <v>#REF!</v>
      </c>
    </row>
    <row r="3936" spans="1:18" hidden="1">
      <c r="A3936" s="11">
        <v>3938</v>
      </c>
      <c r="B3936" s="11">
        <f t="shared" si="186"/>
        <v>0</v>
      </c>
      <c r="E3936" s="13" t="e">
        <f>VLOOKUP(D3936,#REF!,2,0)</f>
        <v>#REF!</v>
      </c>
      <c r="H3936" s="13" t="e">
        <f>VLOOKUP(F3936,#REF!,2,0)</f>
        <v>#REF!</v>
      </c>
      <c r="I3936" s="13" t="str">
        <f>VLOOKUP(F3936,'[1]Khách hàng'!$A$4:$F$2144,3,0)</f>
        <v>Số 1 đường số 17A, Khu phố 11, Phường Bình Trị Đông B, Quận Bình Tân, TP.HCM.</v>
      </c>
      <c r="J3936" s="13" t="e">
        <f>VLOOKUP(F3936,#REF!,5,0)</f>
        <v>#REF!</v>
      </c>
      <c r="M3936" s="13" t="e">
        <f>VLOOKUP(K3936,#REF!,2,0)</f>
        <v>#REF!</v>
      </c>
      <c r="N3936" s="17" t="e">
        <f>VLOOKUP(K3936,#REF!,6,0)</f>
        <v>#REF!</v>
      </c>
      <c r="O3936" s="17" t="e">
        <f t="shared" ref="O3936:O3999" si="187">L3936*N3936</f>
        <v>#REF!</v>
      </c>
      <c r="P3936" s="22">
        <v>0.08</v>
      </c>
      <c r="Q3936" s="17" t="e">
        <f t="shared" ref="Q3936:Q3999" si="188">O3936*P3936+O3936</f>
        <v>#REF!</v>
      </c>
      <c r="R3936" s="13" t="e">
        <f>VLOOKUP(J3936,'[1]Nhân viên'!$E$20:$F$41,2,0)</f>
        <v>#REF!</v>
      </c>
    </row>
    <row r="3937" spans="1:18" hidden="1">
      <c r="A3937" s="11">
        <v>3939</v>
      </c>
      <c r="B3937" s="11">
        <f t="shared" si="186"/>
        <v>0</v>
      </c>
      <c r="E3937" s="13" t="e">
        <f>VLOOKUP(D3937,#REF!,2,0)</f>
        <v>#REF!</v>
      </c>
      <c r="H3937" s="13" t="e">
        <f>VLOOKUP(F3937,#REF!,2,0)</f>
        <v>#REF!</v>
      </c>
      <c r="I3937" s="13" t="str">
        <f>VLOOKUP(F3937,'[1]Khách hàng'!$A$4:$F$2144,3,0)</f>
        <v>Số 1 đường số 17A, Khu phố 11, Phường Bình Trị Đông B, Quận Bình Tân, TP.HCM.</v>
      </c>
      <c r="J3937" s="13" t="e">
        <f>VLOOKUP(F3937,#REF!,5,0)</f>
        <v>#REF!</v>
      </c>
      <c r="M3937" s="13" t="e">
        <f>VLOOKUP(K3937,#REF!,2,0)</f>
        <v>#REF!</v>
      </c>
      <c r="N3937" s="17" t="e">
        <f>VLOOKUP(K3937,#REF!,6,0)</f>
        <v>#REF!</v>
      </c>
      <c r="O3937" s="17" t="e">
        <f t="shared" si="187"/>
        <v>#REF!</v>
      </c>
      <c r="P3937" s="22">
        <v>0.08</v>
      </c>
      <c r="Q3937" s="17" t="e">
        <f t="shared" si="188"/>
        <v>#REF!</v>
      </c>
      <c r="R3937" s="13" t="e">
        <f>VLOOKUP(J3937,'[1]Nhân viên'!$E$20:$F$41,2,0)</f>
        <v>#REF!</v>
      </c>
    </row>
    <row r="3938" spans="1:18" hidden="1">
      <c r="A3938" s="11">
        <v>3940</v>
      </c>
      <c r="B3938" s="11">
        <f t="shared" si="186"/>
        <v>0</v>
      </c>
      <c r="E3938" s="13" t="e">
        <f>VLOOKUP(D3938,#REF!,2,0)</f>
        <v>#REF!</v>
      </c>
      <c r="H3938" s="13" t="e">
        <f>VLOOKUP(F3938,#REF!,2,0)</f>
        <v>#REF!</v>
      </c>
      <c r="I3938" s="13" t="str">
        <f>VLOOKUP(F3938,'[1]Khách hàng'!$A$4:$F$2144,3,0)</f>
        <v>Số 1 đường số 17A, Khu phố 11, Phường Bình Trị Đông B, Quận Bình Tân, TP.HCM.</v>
      </c>
      <c r="J3938" s="13" t="e">
        <f>VLOOKUP(F3938,#REF!,5,0)</f>
        <v>#REF!</v>
      </c>
      <c r="M3938" s="13" t="e">
        <f>VLOOKUP(K3938,#REF!,2,0)</f>
        <v>#REF!</v>
      </c>
      <c r="N3938" s="17" t="e">
        <f>VLOOKUP(K3938,#REF!,6,0)</f>
        <v>#REF!</v>
      </c>
      <c r="O3938" s="17" t="e">
        <f t="shared" si="187"/>
        <v>#REF!</v>
      </c>
      <c r="P3938" s="22">
        <v>0.08</v>
      </c>
      <c r="Q3938" s="17" t="e">
        <f t="shared" si="188"/>
        <v>#REF!</v>
      </c>
      <c r="R3938" s="13" t="e">
        <f>VLOOKUP(J3938,'[1]Nhân viên'!$E$20:$F$41,2,0)</f>
        <v>#REF!</v>
      </c>
    </row>
    <row r="3939" spans="1:18" hidden="1">
      <c r="A3939" s="11">
        <v>3941</v>
      </c>
      <c r="B3939" s="11">
        <f t="shared" si="186"/>
        <v>0</v>
      </c>
      <c r="E3939" s="13" t="e">
        <f>VLOOKUP(D3939,#REF!,2,0)</f>
        <v>#REF!</v>
      </c>
      <c r="H3939" s="13" t="e">
        <f>VLOOKUP(F3939,#REF!,2,0)</f>
        <v>#REF!</v>
      </c>
      <c r="I3939" s="13" t="str">
        <f>VLOOKUP(F3939,'[1]Khách hàng'!$A$4:$F$2144,3,0)</f>
        <v>Số 1 đường số 17A, Khu phố 11, Phường Bình Trị Đông B, Quận Bình Tân, TP.HCM.</v>
      </c>
      <c r="J3939" s="13" t="e">
        <f>VLOOKUP(F3939,#REF!,5,0)</f>
        <v>#REF!</v>
      </c>
      <c r="M3939" s="13" t="e">
        <f>VLOOKUP(K3939,#REF!,2,0)</f>
        <v>#REF!</v>
      </c>
      <c r="N3939" s="17" t="e">
        <f>VLOOKUP(K3939,#REF!,6,0)</f>
        <v>#REF!</v>
      </c>
      <c r="O3939" s="17" t="e">
        <f t="shared" si="187"/>
        <v>#REF!</v>
      </c>
      <c r="P3939" s="22">
        <v>0.08</v>
      </c>
      <c r="Q3939" s="17" t="e">
        <f t="shared" si="188"/>
        <v>#REF!</v>
      </c>
      <c r="R3939" s="13" t="e">
        <f>VLOOKUP(J3939,'[1]Nhân viên'!$E$20:$F$41,2,0)</f>
        <v>#REF!</v>
      </c>
    </row>
    <row r="3940" spans="1:18" hidden="1">
      <c r="A3940" s="11">
        <v>3942</v>
      </c>
      <c r="B3940" s="11">
        <f t="shared" si="186"/>
        <v>0</v>
      </c>
      <c r="E3940" s="13" t="e">
        <f>VLOOKUP(D3940,#REF!,2,0)</f>
        <v>#REF!</v>
      </c>
      <c r="H3940" s="13" t="e">
        <f>VLOOKUP(F3940,#REF!,2,0)</f>
        <v>#REF!</v>
      </c>
      <c r="I3940" s="13" t="str">
        <f>VLOOKUP(F3940,'[1]Khách hàng'!$A$4:$F$2144,3,0)</f>
        <v>Số 1 đường số 17A, Khu phố 11, Phường Bình Trị Đông B, Quận Bình Tân, TP.HCM.</v>
      </c>
      <c r="J3940" s="13" t="e">
        <f>VLOOKUP(F3940,#REF!,5,0)</f>
        <v>#REF!</v>
      </c>
      <c r="M3940" s="13" t="e">
        <f>VLOOKUP(K3940,#REF!,2,0)</f>
        <v>#REF!</v>
      </c>
      <c r="N3940" s="17" t="e">
        <f>VLOOKUP(K3940,#REF!,6,0)</f>
        <v>#REF!</v>
      </c>
      <c r="O3940" s="17" t="e">
        <f t="shared" si="187"/>
        <v>#REF!</v>
      </c>
      <c r="P3940" s="22">
        <v>0.08</v>
      </c>
      <c r="Q3940" s="17" t="e">
        <f t="shared" si="188"/>
        <v>#REF!</v>
      </c>
      <c r="R3940" s="13" t="e">
        <f>VLOOKUP(J3940,'[1]Nhân viên'!$E$20:$F$41,2,0)</f>
        <v>#REF!</v>
      </c>
    </row>
    <row r="3941" spans="1:18" hidden="1">
      <c r="A3941" s="11">
        <v>3943</v>
      </c>
      <c r="B3941" s="11">
        <f t="shared" si="186"/>
        <v>0</v>
      </c>
      <c r="E3941" s="13" t="e">
        <f>VLOOKUP(D3941,#REF!,2,0)</f>
        <v>#REF!</v>
      </c>
      <c r="H3941" s="13" t="e">
        <f>VLOOKUP(F3941,#REF!,2,0)</f>
        <v>#REF!</v>
      </c>
      <c r="I3941" s="13" t="str">
        <f>VLOOKUP(F3941,'[1]Khách hàng'!$A$4:$F$2144,3,0)</f>
        <v>Số 1 đường số 17A, Khu phố 11, Phường Bình Trị Đông B, Quận Bình Tân, TP.HCM.</v>
      </c>
      <c r="J3941" s="13" t="e">
        <f>VLOOKUP(F3941,#REF!,5,0)</f>
        <v>#REF!</v>
      </c>
      <c r="M3941" s="13" t="e">
        <f>VLOOKUP(K3941,#REF!,2,0)</f>
        <v>#REF!</v>
      </c>
      <c r="N3941" s="17" t="e">
        <f>VLOOKUP(K3941,#REF!,6,0)</f>
        <v>#REF!</v>
      </c>
      <c r="O3941" s="17" t="e">
        <f t="shared" si="187"/>
        <v>#REF!</v>
      </c>
      <c r="P3941" s="22">
        <v>0.08</v>
      </c>
      <c r="Q3941" s="17" t="e">
        <f t="shared" si="188"/>
        <v>#REF!</v>
      </c>
      <c r="R3941" s="13" t="e">
        <f>VLOOKUP(J3941,'[1]Nhân viên'!$E$20:$F$41,2,0)</f>
        <v>#REF!</v>
      </c>
    </row>
    <row r="3942" spans="1:18" hidden="1">
      <c r="A3942" s="11">
        <v>3944</v>
      </c>
      <c r="B3942" s="11">
        <f t="shared" si="186"/>
        <v>0</v>
      </c>
      <c r="E3942" s="13" t="e">
        <f>VLOOKUP(D3942,#REF!,2,0)</f>
        <v>#REF!</v>
      </c>
      <c r="H3942" s="13" t="e">
        <f>VLOOKUP(F3942,#REF!,2,0)</f>
        <v>#REF!</v>
      </c>
      <c r="I3942" s="13" t="str">
        <f>VLOOKUP(F3942,'[1]Khách hàng'!$A$4:$F$2144,3,0)</f>
        <v>Số 1 đường số 17A, Khu phố 11, Phường Bình Trị Đông B, Quận Bình Tân, TP.HCM.</v>
      </c>
      <c r="J3942" s="13" t="e">
        <f>VLOOKUP(F3942,#REF!,5,0)</f>
        <v>#REF!</v>
      </c>
      <c r="M3942" s="13" t="e">
        <f>VLOOKUP(K3942,#REF!,2,0)</f>
        <v>#REF!</v>
      </c>
      <c r="N3942" s="17" t="e">
        <f>VLOOKUP(K3942,#REF!,6,0)</f>
        <v>#REF!</v>
      </c>
      <c r="O3942" s="17" t="e">
        <f t="shared" si="187"/>
        <v>#REF!</v>
      </c>
      <c r="P3942" s="22">
        <v>0.08</v>
      </c>
      <c r="Q3942" s="17" t="e">
        <f t="shared" si="188"/>
        <v>#REF!</v>
      </c>
      <c r="R3942" s="13" t="e">
        <f>VLOOKUP(J3942,'[1]Nhân viên'!$E$20:$F$41,2,0)</f>
        <v>#REF!</v>
      </c>
    </row>
    <row r="3943" spans="1:18" hidden="1">
      <c r="A3943" s="11">
        <v>3945</v>
      </c>
      <c r="B3943" s="11">
        <f t="shared" si="186"/>
        <v>0</v>
      </c>
      <c r="E3943" s="13" t="e">
        <f>VLOOKUP(D3943,#REF!,2,0)</f>
        <v>#REF!</v>
      </c>
      <c r="H3943" s="13" t="e">
        <f>VLOOKUP(F3943,#REF!,2,0)</f>
        <v>#REF!</v>
      </c>
      <c r="I3943" s="13" t="str">
        <f>VLOOKUP(F3943,'[1]Khách hàng'!$A$4:$F$2144,3,0)</f>
        <v>Số 1 đường số 17A, Khu phố 11, Phường Bình Trị Đông B, Quận Bình Tân, TP.HCM.</v>
      </c>
      <c r="J3943" s="13" t="e">
        <f>VLOOKUP(F3943,#REF!,5,0)</f>
        <v>#REF!</v>
      </c>
      <c r="M3943" s="13" t="e">
        <f>VLOOKUP(K3943,#REF!,2,0)</f>
        <v>#REF!</v>
      </c>
      <c r="N3943" s="17" t="e">
        <f>VLOOKUP(K3943,#REF!,6,0)</f>
        <v>#REF!</v>
      </c>
      <c r="O3943" s="17" t="e">
        <f t="shared" si="187"/>
        <v>#REF!</v>
      </c>
      <c r="P3943" s="22">
        <v>0.08</v>
      </c>
      <c r="Q3943" s="17" t="e">
        <f t="shared" si="188"/>
        <v>#REF!</v>
      </c>
      <c r="R3943" s="13" t="e">
        <f>VLOOKUP(J3943,'[1]Nhân viên'!$E$20:$F$41,2,0)</f>
        <v>#REF!</v>
      </c>
    </row>
    <row r="3944" spans="1:18" hidden="1">
      <c r="A3944" s="11">
        <v>3946</v>
      </c>
      <c r="B3944" s="11">
        <f t="shared" si="186"/>
        <v>0</v>
      </c>
      <c r="E3944" s="13" t="e">
        <f>VLOOKUP(D3944,#REF!,2,0)</f>
        <v>#REF!</v>
      </c>
      <c r="H3944" s="13" t="e">
        <f>VLOOKUP(F3944,#REF!,2,0)</f>
        <v>#REF!</v>
      </c>
      <c r="I3944" s="13" t="str">
        <f>VLOOKUP(F3944,'[1]Khách hàng'!$A$4:$F$2144,3,0)</f>
        <v>Số 1 đường số 17A, Khu phố 11, Phường Bình Trị Đông B, Quận Bình Tân, TP.HCM.</v>
      </c>
      <c r="J3944" s="13" t="e">
        <f>VLOOKUP(F3944,#REF!,5,0)</f>
        <v>#REF!</v>
      </c>
      <c r="M3944" s="13" t="e">
        <f>VLOOKUP(K3944,#REF!,2,0)</f>
        <v>#REF!</v>
      </c>
      <c r="N3944" s="17" t="e">
        <f>VLOOKUP(K3944,#REF!,6,0)</f>
        <v>#REF!</v>
      </c>
      <c r="O3944" s="17" t="e">
        <f t="shared" si="187"/>
        <v>#REF!</v>
      </c>
      <c r="P3944" s="22">
        <v>0.08</v>
      </c>
      <c r="Q3944" s="17" t="e">
        <f t="shared" si="188"/>
        <v>#REF!</v>
      </c>
      <c r="R3944" s="13" t="e">
        <f>VLOOKUP(J3944,'[1]Nhân viên'!$E$20:$F$41,2,0)</f>
        <v>#REF!</v>
      </c>
    </row>
    <row r="3945" spans="1:18" hidden="1">
      <c r="A3945" s="11">
        <v>3947</v>
      </c>
      <c r="B3945" s="11">
        <f t="shared" si="186"/>
        <v>0</v>
      </c>
      <c r="E3945" s="13" t="e">
        <f>VLOOKUP(D3945,#REF!,2,0)</f>
        <v>#REF!</v>
      </c>
      <c r="H3945" s="13" t="e">
        <f>VLOOKUP(F3945,#REF!,2,0)</f>
        <v>#REF!</v>
      </c>
      <c r="I3945" s="13" t="str">
        <f>VLOOKUP(F3945,'[1]Khách hàng'!$A$4:$F$2144,3,0)</f>
        <v>Số 1 đường số 17A, Khu phố 11, Phường Bình Trị Đông B, Quận Bình Tân, TP.HCM.</v>
      </c>
      <c r="J3945" s="13" t="e">
        <f>VLOOKUP(F3945,#REF!,5,0)</f>
        <v>#REF!</v>
      </c>
      <c r="M3945" s="13" t="e">
        <f>VLOOKUP(K3945,#REF!,2,0)</f>
        <v>#REF!</v>
      </c>
      <c r="N3945" s="17" t="e">
        <f>VLOOKUP(K3945,#REF!,6,0)</f>
        <v>#REF!</v>
      </c>
      <c r="O3945" s="17" t="e">
        <f t="shared" si="187"/>
        <v>#REF!</v>
      </c>
      <c r="P3945" s="22">
        <v>0.08</v>
      </c>
      <c r="Q3945" s="17" t="e">
        <f t="shared" si="188"/>
        <v>#REF!</v>
      </c>
      <c r="R3945" s="13" t="e">
        <f>VLOOKUP(J3945,'[1]Nhân viên'!$E$20:$F$41,2,0)</f>
        <v>#REF!</v>
      </c>
    </row>
    <row r="3946" spans="1:18" hidden="1">
      <c r="A3946" s="11">
        <v>3948</v>
      </c>
      <c r="B3946" s="11">
        <f t="shared" si="186"/>
        <v>0</v>
      </c>
      <c r="E3946" s="13" t="e">
        <f>VLOOKUP(D3946,#REF!,2,0)</f>
        <v>#REF!</v>
      </c>
      <c r="H3946" s="13" t="e">
        <f>VLOOKUP(F3946,#REF!,2,0)</f>
        <v>#REF!</v>
      </c>
      <c r="I3946" s="13" t="str">
        <f>VLOOKUP(F3946,'[1]Khách hàng'!$A$4:$F$2144,3,0)</f>
        <v>Số 1 đường số 17A, Khu phố 11, Phường Bình Trị Đông B, Quận Bình Tân, TP.HCM.</v>
      </c>
      <c r="J3946" s="13" t="e">
        <f>VLOOKUP(F3946,#REF!,5,0)</f>
        <v>#REF!</v>
      </c>
      <c r="M3946" s="13" t="e">
        <f>VLOOKUP(K3946,#REF!,2,0)</f>
        <v>#REF!</v>
      </c>
      <c r="N3946" s="17" t="e">
        <f>VLOOKUP(K3946,#REF!,6,0)</f>
        <v>#REF!</v>
      </c>
      <c r="O3946" s="17" t="e">
        <f t="shared" si="187"/>
        <v>#REF!</v>
      </c>
      <c r="P3946" s="22">
        <v>0.08</v>
      </c>
      <c r="Q3946" s="17" t="e">
        <f t="shared" si="188"/>
        <v>#REF!</v>
      </c>
      <c r="R3946" s="13" t="e">
        <f>VLOOKUP(J3946,'[1]Nhân viên'!$E$20:$F$41,2,0)</f>
        <v>#REF!</v>
      </c>
    </row>
    <row r="3947" spans="1:18" hidden="1">
      <c r="A3947" s="11">
        <v>3949</v>
      </c>
      <c r="B3947" s="11">
        <f t="shared" si="186"/>
        <v>0</v>
      </c>
      <c r="E3947" s="13" t="e">
        <f>VLOOKUP(D3947,#REF!,2,0)</f>
        <v>#REF!</v>
      </c>
      <c r="H3947" s="13" t="e">
        <f>VLOOKUP(F3947,#REF!,2,0)</f>
        <v>#REF!</v>
      </c>
      <c r="I3947" s="13" t="str">
        <f>VLOOKUP(F3947,'[1]Khách hàng'!$A$4:$F$2144,3,0)</f>
        <v>Số 1 đường số 17A, Khu phố 11, Phường Bình Trị Đông B, Quận Bình Tân, TP.HCM.</v>
      </c>
      <c r="J3947" s="13" t="e">
        <f>VLOOKUP(F3947,#REF!,5,0)</f>
        <v>#REF!</v>
      </c>
      <c r="M3947" s="13" t="e">
        <f>VLOOKUP(K3947,#REF!,2,0)</f>
        <v>#REF!</v>
      </c>
      <c r="N3947" s="17" t="e">
        <f>VLOOKUP(K3947,#REF!,6,0)</f>
        <v>#REF!</v>
      </c>
      <c r="O3947" s="17" t="e">
        <f t="shared" si="187"/>
        <v>#REF!</v>
      </c>
      <c r="P3947" s="22">
        <v>0.08</v>
      </c>
      <c r="Q3947" s="17" t="e">
        <f t="shared" si="188"/>
        <v>#REF!</v>
      </c>
      <c r="R3947" s="13" t="e">
        <f>VLOOKUP(J3947,'[1]Nhân viên'!$E$20:$F$41,2,0)</f>
        <v>#REF!</v>
      </c>
    </row>
    <row r="3948" spans="1:18" hidden="1">
      <c r="A3948" s="11">
        <v>3950</v>
      </c>
      <c r="B3948" s="11">
        <f t="shared" si="186"/>
        <v>0</v>
      </c>
      <c r="E3948" s="13" t="e">
        <f>VLOOKUP(D3948,#REF!,2,0)</f>
        <v>#REF!</v>
      </c>
      <c r="H3948" s="13" t="e">
        <f>VLOOKUP(F3948,#REF!,2,0)</f>
        <v>#REF!</v>
      </c>
      <c r="I3948" s="13" t="str">
        <f>VLOOKUP(F3948,'[1]Khách hàng'!$A$4:$F$2144,3,0)</f>
        <v>Số 1 đường số 17A, Khu phố 11, Phường Bình Trị Đông B, Quận Bình Tân, TP.HCM.</v>
      </c>
      <c r="J3948" s="13" t="e">
        <f>VLOOKUP(F3948,#REF!,5,0)</f>
        <v>#REF!</v>
      </c>
      <c r="M3948" s="13" t="e">
        <f>VLOOKUP(K3948,#REF!,2,0)</f>
        <v>#REF!</v>
      </c>
      <c r="N3948" s="17" t="e">
        <f>VLOOKUP(K3948,#REF!,6,0)</f>
        <v>#REF!</v>
      </c>
      <c r="O3948" s="17" t="e">
        <f t="shared" si="187"/>
        <v>#REF!</v>
      </c>
      <c r="P3948" s="22">
        <v>0.08</v>
      </c>
      <c r="Q3948" s="17" t="e">
        <f t="shared" si="188"/>
        <v>#REF!</v>
      </c>
      <c r="R3948" s="13" t="e">
        <f>VLOOKUP(J3948,'[1]Nhân viên'!$E$20:$F$41,2,0)</f>
        <v>#REF!</v>
      </c>
    </row>
    <row r="3949" spans="1:18" hidden="1">
      <c r="A3949" s="11">
        <v>3951</v>
      </c>
      <c r="B3949" s="11">
        <f t="shared" si="186"/>
        <v>0</v>
      </c>
      <c r="E3949" s="13" t="e">
        <f>VLOOKUP(D3949,#REF!,2,0)</f>
        <v>#REF!</v>
      </c>
      <c r="H3949" s="13" t="e">
        <f>VLOOKUP(F3949,#REF!,2,0)</f>
        <v>#REF!</v>
      </c>
      <c r="I3949" s="13" t="str">
        <f>VLOOKUP(F3949,'[1]Khách hàng'!$A$4:$F$2144,3,0)</f>
        <v>Số 1 đường số 17A, Khu phố 11, Phường Bình Trị Đông B, Quận Bình Tân, TP.HCM.</v>
      </c>
      <c r="J3949" s="13" t="e">
        <f>VLOOKUP(F3949,#REF!,5,0)</f>
        <v>#REF!</v>
      </c>
      <c r="M3949" s="13" t="e">
        <f>VLOOKUP(K3949,#REF!,2,0)</f>
        <v>#REF!</v>
      </c>
      <c r="N3949" s="17" t="e">
        <f>VLOOKUP(K3949,#REF!,6,0)</f>
        <v>#REF!</v>
      </c>
      <c r="O3949" s="17" t="e">
        <f t="shared" si="187"/>
        <v>#REF!</v>
      </c>
      <c r="P3949" s="22">
        <v>0.08</v>
      </c>
      <c r="Q3949" s="17" t="e">
        <f t="shared" si="188"/>
        <v>#REF!</v>
      </c>
      <c r="R3949" s="13" t="e">
        <f>VLOOKUP(J3949,'[1]Nhân viên'!$E$20:$F$41,2,0)</f>
        <v>#REF!</v>
      </c>
    </row>
    <row r="3950" spans="1:18" hidden="1">
      <c r="A3950" s="11">
        <v>3952</v>
      </c>
      <c r="B3950" s="11">
        <f t="shared" si="186"/>
        <v>0</v>
      </c>
      <c r="E3950" s="13" t="e">
        <f>VLOOKUP(D3950,#REF!,2,0)</f>
        <v>#REF!</v>
      </c>
      <c r="H3950" s="13" t="e">
        <f>VLOOKUP(F3950,#REF!,2,0)</f>
        <v>#REF!</v>
      </c>
      <c r="I3950" s="13" t="str">
        <f>VLOOKUP(F3950,'[1]Khách hàng'!$A$4:$F$2144,3,0)</f>
        <v>Số 1 đường số 17A, Khu phố 11, Phường Bình Trị Đông B, Quận Bình Tân, TP.HCM.</v>
      </c>
      <c r="J3950" s="13" t="e">
        <f>VLOOKUP(F3950,#REF!,5,0)</f>
        <v>#REF!</v>
      </c>
      <c r="M3950" s="13" t="e">
        <f>VLOOKUP(K3950,#REF!,2,0)</f>
        <v>#REF!</v>
      </c>
      <c r="N3950" s="17" t="e">
        <f>VLOOKUP(K3950,#REF!,6,0)</f>
        <v>#REF!</v>
      </c>
      <c r="O3950" s="17" t="e">
        <f t="shared" si="187"/>
        <v>#REF!</v>
      </c>
      <c r="P3950" s="22">
        <v>0.08</v>
      </c>
      <c r="Q3950" s="17" t="e">
        <f t="shared" si="188"/>
        <v>#REF!</v>
      </c>
      <c r="R3950" s="13" t="e">
        <f>VLOOKUP(J3950,'[1]Nhân viên'!$E$20:$F$41,2,0)</f>
        <v>#REF!</v>
      </c>
    </row>
    <row r="3951" spans="1:18" hidden="1">
      <c r="A3951" s="11">
        <v>3953</v>
      </c>
      <c r="B3951" s="11">
        <f t="shared" si="186"/>
        <v>0</v>
      </c>
      <c r="E3951" s="13" t="e">
        <f>VLOOKUP(D3951,#REF!,2,0)</f>
        <v>#REF!</v>
      </c>
      <c r="H3951" s="13" t="e">
        <f>VLOOKUP(F3951,#REF!,2,0)</f>
        <v>#REF!</v>
      </c>
      <c r="I3951" s="13" t="str">
        <f>VLOOKUP(F3951,'[1]Khách hàng'!$A$4:$F$2144,3,0)</f>
        <v>Số 1 đường số 17A, Khu phố 11, Phường Bình Trị Đông B, Quận Bình Tân, TP.HCM.</v>
      </c>
      <c r="J3951" s="13" t="e">
        <f>VLOOKUP(F3951,#REF!,5,0)</f>
        <v>#REF!</v>
      </c>
      <c r="M3951" s="13" t="e">
        <f>VLOOKUP(K3951,#REF!,2,0)</f>
        <v>#REF!</v>
      </c>
      <c r="N3951" s="17" t="e">
        <f>VLOOKUP(K3951,#REF!,6,0)</f>
        <v>#REF!</v>
      </c>
      <c r="O3951" s="17" t="e">
        <f t="shared" si="187"/>
        <v>#REF!</v>
      </c>
      <c r="P3951" s="22">
        <v>0.08</v>
      </c>
      <c r="Q3951" s="17" t="e">
        <f t="shared" si="188"/>
        <v>#REF!</v>
      </c>
      <c r="R3951" s="13" t="e">
        <f>VLOOKUP(J3951,'[1]Nhân viên'!$E$20:$F$41,2,0)</f>
        <v>#REF!</v>
      </c>
    </row>
    <row r="3952" spans="1:18" hidden="1">
      <c r="A3952" s="11">
        <v>3954</v>
      </c>
      <c r="B3952" s="11">
        <f t="shared" si="186"/>
        <v>0</v>
      </c>
      <c r="E3952" s="13" t="e">
        <f>VLOOKUP(D3952,#REF!,2,0)</f>
        <v>#REF!</v>
      </c>
      <c r="H3952" s="13" t="e">
        <f>VLOOKUP(F3952,#REF!,2,0)</f>
        <v>#REF!</v>
      </c>
      <c r="I3952" s="13" t="str">
        <f>VLOOKUP(F3952,'[1]Khách hàng'!$A$4:$F$2144,3,0)</f>
        <v>Số 1 đường số 17A, Khu phố 11, Phường Bình Trị Đông B, Quận Bình Tân, TP.HCM.</v>
      </c>
      <c r="J3952" s="13" t="e">
        <f>VLOOKUP(F3952,#REF!,5,0)</f>
        <v>#REF!</v>
      </c>
      <c r="M3952" s="13" t="e">
        <f>VLOOKUP(K3952,#REF!,2,0)</f>
        <v>#REF!</v>
      </c>
      <c r="N3952" s="17" t="e">
        <f>VLOOKUP(K3952,#REF!,6,0)</f>
        <v>#REF!</v>
      </c>
      <c r="O3952" s="17" t="e">
        <f t="shared" si="187"/>
        <v>#REF!</v>
      </c>
      <c r="P3952" s="22">
        <v>0.08</v>
      </c>
      <c r="Q3952" s="17" t="e">
        <f t="shared" si="188"/>
        <v>#REF!</v>
      </c>
      <c r="R3952" s="13" t="e">
        <f>VLOOKUP(J3952,'[1]Nhân viên'!$E$20:$F$41,2,0)</f>
        <v>#REF!</v>
      </c>
    </row>
    <row r="3953" spans="1:18" hidden="1">
      <c r="A3953" s="11">
        <v>3955</v>
      </c>
      <c r="B3953" s="11">
        <f t="shared" si="186"/>
        <v>0</v>
      </c>
      <c r="E3953" s="13" t="e">
        <f>VLOOKUP(D3953,#REF!,2,0)</f>
        <v>#REF!</v>
      </c>
      <c r="H3953" s="13" t="e">
        <f>VLOOKUP(F3953,#REF!,2,0)</f>
        <v>#REF!</v>
      </c>
      <c r="I3953" s="13" t="str">
        <f>VLOOKUP(F3953,'[1]Khách hàng'!$A$4:$F$2144,3,0)</f>
        <v>Số 1 đường số 17A, Khu phố 11, Phường Bình Trị Đông B, Quận Bình Tân, TP.HCM.</v>
      </c>
      <c r="J3953" s="13" t="e">
        <f>VLOOKUP(F3953,#REF!,5,0)</f>
        <v>#REF!</v>
      </c>
      <c r="M3953" s="13" t="e">
        <f>VLOOKUP(K3953,#REF!,2,0)</f>
        <v>#REF!</v>
      </c>
      <c r="N3953" s="17" t="e">
        <f>VLOOKUP(K3953,#REF!,6,0)</f>
        <v>#REF!</v>
      </c>
      <c r="O3953" s="17" t="e">
        <f t="shared" si="187"/>
        <v>#REF!</v>
      </c>
      <c r="P3953" s="22">
        <v>0.08</v>
      </c>
      <c r="Q3953" s="17" t="e">
        <f t="shared" si="188"/>
        <v>#REF!</v>
      </c>
      <c r="R3953" s="13" t="e">
        <f>VLOOKUP(J3953,'[1]Nhân viên'!$E$20:$F$41,2,0)</f>
        <v>#REF!</v>
      </c>
    </row>
    <row r="3954" spans="1:18" hidden="1">
      <c r="A3954" s="11">
        <v>3956</v>
      </c>
      <c r="B3954" s="11">
        <f t="shared" si="186"/>
        <v>0</v>
      </c>
      <c r="E3954" s="13" t="e">
        <f>VLOOKUP(D3954,#REF!,2,0)</f>
        <v>#REF!</v>
      </c>
      <c r="H3954" s="13" t="e">
        <f>VLOOKUP(F3954,#REF!,2,0)</f>
        <v>#REF!</v>
      </c>
      <c r="I3954" s="13" t="str">
        <f>VLOOKUP(F3954,'[1]Khách hàng'!$A$4:$F$2144,3,0)</f>
        <v>Số 1 đường số 17A, Khu phố 11, Phường Bình Trị Đông B, Quận Bình Tân, TP.HCM.</v>
      </c>
      <c r="J3954" s="13" t="e">
        <f>VLOOKUP(F3954,#REF!,5,0)</f>
        <v>#REF!</v>
      </c>
      <c r="M3954" s="13" t="e">
        <f>VLOOKUP(K3954,#REF!,2,0)</f>
        <v>#REF!</v>
      </c>
      <c r="N3954" s="17" t="e">
        <f>VLOOKUP(K3954,#REF!,6,0)</f>
        <v>#REF!</v>
      </c>
      <c r="O3954" s="17" t="e">
        <f t="shared" si="187"/>
        <v>#REF!</v>
      </c>
      <c r="P3954" s="22">
        <v>0.08</v>
      </c>
      <c r="Q3954" s="17" t="e">
        <f t="shared" si="188"/>
        <v>#REF!</v>
      </c>
      <c r="R3954" s="13" t="e">
        <f>VLOOKUP(J3954,'[1]Nhân viên'!$E$20:$F$41,2,0)</f>
        <v>#REF!</v>
      </c>
    </row>
    <row r="3955" spans="1:18" hidden="1">
      <c r="A3955" s="11">
        <v>3957</v>
      </c>
      <c r="B3955" s="11">
        <f t="shared" si="186"/>
        <v>0</v>
      </c>
      <c r="E3955" s="13" t="e">
        <f>VLOOKUP(D3955,#REF!,2,0)</f>
        <v>#REF!</v>
      </c>
      <c r="H3955" s="13" t="e">
        <f>VLOOKUP(F3955,#REF!,2,0)</f>
        <v>#REF!</v>
      </c>
      <c r="I3955" s="13" t="str">
        <f>VLOOKUP(F3955,'[1]Khách hàng'!$A$4:$F$2144,3,0)</f>
        <v>Số 1 đường số 17A, Khu phố 11, Phường Bình Trị Đông B, Quận Bình Tân, TP.HCM.</v>
      </c>
      <c r="J3955" s="13" t="e">
        <f>VLOOKUP(F3955,#REF!,5,0)</f>
        <v>#REF!</v>
      </c>
      <c r="M3955" s="13" t="e">
        <f>VLOOKUP(K3955,#REF!,2,0)</f>
        <v>#REF!</v>
      </c>
      <c r="N3955" s="17" t="e">
        <f>VLOOKUP(K3955,#REF!,6,0)</f>
        <v>#REF!</v>
      </c>
      <c r="O3955" s="17" t="e">
        <f t="shared" si="187"/>
        <v>#REF!</v>
      </c>
      <c r="P3955" s="22">
        <v>0.08</v>
      </c>
      <c r="Q3955" s="17" t="e">
        <f t="shared" si="188"/>
        <v>#REF!</v>
      </c>
      <c r="R3955" s="13" t="e">
        <f>VLOOKUP(J3955,'[1]Nhân viên'!$E$20:$F$41,2,0)</f>
        <v>#REF!</v>
      </c>
    </row>
    <row r="3956" spans="1:18" hidden="1">
      <c r="A3956" s="11">
        <v>3958</v>
      </c>
      <c r="B3956" s="11">
        <f t="shared" si="186"/>
        <v>0</v>
      </c>
      <c r="E3956" s="13" t="e">
        <f>VLOOKUP(D3956,#REF!,2,0)</f>
        <v>#REF!</v>
      </c>
      <c r="H3956" s="13" t="e">
        <f>VLOOKUP(F3956,#REF!,2,0)</f>
        <v>#REF!</v>
      </c>
      <c r="I3956" s="13" t="str">
        <f>VLOOKUP(F3956,'[1]Khách hàng'!$A$4:$F$2144,3,0)</f>
        <v>Số 1 đường số 17A, Khu phố 11, Phường Bình Trị Đông B, Quận Bình Tân, TP.HCM.</v>
      </c>
      <c r="J3956" s="13" t="e">
        <f>VLOOKUP(F3956,#REF!,5,0)</f>
        <v>#REF!</v>
      </c>
      <c r="M3956" s="13" t="e">
        <f>VLOOKUP(K3956,#REF!,2,0)</f>
        <v>#REF!</v>
      </c>
      <c r="N3956" s="17" t="e">
        <f>VLOOKUP(K3956,#REF!,6,0)</f>
        <v>#REF!</v>
      </c>
      <c r="O3956" s="17" t="e">
        <f t="shared" si="187"/>
        <v>#REF!</v>
      </c>
      <c r="P3956" s="22">
        <v>0.08</v>
      </c>
      <c r="Q3956" s="17" t="e">
        <f t="shared" si="188"/>
        <v>#REF!</v>
      </c>
      <c r="R3956" s="13" t="e">
        <f>VLOOKUP(J3956,'[1]Nhân viên'!$E$20:$F$41,2,0)</f>
        <v>#REF!</v>
      </c>
    </row>
    <row r="3957" spans="1:18" hidden="1">
      <c r="A3957" s="11">
        <v>3959</v>
      </c>
      <c r="B3957" s="11">
        <f t="shared" si="186"/>
        <v>0</v>
      </c>
      <c r="E3957" s="13" t="e">
        <f>VLOOKUP(D3957,#REF!,2,0)</f>
        <v>#REF!</v>
      </c>
      <c r="H3957" s="13" t="e">
        <f>VLOOKUP(F3957,#REF!,2,0)</f>
        <v>#REF!</v>
      </c>
      <c r="I3957" s="13" t="str">
        <f>VLOOKUP(F3957,'[1]Khách hàng'!$A$4:$F$2144,3,0)</f>
        <v>Số 1 đường số 17A, Khu phố 11, Phường Bình Trị Đông B, Quận Bình Tân, TP.HCM.</v>
      </c>
      <c r="J3957" s="13" t="e">
        <f>VLOOKUP(F3957,#REF!,5,0)</f>
        <v>#REF!</v>
      </c>
      <c r="M3957" s="13" t="e">
        <f>VLOOKUP(K3957,#REF!,2,0)</f>
        <v>#REF!</v>
      </c>
      <c r="N3957" s="17" t="e">
        <f>VLOOKUP(K3957,#REF!,6,0)</f>
        <v>#REF!</v>
      </c>
      <c r="O3957" s="17" t="e">
        <f t="shared" si="187"/>
        <v>#REF!</v>
      </c>
      <c r="P3957" s="22">
        <v>0.08</v>
      </c>
      <c r="Q3957" s="17" t="e">
        <f t="shared" si="188"/>
        <v>#REF!</v>
      </c>
      <c r="R3957" s="13" t="e">
        <f>VLOOKUP(J3957,'[1]Nhân viên'!$E$20:$F$41,2,0)</f>
        <v>#REF!</v>
      </c>
    </row>
    <row r="3958" spans="1:18" hidden="1">
      <c r="A3958" s="11">
        <v>3960</v>
      </c>
      <c r="B3958" s="11">
        <f t="shared" si="186"/>
        <v>0</v>
      </c>
      <c r="E3958" s="13" t="e">
        <f>VLOOKUP(D3958,#REF!,2,0)</f>
        <v>#REF!</v>
      </c>
      <c r="H3958" s="13" t="e">
        <f>VLOOKUP(F3958,#REF!,2,0)</f>
        <v>#REF!</v>
      </c>
      <c r="I3958" s="13" t="str">
        <f>VLOOKUP(F3958,'[1]Khách hàng'!$A$4:$F$2144,3,0)</f>
        <v>Số 1 đường số 17A, Khu phố 11, Phường Bình Trị Đông B, Quận Bình Tân, TP.HCM.</v>
      </c>
      <c r="J3958" s="13" t="e">
        <f>VLOOKUP(F3958,#REF!,5,0)</f>
        <v>#REF!</v>
      </c>
      <c r="M3958" s="13" t="e">
        <f>VLOOKUP(K3958,#REF!,2,0)</f>
        <v>#REF!</v>
      </c>
      <c r="N3958" s="17" t="e">
        <f>VLOOKUP(K3958,#REF!,6,0)</f>
        <v>#REF!</v>
      </c>
      <c r="O3958" s="17" t="e">
        <f t="shared" si="187"/>
        <v>#REF!</v>
      </c>
      <c r="P3958" s="22">
        <v>0.08</v>
      </c>
      <c r="Q3958" s="17" t="e">
        <f t="shared" si="188"/>
        <v>#REF!</v>
      </c>
      <c r="R3958" s="13" t="e">
        <f>VLOOKUP(J3958,'[1]Nhân viên'!$E$20:$F$41,2,0)</f>
        <v>#REF!</v>
      </c>
    </row>
    <row r="3959" spans="1:18" hidden="1">
      <c r="A3959" s="11">
        <v>3961</v>
      </c>
      <c r="B3959" s="11">
        <f t="shared" si="186"/>
        <v>0</v>
      </c>
      <c r="E3959" s="13" t="e">
        <f>VLOOKUP(D3959,#REF!,2,0)</f>
        <v>#REF!</v>
      </c>
      <c r="H3959" s="13" t="e">
        <f>VLOOKUP(F3959,#REF!,2,0)</f>
        <v>#REF!</v>
      </c>
      <c r="I3959" s="13" t="str">
        <f>VLOOKUP(F3959,'[1]Khách hàng'!$A$4:$F$2144,3,0)</f>
        <v>Số 1 đường số 17A, Khu phố 11, Phường Bình Trị Đông B, Quận Bình Tân, TP.HCM.</v>
      </c>
      <c r="J3959" s="13" t="e">
        <f>VLOOKUP(F3959,#REF!,5,0)</f>
        <v>#REF!</v>
      </c>
      <c r="M3959" s="13" t="e">
        <f>VLOOKUP(K3959,#REF!,2,0)</f>
        <v>#REF!</v>
      </c>
      <c r="N3959" s="17" t="e">
        <f>VLOOKUP(K3959,#REF!,6,0)</f>
        <v>#REF!</v>
      </c>
      <c r="O3959" s="17" t="e">
        <f t="shared" si="187"/>
        <v>#REF!</v>
      </c>
      <c r="P3959" s="22">
        <v>0.08</v>
      </c>
      <c r="Q3959" s="17" t="e">
        <f t="shared" si="188"/>
        <v>#REF!</v>
      </c>
      <c r="R3959" s="13" t="e">
        <f>VLOOKUP(J3959,'[1]Nhân viên'!$E$20:$F$41,2,0)</f>
        <v>#REF!</v>
      </c>
    </row>
    <row r="3960" spans="1:18" hidden="1">
      <c r="A3960" s="11">
        <v>3962</v>
      </c>
      <c r="B3960" s="11">
        <f t="shared" si="186"/>
        <v>0</v>
      </c>
      <c r="E3960" s="13" t="e">
        <f>VLOOKUP(D3960,#REF!,2,0)</f>
        <v>#REF!</v>
      </c>
      <c r="H3960" s="13" t="e">
        <f>VLOOKUP(F3960,#REF!,2,0)</f>
        <v>#REF!</v>
      </c>
      <c r="I3960" s="13" t="str">
        <f>VLOOKUP(F3960,'[1]Khách hàng'!$A$4:$F$2144,3,0)</f>
        <v>Số 1 đường số 17A, Khu phố 11, Phường Bình Trị Đông B, Quận Bình Tân, TP.HCM.</v>
      </c>
      <c r="J3960" s="13" t="e">
        <f>VLOOKUP(F3960,#REF!,5,0)</f>
        <v>#REF!</v>
      </c>
      <c r="M3960" s="13" t="e">
        <f>VLOOKUP(K3960,#REF!,2,0)</f>
        <v>#REF!</v>
      </c>
      <c r="N3960" s="17" t="e">
        <f>VLOOKUP(K3960,#REF!,6,0)</f>
        <v>#REF!</v>
      </c>
      <c r="O3960" s="17" t="e">
        <f t="shared" si="187"/>
        <v>#REF!</v>
      </c>
      <c r="P3960" s="22">
        <v>0.08</v>
      </c>
      <c r="Q3960" s="17" t="e">
        <f t="shared" si="188"/>
        <v>#REF!</v>
      </c>
      <c r="R3960" s="13" t="e">
        <f>VLOOKUP(J3960,'[1]Nhân viên'!$E$20:$F$41,2,0)</f>
        <v>#REF!</v>
      </c>
    </row>
    <row r="3961" spans="1:18" hidden="1">
      <c r="A3961" s="11">
        <v>3963</v>
      </c>
      <c r="B3961" s="11">
        <f t="shared" si="186"/>
        <v>0</v>
      </c>
      <c r="E3961" s="13" t="e">
        <f>VLOOKUP(D3961,#REF!,2,0)</f>
        <v>#REF!</v>
      </c>
      <c r="H3961" s="13" t="e">
        <f>VLOOKUP(F3961,#REF!,2,0)</f>
        <v>#REF!</v>
      </c>
      <c r="I3961" s="13" t="str">
        <f>VLOOKUP(F3961,'[1]Khách hàng'!$A$4:$F$2144,3,0)</f>
        <v>Số 1 đường số 17A, Khu phố 11, Phường Bình Trị Đông B, Quận Bình Tân, TP.HCM.</v>
      </c>
      <c r="J3961" s="13" t="e">
        <f>VLOOKUP(F3961,#REF!,5,0)</f>
        <v>#REF!</v>
      </c>
      <c r="M3961" s="13" t="e">
        <f>VLOOKUP(K3961,#REF!,2,0)</f>
        <v>#REF!</v>
      </c>
      <c r="N3961" s="17" t="e">
        <f>VLOOKUP(K3961,#REF!,6,0)</f>
        <v>#REF!</v>
      </c>
      <c r="O3961" s="17" t="e">
        <f t="shared" si="187"/>
        <v>#REF!</v>
      </c>
      <c r="P3961" s="22">
        <v>0.08</v>
      </c>
      <c r="Q3961" s="17" t="e">
        <f t="shared" si="188"/>
        <v>#REF!</v>
      </c>
      <c r="R3961" s="13" t="e">
        <f>VLOOKUP(J3961,'[1]Nhân viên'!$E$20:$F$41,2,0)</f>
        <v>#REF!</v>
      </c>
    </row>
    <row r="3962" spans="1:18" hidden="1">
      <c r="A3962" s="11">
        <v>3964</v>
      </c>
      <c r="B3962" s="11">
        <f t="shared" si="186"/>
        <v>0</v>
      </c>
      <c r="E3962" s="13" t="e">
        <f>VLOOKUP(D3962,#REF!,2,0)</f>
        <v>#REF!</v>
      </c>
      <c r="H3962" s="13" t="e">
        <f>VLOOKUP(F3962,#REF!,2,0)</f>
        <v>#REF!</v>
      </c>
      <c r="I3962" s="13" t="str">
        <f>VLOOKUP(F3962,'[1]Khách hàng'!$A$4:$F$2144,3,0)</f>
        <v>Số 1 đường số 17A, Khu phố 11, Phường Bình Trị Đông B, Quận Bình Tân, TP.HCM.</v>
      </c>
      <c r="J3962" s="13" t="e">
        <f>VLOOKUP(F3962,#REF!,5,0)</f>
        <v>#REF!</v>
      </c>
      <c r="M3962" s="13" t="e">
        <f>VLOOKUP(K3962,#REF!,2,0)</f>
        <v>#REF!</v>
      </c>
      <c r="N3962" s="17" t="e">
        <f>VLOOKUP(K3962,#REF!,6,0)</f>
        <v>#REF!</v>
      </c>
      <c r="O3962" s="17" t="e">
        <f t="shared" si="187"/>
        <v>#REF!</v>
      </c>
      <c r="P3962" s="22">
        <v>0.08</v>
      </c>
      <c r="Q3962" s="17" t="e">
        <f t="shared" si="188"/>
        <v>#REF!</v>
      </c>
      <c r="R3962" s="13" t="e">
        <f>VLOOKUP(J3962,'[1]Nhân viên'!$E$20:$F$41,2,0)</f>
        <v>#REF!</v>
      </c>
    </row>
    <row r="3963" spans="1:18" hidden="1">
      <c r="A3963" s="11">
        <v>3965</v>
      </c>
      <c r="B3963" s="11">
        <f t="shared" si="186"/>
        <v>0</v>
      </c>
      <c r="E3963" s="13" t="e">
        <f>VLOOKUP(D3963,#REF!,2,0)</f>
        <v>#REF!</v>
      </c>
      <c r="H3963" s="13" t="e">
        <f>VLOOKUP(F3963,#REF!,2,0)</f>
        <v>#REF!</v>
      </c>
      <c r="I3963" s="13" t="str">
        <f>VLOOKUP(F3963,'[1]Khách hàng'!$A$4:$F$2144,3,0)</f>
        <v>Số 1 đường số 17A, Khu phố 11, Phường Bình Trị Đông B, Quận Bình Tân, TP.HCM.</v>
      </c>
      <c r="J3963" s="13" t="e">
        <f>VLOOKUP(F3963,#REF!,5,0)</f>
        <v>#REF!</v>
      </c>
      <c r="M3963" s="13" t="e">
        <f>VLOOKUP(K3963,#REF!,2,0)</f>
        <v>#REF!</v>
      </c>
      <c r="N3963" s="17" t="e">
        <f>VLOOKUP(K3963,#REF!,6,0)</f>
        <v>#REF!</v>
      </c>
      <c r="O3963" s="17" t="e">
        <f t="shared" si="187"/>
        <v>#REF!</v>
      </c>
      <c r="P3963" s="22">
        <v>0.08</v>
      </c>
      <c r="Q3963" s="17" t="e">
        <f t="shared" si="188"/>
        <v>#REF!</v>
      </c>
      <c r="R3963" s="13" t="e">
        <f>VLOOKUP(J3963,'[1]Nhân viên'!$E$20:$F$41,2,0)</f>
        <v>#REF!</v>
      </c>
    </row>
    <row r="3964" spans="1:18" hidden="1">
      <c r="A3964" s="11">
        <v>3966</v>
      </c>
      <c r="B3964" s="11">
        <f t="shared" si="186"/>
        <v>0</v>
      </c>
      <c r="E3964" s="13" t="e">
        <f>VLOOKUP(D3964,#REF!,2,0)</f>
        <v>#REF!</v>
      </c>
      <c r="H3964" s="13" t="e">
        <f>VLOOKUP(F3964,#REF!,2,0)</f>
        <v>#REF!</v>
      </c>
      <c r="I3964" s="13" t="str">
        <f>VLOOKUP(F3964,'[1]Khách hàng'!$A$4:$F$2144,3,0)</f>
        <v>Số 1 đường số 17A, Khu phố 11, Phường Bình Trị Đông B, Quận Bình Tân, TP.HCM.</v>
      </c>
      <c r="J3964" s="13" t="e">
        <f>VLOOKUP(F3964,#REF!,5,0)</f>
        <v>#REF!</v>
      </c>
      <c r="M3964" s="13" t="e">
        <f>VLOOKUP(K3964,#REF!,2,0)</f>
        <v>#REF!</v>
      </c>
      <c r="N3964" s="17" t="e">
        <f>VLOOKUP(K3964,#REF!,6,0)</f>
        <v>#REF!</v>
      </c>
      <c r="O3964" s="17" t="e">
        <f t="shared" si="187"/>
        <v>#REF!</v>
      </c>
      <c r="P3964" s="22">
        <v>0.08</v>
      </c>
      <c r="Q3964" s="17" t="e">
        <f t="shared" si="188"/>
        <v>#REF!</v>
      </c>
      <c r="R3964" s="13" t="e">
        <f>VLOOKUP(J3964,'[1]Nhân viên'!$E$20:$F$41,2,0)</f>
        <v>#REF!</v>
      </c>
    </row>
    <row r="3965" spans="1:18" hidden="1">
      <c r="A3965" s="11">
        <v>3967</v>
      </c>
      <c r="B3965" s="11">
        <f t="shared" si="186"/>
        <v>0</v>
      </c>
      <c r="E3965" s="13" t="e">
        <f>VLOOKUP(D3965,#REF!,2,0)</f>
        <v>#REF!</v>
      </c>
      <c r="H3965" s="13" t="e">
        <f>VLOOKUP(F3965,#REF!,2,0)</f>
        <v>#REF!</v>
      </c>
      <c r="I3965" s="13" t="str">
        <f>VLOOKUP(F3965,'[1]Khách hàng'!$A$4:$F$2144,3,0)</f>
        <v>Số 1 đường số 17A, Khu phố 11, Phường Bình Trị Đông B, Quận Bình Tân, TP.HCM.</v>
      </c>
      <c r="J3965" s="13" t="e">
        <f>VLOOKUP(F3965,#REF!,5,0)</f>
        <v>#REF!</v>
      </c>
      <c r="M3965" s="13" t="e">
        <f>VLOOKUP(K3965,#REF!,2,0)</f>
        <v>#REF!</v>
      </c>
      <c r="N3965" s="17" t="e">
        <f>VLOOKUP(K3965,#REF!,6,0)</f>
        <v>#REF!</v>
      </c>
      <c r="O3965" s="17" t="e">
        <f t="shared" si="187"/>
        <v>#REF!</v>
      </c>
      <c r="P3965" s="22">
        <v>0.08</v>
      </c>
      <c r="Q3965" s="17" t="e">
        <f t="shared" si="188"/>
        <v>#REF!</v>
      </c>
      <c r="R3965" s="13" t="e">
        <f>VLOOKUP(J3965,'[1]Nhân viên'!$E$20:$F$41,2,0)</f>
        <v>#REF!</v>
      </c>
    </row>
    <row r="3966" spans="1:18" hidden="1">
      <c r="A3966" s="11">
        <v>3968</v>
      </c>
      <c r="B3966" s="11">
        <f t="shared" si="186"/>
        <v>0</v>
      </c>
      <c r="E3966" s="13" t="e">
        <f>VLOOKUP(D3966,#REF!,2,0)</f>
        <v>#REF!</v>
      </c>
      <c r="H3966" s="13" t="e">
        <f>VLOOKUP(F3966,#REF!,2,0)</f>
        <v>#REF!</v>
      </c>
      <c r="I3966" s="13" t="str">
        <f>VLOOKUP(F3966,'[1]Khách hàng'!$A$4:$F$2144,3,0)</f>
        <v>Số 1 đường số 17A, Khu phố 11, Phường Bình Trị Đông B, Quận Bình Tân, TP.HCM.</v>
      </c>
      <c r="J3966" s="13" t="e">
        <f>VLOOKUP(F3966,#REF!,5,0)</f>
        <v>#REF!</v>
      </c>
      <c r="M3966" s="13" t="e">
        <f>VLOOKUP(K3966,#REF!,2,0)</f>
        <v>#REF!</v>
      </c>
      <c r="N3966" s="17" t="e">
        <f>VLOOKUP(K3966,#REF!,6,0)</f>
        <v>#REF!</v>
      </c>
      <c r="O3966" s="17" t="e">
        <f t="shared" si="187"/>
        <v>#REF!</v>
      </c>
      <c r="P3966" s="22">
        <v>0.08</v>
      </c>
      <c r="Q3966" s="17" t="e">
        <f t="shared" si="188"/>
        <v>#REF!</v>
      </c>
      <c r="R3966" s="13" t="e">
        <f>VLOOKUP(J3966,'[1]Nhân viên'!$E$20:$F$41,2,0)</f>
        <v>#REF!</v>
      </c>
    </row>
    <row r="3967" spans="1:18" hidden="1">
      <c r="A3967" s="11">
        <v>3969</v>
      </c>
      <c r="B3967" s="11">
        <f t="shared" si="186"/>
        <v>0</v>
      </c>
      <c r="E3967" s="13" t="e">
        <f>VLOOKUP(D3967,#REF!,2,0)</f>
        <v>#REF!</v>
      </c>
      <c r="H3967" s="13" t="e">
        <f>VLOOKUP(F3967,#REF!,2,0)</f>
        <v>#REF!</v>
      </c>
      <c r="I3967" s="13" t="str">
        <f>VLOOKUP(F3967,'[1]Khách hàng'!$A$4:$F$2144,3,0)</f>
        <v>Số 1 đường số 17A, Khu phố 11, Phường Bình Trị Đông B, Quận Bình Tân, TP.HCM.</v>
      </c>
      <c r="J3967" s="13" t="e">
        <f>VLOOKUP(F3967,#REF!,5,0)</f>
        <v>#REF!</v>
      </c>
      <c r="M3967" s="13" t="e">
        <f>VLOOKUP(K3967,#REF!,2,0)</f>
        <v>#REF!</v>
      </c>
      <c r="N3967" s="17" t="e">
        <f>VLOOKUP(K3967,#REF!,6,0)</f>
        <v>#REF!</v>
      </c>
      <c r="O3967" s="17" t="e">
        <f t="shared" si="187"/>
        <v>#REF!</v>
      </c>
      <c r="P3967" s="22">
        <v>0.08</v>
      </c>
      <c r="Q3967" s="17" t="e">
        <f t="shared" si="188"/>
        <v>#REF!</v>
      </c>
      <c r="R3967" s="13" t="e">
        <f>VLOOKUP(J3967,'[1]Nhân viên'!$E$20:$F$41,2,0)</f>
        <v>#REF!</v>
      </c>
    </row>
    <row r="3968" spans="1:18" hidden="1">
      <c r="A3968" s="11">
        <v>3970</v>
      </c>
      <c r="B3968" s="11">
        <f t="shared" si="186"/>
        <v>0</v>
      </c>
      <c r="E3968" s="13" t="e">
        <f>VLOOKUP(D3968,#REF!,2,0)</f>
        <v>#REF!</v>
      </c>
      <c r="H3968" s="13" t="e">
        <f>VLOOKUP(F3968,#REF!,2,0)</f>
        <v>#REF!</v>
      </c>
      <c r="I3968" s="13" t="str">
        <f>VLOOKUP(F3968,'[1]Khách hàng'!$A$4:$F$2144,3,0)</f>
        <v>Số 1 đường số 17A, Khu phố 11, Phường Bình Trị Đông B, Quận Bình Tân, TP.HCM.</v>
      </c>
      <c r="J3968" s="13" t="e">
        <f>VLOOKUP(F3968,#REF!,5,0)</f>
        <v>#REF!</v>
      </c>
      <c r="M3968" s="13" t="e">
        <f>VLOOKUP(K3968,#REF!,2,0)</f>
        <v>#REF!</v>
      </c>
      <c r="N3968" s="17" t="e">
        <f>VLOOKUP(K3968,#REF!,6,0)</f>
        <v>#REF!</v>
      </c>
      <c r="O3968" s="17" t="e">
        <f t="shared" si="187"/>
        <v>#REF!</v>
      </c>
      <c r="P3968" s="22">
        <v>0.08</v>
      </c>
      <c r="Q3968" s="17" t="e">
        <f t="shared" si="188"/>
        <v>#REF!</v>
      </c>
      <c r="R3968" s="13" t="e">
        <f>VLOOKUP(J3968,'[1]Nhân viên'!$E$20:$F$41,2,0)</f>
        <v>#REF!</v>
      </c>
    </row>
    <row r="3969" spans="1:18" hidden="1">
      <c r="A3969" s="11">
        <v>3971</v>
      </c>
      <c r="B3969" s="11">
        <f t="shared" si="186"/>
        <v>0</v>
      </c>
      <c r="E3969" s="13" t="e">
        <f>VLOOKUP(D3969,#REF!,2,0)</f>
        <v>#REF!</v>
      </c>
      <c r="H3969" s="13" t="e">
        <f>VLOOKUP(F3969,#REF!,2,0)</f>
        <v>#REF!</v>
      </c>
      <c r="I3969" s="13" t="str">
        <f>VLOOKUP(F3969,'[1]Khách hàng'!$A$4:$F$2144,3,0)</f>
        <v>Số 1 đường số 17A, Khu phố 11, Phường Bình Trị Đông B, Quận Bình Tân, TP.HCM.</v>
      </c>
      <c r="J3969" s="13" t="e">
        <f>VLOOKUP(F3969,#REF!,5,0)</f>
        <v>#REF!</v>
      </c>
      <c r="M3969" s="13" t="e">
        <f>VLOOKUP(K3969,#REF!,2,0)</f>
        <v>#REF!</v>
      </c>
      <c r="N3969" s="17" t="e">
        <f>VLOOKUP(K3969,#REF!,6,0)</f>
        <v>#REF!</v>
      </c>
      <c r="O3969" s="17" t="e">
        <f t="shared" si="187"/>
        <v>#REF!</v>
      </c>
      <c r="P3969" s="22">
        <v>0.08</v>
      </c>
      <c r="Q3969" s="17" t="e">
        <f t="shared" si="188"/>
        <v>#REF!</v>
      </c>
      <c r="R3969" s="13" t="e">
        <f>VLOOKUP(J3969,'[1]Nhân viên'!$E$20:$F$41,2,0)</f>
        <v>#REF!</v>
      </c>
    </row>
    <row r="3970" spans="1:18" hidden="1">
      <c r="A3970" s="11">
        <v>3972</v>
      </c>
      <c r="B3970" s="11">
        <f t="shared" si="186"/>
        <v>0</v>
      </c>
      <c r="E3970" s="13" t="e">
        <f>VLOOKUP(D3970,#REF!,2,0)</f>
        <v>#REF!</v>
      </c>
      <c r="H3970" s="13" t="e">
        <f>VLOOKUP(F3970,#REF!,2,0)</f>
        <v>#REF!</v>
      </c>
      <c r="I3970" s="13" t="str">
        <f>VLOOKUP(F3970,'[1]Khách hàng'!$A$4:$F$2144,3,0)</f>
        <v>Số 1 đường số 17A, Khu phố 11, Phường Bình Trị Đông B, Quận Bình Tân, TP.HCM.</v>
      </c>
      <c r="J3970" s="13" t="e">
        <f>VLOOKUP(F3970,#REF!,5,0)</f>
        <v>#REF!</v>
      </c>
      <c r="M3970" s="13" t="e">
        <f>VLOOKUP(K3970,#REF!,2,0)</f>
        <v>#REF!</v>
      </c>
      <c r="N3970" s="17" t="e">
        <f>VLOOKUP(K3970,#REF!,6,0)</f>
        <v>#REF!</v>
      </c>
      <c r="O3970" s="17" t="e">
        <f t="shared" si="187"/>
        <v>#REF!</v>
      </c>
      <c r="P3970" s="22">
        <v>0.08</v>
      </c>
      <c r="Q3970" s="17" t="e">
        <f t="shared" si="188"/>
        <v>#REF!</v>
      </c>
      <c r="R3970" s="13" t="e">
        <f>VLOOKUP(J3970,'[1]Nhân viên'!$E$20:$F$41,2,0)</f>
        <v>#REF!</v>
      </c>
    </row>
    <row r="3971" spans="1:18" hidden="1">
      <c r="A3971" s="11">
        <v>3973</v>
      </c>
      <c r="B3971" s="11">
        <f t="shared" si="186"/>
        <v>0</v>
      </c>
      <c r="E3971" s="13" t="e">
        <f>VLOOKUP(D3971,#REF!,2,0)</f>
        <v>#REF!</v>
      </c>
      <c r="H3971" s="13" t="e">
        <f>VLOOKUP(F3971,#REF!,2,0)</f>
        <v>#REF!</v>
      </c>
      <c r="I3971" s="13" t="str">
        <f>VLOOKUP(F3971,'[1]Khách hàng'!$A$4:$F$2144,3,0)</f>
        <v>Số 1 đường số 17A, Khu phố 11, Phường Bình Trị Đông B, Quận Bình Tân, TP.HCM.</v>
      </c>
      <c r="J3971" s="13" t="e">
        <f>VLOOKUP(F3971,#REF!,5,0)</f>
        <v>#REF!</v>
      </c>
      <c r="M3971" s="13" t="e">
        <f>VLOOKUP(K3971,#REF!,2,0)</f>
        <v>#REF!</v>
      </c>
      <c r="N3971" s="17" t="e">
        <f>VLOOKUP(K3971,#REF!,6,0)</f>
        <v>#REF!</v>
      </c>
      <c r="O3971" s="17" t="e">
        <f t="shared" si="187"/>
        <v>#REF!</v>
      </c>
      <c r="P3971" s="22">
        <v>0.08</v>
      </c>
      <c r="Q3971" s="17" t="e">
        <f t="shared" si="188"/>
        <v>#REF!</v>
      </c>
      <c r="R3971" s="13" t="e">
        <f>VLOOKUP(J3971,'[1]Nhân viên'!$E$20:$F$41,2,0)</f>
        <v>#REF!</v>
      </c>
    </row>
    <row r="3972" spans="1:18" hidden="1">
      <c r="A3972" s="11">
        <v>3974</v>
      </c>
      <c r="B3972" s="11">
        <f t="shared" si="186"/>
        <v>0</v>
      </c>
      <c r="E3972" s="13" t="e">
        <f>VLOOKUP(D3972,#REF!,2,0)</f>
        <v>#REF!</v>
      </c>
      <c r="H3972" s="13" t="e">
        <f>VLOOKUP(F3972,#REF!,2,0)</f>
        <v>#REF!</v>
      </c>
      <c r="I3972" s="13" t="str">
        <f>VLOOKUP(F3972,'[1]Khách hàng'!$A$4:$F$2144,3,0)</f>
        <v>Số 1 đường số 17A, Khu phố 11, Phường Bình Trị Đông B, Quận Bình Tân, TP.HCM.</v>
      </c>
      <c r="J3972" s="13" t="e">
        <f>VLOOKUP(F3972,#REF!,5,0)</f>
        <v>#REF!</v>
      </c>
      <c r="M3972" s="13" t="e">
        <f>VLOOKUP(K3972,#REF!,2,0)</f>
        <v>#REF!</v>
      </c>
      <c r="N3972" s="17" t="e">
        <f>VLOOKUP(K3972,#REF!,6,0)</f>
        <v>#REF!</v>
      </c>
      <c r="O3972" s="17" t="e">
        <f t="shared" si="187"/>
        <v>#REF!</v>
      </c>
      <c r="P3972" s="22">
        <v>0.08</v>
      </c>
      <c r="Q3972" s="17" t="e">
        <f t="shared" si="188"/>
        <v>#REF!</v>
      </c>
      <c r="R3972" s="13" t="e">
        <f>VLOOKUP(J3972,'[1]Nhân viên'!$E$20:$F$41,2,0)</f>
        <v>#REF!</v>
      </c>
    </row>
    <row r="3973" spans="1:18" hidden="1">
      <c r="A3973" s="11">
        <v>3975</v>
      </c>
      <c r="B3973" s="11">
        <f t="shared" si="186"/>
        <v>0</v>
      </c>
      <c r="E3973" s="13" t="e">
        <f>VLOOKUP(D3973,#REF!,2,0)</f>
        <v>#REF!</v>
      </c>
      <c r="H3973" s="13" t="e">
        <f>VLOOKUP(F3973,#REF!,2,0)</f>
        <v>#REF!</v>
      </c>
      <c r="I3973" s="13" t="str">
        <f>VLOOKUP(F3973,'[1]Khách hàng'!$A$4:$F$2144,3,0)</f>
        <v>Số 1 đường số 17A, Khu phố 11, Phường Bình Trị Đông B, Quận Bình Tân, TP.HCM.</v>
      </c>
      <c r="J3973" s="13" t="e">
        <f>VLOOKUP(F3973,#REF!,5,0)</f>
        <v>#REF!</v>
      </c>
      <c r="M3973" s="13" t="e">
        <f>VLOOKUP(K3973,#REF!,2,0)</f>
        <v>#REF!</v>
      </c>
      <c r="N3973" s="17" t="e">
        <f>VLOOKUP(K3973,#REF!,6,0)</f>
        <v>#REF!</v>
      </c>
      <c r="O3973" s="17" t="e">
        <f t="shared" si="187"/>
        <v>#REF!</v>
      </c>
      <c r="P3973" s="22">
        <v>0.08</v>
      </c>
      <c r="Q3973" s="17" t="e">
        <f t="shared" si="188"/>
        <v>#REF!</v>
      </c>
      <c r="R3973" s="13" t="e">
        <f>VLOOKUP(J3973,'[1]Nhân viên'!$E$20:$F$41,2,0)</f>
        <v>#REF!</v>
      </c>
    </row>
    <row r="3974" spans="1:18" hidden="1">
      <c r="A3974" s="11">
        <v>3976</v>
      </c>
      <c r="B3974" s="11">
        <f t="shared" si="186"/>
        <v>0</v>
      </c>
      <c r="E3974" s="13" t="e">
        <f>VLOOKUP(D3974,#REF!,2,0)</f>
        <v>#REF!</v>
      </c>
      <c r="H3974" s="13" t="e">
        <f>VLOOKUP(F3974,#REF!,2,0)</f>
        <v>#REF!</v>
      </c>
      <c r="I3974" s="13" t="str">
        <f>VLOOKUP(F3974,'[1]Khách hàng'!$A$4:$F$2144,3,0)</f>
        <v>Số 1 đường số 17A, Khu phố 11, Phường Bình Trị Đông B, Quận Bình Tân, TP.HCM.</v>
      </c>
      <c r="J3974" s="13" t="e">
        <f>VLOOKUP(F3974,#REF!,5,0)</f>
        <v>#REF!</v>
      </c>
      <c r="M3974" s="13" t="e">
        <f>VLOOKUP(K3974,#REF!,2,0)</f>
        <v>#REF!</v>
      </c>
      <c r="N3974" s="17" t="e">
        <f>VLOOKUP(K3974,#REF!,6,0)</f>
        <v>#REF!</v>
      </c>
      <c r="O3974" s="17" t="e">
        <f t="shared" si="187"/>
        <v>#REF!</v>
      </c>
      <c r="P3974" s="22">
        <v>0.08</v>
      </c>
      <c r="Q3974" s="17" t="e">
        <f t="shared" si="188"/>
        <v>#REF!</v>
      </c>
      <c r="R3974" s="13" t="e">
        <f>VLOOKUP(J3974,'[1]Nhân viên'!$E$20:$F$41,2,0)</f>
        <v>#REF!</v>
      </c>
    </row>
    <row r="3975" spans="1:18" hidden="1">
      <c r="A3975" s="11">
        <v>3977</v>
      </c>
      <c r="B3975" s="11">
        <f t="shared" si="186"/>
        <v>0</v>
      </c>
      <c r="E3975" s="13" t="e">
        <f>VLOOKUP(D3975,#REF!,2,0)</f>
        <v>#REF!</v>
      </c>
      <c r="H3975" s="13" t="e">
        <f>VLOOKUP(F3975,#REF!,2,0)</f>
        <v>#REF!</v>
      </c>
      <c r="I3975" s="13" t="str">
        <f>VLOOKUP(F3975,'[1]Khách hàng'!$A$4:$F$2144,3,0)</f>
        <v>Số 1 đường số 17A, Khu phố 11, Phường Bình Trị Đông B, Quận Bình Tân, TP.HCM.</v>
      </c>
      <c r="J3975" s="13" t="e">
        <f>VLOOKUP(F3975,#REF!,5,0)</f>
        <v>#REF!</v>
      </c>
      <c r="M3975" s="13" t="e">
        <f>VLOOKUP(K3975,#REF!,2,0)</f>
        <v>#REF!</v>
      </c>
      <c r="N3975" s="17" t="e">
        <f>VLOOKUP(K3975,#REF!,6,0)</f>
        <v>#REF!</v>
      </c>
      <c r="O3975" s="17" t="e">
        <f t="shared" si="187"/>
        <v>#REF!</v>
      </c>
      <c r="P3975" s="22">
        <v>0.08</v>
      </c>
      <c r="Q3975" s="17" t="e">
        <f t="shared" si="188"/>
        <v>#REF!</v>
      </c>
      <c r="R3975" s="13" t="e">
        <f>VLOOKUP(J3975,'[1]Nhân viên'!$E$20:$F$41,2,0)</f>
        <v>#REF!</v>
      </c>
    </row>
    <row r="3976" spans="1:18" hidden="1">
      <c r="A3976" s="11">
        <v>3978</v>
      </c>
      <c r="B3976" s="11">
        <f t="shared" si="186"/>
        <v>0</v>
      </c>
      <c r="E3976" s="13" t="e">
        <f>VLOOKUP(D3976,#REF!,2,0)</f>
        <v>#REF!</v>
      </c>
      <c r="H3976" s="13" t="e">
        <f>VLOOKUP(F3976,#REF!,2,0)</f>
        <v>#REF!</v>
      </c>
      <c r="I3976" s="13" t="str">
        <f>VLOOKUP(F3976,'[1]Khách hàng'!$A$4:$F$2144,3,0)</f>
        <v>Số 1 đường số 17A, Khu phố 11, Phường Bình Trị Đông B, Quận Bình Tân, TP.HCM.</v>
      </c>
      <c r="J3976" s="13" t="e">
        <f>VLOOKUP(F3976,#REF!,5,0)</f>
        <v>#REF!</v>
      </c>
      <c r="M3976" s="13" t="e">
        <f>VLOOKUP(K3976,#REF!,2,0)</f>
        <v>#REF!</v>
      </c>
      <c r="N3976" s="17" t="e">
        <f>VLOOKUP(K3976,#REF!,6,0)</f>
        <v>#REF!</v>
      </c>
      <c r="O3976" s="17" t="e">
        <f t="shared" si="187"/>
        <v>#REF!</v>
      </c>
      <c r="P3976" s="22">
        <v>0.08</v>
      </c>
      <c r="Q3976" s="17" t="e">
        <f t="shared" si="188"/>
        <v>#REF!</v>
      </c>
      <c r="R3976" s="13" t="e">
        <f>VLOOKUP(J3976,'[1]Nhân viên'!$E$20:$F$41,2,0)</f>
        <v>#REF!</v>
      </c>
    </row>
    <row r="3977" spans="1:18" hidden="1">
      <c r="A3977" s="11">
        <v>3979</v>
      </c>
      <c r="B3977" s="11">
        <f t="shared" si="186"/>
        <v>0</v>
      </c>
      <c r="E3977" s="13" t="e">
        <f>VLOOKUP(D3977,#REF!,2,0)</f>
        <v>#REF!</v>
      </c>
      <c r="H3977" s="13" t="e">
        <f>VLOOKUP(F3977,#REF!,2,0)</f>
        <v>#REF!</v>
      </c>
      <c r="I3977" s="13" t="str">
        <f>VLOOKUP(F3977,'[1]Khách hàng'!$A$4:$F$2144,3,0)</f>
        <v>Số 1 đường số 17A, Khu phố 11, Phường Bình Trị Đông B, Quận Bình Tân, TP.HCM.</v>
      </c>
      <c r="J3977" s="13" t="e">
        <f>VLOOKUP(F3977,#REF!,5,0)</f>
        <v>#REF!</v>
      </c>
      <c r="M3977" s="13" t="e">
        <f>VLOOKUP(K3977,#REF!,2,0)</f>
        <v>#REF!</v>
      </c>
      <c r="N3977" s="17" t="e">
        <f>VLOOKUP(K3977,#REF!,6,0)</f>
        <v>#REF!</v>
      </c>
      <c r="O3977" s="17" t="e">
        <f t="shared" si="187"/>
        <v>#REF!</v>
      </c>
      <c r="P3977" s="22">
        <v>0.08</v>
      </c>
      <c r="Q3977" s="17" t="e">
        <f t="shared" si="188"/>
        <v>#REF!</v>
      </c>
      <c r="R3977" s="13" t="e">
        <f>VLOOKUP(J3977,'[1]Nhân viên'!$E$20:$F$41,2,0)</f>
        <v>#REF!</v>
      </c>
    </row>
    <row r="3978" spans="1:18" hidden="1">
      <c r="A3978" s="11">
        <v>3980</v>
      </c>
      <c r="B3978" s="11">
        <f t="shared" si="186"/>
        <v>0</v>
      </c>
      <c r="E3978" s="13" t="e">
        <f>VLOOKUP(D3978,#REF!,2,0)</f>
        <v>#REF!</v>
      </c>
      <c r="H3978" s="13" t="e">
        <f>VLOOKUP(F3978,#REF!,2,0)</f>
        <v>#REF!</v>
      </c>
      <c r="I3978" s="13" t="str">
        <f>VLOOKUP(F3978,'[1]Khách hàng'!$A$4:$F$2144,3,0)</f>
        <v>Số 1 đường số 17A, Khu phố 11, Phường Bình Trị Đông B, Quận Bình Tân, TP.HCM.</v>
      </c>
      <c r="J3978" s="13" t="e">
        <f>VLOOKUP(F3978,#REF!,5,0)</f>
        <v>#REF!</v>
      </c>
      <c r="M3978" s="13" t="e">
        <f>VLOOKUP(K3978,#REF!,2,0)</f>
        <v>#REF!</v>
      </c>
      <c r="N3978" s="17" t="e">
        <f>VLOOKUP(K3978,#REF!,6,0)</f>
        <v>#REF!</v>
      </c>
      <c r="O3978" s="17" t="e">
        <f t="shared" si="187"/>
        <v>#REF!</v>
      </c>
      <c r="P3978" s="22">
        <v>0.08</v>
      </c>
      <c r="Q3978" s="17" t="e">
        <f t="shared" si="188"/>
        <v>#REF!</v>
      </c>
      <c r="R3978" s="13" t="e">
        <f>VLOOKUP(J3978,'[1]Nhân viên'!$E$20:$F$41,2,0)</f>
        <v>#REF!</v>
      </c>
    </row>
    <row r="3979" spans="1:18" hidden="1">
      <c r="A3979" s="11">
        <v>3981</v>
      </c>
      <c r="B3979" s="11">
        <f t="shared" si="186"/>
        <v>0</v>
      </c>
      <c r="E3979" s="13" t="e">
        <f>VLOOKUP(D3979,#REF!,2,0)</f>
        <v>#REF!</v>
      </c>
      <c r="H3979" s="13" t="e">
        <f>VLOOKUP(F3979,#REF!,2,0)</f>
        <v>#REF!</v>
      </c>
      <c r="I3979" s="13" t="str">
        <f>VLOOKUP(F3979,'[1]Khách hàng'!$A$4:$F$2144,3,0)</f>
        <v>Số 1 đường số 17A, Khu phố 11, Phường Bình Trị Đông B, Quận Bình Tân, TP.HCM.</v>
      </c>
      <c r="J3979" s="13" t="e">
        <f>VLOOKUP(F3979,#REF!,5,0)</f>
        <v>#REF!</v>
      </c>
      <c r="M3979" s="13" t="e">
        <f>VLOOKUP(K3979,#REF!,2,0)</f>
        <v>#REF!</v>
      </c>
      <c r="N3979" s="17" t="e">
        <f>VLOOKUP(K3979,#REF!,6,0)</f>
        <v>#REF!</v>
      </c>
      <c r="O3979" s="17" t="e">
        <f t="shared" si="187"/>
        <v>#REF!</v>
      </c>
      <c r="P3979" s="22">
        <v>0.08</v>
      </c>
      <c r="Q3979" s="17" t="e">
        <f t="shared" si="188"/>
        <v>#REF!</v>
      </c>
      <c r="R3979" s="13" t="e">
        <f>VLOOKUP(J3979,'[1]Nhân viên'!$E$20:$F$41,2,0)</f>
        <v>#REF!</v>
      </c>
    </row>
    <row r="3980" spans="1:18" hidden="1">
      <c r="A3980" s="11">
        <v>3982</v>
      </c>
      <c r="B3980" s="11">
        <f t="shared" si="186"/>
        <v>0</v>
      </c>
      <c r="E3980" s="13" t="e">
        <f>VLOOKUP(D3980,#REF!,2,0)</f>
        <v>#REF!</v>
      </c>
      <c r="H3980" s="13" t="e">
        <f>VLOOKUP(F3980,#REF!,2,0)</f>
        <v>#REF!</v>
      </c>
      <c r="I3980" s="13" t="str">
        <f>VLOOKUP(F3980,'[1]Khách hàng'!$A$4:$F$2144,3,0)</f>
        <v>Số 1 đường số 17A, Khu phố 11, Phường Bình Trị Đông B, Quận Bình Tân, TP.HCM.</v>
      </c>
      <c r="J3980" s="13" t="e">
        <f>VLOOKUP(F3980,#REF!,5,0)</f>
        <v>#REF!</v>
      </c>
      <c r="M3980" s="13" t="e">
        <f>VLOOKUP(K3980,#REF!,2,0)</f>
        <v>#REF!</v>
      </c>
      <c r="N3980" s="17" t="e">
        <f>VLOOKUP(K3980,#REF!,6,0)</f>
        <v>#REF!</v>
      </c>
      <c r="O3980" s="17" t="e">
        <f t="shared" si="187"/>
        <v>#REF!</v>
      </c>
      <c r="P3980" s="22">
        <v>0.08</v>
      </c>
      <c r="Q3980" s="17" t="e">
        <f t="shared" si="188"/>
        <v>#REF!</v>
      </c>
      <c r="R3980" s="13" t="e">
        <f>VLOOKUP(J3980,'[1]Nhân viên'!$E$20:$F$41,2,0)</f>
        <v>#REF!</v>
      </c>
    </row>
    <row r="3981" spans="1:18" hidden="1">
      <c r="A3981" s="11">
        <v>3983</v>
      </c>
      <c r="B3981" s="11">
        <f t="shared" si="186"/>
        <v>0</v>
      </c>
      <c r="E3981" s="13" t="e">
        <f>VLOOKUP(D3981,#REF!,2,0)</f>
        <v>#REF!</v>
      </c>
      <c r="H3981" s="13" t="e">
        <f>VLOOKUP(F3981,#REF!,2,0)</f>
        <v>#REF!</v>
      </c>
      <c r="I3981" s="13" t="str">
        <f>VLOOKUP(F3981,'[1]Khách hàng'!$A$4:$F$2144,3,0)</f>
        <v>Số 1 đường số 17A, Khu phố 11, Phường Bình Trị Đông B, Quận Bình Tân, TP.HCM.</v>
      </c>
      <c r="J3981" s="13" t="e">
        <f>VLOOKUP(F3981,#REF!,5,0)</f>
        <v>#REF!</v>
      </c>
      <c r="M3981" s="13" t="e">
        <f>VLOOKUP(K3981,#REF!,2,0)</f>
        <v>#REF!</v>
      </c>
      <c r="N3981" s="17" t="e">
        <f>VLOOKUP(K3981,#REF!,6,0)</f>
        <v>#REF!</v>
      </c>
      <c r="O3981" s="17" t="e">
        <f t="shared" si="187"/>
        <v>#REF!</v>
      </c>
      <c r="P3981" s="22">
        <v>0.08</v>
      </c>
      <c r="Q3981" s="17" t="e">
        <f t="shared" si="188"/>
        <v>#REF!</v>
      </c>
      <c r="R3981" s="13" t="e">
        <f>VLOOKUP(J3981,'[1]Nhân viên'!$E$20:$F$41,2,0)</f>
        <v>#REF!</v>
      </c>
    </row>
    <row r="3982" spans="1:18" hidden="1">
      <c r="A3982" s="11">
        <v>3984</v>
      </c>
      <c r="B3982" s="11">
        <f t="shared" si="186"/>
        <v>0</v>
      </c>
      <c r="E3982" s="13" t="e">
        <f>VLOOKUP(D3982,#REF!,2,0)</f>
        <v>#REF!</v>
      </c>
      <c r="H3982" s="13" t="e">
        <f>VLOOKUP(F3982,#REF!,2,0)</f>
        <v>#REF!</v>
      </c>
      <c r="I3982" s="13" t="str">
        <f>VLOOKUP(F3982,'[1]Khách hàng'!$A$4:$F$2144,3,0)</f>
        <v>Số 1 đường số 17A, Khu phố 11, Phường Bình Trị Đông B, Quận Bình Tân, TP.HCM.</v>
      </c>
      <c r="J3982" s="13" t="e">
        <f>VLOOKUP(F3982,#REF!,5,0)</f>
        <v>#REF!</v>
      </c>
      <c r="M3982" s="13" t="e">
        <f>VLOOKUP(K3982,#REF!,2,0)</f>
        <v>#REF!</v>
      </c>
      <c r="N3982" s="17" t="e">
        <f>VLOOKUP(K3982,#REF!,6,0)</f>
        <v>#REF!</v>
      </c>
      <c r="O3982" s="17" t="e">
        <f t="shared" si="187"/>
        <v>#REF!</v>
      </c>
      <c r="P3982" s="22">
        <v>0.08</v>
      </c>
      <c r="Q3982" s="17" t="e">
        <f t="shared" si="188"/>
        <v>#REF!</v>
      </c>
      <c r="R3982" s="13" t="e">
        <f>VLOOKUP(J3982,'[1]Nhân viên'!$E$20:$F$41,2,0)</f>
        <v>#REF!</v>
      </c>
    </row>
    <row r="3983" spans="1:18" hidden="1">
      <c r="A3983" s="11">
        <v>3985</v>
      </c>
      <c r="B3983" s="11">
        <f t="shared" si="186"/>
        <v>0</v>
      </c>
      <c r="E3983" s="13" t="e">
        <f>VLOOKUP(D3983,#REF!,2,0)</f>
        <v>#REF!</v>
      </c>
      <c r="H3983" s="13" t="e">
        <f>VLOOKUP(F3983,#REF!,2,0)</f>
        <v>#REF!</v>
      </c>
      <c r="I3983" s="13" t="str">
        <f>VLOOKUP(F3983,'[1]Khách hàng'!$A$4:$F$2144,3,0)</f>
        <v>Số 1 đường số 17A, Khu phố 11, Phường Bình Trị Đông B, Quận Bình Tân, TP.HCM.</v>
      </c>
      <c r="J3983" s="13" t="e">
        <f>VLOOKUP(F3983,#REF!,5,0)</f>
        <v>#REF!</v>
      </c>
      <c r="M3983" s="13" t="e">
        <f>VLOOKUP(K3983,#REF!,2,0)</f>
        <v>#REF!</v>
      </c>
      <c r="N3983" s="17" t="e">
        <f>VLOOKUP(K3983,#REF!,6,0)</f>
        <v>#REF!</v>
      </c>
      <c r="O3983" s="17" t="e">
        <f t="shared" si="187"/>
        <v>#REF!</v>
      </c>
      <c r="P3983" s="22">
        <v>0.08</v>
      </c>
      <c r="Q3983" s="17" t="e">
        <f t="shared" si="188"/>
        <v>#REF!</v>
      </c>
      <c r="R3983" s="13" t="e">
        <f>VLOOKUP(J3983,'[1]Nhân viên'!$E$20:$F$41,2,0)</f>
        <v>#REF!</v>
      </c>
    </row>
    <row r="3984" spans="1:18" hidden="1">
      <c r="A3984" s="11">
        <v>3986</v>
      </c>
      <c r="B3984" s="11">
        <f t="shared" si="186"/>
        <v>0</v>
      </c>
      <c r="E3984" s="13" t="e">
        <f>VLOOKUP(D3984,#REF!,2,0)</f>
        <v>#REF!</v>
      </c>
      <c r="H3984" s="13" t="e">
        <f>VLOOKUP(F3984,#REF!,2,0)</f>
        <v>#REF!</v>
      </c>
      <c r="I3984" s="13" t="str">
        <f>VLOOKUP(F3984,'[1]Khách hàng'!$A$4:$F$2144,3,0)</f>
        <v>Số 1 đường số 17A, Khu phố 11, Phường Bình Trị Đông B, Quận Bình Tân, TP.HCM.</v>
      </c>
      <c r="J3984" s="13" t="e">
        <f>VLOOKUP(F3984,#REF!,5,0)</f>
        <v>#REF!</v>
      </c>
      <c r="M3984" s="13" t="e">
        <f>VLOOKUP(K3984,#REF!,2,0)</f>
        <v>#REF!</v>
      </c>
      <c r="N3984" s="17" t="e">
        <f>VLOOKUP(K3984,#REF!,6,0)</f>
        <v>#REF!</v>
      </c>
      <c r="O3984" s="17" t="e">
        <f t="shared" si="187"/>
        <v>#REF!</v>
      </c>
      <c r="P3984" s="22">
        <v>0.08</v>
      </c>
      <c r="Q3984" s="17" t="e">
        <f t="shared" si="188"/>
        <v>#REF!</v>
      </c>
      <c r="R3984" s="13" t="e">
        <f>VLOOKUP(J3984,'[1]Nhân viên'!$E$20:$F$41,2,0)</f>
        <v>#REF!</v>
      </c>
    </row>
    <row r="3985" spans="1:18" hidden="1">
      <c r="A3985" s="11">
        <v>3987</v>
      </c>
      <c r="B3985" s="11">
        <f t="shared" si="186"/>
        <v>0</v>
      </c>
      <c r="E3985" s="13" t="e">
        <f>VLOOKUP(D3985,#REF!,2,0)</f>
        <v>#REF!</v>
      </c>
      <c r="H3985" s="13" t="e">
        <f>VLOOKUP(F3985,#REF!,2,0)</f>
        <v>#REF!</v>
      </c>
      <c r="I3985" s="13" t="str">
        <f>VLOOKUP(F3985,'[1]Khách hàng'!$A$4:$F$2144,3,0)</f>
        <v>Số 1 đường số 17A, Khu phố 11, Phường Bình Trị Đông B, Quận Bình Tân, TP.HCM.</v>
      </c>
      <c r="J3985" s="13" t="e">
        <f>VLOOKUP(F3985,#REF!,5,0)</f>
        <v>#REF!</v>
      </c>
      <c r="M3985" s="13" t="e">
        <f>VLOOKUP(K3985,#REF!,2,0)</f>
        <v>#REF!</v>
      </c>
      <c r="N3985" s="17" t="e">
        <f>VLOOKUP(K3985,#REF!,6,0)</f>
        <v>#REF!</v>
      </c>
      <c r="O3985" s="17" t="e">
        <f t="shared" si="187"/>
        <v>#REF!</v>
      </c>
      <c r="P3985" s="22">
        <v>0.08</v>
      </c>
      <c r="Q3985" s="17" t="e">
        <f t="shared" si="188"/>
        <v>#REF!</v>
      </c>
      <c r="R3985" s="13" t="e">
        <f>VLOOKUP(J3985,'[1]Nhân viên'!$E$20:$F$41,2,0)</f>
        <v>#REF!</v>
      </c>
    </row>
    <row r="3986" spans="1:18" hidden="1">
      <c r="A3986" s="11">
        <v>3988</v>
      </c>
      <c r="B3986" s="11">
        <f t="shared" si="186"/>
        <v>0</v>
      </c>
      <c r="E3986" s="13" t="e">
        <f>VLOOKUP(D3986,#REF!,2,0)</f>
        <v>#REF!</v>
      </c>
      <c r="H3986" s="13" t="e">
        <f>VLOOKUP(F3986,#REF!,2,0)</f>
        <v>#REF!</v>
      </c>
      <c r="I3986" s="13" t="str">
        <f>VLOOKUP(F3986,'[1]Khách hàng'!$A$4:$F$2144,3,0)</f>
        <v>Số 1 đường số 17A, Khu phố 11, Phường Bình Trị Đông B, Quận Bình Tân, TP.HCM.</v>
      </c>
      <c r="J3986" s="13" t="e">
        <f>VLOOKUP(F3986,#REF!,5,0)</f>
        <v>#REF!</v>
      </c>
      <c r="M3986" s="13" t="e">
        <f>VLOOKUP(K3986,#REF!,2,0)</f>
        <v>#REF!</v>
      </c>
      <c r="N3986" s="17" t="e">
        <f>VLOOKUP(K3986,#REF!,6,0)</f>
        <v>#REF!</v>
      </c>
      <c r="O3986" s="17" t="e">
        <f t="shared" si="187"/>
        <v>#REF!</v>
      </c>
      <c r="P3986" s="22">
        <v>0.08</v>
      </c>
      <c r="Q3986" s="17" t="e">
        <f t="shared" si="188"/>
        <v>#REF!</v>
      </c>
      <c r="R3986" s="13" t="e">
        <f>VLOOKUP(J3986,'[1]Nhân viên'!$E$20:$F$41,2,0)</f>
        <v>#REF!</v>
      </c>
    </row>
    <row r="3987" spans="1:18" hidden="1">
      <c r="A3987" s="11">
        <v>3989</v>
      </c>
      <c r="B3987" s="11">
        <f t="shared" si="186"/>
        <v>0</v>
      </c>
      <c r="E3987" s="13" t="e">
        <f>VLOOKUP(D3987,#REF!,2,0)</f>
        <v>#REF!</v>
      </c>
      <c r="H3987" s="13" t="e">
        <f>VLOOKUP(F3987,#REF!,2,0)</f>
        <v>#REF!</v>
      </c>
      <c r="I3987" s="13" t="str">
        <f>VLOOKUP(F3987,'[1]Khách hàng'!$A$4:$F$2144,3,0)</f>
        <v>Số 1 đường số 17A, Khu phố 11, Phường Bình Trị Đông B, Quận Bình Tân, TP.HCM.</v>
      </c>
      <c r="J3987" s="13" t="e">
        <f>VLOOKUP(F3987,#REF!,5,0)</f>
        <v>#REF!</v>
      </c>
      <c r="M3987" s="13" t="e">
        <f>VLOOKUP(K3987,#REF!,2,0)</f>
        <v>#REF!</v>
      </c>
      <c r="N3987" s="17" t="e">
        <f>VLOOKUP(K3987,#REF!,6,0)</f>
        <v>#REF!</v>
      </c>
      <c r="O3987" s="17" t="e">
        <f t="shared" si="187"/>
        <v>#REF!</v>
      </c>
      <c r="P3987" s="22">
        <v>0.08</v>
      </c>
      <c r="Q3987" s="17" t="e">
        <f t="shared" si="188"/>
        <v>#REF!</v>
      </c>
      <c r="R3987" s="13" t="e">
        <f>VLOOKUP(J3987,'[1]Nhân viên'!$E$20:$F$41,2,0)</f>
        <v>#REF!</v>
      </c>
    </row>
    <row r="3988" spans="1:18" hidden="1">
      <c r="A3988" s="11">
        <v>3990</v>
      </c>
      <c r="B3988" s="11">
        <f t="shared" si="186"/>
        <v>0</v>
      </c>
      <c r="E3988" s="13" t="e">
        <f>VLOOKUP(D3988,#REF!,2,0)</f>
        <v>#REF!</v>
      </c>
      <c r="H3988" s="13" t="e">
        <f>VLOOKUP(F3988,#REF!,2,0)</f>
        <v>#REF!</v>
      </c>
      <c r="I3988" s="13" t="str">
        <f>VLOOKUP(F3988,'[1]Khách hàng'!$A$4:$F$2144,3,0)</f>
        <v>Số 1 đường số 17A, Khu phố 11, Phường Bình Trị Đông B, Quận Bình Tân, TP.HCM.</v>
      </c>
      <c r="J3988" s="13" t="e">
        <f>VLOOKUP(F3988,#REF!,5,0)</f>
        <v>#REF!</v>
      </c>
      <c r="M3988" s="13" t="e">
        <f>VLOOKUP(K3988,#REF!,2,0)</f>
        <v>#REF!</v>
      </c>
      <c r="N3988" s="17" t="e">
        <f>VLOOKUP(K3988,#REF!,6,0)</f>
        <v>#REF!</v>
      </c>
      <c r="O3988" s="17" t="e">
        <f t="shared" si="187"/>
        <v>#REF!</v>
      </c>
      <c r="P3988" s="22">
        <v>0.08</v>
      </c>
      <c r="Q3988" s="17" t="e">
        <f t="shared" si="188"/>
        <v>#REF!</v>
      </c>
      <c r="R3988" s="13" t="e">
        <f>VLOOKUP(J3988,'[1]Nhân viên'!$E$20:$F$41,2,0)</f>
        <v>#REF!</v>
      </c>
    </row>
    <row r="3989" spans="1:18" hidden="1">
      <c r="A3989" s="11">
        <v>3991</v>
      </c>
      <c r="B3989" s="11">
        <f t="shared" si="186"/>
        <v>0</v>
      </c>
      <c r="E3989" s="13" t="e">
        <f>VLOOKUP(D3989,#REF!,2,0)</f>
        <v>#REF!</v>
      </c>
      <c r="H3989" s="13" t="e">
        <f>VLOOKUP(F3989,#REF!,2,0)</f>
        <v>#REF!</v>
      </c>
      <c r="I3989" s="13" t="str">
        <f>VLOOKUP(F3989,'[1]Khách hàng'!$A$4:$F$2144,3,0)</f>
        <v>Số 1 đường số 17A, Khu phố 11, Phường Bình Trị Đông B, Quận Bình Tân, TP.HCM.</v>
      </c>
      <c r="J3989" s="13" t="e">
        <f>VLOOKUP(F3989,#REF!,5,0)</f>
        <v>#REF!</v>
      </c>
      <c r="M3989" s="13" t="e">
        <f>VLOOKUP(K3989,#REF!,2,0)</f>
        <v>#REF!</v>
      </c>
      <c r="N3989" s="17" t="e">
        <f>VLOOKUP(K3989,#REF!,6,0)</f>
        <v>#REF!</v>
      </c>
      <c r="O3989" s="17" t="e">
        <f t="shared" si="187"/>
        <v>#REF!</v>
      </c>
      <c r="P3989" s="22">
        <v>0.08</v>
      </c>
      <c r="Q3989" s="17" t="e">
        <f t="shared" si="188"/>
        <v>#REF!</v>
      </c>
      <c r="R3989" s="13" t="e">
        <f>VLOOKUP(J3989,'[1]Nhân viên'!$E$20:$F$41,2,0)</f>
        <v>#REF!</v>
      </c>
    </row>
    <row r="3990" spans="1:18" hidden="1">
      <c r="A3990" s="11">
        <v>3992</v>
      </c>
      <c r="B3990" s="11">
        <f t="shared" si="186"/>
        <v>0</v>
      </c>
      <c r="E3990" s="13" t="e">
        <f>VLOOKUP(D3990,#REF!,2,0)</f>
        <v>#REF!</v>
      </c>
      <c r="H3990" s="13" t="e">
        <f>VLOOKUP(F3990,#REF!,2,0)</f>
        <v>#REF!</v>
      </c>
      <c r="I3990" s="13" t="str">
        <f>VLOOKUP(F3990,'[1]Khách hàng'!$A$4:$F$2144,3,0)</f>
        <v>Số 1 đường số 17A, Khu phố 11, Phường Bình Trị Đông B, Quận Bình Tân, TP.HCM.</v>
      </c>
      <c r="J3990" s="13" t="e">
        <f>VLOOKUP(F3990,#REF!,5,0)</f>
        <v>#REF!</v>
      </c>
      <c r="M3990" s="13" t="e">
        <f>VLOOKUP(K3990,#REF!,2,0)</f>
        <v>#REF!</v>
      </c>
      <c r="N3990" s="17" t="e">
        <f>VLOOKUP(K3990,#REF!,6,0)</f>
        <v>#REF!</v>
      </c>
      <c r="O3990" s="17" t="e">
        <f t="shared" si="187"/>
        <v>#REF!</v>
      </c>
      <c r="P3990" s="22">
        <v>0.08</v>
      </c>
      <c r="Q3990" s="17" t="e">
        <f t="shared" si="188"/>
        <v>#REF!</v>
      </c>
      <c r="R3990" s="13" t="e">
        <f>VLOOKUP(J3990,'[1]Nhân viên'!$E$20:$F$41,2,0)</f>
        <v>#REF!</v>
      </c>
    </row>
    <row r="3991" spans="1:18" hidden="1">
      <c r="A3991" s="11">
        <v>3993</v>
      </c>
      <c r="B3991" s="11">
        <f t="shared" si="186"/>
        <v>0</v>
      </c>
      <c r="E3991" s="13" t="e">
        <f>VLOOKUP(D3991,#REF!,2,0)</f>
        <v>#REF!</v>
      </c>
      <c r="H3991" s="13" t="e">
        <f>VLOOKUP(F3991,#REF!,2,0)</f>
        <v>#REF!</v>
      </c>
      <c r="I3991" s="13" t="str">
        <f>VLOOKUP(F3991,'[1]Khách hàng'!$A$4:$F$2144,3,0)</f>
        <v>Số 1 đường số 17A, Khu phố 11, Phường Bình Trị Đông B, Quận Bình Tân, TP.HCM.</v>
      </c>
      <c r="J3991" s="13" t="e">
        <f>VLOOKUP(F3991,#REF!,5,0)</f>
        <v>#REF!</v>
      </c>
      <c r="M3991" s="13" t="e">
        <f>VLOOKUP(K3991,#REF!,2,0)</f>
        <v>#REF!</v>
      </c>
      <c r="N3991" s="17" t="e">
        <f>VLOOKUP(K3991,#REF!,6,0)</f>
        <v>#REF!</v>
      </c>
      <c r="O3991" s="17" t="e">
        <f t="shared" si="187"/>
        <v>#REF!</v>
      </c>
      <c r="P3991" s="22">
        <v>0.08</v>
      </c>
      <c r="Q3991" s="17" t="e">
        <f t="shared" si="188"/>
        <v>#REF!</v>
      </c>
      <c r="R3991" s="13" t="e">
        <f>VLOOKUP(J3991,'[1]Nhân viên'!$E$20:$F$41,2,0)</f>
        <v>#REF!</v>
      </c>
    </row>
    <row r="3992" spans="1:18" hidden="1">
      <c r="A3992" s="11">
        <v>3994</v>
      </c>
      <c r="B3992" s="11">
        <f t="shared" si="186"/>
        <v>0</v>
      </c>
      <c r="E3992" s="13" t="e">
        <f>VLOOKUP(D3992,#REF!,2,0)</f>
        <v>#REF!</v>
      </c>
      <c r="H3992" s="13" t="e">
        <f>VLOOKUP(F3992,#REF!,2,0)</f>
        <v>#REF!</v>
      </c>
      <c r="I3992" s="13" t="str">
        <f>VLOOKUP(F3992,'[1]Khách hàng'!$A$4:$F$2144,3,0)</f>
        <v>Số 1 đường số 17A, Khu phố 11, Phường Bình Trị Đông B, Quận Bình Tân, TP.HCM.</v>
      </c>
      <c r="J3992" s="13" t="e">
        <f>VLOOKUP(F3992,#REF!,5,0)</f>
        <v>#REF!</v>
      </c>
      <c r="M3992" s="13" t="e">
        <f>VLOOKUP(K3992,#REF!,2,0)</f>
        <v>#REF!</v>
      </c>
      <c r="N3992" s="17" t="e">
        <f>VLOOKUP(K3992,#REF!,6,0)</f>
        <v>#REF!</v>
      </c>
      <c r="O3992" s="17" t="e">
        <f t="shared" si="187"/>
        <v>#REF!</v>
      </c>
      <c r="P3992" s="22">
        <v>0.08</v>
      </c>
      <c r="Q3992" s="17" t="e">
        <f t="shared" si="188"/>
        <v>#REF!</v>
      </c>
      <c r="R3992" s="13" t="e">
        <f>VLOOKUP(J3992,'[1]Nhân viên'!$E$20:$F$41,2,0)</f>
        <v>#REF!</v>
      </c>
    </row>
    <row r="3993" spans="1:18" hidden="1">
      <c r="A3993" s="11">
        <v>3995</v>
      </c>
      <c r="B3993" s="11">
        <f t="shared" si="186"/>
        <v>0</v>
      </c>
      <c r="E3993" s="13" t="e">
        <f>VLOOKUP(D3993,#REF!,2,0)</f>
        <v>#REF!</v>
      </c>
      <c r="H3993" s="13" t="e">
        <f>VLOOKUP(F3993,#REF!,2,0)</f>
        <v>#REF!</v>
      </c>
      <c r="I3993" s="13" t="str">
        <f>VLOOKUP(F3993,'[1]Khách hàng'!$A$4:$F$2144,3,0)</f>
        <v>Số 1 đường số 17A, Khu phố 11, Phường Bình Trị Đông B, Quận Bình Tân, TP.HCM.</v>
      </c>
      <c r="J3993" s="13" t="e">
        <f>VLOOKUP(F3993,#REF!,5,0)</f>
        <v>#REF!</v>
      </c>
      <c r="M3993" s="13" t="e">
        <f>VLOOKUP(K3993,#REF!,2,0)</f>
        <v>#REF!</v>
      </c>
      <c r="N3993" s="17" t="e">
        <f>VLOOKUP(K3993,#REF!,6,0)</f>
        <v>#REF!</v>
      </c>
      <c r="O3993" s="17" t="e">
        <f t="shared" si="187"/>
        <v>#REF!</v>
      </c>
      <c r="P3993" s="22">
        <v>0.08</v>
      </c>
      <c r="Q3993" s="17" t="e">
        <f t="shared" si="188"/>
        <v>#REF!</v>
      </c>
      <c r="R3993" s="13" t="e">
        <f>VLOOKUP(J3993,'[1]Nhân viên'!$E$20:$F$41,2,0)</f>
        <v>#REF!</v>
      </c>
    </row>
    <row r="3994" spans="1:18" hidden="1">
      <c r="A3994" s="11">
        <v>3996</v>
      </c>
      <c r="B3994" s="11">
        <f t="shared" si="186"/>
        <v>0</v>
      </c>
      <c r="E3994" s="13" t="e">
        <f>VLOOKUP(D3994,#REF!,2,0)</f>
        <v>#REF!</v>
      </c>
      <c r="H3994" s="13" t="e">
        <f>VLOOKUP(F3994,#REF!,2,0)</f>
        <v>#REF!</v>
      </c>
      <c r="I3994" s="13" t="str">
        <f>VLOOKUP(F3994,'[1]Khách hàng'!$A$4:$F$2144,3,0)</f>
        <v>Số 1 đường số 17A, Khu phố 11, Phường Bình Trị Đông B, Quận Bình Tân, TP.HCM.</v>
      </c>
      <c r="J3994" s="13" t="e">
        <f>VLOOKUP(F3994,#REF!,5,0)</f>
        <v>#REF!</v>
      </c>
      <c r="M3994" s="13" t="e">
        <f>VLOOKUP(K3994,#REF!,2,0)</f>
        <v>#REF!</v>
      </c>
      <c r="N3994" s="17" t="e">
        <f>VLOOKUP(K3994,#REF!,6,0)</f>
        <v>#REF!</v>
      </c>
      <c r="O3994" s="17" t="e">
        <f t="shared" si="187"/>
        <v>#REF!</v>
      </c>
      <c r="P3994" s="22">
        <v>0.08</v>
      </c>
      <c r="Q3994" s="17" t="e">
        <f t="shared" si="188"/>
        <v>#REF!</v>
      </c>
      <c r="R3994" s="13" t="e">
        <f>VLOOKUP(J3994,'[1]Nhân viên'!$E$20:$F$41,2,0)</f>
        <v>#REF!</v>
      </c>
    </row>
    <row r="3995" spans="1:18" hidden="1">
      <c r="A3995" s="11">
        <v>3997</v>
      </c>
      <c r="B3995" s="11">
        <f t="shared" si="186"/>
        <v>0</v>
      </c>
      <c r="E3995" s="13" t="e">
        <f>VLOOKUP(D3995,#REF!,2,0)</f>
        <v>#REF!</v>
      </c>
      <c r="H3995" s="13" t="e">
        <f>VLOOKUP(F3995,#REF!,2,0)</f>
        <v>#REF!</v>
      </c>
      <c r="I3995" s="13" t="str">
        <f>VLOOKUP(F3995,'[1]Khách hàng'!$A$4:$F$2144,3,0)</f>
        <v>Số 1 đường số 17A, Khu phố 11, Phường Bình Trị Đông B, Quận Bình Tân, TP.HCM.</v>
      </c>
      <c r="J3995" s="13" t="e">
        <f>VLOOKUP(F3995,#REF!,5,0)</f>
        <v>#REF!</v>
      </c>
      <c r="M3995" s="13" t="e">
        <f>VLOOKUP(K3995,#REF!,2,0)</f>
        <v>#REF!</v>
      </c>
      <c r="N3995" s="17" t="e">
        <f>VLOOKUP(K3995,#REF!,6,0)</f>
        <v>#REF!</v>
      </c>
      <c r="O3995" s="17" t="e">
        <f t="shared" si="187"/>
        <v>#REF!</v>
      </c>
      <c r="P3995" s="22">
        <v>0.08</v>
      </c>
      <c r="Q3995" s="17" t="e">
        <f t="shared" si="188"/>
        <v>#REF!</v>
      </c>
      <c r="R3995" s="13" t="e">
        <f>VLOOKUP(J3995,'[1]Nhân viên'!$E$20:$F$41,2,0)</f>
        <v>#REF!</v>
      </c>
    </row>
    <row r="3996" spans="1:18" hidden="1">
      <c r="A3996" s="11">
        <v>3998</v>
      </c>
      <c r="B3996" s="11">
        <f t="shared" ref="B3996:B4059" si="189">DAY($C3996)</f>
        <v>0</v>
      </c>
      <c r="E3996" s="13" t="e">
        <f>VLOOKUP(D3996,#REF!,2,0)</f>
        <v>#REF!</v>
      </c>
      <c r="H3996" s="13" t="e">
        <f>VLOOKUP(F3996,#REF!,2,0)</f>
        <v>#REF!</v>
      </c>
      <c r="I3996" s="13" t="str">
        <f>VLOOKUP(F3996,'[1]Khách hàng'!$A$4:$F$2144,3,0)</f>
        <v>Số 1 đường số 17A, Khu phố 11, Phường Bình Trị Đông B, Quận Bình Tân, TP.HCM.</v>
      </c>
      <c r="J3996" s="13" t="e">
        <f>VLOOKUP(F3996,#REF!,5,0)</f>
        <v>#REF!</v>
      </c>
      <c r="M3996" s="13" t="e">
        <f>VLOOKUP(K3996,#REF!,2,0)</f>
        <v>#REF!</v>
      </c>
      <c r="N3996" s="17" t="e">
        <f>VLOOKUP(K3996,#REF!,6,0)</f>
        <v>#REF!</v>
      </c>
      <c r="O3996" s="17" t="e">
        <f t="shared" si="187"/>
        <v>#REF!</v>
      </c>
      <c r="P3996" s="22">
        <v>0.08</v>
      </c>
      <c r="Q3996" s="17" t="e">
        <f t="shared" si="188"/>
        <v>#REF!</v>
      </c>
      <c r="R3996" s="13" t="e">
        <f>VLOOKUP(J3996,'[1]Nhân viên'!$E$20:$F$41,2,0)</f>
        <v>#REF!</v>
      </c>
    </row>
    <row r="3997" spans="1:18" hidden="1">
      <c r="A3997" s="11">
        <v>3999</v>
      </c>
      <c r="B3997" s="11">
        <f t="shared" si="189"/>
        <v>0</v>
      </c>
      <c r="E3997" s="13" t="e">
        <f>VLOOKUP(D3997,#REF!,2,0)</f>
        <v>#REF!</v>
      </c>
      <c r="H3997" s="13" t="e">
        <f>VLOOKUP(F3997,#REF!,2,0)</f>
        <v>#REF!</v>
      </c>
      <c r="I3997" s="13" t="str">
        <f>VLOOKUP(F3997,'[1]Khách hàng'!$A$4:$F$2144,3,0)</f>
        <v>Số 1 đường số 17A, Khu phố 11, Phường Bình Trị Đông B, Quận Bình Tân, TP.HCM.</v>
      </c>
      <c r="J3997" s="13" t="e">
        <f>VLOOKUP(F3997,#REF!,5,0)</f>
        <v>#REF!</v>
      </c>
      <c r="M3997" s="13" t="e">
        <f>VLOOKUP(K3997,#REF!,2,0)</f>
        <v>#REF!</v>
      </c>
      <c r="N3997" s="17" t="e">
        <f>VLOOKUP(K3997,#REF!,6,0)</f>
        <v>#REF!</v>
      </c>
      <c r="O3997" s="17" t="e">
        <f t="shared" si="187"/>
        <v>#REF!</v>
      </c>
      <c r="P3997" s="22">
        <v>0.08</v>
      </c>
      <c r="Q3997" s="17" t="e">
        <f t="shared" si="188"/>
        <v>#REF!</v>
      </c>
      <c r="R3997" s="13" t="e">
        <f>VLOOKUP(J3997,'[1]Nhân viên'!$E$20:$F$41,2,0)</f>
        <v>#REF!</v>
      </c>
    </row>
    <row r="3998" spans="1:18" hidden="1">
      <c r="A3998" s="11">
        <v>4000</v>
      </c>
      <c r="B3998" s="11">
        <f t="shared" si="189"/>
        <v>0</v>
      </c>
      <c r="E3998" s="13" t="e">
        <f>VLOOKUP(D3998,#REF!,2,0)</f>
        <v>#REF!</v>
      </c>
      <c r="H3998" s="13" t="e">
        <f>VLOOKUP(F3998,#REF!,2,0)</f>
        <v>#REF!</v>
      </c>
      <c r="I3998" s="13" t="str">
        <f>VLOOKUP(F3998,'[1]Khách hàng'!$A$4:$F$2144,3,0)</f>
        <v>Số 1 đường số 17A, Khu phố 11, Phường Bình Trị Đông B, Quận Bình Tân, TP.HCM.</v>
      </c>
      <c r="J3998" s="13" t="e">
        <f>VLOOKUP(F3998,#REF!,5,0)</f>
        <v>#REF!</v>
      </c>
      <c r="M3998" s="13" t="e">
        <f>VLOOKUP(K3998,#REF!,2,0)</f>
        <v>#REF!</v>
      </c>
      <c r="N3998" s="17" t="e">
        <f>VLOOKUP(K3998,#REF!,6,0)</f>
        <v>#REF!</v>
      </c>
      <c r="O3998" s="17" t="e">
        <f t="shared" si="187"/>
        <v>#REF!</v>
      </c>
      <c r="P3998" s="22">
        <v>0.08</v>
      </c>
      <c r="Q3998" s="17" t="e">
        <f t="shared" si="188"/>
        <v>#REF!</v>
      </c>
      <c r="R3998" s="13" t="e">
        <f>VLOOKUP(J3998,'[1]Nhân viên'!$E$20:$F$41,2,0)</f>
        <v>#REF!</v>
      </c>
    </row>
    <row r="3999" spans="1:18" hidden="1">
      <c r="A3999" s="11">
        <v>4001</v>
      </c>
      <c r="B3999" s="11">
        <f t="shared" si="189"/>
        <v>0</v>
      </c>
      <c r="E3999" s="13" t="e">
        <f>VLOOKUP(D3999,#REF!,2,0)</f>
        <v>#REF!</v>
      </c>
      <c r="H3999" s="13" t="e">
        <f>VLOOKUP(F3999,#REF!,2,0)</f>
        <v>#REF!</v>
      </c>
      <c r="I3999" s="13" t="str">
        <f>VLOOKUP(F3999,'[1]Khách hàng'!$A$4:$F$2144,3,0)</f>
        <v>Số 1 đường số 17A, Khu phố 11, Phường Bình Trị Đông B, Quận Bình Tân, TP.HCM.</v>
      </c>
      <c r="J3999" s="13" t="e">
        <f>VLOOKUP(F3999,#REF!,5,0)</f>
        <v>#REF!</v>
      </c>
      <c r="M3999" s="13" t="e">
        <f>VLOOKUP(K3999,#REF!,2,0)</f>
        <v>#REF!</v>
      </c>
      <c r="N3999" s="17" t="e">
        <f>VLOOKUP(K3999,#REF!,6,0)</f>
        <v>#REF!</v>
      </c>
      <c r="O3999" s="17" t="e">
        <f t="shared" si="187"/>
        <v>#REF!</v>
      </c>
      <c r="P3999" s="22">
        <v>0.08</v>
      </c>
      <c r="Q3999" s="17" t="e">
        <f t="shared" si="188"/>
        <v>#REF!</v>
      </c>
      <c r="R3999" s="13" t="e">
        <f>VLOOKUP(J3999,'[1]Nhân viên'!$E$20:$F$41,2,0)</f>
        <v>#REF!</v>
      </c>
    </row>
    <row r="4000" spans="1:18" hidden="1">
      <c r="A4000" s="11">
        <v>4002</v>
      </c>
      <c r="B4000" s="11">
        <f t="shared" si="189"/>
        <v>0</v>
      </c>
      <c r="E4000" s="13" t="e">
        <f>VLOOKUP(D4000,#REF!,2,0)</f>
        <v>#REF!</v>
      </c>
      <c r="H4000" s="13" t="e">
        <f>VLOOKUP(F4000,#REF!,2,0)</f>
        <v>#REF!</v>
      </c>
      <c r="I4000" s="13" t="str">
        <f>VLOOKUP(F4000,'[1]Khách hàng'!$A$4:$F$2144,3,0)</f>
        <v>Số 1 đường số 17A, Khu phố 11, Phường Bình Trị Đông B, Quận Bình Tân, TP.HCM.</v>
      </c>
      <c r="J4000" s="13" t="e">
        <f>VLOOKUP(F4000,#REF!,5,0)</f>
        <v>#REF!</v>
      </c>
      <c r="M4000" s="13" t="e">
        <f>VLOOKUP(K4000,#REF!,2,0)</f>
        <v>#REF!</v>
      </c>
      <c r="N4000" s="17" t="e">
        <f>VLOOKUP(K4000,#REF!,6,0)</f>
        <v>#REF!</v>
      </c>
      <c r="O4000" s="17" t="e">
        <f t="shared" ref="O4000:O4063" si="190">L4000*N4000</f>
        <v>#REF!</v>
      </c>
      <c r="P4000" s="22">
        <v>0.08</v>
      </c>
      <c r="Q4000" s="17" t="e">
        <f t="shared" ref="Q4000:Q4063" si="191">O4000*P4000+O4000</f>
        <v>#REF!</v>
      </c>
      <c r="R4000" s="13" t="e">
        <f>VLOOKUP(J4000,'[1]Nhân viên'!$E$20:$F$41,2,0)</f>
        <v>#REF!</v>
      </c>
    </row>
    <row r="4001" spans="1:18" hidden="1">
      <c r="A4001" s="11">
        <v>4003</v>
      </c>
      <c r="B4001" s="11">
        <f t="shared" si="189"/>
        <v>0</v>
      </c>
      <c r="E4001" s="13" t="e">
        <f>VLOOKUP(D4001,#REF!,2,0)</f>
        <v>#REF!</v>
      </c>
      <c r="H4001" s="13" t="e">
        <f>VLOOKUP(F4001,#REF!,2,0)</f>
        <v>#REF!</v>
      </c>
      <c r="I4001" s="13" t="str">
        <f>VLOOKUP(F4001,'[1]Khách hàng'!$A$4:$F$2144,3,0)</f>
        <v>Số 1 đường số 17A, Khu phố 11, Phường Bình Trị Đông B, Quận Bình Tân, TP.HCM.</v>
      </c>
      <c r="J4001" s="13" t="e">
        <f>VLOOKUP(F4001,#REF!,5,0)</f>
        <v>#REF!</v>
      </c>
      <c r="M4001" s="13" t="e">
        <f>VLOOKUP(K4001,#REF!,2,0)</f>
        <v>#REF!</v>
      </c>
      <c r="N4001" s="17" t="e">
        <f>VLOOKUP(K4001,#REF!,6,0)</f>
        <v>#REF!</v>
      </c>
      <c r="O4001" s="17" t="e">
        <f t="shared" si="190"/>
        <v>#REF!</v>
      </c>
      <c r="P4001" s="22">
        <v>0.08</v>
      </c>
      <c r="Q4001" s="17" t="e">
        <f t="shared" si="191"/>
        <v>#REF!</v>
      </c>
      <c r="R4001" s="13" t="e">
        <f>VLOOKUP(J4001,'[1]Nhân viên'!$E$20:$F$41,2,0)</f>
        <v>#REF!</v>
      </c>
    </row>
    <row r="4002" spans="1:18" hidden="1">
      <c r="A4002" s="11">
        <v>4004</v>
      </c>
      <c r="B4002" s="11">
        <f t="shared" si="189"/>
        <v>0</v>
      </c>
      <c r="E4002" s="13" t="e">
        <f>VLOOKUP(D4002,#REF!,2,0)</f>
        <v>#REF!</v>
      </c>
      <c r="H4002" s="13" t="e">
        <f>VLOOKUP(F4002,#REF!,2,0)</f>
        <v>#REF!</v>
      </c>
      <c r="I4002" s="13" t="str">
        <f>VLOOKUP(F4002,'[1]Khách hàng'!$A$4:$F$2144,3,0)</f>
        <v>Số 1 đường số 17A, Khu phố 11, Phường Bình Trị Đông B, Quận Bình Tân, TP.HCM.</v>
      </c>
      <c r="J4002" s="13" t="e">
        <f>VLOOKUP(F4002,#REF!,5,0)</f>
        <v>#REF!</v>
      </c>
      <c r="M4002" s="13" t="e">
        <f>VLOOKUP(K4002,#REF!,2,0)</f>
        <v>#REF!</v>
      </c>
      <c r="N4002" s="17" t="e">
        <f>VLOOKUP(K4002,#REF!,6,0)</f>
        <v>#REF!</v>
      </c>
      <c r="O4002" s="17" t="e">
        <f t="shared" si="190"/>
        <v>#REF!</v>
      </c>
      <c r="P4002" s="22">
        <v>0.08</v>
      </c>
      <c r="Q4002" s="17" t="e">
        <f t="shared" si="191"/>
        <v>#REF!</v>
      </c>
      <c r="R4002" s="13" t="e">
        <f>VLOOKUP(J4002,'[1]Nhân viên'!$E$20:$F$41,2,0)</f>
        <v>#REF!</v>
      </c>
    </row>
    <row r="4003" spans="1:18" hidden="1">
      <c r="A4003" s="11">
        <v>4005</v>
      </c>
      <c r="B4003" s="11">
        <f t="shared" si="189"/>
        <v>0</v>
      </c>
      <c r="E4003" s="13" t="e">
        <f>VLOOKUP(D4003,#REF!,2,0)</f>
        <v>#REF!</v>
      </c>
      <c r="H4003" s="13" t="e">
        <f>VLOOKUP(F4003,#REF!,2,0)</f>
        <v>#REF!</v>
      </c>
      <c r="I4003" s="13" t="str">
        <f>VLOOKUP(F4003,'[1]Khách hàng'!$A$4:$F$2144,3,0)</f>
        <v>Số 1 đường số 17A, Khu phố 11, Phường Bình Trị Đông B, Quận Bình Tân, TP.HCM.</v>
      </c>
      <c r="J4003" s="13" t="e">
        <f>VLOOKUP(F4003,#REF!,5,0)</f>
        <v>#REF!</v>
      </c>
      <c r="M4003" s="13" t="e">
        <f>VLOOKUP(K4003,#REF!,2,0)</f>
        <v>#REF!</v>
      </c>
      <c r="N4003" s="17" t="e">
        <f>VLOOKUP(K4003,#REF!,6,0)</f>
        <v>#REF!</v>
      </c>
      <c r="O4003" s="17" t="e">
        <f t="shared" si="190"/>
        <v>#REF!</v>
      </c>
      <c r="P4003" s="22">
        <v>0.08</v>
      </c>
      <c r="Q4003" s="17" t="e">
        <f t="shared" si="191"/>
        <v>#REF!</v>
      </c>
      <c r="R4003" s="13" t="e">
        <f>VLOOKUP(J4003,'[1]Nhân viên'!$E$20:$F$41,2,0)</f>
        <v>#REF!</v>
      </c>
    </row>
    <row r="4004" spans="1:18" hidden="1">
      <c r="A4004" s="11">
        <v>4006</v>
      </c>
      <c r="B4004" s="11">
        <f t="shared" si="189"/>
        <v>0</v>
      </c>
      <c r="E4004" s="13" t="e">
        <f>VLOOKUP(D4004,#REF!,2,0)</f>
        <v>#REF!</v>
      </c>
      <c r="H4004" s="13" t="e">
        <f>VLOOKUP(F4004,#REF!,2,0)</f>
        <v>#REF!</v>
      </c>
      <c r="I4004" s="13" t="str">
        <f>VLOOKUP(F4004,'[1]Khách hàng'!$A$4:$F$2144,3,0)</f>
        <v>Số 1 đường số 17A, Khu phố 11, Phường Bình Trị Đông B, Quận Bình Tân, TP.HCM.</v>
      </c>
      <c r="J4004" s="13" t="e">
        <f>VLOOKUP(F4004,#REF!,5,0)</f>
        <v>#REF!</v>
      </c>
      <c r="M4004" s="13" t="e">
        <f>VLOOKUP(K4004,#REF!,2,0)</f>
        <v>#REF!</v>
      </c>
      <c r="N4004" s="17" t="e">
        <f>VLOOKUP(K4004,#REF!,6,0)</f>
        <v>#REF!</v>
      </c>
      <c r="O4004" s="17" t="e">
        <f t="shared" si="190"/>
        <v>#REF!</v>
      </c>
      <c r="P4004" s="22">
        <v>0.08</v>
      </c>
      <c r="Q4004" s="17" t="e">
        <f t="shared" si="191"/>
        <v>#REF!</v>
      </c>
      <c r="R4004" s="13" t="e">
        <f>VLOOKUP(J4004,'[1]Nhân viên'!$E$20:$F$41,2,0)</f>
        <v>#REF!</v>
      </c>
    </row>
    <row r="4005" spans="1:18" hidden="1">
      <c r="A4005" s="11">
        <v>4007</v>
      </c>
      <c r="B4005" s="11">
        <f t="shared" si="189"/>
        <v>0</v>
      </c>
      <c r="E4005" s="13" t="e">
        <f>VLOOKUP(D4005,#REF!,2,0)</f>
        <v>#REF!</v>
      </c>
      <c r="H4005" s="13" t="e">
        <f>VLOOKUP(F4005,#REF!,2,0)</f>
        <v>#REF!</v>
      </c>
      <c r="I4005" s="13" t="str">
        <f>VLOOKUP(F4005,'[1]Khách hàng'!$A$4:$F$2144,3,0)</f>
        <v>Số 1 đường số 17A, Khu phố 11, Phường Bình Trị Đông B, Quận Bình Tân, TP.HCM.</v>
      </c>
      <c r="J4005" s="13" t="e">
        <f>VLOOKUP(F4005,#REF!,5,0)</f>
        <v>#REF!</v>
      </c>
      <c r="M4005" s="13" t="e">
        <f>VLOOKUP(K4005,#REF!,2,0)</f>
        <v>#REF!</v>
      </c>
      <c r="N4005" s="17" t="e">
        <f>VLOOKUP(K4005,#REF!,6,0)</f>
        <v>#REF!</v>
      </c>
      <c r="O4005" s="17" t="e">
        <f t="shared" si="190"/>
        <v>#REF!</v>
      </c>
      <c r="P4005" s="22">
        <v>0.08</v>
      </c>
      <c r="Q4005" s="17" t="e">
        <f t="shared" si="191"/>
        <v>#REF!</v>
      </c>
      <c r="R4005" s="13" t="e">
        <f>VLOOKUP(J4005,'[1]Nhân viên'!$E$20:$F$41,2,0)</f>
        <v>#REF!</v>
      </c>
    </row>
    <row r="4006" spans="1:18" hidden="1">
      <c r="A4006" s="11">
        <v>4008</v>
      </c>
      <c r="B4006" s="11">
        <f t="shared" si="189"/>
        <v>0</v>
      </c>
      <c r="E4006" s="13" t="e">
        <f>VLOOKUP(D4006,#REF!,2,0)</f>
        <v>#REF!</v>
      </c>
      <c r="H4006" s="13" t="e">
        <f>VLOOKUP(F4006,#REF!,2,0)</f>
        <v>#REF!</v>
      </c>
      <c r="I4006" s="13" t="str">
        <f>VLOOKUP(F4006,'[1]Khách hàng'!$A$4:$F$2144,3,0)</f>
        <v>Số 1 đường số 17A, Khu phố 11, Phường Bình Trị Đông B, Quận Bình Tân, TP.HCM.</v>
      </c>
      <c r="J4006" s="13" t="e">
        <f>VLOOKUP(F4006,#REF!,5,0)</f>
        <v>#REF!</v>
      </c>
      <c r="M4006" s="13" t="e">
        <f>VLOOKUP(K4006,#REF!,2,0)</f>
        <v>#REF!</v>
      </c>
      <c r="N4006" s="17" t="e">
        <f>VLOOKUP(K4006,#REF!,6,0)</f>
        <v>#REF!</v>
      </c>
      <c r="O4006" s="17" t="e">
        <f t="shared" si="190"/>
        <v>#REF!</v>
      </c>
      <c r="P4006" s="22">
        <v>0.08</v>
      </c>
      <c r="Q4006" s="17" t="e">
        <f t="shared" si="191"/>
        <v>#REF!</v>
      </c>
      <c r="R4006" s="13" t="e">
        <f>VLOOKUP(J4006,'[1]Nhân viên'!$E$20:$F$41,2,0)</f>
        <v>#REF!</v>
      </c>
    </row>
    <row r="4007" spans="1:18" hidden="1">
      <c r="A4007" s="11">
        <v>4009</v>
      </c>
      <c r="B4007" s="11">
        <f t="shared" si="189"/>
        <v>0</v>
      </c>
      <c r="E4007" s="13" t="e">
        <f>VLOOKUP(D4007,#REF!,2,0)</f>
        <v>#REF!</v>
      </c>
      <c r="H4007" s="13" t="e">
        <f>VLOOKUP(F4007,#REF!,2,0)</f>
        <v>#REF!</v>
      </c>
      <c r="I4007" s="13" t="str">
        <f>VLOOKUP(F4007,'[1]Khách hàng'!$A$4:$F$2144,3,0)</f>
        <v>Số 1 đường số 17A, Khu phố 11, Phường Bình Trị Đông B, Quận Bình Tân, TP.HCM.</v>
      </c>
      <c r="J4007" s="13" t="e">
        <f>VLOOKUP(F4007,#REF!,5,0)</f>
        <v>#REF!</v>
      </c>
      <c r="M4007" s="13" t="e">
        <f>VLOOKUP(K4007,#REF!,2,0)</f>
        <v>#REF!</v>
      </c>
      <c r="N4007" s="17" t="e">
        <f>VLOOKUP(K4007,#REF!,6,0)</f>
        <v>#REF!</v>
      </c>
      <c r="O4007" s="17" t="e">
        <f t="shared" si="190"/>
        <v>#REF!</v>
      </c>
      <c r="P4007" s="22">
        <v>0.08</v>
      </c>
      <c r="Q4007" s="17" t="e">
        <f t="shared" si="191"/>
        <v>#REF!</v>
      </c>
      <c r="R4007" s="13" t="e">
        <f>VLOOKUP(J4007,'[1]Nhân viên'!$E$20:$F$41,2,0)</f>
        <v>#REF!</v>
      </c>
    </row>
    <row r="4008" spans="1:18" hidden="1">
      <c r="A4008" s="11">
        <v>4010</v>
      </c>
      <c r="B4008" s="11">
        <f t="shared" si="189"/>
        <v>0</v>
      </c>
      <c r="E4008" s="13" t="e">
        <f>VLOOKUP(D4008,#REF!,2,0)</f>
        <v>#REF!</v>
      </c>
      <c r="H4008" s="13" t="e">
        <f>VLOOKUP(F4008,#REF!,2,0)</f>
        <v>#REF!</v>
      </c>
      <c r="I4008" s="13" t="str">
        <f>VLOOKUP(F4008,'[1]Khách hàng'!$A$4:$F$2144,3,0)</f>
        <v>Số 1 đường số 17A, Khu phố 11, Phường Bình Trị Đông B, Quận Bình Tân, TP.HCM.</v>
      </c>
      <c r="J4008" s="13" t="e">
        <f>VLOOKUP(F4008,#REF!,5,0)</f>
        <v>#REF!</v>
      </c>
      <c r="M4008" s="13" t="e">
        <f>VLOOKUP(K4008,#REF!,2,0)</f>
        <v>#REF!</v>
      </c>
      <c r="N4008" s="17" t="e">
        <f>VLOOKUP(K4008,#REF!,6,0)</f>
        <v>#REF!</v>
      </c>
      <c r="O4008" s="17" t="e">
        <f t="shared" si="190"/>
        <v>#REF!</v>
      </c>
      <c r="P4008" s="22">
        <v>0.08</v>
      </c>
      <c r="Q4008" s="17" t="e">
        <f t="shared" si="191"/>
        <v>#REF!</v>
      </c>
      <c r="R4008" s="13" t="e">
        <f>VLOOKUP(J4008,'[1]Nhân viên'!$E$20:$F$41,2,0)</f>
        <v>#REF!</v>
      </c>
    </row>
    <row r="4009" spans="1:18" hidden="1">
      <c r="A4009" s="11">
        <v>4011</v>
      </c>
      <c r="B4009" s="11">
        <f t="shared" si="189"/>
        <v>0</v>
      </c>
      <c r="E4009" s="13" t="e">
        <f>VLOOKUP(D4009,#REF!,2,0)</f>
        <v>#REF!</v>
      </c>
      <c r="H4009" s="13" t="e">
        <f>VLOOKUP(F4009,#REF!,2,0)</f>
        <v>#REF!</v>
      </c>
      <c r="I4009" s="13" t="str">
        <f>VLOOKUP(F4009,'[1]Khách hàng'!$A$4:$F$2144,3,0)</f>
        <v>Số 1 đường số 17A, Khu phố 11, Phường Bình Trị Đông B, Quận Bình Tân, TP.HCM.</v>
      </c>
      <c r="J4009" s="13" t="e">
        <f>VLOOKUP(F4009,#REF!,5,0)</f>
        <v>#REF!</v>
      </c>
      <c r="M4009" s="13" t="e">
        <f>VLOOKUP(K4009,#REF!,2,0)</f>
        <v>#REF!</v>
      </c>
      <c r="N4009" s="17" t="e">
        <f>VLOOKUP(K4009,#REF!,6,0)</f>
        <v>#REF!</v>
      </c>
      <c r="O4009" s="17" t="e">
        <f t="shared" si="190"/>
        <v>#REF!</v>
      </c>
      <c r="P4009" s="22">
        <v>0.08</v>
      </c>
      <c r="Q4009" s="17" t="e">
        <f t="shared" si="191"/>
        <v>#REF!</v>
      </c>
      <c r="R4009" s="13" t="e">
        <f>VLOOKUP(J4009,'[1]Nhân viên'!$E$20:$F$41,2,0)</f>
        <v>#REF!</v>
      </c>
    </row>
    <row r="4010" spans="1:18" hidden="1">
      <c r="A4010" s="11">
        <v>4012</v>
      </c>
      <c r="B4010" s="11">
        <f t="shared" si="189"/>
        <v>0</v>
      </c>
      <c r="E4010" s="13" t="e">
        <f>VLOOKUP(D4010,#REF!,2,0)</f>
        <v>#REF!</v>
      </c>
      <c r="H4010" s="13" t="e">
        <f>VLOOKUP(F4010,#REF!,2,0)</f>
        <v>#REF!</v>
      </c>
      <c r="I4010" s="13" t="str">
        <f>VLOOKUP(F4010,'[1]Khách hàng'!$A$4:$F$2144,3,0)</f>
        <v>Số 1 đường số 17A, Khu phố 11, Phường Bình Trị Đông B, Quận Bình Tân, TP.HCM.</v>
      </c>
      <c r="J4010" s="13" t="e">
        <f>VLOOKUP(F4010,#REF!,5,0)</f>
        <v>#REF!</v>
      </c>
      <c r="M4010" s="13" t="e">
        <f>VLOOKUP(K4010,#REF!,2,0)</f>
        <v>#REF!</v>
      </c>
      <c r="N4010" s="17" t="e">
        <f>VLOOKUP(K4010,#REF!,6,0)</f>
        <v>#REF!</v>
      </c>
      <c r="O4010" s="17" t="e">
        <f t="shared" si="190"/>
        <v>#REF!</v>
      </c>
      <c r="P4010" s="22">
        <v>0.08</v>
      </c>
      <c r="Q4010" s="17" t="e">
        <f t="shared" si="191"/>
        <v>#REF!</v>
      </c>
      <c r="R4010" s="13" t="e">
        <f>VLOOKUP(J4010,'[1]Nhân viên'!$E$20:$F$41,2,0)</f>
        <v>#REF!</v>
      </c>
    </row>
    <row r="4011" spans="1:18" hidden="1">
      <c r="A4011" s="11">
        <v>4013</v>
      </c>
      <c r="B4011" s="11">
        <f t="shared" si="189"/>
        <v>0</v>
      </c>
      <c r="E4011" s="13" t="e">
        <f>VLOOKUP(D4011,#REF!,2,0)</f>
        <v>#REF!</v>
      </c>
      <c r="H4011" s="13" t="e">
        <f>VLOOKUP(F4011,#REF!,2,0)</f>
        <v>#REF!</v>
      </c>
      <c r="I4011" s="13" t="str">
        <f>VLOOKUP(F4011,'[1]Khách hàng'!$A$4:$F$2144,3,0)</f>
        <v>Số 1 đường số 17A, Khu phố 11, Phường Bình Trị Đông B, Quận Bình Tân, TP.HCM.</v>
      </c>
      <c r="J4011" s="13" t="e">
        <f>VLOOKUP(F4011,#REF!,5,0)</f>
        <v>#REF!</v>
      </c>
      <c r="M4011" s="13" t="e">
        <f>VLOOKUP(K4011,#REF!,2,0)</f>
        <v>#REF!</v>
      </c>
      <c r="N4011" s="17" t="e">
        <f>VLOOKUP(K4011,#REF!,6,0)</f>
        <v>#REF!</v>
      </c>
      <c r="O4011" s="17" t="e">
        <f t="shared" si="190"/>
        <v>#REF!</v>
      </c>
      <c r="P4011" s="22">
        <v>0.08</v>
      </c>
      <c r="Q4011" s="17" t="e">
        <f t="shared" si="191"/>
        <v>#REF!</v>
      </c>
      <c r="R4011" s="13" t="e">
        <f>VLOOKUP(J4011,'[1]Nhân viên'!$E$20:$F$41,2,0)</f>
        <v>#REF!</v>
      </c>
    </row>
    <row r="4012" spans="1:18" hidden="1">
      <c r="A4012" s="11">
        <v>4014</v>
      </c>
      <c r="B4012" s="11">
        <f t="shared" si="189"/>
        <v>0</v>
      </c>
      <c r="E4012" s="13" t="e">
        <f>VLOOKUP(D4012,#REF!,2,0)</f>
        <v>#REF!</v>
      </c>
      <c r="H4012" s="13" t="e">
        <f>VLOOKUP(F4012,#REF!,2,0)</f>
        <v>#REF!</v>
      </c>
      <c r="I4012" s="13" t="str">
        <f>VLOOKUP(F4012,'[1]Khách hàng'!$A$4:$F$2144,3,0)</f>
        <v>Số 1 đường số 17A, Khu phố 11, Phường Bình Trị Đông B, Quận Bình Tân, TP.HCM.</v>
      </c>
      <c r="J4012" s="13" t="e">
        <f>VLOOKUP(F4012,#REF!,5,0)</f>
        <v>#REF!</v>
      </c>
      <c r="M4012" s="13" t="e">
        <f>VLOOKUP(K4012,#REF!,2,0)</f>
        <v>#REF!</v>
      </c>
      <c r="N4012" s="17" t="e">
        <f>VLOOKUP(K4012,#REF!,6,0)</f>
        <v>#REF!</v>
      </c>
      <c r="O4012" s="17" t="e">
        <f t="shared" si="190"/>
        <v>#REF!</v>
      </c>
      <c r="P4012" s="22">
        <v>0.08</v>
      </c>
      <c r="Q4012" s="17" t="e">
        <f t="shared" si="191"/>
        <v>#REF!</v>
      </c>
      <c r="R4012" s="13" t="e">
        <f>VLOOKUP(J4012,'[1]Nhân viên'!$E$20:$F$41,2,0)</f>
        <v>#REF!</v>
      </c>
    </row>
    <row r="4013" spans="1:18" hidden="1">
      <c r="A4013" s="11">
        <v>4015</v>
      </c>
      <c r="B4013" s="11">
        <f t="shared" si="189"/>
        <v>0</v>
      </c>
      <c r="E4013" s="13" t="e">
        <f>VLOOKUP(D4013,#REF!,2,0)</f>
        <v>#REF!</v>
      </c>
      <c r="H4013" s="13" t="e">
        <f>VLOOKUP(F4013,#REF!,2,0)</f>
        <v>#REF!</v>
      </c>
      <c r="I4013" s="13" t="str">
        <f>VLOOKUP(F4013,'[1]Khách hàng'!$A$4:$F$2144,3,0)</f>
        <v>Số 1 đường số 17A, Khu phố 11, Phường Bình Trị Đông B, Quận Bình Tân, TP.HCM.</v>
      </c>
      <c r="J4013" s="13" t="e">
        <f>VLOOKUP(F4013,#REF!,5,0)</f>
        <v>#REF!</v>
      </c>
      <c r="M4013" s="13" t="e">
        <f>VLOOKUP(K4013,#REF!,2,0)</f>
        <v>#REF!</v>
      </c>
      <c r="N4013" s="17" t="e">
        <f>VLOOKUP(K4013,#REF!,6,0)</f>
        <v>#REF!</v>
      </c>
      <c r="O4013" s="17" t="e">
        <f t="shared" si="190"/>
        <v>#REF!</v>
      </c>
      <c r="P4013" s="22">
        <v>0.08</v>
      </c>
      <c r="Q4013" s="17" t="e">
        <f t="shared" si="191"/>
        <v>#REF!</v>
      </c>
      <c r="R4013" s="13" t="e">
        <f>VLOOKUP(J4013,'[1]Nhân viên'!$E$20:$F$41,2,0)</f>
        <v>#REF!</v>
      </c>
    </row>
    <row r="4014" spans="1:18" hidden="1">
      <c r="A4014" s="11">
        <v>4016</v>
      </c>
      <c r="B4014" s="11">
        <f t="shared" si="189"/>
        <v>0</v>
      </c>
      <c r="E4014" s="13" t="e">
        <f>VLOOKUP(D4014,#REF!,2,0)</f>
        <v>#REF!</v>
      </c>
      <c r="H4014" s="13" t="e">
        <f>VLOOKUP(F4014,#REF!,2,0)</f>
        <v>#REF!</v>
      </c>
      <c r="I4014" s="13" t="str">
        <f>VLOOKUP(F4014,'[1]Khách hàng'!$A$4:$F$2144,3,0)</f>
        <v>Số 1 đường số 17A, Khu phố 11, Phường Bình Trị Đông B, Quận Bình Tân, TP.HCM.</v>
      </c>
      <c r="J4014" s="13" t="e">
        <f>VLOOKUP(F4014,#REF!,5,0)</f>
        <v>#REF!</v>
      </c>
      <c r="M4014" s="13" t="e">
        <f>VLOOKUP(K4014,#REF!,2,0)</f>
        <v>#REF!</v>
      </c>
      <c r="N4014" s="17" t="e">
        <f>VLOOKUP(K4014,#REF!,6,0)</f>
        <v>#REF!</v>
      </c>
      <c r="O4014" s="17" t="e">
        <f t="shared" si="190"/>
        <v>#REF!</v>
      </c>
      <c r="P4014" s="22">
        <v>0.08</v>
      </c>
      <c r="Q4014" s="17" t="e">
        <f t="shared" si="191"/>
        <v>#REF!</v>
      </c>
      <c r="R4014" s="13" t="e">
        <f>VLOOKUP(J4014,'[1]Nhân viên'!$E$20:$F$41,2,0)</f>
        <v>#REF!</v>
      </c>
    </row>
    <row r="4015" spans="1:18" hidden="1">
      <c r="A4015" s="11">
        <v>4017</v>
      </c>
      <c r="B4015" s="11">
        <f t="shared" si="189"/>
        <v>0</v>
      </c>
      <c r="E4015" s="13" t="e">
        <f>VLOOKUP(D4015,#REF!,2,0)</f>
        <v>#REF!</v>
      </c>
      <c r="H4015" s="13" t="e">
        <f>VLOOKUP(F4015,#REF!,2,0)</f>
        <v>#REF!</v>
      </c>
      <c r="I4015" s="13" t="str">
        <f>VLOOKUP(F4015,'[1]Khách hàng'!$A$4:$F$2144,3,0)</f>
        <v>Số 1 đường số 17A, Khu phố 11, Phường Bình Trị Đông B, Quận Bình Tân, TP.HCM.</v>
      </c>
      <c r="J4015" s="13" t="e">
        <f>VLOOKUP(F4015,#REF!,5,0)</f>
        <v>#REF!</v>
      </c>
      <c r="M4015" s="13" t="e">
        <f>VLOOKUP(K4015,#REF!,2,0)</f>
        <v>#REF!</v>
      </c>
      <c r="N4015" s="17" t="e">
        <f>VLOOKUP(K4015,#REF!,6,0)</f>
        <v>#REF!</v>
      </c>
      <c r="O4015" s="17" t="e">
        <f t="shared" si="190"/>
        <v>#REF!</v>
      </c>
      <c r="P4015" s="22">
        <v>0.08</v>
      </c>
      <c r="Q4015" s="17" t="e">
        <f t="shared" si="191"/>
        <v>#REF!</v>
      </c>
      <c r="R4015" s="13" t="e">
        <f>VLOOKUP(J4015,'[1]Nhân viên'!$E$20:$F$41,2,0)</f>
        <v>#REF!</v>
      </c>
    </row>
    <row r="4016" spans="1:18" hidden="1">
      <c r="A4016" s="11">
        <v>4018</v>
      </c>
      <c r="B4016" s="11">
        <f t="shared" si="189"/>
        <v>0</v>
      </c>
      <c r="E4016" s="13" t="e">
        <f>VLOOKUP(D4016,#REF!,2,0)</f>
        <v>#REF!</v>
      </c>
      <c r="H4016" s="13" t="e">
        <f>VLOOKUP(F4016,#REF!,2,0)</f>
        <v>#REF!</v>
      </c>
      <c r="I4016" s="13" t="str">
        <f>VLOOKUP(F4016,'[1]Khách hàng'!$A$4:$F$2144,3,0)</f>
        <v>Số 1 đường số 17A, Khu phố 11, Phường Bình Trị Đông B, Quận Bình Tân, TP.HCM.</v>
      </c>
      <c r="J4016" s="13" t="e">
        <f>VLOOKUP(F4016,#REF!,5,0)</f>
        <v>#REF!</v>
      </c>
      <c r="M4016" s="13" t="e">
        <f>VLOOKUP(K4016,#REF!,2,0)</f>
        <v>#REF!</v>
      </c>
      <c r="N4016" s="17" t="e">
        <f>VLOOKUP(K4016,#REF!,6,0)</f>
        <v>#REF!</v>
      </c>
      <c r="O4016" s="17" t="e">
        <f t="shared" si="190"/>
        <v>#REF!</v>
      </c>
      <c r="P4016" s="22">
        <v>0.08</v>
      </c>
      <c r="Q4016" s="17" t="e">
        <f t="shared" si="191"/>
        <v>#REF!</v>
      </c>
      <c r="R4016" s="13" t="e">
        <f>VLOOKUP(J4016,'[1]Nhân viên'!$E$20:$F$41,2,0)</f>
        <v>#REF!</v>
      </c>
    </row>
    <row r="4017" spans="1:18" hidden="1">
      <c r="A4017" s="11">
        <v>4019</v>
      </c>
      <c r="B4017" s="11">
        <f t="shared" si="189"/>
        <v>0</v>
      </c>
      <c r="E4017" s="13" t="e">
        <f>VLOOKUP(D4017,#REF!,2,0)</f>
        <v>#REF!</v>
      </c>
      <c r="H4017" s="13" t="e">
        <f>VLOOKUP(F4017,#REF!,2,0)</f>
        <v>#REF!</v>
      </c>
      <c r="I4017" s="13" t="str">
        <f>VLOOKUP(F4017,'[1]Khách hàng'!$A$4:$F$2144,3,0)</f>
        <v>Số 1 đường số 17A, Khu phố 11, Phường Bình Trị Đông B, Quận Bình Tân, TP.HCM.</v>
      </c>
      <c r="J4017" s="13" t="e">
        <f>VLOOKUP(F4017,#REF!,5,0)</f>
        <v>#REF!</v>
      </c>
      <c r="M4017" s="13" t="e">
        <f>VLOOKUP(K4017,#REF!,2,0)</f>
        <v>#REF!</v>
      </c>
      <c r="N4017" s="17" t="e">
        <f>VLOOKUP(K4017,#REF!,6,0)</f>
        <v>#REF!</v>
      </c>
      <c r="O4017" s="17" t="e">
        <f t="shared" si="190"/>
        <v>#REF!</v>
      </c>
      <c r="P4017" s="22">
        <v>0.08</v>
      </c>
      <c r="Q4017" s="17" t="e">
        <f t="shared" si="191"/>
        <v>#REF!</v>
      </c>
      <c r="R4017" s="13" t="e">
        <f>VLOOKUP(J4017,'[1]Nhân viên'!$E$20:$F$41,2,0)</f>
        <v>#REF!</v>
      </c>
    </row>
    <row r="4018" spans="1:18" hidden="1">
      <c r="A4018" s="11">
        <v>4020</v>
      </c>
      <c r="B4018" s="11">
        <f t="shared" si="189"/>
        <v>0</v>
      </c>
      <c r="E4018" s="13" t="e">
        <f>VLOOKUP(D4018,#REF!,2,0)</f>
        <v>#REF!</v>
      </c>
      <c r="H4018" s="13" t="e">
        <f>VLOOKUP(F4018,#REF!,2,0)</f>
        <v>#REF!</v>
      </c>
      <c r="I4018" s="13" t="str">
        <f>VLOOKUP(F4018,'[1]Khách hàng'!$A$4:$F$2144,3,0)</f>
        <v>Số 1 đường số 17A, Khu phố 11, Phường Bình Trị Đông B, Quận Bình Tân, TP.HCM.</v>
      </c>
      <c r="J4018" s="13" t="e">
        <f>VLOOKUP(F4018,#REF!,5,0)</f>
        <v>#REF!</v>
      </c>
      <c r="M4018" s="13" t="e">
        <f>VLOOKUP(K4018,#REF!,2,0)</f>
        <v>#REF!</v>
      </c>
      <c r="N4018" s="17" t="e">
        <f>VLOOKUP(K4018,#REF!,6,0)</f>
        <v>#REF!</v>
      </c>
      <c r="O4018" s="17" t="e">
        <f t="shared" si="190"/>
        <v>#REF!</v>
      </c>
      <c r="P4018" s="22">
        <v>0.08</v>
      </c>
      <c r="Q4018" s="17" t="e">
        <f t="shared" si="191"/>
        <v>#REF!</v>
      </c>
      <c r="R4018" s="13" t="e">
        <f>VLOOKUP(J4018,'[1]Nhân viên'!$E$20:$F$41,2,0)</f>
        <v>#REF!</v>
      </c>
    </row>
    <row r="4019" spans="1:18" hidden="1">
      <c r="A4019" s="11">
        <v>4021</v>
      </c>
      <c r="B4019" s="11">
        <f t="shared" si="189"/>
        <v>0</v>
      </c>
      <c r="E4019" s="13" t="e">
        <f>VLOOKUP(D4019,#REF!,2,0)</f>
        <v>#REF!</v>
      </c>
      <c r="H4019" s="13" t="e">
        <f>VLOOKUP(F4019,#REF!,2,0)</f>
        <v>#REF!</v>
      </c>
      <c r="I4019" s="13" t="str">
        <f>VLOOKUP(F4019,'[1]Khách hàng'!$A$4:$F$2144,3,0)</f>
        <v>Số 1 đường số 17A, Khu phố 11, Phường Bình Trị Đông B, Quận Bình Tân, TP.HCM.</v>
      </c>
      <c r="J4019" s="13" t="e">
        <f>VLOOKUP(F4019,#REF!,5,0)</f>
        <v>#REF!</v>
      </c>
      <c r="M4019" s="13" t="e">
        <f>VLOOKUP(K4019,#REF!,2,0)</f>
        <v>#REF!</v>
      </c>
      <c r="N4019" s="17" t="e">
        <f>VLOOKUP(K4019,#REF!,6,0)</f>
        <v>#REF!</v>
      </c>
      <c r="O4019" s="17" t="e">
        <f t="shared" si="190"/>
        <v>#REF!</v>
      </c>
      <c r="P4019" s="22">
        <v>0.08</v>
      </c>
      <c r="Q4019" s="17" t="e">
        <f t="shared" si="191"/>
        <v>#REF!</v>
      </c>
      <c r="R4019" s="13" t="e">
        <f>VLOOKUP(J4019,'[1]Nhân viên'!$E$20:$F$41,2,0)</f>
        <v>#REF!</v>
      </c>
    </row>
    <row r="4020" spans="1:18" hidden="1">
      <c r="A4020" s="11">
        <v>4022</v>
      </c>
      <c r="B4020" s="11">
        <f t="shared" si="189"/>
        <v>0</v>
      </c>
      <c r="E4020" s="13" t="e">
        <f>VLOOKUP(D4020,#REF!,2,0)</f>
        <v>#REF!</v>
      </c>
      <c r="H4020" s="13" t="e">
        <f>VLOOKUP(F4020,#REF!,2,0)</f>
        <v>#REF!</v>
      </c>
      <c r="I4020" s="13" t="str">
        <f>VLOOKUP(F4020,'[1]Khách hàng'!$A$4:$F$2144,3,0)</f>
        <v>Số 1 đường số 17A, Khu phố 11, Phường Bình Trị Đông B, Quận Bình Tân, TP.HCM.</v>
      </c>
      <c r="J4020" s="13" t="e">
        <f>VLOOKUP(F4020,#REF!,5,0)</f>
        <v>#REF!</v>
      </c>
      <c r="M4020" s="13" t="e">
        <f>VLOOKUP(K4020,#REF!,2,0)</f>
        <v>#REF!</v>
      </c>
      <c r="N4020" s="17" t="e">
        <f>VLOOKUP(K4020,#REF!,6,0)</f>
        <v>#REF!</v>
      </c>
      <c r="O4020" s="17" t="e">
        <f t="shared" si="190"/>
        <v>#REF!</v>
      </c>
      <c r="P4020" s="22">
        <v>0.08</v>
      </c>
      <c r="Q4020" s="17" t="e">
        <f t="shared" si="191"/>
        <v>#REF!</v>
      </c>
      <c r="R4020" s="13" t="e">
        <f>VLOOKUP(J4020,'[1]Nhân viên'!$E$20:$F$41,2,0)</f>
        <v>#REF!</v>
      </c>
    </row>
    <row r="4021" spans="1:18" hidden="1">
      <c r="A4021" s="11">
        <v>4023</v>
      </c>
      <c r="B4021" s="11">
        <f t="shared" si="189"/>
        <v>0</v>
      </c>
      <c r="E4021" s="13" t="e">
        <f>VLOOKUP(D4021,#REF!,2,0)</f>
        <v>#REF!</v>
      </c>
      <c r="H4021" s="13" t="e">
        <f>VLOOKUP(F4021,#REF!,2,0)</f>
        <v>#REF!</v>
      </c>
      <c r="I4021" s="13" t="str">
        <f>VLOOKUP(F4021,'[1]Khách hàng'!$A$4:$F$2144,3,0)</f>
        <v>Số 1 đường số 17A, Khu phố 11, Phường Bình Trị Đông B, Quận Bình Tân, TP.HCM.</v>
      </c>
      <c r="J4021" s="13" t="e">
        <f>VLOOKUP(F4021,#REF!,5,0)</f>
        <v>#REF!</v>
      </c>
      <c r="M4021" s="13" t="e">
        <f>VLOOKUP(K4021,#REF!,2,0)</f>
        <v>#REF!</v>
      </c>
      <c r="N4021" s="17" t="e">
        <f>VLOOKUP(K4021,#REF!,6,0)</f>
        <v>#REF!</v>
      </c>
      <c r="O4021" s="17" t="e">
        <f t="shared" si="190"/>
        <v>#REF!</v>
      </c>
      <c r="P4021" s="22">
        <v>0.08</v>
      </c>
      <c r="Q4021" s="17" t="e">
        <f t="shared" si="191"/>
        <v>#REF!</v>
      </c>
      <c r="R4021" s="13" t="e">
        <f>VLOOKUP(J4021,'[1]Nhân viên'!$E$20:$F$41,2,0)</f>
        <v>#REF!</v>
      </c>
    </row>
    <row r="4022" spans="1:18" hidden="1">
      <c r="A4022" s="11">
        <v>4024</v>
      </c>
      <c r="B4022" s="11">
        <f t="shared" si="189"/>
        <v>0</v>
      </c>
      <c r="E4022" s="13" t="e">
        <f>VLOOKUP(D4022,#REF!,2,0)</f>
        <v>#REF!</v>
      </c>
      <c r="H4022" s="13" t="e">
        <f>VLOOKUP(F4022,#REF!,2,0)</f>
        <v>#REF!</v>
      </c>
      <c r="I4022" s="13" t="str">
        <f>VLOOKUP(F4022,'[1]Khách hàng'!$A$4:$F$2144,3,0)</f>
        <v>Số 1 đường số 17A, Khu phố 11, Phường Bình Trị Đông B, Quận Bình Tân, TP.HCM.</v>
      </c>
      <c r="J4022" s="13" t="e">
        <f>VLOOKUP(F4022,#REF!,5,0)</f>
        <v>#REF!</v>
      </c>
      <c r="M4022" s="13" t="e">
        <f>VLOOKUP(K4022,#REF!,2,0)</f>
        <v>#REF!</v>
      </c>
      <c r="N4022" s="17" t="e">
        <f>VLOOKUP(K4022,#REF!,6,0)</f>
        <v>#REF!</v>
      </c>
      <c r="O4022" s="17" t="e">
        <f t="shared" si="190"/>
        <v>#REF!</v>
      </c>
      <c r="P4022" s="22">
        <v>0.08</v>
      </c>
      <c r="Q4022" s="17" t="e">
        <f t="shared" si="191"/>
        <v>#REF!</v>
      </c>
      <c r="R4022" s="13" t="e">
        <f>VLOOKUP(J4022,'[1]Nhân viên'!$E$20:$F$41,2,0)</f>
        <v>#REF!</v>
      </c>
    </row>
    <row r="4023" spans="1:18" hidden="1">
      <c r="A4023" s="11">
        <v>4025</v>
      </c>
      <c r="B4023" s="11">
        <f t="shared" si="189"/>
        <v>0</v>
      </c>
      <c r="E4023" s="13" t="e">
        <f>VLOOKUP(D4023,#REF!,2,0)</f>
        <v>#REF!</v>
      </c>
      <c r="H4023" s="13" t="e">
        <f>VLOOKUP(F4023,#REF!,2,0)</f>
        <v>#REF!</v>
      </c>
      <c r="I4023" s="13" t="str">
        <f>VLOOKUP(F4023,'[1]Khách hàng'!$A$4:$F$2144,3,0)</f>
        <v>Số 1 đường số 17A, Khu phố 11, Phường Bình Trị Đông B, Quận Bình Tân, TP.HCM.</v>
      </c>
      <c r="J4023" s="13" t="e">
        <f>VLOOKUP(F4023,#REF!,5,0)</f>
        <v>#REF!</v>
      </c>
      <c r="M4023" s="13" t="e">
        <f>VLOOKUP(K4023,#REF!,2,0)</f>
        <v>#REF!</v>
      </c>
      <c r="N4023" s="17" t="e">
        <f>VLOOKUP(K4023,#REF!,6,0)</f>
        <v>#REF!</v>
      </c>
      <c r="O4023" s="17" t="e">
        <f t="shared" si="190"/>
        <v>#REF!</v>
      </c>
      <c r="P4023" s="22">
        <v>0.08</v>
      </c>
      <c r="Q4023" s="17" t="e">
        <f t="shared" si="191"/>
        <v>#REF!</v>
      </c>
      <c r="R4023" s="13" t="e">
        <f>VLOOKUP(J4023,'[1]Nhân viên'!$E$20:$F$41,2,0)</f>
        <v>#REF!</v>
      </c>
    </row>
    <row r="4024" spans="1:18" hidden="1">
      <c r="A4024" s="11">
        <v>4026</v>
      </c>
      <c r="B4024" s="11">
        <f t="shared" si="189"/>
        <v>0</v>
      </c>
      <c r="E4024" s="13" t="e">
        <f>VLOOKUP(D4024,#REF!,2,0)</f>
        <v>#REF!</v>
      </c>
      <c r="H4024" s="13" t="e">
        <f>VLOOKUP(F4024,#REF!,2,0)</f>
        <v>#REF!</v>
      </c>
      <c r="I4024" s="13" t="str">
        <f>VLOOKUP(F4024,'[1]Khách hàng'!$A$4:$F$2144,3,0)</f>
        <v>Số 1 đường số 17A, Khu phố 11, Phường Bình Trị Đông B, Quận Bình Tân, TP.HCM.</v>
      </c>
      <c r="J4024" s="13" t="e">
        <f>VLOOKUP(F4024,#REF!,5,0)</f>
        <v>#REF!</v>
      </c>
      <c r="M4024" s="13" t="e">
        <f>VLOOKUP(K4024,#REF!,2,0)</f>
        <v>#REF!</v>
      </c>
      <c r="N4024" s="17" t="e">
        <f>VLOOKUP(K4024,#REF!,6,0)</f>
        <v>#REF!</v>
      </c>
      <c r="O4024" s="17" t="e">
        <f t="shared" si="190"/>
        <v>#REF!</v>
      </c>
      <c r="P4024" s="22">
        <v>0.08</v>
      </c>
      <c r="Q4024" s="17" t="e">
        <f t="shared" si="191"/>
        <v>#REF!</v>
      </c>
      <c r="R4024" s="13" t="e">
        <f>VLOOKUP(J4024,'[1]Nhân viên'!$E$20:$F$41,2,0)</f>
        <v>#REF!</v>
      </c>
    </row>
    <row r="4025" spans="1:18" hidden="1">
      <c r="A4025" s="11">
        <v>4027</v>
      </c>
      <c r="B4025" s="11">
        <f t="shared" si="189"/>
        <v>0</v>
      </c>
      <c r="E4025" s="13" t="e">
        <f>VLOOKUP(D4025,#REF!,2,0)</f>
        <v>#REF!</v>
      </c>
      <c r="H4025" s="13" t="e">
        <f>VLOOKUP(F4025,#REF!,2,0)</f>
        <v>#REF!</v>
      </c>
      <c r="I4025" s="13" t="str">
        <f>VLOOKUP(F4025,'[1]Khách hàng'!$A$4:$F$2144,3,0)</f>
        <v>Số 1 đường số 17A, Khu phố 11, Phường Bình Trị Đông B, Quận Bình Tân, TP.HCM.</v>
      </c>
      <c r="J4025" s="13" t="e">
        <f>VLOOKUP(F4025,#REF!,5,0)</f>
        <v>#REF!</v>
      </c>
      <c r="M4025" s="13" t="e">
        <f>VLOOKUP(K4025,#REF!,2,0)</f>
        <v>#REF!</v>
      </c>
      <c r="N4025" s="17" t="e">
        <f>VLOOKUP(K4025,#REF!,6,0)</f>
        <v>#REF!</v>
      </c>
      <c r="O4025" s="17" t="e">
        <f t="shared" si="190"/>
        <v>#REF!</v>
      </c>
      <c r="P4025" s="22">
        <v>0.08</v>
      </c>
      <c r="Q4025" s="17" t="e">
        <f t="shared" si="191"/>
        <v>#REF!</v>
      </c>
      <c r="R4025" s="13" t="e">
        <f>VLOOKUP(J4025,'[1]Nhân viên'!$E$20:$F$41,2,0)</f>
        <v>#REF!</v>
      </c>
    </row>
    <row r="4026" spans="1:18" hidden="1">
      <c r="A4026" s="11">
        <v>4028</v>
      </c>
      <c r="B4026" s="11">
        <f t="shared" si="189"/>
        <v>0</v>
      </c>
      <c r="E4026" s="13" t="e">
        <f>VLOOKUP(D4026,#REF!,2,0)</f>
        <v>#REF!</v>
      </c>
      <c r="H4026" s="13" t="e">
        <f>VLOOKUP(F4026,#REF!,2,0)</f>
        <v>#REF!</v>
      </c>
      <c r="I4026" s="13" t="str">
        <f>VLOOKUP(F4026,'[1]Khách hàng'!$A$4:$F$2144,3,0)</f>
        <v>Số 1 đường số 17A, Khu phố 11, Phường Bình Trị Đông B, Quận Bình Tân, TP.HCM.</v>
      </c>
      <c r="J4026" s="13" t="e">
        <f>VLOOKUP(F4026,#REF!,5,0)</f>
        <v>#REF!</v>
      </c>
      <c r="M4026" s="13" t="e">
        <f>VLOOKUP(K4026,#REF!,2,0)</f>
        <v>#REF!</v>
      </c>
      <c r="N4026" s="17" t="e">
        <f>VLOOKUP(K4026,#REF!,6,0)</f>
        <v>#REF!</v>
      </c>
      <c r="O4026" s="17" t="e">
        <f t="shared" si="190"/>
        <v>#REF!</v>
      </c>
      <c r="P4026" s="22">
        <v>0.08</v>
      </c>
      <c r="Q4026" s="17" t="e">
        <f t="shared" si="191"/>
        <v>#REF!</v>
      </c>
      <c r="R4026" s="13" t="e">
        <f>VLOOKUP(J4026,'[1]Nhân viên'!$E$20:$F$41,2,0)</f>
        <v>#REF!</v>
      </c>
    </row>
    <row r="4027" spans="1:18" hidden="1">
      <c r="A4027" s="11">
        <v>4029</v>
      </c>
      <c r="B4027" s="11">
        <f t="shared" si="189"/>
        <v>0</v>
      </c>
      <c r="E4027" s="13" t="e">
        <f>VLOOKUP(D4027,#REF!,2,0)</f>
        <v>#REF!</v>
      </c>
      <c r="H4027" s="13" t="e">
        <f>VLOOKUP(F4027,#REF!,2,0)</f>
        <v>#REF!</v>
      </c>
      <c r="I4027" s="13" t="str">
        <f>VLOOKUP(F4027,'[1]Khách hàng'!$A$4:$F$2144,3,0)</f>
        <v>Số 1 đường số 17A, Khu phố 11, Phường Bình Trị Đông B, Quận Bình Tân, TP.HCM.</v>
      </c>
      <c r="J4027" s="13" t="e">
        <f>VLOOKUP(F4027,#REF!,5,0)</f>
        <v>#REF!</v>
      </c>
      <c r="M4027" s="13" t="e">
        <f>VLOOKUP(K4027,#REF!,2,0)</f>
        <v>#REF!</v>
      </c>
      <c r="N4027" s="17" t="e">
        <f>VLOOKUP(K4027,#REF!,6,0)</f>
        <v>#REF!</v>
      </c>
      <c r="O4027" s="17" t="e">
        <f t="shared" si="190"/>
        <v>#REF!</v>
      </c>
      <c r="P4027" s="22">
        <v>0.08</v>
      </c>
      <c r="Q4027" s="17" t="e">
        <f t="shared" si="191"/>
        <v>#REF!</v>
      </c>
      <c r="R4027" s="13" t="e">
        <f>VLOOKUP(J4027,'[1]Nhân viên'!$E$20:$F$41,2,0)</f>
        <v>#REF!</v>
      </c>
    </row>
    <row r="4028" spans="1:18" hidden="1">
      <c r="A4028" s="11">
        <v>4030</v>
      </c>
      <c r="B4028" s="11">
        <f t="shared" si="189"/>
        <v>0</v>
      </c>
      <c r="E4028" s="13" t="e">
        <f>VLOOKUP(D4028,#REF!,2,0)</f>
        <v>#REF!</v>
      </c>
      <c r="H4028" s="13" t="e">
        <f>VLOOKUP(F4028,#REF!,2,0)</f>
        <v>#REF!</v>
      </c>
      <c r="I4028" s="13" t="str">
        <f>VLOOKUP(F4028,'[1]Khách hàng'!$A$4:$F$2144,3,0)</f>
        <v>Số 1 đường số 17A, Khu phố 11, Phường Bình Trị Đông B, Quận Bình Tân, TP.HCM.</v>
      </c>
      <c r="J4028" s="13" t="e">
        <f>VLOOKUP(F4028,#REF!,5,0)</f>
        <v>#REF!</v>
      </c>
      <c r="M4028" s="13" t="e">
        <f>VLOOKUP(K4028,#REF!,2,0)</f>
        <v>#REF!</v>
      </c>
      <c r="N4028" s="17" t="e">
        <f>VLOOKUP(K4028,#REF!,6,0)</f>
        <v>#REF!</v>
      </c>
      <c r="O4028" s="17" t="e">
        <f t="shared" si="190"/>
        <v>#REF!</v>
      </c>
      <c r="P4028" s="22">
        <v>0.08</v>
      </c>
      <c r="Q4028" s="17" t="e">
        <f t="shared" si="191"/>
        <v>#REF!</v>
      </c>
      <c r="R4028" s="13" t="e">
        <f>VLOOKUP(J4028,'[1]Nhân viên'!$E$20:$F$41,2,0)</f>
        <v>#REF!</v>
      </c>
    </row>
    <row r="4029" spans="1:18" hidden="1">
      <c r="A4029" s="11">
        <v>4031</v>
      </c>
      <c r="B4029" s="11">
        <f t="shared" si="189"/>
        <v>0</v>
      </c>
      <c r="E4029" s="13" t="e">
        <f>VLOOKUP(D4029,#REF!,2,0)</f>
        <v>#REF!</v>
      </c>
      <c r="H4029" s="13" t="e">
        <f>VLOOKUP(F4029,#REF!,2,0)</f>
        <v>#REF!</v>
      </c>
      <c r="I4029" s="13" t="str">
        <f>VLOOKUP(F4029,'[1]Khách hàng'!$A$4:$F$2144,3,0)</f>
        <v>Số 1 đường số 17A, Khu phố 11, Phường Bình Trị Đông B, Quận Bình Tân, TP.HCM.</v>
      </c>
      <c r="J4029" s="13" t="e">
        <f>VLOOKUP(F4029,#REF!,5,0)</f>
        <v>#REF!</v>
      </c>
      <c r="M4029" s="13" t="e">
        <f>VLOOKUP(K4029,#REF!,2,0)</f>
        <v>#REF!</v>
      </c>
      <c r="N4029" s="17" t="e">
        <f>VLOOKUP(K4029,#REF!,6,0)</f>
        <v>#REF!</v>
      </c>
      <c r="O4029" s="17" t="e">
        <f t="shared" si="190"/>
        <v>#REF!</v>
      </c>
      <c r="P4029" s="22">
        <v>0.08</v>
      </c>
      <c r="Q4029" s="17" t="e">
        <f t="shared" si="191"/>
        <v>#REF!</v>
      </c>
      <c r="R4029" s="13" t="e">
        <f>VLOOKUP(J4029,'[1]Nhân viên'!$E$20:$F$41,2,0)</f>
        <v>#REF!</v>
      </c>
    </row>
    <row r="4030" spans="1:18" hidden="1">
      <c r="A4030" s="11">
        <v>4032</v>
      </c>
      <c r="B4030" s="11">
        <f t="shared" si="189"/>
        <v>0</v>
      </c>
      <c r="E4030" s="13" t="e">
        <f>VLOOKUP(D4030,#REF!,2,0)</f>
        <v>#REF!</v>
      </c>
      <c r="H4030" s="13" t="e">
        <f>VLOOKUP(F4030,#REF!,2,0)</f>
        <v>#REF!</v>
      </c>
      <c r="I4030" s="13" t="str">
        <f>VLOOKUP(F4030,'[1]Khách hàng'!$A$4:$F$2144,3,0)</f>
        <v>Số 1 đường số 17A, Khu phố 11, Phường Bình Trị Đông B, Quận Bình Tân, TP.HCM.</v>
      </c>
      <c r="J4030" s="13" t="e">
        <f>VLOOKUP(F4030,#REF!,5,0)</f>
        <v>#REF!</v>
      </c>
      <c r="M4030" s="13" t="e">
        <f>VLOOKUP(K4030,#REF!,2,0)</f>
        <v>#REF!</v>
      </c>
      <c r="N4030" s="17" t="e">
        <f>VLOOKUP(K4030,#REF!,6,0)</f>
        <v>#REF!</v>
      </c>
      <c r="O4030" s="17" t="e">
        <f t="shared" si="190"/>
        <v>#REF!</v>
      </c>
      <c r="P4030" s="22">
        <v>0.08</v>
      </c>
      <c r="Q4030" s="17" t="e">
        <f t="shared" si="191"/>
        <v>#REF!</v>
      </c>
      <c r="R4030" s="13" t="e">
        <f>VLOOKUP(J4030,'[1]Nhân viên'!$E$20:$F$41,2,0)</f>
        <v>#REF!</v>
      </c>
    </row>
    <row r="4031" spans="1:18" hidden="1">
      <c r="A4031" s="11">
        <v>4033</v>
      </c>
      <c r="B4031" s="11">
        <f t="shared" si="189"/>
        <v>0</v>
      </c>
      <c r="E4031" s="13" t="e">
        <f>VLOOKUP(D4031,#REF!,2,0)</f>
        <v>#REF!</v>
      </c>
      <c r="H4031" s="13" t="e">
        <f>VLOOKUP(F4031,#REF!,2,0)</f>
        <v>#REF!</v>
      </c>
      <c r="I4031" s="13" t="str">
        <f>VLOOKUP(F4031,'[1]Khách hàng'!$A$4:$F$2144,3,0)</f>
        <v>Số 1 đường số 17A, Khu phố 11, Phường Bình Trị Đông B, Quận Bình Tân, TP.HCM.</v>
      </c>
      <c r="J4031" s="13" t="e">
        <f>VLOOKUP(F4031,#REF!,5,0)</f>
        <v>#REF!</v>
      </c>
      <c r="M4031" s="13" t="e">
        <f>VLOOKUP(K4031,#REF!,2,0)</f>
        <v>#REF!</v>
      </c>
      <c r="N4031" s="17" t="e">
        <f>VLOOKUP(K4031,#REF!,6,0)</f>
        <v>#REF!</v>
      </c>
      <c r="O4031" s="17" t="e">
        <f t="shared" si="190"/>
        <v>#REF!</v>
      </c>
      <c r="P4031" s="22">
        <v>0.08</v>
      </c>
      <c r="Q4031" s="17" t="e">
        <f t="shared" si="191"/>
        <v>#REF!</v>
      </c>
      <c r="R4031" s="13" t="e">
        <f>VLOOKUP(J4031,'[1]Nhân viên'!$E$20:$F$41,2,0)</f>
        <v>#REF!</v>
      </c>
    </row>
    <row r="4032" spans="1:18" hidden="1">
      <c r="A4032" s="11">
        <v>4034</v>
      </c>
      <c r="B4032" s="11">
        <f t="shared" si="189"/>
        <v>0</v>
      </c>
      <c r="E4032" s="13" t="e">
        <f>VLOOKUP(D4032,#REF!,2,0)</f>
        <v>#REF!</v>
      </c>
      <c r="H4032" s="13" t="e">
        <f>VLOOKUP(F4032,#REF!,2,0)</f>
        <v>#REF!</v>
      </c>
      <c r="I4032" s="13" t="str">
        <f>VLOOKUP(F4032,'[1]Khách hàng'!$A$4:$F$2144,3,0)</f>
        <v>Số 1 đường số 17A, Khu phố 11, Phường Bình Trị Đông B, Quận Bình Tân, TP.HCM.</v>
      </c>
      <c r="J4032" s="13" t="e">
        <f>VLOOKUP(F4032,#REF!,5,0)</f>
        <v>#REF!</v>
      </c>
      <c r="M4032" s="13" t="e">
        <f>VLOOKUP(K4032,#REF!,2,0)</f>
        <v>#REF!</v>
      </c>
      <c r="N4032" s="17" t="e">
        <f>VLOOKUP(K4032,#REF!,6,0)</f>
        <v>#REF!</v>
      </c>
      <c r="O4032" s="17" t="e">
        <f t="shared" si="190"/>
        <v>#REF!</v>
      </c>
      <c r="P4032" s="22">
        <v>0.08</v>
      </c>
      <c r="Q4032" s="17" t="e">
        <f t="shared" si="191"/>
        <v>#REF!</v>
      </c>
      <c r="R4032" s="13" t="e">
        <f>VLOOKUP(J4032,'[1]Nhân viên'!$E$20:$F$41,2,0)</f>
        <v>#REF!</v>
      </c>
    </row>
    <row r="4033" spans="1:18" hidden="1">
      <c r="A4033" s="11">
        <v>4035</v>
      </c>
      <c r="B4033" s="11">
        <f t="shared" si="189"/>
        <v>0</v>
      </c>
      <c r="E4033" s="13" t="e">
        <f>VLOOKUP(D4033,#REF!,2,0)</f>
        <v>#REF!</v>
      </c>
      <c r="H4033" s="13" t="e">
        <f>VLOOKUP(F4033,#REF!,2,0)</f>
        <v>#REF!</v>
      </c>
      <c r="I4033" s="13" t="str">
        <f>VLOOKUP(F4033,'[1]Khách hàng'!$A$4:$F$2144,3,0)</f>
        <v>Số 1 đường số 17A, Khu phố 11, Phường Bình Trị Đông B, Quận Bình Tân, TP.HCM.</v>
      </c>
      <c r="J4033" s="13" t="e">
        <f>VLOOKUP(F4033,#REF!,5,0)</f>
        <v>#REF!</v>
      </c>
      <c r="M4033" s="13" t="e">
        <f>VLOOKUP(K4033,#REF!,2,0)</f>
        <v>#REF!</v>
      </c>
      <c r="N4033" s="17" t="e">
        <f>VLOOKUP(K4033,#REF!,6,0)</f>
        <v>#REF!</v>
      </c>
      <c r="O4033" s="17" t="e">
        <f t="shared" si="190"/>
        <v>#REF!</v>
      </c>
      <c r="P4033" s="22">
        <v>0.08</v>
      </c>
      <c r="Q4033" s="17" t="e">
        <f t="shared" si="191"/>
        <v>#REF!</v>
      </c>
      <c r="R4033" s="13" t="e">
        <f>VLOOKUP(J4033,'[1]Nhân viên'!$E$20:$F$41,2,0)</f>
        <v>#REF!</v>
      </c>
    </row>
    <row r="4034" spans="1:18" hidden="1">
      <c r="A4034" s="11">
        <v>4036</v>
      </c>
      <c r="B4034" s="11">
        <f t="shared" si="189"/>
        <v>0</v>
      </c>
      <c r="E4034" s="13" t="e">
        <f>VLOOKUP(D4034,#REF!,2,0)</f>
        <v>#REF!</v>
      </c>
      <c r="H4034" s="13" t="e">
        <f>VLOOKUP(F4034,#REF!,2,0)</f>
        <v>#REF!</v>
      </c>
      <c r="I4034" s="13" t="str">
        <f>VLOOKUP(F4034,'[1]Khách hàng'!$A$4:$F$2144,3,0)</f>
        <v>Số 1 đường số 17A, Khu phố 11, Phường Bình Trị Đông B, Quận Bình Tân, TP.HCM.</v>
      </c>
      <c r="J4034" s="13" t="e">
        <f>VLOOKUP(F4034,#REF!,5,0)</f>
        <v>#REF!</v>
      </c>
      <c r="M4034" s="13" t="e">
        <f>VLOOKUP(K4034,#REF!,2,0)</f>
        <v>#REF!</v>
      </c>
      <c r="N4034" s="17" t="e">
        <f>VLOOKUP(K4034,#REF!,6,0)</f>
        <v>#REF!</v>
      </c>
      <c r="O4034" s="17" t="e">
        <f t="shared" si="190"/>
        <v>#REF!</v>
      </c>
      <c r="P4034" s="22">
        <v>0.08</v>
      </c>
      <c r="Q4034" s="17" t="e">
        <f t="shared" si="191"/>
        <v>#REF!</v>
      </c>
      <c r="R4034" s="13" t="e">
        <f>VLOOKUP(J4034,'[1]Nhân viên'!$E$20:$F$41,2,0)</f>
        <v>#REF!</v>
      </c>
    </row>
    <row r="4035" spans="1:18" hidden="1">
      <c r="A4035" s="11">
        <v>4037</v>
      </c>
      <c r="B4035" s="11">
        <f t="shared" si="189"/>
        <v>0</v>
      </c>
      <c r="E4035" s="13" t="e">
        <f>VLOOKUP(D4035,#REF!,2,0)</f>
        <v>#REF!</v>
      </c>
      <c r="H4035" s="13" t="e">
        <f>VLOOKUP(F4035,#REF!,2,0)</f>
        <v>#REF!</v>
      </c>
      <c r="I4035" s="13" t="str">
        <f>VLOOKUP(F4035,'[1]Khách hàng'!$A$4:$F$2144,3,0)</f>
        <v>Số 1 đường số 17A, Khu phố 11, Phường Bình Trị Đông B, Quận Bình Tân, TP.HCM.</v>
      </c>
      <c r="J4035" s="13" t="e">
        <f>VLOOKUP(F4035,#REF!,5,0)</f>
        <v>#REF!</v>
      </c>
      <c r="M4035" s="13" t="e">
        <f>VLOOKUP(K4035,#REF!,2,0)</f>
        <v>#REF!</v>
      </c>
      <c r="N4035" s="17" t="e">
        <f>VLOOKUP(K4035,#REF!,6,0)</f>
        <v>#REF!</v>
      </c>
      <c r="O4035" s="17" t="e">
        <f t="shared" si="190"/>
        <v>#REF!</v>
      </c>
      <c r="P4035" s="22">
        <v>0.08</v>
      </c>
      <c r="Q4035" s="17" t="e">
        <f t="shared" si="191"/>
        <v>#REF!</v>
      </c>
      <c r="R4035" s="13" t="e">
        <f>VLOOKUP(J4035,'[1]Nhân viên'!$E$20:$F$41,2,0)</f>
        <v>#REF!</v>
      </c>
    </row>
    <row r="4036" spans="1:18" hidden="1">
      <c r="A4036" s="11">
        <v>4038</v>
      </c>
      <c r="B4036" s="11">
        <f t="shared" si="189"/>
        <v>0</v>
      </c>
      <c r="E4036" s="13" t="e">
        <f>VLOOKUP(D4036,#REF!,2,0)</f>
        <v>#REF!</v>
      </c>
      <c r="H4036" s="13" t="e">
        <f>VLOOKUP(F4036,#REF!,2,0)</f>
        <v>#REF!</v>
      </c>
      <c r="I4036" s="13" t="str">
        <f>VLOOKUP(F4036,'[1]Khách hàng'!$A$4:$F$2144,3,0)</f>
        <v>Số 1 đường số 17A, Khu phố 11, Phường Bình Trị Đông B, Quận Bình Tân, TP.HCM.</v>
      </c>
      <c r="J4036" s="13" t="e">
        <f>VLOOKUP(F4036,#REF!,5,0)</f>
        <v>#REF!</v>
      </c>
      <c r="M4036" s="13" t="e">
        <f>VLOOKUP(K4036,#REF!,2,0)</f>
        <v>#REF!</v>
      </c>
      <c r="N4036" s="17" t="e">
        <f>VLOOKUP(K4036,#REF!,6,0)</f>
        <v>#REF!</v>
      </c>
      <c r="O4036" s="17" t="e">
        <f t="shared" si="190"/>
        <v>#REF!</v>
      </c>
      <c r="P4036" s="22">
        <v>0.08</v>
      </c>
      <c r="Q4036" s="17" t="e">
        <f t="shared" si="191"/>
        <v>#REF!</v>
      </c>
      <c r="R4036" s="13" t="e">
        <f>VLOOKUP(J4036,'[1]Nhân viên'!$E$20:$F$41,2,0)</f>
        <v>#REF!</v>
      </c>
    </row>
    <row r="4037" spans="1:18" hidden="1">
      <c r="A4037" s="11">
        <v>4039</v>
      </c>
      <c r="B4037" s="11">
        <f t="shared" si="189"/>
        <v>0</v>
      </c>
      <c r="E4037" s="13" t="e">
        <f>VLOOKUP(D4037,#REF!,2,0)</f>
        <v>#REF!</v>
      </c>
      <c r="H4037" s="13" t="e">
        <f>VLOOKUP(F4037,#REF!,2,0)</f>
        <v>#REF!</v>
      </c>
      <c r="I4037" s="13" t="str">
        <f>VLOOKUP(F4037,'[1]Khách hàng'!$A$4:$F$2144,3,0)</f>
        <v>Số 1 đường số 17A, Khu phố 11, Phường Bình Trị Đông B, Quận Bình Tân, TP.HCM.</v>
      </c>
      <c r="J4037" s="13" t="e">
        <f>VLOOKUP(F4037,#REF!,5,0)</f>
        <v>#REF!</v>
      </c>
      <c r="M4037" s="13" t="e">
        <f>VLOOKUP(K4037,#REF!,2,0)</f>
        <v>#REF!</v>
      </c>
      <c r="N4037" s="17" t="e">
        <f>VLOOKUP(K4037,#REF!,6,0)</f>
        <v>#REF!</v>
      </c>
      <c r="O4037" s="17" t="e">
        <f t="shared" si="190"/>
        <v>#REF!</v>
      </c>
      <c r="P4037" s="22">
        <v>0.08</v>
      </c>
      <c r="Q4037" s="17" t="e">
        <f t="shared" si="191"/>
        <v>#REF!</v>
      </c>
      <c r="R4037" s="13" t="e">
        <f>VLOOKUP(J4037,'[1]Nhân viên'!$E$20:$F$41,2,0)</f>
        <v>#REF!</v>
      </c>
    </row>
    <row r="4038" spans="1:18" hidden="1">
      <c r="A4038" s="11">
        <v>4040</v>
      </c>
      <c r="B4038" s="11">
        <f t="shared" si="189"/>
        <v>0</v>
      </c>
      <c r="E4038" s="13" t="e">
        <f>VLOOKUP(D4038,#REF!,2,0)</f>
        <v>#REF!</v>
      </c>
      <c r="H4038" s="13" t="e">
        <f>VLOOKUP(F4038,#REF!,2,0)</f>
        <v>#REF!</v>
      </c>
      <c r="I4038" s="13" t="str">
        <f>VLOOKUP(F4038,'[1]Khách hàng'!$A$4:$F$2144,3,0)</f>
        <v>Số 1 đường số 17A, Khu phố 11, Phường Bình Trị Đông B, Quận Bình Tân, TP.HCM.</v>
      </c>
      <c r="J4038" s="13" t="e">
        <f>VLOOKUP(F4038,#REF!,5,0)</f>
        <v>#REF!</v>
      </c>
      <c r="M4038" s="13" t="e">
        <f>VLOOKUP(K4038,#REF!,2,0)</f>
        <v>#REF!</v>
      </c>
      <c r="N4038" s="17" t="e">
        <f>VLOOKUP(K4038,#REF!,6,0)</f>
        <v>#REF!</v>
      </c>
      <c r="O4038" s="17" t="e">
        <f t="shared" si="190"/>
        <v>#REF!</v>
      </c>
      <c r="P4038" s="22">
        <v>0.08</v>
      </c>
      <c r="Q4038" s="17" t="e">
        <f t="shared" si="191"/>
        <v>#REF!</v>
      </c>
      <c r="R4038" s="13" t="e">
        <f>VLOOKUP(J4038,'[1]Nhân viên'!$E$20:$F$41,2,0)</f>
        <v>#REF!</v>
      </c>
    </row>
    <row r="4039" spans="1:18" hidden="1">
      <c r="A4039" s="11">
        <v>4041</v>
      </c>
      <c r="B4039" s="11">
        <f t="shared" si="189"/>
        <v>0</v>
      </c>
      <c r="E4039" s="13" t="e">
        <f>VLOOKUP(D4039,#REF!,2,0)</f>
        <v>#REF!</v>
      </c>
      <c r="H4039" s="13" t="e">
        <f>VLOOKUP(F4039,#REF!,2,0)</f>
        <v>#REF!</v>
      </c>
      <c r="I4039" s="13" t="str">
        <f>VLOOKUP(F4039,'[1]Khách hàng'!$A$4:$F$2144,3,0)</f>
        <v>Số 1 đường số 17A, Khu phố 11, Phường Bình Trị Đông B, Quận Bình Tân, TP.HCM.</v>
      </c>
      <c r="J4039" s="13" t="e">
        <f>VLOOKUP(F4039,#REF!,5,0)</f>
        <v>#REF!</v>
      </c>
      <c r="M4039" s="13" t="e">
        <f>VLOOKUP(K4039,#REF!,2,0)</f>
        <v>#REF!</v>
      </c>
      <c r="N4039" s="17" t="e">
        <f>VLOOKUP(K4039,#REF!,6,0)</f>
        <v>#REF!</v>
      </c>
      <c r="O4039" s="17" t="e">
        <f t="shared" si="190"/>
        <v>#REF!</v>
      </c>
      <c r="P4039" s="22">
        <v>0.08</v>
      </c>
      <c r="Q4039" s="17" t="e">
        <f t="shared" si="191"/>
        <v>#REF!</v>
      </c>
      <c r="R4039" s="13" t="e">
        <f>VLOOKUP(J4039,'[1]Nhân viên'!$E$20:$F$41,2,0)</f>
        <v>#REF!</v>
      </c>
    </row>
    <row r="4040" spans="1:18" hidden="1">
      <c r="A4040" s="11">
        <v>4042</v>
      </c>
      <c r="B4040" s="11">
        <f t="shared" si="189"/>
        <v>0</v>
      </c>
      <c r="E4040" s="13" t="e">
        <f>VLOOKUP(D4040,#REF!,2,0)</f>
        <v>#REF!</v>
      </c>
      <c r="H4040" s="13" t="e">
        <f>VLOOKUP(F4040,#REF!,2,0)</f>
        <v>#REF!</v>
      </c>
      <c r="I4040" s="13" t="str">
        <f>VLOOKUP(F4040,'[1]Khách hàng'!$A$4:$F$2144,3,0)</f>
        <v>Số 1 đường số 17A, Khu phố 11, Phường Bình Trị Đông B, Quận Bình Tân, TP.HCM.</v>
      </c>
      <c r="J4040" s="13" t="e">
        <f>VLOOKUP(F4040,#REF!,5,0)</f>
        <v>#REF!</v>
      </c>
      <c r="M4040" s="13" t="e">
        <f>VLOOKUP(K4040,#REF!,2,0)</f>
        <v>#REF!</v>
      </c>
      <c r="N4040" s="17" t="e">
        <f>VLOOKUP(K4040,#REF!,6,0)</f>
        <v>#REF!</v>
      </c>
      <c r="O4040" s="17" t="e">
        <f t="shared" si="190"/>
        <v>#REF!</v>
      </c>
      <c r="P4040" s="22">
        <v>0.08</v>
      </c>
      <c r="Q4040" s="17" t="e">
        <f t="shared" si="191"/>
        <v>#REF!</v>
      </c>
      <c r="R4040" s="13" t="e">
        <f>VLOOKUP(J4040,'[1]Nhân viên'!$E$20:$F$41,2,0)</f>
        <v>#REF!</v>
      </c>
    </row>
    <row r="4041" spans="1:18" hidden="1">
      <c r="A4041" s="11">
        <v>4043</v>
      </c>
      <c r="B4041" s="11">
        <f t="shared" si="189"/>
        <v>0</v>
      </c>
      <c r="E4041" s="13" t="e">
        <f>VLOOKUP(D4041,#REF!,2,0)</f>
        <v>#REF!</v>
      </c>
      <c r="H4041" s="13" t="e">
        <f>VLOOKUP(F4041,#REF!,2,0)</f>
        <v>#REF!</v>
      </c>
      <c r="I4041" s="13" t="str">
        <f>VLOOKUP(F4041,'[1]Khách hàng'!$A$4:$F$2144,3,0)</f>
        <v>Số 1 đường số 17A, Khu phố 11, Phường Bình Trị Đông B, Quận Bình Tân, TP.HCM.</v>
      </c>
      <c r="J4041" s="13" t="e">
        <f>VLOOKUP(F4041,#REF!,5,0)</f>
        <v>#REF!</v>
      </c>
      <c r="M4041" s="13" t="e">
        <f>VLOOKUP(K4041,#REF!,2,0)</f>
        <v>#REF!</v>
      </c>
      <c r="N4041" s="17" t="e">
        <f>VLOOKUP(K4041,#REF!,6,0)</f>
        <v>#REF!</v>
      </c>
      <c r="O4041" s="17" t="e">
        <f t="shared" si="190"/>
        <v>#REF!</v>
      </c>
      <c r="P4041" s="22">
        <v>0.08</v>
      </c>
      <c r="Q4041" s="17" t="e">
        <f t="shared" si="191"/>
        <v>#REF!</v>
      </c>
      <c r="R4041" s="13" t="e">
        <f>VLOOKUP(J4041,'[1]Nhân viên'!$E$20:$F$41,2,0)</f>
        <v>#REF!</v>
      </c>
    </row>
    <row r="4042" spans="1:18" hidden="1">
      <c r="A4042" s="11">
        <v>4044</v>
      </c>
      <c r="B4042" s="11">
        <f t="shared" si="189"/>
        <v>0</v>
      </c>
      <c r="E4042" s="13" t="e">
        <f>VLOOKUP(D4042,#REF!,2,0)</f>
        <v>#REF!</v>
      </c>
      <c r="H4042" s="13" t="e">
        <f>VLOOKUP(F4042,#REF!,2,0)</f>
        <v>#REF!</v>
      </c>
      <c r="I4042" s="13" t="str">
        <f>VLOOKUP(F4042,'[1]Khách hàng'!$A$4:$F$2144,3,0)</f>
        <v>Số 1 đường số 17A, Khu phố 11, Phường Bình Trị Đông B, Quận Bình Tân, TP.HCM.</v>
      </c>
      <c r="J4042" s="13" t="e">
        <f>VLOOKUP(F4042,#REF!,5,0)</f>
        <v>#REF!</v>
      </c>
      <c r="M4042" s="13" t="e">
        <f>VLOOKUP(K4042,#REF!,2,0)</f>
        <v>#REF!</v>
      </c>
      <c r="N4042" s="17" t="e">
        <f>VLOOKUP(K4042,#REF!,6,0)</f>
        <v>#REF!</v>
      </c>
      <c r="O4042" s="17" t="e">
        <f t="shared" si="190"/>
        <v>#REF!</v>
      </c>
      <c r="P4042" s="22">
        <v>0.08</v>
      </c>
      <c r="Q4042" s="17" t="e">
        <f t="shared" si="191"/>
        <v>#REF!</v>
      </c>
      <c r="R4042" s="13" t="e">
        <f>VLOOKUP(J4042,'[1]Nhân viên'!$E$20:$F$41,2,0)</f>
        <v>#REF!</v>
      </c>
    </row>
    <row r="4043" spans="1:18" hidden="1">
      <c r="A4043" s="11">
        <v>4045</v>
      </c>
      <c r="B4043" s="11">
        <f t="shared" si="189"/>
        <v>0</v>
      </c>
      <c r="E4043" s="13" t="e">
        <f>VLOOKUP(D4043,#REF!,2,0)</f>
        <v>#REF!</v>
      </c>
      <c r="H4043" s="13" t="e">
        <f>VLOOKUP(F4043,#REF!,2,0)</f>
        <v>#REF!</v>
      </c>
      <c r="I4043" s="13" t="str">
        <f>VLOOKUP(F4043,'[1]Khách hàng'!$A$4:$F$2144,3,0)</f>
        <v>Số 1 đường số 17A, Khu phố 11, Phường Bình Trị Đông B, Quận Bình Tân, TP.HCM.</v>
      </c>
      <c r="J4043" s="13" t="e">
        <f>VLOOKUP(F4043,#REF!,5,0)</f>
        <v>#REF!</v>
      </c>
      <c r="M4043" s="13" t="e">
        <f>VLOOKUP(K4043,#REF!,2,0)</f>
        <v>#REF!</v>
      </c>
      <c r="N4043" s="17" t="e">
        <f>VLOOKUP(K4043,#REF!,6,0)</f>
        <v>#REF!</v>
      </c>
      <c r="O4043" s="17" t="e">
        <f t="shared" si="190"/>
        <v>#REF!</v>
      </c>
      <c r="P4043" s="22">
        <v>0.08</v>
      </c>
      <c r="Q4043" s="17" t="e">
        <f t="shared" si="191"/>
        <v>#REF!</v>
      </c>
      <c r="R4043" s="13" t="e">
        <f>VLOOKUP(J4043,'[1]Nhân viên'!$E$20:$F$41,2,0)</f>
        <v>#REF!</v>
      </c>
    </row>
    <row r="4044" spans="1:18" hidden="1">
      <c r="A4044" s="11">
        <v>4046</v>
      </c>
      <c r="B4044" s="11">
        <f t="shared" si="189"/>
        <v>0</v>
      </c>
      <c r="E4044" s="13" t="e">
        <f>VLOOKUP(D4044,#REF!,2,0)</f>
        <v>#REF!</v>
      </c>
      <c r="H4044" s="13" t="e">
        <f>VLOOKUP(F4044,#REF!,2,0)</f>
        <v>#REF!</v>
      </c>
      <c r="I4044" s="13" t="str">
        <f>VLOOKUP(F4044,'[1]Khách hàng'!$A$4:$F$2144,3,0)</f>
        <v>Số 1 đường số 17A, Khu phố 11, Phường Bình Trị Đông B, Quận Bình Tân, TP.HCM.</v>
      </c>
      <c r="J4044" s="13" t="e">
        <f>VLOOKUP(F4044,#REF!,5,0)</f>
        <v>#REF!</v>
      </c>
      <c r="M4044" s="13" t="e">
        <f>VLOOKUP(K4044,#REF!,2,0)</f>
        <v>#REF!</v>
      </c>
      <c r="N4044" s="17" t="e">
        <f>VLOOKUP(K4044,#REF!,6,0)</f>
        <v>#REF!</v>
      </c>
      <c r="O4044" s="17" t="e">
        <f t="shared" si="190"/>
        <v>#REF!</v>
      </c>
      <c r="P4044" s="22">
        <v>0.08</v>
      </c>
      <c r="Q4044" s="17" t="e">
        <f t="shared" si="191"/>
        <v>#REF!</v>
      </c>
      <c r="R4044" s="13" t="e">
        <f>VLOOKUP(J4044,'[1]Nhân viên'!$E$20:$F$41,2,0)</f>
        <v>#REF!</v>
      </c>
    </row>
    <row r="4045" spans="1:18" hidden="1">
      <c r="A4045" s="11">
        <v>4047</v>
      </c>
      <c r="B4045" s="11">
        <f t="shared" si="189"/>
        <v>0</v>
      </c>
      <c r="E4045" s="13" t="e">
        <f>VLOOKUP(D4045,#REF!,2,0)</f>
        <v>#REF!</v>
      </c>
      <c r="H4045" s="13" t="e">
        <f>VLOOKUP(F4045,#REF!,2,0)</f>
        <v>#REF!</v>
      </c>
      <c r="I4045" s="13" t="str">
        <f>VLOOKUP(F4045,'[1]Khách hàng'!$A$4:$F$2144,3,0)</f>
        <v>Số 1 đường số 17A, Khu phố 11, Phường Bình Trị Đông B, Quận Bình Tân, TP.HCM.</v>
      </c>
      <c r="J4045" s="13" t="e">
        <f>VLOOKUP(F4045,#REF!,5,0)</f>
        <v>#REF!</v>
      </c>
      <c r="M4045" s="13" t="e">
        <f>VLOOKUP(K4045,#REF!,2,0)</f>
        <v>#REF!</v>
      </c>
      <c r="N4045" s="17" t="e">
        <f>VLOOKUP(K4045,#REF!,6,0)</f>
        <v>#REF!</v>
      </c>
      <c r="O4045" s="17" t="e">
        <f t="shared" si="190"/>
        <v>#REF!</v>
      </c>
      <c r="P4045" s="22">
        <v>0.08</v>
      </c>
      <c r="Q4045" s="17" t="e">
        <f t="shared" si="191"/>
        <v>#REF!</v>
      </c>
      <c r="R4045" s="13" t="e">
        <f>VLOOKUP(J4045,'[1]Nhân viên'!$E$20:$F$41,2,0)</f>
        <v>#REF!</v>
      </c>
    </row>
    <row r="4046" spans="1:18" hidden="1">
      <c r="A4046" s="11">
        <v>4048</v>
      </c>
      <c r="B4046" s="11">
        <f t="shared" si="189"/>
        <v>0</v>
      </c>
      <c r="E4046" s="13" t="e">
        <f>VLOOKUP(D4046,#REF!,2,0)</f>
        <v>#REF!</v>
      </c>
      <c r="H4046" s="13" t="e">
        <f>VLOOKUP(F4046,#REF!,2,0)</f>
        <v>#REF!</v>
      </c>
      <c r="I4046" s="13" t="str">
        <f>VLOOKUP(F4046,'[1]Khách hàng'!$A$4:$F$2144,3,0)</f>
        <v>Số 1 đường số 17A, Khu phố 11, Phường Bình Trị Đông B, Quận Bình Tân, TP.HCM.</v>
      </c>
      <c r="J4046" s="13" t="e">
        <f>VLOOKUP(F4046,#REF!,5,0)</f>
        <v>#REF!</v>
      </c>
      <c r="M4046" s="13" t="e">
        <f>VLOOKUP(K4046,#REF!,2,0)</f>
        <v>#REF!</v>
      </c>
      <c r="N4046" s="17" t="e">
        <f>VLOOKUP(K4046,#REF!,6,0)</f>
        <v>#REF!</v>
      </c>
      <c r="O4046" s="17" t="e">
        <f t="shared" si="190"/>
        <v>#REF!</v>
      </c>
      <c r="P4046" s="22">
        <v>0.08</v>
      </c>
      <c r="Q4046" s="17" t="e">
        <f t="shared" si="191"/>
        <v>#REF!</v>
      </c>
      <c r="R4046" s="13" t="e">
        <f>VLOOKUP(J4046,'[1]Nhân viên'!$E$20:$F$41,2,0)</f>
        <v>#REF!</v>
      </c>
    </row>
    <row r="4047" spans="1:18" hidden="1">
      <c r="A4047" s="11">
        <v>4049</v>
      </c>
      <c r="B4047" s="11">
        <f t="shared" si="189"/>
        <v>0</v>
      </c>
      <c r="E4047" s="13" t="e">
        <f>VLOOKUP(D4047,#REF!,2,0)</f>
        <v>#REF!</v>
      </c>
      <c r="H4047" s="13" t="e">
        <f>VLOOKUP(F4047,#REF!,2,0)</f>
        <v>#REF!</v>
      </c>
      <c r="I4047" s="13" t="str">
        <f>VLOOKUP(F4047,'[1]Khách hàng'!$A$4:$F$2144,3,0)</f>
        <v>Số 1 đường số 17A, Khu phố 11, Phường Bình Trị Đông B, Quận Bình Tân, TP.HCM.</v>
      </c>
      <c r="J4047" s="13" t="e">
        <f>VLOOKUP(F4047,#REF!,5,0)</f>
        <v>#REF!</v>
      </c>
      <c r="M4047" s="13" t="e">
        <f>VLOOKUP(K4047,#REF!,2,0)</f>
        <v>#REF!</v>
      </c>
      <c r="N4047" s="17" t="e">
        <f>VLOOKUP(K4047,#REF!,6,0)</f>
        <v>#REF!</v>
      </c>
      <c r="O4047" s="17" t="e">
        <f t="shared" si="190"/>
        <v>#REF!</v>
      </c>
      <c r="P4047" s="22">
        <v>0.08</v>
      </c>
      <c r="Q4047" s="17" t="e">
        <f t="shared" si="191"/>
        <v>#REF!</v>
      </c>
      <c r="R4047" s="13" t="e">
        <f>VLOOKUP(J4047,'[1]Nhân viên'!$E$20:$F$41,2,0)</f>
        <v>#REF!</v>
      </c>
    </row>
    <row r="4048" spans="1:18" hidden="1">
      <c r="A4048" s="11">
        <v>4050</v>
      </c>
      <c r="B4048" s="11">
        <f t="shared" si="189"/>
        <v>0</v>
      </c>
      <c r="E4048" s="13" t="e">
        <f>VLOOKUP(D4048,#REF!,2,0)</f>
        <v>#REF!</v>
      </c>
      <c r="H4048" s="13" t="e">
        <f>VLOOKUP(F4048,#REF!,2,0)</f>
        <v>#REF!</v>
      </c>
      <c r="I4048" s="13" t="str">
        <f>VLOOKUP(F4048,'[1]Khách hàng'!$A$4:$F$2144,3,0)</f>
        <v>Số 1 đường số 17A, Khu phố 11, Phường Bình Trị Đông B, Quận Bình Tân, TP.HCM.</v>
      </c>
      <c r="J4048" s="13" t="e">
        <f>VLOOKUP(F4048,#REF!,5,0)</f>
        <v>#REF!</v>
      </c>
      <c r="M4048" s="13" t="e">
        <f>VLOOKUP(K4048,#REF!,2,0)</f>
        <v>#REF!</v>
      </c>
      <c r="N4048" s="17" t="e">
        <f>VLOOKUP(K4048,#REF!,6,0)</f>
        <v>#REF!</v>
      </c>
      <c r="O4048" s="17" t="e">
        <f t="shared" si="190"/>
        <v>#REF!</v>
      </c>
      <c r="P4048" s="22">
        <v>0.08</v>
      </c>
      <c r="Q4048" s="17" t="e">
        <f t="shared" si="191"/>
        <v>#REF!</v>
      </c>
      <c r="R4048" s="13" t="e">
        <f>VLOOKUP(J4048,'[1]Nhân viên'!$E$20:$F$41,2,0)</f>
        <v>#REF!</v>
      </c>
    </row>
    <row r="4049" spans="1:18" hidden="1">
      <c r="A4049" s="11">
        <v>4051</v>
      </c>
      <c r="B4049" s="11">
        <f t="shared" si="189"/>
        <v>0</v>
      </c>
      <c r="E4049" s="13" t="e">
        <f>VLOOKUP(D4049,#REF!,2,0)</f>
        <v>#REF!</v>
      </c>
      <c r="H4049" s="13" t="e">
        <f>VLOOKUP(F4049,#REF!,2,0)</f>
        <v>#REF!</v>
      </c>
      <c r="I4049" s="13" t="str">
        <f>VLOOKUP(F4049,'[1]Khách hàng'!$A$4:$F$2144,3,0)</f>
        <v>Số 1 đường số 17A, Khu phố 11, Phường Bình Trị Đông B, Quận Bình Tân, TP.HCM.</v>
      </c>
      <c r="J4049" s="13" t="e">
        <f>VLOOKUP(F4049,#REF!,5,0)</f>
        <v>#REF!</v>
      </c>
      <c r="M4049" s="13" t="e">
        <f>VLOOKUP(K4049,#REF!,2,0)</f>
        <v>#REF!</v>
      </c>
      <c r="N4049" s="17" t="e">
        <f>VLOOKUP(K4049,#REF!,6,0)</f>
        <v>#REF!</v>
      </c>
      <c r="O4049" s="17" t="e">
        <f t="shared" si="190"/>
        <v>#REF!</v>
      </c>
      <c r="P4049" s="22">
        <v>0.08</v>
      </c>
      <c r="Q4049" s="17" t="e">
        <f t="shared" si="191"/>
        <v>#REF!</v>
      </c>
      <c r="R4049" s="13" t="e">
        <f>VLOOKUP(J4049,'[1]Nhân viên'!$E$20:$F$41,2,0)</f>
        <v>#REF!</v>
      </c>
    </row>
    <row r="4050" spans="1:18" hidden="1">
      <c r="A4050" s="11">
        <v>4052</v>
      </c>
      <c r="B4050" s="11">
        <f t="shared" si="189"/>
        <v>0</v>
      </c>
      <c r="E4050" s="13" t="e">
        <f>VLOOKUP(D4050,#REF!,2,0)</f>
        <v>#REF!</v>
      </c>
      <c r="H4050" s="13" t="e">
        <f>VLOOKUP(F4050,#REF!,2,0)</f>
        <v>#REF!</v>
      </c>
      <c r="I4050" s="13" t="str">
        <f>VLOOKUP(F4050,'[1]Khách hàng'!$A$4:$F$2144,3,0)</f>
        <v>Số 1 đường số 17A, Khu phố 11, Phường Bình Trị Đông B, Quận Bình Tân, TP.HCM.</v>
      </c>
      <c r="J4050" s="13" t="e">
        <f>VLOOKUP(F4050,#REF!,5,0)</f>
        <v>#REF!</v>
      </c>
      <c r="M4050" s="13" t="e">
        <f>VLOOKUP(K4050,#REF!,2,0)</f>
        <v>#REF!</v>
      </c>
      <c r="N4050" s="17" t="e">
        <f>VLOOKUP(K4050,#REF!,6,0)</f>
        <v>#REF!</v>
      </c>
      <c r="O4050" s="17" t="e">
        <f t="shared" si="190"/>
        <v>#REF!</v>
      </c>
      <c r="P4050" s="22">
        <v>0.08</v>
      </c>
      <c r="Q4050" s="17" t="e">
        <f t="shared" si="191"/>
        <v>#REF!</v>
      </c>
      <c r="R4050" s="13" t="e">
        <f>VLOOKUP(J4050,'[1]Nhân viên'!$E$20:$F$41,2,0)</f>
        <v>#REF!</v>
      </c>
    </row>
    <row r="4051" spans="1:18" hidden="1">
      <c r="A4051" s="11">
        <v>4053</v>
      </c>
      <c r="B4051" s="11">
        <f t="shared" si="189"/>
        <v>0</v>
      </c>
      <c r="E4051" s="13" t="e">
        <f>VLOOKUP(D4051,#REF!,2,0)</f>
        <v>#REF!</v>
      </c>
      <c r="H4051" s="13" t="e">
        <f>VLOOKUP(F4051,#REF!,2,0)</f>
        <v>#REF!</v>
      </c>
      <c r="I4051" s="13" t="str">
        <f>VLOOKUP(F4051,'[1]Khách hàng'!$A$4:$F$2144,3,0)</f>
        <v>Số 1 đường số 17A, Khu phố 11, Phường Bình Trị Đông B, Quận Bình Tân, TP.HCM.</v>
      </c>
      <c r="J4051" s="13" t="e">
        <f>VLOOKUP(F4051,#REF!,5,0)</f>
        <v>#REF!</v>
      </c>
      <c r="M4051" s="13" t="e">
        <f>VLOOKUP(K4051,#REF!,2,0)</f>
        <v>#REF!</v>
      </c>
      <c r="N4051" s="17" t="e">
        <f>VLOOKUP(K4051,#REF!,6,0)</f>
        <v>#REF!</v>
      </c>
      <c r="O4051" s="17" t="e">
        <f t="shared" si="190"/>
        <v>#REF!</v>
      </c>
      <c r="P4051" s="22">
        <v>0.08</v>
      </c>
      <c r="Q4051" s="17" t="e">
        <f t="shared" si="191"/>
        <v>#REF!</v>
      </c>
      <c r="R4051" s="13" t="e">
        <f>VLOOKUP(J4051,'[1]Nhân viên'!$E$20:$F$41,2,0)</f>
        <v>#REF!</v>
      </c>
    </row>
    <row r="4052" spans="1:18" hidden="1">
      <c r="A4052" s="11">
        <v>4054</v>
      </c>
      <c r="B4052" s="11">
        <f t="shared" si="189"/>
        <v>0</v>
      </c>
      <c r="E4052" s="13" t="e">
        <f>VLOOKUP(D4052,#REF!,2,0)</f>
        <v>#REF!</v>
      </c>
      <c r="H4052" s="13" t="e">
        <f>VLOOKUP(F4052,#REF!,2,0)</f>
        <v>#REF!</v>
      </c>
      <c r="I4052" s="13" t="str">
        <f>VLOOKUP(F4052,'[1]Khách hàng'!$A$4:$F$2144,3,0)</f>
        <v>Số 1 đường số 17A, Khu phố 11, Phường Bình Trị Đông B, Quận Bình Tân, TP.HCM.</v>
      </c>
      <c r="J4052" s="13" t="e">
        <f>VLOOKUP(F4052,#REF!,5,0)</f>
        <v>#REF!</v>
      </c>
      <c r="M4052" s="13" t="e">
        <f>VLOOKUP(K4052,#REF!,2,0)</f>
        <v>#REF!</v>
      </c>
      <c r="N4052" s="17" t="e">
        <f>VLOOKUP(K4052,#REF!,6,0)</f>
        <v>#REF!</v>
      </c>
      <c r="O4052" s="17" t="e">
        <f t="shared" si="190"/>
        <v>#REF!</v>
      </c>
      <c r="P4052" s="22">
        <v>0.08</v>
      </c>
      <c r="Q4052" s="17" t="e">
        <f t="shared" si="191"/>
        <v>#REF!</v>
      </c>
      <c r="R4052" s="13" t="e">
        <f>VLOOKUP(J4052,'[1]Nhân viên'!$E$20:$F$41,2,0)</f>
        <v>#REF!</v>
      </c>
    </row>
    <row r="4053" spans="1:18" hidden="1">
      <c r="A4053" s="11">
        <v>4055</v>
      </c>
      <c r="B4053" s="11">
        <f t="shared" si="189"/>
        <v>0</v>
      </c>
      <c r="E4053" s="13" t="e">
        <f>VLOOKUP(D4053,#REF!,2,0)</f>
        <v>#REF!</v>
      </c>
      <c r="H4053" s="13" t="e">
        <f>VLOOKUP(F4053,#REF!,2,0)</f>
        <v>#REF!</v>
      </c>
      <c r="I4053" s="13" t="str">
        <f>VLOOKUP(F4053,'[1]Khách hàng'!$A$4:$F$2144,3,0)</f>
        <v>Số 1 đường số 17A, Khu phố 11, Phường Bình Trị Đông B, Quận Bình Tân, TP.HCM.</v>
      </c>
      <c r="J4053" s="13" t="e">
        <f>VLOOKUP(F4053,#REF!,5,0)</f>
        <v>#REF!</v>
      </c>
      <c r="M4053" s="13" t="e">
        <f>VLOOKUP(K4053,#REF!,2,0)</f>
        <v>#REF!</v>
      </c>
      <c r="N4053" s="17" t="e">
        <f>VLOOKUP(K4053,#REF!,6,0)</f>
        <v>#REF!</v>
      </c>
      <c r="O4053" s="17" t="e">
        <f t="shared" si="190"/>
        <v>#REF!</v>
      </c>
      <c r="P4053" s="22">
        <v>0.08</v>
      </c>
      <c r="Q4053" s="17" t="e">
        <f t="shared" si="191"/>
        <v>#REF!</v>
      </c>
      <c r="R4053" s="13" t="e">
        <f>VLOOKUP(J4053,'[1]Nhân viên'!$E$20:$F$41,2,0)</f>
        <v>#REF!</v>
      </c>
    </row>
    <row r="4054" spans="1:18" hidden="1">
      <c r="A4054" s="11">
        <v>4056</v>
      </c>
      <c r="B4054" s="11">
        <f t="shared" si="189"/>
        <v>0</v>
      </c>
      <c r="E4054" s="13" t="e">
        <f>VLOOKUP(D4054,#REF!,2,0)</f>
        <v>#REF!</v>
      </c>
      <c r="H4054" s="13" t="e">
        <f>VLOOKUP(F4054,#REF!,2,0)</f>
        <v>#REF!</v>
      </c>
      <c r="I4054" s="13" t="str">
        <f>VLOOKUP(F4054,'[1]Khách hàng'!$A$4:$F$2144,3,0)</f>
        <v>Số 1 đường số 17A, Khu phố 11, Phường Bình Trị Đông B, Quận Bình Tân, TP.HCM.</v>
      </c>
      <c r="J4054" s="13" t="e">
        <f>VLOOKUP(F4054,#REF!,5,0)</f>
        <v>#REF!</v>
      </c>
      <c r="M4054" s="13" t="e">
        <f>VLOOKUP(K4054,#REF!,2,0)</f>
        <v>#REF!</v>
      </c>
      <c r="N4054" s="17" t="e">
        <f>VLOOKUP(K4054,#REF!,6,0)</f>
        <v>#REF!</v>
      </c>
      <c r="O4054" s="17" t="e">
        <f t="shared" si="190"/>
        <v>#REF!</v>
      </c>
      <c r="P4054" s="22">
        <v>0.08</v>
      </c>
      <c r="Q4054" s="17" t="e">
        <f t="shared" si="191"/>
        <v>#REF!</v>
      </c>
      <c r="R4054" s="13" t="e">
        <f>VLOOKUP(J4054,'[1]Nhân viên'!$E$20:$F$41,2,0)</f>
        <v>#REF!</v>
      </c>
    </row>
    <row r="4055" spans="1:18" hidden="1">
      <c r="A4055" s="11">
        <v>4057</v>
      </c>
      <c r="B4055" s="11">
        <f t="shared" si="189"/>
        <v>0</v>
      </c>
      <c r="E4055" s="13" t="e">
        <f>VLOOKUP(D4055,#REF!,2,0)</f>
        <v>#REF!</v>
      </c>
      <c r="H4055" s="13" t="e">
        <f>VLOOKUP(F4055,#REF!,2,0)</f>
        <v>#REF!</v>
      </c>
      <c r="I4055" s="13" t="str">
        <f>VLOOKUP(F4055,'[1]Khách hàng'!$A$4:$F$2144,3,0)</f>
        <v>Số 1 đường số 17A, Khu phố 11, Phường Bình Trị Đông B, Quận Bình Tân, TP.HCM.</v>
      </c>
      <c r="J4055" s="13" t="e">
        <f>VLOOKUP(F4055,#REF!,5,0)</f>
        <v>#REF!</v>
      </c>
      <c r="M4055" s="13" t="e">
        <f>VLOOKUP(K4055,#REF!,2,0)</f>
        <v>#REF!</v>
      </c>
      <c r="N4055" s="17" t="e">
        <f>VLOOKUP(K4055,#REF!,6,0)</f>
        <v>#REF!</v>
      </c>
      <c r="O4055" s="17" t="e">
        <f t="shared" si="190"/>
        <v>#REF!</v>
      </c>
      <c r="P4055" s="22">
        <v>0.08</v>
      </c>
      <c r="Q4055" s="17" t="e">
        <f t="shared" si="191"/>
        <v>#REF!</v>
      </c>
      <c r="R4055" s="13" t="e">
        <f>VLOOKUP(J4055,'[1]Nhân viên'!$E$20:$F$41,2,0)</f>
        <v>#REF!</v>
      </c>
    </row>
    <row r="4056" spans="1:18" hidden="1">
      <c r="A4056" s="11">
        <v>4058</v>
      </c>
      <c r="B4056" s="11">
        <f t="shared" si="189"/>
        <v>0</v>
      </c>
      <c r="E4056" s="13" t="e">
        <f>VLOOKUP(D4056,#REF!,2,0)</f>
        <v>#REF!</v>
      </c>
      <c r="H4056" s="13" t="e">
        <f>VLOOKUP(F4056,#REF!,2,0)</f>
        <v>#REF!</v>
      </c>
      <c r="I4056" s="13" t="str">
        <f>VLOOKUP(F4056,'[1]Khách hàng'!$A$4:$F$2144,3,0)</f>
        <v>Số 1 đường số 17A, Khu phố 11, Phường Bình Trị Đông B, Quận Bình Tân, TP.HCM.</v>
      </c>
      <c r="J4056" s="13" t="e">
        <f>VLOOKUP(F4056,#REF!,5,0)</f>
        <v>#REF!</v>
      </c>
      <c r="M4056" s="13" t="e">
        <f>VLOOKUP(K4056,#REF!,2,0)</f>
        <v>#REF!</v>
      </c>
      <c r="N4056" s="17" t="e">
        <f>VLOOKUP(K4056,#REF!,6,0)</f>
        <v>#REF!</v>
      </c>
      <c r="O4056" s="17" t="e">
        <f t="shared" si="190"/>
        <v>#REF!</v>
      </c>
      <c r="P4056" s="22">
        <v>0.08</v>
      </c>
      <c r="Q4056" s="17" t="e">
        <f t="shared" si="191"/>
        <v>#REF!</v>
      </c>
      <c r="R4056" s="13" t="e">
        <f>VLOOKUP(J4056,'[1]Nhân viên'!$E$20:$F$41,2,0)</f>
        <v>#REF!</v>
      </c>
    </row>
    <row r="4057" spans="1:18" hidden="1">
      <c r="A4057" s="11">
        <v>4059</v>
      </c>
      <c r="B4057" s="11">
        <f t="shared" si="189"/>
        <v>0</v>
      </c>
      <c r="E4057" s="13" t="e">
        <f>VLOOKUP(D4057,#REF!,2,0)</f>
        <v>#REF!</v>
      </c>
      <c r="H4057" s="13" t="e">
        <f>VLOOKUP(F4057,#REF!,2,0)</f>
        <v>#REF!</v>
      </c>
      <c r="I4057" s="13" t="str">
        <f>VLOOKUP(F4057,'[1]Khách hàng'!$A$4:$F$2144,3,0)</f>
        <v>Số 1 đường số 17A, Khu phố 11, Phường Bình Trị Đông B, Quận Bình Tân, TP.HCM.</v>
      </c>
      <c r="J4057" s="13" t="e">
        <f>VLOOKUP(F4057,#REF!,5,0)</f>
        <v>#REF!</v>
      </c>
      <c r="M4057" s="13" t="e">
        <f>VLOOKUP(K4057,#REF!,2,0)</f>
        <v>#REF!</v>
      </c>
      <c r="N4057" s="17" t="e">
        <f>VLOOKUP(K4057,#REF!,6,0)</f>
        <v>#REF!</v>
      </c>
      <c r="O4057" s="17" t="e">
        <f t="shared" si="190"/>
        <v>#REF!</v>
      </c>
      <c r="P4057" s="22">
        <v>0.08</v>
      </c>
      <c r="Q4057" s="17" t="e">
        <f t="shared" si="191"/>
        <v>#REF!</v>
      </c>
      <c r="R4057" s="13" t="e">
        <f>VLOOKUP(J4057,'[1]Nhân viên'!$E$20:$F$41,2,0)</f>
        <v>#REF!</v>
      </c>
    </row>
    <row r="4058" spans="1:18" hidden="1">
      <c r="A4058" s="11">
        <v>4060</v>
      </c>
      <c r="B4058" s="11">
        <f t="shared" si="189"/>
        <v>0</v>
      </c>
      <c r="E4058" s="13" t="e">
        <f>VLOOKUP(D4058,#REF!,2,0)</f>
        <v>#REF!</v>
      </c>
      <c r="H4058" s="13" t="e">
        <f>VLOOKUP(F4058,#REF!,2,0)</f>
        <v>#REF!</v>
      </c>
      <c r="I4058" s="13" t="str">
        <f>VLOOKUP(F4058,'[1]Khách hàng'!$A$4:$F$2144,3,0)</f>
        <v>Số 1 đường số 17A, Khu phố 11, Phường Bình Trị Đông B, Quận Bình Tân, TP.HCM.</v>
      </c>
      <c r="J4058" s="13" t="e">
        <f>VLOOKUP(F4058,#REF!,5,0)</f>
        <v>#REF!</v>
      </c>
      <c r="M4058" s="13" t="e">
        <f>VLOOKUP(K4058,#REF!,2,0)</f>
        <v>#REF!</v>
      </c>
      <c r="N4058" s="17" t="e">
        <f>VLOOKUP(K4058,#REF!,6,0)</f>
        <v>#REF!</v>
      </c>
      <c r="O4058" s="17" t="e">
        <f t="shared" si="190"/>
        <v>#REF!</v>
      </c>
      <c r="P4058" s="22">
        <v>0.08</v>
      </c>
      <c r="Q4058" s="17" t="e">
        <f t="shared" si="191"/>
        <v>#REF!</v>
      </c>
      <c r="R4058" s="13" t="e">
        <f>VLOOKUP(J4058,'[1]Nhân viên'!$E$20:$F$41,2,0)</f>
        <v>#REF!</v>
      </c>
    </row>
    <row r="4059" spans="1:18" hidden="1">
      <c r="A4059" s="11">
        <v>4061</v>
      </c>
      <c r="B4059" s="11">
        <f t="shared" si="189"/>
        <v>0</v>
      </c>
      <c r="E4059" s="13" t="e">
        <f>VLOOKUP(D4059,#REF!,2,0)</f>
        <v>#REF!</v>
      </c>
      <c r="H4059" s="13" t="e">
        <f>VLOOKUP(F4059,#REF!,2,0)</f>
        <v>#REF!</v>
      </c>
      <c r="I4059" s="13" t="str">
        <f>VLOOKUP(F4059,'[1]Khách hàng'!$A$4:$F$2144,3,0)</f>
        <v>Số 1 đường số 17A, Khu phố 11, Phường Bình Trị Đông B, Quận Bình Tân, TP.HCM.</v>
      </c>
      <c r="J4059" s="13" t="e">
        <f>VLOOKUP(F4059,#REF!,5,0)</f>
        <v>#REF!</v>
      </c>
      <c r="M4059" s="13" t="e">
        <f>VLOOKUP(K4059,#REF!,2,0)</f>
        <v>#REF!</v>
      </c>
      <c r="N4059" s="17" t="e">
        <f>VLOOKUP(K4059,#REF!,6,0)</f>
        <v>#REF!</v>
      </c>
      <c r="O4059" s="17" t="e">
        <f t="shared" si="190"/>
        <v>#REF!</v>
      </c>
      <c r="P4059" s="22">
        <v>0.08</v>
      </c>
      <c r="Q4059" s="17" t="e">
        <f t="shared" si="191"/>
        <v>#REF!</v>
      </c>
      <c r="R4059" s="13" t="e">
        <f>VLOOKUP(J4059,'[1]Nhân viên'!$E$20:$F$41,2,0)</f>
        <v>#REF!</v>
      </c>
    </row>
    <row r="4060" spans="1:18" hidden="1">
      <c r="A4060" s="11">
        <v>4062</v>
      </c>
      <c r="B4060" s="11">
        <f t="shared" ref="B4060:B4123" si="192">DAY($C4060)</f>
        <v>0</v>
      </c>
      <c r="E4060" s="13" t="e">
        <f>VLOOKUP(D4060,#REF!,2,0)</f>
        <v>#REF!</v>
      </c>
      <c r="H4060" s="13" t="e">
        <f>VLOOKUP(F4060,#REF!,2,0)</f>
        <v>#REF!</v>
      </c>
      <c r="I4060" s="13" t="str">
        <f>VLOOKUP(F4060,'[1]Khách hàng'!$A$4:$F$2144,3,0)</f>
        <v>Số 1 đường số 17A, Khu phố 11, Phường Bình Trị Đông B, Quận Bình Tân, TP.HCM.</v>
      </c>
      <c r="J4060" s="13" t="e">
        <f>VLOOKUP(F4060,#REF!,5,0)</f>
        <v>#REF!</v>
      </c>
      <c r="M4060" s="13" t="e">
        <f>VLOOKUP(K4060,#REF!,2,0)</f>
        <v>#REF!</v>
      </c>
      <c r="N4060" s="17" t="e">
        <f>VLOOKUP(K4060,#REF!,6,0)</f>
        <v>#REF!</v>
      </c>
      <c r="O4060" s="17" t="e">
        <f t="shared" si="190"/>
        <v>#REF!</v>
      </c>
      <c r="P4060" s="22">
        <v>0.08</v>
      </c>
      <c r="Q4060" s="17" t="e">
        <f t="shared" si="191"/>
        <v>#REF!</v>
      </c>
      <c r="R4060" s="13" t="e">
        <f>VLOOKUP(J4060,'[1]Nhân viên'!$E$20:$F$41,2,0)</f>
        <v>#REF!</v>
      </c>
    </row>
    <row r="4061" spans="1:18" hidden="1">
      <c r="A4061" s="11">
        <v>4063</v>
      </c>
      <c r="B4061" s="11">
        <f t="shared" si="192"/>
        <v>0</v>
      </c>
      <c r="E4061" s="13" t="e">
        <f>VLOOKUP(D4061,#REF!,2,0)</f>
        <v>#REF!</v>
      </c>
      <c r="H4061" s="13" t="e">
        <f>VLOOKUP(F4061,#REF!,2,0)</f>
        <v>#REF!</v>
      </c>
      <c r="I4061" s="13" t="str">
        <f>VLOOKUP(F4061,'[1]Khách hàng'!$A$4:$F$2144,3,0)</f>
        <v>Số 1 đường số 17A, Khu phố 11, Phường Bình Trị Đông B, Quận Bình Tân, TP.HCM.</v>
      </c>
      <c r="J4061" s="13" t="e">
        <f>VLOOKUP(F4061,#REF!,5,0)</f>
        <v>#REF!</v>
      </c>
      <c r="M4061" s="13" t="e">
        <f>VLOOKUP(K4061,#REF!,2,0)</f>
        <v>#REF!</v>
      </c>
      <c r="N4061" s="17" t="e">
        <f>VLOOKUP(K4061,#REF!,6,0)</f>
        <v>#REF!</v>
      </c>
      <c r="O4061" s="17" t="e">
        <f t="shared" si="190"/>
        <v>#REF!</v>
      </c>
      <c r="P4061" s="22">
        <v>0.08</v>
      </c>
      <c r="Q4061" s="17" t="e">
        <f t="shared" si="191"/>
        <v>#REF!</v>
      </c>
      <c r="R4061" s="13" t="e">
        <f>VLOOKUP(J4061,'[1]Nhân viên'!$E$20:$F$41,2,0)</f>
        <v>#REF!</v>
      </c>
    </row>
    <row r="4062" spans="1:18" hidden="1">
      <c r="A4062" s="11">
        <v>4064</v>
      </c>
      <c r="B4062" s="11">
        <f t="shared" si="192"/>
        <v>0</v>
      </c>
      <c r="E4062" s="13" t="e">
        <f>VLOOKUP(D4062,#REF!,2,0)</f>
        <v>#REF!</v>
      </c>
      <c r="H4062" s="13" t="e">
        <f>VLOOKUP(F4062,#REF!,2,0)</f>
        <v>#REF!</v>
      </c>
      <c r="I4062" s="13" t="str">
        <f>VLOOKUP(F4062,'[1]Khách hàng'!$A$4:$F$2144,3,0)</f>
        <v>Số 1 đường số 17A, Khu phố 11, Phường Bình Trị Đông B, Quận Bình Tân, TP.HCM.</v>
      </c>
      <c r="J4062" s="13" t="e">
        <f>VLOOKUP(F4062,#REF!,5,0)</f>
        <v>#REF!</v>
      </c>
      <c r="M4062" s="13" t="e">
        <f>VLOOKUP(K4062,#REF!,2,0)</f>
        <v>#REF!</v>
      </c>
      <c r="N4062" s="17" t="e">
        <f>VLOOKUP(K4062,#REF!,6,0)</f>
        <v>#REF!</v>
      </c>
      <c r="O4062" s="17" t="e">
        <f t="shared" si="190"/>
        <v>#REF!</v>
      </c>
      <c r="P4062" s="22">
        <v>0.08</v>
      </c>
      <c r="Q4062" s="17" t="e">
        <f t="shared" si="191"/>
        <v>#REF!</v>
      </c>
      <c r="R4062" s="13" t="e">
        <f>VLOOKUP(J4062,'[1]Nhân viên'!$E$20:$F$41,2,0)</f>
        <v>#REF!</v>
      </c>
    </row>
    <row r="4063" spans="1:18" hidden="1">
      <c r="A4063" s="11">
        <v>4065</v>
      </c>
      <c r="B4063" s="11">
        <f t="shared" si="192"/>
        <v>0</v>
      </c>
      <c r="E4063" s="13" t="e">
        <f>VLOOKUP(D4063,#REF!,2,0)</f>
        <v>#REF!</v>
      </c>
      <c r="H4063" s="13" t="e">
        <f>VLOOKUP(F4063,#REF!,2,0)</f>
        <v>#REF!</v>
      </c>
      <c r="I4063" s="13" t="str">
        <f>VLOOKUP(F4063,'[1]Khách hàng'!$A$4:$F$2144,3,0)</f>
        <v>Số 1 đường số 17A, Khu phố 11, Phường Bình Trị Đông B, Quận Bình Tân, TP.HCM.</v>
      </c>
      <c r="J4063" s="13" t="e">
        <f>VLOOKUP(F4063,#REF!,5,0)</f>
        <v>#REF!</v>
      </c>
      <c r="M4063" s="13" t="e">
        <f>VLOOKUP(K4063,#REF!,2,0)</f>
        <v>#REF!</v>
      </c>
      <c r="N4063" s="17" t="e">
        <f>VLOOKUP(K4063,#REF!,6,0)</f>
        <v>#REF!</v>
      </c>
      <c r="O4063" s="17" t="e">
        <f t="shared" si="190"/>
        <v>#REF!</v>
      </c>
      <c r="P4063" s="22">
        <v>0.08</v>
      </c>
      <c r="Q4063" s="17" t="e">
        <f t="shared" si="191"/>
        <v>#REF!</v>
      </c>
      <c r="R4063" s="13" t="e">
        <f>VLOOKUP(J4063,'[1]Nhân viên'!$E$20:$F$41,2,0)</f>
        <v>#REF!</v>
      </c>
    </row>
    <row r="4064" spans="1:18" hidden="1">
      <c r="A4064" s="11">
        <v>4066</v>
      </c>
      <c r="B4064" s="11">
        <f t="shared" si="192"/>
        <v>0</v>
      </c>
      <c r="E4064" s="13" t="e">
        <f>VLOOKUP(D4064,#REF!,2,0)</f>
        <v>#REF!</v>
      </c>
      <c r="H4064" s="13" t="e">
        <f>VLOOKUP(F4064,#REF!,2,0)</f>
        <v>#REF!</v>
      </c>
      <c r="I4064" s="13" t="str">
        <f>VLOOKUP(F4064,'[1]Khách hàng'!$A$4:$F$2144,3,0)</f>
        <v>Số 1 đường số 17A, Khu phố 11, Phường Bình Trị Đông B, Quận Bình Tân, TP.HCM.</v>
      </c>
      <c r="J4064" s="13" t="e">
        <f>VLOOKUP(F4064,#REF!,5,0)</f>
        <v>#REF!</v>
      </c>
      <c r="M4064" s="13" t="e">
        <f>VLOOKUP(K4064,#REF!,2,0)</f>
        <v>#REF!</v>
      </c>
      <c r="N4064" s="17" t="e">
        <f>VLOOKUP(K4064,#REF!,6,0)</f>
        <v>#REF!</v>
      </c>
      <c r="O4064" s="17" t="e">
        <f t="shared" ref="O4064:O4127" si="193">L4064*N4064</f>
        <v>#REF!</v>
      </c>
      <c r="P4064" s="22">
        <v>0.08</v>
      </c>
      <c r="Q4064" s="17" t="e">
        <f t="shared" ref="Q4064:Q4127" si="194">O4064*P4064+O4064</f>
        <v>#REF!</v>
      </c>
      <c r="R4064" s="13" t="e">
        <f>VLOOKUP(J4064,'[1]Nhân viên'!$E$20:$F$41,2,0)</f>
        <v>#REF!</v>
      </c>
    </row>
    <row r="4065" spans="1:18" hidden="1">
      <c r="A4065" s="11">
        <v>4067</v>
      </c>
      <c r="B4065" s="11">
        <f t="shared" si="192"/>
        <v>0</v>
      </c>
      <c r="E4065" s="13" t="e">
        <f>VLOOKUP(D4065,#REF!,2,0)</f>
        <v>#REF!</v>
      </c>
      <c r="H4065" s="13" t="e">
        <f>VLOOKUP(F4065,#REF!,2,0)</f>
        <v>#REF!</v>
      </c>
      <c r="I4065" s="13" t="str">
        <f>VLOOKUP(F4065,'[1]Khách hàng'!$A$4:$F$2144,3,0)</f>
        <v>Số 1 đường số 17A, Khu phố 11, Phường Bình Trị Đông B, Quận Bình Tân, TP.HCM.</v>
      </c>
      <c r="J4065" s="13" t="e">
        <f>VLOOKUP(F4065,#REF!,5,0)</f>
        <v>#REF!</v>
      </c>
      <c r="M4065" s="13" t="e">
        <f>VLOOKUP(K4065,#REF!,2,0)</f>
        <v>#REF!</v>
      </c>
      <c r="N4065" s="17" t="e">
        <f>VLOOKUP(K4065,#REF!,6,0)</f>
        <v>#REF!</v>
      </c>
      <c r="O4065" s="17" t="e">
        <f t="shared" si="193"/>
        <v>#REF!</v>
      </c>
      <c r="P4065" s="22">
        <v>0.08</v>
      </c>
      <c r="Q4065" s="17" t="e">
        <f t="shared" si="194"/>
        <v>#REF!</v>
      </c>
      <c r="R4065" s="13" t="e">
        <f>VLOOKUP(J4065,'[1]Nhân viên'!$E$20:$F$41,2,0)</f>
        <v>#REF!</v>
      </c>
    </row>
    <row r="4066" spans="1:18" hidden="1">
      <c r="A4066" s="11">
        <v>4068</v>
      </c>
      <c r="B4066" s="11">
        <f t="shared" si="192"/>
        <v>0</v>
      </c>
      <c r="E4066" s="13" t="e">
        <f>VLOOKUP(D4066,#REF!,2,0)</f>
        <v>#REF!</v>
      </c>
      <c r="H4066" s="13" t="e">
        <f>VLOOKUP(F4066,#REF!,2,0)</f>
        <v>#REF!</v>
      </c>
      <c r="I4066" s="13" t="str">
        <f>VLOOKUP(F4066,'[1]Khách hàng'!$A$4:$F$2144,3,0)</f>
        <v>Số 1 đường số 17A, Khu phố 11, Phường Bình Trị Đông B, Quận Bình Tân, TP.HCM.</v>
      </c>
      <c r="J4066" s="13" t="e">
        <f>VLOOKUP(F4066,#REF!,5,0)</f>
        <v>#REF!</v>
      </c>
      <c r="M4066" s="13" t="e">
        <f>VLOOKUP(K4066,#REF!,2,0)</f>
        <v>#REF!</v>
      </c>
      <c r="N4066" s="17" t="e">
        <f>VLOOKUP(K4066,#REF!,6,0)</f>
        <v>#REF!</v>
      </c>
      <c r="O4066" s="17" t="e">
        <f t="shared" si="193"/>
        <v>#REF!</v>
      </c>
      <c r="P4066" s="22">
        <v>0.08</v>
      </c>
      <c r="Q4066" s="17" t="e">
        <f t="shared" si="194"/>
        <v>#REF!</v>
      </c>
      <c r="R4066" s="13" t="e">
        <f>VLOOKUP(J4066,'[1]Nhân viên'!$E$20:$F$41,2,0)</f>
        <v>#REF!</v>
      </c>
    </row>
    <row r="4067" spans="1:18" hidden="1">
      <c r="A4067" s="11">
        <v>4069</v>
      </c>
      <c r="B4067" s="11">
        <f t="shared" si="192"/>
        <v>0</v>
      </c>
      <c r="E4067" s="13" t="e">
        <f>VLOOKUP(D4067,#REF!,2,0)</f>
        <v>#REF!</v>
      </c>
      <c r="H4067" s="13" t="e">
        <f>VLOOKUP(F4067,#REF!,2,0)</f>
        <v>#REF!</v>
      </c>
      <c r="I4067" s="13" t="str">
        <f>VLOOKUP(F4067,'[1]Khách hàng'!$A$4:$F$2144,3,0)</f>
        <v>Số 1 đường số 17A, Khu phố 11, Phường Bình Trị Đông B, Quận Bình Tân, TP.HCM.</v>
      </c>
      <c r="J4067" s="13" t="e">
        <f>VLOOKUP(F4067,#REF!,5,0)</f>
        <v>#REF!</v>
      </c>
      <c r="M4067" s="13" t="e">
        <f>VLOOKUP(K4067,#REF!,2,0)</f>
        <v>#REF!</v>
      </c>
      <c r="N4067" s="17" t="e">
        <f>VLOOKUP(K4067,#REF!,6,0)</f>
        <v>#REF!</v>
      </c>
      <c r="O4067" s="17" t="e">
        <f t="shared" si="193"/>
        <v>#REF!</v>
      </c>
      <c r="P4067" s="22">
        <v>0.08</v>
      </c>
      <c r="Q4067" s="17" t="e">
        <f t="shared" si="194"/>
        <v>#REF!</v>
      </c>
      <c r="R4067" s="13" t="e">
        <f>VLOOKUP(J4067,'[1]Nhân viên'!$E$20:$F$41,2,0)</f>
        <v>#REF!</v>
      </c>
    </row>
    <row r="4068" spans="1:18" hidden="1">
      <c r="A4068" s="11">
        <v>4070</v>
      </c>
      <c r="B4068" s="11">
        <f t="shared" si="192"/>
        <v>0</v>
      </c>
      <c r="E4068" s="13" t="e">
        <f>VLOOKUP(D4068,#REF!,2,0)</f>
        <v>#REF!</v>
      </c>
      <c r="H4068" s="13" t="e">
        <f>VLOOKUP(F4068,#REF!,2,0)</f>
        <v>#REF!</v>
      </c>
      <c r="I4068" s="13" t="str">
        <f>VLOOKUP(F4068,'[1]Khách hàng'!$A$4:$F$2144,3,0)</f>
        <v>Số 1 đường số 17A, Khu phố 11, Phường Bình Trị Đông B, Quận Bình Tân, TP.HCM.</v>
      </c>
      <c r="J4068" s="13" t="e">
        <f>VLOOKUP(F4068,#REF!,5,0)</f>
        <v>#REF!</v>
      </c>
      <c r="M4068" s="13" t="e">
        <f>VLOOKUP(K4068,#REF!,2,0)</f>
        <v>#REF!</v>
      </c>
      <c r="N4068" s="17" t="e">
        <f>VLOOKUP(K4068,#REF!,6,0)</f>
        <v>#REF!</v>
      </c>
      <c r="O4068" s="17" t="e">
        <f t="shared" si="193"/>
        <v>#REF!</v>
      </c>
      <c r="P4068" s="22">
        <v>0.08</v>
      </c>
      <c r="Q4068" s="17" t="e">
        <f t="shared" si="194"/>
        <v>#REF!</v>
      </c>
      <c r="R4068" s="13" t="e">
        <f>VLOOKUP(J4068,'[1]Nhân viên'!$E$20:$F$41,2,0)</f>
        <v>#REF!</v>
      </c>
    </row>
    <row r="4069" spans="1:18" hidden="1">
      <c r="A4069" s="11">
        <v>4071</v>
      </c>
      <c r="B4069" s="11">
        <f t="shared" si="192"/>
        <v>0</v>
      </c>
      <c r="E4069" s="13" t="e">
        <f>VLOOKUP(D4069,#REF!,2,0)</f>
        <v>#REF!</v>
      </c>
      <c r="H4069" s="13" t="e">
        <f>VLOOKUP(F4069,#REF!,2,0)</f>
        <v>#REF!</v>
      </c>
      <c r="I4069" s="13" t="str">
        <f>VLOOKUP(F4069,'[1]Khách hàng'!$A$4:$F$2144,3,0)</f>
        <v>Số 1 đường số 17A, Khu phố 11, Phường Bình Trị Đông B, Quận Bình Tân, TP.HCM.</v>
      </c>
      <c r="J4069" s="13" t="e">
        <f>VLOOKUP(F4069,#REF!,5,0)</f>
        <v>#REF!</v>
      </c>
      <c r="M4069" s="13" t="e">
        <f>VLOOKUP(K4069,#REF!,2,0)</f>
        <v>#REF!</v>
      </c>
      <c r="N4069" s="17" t="e">
        <f>VLOOKUP(K4069,#REF!,6,0)</f>
        <v>#REF!</v>
      </c>
      <c r="O4069" s="17" t="e">
        <f t="shared" si="193"/>
        <v>#REF!</v>
      </c>
      <c r="P4069" s="22">
        <v>0.08</v>
      </c>
      <c r="Q4069" s="17" t="e">
        <f t="shared" si="194"/>
        <v>#REF!</v>
      </c>
      <c r="R4069" s="13" t="e">
        <f>VLOOKUP(J4069,'[1]Nhân viên'!$E$20:$F$41,2,0)</f>
        <v>#REF!</v>
      </c>
    </row>
    <row r="4070" spans="1:18" hidden="1">
      <c r="A4070" s="11">
        <v>4072</v>
      </c>
      <c r="B4070" s="11">
        <f t="shared" si="192"/>
        <v>0</v>
      </c>
      <c r="E4070" s="13" t="e">
        <f>VLOOKUP(D4070,#REF!,2,0)</f>
        <v>#REF!</v>
      </c>
      <c r="H4070" s="13" t="e">
        <f>VLOOKUP(F4070,#REF!,2,0)</f>
        <v>#REF!</v>
      </c>
      <c r="I4070" s="13" t="str">
        <f>VLOOKUP(F4070,'[1]Khách hàng'!$A$4:$F$2144,3,0)</f>
        <v>Số 1 đường số 17A, Khu phố 11, Phường Bình Trị Đông B, Quận Bình Tân, TP.HCM.</v>
      </c>
      <c r="J4070" s="13" t="e">
        <f>VLOOKUP(F4070,#REF!,5,0)</f>
        <v>#REF!</v>
      </c>
      <c r="M4070" s="13" t="e">
        <f>VLOOKUP(K4070,#REF!,2,0)</f>
        <v>#REF!</v>
      </c>
      <c r="N4070" s="17" t="e">
        <f>VLOOKUP(K4070,#REF!,6,0)</f>
        <v>#REF!</v>
      </c>
      <c r="O4070" s="17" t="e">
        <f t="shared" si="193"/>
        <v>#REF!</v>
      </c>
      <c r="P4070" s="22">
        <v>0.08</v>
      </c>
      <c r="Q4070" s="17" t="e">
        <f t="shared" si="194"/>
        <v>#REF!</v>
      </c>
      <c r="R4070" s="13" t="e">
        <f>VLOOKUP(J4070,'[1]Nhân viên'!$E$20:$F$41,2,0)</f>
        <v>#REF!</v>
      </c>
    </row>
    <row r="4071" spans="1:18" hidden="1">
      <c r="A4071" s="11">
        <v>4073</v>
      </c>
      <c r="B4071" s="11">
        <f t="shared" si="192"/>
        <v>0</v>
      </c>
      <c r="E4071" s="13" t="e">
        <f>VLOOKUP(D4071,#REF!,2,0)</f>
        <v>#REF!</v>
      </c>
      <c r="H4071" s="13" t="e">
        <f>VLOOKUP(F4071,#REF!,2,0)</f>
        <v>#REF!</v>
      </c>
      <c r="I4071" s="13" t="str">
        <f>VLOOKUP(F4071,'[1]Khách hàng'!$A$4:$F$2144,3,0)</f>
        <v>Số 1 đường số 17A, Khu phố 11, Phường Bình Trị Đông B, Quận Bình Tân, TP.HCM.</v>
      </c>
      <c r="J4071" s="13" t="e">
        <f>VLOOKUP(F4071,#REF!,5,0)</f>
        <v>#REF!</v>
      </c>
      <c r="M4071" s="13" t="e">
        <f>VLOOKUP(K4071,#REF!,2,0)</f>
        <v>#REF!</v>
      </c>
      <c r="N4071" s="17" t="e">
        <f>VLOOKUP(K4071,#REF!,6,0)</f>
        <v>#REF!</v>
      </c>
      <c r="O4071" s="17" t="e">
        <f t="shared" si="193"/>
        <v>#REF!</v>
      </c>
      <c r="P4071" s="22">
        <v>0.08</v>
      </c>
      <c r="Q4071" s="17" t="e">
        <f t="shared" si="194"/>
        <v>#REF!</v>
      </c>
      <c r="R4071" s="13" t="e">
        <f>VLOOKUP(J4071,'[1]Nhân viên'!$E$20:$F$41,2,0)</f>
        <v>#REF!</v>
      </c>
    </row>
    <row r="4072" spans="1:18" hidden="1">
      <c r="A4072" s="11">
        <v>4074</v>
      </c>
      <c r="B4072" s="11">
        <f t="shared" si="192"/>
        <v>0</v>
      </c>
      <c r="E4072" s="13" t="e">
        <f>VLOOKUP(D4072,#REF!,2,0)</f>
        <v>#REF!</v>
      </c>
      <c r="H4072" s="13" t="e">
        <f>VLOOKUP(F4072,#REF!,2,0)</f>
        <v>#REF!</v>
      </c>
      <c r="I4072" s="13" t="str">
        <f>VLOOKUP(F4072,'[1]Khách hàng'!$A$4:$F$2144,3,0)</f>
        <v>Số 1 đường số 17A, Khu phố 11, Phường Bình Trị Đông B, Quận Bình Tân, TP.HCM.</v>
      </c>
      <c r="J4072" s="13" t="e">
        <f>VLOOKUP(F4072,#REF!,5,0)</f>
        <v>#REF!</v>
      </c>
      <c r="M4072" s="13" t="e">
        <f>VLOOKUP(K4072,#REF!,2,0)</f>
        <v>#REF!</v>
      </c>
      <c r="N4072" s="17" t="e">
        <f>VLOOKUP(K4072,#REF!,6,0)</f>
        <v>#REF!</v>
      </c>
      <c r="O4072" s="17" t="e">
        <f t="shared" si="193"/>
        <v>#REF!</v>
      </c>
      <c r="P4072" s="22">
        <v>0.08</v>
      </c>
      <c r="Q4072" s="17" t="e">
        <f t="shared" si="194"/>
        <v>#REF!</v>
      </c>
      <c r="R4072" s="13" t="e">
        <f>VLOOKUP(J4072,'[1]Nhân viên'!$E$20:$F$41,2,0)</f>
        <v>#REF!</v>
      </c>
    </row>
    <row r="4073" spans="1:18" hidden="1">
      <c r="A4073" s="11">
        <v>4075</v>
      </c>
      <c r="B4073" s="11">
        <f t="shared" si="192"/>
        <v>0</v>
      </c>
      <c r="E4073" s="13" t="e">
        <f>VLOOKUP(D4073,#REF!,2,0)</f>
        <v>#REF!</v>
      </c>
      <c r="H4073" s="13" t="e">
        <f>VLOOKUP(F4073,#REF!,2,0)</f>
        <v>#REF!</v>
      </c>
      <c r="I4073" s="13" t="str">
        <f>VLOOKUP(F4073,'[1]Khách hàng'!$A$4:$F$2144,3,0)</f>
        <v>Số 1 đường số 17A, Khu phố 11, Phường Bình Trị Đông B, Quận Bình Tân, TP.HCM.</v>
      </c>
      <c r="J4073" s="13" t="e">
        <f>VLOOKUP(F4073,#REF!,5,0)</f>
        <v>#REF!</v>
      </c>
      <c r="M4073" s="13" t="e">
        <f>VLOOKUP(K4073,#REF!,2,0)</f>
        <v>#REF!</v>
      </c>
      <c r="N4073" s="17" t="e">
        <f>VLOOKUP(K4073,#REF!,6,0)</f>
        <v>#REF!</v>
      </c>
      <c r="O4073" s="17" t="e">
        <f t="shared" si="193"/>
        <v>#REF!</v>
      </c>
      <c r="P4073" s="22">
        <v>0.08</v>
      </c>
      <c r="Q4073" s="17" t="e">
        <f t="shared" si="194"/>
        <v>#REF!</v>
      </c>
      <c r="R4073" s="13" t="e">
        <f>VLOOKUP(J4073,'[1]Nhân viên'!$E$20:$F$41,2,0)</f>
        <v>#REF!</v>
      </c>
    </row>
    <row r="4074" spans="1:18" hidden="1">
      <c r="A4074" s="11">
        <v>4076</v>
      </c>
      <c r="B4074" s="11">
        <f t="shared" si="192"/>
        <v>0</v>
      </c>
      <c r="E4074" s="13" t="e">
        <f>VLOOKUP(D4074,#REF!,2,0)</f>
        <v>#REF!</v>
      </c>
      <c r="H4074" s="13" t="e">
        <f>VLOOKUP(F4074,#REF!,2,0)</f>
        <v>#REF!</v>
      </c>
      <c r="I4074" s="13" t="str">
        <f>VLOOKUP(F4074,'[1]Khách hàng'!$A$4:$F$2144,3,0)</f>
        <v>Số 1 đường số 17A, Khu phố 11, Phường Bình Trị Đông B, Quận Bình Tân, TP.HCM.</v>
      </c>
      <c r="J4074" s="13" t="e">
        <f>VLOOKUP(F4074,#REF!,5,0)</f>
        <v>#REF!</v>
      </c>
      <c r="M4074" s="13" t="e">
        <f>VLOOKUP(K4074,#REF!,2,0)</f>
        <v>#REF!</v>
      </c>
      <c r="N4074" s="17" t="e">
        <f>VLOOKUP(K4074,#REF!,6,0)</f>
        <v>#REF!</v>
      </c>
      <c r="O4074" s="17" t="e">
        <f t="shared" si="193"/>
        <v>#REF!</v>
      </c>
      <c r="P4074" s="22">
        <v>0.08</v>
      </c>
      <c r="Q4074" s="17" t="e">
        <f t="shared" si="194"/>
        <v>#REF!</v>
      </c>
      <c r="R4074" s="13" t="e">
        <f>VLOOKUP(J4074,'[1]Nhân viên'!$E$20:$F$41,2,0)</f>
        <v>#REF!</v>
      </c>
    </row>
    <row r="4075" spans="1:18" hidden="1">
      <c r="A4075" s="11">
        <v>4077</v>
      </c>
      <c r="B4075" s="11">
        <f t="shared" si="192"/>
        <v>0</v>
      </c>
      <c r="E4075" s="13" t="e">
        <f>VLOOKUP(D4075,#REF!,2,0)</f>
        <v>#REF!</v>
      </c>
      <c r="H4075" s="13" t="e">
        <f>VLOOKUP(F4075,#REF!,2,0)</f>
        <v>#REF!</v>
      </c>
      <c r="I4075" s="13" t="str">
        <f>VLOOKUP(F4075,'[1]Khách hàng'!$A$4:$F$2144,3,0)</f>
        <v>Số 1 đường số 17A, Khu phố 11, Phường Bình Trị Đông B, Quận Bình Tân, TP.HCM.</v>
      </c>
      <c r="J4075" s="13" t="e">
        <f>VLOOKUP(F4075,#REF!,5,0)</f>
        <v>#REF!</v>
      </c>
      <c r="M4075" s="13" t="e">
        <f>VLOOKUP(K4075,#REF!,2,0)</f>
        <v>#REF!</v>
      </c>
      <c r="N4075" s="17" t="e">
        <f>VLOOKUP(K4075,#REF!,6,0)</f>
        <v>#REF!</v>
      </c>
      <c r="O4075" s="17" t="e">
        <f t="shared" si="193"/>
        <v>#REF!</v>
      </c>
      <c r="P4075" s="22">
        <v>0.08</v>
      </c>
      <c r="Q4075" s="17" t="e">
        <f t="shared" si="194"/>
        <v>#REF!</v>
      </c>
      <c r="R4075" s="13" t="e">
        <f>VLOOKUP(J4075,'[1]Nhân viên'!$E$20:$F$41,2,0)</f>
        <v>#REF!</v>
      </c>
    </row>
    <row r="4076" spans="1:18" hidden="1">
      <c r="A4076" s="11">
        <v>4078</v>
      </c>
      <c r="B4076" s="11">
        <f t="shared" si="192"/>
        <v>0</v>
      </c>
      <c r="E4076" s="13" t="e">
        <f>VLOOKUP(D4076,#REF!,2,0)</f>
        <v>#REF!</v>
      </c>
      <c r="H4076" s="13" t="e">
        <f>VLOOKUP(F4076,#REF!,2,0)</f>
        <v>#REF!</v>
      </c>
      <c r="I4076" s="13" t="str">
        <f>VLOOKUP(F4076,'[1]Khách hàng'!$A$4:$F$2144,3,0)</f>
        <v>Số 1 đường số 17A, Khu phố 11, Phường Bình Trị Đông B, Quận Bình Tân, TP.HCM.</v>
      </c>
      <c r="J4076" s="13" t="e">
        <f>VLOOKUP(F4076,#REF!,5,0)</f>
        <v>#REF!</v>
      </c>
      <c r="M4076" s="13" t="e">
        <f>VLOOKUP(K4076,#REF!,2,0)</f>
        <v>#REF!</v>
      </c>
      <c r="N4076" s="17" t="e">
        <f>VLOOKUP(K4076,#REF!,6,0)</f>
        <v>#REF!</v>
      </c>
      <c r="O4076" s="17" t="e">
        <f t="shared" si="193"/>
        <v>#REF!</v>
      </c>
      <c r="P4076" s="22">
        <v>0.08</v>
      </c>
      <c r="Q4076" s="17" t="e">
        <f t="shared" si="194"/>
        <v>#REF!</v>
      </c>
      <c r="R4076" s="13" t="e">
        <f>VLOOKUP(J4076,'[1]Nhân viên'!$E$20:$F$41,2,0)</f>
        <v>#REF!</v>
      </c>
    </row>
    <row r="4077" spans="1:18" hidden="1">
      <c r="A4077" s="11">
        <v>4079</v>
      </c>
      <c r="B4077" s="11">
        <f t="shared" si="192"/>
        <v>0</v>
      </c>
      <c r="E4077" s="13" t="e">
        <f>VLOOKUP(D4077,#REF!,2,0)</f>
        <v>#REF!</v>
      </c>
      <c r="H4077" s="13" t="e">
        <f>VLOOKUP(F4077,#REF!,2,0)</f>
        <v>#REF!</v>
      </c>
      <c r="I4077" s="13" t="str">
        <f>VLOOKUP(F4077,'[1]Khách hàng'!$A$4:$F$2144,3,0)</f>
        <v>Số 1 đường số 17A, Khu phố 11, Phường Bình Trị Đông B, Quận Bình Tân, TP.HCM.</v>
      </c>
      <c r="J4077" s="13" t="e">
        <f>VLOOKUP(F4077,#REF!,5,0)</f>
        <v>#REF!</v>
      </c>
      <c r="M4077" s="13" t="e">
        <f>VLOOKUP(K4077,#REF!,2,0)</f>
        <v>#REF!</v>
      </c>
      <c r="N4077" s="17" t="e">
        <f>VLOOKUP(K4077,#REF!,6,0)</f>
        <v>#REF!</v>
      </c>
      <c r="O4077" s="17" t="e">
        <f t="shared" si="193"/>
        <v>#REF!</v>
      </c>
      <c r="P4077" s="22">
        <v>0.08</v>
      </c>
      <c r="Q4077" s="17" t="e">
        <f t="shared" si="194"/>
        <v>#REF!</v>
      </c>
      <c r="R4077" s="13" t="e">
        <f>VLOOKUP(J4077,'[1]Nhân viên'!$E$20:$F$41,2,0)</f>
        <v>#REF!</v>
      </c>
    </row>
    <row r="4078" spans="1:18" hidden="1">
      <c r="A4078" s="11">
        <v>4080</v>
      </c>
      <c r="B4078" s="11">
        <f t="shared" si="192"/>
        <v>0</v>
      </c>
      <c r="E4078" s="13" t="e">
        <f>VLOOKUP(D4078,#REF!,2,0)</f>
        <v>#REF!</v>
      </c>
      <c r="H4078" s="13" t="e">
        <f>VLOOKUP(F4078,#REF!,2,0)</f>
        <v>#REF!</v>
      </c>
      <c r="I4078" s="13" t="str">
        <f>VLOOKUP(F4078,'[1]Khách hàng'!$A$4:$F$2144,3,0)</f>
        <v>Số 1 đường số 17A, Khu phố 11, Phường Bình Trị Đông B, Quận Bình Tân, TP.HCM.</v>
      </c>
      <c r="J4078" s="13" t="e">
        <f>VLOOKUP(F4078,#REF!,5,0)</f>
        <v>#REF!</v>
      </c>
      <c r="M4078" s="13" t="e">
        <f>VLOOKUP(K4078,#REF!,2,0)</f>
        <v>#REF!</v>
      </c>
      <c r="N4078" s="17" t="e">
        <f>VLOOKUP(K4078,#REF!,6,0)</f>
        <v>#REF!</v>
      </c>
      <c r="O4078" s="17" t="e">
        <f t="shared" si="193"/>
        <v>#REF!</v>
      </c>
      <c r="P4078" s="22">
        <v>0.08</v>
      </c>
      <c r="Q4078" s="17" t="e">
        <f t="shared" si="194"/>
        <v>#REF!</v>
      </c>
      <c r="R4078" s="13" t="e">
        <f>VLOOKUP(J4078,'[1]Nhân viên'!$E$20:$F$41,2,0)</f>
        <v>#REF!</v>
      </c>
    </row>
    <row r="4079" spans="1:18" hidden="1">
      <c r="A4079" s="11">
        <v>4081</v>
      </c>
      <c r="B4079" s="11">
        <f t="shared" si="192"/>
        <v>0</v>
      </c>
      <c r="E4079" s="13" t="e">
        <f>VLOOKUP(D4079,#REF!,2,0)</f>
        <v>#REF!</v>
      </c>
      <c r="H4079" s="13" t="e">
        <f>VLOOKUP(F4079,#REF!,2,0)</f>
        <v>#REF!</v>
      </c>
      <c r="I4079" s="13" t="str">
        <f>VLOOKUP(F4079,'[1]Khách hàng'!$A$4:$F$2144,3,0)</f>
        <v>Số 1 đường số 17A, Khu phố 11, Phường Bình Trị Đông B, Quận Bình Tân, TP.HCM.</v>
      </c>
      <c r="J4079" s="13" t="e">
        <f>VLOOKUP(F4079,#REF!,5,0)</f>
        <v>#REF!</v>
      </c>
      <c r="M4079" s="13" t="e">
        <f>VLOOKUP(K4079,#REF!,2,0)</f>
        <v>#REF!</v>
      </c>
      <c r="N4079" s="17" t="e">
        <f>VLOOKUP(K4079,#REF!,6,0)</f>
        <v>#REF!</v>
      </c>
      <c r="O4079" s="17" t="e">
        <f t="shared" si="193"/>
        <v>#REF!</v>
      </c>
      <c r="P4079" s="22">
        <v>0.08</v>
      </c>
      <c r="Q4079" s="17" t="e">
        <f t="shared" si="194"/>
        <v>#REF!</v>
      </c>
      <c r="R4079" s="13" t="e">
        <f>VLOOKUP(J4079,'[1]Nhân viên'!$E$20:$F$41,2,0)</f>
        <v>#REF!</v>
      </c>
    </row>
    <row r="4080" spans="1:18" hidden="1">
      <c r="A4080" s="11">
        <v>4082</v>
      </c>
      <c r="B4080" s="11">
        <f t="shared" si="192"/>
        <v>0</v>
      </c>
      <c r="E4080" s="13" t="e">
        <f>VLOOKUP(D4080,#REF!,2,0)</f>
        <v>#REF!</v>
      </c>
      <c r="H4080" s="13" t="e">
        <f>VLOOKUP(F4080,#REF!,2,0)</f>
        <v>#REF!</v>
      </c>
      <c r="I4080" s="13" t="str">
        <f>VLOOKUP(F4080,'[1]Khách hàng'!$A$4:$F$2144,3,0)</f>
        <v>Số 1 đường số 17A, Khu phố 11, Phường Bình Trị Đông B, Quận Bình Tân, TP.HCM.</v>
      </c>
      <c r="J4080" s="13" t="e">
        <f>VLOOKUP(F4080,#REF!,5,0)</f>
        <v>#REF!</v>
      </c>
      <c r="M4080" s="13" t="e">
        <f>VLOOKUP(K4080,#REF!,2,0)</f>
        <v>#REF!</v>
      </c>
      <c r="N4080" s="17" t="e">
        <f>VLOOKUP(K4080,#REF!,6,0)</f>
        <v>#REF!</v>
      </c>
      <c r="O4080" s="17" t="e">
        <f t="shared" si="193"/>
        <v>#REF!</v>
      </c>
      <c r="P4080" s="22">
        <v>0.08</v>
      </c>
      <c r="Q4080" s="17" t="e">
        <f t="shared" si="194"/>
        <v>#REF!</v>
      </c>
      <c r="R4080" s="13" t="e">
        <f>VLOOKUP(J4080,'[1]Nhân viên'!$E$20:$F$41,2,0)</f>
        <v>#REF!</v>
      </c>
    </row>
    <row r="4081" spans="1:18" hidden="1">
      <c r="A4081" s="11">
        <v>4083</v>
      </c>
      <c r="B4081" s="11">
        <f t="shared" si="192"/>
        <v>0</v>
      </c>
      <c r="E4081" s="13" t="e">
        <f>VLOOKUP(D4081,#REF!,2,0)</f>
        <v>#REF!</v>
      </c>
      <c r="H4081" s="13" t="e">
        <f>VLOOKUP(F4081,#REF!,2,0)</f>
        <v>#REF!</v>
      </c>
      <c r="I4081" s="13" t="str">
        <f>VLOOKUP(F4081,'[1]Khách hàng'!$A$4:$F$2144,3,0)</f>
        <v>Số 1 đường số 17A, Khu phố 11, Phường Bình Trị Đông B, Quận Bình Tân, TP.HCM.</v>
      </c>
      <c r="J4081" s="13" t="e">
        <f>VLOOKUP(F4081,#REF!,5,0)</f>
        <v>#REF!</v>
      </c>
      <c r="M4081" s="13" t="e">
        <f>VLOOKUP(K4081,#REF!,2,0)</f>
        <v>#REF!</v>
      </c>
      <c r="N4081" s="17" t="e">
        <f>VLOOKUP(K4081,#REF!,6,0)</f>
        <v>#REF!</v>
      </c>
      <c r="O4081" s="17" t="e">
        <f t="shared" si="193"/>
        <v>#REF!</v>
      </c>
      <c r="P4081" s="22">
        <v>0.08</v>
      </c>
      <c r="Q4081" s="17" t="e">
        <f t="shared" si="194"/>
        <v>#REF!</v>
      </c>
      <c r="R4081" s="13" t="e">
        <f>VLOOKUP(J4081,'[1]Nhân viên'!$E$20:$F$41,2,0)</f>
        <v>#REF!</v>
      </c>
    </row>
    <row r="4082" spans="1:18" hidden="1">
      <c r="A4082" s="11">
        <v>4084</v>
      </c>
      <c r="B4082" s="11">
        <f t="shared" si="192"/>
        <v>0</v>
      </c>
      <c r="E4082" s="13" t="e">
        <f>VLOOKUP(D4082,#REF!,2,0)</f>
        <v>#REF!</v>
      </c>
      <c r="H4082" s="13" t="e">
        <f>VLOOKUP(F4082,#REF!,2,0)</f>
        <v>#REF!</v>
      </c>
      <c r="I4082" s="13" t="str">
        <f>VLOOKUP(F4082,'[1]Khách hàng'!$A$4:$F$2144,3,0)</f>
        <v>Số 1 đường số 17A, Khu phố 11, Phường Bình Trị Đông B, Quận Bình Tân, TP.HCM.</v>
      </c>
      <c r="J4082" s="13" t="e">
        <f>VLOOKUP(F4082,#REF!,5,0)</f>
        <v>#REF!</v>
      </c>
      <c r="M4082" s="13" t="e">
        <f>VLOOKUP(K4082,#REF!,2,0)</f>
        <v>#REF!</v>
      </c>
      <c r="N4082" s="17" t="e">
        <f>VLOOKUP(K4082,#REF!,6,0)</f>
        <v>#REF!</v>
      </c>
      <c r="O4082" s="17" t="e">
        <f t="shared" si="193"/>
        <v>#REF!</v>
      </c>
      <c r="P4082" s="22">
        <v>0.08</v>
      </c>
      <c r="Q4082" s="17" t="e">
        <f t="shared" si="194"/>
        <v>#REF!</v>
      </c>
      <c r="R4082" s="13" t="e">
        <f>VLOOKUP(J4082,'[1]Nhân viên'!$E$20:$F$41,2,0)</f>
        <v>#REF!</v>
      </c>
    </row>
    <row r="4083" spans="1:18" hidden="1">
      <c r="A4083" s="11">
        <v>4085</v>
      </c>
      <c r="B4083" s="11">
        <f t="shared" si="192"/>
        <v>0</v>
      </c>
      <c r="E4083" s="13" t="e">
        <f>VLOOKUP(D4083,#REF!,2,0)</f>
        <v>#REF!</v>
      </c>
      <c r="H4083" s="13" t="e">
        <f>VLOOKUP(F4083,#REF!,2,0)</f>
        <v>#REF!</v>
      </c>
      <c r="I4083" s="13" t="str">
        <f>VLOOKUP(F4083,'[1]Khách hàng'!$A$4:$F$2144,3,0)</f>
        <v>Số 1 đường số 17A, Khu phố 11, Phường Bình Trị Đông B, Quận Bình Tân, TP.HCM.</v>
      </c>
      <c r="J4083" s="13" t="e">
        <f>VLOOKUP(F4083,#REF!,5,0)</f>
        <v>#REF!</v>
      </c>
      <c r="M4083" s="13" t="e">
        <f>VLOOKUP(K4083,#REF!,2,0)</f>
        <v>#REF!</v>
      </c>
      <c r="N4083" s="17" t="e">
        <f>VLOOKUP(K4083,#REF!,6,0)</f>
        <v>#REF!</v>
      </c>
      <c r="O4083" s="17" t="e">
        <f t="shared" si="193"/>
        <v>#REF!</v>
      </c>
      <c r="P4083" s="22">
        <v>0.08</v>
      </c>
      <c r="Q4083" s="17" t="e">
        <f t="shared" si="194"/>
        <v>#REF!</v>
      </c>
      <c r="R4083" s="13" t="e">
        <f>VLOOKUP(J4083,'[1]Nhân viên'!$E$20:$F$41,2,0)</f>
        <v>#REF!</v>
      </c>
    </row>
    <row r="4084" spans="1:18" hidden="1">
      <c r="A4084" s="11">
        <v>4086</v>
      </c>
      <c r="B4084" s="11">
        <f t="shared" si="192"/>
        <v>0</v>
      </c>
      <c r="E4084" s="13" t="e">
        <f>VLOOKUP(D4084,#REF!,2,0)</f>
        <v>#REF!</v>
      </c>
      <c r="H4084" s="13" t="e">
        <f>VLOOKUP(F4084,#REF!,2,0)</f>
        <v>#REF!</v>
      </c>
      <c r="I4084" s="13" t="str">
        <f>VLOOKUP(F4084,'[1]Khách hàng'!$A$4:$F$2144,3,0)</f>
        <v>Số 1 đường số 17A, Khu phố 11, Phường Bình Trị Đông B, Quận Bình Tân, TP.HCM.</v>
      </c>
      <c r="J4084" s="13" t="e">
        <f>VLOOKUP(F4084,#REF!,5,0)</f>
        <v>#REF!</v>
      </c>
      <c r="M4084" s="13" t="e">
        <f>VLOOKUP(K4084,#REF!,2,0)</f>
        <v>#REF!</v>
      </c>
      <c r="N4084" s="17" t="e">
        <f>VLOOKUP(K4084,#REF!,6,0)</f>
        <v>#REF!</v>
      </c>
      <c r="O4084" s="17" t="e">
        <f t="shared" si="193"/>
        <v>#REF!</v>
      </c>
      <c r="P4084" s="22">
        <v>0.08</v>
      </c>
      <c r="Q4084" s="17" t="e">
        <f t="shared" si="194"/>
        <v>#REF!</v>
      </c>
      <c r="R4084" s="13" t="e">
        <f>VLOOKUP(J4084,'[1]Nhân viên'!$E$20:$F$41,2,0)</f>
        <v>#REF!</v>
      </c>
    </row>
    <row r="4085" spans="1:18" hidden="1">
      <c r="A4085" s="11">
        <v>4087</v>
      </c>
      <c r="B4085" s="11">
        <f t="shared" si="192"/>
        <v>0</v>
      </c>
      <c r="E4085" s="13" t="e">
        <f>VLOOKUP(D4085,#REF!,2,0)</f>
        <v>#REF!</v>
      </c>
      <c r="H4085" s="13" t="e">
        <f>VLOOKUP(F4085,#REF!,2,0)</f>
        <v>#REF!</v>
      </c>
      <c r="I4085" s="13" t="str">
        <f>VLOOKUP(F4085,'[1]Khách hàng'!$A$4:$F$2144,3,0)</f>
        <v>Số 1 đường số 17A, Khu phố 11, Phường Bình Trị Đông B, Quận Bình Tân, TP.HCM.</v>
      </c>
      <c r="J4085" s="13" t="e">
        <f>VLOOKUP(F4085,#REF!,5,0)</f>
        <v>#REF!</v>
      </c>
      <c r="M4085" s="13" t="e">
        <f>VLOOKUP(K4085,#REF!,2,0)</f>
        <v>#REF!</v>
      </c>
      <c r="N4085" s="17" t="e">
        <f>VLOOKUP(K4085,#REF!,6,0)</f>
        <v>#REF!</v>
      </c>
      <c r="O4085" s="17" t="e">
        <f t="shared" si="193"/>
        <v>#REF!</v>
      </c>
      <c r="P4085" s="22">
        <v>0.08</v>
      </c>
      <c r="Q4085" s="17" t="e">
        <f t="shared" si="194"/>
        <v>#REF!</v>
      </c>
      <c r="R4085" s="13" t="e">
        <f>VLOOKUP(J4085,'[1]Nhân viên'!$E$20:$F$41,2,0)</f>
        <v>#REF!</v>
      </c>
    </row>
    <row r="4086" spans="1:18" hidden="1">
      <c r="A4086" s="11">
        <v>4088</v>
      </c>
      <c r="B4086" s="11">
        <f t="shared" si="192"/>
        <v>0</v>
      </c>
      <c r="E4086" s="13" t="e">
        <f>VLOOKUP(D4086,#REF!,2,0)</f>
        <v>#REF!</v>
      </c>
      <c r="H4086" s="13" t="e">
        <f>VLOOKUP(F4086,#REF!,2,0)</f>
        <v>#REF!</v>
      </c>
      <c r="I4086" s="13" t="str">
        <f>VLOOKUP(F4086,'[1]Khách hàng'!$A$4:$F$2144,3,0)</f>
        <v>Số 1 đường số 17A, Khu phố 11, Phường Bình Trị Đông B, Quận Bình Tân, TP.HCM.</v>
      </c>
      <c r="J4086" s="13" t="e">
        <f>VLOOKUP(F4086,#REF!,5,0)</f>
        <v>#REF!</v>
      </c>
      <c r="M4086" s="13" t="e">
        <f>VLOOKUP(K4086,#REF!,2,0)</f>
        <v>#REF!</v>
      </c>
      <c r="N4086" s="17" t="e">
        <f>VLOOKUP(K4086,#REF!,6,0)</f>
        <v>#REF!</v>
      </c>
      <c r="O4086" s="17" t="e">
        <f t="shared" si="193"/>
        <v>#REF!</v>
      </c>
      <c r="P4086" s="22">
        <v>0.08</v>
      </c>
      <c r="Q4086" s="17" t="e">
        <f t="shared" si="194"/>
        <v>#REF!</v>
      </c>
      <c r="R4086" s="13" t="e">
        <f>VLOOKUP(J4086,'[1]Nhân viên'!$E$20:$F$41,2,0)</f>
        <v>#REF!</v>
      </c>
    </row>
    <row r="4087" spans="1:18" hidden="1">
      <c r="A4087" s="11">
        <v>4089</v>
      </c>
      <c r="B4087" s="11">
        <f t="shared" si="192"/>
        <v>0</v>
      </c>
      <c r="E4087" s="13" t="e">
        <f>VLOOKUP(D4087,#REF!,2,0)</f>
        <v>#REF!</v>
      </c>
      <c r="H4087" s="13" t="e">
        <f>VLOOKUP(F4087,#REF!,2,0)</f>
        <v>#REF!</v>
      </c>
      <c r="I4087" s="13" t="str">
        <f>VLOOKUP(F4087,'[1]Khách hàng'!$A$4:$F$2144,3,0)</f>
        <v>Số 1 đường số 17A, Khu phố 11, Phường Bình Trị Đông B, Quận Bình Tân, TP.HCM.</v>
      </c>
      <c r="J4087" s="13" t="e">
        <f>VLOOKUP(F4087,#REF!,5,0)</f>
        <v>#REF!</v>
      </c>
      <c r="M4087" s="13" t="e">
        <f>VLOOKUP(K4087,#REF!,2,0)</f>
        <v>#REF!</v>
      </c>
      <c r="N4087" s="17" t="e">
        <f>VLOOKUP(K4087,#REF!,6,0)</f>
        <v>#REF!</v>
      </c>
      <c r="O4087" s="17" t="e">
        <f t="shared" si="193"/>
        <v>#REF!</v>
      </c>
      <c r="P4087" s="22">
        <v>0.08</v>
      </c>
      <c r="Q4087" s="17" t="e">
        <f t="shared" si="194"/>
        <v>#REF!</v>
      </c>
      <c r="R4087" s="13" t="e">
        <f>VLOOKUP(J4087,'[1]Nhân viên'!$E$20:$F$41,2,0)</f>
        <v>#REF!</v>
      </c>
    </row>
    <row r="4088" spans="1:18" hidden="1">
      <c r="A4088" s="11">
        <v>4090</v>
      </c>
      <c r="B4088" s="11">
        <f t="shared" si="192"/>
        <v>0</v>
      </c>
      <c r="E4088" s="13" t="e">
        <f>VLOOKUP(D4088,#REF!,2,0)</f>
        <v>#REF!</v>
      </c>
      <c r="H4088" s="13" t="e">
        <f>VLOOKUP(F4088,#REF!,2,0)</f>
        <v>#REF!</v>
      </c>
      <c r="I4088" s="13" t="str">
        <f>VLOOKUP(F4088,'[1]Khách hàng'!$A$4:$F$2144,3,0)</f>
        <v>Số 1 đường số 17A, Khu phố 11, Phường Bình Trị Đông B, Quận Bình Tân, TP.HCM.</v>
      </c>
      <c r="J4088" s="13" t="e">
        <f>VLOOKUP(F4088,#REF!,5,0)</f>
        <v>#REF!</v>
      </c>
      <c r="M4088" s="13" t="e">
        <f>VLOOKUP(K4088,#REF!,2,0)</f>
        <v>#REF!</v>
      </c>
      <c r="N4088" s="17" t="e">
        <f>VLOOKUP(K4088,#REF!,6,0)</f>
        <v>#REF!</v>
      </c>
      <c r="O4088" s="17" t="e">
        <f t="shared" si="193"/>
        <v>#REF!</v>
      </c>
      <c r="P4088" s="22">
        <v>0.08</v>
      </c>
      <c r="Q4088" s="17" t="e">
        <f t="shared" si="194"/>
        <v>#REF!</v>
      </c>
      <c r="R4088" s="13" t="e">
        <f>VLOOKUP(J4088,'[1]Nhân viên'!$E$20:$F$41,2,0)</f>
        <v>#REF!</v>
      </c>
    </row>
    <row r="4089" spans="1:18" hidden="1">
      <c r="A4089" s="11">
        <v>4091</v>
      </c>
      <c r="B4089" s="11">
        <f t="shared" si="192"/>
        <v>0</v>
      </c>
      <c r="E4089" s="13" t="e">
        <f>VLOOKUP(D4089,#REF!,2,0)</f>
        <v>#REF!</v>
      </c>
      <c r="H4089" s="13" t="e">
        <f>VLOOKUP(F4089,#REF!,2,0)</f>
        <v>#REF!</v>
      </c>
      <c r="I4089" s="13" t="str">
        <f>VLOOKUP(F4089,'[1]Khách hàng'!$A$4:$F$2144,3,0)</f>
        <v>Số 1 đường số 17A, Khu phố 11, Phường Bình Trị Đông B, Quận Bình Tân, TP.HCM.</v>
      </c>
      <c r="J4089" s="13" t="e">
        <f>VLOOKUP(F4089,#REF!,5,0)</f>
        <v>#REF!</v>
      </c>
      <c r="M4089" s="13" t="e">
        <f>VLOOKUP(K4089,#REF!,2,0)</f>
        <v>#REF!</v>
      </c>
      <c r="N4089" s="17" t="e">
        <f>VLOOKUP(K4089,#REF!,6,0)</f>
        <v>#REF!</v>
      </c>
      <c r="O4089" s="17" t="e">
        <f t="shared" si="193"/>
        <v>#REF!</v>
      </c>
      <c r="P4089" s="22">
        <v>0.08</v>
      </c>
      <c r="Q4089" s="17" t="e">
        <f t="shared" si="194"/>
        <v>#REF!</v>
      </c>
      <c r="R4089" s="13" t="e">
        <f>VLOOKUP(J4089,'[1]Nhân viên'!$E$20:$F$41,2,0)</f>
        <v>#REF!</v>
      </c>
    </row>
    <row r="4090" spans="1:18" hidden="1">
      <c r="A4090" s="11">
        <v>4092</v>
      </c>
      <c r="B4090" s="11">
        <f t="shared" si="192"/>
        <v>0</v>
      </c>
      <c r="E4090" s="13" t="e">
        <f>VLOOKUP(D4090,#REF!,2,0)</f>
        <v>#REF!</v>
      </c>
      <c r="H4090" s="13" t="e">
        <f>VLOOKUP(F4090,#REF!,2,0)</f>
        <v>#REF!</v>
      </c>
      <c r="I4090" s="13" t="str">
        <f>VLOOKUP(F4090,'[1]Khách hàng'!$A$4:$F$2144,3,0)</f>
        <v>Số 1 đường số 17A, Khu phố 11, Phường Bình Trị Đông B, Quận Bình Tân, TP.HCM.</v>
      </c>
      <c r="J4090" s="13" t="e">
        <f>VLOOKUP(F4090,#REF!,5,0)</f>
        <v>#REF!</v>
      </c>
      <c r="M4090" s="13" t="e">
        <f>VLOOKUP(K4090,#REF!,2,0)</f>
        <v>#REF!</v>
      </c>
      <c r="N4090" s="17" t="e">
        <f>VLOOKUP(K4090,#REF!,6,0)</f>
        <v>#REF!</v>
      </c>
      <c r="O4090" s="17" t="e">
        <f t="shared" si="193"/>
        <v>#REF!</v>
      </c>
      <c r="P4090" s="22">
        <v>0.08</v>
      </c>
      <c r="Q4090" s="17" t="e">
        <f t="shared" si="194"/>
        <v>#REF!</v>
      </c>
      <c r="R4090" s="13" t="e">
        <f>VLOOKUP(J4090,'[1]Nhân viên'!$E$20:$F$41,2,0)</f>
        <v>#REF!</v>
      </c>
    </row>
    <row r="4091" spans="1:18" hidden="1">
      <c r="A4091" s="11">
        <v>4093</v>
      </c>
      <c r="B4091" s="11">
        <f t="shared" si="192"/>
        <v>0</v>
      </c>
      <c r="E4091" s="13" t="e">
        <f>VLOOKUP(D4091,#REF!,2,0)</f>
        <v>#REF!</v>
      </c>
      <c r="H4091" s="13" t="e">
        <f>VLOOKUP(F4091,#REF!,2,0)</f>
        <v>#REF!</v>
      </c>
      <c r="I4091" s="13" t="str">
        <f>VLOOKUP(F4091,'[1]Khách hàng'!$A$4:$F$2144,3,0)</f>
        <v>Số 1 đường số 17A, Khu phố 11, Phường Bình Trị Đông B, Quận Bình Tân, TP.HCM.</v>
      </c>
      <c r="J4091" s="13" t="e">
        <f>VLOOKUP(F4091,#REF!,5,0)</f>
        <v>#REF!</v>
      </c>
      <c r="M4091" s="13" t="e">
        <f>VLOOKUP(K4091,#REF!,2,0)</f>
        <v>#REF!</v>
      </c>
      <c r="N4091" s="17" t="e">
        <f>VLOOKUP(K4091,#REF!,6,0)</f>
        <v>#REF!</v>
      </c>
      <c r="O4091" s="17" t="e">
        <f t="shared" si="193"/>
        <v>#REF!</v>
      </c>
      <c r="P4091" s="22">
        <v>0.08</v>
      </c>
      <c r="Q4091" s="17" t="e">
        <f t="shared" si="194"/>
        <v>#REF!</v>
      </c>
      <c r="R4091" s="13" t="e">
        <f>VLOOKUP(J4091,'[1]Nhân viên'!$E$20:$F$41,2,0)</f>
        <v>#REF!</v>
      </c>
    </row>
    <row r="4092" spans="1:18" hidden="1">
      <c r="A4092" s="11">
        <v>4094</v>
      </c>
      <c r="B4092" s="11">
        <f t="shared" si="192"/>
        <v>0</v>
      </c>
      <c r="E4092" s="13" t="e">
        <f>VLOOKUP(D4092,#REF!,2,0)</f>
        <v>#REF!</v>
      </c>
      <c r="H4092" s="13" t="e">
        <f>VLOOKUP(F4092,#REF!,2,0)</f>
        <v>#REF!</v>
      </c>
      <c r="I4092" s="13" t="str">
        <f>VLOOKUP(F4092,'[1]Khách hàng'!$A$4:$F$2144,3,0)</f>
        <v>Số 1 đường số 17A, Khu phố 11, Phường Bình Trị Đông B, Quận Bình Tân, TP.HCM.</v>
      </c>
      <c r="J4092" s="13" t="e">
        <f>VLOOKUP(F4092,#REF!,5,0)</f>
        <v>#REF!</v>
      </c>
      <c r="M4092" s="13" t="e">
        <f>VLOOKUP(K4092,#REF!,2,0)</f>
        <v>#REF!</v>
      </c>
      <c r="N4092" s="17" t="e">
        <f>VLOOKUP(K4092,#REF!,6,0)</f>
        <v>#REF!</v>
      </c>
      <c r="O4092" s="17" t="e">
        <f t="shared" si="193"/>
        <v>#REF!</v>
      </c>
      <c r="P4092" s="22">
        <v>0.08</v>
      </c>
      <c r="Q4092" s="17" t="e">
        <f t="shared" si="194"/>
        <v>#REF!</v>
      </c>
      <c r="R4092" s="13" t="e">
        <f>VLOOKUP(J4092,'[1]Nhân viên'!$E$20:$F$41,2,0)</f>
        <v>#REF!</v>
      </c>
    </row>
    <row r="4093" spans="1:18" hidden="1">
      <c r="A4093" s="11">
        <v>4095</v>
      </c>
      <c r="B4093" s="11">
        <f t="shared" si="192"/>
        <v>0</v>
      </c>
      <c r="E4093" s="13" t="e">
        <f>VLOOKUP(D4093,#REF!,2,0)</f>
        <v>#REF!</v>
      </c>
      <c r="H4093" s="13" t="e">
        <f>VLOOKUP(F4093,#REF!,2,0)</f>
        <v>#REF!</v>
      </c>
      <c r="I4093" s="13" t="str">
        <f>VLOOKUP(F4093,'[1]Khách hàng'!$A$4:$F$2144,3,0)</f>
        <v>Số 1 đường số 17A, Khu phố 11, Phường Bình Trị Đông B, Quận Bình Tân, TP.HCM.</v>
      </c>
      <c r="J4093" s="13" t="e">
        <f>VLOOKUP(F4093,#REF!,5,0)</f>
        <v>#REF!</v>
      </c>
      <c r="M4093" s="13" t="e">
        <f>VLOOKUP(K4093,#REF!,2,0)</f>
        <v>#REF!</v>
      </c>
      <c r="N4093" s="17" t="e">
        <f>VLOOKUP(K4093,#REF!,6,0)</f>
        <v>#REF!</v>
      </c>
      <c r="O4093" s="17" t="e">
        <f t="shared" si="193"/>
        <v>#REF!</v>
      </c>
      <c r="P4093" s="22">
        <v>0.08</v>
      </c>
      <c r="Q4093" s="17" t="e">
        <f t="shared" si="194"/>
        <v>#REF!</v>
      </c>
      <c r="R4093" s="13" t="e">
        <f>VLOOKUP(J4093,'[1]Nhân viên'!$E$20:$F$41,2,0)</f>
        <v>#REF!</v>
      </c>
    </row>
    <row r="4094" spans="1:18" hidden="1">
      <c r="A4094" s="11">
        <v>4096</v>
      </c>
      <c r="B4094" s="11">
        <f t="shared" si="192"/>
        <v>0</v>
      </c>
      <c r="E4094" s="13" t="e">
        <f>VLOOKUP(D4094,#REF!,2,0)</f>
        <v>#REF!</v>
      </c>
      <c r="H4094" s="13" t="e">
        <f>VLOOKUP(F4094,#REF!,2,0)</f>
        <v>#REF!</v>
      </c>
      <c r="I4094" s="13" t="str">
        <f>VLOOKUP(F4094,'[1]Khách hàng'!$A$4:$F$2144,3,0)</f>
        <v>Số 1 đường số 17A, Khu phố 11, Phường Bình Trị Đông B, Quận Bình Tân, TP.HCM.</v>
      </c>
      <c r="J4094" s="13" t="e">
        <f>VLOOKUP(F4094,#REF!,5,0)</f>
        <v>#REF!</v>
      </c>
      <c r="M4094" s="13" t="e">
        <f>VLOOKUP(K4094,#REF!,2,0)</f>
        <v>#REF!</v>
      </c>
      <c r="N4094" s="17" t="e">
        <f>VLOOKUP(K4094,#REF!,6,0)</f>
        <v>#REF!</v>
      </c>
      <c r="O4094" s="17" t="e">
        <f t="shared" si="193"/>
        <v>#REF!</v>
      </c>
      <c r="P4094" s="22">
        <v>0.08</v>
      </c>
      <c r="Q4094" s="17" t="e">
        <f t="shared" si="194"/>
        <v>#REF!</v>
      </c>
      <c r="R4094" s="13" t="e">
        <f>VLOOKUP(J4094,'[1]Nhân viên'!$E$20:$F$41,2,0)</f>
        <v>#REF!</v>
      </c>
    </row>
    <row r="4095" spans="1:18" hidden="1">
      <c r="A4095" s="11">
        <v>4097</v>
      </c>
      <c r="B4095" s="11">
        <f t="shared" si="192"/>
        <v>0</v>
      </c>
      <c r="E4095" s="13" t="e">
        <f>VLOOKUP(D4095,#REF!,2,0)</f>
        <v>#REF!</v>
      </c>
      <c r="H4095" s="13" t="e">
        <f>VLOOKUP(F4095,#REF!,2,0)</f>
        <v>#REF!</v>
      </c>
      <c r="I4095" s="13" t="str">
        <f>VLOOKUP(F4095,'[1]Khách hàng'!$A$4:$F$2144,3,0)</f>
        <v>Số 1 đường số 17A, Khu phố 11, Phường Bình Trị Đông B, Quận Bình Tân, TP.HCM.</v>
      </c>
      <c r="J4095" s="13" t="e">
        <f>VLOOKUP(F4095,#REF!,5,0)</f>
        <v>#REF!</v>
      </c>
      <c r="M4095" s="13" t="e">
        <f>VLOOKUP(K4095,#REF!,2,0)</f>
        <v>#REF!</v>
      </c>
      <c r="N4095" s="17" t="e">
        <f>VLOOKUP(K4095,#REF!,6,0)</f>
        <v>#REF!</v>
      </c>
      <c r="O4095" s="17" t="e">
        <f t="shared" si="193"/>
        <v>#REF!</v>
      </c>
      <c r="P4095" s="22">
        <v>0.08</v>
      </c>
      <c r="Q4095" s="17" t="e">
        <f t="shared" si="194"/>
        <v>#REF!</v>
      </c>
      <c r="R4095" s="13" t="e">
        <f>VLOOKUP(J4095,'[1]Nhân viên'!$E$20:$F$41,2,0)</f>
        <v>#REF!</v>
      </c>
    </row>
    <row r="4096" spans="1:18" hidden="1">
      <c r="A4096" s="11">
        <v>4098</v>
      </c>
      <c r="B4096" s="11">
        <f t="shared" si="192"/>
        <v>0</v>
      </c>
      <c r="E4096" s="13" t="e">
        <f>VLOOKUP(D4096,#REF!,2,0)</f>
        <v>#REF!</v>
      </c>
      <c r="H4096" s="13" t="e">
        <f>VLOOKUP(F4096,#REF!,2,0)</f>
        <v>#REF!</v>
      </c>
      <c r="I4096" s="13" t="str">
        <f>VLOOKUP(F4096,'[1]Khách hàng'!$A$4:$F$2144,3,0)</f>
        <v>Số 1 đường số 17A, Khu phố 11, Phường Bình Trị Đông B, Quận Bình Tân, TP.HCM.</v>
      </c>
      <c r="J4096" s="13" t="e">
        <f>VLOOKUP(F4096,#REF!,5,0)</f>
        <v>#REF!</v>
      </c>
      <c r="M4096" s="13" t="e">
        <f>VLOOKUP(K4096,#REF!,2,0)</f>
        <v>#REF!</v>
      </c>
      <c r="N4096" s="17" t="e">
        <f>VLOOKUP(K4096,#REF!,6,0)</f>
        <v>#REF!</v>
      </c>
      <c r="O4096" s="17" t="e">
        <f t="shared" si="193"/>
        <v>#REF!</v>
      </c>
      <c r="P4096" s="22">
        <v>0.08</v>
      </c>
      <c r="Q4096" s="17" t="e">
        <f t="shared" si="194"/>
        <v>#REF!</v>
      </c>
      <c r="R4096" s="13" t="e">
        <f>VLOOKUP(J4096,'[1]Nhân viên'!$E$20:$F$41,2,0)</f>
        <v>#REF!</v>
      </c>
    </row>
    <row r="4097" spans="1:18" hidden="1">
      <c r="A4097" s="11">
        <v>4099</v>
      </c>
      <c r="B4097" s="11">
        <f t="shared" si="192"/>
        <v>0</v>
      </c>
      <c r="E4097" s="13" t="e">
        <f>VLOOKUP(D4097,#REF!,2,0)</f>
        <v>#REF!</v>
      </c>
      <c r="H4097" s="13" t="e">
        <f>VLOOKUP(F4097,#REF!,2,0)</f>
        <v>#REF!</v>
      </c>
      <c r="I4097" s="13" t="str">
        <f>VLOOKUP(F4097,'[1]Khách hàng'!$A$4:$F$2144,3,0)</f>
        <v>Số 1 đường số 17A, Khu phố 11, Phường Bình Trị Đông B, Quận Bình Tân, TP.HCM.</v>
      </c>
      <c r="J4097" s="13" t="e">
        <f>VLOOKUP(F4097,#REF!,5,0)</f>
        <v>#REF!</v>
      </c>
      <c r="M4097" s="13" t="e">
        <f>VLOOKUP(K4097,#REF!,2,0)</f>
        <v>#REF!</v>
      </c>
      <c r="N4097" s="17" t="e">
        <f>VLOOKUP(K4097,#REF!,6,0)</f>
        <v>#REF!</v>
      </c>
      <c r="O4097" s="17" t="e">
        <f t="shared" si="193"/>
        <v>#REF!</v>
      </c>
      <c r="P4097" s="22">
        <v>0.08</v>
      </c>
      <c r="Q4097" s="17" t="e">
        <f t="shared" si="194"/>
        <v>#REF!</v>
      </c>
      <c r="R4097" s="13" t="e">
        <f>VLOOKUP(J4097,'[1]Nhân viên'!$E$20:$F$41,2,0)</f>
        <v>#REF!</v>
      </c>
    </row>
    <row r="4098" spans="1:18" hidden="1">
      <c r="A4098" s="11">
        <v>4100</v>
      </c>
      <c r="B4098" s="11">
        <f t="shared" si="192"/>
        <v>0</v>
      </c>
      <c r="E4098" s="13" t="e">
        <f>VLOOKUP(D4098,#REF!,2,0)</f>
        <v>#REF!</v>
      </c>
      <c r="H4098" s="13" t="e">
        <f>VLOOKUP(F4098,#REF!,2,0)</f>
        <v>#REF!</v>
      </c>
      <c r="I4098" s="13" t="str">
        <f>VLOOKUP(F4098,'[1]Khách hàng'!$A$4:$F$2144,3,0)</f>
        <v>Số 1 đường số 17A, Khu phố 11, Phường Bình Trị Đông B, Quận Bình Tân, TP.HCM.</v>
      </c>
      <c r="J4098" s="13" t="e">
        <f>VLOOKUP(F4098,#REF!,5,0)</f>
        <v>#REF!</v>
      </c>
      <c r="M4098" s="13" t="e">
        <f>VLOOKUP(K4098,#REF!,2,0)</f>
        <v>#REF!</v>
      </c>
      <c r="N4098" s="17" t="e">
        <f>VLOOKUP(K4098,#REF!,6,0)</f>
        <v>#REF!</v>
      </c>
      <c r="O4098" s="17" t="e">
        <f t="shared" si="193"/>
        <v>#REF!</v>
      </c>
      <c r="P4098" s="22">
        <v>0.08</v>
      </c>
      <c r="Q4098" s="17" t="e">
        <f t="shared" si="194"/>
        <v>#REF!</v>
      </c>
      <c r="R4098" s="13" t="e">
        <f>VLOOKUP(J4098,'[1]Nhân viên'!$E$20:$F$41,2,0)</f>
        <v>#REF!</v>
      </c>
    </row>
    <row r="4099" spans="1:18" hidden="1">
      <c r="A4099" s="11">
        <v>4101</v>
      </c>
      <c r="B4099" s="11">
        <f t="shared" si="192"/>
        <v>0</v>
      </c>
      <c r="E4099" s="13" t="e">
        <f>VLOOKUP(D4099,#REF!,2,0)</f>
        <v>#REF!</v>
      </c>
      <c r="H4099" s="13" t="e">
        <f>VLOOKUP(F4099,#REF!,2,0)</f>
        <v>#REF!</v>
      </c>
      <c r="I4099" s="13" t="str">
        <f>VLOOKUP(F4099,'[1]Khách hàng'!$A$4:$F$2144,3,0)</f>
        <v>Số 1 đường số 17A, Khu phố 11, Phường Bình Trị Đông B, Quận Bình Tân, TP.HCM.</v>
      </c>
      <c r="J4099" s="13" t="e">
        <f>VLOOKUP(F4099,#REF!,5,0)</f>
        <v>#REF!</v>
      </c>
      <c r="M4099" s="13" t="e">
        <f>VLOOKUP(K4099,#REF!,2,0)</f>
        <v>#REF!</v>
      </c>
      <c r="N4099" s="17" t="e">
        <f>VLOOKUP(K4099,#REF!,6,0)</f>
        <v>#REF!</v>
      </c>
      <c r="O4099" s="17" t="e">
        <f t="shared" si="193"/>
        <v>#REF!</v>
      </c>
      <c r="P4099" s="22">
        <v>0.08</v>
      </c>
      <c r="Q4099" s="17" t="e">
        <f t="shared" si="194"/>
        <v>#REF!</v>
      </c>
      <c r="R4099" s="13" t="e">
        <f>VLOOKUP(J4099,'[1]Nhân viên'!$E$20:$F$41,2,0)</f>
        <v>#REF!</v>
      </c>
    </row>
    <row r="4100" spans="1:18" hidden="1">
      <c r="A4100" s="11">
        <v>4102</v>
      </c>
      <c r="B4100" s="11">
        <f t="shared" si="192"/>
        <v>0</v>
      </c>
      <c r="E4100" s="13" t="e">
        <f>VLOOKUP(D4100,#REF!,2,0)</f>
        <v>#REF!</v>
      </c>
      <c r="H4100" s="13" t="e">
        <f>VLOOKUP(F4100,#REF!,2,0)</f>
        <v>#REF!</v>
      </c>
      <c r="I4100" s="13" t="str">
        <f>VLOOKUP(F4100,'[1]Khách hàng'!$A$4:$F$2144,3,0)</f>
        <v>Số 1 đường số 17A, Khu phố 11, Phường Bình Trị Đông B, Quận Bình Tân, TP.HCM.</v>
      </c>
      <c r="J4100" s="13" t="e">
        <f>VLOOKUP(F4100,#REF!,5,0)</f>
        <v>#REF!</v>
      </c>
      <c r="M4100" s="13" t="e">
        <f>VLOOKUP(K4100,#REF!,2,0)</f>
        <v>#REF!</v>
      </c>
      <c r="N4100" s="17" t="e">
        <f>VLOOKUP(K4100,#REF!,6,0)</f>
        <v>#REF!</v>
      </c>
      <c r="O4100" s="17" t="e">
        <f t="shared" si="193"/>
        <v>#REF!</v>
      </c>
      <c r="P4100" s="22">
        <v>0.08</v>
      </c>
      <c r="Q4100" s="17" t="e">
        <f t="shared" si="194"/>
        <v>#REF!</v>
      </c>
      <c r="R4100" s="13" t="e">
        <f>VLOOKUP(J4100,'[1]Nhân viên'!$E$20:$F$41,2,0)</f>
        <v>#REF!</v>
      </c>
    </row>
    <row r="4101" spans="1:18" hidden="1">
      <c r="A4101" s="11">
        <v>4103</v>
      </c>
      <c r="B4101" s="11">
        <f t="shared" si="192"/>
        <v>0</v>
      </c>
      <c r="E4101" s="13" t="e">
        <f>VLOOKUP(D4101,#REF!,2,0)</f>
        <v>#REF!</v>
      </c>
      <c r="H4101" s="13" t="e">
        <f>VLOOKUP(F4101,#REF!,2,0)</f>
        <v>#REF!</v>
      </c>
      <c r="I4101" s="13" t="str">
        <f>VLOOKUP(F4101,'[1]Khách hàng'!$A$4:$F$2144,3,0)</f>
        <v>Số 1 đường số 17A, Khu phố 11, Phường Bình Trị Đông B, Quận Bình Tân, TP.HCM.</v>
      </c>
      <c r="J4101" s="13" t="e">
        <f>VLOOKUP(F4101,#REF!,5,0)</f>
        <v>#REF!</v>
      </c>
      <c r="M4101" s="13" t="e">
        <f>VLOOKUP(K4101,#REF!,2,0)</f>
        <v>#REF!</v>
      </c>
      <c r="N4101" s="17" t="e">
        <f>VLOOKUP(K4101,#REF!,6,0)</f>
        <v>#REF!</v>
      </c>
      <c r="O4101" s="17" t="e">
        <f t="shared" si="193"/>
        <v>#REF!</v>
      </c>
      <c r="P4101" s="22">
        <v>0.08</v>
      </c>
      <c r="Q4101" s="17" t="e">
        <f t="shared" si="194"/>
        <v>#REF!</v>
      </c>
      <c r="R4101" s="13" t="e">
        <f>VLOOKUP(J4101,'[1]Nhân viên'!$E$20:$F$41,2,0)</f>
        <v>#REF!</v>
      </c>
    </row>
    <row r="4102" spans="1:18" hidden="1">
      <c r="A4102" s="11">
        <v>4104</v>
      </c>
      <c r="B4102" s="11">
        <f t="shared" si="192"/>
        <v>0</v>
      </c>
      <c r="E4102" s="13" t="e">
        <f>VLOOKUP(D4102,#REF!,2,0)</f>
        <v>#REF!</v>
      </c>
      <c r="H4102" s="13" t="e">
        <f>VLOOKUP(F4102,#REF!,2,0)</f>
        <v>#REF!</v>
      </c>
      <c r="I4102" s="13" t="str">
        <f>VLOOKUP(F4102,'[1]Khách hàng'!$A$4:$F$2144,3,0)</f>
        <v>Số 1 đường số 17A, Khu phố 11, Phường Bình Trị Đông B, Quận Bình Tân, TP.HCM.</v>
      </c>
      <c r="J4102" s="13" t="e">
        <f>VLOOKUP(F4102,#REF!,5,0)</f>
        <v>#REF!</v>
      </c>
      <c r="M4102" s="13" t="e">
        <f>VLOOKUP(K4102,#REF!,2,0)</f>
        <v>#REF!</v>
      </c>
      <c r="N4102" s="17" t="e">
        <f>VLOOKUP(K4102,#REF!,6,0)</f>
        <v>#REF!</v>
      </c>
      <c r="O4102" s="17" t="e">
        <f t="shared" si="193"/>
        <v>#REF!</v>
      </c>
      <c r="P4102" s="22">
        <v>0.08</v>
      </c>
      <c r="Q4102" s="17" t="e">
        <f t="shared" si="194"/>
        <v>#REF!</v>
      </c>
      <c r="R4102" s="13" t="e">
        <f>VLOOKUP(J4102,'[1]Nhân viên'!$E$20:$F$41,2,0)</f>
        <v>#REF!</v>
      </c>
    </row>
    <row r="4103" spans="1:18" hidden="1">
      <c r="A4103" s="11">
        <v>4105</v>
      </c>
      <c r="B4103" s="11">
        <f t="shared" si="192"/>
        <v>0</v>
      </c>
      <c r="E4103" s="13" t="e">
        <f>VLOOKUP(D4103,#REF!,2,0)</f>
        <v>#REF!</v>
      </c>
      <c r="H4103" s="13" t="e">
        <f>VLOOKUP(F4103,#REF!,2,0)</f>
        <v>#REF!</v>
      </c>
      <c r="I4103" s="13" t="str">
        <f>VLOOKUP(F4103,'[1]Khách hàng'!$A$4:$F$2144,3,0)</f>
        <v>Số 1 đường số 17A, Khu phố 11, Phường Bình Trị Đông B, Quận Bình Tân, TP.HCM.</v>
      </c>
      <c r="J4103" s="13" t="e">
        <f>VLOOKUP(F4103,#REF!,5,0)</f>
        <v>#REF!</v>
      </c>
      <c r="M4103" s="13" t="e">
        <f>VLOOKUP(K4103,#REF!,2,0)</f>
        <v>#REF!</v>
      </c>
      <c r="N4103" s="17" t="e">
        <f>VLOOKUP(K4103,#REF!,6,0)</f>
        <v>#REF!</v>
      </c>
      <c r="O4103" s="17" t="e">
        <f t="shared" si="193"/>
        <v>#REF!</v>
      </c>
      <c r="P4103" s="22">
        <v>0.08</v>
      </c>
      <c r="Q4103" s="17" t="e">
        <f t="shared" si="194"/>
        <v>#REF!</v>
      </c>
      <c r="R4103" s="13" t="e">
        <f>VLOOKUP(J4103,'[1]Nhân viên'!$E$20:$F$41,2,0)</f>
        <v>#REF!</v>
      </c>
    </row>
    <row r="4104" spans="1:18" hidden="1">
      <c r="A4104" s="11">
        <v>4106</v>
      </c>
      <c r="B4104" s="11">
        <f t="shared" si="192"/>
        <v>0</v>
      </c>
      <c r="E4104" s="13" t="e">
        <f>VLOOKUP(D4104,#REF!,2,0)</f>
        <v>#REF!</v>
      </c>
      <c r="H4104" s="13" t="e">
        <f>VLOOKUP(F4104,#REF!,2,0)</f>
        <v>#REF!</v>
      </c>
      <c r="I4104" s="13" t="str">
        <f>VLOOKUP(F4104,'[1]Khách hàng'!$A$4:$F$2144,3,0)</f>
        <v>Số 1 đường số 17A, Khu phố 11, Phường Bình Trị Đông B, Quận Bình Tân, TP.HCM.</v>
      </c>
      <c r="J4104" s="13" t="e">
        <f>VLOOKUP(F4104,#REF!,5,0)</f>
        <v>#REF!</v>
      </c>
      <c r="M4104" s="13" t="e">
        <f>VLOOKUP(K4104,#REF!,2,0)</f>
        <v>#REF!</v>
      </c>
      <c r="N4104" s="17" t="e">
        <f>VLOOKUP(K4104,#REF!,6,0)</f>
        <v>#REF!</v>
      </c>
      <c r="O4104" s="17" t="e">
        <f t="shared" si="193"/>
        <v>#REF!</v>
      </c>
      <c r="P4104" s="22">
        <v>0.08</v>
      </c>
      <c r="Q4104" s="17" t="e">
        <f t="shared" si="194"/>
        <v>#REF!</v>
      </c>
      <c r="R4104" s="13" t="e">
        <f>VLOOKUP(J4104,'[1]Nhân viên'!$E$20:$F$41,2,0)</f>
        <v>#REF!</v>
      </c>
    </row>
    <row r="4105" spans="1:18" hidden="1">
      <c r="A4105" s="11">
        <v>4107</v>
      </c>
      <c r="B4105" s="11">
        <f t="shared" si="192"/>
        <v>0</v>
      </c>
      <c r="E4105" s="13" t="e">
        <f>VLOOKUP(D4105,#REF!,2,0)</f>
        <v>#REF!</v>
      </c>
      <c r="H4105" s="13" t="e">
        <f>VLOOKUP(F4105,#REF!,2,0)</f>
        <v>#REF!</v>
      </c>
      <c r="I4105" s="13" t="str">
        <f>VLOOKUP(F4105,'[1]Khách hàng'!$A$4:$F$2144,3,0)</f>
        <v>Số 1 đường số 17A, Khu phố 11, Phường Bình Trị Đông B, Quận Bình Tân, TP.HCM.</v>
      </c>
      <c r="J4105" s="13" t="e">
        <f>VLOOKUP(F4105,#REF!,5,0)</f>
        <v>#REF!</v>
      </c>
      <c r="M4105" s="13" t="e">
        <f>VLOOKUP(K4105,#REF!,2,0)</f>
        <v>#REF!</v>
      </c>
      <c r="N4105" s="17" t="e">
        <f>VLOOKUP(K4105,#REF!,6,0)</f>
        <v>#REF!</v>
      </c>
      <c r="O4105" s="17" t="e">
        <f t="shared" si="193"/>
        <v>#REF!</v>
      </c>
      <c r="P4105" s="22">
        <v>0.08</v>
      </c>
      <c r="Q4105" s="17" t="e">
        <f t="shared" si="194"/>
        <v>#REF!</v>
      </c>
      <c r="R4105" s="13" t="e">
        <f>VLOOKUP(J4105,'[1]Nhân viên'!$E$20:$F$41,2,0)</f>
        <v>#REF!</v>
      </c>
    </row>
    <row r="4106" spans="1:18" hidden="1">
      <c r="A4106" s="11">
        <v>4108</v>
      </c>
      <c r="B4106" s="11">
        <f t="shared" si="192"/>
        <v>0</v>
      </c>
      <c r="E4106" s="13" t="e">
        <f>VLOOKUP(D4106,#REF!,2,0)</f>
        <v>#REF!</v>
      </c>
      <c r="H4106" s="13" t="e">
        <f>VLOOKUP(F4106,#REF!,2,0)</f>
        <v>#REF!</v>
      </c>
      <c r="I4106" s="13" t="str">
        <f>VLOOKUP(F4106,'[1]Khách hàng'!$A$4:$F$2144,3,0)</f>
        <v>Số 1 đường số 17A, Khu phố 11, Phường Bình Trị Đông B, Quận Bình Tân, TP.HCM.</v>
      </c>
      <c r="J4106" s="13" t="e">
        <f>VLOOKUP(F4106,#REF!,5,0)</f>
        <v>#REF!</v>
      </c>
      <c r="M4106" s="13" t="e">
        <f>VLOOKUP(K4106,#REF!,2,0)</f>
        <v>#REF!</v>
      </c>
      <c r="N4106" s="17" t="e">
        <f>VLOOKUP(K4106,#REF!,6,0)</f>
        <v>#REF!</v>
      </c>
      <c r="O4106" s="17" t="e">
        <f t="shared" si="193"/>
        <v>#REF!</v>
      </c>
      <c r="P4106" s="22">
        <v>0.08</v>
      </c>
      <c r="Q4106" s="17" t="e">
        <f t="shared" si="194"/>
        <v>#REF!</v>
      </c>
      <c r="R4106" s="13" t="e">
        <f>VLOOKUP(J4106,'[1]Nhân viên'!$E$20:$F$41,2,0)</f>
        <v>#REF!</v>
      </c>
    </row>
    <row r="4107" spans="1:18" hidden="1">
      <c r="A4107" s="11">
        <v>4109</v>
      </c>
      <c r="B4107" s="11">
        <f t="shared" si="192"/>
        <v>0</v>
      </c>
      <c r="E4107" s="13" t="e">
        <f>VLOOKUP(D4107,#REF!,2,0)</f>
        <v>#REF!</v>
      </c>
      <c r="H4107" s="13" t="e">
        <f>VLOOKUP(F4107,#REF!,2,0)</f>
        <v>#REF!</v>
      </c>
      <c r="I4107" s="13" t="str">
        <f>VLOOKUP(F4107,'[1]Khách hàng'!$A$4:$F$2144,3,0)</f>
        <v>Số 1 đường số 17A, Khu phố 11, Phường Bình Trị Đông B, Quận Bình Tân, TP.HCM.</v>
      </c>
      <c r="J4107" s="13" t="e">
        <f>VLOOKUP(F4107,#REF!,5,0)</f>
        <v>#REF!</v>
      </c>
      <c r="M4107" s="13" t="e">
        <f>VLOOKUP(K4107,#REF!,2,0)</f>
        <v>#REF!</v>
      </c>
      <c r="N4107" s="17" t="e">
        <f>VLOOKUP(K4107,#REF!,6,0)</f>
        <v>#REF!</v>
      </c>
      <c r="O4107" s="17" t="e">
        <f t="shared" si="193"/>
        <v>#REF!</v>
      </c>
      <c r="P4107" s="22">
        <v>0.08</v>
      </c>
      <c r="Q4107" s="17" t="e">
        <f t="shared" si="194"/>
        <v>#REF!</v>
      </c>
      <c r="R4107" s="13" t="e">
        <f>VLOOKUP(J4107,'[1]Nhân viên'!$E$20:$F$41,2,0)</f>
        <v>#REF!</v>
      </c>
    </row>
    <row r="4108" spans="1:18" hidden="1">
      <c r="A4108" s="11">
        <v>4110</v>
      </c>
      <c r="B4108" s="11">
        <f t="shared" si="192"/>
        <v>0</v>
      </c>
      <c r="E4108" s="13" t="e">
        <f>VLOOKUP(D4108,#REF!,2,0)</f>
        <v>#REF!</v>
      </c>
      <c r="H4108" s="13" t="e">
        <f>VLOOKUP(F4108,#REF!,2,0)</f>
        <v>#REF!</v>
      </c>
      <c r="I4108" s="13" t="str">
        <f>VLOOKUP(F4108,'[1]Khách hàng'!$A$4:$F$2144,3,0)</f>
        <v>Số 1 đường số 17A, Khu phố 11, Phường Bình Trị Đông B, Quận Bình Tân, TP.HCM.</v>
      </c>
      <c r="J4108" s="13" t="e">
        <f>VLOOKUP(F4108,#REF!,5,0)</f>
        <v>#REF!</v>
      </c>
      <c r="M4108" s="13" t="e">
        <f>VLOOKUP(K4108,#REF!,2,0)</f>
        <v>#REF!</v>
      </c>
      <c r="N4108" s="17" t="e">
        <f>VLOOKUP(K4108,#REF!,6,0)</f>
        <v>#REF!</v>
      </c>
      <c r="O4108" s="17" t="e">
        <f t="shared" si="193"/>
        <v>#REF!</v>
      </c>
      <c r="P4108" s="22">
        <v>0.08</v>
      </c>
      <c r="Q4108" s="17" t="e">
        <f t="shared" si="194"/>
        <v>#REF!</v>
      </c>
      <c r="R4108" s="13" t="e">
        <f>VLOOKUP(J4108,'[1]Nhân viên'!$E$20:$F$41,2,0)</f>
        <v>#REF!</v>
      </c>
    </row>
    <row r="4109" spans="1:18" hidden="1">
      <c r="A4109" s="11">
        <v>4111</v>
      </c>
      <c r="B4109" s="11">
        <f t="shared" si="192"/>
        <v>0</v>
      </c>
      <c r="E4109" s="13" t="e">
        <f>VLOOKUP(D4109,#REF!,2,0)</f>
        <v>#REF!</v>
      </c>
      <c r="H4109" s="13" t="e">
        <f>VLOOKUP(F4109,#REF!,2,0)</f>
        <v>#REF!</v>
      </c>
      <c r="I4109" s="13" t="str">
        <f>VLOOKUP(F4109,'[1]Khách hàng'!$A$4:$F$2144,3,0)</f>
        <v>Số 1 đường số 17A, Khu phố 11, Phường Bình Trị Đông B, Quận Bình Tân, TP.HCM.</v>
      </c>
      <c r="J4109" s="13" t="e">
        <f>VLOOKUP(F4109,#REF!,5,0)</f>
        <v>#REF!</v>
      </c>
      <c r="M4109" s="13" t="e">
        <f>VLOOKUP(K4109,#REF!,2,0)</f>
        <v>#REF!</v>
      </c>
      <c r="N4109" s="17" t="e">
        <f>VLOOKUP(K4109,#REF!,6,0)</f>
        <v>#REF!</v>
      </c>
      <c r="O4109" s="17" t="e">
        <f t="shared" si="193"/>
        <v>#REF!</v>
      </c>
      <c r="P4109" s="22">
        <v>0.08</v>
      </c>
      <c r="Q4109" s="17" t="e">
        <f t="shared" si="194"/>
        <v>#REF!</v>
      </c>
      <c r="R4109" s="13" t="e">
        <f>VLOOKUP(J4109,'[1]Nhân viên'!$E$20:$F$41,2,0)</f>
        <v>#REF!</v>
      </c>
    </row>
    <row r="4110" spans="1:18" hidden="1">
      <c r="A4110" s="11">
        <v>4112</v>
      </c>
      <c r="B4110" s="11">
        <f t="shared" si="192"/>
        <v>0</v>
      </c>
      <c r="E4110" s="13" t="e">
        <f>VLOOKUP(D4110,#REF!,2,0)</f>
        <v>#REF!</v>
      </c>
      <c r="H4110" s="13" t="e">
        <f>VLOOKUP(F4110,#REF!,2,0)</f>
        <v>#REF!</v>
      </c>
      <c r="I4110" s="13" t="str">
        <f>VLOOKUP(F4110,'[1]Khách hàng'!$A$4:$F$2144,3,0)</f>
        <v>Số 1 đường số 17A, Khu phố 11, Phường Bình Trị Đông B, Quận Bình Tân, TP.HCM.</v>
      </c>
      <c r="J4110" s="13" t="e">
        <f>VLOOKUP(F4110,#REF!,5,0)</f>
        <v>#REF!</v>
      </c>
      <c r="M4110" s="13" t="e">
        <f>VLOOKUP(K4110,#REF!,2,0)</f>
        <v>#REF!</v>
      </c>
      <c r="N4110" s="17" t="e">
        <f>VLOOKUP(K4110,#REF!,6,0)</f>
        <v>#REF!</v>
      </c>
      <c r="O4110" s="17" t="e">
        <f t="shared" si="193"/>
        <v>#REF!</v>
      </c>
      <c r="P4110" s="22">
        <v>0.08</v>
      </c>
      <c r="Q4110" s="17" t="e">
        <f t="shared" si="194"/>
        <v>#REF!</v>
      </c>
      <c r="R4110" s="13" t="e">
        <f>VLOOKUP(J4110,'[1]Nhân viên'!$E$20:$F$41,2,0)</f>
        <v>#REF!</v>
      </c>
    </row>
    <row r="4111" spans="1:18" hidden="1">
      <c r="A4111" s="11">
        <v>4113</v>
      </c>
      <c r="B4111" s="11">
        <f t="shared" si="192"/>
        <v>0</v>
      </c>
      <c r="E4111" s="13" t="e">
        <f>VLOOKUP(D4111,#REF!,2,0)</f>
        <v>#REF!</v>
      </c>
      <c r="H4111" s="13" t="e">
        <f>VLOOKUP(F4111,#REF!,2,0)</f>
        <v>#REF!</v>
      </c>
      <c r="I4111" s="13" t="str">
        <f>VLOOKUP(F4111,'[1]Khách hàng'!$A$4:$F$2144,3,0)</f>
        <v>Số 1 đường số 17A, Khu phố 11, Phường Bình Trị Đông B, Quận Bình Tân, TP.HCM.</v>
      </c>
      <c r="J4111" s="13" t="e">
        <f>VLOOKUP(F4111,#REF!,5,0)</f>
        <v>#REF!</v>
      </c>
      <c r="M4111" s="13" t="e">
        <f>VLOOKUP(K4111,#REF!,2,0)</f>
        <v>#REF!</v>
      </c>
      <c r="N4111" s="17" t="e">
        <f>VLOOKUP(K4111,#REF!,6,0)</f>
        <v>#REF!</v>
      </c>
      <c r="O4111" s="17" t="e">
        <f t="shared" si="193"/>
        <v>#REF!</v>
      </c>
      <c r="P4111" s="22">
        <v>0.08</v>
      </c>
      <c r="Q4111" s="17" t="e">
        <f t="shared" si="194"/>
        <v>#REF!</v>
      </c>
      <c r="R4111" s="13" t="e">
        <f>VLOOKUP(J4111,'[1]Nhân viên'!$E$20:$F$41,2,0)</f>
        <v>#REF!</v>
      </c>
    </row>
    <row r="4112" spans="1:18" hidden="1">
      <c r="A4112" s="11">
        <v>4114</v>
      </c>
      <c r="B4112" s="11">
        <f t="shared" si="192"/>
        <v>0</v>
      </c>
      <c r="E4112" s="13" t="e">
        <f>VLOOKUP(D4112,#REF!,2,0)</f>
        <v>#REF!</v>
      </c>
      <c r="H4112" s="13" t="e">
        <f>VLOOKUP(F4112,#REF!,2,0)</f>
        <v>#REF!</v>
      </c>
      <c r="I4112" s="13" t="str">
        <f>VLOOKUP(F4112,'[1]Khách hàng'!$A$4:$F$2144,3,0)</f>
        <v>Số 1 đường số 17A, Khu phố 11, Phường Bình Trị Đông B, Quận Bình Tân, TP.HCM.</v>
      </c>
      <c r="J4112" s="13" t="e">
        <f>VLOOKUP(F4112,#REF!,5,0)</f>
        <v>#REF!</v>
      </c>
      <c r="M4112" s="13" t="e">
        <f>VLOOKUP(K4112,#REF!,2,0)</f>
        <v>#REF!</v>
      </c>
      <c r="N4112" s="17" t="e">
        <f>VLOOKUP(K4112,#REF!,6,0)</f>
        <v>#REF!</v>
      </c>
      <c r="O4112" s="17" t="e">
        <f t="shared" si="193"/>
        <v>#REF!</v>
      </c>
      <c r="P4112" s="22">
        <v>0.08</v>
      </c>
      <c r="Q4112" s="17" t="e">
        <f t="shared" si="194"/>
        <v>#REF!</v>
      </c>
      <c r="R4112" s="13" t="e">
        <f>VLOOKUP(J4112,'[1]Nhân viên'!$E$20:$F$41,2,0)</f>
        <v>#REF!</v>
      </c>
    </row>
    <row r="4113" spans="1:18" hidden="1">
      <c r="A4113" s="11">
        <v>4115</v>
      </c>
      <c r="B4113" s="11">
        <f t="shared" si="192"/>
        <v>0</v>
      </c>
      <c r="E4113" s="13" t="e">
        <f>VLOOKUP(D4113,#REF!,2,0)</f>
        <v>#REF!</v>
      </c>
      <c r="H4113" s="13" t="e">
        <f>VLOOKUP(F4113,#REF!,2,0)</f>
        <v>#REF!</v>
      </c>
      <c r="I4113" s="13" t="str">
        <f>VLOOKUP(F4113,'[1]Khách hàng'!$A$4:$F$2144,3,0)</f>
        <v>Số 1 đường số 17A, Khu phố 11, Phường Bình Trị Đông B, Quận Bình Tân, TP.HCM.</v>
      </c>
      <c r="J4113" s="13" t="e">
        <f>VLOOKUP(F4113,#REF!,5,0)</f>
        <v>#REF!</v>
      </c>
      <c r="M4113" s="13" t="e">
        <f>VLOOKUP(K4113,#REF!,2,0)</f>
        <v>#REF!</v>
      </c>
      <c r="N4113" s="17" t="e">
        <f>VLOOKUP(K4113,#REF!,6,0)</f>
        <v>#REF!</v>
      </c>
      <c r="O4113" s="17" t="e">
        <f t="shared" si="193"/>
        <v>#REF!</v>
      </c>
      <c r="P4113" s="22">
        <v>0.08</v>
      </c>
      <c r="Q4113" s="17" t="e">
        <f t="shared" si="194"/>
        <v>#REF!</v>
      </c>
      <c r="R4113" s="13" t="e">
        <f>VLOOKUP(J4113,'[1]Nhân viên'!$E$20:$F$41,2,0)</f>
        <v>#REF!</v>
      </c>
    </row>
    <row r="4114" spans="1:18" hidden="1">
      <c r="A4114" s="11">
        <v>4116</v>
      </c>
      <c r="B4114" s="11">
        <f t="shared" si="192"/>
        <v>0</v>
      </c>
      <c r="E4114" s="13" t="e">
        <f>VLOOKUP(D4114,#REF!,2,0)</f>
        <v>#REF!</v>
      </c>
      <c r="H4114" s="13" t="e">
        <f>VLOOKUP(F4114,#REF!,2,0)</f>
        <v>#REF!</v>
      </c>
      <c r="I4114" s="13" t="str">
        <f>VLOOKUP(F4114,'[1]Khách hàng'!$A$4:$F$2144,3,0)</f>
        <v>Số 1 đường số 17A, Khu phố 11, Phường Bình Trị Đông B, Quận Bình Tân, TP.HCM.</v>
      </c>
      <c r="J4114" s="13" t="e">
        <f>VLOOKUP(F4114,#REF!,5,0)</f>
        <v>#REF!</v>
      </c>
      <c r="M4114" s="13" t="e">
        <f>VLOOKUP(K4114,#REF!,2,0)</f>
        <v>#REF!</v>
      </c>
      <c r="N4114" s="17" t="e">
        <f>VLOOKUP(K4114,#REF!,6,0)</f>
        <v>#REF!</v>
      </c>
      <c r="O4114" s="17" t="e">
        <f t="shared" si="193"/>
        <v>#REF!</v>
      </c>
      <c r="P4114" s="22">
        <v>0.08</v>
      </c>
      <c r="Q4114" s="17" t="e">
        <f t="shared" si="194"/>
        <v>#REF!</v>
      </c>
      <c r="R4114" s="13" t="e">
        <f>VLOOKUP(J4114,'[1]Nhân viên'!$E$20:$F$41,2,0)</f>
        <v>#REF!</v>
      </c>
    </row>
    <row r="4115" spans="1:18" hidden="1">
      <c r="A4115" s="11">
        <v>4117</v>
      </c>
      <c r="B4115" s="11">
        <f t="shared" si="192"/>
        <v>0</v>
      </c>
      <c r="E4115" s="13" t="e">
        <f>VLOOKUP(D4115,#REF!,2,0)</f>
        <v>#REF!</v>
      </c>
      <c r="H4115" s="13" t="e">
        <f>VLOOKUP(F4115,#REF!,2,0)</f>
        <v>#REF!</v>
      </c>
      <c r="I4115" s="13" t="str">
        <f>VLOOKUP(F4115,'[1]Khách hàng'!$A$4:$F$2144,3,0)</f>
        <v>Số 1 đường số 17A, Khu phố 11, Phường Bình Trị Đông B, Quận Bình Tân, TP.HCM.</v>
      </c>
      <c r="J4115" s="13" t="e">
        <f>VLOOKUP(F4115,#REF!,5,0)</f>
        <v>#REF!</v>
      </c>
      <c r="M4115" s="13" t="e">
        <f>VLOOKUP(K4115,#REF!,2,0)</f>
        <v>#REF!</v>
      </c>
      <c r="N4115" s="17" t="e">
        <f>VLOOKUP(K4115,#REF!,6,0)</f>
        <v>#REF!</v>
      </c>
      <c r="O4115" s="17" t="e">
        <f t="shared" si="193"/>
        <v>#REF!</v>
      </c>
      <c r="P4115" s="22">
        <v>0.08</v>
      </c>
      <c r="Q4115" s="17" t="e">
        <f t="shared" si="194"/>
        <v>#REF!</v>
      </c>
      <c r="R4115" s="13" t="e">
        <f>VLOOKUP(J4115,'[1]Nhân viên'!$E$20:$F$41,2,0)</f>
        <v>#REF!</v>
      </c>
    </row>
    <row r="4116" spans="1:18" hidden="1">
      <c r="A4116" s="11">
        <v>4118</v>
      </c>
      <c r="B4116" s="11">
        <f t="shared" si="192"/>
        <v>0</v>
      </c>
      <c r="E4116" s="13" t="e">
        <f>VLOOKUP(D4116,#REF!,2,0)</f>
        <v>#REF!</v>
      </c>
      <c r="H4116" s="13" t="e">
        <f>VLOOKUP(F4116,#REF!,2,0)</f>
        <v>#REF!</v>
      </c>
      <c r="I4116" s="13" t="str">
        <f>VLOOKUP(F4116,'[1]Khách hàng'!$A$4:$F$2144,3,0)</f>
        <v>Số 1 đường số 17A, Khu phố 11, Phường Bình Trị Đông B, Quận Bình Tân, TP.HCM.</v>
      </c>
      <c r="J4116" s="13" t="e">
        <f>VLOOKUP(F4116,#REF!,5,0)</f>
        <v>#REF!</v>
      </c>
      <c r="M4116" s="13" t="e">
        <f>VLOOKUP(K4116,#REF!,2,0)</f>
        <v>#REF!</v>
      </c>
      <c r="N4116" s="17" t="e">
        <f>VLOOKUP(K4116,#REF!,6,0)</f>
        <v>#REF!</v>
      </c>
      <c r="O4116" s="17" t="e">
        <f t="shared" si="193"/>
        <v>#REF!</v>
      </c>
      <c r="P4116" s="22">
        <v>0.08</v>
      </c>
      <c r="Q4116" s="17" t="e">
        <f t="shared" si="194"/>
        <v>#REF!</v>
      </c>
      <c r="R4116" s="13" t="e">
        <f>VLOOKUP(J4116,'[1]Nhân viên'!$E$20:$F$41,2,0)</f>
        <v>#REF!</v>
      </c>
    </row>
    <row r="4117" spans="1:18" hidden="1">
      <c r="A4117" s="11">
        <v>4119</v>
      </c>
      <c r="B4117" s="11">
        <f t="shared" si="192"/>
        <v>0</v>
      </c>
      <c r="E4117" s="13" t="e">
        <f>VLOOKUP(D4117,#REF!,2,0)</f>
        <v>#REF!</v>
      </c>
      <c r="H4117" s="13" t="e">
        <f>VLOOKUP(F4117,#REF!,2,0)</f>
        <v>#REF!</v>
      </c>
      <c r="I4117" s="13" t="str">
        <f>VLOOKUP(F4117,'[1]Khách hàng'!$A$4:$F$2144,3,0)</f>
        <v>Số 1 đường số 17A, Khu phố 11, Phường Bình Trị Đông B, Quận Bình Tân, TP.HCM.</v>
      </c>
      <c r="J4117" s="13" t="e">
        <f>VLOOKUP(F4117,#REF!,5,0)</f>
        <v>#REF!</v>
      </c>
      <c r="M4117" s="13" t="e">
        <f>VLOOKUP(K4117,#REF!,2,0)</f>
        <v>#REF!</v>
      </c>
      <c r="N4117" s="17" t="e">
        <f>VLOOKUP(K4117,#REF!,6,0)</f>
        <v>#REF!</v>
      </c>
      <c r="O4117" s="17" t="e">
        <f t="shared" si="193"/>
        <v>#REF!</v>
      </c>
      <c r="P4117" s="22">
        <v>0.08</v>
      </c>
      <c r="Q4117" s="17" t="e">
        <f t="shared" si="194"/>
        <v>#REF!</v>
      </c>
      <c r="R4117" s="13" t="e">
        <f>VLOOKUP(J4117,'[1]Nhân viên'!$E$20:$F$41,2,0)</f>
        <v>#REF!</v>
      </c>
    </row>
    <row r="4118" spans="1:18" hidden="1">
      <c r="A4118" s="11">
        <v>4120</v>
      </c>
      <c r="B4118" s="11">
        <f t="shared" si="192"/>
        <v>0</v>
      </c>
      <c r="E4118" s="13" t="e">
        <f>VLOOKUP(D4118,#REF!,2,0)</f>
        <v>#REF!</v>
      </c>
      <c r="H4118" s="13" t="e">
        <f>VLOOKUP(F4118,#REF!,2,0)</f>
        <v>#REF!</v>
      </c>
      <c r="I4118" s="13" t="str">
        <f>VLOOKUP(F4118,'[1]Khách hàng'!$A$4:$F$2144,3,0)</f>
        <v>Số 1 đường số 17A, Khu phố 11, Phường Bình Trị Đông B, Quận Bình Tân, TP.HCM.</v>
      </c>
      <c r="J4118" s="13" t="e">
        <f>VLOOKUP(F4118,#REF!,5,0)</f>
        <v>#REF!</v>
      </c>
      <c r="M4118" s="13" t="e">
        <f>VLOOKUP(K4118,#REF!,2,0)</f>
        <v>#REF!</v>
      </c>
      <c r="N4118" s="17" t="e">
        <f>VLOOKUP(K4118,#REF!,6,0)</f>
        <v>#REF!</v>
      </c>
      <c r="O4118" s="17" t="e">
        <f t="shared" si="193"/>
        <v>#REF!</v>
      </c>
      <c r="P4118" s="22">
        <v>0.08</v>
      </c>
      <c r="Q4118" s="17" t="e">
        <f t="shared" si="194"/>
        <v>#REF!</v>
      </c>
      <c r="R4118" s="13" t="e">
        <f>VLOOKUP(J4118,'[1]Nhân viên'!$E$20:$F$41,2,0)</f>
        <v>#REF!</v>
      </c>
    </row>
    <row r="4119" spans="1:18" hidden="1">
      <c r="A4119" s="11">
        <v>4121</v>
      </c>
      <c r="B4119" s="11">
        <f t="shared" si="192"/>
        <v>0</v>
      </c>
      <c r="E4119" s="13" t="e">
        <f>VLOOKUP(D4119,#REF!,2,0)</f>
        <v>#REF!</v>
      </c>
      <c r="H4119" s="13" t="e">
        <f>VLOOKUP(F4119,#REF!,2,0)</f>
        <v>#REF!</v>
      </c>
      <c r="I4119" s="13" t="str">
        <f>VLOOKUP(F4119,'[1]Khách hàng'!$A$4:$F$2144,3,0)</f>
        <v>Số 1 đường số 17A, Khu phố 11, Phường Bình Trị Đông B, Quận Bình Tân, TP.HCM.</v>
      </c>
      <c r="J4119" s="13" t="e">
        <f>VLOOKUP(F4119,#REF!,5,0)</f>
        <v>#REF!</v>
      </c>
      <c r="M4119" s="13" t="e">
        <f>VLOOKUP(K4119,#REF!,2,0)</f>
        <v>#REF!</v>
      </c>
      <c r="N4119" s="17" t="e">
        <f>VLOOKUP(K4119,#REF!,6,0)</f>
        <v>#REF!</v>
      </c>
      <c r="O4119" s="17" t="e">
        <f t="shared" si="193"/>
        <v>#REF!</v>
      </c>
      <c r="P4119" s="22">
        <v>0.08</v>
      </c>
      <c r="Q4119" s="17" t="e">
        <f t="shared" si="194"/>
        <v>#REF!</v>
      </c>
      <c r="R4119" s="13" t="e">
        <f>VLOOKUP(J4119,'[1]Nhân viên'!$E$20:$F$41,2,0)</f>
        <v>#REF!</v>
      </c>
    </row>
    <row r="4120" spans="1:18" hidden="1">
      <c r="A4120" s="11">
        <v>4122</v>
      </c>
      <c r="B4120" s="11">
        <f t="shared" si="192"/>
        <v>0</v>
      </c>
      <c r="E4120" s="13" t="e">
        <f>VLOOKUP(D4120,#REF!,2,0)</f>
        <v>#REF!</v>
      </c>
      <c r="H4120" s="13" t="e">
        <f>VLOOKUP(F4120,#REF!,2,0)</f>
        <v>#REF!</v>
      </c>
      <c r="I4120" s="13" t="str">
        <f>VLOOKUP(F4120,'[1]Khách hàng'!$A$4:$F$2144,3,0)</f>
        <v>Số 1 đường số 17A, Khu phố 11, Phường Bình Trị Đông B, Quận Bình Tân, TP.HCM.</v>
      </c>
      <c r="J4120" s="13" t="e">
        <f>VLOOKUP(F4120,#REF!,5,0)</f>
        <v>#REF!</v>
      </c>
      <c r="M4120" s="13" t="e">
        <f>VLOOKUP(K4120,#REF!,2,0)</f>
        <v>#REF!</v>
      </c>
      <c r="N4120" s="17" t="e">
        <f>VLOOKUP(K4120,#REF!,6,0)</f>
        <v>#REF!</v>
      </c>
      <c r="O4120" s="17" t="e">
        <f t="shared" si="193"/>
        <v>#REF!</v>
      </c>
      <c r="P4120" s="22">
        <v>0.08</v>
      </c>
      <c r="Q4120" s="17" t="e">
        <f t="shared" si="194"/>
        <v>#REF!</v>
      </c>
      <c r="R4120" s="13" t="e">
        <f>VLOOKUP(J4120,'[1]Nhân viên'!$E$20:$F$41,2,0)</f>
        <v>#REF!</v>
      </c>
    </row>
    <row r="4121" spans="1:18" hidden="1">
      <c r="A4121" s="11">
        <v>4123</v>
      </c>
      <c r="B4121" s="11">
        <f t="shared" si="192"/>
        <v>0</v>
      </c>
      <c r="E4121" s="13" t="e">
        <f>VLOOKUP(D4121,#REF!,2,0)</f>
        <v>#REF!</v>
      </c>
      <c r="H4121" s="13" t="e">
        <f>VLOOKUP(F4121,#REF!,2,0)</f>
        <v>#REF!</v>
      </c>
      <c r="I4121" s="13" t="str">
        <f>VLOOKUP(F4121,'[1]Khách hàng'!$A$4:$F$2144,3,0)</f>
        <v>Số 1 đường số 17A, Khu phố 11, Phường Bình Trị Đông B, Quận Bình Tân, TP.HCM.</v>
      </c>
      <c r="J4121" s="13" t="e">
        <f>VLOOKUP(F4121,#REF!,5,0)</f>
        <v>#REF!</v>
      </c>
      <c r="M4121" s="13" t="e">
        <f>VLOOKUP(K4121,#REF!,2,0)</f>
        <v>#REF!</v>
      </c>
      <c r="N4121" s="17" t="e">
        <f>VLOOKUP(K4121,#REF!,6,0)</f>
        <v>#REF!</v>
      </c>
      <c r="O4121" s="17" t="e">
        <f t="shared" si="193"/>
        <v>#REF!</v>
      </c>
      <c r="P4121" s="22">
        <v>0.08</v>
      </c>
      <c r="Q4121" s="17" t="e">
        <f t="shared" si="194"/>
        <v>#REF!</v>
      </c>
      <c r="R4121" s="13" t="e">
        <f>VLOOKUP(J4121,'[1]Nhân viên'!$E$20:$F$41,2,0)</f>
        <v>#REF!</v>
      </c>
    </row>
    <row r="4122" spans="1:18" hidden="1">
      <c r="A4122" s="11">
        <v>4124</v>
      </c>
      <c r="B4122" s="11">
        <f t="shared" si="192"/>
        <v>0</v>
      </c>
      <c r="E4122" s="13" t="e">
        <f>VLOOKUP(D4122,#REF!,2,0)</f>
        <v>#REF!</v>
      </c>
      <c r="H4122" s="13" t="e">
        <f>VLOOKUP(F4122,#REF!,2,0)</f>
        <v>#REF!</v>
      </c>
      <c r="I4122" s="13" t="str">
        <f>VLOOKUP(F4122,'[1]Khách hàng'!$A$4:$F$2144,3,0)</f>
        <v>Số 1 đường số 17A, Khu phố 11, Phường Bình Trị Đông B, Quận Bình Tân, TP.HCM.</v>
      </c>
      <c r="J4122" s="13" t="e">
        <f>VLOOKUP(F4122,#REF!,5,0)</f>
        <v>#REF!</v>
      </c>
      <c r="M4122" s="13" t="e">
        <f>VLOOKUP(K4122,#REF!,2,0)</f>
        <v>#REF!</v>
      </c>
      <c r="N4122" s="17" t="e">
        <f>VLOOKUP(K4122,#REF!,6,0)</f>
        <v>#REF!</v>
      </c>
      <c r="O4122" s="17" t="e">
        <f t="shared" si="193"/>
        <v>#REF!</v>
      </c>
      <c r="P4122" s="22">
        <v>0.08</v>
      </c>
      <c r="Q4122" s="17" t="e">
        <f t="shared" si="194"/>
        <v>#REF!</v>
      </c>
      <c r="R4122" s="13" t="e">
        <f>VLOOKUP(J4122,'[1]Nhân viên'!$E$20:$F$41,2,0)</f>
        <v>#REF!</v>
      </c>
    </row>
    <row r="4123" spans="1:18" hidden="1">
      <c r="A4123" s="11">
        <v>4125</v>
      </c>
      <c r="B4123" s="11">
        <f t="shared" si="192"/>
        <v>0</v>
      </c>
      <c r="E4123" s="13" t="e">
        <f>VLOOKUP(D4123,#REF!,2,0)</f>
        <v>#REF!</v>
      </c>
      <c r="H4123" s="13" t="e">
        <f>VLOOKUP(F4123,#REF!,2,0)</f>
        <v>#REF!</v>
      </c>
      <c r="I4123" s="13" t="str">
        <f>VLOOKUP(F4123,'[1]Khách hàng'!$A$4:$F$2144,3,0)</f>
        <v>Số 1 đường số 17A, Khu phố 11, Phường Bình Trị Đông B, Quận Bình Tân, TP.HCM.</v>
      </c>
      <c r="J4123" s="13" t="e">
        <f>VLOOKUP(F4123,#REF!,5,0)</f>
        <v>#REF!</v>
      </c>
      <c r="M4123" s="13" t="e">
        <f>VLOOKUP(K4123,#REF!,2,0)</f>
        <v>#REF!</v>
      </c>
      <c r="N4123" s="17" t="e">
        <f>VLOOKUP(K4123,#REF!,6,0)</f>
        <v>#REF!</v>
      </c>
      <c r="O4123" s="17" t="e">
        <f t="shared" si="193"/>
        <v>#REF!</v>
      </c>
      <c r="P4123" s="22">
        <v>0.08</v>
      </c>
      <c r="Q4123" s="17" t="e">
        <f t="shared" si="194"/>
        <v>#REF!</v>
      </c>
      <c r="R4123" s="13" t="e">
        <f>VLOOKUP(J4123,'[1]Nhân viên'!$E$20:$F$41,2,0)</f>
        <v>#REF!</v>
      </c>
    </row>
    <row r="4124" spans="1:18" hidden="1">
      <c r="A4124" s="11">
        <v>4126</v>
      </c>
      <c r="B4124" s="11">
        <f t="shared" ref="B4124:B4187" si="195">DAY($C4124)</f>
        <v>0</v>
      </c>
      <c r="E4124" s="13" t="e">
        <f>VLOOKUP(D4124,#REF!,2,0)</f>
        <v>#REF!</v>
      </c>
      <c r="H4124" s="13" t="e">
        <f>VLOOKUP(F4124,#REF!,2,0)</f>
        <v>#REF!</v>
      </c>
      <c r="I4124" s="13" t="str">
        <f>VLOOKUP(F4124,'[1]Khách hàng'!$A$4:$F$2144,3,0)</f>
        <v>Số 1 đường số 17A, Khu phố 11, Phường Bình Trị Đông B, Quận Bình Tân, TP.HCM.</v>
      </c>
      <c r="J4124" s="13" t="e">
        <f>VLOOKUP(F4124,#REF!,5,0)</f>
        <v>#REF!</v>
      </c>
      <c r="M4124" s="13" t="e">
        <f>VLOOKUP(K4124,#REF!,2,0)</f>
        <v>#REF!</v>
      </c>
      <c r="N4124" s="17" t="e">
        <f>VLOOKUP(K4124,#REF!,6,0)</f>
        <v>#REF!</v>
      </c>
      <c r="O4124" s="17" t="e">
        <f t="shared" si="193"/>
        <v>#REF!</v>
      </c>
      <c r="P4124" s="22">
        <v>0.08</v>
      </c>
      <c r="Q4124" s="17" t="e">
        <f t="shared" si="194"/>
        <v>#REF!</v>
      </c>
      <c r="R4124" s="13" t="e">
        <f>VLOOKUP(J4124,'[1]Nhân viên'!$E$20:$F$41,2,0)</f>
        <v>#REF!</v>
      </c>
    </row>
    <row r="4125" spans="1:18" hidden="1">
      <c r="A4125" s="11">
        <v>4127</v>
      </c>
      <c r="B4125" s="11">
        <f t="shared" si="195"/>
        <v>0</v>
      </c>
      <c r="E4125" s="13" t="e">
        <f>VLOOKUP(D4125,#REF!,2,0)</f>
        <v>#REF!</v>
      </c>
      <c r="H4125" s="13" t="e">
        <f>VLOOKUP(F4125,#REF!,2,0)</f>
        <v>#REF!</v>
      </c>
      <c r="I4125" s="13" t="str">
        <f>VLOOKUP(F4125,'[1]Khách hàng'!$A$4:$F$2144,3,0)</f>
        <v>Số 1 đường số 17A, Khu phố 11, Phường Bình Trị Đông B, Quận Bình Tân, TP.HCM.</v>
      </c>
      <c r="J4125" s="13" t="e">
        <f>VLOOKUP(F4125,#REF!,5,0)</f>
        <v>#REF!</v>
      </c>
      <c r="M4125" s="13" t="e">
        <f>VLOOKUP(K4125,#REF!,2,0)</f>
        <v>#REF!</v>
      </c>
      <c r="N4125" s="17" t="e">
        <f>VLOOKUP(K4125,#REF!,6,0)</f>
        <v>#REF!</v>
      </c>
      <c r="O4125" s="17" t="e">
        <f t="shared" si="193"/>
        <v>#REF!</v>
      </c>
      <c r="P4125" s="22">
        <v>0.08</v>
      </c>
      <c r="Q4125" s="17" t="e">
        <f t="shared" si="194"/>
        <v>#REF!</v>
      </c>
      <c r="R4125" s="13" t="e">
        <f>VLOOKUP(J4125,'[1]Nhân viên'!$E$20:$F$41,2,0)</f>
        <v>#REF!</v>
      </c>
    </row>
    <row r="4126" spans="1:18" hidden="1">
      <c r="A4126" s="11">
        <v>4128</v>
      </c>
      <c r="B4126" s="11">
        <f t="shared" si="195"/>
        <v>0</v>
      </c>
      <c r="E4126" s="13" t="e">
        <f>VLOOKUP(D4126,#REF!,2,0)</f>
        <v>#REF!</v>
      </c>
      <c r="H4126" s="13" t="e">
        <f>VLOOKUP(F4126,#REF!,2,0)</f>
        <v>#REF!</v>
      </c>
      <c r="I4126" s="13" t="str">
        <f>VLOOKUP(F4126,'[1]Khách hàng'!$A$4:$F$2144,3,0)</f>
        <v>Số 1 đường số 17A, Khu phố 11, Phường Bình Trị Đông B, Quận Bình Tân, TP.HCM.</v>
      </c>
      <c r="J4126" s="13" t="e">
        <f>VLOOKUP(F4126,#REF!,5,0)</f>
        <v>#REF!</v>
      </c>
      <c r="M4126" s="13" t="e">
        <f>VLOOKUP(K4126,#REF!,2,0)</f>
        <v>#REF!</v>
      </c>
      <c r="N4126" s="17" t="e">
        <f>VLOOKUP(K4126,#REF!,6,0)</f>
        <v>#REF!</v>
      </c>
      <c r="O4126" s="17" t="e">
        <f t="shared" si="193"/>
        <v>#REF!</v>
      </c>
      <c r="P4126" s="22">
        <v>0.08</v>
      </c>
      <c r="Q4126" s="17" t="e">
        <f t="shared" si="194"/>
        <v>#REF!</v>
      </c>
      <c r="R4126" s="13" t="e">
        <f>VLOOKUP(J4126,'[1]Nhân viên'!$E$20:$F$41,2,0)</f>
        <v>#REF!</v>
      </c>
    </row>
    <row r="4127" spans="1:18" hidden="1">
      <c r="A4127" s="11">
        <v>4129</v>
      </c>
      <c r="B4127" s="11">
        <f t="shared" si="195"/>
        <v>0</v>
      </c>
      <c r="E4127" s="13" t="e">
        <f>VLOOKUP(D4127,#REF!,2,0)</f>
        <v>#REF!</v>
      </c>
      <c r="H4127" s="13" t="e">
        <f>VLOOKUP(F4127,#REF!,2,0)</f>
        <v>#REF!</v>
      </c>
      <c r="I4127" s="13" t="str">
        <f>VLOOKUP(F4127,'[1]Khách hàng'!$A$4:$F$2144,3,0)</f>
        <v>Số 1 đường số 17A, Khu phố 11, Phường Bình Trị Đông B, Quận Bình Tân, TP.HCM.</v>
      </c>
      <c r="J4127" s="13" t="e">
        <f>VLOOKUP(F4127,#REF!,5,0)</f>
        <v>#REF!</v>
      </c>
      <c r="M4127" s="13" t="e">
        <f>VLOOKUP(K4127,#REF!,2,0)</f>
        <v>#REF!</v>
      </c>
      <c r="N4127" s="17" t="e">
        <f>VLOOKUP(K4127,#REF!,6,0)</f>
        <v>#REF!</v>
      </c>
      <c r="O4127" s="17" t="e">
        <f t="shared" si="193"/>
        <v>#REF!</v>
      </c>
      <c r="P4127" s="22">
        <v>0.08</v>
      </c>
      <c r="Q4127" s="17" t="e">
        <f t="shared" si="194"/>
        <v>#REF!</v>
      </c>
      <c r="R4127" s="13" t="e">
        <f>VLOOKUP(J4127,'[1]Nhân viên'!$E$20:$F$41,2,0)</f>
        <v>#REF!</v>
      </c>
    </row>
    <row r="4128" spans="1:18" hidden="1">
      <c r="A4128" s="11">
        <v>4130</v>
      </c>
      <c r="B4128" s="11">
        <f t="shared" si="195"/>
        <v>0</v>
      </c>
      <c r="E4128" s="13" t="e">
        <f>VLOOKUP(D4128,#REF!,2,0)</f>
        <v>#REF!</v>
      </c>
      <c r="H4128" s="13" t="e">
        <f>VLOOKUP(F4128,#REF!,2,0)</f>
        <v>#REF!</v>
      </c>
      <c r="I4128" s="13" t="str">
        <f>VLOOKUP(F4128,'[1]Khách hàng'!$A$4:$F$2144,3,0)</f>
        <v>Số 1 đường số 17A, Khu phố 11, Phường Bình Trị Đông B, Quận Bình Tân, TP.HCM.</v>
      </c>
      <c r="J4128" s="13" t="e">
        <f>VLOOKUP(F4128,#REF!,5,0)</f>
        <v>#REF!</v>
      </c>
      <c r="M4128" s="13" t="e">
        <f>VLOOKUP(K4128,#REF!,2,0)</f>
        <v>#REF!</v>
      </c>
      <c r="N4128" s="17" t="e">
        <f>VLOOKUP(K4128,#REF!,6,0)</f>
        <v>#REF!</v>
      </c>
      <c r="O4128" s="17" t="e">
        <f t="shared" ref="O4128:O4191" si="196">L4128*N4128</f>
        <v>#REF!</v>
      </c>
      <c r="P4128" s="22">
        <v>0.08</v>
      </c>
      <c r="Q4128" s="17" t="e">
        <f t="shared" ref="Q4128:Q4191" si="197">O4128*P4128+O4128</f>
        <v>#REF!</v>
      </c>
      <c r="R4128" s="13" t="e">
        <f>VLOOKUP(J4128,'[1]Nhân viên'!$E$20:$F$41,2,0)</f>
        <v>#REF!</v>
      </c>
    </row>
    <row r="4129" spans="1:18" hidden="1">
      <c r="A4129" s="11">
        <v>4131</v>
      </c>
      <c r="B4129" s="11">
        <f t="shared" si="195"/>
        <v>0</v>
      </c>
      <c r="E4129" s="13" t="e">
        <f>VLOOKUP(D4129,#REF!,2,0)</f>
        <v>#REF!</v>
      </c>
      <c r="H4129" s="13" t="e">
        <f>VLOOKUP(F4129,#REF!,2,0)</f>
        <v>#REF!</v>
      </c>
      <c r="I4129" s="13" t="str">
        <f>VLOOKUP(F4129,'[1]Khách hàng'!$A$4:$F$2144,3,0)</f>
        <v>Số 1 đường số 17A, Khu phố 11, Phường Bình Trị Đông B, Quận Bình Tân, TP.HCM.</v>
      </c>
      <c r="J4129" s="13" t="e">
        <f>VLOOKUP(F4129,#REF!,5,0)</f>
        <v>#REF!</v>
      </c>
      <c r="M4129" s="13" t="e">
        <f>VLOOKUP(K4129,#REF!,2,0)</f>
        <v>#REF!</v>
      </c>
      <c r="N4129" s="17" t="e">
        <f>VLOOKUP(K4129,#REF!,6,0)</f>
        <v>#REF!</v>
      </c>
      <c r="O4129" s="17" t="e">
        <f t="shared" si="196"/>
        <v>#REF!</v>
      </c>
      <c r="P4129" s="22">
        <v>0.08</v>
      </c>
      <c r="Q4129" s="17" t="e">
        <f t="shared" si="197"/>
        <v>#REF!</v>
      </c>
      <c r="R4129" s="13" t="e">
        <f>VLOOKUP(J4129,'[1]Nhân viên'!$E$20:$F$41,2,0)</f>
        <v>#REF!</v>
      </c>
    </row>
    <row r="4130" spans="1:18" hidden="1">
      <c r="A4130" s="11">
        <v>4132</v>
      </c>
      <c r="B4130" s="11">
        <f t="shared" si="195"/>
        <v>0</v>
      </c>
      <c r="E4130" s="13" t="e">
        <f>VLOOKUP(D4130,#REF!,2,0)</f>
        <v>#REF!</v>
      </c>
      <c r="H4130" s="13" t="e">
        <f>VLOOKUP(F4130,#REF!,2,0)</f>
        <v>#REF!</v>
      </c>
      <c r="I4130" s="13" t="str">
        <f>VLOOKUP(F4130,'[1]Khách hàng'!$A$4:$F$2144,3,0)</f>
        <v>Số 1 đường số 17A, Khu phố 11, Phường Bình Trị Đông B, Quận Bình Tân, TP.HCM.</v>
      </c>
      <c r="J4130" s="13" t="e">
        <f>VLOOKUP(F4130,#REF!,5,0)</f>
        <v>#REF!</v>
      </c>
      <c r="M4130" s="13" t="e">
        <f>VLOOKUP(K4130,#REF!,2,0)</f>
        <v>#REF!</v>
      </c>
      <c r="N4130" s="17" t="e">
        <f>VLOOKUP(K4130,#REF!,6,0)</f>
        <v>#REF!</v>
      </c>
      <c r="O4130" s="17" t="e">
        <f t="shared" si="196"/>
        <v>#REF!</v>
      </c>
      <c r="P4130" s="22">
        <v>0.08</v>
      </c>
      <c r="Q4130" s="17" t="e">
        <f t="shared" si="197"/>
        <v>#REF!</v>
      </c>
      <c r="R4130" s="13" t="e">
        <f>VLOOKUP(J4130,'[1]Nhân viên'!$E$20:$F$41,2,0)</f>
        <v>#REF!</v>
      </c>
    </row>
    <row r="4131" spans="1:18" hidden="1">
      <c r="A4131" s="11">
        <v>4133</v>
      </c>
      <c r="B4131" s="11">
        <f t="shared" si="195"/>
        <v>0</v>
      </c>
      <c r="E4131" s="13" t="e">
        <f>VLOOKUP(D4131,#REF!,2,0)</f>
        <v>#REF!</v>
      </c>
      <c r="H4131" s="13" t="e">
        <f>VLOOKUP(F4131,#REF!,2,0)</f>
        <v>#REF!</v>
      </c>
      <c r="I4131" s="13" t="str">
        <f>VLOOKUP(F4131,'[1]Khách hàng'!$A$4:$F$2144,3,0)</f>
        <v>Số 1 đường số 17A, Khu phố 11, Phường Bình Trị Đông B, Quận Bình Tân, TP.HCM.</v>
      </c>
      <c r="J4131" s="13" t="e">
        <f>VLOOKUP(F4131,#REF!,5,0)</f>
        <v>#REF!</v>
      </c>
      <c r="M4131" s="13" t="e">
        <f>VLOOKUP(K4131,#REF!,2,0)</f>
        <v>#REF!</v>
      </c>
      <c r="N4131" s="17" t="e">
        <f>VLOOKUP(K4131,#REF!,6,0)</f>
        <v>#REF!</v>
      </c>
      <c r="O4131" s="17" t="e">
        <f t="shared" si="196"/>
        <v>#REF!</v>
      </c>
      <c r="P4131" s="22">
        <v>0.08</v>
      </c>
      <c r="Q4131" s="17" t="e">
        <f t="shared" si="197"/>
        <v>#REF!</v>
      </c>
      <c r="R4131" s="13" t="e">
        <f>VLOOKUP(J4131,'[1]Nhân viên'!$E$20:$F$41,2,0)</f>
        <v>#REF!</v>
      </c>
    </row>
    <row r="4132" spans="1:18" hidden="1">
      <c r="A4132" s="11">
        <v>4134</v>
      </c>
      <c r="B4132" s="11">
        <f t="shared" si="195"/>
        <v>0</v>
      </c>
      <c r="E4132" s="13" t="e">
        <f>VLOOKUP(D4132,#REF!,2,0)</f>
        <v>#REF!</v>
      </c>
      <c r="H4132" s="13" t="e">
        <f>VLOOKUP(F4132,#REF!,2,0)</f>
        <v>#REF!</v>
      </c>
      <c r="I4132" s="13" t="str">
        <f>VLOOKUP(F4132,'[1]Khách hàng'!$A$4:$F$2144,3,0)</f>
        <v>Số 1 đường số 17A, Khu phố 11, Phường Bình Trị Đông B, Quận Bình Tân, TP.HCM.</v>
      </c>
      <c r="J4132" s="13" t="e">
        <f>VLOOKUP(F4132,#REF!,5,0)</f>
        <v>#REF!</v>
      </c>
      <c r="M4132" s="13" t="e">
        <f>VLOOKUP(K4132,#REF!,2,0)</f>
        <v>#REF!</v>
      </c>
      <c r="N4132" s="17" t="e">
        <f>VLOOKUP(K4132,#REF!,6,0)</f>
        <v>#REF!</v>
      </c>
      <c r="O4132" s="17" t="e">
        <f t="shared" si="196"/>
        <v>#REF!</v>
      </c>
      <c r="P4132" s="22">
        <v>0.08</v>
      </c>
      <c r="Q4132" s="17" t="e">
        <f t="shared" si="197"/>
        <v>#REF!</v>
      </c>
      <c r="R4132" s="13" t="e">
        <f>VLOOKUP(J4132,'[1]Nhân viên'!$E$20:$F$41,2,0)</f>
        <v>#REF!</v>
      </c>
    </row>
    <row r="4133" spans="1:18" hidden="1">
      <c r="A4133" s="11">
        <v>4135</v>
      </c>
      <c r="B4133" s="11">
        <f t="shared" si="195"/>
        <v>0</v>
      </c>
      <c r="E4133" s="13" t="e">
        <f>VLOOKUP(D4133,#REF!,2,0)</f>
        <v>#REF!</v>
      </c>
      <c r="H4133" s="13" t="e">
        <f>VLOOKUP(F4133,#REF!,2,0)</f>
        <v>#REF!</v>
      </c>
      <c r="I4133" s="13" t="str">
        <f>VLOOKUP(F4133,'[1]Khách hàng'!$A$4:$F$2144,3,0)</f>
        <v>Số 1 đường số 17A, Khu phố 11, Phường Bình Trị Đông B, Quận Bình Tân, TP.HCM.</v>
      </c>
      <c r="J4133" s="13" t="e">
        <f>VLOOKUP(F4133,#REF!,5,0)</f>
        <v>#REF!</v>
      </c>
      <c r="M4133" s="13" t="e">
        <f>VLOOKUP(K4133,#REF!,2,0)</f>
        <v>#REF!</v>
      </c>
      <c r="N4133" s="17" t="e">
        <f>VLOOKUP(K4133,#REF!,6,0)</f>
        <v>#REF!</v>
      </c>
      <c r="O4133" s="17" t="e">
        <f t="shared" si="196"/>
        <v>#REF!</v>
      </c>
      <c r="P4133" s="22">
        <v>0.08</v>
      </c>
      <c r="Q4133" s="17" t="e">
        <f t="shared" si="197"/>
        <v>#REF!</v>
      </c>
      <c r="R4133" s="13" t="e">
        <f>VLOOKUP(J4133,'[1]Nhân viên'!$E$20:$F$41,2,0)</f>
        <v>#REF!</v>
      </c>
    </row>
    <row r="4134" spans="1:18" hidden="1">
      <c r="A4134" s="11">
        <v>4136</v>
      </c>
      <c r="B4134" s="11">
        <f t="shared" si="195"/>
        <v>0</v>
      </c>
      <c r="E4134" s="13" t="e">
        <f>VLOOKUP(D4134,#REF!,2,0)</f>
        <v>#REF!</v>
      </c>
      <c r="H4134" s="13" t="e">
        <f>VLOOKUP(F4134,#REF!,2,0)</f>
        <v>#REF!</v>
      </c>
      <c r="I4134" s="13" t="str">
        <f>VLOOKUP(F4134,'[1]Khách hàng'!$A$4:$F$2144,3,0)</f>
        <v>Số 1 đường số 17A, Khu phố 11, Phường Bình Trị Đông B, Quận Bình Tân, TP.HCM.</v>
      </c>
      <c r="J4134" s="13" t="e">
        <f>VLOOKUP(F4134,#REF!,5,0)</f>
        <v>#REF!</v>
      </c>
      <c r="M4134" s="13" t="e">
        <f>VLOOKUP(K4134,#REF!,2,0)</f>
        <v>#REF!</v>
      </c>
      <c r="N4134" s="17" t="e">
        <f>VLOOKUP(K4134,#REF!,6,0)</f>
        <v>#REF!</v>
      </c>
      <c r="O4134" s="17" t="e">
        <f t="shared" si="196"/>
        <v>#REF!</v>
      </c>
      <c r="P4134" s="22">
        <v>0.08</v>
      </c>
      <c r="Q4134" s="17" t="e">
        <f t="shared" si="197"/>
        <v>#REF!</v>
      </c>
      <c r="R4134" s="13" t="e">
        <f>VLOOKUP(J4134,'[1]Nhân viên'!$E$20:$F$41,2,0)</f>
        <v>#REF!</v>
      </c>
    </row>
    <row r="4135" spans="1:18" hidden="1">
      <c r="A4135" s="11">
        <v>4137</v>
      </c>
      <c r="B4135" s="11">
        <f t="shared" si="195"/>
        <v>0</v>
      </c>
      <c r="E4135" s="13" t="e">
        <f>VLOOKUP(D4135,#REF!,2,0)</f>
        <v>#REF!</v>
      </c>
      <c r="H4135" s="13" t="e">
        <f>VLOOKUP(F4135,#REF!,2,0)</f>
        <v>#REF!</v>
      </c>
      <c r="I4135" s="13" t="str">
        <f>VLOOKUP(F4135,'[1]Khách hàng'!$A$4:$F$2144,3,0)</f>
        <v>Số 1 đường số 17A, Khu phố 11, Phường Bình Trị Đông B, Quận Bình Tân, TP.HCM.</v>
      </c>
      <c r="J4135" s="13" t="e">
        <f>VLOOKUP(F4135,#REF!,5,0)</f>
        <v>#REF!</v>
      </c>
      <c r="M4135" s="13" t="e">
        <f>VLOOKUP(K4135,#REF!,2,0)</f>
        <v>#REF!</v>
      </c>
      <c r="N4135" s="17" t="e">
        <f>VLOOKUP(K4135,#REF!,6,0)</f>
        <v>#REF!</v>
      </c>
      <c r="O4135" s="17" t="e">
        <f t="shared" si="196"/>
        <v>#REF!</v>
      </c>
      <c r="P4135" s="22">
        <v>0.08</v>
      </c>
      <c r="Q4135" s="17" t="e">
        <f t="shared" si="197"/>
        <v>#REF!</v>
      </c>
      <c r="R4135" s="13" t="e">
        <f>VLOOKUP(J4135,'[1]Nhân viên'!$E$20:$F$41,2,0)</f>
        <v>#REF!</v>
      </c>
    </row>
    <row r="4136" spans="1:18" hidden="1">
      <c r="A4136" s="11">
        <v>4138</v>
      </c>
      <c r="B4136" s="11">
        <f t="shared" si="195"/>
        <v>0</v>
      </c>
      <c r="E4136" s="13" t="e">
        <f>VLOOKUP(D4136,#REF!,2,0)</f>
        <v>#REF!</v>
      </c>
      <c r="H4136" s="13" t="e">
        <f>VLOOKUP(F4136,#REF!,2,0)</f>
        <v>#REF!</v>
      </c>
      <c r="I4136" s="13" t="str">
        <f>VLOOKUP(F4136,'[1]Khách hàng'!$A$4:$F$2144,3,0)</f>
        <v>Số 1 đường số 17A, Khu phố 11, Phường Bình Trị Đông B, Quận Bình Tân, TP.HCM.</v>
      </c>
      <c r="J4136" s="13" t="e">
        <f>VLOOKUP(F4136,#REF!,5,0)</f>
        <v>#REF!</v>
      </c>
      <c r="M4136" s="13" t="e">
        <f>VLOOKUP(K4136,#REF!,2,0)</f>
        <v>#REF!</v>
      </c>
      <c r="N4136" s="17" t="e">
        <f>VLOOKUP(K4136,#REF!,6,0)</f>
        <v>#REF!</v>
      </c>
      <c r="O4136" s="17" t="e">
        <f t="shared" si="196"/>
        <v>#REF!</v>
      </c>
      <c r="P4136" s="22">
        <v>0.08</v>
      </c>
      <c r="Q4136" s="17" t="e">
        <f t="shared" si="197"/>
        <v>#REF!</v>
      </c>
      <c r="R4136" s="13" t="e">
        <f>VLOOKUP(J4136,'[1]Nhân viên'!$E$20:$F$41,2,0)</f>
        <v>#REF!</v>
      </c>
    </row>
    <row r="4137" spans="1:18" hidden="1">
      <c r="A4137" s="11">
        <v>4139</v>
      </c>
      <c r="B4137" s="11">
        <f t="shared" si="195"/>
        <v>0</v>
      </c>
      <c r="E4137" s="13" t="e">
        <f>VLOOKUP(D4137,#REF!,2,0)</f>
        <v>#REF!</v>
      </c>
      <c r="H4137" s="13" t="e">
        <f>VLOOKUP(F4137,#REF!,2,0)</f>
        <v>#REF!</v>
      </c>
      <c r="I4137" s="13" t="str">
        <f>VLOOKUP(F4137,'[1]Khách hàng'!$A$4:$F$2144,3,0)</f>
        <v>Số 1 đường số 17A, Khu phố 11, Phường Bình Trị Đông B, Quận Bình Tân, TP.HCM.</v>
      </c>
      <c r="J4137" s="13" t="e">
        <f>VLOOKUP(F4137,#REF!,5,0)</f>
        <v>#REF!</v>
      </c>
      <c r="M4137" s="13" t="e">
        <f>VLOOKUP(K4137,#REF!,2,0)</f>
        <v>#REF!</v>
      </c>
      <c r="N4137" s="17" t="e">
        <f>VLOOKUP(K4137,#REF!,6,0)</f>
        <v>#REF!</v>
      </c>
      <c r="O4137" s="17" t="e">
        <f t="shared" si="196"/>
        <v>#REF!</v>
      </c>
      <c r="P4137" s="22">
        <v>0.08</v>
      </c>
      <c r="Q4137" s="17" t="e">
        <f t="shared" si="197"/>
        <v>#REF!</v>
      </c>
      <c r="R4137" s="13" t="e">
        <f>VLOOKUP(J4137,'[1]Nhân viên'!$E$20:$F$41,2,0)</f>
        <v>#REF!</v>
      </c>
    </row>
    <row r="4138" spans="1:18" hidden="1">
      <c r="A4138" s="11">
        <v>4140</v>
      </c>
      <c r="B4138" s="11">
        <f t="shared" si="195"/>
        <v>0</v>
      </c>
      <c r="E4138" s="13" t="e">
        <f>VLOOKUP(D4138,#REF!,2,0)</f>
        <v>#REF!</v>
      </c>
      <c r="H4138" s="13" t="e">
        <f>VLOOKUP(F4138,#REF!,2,0)</f>
        <v>#REF!</v>
      </c>
      <c r="I4138" s="13" t="str">
        <f>VLOOKUP(F4138,'[1]Khách hàng'!$A$4:$F$2144,3,0)</f>
        <v>Số 1 đường số 17A, Khu phố 11, Phường Bình Trị Đông B, Quận Bình Tân, TP.HCM.</v>
      </c>
      <c r="J4138" s="13" t="e">
        <f>VLOOKUP(F4138,#REF!,5,0)</f>
        <v>#REF!</v>
      </c>
      <c r="M4138" s="13" t="e">
        <f>VLOOKUP(K4138,#REF!,2,0)</f>
        <v>#REF!</v>
      </c>
      <c r="N4138" s="17" t="e">
        <f>VLOOKUP(K4138,#REF!,6,0)</f>
        <v>#REF!</v>
      </c>
      <c r="O4138" s="17" t="e">
        <f t="shared" si="196"/>
        <v>#REF!</v>
      </c>
      <c r="P4138" s="22">
        <v>0.08</v>
      </c>
      <c r="Q4138" s="17" t="e">
        <f t="shared" si="197"/>
        <v>#REF!</v>
      </c>
      <c r="R4138" s="13" t="e">
        <f>VLOOKUP(J4138,'[1]Nhân viên'!$E$20:$F$41,2,0)</f>
        <v>#REF!</v>
      </c>
    </row>
    <row r="4139" spans="1:18" hidden="1">
      <c r="A4139" s="11">
        <v>4141</v>
      </c>
      <c r="B4139" s="11">
        <f t="shared" si="195"/>
        <v>0</v>
      </c>
      <c r="E4139" s="13" t="e">
        <f>VLOOKUP(D4139,#REF!,2,0)</f>
        <v>#REF!</v>
      </c>
      <c r="H4139" s="13" t="e">
        <f>VLOOKUP(F4139,#REF!,2,0)</f>
        <v>#REF!</v>
      </c>
      <c r="I4139" s="13" t="str">
        <f>VLOOKUP(F4139,'[1]Khách hàng'!$A$4:$F$2144,3,0)</f>
        <v>Số 1 đường số 17A, Khu phố 11, Phường Bình Trị Đông B, Quận Bình Tân, TP.HCM.</v>
      </c>
      <c r="J4139" s="13" t="e">
        <f>VLOOKUP(F4139,#REF!,5,0)</f>
        <v>#REF!</v>
      </c>
      <c r="M4139" s="13" t="e">
        <f>VLOOKUP(K4139,#REF!,2,0)</f>
        <v>#REF!</v>
      </c>
      <c r="N4139" s="17" t="e">
        <f>VLOOKUP(K4139,#REF!,6,0)</f>
        <v>#REF!</v>
      </c>
      <c r="O4139" s="17" t="e">
        <f t="shared" si="196"/>
        <v>#REF!</v>
      </c>
      <c r="P4139" s="22">
        <v>0.08</v>
      </c>
      <c r="Q4139" s="17" t="e">
        <f t="shared" si="197"/>
        <v>#REF!</v>
      </c>
      <c r="R4139" s="13" t="e">
        <f>VLOOKUP(J4139,'[1]Nhân viên'!$E$20:$F$41,2,0)</f>
        <v>#REF!</v>
      </c>
    </row>
    <row r="4140" spans="1:18" hidden="1">
      <c r="A4140" s="11">
        <v>4142</v>
      </c>
      <c r="B4140" s="11">
        <f t="shared" si="195"/>
        <v>0</v>
      </c>
      <c r="E4140" s="13" t="e">
        <f>VLOOKUP(D4140,#REF!,2,0)</f>
        <v>#REF!</v>
      </c>
      <c r="H4140" s="13" t="e">
        <f>VLOOKUP(F4140,#REF!,2,0)</f>
        <v>#REF!</v>
      </c>
      <c r="I4140" s="13" t="str">
        <f>VLOOKUP(F4140,'[1]Khách hàng'!$A$4:$F$2144,3,0)</f>
        <v>Số 1 đường số 17A, Khu phố 11, Phường Bình Trị Đông B, Quận Bình Tân, TP.HCM.</v>
      </c>
      <c r="J4140" s="13" t="e">
        <f>VLOOKUP(F4140,#REF!,5,0)</f>
        <v>#REF!</v>
      </c>
      <c r="M4140" s="13" t="e">
        <f>VLOOKUP(K4140,#REF!,2,0)</f>
        <v>#REF!</v>
      </c>
      <c r="N4140" s="17" t="e">
        <f>VLOOKUP(K4140,#REF!,6,0)</f>
        <v>#REF!</v>
      </c>
      <c r="O4140" s="17" t="e">
        <f t="shared" si="196"/>
        <v>#REF!</v>
      </c>
      <c r="P4140" s="22">
        <v>0.08</v>
      </c>
      <c r="Q4140" s="17" t="e">
        <f t="shared" si="197"/>
        <v>#REF!</v>
      </c>
      <c r="R4140" s="13" t="e">
        <f>VLOOKUP(J4140,'[1]Nhân viên'!$E$20:$F$41,2,0)</f>
        <v>#REF!</v>
      </c>
    </row>
    <row r="4141" spans="1:18" hidden="1">
      <c r="A4141" s="11">
        <v>4143</v>
      </c>
      <c r="B4141" s="11">
        <f t="shared" si="195"/>
        <v>0</v>
      </c>
      <c r="E4141" s="13" t="e">
        <f>VLOOKUP(D4141,#REF!,2,0)</f>
        <v>#REF!</v>
      </c>
      <c r="H4141" s="13" t="e">
        <f>VLOOKUP(F4141,#REF!,2,0)</f>
        <v>#REF!</v>
      </c>
      <c r="I4141" s="13" t="str">
        <f>VLOOKUP(F4141,'[1]Khách hàng'!$A$4:$F$2144,3,0)</f>
        <v>Số 1 đường số 17A, Khu phố 11, Phường Bình Trị Đông B, Quận Bình Tân, TP.HCM.</v>
      </c>
      <c r="J4141" s="13" t="e">
        <f>VLOOKUP(F4141,#REF!,5,0)</f>
        <v>#REF!</v>
      </c>
      <c r="M4141" s="13" t="e">
        <f>VLOOKUP(K4141,#REF!,2,0)</f>
        <v>#REF!</v>
      </c>
      <c r="N4141" s="17" t="e">
        <f>VLOOKUP(K4141,#REF!,6,0)</f>
        <v>#REF!</v>
      </c>
      <c r="O4141" s="17" t="e">
        <f t="shared" si="196"/>
        <v>#REF!</v>
      </c>
      <c r="P4141" s="22">
        <v>0.08</v>
      </c>
      <c r="Q4141" s="17" t="e">
        <f t="shared" si="197"/>
        <v>#REF!</v>
      </c>
      <c r="R4141" s="13" t="e">
        <f>VLOOKUP(J4141,'[1]Nhân viên'!$E$20:$F$41,2,0)</f>
        <v>#REF!</v>
      </c>
    </row>
    <row r="4142" spans="1:18" hidden="1">
      <c r="A4142" s="11">
        <v>4144</v>
      </c>
      <c r="B4142" s="11">
        <f t="shared" si="195"/>
        <v>0</v>
      </c>
      <c r="E4142" s="13" t="e">
        <f>VLOOKUP(D4142,#REF!,2,0)</f>
        <v>#REF!</v>
      </c>
      <c r="H4142" s="13" t="e">
        <f>VLOOKUP(F4142,#REF!,2,0)</f>
        <v>#REF!</v>
      </c>
      <c r="I4142" s="13" t="str">
        <f>VLOOKUP(F4142,'[1]Khách hàng'!$A$4:$F$2144,3,0)</f>
        <v>Số 1 đường số 17A, Khu phố 11, Phường Bình Trị Đông B, Quận Bình Tân, TP.HCM.</v>
      </c>
      <c r="J4142" s="13" t="e">
        <f>VLOOKUP(F4142,#REF!,5,0)</f>
        <v>#REF!</v>
      </c>
      <c r="M4142" s="13" t="e">
        <f>VLOOKUP(K4142,#REF!,2,0)</f>
        <v>#REF!</v>
      </c>
      <c r="N4142" s="17" t="e">
        <f>VLOOKUP(K4142,#REF!,6,0)</f>
        <v>#REF!</v>
      </c>
      <c r="O4142" s="17" t="e">
        <f t="shared" si="196"/>
        <v>#REF!</v>
      </c>
      <c r="P4142" s="22">
        <v>0.08</v>
      </c>
      <c r="Q4142" s="17" t="e">
        <f t="shared" si="197"/>
        <v>#REF!</v>
      </c>
      <c r="R4142" s="13" t="e">
        <f>VLOOKUP(J4142,'[1]Nhân viên'!$E$20:$F$41,2,0)</f>
        <v>#REF!</v>
      </c>
    </row>
    <row r="4143" spans="1:18" hidden="1">
      <c r="A4143" s="11">
        <v>4145</v>
      </c>
      <c r="B4143" s="11">
        <f t="shared" si="195"/>
        <v>0</v>
      </c>
      <c r="E4143" s="13" t="e">
        <f>VLOOKUP(D4143,#REF!,2,0)</f>
        <v>#REF!</v>
      </c>
      <c r="H4143" s="13" t="e">
        <f>VLOOKUP(F4143,#REF!,2,0)</f>
        <v>#REF!</v>
      </c>
      <c r="I4143" s="13" t="str">
        <f>VLOOKUP(F4143,'[1]Khách hàng'!$A$4:$F$2144,3,0)</f>
        <v>Số 1 đường số 17A, Khu phố 11, Phường Bình Trị Đông B, Quận Bình Tân, TP.HCM.</v>
      </c>
      <c r="J4143" s="13" t="e">
        <f>VLOOKUP(F4143,#REF!,5,0)</f>
        <v>#REF!</v>
      </c>
      <c r="M4143" s="13" t="e">
        <f>VLOOKUP(K4143,#REF!,2,0)</f>
        <v>#REF!</v>
      </c>
      <c r="N4143" s="17" t="e">
        <f>VLOOKUP(K4143,#REF!,6,0)</f>
        <v>#REF!</v>
      </c>
      <c r="O4143" s="17" t="e">
        <f t="shared" si="196"/>
        <v>#REF!</v>
      </c>
      <c r="P4143" s="22">
        <v>0.08</v>
      </c>
      <c r="Q4143" s="17" t="e">
        <f t="shared" si="197"/>
        <v>#REF!</v>
      </c>
      <c r="R4143" s="13" t="e">
        <f>VLOOKUP(J4143,'[1]Nhân viên'!$E$20:$F$41,2,0)</f>
        <v>#REF!</v>
      </c>
    </row>
    <row r="4144" spans="1:18" hidden="1">
      <c r="A4144" s="11">
        <v>4146</v>
      </c>
      <c r="B4144" s="11">
        <f t="shared" si="195"/>
        <v>0</v>
      </c>
      <c r="E4144" s="13" t="e">
        <f>VLOOKUP(D4144,#REF!,2,0)</f>
        <v>#REF!</v>
      </c>
      <c r="H4144" s="13" t="e">
        <f>VLOOKUP(F4144,#REF!,2,0)</f>
        <v>#REF!</v>
      </c>
      <c r="I4144" s="13" t="str">
        <f>VLOOKUP(F4144,'[1]Khách hàng'!$A$4:$F$2144,3,0)</f>
        <v>Số 1 đường số 17A, Khu phố 11, Phường Bình Trị Đông B, Quận Bình Tân, TP.HCM.</v>
      </c>
      <c r="J4144" s="13" t="e">
        <f>VLOOKUP(F4144,#REF!,5,0)</f>
        <v>#REF!</v>
      </c>
      <c r="M4144" s="13" t="e">
        <f>VLOOKUP(K4144,#REF!,2,0)</f>
        <v>#REF!</v>
      </c>
      <c r="N4144" s="17" t="e">
        <f>VLOOKUP(K4144,#REF!,6,0)</f>
        <v>#REF!</v>
      </c>
      <c r="O4144" s="17" t="e">
        <f t="shared" si="196"/>
        <v>#REF!</v>
      </c>
      <c r="P4144" s="22">
        <v>0.08</v>
      </c>
      <c r="Q4144" s="17" t="e">
        <f t="shared" si="197"/>
        <v>#REF!</v>
      </c>
      <c r="R4144" s="13" t="e">
        <f>VLOOKUP(J4144,'[1]Nhân viên'!$E$20:$F$41,2,0)</f>
        <v>#REF!</v>
      </c>
    </row>
    <row r="4145" spans="1:18" hidden="1">
      <c r="A4145" s="11">
        <v>4147</v>
      </c>
      <c r="B4145" s="11">
        <f t="shared" si="195"/>
        <v>0</v>
      </c>
      <c r="E4145" s="13" t="e">
        <f>VLOOKUP(D4145,#REF!,2,0)</f>
        <v>#REF!</v>
      </c>
      <c r="H4145" s="13" t="e">
        <f>VLOOKUP(F4145,#REF!,2,0)</f>
        <v>#REF!</v>
      </c>
      <c r="I4145" s="13" t="str">
        <f>VLOOKUP(F4145,'[1]Khách hàng'!$A$4:$F$2144,3,0)</f>
        <v>Số 1 đường số 17A, Khu phố 11, Phường Bình Trị Đông B, Quận Bình Tân, TP.HCM.</v>
      </c>
      <c r="J4145" s="13" t="e">
        <f>VLOOKUP(F4145,#REF!,5,0)</f>
        <v>#REF!</v>
      </c>
      <c r="M4145" s="13" t="e">
        <f>VLOOKUP(K4145,#REF!,2,0)</f>
        <v>#REF!</v>
      </c>
      <c r="N4145" s="17" t="e">
        <f>VLOOKUP(K4145,#REF!,6,0)</f>
        <v>#REF!</v>
      </c>
      <c r="O4145" s="17" t="e">
        <f t="shared" si="196"/>
        <v>#REF!</v>
      </c>
      <c r="P4145" s="22">
        <v>0.08</v>
      </c>
      <c r="Q4145" s="17" t="e">
        <f t="shared" si="197"/>
        <v>#REF!</v>
      </c>
      <c r="R4145" s="13" t="e">
        <f>VLOOKUP(J4145,'[1]Nhân viên'!$E$20:$F$41,2,0)</f>
        <v>#REF!</v>
      </c>
    </row>
    <row r="4146" spans="1:18" hidden="1">
      <c r="A4146" s="11">
        <v>4148</v>
      </c>
      <c r="B4146" s="11">
        <f t="shared" si="195"/>
        <v>0</v>
      </c>
      <c r="E4146" s="13" t="e">
        <f>VLOOKUP(D4146,#REF!,2,0)</f>
        <v>#REF!</v>
      </c>
      <c r="H4146" s="13" t="e">
        <f>VLOOKUP(F4146,#REF!,2,0)</f>
        <v>#REF!</v>
      </c>
      <c r="I4146" s="13" t="str">
        <f>VLOOKUP(F4146,'[1]Khách hàng'!$A$4:$F$2144,3,0)</f>
        <v>Số 1 đường số 17A, Khu phố 11, Phường Bình Trị Đông B, Quận Bình Tân, TP.HCM.</v>
      </c>
      <c r="J4146" s="13" t="e">
        <f>VLOOKUP(F4146,#REF!,5,0)</f>
        <v>#REF!</v>
      </c>
      <c r="M4146" s="13" t="e">
        <f>VLOOKUP(K4146,#REF!,2,0)</f>
        <v>#REF!</v>
      </c>
      <c r="N4146" s="17" t="e">
        <f>VLOOKUP(K4146,#REF!,6,0)</f>
        <v>#REF!</v>
      </c>
      <c r="O4146" s="17" t="e">
        <f t="shared" si="196"/>
        <v>#REF!</v>
      </c>
      <c r="P4146" s="22">
        <v>0.08</v>
      </c>
      <c r="Q4146" s="17" t="e">
        <f t="shared" si="197"/>
        <v>#REF!</v>
      </c>
      <c r="R4146" s="13" t="e">
        <f>VLOOKUP(J4146,'[1]Nhân viên'!$E$20:$F$41,2,0)</f>
        <v>#REF!</v>
      </c>
    </row>
    <row r="4147" spans="1:18" hidden="1">
      <c r="A4147" s="11">
        <v>4149</v>
      </c>
      <c r="B4147" s="11">
        <f t="shared" si="195"/>
        <v>0</v>
      </c>
      <c r="E4147" s="13" t="e">
        <f>VLOOKUP(D4147,#REF!,2,0)</f>
        <v>#REF!</v>
      </c>
      <c r="H4147" s="13" t="e">
        <f>VLOOKUP(F4147,#REF!,2,0)</f>
        <v>#REF!</v>
      </c>
      <c r="I4147" s="13" t="str">
        <f>VLOOKUP(F4147,'[1]Khách hàng'!$A$4:$F$2144,3,0)</f>
        <v>Số 1 đường số 17A, Khu phố 11, Phường Bình Trị Đông B, Quận Bình Tân, TP.HCM.</v>
      </c>
      <c r="J4147" s="13" t="e">
        <f>VLOOKUP(F4147,#REF!,5,0)</f>
        <v>#REF!</v>
      </c>
      <c r="M4147" s="13" t="e">
        <f>VLOOKUP(K4147,#REF!,2,0)</f>
        <v>#REF!</v>
      </c>
      <c r="N4147" s="17" t="e">
        <f>VLOOKUP(K4147,#REF!,6,0)</f>
        <v>#REF!</v>
      </c>
      <c r="O4147" s="17" t="e">
        <f t="shared" si="196"/>
        <v>#REF!</v>
      </c>
      <c r="P4147" s="22">
        <v>0.08</v>
      </c>
      <c r="Q4147" s="17" t="e">
        <f t="shared" si="197"/>
        <v>#REF!</v>
      </c>
      <c r="R4147" s="13" t="e">
        <f>VLOOKUP(J4147,'[1]Nhân viên'!$E$20:$F$41,2,0)</f>
        <v>#REF!</v>
      </c>
    </row>
    <row r="4148" spans="1:18" hidden="1">
      <c r="A4148" s="11">
        <v>4150</v>
      </c>
      <c r="B4148" s="11">
        <f t="shared" si="195"/>
        <v>0</v>
      </c>
      <c r="E4148" s="13" t="e">
        <f>VLOOKUP(D4148,#REF!,2,0)</f>
        <v>#REF!</v>
      </c>
      <c r="H4148" s="13" t="e">
        <f>VLOOKUP(F4148,#REF!,2,0)</f>
        <v>#REF!</v>
      </c>
      <c r="I4148" s="13" t="str">
        <f>VLOOKUP(F4148,'[1]Khách hàng'!$A$4:$F$2144,3,0)</f>
        <v>Số 1 đường số 17A, Khu phố 11, Phường Bình Trị Đông B, Quận Bình Tân, TP.HCM.</v>
      </c>
      <c r="J4148" s="13" t="e">
        <f>VLOOKUP(F4148,#REF!,5,0)</f>
        <v>#REF!</v>
      </c>
      <c r="M4148" s="13" t="e">
        <f>VLOOKUP(K4148,#REF!,2,0)</f>
        <v>#REF!</v>
      </c>
      <c r="N4148" s="17" t="e">
        <f>VLOOKUP(K4148,#REF!,6,0)</f>
        <v>#REF!</v>
      </c>
      <c r="O4148" s="17" t="e">
        <f t="shared" si="196"/>
        <v>#REF!</v>
      </c>
      <c r="P4148" s="22">
        <v>0.08</v>
      </c>
      <c r="Q4148" s="17" t="e">
        <f t="shared" si="197"/>
        <v>#REF!</v>
      </c>
      <c r="R4148" s="13" t="e">
        <f>VLOOKUP(J4148,'[1]Nhân viên'!$E$20:$F$41,2,0)</f>
        <v>#REF!</v>
      </c>
    </row>
    <row r="4149" spans="1:18" hidden="1">
      <c r="A4149" s="11">
        <v>4151</v>
      </c>
      <c r="B4149" s="11">
        <f t="shared" si="195"/>
        <v>0</v>
      </c>
      <c r="E4149" s="13" t="e">
        <f>VLOOKUP(D4149,#REF!,2,0)</f>
        <v>#REF!</v>
      </c>
      <c r="H4149" s="13" t="e">
        <f>VLOOKUP(F4149,#REF!,2,0)</f>
        <v>#REF!</v>
      </c>
      <c r="I4149" s="13" t="str">
        <f>VLOOKUP(F4149,'[1]Khách hàng'!$A$4:$F$2144,3,0)</f>
        <v>Số 1 đường số 17A, Khu phố 11, Phường Bình Trị Đông B, Quận Bình Tân, TP.HCM.</v>
      </c>
      <c r="J4149" s="13" t="e">
        <f>VLOOKUP(F4149,#REF!,5,0)</f>
        <v>#REF!</v>
      </c>
      <c r="M4149" s="13" t="e">
        <f>VLOOKUP(K4149,#REF!,2,0)</f>
        <v>#REF!</v>
      </c>
      <c r="N4149" s="17" t="e">
        <f>VLOOKUP(K4149,#REF!,6,0)</f>
        <v>#REF!</v>
      </c>
      <c r="O4149" s="17" t="e">
        <f t="shared" si="196"/>
        <v>#REF!</v>
      </c>
      <c r="P4149" s="22">
        <v>0.08</v>
      </c>
      <c r="Q4149" s="17" t="e">
        <f t="shared" si="197"/>
        <v>#REF!</v>
      </c>
      <c r="R4149" s="13" t="e">
        <f>VLOOKUP(J4149,'[1]Nhân viên'!$E$20:$F$41,2,0)</f>
        <v>#REF!</v>
      </c>
    </row>
    <row r="4150" spans="1:18" hidden="1">
      <c r="A4150" s="11">
        <v>4152</v>
      </c>
      <c r="B4150" s="11">
        <f t="shared" si="195"/>
        <v>0</v>
      </c>
      <c r="E4150" s="13" t="e">
        <f>VLOOKUP(D4150,#REF!,2,0)</f>
        <v>#REF!</v>
      </c>
      <c r="H4150" s="13" t="e">
        <f>VLOOKUP(F4150,#REF!,2,0)</f>
        <v>#REF!</v>
      </c>
      <c r="I4150" s="13" t="str">
        <f>VLOOKUP(F4150,'[1]Khách hàng'!$A$4:$F$2144,3,0)</f>
        <v>Số 1 đường số 17A, Khu phố 11, Phường Bình Trị Đông B, Quận Bình Tân, TP.HCM.</v>
      </c>
      <c r="J4150" s="13" t="e">
        <f>VLOOKUP(F4150,#REF!,5,0)</f>
        <v>#REF!</v>
      </c>
      <c r="M4150" s="13" t="e">
        <f>VLOOKUP(K4150,#REF!,2,0)</f>
        <v>#REF!</v>
      </c>
      <c r="N4150" s="17" t="e">
        <f>VLOOKUP(K4150,#REF!,6,0)</f>
        <v>#REF!</v>
      </c>
      <c r="O4150" s="17" t="e">
        <f t="shared" si="196"/>
        <v>#REF!</v>
      </c>
      <c r="P4150" s="22">
        <v>0.08</v>
      </c>
      <c r="Q4150" s="17" t="e">
        <f t="shared" si="197"/>
        <v>#REF!</v>
      </c>
      <c r="R4150" s="13" t="e">
        <f>VLOOKUP(J4150,'[1]Nhân viên'!$E$20:$F$41,2,0)</f>
        <v>#REF!</v>
      </c>
    </row>
    <row r="4151" spans="1:18" hidden="1">
      <c r="A4151" s="11">
        <v>4153</v>
      </c>
      <c r="B4151" s="11">
        <f t="shared" si="195"/>
        <v>0</v>
      </c>
      <c r="E4151" s="13" t="e">
        <f>VLOOKUP(D4151,#REF!,2,0)</f>
        <v>#REF!</v>
      </c>
      <c r="H4151" s="13" t="e">
        <f>VLOOKUP(F4151,#REF!,2,0)</f>
        <v>#REF!</v>
      </c>
      <c r="I4151" s="13" t="str">
        <f>VLOOKUP(F4151,'[1]Khách hàng'!$A$4:$F$2144,3,0)</f>
        <v>Số 1 đường số 17A, Khu phố 11, Phường Bình Trị Đông B, Quận Bình Tân, TP.HCM.</v>
      </c>
      <c r="J4151" s="13" t="e">
        <f>VLOOKUP(F4151,#REF!,5,0)</f>
        <v>#REF!</v>
      </c>
      <c r="M4151" s="13" t="e">
        <f>VLOOKUP(K4151,#REF!,2,0)</f>
        <v>#REF!</v>
      </c>
      <c r="N4151" s="17" t="e">
        <f>VLOOKUP(K4151,#REF!,6,0)</f>
        <v>#REF!</v>
      </c>
      <c r="O4151" s="17" t="e">
        <f t="shared" si="196"/>
        <v>#REF!</v>
      </c>
      <c r="P4151" s="22">
        <v>0.08</v>
      </c>
      <c r="Q4151" s="17" t="e">
        <f t="shared" si="197"/>
        <v>#REF!</v>
      </c>
      <c r="R4151" s="13" t="e">
        <f>VLOOKUP(J4151,'[1]Nhân viên'!$E$20:$F$41,2,0)</f>
        <v>#REF!</v>
      </c>
    </row>
    <row r="4152" spans="1:18" hidden="1">
      <c r="A4152" s="11">
        <v>4154</v>
      </c>
      <c r="B4152" s="11">
        <f t="shared" si="195"/>
        <v>0</v>
      </c>
      <c r="E4152" s="13" t="e">
        <f>VLOOKUP(D4152,#REF!,2,0)</f>
        <v>#REF!</v>
      </c>
      <c r="H4152" s="13" t="e">
        <f>VLOOKUP(F4152,#REF!,2,0)</f>
        <v>#REF!</v>
      </c>
      <c r="I4152" s="13" t="str">
        <f>VLOOKUP(F4152,'[1]Khách hàng'!$A$4:$F$2144,3,0)</f>
        <v>Số 1 đường số 17A, Khu phố 11, Phường Bình Trị Đông B, Quận Bình Tân, TP.HCM.</v>
      </c>
      <c r="J4152" s="13" t="e">
        <f>VLOOKUP(F4152,#REF!,5,0)</f>
        <v>#REF!</v>
      </c>
      <c r="M4152" s="13" t="e">
        <f>VLOOKUP(K4152,#REF!,2,0)</f>
        <v>#REF!</v>
      </c>
      <c r="N4152" s="17" t="e">
        <f>VLOOKUP(K4152,#REF!,6,0)</f>
        <v>#REF!</v>
      </c>
      <c r="O4152" s="17" t="e">
        <f t="shared" si="196"/>
        <v>#REF!</v>
      </c>
      <c r="P4152" s="22">
        <v>0.08</v>
      </c>
      <c r="Q4152" s="17" t="e">
        <f t="shared" si="197"/>
        <v>#REF!</v>
      </c>
      <c r="R4152" s="13" t="e">
        <f>VLOOKUP(J4152,'[1]Nhân viên'!$E$20:$F$41,2,0)</f>
        <v>#REF!</v>
      </c>
    </row>
    <row r="4153" spans="1:18" hidden="1">
      <c r="A4153" s="11">
        <v>4155</v>
      </c>
      <c r="B4153" s="11">
        <f t="shared" si="195"/>
        <v>0</v>
      </c>
      <c r="E4153" s="13" t="e">
        <f>VLOOKUP(D4153,#REF!,2,0)</f>
        <v>#REF!</v>
      </c>
      <c r="H4153" s="13" t="e">
        <f>VLOOKUP(F4153,#REF!,2,0)</f>
        <v>#REF!</v>
      </c>
      <c r="I4153" s="13" t="str">
        <f>VLOOKUP(F4153,'[1]Khách hàng'!$A$4:$F$2144,3,0)</f>
        <v>Số 1 đường số 17A, Khu phố 11, Phường Bình Trị Đông B, Quận Bình Tân, TP.HCM.</v>
      </c>
      <c r="J4153" s="13" t="e">
        <f>VLOOKUP(F4153,#REF!,5,0)</f>
        <v>#REF!</v>
      </c>
      <c r="M4153" s="13" t="e">
        <f>VLOOKUP(K4153,#REF!,2,0)</f>
        <v>#REF!</v>
      </c>
      <c r="N4153" s="17" t="e">
        <f>VLOOKUP(K4153,#REF!,6,0)</f>
        <v>#REF!</v>
      </c>
      <c r="O4153" s="17" t="e">
        <f t="shared" si="196"/>
        <v>#REF!</v>
      </c>
      <c r="P4153" s="22">
        <v>0.08</v>
      </c>
      <c r="Q4153" s="17" t="e">
        <f t="shared" si="197"/>
        <v>#REF!</v>
      </c>
      <c r="R4153" s="13" t="e">
        <f>VLOOKUP(J4153,'[1]Nhân viên'!$E$20:$F$41,2,0)</f>
        <v>#REF!</v>
      </c>
    </row>
    <row r="4154" spans="1:18" hidden="1">
      <c r="A4154" s="11">
        <v>4156</v>
      </c>
      <c r="B4154" s="11">
        <f t="shared" si="195"/>
        <v>0</v>
      </c>
      <c r="E4154" s="13" t="e">
        <f>VLOOKUP(D4154,#REF!,2,0)</f>
        <v>#REF!</v>
      </c>
      <c r="H4154" s="13" t="e">
        <f>VLOOKUP(F4154,#REF!,2,0)</f>
        <v>#REF!</v>
      </c>
      <c r="I4154" s="13" t="str">
        <f>VLOOKUP(F4154,'[1]Khách hàng'!$A$4:$F$2144,3,0)</f>
        <v>Số 1 đường số 17A, Khu phố 11, Phường Bình Trị Đông B, Quận Bình Tân, TP.HCM.</v>
      </c>
      <c r="J4154" s="13" t="e">
        <f>VLOOKUP(F4154,#REF!,5,0)</f>
        <v>#REF!</v>
      </c>
      <c r="M4154" s="13" t="e">
        <f>VLOOKUP(K4154,#REF!,2,0)</f>
        <v>#REF!</v>
      </c>
      <c r="N4154" s="17" t="e">
        <f>VLOOKUP(K4154,#REF!,6,0)</f>
        <v>#REF!</v>
      </c>
      <c r="O4154" s="17" t="e">
        <f t="shared" si="196"/>
        <v>#REF!</v>
      </c>
      <c r="P4154" s="22">
        <v>0.08</v>
      </c>
      <c r="Q4154" s="17" t="e">
        <f t="shared" si="197"/>
        <v>#REF!</v>
      </c>
      <c r="R4154" s="13" t="e">
        <f>VLOOKUP(J4154,'[1]Nhân viên'!$E$20:$F$41,2,0)</f>
        <v>#REF!</v>
      </c>
    </row>
    <row r="4155" spans="1:18" hidden="1">
      <c r="A4155" s="11">
        <v>4157</v>
      </c>
      <c r="B4155" s="11">
        <f t="shared" si="195"/>
        <v>0</v>
      </c>
      <c r="E4155" s="13" t="e">
        <f>VLOOKUP(D4155,#REF!,2,0)</f>
        <v>#REF!</v>
      </c>
      <c r="H4155" s="13" t="e">
        <f>VLOOKUP(F4155,#REF!,2,0)</f>
        <v>#REF!</v>
      </c>
      <c r="I4155" s="13" t="str">
        <f>VLOOKUP(F4155,'[1]Khách hàng'!$A$4:$F$2144,3,0)</f>
        <v>Số 1 đường số 17A, Khu phố 11, Phường Bình Trị Đông B, Quận Bình Tân, TP.HCM.</v>
      </c>
      <c r="J4155" s="13" t="e">
        <f>VLOOKUP(F4155,#REF!,5,0)</f>
        <v>#REF!</v>
      </c>
      <c r="M4155" s="13" t="e">
        <f>VLOOKUP(K4155,#REF!,2,0)</f>
        <v>#REF!</v>
      </c>
      <c r="N4155" s="17" t="e">
        <f>VLOOKUP(K4155,#REF!,6,0)</f>
        <v>#REF!</v>
      </c>
      <c r="O4155" s="17" t="e">
        <f t="shared" si="196"/>
        <v>#REF!</v>
      </c>
      <c r="P4155" s="22">
        <v>0.08</v>
      </c>
      <c r="Q4155" s="17" t="e">
        <f t="shared" si="197"/>
        <v>#REF!</v>
      </c>
      <c r="R4155" s="13" t="e">
        <f>VLOOKUP(J4155,'[1]Nhân viên'!$E$20:$F$41,2,0)</f>
        <v>#REF!</v>
      </c>
    </row>
    <row r="4156" spans="1:18" hidden="1">
      <c r="A4156" s="11">
        <v>4158</v>
      </c>
      <c r="B4156" s="11">
        <f t="shared" si="195"/>
        <v>0</v>
      </c>
      <c r="E4156" s="13" t="e">
        <f>VLOOKUP(D4156,#REF!,2,0)</f>
        <v>#REF!</v>
      </c>
      <c r="H4156" s="13" t="e">
        <f>VLOOKUP(F4156,#REF!,2,0)</f>
        <v>#REF!</v>
      </c>
      <c r="I4156" s="13" t="str">
        <f>VLOOKUP(F4156,'[1]Khách hàng'!$A$4:$F$2144,3,0)</f>
        <v>Số 1 đường số 17A, Khu phố 11, Phường Bình Trị Đông B, Quận Bình Tân, TP.HCM.</v>
      </c>
      <c r="J4156" s="13" t="e">
        <f>VLOOKUP(F4156,#REF!,5,0)</f>
        <v>#REF!</v>
      </c>
      <c r="M4156" s="13" t="e">
        <f>VLOOKUP(K4156,#REF!,2,0)</f>
        <v>#REF!</v>
      </c>
      <c r="N4156" s="17" t="e">
        <f>VLOOKUP(K4156,#REF!,6,0)</f>
        <v>#REF!</v>
      </c>
      <c r="O4156" s="17" t="e">
        <f t="shared" si="196"/>
        <v>#REF!</v>
      </c>
      <c r="P4156" s="22">
        <v>0.08</v>
      </c>
      <c r="Q4156" s="17" t="e">
        <f t="shared" si="197"/>
        <v>#REF!</v>
      </c>
      <c r="R4156" s="13" t="e">
        <f>VLOOKUP(J4156,'[1]Nhân viên'!$E$20:$F$41,2,0)</f>
        <v>#REF!</v>
      </c>
    </row>
    <row r="4157" spans="1:18" hidden="1">
      <c r="A4157" s="11">
        <v>4159</v>
      </c>
      <c r="B4157" s="11">
        <f t="shared" si="195"/>
        <v>0</v>
      </c>
      <c r="E4157" s="13" t="e">
        <f>VLOOKUP(D4157,#REF!,2,0)</f>
        <v>#REF!</v>
      </c>
      <c r="H4157" s="13" t="e">
        <f>VLOOKUP(F4157,#REF!,2,0)</f>
        <v>#REF!</v>
      </c>
      <c r="I4157" s="13" t="str">
        <f>VLOOKUP(F4157,'[1]Khách hàng'!$A$4:$F$2144,3,0)</f>
        <v>Số 1 đường số 17A, Khu phố 11, Phường Bình Trị Đông B, Quận Bình Tân, TP.HCM.</v>
      </c>
      <c r="J4157" s="13" t="e">
        <f>VLOOKUP(F4157,#REF!,5,0)</f>
        <v>#REF!</v>
      </c>
      <c r="M4157" s="13" t="e">
        <f>VLOOKUP(K4157,#REF!,2,0)</f>
        <v>#REF!</v>
      </c>
      <c r="N4157" s="17" t="e">
        <f>VLOOKUP(K4157,#REF!,6,0)</f>
        <v>#REF!</v>
      </c>
      <c r="O4157" s="17" t="e">
        <f t="shared" si="196"/>
        <v>#REF!</v>
      </c>
      <c r="P4157" s="22">
        <v>0.08</v>
      </c>
      <c r="Q4157" s="17" t="e">
        <f t="shared" si="197"/>
        <v>#REF!</v>
      </c>
      <c r="R4157" s="13" t="e">
        <f>VLOOKUP(J4157,'[1]Nhân viên'!$E$20:$F$41,2,0)</f>
        <v>#REF!</v>
      </c>
    </row>
    <row r="4158" spans="1:18" hidden="1">
      <c r="A4158" s="11">
        <v>4160</v>
      </c>
      <c r="B4158" s="11">
        <f t="shared" si="195"/>
        <v>0</v>
      </c>
      <c r="E4158" s="13" t="e">
        <f>VLOOKUP(D4158,#REF!,2,0)</f>
        <v>#REF!</v>
      </c>
      <c r="H4158" s="13" t="e">
        <f>VLOOKUP(F4158,#REF!,2,0)</f>
        <v>#REF!</v>
      </c>
      <c r="I4158" s="13" t="str">
        <f>VLOOKUP(F4158,'[1]Khách hàng'!$A$4:$F$2144,3,0)</f>
        <v>Số 1 đường số 17A, Khu phố 11, Phường Bình Trị Đông B, Quận Bình Tân, TP.HCM.</v>
      </c>
      <c r="J4158" s="13" t="e">
        <f>VLOOKUP(F4158,#REF!,5,0)</f>
        <v>#REF!</v>
      </c>
      <c r="M4158" s="13" t="e">
        <f>VLOOKUP(K4158,#REF!,2,0)</f>
        <v>#REF!</v>
      </c>
      <c r="N4158" s="17" t="e">
        <f>VLOOKUP(K4158,#REF!,6,0)</f>
        <v>#REF!</v>
      </c>
      <c r="O4158" s="17" t="e">
        <f t="shared" si="196"/>
        <v>#REF!</v>
      </c>
      <c r="P4158" s="22">
        <v>0.08</v>
      </c>
      <c r="Q4158" s="17" t="e">
        <f t="shared" si="197"/>
        <v>#REF!</v>
      </c>
      <c r="R4158" s="13" t="e">
        <f>VLOOKUP(J4158,'[1]Nhân viên'!$E$20:$F$41,2,0)</f>
        <v>#REF!</v>
      </c>
    </row>
    <row r="4159" spans="1:18" hidden="1">
      <c r="A4159" s="11">
        <v>4161</v>
      </c>
      <c r="B4159" s="11">
        <f t="shared" si="195"/>
        <v>0</v>
      </c>
      <c r="E4159" s="13" t="e">
        <f>VLOOKUP(D4159,#REF!,2,0)</f>
        <v>#REF!</v>
      </c>
      <c r="H4159" s="13" t="e">
        <f>VLOOKUP(F4159,#REF!,2,0)</f>
        <v>#REF!</v>
      </c>
      <c r="I4159" s="13" t="str">
        <f>VLOOKUP(F4159,'[1]Khách hàng'!$A$4:$F$2144,3,0)</f>
        <v>Số 1 đường số 17A, Khu phố 11, Phường Bình Trị Đông B, Quận Bình Tân, TP.HCM.</v>
      </c>
      <c r="J4159" s="13" t="e">
        <f>VLOOKUP(F4159,#REF!,5,0)</f>
        <v>#REF!</v>
      </c>
      <c r="M4159" s="13" t="e">
        <f>VLOOKUP(K4159,#REF!,2,0)</f>
        <v>#REF!</v>
      </c>
      <c r="N4159" s="17" t="e">
        <f>VLOOKUP(K4159,#REF!,6,0)</f>
        <v>#REF!</v>
      </c>
      <c r="O4159" s="17" t="e">
        <f t="shared" si="196"/>
        <v>#REF!</v>
      </c>
      <c r="P4159" s="22">
        <v>0.08</v>
      </c>
      <c r="Q4159" s="17" t="e">
        <f t="shared" si="197"/>
        <v>#REF!</v>
      </c>
      <c r="R4159" s="13" t="e">
        <f>VLOOKUP(J4159,'[1]Nhân viên'!$E$20:$F$41,2,0)</f>
        <v>#REF!</v>
      </c>
    </row>
    <row r="4160" spans="1:18" hidden="1">
      <c r="A4160" s="11">
        <v>4162</v>
      </c>
      <c r="B4160" s="11">
        <f t="shared" si="195"/>
        <v>0</v>
      </c>
      <c r="E4160" s="13" t="e">
        <f>VLOOKUP(D4160,#REF!,2,0)</f>
        <v>#REF!</v>
      </c>
      <c r="H4160" s="13" t="e">
        <f>VLOOKUP(F4160,#REF!,2,0)</f>
        <v>#REF!</v>
      </c>
      <c r="I4160" s="13" t="str">
        <f>VLOOKUP(F4160,'[1]Khách hàng'!$A$4:$F$2144,3,0)</f>
        <v>Số 1 đường số 17A, Khu phố 11, Phường Bình Trị Đông B, Quận Bình Tân, TP.HCM.</v>
      </c>
      <c r="J4160" s="13" t="e">
        <f>VLOOKUP(F4160,#REF!,5,0)</f>
        <v>#REF!</v>
      </c>
      <c r="M4160" s="13" t="e">
        <f>VLOOKUP(K4160,#REF!,2,0)</f>
        <v>#REF!</v>
      </c>
      <c r="N4160" s="17" t="e">
        <f>VLOOKUP(K4160,#REF!,6,0)</f>
        <v>#REF!</v>
      </c>
      <c r="O4160" s="17" t="e">
        <f t="shared" si="196"/>
        <v>#REF!</v>
      </c>
      <c r="P4160" s="22">
        <v>0.08</v>
      </c>
      <c r="Q4160" s="17" t="e">
        <f t="shared" si="197"/>
        <v>#REF!</v>
      </c>
      <c r="R4160" s="13" t="e">
        <f>VLOOKUP(J4160,'[1]Nhân viên'!$E$20:$F$41,2,0)</f>
        <v>#REF!</v>
      </c>
    </row>
    <row r="4161" spans="1:18" hidden="1">
      <c r="A4161" s="11">
        <v>4163</v>
      </c>
      <c r="B4161" s="11">
        <f t="shared" si="195"/>
        <v>0</v>
      </c>
      <c r="E4161" s="13" t="e">
        <f>VLOOKUP(D4161,#REF!,2,0)</f>
        <v>#REF!</v>
      </c>
      <c r="H4161" s="13" t="e">
        <f>VLOOKUP(F4161,#REF!,2,0)</f>
        <v>#REF!</v>
      </c>
      <c r="I4161" s="13" t="str">
        <f>VLOOKUP(F4161,'[1]Khách hàng'!$A$4:$F$2144,3,0)</f>
        <v>Số 1 đường số 17A, Khu phố 11, Phường Bình Trị Đông B, Quận Bình Tân, TP.HCM.</v>
      </c>
      <c r="J4161" s="13" t="e">
        <f>VLOOKUP(F4161,#REF!,5,0)</f>
        <v>#REF!</v>
      </c>
      <c r="M4161" s="13" t="e">
        <f>VLOOKUP(K4161,#REF!,2,0)</f>
        <v>#REF!</v>
      </c>
      <c r="N4161" s="17" t="e">
        <f>VLOOKUP(K4161,#REF!,6,0)</f>
        <v>#REF!</v>
      </c>
      <c r="O4161" s="17" t="e">
        <f t="shared" si="196"/>
        <v>#REF!</v>
      </c>
      <c r="P4161" s="22">
        <v>0.08</v>
      </c>
      <c r="Q4161" s="17" t="e">
        <f t="shared" si="197"/>
        <v>#REF!</v>
      </c>
      <c r="R4161" s="13" t="e">
        <f>VLOOKUP(J4161,'[1]Nhân viên'!$E$20:$F$41,2,0)</f>
        <v>#REF!</v>
      </c>
    </row>
    <row r="4162" spans="1:18" hidden="1">
      <c r="A4162" s="11">
        <v>4164</v>
      </c>
      <c r="B4162" s="11">
        <f t="shared" si="195"/>
        <v>0</v>
      </c>
      <c r="E4162" s="13" t="e">
        <f>VLOOKUP(D4162,#REF!,2,0)</f>
        <v>#REF!</v>
      </c>
      <c r="H4162" s="13" t="e">
        <f>VLOOKUP(F4162,#REF!,2,0)</f>
        <v>#REF!</v>
      </c>
      <c r="I4162" s="13" t="str">
        <f>VLOOKUP(F4162,'[1]Khách hàng'!$A$4:$F$2144,3,0)</f>
        <v>Số 1 đường số 17A, Khu phố 11, Phường Bình Trị Đông B, Quận Bình Tân, TP.HCM.</v>
      </c>
      <c r="J4162" s="13" t="e">
        <f>VLOOKUP(F4162,#REF!,5,0)</f>
        <v>#REF!</v>
      </c>
      <c r="M4162" s="13" t="e">
        <f>VLOOKUP(K4162,#REF!,2,0)</f>
        <v>#REF!</v>
      </c>
      <c r="N4162" s="17" t="e">
        <f>VLOOKUP(K4162,#REF!,6,0)</f>
        <v>#REF!</v>
      </c>
      <c r="O4162" s="17" t="e">
        <f t="shared" si="196"/>
        <v>#REF!</v>
      </c>
      <c r="P4162" s="22">
        <v>0.08</v>
      </c>
      <c r="Q4162" s="17" t="e">
        <f t="shared" si="197"/>
        <v>#REF!</v>
      </c>
      <c r="R4162" s="13" t="e">
        <f>VLOOKUP(J4162,'[1]Nhân viên'!$E$20:$F$41,2,0)</f>
        <v>#REF!</v>
      </c>
    </row>
    <row r="4163" spans="1:18" hidden="1">
      <c r="A4163" s="11">
        <v>4165</v>
      </c>
      <c r="B4163" s="11">
        <f t="shared" si="195"/>
        <v>0</v>
      </c>
      <c r="E4163" s="13" t="e">
        <f>VLOOKUP(D4163,#REF!,2,0)</f>
        <v>#REF!</v>
      </c>
      <c r="H4163" s="13" t="e">
        <f>VLOOKUP(F4163,#REF!,2,0)</f>
        <v>#REF!</v>
      </c>
      <c r="I4163" s="13" t="str">
        <f>VLOOKUP(F4163,'[1]Khách hàng'!$A$4:$F$2144,3,0)</f>
        <v>Số 1 đường số 17A, Khu phố 11, Phường Bình Trị Đông B, Quận Bình Tân, TP.HCM.</v>
      </c>
      <c r="J4163" s="13" t="e">
        <f>VLOOKUP(F4163,#REF!,5,0)</f>
        <v>#REF!</v>
      </c>
      <c r="M4163" s="13" t="e">
        <f>VLOOKUP(K4163,#REF!,2,0)</f>
        <v>#REF!</v>
      </c>
      <c r="N4163" s="17" t="e">
        <f>VLOOKUP(K4163,#REF!,6,0)</f>
        <v>#REF!</v>
      </c>
      <c r="O4163" s="17" t="e">
        <f t="shared" si="196"/>
        <v>#REF!</v>
      </c>
      <c r="P4163" s="22">
        <v>0.08</v>
      </c>
      <c r="Q4163" s="17" t="e">
        <f t="shared" si="197"/>
        <v>#REF!</v>
      </c>
      <c r="R4163" s="13" t="e">
        <f>VLOOKUP(J4163,'[1]Nhân viên'!$E$20:$F$41,2,0)</f>
        <v>#REF!</v>
      </c>
    </row>
    <row r="4164" spans="1:18" hidden="1">
      <c r="A4164" s="11">
        <v>4166</v>
      </c>
      <c r="B4164" s="11">
        <f t="shared" si="195"/>
        <v>0</v>
      </c>
      <c r="E4164" s="13" t="e">
        <f>VLOOKUP(D4164,#REF!,2,0)</f>
        <v>#REF!</v>
      </c>
      <c r="H4164" s="13" t="e">
        <f>VLOOKUP(F4164,#REF!,2,0)</f>
        <v>#REF!</v>
      </c>
      <c r="I4164" s="13" t="str">
        <f>VLOOKUP(F4164,'[1]Khách hàng'!$A$4:$F$2144,3,0)</f>
        <v>Số 1 đường số 17A, Khu phố 11, Phường Bình Trị Đông B, Quận Bình Tân, TP.HCM.</v>
      </c>
      <c r="J4164" s="13" t="e">
        <f>VLOOKUP(F4164,#REF!,5,0)</f>
        <v>#REF!</v>
      </c>
      <c r="M4164" s="13" t="e">
        <f>VLOOKUP(K4164,#REF!,2,0)</f>
        <v>#REF!</v>
      </c>
      <c r="N4164" s="17" t="e">
        <f>VLOOKUP(K4164,#REF!,6,0)</f>
        <v>#REF!</v>
      </c>
      <c r="O4164" s="17" t="e">
        <f t="shared" si="196"/>
        <v>#REF!</v>
      </c>
      <c r="P4164" s="22">
        <v>0.08</v>
      </c>
      <c r="Q4164" s="17" t="e">
        <f t="shared" si="197"/>
        <v>#REF!</v>
      </c>
      <c r="R4164" s="13" t="e">
        <f>VLOOKUP(J4164,'[1]Nhân viên'!$E$20:$F$41,2,0)</f>
        <v>#REF!</v>
      </c>
    </row>
    <row r="4165" spans="1:18" hidden="1">
      <c r="A4165" s="11">
        <v>4167</v>
      </c>
      <c r="B4165" s="11">
        <f t="shared" si="195"/>
        <v>0</v>
      </c>
      <c r="E4165" s="13" t="e">
        <f>VLOOKUP(D4165,#REF!,2,0)</f>
        <v>#REF!</v>
      </c>
      <c r="H4165" s="13" t="e">
        <f>VLOOKUP(F4165,#REF!,2,0)</f>
        <v>#REF!</v>
      </c>
      <c r="I4165" s="13" t="str">
        <f>VLOOKUP(F4165,'[1]Khách hàng'!$A$4:$F$2144,3,0)</f>
        <v>Số 1 đường số 17A, Khu phố 11, Phường Bình Trị Đông B, Quận Bình Tân, TP.HCM.</v>
      </c>
      <c r="J4165" s="13" t="e">
        <f>VLOOKUP(F4165,#REF!,5,0)</f>
        <v>#REF!</v>
      </c>
      <c r="M4165" s="13" t="e">
        <f>VLOOKUP(K4165,#REF!,2,0)</f>
        <v>#REF!</v>
      </c>
      <c r="N4165" s="17" t="e">
        <f>VLOOKUP(K4165,#REF!,6,0)</f>
        <v>#REF!</v>
      </c>
      <c r="O4165" s="17" t="e">
        <f t="shared" si="196"/>
        <v>#REF!</v>
      </c>
      <c r="P4165" s="22">
        <v>0.08</v>
      </c>
      <c r="Q4165" s="17" t="e">
        <f t="shared" si="197"/>
        <v>#REF!</v>
      </c>
      <c r="R4165" s="13" t="e">
        <f>VLOOKUP(J4165,'[1]Nhân viên'!$E$20:$F$41,2,0)</f>
        <v>#REF!</v>
      </c>
    </row>
    <row r="4166" spans="1:18" hidden="1">
      <c r="A4166" s="11">
        <v>4168</v>
      </c>
      <c r="B4166" s="11">
        <f t="shared" si="195"/>
        <v>0</v>
      </c>
      <c r="E4166" s="13" t="e">
        <f>VLOOKUP(D4166,#REF!,2,0)</f>
        <v>#REF!</v>
      </c>
      <c r="H4166" s="13" t="e">
        <f>VLOOKUP(F4166,#REF!,2,0)</f>
        <v>#REF!</v>
      </c>
      <c r="I4166" s="13" t="str">
        <f>VLOOKUP(F4166,'[1]Khách hàng'!$A$4:$F$2144,3,0)</f>
        <v>Số 1 đường số 17A, Khu phố 11, Phường Bình Trị Đông B, Quận Bình Tân, TP.HCM.</v>
      </c>
      <c r="J4166" s="13" t="e">
        <f>VLOOKUP(F4166,#REF!,5,0)</f>
        <v>#REF!</v>
      </c>
      <c r="M4166" s="13" t="e">
        <f>VLOOKUP(K4166,#REF!,2,0)</f>
        <v>#REF!</v>
      </c>
      <c r="N4166" s="17" t="e">
        <f>VLOOKUP(K4166,#REF!,6,0)</f>
        <v>#REF!</v>
      </c>
      <c r="O4166" s="17" t="e">
        <f t="shared" si="196"/>
        <v>#REF!</v>
      </c>
      <c r="P4166" s="22">
        <v>0.08</v>
      </c>
      <c r="Q4166" s="17" t="e">
        <f t="shared" si="197"/>
        <v>#REF!</v>
      </c>
      <c r="R4166" s="13" t="e">
        <f>VLOOKUP(J4166,'[1]Nhân viên'!$E$20:$F$41,2,0)</f>
        <v>#REF!</v>
      </c>
    </row>
    <row r="4167" spans="1:18" hidden="1">
      <c r="A4167" s="11">
        <v>4169</v>
      </c>
      <c r="B4167" s="11">
        <f t="shared" si="195"/>
        <v>0</v>
      </c>
      <c r="E4167" s="13" t="e">
        <f>VLOOKUP(D4167,#REF!,2,0)</f>
        <v>#REF!</v>
      </c>
      <c r="H4167" s="13" t="e">
        <f>VLOOKUP(F4167,#REF!,2,0)</f>
        <v>#REF!</v>
      </c>
      <c r="I4167" s="13" t="str">
        <f>VLOOKUP(F4167,'[1]Khách hàng'!$A$4:$F$2144,3,0)</f>
        <v>Số 1 đường số 17A, Khu phố 11, Phường Bình Trị Đông B, Quận Bình Tân, TP.HCM.</v>
      </c>
      <c r="J4167" s="13" t="e">
        <f>VLOOKUP(F4167,#REF!,5,0)</f>
        <v>#REF!</v>
      </c>
      <c r="M4167" s="13" t="e">
        <f>VLOOKUP(K4167,#REF!,2,0)</f>
        <v>#REF!</v>
      </c>
      <c r="N4167" s="17" t="e">
        <f>VLOOKUP(K4167,#REF!,6,0)</f>
        <v>#REF!</v>
      </c>
      <c r="O4167" s="17" t="e">
        <f t="shared" si="196"/>
        <v>#REF!</v>
      </c>
      <c r="P4167" s="22">
        <v>0.08</v>
      </c>
      <c r="Q4167" s="17" t="e">
        <f t="shared" si="197"/>
        <v>#REF!</v>
      </c>
      <c r="R4167" s="13" t="e">
        <f>VLOOKUP(J4167,'[1]Nhân viên'!$E$20:$F$41,2,0)</f>
        <v>#REF!</v>
      </c>
    </row>
    <row r="4168" spans="1:18" hidden="1">
      <c r="A4168" s="11">
        <v>4170</v>
      </c>
      <c r="B4168" s="11">
        <f t="shared" si="195"/>
        <v>0</v>
      </c>
      <c r="E4168" s="13" t="e">
        <f>VLOOKUP(D4168,#REF!,2,0)</f>
        <v>#REF!</v>
      </c>
      <c r="H4168" s="13" t="e">
        <f>VLOOKUP(F4168,#REF!,2,0)</f>
        <v>#REF!</v>
      </c>
      <c r="I4168" s="13" t="str">
        <f>VLOOKUP(F4168,'[1]Khách hàng'!$A$4:$F$2144,3,0)</f>
        <v>Số 1 đường số 17A, Khu phố 11, Phường Bình Trị Đông B, Quận Bình Tân, TP.HCM.</v>
      </c>
      <c r="J4168" s="13" t="e">
        <f>VLOOKUP(F4168,#REF!,5,0)</f>
        <v>#REF!</v>
      </c>
      <c r="M4168" s="13" t="e">
        <f>VLOOKUP(K4168,#REF!,2,0)</f>
        <v>#REF!</v>
      </c>
      <c r="N4168" s="17" t="e">
        <f>VLOOKUP(K4168,#REF!,6,0)</f>
        <v>#REF!</v>
      </c>
      <c r="O4168" s="17" t="e">
        <f t="shared" si="196"/>
        <v>#REF!</v>
      </c>
      <c r="P4168" s="22">
        <v>0.08</v>
      </c>
      <c r="Q4168" s="17" t="e">
        <f t="shared" si="197"/>
        <v>#REF!</v>
      </c>
      <c r="R4168" s="13" t="e">
        <f>VLOOKUP(J4168,'[1]Nhân viên'!$E$20:$F$41,2,0)</f>
        <v>#REF!</v>
      </c>
    </row>
    <row r="4169" spans="1:18" hidden="1">
      <c r="A4169" s="11">
        <v>4171</v>
      </c>
      <c r="B4169" s="11">
        <f t="shared" si="195"/>
        <v>0</v>
      </c>
      <c r="E4169" s="13" t="e">
        <f>VLOOKUP(D4169,#REF!,2,0)</f>
        <v>#REF!</v>
      </c>
      <c r="H4169" s="13" t="e">
        <f>VLOOKUP(F4169,#REF!,2,0)</f>
        <v>#REF!</v>
      </c>
      <c r="I4169" s="13" t="str">
        <f>VLOOKUP(F4169,'[1]Khách hàng'!$A$4:$F$2144,3,0)</f>
        <v>Số 1 đường số 17A, Khu phố 11, Phường Bình Trị Đông B, Quận Bình Tân, TP.HCM.</v>
      </c>
      <c r="J4169" s="13" t="e">
        <f>VLOOKUP(F4169,#REF!,5,0)</f>
        <v>#REF!</v>
      </c>
      <c r="M4169" s="13" t="e">
        <f>VLOOKUP(K4169,#REF!,2,0)</f>
        <v>#REF!</v>
      </c>
      <c r="N4169" s="17" t="e">
        <f>VLOOKUP(K4169,#REF!,6,0)</f>
        <v>#REF!</v>
      </c>
      <c r="O4169" s="17" t="e">
        <f t="shared" si="196"/>
        <v>#REF!</v>
      </c>
      <c r="P4169" s="22">
        <v>0.08</v>
      </c>
      <c r="Q4169" s="17" t="e">
        <f t="shared" si="197"/>
        <v>#REF!</v>
      </c>
      <c r="R4169" s="13" t="e">
        <f>VLOOKUP(J4169,'[1]Nhân viên'!$E$20:$F$41,2,0)</f>
        <v>#REF!</v>
      </c>
    </row>
    <row r="4170" spans="1:18" hidden="1">
      <c r="A4170" s="11">
        <v>4172</v>
      </c>
      <c r="B4170" s="11">
        <f t="shared" si="195"/>
        <v>0</v>
      </c>
      <c r="E4170" s="13" t="e">
        <f>VLOOKUP(D4170,#REF!,2,0)</f>
        <v>#REF!</v>
      </c>
      <c r="H4170" s="13" t="e">
        <f>VLOOKUP(F4170,#REF!,2,0)</f>
        <v>#REF!</v>
      </c>
      <c r="I4170" s="13" t="str">
        <f>VLOOKUP(F4170,'[1]Khách hàng'!$A$4:$F$2144,3,0)</f>
        <v>Số 1 đường số 17A, Khu phố 11, Phường Bình Trị Đông B, Quận Bình Tân, TP.HCM.</v>
      </c>
      <c r="J4170" s="13" t="e">
        <f>VLOOKUP(F4170,#REF!,5,0)</f>
        <v>#REF!</v>
      </c>
      <c r="M4170" s="13" t="e">
        <f>VLOOKUP(K4170,#REF!,2,0)</f>
        <v>#REF!</v>
      </c>
      <c r="N4170" s="17" t="e">
        <f>VLOOKUP(K4170,#REF!,6,0)</f>
        <v>#REF!</v>
      </c>
      <c r="O4170" s="17" t="e">
        <f t="shared" si="196"/>
        <v>#REF!</v>
      </c>
      <c r="P4170" s="22">
        <v>0.08</v>
      </c>
      <c r="Q4170" s="17" t="e">
        <f t="shared" si="197"/>
        <v>#REF!</v>
      </c>
      <c r="R4170" s="13" t="e">
        <f>VLOOKUP(J4170,'[1]Nhân viên'!$E$20:$F$41,2,0)</f>
        <v>#REF!</v>
      </c>
    </row>
    <row r="4171" spans="1:18" hidden="1">
      <c r="A4171" s="11">
        <v>4173</v>
      </c>
      <c r="B4171" s="11">
        <f t="shared" si="195"/>
        <v>0</v>
      </c>
      <c r="E4171" s="13" t="e">
        <f>VLOOKUP(D4171,#REF!,2,0)</f>
        <v>#REF!</v>
      </c>
      <c r="H4171" s="13" t="e">
        <f>VLOOKUP(F4171,#REF!,2,0)</f>
        <v>#REF!</v>
      </c>
      <c r="I4171" s="13" t="str">
        <f>VLOOKUP(F4171,'[1]Khách hàng'!$A$4:$F$2144,3,0)</f>
        <v>Số 1 đường số 17A, Khu phố 11, Phường Bình Trị Đông B, Quận Bình Tân, TP.HCM.</v>
      </c>
      <c r="J4171" s="13" t="e">
        <f>VLOOKUP(F4171,#REF!,5,0)</f>
        <v>#REF!</v>
      </c>
      <c r="M4171" s="13" t="e">
        <f>VLOOKUP(K4171,#REF!,2,0)</f>
        <v>#REF!</v>
      </c>
      <c r="N4171" s="17" t="e">
        <f>VLOOKUP(K4171,#REF!,6,0)</f>
        <v>#REF!</v>
      </c>
      <c r="O4171" s="17" t="e">
        <f t="shared" si="196"/>
        <v>#REF!</v>
      </c>
      <c r="P4171" s="22">
        <v>0.08</v>
      </c>
      <c r="Q4171" s="17" t="e">
        <f t="shared" si="197"/>
        <v>#REF!</v>
      </c>
      <c r="R4171" s="13" t="e">
        <f>VLOOKUP(J4171,'[1]Nhân viên'!$E$20:$F$41,2,0)</f>
        <v>#REF!</v>
      </c>
    </row>
    <row r="4172" spans="1:18" hidden="1">
      <c r="A4172" s="11">
        <v>4174</v>
      </c>
      <c r="B4172" s="11">
        <f t="shared" si="195"/>
        <v>0</v>
      </c>
      <c r="E4172" s="13" t="e">
        <f>VLOOKUP(D4172,#REF!,2,0)</f>
        <v>#REF!</v>
      </c>
      <c r="H4172" s="13" t="e">
        <f>VLOOKUP(F4172,#REF!,2,0)</f>
        <v>#REF!</v>
      </c>
      <c r="I4172" s="13" t="str">
        <f>VLOOKUP(F4172,'[1]Khách hàng'!$A$4:$F$2144,3,0)</f>
        <v>Số 1 đường số 17A, Khu phố 11, Phường Bình Trị Đông B, Quận Bình Tân, TP.HCM.</v>
      </c>
      <c r="J4172" s="13" t="e">
        <f>VLOOKUP(F4172,#REF!,5,0)</f>
        <v>#REF!</v>
      </c>
      <c r="M4172" s="13" t="e">
        <f>VLOOKUP(K4172,#REF!,2,0)</f>
        <v>#REF!</v>
      </c>
      <c r="N4172" s="17" t="e">
        <f>VLOOKUP(K4172,#REF!,6,0)</f>
        <v>#REF!</v>
      </c>
      <c r="O4172" s="17" t="e">
        <f t="shared" si="196"/>
        <v>#REF!</v>
      </c>
      <c r="P4172" s="22">
        <v>0.08</v>
      </c>
      <c r="Q4172" s="17" t="e">
        <f t="shared" si="197"/>
        <v>#REF!</v>
      </c>
      <c r="R4172" s="13" t="e">
        <f>VLOOKUP(J4172,'[1]Nhân viên'!$E$20:$F$41,2,0)</f>
        <v>#REF!</v>
      </c>
    </row>
    <row r="4173" spans="1:18" hidden="1">
      <c r="A4173" s="11">
        <v>4175</v>
      </c>
      <c r="B4173" s="11">
        <f t="shared" si="195"/>
        <v>0</v>
      </c>
      <c r="E4173" s="13" t="e">
        <f>VLOOKUP(D4173,#REF!,2,0)</f>
        <v>#REF!</v>
      </c>
      <c r="H4173" s="13" t="e">
        <f>VLOOKUP(F4173,#REF!,2,0)</f>
        <v>#REF!</v>
      </c>
      <c r="I4173" s="13" t="str">
        <f>VLOOKUP(F4173,'[1]Khách hàng'!$A$4:$F$2144,3,0)</f>
        <v>Số 1 đường số 17A, Khu phố 11, Phường Bình Trị Đông B, Quận Bình Tân, TP.HCM.</v>
      </c>
      <c r="J4173" s="13" t="e">
        <f>VLOOKUP(F4173,#REF!,5,0)</f>
        <v>#REF!</v>
      </c>
      <c r="M4173" s="13" t="e">
        <f>VLOOKUP(K4173,#REF!,2,0)</f>
        <v>#REF!</v>
      </c>
      <c r="N4173" s="17" t="e">
        <f>VLOOKUP(K4173,#REF!,6,0)</f>
        <v>#REF!</v>
      </c>
      <c r="O4173" s="17" t="e">
        <f t="shared" si="196"/>
        <v>#REF!</v>
      </c>
      <c r="P4173" s="22">
        <v>0.08</v>
      </c>
      <c r="Q4173" s="17" t="e">
        <f t="shared" si="197"/>
        <v>#REF!</v>
      </c>
      <c r="R4173" s="13" t="e">
        <f>VLOOKUP(J4173,'[1]Nhân viên'!$E$20:$F$41,2,0)</f>
        <v>#REF!</v>
      </c>
    </row>
    <row r="4174" spans="1:18" hidden="1">
      <c r="A4174" s="11">
        <v>4176</v>
      </c>
      <c r="B4174" s="11">
        <f t="shared" si="195"/>
        <v>0</v>
      </c>
      <c r="E4174" s="13" t="e">
        <f>VLOOKUP(D4174,#REF!,2,0)</f>
        <v>#REF!</v>
      </c>
      <c r="H4174" s="13" t="e">
        <f>VLOOKUP(F4174,#REF!,2,0)</f>
        <v>#REF!</v>
      </c>
      <c r="I4174" s="13" t="str">
        <f>VLOOKUP(F4174,'[1]Khách hàng'!$A$4:$F$2144,3,0)</f>
        <v>Số 1 đường số 17A, Khu phố 11, Phường Bình Trị Đông B, Quận Bình Tân, TP.HCM.</v>
      </c>
      <c r="J4174" s="13" t="e">
        <f>VLOOKUP(F4174,#REF!,5,0)</f>
        <v>#REF!</v>
      </c>
      <c r="M4174" s="13" t="e">
        <f>VLOOKUP(K4174,#REF!,2,0)</f>
        <v>#REF!</v>
      </c>
      <c r="N4174" s="17" t="e">
        <f>VLOOKUP(K4174,#REF!,6,0)</f>
        <v>#REF!</v>
      </c>
      <c r="O4174" s="17" t="e">
        <f t="shared" si="196"/>
        <v>#REF!</v>
      </c>
      <c r="P4174" s="22">
        <v>0.08</v>
      </c>
      <c r="Q4174" s="17" t="e">
        <f t="shared" si="197"/>
        <v>#REF!</v>
      </c>
      <c r="R4174" s="13" t="e">
        <f>VLOOKUP(J4174,'[1]Nhân viên'!$E$20:$F$41,2,0)</f>
        <v>#REF!</v>
      </c>
    </row>
    <row r="4175" spans="1:18" hidden="1">
      <c r="A4175" s="11">
        <v>4177</v>
      </c>
      <c r="B4175" s="11">
        <f t="shared" si="195"/>
        <v>0</v>
      </c>
      <c r="E4175" s="13" t="e">
        <f>VLOOKUP(D4175,#REF!,2,0)</f>
        <v>#REF!</v>
      </c>
      <c r="H4175" s="13" t="e">
        <f>VLOOKUP(F4175,#REF!,2,0)</f>
        <v>#REF!</v>
      </c>
      <c r="I4175" s="13" t="str">
        <f>VLOOKUP(F4175,'[1]Khách hàng'!$A$4:$F$2144,3,0)</f>
        <v>Số 1 đường số 17A, Khu phố 11, Phường Bình Trị Đông B, Quận Bình Tân, TP.HCM.</v>
      </c>
      <c r="J4175" s="13" t="e">
        <f>VLOOKUP(F4175,#REF!,5,0)</f>
        <v>#REF!</v>
      </c>
      <c r="M4175" s="13" t="e">
        <f>VLOOKUP(K4175,#REF!,2,0)</f>
        <v>#REF!</v>
      </c>
      <c r="N4175" s="17" t="e">
        <f>VLOOKUP(K4175,#REF!,6,0)</f>
        <v>#REF!</v>
      </c>
      <c r="O4175" s="17" t="e">
        <f t="shared" si="196"/>
        <v>#REF!</v>
      </c>
      <c r="P4175" s="22">
        <v>0.08</v>
      </c>
      <c r="Q4175" s="17" t="e">
        <f t="shared" si="197"/>
        <v>#REF!</v>
      </c>
      <c r="R4175" s="13" t="e">
        <f>VLOOKUP(J4175,'[1]Nhân viên'!$E$20:$F$41,2,0)</f>
        <v>#REF!</v>
      </c>
    </row>
    <row r="4176" spans="1:18" hidden="1">
      <c r="A4176" s="11">
        <v>4178</v>
      </c>
      <c r="B4176" s="11">
        <f t="shared" si="195"/>
        <v>0</v>
      </c>
      <c r="E4176" s="13" t="e">
        <f>VLOOKUP(D4176,#REF!,2,0)</f>
        <v>#REF!</v>
      </c>
      <c r="H4176" s="13" t="e">
        <f>VLOOKUP(F4176,#REF!,2,0)</f>
        <v>#REF!</v>
      </c>
      <c r="I4176" s="13" t="str">
        <f>VLOOKUP(F4176,'[1]Khách hàng'!$A$4:$F$2144,3,0)</f>
        <v>Số 1 đường số 17A, Khu phố 11, Phường Bình Trị Đông B, Quận Bình Tân, TP.HCM.</v>
      </c>
      <c r="J4176" s="13" t="e">
        <f>VLOOKUP(F4176,#REF!,5,0)</f>
        <v>#REF!</v>
      </c>
      <c r="M4176" s="13" t="e">
        <f>VLOOKUP(K4176,#REF!,2,0)</f>
        <v>#REF!</v>
      </c>
      <c r="N4176" s="17" t="e">
        <f>VLOOKUP(K4176,#REF!,6,0)</f>
        <v>#REF!</v>
      </c>
      <c r="O4176" s="17" t="e">
        <f t="shared" si="196"/>
        <v>#REF!</v>
      </c>
      <c r="P4176" s="22">
        <v>0.08</v>
      </c>
      <c r="Q4176" s="17" t="e">
        <f t="shared" si="197"/>
        <v>#REF!</v>
      </c>
      <c r="R4176" s="13" t="e">
        <f>VLOOKUP(J4176,'[1]Nhân viên'!$E$20:$F$41,2,0)</f>
        <v>#REF!</v>
      </c>
    </row>
    <row r="4177" spans="1:18" hidden="1">
      <c r="A4177" s="11">
        <v>4179</v>
      </c>
      <c r="B4177" s="11">
        <f t="shared" si="195"/>
        <v>0</v>
      </c>
      <c r="E4177" s="13" t="e">
        <f>VLOOKUP(D4177,#REF!,2,0)</f>
        <v>#REF!</v>
      </c>
      <c r="H4177" s="13" t="e">
        <f>VLOOKUP(F4177,#REF!,2,0)</f>
        <v>#REF!</v>
      </c>
      <c r="I4177" s="13" t="str">
        <f>VLOOKUP(F4177,'[1]Khách hàng'!$A$4:$F$2144,3,0)</f>
        <v>Số 1 đường số 17A, Khu phố 11, Phường Bình Trị Đông B, Quận Bình Tân, TP.HCM.</v>
      </c>
      <c r="J4177" s="13" t="e">
        <f>VLOOKUP(F4177,#REF!,5,0)</f>
        <v>#REF!</v>
      </c>
      <c r="M4177" s="13" t="e">
        <f>VLOOKUP(K4177,#REF!,2,0)</f>
        <v>#REF!</v>
      </c>
      <c r="N4177" s="17" t="e">
        <f>VLOOKUP(K4177,#REF!,6,0)</f>
        <v>#REF!</v>
      </c>
      <c r="O4177" s="17" t="e">
        <f t="shared" si="196"/>
        <v>#REF!</v>
      </c>
      <c r="P4177" s="22">
        <v>0.08</v>
      </c>
      <c r="Q4177" s="17" t="e">
        <f t="shared" si="197"/>
        <v>#REF!</v>
      </c>
      <c r="R4177" s="13" t="e">
        <f>VLOOKUP(J4177,'[1]Nhân viên'!$E$20:$F$41,2,0)</f>
        <v>#REF!</v>
      </c>
    </row>
    <row r="4178" spans="1:18" hidden="1">
      <c r="A4178" s="11">
        <v>4180</v>
      </c>
      <c r="B4178" s="11">
        <f t="shared" si="195"/>
        <v>0</v>
      </c>
      <c r="E4178" s="13" t="e">
        <f>VLOOKUP(D4178,#REF!,2,0)</f>
        <v>#REF!</v>
      </c>
      <c r="H4178" s="13" t="e">
        <f>VLOOKUP(F4178,#REF!,2,0)</f>
        <v>#REF!</v>
      </c>
      <c r="I4178" s="13" t="str">
        <f>VLOOKUP(F4178,'[1]Khách hàng'!$A$4:$F$2144,3,0)</f>
        <v>Số 1 đường số 17A, Khu phố 11, Phường Bình Trị Đông B, Quận Bình Tân, TP.HCM.</v>
      </c>
      <c r="J4178" s="13" t="e">
        <f>VLOOKUP(F4178,#REF!,5,0)</f>
        <v>#REF!</v>
      </c>
      <c r="M4178" s="13" t="e">
        <f>VLOOKUP(K4178,#REF!,2,0)</f>
        <v>#REF!</v>
      </c>
      <c r="N4178" s="17" t="e">
        <f>VLOOKUP(K4178,#REF!,6,0)</f>
        <v>#REF!</v>
      </c>
      <c r="O4178" s="17" t="e">
        <f t="shared" si="196"/>
        <v>#REF!</v>
      </c>
      <c r="P4178" s="22">
        <v>0.08</v>
      </c>
      <c r="Q4178" s="17" t="e">
        <f t="shared" si="197"/>
        <v>#REF!</v>
      </c>
      <c r="R4178" s="13" t="e">
        <f>VLOOKUP(J4178,'[1]Nhân viên'!$E$20:$F$41,2,0)</f>
        <v>#REF!</v>
      </c>
    </row>
    <row r="4179" spans="1:18" hidden="1">
      <c r="A4179" s="11">
        <v>4181</v>
      </c>
      <c r="B4179" s="11">
        <f t="shared" si="195"/>
        <v>0</v>
      </c>
      <c r="E4179" s="13" t="e">
        <f>VLOOKUP(D4179,#REF!,2,0)</f>
        <v>#REF!</v>
      </c>
      <c r="H4179" s="13" t="e">
        <f>VLOOKUP(F4179,#REF!,2,0)</f>
        <v>#REF!</v>
      </c>
      <c r="I4179" s="13" t="str">
        <f>VLOOKUP(F4179,'[1]Khách hàng'!$A$4:$F$2144,3,0)</f>
        <v>Số 1 đường số 17A, Khu phố 11, Phường Bình Trị Đông B, Quận Bình Tân, TP.HCM.</v>
      </c>
      <c r="J4179" s="13" t="e">
        <f>VLOOKUP(F4179,#REF!,5,0)</f>
        <v>#REF!</v>
      </c>
      <c r="M4179" s="13" t="e">
        <f>VLOOKUP(K4179,#REF!,2,0)</f>
        <v>#REF!</v>
      </c>
      <c r="N4179" s="17" t="e">
        <f>VLOOKUP(K4179,#REF!,6,0)</f>
        <v>#REF!</v>
      </c>
      <c r="O4179" s="17" t="e">
        <f t="shared" si="196"/>
        <v>#REF!</v>
      </c>
      <c r="P4179" s="22">
        <v>0.08</v>
      </c>
      <c r="Q4179" s="17" t="e">
        <f t="shared" si="197"/>
        <v>#REF!</v>
      </c>
      <c r="R4179" s="13" t="e">
        <f>VLOOKUP(J4179,'[1]Nhân viên'!$E$20:$F$41,2,0)</f>
        <v>#REF!</v>
      </c>
    </row>
    <row r="4180" spans="1:18" hidden="1">
      <c r="A4180" s="11">
        <v>4182</v>
      </c>
      <c r="B4180" s="11">
        <f t="shared" si="195"/>
        <v>0</v>
      </c>
      <c r="E4180" s="13" t="e">
        <f>VLOOKUP(D4180,#REF!,2,0)</f>
        <v>#REF!</v>
      </c>
      <c r="H4180" s="13" t="e">
        <f>VLOOKUP(F4180,#REF!,2,0)</f>
        <v>#REF!</v>
      </c>
      <c r="I4180" s="13" t="str">
        <f>VLOOKUP(F4180,'[1]Khách hàng'!$A$4:$F$2144,3,0)</f>
        <v>Số 1 đường số 17A, Khu phố 11, Phường Bình Trị Đông B, Quận Bình Tân, TP.HCM.</v>
      </c>
      <c r="J4180" s="13" t="e">
        <f>VLOOKUP(F4180,#REF!,5,0)</f>
        <v>#REF!</v>
      </c>
      <c r="M4180" s="13" t="e">
        <f>VLOOKUP(K4180,#REF!,2,0)</f>
        <v>#REF!</v>
      </c>
      <c r="N4180" s="17" t="e">
        <f>VLOOKUP(K4180,#REF!,6,0)</f>
        <v>#REF!</v>
      </c>
      <c r="O4180" s="17" t="e">
        <f t="shared" si="196"/>
        <v>#REF!</v>
      </c>
      <c r="P4180" s="22">
        <v>0.08</v>
      </c>
      <c r="Q4180" s="17" t="e">
        <f t="shared" si="197"/>
        <v>#REF!</v>
      </c>
      <c r="R4180" s="13" t="e">
        <f>VLOOKUP(J4180,'[1]Nhân viên'!$E$20:$F$41,2,0)</f>
        <v>#REF!</v>
      </c>
    </row>
    <row r="4181" spans="1:18" hidden="1">
      <c r="A4181" s="11">
        <v>4183</v>
      </c>
      <c r="B4181" s="11">
        <f t="shared" si="195"/>
        <v>0</v>
      </c>
      <c r="E4181" s="13" t="e">
        <f>VLOOKUP(D4181,#REF!,2,0)</f>
        <v>#REF!</v>
      </c>
      <c r="H4181" s="13" t="e">
        <f>VLOOKUP(F4181,#REF!,2,0)</f>
        <v>#REF!</v>
      </c>
      <c r="I4181" s="13" t="str">
        <f>VLOOKUP(F4181,'[1]Khách hàng'!$A$4:$F$2144,3,0)</f>
        <v>Số 1 đường số 17A, Khu phố 11, Phường Bình Trị Đông B, Quận Bình Tân, TP.HCM.</v>
      </c>
      <c r="J4181" s="13" t="e">
        <f>VLOOKUP(F4181,#REF!,5,0)</f>
        <v>#REF!</v>
      </c>
      <c r="M4181" s="13" t="e">
        <f>VLOOKUP(K4181,#REF!,2,0)</f>
        <v>#REF!</v>
      </c>
      <c r="N4181" s="17" t="e">
        <f>VLOOKUP(K4181,#REF!,6,0)</f>
        <v>#REF!</v>
      </c>
      <c r="O4181" s="17" t="e">
        <f t="shared" si="196"/>
        <v>#REF!</v>
      </c>
      <c r="P4181" s="22">
        <v>0.08</v>
      </c>
      <c r="Q4181" s="17" t="e">
        <f t="shared" si="197"/>
        <v>#REF!</v>
      </c>
      <c r="R4181" s="13" t="e">
        <f>VLOOKUP(J4181,'[1]Nhân viên'!$E$20:$F$41,2,0)</f>
        <v>#REF!</v>
      </c>
    </row>
    <row r="4182" spans="1:18" hidden="1">
      <c r="A4182" s="11">
        <v>4184</v>
      </c>
      <c r="B4182" s="11">
        <f t="shared" si="195"/>
        <v>0</v>
      </c>
      <c r="E4182" s="13" t="e">
        <f>VLOOKUP(D4182,#REF!,2,0)</f>
        <v>#REF!</v>
      </c>
      <c r="H4182" s="13" t="e">
        <f>VLOOKUP(F4182,#REF!,2,0)</f>
        <v>#REF!</v>
      </c>
      <c r="I4182" s="13" t="str">
        <f>VLOOKUP(F4182,'[1]Khách hàng'!$A$4:$F$2144,3,0)</f>
        <v>Số 1 đường số 17A, Khu phố 11, Phường Bình Trị Đông B, Quận Bình Tân, TP.HCM.</v>
      </c>
      <c r="J4182" s="13" t="e">
        <f>VLOOKUP(F4182,#REF!,5,0)</f>
        <v>#REF!</v>
      </c>
      <c r="M4182" s="13" t="e">
        <f>VLOOKUP(K4182,#REF!,2,0)</f>
        <v>#REF!</v>
      </c>
      <c r="N4182" s="17" t="e">
        <f>VLOOKUP(K4182,#REF!,6,0)</f>
        <v>#REF!</v>
      </c>
      <c r="O4182" s="17" t="e">
        <f t="shared" si="196"/>
        <v>#REF!</v>
      </c>
      <c r="P4182" s="22">
        <v>0.08</v>
      </c>
      <c r="Q4182" s="17" t="e">
        <f t="shared" si="197"/>
        <v>#REF!</v>
      </c>
      <c r="R4182" s="13" t="e">
        <f>VLOOKUP(J4182,'[1]Nhân viên'!$E$20:$F$41,2,0)</f>
        <v>#REF!</v>
      </c>
    </row>
    <row r="4183" spans="1:18" hidden="1">
      <c r="A4183" s="11">
        <v>4185</v>
      </c>
      <c r="B4183" s="11">
        <f t="shared" si="195"/>
        <v>0</v>
      </c>
      <c r="E4183" s="13" t="e">
        <f>VLOOKUP(D4183,#REF!,2,0)</f>
        <v>#REF!</v>
      </c>
      <c r="H4183" s="13" t="e">
        <f>VLOOKUP(F4183,#REF!,2,0)</f>
        <v>#REF!</v>
      </c>
      <c r="I4183" s="13" t="str">
        <f>VLOOKUP(F4183,'[1]Khách hàng'!$A$4:$F$2144,3,0)</f>
        <v>Số 1 đường số 17A, Khu phố 11, Phường Bình Trị Đông B, Quận Bình Tân, TP.HCM.</v>
      </c>
      <c r="J4183" s="13" t="e">
        <f>VLOOKUP(F4183,#REF!,5,0)</f>
        <v>#REF!</v>
      </c>
      <c r="M4183" s="13" t="e">
        <f>VLOOKUP(K4183,#REF!,2,0)</f>
        <v>#REF!</v>
      </c>
      <c r="N4183" s="17" t="e">
        <f>VLOOKUP(K4183,#REF!,6,0)</f>
        <v>#REF!</v>
      </c>
      <c r="O4183" s="17" t="e">
        <f t="shared" si="196"/>
        <v>#REF!</v>
      </c>
      <c r="P4183" s="22">
        <v>0.08</v>
      </c>
      <c r="Q4183" s="17" t="e">
        <f t="shared" si="197"/>
        <v>#REF!</v>
      </c>
      <c r="R4183" s="13" t="e">
        <f>VLOOKUP(J4183,'[1]Nhân viên'!$E$20:$F$41,2,0)</f>
        <v>#REF!</v>
      </c>
    </row>
    <row r="4184" spans="1:18" hidden="1">
      <c r="A4184" s="11">
        <v>4186</v>
      </c>
      <c r="B4184" s="11">
        <f t="shared" si="195"/>
        <v>0</v>
      </c>
      <c r="E4184" s="13" t="e">
        <f>VLOOKUP(D4184,#REF!,2,0)</f>
        <v>#REF!</v>
      </c>
      <c r="H4184" s="13" t="e">
        <f>VLOOKUP(F4184,#REF!,2,0)</f>
        <v>#REF!</v>
      </c>
      <c r="I4184" s="13" t="str">
        <f>VLOOKUP(F4184,'[1]Khách hàng'!$A$4:$F$2144,3,0)</f>
        <v>Số 1 đường số 17A, Khu phố 11, Phường Bình Trị Đông B, Quận Bình Tân, TP.HCM.</v>
      </c>
      <c r="J4184" s="13" t="e">
        <f>VLOOKUP(F4184,#REF!,5,0)</f>
        <v>#REF!</v>
      </c>
      <c r="M4184" s="13" t="e">
        <f>VLOOKUP(K4184,#REF!,2,0)</f>
        <v>#REF!</v>
      </c>
      <c r="N4184" s="17" t="e">
        <f>VLOOKUP(K4184,#REF!,6,0)</f>
        <v>#REF!</v>
      </c>
      <c r="O4184" s="17" t="e">
        <f t="shared" si="196"/>
        <v>#REF!</v>
      </c>
      <c r="P4184" s="22">
        <v>0.08</v>
      </c>
      <c r="Q4184" s="17" t="e">
        <f t="shared" si="197"/>
        <v>#REF!</v>
      </c>
      <c r="R4184" s="13" t="e">
        <f>VLOOKUP(J4184,'[1]Nhân viên'!$E$20:$F$41,2,0)</f>
        <v>#REF!</v>
      </c>
    </row>
    <row r="4185" spans="1:18" hidden="1">
      <c r="A4185" s="11">
        <v>4187</v>
      </c>
      <c r="B4185" s="11">
        <f t="shared" si="195"/>
        <v>0</v>
      </c>
      <c r="E4185" s="13" t="e">
        <f>VLOOKUP(D4185,#REF!,2,0)</f>
        <v>#REF!</v>
      </c>
      <c r="H4185" s="13" t="e">
        <f>VLOOKUP(F4185,#REF!,2,0)</f>
        <v>#REF!</v>
      </c>
      <c r="I4185" s="13" t="str">
        <f>VLOOKUP(F4185,'[1]Khách hàng'!$A$4:$F$2144,3,0)</f>
        <v>Số 1 đường số 17A, Khu phố 11, Phường Bình Trị Đông B, Quận Bình Tân, TP.HCM.</v>
      </c>
      <c r="J4185" s="13" t="e">
        <f>VLOOKUP(F4185,#REF!,5,0)</f>
        <v>#REF!</v>
      </c>
      <c r="M4185" s="13" t="e">
        <f>VLOOKUP(K4185,#REF!,2,0)</f>
        <v>#REF!</v>
      </c>
      <c r="N4185" s="17" t="e">
        <f>VLOOKUP(K4185,#REF!,6,0)</f>
        <v>#REF!</v>
      </c>
      <c r="O4185" s="17" t="e">
        <f t="shared" si="196"/>
        <v>#REF!</v>
      </c>
      <c r="P4185" s="22">
        <v>0.08</v>
      </c>
      <c r="Q4185" s="17" t="e">
        <f t="shared" si="197"/>
        <v>#REF!</v>
      </c>
      <c r="R4185" s="13" t="e">
        <f>VLOOKUP(J4185,'[1]Nhân viên'!$E$20:$F$41,2,0)</f>
        <v>#REF!</v>
      </c>
    </row>
    <row r="4186" spans="1:18" hidden="1">
      <c r="A4186" s="11">
        <v>4188</v>
      </c>
      <c r="B4186" s="11">
        <f t="shared" si="195"/>
        <v>0</v>
      </c>
      <c r="E4186" s="13" t="e">
        <f>VLOOKUP(D4186,#REF!,2,0)</f>
        <v>#REF!</v>
      </c>
      <c r="H4186" s="13" t="e">
        <f>VLOOKUP(F4186,#REF!,2,0)</f>
        <v>#REF!</v>
      </c>
      <c r="I4186" s="13" t="str">
        <f>VLOOKUP(F4186,'[1]Khách hàng'!$A$4:$F$2144,3,0)</f>
        <v>Số 1 đường số 17A, Khu phố 11, Phường Bình Trị Đông B, Quận Bình Tân, TP.HCM.</v>
      </c>
      <c r="J4186" s="13" t="e">
        <f>VLOOKUP(F4186,#REF!,5,0)</f>
        <v>#REF!</v>
      </c>
      <c r="M4186" s="13" t="e">
        <f>VLOOKUP(K4186,#REF!,2,0)</f>
        <v>#REF!</v>
      </c>
      <c r="N4186" s="17" t="e">
        <f>VLOOKUP(K4186,#REF!,6,0)</f>
        <v>#REF!</v>
      </c>
      <c r="O4186" s="17" t="e">
        <f t="shared" si="196"/>
        <v>#REF!</v>
      </c>
      <c r="P4186" s="22">
        <v>0.08</v>
      </c>
      <c r="Q4186" s="17" t="e">
        <f t="shared" si="197"/>
        <v>#REF!</v>
      </c>
      <c r="R4186" s="13" t="e">
        <f>VLOOKUP(J4186,'[1]Nhân viên'!$E$20:$F$41,2,0)</f>
        <v>#REF!</v>
      </c>
    </row>
    <row r="4187" spans="1:18" hidden="1">
      <c r="A4187" s="11">
        <v>4189</v>
      </c>
      <c r="B4187" s="11">
        <f t="shared" si="195"/>
        <v>0</v>
      </c>
      <c r="E4187" s="13" t="e">
        <f>VLOOKUP(D4187,#REF!,2,0)</f>
        <v>#REF!</v>
      </c>
      <c r="H4187" s="13" t="e">
        <f>VLOOKUP(F4187,#REF!,2,0)</f>
        <v>#REF!</v>
      </c>
      <c r="I4187" s="13" t="str">
        <f>VLOOKUP(F4187,'[1]Khách hàng'!$A$4:$F$2144,3,0)</f>
        <v>Số 1 đường số 17A, Khu phố 11, Phường Bình Trị Đông B, Quận Bình Tân, TP.HCM.</v>
      </c>
      <c r="J4187" s="13" t="e">
        <f>VLOOKUP(F4187,#REF!,5,0)</f>
        <v>#REF!</v>
      </c>
      <c r="M4187" s="13" t="e">
        <f>VLOOKUP(K4187,#REF!,2,0)</f>
        <v>#REF!</v>
      </c>
      <c r="N4187" s="17" t="e">
        <f>VLOOKUP(K4187,#REF!,6,0)</f>
        <v>#REF!</v>
      </c>
      <c r="O4187" s="17" t="e">
        <f t="shared" si="196"/>
        <v>#REF!</v>
      </c>
      <c r="P4187" s="22">
        <v>0.08</v>
      </c>
      <c r="Q4187" s="17" t="e">
        <f t="shared" si="197"/>
        <v>#REF!</v>
      </c>
      <c r="R4187" s="13" t="e">
        <f>VLOOKUP(J4187,'[1]Nhân viên'!$E$20:$F$41,2,0)</f>
        <v>#REF!</v>
      </c>
    </row>
    <row r="4188" spans="1:18" hidden="1">
      <c r="A4188" s="11">
        <v>4190</v>
      </c>
      <c r="B4188" s="11">
        <f t="shared" ref="B4188:B4251" si="198">DAY($C4188)</f>
        <v>0</v>
      </c>
      <c r="E4188" s="13" t="e">
        <f>VLOOKUP(D4188,#REF!,2,0)</f>
        <v>#REF!</v>
      </c>
      <c r="H4188" s="13" t="e">
        <f>VLOOKUP(F4188,#REF!,2,0)</f>
        <v>#REF!</v>
      </c>
      <c r="I4188" s="13" t="str">
        <f>VLOOKUP(F4188,'[1]Khách hàng'!$A$4:$F$2144,3,0)</f>
        <v>Số 1 đường số 17A, Khu phố 11, Phường Bình Trị Đông B, Quận Bình Tân, TP.HCM.</v>
      </c>
      <c r="J4188" s="13" t="e">
        <f>VLOOKUP(F4188,#REF!,5,0)</f>
        <v>#REF!</v>
      </c>
      <c r="M4188" s="13" t="e">
        <f>VLOOKUP(K4188,#REF!,2,0)</f>
        <v>#REF!</v>
      </c>
      <c r="N4188" s="17" t="e">
        <f>VLOOKUP(K4188,#REF!,6,0)</f>
        <v>#REF!</v>
      </c>
      <c r="O4188" s="17" t="e">
        <f t="shared" si="196"/>
        <v>#REF!</v>
      </c>
      <c r="P4188" s="22">
        <v>0.08</v>
      </c>
      <c r="Q4188" s="17" t="e">
        <f t="shared" si="197"/>
        <v>#REF!</v>
      </c>
      <c r="R4188" s="13" t="e">
        <f>VLOOKUP(J4188,'[1]Nhân viên'!$E$20:$F$41,2,0)</f>
        <v>#REF!</v>
      </c>
    </row>
    <row r="4189" spans="1:18" hidden="1">
      <c r="A4189" s="11">
        <v>4191</v>
      </c>
      <c r="B4189" s="11">
        <f t="shared" si="198"/>
        <v>0</v>
      </c>
      <c r="E4189" s="13" t="e">
        <f>VLOOKUP(D4189,#REF!,2,0)</f>
        <v>#REF!</v>
      </c>
      <c r="H4189" s="13" t="e">
        <f>VLOOKUP(F4189,#REF!,2,0)</f>
        <v>#REF!</v>
      </c>
      <c r="I4189" s="13" t="str">
        <f>VLOOKUP(F4189,'[1]Khách hàng'!$A$4:$F$2144,3,0)</f>
        <v>Số 1 đường số 17A, Khu phố 11, Phường Bình Trị Đông B, Quận Bình Tân, TP.HCM.</v>
      </c>
      <c r="J4189" s="13" t="e">
        <f>VLOOKUP(F4189,#REF!,5,0)</f>
        <v>#REF!</v>
      </c>
      <c r="M4189" s="13" t="e">
        <f>VLOOKUP(K4189,#REF!,2,0)</f>
        <v>#REF!</v>
      </c>
      <c r="N4189" s="17" t="e">
        <f>VLOOKUP(K4189,#REF!,6,0)</f>
        <v>#REF!</v>
      </c>
      <c r="O4189" s="17" t="e">
        <f t="shared" si="196"/>
        <v>#REF!</v>
      </c>
      <c r="P4189" s="22">
        <v>0.08</v>
      </c>
      <c r="Q4189" s="17" t="e">
        <f t="shared" si="197"/>
        <v>#REF!</v>
      </c>
      <c r="R4189" s="13" t="e">
        <f>VLOOKUP(J4189,'[1]Nhân viên'!$E$20:$F$41,2,0)</f>
        <v>#REF!</v>
      </c>
    </row>
    <row r="4190" spans="1:18" hidden="1">
      <c r="A4190" s="11">
        <v>4192</v>
      </c>
      <c r="B4190" s="11">
        <f t="shared" si="198"/>
        <v>0</v>
      </c>
      <c r="E4190" s="13" t="e">
        <f>VLOOKUP(D4190,#REF!,2,0)</f>
        <v>#REF!</v>
      </c>
      <c r="H4190" s="13" t="e">
        <f>VLOOKUP(F4190,#REF!,2,0)</f>
        <v>#REF!</v>
      </c>
      <c r="I4190" s="13" t="str">
        <f>VLOOKUP(F4190,'[1]Khách hàng'!$A$4:$F$2144,3,0)</f>
        <v>Số 1 đường số 17A, Khu phố 11, Phường Bình Trị Đông B, Quận Bình Tân, TP.HCM.</v>
      </c>
      <c r="J4190" s="13" t="e">
        <f>VLOOKUP(F4190,#REF!,5,0)</f>
        <v>#REF!</v>
      </c>
      <c r="M4190" s="13" t="e">
        <f>VLOOKUP(K4190,#REF!,2,0)</f>
        <v>#REF!</v>
      </c>
      <c r="N4190" s="17" t="e">
        <f>VLOOKUP(K4190,#REF!,6,0)</f>
        <v>#REF!</v>
      </c>
      <c r="O4190" s="17" t="e">
        <f t="shared" si="196"/>
        <v>#REF!</v>
      </c>
      <c r="P4190" s="22">
        <v>0.08</v>
      </c>
      <c r="Q4190" s="17" t="e">
        <f t="shared" si="197"/>
        <v>#REF!</v>
      </c>
      <c r="R4190" s="13" t="e">
        <f>VLOOKUP(J4190,'[1]Nhân viên'!$E$20:$F$41,2,0)</f>
        <v>#REF!</v>
      </c>
    </row>
    <row r="4191" spans="1:18" hidden="1">
      <c r="A4191" s="11">
        <v>4193</v>
      </c>
      <c r="B4191" s="11">
        <f t="shared" si="198"/>
        <v>0</v>
      </c>
      <c r="E4191" s="13" t="e">
        <f>VLOOKUP(D4191,#REF!,2,0)</f>
        <v>#REF!</v>
      </c>
      <c r="H4191" s="13" t="e">
        <f>VLOOKUP(F4191,#REF!,2,0)</f>
        <v>#REF!</v>
      </c>
      <c r="I4191" s="13" t="str">
        <f>VLOOKUP(F4191,'[1]Khách hàng'!$A$4:$F$2144,3,0)</f>
        <v>Số 1 đường số 17A, Khu phố 11, Phường Bình Trị Đông B, Quận Bình Tân, TP.HCM.</v>
      </c>
      <c r="J4191" s="13" t="e">
        <f>VLOOKUP(F4191,#REF!,5,0)</f>
        <v>#REF!</v>
      </c>
      <c r="M4191" s="13" t="e">
        <f>VLOOKUP(K4191,#REF!,2,0)</f>
        <v>#REF!</v>
      </c>
      <c r="N4191" s="17" t="e">
        <f>VLOOKUP(K4191,#REF!,6,0)</f>
        <v>#REF!</v>
      </c>
      <c r="O4191" s="17" t="e">
        <f t="shared" si="196"/>
        <v>#REF!</v>
      </c>
      <c r="P4191" s="22">
        <v>0.08</v>
      </c>
      <c r="Q4191" s="17" t="e">
        <f t="shared" si="197"/>
        <v>#REF!</v>
      </c>
      <c r="R4191" s="13" t="e">
        <f>VLOOKUP(J4191,'[1]Nhân viên'!$E$20:$F$41,2,0)</f>
        <v>#REF!</v>
      </c>
    </row>
    <row r="4192" spans="1:18" hidden="1">
      <c r="A4192" s="11">
        <v>4194</v>
      </c>
      <c r="B4192" s="11">
        <f t="shared" si="198"/>
        <v>0</v>
      </c>
      <c r="E4192" s="13" t="e">
        <f>VLOOKUP(D4192,#REF!,2,0)</f>
        <v>#REF!</v>
      </c>
      <c r="H4192" s="13" t="e">
        <f>VLOOKUP(F4192,#REF!,2,0)</f>
        <v>#REF!</v>
      </c>
      <c r="I4192" s="13" t="str">
        <f>VLOOKUP(F4192,'[1]Khách hàng'!$A$4:$F$2144,3,0)</f>
        <v>Số 1 đường số 17A, Khu phố 11, Phường Bình Trị Đông B, Quận Bình Tân, TP.HCM.</v>
      </c>
      <c r="J4192" s="13" t="e">
        <f>VLOOKUP(F4192,#REF!,5,0)</f>
        <v>#REF!</v>
      </c>
      <c r="M4192" s="13" t="e">
        <f>VLOOKUP(K4192,#REF!,2,0)</f>
        <v>#REF!</v>
      </c>
      <c r="N4192" s="17" t="e">
        <f>VLOOKUP(K4192,#REF!,6,0)</f>
        <v>#REF!</v>
      </c>
      <c r="O4192" s="17" t="e">
        <f t="shared" ref="O4192:O4255" si="199">L4192*N4192</f>
        <v>#REF!</v>
      </c>
      <c r="P4192" s="22">
        <v>0.08</v>
      </c>
      <c r="Q4192" s="17" t="e">
        <f t="shared" ref="Q4192:Q4255" si="200">O4192*P4192+O4192</f>
        <v>#REF!</v>
      </c>
      <c r="R4192" s="13" t="e">
        <f>VLOOKUP(J4192,'[1]Nhân viên'!$E$20:$F$41,2,0)</f>
        <v>#REF!</v>
      </c>
    </row>
    <row r="4193" spans="1:18" hidden="1">
      <c r="A4193" s="11">
        <v>4195</v>
      </c>
      <c r="B4193" s="11">
        <f t="shared" si="198"/>
        <v>0</v>
      </c>
      <c r="E4193" s="13" t="e">
        <f>VLOOKUP(D4193,#REF!,2,0)</f>
        <v>#REF!</v>
      </c>
      <c r="H4193" s="13" t="e">
        <f>VLOOKUP(F4193,#REF!,2,0)</f>
        <v>#REF!</v>
      </c>
      <c r="I4193" s="13" t="str">
        <f>VLOOKUP(F4193,'[1]Khách hàng'!$A$4:$F$2144,3,0)</f>
        <v>Số 1 đường số 17A, Khu phố 11, Phường Bình Trị Đông B, Quận Bình Tân, TP.HCM.</v>
      </c>
      <c r="J4193" s="13" t="e">
        <f>VLOOKUP(F4193,#REF!,5,0)</f>
        <v>#REF!</v>
      </c>
      <c r="M4193" s="13" t="e">
        <f>VLOOKUP(K4193,#REF!,2,0)</f>
        <v>#REF!</v>
      </c>
      <c r="N4193" s="17" t="e">
        <f>VLOOKUP(K4193,#REF!,6,0)</f>
        <v>#REF!</v>
      </c>
      <c r="O4193" s="17" t="e">
        <f t="shared" si="199"/>
        <v>#REF!</v>
      </c>
      <c r="P4193" s="22">
        <v>0.08</v>
      </c>
      <c r="Q4193" s="17" t="e">
        <f t="shared" si="200"/>
        <v>#REF!</v>
      </c>
      <c r="R4193" s="13" t="e">
        <f>VLOOKUP(J4193,'[1]Nhân viên'!$E$20:$F$41,2,0)</f>
        <v>#REF!</v>
      </c>
    </row>
    <row r="4194" spans="1:18" hidden="1">
      <c r="A4194" s="11">
        <v>4196</v>
      </c>
      <c r="B4194" s="11">
        <f t="shared" si="198"/>
        <v>0</v>
      </c>
      <c r="E4194" s="13" t="e">
        <f>VLOOKUP(D4194,#REF!,2,0)</f>
        <v>#REF!</v>
      </c>
      <c r="H4194" s="13" t="e">
        <f>VLOOKUP(F4194,#REF!,2,0)</f>
        <v>#REF!</v>
      </c>
      <c r="I4194" s="13" t="str">
        <f>VLOOKUP(F4194,'[1]Khách hàng'!$A$4:$F$2144,3,0)</f>
        <v>Số 1 đường số 17A, Khu phố 11, Phường Bình Trị Đông B, Quận Bình Tân, TP.HCM.</v>
      </c>
      <c r="J4194" s="13" t="e">
        <f>VLOOKUP(F4194,#REF!,5,0)</f>
        <v>#REF!</v>
      </c>
      <c r="M4194" s="13" t="e">
        <f>VLOOKUP(K4194,#REF!,2,0)</f>
        <v>#REF!</v>
      </c>
      <c r="N4194" s="17" t="e">
        <f>VLOOKUP(K4194,#REF!,6,0)</f>
        <v>#REF!</v>
      </c>
      <c r="O4194" s="17" t="e">
        <f t="shared" si="199"/>
        <v>#REF!</v>
      </c>
      <c r="P4194" s="22">
        <v>0.08</v>
      </c>
      <c r="Q4194" s="17" t="e">
        <f t="shared" si="200"/>
        <v>#REF!</v>
      </c>
      <c r="R4194" s="13" t="e">
        <f>VLOOKUP(J4194,'[1]Nhân viên'!$E$20:$F$41,2,0)</f>
        <v>#REF!</v>
      </c>
    </row>
    <row r="4195" spans="1:18" hidden="1">
      <c r="A4195" s="11">
        <v>4197</v>
      </c>
      <c r="B4195" s="11">
        <f t="shared" si="198"/>
        <v>0</v>
      </c>
      <c r="E4195" s="13" t="e">
        <f>VLOOKUP(D4195,#REF!,2,0)</f>
        <v>#REF!</v>
      </c>
      <c r="H4195" s="13" t="e">
        <f>VLOOKUP(F4195,#REF!,2,0)</f>
        <v>#REF!</v>
      </c>
      <c r="I4195" s="13" t="str">
        <f>VLOOKUP(F4195,'[1]Khách hàng'!$A$4:$F$2144,3,0)</f>
        <v>Số 1 đường số 17A, Khu phố 11, Phường Bình Trị Đông B, Quận Bình Tân, TP.HCM.</v>
      </c>
      <c r="J4195" s="13" t="e">
        <f>VLOOKUP(F4195,#REF!,5,0)</f>
        <v>#REF!</v>
      </c>
      <c r="M4195" s="13" t="e">
        <f>VLOOKUP(K4195,#REF!,2,0)</f>
        <v>#REF!</v>
      </c>
      <c r="N4195" s="17" t="e">
        <f>VLOOKUP(K4195,#REF!,6,0)</f>
        <v>#REF!</v>
      </c>
      <c r="O4195" s="17" t="e">
        <f t="shared" si="199"/>
        <v>#REF!</v>
      </c>
      <c r="P4195" s="22">
        <v>0.08</v>
      </c>
      <c r="Q4195" s="17" t="e">
        <f t="shared" si="200"/>
        <v>#REF!</v>
      </c>
      <c r="R4195" s="13" t="e">
        <f>VLOOKUP(J4195,'[1]Nhân viên'!$E$20:$F$41,2,0)</f>
        <v>#REF!</v>
      </c>
    </row>
    <row r="4196" spans="1:18" hidden="1">
      <c r="A4196" s="11">
        <v>4198</v>
      </c>
      <c r="B4196" s="11">
        <f t="shared" si="198"/>
        <v>0</v>
      </c>
      <c r="E4196" s="13" t="e">
        <f>VLOOKUP(D4196,#REF!,2,0)</f>
        <v>#REF!</v>
      </c>
      <c r="H4196" s="13" t="e">
        <f>VLOOKUP(F4196,#REF!,2,0)</f>
        <v>#REF!</v>
      </c>
      <c r="I4196" s="13" t="str">
        <f>VLOOKUP(F4196,'[1]Khách hàng'!$A$4:$F$2144,3,0)</f>
        <v>Số 1 đường số 17A, Khu phố 11, Phường Bình Trị Đông B, Quận Bình Tân, TP.HCM.</v>
      </c>
      <c r="J4196" s="13" t="e">
        <f>VLOOKUP(F4196,#REF!,5,0)</f>
        <v>#REF!</v>
      </c>
      <c r="M4196" s="13" t="e">
        <f>VLOOKUP(K4196,#REF!,2,0)</f>
        <v>#REF!</v>
      </c>
      <c r="N4196" s="17" t="e">
        <f>VLOOKUP(K4196,#REF!,6,0)</f>
        <v>#REF!</v>
      </c>
      <c r="O4196" s="17" t="e">
        <f t="shared" si="199"/>
        <v>#REF!</v>
      </c>
      <c r="P4196" s="22">
        <v>0.08</v>
      </c>
      <c r="Q4196" s="17" t="e">
        <f t="shared" si="200"/>
        <v>#REF!</v>
      </c>
      <c r="R4196" s="13" t="e">
        <f>VLOOKUP(J4196,'[1]Nhân viên'!$E$20:$F$41,2,0)</f>
        <v>#REF!</v>
      </c>
    </row>
    <row r="4197" spans="1:18" hidden="1">
      <c r="A4197" s="11">
        <v>4199</v>
      </c>
      <c r="B4197" s="11">
        <f t="shared" si="198"/>
        <v>0</v>
      </c>
      <c r="E4197" s="13" t="e">
        <f>VLOOKUP(D4197,#REF!,2,0)</f>
        <v>#REF!</v>
      </c>
      <c r="H4197" s="13" t="e">
        <f>VLOOKUP(F4197,#REF!,2,0)</f>
        <v>#REF!</v>
      </c>
      <c r="I4197" s="13" t="str">
        <f>VLOOKUP(F4197,'[1]Khách hàng'!$A$4:$F$2144,3,0)</f>
        <v>Số 1 đường số 17A, Khu phố 11, Phường Bình Trị Đông B, Quận Bình Tân, TP.HCM.</v>
      </c>
      <c r="J4197" s="13" t="e">
        <f>VLOOKUP(F4197,#REF!,5,0)</f>
        <v>#REF!</v>
      </c>
      <c r="M4197" s="13" t="e">
        <f>VLOOKUP(K4197,#REF!,2,0)</f>
        <v>#REF!</v>
      </c>
      <c r="N4197" s="17" t="e">
        <f>VLOOKUP(K4197,#REF!,6,0)</f>
        <v>#REF!</v>
      </c>
      <c r="O4197" s="17" t="e">
        <f t="shared" si="199"/>
        <v>#REF!</v>
      </c>
      <c r="P4197" s="22">
        <v>0.08</v>
      </c>
      <c r="Q4197" s="17" t="e">
        <f t="shared" si="200"/>
        <v>#REF!</v>
      </c>
      <c r="R4197" s="13" t="e">
        <f>VLOOKUP(J4197,'[1]Nhân viên'!$E$20:$F$41,2,0)</f>
        <v>#REF!</v>
      </c>
    </row>
    <row r="4198" spans="1:18" hidden="1">
      <c r="A4198" s="11">
        <v>4200</v>
      </c>
      <c r="B4198" s="11">
        <f t="shared" si="198"/>
        <v>0</v>
      </c>
      <c r="E4198" s="13" t="e">
        <f>VLOOKUP(D4198,#REF!,2,0)</f>
        <v>#REF!</v>
      </c>
      <c r="H4198" s="13" t="e">
        <f>VLOOKUP(F4198,#REF!,2,0)</f>
        <v>#REF!</v>
      </c>
      <c r="I4198" s="13" t="str">
        <f>VLOOKUP(F4198,'[1]Khách hàng'!$A$4:$F$2144,3,0)</f>
        <v>Số 1 đường số 17A, Khu phố 11, Phường Bình Trị Đông B, Quận Bình Tân, TP.HCM.</v>
      </c>
      <c r="J4198" s="13" t="e">
        <f>VLOOKUP(F4198,#REF!,5,0)</f>
        <v>#REF!</v>
      </c>
      <c r="M4198" s="13" t="e">
        <f>VLOOKUP(K4198,#REF!,2,0)</f>
        <v>#REF!</v>
      </c>
      <c r="N4198" s="17" t="e">
        <f>VLOOKUP(K4198,#REF!,6,0)</f>
        <v>#REF!</v>
      </c>
      <c r="O4198" s="17" t="e">
        <f t="shared" si="199"/>
        <v>#REF!</v>
      </c>
      <c r="P4198" s="22">
        <v>0.08</v>
      </c>
      <c r="Q4198" s="17" t="e">
        <f t="shared" si="200"/>
        <v>#REF!</v>
      </c>
      <c r="R4198" s="13" t="e">
        <f>VLOOKUP(J4198,'[1]Nhân viên'!$E$20:$F$41,2,0)</f>
        <v>#REF!</v>
      </c>
    </row>
    <row r="4199" spans="1:18" hidden="1">
      <c r="A4199" s="11">
        <v>4201</v>
      </c>
      <c r="B4199" s="11">
        <f t="shared" si="198"/>
        <v>0</v>
      </c>
      <c r="E4199" s="13" t="e">
        <f>VLOOKUP(D4199,#REF!,2,0)</f>
        <v>#REF!</v>
      </c>
      <c r="H4199" s="13" t="e">
        <f>VLOOKUP(F4199,#REF!,2,0)</f>
        <v>#REF!</v>
      </c>
      <c r="I4199" s="13" t="str">
        <f>VLOOKUP(F4199,'[1]Khách hàng'!$A$4:$F$2144,3,0)</f>
        <v>Số 1 đường số 17A, Khu phố 11, Phường Bình Trị Đông B, Quận Bình Tân, TP.HCM.</v>
      </c>
      <c r="J4199" s="13" t="e">
        <f>VLOOKUP(F4199,#REF!,5,0)</f>
        <v>#REF!</v>
      </c>
      <c r="M4199" s="13" t="e">
        <f>VLOOKUP(K4199,#REF!,2,0)</f>
        <v>#REF!</v>
      </c>
      <c r="N4199" s="17" t="e">
        <f>VLOOKUP(K4199,#REF!,6,0)</f>
        <v>#REF!</v>
      </c>
      <c r="O4199" s="17" t="e">
        <f t="shared" si="199"/>
        <v>#REF!</v>
      </c>
      <c r="P4199" s="22">
        <v>0.08</v>
      </c>
      <c r="Q4199" s="17" t="e">
        <f t="shared" si="200"/>
        <v>#REF!</v>
      </c>
      <c r="R4199" s="13" t="e">
        <f>VLOOKUP(J4199,'[1]Nhân viên'!$E$20:$F$41,2,0)</f>
        <v>#REF!</v>
      </c>
    </row>
    <row r="4200" spans="1:18" hidden="1">
      <c r="A4200" s="11">
        <v>4202</v>
      </c>
      <c r="B4200" s="11">
        <f t="shared" si="198"/>
        <v>0</v>
      </c>
      <c r="E4200" s="13" t="e">
        <f>VLOOKUP(D4200,#REF!,2,0)</f>
        <v>#REF!</v>
      </c>
      <c r="H4200" s="13" t="e">
        <f>VLOOKUP(F4200,#REF!,2,0)</f>
        <v>#REF!</v>
      </c>
      <c r="I4200" s="13" t="str">
        <f>VLOOKUP(F4200,'[1]Khách hàng'!$A$4:$F$2144,3,0)</f>
        <v>Số 1 đường số 17A, Khu phố 11, Phường Bình Trị Đông B, Quận Bình Tân, TP.HCM.</v>
      </c>
      <c r="J4200" s="13" t="e">
        <f>VLOOKUP(F4200,#REF!,5,0)</f>
        <v>#REF!</v>
      </c>
      <c r="M4200" s="13" t="e">
        <f>VLOOKUP(K4200,#REF!,2,0)</f>
        <v>#REF!</v>
      </c>
      <c r="N4200" s="17" t="e">
        <f>VLOOKUP(K4200,#REF!,6,0)</f>
        <v>#REF!</v>
      </c>
      <c r="O4200" s="17" t="e">
        <f t="shared" si="199"/>
        <v>#REF!</v>
      </c>
      <c r="P4200" s="22">
        <v>0.08</v>
      </c>
      <c r="Q4200" s="17" t="e">
        <f t="shared" si="200"/>
        <v>#REF!</v>
      </c>
      <c r="R4200" s="13" t="e">
        <f>VLOOKUP(J4200,'[1]Nhân viên'!$E$20:$F$41,2,0)</f>
        <v>#REF!</v>
      </c>
    </row>
    <row r="4201" spans="1:18" hidden="1">
      <c r="A4201" s="11">
        <v>4203</v>
      </c>
      <c r="B4201" s="11">
        <f t="shared" si="198"/>
        <v>0</v>
      </c>
      <c r="E4201" s="13" t="e">
        <f>VLOOKUP(D4201,#REF!,2,0)</f>
        <v>#REF!</v>
      </c>
      <c r="H4201" s="13" t="e">
        <f>VLOOKUP(F4201,#REF!,2,0)</f>
        <v>#REF!</v>
      </c>
      <c r="I4201" s="13" t="str">
        <f>VLOOKUP(F4201,'[1]Khách hàng'!$A$4:$F$2144,3,0)</f>
        <v>Số 1 đường số 17A, Khu phố 11, Phường Bình Trị Đông B, Quận Bình Tân, TP.HCM.</v>
      </c>
      <c r="J4201" s="13" t="e">
        <f>VLOOKUP(F4201,#REF!,5,0)</f>
        <v>#REF!</v>
      </c>
      <c r="M4201" s="13" t="e">
        <f>VLOOKUP(K4201,#REF!,2,0)</f>
        <v>#REF!</v>
      </c>
      <c r="N4201" s="17" t="e">
        <f>VLOOKUP(K4201,#REF!,6,0)</f>
        <v>#REF!</v>
      </c>
      <c r="O4201" s="17" t="e">
        <f t="shared" si="199"/>
        <v>#REF!</v>
      </c>
      <c r="P4201" s="22">
        <v>0.08</v>
      </c>
      <c r="Q4201" s="17" t="e">
        <f t="shared" si="200"/>
        <v>#REF!</v>
      </c>
      <c r="R4201" s="13" t="e">
        <f>VLOOKUP(J4201,'[1]Nhân viên'!$E$20:$F$41,2,0)</f>
        <v>#REF!</v>
      </c>
    </row>
    <row r="4202" spans="1:18" hidden="1">
      <c r="A4202" s="11">
        <v>4204</v>
      </c>
      <c r="B4202" s="11">
        <f t="shared" si="198"/>
        <v>0</v>
      </c>
      <c r="E4202" s="13" t="e">
        <f>VLOOKUP(D4202,#REF!,2,0)</f>
        <v>#REF!</v>
      </c>
      <c r="H4202" s="13" t="e">
        <f>VLOOKUP(F4202,#REF!,2,0)</f>
        <v>#REF!</v>
      </c>
      <c r="I4202" s="13" t="str">
        <f>VLOOKUP(F4202,'[1]Khách hàng'!$A$4:$F$2144,3,0)</f>
        <v>Số 1 đường số 17A, Khu phố 11, Phường Bình Trị Đông B, Quận Bình Tân, TP.HCM.</v>
      </c>
      <c r="J4202" s="13" t="e">
        <f>VLOOKUP(F4202,#REF!,5,0)</f>
        <v>#REF!</v>
      </c>
      <c r="M4202" s="13" t="e">
        <f>VLOOKUP(K4202,#REF!,2,0)</f>
        <v>#REF!</v>
      </c>
      <c r="N4202" s="17" t="e">
        <f>VLOOKUP(K4202,#REF!,6,0)</f>
        <v>#REF!</v>
      </c>
      <c r="O4202" s="17" t="e">
        <f t="shared" si="199"/>
        <v>#REF!</v>
      </c>
      <c r="P4202" s="22">
        <v>0.08</v>
      </c>
      <c r="Q4202" s="17" t="e">
        <f t="shared" si="200"/>
        <v>#REF!</v>
      </c>
      <c r="R4202" s="13" t="e">
        <f>VLOOKUP(J4202,'[1]Nhân viên'!$E$20:$F$41,2,0)</f>
        <v>#REF!</v>
      </c>
    </row>
    <row r="4203" spans="1:18" hidden="1">
      <c r="A4203" s="11">
        <v>4205</v>
      </c>
      <c r="B4203" s="11">
        <f t="shared" si="198"/>
        <v>0</v>
      </c>
      <c r="E4203" s="13" t="e">
        <f>VLOOKUP(D4203,#REF!,2,0)</f>
        <v>#REF!</v>
      </c>
      <c r="H4203" s="13" t="e">
        <f>VLOOKUP(F4203,#REF!,2,0)</f>
        <v>#REF!</v>
      </c>
      <c r="I4203" s="13" t="str">
        <f>VLOOKUP(F4203,'[1]Khách hàng'!$A$4:$F$2144,3,0)</f>
        <v>Số 1 đường số 17A, Khu phố 11, Phường Bình Trị Đông B, Quận Bình Tân, TP.HCM.</v>
      </c>
      <c r="J4203" s="13" t="e">
        <f>VLOOKUP(F4203,#REF!,5,0)</f>
        <v>#REF!</v>
      </c>
      <c r="M4203" s="13" t="e">
        <f>VLOOKUP(K4203,#REF!,2,0)</f>
        <v>#REF!</v>
      </c>
      <c r="N4203" s="17" t="e">
        <f>VLOOKUP(K4203,#REF!,6,0)</f>
        <v>#REF!</v>
      </c>
      <c r="O4203" s="17" t="e">
        <f t="shared" si="199"/>
        <v>#REF!</v>
      </c>
      <c r="P4203" s="22">
        <v>0.08</v>
      </c>
      <c r="Q4203" s="17" t="e">
        <f t="shared" si="200"/>
        <v>#REF!</v>
      </c>
      <c r="R4203" s="13" t="e">
        <f>VLOOKUP(J4203,'[1]Nhân viên'!$E$20:$F$41,2,0)</f>
        <v>#REF!</v>
      </c>
    </row>
    <row r="4204" spans="1:18" hidden="1">
      <c r="A4204" s="11">
        <v>4206</v>
      </c>
      <c r="B4204" s="11">
        <f t="shared" si="198"/>
        <v>0</v>
      </c>
      <c r="E4204" s="13" t="e">
        <f>VLOOKUP(D4204,#REF!,2,0)</f>
        <v>#REF!</v>
      </c>
      <c r="H4204" s="13" t="e">
        <f>VLOOKUP(F4204,#REF!,2,0)</f>
        <v>#REF!</v>
      </c>
      <c r="I4204" s="13" t="str">
        <f>VLOOKUP(F4204,'[1]Khách hàng'!$A$4:$F$2144,3,0)</f>
        <v>Số 1 đường số 17A, Khu phố 11, Phường Bình Trị Đông B, Quận Bình Tân, TP.HCM.</v>
      </c>
      <c r="J4204" s="13" t="e">
        <f>VLOOKUP(F4204,#REF!,5,0)</f>
        <v>#REF!</v>
      </c>
      <c r="M4204" s="13" t="e">
        <f>VLOOKUP(K4204,#REF!,2,0)</f>
        <v>#REF!</v>
      </c>
      <c r="N4204" s="17" t="e">
        <f>VLOOKUP(K4204,#REF!,6,0)</f>
        <v>#REF!</v>
      </c>
      <c r="O4204" s="17" t="e">
        <f t="shared" si="199"/>
        <v>#REF!</v>
      </c>
      <c r="P4204" s="22">
        <v>0.08</v>
      </c>
      <c r="Q4204" s="17" t="e">
        <f t="shared" si="200"/>
        <v>#REF!</v>
      </c>
      <c r="R4204" s="13" t="e">
        <f>VLOOKUP(J4204,'[1]Nhân viên'!$E$20:$F$41,2,0)</f>
        <v>#REF!</v>
      </c>
    </row>
    <row r="4205" spans="1:18" hidden="1">
      <c r="A4205" s="11">
        <v>4207</v>
      </c>
      <c r="B4205" s="11">
        <f t="shared" si="198"/>
        <v>0</v>
      </c>
      <c r="E4205" s="13" t="e">
        <f>VLOOKUP(D4205,#REF!,2,0)</f>
        <v>#REF!</v>
      </c>
      <c r="H4205" s="13" t="e">
        <f>VLOOKUP(F4205,#REF!,2,0)</f>
        <v>#REF!</v>
      </c>
      <c r="I4205" s="13" t="str">
        <f>VLOOKUP(F4205,'[1]Khách hàng'!$A$4:$F$2144,3,0)</f>
        <v>Số 1 đường số 17A, Khu phố 11, Phường Bình Trị Đông B, Quận Bình Tân, TP.HCM.</v>
      </c>
      <c r="J4205" s="13" t="e">
        <f>VLOOKUP(F4205,#REF!,5,0)</f>
        <v>#REF!</v>
      </c>
      <c r="M4205" s="13" t="e">
        <f>VLOOKUP(K4205,#REF!,2,0)</f>
        <v>#REF!</v>
      </c>
      <c r="N4205" s="17" t="e">
        <f>VLOOKUP(K4205,#REF!,6,0)</f>
        <v>#REF!</v>
      </c>
      <c r="O4205" s="17" t="e">
        <f t="shared" si="199"/>
        <v>#REF!</v>
      </c>
      <c r="P4205" s="22">
        <v>0.08</v>
      </c>
      <c r="Q4205" s="17" t="e">
        <f t="shared" si="200"/>
        <v>#REF!</v>
      </c>
      <c r="R4205" s="13" t="e">
        <f>VLOOKUP(J4205,'[1]Nhân viên'!$E$20:$F$41,2,0)</f>
        <v>#REF!</v>
      </c>
    </row>
    <row r="4206" spans="1:18" hidden="1">
      <c r="A4206" s="11">
        <v>4208</v>
      </c>
      <c r="B4206" s="11">
        <f t="shared" si="198"/>
        <v>0</v>
      </c>
      <c r="E4206" s="13" t="e">
        <f>VLOOKUP(D4206,#REF!,2,0)</f>
        <v>#REF!</v>
      </c>
      <c r="H4206" s="13" t="e">
        <f>VLOOKUP(F4206,#REF!,2,0)</f>
        <v>#REF!</v>
      </c>
      <c r="I4206" s="13" t="str">
        <f>VLOOKUP(F4206,'[1]Khách hàng'!$A$4:$F$2144,3,0)</f>
        <v>Số 1 đường số 17A, Khu phố 11, Phường Bình Trị Đông B, Quận Bình Tân, TP.HCM.</v>
      </c>
      <c r="J4206" s="13" t="e">
        <f>VLOOKUP(F4206,#REF!,5,0)</f>
        <v>#REF!</v>
      </c>
      <c r="M4206" s="13" t="e">
        <f>VLOOKUP(K4206,#REF!,2,0)</f>
        <v>#REF!</v>
      </c>
      <c r="N4206" s="17" t="e">
        <f>VLOOKUP(K4206,#REF!,6,0)</f>
        <v>#REF!</v>
      </c>
      <c r="O4206" s="17" t="e">
        <f t="shared" si="199"/>
        <v>#REF!</v>
      </c>
      <c r="P4206" s="22">
        <v>0.08</v>
      </c>
      <c r="Q4206" s="17" t="e">
        <f t="shared" si="200"/>
        <v>#REF!</v>
      </c>
      <c r="R4206" s="13" t="e">
        <f>VLOOKUP(J4206,'[1]Nhân viên'!$E$20:$F$41,2,0)</f>
        <v>#REF!</v>
      </c>
    </row>
    <row r="4207" spans="1:18" hidden="1">
      <c r="A4207" s="11">
        <v>4209</v>
      </c>
      <c r="B4207" s="11">
        <f t="shared" si="198"/>
        <v>0</v>
      </c>
      <c r="E4207" s="13" t="e">
        <f>VLOOKUP(D4207,#REF!,2,0)</f>
        <v>#REF!</v>
      </c>
      <c r="H4207" s="13" t="e">
        <f>VLOOKUP(F4207,#REF!,2,0)</f>
        <v>#REF!</v>
      </c>
      <c r="I4207" s="13" t="str">
        <f>VLOOKUP(F4207,'[1]Khách hàng'!$A$4:$F$2144,3,0)</f>
        <v>Số 1 đường số 17A, Khu phố 11, Phường Bình Trị Đông B, Quận Bình Tân, TP.HCM.</v>
      </c>
      <c r="J4207" s="13" t="e">
        <f>VLOOKUP(F4207,#REF!,5,0)</f>
        <v>#REF!</v>
      </c>
      <c r="M4207" s="13" t="e">
        <f>VLOOKUP(K4207,#REF!,2,0)</f>
        <v>#REF!</v>
      </c>
      <c r="N4207" s="17" t="e">
        <f>VLOOKUP(K4207,#REF!,6,0)</f>
        <v>#REF!</v>
      </c>
      <c r="O4207" s="17" t="e">
        <f t="shared" si="199"/>
        <v>#REF!</v>
      </c>
      <c r="P4207" s="22">
        <v>0.08</v>
      </c>
      <c r="Q4207" s="17" t="e">
        <f t="shared" si="200"/>
        <v>#REF!</v>
      </c>
      <c r="R4207" s="13" t="e">
        <f>VLOOKUP(J4207,'[1]Nhân viên'!$E$20:$F$41,2,0)</f>
        <v>#REF!</v>
      </c>
    </row>
    <row r="4208" spans="1:18" hidden="1">
      <c r="A4208" s="11">
        <v>4210</v>
      </c>
      <c r="B4208" s="11">
        <f t="shared" si="198"/>
        <v>0</v>
      </c>
      <c r="E4208" s="13" t="e">
        <f>VLOOKUP(D4208,#REF!,2,0)</f>
        <v>#REF!</v>
      </c>
      <c r="H4208" s="13" t="e">
        <f>VLOOKUP(F4208,#REF!,2,0)</f>
        <v>#REF!</v>
      </c>
      <c r="I4208" s="13" t="str">
        <f>VLOOKUP(F4208,'[1]Khách hàng'!$A$4:$F$2144,3,0)</f>
        <v>Số 1 đường số 17A, Khu phố 11, Phường Bình Trị Đông B, Quận Bình Tân, TP.HCM.</v>
      </c>
      <c r="J4208" s="13" t="e">
        <f>VLOOKUP(F4208,#REF!,5,0)</f>
        <v>#REF!</v>
      </c>
      <c r="M4208" s="13" t="e">
        <f>VLOOKUP(K4208,#REF!,2,0)</f>
        <v>#REF!</v>
      </c>
      <c r="N4208" s="17" t="e">
        <f>VLOOKUP(K4208,#REF!,6,0)</f>
        <v>#REF!</v>
      </c>
      <c r="O4208" s="17" t="e">
        <f t="shared" si="199"/>
        <v>#REF!</v>
      </c>
      <c r="P4208" s="22">
        <v>0.08</v>
      </c>
      <c r="Q4208" s="17" t="e">
        <f t="shared" si="200"/>
        <v>#REF!</v>
      </c>
      <c r="R4208" s="13" t="e">
        <f>VLOOKUP(J4208,'[1]Nhân viên'!$E$20:$F$41,2,0)</f>
        <v>#REF!</v>
      </c>
    </row>
    <row r="4209" spans="1:18" hidden="1">
      <c r="A4209" s="11">
        <v>4211</v>
      </c>
      <c r="B4209" s="11">
        <f t="shared" si="198"/>
        <v>0</v>
      </c>
      <c r="E4209" s="13" t="e">
        <f>VLOOKUP(D4209,#REF!,2,0)</f>
        <v>#REF!</v>
      </c>
      <c r="H4209" s="13" t="e">
        <f>VLOOKUP(F4209,#REF!,2,0)</f>
        <v>#REF!</v>
      </c>
      <c r="I4209" s="13" t="str">
        <f>VLOOKUP(F4209,'[1]Khách hàng'!$A$4:$F$2144,3,0)</f>
        <v>Số 1 đường số 17A, Khu phố 11, Phường Bình Trị Đông B, Quận Bình Tân, TP.HCM.</v>
      </c>
      <c r="J4209" s="13" t="e">
        <f>VLOOKUP(F4209,#REF!,5,0)</f>
        <v>#REF!</v>
      </c>
      <c r="M4209" s="13" t="e">
        <f>VLOOKUP(K4209,#REF!,2,0)</f>
        <v>#REF!</v>
      </c>
      <c r="N4209" s="17" t="e">
        <f>VLOOKUP(K4209,#REF!,6,0)</f>
        <v>#REF!</v>
      </c>
      <c r="O4209" s="17" t="e">
        <f t="shared" si="199"/>
        <v>#REF!</v>
      </c>
      <c r="P4209" s="22">
        <v>0.08</v>
      </c>
      <c r="Q4209" s="17" t="e">
        <f t="shared" si="200"/>
        <v>#REF!</v>
      </c>
      <c r="R4209" s="13" t="e">
        <f>VLOOKUP(J4209,'[1]Nhân viên'!$E$20:$F$41,2,0)</f>
        <v>#REF!</v>
      </c>
    </row>
    <row r="4210" spans="1:18" hidden="1">
      <c r="A4210" s="11">
        <v>4212</v>
      </c>
      <c r="B4210" s="11">
        <f t="shared" si="198"/>
        <v>0</v>
      </c>
      <c r="E4210" s="13" t="e">
        <f>VLOOKUP(D4210,#REF!,2,0)</f>
        <v>#REF!</v>
      </c>
      <c r="H4210" s="13" t="e">
        <f>VLOOKUP(F4210,#REF!,2,0)</f>
        <v>#REF!</v>
      </c>
      <c r="I4210" s="13" t="str">
        <f>VLOOKUP(F4210,'[1]Khách hàng'!$A$4:$F$2144,3,0)</f>
        <v>Số 1 đường số 17A, Khu phố 11, Phường Bình Trị Đông B, Quận Bình Tân, TP.HCM.</v>
      </c>
      <c r="J4210" s="13" t="e">
        <f>VLOOKUP(F4210,#REF!,5,0)</f>
        <v>#REF!</v>
      </c>
      <c r="M4210" s="13" t="e">
        <f>VLOOKUP(K4210,#REF!,2,0)</f>
        <v>#REF!</v>
      </c>
      <c r="N4210" s="17" t="e">
        <f>VLOOKUP(K4210,#REF!,6,0)</f>
        <v>#REF!</v>
      </c>
      <c r="O4210" s="17" t="e">
        <f t="shared" si="199"/>
        <v>#REF!</v>
      </c>
      <c r="P4210" s="22">
        <v>0.08</v>
      </c>
      <c r="Q4210" s="17" t="e">
        <f t="shared" si="200"/>
        <v>#REF!</v>
      </c>
      <c r="R4210" s="13" t="e">
        <f>VLOOKUP(J4210,'[1]Nhân viên'!$E$20:$F$41,2,0)</f>
        <v>#REF!</v>
      </c>
    </row>
    <row r="4211" spans="1:18" hidden="1">
      <c r="A4211" s="11">
        <v>4213</v>
      </c>
      <c r="B4211" s="11">
        <f t="shared" si="198"/>
        <v>0</v>
      </c>
      <c r="E4211" s="13" t="e">
        <f>VLOOKUP(D4211,#REF!,2,0)</f>
        <v>#REF!</v>
      </c>
      <c r="H4211" s="13" t="e">
        <f>VLOOKUP(F4211,#REF!,2,0)</f>
        <v>#REF!</v>
      </c>
      <c r="I4211" s="13" t="str">
        <f>VLOOKUP(F4211,'[1]Khách hàng'!$A$4:$F$2144,3,0)</f>
        <v>Số 1 đường số 17A, Khu phố 11, Phường Bình Trị Đông B, Quận Bình Tân, TP.HCM.</v>
      </c>
      <c r="J4211" s="13" t="e">
        <f>VLOOKUP(F4211,#REF!,5,0)</f>
        <v>#REF!</v>
      </c>
      <c r="M4211" s="13" t="e">
        <f>VLOOKUP(K4211,#REF!,2,0)</f>
        <v>#REF!</v>
      </c>
      <c r="N4211" s="17" t="e">
        <f>VLOOKUP(K4211,#REF!,6,0)</f>
        <v>#REF!</v>
      </c>
      <c r="O4211" s="17" t="e">
        <f t="shared" si="199"/>
        <v>#REF!</v>
      </c>
      <c r="P4211" s="22">
        <v>0.08</v>
      </c>
      <c r="Q4211" s="17" t="e">
        <f t="shared" si="200"/>
        <v>#REF!</v>
      </c>
      <c r="R4211" s="13" t="e">
        <f>VLOOKUP(J4211,'[1]Nhân viên'!$E$20:$F$41,2,0)</f>
        <v>#REF!</v>
      </c>
    </row>
    <row r="4212" spans="1:18" hidden="1">
      <c r="A4212" s="11">
        <v>4214</v>
      </c>
      <c r="B4212" s="11">
        <f t="shared" si="198"/>
        <v>0</v>
      </c>
      <c r="E4212" s="13" t="e">
        <f>VLOOKUP(D4212,#REF!,2,0)</f>
        <v>#REF!</v>
      </c>
      <c r="H4212" s="13" t="e">
        <f>VLOOKUP(F4212,#REF!,2,0)</f>
        <v>#REF!</v>
      </c>
      <c r="I4212" s="13" t="str">
        <f>VLOOKUP(F4212,'[1]Khách hàng'!$A$4:$F$2144,3,0)</f>
        <v>Số 1 đường số 17A, Khu phố 11, Phường Bình Trị Đông B, Quận Bình Tân, TP.HCM.</v>
      </c>
      <c r="J4212" s="13" t="e">
        <f>VLOOKUP(F4212,#REF!,5,0)</f>
        <v>#REF!</v>
      </c>
      <c r="M4212" s="13" t="e">
        <f>VLOOKUP(K4212,#REF!,2,0)</f>
        <v>#REF!</v>
      </c>
      <c r="N4212" s="17" t="e">
        <f>VLOOKUP(K4212,#REF!,6,0)</f>
        <v>#REF!</v>
      </c>
      <c r="O4212" s="17" t="e">
        <f t="shared" si="199"/>
        <v>#REF!</v>
      </c>
      <c r="P4212" s="22">
        <v>0.08</v>
      </c>
      <c r="Q4212" s="17" t="e">
        <f t="shared" si="200"/>
        <v>#REF!</v>
      </c>
      <c r="R4212" s="13" t="e">
        <f>VLOOKUP(J4212,'[1]Nhân viên'!$E$20:$F$41,2,0)</f>
        <v>#REF!</v>
      </c>
    </row>
    <row r="4213" spans="1:18" hidden="1">
      <c r="A4213" s="11">
        <v>4215</v>
      </c>
      <c r="B4213" s="11">
        <f t="shared" si="198"/>
        <v>0</v>
      </c>
      <c r="E4213" s="13" t="e">
        <f>VLOOKUP(D4213,#REF!,2,0)</f>
        <v>#REF!</v>
      </c>
      <c r="H4213" s="13" t="e">
        <f>VLOOKUP(F4213,#REF!,2,0)</f>
        <v>#REF!</v>
      </c>
      <c r="I4213" s="13" t="str">
        <f>VLOOKUP(F4213,'[1]Khách hàng'!$A$4:$F$2144,3,0)</f>
        <v>Số 1 đường số 17A, Khu phố 11, Phường Bình Trị Đông B, Quận Bình Tân, TP.HCM.</v>
      </c>
      <c r="J4213" s="13" t="e">
        <f>VLOOKUP(F4213,#REF!,5,0)</f>
        <v>#REF!</v>
      </c>
      <c r="M4213" s="13" t="e">
        <f>VLOOKUP(K4213,#REF!,2,0)</f>
        <v>#REF!</v>
      </c>
      <c r="N4213" s="17" t="e">
        <f>VLOOKUP(K4213,#REF!,6,0)</f>
        <v>#REF!</v>
      </c>
      <c r="O4213" s="17" t="e">
        <f t="shared" si="199"/>
        <v>#REF!</v>
      </c>
      <c r="P4213" s="22">
        <v>0.08</v>
      </c>
      <c r="Q4213" s="17" t="e">
        <f t="shared" si="200"/>
        <v>#REF!</v>
      </c>
      <c r="R4213" s="13" t="e">
        <f>VLOOKUP(J4213,'[1]Nhân viên'!$E$20:$F$41,2,0)</f>
        <v>#REF!</v>
      </c>
    </row>
    <row r="4214" spans="1:18" hidden="1">
      <c r="A4214" s="11">
        <v>4216</v>
      </c>
      <c r="B4214" s="11">
        <f t="shared" si="198"/>
        <v>0</v>
      </c>
      <c r="E4214" s="13" t="e">
        <f>VLOOKUP(D4214,#REF!,2,0)</f>
        <v>#REF!</v>
      </c>
      <c r="H4214" s="13" t="e">
        <f>VLOOKUP(F4214,#REF!,2,0)</f>
        <v>#REF!</v>
      </c>
      <c r="I4214" s="13" t="str">
        <f>VLOOKUP(F4214,'[1]Khách hàng'!$A$4:$F$2144,3,0)</f>
        <v>Số 1 đường số 17A, Khu phố 11, Phường Bình Trị Đông B, Quận Bình Tân, TP.HCM.</v>
      </c>
      <c r="J4214" s="13" t="e">
        <f>VLOOKUP(F4214,#REF!,5,0)</f>
        <v>#REF!</v>
      </c>
      <c r="M4214" s="13" t="e">
        <f>VLOOKUP(K4214,#REF!,2,0)</f>
        <v>#REF!</v>
      </c>
      <c r="N4214" s="17" t="e">
        <f>VLOOKUP(K4214,#REF!,6,0)</f>
        <v>#REF!</v>
      </c>
      <c r="O4214" s="17" t="e">
        <f t="shared" si="199"/>
        <v>#REF!</v>
      </c>
      <c r="P4214" s="22">
        <v>0.08</v>
      </c>
      <c r="Q4214" s="17" t="e">
        <f t="shared" si="200"/>
        <v>#REF!</v>
      </c>
      <c r="R4214" s="13" t="e">
        <f>VLOOKUP(J4214,'[1]Nhân viên'!$E$20:$F$41,2,0)</f>
        <v>#REF!</v>
      </c>
    </row>
    <row r="4215" spans="1:18" hidden="1">
      <c r="A4215" s="11">
        <v>4217</v>
      </c>
      <c r="B4215" s="11">
        <f t="shared" si="198"/>
        <v>0</v>
      </c>
      <c r="E4215" s="13" t="e">
        <f>VLOOKUP(D4215,#REF!,2,0)</f>
        <v>#REF!</v>
      </c>
      <c r="H4215" s="13" t="e">
        <f>VLOOKUP(F4215,#REF!,2,0)</f>
        <v>#REF!</v>
      </c>
      <c r="I4215" s="13" t="str">
        <f>VLOOKUP(F4215,'[1]Khách hàng'!$A$4:$F$2144,3,0)</f>
        <v>Số 1 đường số 17A, Khu phố 11, Phường Bình Trị Đông B, Quận Bình Tân, TP.HCM.</v>
      </c>
      <c r="J4215" s="13" t="e">
        <f>VLOOKUP(F4215,#REF!,5,0)</f>
        <v>#REF!</v>
      </c>
      <c r="M4215" s="13" t="e">
        <f>VLOOKUP(K4215,#REF!,2,0)</f>
        <v>#REF!</v>
      </c>
      <c r="N4215" s="17" t="e">
        <f>VLOOKUP(K4215,#REF!,6,0)</f>
        <v>#REF!</v>
      </c>
      <c r="O4215" s="17" t="e">
        <f t="shared" si="199"/>
        <v>#REF!</v>
      </c>
      <c r="P4215" s="22">
        <v>0.08</v>
      </c>
      <c r="Q4215" s="17" t="e">
        <f t="shared" si="200"/>
        <v>#REF!</v>
      </c>
      <c r="R4215" s="13" t="e">
        <f>VLOOKUP(J4215,'[1]Nhân viên'!$E$20:$F$41,2,0)</f>
        <v>#REF!</v>
      </c>
    </row>
    <row r="4216" spans="1:18" hidden="1">
      <c r="A4216" s="11">
        <v>4218</v>
      </c>
      <c r="B4216" s="11">
        <f t="shared" si="198"/>
        <v>0</v>
      </c>
      <c r="E4216" s="13" t="e">
        <f>VLOOKUP(D4216,#REF!,2,0)</f>
        <v>#REF!</v>
      </c>
      <c r="H4216" s="13" t="e">
        <f>VLOOKUP(F4216,#REF!,2,0)</f>
        <v>#REF!</v>
      </c>
      <c r="I4216" s="13" t="str">
        <f>VLOOKUP(F4216,'[1]Khách hàng'!$A$4:$F$2144,3,0)</f>
        <v>Số 1 đường số 17A, Khu phố 11, Phường Bình Trị Đông B, Quận Bình Tân, TP.HCM.</v>
      </c>
      <c r="J4216" s="13" t="e">
        <f>VLOOKUP(F4216,#REF!,5,0)</f>
        <v>#REF!</v>
      </c>
      <c r="M4216" s="13" t="e">
        <f>VLOOKUP(K4216,#REF!,2,0)</f>
        <v>#REF!</v>
      </c>
      <c r="N4216" s="17" t="e">
        <f>VLOOKUP(K4216,#REF!,6,0)</f>
        <v>#REF!</v>
      </c>
      <c r="O4216" s="17" t="e">
        <f t="shared" si="199"/>
        <v>#REF!</v>
      </c>
      <c r="P4216" s="22">
        <v>0.08</v>
      </c>
      <c r="Q4216" s="17" t="e">
        <f t="shared" si="200"/>
        <v>#REF!</v>
      </c>
      <c r="R4216" s="13" t="e">
        <f>VLOOKUP(J4216,'[1]Nhân viên'!$E$20:$F$41,2,0)</f>
        <v>#REF!</v>
      </c>
    </row>
    <row r="4217" spans="1:18" hidden="1">
      <c r="A4217" s="11">
        <v>4219</v>
      </c>
      <c r="B4217" s="11">
        <f t="shared" si="198"/>
        <v>0</v>
      </c>
      <c r="E4217" s="13" t="e">
        <f>VLOOKUP(D4217,#REF!,2,0)</f>
        <v>#REF!</v>
      </c>
      <c r="H4217" s="13" t="e">
        <f>VLOOKUP(F4217,#REF!,2,0)</f>
        <v>#REF!</v>
      </c>
      <c r="I4217" s="13" t="str">
        <f>VLOOKUP(F4217,'[1]Khách hàng'!$A$4:$F$2144,3,0)</f>
        <v>Số 1 đường số 17A, Khu phố 11, Phường Bình Trị Đông B, Quận Bình Tân, TP.HCM.</v>
      </c>
      <c r="J4217" s="13" t="e">
        <f>VLOOKUP(F4217,#REF!,5,0)</f>
        <v>#REF!</v>
      </c>
      <c r="M4217" s="13" t="e">
        <f>VLOOKUP(K4217,#REF!,2,0)</f>
        <v>#REF!</v>
      </c>
      <c r="N4217" s="17" t="e">
        <f>VLOOKUP(K4217,#REF!,6,0)</f>
        <v>#REF!</v>
      </c>
      <c r="O4217" s="17" t="e">
        <f t="shared" si="199"/>
        <v>#REF!</v>
      </c>
      <c r="P4217" s="22">
        <v>0.08</v>
      </c>
      <c r="Q4217" s="17" t="e">
        <f t="shared" si="200"/>
        <v>#REF!</v>
      </c>
      <c r="R4217" s="13" t="e">
        <f>VLOOKUP(J4217,'[1]Nhân viên'!$E$20:$F$41,2,0)</f>
        <v>#REF!</v>
      </c>
    </row>
    <row r="4218" spans="1:18" hidden="1">
      <c r="A4218" s="11">
        <v>4220</v>
      </c>
      <c r="B4218" s="11">
        <f t="shared" si="198"/>
        <v>0</v>
      </c>
      <c r="E4218" s="13" t="e">
        <f>VLOOKUP(D4218,#REF!,2,0)</f>
        <v>#REF!</v>
      </c>
      <c r="H4218" s="13" t="e">
        <f>VLOOKUP(F4218,#REF!,2,0)</f>
        <v>#REF!</v>
      </c>
      <c r="I4218" s="13" t="str">
        <f>VLOOKUP(F4218,'[1]Khách hàng'!$A$4:$F$2144,3,0)</f>
        <v>Số 1 đường số 17A, Khu phố 11, Phường Bình Trị Đông B, Quận Bình Tân, TP.HCM.</v>
      </c>
      <c r="J4218" s="13" t="e">
        <f>VLOOKUP(F4218,#REF!,5,0)</f>
        <v>#REF!</v>
      </c>
      <c r="M4218" s="13" t="e">
        <f>VLOOKUP(K4218,#REF!,2,0)</f>
        <v>#REF!</v>
      </c>
      <c r="N4218" s="17" t="e">
        <f>VLOOKUP(K4218,#REF!,6,0)</f>
        <v>#REF!</v>
      </c>
      <c r="O4218" s="17" t="e">
        <f t="shared" si="199"/>
        <v>#REF!</v>
      </c>
      <c r="P4218" s="22">
        <v>0.08</v>
      </c>
      <c r="Q4218" s="17" t="e">
        <f t="shared" si="200"/>
        <v>#REF!</v>
      </c>
      <c r="R4218" s="13" t="e">
        <f>VLOOKUP(J4218,'[1]Nhân viên'!$E$20:$F$41,2,0)</f>
        <v>#REF!</v>
      </c>
    </row>
    <row r="4219" spans="1:18" hidden="1">
      <c r="A4219" s="11">
        <v>4221</v>
      </c>
      <c r="B4219" s="11">
        <f t="shared" si="198"/>
        <v>0</v>
      </c>
      <c r="E4219" s="13" t="e">
        <f>VLOOKUP(D4219,#REF!,2,0)</f>
        <v>#REF!</v>
      </c>
      <c r="H4219" s="13" t="e">
        <f>VLOOKUP(F4219,#REF!,2,0)</f>
        <v>#REF!</v>
      </c>
      <c r="I4219" s="13" t="str">
        <f>VLOOKUP(F4219,'[1]Khách hàng'!$A$4:$F$2144,3,0)</f>
        <v>Số 1 đường số 17A, Khu phố 11, Phường Bình Trị Đông B, Quận Bình Tân, TP.HCM.</v>
      </c>
      <c r="J4219" s="13" t="e">
        <f>VLOOKUP(F4219,#REF!,5,0)</f>
        <v>#REF!</v>
      </c>
      <c r="M4219" s="13" t="e">
        <f>VLOOKUP(K4219,#REF!,2,0)</f>
        <v>#REF!</v>
      </c>
      <c r="N4219" s="17" t="e">
        <f>VLOOKUP(K4219,#REF!,6,0)</f>
        <v>#REF!</v>
      </c>
      <c r="O4219" s="17" t="e">
        <f t="shared" si="199"/>
        <v>#REF!</v>
      </c>
      <c r="P4219" s="22">
        <v>0.08</v>
      </c>
      <c r="Q4219" s="17" t="e">
        <f t="shared" si="200"/>
        <v>#REF!</v>
      </c>
      <c r="R4219" s="13" t="e">
        <f>VLOOKUP(J4219,'[1]Nhân viên'!$E$20:$F$41,2,0)</f>
        <v>#REF!</v>
      </c>
    </row>
    <row r="4220" spans="1:18" hidden="1">
      <c r="A4220" s="11">
        <v>4222</v>
      </c>
      <c r="B4220" s="11">
        <f t="shared" si="198"/>
        <v>0</v>
      </c>
      <c r="E4220" s="13" t="e">
        <f>VLOOKUP(D4220,#REF!,2,0)</f>
        <v>#REF!</v>
      </c>
      <c r="H4220" s="13" t="e">
        <f>VLOOKUP(F4220,#REF!,2,0)</f>
        <v>#REF!</v>
      </c>
      <c r="I4220" s="13" t="str">
        <f>VLOOKUP(F4220,'[1]Khách hàng'!$A$4:$F$2144,3,0)</f>
        <v>Số 1 đường số 17A, Khu phố 11, Phường Bình Trị Đông B, Quận Bình Tân, TP.HCM.</v>
      </c>
      <c r="J4220" s="13" t="e">
        <f>VLOOKUP(F4220,#REF!,5,0)</f>
        <v>#REF!</v>
      </c>
      <c r="M4220" s="13" t="e">
        <f>VLOOKUP(K4220,#REF!,2,0)</f>
        <v>#REF!</v>
      </c>
      <c r="N4220" s="17" t="e">
        <f>VLOOKUP(K4220,#REF!,6,0)</f>
        <v>#REF!</v>
      </c>
      <c r="O4220" s="17" t="e">
        <f t="shared" si="199"/>
        <v>#REF!</v>
      </c>
      <c r="P4220" s="22">
        <v>0.08</v>
      </c>
      <c r="Q4220" s="17" t="e">
        <f t="shared" si="200"/>
        <v>#REF!</v>
      </c>
      <c r="R4220" s="13" t="e">
        <f>VLOOKUP(J4220,'[1]Nhân viên'!$E$20:$F$41,2,0)</f>
        <v>#REF!</v>
      </c>
    </row>
    <row r="4221" spans="1:18" hidden="1">
      <c r="A4221" s="11">
        <v>4223</v>
      </c>
      <c r="B4221" s="11">
        <f t="shared" si="198"/>
        <v>0</v>
      </c>
      <c r="E4221" s="13" t="e">
        <f>VLOOKUP(D4221,#REF!,2,0)</f>
        <v>#REF!</v>
      </c>
      <c r="H4221" s="13" t="e">
        <f>VLOOKUP(F4221,#REF!,2,0)</f>
        <v>#REF!</v>
      </c>
      <c r="I4221" s="13" t="str">
        <f>VLOOKUP(F4221,'[1]Khách hàng'!$A$4:$F$2144,3,0)</f>
        <v>Số 1 đường số 17A, Khu phố 11, Phường Bình Trị Đông B, Quận Bình Tân, TP.HCM.</v>
      </c>
      <c r="J4221" s="13" t="e">
        <f>VLOOKUP(F4221,#REF!,5,0)</f>
        <v>#REF!</v>
      </c>
      <c r="M4221" s="13" t="e">
        <f>VLOOKUP(K4221,#REF!,2,0)</f>
        <v>#REF!</v>
      </c>
      <c r="N4221" s="17" t="e">
        <f>VLOOKUP(K4221,#REF!,6,0)</f>
        <v>#REF!</v>
      </c>
      <c r="O4221" s="17" t="e">
        <f t="shared" si="199"/>
        <v>#REF!</v>
      </c>
      <c r="P4221" s="22">
        <v>0.08</v>
      </c>
      <c r="Q4221" s="17" t="e">
        <f t="shared" si="200"/>
        <v>#REF!</v>
      </c>
      <c r="R4221" s="13" t="e">
        <f>VLOOKUP(J4221,'[1]Nhân viên'!$E$20:$F$41,2,0)</f>
        <v>#REF!</v>
      </c>
    </row>
    <row r="4222" spans="1:18" hidden="1">
      <c r="A4222" s="11">
        <v>4224</v>
      </c>
      <c r="B4222" s="11">
        <f t="shared" si="198"/>
        <v>0</v>
      </c>
      <c r="E4222" s="13" t="e">
        <f>VLOOKUP(D4222,#REF!,2,0)</f>
        <v>#REF!</v>
      </c>
      <c r="H4222" s="13" t="e">
        <f>VLOOKUP(F4222,#REF!,2,0)</f>
        <v>#REF!</v>
      </c>
      <c r="I4222" s="13" t="str">
        <f>VLOOKUP(F4222,'[1]Khách hàng'!$A$4:$F$2144,3,0)</f>
        <v>Số 1 đường số 17A, Khu phố 11, Phường Bình Trị Đông B, Quận Bình Tân, TP.HCM.</v>
      </c>
      <c r="J4222" s="13" t="e">
        <f>VLOOKUP(F4222,#REF!,5,0)</f>
        <v>#REF!</v>
      </c>
      <c r="M4222" s="13" t="e">
        <f>VLOOKUP(K4222,#REF!,2,0)</f>
        <v>#REF!</v>
      </c>
      <c r="N4222" s="17" t="e">
        <f>VLOOKUP(K4222,#REF!,6,0)</f>
        <v>#REF!</v>
      </c>
      <c r="O4222" s="17" t="e">
        <f t="shared" si="199"/>
        <v>#REF!</v>
      </c>
      <c r="P4222" s="22">
        <v>0.08</v>
      </c>
      <c r="Q4222" s="17" t="e">
        <f t="shared" si="200"/>
        <v>#REF!</v>
      </c>
      <c r="R4222" s="13" t="e">
        <f>VLOOKUP(J4222,'[1]Nhân viên'!$E$20:$F$41,2,0)</f>
        <v>#REF!</v>
      </c>
    </row>
    <row r="4223" spans="1:18" hidden="1">
      <c r="A4223" s="11">
        <v>4225</v>
      </c>
      <c r="B4223" s="11">
        <f t="shared" si="198"/>
        <v>0</v>
      </c>
      <c r="E4223" s="13" t="e">
        <f>VLOOKUP(D4223,#REF!,2,0)</f>
        <v>#REF!</v>
      </c>
      <c r="H4223" s="13" t="e">
        <f>VLOOKUP(F4223,#REF!,2,0)</f>
        <v>#REF!</v>
      </c>
      <c r="I4223" s="13" t="str">
        <f>VLOOKUP(F4223,'[1]Khách hàng'!$A$4:$F$2144,3,0)</f>
        <v>Số 1 đường số 17A, Khu phố 11, Phường Bình Trị Đông B, Quận Bình Tân, TP.HCM.</v>
      </c>
      <c r="J4223" s="13" t="e">
        <f>VLOOKUP(F4223,#REF!,5,0)</f>
        <v>#REF!</v>
      </c>
      <c r="M4223" s="13" t="e">
        <f>VLOOKUP(K4223,#REF!,2,0)</f>
        <v>#REF!</v>
      </c>
      <c r="N4223" s="17" t="e">
        <f>VLOOKUP(K4223,#REF!,6,0)</f>
        <v>#REF!</v>
      </c>
      <c r="O4223" s="17" t="e">
        <f t="shared" si="199"/>
        <v>#REF!</v>
      </c>
      <c r="P4223" s="22">
        <v>0.08</v>
      </c>
      <c r="Q4223" s="17" t="e">
        <f t="shared" si="200"/>
        <v>#REF!</v>
      </c>
      <c r="R4223" s="13" t="e">
        <f>VLOOKUP(J4223,'[1]Nhân viên'!$E$20:$F$41,2,0)</f>
        <v>#REF!</v>
      </c>
    </row>
    <row r="4224" spans="1:18" hidden="1">
      <c r="A4224" s="11">
        <v>4226</v>
      </c>
      <c r="B4224" s="11">
        <f t="shared" si="198"/>
        <v>0</v>
      </c>
      <c r="E4224" s="13" t="e">
        <f>VLOOKUP(D4224,#REF!,2,0)</f>
        <v>#REF!</v>
      </c>
      <c r="H4224" s="13" t="e">
        <f>VLOOKUP(F4224,#REF!,2,0)</f>
        <v>#REF!</v>
      </c>
      <c r="I4224" s="13" t="str">
        <f>VLOOKUP(F4224,'[1]Khách hàng'!$A$4:$F$2144,3,0)</f>
        <v>Số 1 đường số 17A, Khu phố 11, Phường Bình Trị Đông B, Quận Bình Tân, TP.HCM.</v>
      </c>
      <c r="J4224" s="13" t="e">
        <f>VLOOKUP(F4224,#REF!,5,0)</f>
        <v>#REF!</v>
      </c>
      <c r="M4224" s="13" t="e">
        <f>VLOOKUP(K4224,#REF!,2,0)</f>
        <v>#REF!</v>
      </c>
      <c r="N4224" s="17" t="e">
        <f>VLOOKUP(K4224,#REF!,6,0)</f>
        <v>#REF!</v>
      </c>
      <c r="O4224" s="17" t="e">
        <f t="shared" si="199"/>
        <v>#REF!</v>
      </c>
      <c r="P4224" s="22">
        <v>0.08</v>
      </c>
      <c r="Q4224" s="17" t="e">
        <f t="shared" si="200"/>
        <v>#REF!</v>
      </c>
      <c r="R4224" s="13" t="e">
        <f>VLOOKUP(J4224,'[1]Nhân viên'!$E$20:$F$41,2,0)</f>
        <v>#REF!</v>
      </c>
    </row>
    <row r="4225" spans="1:18" hidden="1">
      <c r="A4225" s="11">
        <v>4227</v>
      </c>
      <c r="B4225" s="11">
        <f t="shared" si="198"/>
        <v>0</v>
      </c>
      <c r="E4225" s="13" t="e">
        <f>VLOOKUP(D4225,#REF!,2,0)</f>
        <v>#REF!</v>
      </c>
      <c r="H4225" s="13" t="e">
        <f>VLOOKUP(F4225,#REF!,2,0)</f>
        <v>#REF!</v>
      </c>
      <c r="I4225" s="13" t="str">
        <f>VLOOKUP(F4225,'[1]Khách hàng'!$A$4:$F$2144,3,0)</f>
        <v>Số 1 đường số 17A, Khu phố 11, Phường Bình Trị Đông B, Quận Bình Tân, TP.HCM.</v>
      </c>
      <c r="J4225" s="13" t="e">
        <f>VLOOKUP(F4225,#REF!,5,0)</f>
        <v>#REF!</v>
      </c>
      <c r="M4225" s="13" t="e">
        <f>VLOOKUP(K4225,#REF!,2,0)</f>
        <v>#REF!</v>
      </c>
      <c r="N4225" s="17" t="e">
        <f>VLOOKUP(K4225,#REF!,6,0)</f>
        <v>#REF!</v>
      </c>
      <c r="O4225" s="17" t="e">
        <f t="shared" si="199"/>
        <v>#REF!</v>
      </c>
      <c r="P4225" s="22">
        <v>0.08</v>
      </c>
      <c r="Q4225" s="17" t="e">
        <f t="shared" si="200"/>
        <v>#REF!</v>
      </c>
      <c r="R4225" s="13" t="e">
        <f>VLOOKUP(J4225,'[1]Nhân viên'!$E$20:$F$41,2,0)</f>
        <v>#REF!</v>
      </c>
    </row>
    <row r="4226" spans="1:18" hidden="1">
      <c r="A4226" s="11">
        <v>4228</v>
      </c>
      <c r="B4226" s="11">
        <f t="shared" si="198"/>
        <v>0</v>
      </c>
      <c r="E4226" s="13" t="e">
        <f>VLOOKUP(D4226,#REF!,2,0)</f>
        <v>#REF!</v>
      </c>
      <c r="H4226" s="13" t="e">
        <f>VLOOKUP(F4226,#REF!,2,0)</f>
        <v>#REF!</v>
      </c>
      <c r="I4226" s="13" t="str">
        <f>VLOOKUP(F4226,'[1]Khách hàng'!$A$4:$F$2144,3,0)</f>
        <v>Số 1 đường số 17A, Khu phố 11, Phường Bình Trị Đông B, Quận Bình Tân, TP.HCM.</v>
      </c>
      <c r="J4226" s="13" t="e">
        <f>VLOOKUP(F4226,#REF!,5,0)</f>
        <v>#REF!</v>
      </c>
      <c r="M4226" s="13" t="e">
        <f>VLOOKUP(K4226,#REF!,2,0)</f>
        <v>#REF!</v>
      </c>
      <c r="N4226" s="17" t="e">
        <f>VLOOKUP(K4226,#REF!,6,0)</f>
        <v>#REF!</v>
      </c>
      <c r="O4226" s="17" t="e">
        <f t="shared" si="199"/>
        <v>#REF!</v>
      </c>
      <c r="P4226" s="22">
        <v>0.08</v>
      </c>
      <c r="Q4226" s="17" t="e">
        <f t="shared" si="200"/>
        <v>#REF!</v>
      </c>
      <c r="R4226" s="13" t="e">
        <f>VLOOKUP(J4226,'[1]Nhân viên'!$E$20:$F$41,2,0)</f>
        <v>#REF!</v>
      </c>
    </row>
    <row r="4227" spans="1:18" hidden="1">
      <c r="A4227" s="11">
        <v>4229</v>
      </c>
      <c r="B4227" s="11">
        <f t="shared" si="198"/>
        <v>0</v>
      </c>
      <c r="E4227" s="13" t="e">
        <f>VLOOKUP(D4227,#REF!,2,0)</f>
        <v>#REF!</v>
      </c>
      <c r="H4227" s="13" t="e">
        <f>VLOOKUP(F4227,#REF!,2,0)</f>
        <v>#REF!</v>
      </c>
      <c r="I4227" s="13" t="str">
        <f>VLOOKUP(F4227,'[1]Khách hàng'!$A$4:$F$2144,3,0)</f>
        <v>Số 1 đường số 17A, Khu phố 11, Phường Bình Trị Đông B, Quận Bình Tân, TP.HCM.</v>
      </c>
      <c r="J4227" s="13" t="e">
        <f>VLOOKUP(F4227,#REF!,5,0)</f>
        <v>#REF!</v>
      </c>
      <c r="M4227" s="13" t="e">
        <f>VLOOKUP(K4227,#REF!,2,0)</f>
        <v>#REF!</v>
      </c>
      <c r="N4227" s="17" t="e">
        <f>VLOOKUP(K4227,#REF!,6,0)</f>
        <v>#REF!</v>
      </c>
      <c r="O4227" s="17" t="e">
        <f t="shared" si="199"/>
        <v>#REF!</v>
      </c>
      <c r="P4227" s="22">
        <v>0.08</v>
      </c>
      <c r="Q4227" s="17" t="e">
        <f t="shared" si="200"/>
        <v>#REF!</v>
      </c>
      <c r="R4227" s="13" t="e">
        <f>VLOOKUP(J4227,'[1]Nhân viên'!$E$20:$F$41,2,0)</f>
        <v>#REF!</v>
      </c>
    </row>
    <row r="4228" spans="1:18" hidden="1">
      <c r="A4228" s="11">
        <v>4230</v>
      </c>
      <c r="B4228" s="11">
        <f t="shared" si="198"/>
        <v>0</v>
      </c>
      <c r="E4228" s="13" t="e">
        <f>VLOOKUP(D4228,#REF!,2,0)</f>
        <v>#REF!</v>
      </c>
      <c r="H4228" s="13" t="e">
        <f>VLOOKUP(F4228,#REF!,2,0)</f>
        <v>#REF!</v>
      </c>
      <c r="I4228" s="13" t="str">
        <f>VLOOKUP(F4228,'[1]Khách hàng'!$A$4:$F$2144,3,0)</f>
        <v>Số 1 đường số 17A, Khu phố 11, Phường Bình Trị Đông B, Quận Bình Tân, TP.HCM.</v>
      </c>
      <c r="J4228" s="13" t="e">
        <f>VLOOKUP(F4228,#REF!,5,0)</f>
        <v>#REF!</v>
      </c>
      <c r="M4228" s="13" t="e">
        <f>VLOOKUP(K4228,#REF!,2,0)</f>
        <v>#REF!</v>
      </c>
      <c r="N4228" s="17" t="e">
        <f>VLOOKUP(K4228,#REF!,6,0)</f>
        <v>#REF!</v>
      </c>
      <c r="O4228" s="17" t="e">
        <f t="shared" si="199"/>
        <v>#REF!</v>
      </c>
      <c r="P4228" s="22">
        <v>0.08</v>
      </c>
      <c r="Q4228" s="17" t="e">
        <f t="shared" si="200"/>
        <v>#REF!</v>
      </c>
      <c r="R4228" s="13" t="e">
        <f>VLOOKUP(J4228,'[1]Nhân viên'!$E$20:$F$41,2,0)</f>
        <v>#REF!</v>
      </c>
    </row>
    <row r="4229" spans="1:18" hidden="1">
      <c r="A4229" s="11">
        <v>4231</v>
      </c>
      <c r="B4229" s="11">
        <f t="shared" si="198"/>
        <v>0</v>
      </c>
      <c r="E4229" s="13" t="e">
        <f>VLOOKUP(D4229,#REF!,2,0)</f>
        <v>#REF!</v>
      </c>
      <c r="H4229" s="13" t="e">
        <f>VLOOKUP(F4229,#REF!,2,0)</f>
        <v>#REF!</v>
      </c>
      <c r="I4229" s="13" t="str">
        <f>VLOOKUP(F4229,'[1]Khách hàng'!$A$4:$F$2144,3,0)</f>
        <v>Số 1 đường số 17A, Khu phố 11, Phường Bình Trị Đông B, Quận Bình Tân, TP.HCM.</v>
      </c>
      <c r="J4229" s="13" t="e">
        <f>VLOOKUP(F4229,#REF!,5,0)</f>
        <v>#REF!</v>
      </c>
      <c r="M4229" s="13" t="e">
        <f>VLOOKUP(K4229,#REF!,2,0)</f>
        <v>#REF!</v>
      </c>
      <c r="N4229" s="17" t="e">
        <f>VLOOKUP(K4229,#REF!,6,0)</f>
        <v>#REF!</v>
      </c>
      <c r="O4229" s="17" t="e">
        <f t="shared" si="199"/>
        <v>#REF!</v>
      </c>
      <c r="P4229" s="22">
        <v>0.08</v>
      </c>
      <c r="Q4229" s="17" t="e">
        <f t="shared" si="200"/>
        <v>#REF!</v>
      </c>
      <c r="R4229" s="13" t="e">
        <f>VLOOKUP(J4229,'[1]Nhân viên'!$E$20:$F$41,2,0)</f>
        <v>#REF!</v>
      </c>
    </row>
    <row r="4230" spans="1:18" hidden="1">
      <c r="A4230" s="11">
        <v>4232</v>
      </c>
      <c r="B4230" s="11">
        <f t="shared" si="198"/>
        <v>0</v>
      </c>
      <c r="E4230" s="13" t="e">
        <f>VLOOKUP(D4230,#REF!,2,0)</f>
        <v>#REF!</v>
      </c>
      <c r="H4230" s="13" t="e">
        <f>VLOOKUP(F4230,#REF!,2,0)</f>
        <v>#REF!</v>
      </c>
      <c r="I4230" s="13" t="str">
        <f>VLOOKUP(F4230,'[1]Khách hàng'!$A$4:$F$2144,3,0)</f>
        <v>Số 1 đường số 17A, Khu phố 11, Phường Bình Trị Đông B, Quận Bình Tân, TP.HCM.</v>
      </c>
      <c r="J4230" s="13" t="e">
        <f>VLOOKUP(F4230,#REF!,5,0)</f>
        <v>#REF!</v>
      </c>
      <c r="M4230" s="13" t="e">
        <f>VLOOKUP(K4230,#REF!,2,0)</f>
        <v>#REF!</v>
      </c>
      <c r="N4230" s="17" t="e">
        <f>VLOOKUP(K4230,#REF!,6,0)</f>
        <v>#REF!</v>
      </c>
      <c r="O4230" s="17" t="e">
        <f t="shared" si="199"/>
        <v>#REF!</v>
      </c>
      <c r="P4230" s="22">
        <v>0.08</v>
      </c>
      <c r="Q4230" s="17" t="e">
        <f t="shared" si="200"/>
        <v>#REF!</v>
      </c>
      <c r="R4230" s="13" t="e">
        <f>VLOOKUP(J4230,'[1]Nhân viên'!$E$20:$F$41,2,0)</f>
        <v>#REF!</v>
      </c>
    </row>
    <row r="4231" spans="1:18" hidden="1">
      <c r="A4231" s="11">
        <v>4233</v>
      </c>
      <c r="B4231" s="11">
        <f t="shared" si="198"/>
        <v>0</v>
      </c>
      <c r="E4231" s="13" t="e">
        <f>VLOOKUP(D4231,#REF!,2,0)</f>
        <v>#REF!</v>
      </c>
      <c r="H4231" s="13" t="e">
        <f>VLOOKUP(F4231,#REF!,2,0)</f>
        <v>#REF!</v>
      </c>
      <c r="I4231" s="13" t="str">
        <f>VLOOKUP(F4231,'[1]Khách hàng'!$A$4:$F$2144,3,0)</f>
        <v>Số 1 đường số 17A, Khu phố 11, Phường Bình Trị Đông B, Quận Bình Tân, TP.HCM.</v>
      </c>
      <c r="J4231" s="13" t="e">
        <f>VLOOKUP(F4231,#REF!,5,0)</f>
        <v>#REF!</v>
      </c>
      <c r="M4231" s="13" t="e">
        <f>VLOOKUP(K4231,#REF!,2,0)</f>
        <v>#REF!</v>
      </c>
      <c r="N4231" s="17" t="e">
        <f>VLOOKUP(K4231,#REF!,6,0)</f>
        <v>#REF!</v>
      </c>
      <c r="O4231" s="17" t="e">
        <f t="shared" si="199"/>
        <v>#REF!</v>
      </c>
      <c r="P4231" s="22">
        <v>0.08</v>
      </c>
      <c r="Q4231" s="17" t="e">
        <f t="shared" si="200"/>
        <v>#REF!</v>
      </c>
      <c r="R4231" s="13" t="e">
        <f>VLOOKUP(J4231,'[1]Nhân viên'!$E$20:$F$41,2,0)</f>
        <v>#REF!</v>
      </c>
    </row>
    <row r="4232" spans="1:18" hidden="1">
      <c r="A4232" s="11">
        <v>4234</v>
      </c>
      <c r="B4232" s="11">
        <f t="shared" si="198"/>
        <v>0</v>
      </c>
      <c r="E4232" s="13" t="e">
        <f>VLOOKUP(D4232,#REF!,2,0)</f>
        <v>#REF!</v>
      </c>
      <c r="H4232" s="13" t="e">
        <f>VLOOKUP(F4232,#REF!,2,0)</f>
        <v>#REF!</v>
      </c>
      <c r="I4232" s="13" t="str">
        <f>VLOOKUP(F4232,'[1]Khách hàng'!$A$4:$F$2144,3,0)</f>
        <v>Số 1 đường số 17A, Khu phố 11, Phường Bình Trị Đông B, Quận Bình Tân, TP.HCM.</v>
      </c>
      <c r="J4232" s="13" t="e">
        <f>VLOOKUP(F4232,#REF!,5,0)</f>
        <v>#REF!</v>
      </c>
      <c r="M4232" s="13" t="e">
        <f>VLOOKUP(K4232,#REF!,2,0)</f>
        <v>#REF!</v>
      </c>
      <c r="N4232" s="17" t="e">
        <f>VLOOKUP(K4232,#REF!,6,0)</f>
        <v>#REF!</v>
      </c>
      <c r="O4232" s="17" t="e">
        <f t="shared" si="199"/>
        <v>#REF!</v>
      </c>
      <c r="P4232" s="22">
        <v>0.08</v>
      </c>
      <c r="Q4232" s="17" t="e">
        <f t="shared" si="200"/>
        <v>#REF!</v>
      </c>
      <c r="R4232" s="13" t="e">
        <f>VLOOKUP(J4232,'[1]Nhân viên'!$E$20:$F$41,2,0)</f>
        <v>#REF!</v>
      </c>
    </row>
    <row r="4233" spans="1:18" hidden="1">
      <c r="A4233" s="11">
        <v>4235</v>
      </c>
      <c r="B4233" s="11">
        <f t="shared" si="198"/>
        <v>0</v>
      </c>
      <c r="E4233" s="13" t="e">
        <f>VLOOKUP(D4233,#REF!,2,0)</f>
        <v>#REF!</v>
      </c>
      <c r="H4233" s="13" t="e">
        <f>VLOOKUP(F4233,#REF!,2,0)</f>
        <v>#REF!</v>
      </c>
      <c r="I4233" s="13" t="str">
        <f>VLOOKUP(F4233,'[1]Khách hàng'!$A$4:$F$2144,3,0)</f>
        <v>Số 1 đường số 17A, Khu phố 11, Phường Bình Trị Đông B, Quận Bình Tân, TP.HCM.</v>
      </c>
      <c r="J4233" s="13" t="e">
        <f>VLOOKUP(F4233,#REF!,5,0)</f>
        <v>#REF!</v>
      </c>
      <c r="M4233" s="13" t="e">
        <f>VLOOKUP(K4233,#REF!,2,0)</f>
        <v>#REF!</v>
      </c>
      <c r="N4233" s="17" t="e">
        <f>VLOOKUP(K4233,#REF!,6,0)</f>
        <v>#REF!</v>
      </c>
      <c r="O4233" s="17" t="e">
        <f t="shared" si="199"/>
        <v>#REF!</v>
      </c>
      <c r="P4233" s="22">
        <v>0.08</v>
      </c>
      <c r="Q4233" s="17" t="e">
        <f t="shared" si="200"/>
        <v>#REF!</v>
      </c>
      <c r="R4233" s="13" t="e">
        <f>VLOOKUP(J4233,'[1]Nhân viên'!$E$20:$F$41,2,0)</f>
        <v>#REF!</v>
      </c>
    </row>
    <row r="4234" spans="1:18" hidden="1">
      <c r="A4234" s="11">
        <v>4236</v>
      </c>
      <c r="B4234" s="11">
        <f t="shared" si="198"/>
        <v>0</v>
      </c>
      <c r="E4234" s="13" t="e">
        <f>VLOOKUP(D4234,#REF!,2,0)</f>
        <v>#REF!</v>
      </c>
      <c r="H4234" s="13" t="e">
        <f>VLOOKUP(F4234,#REF!,2,0)</f>
        <v>#REF!</v>
      </c>
      <c r="I4234" s="13" t="str">
        <f>VLOOKUP(F4234,'[1]Khách hàng'!$A$4:$F$2144,3,0)</f>
        <v>Số 1 đường số 17A, Khu phố 11, Phường Bình Trị Đông B, Quận Bình Tân, TP.HCM.</v>
      </c>
      <c r="J4234" s="13" t="e">
        <f>VLOOKUP(F4234,#REF!,5,0)</f>
        <v>#REF!</v>
      </c>
      <c r="M4234" s="13" t="e">
        <f>VLOOKUP(K4234,#REF!,2,0)</f>
        <v>#REF!</v>
      </c>
      <c r="N4234" s="17" t="e">
        <f>VLOOKUP(K4234,#REF!,6,0)</f>
        <v>#REF!</v>
      </c>
      <c r="O4234" s="17" t="e">
        <f t="shared" si="199"/>
        <v>#REF!</v>
      </c>
      <c r="P4234" s="22">
        <v>0.08</v>
      </c>
      <c r="Q4234" s="17" t="e">
        <f t="shared" si="200"/>
        <v>#REF!</v>
      </c>
      <c r="R4234" s="13" t="e">
        <f>VLOOKUP(J4234,'[1]Nhân viên'!$E$20:$F$41,2,0)</f>
        <v>#REF!</v>
      </c>
    </row>
    <row r="4235" spans="1:18" hidden="1">
      <c r="A4235" s="11">
        <v>4237</v>
      </c>
      <c r="B4235" s="11">
        <f t="shared" si="198"/>
        <v>0</v>
      </c>
      <c r="E4235" s="13" t="e">
        <f>VLOOKUP(D4235,#REF!,2,0)</f>
        <v>#REF!</v>
      </c>
      <c r="H4235" s="13" t="e">
        <f>VLOOKUP(F4235,#REF!,2,0)</f>
        <v>#REF!</v>
      </c>
      <c r="I4235" s="13" t="str">
        <f>VLOOKUP(F4235,'[1]Khách hàng'!$A$4:$F$2144,3,0)</f>
        <v>Số 1 đường số 17A, Khu phố 11, Phường Bình Trị Đông B, Quận Bình Tân, TP.HCM.</v>
      </c>
      <c r="J4235" s="13" t="e">
        <f>VLOOKUP(F4235,#REF!,5,0)</f>
        <v>#REF!</v>
      </c>
      <c r="M4235" s="13" t="e">
        <f>VLOOKUP(K4235,#REF!,2,0)</f>
        <v>#REF!</v>
      </c>
      <c r="N4235" s="17" t="e">
        <f>VLOOKUP(K4235,#REF!,6,0)</f>
        <v>#REF!</v>
      </c>
      <c r="O4235" s="17" t="e">
        <f t="shared" si="199"/>
        <v>#REF!</v>
      </c>
      <c r="P4235" s="22">
        <v>0.08</v>
      </c>
      <c r="Q4235" s="17" t="e">
        <f t="shared" si="200"/>
        <v>#REF!</v>
      </c>
      <c r="R4235" s="13" t="e">
        <f>VLOOKUP(J4235,'[1]Nhân viên'!$E$20:$F$41,2,0)</f>
        <v>#REF!</v>
      </c>
    </row>
    <row r="4236" spans="1:18" hidden="1">
      <c r="A4236" s="11">
        <v>4238</v>
      </c>
      <c r="B4236" s="11">
        <f t="shared" si="198"/>
        <v>0</v>
      </c>
      <c r="E4236" s="13" t="e">
        <f>VLOOKUP(D4236,#REF!,2,0)</f>
        <v>#REF!</v>
      </c>
      <c r="H4236" s="13" t="e">
        <f>VLOOKUP(F4236,#REF!,2,0)</f>
        <v>#REF!</v>
      </c>
      <c r="I4236" s="13" t="str">
        <f>VLOOKUP(F4236,'[1]Khách hàng'!$A$4:$F$2144,3,0)</f>
        <v>Số 1 đường số 17A, Khu phố 11, Phường Bình Trị Đông B, Quận Bình Tân, TP.HCM.</v>
      </c>
      <c r="J4236" s="13" t="e">
        <f>VLOOKUP(F4236,#REF!,5,0)</f>
        <v>#REF!</v>
      </c>
      <c r="M4236" s="13" t="e">
        <f>VLOOKUP(K4236,#REF!,2,0)</f>
        <v>#REF!</v>
      </c>
      <c r="N4236" s="17" t="e">
        <f>VLOOKUP(K4236,#REF!,6,0)</f>
        <v>#REF!</v>
      </c>
      <c r="O4236" s="17" t="e">
        <f t="shared" si="199"/>
        <v>#REF!</v>
      </c>
      <c r="P4236" s="22">
        <v>0.08</v>
      </c>
      <c r="Q4236" s="17" t="e">
        <f t="shared" si="200"/>
        <v>#REF!</v>
      </c>
      <c r="R4236" s="13" t="e">
        <f>VLOOKUP(J4236,'[1]Nhân viên'!$E$20:$F$41,2,0)</f>
        <v>#REF!</v>
      </c>
    </row>
    <row r="4237" spans="1:18" hidden="1">
      <c r="A4237" s="11">
        <v>4239</v>
      </c>
      <c r="B4237" s="11">
        <f t="shared" si="198"/>
        <v>0</v>
      </c>
      <c r="E4237" s="13" t="e">
        <f>VLOOKUP(D4237,#REF!,2,0)</f>
        <v>#REF!</v>
      </c>
      <c r="H4237" s="13" t="e">
        <f>VLOOKUP(F4237,#REF!,2,0)</f>
        <v>#REF!</v>
      </c>
      <c r="I4237" s="13" t="str">
        <f>VLOOKUP(F4237,'[1]Khách hàng'!$A$4:$F$2144,3,0)</f>
        <v>Số 1 đường số 17A, Khu phố 11, Phường Bình Trị Đông B, Quận Bình Tân, TP.HCM.</v>
      </c>
      <c r="J4237" s="13" t="e">
        <f>VLOOKUP(F4237,#REF!,5,0)</f>
        <v>#REF!</v>
      </c>
      <c r="M4237" s="13" t="e">
        <f>VLOOKUP(K4237,#REF!,2,0)</f>
        <v>#REF!</v>
      </c>
      <c r="N4237" s="17" t="e">
        <f>VLOOKUP(K4237,#REF!,6,0)</f>
        <v>#REF!</v>
      </c>
      <c r="O4237" s="17" t="e">
        <f t="shared" si="199"/>
        <v>#REF!</v>
      </c>
      <c r="P4237" s="22">
        <v>0.08</v>
      </c>
      <c r="Q4237" s="17" t="e">
        <f t="shared" si="200"/>
        <v>#REF!</v>
      </c>
      <c r="R4237" s="13" t="e">
        <f>VLOOKUP(J4237,'[1]Nhân viên'!$E$20:$F$41,2,0)</f>
        <v>#REF!</v>
      </c>
    </row>
    <row r="4238" spans="1:18" hidden="1">
      <c r="A4238" s="11">
        <v>4240</v>
      </c>
      <c r="B4238" s="11">
        <f t="shared" si="198"/>
        <v>0</v>
      </c>
      <c r="E4238" s="13" t="e">
        <f>VLOOKUP(D4238,#REF!,2,0)</f>
        <v>#REF!</v>
      </c>
      <c r="H4238" s="13" t="e">
        <f>VLOOKUP(F4238,#REF!,2,0)</f>
        <v>#REF!</v>
      </c>
      <c r="I4238" s="13" t="str">
        <f>VLOOKUP(F4238,'[1]Khách hàng'!$A$4:$F$2144,3,0)</f>
        <v>Số 1 đường số 17A, Khu phố 11, Phường Bình Trị Đông B, Quận Bình Tân, TP.HCM.</v>
      </c>
      <c r="J4238" s="13" t="e">
        <f>VLOOKUP(F4238,#REF!,5,0)</f>
        <v>#REF!</v>
      </c>
      <c r="M4238" s="13" t="e">
        <f>VLOOKUP(K4238,#REF!,2,0)</f>
        <v>#REF!</v>
      </c>
      <c r="N4238" s="17" t="e">
        <f>VLOOKUP(K4238,#REF!,6,0)</f>
        <v>#REF!</v>
      </c>
      <c r="O4238" s="17" t="e">
        <f t="shared" si="199"/>
        <v>#REF!</v>
      </c>
      <c r="P4238" s="22">
        <v>0.08</v>
      </c>
      <c r="Q4238" s="17" t="e">
        <f t="shared" si="200"/>
        <v>#REF!</v>
      </c>
      <c r="R4238" s="13" t="e">
        <f>VLOOKUP(J4238,'[1]Nhân viên'!$E$20:$F$41,2,0)</f>
        <v>#REF!</v>
      </c>
    </row>
    <row r="4239" spans="1:18" hidden="1">
      <c r="A4239" s="11">
        <v>4241</v>
      </c>
      <c r="B4239" s="11">
        <f t="shared" si="198"/>
        <v>0</v>
      </c>
      <c r="E4239" s="13" t="e">
        <f>VLOOKUP(D4239,#REF!,2,0)</f>
        <v>#REF!</v>
      </c>
      <c r="H4239" s="13" t="e">
        <f>VLOOKUP(F4239,#REF!,2,0)</f>
        <v>#REF!</v>
      </c>
      <c r="I4239" s="13" t="str">
        <f>VLOOKUP(F4239,'[1]Khách hàng'!$A$4:$F$2144,3,0)</f>
        <v>Số 1 đường số 17A, Khu phố 11, Phường Bình Trị Đông B, Quận Bình Tân, TP.HCM.</v>
      </c>
      <c r="J4239" s="13" t="e">
        <f>VLOOKUP(F4239,#REF!,5,0)</f>
        <v>#REF!</v>
      </c>
      <c r="M4239" s="13" t="e">
        <f>VLOOKUP(K4239,#REF!,2,0)</f>
        <v>#REF!</v>
      </c>
      <c r="N4239" s="17" t="e">
        <f>VLOOKUP(K4239,#REF!,6,0)</f>
        <v>#REF!</v>
      </c>
      <c r="O4239" s="17" t="e">
        <f t="shared" si="199"/>
        <v>#REF!</v>
      </c>
      <c r="P4239" s="22">
        <v>0.08</v>
      </c>
      <c r="Q4239" s="17" t="e">
        <f t="shared" si="200"/>
        <v>#REF!</v>
      </c>
      <c r="R4239" s="13" t="e">
        <f>VLOOKUP(J4239,'[1]Nhân viên'!$E$20:$F$41,2,0)</f>
        <v>#REF!</v>
      </c>
    </row>
    <row r="4240" spans="1:18" hidden="1">
      <c r="A4240" s="11">
        <v>4242</v>
      </c>
      <c r="B4240" s="11">
        <f t="shared" si="198"/>
        <v>0</v>
      </c>
      <c r="E4240" s="13" t="e">
        <f>VLOOKUP(D4240,#REF!,2,0)</f>
        <v>#REF!</v>
      </c>
      <c r="H4240" s="13" t="e">
        <f>VLOOKUP(F4240,#REF!,2,0)</f>
        <v>#REF!</v>
      </c>
      <c r="I4240" s="13" t="str">
        <f>VLOOKUP(F4240,'[1]Khách hàng'!$A$4:$F$2144,3,0)</f>
        <v>Số 1 đường số 17A, Khu phố 11, Phường Bình Trị Đông B, Quận Bình Tân, TP.HCM.</v>
      </c>
      <c r="J4240" s="13" t="e">
        <f>VLOOKUP(F4240,#REF!,5,0)</f>
        <v>#REF!</v>
      </c>
      <c r="M4240" s="13" t="e">
        <f>VLOOKUP(K4240,#REF!,2,0)</f>
        <v>#REF!</v>
      </c>
      <c r="N4240" s="17" t="e">
        <f>VLOOKUP(K4240,#REF!,6,0)</f>
        <v>#REF!</v>
      </c>
      <c r="O4240" s="17" t="e">
        <f t="shared" si="199"/>
        <v>#REF!</v>
      </c>
      <c r="P4240" s="22">
        <v>0.08</v>
      </c>
      <c r="Q4240" s="17" t="e">
        <f t="shared" si="200"/>
        <v>#REF!</v>
      </c>
      <c r="R4240" s="13" t="e">
        <f>VLOOKUP(J4240,'[1]Nhân viên'!$E$20:$F$41,2,0)</f>
        <v>#REF!</v>
      </c>
    </row>
    <row r="4241" spans="1:18" hidden="1">
      <c r="A4241" s="11">
        <v>4243</v>
      </c>
      <c r="B4241" s="11">
        <f t="shared" si="198"/>
        <v>0</v>
      </c>
      <c r="E4241" s="13" t="e">
        <f>VLOOKUP(D4241,#REF!,2,0)</f>
        <v>#REF!</v>
      </c>
      <c r="H4241" s="13" t="e">
        <f>VLOOKUP(F4241,#REF!,2,0)</f>
        <v>#REF!</v>
      </c>
      <c r="I4241" s="13" t="str">
        <f>VLOOKUP(F4241,'[1]Khách hàng'!$A$4:$F$2144,3,0)</f>
        <v>Số 1 đường số 17A, Khu phố 11, Phường Bình Trị Đông B, Quận Bình Tân, TP.HCM.</v>
      </c>
      <c r="J4241" s="13" t="e">
        <f>VLOOKUP(F4241,#REF!,5,0)</f>
        <v>#REF!</v>
      </c>
      <c r="M4241" s="13" t="e">
        <f>VLOOKUP(K4241,#REF!,2,0)</f>
        <v>#REF!</v>
      </c>
      <c r="N4241" s="17" t="e">
        <f>VLOOKUP(K4241,#REF!,6,0)</f>
        <v>#REF!</v>
      </c>
      <c r="O4241" s="17" t="e">
        <f t="shared" si="199"/>
        <v>#REF!</v>
      </c>
      <c r="P4241" s="22">
        <v>0.08</v>
      </c>
      <c r="Q4241" s="17" t="e">
        <f t="shared" si="200"/>
        <v>#REF!</v>
      </c>
      <c r="R4241" s="13" t="e">
        <f>VLOOKUP(J4241,'[1]Nhân viên'!$E$20:$F$41,2,0)</f>
        <v>#REF!</v>
      </c>
    </row>
    <row r="4242" spans="1:18" hidden="1">
      <c r="A4242" s="11">
        <v>4244</v>
      </c>
      <c r="B4242" s="11">
        <f t="shared" si="198"/>
        <v>0</v>
      </c>
      <c r="E4242" s="13" t="e">
        <f>VLOOKUP(D4242,#REF!,2,0)</f>
        <v>#REF!</v>
      </c>
      <c r="H4242" s="13" t="e">
        <f>VLOOKUP(F4242,#REF!,2,0)</f>
        <v>#REF!</v>
      </c>
      <c r="I4242" s="13" t="str">
        <f>VLOOKUP(F4242,'[1]Khách hàng'!$A$4:$F$2144,3,0)</f>
        <v>Số 1 đường số 17A, Khu phố 11, Phường Bình Trị Đông B, Quận Bình Tân, TP.HCM.</v>
      </c>
      <c r="J4242" s="13" t="e">
        <f>VLOOKUP(F4242,#REF!,5,0)</f>
        <v>#REF!</v>
      </c>
      <c r="M4242" s="13" t="e">
        <f>VLOOKUP(K4242,#REF!,2,0)</f>
        <v>#REF!</v>
      </c>
      <c r="N4242" s="17" t="e">
        <f>VLOOKUP(K4242,#REF!,6,0)</f>
        <v>#REF!</v>
      </c>
      <c r="O4242" s="17" t="e">
        <f t="shared" si="199"/>
        <v>#REF!</v>
      </c>
      <c r="P4242" s="22">
        <v>0.08</v>
      </c>
      <c r="Q4242" s="17" t="e">
        <f t="shared" si="200"/>
        <v>#REF!</v>
      </c>
      <c r="R4242" s="13" t="e">
        <f>VLOOKUP(J4242,'[1]Nhân viên'!$E$20:$F$41,2,0)</f>
        <v>#REF!</v>
      </c>
    </row>
    <row r="4243" spans="1:18" hidden="1">
      <c r="A4243" s="11">
        <v>4245</v>
      </c>
      <c r="B4243" s="11">
        <f t="shared" si="198"/>
        <v>0</v>
      </c>
      <c r="E4243" s="13" t="e">
        <f>VLOOKUP(D4243,#REF!,2,0)</f>
        <v>#REF!</v>
      </c>
      <c r="H4243" s="13" t="e">
        <f>VLOOKUP(F4243,#REF!,2,0)</f>
        <v>#REF!</v>
      </c>
      <c r="I4243" s="13" t="str">
        <f>VLOOKUP(F4243,'[1]Khách hàng'!$A$4:$F$2144,3,0)</f>
        <v>Số 1 đường số 17A, Khu phố 11, Phường Bình Trị Đông B, Quận Bình Tân, TP.HCM.</v>
      </c>
      <c r="J4243" s="13" t="e">
        <f>VLOOKUP(F4243,#REF!,5,0)</f>
        <v>#REF!</v>
      </c>
      <c r="M4243" s="13" t="e">
        <f>VLOOKUP(K4243,#REF!,2,0)</f>
        <v>#REF!</v>
      </c>
      <c r="N4243" s="17" t="e">
        <f>VLOOKUP(K4243,#REF!,6,0)</f>
        <v>#REF!</v>
      </c>
      <c r="O4243" s="17" t="e">
        <f t="shared" si="199"/>
        <v>#REF!</v>
      </c>
      <c r="P4243" s="22">
        <v>0.08</v>
      </c>
      <c r="Q4243" s="17" t="e">
        <f t="shared" si="200"/>
        <v>#REF!</v>
      </c>
      <c r="R4243" s="13" t="e">
        <f>VLOOKUP(J4243,'[1]Nhân viên'!$E$20:$F$41,2,0)</f>
        <v>#REF!</v>
      </c>
    </row>
    <row r="4244" spans="1:18" hidden="1">
      <c r="A4244" s="11">
        <v>4246</v>
      </c>
      <c r="B4244" s="11">
        <f t="shared" si="198"/>
        <v>0</v>
      </c>
      <c r="E4244" s="13" t="e">
        <f>VLOOKUP(D4244,#REF!,2,0)</f>
        <v>#REF!</v>
      </c>
      <c r="H4244" s="13" t="e">
        <f>VLOOKUP(F4244,#REF!,2,0)</f>
        <v>#REF!</v>
      </c>
      <c r="I4244" s="13" t="str">
        <f>VLOOKUP(F4244,'[1]Khách hàng'!$A$4:$F$2144,3,0)</f>
        <v>Số 1 đường số 17A, Khu phố 11, Phường Bình Trị Đông B, Quận Bình Tân, TP.HCM.</v>
      </c>
      <c r="J4244" s="13" t="e">
        <f>VLOOKUP(F4244,#REF!,5,0)</f>
        <v>#REF!</v>
      </c>
      <c r="M4244" s="13" t="e">
        <f>VLOOKUP(K4244,#REF!,2,0)</f>
        <v>#REF!</v>
      </c>
      <c r="N4244" s="17" t="e">
        <f>VLOOKUP(K4244,#REF!,6,0)</f>
        <v>#REF!</v>
      </c>
      <c r="O4244" s="17" t="e">
        <f t="shared" si="199"/>
        <v>#REF!</v>
      </c>
      <c r="P4244" s="22">
        <v>0.08</v>
      </c>
      <c r="Q4244" s="17" t="e">
        <f t="shared" si="200"/>
        <v>#REF!</v>
      </c>
      <c r="R4244" s="13" t="e">
        <f>VLOOKUP(J4244,'[1]Nhân viên'!$E$20:$F$41,2,0)</f>
        <v>#REF!</v>
      </c>
    </row>
    <row r="4245" spans="1:18" hidden="1">
      <c r="A4245" s="11">
        <v>4247</v>
      </c>
      <c r="B4245" s="11">
        <f t="shared" si="198"/>
        <v>0</v>
      </c>
      <c r="E4245" s="13" t="e">
        <f>VLOOKUP(D4245,#REF!,2,0)</f>
        <v>#REF!</v>
      </c>
      <c r="H4245" s="13" t="e">
        <f>VLOOKUP(F4245,#REF!,2,0)</f>
        <v>#REF!</v>
      </c>
      <c r="I4245" s="13" t="str">
        <f>VLOOKUP(F4245,'[1]Khách hàng'!$A$4:$F$2144,3,0)</f>
        <v>Số 1 đường số 17A, Khu phố 11, Phường Bình Trị Đông B, Quận Bình Tân, TP.HCM.</v>
      </c>
      <c r="J4245" s="13" t="e">
        <f>VLOOKUP(F4245,#REF!,5,0)</f>
        <v>#REF!</v>
      </c>
      <c r="M4245" s="13" t="e">
        <f>VLOOKUP(K4245,#REF!,2,0)</f>
        <v>#REF!</v>
      </c>
      <c r="N4245" s="17" t="e">
        <f>VLOOKUP(K4245,#REF!,6,0)</f>
        <v>#REF!</v>
      </c>
      <c r="O4245" s="17" t="e">
        <f t="shared" si="199"/>
        <v>#REF!</v>
      </c>
      <c r="P4245" s="22">
        <v>0.08</v>
      </c>
      <c r="Q4245" s="17" t="e">
        <f t="shared" si="200"/>
        <v>#REF!</v>
      </c>
      <c r="R4245" s="13" t="e">
        <f>VLOOKUP(J4245,'[1]Nhân viên'!$E$20:$F$41,2,0)</f>
        <v>#REF!</v>
      </c>
    </row>
    <row r="4246" spans="1:18" hidden="1">
      <c r="A4246" s="11">
        <v>4248</v>
      </c>
      <c r="B4246" s="11">
        <f t="shared" si="198"/>
        <v>0</v>
      </c>
      <c r="E4246" s="13" t="e">
        <f>VLOOKUP(D4246,#REF!,2,0)</f>
        <v>#REF!</v>
      </c>
      <c r="H4246" s="13" t="e">
        <f>VLOOKUP(F4246,#REF!,2,0)</f>
        <v>#REF!</v>
      </c>
      <c r="I4246" s="13" t="str">
        <f>VLOOKUP(F4246,'[1]Khách hàng'!$A$4:$F$2144,3,0)</f>
        <v>Số 1 đường số 17A, Khu phố 11, Phường Bình Trị Đông B, Quận Bình Tân, TP.HCM.</v>
      </c>
      <c r="J4246" s="13" t="e">
        <f>VLOOKUP(F4246,#REF!,5,0)</f>
        <v>#REF!</v>
      </c>
      <c r="M4246" s="13" t="e">
        <f>VLOOKUP(K4246,#REF!,2,0)</f>
        <v>#REF!</v>
      </c>
      <c r="N4246" s="17" t="e">
        <f>VLOOKUP(K4246,#REF!,6,0)</f>
        <v>#REF!</v>
      </c>
      <c r="O4246" s="17" t="e">
        <f t="shared" si="199"/>
        <v>#REF!</v>
      </c>
      <c r="P4246" s="22">
        <v>0.08</v>
      </c>
      <c r="Q4246" s="17" t="e">
        <f t="shared" si="200"/>
        <v>#REF!</v>
      </c>
      <c r="R4246" s="13" t="e">
        <f>VLOOKUP(J4246,'[1]Nhân viên'!$E$20:$F$41,2,0)</f>
        <v>#REF!</v>
      </c>
    </row>
    <row r="4247" spans="1:18" hidden="1">
      <c r="A4247" s="11">
        <v>4249</v>
      </c>
      <c r="B4247" s="11">
        <f t="shared" si="198"/>
        <v>0</v>
      </c>
      <c r="E4247" s="13" t="e">
        <f>VLOOKUP(D4247,#REF!,2,0)</f>
        <v>#REF!</v>
      </c>
      <c r="H4247" s="13" t="e">
        <f>VLOOKUP(F4247,#REF!,2,0)</f>
        <v>#REF!</v>
      </c>
      <c r="I4247" s="13" t="str">
        <f>VLOOKUP(F4247,'[1]Khách hàng'!$A$4:$F$2144,3,0)</f>
        <v>Số 1 đường số 17A, Khu phố 11, Phường Bình Trị Đông B, Quận Bình Tân, TP.HCM.</v>
      </c>
      <c r="J4247" s="13" t="e">
        <f>VLOOKUP(F4247,#REF!,5,0)</f>
        <v>#REF!</v>
      </c>
      <c r="M4247" s="13" t="e">
        <f>VLOOKUP(K4247,#REF!,2,0)</f>
        <v>#REF!</v>
      </c>
      <c r="N4247" s="17" t="e">
        <f>VLOOKUP(K4247,#REF!,6,0)</f>
        <v>#REF!</v>
      </c>
      <c r="O4247" s="17" t="e">
        <f t="shared" si="199"/>
        <v>#REF!</v>
      </c>
      <c r="P4247" s="22">
        <v>0.08</v>
      </c>
      <c r="Q4247" s="17" t="e">
        <f t="shared" si="200"/>
        <v>#REF!</v>
      </c>
      <c r="R4247" s="13" t="e">
        <f>VLOOKUP(J4247,'[1]Nhân viên'!$E$20:$F$41,2,0)</f>
        <v>#REF!</v>
      </c>
    </row>
    <row r="4248" spans="1:18" hidden="1">
      <c r="A4248" s="11">
        <v>4250</v>
      </c>
      <c r="B4248" s="11">
        <f t="shared" si="198"/>
        <v>0</v>
      </c>
      <c r="E4248" s="13" t="e">
        <f>VLOOKUP(D4248,#REF!,2,0)</f>
        <v>#REF!</v>
      </c>
      <c r="H4248" s="13" t="e">
        <f>VLOOKUP(F4248,#REF!,2,0)</f>
        <v>#REF!</v>
      </c>
      <c r="I4248" s="13" t="str">
        <f>VLOOKUP(F4248,'[1]Khách hàng'!$A$4:$F$2144,3,0)</f>
        <v>Số 1 đường số 17A, Khu phố 11, Phường Bình Trị Đông B, Quận Bình Tân, TP.HCM.</v>
      </c>
      <c r="J4248" s="13" t="e">
        <f>VLOOKUP(F4248,#REF!,5,0)</f>
        <v>#REF!</v>
      </c>
      <c r="M4248" s="13" t="e">
        <f>VLOOKUP(K4248,#REF!,2,0)</f>
        <v>#REF!</v>
      </c>
      <c r="N4248" s="17" t="e">
        <f>VLOOKUP(K4248,#REF!,6,0)</f>
        <v>#REF!</v>
      </c>
      <c r="O4248" s="17" t="e">
        <f t="shared" si="199"/>
        <v>#REF!</v>
      </c>
      <c r="P4248" s="22">
        <v>0.08</v>
      </c>
      <c r="Q4248" s="17" t="e">
        <f t="shared" si="200"/>
        <v>#REF!</v>
      </c>
      <c r="R4248" s="13" t="e">
        <f>VLOOKUP(J4248,'[1]Nhân viên'!$E$20:$F$41,2,0)</f>
        <v>#REF!</v>
      </c>
    </row>
    <row r="4249" spans="1:18" hidden="1">
      <c r="A4249" s="11">
        <v>4251</v>
      </c>
      <c r="B4249" s="11">
        <f t="shared" si="198"/>
        <v>0</v>
      </c>
      <c r="E4249" s="13" t="e">
        <f>VLOOKUP(D4249,#REF!,2,0)</f>
        <v>#REF!</v>
      </c>
      <c r="H4249" s="13" t="e">
        <f>VLOOKUP(F4249,#REF!,2,0)</f>
        <v>#REF!</v>
      </c>
      <c r="I4249" s="13" t="str">
        <f>VLOOKUP(F4249,'[1]Khách hàng'!$A$4:$F$2144,3,0)</f>
        <v>Số 1 đường số 17A, Khu phố 11, Phường Bình Trị Đông B, Quận Bình Tân, TP.HCM.</v>
      </c>
      <c r="J4249" s="13" t="e">
        <f>VLOOKUP(F4249,#REF!,5,0)</f>
        <v>#REF!</v>
      </c>
      <c r="M4249" s="13" t="e">
        <f>VLOOKUP(K4249,#REF!,2,0)</f>
        <v>#REF!</v>
      </c>
      <c r="N4249" s="17" t="e">
        <f>VLOOKUP(K4249,#REF!,6,0)</f>
        <v>#REF!</v>
      </c>
      <c r="O4249" s="17" t="e">
        <f t="shared" si="199"/>
        <v>#REF!</v>
      </c>
      <c r="P4249" s="22">
        <v>0.08</v>
      </c>
      <c r="Q4249" s="17" t="e">
        <f t="shared" si="200"/>
        <v>#REF!</v>
      </c>
      <c r="R4249" s="13" t="e">
        <f>VLOOKUP(J4249,'[1]Nhân viên'!$E$20:$F$41,2,0)</f>
        <v>#REF!</v>
      </c>
    </row>
    <row r="4250" spans="1:18" hidden="1">
      <c r="A4250" s="11">
        <v>4252</v>
      </c>
      <c r="B4250" s="11">
        <f t="shared" si="198"/>
        <v>0</v>
      </c>
      <c r="E4250" s="13" t="e">
        <f>VLOOKUP(D4250,#REF!,2,0)</f>
        <v>#REF!</v>
      </c>
      <c r="H4250" s="13" t="e">
        <f>VLOOKUP(F4250,#REF!,2,0)</f>
        <v>#REF!</v>
      </c>
      <c r="I4250" s="13" t="str">
        <f>VLOOKUP(F4250,'[1]Khách hàng'!$A$4:$F$2144,3,0)</f>
        <v>Số 1 đường số 17A, Khu phố 11, Phường Bình Trị Đông B, Quận Bình Tân, TP.HCM.</v>
      </c>
      <c r="J4250" s="13" t="e">
        <f>VLOOKUP(F4250,#REF!,5,0)</f>
        <v>#REF!</v>
      </c>
      <c r="M4250" s="13" t="e">
        <f>VLOOKUP(K4250,#REF!,2,0)</f>
        <v>#REF!</v>
      </c>
      <c r="N4250" s="17" t="e">
        <f>VLOOKUP(K4250,#REF!,6,0)</f>
        <v>#REF!</v>
      </c>
      <c r="O4250" s="17" t="e">
        <f t="shared" si="199"/>
        <v>#REF!</v>
      </c>
      <c r="P4250" s="22">
        <v>0.08</v>
      </c>
      <c r="Q4250" s="17" t="e">
        <f t="shared" si="200"/>
        <v>#REF!</v>
      </c>
      <c r="R4250" s="13" t="e">
        <f>VLOOKUP(J4250,'[1]Nhân viên'!$E$20:$F$41,2,0)</f>
        <v>#REF!</v>
      </c>
    </row>
    <row r="4251" spans="1:18" hidden="1">
      <c r="A4251" s="11">
        <v>4253</v>
      </c>
      <c r="B4251" s="11">
        <f t="shared" si="198"/>
        <v>0</v>
      </c>
      <c r="E4251" s="13" t="e">
        <f>VLOOKUP(D4251,#REF!,2,0)</f>
        <v>#REF!</v>
      </c>
      <c r="H4251" s="13" t="e">
        <f>VLOOKUP(F4251,#REF!,2,0)</f>
        <v>#REF!</v>
      </c>
      <c r="I4251" s="13" t="str">
        <f>VLOOKUP(F4251,'[1]Khách hàng'!$A$4:$F$2144,3,0)</f>
        <v>Số 1 đường số 17A, Khu phố 11, Phường Bình Trị Đông B, Quận Bình Tân, TP.HCM.</v>
      </c>
      <c r="J4251" s="13" t="e">
        <f>VLOOKUP(F4251,#REF!,5,0)</f>
        <v>#REF!</v>
      </c>
      <c r="M4251" s="13" t="e">
        <f>VLOOKUP(K4251,#REF!,2,0)</f>
        <v>#REF!</v>
      </c>
      <c r="N4251" s="17" t="e">
        <f>VLOOKUP(K4251,#REF!,6,0)</f>
        <v>#REF!</v>
      </c>
      <c r="O4251" s="17" t="e">
        <f t="shared" si="199"/>
        <v>#REF!</v>
      </c>
      <c r="P4251" s="22">
        <v>0.08</v>
      </c>
      <c r="Q4251" s="17" t="e">
        <f t="shared" si="200"/>
        <v>#REF!</v>
      </c>
      <c r="R4251" s="13" t="e">
        <f>VLOOKUP(J4251,'[1]Nhân viên'!$E$20:$F$41,2,0)</f>
        <v>#REF!</v>
      </c>
    </row>
    <row r="4252" spans="1:18" hidden="1">
      <c r="A4252" s="11">
        <v>4254</v>
      </c>
      <c r="B4252" s="11">
        <f t="shared" ref="B4252:B4315" si="201">DAY($C4252)</f>
        <v>0</v>
      </c>
      <c r="E4252" s="13" t="e">
        <f>VLOOKUP(D4252,#REF!,2,0)</f>
        <v>#REF!</v>
      </c>
      <c r="H4252" s="13" t="e">
        <f>VLOOKUP(F4252,#REF!,2,0)</f>
        <v>#REF!</v>
      </c>
      <c r="I4252" s="13" t="str">
        <f>VLOOKUP(F4252,'[1]Khách hàng'!$A$4:$F$2144,3,0)</f>
        <v>Số 1 đường số 17A, Khu phố 11, Phường Bình Trị Đông B, Quận Bình Tân, TP.HCM.</v>
      </c>
      <c r="J4252" s="13" t="e">
        <f>VLOOKUP(F4252,#REF!,5,0)</f>
        <v>#REF!</v>
      </c>
      <c r="M4252" s="13" t="e">
        <f>VLOOKUP(K4252,#REF!,2,0)</f>
        <v>#REF!</v>
      </c>
      <c r="N4252" s="17" t="e">
        <f>VLOOKUP(K4252,#REF!,6,0)</f>
        <v>#REF!</v>
      </c>
      <c r="O4252" s="17" t="e">
        <f t="shared" si="199"/>
        <v>#REF!</v>
      </c>
      <c r="P4252" s="22">
        <v>0.08</v>
      </c>
      <c r="Q4252" s="17" t="e">
        <f t="shared" si="200"/>
        <v>#REF!</v>
      </c>
      <c r="R4252" s="13" t="e">
        <f>VLOOKUP(J4252,'[1]Nhân viên'!$E$20:$F$41,2,0)</f>
        <v>#REF!</v>
      </c>
    </row>
    <row r="4253" spans="1:18" hidden="1">
      <c r="A4253" s="11">
        <v>4255</v>
      </c>
      <c r="B4253" s="11">
        <f t="shared" si="201"/>
        <v>0</v>
      </c>
      <c r="E4253" s="13" t="e">
        <f>VLOOKUP(D4253,#REF!,2,0)</f>
        <v>#REF!</v>
      </c>
      <c r="H4253" s="13" t="e">
        <f>VLOOKUP(F4253,#REF!,2,0)</f>
        <v>#REF!</v>
      </c>
      <c r="I4253" s="13" t="str">
        <f>VLOOKUP(F4253,'[1]Khách hàng'!$A$4:$F$2144,3,0)</f>
        <v>Số 1 đường số 17A, Khu phố 11, Phường Bình Trị Đông B, Quận Bình Tân, TP.HCM.</v>
      </c>
      <c r="J4253" s="13" t="e">
        <f>VLOOKUP(F4253,#REF!,5,0)</f>
        <v>#REF!</v>
      </c>
      <c r="M4253" s="13" t="e">
        <f>VLOOKUP(K4253,#REF!,2,0)</f>
        <v>#REF!</v>
      </c>
      <c r="N4253" s="17" t="e">
        <f>VLOOKUP(K4253,#REF!,6,0)</f>
        <v>#REF!</v>
      </c>
      <c r="O4253" s="17" t="e">
        <f t="shared" si="199"/>
        <v>#REF!</v>
      </c>
      <c r="P4253" s="22">
        <v>0.08</v>
      </c>
      <c r="Q4253" s="17" t="e">
        <f t="shared" si="200"/>
        <v>#REF!</v>
      </c>
      <c r="R4253" s="13" t="e">
        <f>VLOOKUP(J4253,'[1]Nhân viên'!$E$20:$F$41,2,0)</f>
        <v>#REF!</v>
      </c>
    </row>
    <row r="4254" spans="1:18" hidden="1">
      <c r="A4254" s="11">
        <v>4256</v>
      </c>
      <c r="B4254" s="11">
        <f t="shared" si="201"/>
        <v>0</v>
      </c>
      <c r="E4254" s="13" t="e">
        <f>VLOOKUP(D4254,#REF!,2,0)</f>
        <v>#REF!</v>
      </c>
      <c r="H4254" s="13" t="e">
        <f>VLOOKUP(F4254,#REF!,2,0)</f>
        <v>#REF!</v>
      </c>
      <c r="I4254" s="13" t="str">
        <f>VLOOKUP(F4254,'[1]Khách hàng'!$A$4:$F$2144,3,0)</f>
        <v>Số 1 đường số 17A, Khu phố 11, Phường Bình Trị Đông B, Quận Bình Tân, TP.HCM.</v>
      </c>
      <c r="J4254" s="13" t="e">
        <f>VLOOKUP(F4254,#REF!,5,0)</f>
        <v>#REF!</v>
      </c>
      <c r="M4254" s="13" t="e">
        <f>VLOOKUP(K4254,#REF!,2,0)</f>
        <v>#REF!</v>
      </c>
      <c r="N4254" s="17" t="e">
        <f>VLOOKUP(K4254,#REF!,6,0)</f>
        <v>#REF!</v>
      </c>
      <c r="O4254" s="17" t="e">
        <f t="shared" si="199"/>
        <v>#REF!</v>
      </c>
      <c r="P4254" s="22">
        <v>0.08</v>
      </c>
      <c r="Q4254" s="17" t="e">
        <f t="shared" si="200"/>
        <v>#REF!</v>
      </c>
      <c r="R4254" s="13" t="e">
        <f>VLOOKUP(J4254,'[1]Nhân viên'!$E$20:$F$41,2,0)</f>
        <v>#REF!</v>
      </c>
    </row>
    <row r="4255" spans="1:18" hidden="1">
      <c r="A4255" s="11">
        <v>4257</v>
      </c>
      <c r="B4255" s="11">
        <f t="shared" si="201"/>
        <v>0</v>
      </c>
      <c r="E4255" s="13" t="e">
        <f>VLOOKUP(D4255,#REF!,2,0)</f>
        <v>#REF!</v>
      </c>
      <c r="H4255" s="13" t="e">
        <f>VLOOKUP(F4255,#REF!,2,0)</f>
        <v>#REF!</v>
      </c>
      <c r="I4255" s="13" t="str">
        <f>VLOOKUP(F4255,'[1]Khách hàng'!$A$4:$F$2144,3,0)</f>
        <v>Số 1 đường số 17A, Khu phố 11, Phường Bình Trị Đông B, Quận Bình Tân, TP.HCM.</v>
      </c>
      <c r="J4255" s="13" t="e">
        <f>VLOOKUP(F4255,#REF!,5,0)</f>
        <v>#REF!</v>
      </c>
      <c r="M4255" s="13" t="e">
        <f>VLOOKUP(K4255,#REF!,2,0)</f>
        <v>#REF!</v>
      </c>
      <c r="N4255" s="17" t="e">
        <f>VLOOKUP(K4255,#REF!,6,0)</f>
        <v>#REF!</v>
      </c>
      <c r="O4255" s="17" t="e">
        <f t="shared" si="199"/>
        <v>#REF!</v>
      </c>
      <c r="P4255" s="22">
        <v>0.08</v>
      </c>
      <c r="Q4255" s="17" t="e">
        <f t="shared" si="200"/>
        <v>#REF!</v>
      </c>
      <c r="R4255" s="13" t="e">
        <f>VLOOKUP(J4255,'[1]Nhân viên'!$E$20:$F$41,2,0)</f>
        <v>#REF!</v>
      </c>
    </row>
    <row r="4256" spans="1:18" hidden="1">
      <c r="A4256" s="11">
        <v>4258</v>
      </c>
      <c r="B4256" s="11">
        <f t="shared" si="201"/>
        <v>0</v>
      </c>
      <c r="E4256" s="13" t="e">
        <f>VLOOKUP(D4256,#REF!,2,0)</f>
        <v>#REF!</v>
      </c>
      <c r="H4256" s="13" t="e">
        <f>VLOOKUP(F4256,#REF!,2,0)</f>
        <v>#REF!</v>
      </c>
      <c r="I4256" s="13" t="str">
        <f>VLOOKUP(F4256,'[1]Khách hàng'!$A$4:$F$2144,3,0)</f>
        <v>Số 1 đường số 17A, Khu phố 11, Phường Bình Trị Đông B, Quận Bình Tân, TP.HCM.</v>
      </c>
      <c r="J4256" s="13" t="e">
        <f>VLOOKUP(F4256,#REF!,5,0)</f>
        <v>#REF!</v>
      </c>
      <c r="M4256" s="13" t="e">
        <f>VLOOKUP(K4256,#REF!,2,0)</f>
        <v>#REF!</v>
      </c>
      <c r="N4256" s="17" t="e">
        <f>VLOOKUP(K4256,#REF!,6,0)</f>
        <v>#REF!</v>
      </c>
      <c r="O4256" s="17" t="e">
        <f t="shared" ref="O4256:O4319" si="202">L4256*N4256</f>
        <v>#REF!</v>
      </c>
      <c r="P4256" s="22">
        <v>0.08</v>
      </c>
      <c r="Q4256" s="17" t="e">
        <f t="shared" ref="Q4256:Q4319" si="203">O4256*P4256+O4256</f>
        <v>#REF!</v>
      </c>
      <c r="R4256" s="13" t="e">
        <f>VLOOKUP(J4256,'[1]Nhân viên'!$E$20:$F$41,2,0)</f>
        <v>#REF!</v>
      </c>
    </row>
    <row r="4257" spans="1:18" hidden="1">
      <c r="A4257" s="11">
        <v>4259</v>
      </c>
      <c r="B4257" s="11">
        <f t="shared" si="201"/>
        <v>0</v>
      </c>
      <c r="E4257" s="13" t="e">
        <f>VLOOKUP(D4257,#REF!,2,0)</f>
        <v>#REF!</v>
      </c>
      <c r="H4257" s="13" t="e">
        <f>VLOOKUP(F4257,#REF!,2,0)</f>
        <v>#REF!</v>
      </c>
      <c r="I4257" s="13" t="str">
        <f>VLOOKUP(F4257,'[1]Khách hàng'!$A$4:$F$2144,3,0)</f>
        <v>Số 1 đường số 17A, Khu phố 11, Phường Bình Trị Đông B, Quận Bình Tân, TP.HCM.</v>
      </c>
      <c r="J4257" s="13" t="e">
        <f>VLOOKUP(F4257,#REF!,5,0)</f>
        <v>#REF!</v>
      </c>
      <c r="M4257" s="13" t="e">
        <f>VLOOKUP(K4257,#REF!,2,0)</f>
        <v>#REF!</v>
      </c>
      <c r="N4257" s="17" t="e">
        <f>VLOOKUP(K4257,#REF!,6,0)</f>
        <v>#REF!</v>
      </c>
      <c r="O4257" s="17" t="e">
        <f t="shared" si="202"/>
        <v>#REF!</v>
      </c>
      <c r="P4257" s="22">
        <v>0.08</v>
      </c>
      <c r="Q4257" s="17" t="e">
        <f t="shared" si="203"/>
        <v>#REF!</v>
      </c>
      <c r="R4257" s="13" t="e">
        <f>VLOOKUP(J4257,'[1]Nhân viên'!$E$20:$F$41,2,0)</f>
        <v>#REF!</v>
      </c>
    </row>
    <row r="4258" spans="1:18" hidden="1">
      <c r="A4258" s="11">
        <v>4260</v>
      </c>
      <c r="B4258" s="11">
        <f t="shared" si="201"/>
        <v>0</v>
      </c>
      <c r="E4258" s="13" t="e">
        <f>VLOOKUP(D4258,#REF!,2,0)</f>
        <v>#REF!</v>
      </c>
      <c r="H4258" s="13" t="e">
        <f>VLOOKUP(F4258,#REF!,2,0)</f>
        <v>#REF!</v>
      </c>
      <c r="I4258" s="13" t="str">
        <f>VLOOKUP(F4258,'[1]Khách hàng'!$A$4:$F$2144,3,0)</f>
        <v>Số 1 đường số 17A, Khu phố 11, Phường Bình Trị Đông B, Quận Bình Tân, TP.HCM.</v>
      </c>
      <c r="J4258" s="13" t="e">
        <f>VLOOKUP(F4258,#REF!,5,0)</f>
        <v>#REF!</v>
      </c>
      <c r="M4258" s="13" t="e">
        <f>VLOOKUP(K4258,#REF!,2,0)</f>
        <v>#REF!</v>
      </c>
      <c r="N4258" s="17" t="e">
        <f>VLOOKUP(K4258,#REF!,6,0)</f>
        <v>#REF!</v>
      </c>
      <c r="O4258" s="17" t="e">
        <f t="shared" si="202"/>
        <v>#REF!</v>
      </c>
      <c r="P4258" s="22">
        <v>0.08</v>
      </c>
      <c r="Q4258" s="17" t="e">
        <f t="shared" si="203"/>
        <v>#REF!</v>
      </c>
      <c r="R4258" s="13" t="e">
        <f>VLOOKUP(J4258,'[1]Nhân viên'!$E$20:$F$41,2,0)</f>
        <v>#REF!</v>
      </c>
    </row>
    <row r="4259" spans="1:18" hidden="1">
      <c r="A4259" s="11">
        <v>4261</v>
      </c>
      <c r="B4259" s="11">
        <f t="shared" si="201"/>
        <v>0</v>
      </c>
      <c r="E4259" s="13" t="e">
        <f>VLOOKUP(D4259,#REF!,2,0)</f>
        <v>#REF!</v>
      </c>
      <c r="H4259" s="13" t="e">
        <f>VLOOKUP(F4259,#REF!,2,0)</f>
        <v>#REF!</v>
      </c>
      <c r="I4259" s="13" t="str">
        <f>VLOOKUP(F4259,'[1]Khách hàng'!$A$4:$F$2144,3,0)</f>
        <v>Số 1 đường số 17A, Khu phố 11, Phường Bình Trị Đông B, Quận Bình Tân, TP.HCM.</v>
      </c>
      <c r="J4259" s="13" t="e">
        <f>VLOOKUP(F4259,#REF!,5,0)</f>
        <v>#REF!</v>
      </c>
      <c r="M4259" s="13" t="e">
        <f>VLOOKUP(K4259,#REF!,2,0)</f>
        <v>#REF!</v>
      </c>
      <c r="N4259" s="17" t="e">
        <f>VLOOKUP(K4259,#REF!,6,0)</f>
        <v>#REF!</v>
      </c>
      <c r="O4259" s="17" t="e">
        <f t="shared" si="202"/>
        <v>#REF!</v>
      </c>
      <c r="P4259" s="22">
        <v>0.08</v>
      </c>
      <c r="Q4259" s="17" t="e">
        <f t="shared" si="203"/>
        <v>#REF!</v>
      </c>
      <c r="R4259" s="13" t="e">
        <f>VLOOKUP(J4259,'[1]Nhân viên'!$E$20:$F$41,2,0)</f>
        <v>#REF!</v>
      </c>
    </row>
    <row r="4260" spans="1:18" hidden="1">
      <c r="A4260" s="11">
        <v>4262</v>
      </c>
      <c r="B4260" s="11">
        <f t="shared" si="201"/>
        <v>0</v>
      </c>
      <c r="E4260" s="13" t="e">
        <f>VLOOKUP(D4260,#REF!,2,0)</f>
        <v>#REF!</v>
      </c>
      <c r="H4260" s="13" t="e">
        <f>VLOOKUP(F4260,#REF!,2,0)</f>
        <v>#REF!</v>
      </c>
      <c r="I4260" s="13" t="str">
        <f>VLOOKUP(F4260,'[1]Khách hàng'!$A$4:$F$2144,3,0)</f>
        <v>Số 1 đường số 17A, Khu phố 11, Phường Bình Trị Đông B, Quận Bình Tân, TP.HCM.</v>
      </c>
      <c r="J4260" s="13" t="e">
        <f>VLOOKUP(F4260,#REF!,5,0)</f>
        <v>#REF!</v>
      </c>
      <c r="M4260" s="13" t="e">
        <f>VLOOKUP(K4260,#REF!,2,0)</f>
        <v>#REF!</v>
      </c>
      <c r="N4260" s="17" t="e">
        <f>VLOOKUP(K4260,#REF!,6,0)</f>
        <v>#REF!</v>
      </c>
      <c r="O4260" s="17" t="e">
        <f t="shared" si="202"/>
        <v>#REF!</v>
      </c>
      <c r="P4260" s="22">
        <v>0.08</v>
      </c>
      <c r="Q4260" s="17" t="e">
        <f t="shared" si="203"/>
        <v>#REF!</v>
      </c>
      <c r="R4260" s="13" t="e">
        <f>VLOOKUP(J4260,'[1]Nhân viên'!$E$20:$F$41,2,0)</f>
        <v>#REF!</v>
      </c>
    </row>
    <row r="4261" spans="1:18" hidden="1">
      <c r="A4261" s="11">
        <v>4263</v>
      </c>
      <c r="B4261" s="11">
        <f t="shared" si="201"/>
        <v>0</v>
      </c>
      <c r="E4261" s="13" t="e">
        <f>VLOOKUP(D4261,#REF!,2,0)</f>
        <v>#REF!</v>
      </c>
      <c r="H4261" s="13" t="e">
        <f>VLOOKUP(F4261,#REF!,2,0)</f>
        <v>#REF!</v>
      </c>
      <c r="I4261" s="13" t="str">
        <f>VLOOKUP(F4261,'[1]Khách hàng'!$A$4:$F$2144,3,0)</f>
        <v>Số 1 đường số 17A, Khu phố 11, Phường Bình Trị Đông B, Quận Bình Tân, TP.HCM.</v>
      </c>
      <c r="J4261" s="13" t="e">
        <f>VLOOKUP(F4261,#REF!,5,0)</f>
        <v>#REF!</v>
      </c>
      <c r="M4261" s="13" t="e">
        <f>VLOOKUP(K4261,#REF!,2,0)</f>
        <v>#REF!</v>
      </c>
      <c r="N4261" s="17" t="e">
        <f>VLOOKUP(K4261,#REF!,6,0)</f>
        <v>#REF!</v>
      </c>
      <c r="O4261" s="17" t="e">
        <f t="shared" si="202"/>
        <v>#REF!</v>
      </c>
      <c r="P4261" s="22">
        <v>0.08</v>
      </c>
      <c r="Q4261" s="17" t="e">
        <f t="shared" si="203"/>
        <v>#REF!</v>
      </c>
      <c r="R4261" s="13" t="e">
        <f>VLOOKUP(J4261,'[1]Nhân viên'!$E$20:$F$41,2,0)</f>
        <v>#REF!</v>
      </c>
    </row>
    <row r="4262" spans="1:18" hidden="1">
      <c r="A4262" s="11">
        <v>4264</v>
      </c>
      <c r="B4262" s="11">
        <f t="shared" si="201"/>
        <v>0</v>
      </c>
      <c r="E4262" s="13" t="e">
        <f>VLOOKUP(D4262,#REF!,2,0)</f>
        <v>#REF!</v>
      </c>
      <c r="H4262" s="13" t="e">
        <f>VLOOKUP(F4262,#REF!,2,0)</f>
        <v>#REF!</v>
      </c>
      <c r="I4262" s="13" t="str">
        <f>VLOOKUP(F4262,'[1]Khách hàng'!$A$4:$F$2144,3,0)</f>
        <v>Số 1 đường số 17A, Khu phố 11, Phường Bình Trị Đông B, Quận Bình Tân, TP.HCM.</v>
      </c>
      <c r="J4262" s="13" t="e">
        <f>VLOOKUP(F4262,#REF!,5,0)</f>
        <v>#REF!</v>
      </c>
      <c r="M4262" s="13" t="e">
        <f>VLOOKUP(K4262,#REF!,2,0)</f>
        <v>#REF!</v>
      </c>
      <c r="N4262" s="17" t="e">
        <f>VLOOKUP(K4262,#REF!,6,0)</f>
        <v>#REF!</v>
      </c>
      <c r="O4262" s="17" t="e">
        <f t="shared" si="202"/>
        <v>#REF!</v>
      </c>
      <c r="P4262" s="22">
        <v>0.08</v>
      </c>
      <c r="Q4262" s="17" t="e">
        <f t="shared" si="203"/>
        <v>#REF!</v>
      </c>
      <c r="R4262" s="13" t="e">
        <f>VLOOKUP(J4262,'[1]Nhân viên'!$E$20:$F$41,2,0)</f>
        <v>#REF!</v>
      </c>
    </row>
    <row r="4263" spans="1:18" hidden="1">
      <c r="A4263" s="11">
        <v>4265</v>
      </c>
      <c r="B4263" s="11">
        <f t="shared" si="201"/>
        <v>0</v>
      </c>
      <c r="E4263" s="13" t="e">
        <f>VLOOKUP(D4263,#REF!,2,0)</f>
        <v>#REF!</v>
      </c>
      <c r="H4263" s="13" t="e">
        <f>VLOOKUP(F4263,#REF!,2,0)</f>
        <v>#REF!</v>
      </c>
      <c r="I4263" s="13" t="str">
        <f>VLOOKUP(F4263,'[1]Khách hàng'!$A$4:$F$2144,3,0)</f>
        <v>Số 1 đường số 17A, Khu phố 11, Phường Bình Trị Đông B, Quận Bình Tân, TP.HCM.</v>
      </c>
      <c r="J4263" s="13" t="e">
        <f>VLOOKUP(F4263,#REF!,5,0)</f>
        <v>#REF!</v>
      </c>
      <c r="M4263" s="13" t="e">
        <f>VLOOKUP(K4263,#REF!,2,0)</f>
        <v>#REF!</v>
      </c>
      <c r="N4263" s="17" t="e">
        <f>VLOOKUP(K4263,#REF!,6,0)</f>
        <v>#REF!</v>
      </c>
      <c r="O4263" s="17" t="e">
        <f t="shared" si="202"/>
        <v>#REF!</v>
      </c>
      <c r="P4263" s="22">
        <v>0.08</v>
      </c>
      <c r="Q4263" s="17" t="e">
        <f t="shared" si="203"/>
        <v>#REF!</v>
      </c>
      <c r="R4263" s="13" t="e">
        <f>VLOOKUP(J4263,'[1]Nhân viên'!$E$20:$F$41,2,0)</f>
        <v>#REF!</v>
      </c>
    </row>
    <row r="4264" spans="1:18" hidden="1">
      <c r="A4264" s="11">
        <v>4266</v>
      </c>
      <c r="B4264" s="11">
        <f t="shared" si="201"/>
        <v>0</v>
      </c>
      <c r="E4264" s="13" t="e">
        <f>VLOOKUP(D4264,#REF!,2,0)</f>
        <v>#REF!</v>
      </c>
      <c r="H4264" s="13" t="e">
        <f>VLOOKUP(F4264,#REF!,2,0)</f>
        <v>#REF!</v>
      </c>
      <c r="I4264" s="13" t="str">
        <f>VLOOKUP(F4264,'[1]Khách hàng'!$A$4:$F$2144,3,0)</f>
        <v>Số 1 đường số 17A, Khu phố 11, Phường Bình Trị Đông B, Quận Bình Tân, TP.HCM.</v>
      </c>
      <c r="J4264" s="13" t="e">
        <f>VLOOKUP(F4264,#REF!,5,0)</f>
        <v>#REF!</v>
      </c>
      <c r="M4264" s="13" t="e">
        <f>VLOOKUP(K4264,#REF!,2,0)</f>
        <v>#REF!</v>
      </c>
      <c r="N4264" s="17" t="e">
        <f>VLOOKUP(K4264,#REF!,6,0)</f>
        <v>#REF!</v>
      </c>
      <c r="O4264" s="17" t="e">
        <f t="shared" si="202"/>
        <v>#REF!</v>
      </c>
      <c r="P4264" s="22">
        <v>0.08</v>
      </c>
      <c r="Q4264" s="17" t="e">
        <f t="shared" si="203"/>
        <v>#REF!</v>
      </c>
      <c r="R4264" s="13" t="e">
        <f>VLOOKUP(J4264,'[1]Nhân viên'!$E$20:$F$41,2,0)</f>
        <v>#REF!</v>
      </c>
    </row>
    <row r="4265" spans="1:18" hidden="1">
      <c r="A4265" s="11">
        <v>4267</v>
      </c>
      <c r="B4265" s="11">
        <f t="shared" si="201"/>
        <v>0</v>
      </c>
      <c r="E4265" s="13" t="e">
        <f>VLOOKUP(D4265,#REF!,2,0)</f>
        <v>#REF!</v>
      </c>
      <c r="H4265" s="13" t="e">
        <f>VLOOKUP(F4265,#REF!,2,0)</f>
        <v>#REF!</v>
      </c>
      <c r="I4265" s="13" t="str">
        <f>VLOOKUP(F4265,'[1]Khách hàng'!$A$4:$F$2144,3,0)</f>
        <v>Số 1 đường số 17A, Khu phố 11, Phường Bình Trị Đông B, Quận Bình Tân, TP.HCM.</v>
      </c>
      <c r="J4265" s="13" t="e">
        <f>VLOOKUP(F4265,#REF!,5,0)</f>
        <v>#REF!</v>
      </c>
      <c r="M4265" s="13" t="e">
        <f>VLOOKUP(K4265,#REF!,2,0)</f>
        <v>#REF!</v>
      </c>
      <c r="N4265" s="17" t="e">
        <f>VLOOKUP(K4265,#REF!,6,0)</f>
        <v>#REF!</v>
      </c>
      <c r="O4265" s="17" t="e">
        <f t="shared" si="202"/>
        <v>#REF!</v>
      </c>
      <c r="P4265" s="22">
        <v>0.08</v>
      </c>
      <c r="Q4265" s="17" t="e">
        <f t="shared" si="203"/>
        <v>#REF!</v>
      </c>
      <c r="R4265" s="13" t="e">
        <f>VLOOKUP(J4265,'[1]Nhân viên'!$E$20:$F$41,2,0)</f>
        <v>#REF!</v>
      </c>
    </row>
    <row r="4266" spans="1:18" hidden="1">
      <c r="A4266" s="11">
        <v>4268</v>
      </c>
      <c r="B4266" s="11">
        <f t="shared" si="201"/>
        <v>0</v>
      </c>
      <c r="E4266" s="13" t="e">
        <f>VLOOKUP(D4266,#REF!,2,0)</f>
        <v>#REF!</v>
      </c>
      <c r="H4266" s="13" t="e">
        <f>VLOOKUP(F4266,#REF!,2,0)</f>
        <v>#REF!</v>
      </c>
      <c r="I4266" s="13" t="str">
        <f>VLOOKUP(F4266,'[1]Khách hàng'!$A$4:$F$2144,3,0)</f>
        <v>Số 1 đường số 17A, Khu phố 11, Phường Bình Trị Đông B, Quận Bình Tân, TP.HCM.</v>
      </c>
      <c r="J4266" s="13" t="e">
        <f>VLOOKUP(F4266,#REF!,5,0)</f>
        <v>#REF!</v>
      </c>
      <c r="M4266" s="13" t="e">
        <f>VLOOKUP(K4266,#REF!,2,0)</f>
        <v>#REF!</v>
      </c>
      <c r="N4266" s="17" t="e">
        <f>VLOOKUP(K4266,#REF!,6,0)</f>
        <v>#REF!</v>
      </c>
      <c r="O4266" s="17" t="e">
        <f t="shared" si="202"/>
        <v>#REF!</v>
      </c>
      <c r="P4266" s="22">
        <v>0.08</v>
      </c>
      <c r="Q4266" s="17" t="e">
        <f t="shared" si="203"/>
        <v>#REF!</v>
      </c>
      <c r="R4266" s="13" t="e">
        <f>VLOOKUP(J4266,'[1]Nhân viên'!$E$20:$F$41,2,0)</f>
        <v>#REF!</v>
      </c>
    </row>
    <row r="4267" spans="1:18" hidden="1">
      <c r="A4267" s="11">
        <v>4269</v>
      </c>
      <c r="B4267" s="11">
        <f t="shared" si="201"/>
        <v>0</v>
      </c>
      <c r="E4267" s="13" t="e">
        <f>VLOOKUP(D4267,#REF!,2,0)</f>
        <v>#REF!</v>
      </c>
      <c r="H4267" s="13" t="e">
        <f>VLOOKUP(F4267,#REF!,2,0)</f>
        <v>#REF!</v>
      </c>
      <c r="I4267" s="13" t="str">
        <f>VLOOKUP(F4267,'[1]Khách hàng'!$A$4:$F$2144,3,0)</f>
        <v>Số 1 đường số 17A, Khu phố 11, Phường Bình Trị Đông B, Quận Bình Tân, TP.HCM.</v>
      </c>
      <c r="J4267" s="13" t="e">
        <f>VLOOKUP(F4267,#REF!,5,0)</f>
        <v>#REF!</v>
      </c>
      <c r="M4267" s="13" t="e">
        <f>VLOOKUP(K4267,#REF!,2,0)</f>
        <v>#REF!</v>
      </c>
      <c r="N4267" s="17" t="e">
        <f>VLOOKUP(K4267,#REF!,6,0)</f>
        <v>#REF!</v>
      </c>
      <c r="O4267" s="17" t="e">
        <f t="shared" si="202"/>
        <v>#REF!</v>
      </c>
      <c r="P4267" s="22">
        <v>0.08</v>
      </c>
      <c r="Q4267" s="17" t="e">
        <f t="shared" si="203"/>
        <v>#REF!</v>
      </c>
      <c r="R4267" s="13" t="e">
        <f>VLOOKUP(J4267,'[1]Nhân viên'!$E$20:$F$41,2,0)</f>
        <v>#REF!</v>
      </c>
    </row>
    <row r="4268" spans="1:18" hidden="1">
      <c r="A4268" s="11">
        <v>4270</v>
      </c>
      <c r="B4268" s="11">
        <f t="shared" si="201"/>
        <v>0</v>
      </c>
      <c r="E4268" s="13" t="e">
        <f>VLOOKUP(D4268,#REF!,2,0)</f>
        <v>#REF!</v>
      </c>
      <c r="H4268" s="13" t="e">
        <f>VLOOKUP(F4268,#REF!,2,0)</f>
        <v>#REF!</v>
      </c>
      <c r="I4268" s="13" t="str">
        <f>VLOOKUP(F4268,'[1]Khách hàng'!$A$4:$F$2144,3,0)</f>
        <v>Số 1 đường số 17A, Khu phố 11, Phường Bình Trị Đông B, Quận Bình Tân, TP.HCM.</v>
      </c>
      <c r="J4268" s="13" t="e">
        <f>VLOOKUP(F4268,#REF!,5,0)</f>
        <v>#REF!</v>
      </c>
      <c r="M4268" s="13" t="e">
        <f>VLOOKUP(K4268,#REF!,2,0)</f>
        <v>#REF!</v>
      </c>
      <c r="N4268" s="17" t="e">
        <f>VLOOKUP(K4268,#REF!,6,0)</f>
        <v>#REF!</v>
      </c>
      <c r="O4268" s="17" t="e">
        <f t="shared" si="202"/>
        <v>#REF!</v>
      </c>
      <c r="P4268" s="22">
        <v>0.08</v>
      </c>
      <c r="Q4268" s="17" t="e">
        <f t="shared" si="203"/>
        <v>#REF!</v>
      </c>
      <c r="R4268" s="13" t="e">
        <f>VLOOKUP(J4268,'[1]Nhân viên'!$E$20:$F$41,2,0)</f>
        <v>#REF!</v>
      </c>
    </row>
    <row r="4269" spans="1:18" hidden="1">
      <c r="A4269" s="11">
        <v>4271</v>
      </c>
      <c r="B4269" s="11">
        <f t="shared" si="201"/>
        <v>0</v>
      </c>
      <c r="E4269" s="13" t="e">
        <f>VLOOKUP(D4269,#REF!,2,0)</f>
        <v>#REF!</v>
      </c>
      <c r="H4269" s="13" t="e">
        <f>VLOOKUP(F4269,#REF!,2,0)</f>
        <v>#REF!</v>
      </c>
      <c r="I4269" s="13" t="str">
        <f>VLOOKUP(F4269,'[1]Khách hàng'!$A$4:$F$2144,3,0)</f>
        <v>Số 1 đường số 17A, Khu phố 11, Phường Bình Trị Đông B, Quận Bình Tân, TP.HCM.</v>
      </c>
      <c r="J4269" s="13" t="e">
        <f>VLOOKUP(F4269,#REF!,5,0)</f>
        <v>#REF!</v>
      </c>
      <c r="M4269" s="13" t="e">
        <f>VLOOKUP(K4269,#REF!,2,0)</f>
        <v>#REF!</v>
      </c>
      <c r="N4269" s="17" t="e">
        <f>VLOOKUP(K4269,#REF!,6,0)</f>
        <v>#REF!</v>
      </c>
      <c r="O4269" s="17" t="e">
        <f t="shared" si="202"/>
        <v>#REF!</v>
      </c>
      <c r="P4269" s="22">
        <v>0.08</v>
      </c>
      <c r="Q4269" s="17" t="e">
        <f t="shared" si="203"/>
        <v>#REF!</v>
      </c>
      <c r="R4269" s="13" t="e">
        <f>VLOOKUP(J4269,'[1]Nhân viên'!$E$20:$F$41,2,0)</f>
        <v>#REF!</v>
      </c>
    </row>
    <row r="4270" spans="1:18" hidden="1">
      <c r="A4270" s="11">
        <v>4272</v>
      </c>
      <c r="B4270" s="11">
        <f t="shared" si="201"/>
        <v>0</v>
      </c>
      <c r="E4270" s="13" t="e">
        <f>VLOOKUP(D4270,#REF!,2,0)</f>
        <v>#REF!</v>
      </c>
      <c r="H4270" s="13" t="e">
        <f>VLOOKUP(F4270,#REF!,2,0)</f>
        <v>#REF!</v>
      </c>
      <c r="I4270" s="13" t="str">
        <f>VLOOKUP(F4270,'[1]Khách hàng'!$A$4:$F$2144,3,0)</f>
        <v>Số 1 đường số 17A, Khu phố 11, Phường Bình Trị Đông B, Quận Bình Tân, TP.HCM.</v>
      </c>
      <c r="J4270" s="13" t="e">
        <f>VLOOKUP(F4270,#REF!,5,0)</f>
        <v>#REF!</v>
      </c>
      <c r="M4270" s="13" t="e">
        <f>VLOOKUP(K4270,#REF!,2,0)</f>
        <v>#REF!</v>
      </c>
      <c r="N4270" s="17" t="e">
        <f>VLOOKUP(K4270,#REF!,6,0)</f>
        <v>#REF!</v>
      </c>
      <c r="O4270" s="17" t="e">
        <f t="shared" si="202"/>
        <v>#REF!</v>
      </c>
      <c r="P4270" s="22">
        <v>0.08</v>
      </c>
      <c r="Q4270" s="17" t="e">
        <f t="shared" si="203"/>
        <v>#REF!</v>
      </c>
      <c r="R4270" s="13" t="e">
        <f>VLOOKUP(J4270,'[1]Nhân viên'!$E$20:$F$41,2,0)</f>
        <v>#REF!</v>
      </c>
    </row>
    <row r="4271" spans="1:18" hidden="1">
      <c r="A4271" s="11">
        <v>4273</v>
      </c>
      <c r="B4271" s="11">
        <f t="shared" si="201"/>
        <v>0</v>
      </c>
      <c r="E4271" s="13" t="e">
        <f>VLOOKUP(D4271,#REF!,2,0)</f>
        <v>#REF!</v>
      </c>
      <c r="H4271" s="13" t="e">
        <f>VLOOKUP(F4271,#REF!,2,0)</f>
        <v>#REF!</v>
      </c>
      <c r="I4271" s="13" t="str">
        <f>VLOOKUP(F4271,'[1]Khách hàng'!$A$4:$F$2144,3,0)</f>
        <v>Số 1 đường số 17A, Khu phố 11, Phường Bình Trị Đông B, Quận Bình Tân, TP.HCM.</v>
      </c>
      <c r="J4271" s="13" t="e">
        <f>VLOOKUP(F4271,#REF!,5,0)</f>
        <v>#REF!</v>
      </c>
      <c r="M4271" s="13" t="e">
        <f>VLOOKUP(K4271,#REF!,2,0)</f>
        <v>#REF!</v>
      </c>
      <c r="N4271" s="17" t="e">
        <f>VLOOKUP(K4271,#REF!,6,0)</f>
        <v>#REF!</v>
      </c>
      <c r="O4271" s="17" t="e">
        <f t="shared" si="202"/>
        <v>#REF!</v>
      </c>
      <c r="P4271" s="22">
        <v>0.08</v>
      </c>
      <c r="Q4271" s="17" t="e">
        <f t="shared" si="203"/>
        <v>#REF!</v>
      </c>
      <c r="R4271" s="13" t="e">
        <f>VLOOKUP(J4271,'[1]Nhân viên'!$E$20:$F$41,2,0)</f>
        <v>#REF!</v>
      </c>
    </row>
    <row r="4272" spans="1:18" hidden="1">
      <c r="A4272" s="11">
        <v>4274</v>
      </c>
      <c r="B4272" s="11">
        <f t="shared" si="201"/>
        <v>0</v>
      </c>
      <c r="E4272" s="13" t="e">
        <f>VLOOKUP(D4272,#REF!,2,0)</f>
        <v>#REF!</v>
      </c>
      <c r="H4272" s="13" t="e">
        <f>VLOOKUP(F4272,#REF!,2,0)</f>
        <v>#REF!</v>
      </c>
      <c r="I4272" s="13" t="str">
        <f>VLOOKUP(F4272,'[1]Khách hàng'!$A$4:$F$2144,3,0)</f>
        <v>Số 1 đường số 17A, Khu phố 11, Phường Bình Trị Đông B, Quận Bình Tân, TP.HCM.</v>
      </c>
      <c r="J4272" s="13" t="e">
        <f>VLOOKUP(F4272,#REF!,5,0)</f>
        <v>#REF!</v>
      </c>
      <c r="M4272" s="13" t="e">
        <f>VLOOKUP(K4272,#REF!,2,0)</f>
        <v>#REF!</v>
      </c>
      <c r="N4272" s="17" t="e">
        <f>VLOOKUP(K4272,#REF!,6,0)</f>
        <v>#REF!</v>
      </c>
      <c r="O4272" s="17" t="e">
        <f t="shared" si="202"/>
        <v>#REF!</v>
      </c>
      <c r="P4272" s="22">
        <v>0.08</v>
      </c>
      <c r="Q4272" s="17" t="e">
        <f t="shared" si="203"/>
        <v>#REF!</v>
      </c>
      <c r="R4272" s="13" t="e">
        <f>VLOOKUP(J4272,'[1]Nhân viên'!$E$20:$F$41,2,0)</f>
        <v>#REF!</v>
      </c>
    </row>
    <row r="4273" spans="1:18" hidden="1">
      <c r="A4273" s="11">
        <v>4275</v>
      </c>
      <c r="B4273" s="11">
        <f t="shared" si="201"/>
        <v>0</v>
      </c>
      <c r="E4273" s="13" t="e">
        <f>VLOOKUP(D4273,#REF!,2,0)</f>
        <v>#REF!</v>
      </c>
      <c r="H4273" s="13" t="e">
        <f>VLOOKUP(F4273,#REF!,2,0)</f>
        <v>#REF!</v>
      </c>
      <c r="I4273" s="13" t="str">
        <f>VLOOKUP(F4273,'[1]Khách hàng'!$A$4:$F$2144,3,0)</f>
        <v>Số 1 đường số 17A, Khu phố 11, Phường Bình Trị Đông B, Quận Bình Tân, TP.HCM.</v>
      </c>
      <c r="J4273" s="13" t="e">
        <f>VLOOKUP(F4273,#REF!,5,0)</f>
        <v>#REF!</v>
      </c>
      <c r="M4273" s="13" t="e">
        <f>VLOOKUP(K4273,#REF!,2,0)</f>
        <v>#REF!</v>
      </c>
      <c r="N4273" s="17" t="e">
        <f>VLOOKUP(K4273,#REF!,6,0)</f>
        <v>#REF!</v>
      </c>
      <c r="O4273" s="17" t="e">
        <f t="shared" si="202"/>
        <v>#REF!</v>
      </c>
      <c r="P4273" s="22">
        <v>0.08</v>
      </c>
      <c r="Q4273" s="17" t="e">
        <f t="shared" si="203"/>
        <v>#REF!</v>
      </c>
      <c r="R4273" s="13" t="e">
        <f>VLOOKUP(J4273,'[1]Nhân viên'!$E$20:$F$41,2,0)</f>
        <v>#REF!</v>
      </c>
    </row>
    <row r="4274" spans="1:18" hidden="1">
      <c r="A4274" s="11">
        <v>4276</v>
      </c>
      <c r="B4274" s="11">
        <f t="shared" si="201"/>
        <v>0</v>
      </c>
      <c r="E4274" s="13" t="e">
        <f>VLOOKUP(D4274,#REF!,2,0)</f>
        <v>#REF!</v>
      </c>
      <c r="H4274" s="13" t="e">
        <f>VLOOKUP(F4274,#REF!,2,0)</f>
        <v>#REF!</v>
      </c>
      <c r="I4274" s="13" t="str">
        <f>VLOOKUP(F4274,'[1]Khách hàng'!$A$4:$F$2144,3,0)</f>
        <v>Số 1 đường số 17A, Khu phố 11, Phường Bình Trị Đông B, Quận Bình Tân, TP.HCM.</v>
      </c>
      <c r="J4274" s="13" t="e">
        <f>VLOOKUP(F4274,#REF!,5,0)</f>
        <v>#REF!</v>
      </c>
      <c r="M4274" s="13" t="e">
        <f>VLOOKUP(K4274,#REF!,2,0)</f>
        <v>#REF!</v>
      </c>
      <c r="N4274" s="17" t="e">
        <f>VLOOKUP(K4274,#REF!,6,0)</f>
        <v>#REF!</v>
      </c>
      <c r="O4274" s="17" t="e">
        <f t="shared" si="202"/>
        <v>#REF!</v>
      </c>
      <c r="P4274" s="22">
        <v>0.08</v>
      </c>
      <c r="Q4274" s="17" t="e">
        <f t="shared" si="203"/>
        <v>#REF!</v>
      </c>
      <c r="R4274" s="13" t="e">
        <f>VLOOKUP(J4274,'[1]Nhân viên'!$E$20:$F$41,2,0)</f>
        <v>#REF!</v>
      </c>
    </row>
    <row r="4275" spans="1:18" hidden="1">
      <c r="A4275" s="11">
        <v>4277</v>
      </c>
      <c r="B4275" s="11">
        <f t="shared" si="201"/>
        <v>0</v>
      </c>
      <c r="E4275" s="13" t="e">
        <f>VLOOKUP(D4275,#REF!,2,0)</f>
        <v>#REF!</v>
      </c>
      <c r="H4275" s="13" t="e">
        <f>VLOOKUP(F4275,#REF!,2,0)</f>
        <v>#REF!</v>
      </c>
      <c r="I4275" s="13" t="str">
        <f>VLOOKUP(F4275,'[1]Khách hàng'!$A$4:$F$2144,3,0)</f>
        <v>Số 1 đường số 17A, Khu phố 11, Phường Bình Trị Đông B, Quận Bình Tân, TP.HCM.</v>
      </c>
      <c r="J4275" s="13" t="e">
        <f>VLOOKUP(F4275,#REF!,5,0)</f>
        <v>#REF!</v>
      </c>
      <c r="M4275" s="13" t="e">
        <f>VLOOKUP(K4275,#REF!,2,0)</f>
        <v>#REF!</v>
      </c>
      <c r="N4275" s="17" t="e">
        <f>VLOOKUP(K4275,#REF!,6,0)</f>
        <v>#REF!</v>
      </c>
      <c r="O4275" s="17" t="e">
        <f t="shared" si="202"/>
        <v>#REF!</v>
      </c>
      <c r="P4275" s="22">
        <v>0.08</v>
      </c>
      <c r="Q4275" s="17" t="e">
        <f t="shared" si="203"/>
        <v>#REF!</v>
      </c>
      <c r="R4275" s="13" t="e">
        <f>VLOOKUP(J4275,'[1]Nhân viên'!$E$20:$F$41,2,0)</f>
        <v>#REF!</v>
      </c>
    </row>
    <row r="4276" spans="1:18" hidden="1">
      <c r="A4276" s="11">
        <v>4278</v>
      </c>
      <c r="B4276" s="11">
        <f t="shared" si="201"/>
        <v>0</v>
      </c>
      <c r="E4276" s="13" t="e">
        <f>VLOOKUP(D4276,#REF!,2,0)</f>
        <v>#REF!</v>
      </c>
      <c r="H4276" s="13" t="e">
        <f>VLOOKUP(F4276,#REF!,2,0)</f>
        <v>#REF!</v>
      </c>
      <c r="I4276" s="13" t="str">
        <f>VLOOKUP(F4276,'[1]Khách hàng'!$A$4:$F$2144,3,0)</f>
        <v>Số 1 đường số 17A, Khu phố 11, Phường Bình Trị Đông B, Quận Bình Tân, TP.HCM.</v>
      </c>
      <c r="J4276" s="13" t="e">
        <f>VLOOKUP(F4276,#REF!,5,0)</f>
        <v>#REF!</v>
      </c>
      <c r="M4276" s="13" t="e">
        <f>VLOOKUP(K4276,#REF!,2,0)</f>
        <v>#REF!</v>
      </c>
      <c r="N4276" s="17" t="e">
        <f>VLOOKUP(K4276,#REF!,6,0)</f>
        <v>#REF!</v>
      </c>
      <c r="O4276" s="17" t="e">
        <f t="shared" si="202"/>
        <v>#REF!</v>
      </c>
      <c r="P4276" s="22">
        <v>0.08</v>
      </c>
      <c r="Q4276" s="17" t="e">
        <f t="shared" si="203"/>
        <v>#REF!</v>
      </c>
      <c r="R4276" s="13" t="e">
        <f>VLOOKUP(J4276,'[1]Nhân viên'!$E$20:$F$41,2,0)</f>
        <v>#REF!</v>
      </c>
    </row>
    <row r="4277" spans="1:18" hidden="1">
      <c r="A4277" s="11">
        <v>4279</v>
      </c>
      <c r="B4277" s="11">
        <f t="shared" si="201"/>
        <v>0</v>
      </c>
      <c r="E4277" s="13" t="e">
        <f>VLOOKUP(D4277,#REF!,2,0)</f>
        <v>#REF!</v>
      </c>
      <c r="H4277" s="13" t="e">
        <f>VLOOKUP(F4277,#REF!,2,0)</f>
        <v>#REF!</v>
      </c>
      <c r="I4277" s="13" t="str">
        <f>VLOOKUP(F4277,'[1]Khách hàng'!$A$4:$F$2144,3,0)</f>
        <v>Số 1 đường số 17A, Khu phố 11, Phường Bình Trị Đông B, Quận Bình Tân, TP.HCM.</v>
      </c>
      <c r="J4277" s="13" t="e">
        <f>VLOOKUP(F4277,#REF!,5,0)</f>
        <v>#REF!</v>
      </c>
      <c r="M4277" s="13" t="e">
        <f>VLOOKUP(K4277,#REF!,2,0)</f>
        <v>#REF!</v>
      </c>
      <c r="N4277" s="17" t="e">
        <f>VLOOKUP(K4277,#REF!,6,0)</f>
        <v>#REF!</v>
      </c>
      <c r="O4277" s="17" t="e">
        <f t="shared" si="202"/>
        <v>#REF!</v>
      </c>
      <c r="P4277" s="22">
        <v>0.08</v>
      </c>
      <c r="Q4277" s="17" t="e">
        <f t="shared" si="203"/>
        <v>#REF!</v>
      </c>
      <c r="R4277" s="13" t="e">
        <f>VLOOKUP(J4277,'[1]Nhân viên'!$E$20:$F$41,2,0)</f>
        <v>#REF!</v>
      </c>
    </row>
    <row r="4278" spans="1:18" hidden="1">
      <c r="A4278" s="11">
        <v>4280</v>
      </c>
      <c r="B4278" s="11">
        <f t="shared" si="201"/>
        <v>0</v>
      </c>
      <c r="E4278" s="13" t="e">
        <f>VLOOKUP(D4278,#REF!,2,0)</f>
        <v>#REF!</v>
      </c>
      <c r="H4278" s="13" t="e">
        <f>VLOOKUP(F4278,#REF!,2,0)</f>
        <v>#REF!</v>
      </c>
      <c r="I4278" s="13" t="str">
        <f>VLOOKUP(F4278,'[1]Khách hàng'!$A$4:$F$2144,3,0)</f>
        <v>Số 1 đường số 17A, Khu phố 11, Phường Bình Trị Đông B, Quận Bình Tân, TP.HCM.</v>
      </c>
      <c r="J4278" s="13" t="e">
        <f>VLOOKUP(F4278,#REF!,5,0)</f>
        <v>#REF!</v>
      </c>
      <c r="M4278" s="13" t="e">
        <f>VLOOKUP(K4278,#REF!,2,0)</f>
        <v>#REF!</v>
      </c>
      <c r="N4278" s="17" t="e">
        <f>VLOOKUP(K4278,#REF!,6,0)</f>
        <v>#REF!</v>
      </c>
      <c r="O4278" s="17" t="e">
        <f t="shared" si="202"/>
        <v>#REF!</v>
      </c>
      <c r="P4278" s="22">
        <v>0.08</v>
      </c>
      <c r="Q4278" s="17" t="e">
        <f t="shared" si="203"/>
        <v>#REF!</v>
      </c>
      <c r="R4278" s="13" t="e">
        <f>VLOOKUP(J4278,'[1]Nhân viên'!$E$20:$F$41,2,0)</f>
        <v>#REF!</v>
      </c>
    </row>
    <row r="4279" spans="1:18" hidden="1">
      <c r="A4279" s="11">
        <v>4281</v>
      </c>
      <c r="B4279" s="11">
        <f t="shared" si="201"/>
        <v>0</v>
      </c>
      <c r="E4279" s="13" t="e">
        <f>VLOOKUP(D4279,#REF!,2,0)</f>
        <v>#REF!</v>
      </c>
      <c r="H4279" s="13" t="e">
        <f>VLOOKUP(F4279,#REF!,2,0)</f>
        <v>#REF!</v>
      </c>
      <c r="I4279" s="13" t="str">
        <f>VLOOKUP(F4279,'[1]Khách hàng'!$A$4:$F$2144,3,0)</f>
        <v>Số 1 đường số 17A, Khu phố 11, Phường Bình Trị Đông B, Quận Bình Tân, TP.HCM.</v>
      </c>
      <c r="J4279" s="13" t="e">
        <f>VLOOKUP(F4279,#REF!,5,0)</f>
        <v>#REF!</v>
      </c>
      <c r="M4279" s="13" t="e">
        <f>VLOOKUP(K4279,#REF!,2,0)</f>
        <v>#REF!</v>
      </c>
      <c r="N4279" s="17" t="e">
        <f>VLOOKUP(K4279,#REF!,6,0)</f>
        <v>#REF!</v>
      </c>
      <c r="O4279" s="17" t="e">
        <f t="shared" si="202"/>
        <v>#REF!</v>
      </c>
      <c r="P4279" s="22">
        <v>0.08</v>
      </c>
      <c r="Q4279" s="17" t="e">
        <f t="shared" si="203"/>
        <v>#REF!</v>
      </c>
      <c r="R4279" s="13" t="e">
        <f>VLOOKUP(J4279,'[1]Nhân viên'!$E$20:$F$41,2,0)</f>
        <v>#REF!</v>
      </c>
    </row>
    <row r="4280" spans="1:18" hidden="1">
      <c r="A4280" s="11">
        <v>4282</v>
      </c>
      <c r="B4280" s="11">
        <f t="shared" si="201"/>
        <v>0</v>
      </c>
      <c r="E4280" s="13" t="e">
        <f>VLOOKUP(D4280,#REF!,2,0)</f>
        <v>#REF!</v>
      </c>
      <c r="H4280" s="13" t="e">
        <f>VLOOKUP(F4280,#REF!,2,0)</f>
        <v>#REF!</v>
      </c>
      <c r="I4280" s="13" t="str">
        <f>VLOOKUP(F4280,'[1]Khách hàng'!$A$4:$F$2144,3,0)</f>
        <v>Số 1 đường số 17A, Khu phố 11, Phường Bình Trị Đông B, Quận Bình Tân, TP.HCM.</v>
      </c>
      <c r="J4280" s="13" t="e">
        <f>VLOOKUP(F4280,#REF!,5,0)</f>
        <v>#REF!</v>
      </c>
      <c r="M4280" s="13" t="e">
        <f>VLOOKUP(K4280,#REF!,2,0)</f>
        <v>#REF!</v>
      </c>
      <c r="N4280" s="17" t="e">
        <f>VLOOKUP(K4280,#REF!,6,0)</f>
        <v>#REF!</v>
      </c>
      <c r="O4280" s="17" t="e">
        <f t="shared" si="202"/>
        <v>#REF!</v>
      </c>
      <c r="P4280" s="22">
        <v>0.08</v>
      </c>
      <c r="Q4280" s="17" t="e">
        <f t="shared" si="203"/>
        <v>#REF!</v>
      </c>
      <c r="R4280" s="13" t="e">
        <f>VLOOKUP(J4280,'[1]Nhân viên'!$E$20:$F$41,2,0)</f>
        <v>#REF!</v>
      </c>
    </row>
    <row r="4281" spans="1:18" hidden="1">
      <c r="A4281" s="11">
        <v>4283</v>
      </c>
      <c r="B4281" s="11">
        <f t="shared" si="201"/>
        <v>0</v>
      </c>
      <c r="E4281" s="13" t="e">
        <f>VLOOKUP(D4281,#REF!,2,0)</f>
        <v>#REF!</v>
      </c>
      <c r="H4281" s="13" t="e">
        <f>VLOOKUP(F4281,#REF!,2,0)</f>
        <v>#REF!</v>
      </c>
      <c r="I4281" s="13" t="str">
        <f>VLOOKUP(F4281,'[1]Khách hàng'!$A$4:$F$2144,3,0)</f>
        <v>Số 1 đường số 17A, Khu phố 11, Phường Bình Trị Đông B, Quận Bình Tân, TP.HCM.</v>
      </c>
      <c r="J4281" s="13" t="e">
        <f>VLOOKUP(F4281,#REF!,5,0)</f>
        <v>#REF!</v>
      </c>
      <c r="M4281" s="13" t="e">
        <f>VLOOKUP(K4281,#REF!,2,0)</f>
        <v>#REF!</v>
      </c>
      <c r="N4281" s="17" t="e">
        <f>VLOOKUP(K4281,#REF!,6,0)</f>
        <v>#REF!</v>
      </c>
      <c r="O4281" s="17" t="e">
        <f t="shared" si="202"/>
        <v>#REF!</v>
      </c>
      <c r="P4281" s="22">
        <v>0.08</v>
      </c>
      <c r="Q4281" s="17" t="e">
        <f t="shared" si="203"/>
        <v>#REF!</v>
      </c>
      <c r="R4281" s="13" t="e">
        <f>VLOOKUP(J4281,'[1]Nhân viên'!$E$20:$F$41,2,0)</f>
        <v>#REF!</v>
      </c>
    </row>
    <row r="4282" spans="1:18" hidden="1">
      <c r="A4282" s="11">
        <v>4284</v>
      </c>
      <c r="B4282" s="11">
        <f t="shared" si="201"/>
        <v>0</v>
      </c>
      <c r="E4282" s="13" t="e">
        <f>VLOOKUP(D4282,#REF!,2,0)</f>
        <v>#REF!</v>
      </c>
      <c r="H4282" s="13" t="e">
        <f>VLOOKUP(F4282,#REF!,2,0)</f>
        <v>#REF!</v>
      </c>
      <c r="I4282" s="13" t="str">
        <f>VLOOKUP(F4282,'[1]Khách hàng'!$A$4:$F$2144,3,0)</f>
        <v>Số 1 đường số 17A, Khu phố 11, Phường Bình Trị Đông B, Quận Bình Tân, TP.HCM.</v>
      </c>
      <c r="J4282" s="13" t="e">
        <f>VLOOKUP(F4282,#REF!,5,0)</f>
        <v>#REF!</v>
      </c>
      <c r="M4282" s="13" t="e">
        <f>VLOOKUP(K4282,#REF!,2,0)</f>
        <v>#REF!</v>
      </c>
      <c r="N4282" s="17" t="e">
        <f>VLOOKUP(K4282,#REF!,6,0)</f>
        <v>#REF!</v>
      </c>
      <c r="O4282" s="17" t="e">
        <f t="shared" si="202"/>
        <v>#REF!</v>
      </c>
      <c r="P4282" s="22">
        <v>0.08</v>
      </c>
      <c r="Q4282" s="17" t="e">
        <f t="shared" si="203"/>
        <v>#REF!</v>
      </c>
      <c r="R4282" s="13" t="e">
        <f>VLOOKUP(J4282,'[1]Nhân viên'!$E$20:$F$41,2,0)</f>
        <v>#REF!</v>
      </c>
    </row>
    <row r="4283" spans="1:18" hidden="1">
      <c r="A4283" s="11">
        <v>4285</v>
      </c>
      <c r="B4283" s="11">
        <f t="shared" si="201"/>
        <v>0</v>
      </c>
      <c r="E4283" s="13" t="e">
        <f>VLOOKUP(D4283,#REF!,2,0)</f>
        <v>#REF!</v>
      </c>
      <c r="H4283" s="13" t="e">
        <f>VLOOKUP(F4283,#REF!,2,0)</f>
        <v>#REF!</v>
      </c>
      <c r="I4283" s="13" t="str">
        <f>VLOOKUP(F4283,'[1]Khách hàng'!$A$4:$F$2144,3,0)</f>
        <v>Số 1 đường số 17A, Khu phố 11, Phường Bình Trị Đông B, Quận Bình Tân, TP.HCM.</v>
      </c>
      <c r="J4283" s="13" t="e">
        <f>VLOOKUP(F4283,#REF!,5,0)</f>
        <v>#REF!</v>
      </c>
      <c r="M4283" s="13" t="e">
        <f>VLOOKUP(K4283,#REF!,2,0)</f>
        <v>#REF!</v>
      </c>
      <c r="N4283" s="17" t="e">
        <f>VLOOKUP(K4283,#REF!,6,0)</f>
        <v>#REF!</v>
      </c>
      <c r="O4283" s="17" t="e">
        <f t="shared" si="202"/>
        <v>#REF!</v>
      </c>
      <c r="P4283" s="22">
        <v>0.08</v>
      </c>
      <c r="Q4283" s="17" t="e">
        <f t="shared" si="203"/>
        <v>#REF!</v>
      </c>
      <c r="R4283" s="13" t="e">
        <f>VLOOKUP(J4283,'[1]Nhân viên'!$E$20:$F$41,2,0)</f>
        <v>#REF!</v>
      </c>
    </row>
    <row r="4284" spans="1:18" hidden="1">
      <c r="A4284" s="11">
        <v>4286</v>
      </c>
      <c r="B4284" s="11">
        <f t="shared" si="201"/>
        <v>0</v>
      </c>
      <c r="E4284" s="13" t="e">
        <f>VLOOKUP(D4284,#REF!,2,0)</f>
        <v>#REF!</v>
      </c>
      <c r="H4284" s="13" t="e">
        <f>VLOOKUP(F4284,#REF!,2,0)</f>
        <v>#REF!</v>
      </c>
      <c r="I4284" s="13" t="str">
        <f>VLOOKUP(F4284,'[1]Khách hàng'!$A$4:$F$2144,3,0)</f>
        <v>Số 1 đường số 17A, Khu phố 11, Phường Bình Trị Đông B, Quận Bình Tân, TP.HCM.</v>
      </c>
      <c r="J4284" s="13" t="e">
        <f>VLOOKUP(F4284,#REF!,5,0)</f>
        <v>#REF!</v>
      </c>
      <c r="M4284" s="13" t="e">
        <f>VLOOKUP(K4284,#REF!,2,0)</f>
        <v>#REF!</v>
      </c>
      <c r="N4284" s="17" t="e">
        <f>VLOOKUP(K4284,#REF!,6,0)</f>
        <v>#REF!</v>
      </c>
      <c r="O4284" s="17" t="e">
        <f t="shared" si="202"/>
        <v>#REF!</v>
      </c>
      <c r="P4284" s="22">
        <v>0.08</v>
      </c>
      <c r="Q4284" s="17" t="e">
        <f t="shared" si="203"/>
        <v>#REF!</v>
      </c>
      <c r="R4284" s="13" t="e">
        <f>VLOOKUP(J4284,'[1]Nhân viên'!$E$20:$F$41,2,0)</f>
        <v>#REF!</v>
      </c>
    </row>
    <row r="4285" spans="1:18" hidden="1">
      <c r="A4285" s="11">
        <v>4287</v>
      </c>
      <c r="B4285" s="11">
        <f t="shared" si="201"/>
        <v>0</v>
      </c>
      <c r="E4285" s="13" t="e">
        <f>VLOOKUP(D4285,#REF!,2,0)</f>
        <v>#REF!</v>
      </c>
      <c r="H4285" s="13" t="e">
        <f>VLOOKUP(F4285,#REF!,2,0)</f>
        <v>#REF!</v>
      </c>
      <c r="I4285" s="13" t="str">
        <f>VLOOKUP(F4285,'[1]Khách hàng'!$A$4:$F$2144,3,0)</f>
        <v>Số 1 đường số 17A, Khu phố 11, Phường Bình Trị Đông B, Quận Bình Tân, TP.HCM.</v>
      </c>
      <c r="J4285" s="13" t="e">
        <f>VLOOKUP(F4285,#REF!,5,0)</f>
        <v>#REF!</v>
      </c>
      <c r="M4285" s="13" t="e">
        <f>VLOOKUP(K4285,#REF!,2,0)</f>
        <v>#REF!</v>
      </c>
      <c r="N4285" s="17" t="e">
        <f>VLOOKUP(K4285,#REF!,6,0)</f>
        <v>#REF!</v>
      </c>
      <c r="O4285" s="17" t="e">
        <f t="shared" si="202"/>
        <v>#REF!</v>
      </c>
      <c r="P4285" s="22">
        <v>0.08</v>
      </c>
      <c r="Q4285" s="17" t="e">
        <f t="shared" si="203"/>
        <v>#REF!</v>
      </c>
      <c r="R4285" s="13" t="e">
        <f>VLOOKUP(J4285,'[1]Nhân viên'!$E$20:$F$41,2,0)</f>
        <v>#REF!</v>
      </c>
    </row>
    <row r="4286" spans="1:18" hidden="1">
      <c r="A4286" s="11">
        <v>4288</v>
      </c>
      <c r="B4286" s="11">
        <f t="shared" si="201"/>
        <v>0</v>
      </c>
      <c r="E4286" s="13" t="e">
        <f>VLOOKUP(D4286,#REF!,2,0)</f>
        <v>#REF!</v>
      </c>
      <c r="H4286" s="13" t="e">
        <f>VLOOKUP(F4286,#REF!,2,0)</f>
        <v>#REF!</v>
      </c>
      <c r="I4286" s="13" t="str">
        <f>VLOOKUP(F4286,'[1]Khách hàng'!$A$4:$F$2144,3,0)</f>
        <v>Số 1 đường số 17A, Khu phố 11, Phường Bình Trị Đông B, Quận Bình Tân, TP.HCM.</v>
      </c>
      <c r="J4286" s="13" t="e">
        <f>VLOOKUP(F4286,#REF!,5,0)</f>
        <v>#REF!</v>
      </c>
      <c r="M4286" s="13" t="e">
        <f>VLOOKUP(K4286,#REF!,2,0)</f>
        <v>#REF!</v>
      </c>
      <c r="N4286" s="17" t="e">
        <f>VLOOKUP(K4286,#REF!,6,0)</f>
        <v>#REF!</v>
      </c>
      <c r="O4286" s="17" t="e">
        <f t="shared" si="202"/>
        <v>#REF!</v>
      </c>
      <c r="P4286" s="22">
        <v>0.08</v>
      </c>
      <c r="Q4286" s="17" t="e">
        <f t="shared" si="203"/>
        <v>#REF!</v>
      </c>
      <c r="R4286" s="13" t="e">
        <f>VLOOKUP(J4286,'[1]Nhân viên'!$E$20:$F$41,2,0)</f>
        <v>#REF!</v>
      </c>
    </row>
    <row r="4287" spans="1:18" hidden="1">
      <c r="A4287" s="11">
        <v>4289</v>
      </c>
      <c r="B4287" s="11">
        <f t="shared" si="201"/>
        <v>0</v>
      </c>
      <c r="E4287" s="13" t="e">
        <f>VLOOKUP(D4287,#REF!,2,0)</f>
        <v>#REF!</v>
      </c>
      <c r="H4287" s="13" t="e">
        <f>VLOOKUP(F4287,#REF!,2,0)</f>
        <v>#REF!</v>
      </c>
      <c r="I4287" s="13" t="str">
        <f>VLOOKUP(F4287,'[1]Khách hàng'!$A$4:$F$2144,3,0)</f>
        <v>Số 1 đường số 17A, Khu phố 11, Phường Bình Trị Đông B, Quận Bình Tân, TP.HCM.</v>
      </c>
      <c r="J4287" s="13" t="e">
        <f>VLOOKUP(F4287,#REF!,5,0)</f>
        <v>#REF!</v>
      </c>
      <c r="M4287" s="13" t="e">
        <f>VLOOKUP(K4287,#REF!,2,0)</f>
        <v>#REF!</v>
      </c>
      <c r="N4287" s="17" t="e">
        <f>VLOOKUP(K4287,#REF!,6,0)</f>
        <v>#REF!</v>
      </c>
      <c r="O4287" s="17" t="e">
        <f t="shared" si="202"/>
        <v>#REF!</v>
      </c>
      <c r="P4287" s="22">
        <v>0.08</v>
      </c>
      <c r="Q4287" s="17" t="e">
        <f t="shared" si="203"/>
        <v>#REF!</v>
      </c>
      <c r="R4287" s="13" t="e">
        <f>VLOOKUP(J4287,'[1]Nhân viên'!$E$20:$F$41,2,0)</f>
        <v>#REF!</v>
      </c>
    </row>
    <row r="4288" spans="1:18" hidden="1">
      <c r="A4288" s="11">
        <v>4290</v>
      </c>
      <c r="B4288" s="11">
        <f t="shared" si="201"/>
        <v>0</v>
      </c>
      <c r="E4288" s="13" t="e">
        <f>VLOOKUP(D4288,#REF!,2,0)</f>
        <v>#REF!</v>
      </c>
      <c r="H4288" s="13" t="e">
        <f>VLOOKUP(F4288,#REF!,2,0)</f>
        <v>#REF!</v>
      </c>
      <c r="I4288" s="13" t="str">
        <f>VLOOKUP(F4288,'[1]Khách hàng'!$A$4:$F$2144,3,0)</f>
        <v>Số 1 đường số 17A, Khu phố 11, Phường Bình Trị Đông B, Quận Bình Tân, TP.HCM.</v>
      </c>
      <c r="J4288" s="13" t="e">
        <f>VLOOKUP(F4288,#REF!,5,0)</f>
        <v>#REF!</v>
      </c>
      <c r="M4288" s="13" t="e">
        <f>VLOOKUP(K4288,#REF!,2,0)</f>
        <v>#REF!</v>
      </c>
      <c r="N4288" s="17" t="e">
        <f>VLOOKUP(K4288,#REF!,6,0)</f>
        <v>#REF!</v>
      </c>
      <c r="O4288" s="17" t="e">
        <f t="shared" si="202"/>
        <v>#REF!</v>
      </c>
      <c r="P4288" s="22">
        <v>0.08</v>
      </c>
      <c r="Q4288" s="17" t="e">
        <f t="shared" si="203"/>
        <v>#REF!</v>
      </c>
      <c r="R4288" s="13" t="e">
        <f>VLOOKUP(J4288,'[1]Nhân viên'!$E$20:$F$41,2,0)</f>
        <v>#REF!</v>
      </c>
    </row>
    <row r="4289" spans="1:18" hidden="1">
      <c r="A4289" s="11">
        <v>4291</v>
      </c>
      <c r="B4289" s="11">
        <f t="shared" si="201"/>
        <v>0</v>
      </c>
      <c r="E4289" s="13" t="e">
        <f>VLOOKUP(D4289,#REF!,2,0)</f>
        <v>#REF!</v>
      </c>
      <c r="H4289" s="13" t="e">
        <f>VLOOKUP(F4289,#REF!,2,0)</f>
        <v>#REF!</v>
      </c>
      <c r="I4289" s="13" t="str">
        <f>VLOOKUP(F4289,'[1]Khách hàng'!$A$4:$F$2144,3,0)</f>
        <v>Số 1 đường số 17A, Khu phố 11, Phường Bình Trị Đông B, Quận Bình Tân, TP.HCM.</v>
      </c>
      <c r="J4289" s="13" t="e">
        <f>VLOOKUP(F4289,#REF!,5,0)</f>
        <v>#REF!</v>
      </c>
      <c r="M4289" s="13" t="e">
        <f>VLOOKUP(K4289,#REF!,2,0)</f>
        <v>#REF!</v>
      </c>
      <c r="N4289" s="17" t="e">
        <f>VLOOKUP(K4289,#REF!,6,0)</f>
        <v>#REF!</v>
      </c>
      <c r="O4289" s="17" t="e">
        <f t="shared" si="202"/>
        <v>#REF!</v>
      </c>
      <c r="P4289" s="22">
        <v>0.08</v>
      </c>
      <c r="Q4289" s="17" t="e">
        <f t="shared" si="203"/>
        <v>#REF!</v>
      </c>
      <c r="R4289" s="13" t="e">
        <f>VLOOKUP(J4289,'[1]Nhân viên'!$E$20:$F$41,2,0)</f>
        <v>#REF!</v>
      </c>
    </row>
    <row r="4290" spans="1:18" hidden="1">
      <c r="A4290" s="11">
        <v>4292</v>
      </c>
      <c r="B4290" s="11">
        <f t="shared" si="201"/>
        <v>0</v>
      </c>
      <c r="E4290" s="13" t="e">
        <f>VLOOKUP(D4290,#REF!,2,0)</f>
        <v>#REF!</v>
      </c>
      <c r="H4290" s="13" t="e">
        <f>VLOOKUP(F4290,#REF!,2,0)</f>
        <v>#REF!</v>
      </c>
      <c r="I4290" s="13" t="str">
        <f>VLOOKUP(F4290,'[1]Khách hàng'!$A$4:$F$2144,3,0)</f>
        <v>Số 1 đường số 17A, Khu phố 11, Phường Bình Trị Đông B, Quận Bình Tân, TP.HCM.</v>
      </c>
      <c r="J4290" s="13" t="e">
        <f>VLOOKUP(F4290,#REF!,5,0)</f>
        <v>#REF!</v>
      </c>
      <c r="M4290" s="13" t="e">
        <f>VLOOKUP(K4290,#REF!,2,0)</f>
        <v>#REF!</v>
      </c>
      <c r="N4290" s="17" t="e">
        <f>VLOOKUP(K4290,#REF!,6,0)</f>
        <v>#REF!</v>
      </c>
      <c r="O4290" s="17" t="e">
        <f t="shared" si="202"/>
        <v>#REF!</v>
      </c>
      <c r="P4290" s="22">
        <v>0.08</v>
      </c>
      <c r="Q4290" s="17" t="e">
        <f t="shared" si="203"/>
        <v>#REF!</v>
      </c>
      <c r="R4290" s="13" t="e">
        <f>VLOOKUP(J4290,'[1]Nhân viên'!$E$20:$F$41,2,0)</f>
        <v>#REF!</v>
      </c>
    </row>
    <row r="4291" spans="1:18" hidden="1">
      <c r="A4291" s="11">
        <v>4293</v>
      </c>
      <c r="B4291" s="11">
        <f t="shared" si="201"/>
        <v>0</v>
      </c>
      <c r="E4291" s="13" t="e">
        <f>VLOOKUP(D4291,#REF!,2,0)</f>
        <v>#REF!</v>
      </c>
      <c r="H4291" s="13" t="e">
        <f>VLOOKUP(F4291,#REF!,2,0)</f>
        <v>#REF!</v>
      </c>
      <c r="I4291" s="13" t="str">
        <f>VLOOKUP(F4291,'[1]Khách hàng'!$A$4:$F$2144,3,0)</f>
        <v>Số 1 đường số 17A, Khu phố 11, Phường Bình Trị Đông B, Quận Bình Tân, TP.HCM.</v>
      </c>
      <c r="J4291" s="13" t="e">
        <f>VLOOKUP(F4291,#REF!,5,0)</f>
        <v>#REF!</v>
      </c>
      <c r="M4291" s="13" t="e">
        <f>VLOOKUP(K4291,#REF!,2,0)</f>
        <v>#REF!</v>
      </c>
      <c r="N4291" s="17" t="e">
        <f>VLOOKUP(K4291,#REF!,6,0)</f>
        <v>#REF!</v>
      </c>
      <c r="O4291" s="17" t="e">
        <f t="shared" si="202"/>
        <v>#REF!</v>
      </c>
      <c r="P4291" s="22">
        <v>0.08</v>
      </c>
      <c r="Q4291" s="17" t="e">
        <f t="shared" si="203"/>
        <v>#REF!</v>
      </c>
      <c r="R4291" s="13" t="e">
        <f>VLOOKUP(J4291,'[1]Nhân viên'!$E$20:$F$41,2,0)</f>
        <v>#REF!</v>
      </c>
    </row>
    <row r="4292" spans="1:18" hidden="1">
      <c r="A4292" s="11">
        <v>4294</v>
      </c>
      <c r="B4292" s="11">
        <f t="shared" si="201"/>
        <v>0</v>
      </c>
      <c r="E4292" s="13" t="e">
        <f>VLOOKUP(D4292,#REF!,2,0)</f>
        <v>#REF!</v>
      </c>
      <c r="H4292" s="13" t="e">
        <f>VLOOKUP(F4292,#REF!,2,0)</f>
        <v>#REF!</v>
      </c>
      <c r="I4292" s="13" t="str">
        <f>VLOOKUP(F4292,'[1]Khách hàng'!$A$4:$F$2144,3,0)</f>
        <v>Số 1 đường số 17A, Khu phố 11, Phường Bình Trị Đông B, Quận Bình Tân, TP.HCM.</v>
      </c>
      <c r="J4292" s="13" t="e">
        <f>VLOOKUP(F4292,#REF!,5,0)</f>
        <v>#REF!</v>
      </c>
      <c r="M4292" s="13" t="e">
        <f>VLOOKUP(K4292,#REF!,2,0)</f>
        <v>#REF!</v>
      </c>
      <c r="N4292" s="17" t="e">
        <f>VLOOKUP(K4292,#REF!,6,0)</f>
        <v>#REF!</v>
      </c>
      <c r="O4292" s="17" t="e">
        <f t="shared" si="202"/>
        <v>#REF!</v>
      </c>
      <c r="P4292" s="22">
        <v>0.08</v>
      </c>
      <c r="Q4292" s="17" t="e">
        <f t="shared" si="203"/>
        <v>#REF!</v>
      </c>
      <c r="R4292" s="13" t="e">
        <f>VLOOKUP(J4292,'[1]Nhân viên'!$E$20:$F$41,2,0)</f>
        <v>#REF!</v>
      </c>
    </row>
    <row r="4293" spans="1:18" hidden="1">
      <c r="A4293" s="11">
        <v>4295</v>
      </c>
      <c r="B4293" s="11">
        <f t="shared" si="201"/>
        <v>0</v>
      </c>
      <c r="E4293" s="13" t="e">
        <f>VLOOKUP(D4293,#REF!,2,0)</f>
        <v>#REF!</v>
      </c>
      <c r="H4293" s="13" t="e">
        <f>VLOOKUP(F4293,#REF!,2,0)</f>
        <v>#REF!</v>
      </c>
      <c r="I4293" s="13" t="str">
        <f>VLOOKUP(F4293,'[1]Khách hàng'!$A$4:$F$2144,3,0)</f>
        <v>Số 1 đường số 17A, Khu phố 11, Phường Bình Trị Đông B, Quận Bình Tân, TP.HCM.</v>
      </c>
      <c r="J4293" s="13" t="e">
        <f>VLOOKUP(F4293,#REF!,5,0)</f>
        <v>#REF!</v>
      </c>
      <c r="M4293" s="13" t="e">
        <f>VLOOKUP(K4293,#REF!,2,0)</f>
        <v>#REF!</v>
      </c>
      <c r="N4293" s="17" t="e">
        <f>VLOOKUP(K4293,#REF!,6,0)</f>
        <v>#REF!</v>
      </c>
      <c r="O4293" s="17" t="e">
        <f t="shared" si="202"/>
        <v>#REF!</v>
      </c>
      <c r="P4293" s="22">
        <v>0.08</v>
      </c>
      <c r="Q4293" s="17" t="e">
        <f t="shared" si="203"/>
        <v>#REF!</v>
      </c>
      <c r="R4293" s="13" t="e">
        <f>VLOOKUP(J4293,'[1]Nhân viên'!$E$20:$F$41,2,0)</f>
        <v>#REF!</v>
      </c>
    </row>
    <row r="4294" spans="1:18" hidden="1">
      <c r="A4294" s="11">
        <v>4296</v>
      </c>
      <c r="B4294" s="11">
        <f t="shared" si="201"/>
        <v>0</v>
      </c>
      <c r="E4294" s="13" t="e">
        <f>VLOOKUP(D4294,#REF!,2,0)</f>
        <v>#REF!</v>
      </c>
      <c r="H4294" s="13" t="e">
        <f>VLOOKUP(F4294,#REF!,2,0)</f>
        <v>#REF!</v>
      </c>
      <c r="I4294" s="13" t="str">
        <f>VLOOKUP(F4294,'[1]Khách hàng'!$A$4:$F$2144,3,0)</f>
        <v>Số 1 đường số 17A, Khu phố 11, Phường Bình Trị Đông B, Quận Bình Tân, TP.HCM.</v>
      </c>
      <c r="J4294" s="13" t="e">
        <f>VLOOKUP(F4294,#REF!,5,0)</f>
        <v>#REF!</v>
      </c>
      <c r="M4294" s="13" t="e">
        <f>VLOOKUP(K4294,#REF!,2,0)</f>
        <v>#REF!</v>
      </c>
      <c r="N4294" s="17" t="e">
        <f>VLOOKUP(K4294,#REF!,6,0)</f>
        <v>#REF!</v>
      </c>
      <c r="O4294" s="17" t="e">
        <f t="shared" si="202"/>
        <v>#REF!</v>
      </c>
      <c r="P4294" s="22">
        <v>0.08</v>
      </c>
      <c r="Q4294" s="17" t="e">
        <f t="shared" si="203"/>
        <v>#REF!</v>
      </c>
      <c r="R4294" s="13" t="e">
        <f>VLOOKUP(J4294,'[1]Nhân viên'!$E$20:$F$41,2,0)</f>
        <v>#REF!</v>
      </c>
    </row>
    <row r="4295" spans="1:18" hidden="1">
      <c r="A4295" s="11">
        <v>4297</v>
      </c>
      <c r="B4295" s="11">
        <f t="shared" si="201"/>
        <v>0</v>
      </c>
      <c r="E4295" s="13" t="e">
        <f>VLOOKUP(D4295,#REF!,2,0)</f>
        <v>#REF!</v>
      </c>
      <c r="H4295" s="13" t="e">
        <f>VLOOKUP(F4295,#REF!,2,0)</f>
        <v>#REF!</v>
      </c>
      <c r="I4295" s="13" t="str">
        <f>VLOOKUP(F4295,'[1]Khách hàng'!$A$4:$F$2144,3,0)</f>
        <v>Số 1 đường số 17A, Khu phố 11, Phường Bình Trị Đông B, Quận Bình Tân, TP.HCM.</v>
      </c>
      <c r="J4295" s="13" t="e">
        <f>VLOOKUP(F4295,#REF!,5,0)</f>
        <v>#REF!</v>
      </c>
      <c r="M4295" s="13" t="e">
        <f>VLOOKUP(K4295,#REF!,2,0)</f>
        <v>#REF!</v>
      </c>
      <c r="N4295" s="17" t="e">
        <f>VLOOKUP(K4295,#REF!,6,0)</f>
        <v>#REF!</v>
      </c>
      <c r="O4295" s="17" t="e">
        <f t="shared" si="202"/>
        <v>#REF!</v>
      </c>
      <c r="P4295" s="22">
        <v>0.08</v>
      </c>
      <c r="Q4295" s="17" t="e">
        <f t="shared" si="203"/>
        <v>#REF!</v>
      </c>
      <c r="R4295" s="13" t="e">
        <f>VLOOKUP(J4295,'[1]Nhân viên'!$E$20:$F$41,2,0)</f>
        <v>#REF!</v>
      </c>
    </row>
    <row r="4296" spans="1:18" hidden="1">
      <c r="A4296" s="11">
        <v>4298</v>
      </c>
      <c r="B4296" s="11">
        <f t="shared" si="201"/>
        <v>0</v>
      </c>
      <c r="E4296" s="13" t="e">
        <f>VLOOKUP(D4296,#REF!,2,0)</f>
        <v>#REF!</v>
      </c>
      <c r="H4296" s="13" t="e">
        <f>VLOOKUP(F4296,#REF!,2,0)</f>
        <v>#REF!</v>
      </c>
      <c r="I4296" s="13" t="str">
        <f>VLOOKUP(F4296,'[1]Khách hàng'!$A$4:$F$2144,3,0)</f>
        <v>Số 1 đường số 17A, Khu phố 11, Phường Bình Trị Đông B, Quận Bình Tân, TP.HCM.</v>
      </c>
      <c r="J4296" s="13" t="e">
        <f>VLOOKUP(F4296,#REF!,5,0)</f>
        <v>#REF!</v>
      </c>
      <c r="M4296" s="13" t="e">
        <f>VLOOKUP(K4296,#REF!,2,0)</f>
        <v>#REF!</v>
      </c>
      <c r="N4296" s="17" t="e">
        <f>VLOOKUP(K4296,#REF!,6,0)</f>
        <v>#REF!</v>
      </c>
      <c r="O4296" s="17" t="e">
        <f t="shared" si="202"/>
        <v>#REF!</v>
      </c>
      <c r="P4296" s="22">
        <v>0.08</v>
      </c>
      <c r="Q4296" s="17" t="e">
        <f t="shared" si="203"/>
        <v>#REF!</v>
      </c>
      <c r="R4296" s="13" t="e">
        <f>VLOOKUP(J4296,'[1]Nhân viên'!$E$20:$F$41,2,0)</f>
        <v>#REF!</v>
      </c>
    </row>
    <row r="4297" spans="1:18" hidden="1">
      <c r="A4297" s="11">
        <v>4299</v>
      </c>
      <c r="B4297" s="11">
        <f t="shared" si="201"/>
        <v>0</v>
      </c>
      <c r="E4297" s="13" t="e">
        <f>VLOOKUP(D4297,#REF!,2,0)</f>
        <v>#REF!</v>
      </c>
      <c r="H4297" s="13" t="e">
        <f>VLOOKUP(F4297,#REF!,2,0)</f>
        <v>#REF!</v>
      </c>
      <c r="I4297" s="13" t="str">
        <f>VLOOKUP(F4297,'[1]Khách hàng'!$A$4:$F$2144,3,0)</f>
        <v>Số 1 đường số 17A, Khu phố 11, Phường Bình Trị Đông B, Quận Bình Tân, TP.HCM.</v>
      </c>
      <c r="J4297" s="13" t="e">
        <f>VLOOKUP(F4297,#REF!,5,0)</f>
        <v>#REF!</v>
      </c>
      <c r="M4297" s="13" t="e">
        <f>VLOOKUP(K4297,#REF!,2,0)</f>
        <v>#REF!</v>
      </c>
      <c r="N4297" s="17" t="e">
        <f>VLOOKUP(K4297,#REF!,6,0)</f>
        <v>#REF!</v>
      </c>
      <c r="O4297" s="17" t="e">
        <f t="shared" si="202"/>
        <v>#REF!</v>
      </c>
      <c r="P4297" s="22">
        <v>0.08</v>
      </c>
      <c r="Q4297" s="17" t="e">
        <f t="shared" si="203"/>
        <v>#REF!</v>
      </c>
      <c r="R4297" s="13" t="e">
        <f>VLOOKUP(J4297,'[1]Nhân viên'!$E$20:$F$41,2,0)</f>
        <v>#REF!</v>
      </c>
    </row>
    <row r="4298" spans="1:18" hidden="1">
      <c r="A4298" s="11">
        <v>4300</v>
      </c>
      <c r="B4298" s="11">
        <f t="shared" si="201"/>
        <v>0</v>
      </c>
      <c r="E4298" s="13" t="e">
        <f>VLOOKUP(D4298,#REF!,2,0)</f>
        <v>#REF!</v>
      </c>
      <c r="H4298" s="13" t="e">
        <f>VLOOKUP(F4298,#REF!,2,0)</f>
        <v>#REF!</v>
      </c>
      <c r="I4298" s="13" t="str">
        <f>VLOOKUP(F4298,'[1]Khách hàng'!$A$4:$F$2144,3,0)</f>
        <v>Số 1 đường số 17A, Khu phố 11, Phường Bình Trị Đông B, Quận Bình Tân, TP.HCM.</v>
      </c>
      <c r="J4298" s="13" t="e">
        <f>VLOOKUP(F4298,#REF!,5,0)</f>
        <v>#REF!</v>
      </c>
      <c r="M4298" s="13" t="e">
        <f>VLOOKUP(K4298,#REF!,2,0)</f>
        <v>#REF!</v>
      </c>
      <c r="N4298" s="17" t="e">
        <f>VLOOKUP(K4298,#REF!,6,0)</f>
        <v>#REF!</v>
      </c>
      <c r="O4298" s="17" t="e">
        <f t="shared" si="202"/>
        <v>#REF!</v>
      </c>
      <c r="P4298" s="22">
        <v>0.08</v>
      </c>
      <c r="Q4298" s="17" t="e">
        <f t="shared" si="203"/>
        <v>#REF!</v>
      </c>
      <c r="R4298" s="13" t="e">
        <f>VLOOKUP(J4298,'[1]Nhân viên'!$E$20:$F$41,2,0)</f>
        <v>#REF!</v>
      </c>
    </row>
    <row r="4299" spans="1:18" hidden="1">
      <c r="A4299" s="11">
        <v>4301</v>
      </c>
      <c r="B4299" s="11">
        <f t="shared" si="201"/>
        <v>0</v>
      </c>
      <c r="E4299" s="13" t="e">
        <f>VLOOKUP(D4299,#REF!,2,0)</f>
        <v>#REF!</v>
      </c>
      <c r="H4299" s="13" t="e">
        <f>VLOOKUP(F4299,#REF!,2,0)</f>
        <v>#REF!</v>
      </c>
      <c r="I4299" s="13" t="str">
        <f>VLOOKUP(F4299,'[1]Khách hàng'!$A$4:$F$2144,3,0)</f>
        <v>Số 1 đường số 17A, Khu phố 11, Phường Bình Trị Đông B, Quận Bình Tân, TP.HCM.</v>
      </c>
      <c r="J4299" s="13" t="e">
        <f>VLOOKUP(F4299,#REF!,5,0)</f>
        <v>#REF!</v>
      </c>
      <c r="M4299" s="13" t="e">
        <f>VLOOKUP(K4299,#REF!,2,0)</f>
        <v>#REF!</v>
      </c>
      <c r="N4299" s="17" t="e">
        <f>VLOOKUP(K4299,#REF!,6,0)</f>
        <v>#REF!</v>
      </c>
      <c r="O4299" s="17" t="e">
        <f t="shared" si="202"/>
        <v>#REF!</v>
      </c>
      <c r="P4299" s="22">
        <v>0.08</v>
      </c>
      <c r="Q4299" s="17" t="e">
        <f t="shared" si="203"/>
        <v>#REF!</v>
      </c>
      <c r="R4299" s="13" t="e">
        <f>VLOOKUP(J4299,'[1]Nhân viên'!$E$20:$F$41,2,0)</f>
        <v>#REF!</v>
      </c>
    </row>
    <row r="4300" spans="1:18" hidden="1">
      <c r="A4300" s="11">
        <v>4302</v>
      </c>
      <c r="B4300" s="11">
        <f t="shared" si="201"/>
        <v>0</v>
      </c>
      <c r="E4300" s="13" t="e">
        <f>VLOOKUP(D4300,#REF!,2,0)</f>
        <v>#REF!</v>
      </c>
      <c r="H4300" s="13" t="e">
        <f>VLOOKUP(F4300,#REF!,2,0)</f>
        <v>#REF!</v>
      </c>
      <c r="I4300" s="13" t="str">
        <f>VLOOKUP(F4300,'[1]Khách hàng'!$A$4:$F$2144,3,0)</f>
        <v>Số 1 đường số 17A, Khu phố 11, Phường Bình Trị Đông B, Quận Bình Tân, TP.HCM.</v>
      </c>
      <c r="J4300" s="13" t="e">
        <f>VLOOKUP(F4300,#REF!,5,0)</f>
        <v>#REF!</v>
      </c>
      <c r="M4300" s="13" t="e">
        <f>VLOOKUP(K4300,#REF!,2,0)</f>
        <v>#REF!</v>
      </c>
      <c r="N4300" s="17" t="e">
        <f>VLOOKUP(K4300,#REF!,6,0)</f>
        <v>#REF!</v>
      </c>
      <c r="O4300" s="17" t="e">
        <f t="shared" si="202"/>
        <v>#REF!</v>
      </c>
      <c r="P4300" s="22">
        <v>0.08</v>
      </c>
      <c r="Q4300" s="17" t="e">
        <f t="shared" si="203"/>
        <v>#REF!</v>
      </c>
      <c r="R4300" s="13" t="e">
        <f>VLOOKUP(J4300,'[1]Nhân viên'!$E$20:$F$41,2,0)</f>
        <v>#REF!</v>
      </c>
    </row>
    <row r="4301" spans="1:18" hidden="1">
      <c r="A4301" s="11">
        <v>4303</v>
      </c>
      <c r="B4301" s="11">
        <f t="shared" si="201"/>
        <v>0</v>
      </c>
      <c r="E4301" s="13" t="e">
        <f>VLOOKUP(D4301,#REF!,2,0)</f>
        <v>#REF!</v>
      </c>
      <c r="H4301" s="13" t="e">
        <f>VLOOKUP(F4301,#REF!,2,0)</f>
        <v>#REF!</v>
      </c>
      <c r="I4301" s="13" t="str">
        <f>VLOOKUP(F4301,'[1]Khách hàng'!$A$4:$F$2144,3,0)</f>
        <v>Số 1 đường số 17A, Khu phố 11, Phường Bình Trị Đông B, Quận Bình Tân, TP.HCM.</v>
      </c>
      <c r="J4301" s="13" t="e">
        <f>VLOOKUP(F4301,#REF!,5,0)</f>
        <v>#REF!</v>
      </c>
      <c r="M4301" s="13" t="e">
        <f>VLOOKUP(K4301,#REF!,2,0)</f>
        <v>#REF!</v>
      </c>
      <c r="N4301" s="17" t="e">
        <f>VLOOKUP(K4301,#REF!,6,0)</f>
        <v>#REF!</v>
      </c>
      <c r="O4301" s="17" t="e">
        <f t="shared" si="202"/>
        <v>#REF!</v>
      </c>
      <c r="P4301" s="22">
        <v>0.08</v>
      </c>
      <c r="Q4301" s="17" t="e">
        <f t="shared" si="203"/>
        <v>#REF!</v>
      </c>
      <c r="R4301" s="13" t="e">
        <f>VLOOKUP(J4301,'[1]Nhân viên'!$E$20:$F$41,2,0)</f>
        <v>#REF!</v>
      </c>
    </row>
    <row r="4302" spans="1:18" hidden="1">
      <c r="A4302" s="11">
        <v>4304</v>
      </c>
      <c r="B4302" s="11">
        <f t="shared" si="201"/>
        <v>0</v>
      </c>
      <c r="E4302" s="13" t="e">
        <f>VLOOKUP(D4302,#REF!,2,0)</f>
        <v>#REF!</v>
      </c>
      <c r="H4302" s="13" t="e">
        <f>VLOOKUP(F4302,#REF!,2,0)</f>
        <v>#REF!</v>
      </c>
      <c r="I4302" s="13" t="str">
        <f>VLOOKUP(F4302,'[1]Khách hàng'!$A$4:$F$2144,3,0)</f>
        <v>Số 1 đường số 17A, Khu phố 11, Phường Bình Trị Đông B, Quận Bình Tân, TP.HCM.</v>
      </c>
      <c r="J4302" s="13" t="e">
        <f>VLOOKUP(F4302,#REF!,5,0)</f>
        <v>#REF!</v>
      </c>
      <c r="M4302" s="13" t="e">
        <f>VLOOKUP(K4302,#REF!,2,0)</f>
        <v>#REF!</v>
      </c>
      <c r="N4302" s="17" t="e">
        <f>VLOOKUP(K4302,#REF!,6,0)</f>
        <v>#REF!</v>
      </c>
      <c r="O4302" s="17" t="e">
        <f t="shared" si="202"/>
        <v>#REF!</v>
      </c>
      <c r="P4302" s="22">
        <v>0.08</v>
      </c>
      <c r="Q4302" s="17" t="e">
        <f t="shared" si="203"/>
        <v>#REF!</v>
      </c>
      <c r="R4302" s="13" t="e">
        <f>VLOOKUP(J4302,'[1]Nhân viên'!$E$20:$F$41,2,0)</f>
        <v>#REF!</v>
      </c>
    </row>
    <row r="4303" spans="1:18" hidden="1">
      <c r="A4303" s="11">
        <v>4305</v>
      </c>
      <c r="B4303" s="11">
        <f t="shared" si="201"/>
        <v>0</v>
      </c>
      <c r="E4303" s="13" t="e">
        <f>VLOOKUP(D4303,#REF!,2,0)</f>
        <v>#REF!</v>
      </c>
      <c r="H4303" s="13" t="e">
        <f>VLOOKUP(F4303,#REF!,2,0)</f>
        <v>#REF!</v>
      </c>
      <c r="I4303" s="13" t="str">
        <f>VLOOKUP(F4303,'[1]Khách hàng'!$A$4:$F$2144,3,0)</f>
        <v>Số 1 đường số 17A, Khu phố 11, Phường Bình Trị Đông B, Quận Bình Tân, TP.HCM.</v>
      </c>
      <c r="J4303" s="13" t="e">
        <f>VLOOKUP(F4303,#REF!,5,0)</f>
        <v>#REF!</v>
      </c>
      <c r="M4303" s="13" t="e">
        <f>VLOOKUP(K4303,#REF!,2,0)</f>
        <v>#REF!</v>
      </c>
      <c r="N4303" s="17" t="e">
        <f>VLOOKUP(K4303,#REF!,6,0)</f>
        <v>#REF!</v>
      </c>
      <c r="O4303" s="17" t="e">
        <f t="shared" si="202"/>
        <v>#REF!</v>
      </c>
      <c r="P4303" s="22">
        <v>0.08</v>
      </c>
      <c r="Q4303" s="17" t="e">
        <f t="shared" si="203"/>
        <v>#REF!</v>
      </c>
      <c r="R4303" s="13" t="e">
        <f>VLOOKUP(J4303,'[1]Nhân viên'!$E$20:$F$41,2,0)</f>
        <v>#REF!</v>
      </c>
    </row>
    <row r="4304" spans="1:18" hidden="1">
      <c r="A4304" s="11">
        <v>4306</v>
      </c>
      <c r="B4304" s="11">
        <f t="shared" si="201"/>
        <v>0</v>
      </c>
      <c r="E4304" s="13" t="e">
        <f>VLOOKUP(D4304,#REF!,2,0)</f>
        <v>#REF!</v>
      </c>
      <c r="H4304" s="13" t="e">
        <f>VLOOKUP(F4304,#REF!,2,0)</f>
        <v>#REF!</v>
      </c>
      <c r="I4304" s="13" t="str">
        <f>VLOOKUP(F4304,'[1]Khách hàng'!$A$4:$F$2144,3,0)</f>
        <v>Số 1 đường số 17A, Khu phố 11, Phường Bình Trị Đông B, Quận Bình Tân, TP.HCM.</v>
      </c>
      <c r="J4304" s="13" t="e">
        <f>VLOOKUP(F4304,#REF!,5,0)</f>
        <v>#REF!</v>
      </c>
      <c r="M4304" s="13" t="e">
        <f>VLOOKUP(K4304,#REF!,2,0)</f>
        <v>#REF!</v>
      </c>
      <c r="N4304" s="17" t="e">
        <f>VLOOKUP(K4304,#REF!,6,0)</f>
        <v>#REF!</v>
      </c>
      <c r="O4304" s="17" t="e">
        <f t="shared" si="202"/>
        <v>#REF!</v>
      </c>
      <c r="P4304" s="22">
        <v>0.08</v>
      </c>
      <c r="Q4304" s="17" t="e">
        <f t="shared" si="203"/>
        <v>#REF!</v>
      </c>
      <c r="R4304" s="13" t="e">
        <f>VLOOKUP(J4304,'[1]Nhân viên'!$E$20:$F$41,2,0)</f>
        <v>#REF!</v>
      </c>
    </row>
    <row r="4305" spans="1:18" hidden="1">
      <c r="A4305" s="11">
        <v>4307</v>
      </c>
      <c r="B4305" s="11">
        <f t="shared" si="201"/>
        <v>0</v>
      </c>
      <c r="E4305" s="13" t="e">
        <f>VLOOKUP(D4305,#REF!,2,0)</f>
        <v>#REF!</v>
      </c>
      <c r="H4305" s="13" t="e">
        <f>VLOOKUP(F4305,#REF!,2,0)</f>
        <v>#REF!</v>
      </c>
      <c r="I4305" s="13" t="str">
        <f>VLOOKUP(F4305,'[1]Khách hàng'!$A$4:$F$2144,3,0)</f>
        <v>Số 1 đường số 17A, Khu phố 11, Phường Bình Trị Đông B, Quận Bình Tân, TP.HCM.</v>
      </c>
      <c r="J4305" s="13" t="e">
        <f>VLOOKUP(F4305,#REF!,5,0)</f>
        <v>#REF!</v>
      </c>
      <c r="M4305" s="13" t="e">
        <f>VLOOKUP(K4305,#REF!,2,0)</f>
        <v>#REF!</v>
      </c>
      <c r="N4305" s="17" t="e">
        <f>VLOOKUP(K4305,#REF!,6,0)</f>
        <v>#REF!</v>
      </c>
      <c r="O4305" s="17" t="e">
        <f t="shared" si="202"/>
        <v>#REF!</v>
      </c>
      <c r="P4305" s="22">
        <v>0.08</v>
      </c>
      <c r="Q4305" s="17" t="e">
        <f t="shared" si="203"/>
        <v>#REF!</v>
      </c>
      <c r="R4305" s="13" t="e">
        <f>VLOOKUP(J4305,'[1]Nhân viên'!$E$20:$F$41,2,0)</f>
        <v>#REF!</v>
      </c>
    </row>
    <row r="4306" spans="1:18" hidden="1">
      <c r="A4306" s="11">
        <v>4308</v>
      </c>
      <c r="B4306" s="11">
        <f t="shared" si="201"/>
        <v>0</v>
      </c>
      <c r="E4306" s="13" t="e">
        <f>VLOOKUP(D4306,#REF!,2,0)</f>
        <v>#REF!</v>
      </c>
      <c r="H4306" s="13" t="e">
        <f>VLOOKUP(F4306,#REF!,2,0)</f>
        <v>#REF!</v>
      </c>
      <c r="I4306" s="13" t="str">
        <f>VLOOKUP(F4306,'[1]Khách hàng'!$A$4:$F$2144,3,0)</f>
        <v>Số 1 đường số 17A, Khu phố 11, Phường Bình Trị Đông B, Quận Bình Tân, TP.HCM.</v>
      </c>
      <c r="J4306" s="13" t="e">
        <f>VLOOKUP(F4306,#REF!,5,0)</f>
        <v>#REF!</v>
      </c>
      <c r="M4306" s="13" t="e">
        <f>VLOOKUP(K4306,#REF!,2,0)</f>
        <v>#REF!</v>
      </c>
      <c r="N4306" s="17" t="e">
        <f>VLOOKUP(K4306,#REF!,6,0)</f>
        <v>#REF!</v>
      </c>
      <c r="O4306" s="17" t="e">
        <f t="shared" si="202"/>
        <v>#REF!</v>
      </c>
      <c r="P4306" s="22">
        <v>0.08</v>
      </c>
      <c r="Q4306" s="17" t="e">
        <f t="shared" si="203"/>
        <v>#REF!</v>
      </c>
      <c r="R4306" s="13" t="e">
        <f>VLOOKUP(J4306,'[1]Nhân viên'!$E$20:$F$41,2,0)</f>
        <v>#REF!</v>
      </c>
    </row>
    <row r="4307" spans="1:18" hidden="1">
      <c r="A4307" s="11">
        <v>4309</v>
      </c>
      <c r="B4307" s="11">
        <f t="shared" si="201"/>
        <v>0</v>
      </c>
      <c r="E4307" s="13" t="e">
        <f>VLOOKUP(D4307,#REF!,2,0)</f>
        <v>#REF!</v>
      </c>
      <c r="H4307" s="13" t="e">
        <f>VLOOKUP(F4307,#REF!,2,0)</f>
        <v>#REF!</v>
      </c>
      <c r="I4307" s="13" t="str">
        <f>VLOOKUP(F4307,'[1]Khách hàng'!$A$4:$F$2144,3,0)</f>
        <v>Số 1 đường số 17A, Khu phố 11, Phường Bình Trị Đông B, Quận Bình Tân, TP.HCM.</v>
      </c>
      <c r="J4307" s="13" t="e">
        <f>VLOOKUP(F4307,#REF!,5,0)</f>
        <v>#REF!</v>
      </c>
      <c r="M4307" s="13" t="e">
        <f>VLOOKUP(K4307,#REF!,2,0)</f>
        <v>#REF!</v>
      </c>
      <c r="N4307" s="17" t="e">
        <f>VLOOKUP(K4307,#REF!,6,0)</f>
        <v>#REF!</v>
      </c>
      <c r="O4307" s="17" t="e">
        <f t="shared" si="202"/>
        <v>#REF!</v>
      </c>
      <c r="P4307" s="22">
        <v>0.08</v>
      </c>
      <c r="Q4307" s="17" t="e">
        <f t="shared" si="203"/>
        <v>#REF!</v>
      </c>
      <c r="R4307" s="13" t="e">
        <f>VLOOKUP(J4307,'[1]Nhân viên'!$E$20:$F$41,2,0)</f>
        <v>#REF!</v>
      </c>
    </row>
    <row r="4308" spans="1:18" hidden="1">
      <c r="A4308" s="11">
        <v>4310</v>
      </c>
      <c r="B4308" s="11">
        <f t="shared" si="201"/>
        <v>0</v>
      </c>
      <c r="E4308" s="13" t="e">
        <f>VLOOKUP(D4308,#REF!,2,0)</f>
        <v>#REF!</v>
      </c>
      <c r="H4308" s="13" t="e">
        <f>VLOOKUP(F4308,#REF!,2,0)</f>
        <v>#REF!</v>
      </c>
      <c r="I4308" s="13" t="str">
        <f>VLOOKUP(F4308,'[1]Khách hàng'!$A$4:$F$2144,3,0)</f>
        <v>Số 1 đường số 17A, Khu phố 11, Phường Bình Trị Đông B, Quận Bình Tân, TP.HCM.</v>
      </c>
      <c r="J4308" s="13" t="e">
        <f>VLOOKUP(F4308,#REF!,5,0)</f>
        <v>#REF!</v>
      </c>
      <c r="M4308" s="13" t="e">
        <f>VLOOKUP(K4308,#REF!,2,0)</f>
        <v>#REF!</v>
      </c>
      <c r="N4308" s="17" t="e">
        <f>VLOOKUP(K4308,#REF!,6,0)</f>
        <v>#REF!</v>
      </c>
      <c r="O4308" s="17" t="e">
        <f t="shared" si="202"/>
        <v>#REF!</v>
      </c>
      <c r="P4308" s="22">
        <v>0.08</v>
      </c>
      <c r="Q4308" s="17" t="e">
        <f t="shared" si="203"/>
        <v>#REF!</v>
      </c>
      <c r="R4308" s="13" t="e">
        <f>VLOOKUP(J4308,'[1]Nhân viên'!$E$20:$F$41,2,0)</f>
        <v>#REF!</v>
      </c>
    </row>
    <row r="4309" spans="1:18" hidden="1">
      <c r="A4309" s="11">
        <v>4311</v>
      </c>
      <c r="B4309" s="11">
        <f t="shared" si="201"/>
        <v>0</v>
      </c>
      <c r="E4309" s="13" t="e">
        <f>VLOOKUP(D4309,#REF!,2,0)</f>
        <v>#REF!</v>
      </c>
      <c r="H4309" s="13" t="e">
        <f>VLOOKUP(F4309,#REF!,2,0)</f>
        <v>#REF!</v>
      </c>
      <c r="I4309" s="13" t="str">
        <f>VLOOKUP(F4309,'[1]Khách hàng'!$A$4:$F$2144,3,0)</f>
        <v>Số 1 đường số 17A, Khu phố 11, Phường Bình Trị Đông B, Quận Bình Tân, TP.HCM.</v>
      </c>
      <c r="J4309" s="13" t="e">
        <f>VLOOKUP(F4309,#REF!,5,0)</f>
        <v>#REF!</v>
      </c>
      <c r="M4309" s="13" t="e">
        <f>VLOOKUP(K4309,#REF!,2,0)</f>
        <v>#REF!</v>
      </c>
      <c r="N4309" s="17" t="e">
        <f>VLOOKUP(K4309,#REF!,6,0)</f>
        <v>#REF!</v>
      </c>
      <c r="O4309" s="17" t="e">
        <f t="shared" si="202"/>
        <v>#REF!</v>
      </c>
      <c r="P4309" s="22">
        <v>0.08</v>
      </c>
      <c r="Q4309" s="17" t="e">
        <f t="shared" si="203"/>
        <v>#REF!</v>
      </c>
      <c r="R4309" s="13" t="e">
        <f>VLOOKUP(J4309,'[1]Nhân viên'!$E$20:$F$41,2,0)</f>
        <v>#REF!</v>
      </c>
    </row>
    <row r="4310" spans="1:18" hidden="1">
      <c r="A4310" s="11">
        <v>4312</v>
      </c>
      <c r="B4310" s="11">
        <f t="shared" si="201"/>
        <v>0</v>
      </c>
      <c r="E4310" s="13" t="e">
        <f>VLOOKUP(D4310,#REF!,2,0)</f>
        <v>#REF!</v>
      </c>
      <c r="H4310" s="13" t="e">
        <f>VLOOKUP(F4310,#REF!,2,0)</f>
        <v>#REF!</v>
      </c>
      <c r="I4310" s="13" t="str">
        <f>VLOOKUP(F4310,'[1]Khách hàng'!$A$4:$F$2144,3,0)</f>
        <v>Số 1 đường số 17A, Khu phố 11, Phường Bình Trị Đông B, Quận Bình Tân, TP.HCM.</v>
      </c>
      <c r="J4310" s="13" t="e">
        <f>VLOOKUP(F4310,#REF!,5,0)</f>
        <v>#REF!</v>
      </c>
      <c r="M4310" s="13" t="e">
        <f>VLOOKUP(K4310,#REF!,2,0)</f>
        <v>#REF!</v>
      </c>
      <c r="N4310" s="17" t="e">
        <f>VLOOKUP(K4310,#REF!,6,0)</f>
        <v>#REF!</v>
      </c>
      <c r="O4310" s="17" t="e">
        <f t="shared" si="202"/>
        <v>#REF!</v>
      </c>
      <c r="P4310" s="22">
        <v>0.08</v>
      </c>
      <c r="Q4310" s="17" t="e">
        <f t="shared" si="203"/>
        <v>#REF!</v>
      </c>
      <c r="R4310" s="13" t="e">
        <f>VLOOKUP(J4310,'[1]Nhân viên'!$E$20:$F$41,2,0)</f>
        <v>#REF!</v>
      </c>
    </row>
    <row r="4311" spans="1:18" hidden="1">
      <c r="A4311" s="11">
        <v>4313</v>
      </c>
      <c r="B4311" s="11">
        <f t="shared" si="201"/>
        <v>0</v>
      </c>
      <c r="E4311" s="13" t="e">
        <f>VLOOKUP(D4311,#REF!,2,0)</f>
        <v>#REF!</v>
      </c>
      <c r="H4311" s="13" t="e">
        <f>VLOOKUP(F4311,#REF!,2,0)</f>
        <v>#REF!</v>
      </c>
      <c r="I4311" s="13" t="str">
        <f>VLOOKUP(F4311,'[1]Khách hàng'!$A$4:$F$2144,3,0)</f>
        <v>Số 1 đường số 17A, Khu phố 11, Phường Bình Trị Đông B, Quận Bình Tân, TP.HCM.</v>
      </c>
      <c r="J4311" s="13" t="e">
        <f>VLOOKUP(F4311,#REF!,5,0)</f>
        <v>#REF!</v>
      </c>
      <c r="M4311" s="13" t="e">
        <f>VLOOKUP(K4311,#REF!,2,0)</f>
        <v>#REF!</v>
      </c>
      <c r="N4311" s="17" t="e">
        <f>VLOOKUP(K4311,#REF!,6,0)</f>
        <v>#REF!</v>
      </c>
      <c r="O4311" s="17" t="e">
        <f t="shared" si="202"/>
        <v>#REF!</v>
      </c>
      <c r="P4311" s="22">
        <v>0.08</v>
      </c>
      <c r="Q4311" s="17" t="e">
        <f t="shared" si="203"/>
        <v>#REF!</v>
      </c>
      <c r="R4311" s="13" t="e">
        <f>VLOOKUP(J4311,'[1]Nhân viên'!$E$20:$F$41,2,0)</f>
        <v>#REF!</v>
      </c>
    </row>
    <row r="4312" spans="1:18" hidden="1">
      <c r="A4312" s="11">
        <v>4314</v>
      </c>
      <c r="B4312" s="11">
        <f t="shared" si="201"/>
        <v>0</v>
      </c>
      <c r="E4312" s="13" t="e">
        <f>VLOOKUP(D4312,#REF!,2,0)</f>
        <v>#REF!</v>
      </c>
      <c r="H4312" s="13" t="e">
        <f>VLOOKUP(F4312,#REF!,2,0)</f>
        <v>#REF!</v>
      </c>
      <c r="I4312" s="13" t="str">
        <f>VLOOKUP(F4312,'[1]Khách hàng'!$A$4:$F$2144,3,0)</f>
        <v>Số 1 đường số 17A, Khu phố 11, Phường Bình Trị Đông B, Quận Bình Tân, TP.HCM.</v>
      </c>
      <c r="J4312" s="13" t="e">
        <f>VLOOKUP(F4312,#REF!,5,0)</f>
        <v>#REF!</v>
      </c>
      <c r="M4312" s="13" t="e">
        <f>VLOOKUP(K4312,#REF!,2,0)</f>
        <v>#REF!</v>
      </c>
      <c r="N4312" s="17" t="e">
        <f>VLOOKUP(K4312,#REF!,6,0)</f>
        <v>#REF!</v>
      </c>
      <c r="O4312" s="17" t="e">
        <f t="shared" si="202"/>
        <v>#REF!</v>
      </c>
      <c r="P4312" s="22">
        <v>0.08</v>
      </c>
      <c r="Q4312" s="17" t="e">
        <f t="shared" si="203"/>
        <v>#REF!</v>
      </c>
      <c r="R4312" s="13" t="e">
        <f>VLOOKUP(J4312,'[1]Nhân viên'!$E$20:$F$41,2,0)</f>
        <v>#REF!</v>
      </c>
    </row>
    <row r="4313" spans="1:18" hidden="1">
      <c r="A4313" s="11">
        <v>4315</v>
      </c>
      <c r="B4313" s="11">
        <f t="shared" si="201"/>
        <v>0</v>
      </c>
      <c r="E4313" s="13" t="e">
        <f>VLOOKUP(D4313,#REF!,2,0)</f>
        <v>#REF!</v>
      </c>
      <c r="H4313" s="13" t="e">
        <f>VLOOKUP(F4313,#REF!,2,0)</f>
        <v>#REF!</v>
      </c>
      <c r="I4313" s="13" t="str">
        <f>VLOOKUP(F4313,'[1]Khách hàng'!$A$4:$F$2144,3,0)</f>
        <v>Số 1 đường số 17A, Khu phố 11, Phường Bình Trị Đông B, Quận Bình Tân, TP.HCM.</v>
      </c>
      <c r="J4313" s="13" t="e">
        <f>VLOOKUP(F4313,#REF!,5,0)</f>
        <v>#REF!</v>
      </c>
      <c r="M4313" s="13" t="e">
        <f>VLOOKUP(K4313,#REF!,2,0)</f>
        <v>#REF!</v>
      </c>
      <c r="N4313" s="17" t="e">
        <f>VLOOKUP(K4313,#REF!,6,0)</f>
        <v>#REF!</v>
      </c>
      <c r="O4313" s="17" t="e">
        <f t="shared" si="202"/>
        <v>#REF!</v>
      </c>
      <c r="P4313" s="22">
        <v>0.08</v>
      </c>
      <c r="Q4313" s="17" t="e">
        <f t="shared" si="203"/>
        <v>#REF!</v>
      </c>
      <c r="R4313" s="13" t="e">
        <f>VLOOKUP(J4313,'[1]Nhân viên'!$E$20:$F$41,2,0)</f>
        <v>#REF!</v>
      </c>
    </row>
    <row r="4314" spans="1:18" hidden="1">
      <c r="A4314" s="11">
        <v>4316</v>
      </c>
      <c r="B4314" s="11">
        <f t="shared" si="201"/>
        <v>0</v>
      </c>
      <c r="E4314" s="13" t="e">
        <f>VLOOKUP(D4314,#REF!,2,0)</f>
        <v>#REF!</v>
      </c>
      <c r="H4314" s="13" t="e">
        <f>VLOOKUP(F4314,#REF!,2,0)</f>
        <v>#REF!</v>
      </c>
      <c r="I4314" s="13" t="str">
        <f>VLOOKUP(F4314,'[1]Khách hàng'!$A$4:$F$2144,3,0)</f>
        <v>Số 1 đường số 17A, Khu phố 11, Phường Bình Trị Đông B, Quận Bình Tân, TP.HCM.</v>
      </c>
      <c r="J4314" s="13" t="e">
        <f>VLOOKUP(F4314,#REF!,5,0)</f>
        <v>#REF!</v>
      </c>
      <c r="M4314" s="13" t="e">
        <f>VLOOKUP(K4314,#REF!,2,0)</f>
        <v>#REF!</v>
      </c>
      <c r="N4314" s="17" t="e">
        <f>VLOOKUP(K4314,#REF!,6,0)</f>
        <v>#REF!</v>
      </c>
      <c r="O4314" s="17" t="e">
        <f t="shared" si="202"/>
        <v>#REF!</v>
      </c>
      <c r="P4314" s="22">
        <v>0.08</v>
      </c>
      <c r="Q4314" s="17" t="e">
        <f t="shared" si="203"/>
        <v>#REF!</v>
      </c>
      <c r="R4314" s="13" t="e">
        <f>VLOOKUP(J4314,'[1]Nhân viên'!$E$20:$F$41,2,0)</f>
        <v>#REF!</v>
      </c>
    </row>
    <row r="4315" spans="1:18" hidden="1">
      <c r="A4315" s="11">
        <v>4317</v>
      </c>
      <c r="B4315" s="11">
        <f t="shared" si="201"/>
        <v>0</v>
      </c>
      <c r="E4315" s="13" t="e">
        <f>VLOOKUP(D4315,#REF!,2,0)</f>
        <v>#REF!</v>
      </c>
      <c r="H4315" s="13" t="e">
        <f>VLOOKUP(F4315,#REF!,2,0)</f>
        <v>#REF!</v>
      </c>
      <c r="I4315" s="13" t="str">
        <f>VLOOKUP(F4315,'[1]Khách hàng'!$A$4:$F$2144,3,0)</f>
        <v>Số 1 đường số 17A, Khu phố 11, Phường Bình Trị Đông B, Quận Bình Tân, TP.HCM.</v>
      </c>
      <c r="J4315" s="13" t="e">
        <f>VLOOKUP(F4315,#REF!,5,0)</f>
        <v>#REF!</v>
      </c>
      <c r="M4315" s="13" t="e">
        <f>VLOOKUP(K4315,#REF!,2,0)</f>
        <v>#REF!</v>
      </c>
      <c r="N4315" s="17" t="e">
        <f>VLOOKUP(K4315,#REF!,6,0)</f>
        <v>#REF!</v>
      </c>
      <c r="O4315" s="17" t="e">
        <f t="shared" si="202"/>
        <v>#REF!</v>
      </c>
      <c r="P4315" s="22">
        <v>0.08</v>
      </c>
      <c r="Q4315" s="17" t="e">
        <f t="shared" si="203"/>
        <v>#REF!</v>
      </c>
      <c r="R4315" s="13" t="e">
        <f>VLOOKUP(J4315,'[1]Nhân viên'!$E$20:$F$41,2,0)</f>
        <v>#REF!</v>
      </c>
    </row>
    <row r="4316" spans="1:18" hidden="1">
      <c r="A4316" s="11">
        <v>4318</v>
      </c>
      <c r="B4316" s="11">
        <f t="shared" ref="B4316:B4379" si="204">DAY($C4316)</f>
        <v>0</v>
      </c>
      <c r="E4316" s="13" t="e">
        <f>VLOOKUP(D4316,#REF!,2,0)</f>
        <v>#REF!</v>
      </c>
      <c r="H4316" s="13" t="e">
        <f>VLOOKUP(F4316,#REF!,2,0)</f>
        <v>#REF!</v>
      </c>
      <c r="I4316" s="13" t="str">
        <f>VLOOKUP(F4316,'[1]Khách hàng'!$A$4:$F$2144,3,0)</f>
        <v>Số 1 đường số 17A, Khu phố 11, Phường Bình Trị Đông B, Quận Bình Tân, TP.HCM.</v>
      </c>
      <c r="J4316" s="13" t="e">
        <f>VLOOKUP(F4316,#REF!,5,0)</f>
        <v>#REF!</v>
      </c>
      <c r="M4316" s="13" t="e">
        <f>VLOOKUP(K4316,#REF!,2,0)</f>
        <v>#REF!</v>
      </c>
      <c r="N4316" s="17" t="e">
        <f>VLOOKUP(K4316,#REF!,6,0)</f>
        <v>#REF!</v>
      </c>
      <c r="O4316" s="17" t="e">
        <f t="shared" si="202"/>
        <v>#REF!</v>
      </c>
      <c r="P4316" s="22">
        <v>0.08</v>
      </c>
      <c r="Q4316" s="17" t="e">
        <f t="shared" si="203"/>
        <v>#REF!</v>
      </c>
      <c r="R4316" s="13" t="e">
        <f>VLOOKUP(J4316,'[1]Nhân viên'!$E$20:$F$41,2,0)</f>
        <v>#REF!</v>
      </c>
    </row>
    <row r="4317" spans="1:18" hidden="1">
      <c r="A4317" s="11">
        <v>4319</v>
      </c>
      <c r="B4317" s="11">
        <f t="shared" si="204"/>
        <v>0</v>
      </c>
      <c r="E4317" s="13" t="e">
        <f>VLOOKUP(D4317,#REF!,2,0)</f>
        <v>#REF!</v>
      </c>
      <c r="H4317" s="13" t="e">
        <f>VLOOKUP(F4317,#REF!,2,0)</f>
        <v>#REF!</v>
      </c>
      <c r="I4317" s="13" t="str">
        <f>VLOOKUP(F4317,'[1]Khách hàng'!$A$4:$F$2144,3,0)</f>
        <v>Số 1 đường số 17A, Khu phố 11, Phường Bình Trị Đông B, Quận Bình Tân, TP.HCM.</v>
      </c>
      <c r="J4317" s="13" t="e">
        <f>VLOOKUP(F4317,#REF!,5,0)</f>
        <v>#REF!</v>
      </c>
      <c r="M4317" s="13" t="e">
        <f>VLOOKUP(K4317,#REF!,2,0)</f>
        <v>#REF!</v>
      </c>
      <c r="N4317" s="17" t="e">
        <f>VLOOKUP(K4317,#REF!,6,0)</f>
        <v>#REF!</v>
      </c>
      <c r="O4317" s="17" t="e">
        <f t="shared" si="202"/>
        <v>#REF!</v>
      </c>
      <c r="P4317" s="22">
        <v>0.08</v>
      </c>
      <c r="Q4317" s="17" t="e">
        <f t="shared" si="203"/>
        <v>#REF!</v>
      </c>
      <c r="R4317" s="13" t="e">
        <f>VLOOKUP(J4317,'[1]Nhân viên'!$E$20:$F$41,2,0)</f>
        <v>#REF!</v>
      </c>
    </row>
    <row r="4318" spans="1:18" hidden="1">
      <c r="A4318" s="11">
        <v>4320</v>
      </c>
      <c r="B4318" s="11">
        <f t="shared" si="204"/>
        <v>0</v>
      </c>
      <c r="E4318" s="13" t="e">
        <f>VLOOKUP(D4318,#REF!,2,0)</f>
        <v>#REF!</v>
      </c>
      <c r="H4318" s="13" t="e">
        <f>VLOOKUP(F4318,#REF!,2,0)</f>
        <v>#REF!</v>
      </c>
      <c r="I4318" s="13" t="str">
        <f>VLOOKUP(F4318,'[1]Khách hàng'!$A$4:$F$2144,3,0)</f>
        <v>Số 1 đường số 17A, Khu phố 11, Phường Bình Trị Đông B, Quận Bình Tân, TP.HCM.</v>
      </c>
      <c r="J4318" s="13" t="e">
        <f>VLOOKUP(F4318,#REF!,5,0)</f>
        <v>#REF!</v>
      </c>
      <c r="M4318" s="13" t="e">
        <f>VLOOKUP(K4318,#REF!,2,0)</f>
        <v>#REF!</v>
      </c>
      <c r="N4318" s="17" t="e">
        <f>VLOOKUP(K4318,#REF!,6,0)</f>
        <v>#REF!</v>
      </c>
      <c r="O4318" s="17" t="e">
        <f t="shared" si="202"/>
        <v>#REF!</v>
      </c>
      <c r="P4318" s="22">
        <v>0.08</v>
      </c>
      <c r="Q4318" s="17" t="e">
        <f t="shared" si="203"/>
        <v>#REF!</v>
      </c>
      <c r="R4318" s="13" t="e">
        <f>VLOOKUP(J4318,'[1]Nhân viên'!$E$20:$F$41,2,0)</f>
        <v>#REF!</v>
      </c>
    </row>
    <row r="4319" spans="1:18" hidden="1">
      <c r="A4319" s="11">
        <v>4321</v>
      </c>
      <c r="B4319" s="11">
        <f t="shared" si="204"/>
        <v>0</v>
      </c>
      <c r="E4319" s="13" t="e">
        <f>VLOOKUP(D4319,#REF!,2,0)</f>
        <v>#REF!</v>
      </c>
      <c r="H4319" s="13" t="e">
        <f>VLOOKUP(F4319,#REF!,2,0)</f>
        <v>#REF!</v>
      </c>
      <c r="I4319" s="13" t="str">
        <f>VLOOKUP(F4319,'[1]Khách hàng'!$A$4:$F$2144,3,0)</f>
        <v>Số 1 đường số 17A, Khu phố 11, Phường Bình Trị Đông B, Quận Bình Tân, TP.HCM.</v>
      </c>
      <c r="J4319" s="13" t="e">
        <f>VLOOKUP(F4319,#REF!,5,0)</f>
        <v>#REF!</v>
      </c>
      <c r="M4319" s="13" t="e">
        <f>VLOOKUP(K4319,#REF!,2,0)</f>
        <v>#REF!</v>
      </c>
      <c r="N4319" s="17" t="e">
        <f>VLOOKUP(K4319,#REF!,6,0)</f>
        <v>#REF!</v>
      </c>
      <c r="O4319" s="17" t="e">
        <f t="shared" si="202"/>
        <v>#REF!</v>
      </c>
      <c r="P4319" s="22">
        <v>0.08</v>
      </c>
      <c r="Q4319" s="17" t="e">
        <f t="shared" si="203"/>
        <v>#REF!</v>
      </c>
      <c r="R4319" s="13" t="e">
        <f>VLOOKUP(J4319,'[1]Nhân viên'!$E$20:$F$41,2,0)</f>
        <v>#REF!</v>
      </c>
    </row>
    <row r="4320" spans="1:18" hidden="1">
      <c r="A4320" s="11">
        <v>4322</v>
      </c>
      <c r="B4320" s="11">
        <f t="shared" si="204"/>
        <v>0</v>
      </c>
      <c r="E4320" s="13" t="e">
        <f>VLOOKUP(D4320,#REF!,2,0)</f>
        <v>#REF!</v>
      </c>
      <c r="H4320" s="13" t="e">
        <f>VLOOKUP(F4320,#REF!,2,0)</f>
        <v>#REF!</v>
      </c>
      <c r="I4320" s="13" t="str">
        <f>VLOOKUP(F4320,'[1]Khách hàng'!$A$4:$F$2144,3,0)</f>
        <v>Số 1 đường số 17A, Khu phố 11, Phường Bình Trị Đông B, Quận Bình Tân, TP.HCM.</v>
      </c>
      <c r="J4320" s="13" t="e">
        <f>VLOOKUP(F4320,#REF!,5,0)</f>
        <v>#REF!</v>
      </c>
      <c r="M4320" s="13" t="e">
        <f>VLOOKUP(K4320,#REF!,2,0)</f>
        <v>#REF!</v>
      </c>
      <c r="N4320" s="17" t="e">
        <f>VLOOKUP(K4320,#REF!,6,0)</f>
        <v>#REF!</v>
      </c>
      <c r="O4320" s="17" t="e">
        <f t="shared" ref="O4320:O4383" si="205">L4320*N4320</f>
        <v>#REF!</v>
      </c>
      <c r="P4320" s="22">
        <v>0.08</v>
      </c>
      <c r="Q4320" s="17" t="e">
        <f t="shared" ref="Q4320:Q4383" si="206">O4320*P4320+O4320</f>
        <v>#REF!</v>
      </c>
      <c r="R4320" s="13" t="e">
        <f>VLOOKUP(J4320,'[1]Nhân viên'!$E$20:$F$41,2,0)</f>
        <v>#REF!</v>
      </c>
    </row>
    <row r="4321" spans="1:18" hidden="1">
      <c r="A4321" s="11">
        <v>4323</v>
      </c>
      <c r="B4321" s="11">
        <f t="shared" si="204"/>
        <v>0</v>
      </c>
      <c r="E4321" s="13" t="e">
        <f>VLOOKUP(D4321,#REF!,2,0)</f>
        <v>#REF!</v>
      </c>
      <c r="H4321" s="13" t="e">
        <f>VLOOKUP(F4321,#REF!,2,0)</f>
        <v>#REF!</v>
      </c>
      <c r="I4321" s="13" t="str">
        <f>VLOOKUP(F4321,'[1]Khách hàng'!$A$4:$F$2144,3,0)</f>
        <v>Số 1 đường số 17A, Khu phố 11, Phường Bình Trị Đông B, Quận Bình Tân, TP.HCM.</v>
      </c>
      <c r="J4321" s="13" t="e">
        <f>VLOOKUP(F4321,#REF!,5,0)</f>
        <v>#REF!</v>
      </c>
      <c r="M4321" s="13" t="e">
        <f>VLOOKUP(K4321,#REF!,2,0)</f>
        <v>#REF!</v>
      </c>
      <c r="N4321" s="17" t="e">
        <f>VLOOKUP(K4321,#REF!,6,0)</f>
        <v>#REF!</v>
      </c>
      <c r="O4321" s="17" t="e">
        <f t="shared" si="205"/>
        <v>#REF!</v>
      </c>
      <c r="P4321" s="22">
        <v>0.08</v>
      </c>
      <c r="Q4321" s="17" t="e">
        <f t="shared" si="206"/>
        <v>#REF!</v>
      </c>
      <c r="R4321" s="13" t="e">
        <f>VLOOKUP(J4321,'[1]Nhân viên'!$E$20:$F$41,2,0)</f>
        <v>#REF!</v>
      </c>
    </row>
    <row r="4322" spans="1:18" hidden="1">
      <c r="A4322" s="11">
        <v>4324</v>
      </c>
      <c r="B4322" s="11">
        <f t="shared" si="204"/>
        <v>0</v>
      </c>
      <c r="E4322" s="13" t="e">
        <f>VLOOKUP(D4322,#REF!,2,0)</f>
        <v>#REF!</v>
      </c>
      <c r="H4322" s="13" t="e">
        <f>VLOOKUP(F4322,#REF!,2,0)</f>
        <v>#REF!</v>
      </c>
      <c r="I4322" s="13" t="str">
        <f>VLOOKUP(F4322,'[1]Khách hàng'!$A$4:$F$2144,3,0)</f>
        <v>Số 1 đường số 17A, Khu phố 11, Phường Bình Trị Đông B, Quận Bình Tân, TP.HCM.</v>
      </c>
      <c r="J4322" s="13" t="e">
        <f>VLOOKUP(F4322,#REF!,5,0)</f>
        <v>#REF!</v>
      </c>
      <c r="M4322" s="13" t="e">
        <f>VLOOKUP(K4322,#REF!,2,0)</f>
        <v>#REF!</v>
      </c>
      <c r="N4322" s="17" t="e">
        <f>VLOOKUP(K4322,#REF!,6,0)</f>
        <v>#REF!</v>
      </c>
      <c r="O4322" s="17" t="e">
        <f t="shared" si="205"/>
        <v>#REF!</v>
      </c>
      <c r="P4322" s="22">
        <v>0.08</v>
      </c>
      <c r="Q4322" s="17" t="e">
        <f t="shared" si="206"/>
        <v>#REF!</v>
      </c>
      <c r="R4322" s="13" t="e">
        <f>VLOOKUP(J4322,'[1]Nhân viên'!$E$20:$F$41,2,0)</f>
        <v>#REF!</v>
      </c>
    </row>
    <row r="4323" spans="1:18" hidden="1">
      <c r="A4323" s="11">
        <v>4325</v>
      </c>
      <c r="B4323" s="11">
        <f t="shared" si="204"/>
        <v>0</v>
      </c>
      <c r="E4323" s="13" t="e">
        <f>VLOOKUP(D4323,#REF!,2,0)</f>
        <v>#REF!</v>
      </c>
      <c r="H4323" s="13" t="e">
        <f>VLOOKUP(F4323,#REF!,2,0)</f>
        <v>#REF!</v>
      </c>
      <c r="I4323" s="13" t="str">
        <f>VLOOKUP(F4323,'[1]Khách hàng'!$A$4:$F$2144,3,0)</f>
        <v>Số 1 đường số 17A, Khu phố 11, Phường Bình Trị Đông B, Quận Bình Tân, TP.HCM.</v>
      </c>
      <c r="J4323" s="13" t="e">
        <f>VLOOKUP(F4323,#REF!,5,0)</f>
        <v>#REF!</v>
      </c>
      <c r="M4323" s="13" t="e">
        <f>VLOOKUP(K4323,#REF!,2,0)</f>
        <v>#REF!</v>
      </c>
      <c r="N4323" s="17" t="e">
        <f>VLOOKUP(K4323,#REF!,6,0)</f>
        <v>#REF!</v>
      </c>
      <c r="O4323" s="17" t="e">
        <f t="shared" si="205"/>
        <v>#REF!</v>
      </c>
      <c r="P4323" s="22">
        <v>0.08</v>
      </c>
      <c r="Q4323" s="17" t="e">
        <f t="shared" si="206"/>
        <v>#REF!</v>
      </c>
      <c r="R4323" s="13" t="e">
        <f>VLOOKUP(J4323,'[1]Nhân viên'!$E$20:$F$41,2,0)</f>
        <v>#REF!</v>
      </c>
    </row>
    <row r="4324" spans="1:18" hidden="1">
      <c r="A4324" s="11">
        <v>4326</v>
      </c>
      <c r="B4324" s="11">
        <f t="shared" si="204"/>
        <v>0</v>
      </c>
      <c r="E4324" s="13" t="e">
        <f>VLOOKUP(D4324,#REF!,2,0)</f>
        <v>#REF!</v>
      </c>
      <c r="H4324" s="13" t="e">
        <f>VLOOKUP(F4324,#REF!,2,0)</f>
        <v>#REF!</v>
      </c>
      <c r="I4324" s="13" t="str">
        <f>VLOOKUP(F4324,'[1]Khách hàng'!$A$4:$F$2144,3,0)</f>
        <v>Số 1 đường số 17A, Khu phố 11, Phường Bình Trị Đông B, Quận Bình Tân, TP.HCM.</v>
      </c>
      <c r="J4324" s="13" t="e">
        <f>VLOOKUP(F4324,#REF!,5,0)</f>
        <v>#REF!</v>
      </c>
      <c r="M4324" s="13" t="e">
        <f>VLOOKUP(K4324,#REF!,2,0)</f>
        <v>#REF!</v>
      </c>
      <c r="N4324" s="17" t="e">
        <f>VLOOKUP(K4324,#REF!,6,0)</f>
        <v>#REF!</v>
      </c>
      <c r="O4324" s="17" t="e">
        <f t="shared" si="205"/>
        <v>#REF!</v>
      </c>
      <c r="P4324" s="22">
        <v>0.08</v>
      </c>
      <c r="Q4324" s="17" t="e">
        <f t="shared" si="206"/>
        <v>#REF!</v>
      </c>
      <c r="R4324" s="13" t="e">
        <f>VLOOKUP(J4324,'[1]Nhân viên'!$E$20:$F$41,2,0)</f>
        <v>#REF!</v>
      </c>
    </row>
    <row r="4325" spans="1:18" hidden="1">
      <c r="A4325" s="11">
        <v>4327</v>
      </c>
      <c r="B4325" s="11">
        <f t="shared" si="204"/>
        <v>0</v>
      </c>
      <c r="E4325" s="13" t="e">
        <f>VLOOKUP(D4325,#REF!,2,0)</f>
        <v>#REF!</v>
      </c>
      <c r="H4325" s="13" t="e">
        <f>VLOOKUP(F4325,#REF!,2,0)</f>
        <v>#REF!</v>
      </c>
      <c r="I4325" s="13" t="str">
        <f>VLOOKUP(F4325,'[1]Khách hàng'!$A$4:$F$2144,3,0)</f>
        <v>Số 1 đường số 17A, Khu phố 11, Phường Bình Trị Đông B, Quận Bình Tân, TP.HCM.</v>
      </c>
      <c r="J4325" s="13" t="e">
        <f>VLOOKUP(F4325,#REF!,5,0)</f>
        <v>#REF!</v>
      </c>
      <c r="M4325" s="13" t="e">
        <f>VLOOKUP(K4325,#REF!,2,0)</f>
        <v>#REF!</v>
      </c>
      <c r="N4325" s="17" t="e">
        <f>VLOOKUP(K4325,#REF!,6,0)</f>
        <v>#REF!</v>
      </c>
      <c r="O4325" s="17" t="e">
        <f t="shared" si="205"/>
        <v>#REF!</v>
      </c>
      <c r="P4325" s="22">
        <v>0.08</v>
      </c>
      <c r="Q4325" s="17" t="e">
        <f t="shared" si="206"/>
        <v>#REF!</v>
      </c>
      <c r="R4325" s="13" t="e">
        <f>VLOOKUP(J4325,'[1]Nhân viên'!$E$20:$F$41,2,0)</f>
        <v>#REF!</v>
      </c>
    </row>
    <row r="4326" spans="1:18" hidden="1">
      <c r="A4326" s="11">
        <v>4328</v>
      </c>
      <c r="B4326" s="11">
        <f t="shared" si="204"/>
        <v>0</v>
      </c>
      <c r="E4326" s="13" t="e">
        <f>VLOOKUP(D4326,#REF!,2,0)</f>
        <v>#REF!</v>
      </c>
      <c r="H4326" s="13" t="e">
        <f>VLOOKUP(F4326,#REF!,2,0)</f>
        <v>#REF!</v>
      </c>
      <c r="I4326" s="13" t="str">
        <f>VLOOKUP(F4326,'[1]Khách hàng'!$A$4:$F$2144,3,0)</f>
        <v>Số 1 đường số 17A, Khu phố 11, Phường Bình Trị Đông B, Quận Bình Tân, TP.HCM.</v>
      </c>
      <c r="J4326" s="13" t="e">
        <f>VLOOKUP(F4326,#REF!,5,0)</f>
        <v>#REF!</v>
      </c>
      <c r="M4326" s="13" t="e">
        <f>VLOOKUP(K4326,#REF!,2,0)</f>
        <v>#REF!</v>
      </c>
      <c r="N4326" s="17" t="e">
        <f>VLOOKUP(K4326,#REF!,6,0)</f>
        <v>#REF!</v>
      </c>
      <c r="O4326" s="17" t="e">
        <f t="shared" si="205"/>
        <v>#REF!</v>
      </c>
      <c r="P4326" s="22">
        <v>0.08</v>
      </c>
      <c r="Q4326" s="17" t="e">
        <f t="shared" si="206"/>
        <v>#REF!</v>
      </c>
      <c r="R4326" s="13" t="e">
        <f>VLOOKUP(J4326,'[1]Nhân viên'!$E$20:$F$41,2,0)</f>
        <v>#REF!</v>
      </c>
    </row>
    <row r="4327" spans="1:18" hidden="1">
      <c r="A4327" s="11">
        <v>4329</v>
      </c>
      <c r="B4327" s="11">
        <f t="shared" si="204"/>
        <v>0</v>
      </c>
      <c r="E4327" s="13" t="e">
        <f>VLOOKUP(D4327,#REF!,2,0)</f>
        <v>#REF!</v>
      </c>
      <c r="H4327" s="13" t="e">
        <f>VLOOKUP(F4327,#REF!,2,0)</f>
        <v>#REF!</v>
      </c>
      <c r="I4327" s="13" t="str">
        <f>VLOOKUP(F4327,'[1]Khách hàng'!$A$4:$F$2144,3,0)</f>
        <v>Số 1 đường số 17A, Khu phố 11, Phường Bình Trị Đông B, Quận Bình Tân, TP.HCM.</v>
      </c>
      <c r="J4327" s="13" t="e">
        <f>VLOOKUP(F4327,#REF!,5,0)</f>
        <v>#REF!</v>
      </c>
      <c r="M4327" s="13" t="e">
        <f>VLOOKUP(K4327,#REF!,2,0)</f>
        <v>#REF!</v>
      </c>
      <c r="N4327" s="17" t="e">
        <f>VLOOKUP(K4327,#REF!,6,0)</f>
        <v>#REF!</v>
      </c>
      <c r="O4327" s="17" t="e">
        <f t="shared" si="205"/>
        <v>#REF!</v>
      </c>
      <c r="P4327" s="22">
        <v>0.08</v>
      </c>
      <c r="Q4327" s="17" t="e">
        <f t="shared" si="206"/>
        <v>#REF!</v>
      </c>
      <c r="R4327" s="13" t="e">
        <f>VLOOKUP(J4327,'[1]Nhân viên'!$E$20:$F$41,2,0)</f>
        <v>#REF!</v>
      </c>
    </row>
    <row r="4328" spans="1:18" hidden="1">
      <c r="A4328" s="11">
        <v>4330</v>
      </c>
      <c r="B4328" s="11">
        <f t="shared" si="204"/>
        <v>0</v>
      </c>
      <c r="E4328" s="13" t="e">
        <f>VLOOKUP(D4328,#REF!,2,0)</f>
        <v>#REF!</v>
      </c>
      <c r="H4328" s="13" t="e">
        <f>VLOOKUP(F4328,#REF!,2,0)</f>
        <v>#REF!</v>
      </c>
      <c r="I4328" s="13" t="str">
        <f>VLOOKUP(F4328,'[1]Khách hàng'!$A$4:$F$2144,3,0)</f>
        <v>Số 1 đường số 17A, Khu phố 11, Phường Bình Trị Đông B, Quận Bình Tân, TP.HCM.</v>
      </c>
      <c r="J4328" s="13" t="e">
        <f>VLOOKUP(F4328,#REF!,5,0)</f>
        <v>#REF!</v>
      </c>
      <c r="M4328" s="13" t="e">
        <f>VLOOKUP(K4328,#REF!,2,0)</f>
        <v>#REF!</v>
      </c>
      <c r="N4328" s="17" t="e">
        <f>VLOOKUP(K4328,#REF!,6,0)</f>
        <v>#REF!</v>
      </c>
      <c r="O4328" s="17" t="e">
        <f t="shared" si="205"/>
        <v>#REF!</v>
      </c>
      <c r="P4328" s="22">
        <v>0.08</v>
      </c>
      <c r="Q4328" s="17" t="e">
        <f t="shared" si="206"/>
        <v>#REF!</v>
      </c>
      <c r="R4328" s="13" t="e">
        <f>VLOOKUP(J4328,'[1]Nhân viên'!$E$20:$F$41,2,0)</f>
        <v>#REF!</v>
      </c>
    </row>
    <row r="4329" spans="1:18" hidden="1">
      <c r="A4329" s="11">
        <v>4331</v>
      </c>
      <c r="B4329" s="11">
        <f t="shared" si="204"/>
        <v>0</v>
      </c>
      <c r="E4329" s="13" t="e">
        <f>VLOOKUP(D4329,#REF!,2,0)</f>
        <v>#REF!</v>
      </c>
      <c r="H4329" s="13" t="e">
        <f>VLOOKUP(F4329,#REF!,2,0)</f>
        <v>#REF!</v>
      </c>
      <c r="I4329" s="13" t="str">
        <f>VLOOKUP(F4329,'[1]Khách hàng'!$A$4:$F$2144,3,0)</f>
        <v>Số 1 đường số 17A, Khu phố 11, Phường Bình Trị Đông B, Quận Bình Tân, TP.HCM.</v>
      </c>
      <c r="J4329" s="13" t="e">
        <f>VLOOKUP(F4329,#REF!,5,0)</f>
        <v>#REF!</v>
      </c>
      <c r="M4329" s="13" t="e">
        <f>VLOOKUP(K4329,#REF!,2,0)</f>
        <v>#REF!</v>
      </c>
      <c r="N4329" s="17" t="e">
        <f>VLOOKUP(K4329,#REF!,6,0)</f>
        <v>#REF!</v>
      </c>
      <c r="O4329" s="17" t="e">
        <f t="shared" si="205"/>
        <v>#REF!</v>
      </c>
      <c r="P4329" s="22">
        <v>0.08</v>
      </c>
      <c r="Q4329" s="17" t="e">
        <f t="shared" si="206"/>
        <v>#REF!</v>
      </c>
      <c r="R4329" s="13" t="e">
        <f>VLOOKUP(J4329,'[1]Nhân viên'!$E$20:$F$41,2,0)</f>
        <v>#REF!</v>
      </c>
    </row>
    <row r="4330" spans="1:18" hidden="1">
      <c r="A4330" s="11">
        <v>4332</v>
      </c>
      <c r="B4330" s="11">
        <f t="shared" si="204"/>
        <v>0</v>
      </c>
      <c r="E4330" s="13" t="e">
        <f>VLOOKUP(D4330,#REF!,2,0)</f>
        <v>#REF!</v>
      </c>
      <c r="H4330" s="13" t="e">
        <f>VLOOKUP(F4330,#REF!,2,0)</f>
        <v>#REF!</v>
      </c>
      <c r="I4330" s="13" t="str">
        <f>VLOOKUP(F4330,'[1]Khách hàng'!$A$4:$F$2144,3,0)</f>
        <v>Số 1 đường số 17A, Khu phố 11, Phường Bình Trị Đông B, Quận Bình Tân, TP.HCM.</v>
      </c>
      <c r="J4330" s="13" t="e">
        <f>VLOOKUP(F4330,#REF!,5,0)</f>
        <v>#REF!</v>
      </c>
      <c r="M4330" s="13" t="e">
        <f>VLOOKUP(K4330,#REF!,2,0)</f>
        <v>#REF!</v>
      </c>
      <c r="N4330" s="17" t="e">
        <f>VLOOKUP(K4330,#REF!,6,0)</f>
        <v>#REF!</v>
      </c>
      <c r="O4330" s="17" t="e">
        <f t="shared" si="205"/>
        <v>#REF!</v>
      </c>
      <c r="P4330" s="22">
        <v>0.08</v>
      </c>
      <c r="Q4330" s="17" t="e">
        <f t="shared" si="206"/>
        <v>#REF!</v>
      </c>
      <c r="R4330" s="13" t="e">
        <f>VLOOKUP(J4330,'[1]Nhân viên'!$E$20:$F$41,2,0)</f>
        <v>#REF!</v>
      </c>
    </row>
    <row r="4331" spans="1:18" hidden="1">
      <c r="A4331" s="11">
        <v>4333</v>
      </c>
      <c r="B4331" s="11">
        <f t="shared" si="204"/>
        <v>0</v>
      </c>
      <c r="E4331" s="13" t="e">
        <f>VLOOKUP(D4331,#REF!,2,0)</f>
        <v>#REF!</v>
      </c>
      <c r="H4331" s="13" t="e">
        <f>VLOOKUP(F4331,#REF!,2,0)</f>
        <v>#REF!</v>
      </c>
      <c r="I4331" s="13" t="str">
        <f>VLOOKUP(F4331,'[1]Khách hàng'!$A$4:$F$2144,3,0)</f>
        <v>Số 1 đường số 17A, Khu phố 11, Phường Bình Trị Đông B, Quận Bình Tân, TP.HCM.</v>
      </c>
      <c r="J4331" s="13" t="e">
        <f>VLOOKUP(F4331,#REF!,5,0)</f>
        <v>#REF!</v>
      </c>
      <c r="M4331" s="13" t="e">
        <f>VLOOKUP(K4331,#REF!,2,0)</f>
        <v>#REF!</v>
      </c>
      <c r="N4331" s="17" t="e">
        <f>VLOOKUP(K4331,#REF!,6,0)</f>
        <v>#REF!</v>
      </c>
      <c r="O4331" s="17" t="e">
        <f t="shared" si="205"/>
        <v>#REF!</v>
      </c>
      <c r="P4331" s="22">
        <v>0.08</v>
      </c>
      <c r="Q4331" s="17" t="e">
        <f t="shared" si="206"/>
        <v>#REF!</v>
      </c>
      <c r="R4331" s="13" t="e">
        <f>VLOOKUP(J4331,'[1]Nhân viên'!$E$20:$F$41,2,0)</f>
        <v>#REF!</v>
      </c>
    </row>
    <row r="4332" spans="1:18" hidden="1">
      <c r="A4332" s="11">
        <v>4334</v>
      </c>
      <c r="B4332" s="11">
        <f t="shared" si="204"/>
        <v>0</v>
      </c>
      <c r="E4332" s="13" t="e">
        <f>VLOOKUP(D4332,#REF!,2,0)</f>
        <v>#REF!</v>
      </c>
      <c r="H4332" s="13" t="e">
        <f>VLOOKUP(F4332,#REF!,2,0)</f>
        <v>#REF!</v>
      </c>
      <c r="I4332" s="13" t="str">
        <f>VLOOKUP(F4332,'[1]Khách hàng'!$A$4:$F$2144,3,0)</f>
        <v>Số 1 đường số 17A, Khu phố 11, Phường Bình Trị Đông B, Quận Bình Tân, TP.HCM.</v>
      </c>
      <c r="J4332" s="13" t="e">
        <f>VLOOKUP(F4332,#REF!,5,0)</f>
        <v>#REF!</v>
      </c>
      <c r="M4332" s="13" t="e">
        <f>VLOOKUP(K4332,#REF!,2,0)</f>
        <v>#REF!</v>
      </c>
      <c r="N4332" s="17" t="e">
        <f>VLOOKUP(K4332,#REF!,6,0)</f>
        <v>#REF!</v>
      </c>
      <c r="O4332" s="17" t="e">
        <f t="shared" si="205"/>
        <v>#REF!</v>
      </c>
      <c r="P4332" s="22">
        <v>0.08</v>
      </c>
      <c r="Q4332" s="17" t="e">
        <f t="shared" si="206"/>
        <v>#REF!</v>
      </c>
      <c r="R4332" s="13" t="e">
        <f>VLOOKUP(J4332,'[1]Nhân viên'!$E$20:$F$41,2,0)</f>
        <v>#REF!</v>
      </c>
    </row>
    <row r="4333" spans="1:18" hidden="1">
      <c r="A4333" s="11">
        <v>4335</v>
      </c>
      <c r="B4333" s="11">
        <f t="shared" si="204"/>
        <v>0</v>
      </c>
      <c r="E4333" s="13" t="e">
        <f>VLOOKUP(D4333,#REF!,2,0)</f>
        <v>#REF!</v>
      </c>
      <c r="H4333" s="13" t="e">
        <f>VLOOKUP(F4333,#REF!,2,0)</f>
        <v>#REF!</v>
      </c>
      <c r="I4333" s="13" t="str">
        <f>VLOOKUP(F4333,'[1]Khách hàng'!$A$4:$F$2144,3,0)</f>
        <v>Số 1 đường số 17A, Khu phố 11, Phường Bình Trị Đông B, Quận Bình Tân, TP.HCM.</v>
      </c>
      <c r="J4333" s="13" t="e">
        <f>VLOOKUP(F4333,#REF!,5,0)</f>
        <v>#REF!</v>
      </c>
      <c r="M4333" s="13" t="e">
        <f>VLOOKUP(K4333,#REF!,2,0)</f>
        <v>#REF!</v>
      </c>
      <c r="N4333" s="17" t="e">
        <f>VLOOKUP(K4333,#REF!,6,0)</f>
        <v>#REF!</v>
      </c>
      <c r="O4333" s="17" t="e">
        <f t="shared" si="205"/>
        <v>#REF!</v>
      </c>
      <c r="P4333" s="22">
        <v>0.08</v>
      </c>
      <c r="Q4333" s="17" t="e">
        <f t="shared" si="206"/>
        <v>#REF!</v>
      </c>
      <c r="R4333" s="13" t="e">
        <f>VLOOKUP(J4333,'[1]Nhân viên'!$E$20:$F$41,2,0)</f>
        <v>#REF!</v>
      </c>
    </row>
    <row r="4334" spans="1:18" hidden="1">
      <c r="A4334" s="11">
        <v>4336</v>
      </c>
      <c r="B4334" s="11">
        <f t="shared" si="204"/>
        <v>0</v>
      </c>
      <c r="E4334" s="13" t="e">
        <f>VLOOKUP(D4334,#REF!,2,0)</f>
        <v>#REF!</v>
      </c>
      <c r="H4334" s="13" t="e">
        <f>VLOOKUP(F4334,#REF!,2,0)</f>
        <v>#REF!</v>
      </c>
      <c r="I4334" s="13" t="str">
        <f>VLOOKUP(F4334,'[1]Khách hàng'!$A$4:$F$2144,3,0)</f>
        <v>Số 1 đường số 17A, Khu phố 11, Phường Bình Trị Đông B, Quận Bình Tân, TP.HCM.</v>
      </c>
      <c r="J4334" s="13" t="e">
        <f>VLOOKUP(F4334,#REF!,5,0)</f>
        <v>#REF!</v>
      </c>
      <c r="M4334" s="13" t="e">
        <f>VLOOKUP(K4334,#REF!,2,0)</f>
        <v>#REF!</v>
      </c>
      <c r="N4334" s="17" t="e">
        <f>VLOOKUP(K4334,#REF!,6,0)</f>
        <v>#REF!</v>
      </c>
      <c r="O4334" s="17" t="e">
        <f t="shared" si="205"/>
        <v>#REF!</v>
      </c>
      <c r="P4334" s="22">
        <v>0.08</v>
      </c>
      <c r="Q4334" s="17" t="e">
        <f t="shared" si="206"/>
        <v>#REF!</v>
      </c>
      <c r="R4334" s="13" t="e">
        <f>VLOOKUP(J4334,'[1]Nhân viên'!$E$20:$F$41,2,0)</f>
        <v>#REF!</v>
      </c>
    </row>
    <row r="4335" spans="1:18" hidden="1">
      <c r="A4335" s="11">
        <v>4337</v>
      </c>
      <c r="B4335" s="11">
        <f t="shared" si="204"/>
        <v>0</v>
      </c>
      <c r="E4335" s="13" t="e">
        <f>VLOOKUP(D4335,#REF!,2,0)</f>
        <v>#REF!</v>
      </c>
      <c r="H4335" s="13" t="e">
        <f>VLOOKUP(F4335,#REF!,2,0)</f>
        <v>#REF!</v>
      </c>
      <c r="I4335" s="13" t="str">
        <f>VLOOKUP(F4335,'[1]Khách hàng'!$A$4:$F$2144,3,0)</f>
        <v>Số 1 đường số 17A, Khu phố 11, Phường Bình Trị Đông B, Quận Bình Tân, TP.HCM.</v>
      </c>
      <c r="J4335" s="13" t="e">
        <f>VLOOKUP(F4335,#REF!,5,0)</f>
        <v>#REF!</v>
      </c>
      <c r="M4335" s="13" t="e">
        <f>VLOOKUP(K4335,#REF!,2,0)</f>
        <v>#REF!</v>
      </c>
      <c r="N4335" s="17" t="e">
        <f>VLOOKUP(K4335,#REF!,6,0)</f>
        <v>#REF!</v>
      </c>
      <c r="O4335" s="17" t="e">
        <f t="shared" si="205"/>
        <v>#REF!</v>
      </c>
      <c r="P4335" s="22">
        <v>0.08</v>
      </c>
      <c r="Q4335" s="17" t="e">
        <f t="shared" si="206"/>
        <v>#REF!</v>
      </c>
      <c r="R4335" s="13" t="e">
        <f>VLOOKUP(J4335,'[1]Nhân viên'!$E$20:$F$41,2,0)</f>
        <v>#REF!</v>
      </c>
    </row>
    <row r="4336" spans="1:18" hidden="1">
      <c r="A4336" s="11">
        <v>4338</v>
      </c>
      <c r="B4336" s="11">
        <f t="shared" si="204"/>
        <v>0</v>
      </c>
      <c r="E4336" s="13" t="e">
        <f>VLOOKUP(D4336,#REF!,2,0)</f>
        <v>#REF!</v>
      </c>
      <c r="H4336" s="13" t="e">
        <f>VLOOKUP(F4336,#REF!,2,0)</f>
        <v>#REF!</v>
      </c>
      <c r="I4336" s="13" t="str">
        <f>VLOOKUP(F4336,'[1]Khách hàng'!$A$4:$F$2144,3,0)</f>
        <v>Số 1 đường số 17A, Khu phố 11, Phường Bình Trị Đông B, Quận Bình Tân, TP.HCM.</v>
      </c>
      <c r="J4336" s="13" t="e">
        <f>VLOOKUP(F4336,#REF!,5,0)</f>
        <v>#REF!</v>
      </c>
      <c r="M4336" s="13" t="e">
        <f>VLOOKUP(K4336,#REF!,2,0)</f>
        <v>#REF!</v>
      </c>
      <c r="N4336" s="17" t="e">
        <f>VLOOKUP(K4336,#REF!,6,0)</f>
        <v>#REF!</v>
      </c>
      <c r="O4336" s="17" t="e">
        <f t="shared" si="205"/>
        <v>#REF!</v>
      </c>
      <c r="P4336" s="22">
        <v>0.08</v>
      </c>
      <c r="Q4336" s="17" t="e">
        <f t="shared" si="206"/>
        <v>#REF!</v>
      </c>
      <c r="R4336" s="13" t="e">
        <f>VLOOKUP(J4336,'[1]Nhân viên'!$E$20:$F$41,2,0)</f>
        <v>#REF!</v>
      </c>
    </row>
    <row r="4337" spans="1:18" hidden="1">
      <c r="A4337" s="11">
        <v>4339</v>
      </c>
      <c r="B4337" s="11">
        <f t="shared" si="204"/>
        <v>0</v>
      </c>
      <c r="E4337" s="13" t="e">
        <f>VLOOKUP(D4337,#REF!,2,0)</f>
        <v>#REF!</v>
      </c>
      <c r="H4337" s="13" t="e">
        <f>VLOOKUP(F4337,#REF!,2,0)</f>
        <v>#REF!</v>
      </c>
      <c r="I4337" s="13" t="str">
        <f>VLOOKUP(F4337,'[1]Khách hàng'!$A$4:$F$2144,3,0)</f>
        <v>Số 1 đường số 17A, Khu phố 11, Phường Bình Trị Đông B, Quận Bình Tân, TP.HCM.</v>
      </c>
      <c r="J4337" s="13" t="e">
        <f>VLOOKUP(F4337,#REF!,5,0)</f>
        <v>#REF!</v>
      </c>
      <c r="M4337" s="13" t="e">
        <f>VLOOKUP(K4337,#REF!,2,0)</f>
        <v>#REF!</v>
      </c>
      <c r="N4337" s="17" t="e">
        <f>VLOOKUP(K4337,#REF!,6,0)</f>
        <v>#REF!</v>
      </c>
      <c r="O4337" s="17" t="e">
        <f t="shared" si="205"/>
        <v>#REF!</v>
      </c>
      <c r="P4337" s="22">
        <v>0.08</v>
      </c>
      <c r="Q4337" s="17" t="e">
        <f t="shared" si="206"/>
        <v>#REF!</v>
      </c>
      <c r="R4337" s="13" t="e">
        <f>VLOOKUP(J4337,'[1]Nhân viên'!$E$20:$F$41,2,0)</f>
        <v>#REF!</v>
      </c>
    </row>
    <row r="4338" spans="1:18" hidden="1">
      <c r="A4338" s="11">
        <v>4340</v>
      </c>
      <c r="B4338" s="11">
        <f t="shared" si="204"/>
        <v>0</v>
      </c>
      <c r="E4338" s="13" t="e">
        <f>VLOOKUP(D4338,#REF!,2,0)</f>
        <v>#REF!</v>
      </c>
      <c r="H4338" s="13" t="e">
        <f>VLOOKUP(F4338,#REF!,2,0)</f>
        <v>#REF!</v>
      </c>
      <c r="I4338" s="13" t="str">
        <f>VLOOKUP(F4338,'[1]Khách hàng'!$A$4:$F$2144,3,0)</f>
        <v>Số 1 đường số 17A, Khu phố 11, Phường Bình Trị Đông B, Quận Bình Tân, TP.HCM.</v>
      </c>
      <c r="J4338" s="13" t="e">
        <f>VLOOKUP(F4338,#REF!,5,0)</f>
        <v>#REF!</v>
      </c>
      <c r="M4338" s="13" t="e">
        <f>VLOOKUP(K4338,#REF!,2,0)</f>
        <v>#REF!</v>
      </c>
      <c r="N4338" s="17" t="e">
        <f>VLOOKUP(K4338,#REF!,6,0)</f>
        <v>#REF!</v>
      </c>
      <c r="O4338" s="17" t="e">
        <f t="shared" si="205"/>
        <v>#REF!</v>
      </c>
      <c r="P4338" s="22">
        <v>0.08</v>
      </c>
      <c r="Q4338" s="17" t="e">
        <f t="shared" si="206"/>
        <v>#REF!</v>
      </c>
      <c r="R4338" s="13" t="e">
        <f>VLOOKUP(J4338,'[1]Nhân viên'!$E$20:$F$41,2,0)</f>
        <v>#REF!</v>
      </c>
    </row>
    <row r="4339" spans="1:18" hidden="1">
      <c r="A4339" s="11">
        <v>4341</v>
      </c>
      <c r="B4339" s="11">
        <f t="shared" si="204"/>
        <v>0</v>
      </c>
      <c r="E4339" s="13" t="e">
        <f>VLOOKUP(D4339,#REF!,2,0)</f>
        <v>#REF!</v>
      </c>
      <c r="H4339" s="13" t="e">
        <f>VLOOKUP(F4339,#REF!,2,0)</f>
        <v>#REF!</v>
      </c>
      <c r="I4339" s="13" t="str">
        <f>VLOOKUP(F4339,'[1]Khách hàng'!$A$4:$F$2144,3,0)</f>
        <v>Số 1 đường số 17A, Khu phố 11, Phường Bình Trị Đông B, Quận Bình Tân, TP.HCM.</v>
      </c>
      <c r="J4339" s="13" t="e">
        <f>VLOOKUP(F4339,#REF!,5,0)</f>
        <v>#REF!</v>
      </c>
      <c r="M4339" s="13" t="e">
        <f>VLOOKUP(K4339,#REF!,2,0)</f>
        <v>#REF!</v>
      </c>
      <c r="N4339" s="17" t="e">
        <f>VLOOKUP(K4339,#REF!,6,0)</f>
        <v>#REF!</v>
      </c>
      <c r="O4339" s="17" t="e">
        <f t="shared" si="205"/>
        <v>#REF!</v>
      </c>
      <c r="P4339" s="22">
        <v>0.08</v>
      </c>
      <c r="Q4339" s="17" t="e">
        <f t="shared" si="206"/>
        <v>#REF!</v>
      </c>
      <c r="R4339" s="13" t="e">
        <f>VLOOKUP(J4339,'[1]Nhân viên'!$E$20:$F$41,2,0)</f>
        <v>#REF!</v>
      </c>
    </row>
    <row r="4340" spans="1:18" hidden="1">
      <c r="A4340" s="11">
        <v>4342</v>
      </c>
      <c r="B4340" s="11">
        <f t="shared" si="204"/>
        <v>0</v>
      </c>
      <c r="E4340" s="13" t="e">
        <f>VLOOKUP(D4340,#REF!,2,0)</f>
        <v>#REF!</v>
      </c>
      <c r="H4340" s="13" t="e">
        <f>VLOOKUP(F4340,#REF!,2,0)</f>
        <v>#REF!</v>
      </c>
      <c r="I4340" s="13" t="str">
        <f>VLOOKUP(F4340,'[1]Khách hàng'!$A$4:$F$2144,3,0)</f>
        <v>Số 1 đường số 17A, Khu phố 11, Phường Bình Trị Đông B, Quận Bình Tân, TP.HCM.</v>
      </c>
      <c r="J4340" s="13" t="e">
        <f>VLOOKUP(F4340,#REF!,5,0)</f>
        <v>#REF!</v>
      </c>
      <c r="M4340" s="13" t="e">
        <f>VLOOKUP(K4340,#REF!,2,0)</f>
        <v>#REF!</v>
      </c>
      <c r="N4340" s="17" t="e">
        <f>VLOOKUP(K4340,#REF!,6,0)</f>
        <v>#REF!</v>
      </c>
      <c r="O4340" s="17" t="e">
        <f t="shared" si="205"/>
        <v>#REF!</v>
      </c>
      <c r="P4340" s="22">
        <v>0.08</v>
      </c>
      <c r="Q4340" s="17" t="e">
        <f t="shared" si="206"/>
        <v>#REF!</v>
      </c>
      <c r="R4340" s="13" t="e">
        <f>VLOOKUP(J4340,'[1]Nhân viên'!$E$20:$F$41,2,0)</f>
        <v>#REF!</v>
      </c>
    </row>
    <row r="4341" spans="1:18" hidden="1">
      <c r="A4341" s="11">
        <v>4343</v>
      </c>
      <c r="B4341" s="11">
        <f t="shared" si="204"/>
        <v>0</v>
      </c>
      <c r="E4341" s="13" t="e">
        <f>VLOOKUP(D4341,#REF!,2,0)</f>
        <v>#REF!</v>
      </c>
      <c r="H4341" s="13" t="e">
        <f>VLOOKUP(F4341,#REF!,2,0)</f>
        <v>#REF!</v>
      </c>
      <c r="I4341" s="13" t="str">
        <f>VLOOKUP(F4341,'[1]Khách hàng'!$A$4:$F$2144,3,0)</f>
        <v>Số 1 đường số 17A, Khu phố 11, Phường Bình Trị Đông B, Quận Bình Tân, TP.HCM.</v>
      </c>
      <c r="J4341" s="13" t="e">
        <f>VLOOKUP(F4341,#REF!,5,0)</f>
        <v>#REF!</v>
      </c>
      <c r="M4341" s="13" t="e">
        <f>VLOOKUP(K4341,#REF!,2,0)</f>
        <v>#REF!</v>
      </c>
      <c r="N4341" s="17" t="e">
        <f>VLOOKUP(K4341,#REF!,6,0)</f>
        <v>#REF!</v>
      </c>
      <c r="O4341" s="17" t="e">
        <f t="shared" si="205"/>
        <v>#REF!</v>
      </c>
      <c r="P4341" s="22">
        <v>0.08</v>
      </c>
      <c r="Q4341" s="17" t="e">
        <f t="shared" si="206"/>
        <v>#REF!</v>
      </c>
      <c r="R4341" s="13" t="e">
        <f>VLOOKUP(J4341,'[1]Nhân viên'!$E$20:$F$41,2,0)</f>
        <v>#REF!</v>
      </c>
    </row>
    <row r="4342" spans="1:18" hidden="1">
      <c r="A4342" s="11">
        <v>4344</v>
      </c>
      <c r="B4342" s="11">
        <f t="shared" si="204"/>
        <v>0</v>
      </c>
      <c r="E4342" s="13" t="e">
        <f>VLOOKUP(D4342,#REF!,2,0)</f>
        <v>#REF!</v>
      </c>
      <c r="H4342" s="13" t="e">
        <f>VLOOKUP(F4342,#REF!,2,0)</f>
        <v>#REF!</v>
      </c>
      <c r="I4342" s="13" t="str">
        <f>VLOOKUP(F4342,'[1]Khách hàng'!$A$4:$F$2144,3,0)</f>
        <v>Số 1 đường số 17A, Khu phố 11, Phường Bình Trị Đông B, Quận Bình Tân, TP.HCM.</v>
      </c>
      <c r="J4342" s="13" t="e">
        <f>VLOOKUP(F4342,#REF!,5,0)</f>
        <v>#REF!</v>
      </c>
      <c r="M4342" s="13" t="e">
        <f>VLOOKUP(K4342,#REF!,2,0)</f>
        <v>#REF!</v>
      </c>
      <c r="N4342" s="17" t="e">
        <f>VLOOKUP(K4342,#REF!,6,0)</f>
        <v>#REF!</v>
      </c>
      <c r="O4342" s="17" t="e">
        <f t="shared" si="205"/>
        <v>#REF!</v>
      </c>
      <c r="P4342" s="22">
        <v>0.08</v>
      </c>
      <c r="Q4342" s="17" t="e">
        <f t="shared" si="206"/>
        <v>#REF!</v>
      </c>
      <c r="R4342" s="13" t="e">
        <f>VLOOKUP(J4342,'[1]Nhân viên'!$E$20:$F$41,2,0)</f>
        <v>#REF!</v>
      </c>
    </row>
    <row r="4343" spans="1:18" hidden="1">
      <c r="A4343" s="11">
        <v>4345</v>
      </c>
      <c r="B4343" s="11">
        <f t="shared" si="204"/>
        <v>0</v>
      </c>
      <c r="E4343" s="13" t="e">
        <f>VLOOKUP(D4343,#REF!,2,0)</f>
        <v>#REF!</v>
      </c>
      <c r="H4343" s="13" t="e">
        <f>VLOOKUP(F4343,#REF!,2,0)</f>
        <v>#REF!</v>
      </c>
      <c r="I4343" s="13" t="str">
        <f>VLOOKUP(F4343,'[1]Khách hàng'!$A$4:$F$2144,3,0)</f>
        <v>Số 1 đường số 17A, Khu phố 11, Phường Bình Trị Đông B, Quận Bình Tân, TP.HCM.</v>
      </c>
      <c r="J4343" s="13" t="e">
        <f>VLOOKUP(F4343,#REF!,5,0)</f>
        <v>#REF!</v>
      </c>
      <c r="M4343" s="13" t="e">
        <f>VLOOKUP(K4343,#REF!,2,0)</f>
        <v>#REF!</v>
      </c>
      <c r="N4343" s="17" t="e">
        <f>VLOOKUP(K4343,#REF!,6,0)</f>
        <v>#REF!</v>
      </c>
      <c r="O4343" s="17" t="e">
        <f t="shared" si="205"/>
        <v>#REF!</v>
      </c>
      <c r="P4343" s="22">
        <v>0.08</v>
      </c>
      <c r="Q4343" s="17" t="e">
        <f t="shared" si="206"/>
        <v>#REF!</v>
      </c>
      <c r="R4343" s="13" t="e">
        <f>VLOOKUP(J4343,'[1]Nhân viên'!$E$20:$F$41,2,0)</f>
        <v>#REF!</v>
      </c>
    </row>
    <row r="4344" spans="1:18" hidden="1">
      <c r="A4344" s="11">
        <v>4346</v>
      </c>
      <c r="B4344" s="11">
        <f t="shared" si="204"/>
        <v>0</v>
      </c>
      <c r="E4344" s="13" t="e">
        <f>VLOOKUP(D4344,#REF!,2,0)</f>
        <v>#REF!</v>
      </c>
      <c r="H4344" s="13" t="e">
        <f>VLOOKUP(F4344,#REF!,2,0)</f>
        <v>#REF!</v>
      </c>
      <c r="I4344" s="13" t="str">
        <f>VLOOKUP(F4344,'[1]Khách hàng'!$A$4:$F$2144,3,0)</f>
        <v>Số 1 đường số 17A, Khu phố 11, Phường Bình Trị Đông B, Quận Bình Tân, TP.HCM.</v>
      </c>
      <c r="J4344" s="13" t="e">
        <f>VLOOKUP(F4344,#REF!,5,0)</f>
        <v>#REF!</v>
      </c>
      <c r="M4344" s="13" t="e">
        <f>VLOOKUP(K4344,#REF!,2,0)</f>
        <v>#REF!</v>
      </c>
      <c r="N4344" s="17" t="e">
        <f>VLOOKUP(K4344,#REF!,6,0)</f>
        <v>#REF!</v>
      </c>
      <c r="O4344" s="17" t="e">
        <f t="shared" si="205"/>
        <v>#REF!</v>
      </c>
      <c r="P4344" s="22">
        <v>0.08</v>
      </c>
      <c r="Q4344" s="17" t="e">
        <f t="shared" si="206"/>
        <v>#REF!</v>
      </c>
      <c r="R4344" s="13" t="e">
        <f>VLOOKUP(J4344,'[1]Nhân viên'!$E$20:$F$41,2,0)</f>
        <v>#REF!</v>
      </c>
    </row>
    <row r="4345" spans="1:18" hidden="1">
      <c r="A4345" s="11">
        <v>4347</v>
      </c>
      <c r="B4345" s="11">
        <f t="shared" si="204"/>
        <v>0</v>
      </c>
      <c r="E4345" s="13" t="e">
        <f>VLOOKUP(D4345,#REF!,2,0)</f>
        <v>#REF!</v>
      </c>
      <c r="H4345" s="13" t="e">
        <f>VLOOKUP(F4345,#REF!,2,0)</f>
        <v>#REF!</v>
      </c>
      <c r="I4345" s="13" t="str">
        <f>VLOOKUP(F4345,'[1]Khách hàng'!$A$4:$F$2144,3,0)</f>
        <v>Số 1 đường số 17A, Khu phố 11, Phường Bình Trị Đông B, Quận Bình Tân, TP.HCM.</v>
      </c>
      <c r="J4345" s="13" t="e">
        <f>VLOOKUP(F4345,#REF!,5,0)</f>
        <v>#REF!</v>
      </c>
      <c r="M4345" s="13" t="e">
        <f>VLOOKUP(K4345,#REF!,2,0)</f>
        <v>#REF!</v>
      </c>
      <c r="N4345" s="17" t="e">
        <f>VLOOKUP(K4345,#REF!,6,0)</f>
        <v>#REF!</v>
      </c>
      <c r="O4345" s="17" t="e">
        <f t="shared" si="205"/>
        <v>#REF!</v>
      </c>
      <c r="P4345" s="22">
        <v>0.08</v>
      </c>
      <c r="Q4345" s="17" t="e">
        <f t="shared" si="206"/>
        <v>#REF!</v>
      </c>
      <c r="R4345" s="13" t="e">
        <f>VLOOKUP(J4345,'[1]Nhân viên'!$E$20:$F$41,2,0)</f>
        <v>#REF!</v>
      </c>
    </row>
    <row r="4346" spans="1:18" hidden="1">
      <c r="A4346" s="11">
        <v>4348</v>
      </c>
      <c r="B4346" s="11">
        <f t="shared" si="204"/>
        <v>0</v>
      </c>
      <c r="E4346" s="13" t="e">
        <f>VLOOKUP(D4346,#REF!,2,0)</f>
        <v>#REF!</v>
      </c>
      <c r="H4346" s="13" t="e">
        <f>VLOOKUP(F4346,#REF!,2,0)</f>
        <v>#REF!</v>
      </c>
      <c r="I4346" s="13" t="str">
        <f>VLOOKUP(F4346,'[1]Khách hàng'!$A$4:$F$2144,3,0)</f>
        <v>Số 1 đường số 17A, Khu phố 11, Phường Bình Trị Đông B, Quận Bình Tân, TP.HCM.</v>
      </c>
      <c r="J4346" s="13" t="e">
        <f>VLOOKUP(F4346,#REF!,5,0)</f>
        <v>#REF!</v>
      </c>
      <c r="M4346" s="13" t="e">
        <f>VLOOKUP(K4346,#REF!,2,0)</f>
        <v>#REF!</v>
      </c>
      <c r="N4346" s="17" t="e">
        <f>VLOOKUP(K4346,#REF!,6,0)</f>
        <v>#REF!</v>
      </c>
      <c r="O4346" s="17" t="e">
        <f t="shared" si="205"/>
        <v>#REF!</v>
      </c>
      <c r="P4346" s="22">
        <v>0.08</v>
      </c>
      <c r="Q4346" s="17" t="e">
        <f t="shared" si="206"/>
        <v>#REF!</v>
      </c>
      <c r="R4346" s="13" t="e">
        <f>VLOOKUP(J4346,'[1]Nhân viên'!$E$20:$F$41,2,0)</f>
        <v>#REF!</v>
      </c>
    </row>
    <row r="4347" spans="1:18" hidden="1">
      <c r="A4347" s="11">
        <v>4349</v>
      </c>
      <c r="B4347" s="11">
        <f t="shared" si="204"/>
        <v>0</v>
      </c>
      <c r="E4347" s="13" t="e">
        <f>VLOOKUP(D4347,#REF!,2,0)</f>
        <v>#REF!</v>
      </c>
      <c r="H4347" s="13" t="e">
        <f>VLOOKUP(F4347,#REF!,2,0)</f>
        <v>#REF!</v>
      </c>
      <c r="I4347" s="13" t="str">
        <f>VLOOKUP(F4347,'[1]Khách hàng'!$A$4:$F$2144,3,0)</f>
        <v>Số 1 đường số 17A, Khu phố 11, Phường Bình Trị Đông B, Quận Bình Tân, TP.HCM.</v>
      </c>
      <c r="J4347" s="13" t="e">
        <f>VLOOKUP(F4347,#REF!,5,0)</f>
        <v>#REF!</v>
      </c>
      <c r="M4347" s="13" t="e">
        <f>VLOOKUP(K4347,#REF!,2,0)</f>
        <v>#REF!</v>
      </c>
      <c r="N4347" s="17" t="e">
        <f>VLOOKUP(K4347,#REF!,6,0)</f>
        <v>#REF!</v>
      </c>
      <c r="O4347" s="17" t="e">
        <f t="shared" si="205"/>
        <v>#REF!</v>
      </c>
      <c r="P4347" s="22">
        <v>0.08</v>
      </c>
      <c r="Q4347" s="17" t="e">
        <f t="shared" si="206"/>
        <v>#REF!</v>
      </c>
      <c r="R4347" s="13" t="e">
        <f>VLOOKUP(J4347,'[1]Nhân viên'!$E$20:$F$41,2,0)</f>
        <v>#REF!</v>
      </c>
    </row>
    <row r="4348" spans="1:18" hidden="1">
      <c r="A4348" s="11">
        <v>4350</v>
      </c>
      <c r="B4348" s="11">
        <f t="shared" si="204"/>
        <v>0</v>
      </c>
      <c r="E4348" s="13" t="e">
        <f>VLOOKUP(D4348,#REF!,2,0)</f>
        <v>#REF!</v>
      </c>
      <c r="H4348" s="13" t="e">
        <f>VLOOKUP(F4348,#REF!,2,0)</f>
        <v>#REF!</v>
      </c>
      <c r="I4348" s="13" t="str">
        <f>VLOOKUP(F4348,'[1]Khách hàng'!$A$4:$F$2144,3,0)</f>
        <v>Số 1 đường số 17A, Khu phố 11, Phường Bình Trị Đông B, Quận Bình Tân, TP.HCM.</v>
      </c>
      <c r="J4348" s="13" t="e">
        <f>VLOOKUP(F4348,#REF!,5,0)</f>
        <v>#REF!</v>
      </c>
      <c r="M4348" s="13" t="e">
        <f>VLOOKUP(K4348,#REF!,2,0)</f>
        <v>#REF!</v>
      </c>
      <c r="N4348" s="17" t="e">
        <f>VLOOKUP(K4348,#REF!,6,0)</f>
        <v>#REF!</v>
      </c>
      <c r="O4348" s="17" t="e">
        <f t="shared" si="205"/>
        <v>#REF!</v>
      </c>
      <c r="P4348" s="22">
        <v>0.08</v>
      </c>
      <c r="Q4348" s="17" t="e">
        <f t="shared" si="206"/>
        <v>#REF!</v>
      </c>
      <c r="R4348" s="13" t="e">
        <f>VLOOKUP(J4348,'[1]Nhân viên'!$E$20:$F$41,2,0)</f>
        <v>#REF!</v>
      </c>
    </row>
    <row r="4349" spans="1:18" hidden="1">
      <c r="A4349" s="11">
        <v>4351</v>
      </c>
      <c r="B4349" s="11">
        <f t="shared" si="204"/>
        <v>0</v>
      </c>
      <c r="E4349" s="13" t="e">
        <f>VLOOKUP(D4349,#REF!,2,0)</f>
        <v>#REF!</v>
      </c>
      <c r="H4349" s="13" t="e">
        <f>VLOOKUP(F4349,#REF!,2,0)</f>
        <v>#REF!</v>
      </c>
      <c r="I4349" s="13" t="str">
        <f>VLOOKUP(F4349,'[1]Khách hàng'!$A$4:$F$2144,3,0)</f>
        <v>Số 1 đường số 17A, Khu phố 11, Phường Bình Trị Đông B, Quận Bình Tân, TP.HCM.</v>
      </c>
      <c r="J4349" s="13" t="e">
        <f>VLOOKUP(F4349,#REF!,5,0)</f>
        <v>#REF!</v>
      </c>
      <c r="M4349" s="13" t="e">
        <f>VLOOKUP(K4349,#REF!,2,0)</f>
        <v>#REF!</v>
      </c>
      <c r="N4349" s="17" t="e">
        <f>VLOOKUP(K4349,#REF!,6,0)</f>
        <v>#REF!</v>
      </c>
      <c r="O4349" s="17" t="e">
        <f t="shared" si="205"/>
        <v>#REF!</v>
      </c>
      <c r="P4349" s="22">
        <v>0.08</v>
      </c>
      <c r="Q4349" s="17" t="e">
        <f t="shared" si="206"/>
        <v>#REF!</v>
      </c>
      <c r="R4349" s="13" t="e">
        <f>VLOOKUP(J4349,'[1]Nhân viên'!$E$20:$F$41,2,0)</f>
        <v>#REF!</v>
      </c>
    </row>
    <row r="4350" spans="1:18" hidden="1">
      <c r="A4350" s="11">
        <v>4352</v>
      </c>
      <c r="B4350" s="11">
        <f t="shared" si="204"/>
        <v>0</v>
      </c>
      <c r="E4350" s="13" t="e">
        <f>VLOOKUP(D4350,#REF!,2,0)</f>
        <v>#REF!</v>
      </c>
      <c r="H4350" s="13" t="e">
        <f>VLOOKUP(F4350,#REF!,2,0)</f>
        <v>#REF!</v>
      </c>
      <c r="I4350" s="13" t="str">
        <f>VLOOKUP(F4350,'[1]Khách hàng'!$A$4:$F$2144,3,0)</f>
        <v>Số 1 đường số 17A, Khu phố 11, Phường Bình Trị Đông B, Quận Bình Tân, TP.HCM.</v>
      </c>
      <c r="J4350" s="13" t="e">
        <f>VLOOKUP(F4350,#REF!,5,0)</f>
        <v>#REF!</v>
      </c>
      <c r="M4350" s="13" t="e">
        <f>VLOOKUP(K4350,#REF!,2,0)</f>
        <v>#REF!</v>
      </c>
      <c r="N4350" s="17" t="e">
        <f>VLOOKUP(K4350,#REF!,6,0)</f>
        <v>#REF!</v>
      </c>
      <c r="O4350" s="17" t="e">
        <f t="shared" si="205"/>
        <v>#REF!</v>
      </c>
      <c r="P4350" s="22">
        <v>0.08</v>
      </c>
      <c r="Q4350" s="17" t="e">
        <f t="shared" si="206"/>
        <v>#REF!</v>
      </c>
      <c r="R4350" s="13" t="e">
        <f>VLOOKUP(J4350,'[1]Nhân viên'!$E$20:$F$41,2,0)</f>
        <v>#REF!</v>
      </c>
    </row>
    <row r="4351" spans="1:18" hidden="1">
      <c r="A4351" s="11">
        <v>4353</v>
      </c>
      <c r="B4351" s="11">
        <f t="shared" si="204"/>
        <v>0</v>
      </c>
      <c r="E4351" s="13" t="e">
        <f>VLOOKUP(D4351,#REF!,2,0)</f>
        <v>#REF!</v>
      </c>
      <c r="H4351" s="13" t="e">
        <f>VLOOKUP(F4351,#REF!,2,0)</f>
        <v>#REF!</v>
      </c>
      <c r="I4351" s="13" t="str">
        <f>VLOOKUP(F4351,'[1]Khách hàng'!$A$4:$F$2144,3,0)</f>
        <v>Số 1 đường số 17A, Khu phố 11, Phường Bình Trị Đông B, Quận Bình Tân, TP.HCM.</v>
      </c>
      <c r="J4351" s="13" t="e">
        <f>VLOOKUP(F4351,#REF!,5,0)</f>
        <v>#REF!</v>
      </c>
      <c r="M4351" s="13" t="e">
        <f>VLOOKUP(K4351,#REF!,2,0)</f>
        <v>#REF!</v>
      </c>
      <c r="N4351" s="17" t="e">
        <f>VLOOKUP(K4351,#REF!,6,0)</f>
        <v>#REF!</v>
      </c>
      <c r="O4351" s="17" t="e">
        <f t="shared" si="205"/>
        <v>#REF!</v>
      </c>
      <c r="P4351" s="22">
        <v>0.08</v>
      </c>
      <c r="Q4351" s="17" t="e">
        <f t="shared" si="206"/>
        <v>#REF!</v>
      </c>
      <c r="R4351" s="13" t="e">
        <f>VLOOKUP(J4351,'[1]Nhân viên'!$E$20:$F$41,2,0)</f>
        <v>#REF!</v>
      </c>
    </row>
    <row r="4352" spans="1:18" hidden="1">
      <c r="A4352" s="11">
        <v>4354</v>
      </c>
      <c r="B4352" s="11">
        <f t="shared" si="204"/>
        <v>0</v>
      </c>
      <c r="E4352" s="13" t="e">
        <f>VLOOKUP(D4352,#REF!,2,0)</f>
        <v>#REF!</v>
      </c>
      <c r="H4352" s="13" t="e">
        <f>VLOOKUP(F4352,#REF!,2,0)</f>
        <v>#REF!</v>
      </c>
      <c r="I4352" s="13" t="str">
        <f>VLOOKUP(F4352,'[1]Khách hàng'!$A$4:$F$2144,3,0)</f>
        <v>Số 1 đường số 17A, Khu phố 11, Phường Bình Trị Đông B, Quận Bình Tân, TP.HCM.</v>
      </c>
      <c r="J4352" s="13" t="e">
        <f>VLOOKUP(F4352,#REF!,5,0)</f>
        <v>#REF!</v>
      </c>
      <c r="M4352" s="13" t="e">
        <f>VLOOKUP(K4352,#REF!,2,0)</f>
        <v>#REF!</v>
      </c>
      <c r="N4352" s="17" t="e">
        <f>VLOOKUP(K4352,#REF!,6,0)</f>
        <v>#REF!</v>
      </c>
      <c r="O4352" s="17" t="e">
        <f t="shared" si="205"/>
        <v>#REF!</v>
      </c>
      <c r="P4352" s="22">
        <v>0.08</v>
      </c>
      <c r="Q4352" s="17" t="e">
        <f t="shared" si="206"/>
        <v>#REF!</v>
      </c>
      <c r="R4352" s="13" t="e">
        <f>VLOOKUP(J4352,'[1]Nhân viên'!$E$20:$F$41,2,0)</f>
        <v>#REF!</v>
      </c>
    </row>
    <row r="4353" spans="1:18" hidden="1">
      <c r="A4353" s="11">
        <v>4355</v>
      </c>
      <c r="B4353" s="11">
        <f t="shared" si="204"/>
        <v>0</v>
      </c>
      <c r="E4353" s="13" t="e">
        <f>VLOOKUP(D4353,#REF!,2,0)</f>
        <v>#REF!</v>
      </c>
      <c r="H4353" s="13" t="e">
        <f>VLOOKUP(F4353,#REF!,2,0)</f>
        <v>#REF!</v>
      </c>
      <c r="I4353" s="13" t="str">
        <f>VLOOKUP(F4353,'[1]Khách hàng'!$A$4:$F$2144,3,0)</f>
        <v>Số 1 đường số 17A, Khu phố 11, Phường Bình Trị Đông B, Quận Bình Tân, TP.HCM.</v>
      </c>
      <c r="J4353" s="13" t="e">
        <f>VLOOKUP(F4353,#REF!,5,0)</f>
        <v>#REF!</v>
      </c>
      <c r="M4353" s="13" t="e">
        <f>VLOOKUP(K4353,#REF!,2,0)</f>
        <v>#REF!</v>
      </c>
      <c r="N4353" s="17" t="e">
        <f>VLOOKUP(K4353,#REF!,6,0)</f>
        <v>#REF!</v>
      </c>
      <c r="O4353" s="17" t="e">
        <f t="shared" si="205"/>
        <v>#REF!</v>
      </c>
      <c r="P4353" s="22">
        <v>0.08</v>
      </c>
      <c r="Q4353" s="17" t="e">
        <f t="shared" si="206"/>
        <v>#REF!</v>
      </c>
      <c r="R4353" s="13" t="e">
        <f>VLOOKUP(J4353,'[1]Nhân viên'!$E$20:$F$41,2,0)</f>
        <v>#REF!</v>
      </c>
    </row>
    <row r="4354" spans="1:18" hidden="1">
      <c r="A4354" s="11">
        <v>4356</v>
      </c>
      <c r="B4354" s="11">
        <f t="shared" si="204"/>
        <v>0</v>
      </c>
      <c r="E4354" s="13" t="e">
        <f>VLOOKUP(D4354,#REF!,2,0)</f>
        <v>#REF!</v>
      </c>
      <c r="H4354" s="13" t="e">
        <f>VLOOKUP(F4354,#REF!,2,0)</f>
        <v>#REF!</v>
      </c>
      <c r="I4354" s="13" t="str">
        <f>VLOOKUP(F4354,'[1]Khách hàng'!$A$4:$F$2144,3,0)</f>
        <v>Số 1 đường số 17A, Khu phố 11, Phường Bình Trị Đông B, Quận Bình Tân, TP.HCM.</v>
      </c>
      <c r="J4354" s="13" t="e">
        <f>VLOOKUP(F4354,#REF!,5,0)</f>
        <v>#REF!</v>
      </c>
      <c r="M4354" s="13" t="e">
        <f>VLOOKUP(K4354,#REF!,2,0)</f>
        <v>#REF!</v>
      </c>
      <c r="N4354" s="17" t="e">
        <f>VLOOKUP(K4354,#REF!,6,0)</f>
        <v>#REF!</v>
      </c>
      <c r="O4354" s="17" t="e">
        <f t="shared" si="205"/>
        <v>#REF!</v>
      </c>
      <c r="P4354" s="22">
        <v>0.08</v>
      </c>
      <c r="Q4354" s="17" t="e">
        <f t="shared" si="206"/>
        <v>#REF!</v>
      </c>
      <c r="R4354" s="13" t="e">
        <f>VLOOKUP(J4354,'[1]Nhân viên'!$E$20:$F$41,2,0)</f>
        <v>#REF!</v>
      </c>
    </row>
    <row r="4355" spans="1:18" hidden="1">
      <c r="A4355" s="11">
        <v>4357</v>
      </c>
      <c r="B4355" s="11">
        <f t="shared" si="204"/>
        <v>0</v>
      </c>
      <c r="E4355" s="13" t="e">
        <f>VLOOKUP(D4355,#REF!,2,0)</f>
        <v>#REF!</v>
      </c>
      <c r="H4355" s="13" t="e">
        <f>VLOOKUP(F4355,#REF!,2,0)</f>
        <v>#REF!</v>
      </c>
      <c r="I4355" s="13" t="str">
        <f>VLOOKUP(F4355,'[1]Khách hàng'!$A$4:$F$2144,3,0)</f>
        <v>Số 1 đường số 17A, Khu phố 11, Phường Bình Trị Đông B, Quận Bình Tân, TP.HCM.</v>
      </c>
      <c r="J4355" s="13" t="e">
        <f>VLOOKUP(F4355,#REF!,5,0)</f>
        <v>#REF!</v>
      </c>
      <c r="M4355" s="13" t="e">
        <f>VLOOKUP(K4355,#REF!,2,0)</f>
        <v>#REF!</v>
      </c>
      <c r="N4355" s="17" t="e">
        <f>VLOOKUP(K4355,#REF!,6,0)</f>
        <v>#REF!</v>
      </c>
      <c r="O4355" s="17" t="e">
        <f t="shared" si="205"/>
        <v>#REF!</v>
      </c>
      <c r="P4355" s="22">
        <v>0.08</v>
      </c>
      <c r="Q4355" s="17" t="e">
        <f t="shared" si="206"/>
        <v>#REF!</v>
      </c>
      <c r="R4355" s="13" t="e">
        <f>VLOOKUP(J4355,'[1]Nhân viên'!$E$20:$F$41,2,0)</f>
        <v>#REF!</v>
      </c>
    </row>
    <row r="4356" spans="1:18" hidden="1">
      <c r="A4356" s="11">
        <v>4358</v>
      </c>
      <c r="B4356" s="11">
        <f t="shared" si="204"/>
        <v>0</v>
      </c>
      <c r="E4356" s="13" t="e">
        <f>VLOOKUP(D4356,#REF!,2,0)</f>
        <v>#REF!</v>
      </c>
      <c r="H4356" s="13" t="e">
        <f>VLOOKUP(F4356,#REF!,2,0)</f>
        <v>#REF!</v>
      </c>
      <c r="I4356" s="13" t="str">
        <f>VLOOKUP(F4356,'[1]Khách hàng'!$A$4:$F$2144,3,0)</f>
        <v>Số 1 đường số 17A, Khu phố 11, Phường Bình Trị Đông B, Quận Bình Tân, TP.HCM.</v>
      </c>
      <c r="J4356" s="13" t="e">
        <f>VLOOKUP(F4356,#REF!,5,0)</f>
        <v>#REF!</v>
      </c>
      <c r="M4356" s="13" t="e">
        <f>VLOOKUP(K4356,#REF!,2,0)</f>
        <v>#REF!</v>
      </c>
      <c r="N4356" s="17" t="e">
        <f>VLOOKUP(K4356,#REF!,6,0)</f>
        <v>#REF!</v>
      </c>
      <c r="O4356" s="17" t="e">
        <f t="shared" si="205"/>
        <v>#REF!</v>
      </c>
      <c r="P4356" s="22">
        <v>0.08</v>
      </c>
      <c r="Q4356" s="17" t="e">
        <f t="shared" si="206"/>
        <v>#REF!</v>
      </c>
      <c r="R4356" s="13" t="e">
        <f>VLOOKUP(J4356,'[1]Nhân viên'!$E$20:$F$41,2,0)</f>
        <v>#REF!</v>
      </c>
    </row>
    <row r="4357" spans="1:18" hidden="1">
      <c r="A4357" s="11">
        <v>4359</v>
      </c>
      <c r="B4357" s="11">
        <f t="shared" si="204"/>
        <v>0</v>
      </c>
      <c r="E4357" s="13" t="e">
        <f>VLOOKUP(D4357,#REF!,2,0)</f>
        <v>#REF!</v>
      </c>
      <c r="H4357" s="13" t="e">
        <f>VLOOKUP(F4357,#REF!,2,0)</f>
        <v>#REF!</v>
      </c>
      <c r="I4357" s="13" t="str">
        <f>VLOOKUP(F4357,'[1]Khách hàng'!$A$4:$F$2144,3,0)</f>
        <v>Số 1 đường số 17A, Khu phố 11, Phường Bình Trị Đông B, Quận Bình Tân, TP.HCM.</v>
      </c>
      <c r="J4357" s="13" t="e">
        <f>VLOOKUP(F4357,#REF!,5,0)</f>
        <v>#REF!</v>
      </c>
      <c r="M4357" s="13" t="e">
        <f>VLOOKUP(K4357,#REF!,2,0)</f>
        <v>#REF!</v>
      </c>
      <c r="N4357" s="17" t="e">
        <f>VLOOKUP(K4357,#REF!,6,0)</f>
        <v>#REF!</v>
      </c>
      <c r="O4357" s="17" t="e">
        <f t="shared" si="205"/>
        <v>#REF!</v>
      </c>
      <c r="P4357" s="22">
        <v>0.08</v>
      </c>
      <c r="Q4357" s="17" t="e">
        <f t="shared" si="206"/>
        <v>#REF!</v>
      </c>
      <c r="R4357" s="13" t="e">
        <f>VLOOKUP(J4357,'[1]Nhân viên'!$E$20:$F$41,2,0)</f>
        <v>#REF!</v>
      </c>
    </row>
    <row r="4358" spans="1:18" hidden="1">
      <c r="A4358" s="11">
        <v>4360</v>
      </c>
      <c r="B4358" s="11">
        <f t="shared" si="204"/>
        <v>0</v>
      </c>
      <c r="E4358" s="13" t="e">
        <f>VLOOKUP(D4358,#REF!,2,0)</f>
        <v>#REF!</v>
      </c>
      <c r="H4358" s="13" t="e">
        <f>VLOOKUP(F4358,#REF!,2,0)</f>
        <v>#REF!</v>
      </c>
      <c r="I4358" s="13" t="str">
        <f>VLOOKUP(F4358,'[1]Khách hàng'!$A$4:$F$2144,3,0)</f>
        <v>Số 1 đường số 17A, Khu phố 11, Phường Bình Trị Đông B, Quận Bình Tân, TP.HCM.</v>
      </c>
      <c r="J4358" s="13" t="e">
        <f>VLOOKUP(F4358,#REF!,5,0)</f>
        <v>#REF!</v>
      </c>
      <c r="M4358" s="13" t="e">
        <f>VLOOKUP(K4358,#REF!,2,0)</f>
        <v>#REF!</v>
      </c>
      <c r="N4358" s="17" t="e">
        <f>VLOOKUP(K4358,#REF!,6,0)</f>
        <v>#REF!</v>
      </c>
      <c r="O4358" s="17" t="e">
        <f t="shared" si="205"/>
        <v>#REF!</v>
      </c>
      <c r="P4358" s="22">
        <v>0.08</v>
      </c>
      <c r="Q4358" s="17" t="e">
        <f t="shared" si="206"/>
        <v>#REF!</v>
      </c>
      <c r="R4358" s="13" t="e">
        <f>VLOOKUP(J4358,'[1]Nhân viên'!$E$20:$F$41,2,0)</f>
        <v>#REF!</v>
      </c>
    </row>
    <row r="4359" spans="1:18" hidden="1">
      <c r="A4359" s="11">
        <v>4361</v>
      </c>
      <c r="B4359" s="11">
        <f t="shared" si="204"/>
        <v>0</v>
      </c>
      <c r="E4359" s="13" t="e">
        <f>VLOOKUP(D4359,#REF!,2,0)</f>
        <v>#REF!</v>
      </c>
      <c r="H4359" s="13" t="e">
        <f>VLOOKUP(F4359,#REF!,2,0)</f>
        <v>#REF!</v>
      </c>
      <c r="I4359" s="13" t="str">
        <f>VLOOKUP(F4359,'[1]Khách hàng'!$A$4:$F$2144,3,0)</f>
        <v>Số 1 đường số 17A, Khu phố 11, Phường Bình Trị Đông B, Quận Bình Tân, TP.HCM.</v>
      </c>
      <c r="J4359" s="13" t="e">
        <f>VLOOKUP(F4359,#REF!,5,0)</f>
        <v>#REF!</v>
      </c>
      <c r="M4359" s="13" t="e">
        <f>VLOOKUP(K4359,#REF!,2,0)</f>
        <v>#REF!</v>
      </c>
      <c r="N4359" s="17" t="e">
        <f>VLOOKUP(K4359,#REF!,6,0)</f>
        <v>#REF!</v>
      </c>
      <c r="O4359" s="17" t="e">
        <f t="shared" si="205"/>
        <v>#REF!</v>
      </c>
      <c r="P4359" s="22">
        <v>0.08</v>
      </c>
      <c r="Q4359" s="17" t="e">
        <f t="shared" si="206"/>
        <v>#REF!</v>
      </c>
      <c r="R4359" s="13" t="e">
        <f>VLOOKUP(J4359,'[1]Nhân viên'!$E$20:$F$41,2,0)</f>
        <v>#REF!</v>
      </c>
    </row>
    <row r="4360" spans="1:18" hidden="1">
      <c r="A4360" s="11">
        <v>4362</v>
      </c>
      <c r="B4360" s="11">
        <f t="shared" si="204"/>
        <v>0</v>
      </c>
      <c r="E4360" s="13" t="e">
        <f>VLOOKUP(D4360,#REF!,2,0)</f>
        <v>#REF!</v>
      </c>
      <c r="H4360" s="13" t="e">
        <f>VLOOKUP(F4360,#REF!,2,0)</f>
        <v>#REF!</v>
      </c>
      <c r="I4360" s="13" t="str">
        <f>VLOOKUP(F4360,'[1]Khách hàng'!$A$4:$F$2144,3,0)</f>
        <v>Số 1 đường số 17A, Khu phố 11, Phường Bình Trị Đông B, Quận Bình Tân, TP.HCM.</v>
      </c>
      <c r="J4360" s="13" t="e">
        <f>VLOOKUP(F4360,#REF!,5,0)</f>
        <v>#REF!</v>
      </c>
      <c r="M4360" s="13" t="e">
        <f>VLOOKUP(K4360,#REF!,2,0)</f>
        <v>#REF!</v>
      </c>
      <c r="N4360" s="17" t="e">
        <f>VLOOKUP(K4360,#REF!,6,0)</f>
        <v>#REF!</v>
      </c>
      <c r="O4360" s="17" t="e">
        <f t="shared" si="205"/>
        <v>#REF!</v>
      </c>
      <c r="P4360" s="22">
        <v>0.08</v>
      </c>
      <c r="Q4360" s="17" t="e">
        <f t="shared" si="206"/>
        <v>#REF!</v>
      </c>
      <c r="R4360" s="13" t="e">
        <f>VLOOKUP(J4360,'[1]Nhân viên'!$E$20:$F$41,2,0)</f>
        <v>#REF!</v>
      </c>
    </row>
    <row r="4361" spans="1:18" hidden="1">
      <c r="A4361" s="11">
        <v>4363</v>
      </c>
      <c r="B4361" s="11">
        <f t="shared" si="204"/>
        <v>0</v>
      </c>
      <c r="E4361" s="13" t="e">
        <f>VLOOKUP(D4361,#REF!,2,0)</f>
        <v>#REF!</v>
      </c>
      <c r="H4361" s="13" t="e">
        <f>VLOOKUP(F4361,#REF!,2,0)</f>
        <v>#REF!</v>
      </c>
      <c r="I4361" s="13" t="str">
        <f>VLOOKUP(F4361,'[1]Khách hàng'!$A$4:$F$2144,3,0)</f>
        <v>Số 1 đường số 17A, Khu phố 11, Phường Bình Trị Đông B, Quận Bình Tân, TP.HCM.</v>
      </c>
      <c r="J4361" s="13" t="e">
        <f>VLOOKUP(F4361,#REF!,5,0)</f>
        <v>#REF!</v>
      </c>
      <c r="M4361" s="13" t="e">
        <f>VLOOKUP(K4361,#REF!,2,0)</f>
        <v>#REF!</v>
      </c>
      <c r="N4361" s="17" t="e">
        <f>VLOOKUP(K4361,#REF!,6,0)</f>
        <v>#REF!</v>
      </c>
      <c r="O4361" s="17" t="e">
        <f t="shared" si="205"/>
        <v>#REF!</v>
      </c>
      <c r="P4361" s="22">
        <v>0.08</v>
      </c>
      <c r="Q4361" s="17" t="e">
        <f t="shared" si="206"/>
        <v>#REF!</v>
      </c>
      <c r="R4361" s="13" t="e">
        <f>VLOOKUP(J4361,'[1]Nhân viên'!$E$20:$F$41,2,0)</f>
        <v>#REF!</v>
      </c>
    </row>
    <row r="4362" spans="1:18" hidden="1">
      <c r="A4362" s="11">
        <v>4364</v>
      </c>
      <c r="B4362" s="11">
        <f t="shared" si="204"/>
        <v>0</v>
      </c>
      <c r="E4362" s="13" t="e">
        <f>VLOOKUP(D4362,#REF!,2,0)</f>
        <v>#REF!</v>
      </c>
      <c r="H4362" s="13" t="e">
        <f>VLOOKUP(F4362,#REF!,2,0)</f>
        <v>#REF!</v>
      </c>
      <c r="I4362" s="13" t="str">
        <f>VLOOKUP(F4362,'[1]Khách hàng'!$A$4:$F$2144,3,0)</f>
        <v>Số 1 đường số 17A, Khu phố 11, Phường Bình Trị Đông B, Quận Bình Tân, TP.HCM.</v>
      </c>
      <c r="J4362" s="13" t="e">
        <f>VLOOKUP(F4362,#REF!,5,0)</f>
        <v>#REF!</v>
      </c>
      <c r="M4362" s="13" t="e">
        <f>VLOOKUP(K4362,#REF!,2,0)</f>
        <v>#REF!</v>
      </c>
      <c r="N4362" s="17" t="e">
        <f>VLOOKUP(K4362,#REF!,6,0)</f>
        <v>#REF!</v>
      </c>
      <c r="O4362" s="17" t="e">
        <f t="shared" si="205"/>
        <v>#REF!</v>
      </c>
      <c r="P4362" s="22">
        <v>0.08</v>
      </c>
      <c r="Q4362" s="17" t="e">
        <f t="shared" si="206"/>
        <v>#REF!</v>
      </c>
      <c r="R4362" s="13" t="e">
        <f>VLOOKUP(J4362,'[1]Nhân viên'!$E$20:$F$41,2,0)</f>
        <v>#REF!</v>
      </c>
    </row>
    <row r="4363" spans="1:18" hidden="1">
      <c r="A4363" s="11">
        <v>4365</v>
      </c>
      <c r="B4363" s="11">
        <f t="shared" si="204"/>
        <v>0</v>
      </c>
      <c r="E4363" s="13" t="e">
        <f>VLOOKUP(D4363,#REF!,2,0)</f>
        <v>#REF!</v>
      </c>
      <c r="H4363" s="13" t="e">
        <f>VLOOKUP(F4363,#REF!,2,0)</f>
        <v>#REF!</v>
      </c>
      <c r="I4363" s="13" t="str">
        <f>VLOOKUP(F4363,'[1]Khách hàng'!$A$4:$F$2144,3,0)</f>
        <v>Số 1 đường số 17A, Khu phố 11, Phường Bình Trị Đông B, Quận Bình Tân, TP.HCM.</v>
      </c>
      <c r="J4363" s="13" t="e">
        <f>VLOOKUP(F4363,#REF!,5,0)</f>
        <v>#REF!</v>
      </c>
      <c r="M4363" s="13" t="e">
        <f>VLOOKUP(K4363,#REF!,2,0)</f>
        <v>#REF!</v>
      </c>
      <c r="N4363" s="17" t="e">
        <f>VLOOKUP(K4363,#REF!,6,0)</f>
        <v>#REF!</v>
      </c>
      <c r="O4363" s="17" t="e">
        <f t="shared" si="205"/>
        <v>#REF!</v>
      </c>
      <c r="P4363" s="22">
        <v>0.08</v>
      </c>
      <c r="Q4363" s="17" t="e">
        <f t="shared" si="206"/>
        <v>#REF!</v>
      </c>
      <c r="R4363" s="13" t="e">
        <f>VLOOKUP(J4363,'[1]Nhân viên'!$E$20:$F$41,2,0)</f>
        <v>#REF!</v>
      </c>
    </row>
    <row r="4364" spans="1:18" hidden="1">
      <c r="A4364" s="11">
        <v>4366</v>
      </c>
      <c r="B4364" s="11">
        <f t="shared" si="204"/>
        <v>0</v>
      </c>
      <c r="E4364" s="13" t="e">
        <f>VLOOKUP(D4364,#REF!,2,0)</f>
        <v>#REF!</v>
      </c>
      <c r="H4364" s="13" t="e">
        <f>VLOOKUP(F4364,#REF!,2,0)</f>
        <v>#REF!</v>
      </c>
      <c r="I4364" s="13" t="str">
        <f>VLOOKUP(F4364,'[1]Khách hàng'!$A$4:$F$2144,3,0)</f>
        <v>Số 1 đường số 17A, Khu phố 11, Phường Bình Trị Đông B, Quận Bình Tân, TP.HCM.</v>
      </c>
      <c r="J4364" s="13" t="e">
        <f>VLOOKUP(F4364,#REF!,5,0)</f>
        <v>#REF!</v>
      </c>
      <c r="M4364" s="13" t="e">
        <f>VLOOKUP(K4364,#REF!,2,0)</f>
        <v>#REF!</v>
      </c>
      <c r="N4364" s="17" t="e">
        <f>VLOOKUP(K4364,#REF!,6,0)</f>
        <v>#REF!</v>
      </c>
      <c r="O4364" s="17" t="e">
        <f t="shared" si="205"/>
        <v>#REF!</v>
      </c>
      <c r="P4364" s="22">
        <v>0.08</v>
      </c>
      <c r="Q4364" s="17" t="e">
        <f t="shared" si="206"/>
        <v>#REF!</v>
      </c>
      <c r="R4364" s="13" t="e">
        <f>VLOOKUP(J4364,'[1]Nhân viên'!$E$20:$F$41,2,0)</f>
        <v>#REF!</v>
      </c>
    </row>
    <row r="4365" spans="1:18" hidden="1">
      <c r="A4365" s="11">
        <v>4367</v>
      </c>
      <c r="B4365" s="11">
        <f t="shared" si="204"/>
        <v>0</v>
      </c>
      <c r="E4365" s="13" t="e">
        <f>VLOOKUP(D4365,#REF!,2,0)</f>
        <v>#REF!</v>
      </c>
      <c r="H4365" s="13" t="e">
        <f>VLOOKUP(F4365,#REF!,2,0)</f>
        <v>#REF!</v>
      </c>
      <c r="I4365" s="13" t="str">
        <f>VLOOKUP(F4365,'[1]Khách hàng'!$A$4:$F$2144,3,0)</f>
        <v>Số 1 đường số 17A, Khu phố 11, Phường Bình Trị Đông B, Quận Bình Tân, TP.HCM.</v>
      </c>
      <c r="J4365" s="13" t="e">
        <f>VLOOKUP(F4365,#REF!,5,0)</f>
        <v>#REF!</v>
      </c>
      <c r="M4365" s="13" t="e">
        <f>VLOOKUP(K4365,#REF!,2,0)</f>
        <v>#REF!</v>
      </c>
      <c r="N4365" s="17" t="e">
        <f>VLOOKUP(K4365,#REF!,6,0)</f>
        <v>#REF!</v>
      </c>
      <c r="O4365" s="17" t="e">
        <f t="shared" si="205"/>
        <v>#REF!</v>
      </c>
      <c r="P4365" s="22">
        <v>0.08</v>
      </c>
      <c r="Q4365" s="17" t="e">
        <f t="shared" si="206"/>
        <v>#REF!</v>
      </c>
      <c r="R4365" s="13" t="e">
        <f>VLOOKUP(J4365,'[1]Nhân viên'!$E$20:$F$41,2,0)</f>
        <v>#REF!</v>
      </c>
    </row>
    <row r="4366" spans="1:18" hidden="1">
      <c r="A4366" s="11">
        <v>4368</v>
      </c>
      <c r="B4366" s="11">
        <f t="shared" si="204"/>
        <v>0</v>
      </c>
      <c r="E4366" s="13" t="e">
        <f>VLOOKUP(D4366,#REF!,2,0)</f>
        <v>#REF!</v>
      </c>
      <c r="H4366" s="13" t="e">
        <f>VLOOKUP(F4366,#REF!,2,0)</f>
        <v>#REF!</v>
      </c>
      <c r="I4366" s="13" t="str">
        <f>VLOOKUP(F4366,'[1]Khách hàng'!$A$4:$F$2144,3,0)</f>
        <v>Số 1 đường số 17A, Khu phố 11, Phường Bình Trị Đông B, Quận Bình Tân, TP.HCM.</v>
      </c>
      <c r="J4366" s="13" t="e">
        <f>VLOOKUP(F4366,#REF!,5,0)</f>
        <v>#REF!</v>
      </c>
      <c r="M4366" s="13" t="e">
        <f>VLOOKUP(K4366,#REF!,2,0)</f>
        <v>#REF!</v>
      </c>
      <c r="N4366" s="17" t="e">
        <f>VLOOKUP(K4366,#REF!,6,0)</f>
        <v>#REF!</v>
      </c>
      <c r="O4366" s="17" t="e">
        <f t="shared" si="205"/>
        <v>#REF!</v>
      </c>
      <c r="P4366" s="22">
        <v>0.08</v>
      </c>
      <c r="Q4366" s="17" t="e">
        <f t="shared" si="206"/>
        <v>#REF!</v>
      </c>
      <c r="R4366" s="13" t="e">
        <f>VLOOKUP(J4366,'[1]Nhân viên'!$E$20:$F$41,2,0)</f>
        <v>#REF!</v>
      </c>
    </row>
    <row r="4367" spans="1:18" hidden="1">
      <c r="A4367" s="11">
        <v>4369</v>
      </c>
      <c r="B4367" s="11">
        <f t="shared" si="204"/>
        <v>0</v>
      </c>
      <c r="E4367" s="13" t="e">
        <f>VLOOKUP(D4367,#REF!,2,0)</f>
        <v>#REF!</v>
      </c>
      <c r="H4367" s="13" t="e">
        <f>VLOOKUP(F4367,#REF!,2,0)</f>
        <v>#REF!</v>
      </c>
      <c r="I4367" s="13" t="str">
        <f>VLOOKUP(F4367,'[1]Khách hàng'!$A$4:$F$2144,3,0)</f>
        <v>Số 1 đường số 17A, Khu phố 11, Phường Bình Trị Đông B, Quận Bình Tân, TP.HCM.</v>
      </c>
      <c r="J4367" s="13" t="e">
        <f>VLOOKUP(F4367,#REF!,5,0)</f>
        <v>#REF!</v>
      </c>
      <c r="M4367" s="13" t="e">
        <f>VLOOKUP(K4367,#REF!,2,0)</f>
        <v>#REF!</v>
      </c>
      <c r="N4367" s="17" t="e">
        <f>VLOOKUP(K4367,#REF!,6,0)</f>
        <v>#REF!</v>
      </c>
      <c r="O4367" s="17" t="e">
        <f t="shared" si="205"/>
        <v>#REF!</v>
      </c>
      <c r="P4367" s="22">
        <v>0.08</v>
      </c>
      <c r="Q4367" s="17" t="e">
        <f t="shared" si="206"/>
        <v>#REF!</v>
      </c>
      <c r="R4367" s="13" t="e">
        <f>VLOOKUP(J4367,'[1]Nhân viên'!$E$20:$F$41,2,0)</f>
        <v>#REF!</v>
      </c>
    </row>
    <row r="4368" spans="1:18" hidden="1">
      <c r="A4368" s="11">
        <v>4370</v>
      </c>
      <c r="B4368" s="11">
        <f t="shared" si="204"/>
        <v>0</v>
      </c>
      <c r="E4368" s="13" t="e">
        <f>VLOOKUP(D4368,#REF!,2,0)</f>
        <v>#REF!</v>
      </c>
      <c r="H4368" s="13" t="e">
        <f>VLOOKUP(F4368,#REF!,2,0)</f>
        <v>#REF!</v>
      </c>
      <c r="I4368" s="13" t="str">
        <f>VLOOKUP(F4368,'[1]Khách hàng'!$A$4:$F$2144,3,0)</f>
        <v>Số 1 đường số 17A, Khu phố 11, Phường Bình Trị Đông B, Quận Bình Tân, TP.HCM.</v>
      </c>
      <c r="J4368" s="13" t="e">
        <f>VLOOKUP(F4368,#REF!,5,0)</f>
        <v>#REF!</v>
      </c>
      <c r="M4368" s="13" t="e">
        <f>VLOOKUP(K4368,#REF!,2,0)</f>
        <v>#REF!</v>
      </c>
      <c r="N4368" s="17" t="e">
        <f>VLOOKUP(K4368,#REF!,6,0)</f>
        <v>#REF!</v>
      </c>
      <c r="O4368" s="17" t="e">
        <f t="shared" si="205"/>
        <v>#REF!</v>
      </c>
      <c r="P4368" s="22">
        <v>0.08</v>
      </c>
      <c r="Q4368" s="17" t="e">
        <f t="shared" si="206"/>
        <v>#REF!</v>
      </c>
      <c r="R4368" s="13" t="e">
        <f>VLOOKUP(J4368,'[1]Nhân viên'!$E$20:$F$41,2,0)</f>
        <v>#REF!</v>
      </c>
    </row>
    <row r="4369" spans="1:18" hidden="1">
      <c r="A4369" s="11">
        <v>4371</v>
      </c>
      <c r="B4369" s="11">
        <f t="shared" si="204"/>
        <v>0</v>
      </c>
      <c r="E4369" s="13" t="e">
        <f>VLOOKUP(D4369,#REF!,2,0)</f>
        <v>#REF!</v>
      </c>
      <c r="H4369" s="13" t="e">
        <f>VLOOKUP(F4369,#REF!,2,0)</f>
        <v>#REF!</v>
      </c>
      <c r="I4369" s="13" t="str">
        <f>VLOOKUP(F4369,'[1]Khách hàng'!$A$4:$F$2144,3,0)</f>
        <v>Số 1 đường số 17A, Khu phố 11, Phường Bình Trị Đông B, Quận Bình Tân, TP.HCM.</v>
      </c>
      <c r="J4369" s="13" t="e">
        <f>VLOOKUP(F4369,#REF!,5,0)</f>
        <v>#REF!</v>
      </c>
      <c r="M4369" s="13" t="e">
        <f>VLOOKUP(K4369,#REF!,2,0)</f>
        <v>#REF!</v>
      </c>
      <c r="N4369" s="17" t="e">
        <f>VLOOKUP(K4369,#REF!,6,0)</f>
        <v>#REF!</v>
      </c>
      <c r="O4369" s="17" t="e">
        <f t="shared" si="205"/>
        <v>#REF!</v>
      </c>
      <c r="P4369" s="22">
        <v>0.08</v>
      </c>
      <c r="Q4369" s="17" t="e">
        <f t="shared" si="206"/>
        <v>#REF!</v>
      </c>
      <c r="R4369" s="13" t="e">
        <f>VLOOKUP(J4369,'[1]Nhân viên'!$E$20:$F$41,2,0)</f>
        <v>#REF!</v>
      </c>
    </row>
    <row r="4370" spans="1:18" hidden="1">
      <c r="A4370" s="11">
        <v>4372</v>
      </c>
      <c r="B4370" s="11">
        <f t="shared" si="204"/>
        <v>0</v>
      </c>
      <c r="E4370" s="13" t="e">
        <f>VLOOKUP(D4370,#REF!,2,0)</f>
        <v>#REF!</v>
      </c>
      <c r="H4370" s="13" t="e">
        <f>VLOOKUP(F4370,#REF!,2,0)</f>
        <v>#REF!</v>
      </c>
      <c r="I4370" s="13" t="str">
        <f>VLOOKUP(F4370,'[1]Khách hàng'!$A$4:$F$2144,3,0)</f>
        <v>Số 1 đường số 17A, Khu phố 11, Phường Bình Trị Đông B, Quận Bình Tân, TP.HCM.</v>
      </c>
      <c r="J4370" s="13" t="e">
        <f>VLOOKUP(F4370,#REF!,5,0)</f>
        <v>#REF!</v>
      </c>
      <c r="M4370" s="13" t="e">
        <f>VLOOKUP(K4370,#REF!,2,0)</f>
        <v>#REF!</v>
      </c>
      <c r="N4370" s="17" t="e">
        <f>VLOOKUP(K4370,#REF!,6,0)</f>
        <v>#REF!</v>
      </c>
      <c r="O4370" s="17" t="e">
        <f t="shared" si="205"/>
        <v>#REF!</v>
      </c>
      <c r="P4370" s="22">
        <v>0.08</v>
      </c>
      <c r="Q4370" s="17" t="e">
        <f t="shared" si="206"/>
        <v>#REF!</v>
      </c>
      <c r="R4370" s="13" t="e">
        <f>VLOOKUP(J4370,'[1]Nhân viên'!$E$20:$F$41,2,0)</f>
        <v>#REF!</v>
      </c>
    </row>
    <row r="4371" spans="1:18" hidden="1">
      <c r="A4371" s="11">
        <v>4373</v>
      </c>
      <c r="B4371" s="11">
        <f t="shared" si="204"/>
        <v>0</v>
      </c>
      <c r="E4371" s="13" t="e">
        <f>VLOOKUP(D4371,#REF!,2,0)</f>
        <v>#REF!</v>
      </c>
      <c r="H4371" s="13" t="e">
        <f>VLOOKUP(F4371,#REF!,2,0)</f>
        <v>#REF!</v>
      </c>
      <c r="I4371" s="13" t="str">
        <f>VLOOKUP(F4371,'[1]Khách hàng'!$A$4:$F$2144,3,0)</f>
        <v>Số 1 đường số 17A, Khu phố 11, Phường Bình Trị Đông B, Quận Bình Tân, TP.HCM.</v>
      </c>
      <c r="J4371" s="13" t="e">
        <f>VLOOKUP(F4371,#REF!,5,0)</f>
        <v>#REF!</v>
      </c>
      <c r="M4371" s="13" t="e">
        <f>VLOOKUP(K4371,#REF!,2,0)</f>
        <v>#REF!</v>
      </c>
      <c r="N4371" s="17" t="e">
        <f>VLOOKUP(K4371,#REF!,6,0)</f>
        <v>#REF!</v>
      </c>
      <c r="O4371" s="17" t="e">
        <f t="shared" si="205"/>
        <v>#REF!</v>
      </c>
      <c r="P4371" s="22">
        <v>0.08</v>
      </c>
      <c r="Q4371" s="17" t="e">
        <f t="shared" si="206"/>
        <v>#REF!</v>
      </c>
      <c r="R4371" s="13" t="e">
        <f>VLOOKUP(J4371,'[1]Nhân viên'!$E$20:$F$41,2,0)</f>
        <v>#REF!</v>
      </c>
    </row>
    <row r="4372" spans="1:18" hidden="1">
      <c r="A4372" s="11">
        <v>4374</v>
      </c>
      <c r="B4372" s="11">
        <f t="shared" si="204"/>
        <v>0</v>
      </c>
      <c r="E4372" s="13" t="e">
        <f>VLOOKUP(D4372,#REF!,2,0)</f>
        <v>#REF!</v>
      </c>
      <c r="H4372" s="13" t="e">
        <f>VLOOKUP(F4372,#REF!,2,0)</f>
        <v>#REF!</v>
      </c>
      <c r="I4372" s="13" t="str">
        <f>VLOOKUP(F4372,'[1]Khách hàng'!$A$4:$F$2144,3,0)</f>
        <v>Số 1 đường số 17A, Khu phố 11, Phường Bình Trị Đông B, Quận Bình Tân, TP.HCM.</v>
      </c>
      <c r="J4372" s="13" t="e">
        <f>VLOOKUP(F4372,#REF!,5,0)</f>
        <v>#REF!</v>
      </c>
      <c r="M4372" s="13" t="e">
        <f>VLOOKUP(K4372,#REF!,2,0)</f>
        <v>#REF!</v>
      </c>
      <c r="N4372" s="17" t="e">
        <f>VLOOKUP(K4372,#REF!,6,0)</f>
        <v>#REF!</v>
      </c>
      <c r="O4372" s="17" t="e">
        <f t="shared" si="205"/>
        <v>#REF!</v>
      </c>
      <c r="P4372" s="22">
        <v>0.08</v>
      </c>
      <c r="Q4372" s="17" t="e">
        <f t="shared" si="206"/>
        <v>#REF!</v>
      </c>
      <c r="R4372" s="13" t="e">
        <f>VLOOKUP(J4372,'[1]Nhân viên'!$E$20:$F$41,2,0)</f>
        <v>#REF!</v>
      </c>
    </row>
    <row r="4373" spans="1:18" hidden="1">
      <c r="A4373" s="11">
        <v>4375</v>
      </c>
      <c r="B4373" s="11">
        <f t="shared" si="204"/>
        <v>0</v>
      </c>
      <c r="E4373" s="13" t="e">
        <f>VLOOKUP(D4373,#REF!,2,0)</f>
        <v>#REF!</v>
      </c>
      <c r="H4373" s="13" t="e">
        <f>VLOOKUP(F4373,#REF!,2,0)</f>
        <v>#REF!</v>
      </c>
      <c r="I4373" s="13" t="str">
        <f>VLOOKUP(F4373,'[1]Khách hàng'!$A$4:$F$2144,3,0)</f>
        <v>Số 1 đường số 17A, Khu phố 11, Phường Bình Trị Đông B, Quận Bình Tân, TP.HCM.</v>
      </c>
      <c r="J4373" s="13" t="e">
        <f>VLOOKUP(F4373,#REF!,5,0)</f>
        <v>#REF!</v>
      </c>
      <c r="M4373" s="13" t="e">
        <f>VLOOKUP(K4373,#REF!,2,0)</f>
        <v>#REF!</v>
      </c>
      <c r="N4373" s="17" t="e">
        <f>VLOOKUP(K4373,#REF!,6,0)</f>
        <v>#REF!</v>
      </c>
      <c r="O4373" s="17" t="e">
        <f t="shared" si="205"/>
        <v>#REF!</v>
      </c>
      <c r="P4373" s="22">
        <v>0.08</v>
      </c>
      <c r="Q4373" s="17" t="e">
        <f t="shared" si="206"/>
        <v>#REF!</v>
      </c>
      <c r="R4373" s="13" t="e">
        <f>VLOOKUP(J4373,'[1]Nhân viên'!$E$20:$F$41,2,0)</f>
        <v>#REF!</v>
      </c>
    </row>
    <row r="4374" spans="1:18" hidden="1">
      <c r="A4374" s="11">
        <v>4376</v>
      </c>
      <c r="B4374" s="11">
        <f t="shared" si="204"/>
        <v>0</v>
      </c>
      <c r="E4374" s="13" t="e">
        <f>VLOOKUP(D4374,#REF!,2,0)</f>
        <v>#REF!</v>
      </c>
      <c r="H4374" s="13" t="e">
        <f>VLOOKUP(F4374,#REF!,2,0)</f>
        <v>#REF!</v>
      </c>
      <c r="I4374" s="13" t="str">
        <f>VLOOKUP(F4374,'[1]Khách hàng'!$A$4:$F$2144,3,0)</f>
        <v>Số 1 đường số 17A, Khu phố 11, Phường Bình Trị Đông B, Quận Bình Tân, TP.HCM.</v>
      </c>
      <c r="J4374" s="13" t="e">
        <f>VLOOKUP(F4374,#REF!,5,0)</f>
        <v>#REF!</v>
      </c>
      <c r="M4374" s="13" t="e">
        <f>VLOOKUP(K4374,#REF!,2,0)</f>
        <v>#REF!</v>
      </c>
      <c r="N4374" s="17" t="e">
        <f>VLOOKUP(K4374,#REF!,6,0)</f>
        <v>#REF!</v>
      </c>
      <c r="O4374" s="17" t="e">
        <f t="shared" si="205"/>
        <v>#REF!</v>
      </c>
      <c r="P4374" s="22">
        <v>0.08</v>
      </c>
      <c r="Q4374" s="17" t="e">
        <f t="shared" si="206"/>
        <v>#REF!</v>
      </c>
      <c r="R4374" s="13" t="e">
        <f>VLOOKUP(J4374,'[1]Nhân viên'!$E$20:$F$41,2,0)</f>
        <v>#REF!</v>
      </c>
    </row>
    <row r="4375" spans="1:18" hidden="1">
      <c r="A4375" s="11">
        <v>4377</v>
      </c>
      <c r="B4375" s="11">
        <f t="shared" si="204"/>
        <v>0</v>
      </c>
      <c r="E4375" s="13" t="e">
        <f>VLOOKUP(D4375,#REF!,2,0)</f>
        <v>#REF!</v>
      </c>
      <c r="H4375" s="13" t="e">
        <f>VLOOKUP(F4375,#REF!,2,0)</f>
        <v>#REF!</v>
      </c>
      <c r="I4375" s="13" t="str">
        <f>VLOOKUP(F4375,'[1]Khách hàng'!$A$4:$F$2144,3,0)</f>
        <v>Số 1 đường số 17A, Khu phố 11, Phường Bình Trị Đông B, Quận Bình Tân, TP.HCM.</v>
      </c>
      <c r="J4375" s="13" t="e">
        <f>VLOOKUP(F4375,#REF!,5,0)</f>
        <v>#REF!</v>
      </c>
      <c r="M4375" s="13" t="e">
        <f>VLOOKUP(K4375,#REF!,2,0)</f>
        <v>#REF!</v>
      </c>
      <c r="N4375" s="17" t="e">
        <f>VLOOKUP(K4375,#REF!,6,0)</f>
        <v>#REF!</v>
      </c>
      <c r="O4375" s="17" t="e">
        <f t="shared" si="205"/>
        <v>#REF!</v>
      </c>
      <c r="P4375" s="22">
        <v>0.08</v>
      </c>
      <c r="Q4375" s="17" t="e">
        <f t="shared" si="206"/>
        <v>#REF!</v>
      </c>
      <c r="R4375" s="13" t="e">
        <f>VLOOKUP(J4375,'[1]Nhân viên'!$E$20:$F$41,2,0)</f>
        <v>#REF!</v>
      </c>
    </row>
    <row r="4376" spans="1:18" hidden="1">
      <c r="A4376" s="11">
        <v>4378</v>
      </c>
      <c r="B4376" s="11">
        <f t="shared" si="204"/>
        <v>0</v>
      </c>
      <c r="E4376" s="13" t="e">
        <f>VLOOKUP(D4376,#REF!,2,0)</f>
        <v>#REF!</v>
      </c>
      <c r="H4376" s="13" t="e">
        <f>VLOOKUP(F4376,#REF!,2,0)</f>
        <v>#REF!</v>
      </c>
      <c r="I4376" s="13" t="str">
        <f>VLOOKUP(F4376,'[1]Khách hàng'!$A$4:$F$2144,3,0)</f>
        <v>Số 1 đường số 17A, Khu phố 11, Phường Bình Trị Đông B, Quận Bình Tân, TP.HCM.</v>
      </c>
      <c r="J4376" s="13" t="e">
        <f>VLOOKUP(F4376,#REF!,5,0)</f>
        <v>#REF!</v>
      </c>
      <c r="M4376" s="13" t="e">
        <f>VLOOKUP(K4376,#REF!,2,0)</f>
        <v>#REF!</v>
      </c>
      <c r="N4376" s="17" t="e">
        <f>VLOOKUP(K4376,#REF!,6,0)</f>
        <v>#REF!</v>
      </c>
      <c r="O4376" s="17" t="e">
        <f t="shared" si="205"/>
        <v>#REF!</v>
      </c>
      <c r="P4376" s="22">
        <v>0.08</v>
      </c>
      <c r="Q4376" s="17" t="e">
        <f t="shared" si="206"/>
        <v>#REF!</v>
      </c>
      <c r="R4376" s="13" t="e">
        <f>VLOOKUP(J4376,'[1]Nhân viên'!$E$20:$F$41,2,0)</f>
        <v>#REF!</v>
      </c>
    </row>
    <row r="4377" spans="1:18" hidden="1">
      <c r="A4377" s="11">
        <v>4379</v>
      </c>
      <c r="B4377" s="11">
        <f t="shared" si="204"/>
        <v>0</v>
      </c>
      <c r="E4377" s="13" t="e">
        <f>VLOOKUP(D4377,#REF!,2,0)</f>
        <v>#REF!</v>
      </c>
      <c r="H4377" s="13" t="e">
        <f>VLOOKUP(F4377,#REF!,2,0)</f>
        <v>#REF!</v>
      </c>
      <c r="I4377" s="13" t="str">
        <f>VLOOKUP(F4377,'[1]Khách hàng'!$A$4:$F$2144,3,0)</f>
        <v>Số 1 đường số 17A, Khu phố 11, Phường Bình Trị Đông B, Quận Bình Tân, TP.HCM.</v>
      </c>
      <c r="J4377" s="13" t="e">
        <f>VLOOKUP(F4377,#REF!,5,0)</f>
        <v>#REF!</v>
      </c>
      <c r="M4377" s="13" t="e">
        <f>VLOOKUP(K4377,#REF!,2,0)</f>
        <v>#REF!</v>
      </c>
      <c r="N4377" s="17" t="e">
        <f>VLOOKUP(K4377,#REF!,6,0)</f>
        <v>#REF!</v>
      </c>
      <c r="O4377" s="17" t="e">
        <f t="shared" si="205"/>
        <v>#REF!</v>
      </c>
      <c r="P4377" s="22">
        <v>0.08</v>
      </c>
      <c r="Q4377" s="17" t="e">
        <f t="shared" si="206"/>
        <v>#REF!</v>
      </c>
      <c r="R4377" s="13" t="e">
        <f>VLOOKUP(J4377,'[1]Nhân viên'!$E$20:$F$41,2,0)</f>
        <v>#REF!</v>
      </c>
    </row>
    <row r="4378" spans="1:18" hidden="1">
      <c r="A4378" s="11">
        <v>4380</v>
      </c>
      <c r="B4378" s="11">
        <f t="shared" si="204"/>
        <v>0</v>
      </c>
      <c r="E4378" s="13" t="e">
        <f>VLOOKUP(D4378,#REF!,2,0)</f>
        <v>#REF!</v>
      </c>
      <c r="H4378" s="13" t="e">
        <f>VLOOKUP(F4378,#REF!,2,0)</f>
        <v>#REF!</v>
      </c>
      <c r="I4378" s="13" t="str">
        <f>VLOOKUP(F4378,'[1]Khách hàng'!$A$4:$F$2144,3,0)</f>
        <v>Số 1 đường số 17A, Khu phố 11, Phường Bình Trị Đông B, Quận Bình Tân, TP.HCM.</v>
      </c>
      <c r="J4378" s="13" t="e">
        <f>VLOOKUP(F4378,#REF!,5,0)</f>
        <v>#REF!</v>
      </c>
      <c r="M4378" s="13" t="e">
        <f>VLOOKUP(K4378,#REF!,2,0)</f>
        <v>#REF!</v>
      </c>
      <c r="N4378" s="17" t="e">
        <f>VLOOKUP(K4378,#REF!,6,0)</f>
        <v>#REF!</v>
      </c>
      <c r="O4378" s="17" t="e">
        <f t="shared" si="205"/>
        <v>#REF!</v>
      </c>
      <c r="P4378" s="22">
        <v>0.08</v>
      </c>
      <c r="Q4378" s="17" t="e">
        <f t="shared" si="206"/>
        <v>#REF!</v>
      </c>
      <c r="R4378" s="13" t="e">
        <f>VLOOKUP(J4378,'[1]Nhân viên'!$E$20:$F$41,2,0)</f>
        <v>#REF!</v>
      </c>
    </row>
    <row r="4379" spans="1:18" hidden="1">
      <c r="A4379" s="11">
        <v>4381</v>
      </c>
      <c r="B4379" s="11">
        <f t="shared" si="204"/>
        <v>0</v>
      </c>
      <c r="E4379" s="13" t="e">
        <f>VLOOKUP(D4379,#REF!,2,0)</f>
        <v>#REF!</v>
      </c>
      <c r="H4379" s="13" t="e">
        <f>VLOOKUP(F4379,#REF!,2,0)</f>
        <v>#REF!</v>
      </c>
      <c r="I4379" s="13" t="str">
        <f>VLOOKUP(F4379,'[1]Khách hàng'!$A$4:$F$2144,3,0)</f>
        <v>Số 1 đường số 17A, Khu phố 11, Phường Bình Trị Đông B, Quận Bình Tân, TP.HCM.</v>
      </c>
      <c r="J4379" s="13" t="e">
        <f>VLOOKUP(F4379,#REF!,5,0)</f>
        <v>#REF!</v>
      </c>
      <c r="M4379" s="13" t="e">
        <f>VLOOKUP(K4379,#REF!,2,0)</f>
        <v>#REF!</v>
      </c>
      <c r="N4379" s="17" t="e">
        <f>VLOOKUP(K4379,#REF!,6,0)</f>
        <v>#REF!</v>
      </c>
      <c r="O4379" s="17" t="e">
        <f t="shared" si="205"/>
        <v>#REF!</v>
      </c>
      <c r="P4379" s="22">
        <v>0.08</v>
      </c>
      <c r="Q4379" s="17" t="e">
        <f t="shared" si="206"/>
        <v>#REF!</v>
      </c>
      <c r="R4379" s="13" t="e">
        <f>VLOOKUP(J4379,'[1]Nhân viên'!$E$20:$F$41,2,0)</f>
        <v>#REF!</v>
      </c>
    </row>
    <row r="4380" spans="1:18" hidden="1">
      <c r="A4380" s="11">
        <v>4382</v>
      </c>
      <c r="B4380" s="11">
        <f t="shared" ref="B4380:B4443" si="207">DAY($C4380)</f>
        <v>0</v>
      </c>
      <c r="E4380" s="13" t="e">
        <f>VLOOKUP(D4380,#REF!,2,0)</f>
        <v>#REF!</v>
      </c>
      <c r="H4380" s="13" t="e">
        <f>VLOOKUP(F4380,#REF!,2,0)</f>
        <v>#REF!</v>
      </c>
      <c r="I4380" s="13" t="str">
        <f>VLOOKUP(F4380,'[1]Khách hàng'!$A$4:$F$2144,3,0)</f>
        <v>Số 1 đường số 17A, Khu phố 11, Phường Bình Trị Đông B, Quận Bình Tân, TP.HCM.</v>
      </c>
      <c r="J4380" s="13" t="e">
        <f>VLOOKUP(F4380,#REF!,5,0)</f>
        <v>#REF!</v>
      </c>
      <c r="M4380" s="13" t="e">
        <f>VLOOKUP(K4380,#REF!,2,0)</f>
        <v>#REF!</v>
      </c>
      <c r="N4380" s="17" t="e">
        <f>VLOOKUP(K4380,#REF!,6,0)</f>
        <v>#REF!</v>
      </c>
      <c r="O4380" s="17" t="e">
        <f t="shared" si="205"/>
        <v>#REF!</v>
      </c>
      <c r="P4380" s="22">
        <v>0.08</v>
      </c>
      <c r="Q4380" s="17" t="e">
        <f t="shared" si="206"/>
        <v>#REF!</v>
      </c>
      <c r="R4380" s="13" t="e">
        <f>VLOOKUP(J4380,'[1]Nhân viên'!$E$20:$F$41,2,0)</f>
        <v>#REF!</v>
      </c>
    </row>
    <row r="4381" spans="1:18" hidden="1">
      <c r="A4381" s="11">
        <v>4383</v>
      </c>
      <c r="B4381" s="11">
        <f t="shared" si="207"/>
        <v>0</v>
      </c>
      <c r="E4381" s="13" t="e">
        <f>VLOOKUP(D4381,#REF!,2,0)</f>
        <v>#REF!</v>
      </c>
      <c r="H4381" s="13" t="e">
        <f>VLOOKUP(F4381,#REF!,2,0)</f>
        <v>#REF!</v>
      </c>
      <c r="I4381" s="13" t="str">
        <f>VLOOKUP(F4381,'[1]Khách hàng'!$A$4:$F$2144,3,0)</f>
        <v>Số 1 đường số 17A, Khu phố 11, Phường Bình Trị Đông B, Quận Bình Tân, TP.HCM.</v>
      </c>
      <c r="J4381" s="13" t="e">
        <f>VLOOKUP(F4381,#REF!,5,0)</f>
        <v>#REF!</v>
      </c>
      <c r="M4381" s="13" t="e">
        <f>VLOOKUP(K4381,#REF!,2,0)</f>
        <v>#REF!</v>
      </c>
      <c r="N4381" s="17" t="e">
        <f>VLOOKUP(K4381,#REF!,6,0)</f>
        <v>#REF!</v>
      </c>
      <c r="O4381" s="17" t="e">
        <f t="shared" si="205"/>
        <v>#REF!</v>
      </c>
      <c r="P4381" s="22">
        <v>0.08</v>
      </c>
      <c r="Q4381" s="17" t="e">
        <f t="shared" si="206"/>
        <v>#REF!</v>
      </c>
      <c r="R4381" s="13" t="e">
        <f>VLOOKUP(J4381,'[1]Nhân viên'!$E$20:$F$41,2,0)</f>
        <v>#REF!</v>
      </c>
    </row>
    <row r="4382" spans="1:18" hidden="1">
      <c r="A4382" s="11">
        <v>4384</v>
      </c>
      <c r="B4382" s="11">
        <f t="shared" si="207"/>
        <v>0</v>
      </c>
      <c r="E4382" s="13" t="e">
        <f>VLOOKUP(D4382,#REF!,2,0)</f>
        <v>#REF!</v>
      </c>
      <c r="H4382" s="13" t="e">
        <f>VLOOKUP(F4382,#REF!,2,0)</f>
        <v>#REF!</v>
      </c>
      <c r="I4382" s="13" t="str">
        <f>VLOOKUP(F4382,'[1]Khách hàng'!$A$4:$F$2144,3,0)</f>
        <v>Số 1 đường số 17A, Khu phố 11, Phường Bình Trị Đông B, Quận Bình Tân, TP.HCM.</v>
      </c>
      <c r="J4382" s="13" t="e">
        <f>VLOOKUP(F4382,#REF!,5,0)</f>
        <v>#REF!</v>
      </c>
      <c r="M4382" s="13" t="e">
        <f>VLOOKUP(K4382,#REF!,2,0)</f>
        <v>#REF!</v>
      </c>
      <c r="N4382" s="17" t="e">
        <f>VLOOKUP(K4382,#REF!,6,0)</f>
        <v>#REF!</v>
      </c>
      <c r="O4382" s="17" t="e">
        <f t="shared" si="205"/>
        <v>#REF!</v>
      </c>
      <c r="P4382" s="22">
        <v>0.08</v>
      </c>
      <c r="Q4382" s="17" t="e">
        <f t="shared" si="206"/>
        <v>#REF!</v>
      </c>
      <c r="R4382" s="13" t="e">
        <f>VLOOKUP(J4382,'[1]Nhân viên'!$E$20:$F$41,2,0)</f>
        <v>#REF!</v>
      </c>
    </row>
    <row r="4383" spans="1:18" hidden="1">
      <c r="A4383" s="11">
        <v>4385</v>
      </c>
      <c r="B4383" s="11">
        <f t="shared" si="207"/>
        <v>0</v>
      </c>
      <c r="E4383" s="13" t="e">
        <f>VLOOKUP(D4383,#REF!,2,0)</f>
        <v>#REF!</v>
      </c>
      <c r="H4383" s="13" t="e">
        <f>VLOOKUP(F4383,#REF!,2,0)</f>
        <v>#REF!</v>
      </c>
      <c r="I4383" s="13" t="str">
        <f>VLOOKUP(F4383,'[1]Khách hàng'!$A$4:$F$2144,3,0)</f>
        <v>Số 1 đường số 17A, Khu phố 11, Phường Bình Trị Đông B, Quận Bình Tân, TP.HCM.</v>
      </c>
      <c r="J4383" s="13" t="e">
        <f>VLOOKUP(F4383,#REF!,5,0)</f>
        <v>#REF!</v>
      </c>
      <c r="M4383" s="13" t="e">
        <f>VLOOKUP(K4383,#REF!,2,0)</f>
        <v>#REF!</v>
      </c>
      <c r="N4383" s="17" t="e">
        <f>VLOOKUP(K4383,#REF!,6,0)</f>
        <v>#REF!</v>
      </c>
      <c r="O4383" s="17" t="e">
        <f t="shared" si="205"/>
        <v>#REF!</v>
      </c>
      <c r="P4383" s="22">
        <v>0.08</v>
      </c>
      <c r="Q4383" s="17" t="e">
        <f t="shared" si="206"/>
        <v>#REF!</v>
      </c>
      <c r="R4383" s="13" t="e">
        <f>VLOOKUP(J4383,'[1]Nhân viên'!$E$20:$F$41,2,0)</f>
        <v>#REF!</v>
      </c>
    </row>
    <row r="4384" spans="1:18" hidden="1">
      <c r="A4384" s="11">
        <v>4386</v>
      </c>
      <c r="B4384" s="11">
        <f t="shared" si="207"/>
        <v>0</v>
      </c>
      <c r="E4384" s="13" t="e">
        <f>VLOOKUP(D4384,#REF!,2,0)</f>
        <v>#REF!</v>
      </c>
      <c r="H4384" s="13" t="e">
        <f>VLOOKUP(F4384,#REF!,2,0)</f>
        <v>#REF!</v>
      </c>
      <c r="I4384" s="13" t="str">
        <f>VLOOKUP(F4384,'[1]Khách hàng'!$A$4:$F$2144,3,0)</f>
        <v>Số 1 đường số 17A, Khu phố 11, Phường Bình Trị Đông B, Quận Bình Tân, TP.HCM.</v>
      </c>
      <c r="J4384" s="13" t="e">
        <f>VLOOKUP(F4384,#REF!,5,0)</f>
        <v>#REF!</v>
      </c>
      <c r="M4384" s="13" t="e">
        <f>VLOOKUP(K4384,#REF!,2,0)</f>
        <v>#REF!</v>
      </c>
      <c r="N4384" s="17" t="e">
        <f>VLOOKUP(K4384,#REF!,6,0)</f>
        <v>#REF!</v>
      </c>
      <c r="O4384" s="17" t="e">
        <f t="shared" ref="O4384:O4447" si="208">L4384*N4384</f>
        <v>#REF!</v>
      </c>
      <c r="P4384" s="22">
        <v>0.08</v>
      </c>
      <c r="Q4384" s="17" t="e">
        <f t="shared" ref="Q4384:Q4447" si="209">O4384*P4384+O4384</f>
        <v>#REF!</v>
      </c>
      <c r="R4384" s="13" t="e">
        <f>VLOOKUP(J4384,'[1]Nhân viên'!$E$20:$F$41,2,0)</f>
        <v>#REF!</v>
      </c>
    </row>
    <row r="4385" spans="1:18" hidden="1">
      <c r="A4385" s="11">
        <v>4387</v>
      </c>
      <c r="B4385" s="11">
        <f t="shared" si="207"/>
        <v>0</v>
      </c>
      <c r="E4385" s="13" t="e">
        <f>VLOOKUP(D4385,#REF!,2,0)</f>
        <v>#REF!</v>
      </c>
      <c r="H4385" s="13" t="e">
        <f>VLOOKUP(F4385,#REF!,2,0)</f>
        <v>#REF!</v>
      </c>
      <c r="I4385" s="13" t="str">
        <f>VLOOKUP(F4385,'[1]Khách hàng'!$A$4:$F$2144,3,0)</f>
        <v>Số 1 đường số 17A, Khu phố 11, Phường Bình Trị Đông B, Quận Bình Tân, TP.HCM.</v>
      </c>
      <c r="J4385" s="13" t="e">
        <f>VLOOKUP(F4385,#REF!,5,0)</f>
        <v>#REF!</v>
      </c>
      <c r="M4385" s="13" t="e">
        <f>VLOOKUP(K4385,#REF!,2,0)</f>
        <v>#REF!</v>
      </c>
      <c r="N4385" s="17" t="e">
        <f>VLOOKUP(K4385,#REF!,6,0)</f>
        <v>#REF!</v>
      </c>
      <c r="O4385" s="17" t="e">
        <f t="shared" si="208"/>
        <v>#REF!</v>
      </c>
      <c r="P4385" s="22">
        <v>0.08</v>
      </c>
      <c r="Q4385" s="17" t="e">
        <f t="shared" si="209"/>
        <v>#REF!</v>
      </c>
      <c r="R4385" s="13" t="e">
        <f>VLOOKUP(J4385,'[1]Nhân viên'!$E$20:$F$41,2,0)</f>
        <v>#REF!</v>
      </c>
    </row>
    <row r="4386" spans="1:18" hidden="1">
      <c r="A4386" s="11">
        <v>4388</v>
      </c>
      <c r="B4386" s="11">
        <f t="shared" si="207"/>
        <v>0</v>
      </c>
      <c r="E4386" s="13" t="e">
        <f>VLOOKUP(D4386,#REF!,2,0)</f>
        <v>#REF!</v>
      </c>
      <c r="H4386" s="13" t="e">
        <f>VLOOKUP(F4386,#REF!,2,0)</f>
        <v>#REF!</v>
      </c>
      <c r="I4386" s="13" t="str">
        <f>VLOOKUP(F4386,'[1]Khách hàng'!$A$4:$F$2144,3,0)</f>
        <v>Số 1 đường số 17A, Khu phố 11, Phường Bình Trị Đông B, Quận Bình Tân, TP.HCM.</v>
      </c>
      <c r="J4386" s="13" t="e">
        <f>VLOOKUP(F4386,#REF!,5,0)</f>
        <v>#REF!</v>
      </c>
      <c r="M4386" s="13" t="e">
        <f>VLOOKUP(K4386,#REF!,2,0)</f>
        <v>#REF!</v>
      </c>
      <c r="N4386" s="17" t="e">
        <f>VLOOKUP(K4386,#REF!,6,0)</f>
        <v>#REF!</v>
      </c>
      <c r="O4386" s="17" t="e">
        <f t="shared" si="208"/>
        <v>#REF!</v>
      </c>
      <c r="P4386" s="22">
        <v>0.08</v>
      </c>
      <c r="Q4386" s="17" t="e">
        <f t="shared" si="209"/>
        <v>#REF!</v>
      </c>
      <c r="R4386" s="13" t="e">
        <f>VLOOKUP(J4386,'[1]Nhân viên'!$E$20:$F$41,2,0)</f>
        <v>#REF!</v>
      </c>
    </row>
    <row r="4387" spans="1:18" hidden="1">
      <c r="A4387" s="11">
        <v>4389</v>
      </c>
      <c r="B4387" s="11">
        <f t="shared" si="207"/>
        <v>0</v>
      </c>
      <c r="E4387" s="13" t="e">
        <f>VLOOKUP(D4387,#REF!,2,0)</f>
        <v>#REF!</v>
      </c>
      <c r="H4387" s="13" t="e">
        <f>VLOOKUP(F4387,#REF!,2,0)</f>
        <v>#REF!</v>
      </c>
      <c r="I4387" s="13" t="str">
        <f>VLOOKUP(F4387,'[1]Khách hàng'!$A$4:$F$2144,3,0)</f>
        <v>Số 1 đường số 17A, Khu phố 11, Phường Bình Trị Đông B, Quận Bình Tân, TP.HCM.</v>
      </c>
      <c r="J4387" s="13" t="e">
        <f>VLOOKUP(F4387,#REF!,5,0)</f>
        <v>#REF!</v>
      </c>
      <c r="M4387" s="13" t="e">
        <f>VLOOKUP(K4387,#REF!,2,0)</f>
        <v>#REF!</v>
      </c>
      <c r="N4387" s="17" t="e">
        <f>VLOOKUP(K4387,#REF!,6,0)</f>
        <v>#REF!</v>
      </c>
      <c r="O4387" s="17" t="e">
        <f t="shared" si="208"/>
        <v>#REF!</v>
      </c>
      <c r="P4387" s="22">
        <v>0.08</v>
      </c>
      <c r="Q4387" s="17" t="e">
        <f t="shared" si="209"/>
        <v>#REF!</v>
      </c>
      <c r="R4387" s="13" t="e">
        <f>VLOOKUP(J4387,'[1]Nhân viên'!$E$20:$F$41,2,0)</f>
        <v>#REF!</v>
      </c>
    </row>
    <row r="4388" spans="1:18" hidden="1">
      <c r="A4388" s="11">
        <v>4390</v>
      </c>
      <c r="B4388" s="11">
        <f t="shared" si="207"/>
        <v>0</v>
      </c>
      <c r="E4388" s="13" t="e">
        <f>VLOOKUP(D4388,#REF!,2,0)</f>
        <v>#REF!</v>
      </c>
      <c r="H4388" s="13" t="e">
        <f>VLOOKUP(F4388,#REF!,2,0)</f>
        <v>#REF!</v>
      </c>
      <c r="I4388" s="13" t="str">
        <f>VLOOKUP(F4388,'[1]Khách hàng'!$A$4:$F$2144,3,0)</f>
        <v>Số 1 đường số 17A, Khu phố 11, Phường Bình Trị Đông B, Quận Bình Tân, TP.HCM.</v>
      </c>
      <c r="J4388" s="13" t="e">
        <f>VLOOKUP(F4388,#REF!,5,0)</f>
        <v>#REF!</v>
      </c>
      <c r="M4388" s="13" t="e">
        <f>VLOOKUP(K4388,#REF!,2,0)</f>
        <v>#REF!</v>
      </c>
      <c r="N4388" s="17" t="e">
        <f>VLOOKUP(K4388,#REF!,6,0)</f>
        <v>#REF!</v>
      </c>
      <c r="O4388" s="17" t="e">
        <f t="shared" si="208"/>
        <v>#REF!</v>
      </c>
      <c r="P4388" s="22">
        <v>0.08</v>
      </c>
      <c r="Q4388" s="17" t="e">
        <f t="shared" si="209"/>
        <v>#REF!</v>
      </c>
      <c r="R4388" s="13" t="e">
        <f>VLOOKUP(J4388,'[1]Nhân viên'!$E$20:$F$41,2,0)</f>
        <v>#REF!</v>
      </c>
    </row>
    <row r="4389" spans="1:18" hidden="1">
      <c r="A4389" s="11">
        <v>4391</v>
      </c>
      <c r="B4389" s="11">
        <f t="shared" si="207"/>
        <v>0</v>
      </c>
      <c r="E4389" s="13" t="e">
        <f>VLOOKUP(D4389,#REF!,2,0)</f>
        <v>#REF!</v>
      </c>
      <c r="H4389" s="13" t="e">
        <f>VLOOKUP(F4389,#REF!,2,0)</f>
        <v>#REF!</v>
      </c>
      <c r="I4389" s="13" t="str">
        <f>VLOOKUP(F4389,'[1]Khách hàng'!$A$4:$F$2144,3,0)</f>
        <v>Số 1 đường số 17A, Khu phố 11, Phường Bình Trị Đông B, Quận Bình Tân, TP.HCM.</v>
      </c>
      <c r="J4389" s="13" t="e">
        <f>VLOOKUP(F4389,#REF!,5,0)</f>
        <v>#REF!</v>
      </c>
      <c r="M4389" s="13" t="e">
        <f>VLOOKUP(K4389,#REF!,2,0)</f>
        <v>#REF!</v>
      </c>
      <c r="N4389" s="17" t="e">
        <f>VLOOKUP(K4389,#REF!,6,0)</f>
        <v>#REF!</v>
      </c>
      <c r="O4389" s="17" t="e">
        <f t="shared" si="208"/>
        <v>#REF!</v>
      </c>
      <c r="P4389" s="22">
        <v>0.08</v>
      </c>
      <c r="Q4389" s="17" t="e">
        <f t="shared" si="209"/>
        <v>#REF!</v>
      </c>
      <c r="R4389" s="13" t="e">
        <f>VLOOKUP(J4389,'[1]Nhân viên'!$E$20:$F$41,2,0)</f>
        <v>#REF!</v>
      </c>
    </row>
    <row r="4390" spans="1:18" hidden="1">
      <c r="A4390" s="11">
        <v>4392</v>
      </c>
      <c r="B4390" s="11">
        <f t="shared" si="207"/>
        <v>0</v>
      </c>
      <c r="E4390" s="13" t="e">
        <f>VLOOKUP(D4390,#REF!,2,0)</f>
        <v>#REF!</v>
      </c>
      <c r="H4390" s="13" t="e">
        <f>VLOOKUP(F4390,#REF!,2,0)</f>
        <v>#REF!</v>
      </c>
      <c r="I4390" s="13" t="str">
        <f>VLOOKUP(F4390,'[1]Khách hàng'!$A$4:$F$2144,3,0)</f>
        <v>Số 1 đường số 17A, Khu phố 11, Phường Bình Trị Đông B, Quận Bình Tân, TP.HCM.</v>
      </c>
      <c r="J4390" s="13" t="e">
        <f>VLOOKUP(F4390,#REF!,5,0)</f>
        <v>#REF!</v>
      </c>
      <c r="M4390" s="13" t="e">
        <f>VLOOKUP(K4390,#REF!,2,0)</f>
        <v>#REF!</v>
      </c>
      <c r="N4390" s="17" t="e">
        <f>VLOOKUP(K4390,#REF!,6,0)</f>
        <v>#REF!</v>
      </c>
      <c r="O4390" s="17" t="e">
        <f t="shared" si="208"/>
        <v>#REF!</v>
      </c>
      <c r="P4390" s="22">
        <v>0.08</v>
      </c>
      <c r="Q4390" s="17" t="e">
        <f t="shared" si="209"/>
        <v>#REF!</v>
      </c>
      <c r="R4390" s="13" t="e">
        <f>VLOOKUP(J4390,'[1]Nhân viên'!$E$20:$F$41,2,0)</f>
        <v>#REF!</v>
      </c>
    </row>
    <row r="4391" spans="1:18" hidden="1">
      <c r="A4391" s="11">
        <v>4393</v>
      </c>
      <c r="B4391" s="11">
        <f t="shared" si="207"/>
        <v>0</v>
      </c>
      <c r="E4391" s="13" t="e">
        <f>VLOOKUP(D4391,#REF!,2,0)</f>
        <v>#REF!</v>
      </c>
      <c r="H4391" s="13" t="e">
        <f>VLOOKUP(F4391,#REF!,2,0)</f>
        <v>#REF!</v>
      </c>
      <c r="I4391" s="13" t="str">
        <f>VLOOKUP(F4391,'[1]Khách hàng'!$A$4:$F$2144,3,0)</f>
        <v>Số 1 đường số 17A, Khu phố 11, Phường Bình Trị Đông B, Quận Bình Tân, TP.HCM.</v>
      </c>
      <c r="J4391" s="13" t="e">
        <f>VLOOKUP(F4391,#REF!,5,0)</f>
        <v>#REF!</v>
      </c>
      <c r="M4391" s="13" t="e">
        <f>VLOOKUP(K4391,#REF!,2,0)</f>
        <v>#REF!</v>
      </c>
      <c r="N4391" s="17" t="e">
        <f>VLOOKUP(K4391,#REF!,6,0)</f>
        <v>#REF!</v>
      </c>
      <c r="O4391" s="17" t="e">
        <f t="shared" si="208"/>
        <v>#REF!</v>
      </c>
      <c r="P4391" s="22">
        <v>0.08</v>
      </c>
      <c r="Q4391" s="17" t="e">
        <f t="shared" si="209"/>
        <v>#REF!</v>
      </c>
      <c r="R4391" s="13" t="e">
        <f>VLOOKUP(J4391,'[1]Nhân viên'!$E$20:$F$41,2,0)</f>
        <v>#REF!</v>
      </c>
    </row>
    <row r="4392" spans="1:18" hidden="1">
      <c r="A4392" s="11">
        <v>4394</v>
      </c>
      <c r="B4392" s="11">
        <f t="shared" si="207"/>
        <v>0</v>
      </c>
      <c r="E4392" s="13" t="e">
        <f>VLOOKUP(D4392,#REF!,2,0)</f>
        <v>#REF!</v>
      </c>
      <c r="H4392" s="13" t="e">
        <f>VLOOKUP(F4392,#REF!,2,0)</f>
        <v>#REF!</v>
      </c>
      <c r="I4392" s="13" t="str">
        <f>VLOOKUP(F4392,'[1]Khách hàng'!$A$4:$F$2144,3,0)</f>
        <v>Số 1 đường số 17A, Khu phố 11, Phường Bình Trị Đông B, Quận Bình Tân, TP.HCM.</v>
      </c>
      <c r="J4392" s="13" t="e">
        <f>VLOOKUP(F4392,#REF!,5,0)</f>
        <v>#REF!</v>
      </c>
      <c r="M4392" s="13" t="e">
        <f>VLOOKUP(K4392,#REF!,2,0)</f>
        <v>#REF!</v>
      </c>
      <c r="N4392" s="17" t="e">
        <f>VLOOKUP(K4392,#REF!,6,0)</f>
        <v>#REF!</v>
      </c>
      <c r="O4392" s="17" t="e">
        <f t="shared" si="208"/>
        <v>#REF!</v>
      </c>
      <c r="P4392" s="22">
        <v>0.08</v>
      </c>
      <c r="Q4392" s="17" t="e">
        <f t="shared" si="209"/>
        <v>#REF!</v>
      </c>
      <c r="R4392" s="13" t="e">
        <f>VLOOKUP(J4392,'[1]Nhân viên'!$E$20:$F$41,2,0)</f>
        <v>#REF!</v>
      </c>
    </row>
    <row r="4393" spans="1:18" hidden="1">
      <c r="A4393" s="11">
        <v>4395</v>
      </c>
      <c r="B4393" s="11">
        <f t="shared" si="207"/>
        <v>0</v>
      </c>
      <c r="E4393" s="13" t="e">
        <f>VLOOKUP(D4393,#REF!,2,0)</f>
        <v>#REF!</v>
      </c>
      <c r="H4393" s="13" t="e">
        <f>VLOOKUP(F4393,#REF!,2,0)</f>
        <v>#REF!</v>
      </c>
      <c r="I4393" s="13" t="str">
        <f>VLOOKUP(F4393,'[1]Khách hàng'!$A$4:$F$2144,3,0)</f>
        <v>Số 1 đường số 17A, Khu phố 11, Phường Bình Trị Đông B, Quận Bình Tân, TP.HCM.</v>
      </c>
      <c r="J4393" s="13" t="e">
        <f>VLOOKUP(F4393,#REF!,5,0)</f>
        <v>#REF!</v>
      </c>
      <c r="M4393" s="13" t="e">
        <f>VLOOKUP(K4393,#REF!,2,0)</f>
        <v>#REF!</v>
      </c>
      <c r="N4393" s="17" t="e">
        <f>VLOOKUP(K4393,#REF!,6,0)</f>
        <v>#REF!</v>
      </c>
      <c r="O4393" s="17" t="e">
        <f t="shared" si="208"/>
        <v>#REF!</v>
      </c>
      <c r="P4393" s="22">
        <v>0.08</v>
      </c>
      <c r="Q4393" s="17" t="e">
        <f t="shared" si="209"/>
        <v>#REF!</v>
      </c>
      <c r="R4393" s="13" t="e">
        <f>VLOOKUP(J4393,'[1]Nhân viên'!$E$20:$F$41,2,0)</f>
        <v>#REF!</v>
      </c>
    </row>
    <row r="4394" spans="1:18" hidden="1">
      <c r="A4394" s="11">
        <v>4396</v>
      </c>
      <c r="B4394" s="11">
        <f t="shared" si="207"/>
        <v>0</v>
      </c>
      <c r="E4394" s="13" t="e">
        <f>VLOOKUP(D4394,#REF!,2,0)</f>
        <v>#REF!</v>
      </c>
      <c r="H4394" s="13" t="e">
        <f>VLOOKUP(F4394,#REF!,2,0)</f>
        <v>#REF!</v>
      </c>
      <c r="I4394" s="13" t="str">
        <f>VLOOKUP(F4394,'[1]Khách hàng'!$A$4:$F$2144,3,0)</f>
        <v>Số 1 đường số 17A, Khu phố 11, Phường Bình Trị Đông B, Quận Bình Tân, TP.HCM.</v>
      </c>
      <c r="J4394" s="13" t="e">
        <f>VLOOKUP(F4394,#REF!,5,0)</f>
        <v>#REF!</v>
      </c>
      <c r="M4394" s="13" t="e">
        <f>VLOOKUP(K4394,#REF!,2,0)</f>
        <v>#REF!</v>
      </c>
      <c r="N4394" s="17" t="e">
        <f>VLOOKUP(K4394,#REF!,6,0)</f>
        <v>#REF!</v>
      </c>
      <c r="O4394" s="17" t="e">
        <f t="shared" si="208"/>
        <v>#REF!</v>
      </c>
      <c r="P4394" s="22">
        <v>0.08</v>
      </c>
      <c r="Q4394" s="17" t="e">
        <f t="shared" si="209"/>
        <v>#REF!</v>
      </c>
      <c r="R4394" s="13" t="e">
        <f>VLOOKUP(J4394,'[1]Nhân viên'!$E$20:$F$41,2,0)</f>
        <v>#REF!</v>
      </c>
    </row>
    <row r="4395" spans="1:18" hidden="1">
      <c r="A4395" s="11">
        <v>4397</v>
      </c>
      <c r="B4395" s="11">
        <f t="shared" si="207"/>
        <v>0</v>
      </c>
      <c r="E4395" s="13" t="e">
        <f>VLOOKUP(D4395,#REF!,2,0)</f>
        <v>#REF!</v>
      </c>
      <c r="H4395" s="13" t="e">
        <f>VLOOKUP(F4395,#REF!,2,0)</f>
        <v>#REF!</v>
      </c>
      <c r="I4395" s="13" t="str">
        <f>VLOOKUP(F4395,'[1]Khách hàng'!$A$4:$F$2144,3,0)</f>
        <v>Số 1 đường số 17A, Khu phố 11, Phường Bình Trị Đông B, Quận Bình Tân, TP.HCM.</v>
      </c>
      <c r="J4395" s="13" t="e">
        <f>VLOOKUP(F4395,#REF!,5,0)</f>
        <v>#REF!</v>
      </c>
      <c r="M4395" s="13" t="e">
        <f>VLOOKUP(K4395,#REF!,2,0)</f>
        <v>#REF!</v>
      </c>
      <c r="N4395" s="17" t="e">
        <f>VLOOKUP(K4395,#REF!,6,0)</f>
        <v>#REF!</v>
      </c>
      <c r="O4395" s="17" t="e">
        <f t="shared" si="208"/>
        <v>#REF!</v>
      </c>
      <c r="P4395" s="22">
        <v>0.08</v>
      </c>
      <c r="Q4395" s="17" t="e">
        <f t="shared" si="209"/>
        <v>#REF!</v>
      </c>
      <c r="R4395" s="13" t="e">
        <f>VLOOKUP(J4395,'[1]Nhân viên'!$E$20:$F$41,2,0)</f>
        <v>#REF!</v>
      </c>
    </row>
    <row r="4396" spans="1:18" hidden="1">
      <c r="A4396" s="11">
        <v>4398</v>
      </c>
      <c r="B4396" s="11">
        <f t="shared" si="207"/>
        <v>0</v>
      </c>
      <c r="E4396" s="13" t="e">
        <f>VLOOKUP(D4396,#REF!,2,0)</f>
        <v>#REF!</v>
      </c>
      <c r="H4396" s="13" t="e">
        <f>VLOOKUP(F4396,#REF!,2,0)</f>
        <v>#REF!</v>
      </c>
      <c r="I4396" s="13" t="str">
        <f>VLOOKUP(F4396,'[1]Khách hàng'!$A$4:$F$2144,3,0)</f>
        <v>Số 1 đường số 17A, Khu phố 11, Phường Bình Trị Đông B, Quận Bình Tân, TP.HCM.</v>
      </c>
      <c r="J4396" s="13" t="e">
        <f>VLOOKUP(F4396,#REF!,5,0)</f>
        <v>#REF!</v>
      </c>
      <c r="M4396" s="13" t="e">
        <f>VLOOKUP(K4396,#REF!,2,0)</f>
        <v>#REF!</v>
      </c>
      <c r="N4396" s="17" t="e">
        <f>VLOOKUP(K4396,#REF!,6,0)</f>
        <v>#REF!</v>
      </c>
      <c r="O4396" s="17" t="e">
        <f t="shared" si="208"/>
        <v>#REF!</v>
      </c>
      <c r="P4396" s="22">
        <v>0.08</v>
      </c>
      <c r="Q4396" s="17" t="e">
        <f t="shared" si="209"/>
        <v>#REF!</v>
      </c>
      <c r="R4396" s="13" t="e">
        <f>VLOOKUP(J4396,'[1]Nhân viên'!$E$20:$F$41,2,0)</f>
        <v>#REF!</v>
      </c>
    </row>
    <row r="4397" spans="1:18" hidden="1">
      <c r="A4397" s="11">
        <v>4399</v>
      </c>
      <c r="B4397" s="11">
        <f t="shared" si="207"/>
        <v>0</v>
      </c>
      <c r="E4397" s="13" t="e">
        <f>VLOOKUP(D4397,#REF!,2,0)</f>
        <v>#REF!</v>
      </c>
      <c r="H4397" s="13" t="e">
        <f>VLOOKUP(F4397,#REF!,2,0)</f>
        <v>#REF!</v>
      </c>
      <c r="I4397" s="13" t="str">
        <f>VLOOKUP(F4397,'[1]Khách hàng'!$A$4:$F$2144,3,0)</f>
        <v>Số 1 đường số 17A, Khu phố 11, Phường Bình Trị Đông B, Quận Bình Tân, TP.HCM.</v>
      </c>
      <c r="J4397" s="13" t="e">
        <f>VLOOKUP(F4397,#REF!,5,0)</f>
        <v>#REF!</v>
      </c>
      <c r="M4397" s="13" t="e">
        <f>VLOOKUP(K4397,#REF!,2,0)</f>
        <v>#REF!</v>
      </c>
      <c r="N4397" s="17" t="e">
        <f>VLOOKUP(K4397,#REF!,6,0)</f>
        <v>#REF!</v>
      </c>
      <c r="O4397" s="17" t="e">
        <f t="shared" si="208"/>
        <v>#REF!</v>
      </c>
      <c r="P4397" s="22">
        <v>0.08</v>
      </c>
      <c r="Q4397" s="17" t="e">
        <f t="shared" si="209"/>
        <v>#REF!</v>
      </c>
      <c r="R4397" s="13" t="e">
        <f>VLOOKUP(J4397,'[1]Nhân viên'!$E$20:$F$41,2,0)</f>
        <v>#REF!</v>
      </c>
    </row>
    <row r="4398" spans="1:18" hidden="1">
      <c r="A4398" s="11">
        <v>4400</v>
      </c>
      <c r="B4398" s="11">
        <f t="shared" si="207"/>
        <v>0</v>
      </c>
      <c r="E4398" s="13" t="e">
        <f>VLOOKUP(D4398,#REF!,2,0)</f>
        <v>#REF!</v>
      </c>
      <c r="H4398" s="13" t="e">
        <f>VLOOKUP(F4398,#REF!,2,0)</f>
        <v>#REF!</v>
      </c>
      <c r="I4398" s="13" t="str">
        <f>VLOOKUP(F4398,'[1]Khách hàng'!$A$4:$F$2144,3,0)</f>
        <v>Số 1 đường số 17A, Khu phố 11, Phường Bình Trị Đông B, Quận Bình Tân, TP.HCM.</v>
      </c>
      <c r="J4398" s="13" t="e">
        <f>VLOOKUP(F4398,#REF!,5,0)</f>
        <v>#REF!</v>
      </c>
      <c r="M4398" s="13" t="e">
        <f>VLOOKUP(K4398,#REF!,2,0)</f>
        <v>#REF!</v>
      </c>
      <c r="N4398" s="17" t="e">
        <f>VLOOKUP(K4398,#REF!,6,0)</f>
        <v>#REF!</v>
      </c>
      <c r="O4398" s="17" t="e">
        <f t="shared" si="208"/>
        <v>#REF!</v>
      </c>
      <c r="P4398" s="22">
        <v>0.08</v>
      </c>
      <c r="Q4398" s="17" t="e">
        <f t="shared" si="209"/>
        <v>#REF!</v>
      </c>
      <c r="R4398" s="13" t="e">
        <f>VLOOKUP(J4398,'[1]Nhân viên'!$E$20:$F$41,2,0)</f>
        <v>#REF!</v>
      </c>
    </row>
    <row r="4399" spans="1:18" hidden="1">
      <c r="A4399" s="11">
        <v>4401</v>
      </c>
      <c r="B4399" s="11">
        <f t="shared" si="207"/>
        <v>0</v>
      </c>
      <c r="E4399" s="13" t="e">
        <f>VLOOKUP(D4399,#REF!,2,0)</f>
        <v>#REF!</v>
      </c>
      <c r="H4399" s="13" t="e">
        <f>VLOOKUP(F4399,#REF!,2,0)</f>
        <v>#REF!</v>
      </c>
      <c r="I4399" s="13" t="str">
        <f>VLOOKUP(F4399,'[1]Khách hàng'!$A$4:$F$2144,3,0)</f>
        <v>Số 1 đường số 17A, Khu phố 11, Phường Bình Trị Đông B, Quận Bình Tân, TP.HCM.</v>
      </c>
      <c r="J4399" s="13" t="e">
        <f>VLOOKUP(F4399,#REF!,5,0)</f>
        <v>#REF!</v>
      </c>
      <c r="M4399" s="13" t="e">
        <f>VLOOKUP(K4399,#REF!,2,0)</f>
        <v>#REF!</v>
      </c>
      <c r="N4399" s="17" t="e">
        <f>VLOOKUP(K4399,#REF!,6,0)</f>
        <v>#REF!</v>
      </c>
      <c r="O4399" s="17" t="e">
        <f t="shared" si="208"/>
        <v>#REF!</v>
      </c>
      <c r="P4399" s="22">
        <v>0.08</v>
      </c>
      <c r="Q4399" s="17" t="e">
        <f t="shared" si="209"/>
        <v>#REF!</v>
      </c>
      <c r="R4399" s="13" t="e">
        <f>VLOOKUP(J4399,'[1]Nhân viên'!$E$20:$F$41,2,0)</f>
        <v>#REF!</v>
      </c>
    </row>
    <row r="4400" spans="1:18" hidden="1">
      <c r="A4400" s="11">
        <v>4402</v>
      </c>
      <c r="B4400" s="11">
        <f t="shared" si="207"/>
        <v>0</v>
      </c>
      <c r="E4400" s="13" t="e">
        <f>VLOOKUP(D4400,#REF!,2,0)</f>
        <v>#REF!</v>
      </c>
      <c r="H4400" s="13" t="e">
        <f>VLOOKUP(F4400,#REF!,2,0)</f>
        <v>#REF!</v>
      </c>
      <c r="I4400" s="13" t="str">
        <f>VLOOKUP(F4400,'[1]Khách hàng'!$A$4:$F$2144,3,0)</f>
        <v>Số 1 đường số 17A, Khu phố 11, Phường Bình Trị Đông B, Quận Bình Tân, TP.HCM.</v>
      </c>
      <c r="J4400" s="13" t="e">
        <f>VLOOKUP(F4400,#REF!,5,0)</f>
        <v>#REF!</v>
      </c>
      <c r="M4400" s="13" t="e">
        <f>VLOOKUP(K4400,#REF!,2,0)</f>
        <v>#REF!</v>
      </c>
      <c r="N4400" s="17" t="e">
        <f>VLOOKUP(K4400,#REF!,6,0)</f>
        <v>#REF!</v>
      </c>
      <c r="O4400" s="17" t="e">
        <f t="shared" si="208"/>
        <v>#REF!</v>
      </c>
      <c r="P4400" s="22">
        <v>0.08</v>
      </c>
      <c r="Q4400" s="17" t="e">
        <f t="shared" si="209"/>
        <v>#REF!</v>
      </c>
      <c r="R4400" s="13" t="e">
        <f>VLOOKUP(J4400,'[1]Nhân viên'!$E$20:$F$41,2,0)</f>
        <v>#REF!</v>
      </c>
    </row>
    <row r="4401" spans="1:18" hidden="1">
      <c r="A4401" s="11">
        <v>4403</v>
      </c>
      <c r="B4401" s="11">
        <f t="shared" si="207"/>
        <v>0</v>
      </c>
      <c r="E4401" s="13" t="e">
        <f>VLOOKUP(D4401,#REF!,2,0)</f>
        <v>#REF!</v>
      </c>
      <c r="H4401" s="13" t="e">
        <f>VLOOKUP(F4401,#REF!,2,0)</f>
        <v>#REF!</v>
      </c>
      <c r="I4401" s="13" t="str">
        <f>VLOOKUP(F4401,'[1]Khách hàng'!$A$4:$F$2144,3,0)</f>
        <v>Số 1 đường số 17A, Khu phố 11, Phường Bình Trị Đông B, Quận Bình Tân, TP.HCM.</v>
      </c>
      <c r="J4401" s="13" t="e">
        <f>VLOOKUP(F4401,#REF!,5,0)</f>
        <v>#REF!</v>
      </c>
      <c r="M4401" s="13" t="e">
        <f>VLOOKUP(K4401,#REF!,2,0)</f>
        <v>#REF!</v>
      </c>
      <c r="N4401" s="17" t="e">
        <f>VLOOKUP(K4401,#REF!,6,0)</f>
        <v>#REF!</v>
      </c>
      <c r="O4401" s="17" t="e">
        <f t="shared" si="208"/>
        <v>#REF!</v>
      </c>
      <c r="P4401" s="22">
        <v>0.08</v>
      </c>
      <c r="Q4401" s="17" t="e">
        <f t="shared" si="209"/>
        <v>#REF!</v>
      </c>
      <c r="R4401" s="13" t="e">
        <f>VLOOKUP(J4401,'[1]Nhân viên'!$E$20:$F$41,2,0)</f>
        <v>#REF!</v>
      </c>
    </row>
    <row r="4402" spans="1:18" hidden="1">
      <c r="A4402" s="11">
        <v>4404</v>
      </c>
      <c r="B4402" s="11">
        <f t="shared" si="207"/>
        <v>0</v>
      </c>
      <c r="E4402" s="13" t="e">
        <f>VLOOKUP(D4402,#REF!,2,0)</f>
        <v>#REF!</v>
      </c>
      <c r="H4402" s="13" t="e">
        <f>VLOOKUP(F4402,#REF!,2,0)</f>
        <v>#REF!</v>
      </c>
      <c r="I4402" s="13" t="str">
        <f>VLOOKUP(F4402,'[1]Khách hàng'!$A$4:$F$2144,3,0)</f>
        <v>Số 1 đường số 17A, Khu phố 11, Phường Bình Trị Đông B, Quận Bình Tân, TP.HCM.</v>
      </c>
      <c r="J4402" s="13" t="e">
        <f>VLOOKUP(F4402,#REF!,5,0)</f>
        <v>#REF!</v>
      </c>
      <c r="M4402" s="13" t="e">
        <f>VLOOKUP(K4402,#REF!,2,0)</f>
        <v>#REF!</v>
      </c>
      <c r="N4402" s="17" t="e">
        <f>VLOOKUP(K4402,#REF!,6,0)</f>
        <v>#REF!</v>
      </c>
      <c r="O4402" s="17" t="e">
        <f t="shared" si="208"/>
        <v>#REF!</v>
      </c>
      <c r="P4402" s="22">
        <v>0.08</v>
      </c>
      <c r="Q4402" s="17" t="e">
        <f t="shared" si="209"/>
        <v>#REF!</v>
      </c>
      <c r="R4402" s="13" t="e">
        <f>VLOOKUP(J4402,'[1]Nhân viên'!$E$20:$F$41,2,0)</f>
        <v>#REF!</v>
      </c>
    </row>
    <row r="4403" spans="1:18" hidden="1">
      <c r="A4403" s="11">
        <v>4405</v>
      </c>
      <c r="B4403" s="11">
        <f t="shared" si="207"/>
        <v>0</v>
      </c>
      <c r="E4403" s="13" t="e">
        <f>VLOOKUP(D4403,#REF!,2,0)</f>
        <v>#REF!</v>
      </c>
      <c r="H4403" s="13" t="e">
        <f>VLOOKUP(F4403,#REF!,2,0)</f>
        <v>#REF!</v>
      </c>
      <c r="I4403" s="13" t="str">
        <f>VLOOKUP(F4403,'[1]Khách hàng'!$A$4:$F$2144,3,0)</f>
        <v>Số 1 đường số 17A, Khu phố 11, Phường Bình Trị Đông B, Quận Bình Tân, TP.HCM.</v>
      </c>
      <c r="J4403" s="13" t="e">
        <f>VLOOKUP(F4403,#REF!,5,0)</f>
        <v>#REF!</v>
      </c>
      <c r="M4403" s="13" t="e">
        <f>VLOOKUP(K4403,#REF!,2,0)</f>
        <v>#REF!</v>
      </c>
      <c r="N4403" s="17" t="e">
        <f>VLOOKUP(K4403,#REF!,6,0)</f>
        <v>#REF!</v>
      </c>
      <c r="O4403" s="17" t="e">
        <f t="shared" si="208"/>
        <v>#REF!</v>
      </c>
      <c r="P4403" s="22">
        <v>0.08</v>
      </c>
      <c r="Q4403" s="17" t="e">
        <f t="shared" si="209"/>
        <v>#REF!</v>
      </c>
      <c r="R4403" s="13" t="e">
        <f>VLOOKUP(J4403,'[1]Nhân viên'!$E$20:$F$41,2,0)</f>
        <v>#REF!</v>
      </c>
    </row>
    <row r="4404" spans="1:18" hidden="1">
      <c r="A4404" s="11">
        <v>4406</v>
      </c>
      <c r="B4404" s="11">
        <f t="shared" si="207"/>
        <v>0</v>
      </c>
      <c r="E4404" s="13" t="e">
        <f>VLOOKUP(D4404,#REF!,2,0)</f>
        <v>#REF!</v>
      </c>
      <c r="H4404" s="13" t="e">
        <f>VLOOKUP(F4404,#REF!,2,0)</f>
        <v>#REF!</v>
      </c>
      <c r="I4404" s="13" t="str">
        <f>VLOOKUP(F4404,'[1]Khách hàng'!$A$4:$F$2144,3,0)</f>
        <v>Số 1 đường số 17A, Khu phố 11, Phường Bình Trị Đông B, Quận Bình Tân, TP.HCM.</v>
      </c>
      <c r="J4404" s="13" t="e">
        <f>VLOOKUP(F4404,#REF!,5,0)</f>
        <v>#REF!</v>
      </c>
      <c r="M4404" s="13" t="e">
        <f>VLOOKUP(K4404,#REF!,2,0)</f>
        <v>#REF!</v>
      </c>
      <c r="N4404" s="17" t="e">
        <f>VLOOKUP(K4404,#REF!,6,0)</f>
        <v>#REF!</v>
      </c>
      <c r="O4404" s="17" t="e">
        <f t="shared" si="208"/>
        <v>#REF!</v>
      </c>
      <c r="P4404" s="22">
        <v>0.08</v>
      </c>
      <c r="Q4404" s="17" t="e">
        <f t="shared" si="209"/>
        <v>#REF!</v>
      </c>
      <c r="R4404" s="13" t="e">
        <f>VLOOKUP(J4404,'[1]Nhân viên'!$E$20:$F$41,2,0)</f>
        <v>#REF!</v>
      </c>
    </row>
    <row r="4405" spans="1:18" hidden="1">
      <c r="A4405" s="11">
        <v>4407</v>
      </c>
      <c r="B4405" s="11">
        <f t="shared" si="207"/>
        <v>0</v>
      </c>
      <c r="E4405" s="13" t="e">
        <f>VLOOKUP(D4405,#REF!,2,0)</f>
        <v>#REF!</v>
      </c>
      <c r="H4405" s="13" t="e">
        <f>VLOOKUP(F4405,#REF!,2,0)</f>
        <v>#REF!</v>
      </c>
      <c r="I4405" s="13" t="str">
        <f>VLOOKUP(F4405,'[1]Khách hàng'!$A$4:$F$2144,3,0)</f>
        <v>Số 1 đường số 17A, Khu phố 11, Phường Bình Trị Đông B, Quận Bình Tân, TP.HCM.</v>
      </c>
      <c r="J4405" s="13" t="e">
        <f>VLOOKUP(F4405,#REF!,5,0)</f>
        <v>#REF!</v>
      </c>
      <c r="M4405" s="13" t="e">
        <f>VLOOKUP(K4405,#REF!,2,0)</f>
        <v>#REF!</v>
      </c>
      <c r="N4405" s="17" t="e">
        <f>VLOOKUP(K4405,#REF!,6,0)</f>
        <v>#REF!</v>
      </c>
      <c r="O4405" s="17" t="e">
        <f t="shared" si="208"/>
        <v>#REF!</v>
      </c>
      <c r="P4405" s="22">
        <v>0.08</v>
      </c>
      <c r="Q4405" s="17" t="e">
        <f t="shared" si="209"/>
        <v>#REF!</v>
      </c>
      <c r="R4405" s="13" t="e">
        <f>VLOOKUP(J4405,'[1]Nhân viên'!$E$20:$F$41,2,0)</f>
        <v>#REF!</v>
      </c>
    </row>
    <row r="4406" spans="1:18" hidden="1">
      <c r="A4406" s="11">
        <v>4408</v>
      </c>
      <c r="B4406" s="11">
        <f t="shared" si="207"/>
        <v>0</v>
      </c>
      <c r="E4406" s="13" t="e">
        <f>VLOOKUP(D4406,#REF!,2,0)</f>
        <v>#REF!</v>
      </c>
      <c r="H4406" s="13" t="e">
        <f>VLOOKUP(F4406,#REF!,2,0)</f>
        <v>#REF!</v>
      </c>
      <c r="I4406" s="13" t="str">
        <f>VLOOKUP(F4406,'[1]Khách hàng'!$A$4:$F$2144,3,0)</f>
        <v>Số 1 đường số 17A, Khu phố 11, Phường Bình Trị Đông B, Quận Bình Tân, TP.HCM.</v>
      </c>
      <c r="J4406" s="13" t="e">
        <f>VLOOKUP(F4406,#REF!,5,0)</f>
        <v>#REF!</v>
      </c>
      <c r="M4406" s="13" t="e">
        <f>VLOOKUP(K4406,#REF!,2,0)</f>
        <v>#REF!</v>
      </c>
      <c r="N4406" s="17" t="e">
        <f>VLOOKUP(K4406,#REF!,6,0)</f>
        <v>#REF!</v>
      </c>
      <c r="O4406" s="17" t="e">
        <f t="shared" si="208"/>
        <v>#REF!</v>
      </c>
      <c r="P4406" s="22">
        <v>0.08</v>
      </c>
      <c r="Q4406" s="17" t="e">
        <f t="shared" si="209"/>
        <v>#REF!</v>
      </c>
      <c r="R4406" s="13" t="e">
        <f>VLOOKUP(J4406,'[1]Nhân viên'!$E$20:$F$41,2,0)</f>
        <v>#REF!</v>
      </c>
    </row>
    <row r="4407" spans="1:18" hidden="1">
      <c r="A4407" s="11">
        <v>4409</v>
      </c>
      <c r="B4407" s="11">
        <f t="shared" si="207"/>
        <v>0</v>
      </c>
      <c r="E4407" s="13" t="e">
        <f>VLOOKUP(D4407,#REF!,2,0)</f>
        <v>#REF!</v>
      </c>
      <c r="H4407" s="13" t="e">
        <f>VLOOKUP(F4407,#REF!,2,0)</f>
        <v>#REF!</v>
      </c>
      <c r="I4407" s="13" t="str">
        <f>VLOOKUP(F4407,'[1]Khách hàng'!$A$4:$F$2144,3,0)</f>
        <v>Số 1 đường số 17A, Khu phố 11, Phường Bình Trị Đông B, Quận Bình Tân, TP.HCM.</v>
      </c>
      <c r="J4407" s="13" t="e">
        <f>VLOOKUP(F4407,#REF!,5,0)</f>
        <v>#REF!</v>
      </c>
      <c r="M4407" s="13" t="e">
        <f>VLOOKUP(K4407,#REF!,2,0)</f>
        <v>#REF!</v>
      </c>
      <c r="N4407" s="17" t="e">
        <f>VLOOKUP(K4407,#REF!,6,0)</f>
        <v>#REF!</v>
      </c>
      <c r="O4407" s="17" t="e">
        <f t="shared" si="208"/>
        <v>#REF!</v>
      </c>
      <c r="P4407" s="22">
        <v>0.08</v>
      </c>
      <c r="Q4407" s="17" t="e">
        <f t="shared" si="209"/>
        <v>#REF!</v>
      </c>
      <c r="R4407" s="13" t="e">
        <f>VLOOKUP(J4407,'[1]Nhân viên'!$E$20:$F$41,2,0)</f>
        <v>#REF!</v>
      </c>
    </row>
    <row r="4408" spans="1:18" hidden="1">
      <c r="A4408" s="11">
        <v>4410</v>
      </c>
      <c r="B4408" s="11">
        <f t="shared" si="207"/>
        <v>0</v>
      </c>
      <c r="E4408" s="13" t="e">
        <f>VLOOKUP(D4408,#REF!,2,0)</f>
        <v>#REF!</v>
      </c>
      <c r="H4408" s="13" t="e">
        <f>VLOOKUP(F4408,#REF!,2,0)</f>
        <v>#REF!</v>
      </c>
      <c r="I4408" s="13" t="str">
        <f>VLOOKUP(F4408,'[1]Khách hàng'!$A$4:$F$2144,3,0)</f>
        <v>Số 1 đường số 17A, Khu phố 11, Phường Bình Trị Đông B, Quận Bình Tân, TP.HCM.</v>
      </c>
      <c r="J4408" s="13" t="e">
        <f>VLOOKUP(F4408,#REF!,5,0)</f>
        <v>#REF!</v>
      </c>
      <c r="M4408" s="13" t="e">
        <f>VLOOKUP(K4408,#REF!,2,0)</f>
        <v>#REF!</v>
      </c>
      <c r="N4408" s="17" t="e">
        <f>VLOOKUP(K4408,#REF!,6,0)</f>
        <v>#REF!</v>
      </c>
      <c r="O4408" s="17" t="e">
        <f t="shared" si="208"/>
        <v>#REF!</v>
      </c>
      <c r="P4408" s="22">
        <v>0.08</v>
      </c>
      <c r="Q4408" s="17" t="e">
        <f t="shared" si="209"/>
        <v>#REF!</v>
      </c>
      <c r="R4408" s="13" t="e">
        <f>VLOOKUP(J4408,'[1]Nhân viên'!$E$20:$F$41,2,0)</f>
        <v>#REF!</v>
      </c>
    </row>
    <row r="4409" spans="1:18" hidden="1">
      <c r="A4409" s="11">
        <v>4411</v>
      </c>
      <c r="B4409" s="11">
        <f t="shared" si="207"/>
        <v>0</v>
      </c>
      <c r="E4409" s="13" t="e">
        <f>VLOOKUP(D4409,#REF!,2,0)</f>
        <v>#REF!</v>
      </c>
      <c r="H4409" s="13" t="e">
        <f>VLOOKUP(F4409,#REF!,2,0)</f>
        <v>#REF!</v>
      </c>
      <c r="I4409" s="13" t="str">
        <f>VLOOKUP(F4409,'[1]Khách hàng'!$A$4:$F$2144,3,0)</f>
        <v>Số 1 đường số 17A, Khu phố 11, Phường Bình Trị Đông B, Quận Bình Tân, TP.HCM.</v>
      </c>
      <c r="J4409" s="13" t="e">
        <f>VLOOKUP(F4409,#REF!,5,0)</f>
        <v>#REF!</v>
      </c>
      <c r="M4409" s="13" t="e">
        <f>VLOOKUP(K4409,#REF!,2,0)</f>
        <v>#REF!</v>
      </c>
      <c r="N4409" s="17" t="e">
        <f>VLOOKUP(K4409,#REF!,6,0)</f>
        <v>#REF!</v>
      </c>
      <c r="O4409" s="17" t="e">
        <f t="shared" si="208"/>
        <v>#REF!</v>
      </c>
      <c r="P4409" s="22">
        <v>0.08</v>
      </c>
      <c r="Q4409" s="17" t="e">
        <f t="shared" si="209"/>
        <v>#REF!</v>
      </c>
      <c r="R4409" s="13" t="e">
        <f>VLOOKUP(J4409,'[1]Nhân viên'!$E$20:$F$41,2,0)</f>
        <v>#REF!</v>
      </c>
    </row>
    <row r="4410" spans="1:18" hidden="1">
      <c r="A4410" s="11">
        <v>4412</v>
      </c>
      <c r="B4410" s="11">
        <f t="shared" si="207"/>
        <v>0</v>
      </c>
      <c r="E4410" s="13" t="e">
        <f>VLOOKUP(D4410,#REF!,2,0)</f>
        <v>#REF!</v>
      </c>
      <c r="H4410" s="13" t="e">
        <f>VLOOKUP(F4410,#REF!,2,0)</f>
        <v>#REF!</v>
      </c>
      <c r="I4410" s="13" t="str">
        <f>VLOOKUP(F4410,'[1]Khách hàng'!$A$4:$F$2144,3,0)</f>
        <v>Số 1 đường số 17A, Khu phố 11, Phường Bình Trị Đông B, Quận Bình Tân, TP.HCM.</v>
      </c>
      <c r="J4410" s="13" t="e">
        <f>VLOOKUP(F4410,#REF!,5,0)</f>
        <v>#REF!</v>
      </c>
      <c r="M4410" s="13" t="e">
        <f>VLOOKUP(K4410,#REF!,2,0)</f>
        <v>#REF!</v>
      </c>
      <c r="N4410" s="17" t="e">
        <f>VLOOKUP(K4410,#REF!,6,0)</f>
        <v>#REF!</v>
      </c>
      <c r="O4410" s="17" t="e">
        <f t="shared" si="208"/>
        <v>#REF!</v>
      </c>
      <c r="P4410" s="22">
        <v>0.08</v>
      </c>
      <c r="Q4410" s="17" t="e">
        <f t="shared" si="209"/>
        <v>#REF!</v>
      </c>
      <c r="R4410" s="13" t="e">
        <f>VLOOKUP(J4410,'[1]Nhân viên'!$E$20:$F$41,2,0)</f>
        <v>#REF!</v>
      </c>
    </row>
    <row r="4411" spans="1:18" hidden="1">
      <c r="A4411" s="11">
        <v>4413</v>
      </c>
      <c r="B4411" s="11">
        <f t="shared" si="207"/>
        <v>0</v>
      </c>
      <c r="E4411" s="13" t="e">
        <f>VLOOKUP(D4411,#REF!,2,0)</f>
        <v>#REF!</v>
      </c>
      <c r="H4411" s="13" t="e">
        <f>VLOOKUP(F4411,#REF!,2,0)</f>
        <v>#REF!</v>
      </c>
      <c r="I4411" s="13" t="str">
        <f>VLOOKUP(F4411,'[1]Khách hàng'!$A$4:$F$2144,3,0)</f>
        <v>Số 1 đường số 17A, Khu phố 11, Phường Bình Trị Đông B, Quận Bình Tân, TP.HCM.</v>
      </c>
      <c r="J4411" s="13" t="e">
        <f>VLOOKUP(F4411,#REF!,5,0)</f>
        <v>#REF!</v>
      </c>
      <c r="M4411" s="13" t="e">
        <f>VLOOKUP(K4411,#REF!,2,0)</f>
        <v>#REF!</v>
      </c>
      <c r="N4411" s="17" t="e">
        <f>VLOOKUP(K4411,#REF!,6,0)</f>
        <v>#REF!</v>
      </c>
      <c r="O4411" s="17" t="e">
        <f t="shared" si="208"/>
        <v>#REF!</v>
      </c>
      <c r="P4411" s="22">
        <v>0.08</v>
      </c>
      <c r="Q4411" s="17" t="e">
        <f t="shared" si="209"/>
        <v>#REF!</v>
      </c>
      <c r="R4411" s="13" t="e">
        <f>VLOOKUP(J4411,'[1]Nhân viên'!$E$20:$F$41,2,0)</f>
        <v>#REF!</v>
      </c>
    </row>
    <row r="4412" spans="1:18" hidden="1">
      <c r="A4412" s="11">
        <v>4414</v>
      </c>
      <c r="B4412" s="11">
        <f t="shared" si="207"/>
        <v>0</v>
      </c>
      <c r="E4412" s="13" t="e">
        <f>VLOOKUP(D4412,#REF!,2,0)</f>
        <v>#REF!</v>
      </c>
      <c r="H4412" s="13" t="e">
        <f>VLOOKUP(F4412,#REF!,2,0)</f>
        <v>#REF!</v>
      </c>
      <c r="I4412" s="13" t="str">
        <f>VLOOKUP(F4412,'[1]Khách hàng'!$A$4:$F$2144,3,0)</f>
        <v>Số 1 đường số 17A, Khu phố 11, Phường Bình Trị Đông B, Quận Bình Tân, TP.HCM.</v>
      </c>
      <c r="J4412" s="13" t="e">
        <f>VLOOKUP(F4412,#REF!,5,0)</f>
        <v>#REF!</v>
      </c>
      <c r="M4412" s="13" t="e">
        <f>VLOOKUP(K4412,#REF!,2,0)</f>
        <v>#REF!</v>
      </c>
      <c r="N4412" s="17" t="e">
        <f>VLOOKUP(K4412,#REF!,6,0)</f>
        <v>#REF!</v>
      </c>
      <c r="O4412" s="17" t="e">
        <f t="shared" si="208"/>
        <v>#REF!</v>
      </c>
      <c r="P4412" s="22">
        <v>0.08</v>
      </c>
      <c r="Q4412" s="17" t="e">
        <f t="shared" si="209"/>
        <v>#REF!</v>
      </c>
      <c r="R4412" s="13" t="e">
        <f>VLOOKUP(J4412,'[1]Nhân viên'!$E$20:$F$41,2,0)</f>
        <v>#REF!</v>
      </c>
    </row>
    <row r="4413" spans="1:18" hidden="1">
      <c r="A4413" s="11">
        <v>4415</v>
      </c>
      <c r="B4413" s="11">
        <f t="shared" si="207"/>
        <v>0</v>
      </c>
      <c r="E4413" s="13" t="e">
        <f>VLOOKUP(D4413,#REF!,2,0)</f>
        <v>#REF!</v>
      </c>
      <c r="H4413" s="13" t="e">
        <f>VLOOKUP(F4413,#REF!,2,0)</f>
        <v>#REF!</v>
      </c>
      <c r="I4413" s="13" t="str">
        <f>VLOOKUP(F4413,'[1]Khách hàng'!$A$4:$F$2144,3,0)</f>
        <v>Số 1 đường số 17A, Khu phố 11, Phường Bình Trị Đông B, Quận Bình Tân, TP.HCM.</v>
      </c>
      <c r="J4413" s="13" t="e">
        <f>VLOOKUP(F4413,#REF!,5,0)</f>
        <v>#REF!</v>
      </c>
      <c r="M4413" s="13" t="e">
        <f>VLOOKUP(K4413,#REF!,2,0)</f>
        <v>#REF!</v>
      </c>
      <c r="N4413" s="17" t="e">
        <f>VLOOKUP(K4413,#REF!,6,0)</f>
        <v>#REF!</v>
      </c>
      <c r="O4413" s="17" t="e">
        <f t="shared" si="208"/>
        <v>#REF!</v>
      </c>
      <c r="P4413" s="22">
        <v>0.08</v>
      </c>
      <c r="Q4413" s="17" t="e">
        <f t="shared" si="209"/>
        <v>#REF!</v>
      </c>
      <c r="R4413" s="13" t="e">
        <f>VLOOKUP(J4413,'[1]Nhân viên'!$E$20:$F$41,2,0)</f>
        <v>#REF!</v>
      </c>
    </row>
    <row r="4414" spans="1:18" hidden="1">
      <c r="A4414" s="11">
        <v>4416</v>
      </c>
      <c r="B4414" s="11">
        <f t="shared" si="207"/>
        <v>0</v>
      </c>
      <c r="E4414" s="13" t="e">
        <f>VLOOKUP(D4414,#REF!,2,0)</f>
        <v>#REF!</v>
      </c>
      <c r="H4414" s="13" t="e">
        <f>VLOOKUP(F4414,#REF!,2,0)</f>
        <v>#REF!</v>
      </c>
      <c r="I4414" s="13" t="str">
        <f>VLOOKUP(F4414,'[1]Khách hàng'!$A$4:$F$2144,3,0)</f>
        <v>Số 1 đường số 17A, Khu phố 11, Phường Bình Trị Đông B, Quận Bình Tân, TP.HCM.</v>
      </c>
      <c r="J4414" s="13" t="e">
        <f>VLOOKUP(F4414,#REF!,5,0)</f>
        <v>#REF!</v>
      </c>
      <c r="M4414" s="13" t="e">
        <f>VLOOKUP(K4414,#REF!,2,0)</f>
        <v>#REF!</v>
      </c>
      <c r="N4414" s="17" t="e">
        <f>VLOOKUP(K4414,#REF!,6,0)</f>
        <v>#REF!</v>
      </c>
      <c r="O4414" s="17" t="e">
        <f t="shared" si="208"/>
        <v>#REF!</v>
      </c>
      <c r="P4414" s="22">
        <v>0.08</v>
      </c>
      <c r="Q4414" s="17" t="e">
        <f t="shared" si="209"/>
        <v>#REF!</v>
      </c>
      <c r="R4414" s="13" t="e">
        <f>VLOOKUP(J4414,'[1]Nhân viên'!$E$20:$F$41,2,0)</f>
        <v>#REF!</v>
      </c>
    </row>
    <row r="4415" spans="1:18" hidden="1">
      <c r="A4415" s="11">
        <v>4417</v>
      </c>
      <c r="B4415" s="11">
        <f t="shared" si="207"/>
        <v>0</v>
      </c>
      <c r="E4415" s="13" t="e">
        <f>VLOOKUP(D4415,#REF!,2,0)</f>
        <v>#REF!</v>
      </c>
      <c r="H4415" s="13" t="e">
        <f>VLOOKUP(F4415,#REF!,2,0)</f>
        <v>#REF!</v>
      </c>
      <c r="I4415" s="13" t="str">
        <f>VLOOKUP(F4415,'[1]Khách hàng'!$A$4:$F$2144,3,0)</f>
        <v>Số 1 đường số 17A, Khu phố 11, Phường Bình Trị Đông B, Quận Bình Tân, TP.HCM.</v>
      </c>
      <c r="J4415" s="13" t="e">
        <f>VLOOKUP(F4415,#REF!,5,0)</f>
        <v>#REF!</v>
      </c>
      <c r="M4415" s="13" t="e">
        <f>VLOOKUP(K4415,#REF!,2,0)</f>
        <v>#REF!</v>
      </c>
      <c r="N4415" s="17" t="e">
        <f>VLOOKUP(K4415,#REF!,6,0)</f>
        <v>#REF!</v>
      </c>
      <c r="O4415" s="17" t="e">
        <f t="shared" si="208"/>
        <v>#REF!</v>
      </c>
      <c r="P4415" s="22">
        <v>0.08</v>
      </c>
      <c r="Q4415" s="17" t="e">
        <f t="shared" si="209"/>
        <v>#REF!</v>
      </c>
      <c r="R4415" s="13" t="e">
        <f>VLOOKUP(J4415,'[1]Nhân viên'!$E$20:$F$41,2,0)</f>
        <v>#REF!</v>
      </c>
    </row>
    <row r="4416" spans="1:18" hidden="1">
      <c r="A4416" s="11">
        <v>4418</v>
      </c>
      <c r="B4416" s="11">
        <f t="shared" si="207"/>
        <v>0</v>
      </c>
      <c r="E4416" s="13" t="e">
        <f>VLOOKUP(D4416,#REF!,2,0)</f>
        <v>#REF!</v>
      </c>
      <c r="H4416" s="13" t="e">
        <f>VLOOKUP(F4416,#REF!,2,0)</f>
        <v>#REF!</v>
      </c>
      <c r="I4416" s="13" t="str">
        <f>VLOOKUP(F4416,'[1]Khách hàng'!$A$4:$F$2144,3,0)</f>
        <v>Số 1 đường số 17A, Khu phố 11, Phường Bình Trị Đông B, Quận Bình Tân, TP.HCM.</v>
      </c>
      <c r="J4416" s="13" t="e">
        <f>VLOOKUP(F4416,#REF!,5,0)</f>
        <v>#REF!</v>
      </c>
      <c r="M4416" s="13" t="e">
        <f>VLOOKUP(K4416,#REF!,2,0)</f>
        <v>#REF!</v>
      </c>
      <c r="N4416" s="17" t="e">
        <f>VLOOKUP(K4416,#REF!,6,0)</f>
        <v>#REF!</v>
      </c>
      <c r="O4416" s="17" t="e">
        <f t="shared" si="208"/>
        <v>#REF!</v>
      </c>
      <c r="P4416" s="22">
        <v>0.08</v>
      </c>
      <c r="Q4416" s="17" t="e">
        <f t="shared" si="209"/>
        <v>#REF!</v>
      </c>
      <c r="R4416" s="13" t="e">
        <f>VLOOKUP(J4416,'[1]Nhân viên'!$E$20:$F$41,2,0)</f>
        <v>#REF!</v>
      </c>
    </row>
    <row r="4417" spans="1:18" hidden="1">
      <c r="A4417" s="11">
        <v>4419</v>
      </c>
      <c r="B4417" s="11">
        <f t="shared" si="207"/>
        <v>0</v>
      </c>
      <c r="E4417" s="13" t="e">
        <f>VLOOKUP(D4417,#REF!,2,0)</f>
        <v>#REF!</v>
      </c>
      <c r="H4417" s="13" t="e">
        <f>VLOOKUP(F4417,#REF!,2,0)</f>
        <v>#REF!</v>
      </c>
      <c r="I4417" s="13" t="str">
        <f>VLOOKUP(F4417,'[1]Khách hàng'!$A$4:$F$2144,3,0)</f>
        <v>Số 1 đường số 17A, Khu phố 11, Phường Bình Trị Đông B, Quận Bình Tân, TP.HCM.</v>
      </c>
      <c r="J4417" s="13" t="e">
        <f>VLOOKUP(F4417,#REF!,5,0)</f>
        <v>#REF!</v>
      </c>
      <c r="M4417" s="13" t="e">
        <f>VLOOKUP(K4417,#REF!,2,0)</f>
        <v>#REF!</v>
      </c>
      <c r="N4417" s="17" t="e">
        <f>VLOOKUP(K4417,#REF!,6,0)</f>
        <v>#REF!</v>
      </c>
      <c r="O4417" s="17" t="e">
        <f t="shared" si="208"/>
        <v>#REF!</v>
      </c>
      <c r="P4417" s="22">
        <v>0.08</v>
      </c>
      <c r="Q4417" s="17" t="e">
        <f t="shared" si="209"/>
        <v>#REF!</v>
      </c>
      <c r="R4417" s="13" t="e">
        <f>VLOOKUP(J4417,'[1]Nhân viên'!$E$20:$F$41,2,0)</f>
        <v>#REF!</v>
      </c>
    </row>
    <row r="4418" spans="1:18" hidden="1">
      <c r="A4418" s="11">
        <v>4420</v>
      </c>
      <c r="B4418" s="11">
        <f t="shared" si="207"/>
        <v>0</v>
      </c>
      <c r="E4418" s="13" t="e">
        <f>VLOOKUP(D4418,#REF!,2,0)</f>
        <v>#REF!</v>
      </c>
      <c r="H4418" s="13" t="e">
        <f>VLOOKUP(F4418,#REF!,2,0)</f>
        <v>#REF!</v>
      </c>
      <c r="I4418" s="13" t="str">
        <f>VLOOKUP(F4418,'[1]Khách hàng'!$A$4:$F$2144,3,0)</f>
        <v>Số 1 đường số 17A, Khu phố 11, Phường Bình Trị Đông B, Quận Bình Tân, TP.HCM.</v>
      </c>
      <c r="J4418" s="13" t="e">
        <f>VLOOKUP(F4418,#REF!,5,0)</f>
        <v>#REF!</v>
      </c>
      <c r="M4418" s="13" t="e">
        <f>VLOOKUP(K4418,#REF!,2,0)</f>
        <v>#REF!</v>
      </c>
      <c r="N4418" s="17" t="e">
        <f>VLOOKUP(K4418,#REF!,6,0)</f>
        <v>#REF!</v>
      </c>
      <c r="O4418" s="17" t="e">
        <f t="shared" si="208"/>
        <v>#REF!</v>
      </c>
      <c r="P4418" s="22">
        <v>0.08</v>
      </c>
      <c r="Q4418" s="17" t="e">
        <f t="shared" si="209"/>
        <v>#REF!</v>
      </c>
      <c r="R4418" s="13" t="e">
        <f>VLOOKUP(J4418,'[1]Nhân viên'!$E$20:$F$41,2,0)</f>
        <v>#REF!</v>
      </c>
    </row>
    <row r="4419" spans="1:18" hidden="1">
      <c r="A4419" s="11">
        <v>4421</v>
      </c>
      <c r="B4419" s="11">
        <f t="shared" si="207"/>
        <v>0</v>
      </c>
      <c r="E4419" s="13" t="e">
        <f>VLOOKUP(D4419,#REF!,2,0)</f>
        <v>#REF!</v>
      </c>
      <c r="H4419" s="13" t="e">
        <f>VLOOKUP(F4419,#REF!,2,0)</f>
        <v>#REF!</v>
      </c>
      <c r="I4419" s="13" t="str">
        <f>VLOOKUP(F4419,'[1]Khách hàng'!$A$4:$F$2144,3,0)</f>
        <v>Số 1 đường số 17A, Khu phố 11, Phường Bình Trị Đông B, Quận Bình Tân, TP.HCM.</v>
      </c>
      <c r="J4419" s="13" t="e">
        <f>VLOOKUP(F4419,#REF!,5,0)</f>
        <v>#REF!</v>
      </c>
      <c r="M4419" s="13" t="e">
        <f>VLOOKUP(K4419,#REF!,2,0)</f>
        <v>#REF!</v>
      </c>
      <c r="N4419" s="17" t="e">
        <f>VLOOKUP(K4419,#REF!,6,0)</f>
        <v>#REF!</v>
      </c>
      <c r="O4419" s="17" t="e">
        <f t="shared" si="208"/>
        <v>#REF!</v>
      </c>
      <c r="P4419" s="22">
        <v>0.08</v>
      </c>
      <c r="Q4419" s="17" t="e">
        <f t="shared" si="209"/>
        <v>#REF!</v>
      </c>
      <c r="R4419" s="13" t="e">
        <f>VLOOKUP(J4419,'[1]Nhân viên'!$E$20:$F$41,2,0)</f>
        <v>#REF!</v>
      </c>
    </row>
    <row r="4420" spans="1:18" hidden="1">
      <c r="A4420" s="11">
        <v>4422</v>
      </c>
      <c r="B4420" s="11">
        <f t="shared" si="207"/>
        <v>0</v>
      </c>
      <c r="E4420" s="13" t="e">
        <f>VLOOKUP(D4420,#REF!,2,0)</f>
        <v>#REF!</v>
      </c>
      <c r="H4420" s="13" t="e">
        <f>VLOOKUP(F4420,#REF!,2,0)</f>
        <v>#REF!</v>
      </c>
      <c r="I4420" s="13" t="str">
        <f>VLOOKUP(F4420,'[1]Khách hàng'!$A$4:$F$2144,3,0)</f>
        <v>Số 1 đường số 17A, Khu phố 11, Phường Bình Trị Đông B, Quận Bình Tân, TP.HCM.</v>
      </c>
      <c r="J4420" s="13" t="e">
        <f>VLOOKUP(F4420,#REF!,5,0)</f>
        <v>#REF!</v>
      </c>
      <c r="M4420" s="13" t="e">
        <f>VLOOKUP(K4420,#REF!,2,0)</f>
        <v>#REF!</v>
      </c>
      <c r="N4420" s="17" t="e">
        <f>VLOOKUP(K4420,#REF!,6,0)</f>
        <v>#REF!</v>
      </c>
      <c r="O4420" s="17" t="e">
        <f t="shared" si="208"/>
        <v>#REF!</v>
      </c>
      <c r="P4420" s="22">
        <v>0.08</v>
      </c>
      <c r="Q4420" s="17" t="e">
        <f t="shared" si="209"/>
        <v>#REF!</v>
      </c>
      <c r="R4420" s="13" t="e">
        <f>VLOOKUP(J4420,'[1]Nhân viên'!$E$20:$F$41,2,0)</f>
        <v>#REF!</v>
      </c>
    </row>
    <row r="4421" spans="1:18" hidden="1">
      <c r="A4421" s="11">
        <v>4423</v>
      </c>
      <c r="B4421" s="11">
        <f t="shared" si="207"/>
        <v>0</v>
      </c>
      <c r="E4421" s="13" t="e">
        <f>VLOOKUP(D4421,#REF!,2,0)</f>
        <v>#REF!</v>
      </c>
      <c r="H4421" s="13" t="e">
        <f>VLOOKUP(F4421,#REF!,2,0)</f>
        <v>#REF!</v>
      </c>
      <c r="I4421" s="13" t="str">
        <f>VLOOKUP(F4421,'[1]Khách hàng'!$A$4:$F$2144,3,0)</f>
        <v>Số 1 đường số 17A, Khu phố 11, Phường Bình Trị Đông B, Quận Bình Tân, TP.HCM.</v>
      </c>
      <c r="J4421" s="13" t="e">
        <f>VLOOKUP(F4421,#REF!,5,0)</f>
        <v>#REF!</v>
      </c>
      <c r="M4421" s="13" t="e">
        <f>VLOOKUP(K4421,#REF!,2,0)</f>
        <v>#REF!</v>
      </c>
      <c r="N4421" s="17" t="e">
        <f>VLOOKUP(K4421,#REF!,6,0)</f>
        <v>#REF!</v>
      </c>
      <c r="O4421" s="17" t="e">
        <f t="shared" si="208"/>
        <v>#REF!</v>
      </c>
      <c r="P4421" s="22">
        <v>0.08</v>
      </c>
      <c r="Q4421" s="17" t="e">
        <f t="shared" si="209"/>
        <v>#REF!</v>
      </c>
      <c r="R4421" s="13" t="e">
        <f>VLOOKUP(J4421,'[1]Nhân viên'!$E$20:$F$41,2,0)</f>
        <v>#REF!</v>
      </c>
    </row>
    <row r="4422" spans="1:18" hidden="1">
      <c r="A4422" s="11">
        <v>4424</v>
      </c>
      <c r="B4422" s="11">
        <f t="shared" si="207"/>
        <v>0</v>
      </c>
      <c r="E4422" s="13" t="e">
        <f>VLOOKUP(D4422,#REF!,2,0)</f>
        <v>#REF!</v>
      </c>
      <c r="H4422" s="13" t="e">
        <f>VLOOKUP(F4422,#REF!,2,0)</f>
        <v>#REF!</v>
      </c>
      <c r="I4422" s="13" t="str">
        <f>VLOOKUP(F4422,'[1]Khách hàng'!$A$4:$F$2144,3,0)</f>
        <v>Số 1 đường số 17A, Khu phố 11, Phường Bình Trị Đông B, Quận Bình Tân, TP.HCM.</v>
      </c>
      <c r="J4422" s="13" t="e">
        <f>VLOOKUP(F4422,#REF!,5,0)</f>
        <v>#REF!</v>
      </c>
      <c r="M4422" s="13" t="e">
        <f>VLOOKUP(K4422,#REF!,2,0)</f>
        <v>#REF!</v>
      </c>
      <c r="N4422" s="17" t="e">
        <f>VLOOKUP(K4422,#REF!,6,0)</f>
        <v>#REF!</v>
      </c>
      <c r="O4422" s="17" t="e">
        <f t="shared" si="208"/>
        <v>#REF!</v>
      </c>
      <c r="P4422" s="22">
        <v>0.08</v>
      </c>
      <c r="Q4422" s="17" t="e">
        <f t="shared" si="209"/>
        <v>#REF!</v>
      </c>
      <c r="R4422" s="13" t="e">
        <f>VLOOKUP(J4422,'[1]Nhân viên'!$E$20:$F$41,2,0)</f>
        <v>#REF!</v>
      </c>
    </row>
    <row r="4423" spans="1:18" hidden="1">
      <c r="A4423" s="11">
        <v>4425</v>
      </c>
      <c r="B4423" s="11">
        <f t="shared" si="207"/>
        <v>0</v>
      </c>
      <c r="E4423" s="13" t="e">
        <f>VLOOKUP(D4423,#REF!,2,0)</f>
        <v>#REF!</v>
      </c>
      <c r="H4423" s="13" t="e">
        <f>VLOOKUP(F4423,#REF!,2,0)</f>
        <v>#REF!</v>
      </c>
      <c r="I4423" s="13" t="str">
        <f>VLOOKUP(F4423,'[1]Khách hàng'!$A$4:$F$2144,3,0)</f>
        <v>Số 1 đường số 17A, Khu phố 11, Phường Bình Trị Đông B, Quận Bình Tân, TP.HCM.</v>
      </c>
      <c r="J4423" s="13" t="e">
        <f>VLOOKUP(F4423,#REF!,5,0)</f>
        <v>#REF!</v>
      </c>
      <c r="M4423" s="13" t="e">
        <f>VLOOKUP(K4423,#REF!,2,0)</f>
        <v>#REF!</v>
      </c>
      <c r="N4423" s="17" t="e">
        <f>VLOOKUP(K4423,#REF!,6,0)</f>
        <v>#REF!</v>
      </c>
      <c r="O4423" s="17" t="e">
        <f t="shared" si="208"/>
        <v>#REF!</v>
      </c>
      <c r="P4423" s="22">
        <v>0.08</v>
      </c>
      <c r="Q4423" s="17" t="e">
        <f t="shared" si="209"/>
        <v>#REF!</v>
      </c>
      <c r="R4423" s="13" t="e">
        <f>VLOOKUP(J4423,'[1]Nhân viên'!$E$20:$F$41,2,0)</f>
        <v>#REF!</v>
      </c>
    </row>
    <row r="4424" spans="1:18" hidden="1">
      <c r="A4424" s="11">
        <v>4426</v>
      </c>
      <c r="B4424" s="11">
        <f t="shared" si="207"/>
        <v>0</v>
      </c>
      <c r="E4424" s="13" t="e">
        <f>VLOOKUP(D4424,#REF!,2,0)</f>
        <v>#REF!</v>
      </c>
      <c r="H4424" s="13" t="e">
        <f>VLOOKUP(F4424,#REF!,2,0)</f>
        <v>#REF!</v>
      </c>
      <c r="I4424" s="13" t="str">
        <f>VLOOKUP(F4424,'[1]Khách hàng'!$A$4:$F$2144,3,0)</f>
        <v>Số 1 đường số 17A, Khu phố 11, Phường Bình Trị Đông B, Quận Bình Tân, TP.HCM.</v>
      </c>
      <c r="J4424" s="13" t="e">
        <f>VLOOKUP(F4424,#REF!,5,0)</f>
        <v>#REF!</v>
      </c>
      <c r="M4424" s="13" t="e">
        <f>VLOOKUP(K4424,#REF!,2,0)</f>
        <v>#REF!</v>
      </c>
      <c r="N4424" s="17" t="e">
        <f>VLOOKUP(K4424,#REF!,6,0)</f>
        <v>#REF!</v>
      </c>
      <c r="O4424" s="17" t="e">
        <f t="shared" si="208"/>
        <v>#REF!</v>
      </c>
      <c r="P4424" s="22">
        <v>0.08</v>
      </c>
      <c r="Q4424" s="17" t="e">
        <f t="shared" si="209"/>
        <v>#REF!</v>
      </c>
      <c r="R4424" s="13" t="e">
        <f>VLOOKUP(J4424,'[1]Nhân viên'!$E$20:$F$41,2,0)</f>
        <v>#REF!</v>
      </c>
    </row>
    <row r="4425" spans="1:18" hidden="1">
      <c r="A4425" s="11">
        <v>4427</v>
      </c>
      <c r="B4425" s="11">
        <f t="shared" si="207"/>
        <v>0</v>
      </c>
      <c r="E4425" s="13" t="e">
        <f>VLOOKUP(D4425,#REF!,2,0)</f>
        <v>#REF!</v>
      </c>
      <c r="H4425" s="13" t="e">
        <f>VLOOKUP(F4425,#REF!,2,0)</f>
        <v>#REF!</v>
      </c>
      <c r="I4425" s="13" t="str">
        <f>VLOOKUP(F4425,'[1]Khách hàng'!$A$4:$F$2144,3,0)</f>
        <v>Số 1 đường số 17A, Khu phố 11, Phường Bình Trị Đông B, Quận Bình Tân, TP.HCM.</v>
      </c>
      <c r="J4425" s="13" t="e">
        <f>VLOOKUP(F4425,#REF!,5,0)</f>
        <v>#REF!</v>
      </c>
      <c r="M4425" s="13" t="e">
        <f>VLOOKUP(K4425,#REF!,2,0)</f>
        <v>#REF!</v>
      </c>
      <c r="N4425" s="17" t="e">
        <f>VLOOKUP(K4425,#REF!,6,0)</f>
        <v>#REF!</v>
      </c>
      <c r="O4425" s="17" t="e">
        <f t="shared" si="208"/>
        <v>#REF!</v>
      </c>
      <c r="P4425" s="22">
        <v>0.08</v>
      </c>
      <c r="Q4425" s="17" t="e">
        <f t="shared" si="209"/>
        <v>#REF!</v>
      </c>
      <c r="R4425" s="13" t="e">
        <f>VLOOKUP(J4425,'[1]Nhân viên'!$E$20:$F$41,2,0)</f>
        <v>#REF!</v>
      </c>
    </row>
    <row r="4426" spans="1:18" hidden="1">
      <c r="A4426" s="11">
        <v>4428</v>
      </c>
      <c r="B4426" s="11">
        <f t="shared" si="207"/>
        <v>0</v>
      </c>
      <c r="E4426" s="13" t="e">
        <f>VLOOKUP(D4426,#REF!,2,0)</f>
        <v>#REF!</v>
      </c>
      <c r="H4426" s="13" t="e">
        <f>VLOOKUP(F4426,#REF!,2,0)</f>
        <v>#REF!</v>
      </c>
      <c r="I4426" s="13" t="str">
        <f>VLOOKUP(F4426,'[1]Khách hàng'!$A$4:$F$2144,3,0)</f>
        <v>Số 1 đường số 17A, Khu phố 11, Phường Bình Trị Đông B, Quận Bình Tân, TP.HCM.</v>
      </c>
      <c r="J4426" s="13" t="e">
        <f>VLOOKUP(F4426,#REF!,5,0)</f>
        <v>#REF!</v>
      </c>
      <c r="M4426" s="13" t="e">
        <f>VLOOKUP(K4426,#REF!,2,0)</f>
        <v>#REF!</v>
      </c>
      <c r="N4426" s="17" t="e">
        <f>VLOOKUP(K4426,#REF!,6,0)</f>
        <v>#REF!</v>
      </c>
      <c r="O4426" s="17" t="e">
        <f t="shared" si="208"/>
        <v>#REF!</v>
      </c>
      <c r="P4426" s="22">
        <v>0.08</v>
      </c>
      <c r="Q4426" s="17" t="e">
        <f t="shared" si="209"/>
        <v>#REF!</v>
      </c>
      <c r="R4426" s="13" t="e">
        <f>VLOOKUP(J4426,'[1]Nhân viên'!$E$20:$F$41,2,0)</f>
        <v>#REF!</v>
      </c>
    </row>
    <row r="4427" spans="1:18" hidden="1">
      <c r="A4427" s="11">
        <v>4429</v>
      </c>
      <c r="B4427" s="11">
        <f t="shared" si="207"/>
        <v>0</v>
      </c>
      <c r="E4427" s="13" t="e">
        <f>VLOOKUP(D4427,#REF!,2,0)</f>
        <v>#REF!</v>
      </c>
      <c r="H4427" s="13" t="e">
        <f>VLOOKUP(F4427,#REF!,2,0)</f>
        <v>#REF!</v>
      </c>
      <c r="I4427" s="13" t="str">
        <f>VLOOKUP(F4427,'[1]Khách hàng'!$A$4:$F$2144,3,0)</f>
        <v>Số 1 đường số 17A, Khu phố 11, Phường Bình Trị Đông B, Quận Bình Tân, TP.HCM.</v>
      </c>
      <c r="J4427" s="13" t="e">
        <f>VLOOKUP(F4427,#REF!,5,0)</f>
        <v>#REF!</v>
      </c>
      <c r="M4427" s="13" t="e">
        <f>VLOOKUP(K4427,#REF!,2,0)</f>
        <v>#REF!</v>
      </c>
      <c r="N4427" s="17" t="e">
        <f>VLOOKUP(K4427,#REF!,6,0)</f>
        <v>#REF!</v>
      </c>
      <c r="O4427" s="17" t="e">
        <f t="shared" si="208"/>
        <v>#REF!</v>
      </c>
      <c r="P4427" s="22">
        <v>0.08</v>
      </c>
      <c r="Q4427" s="17" t="e">
        <f t="shared" si="209"/>
        <v>#REF!</v>
      </c>
      <c r="R4427" s="13" t="e">
        <f>VLOOKUP(J4427,'[1]Nhân viên'!$E$20:$F$41,2,0)</f>
        <v>#REF!</v>
      </c>
    </row>
    <row r="4428" spans="1:18" hidden="1">
      <c r="A4428" s="11">
        <v>4430</v>
      </c>
      <c r="B4428" s="11">
        <f t="shared" si="207"/>
        <v>0</v>
      </c>
      <c r="E4428" s="13" t="e">
        <f>VLOOKUP(D4428,#REF!,2,0)</f>
        <v>#REF!</v>
      </c>
      <c r="H4428" s="13" t="e">
        <f>VLOOKUP(F4428,#REF!,2,0)</f>
        <v>#REF!</v>
      </c>
      <c r="I4428" s="13" t="str">
        <f>VLOOKUP(F4428,'[1]Khách hàng'!$A$4:$F$2144,3,0)</f>
        <v>Số 1 đường số 17A, Khu phố 11, Phường Bình Trị Đông B, Quận Bình Tân, TP.HCM.</v>
      </c>
      <c r="J4428" s="13" t="e">
        <f>VLOOKUP(F4428,#REF!,5,0)</f>
        <v>#REF!</v>
      </c>
      <c r="M4428" s="13" t="e">
        <f>VLOOKUP(K4428,#REF!,2,0)</f>
        <v>#REF!</v>
      </c>
      <c r="N4428" s="17" t="e">
        <f>VLOOKUP(K4428,#REF!,6,0)</f>
        <v>#REF!</v>
      </c>
      <c r="O4428" s="17" t="e">
        <f t="shared" si="208"/>
        <v>#REF!</v>
      </c>
      <c r="P4428" s="22">
        <v>0.08</v>
      </c>
      <c r="Q4428" s="17" t="e">
        <f t="shared" si="209"/>
        <v>#REF!</v>
      </c>
      <c r="R4428" s="13" t="e">
        <f>VLOOKUP(J4428,'[1]Nhân viên'!$E$20:$F$41,2,0)</f>
        <v>#REF!</v>
      </c>
    </row>
    <row r="4429" spans="1:18" hidden="1">
      <c r="A4429" s="11">
        <v>4431</v>
      </c>
      <c r="B4429" s="11">
        <f t="shared" si="207"/>
        <v>0</v>
      </c>
      <c r="E4429" s="13" t="e">
        <f>VLOOKUP(D4429,#REF!,2,0)</f>
        <v>#REF!</v>
      </c>
      <c r="H4429" s="13" t="e">
        <f>VLOOKUP(F4429,#REF!,2,0)</f>
        <v>#REF!</v>
      </c>
      <c r="I4429" s="13" t="str">
        <f>VLOOKUP(F4429,'[1]Khách hàng'!$A$4:$F$2144,3,0)</f>
        <v>Số 1 đường số 17A, Khu phố 11, Phường Bình Trị Đông B, Quận Bình Tân, TP.HCM.</v>
      </c>
      <c r="J4429" s="13" t="e">
        <f>VLOOKUP(F4429,#REF!,5,0)</f>
        <v>#REF!</v>
      </c>
      <c r="M4429" s="13" t="e">
        <f>VLOOKUP(K4429,#REF!,2,0)</f>
        <v>#REF!</v>
      </c>
      <c r="N4429" s="17" t="e">
        <f>VLOOKUP(K4429,#REF!,6,0)</f>
        <v>#REF!</v>
      </c>
      <c r="O4429" s="17" t="e">
        <f t="shared" si="208"/>
        <v>#REF!</v>
      </c>
      <c r="P4429" s="22">
        <v>0.08</v>
      </c>
      <c r="Q4429" s="17" t="e">
        <f t="shared" si="209"/>
        <v>#REF!</v>
      </c>
      <c r="R4429" s="13" t="e">
        <f>VLOOKUP(J4429,'[1]Nhân viên'!$E$20:$F$41,2,0)</f>
        <v>#REF!</v>
      </c>
    </row>
    <row r="4430" spans="1:18" hidden="1">
      <c r="A4430" s="11">
        <v>4432</v>
      </c>
      <c r="B4430" s="11">
        <f t="shared" si="207"/>
        <v>0</v>
      </c>
      <c r="E4430" s="13" t="e">
        <f>VLOOKUP(D4430,#REF!,2,0)</f>
        <v>#REF!</v>
      </c>
      <c r="H4430" s="13" t="e">
        <f>VLOOKUP(F4430,#REF!,2,0)</f>
        <v>#REF!</v>
      </c>
      <c r="I4430" s="13" t="str">
        <f>VLOOKUP(F4430,'[1]Khách hàng'!$A$4:$F$2144,3,0)</f>
        <v>Số 1 đường số 17A, Khu phố 11, Phường Bình Trị Đông B, Quận Bình Tân, TP.HCM.</v>
      </c>
      <c r="J4430" s="13" t="e">
        <f>VLOOKUP(F4430,#REF!,5,0)</f>
        <v>#REF!</v>
      </c>
      <c r="M4430" s="13" t="e">
        <f>VLOOKUP(K4430,#REF!,2,0)</f>
        <v>#REF!</v>
      </c>
      <c r="N4430" s="17" t="e">
        <f>VLOOKUP(K4430,#REF!,6,0)</f>
        <v>#REF!</v>
      </c>
      <c r="O4430" s="17" t="e">
        <f t="shared" si="208"/>
        <v>#REF!</v>
      </c>
      <c r="P4430" s="22">
        <v>0.08</v>
      </c>
      <c r="Q4430" s="17" t="e">
        <f t="shared" si="209"/>
        <v>#REF!</v>
      </c>
      <c r="R4430" s="13" t="e">
        <f>VLOOKUP(J4430,'[1]Nhân viên'!$E$20:$F$41,2,0)</f>
        <v>#REF!</v>
      </c>
    </row>
    <row r="4431" spans="1:18" hidden="1">
      <c r="A4431" s="11">
        <v>4433</v>
      </c>
      <c r="B4431" s="11">
        <f t="shared" si="207"/>
        <v>0</v>
      </c>
      <c r="E4431" s="13" t="e">
        <f>VLOOKUP(D4431,#REF!,2,0)</f>
        <v>#REF!</v>
      </c>
      <c r="H4431" s="13" t="e">
        <f>VLOOKUP(F4431,#REF!,2,0)</f>
        <v>#REF!</v>
      </c>
      <c r="I4431" s="13" t="str">
        <f>VLOOKUP(F4431,'[1]Khách hàng'!$A$4:$F$2144,3,0)</f>
        <v>Số 1 đường số 17A, Khu phố 11, Phường Bình Trị Đông B, Quận Bình Tân, TP.HCM.</v>
      </c>
      <c r="J4431" s="13" t="e">
        <f>VLOOKUP(F4431,#REF!,5,0)</f>
        <v>#REF!</v>
      </c>
      <c r="M4431" s="13" t="e">
        <f>VLOOKUP(K4431,#REF!,2,0)</f>
        <v>#REF!</v>
      </c>
      <c r="N4431" s="17" t="e">
        <f>VLOOKUP(K4431,#REF!,6,0)</f>
        <v>#REF!</v>
      </c>
      <c r="O4431" s="17" t="e">
        <f t="shared" si="208"/>
        <v>#REF!</v>
      </c>
      <c r="P4431" s="22">
        <v>0.08</v>
      </c>
      <c r="Q4431" s="17" t="e">
        <f t="shared" si="209"/>
        <v>#REF!</v>
      </c>
      <c r="R4431" s="13" t="e">
        <f>VLOOKUP(J4431,'[1]Nhân viên'!$E$20:$F$41,2,0)</f>
        <v>#REF!</v>
      </c>
    </row>
    <row r="4432" spans="1:18" hidden="1">
      <c r="A4432" s="11">
        <v>4434</v>
      </c>
      <c r="B4432" s="11">
        <f t="shared" si="207"/>
        <v>0</v>
      </c>
      <c r="E4432" s="13" t="e">
        <f>VLOOKUP(D4432,#REF!,2,0)</f>
        <v>#REF!</v>
      </c>
      <c r="H4432" s="13" t="e">
        <f>VLOOKUP(F4432,#REF!,2,0)</f>
        <v>#REF!</v>
      </c>
      <c r="I4432" s="13" t="str">
        <f>VLOOKUP(F4432,'[1]Khách hàng'!$A$4:$F$2144,3,0)</f>
        <v>Số 1 đường số 17A, Khu phố 11, Phường Bình Trị Đông B, Quận Bình Tân, TP.HCM.</v>
      </c>
      <c r="J4432" s="13" t="e">
        <f>VLOOKUP(F4432,#REF!,5,0)</f>
        <v>#REF!</v>
      </c>
      <c r="M4432" s="13" t="e">
        <f>VLOOKUP(K4432,#REF!,2,0)</f>
        <v>#REF!</v>
      </c>
      <c r="N4432" s="17" t="e">
        <f>VLOOKUP(K4432,#REF!,6,0)</f>
        <v>#REF!</v>
      </c>
      <c r="O4432" s="17" t="e">
        <f t="shared" si="208"/>
        <v>#REF!</v>
      </c>
      <c r="P4432" s="22">
        <v>0.08</v>
      </c>
      <c r="Q4432" s="17" t="e">
        <f t="shared" si="209"/>
        <v>#REF!</v>
      </c>
      <c r="R4432" s="13" t="e">
        <f>VLOOKUP(J4432,'[1]Nhân viên'!$E$20:$F$41,2,0)</f>
        <v>#REF!</v>
      </c>
    </row>
    <row r="4433" spans="1:18" hidden="1">
      <c r="A4433" s="11">
        <v>4435</v>
      </c>
      <c r="B4433" s="11">
        <f t="shared" si="207"/>
        <v>0</v>
      </c>
      <c r="E4433" s="13" t="e">
        <f>VLOOKUP(D4433,#REF!,2,0)</f>
        <v>#REF!</v>
      </c>
      <c r="H4433" s="13" t="e">
        <f>VLOOKUP(F4433,#REF!,2,0)</f>
        <v>#REF!</v>
      </c>
      <c r="I4433" s="13" t="str">
        <f>VLOOKUP(F4433,'[1]Khách hàng'!$A$4:$F$2144,3,0)</f>
        <v>Số 1 đường số 17A, Khu phố 11, Phường Bình Trị Đông B, Quận Bình Tân, TP.HCM.</v>
      </c>
      <c r="J4433" s="13" t="e">
        <f>VLOOKUP(F4433,#REF!,5,0)</f>
        <v>#REF!</v>
      </c>
      <c r="M4433" s="13" t="e">
        <f>VLOOKUP(K4433,#REF!,2,0)</f>
        <v>#REF!</v>
      </c>
      <c r="N4433" s="17" t="e">
        <f>VLOOKUP(K4433,#REF!,6,0)</f>
        <v>#REF!</v>
      </c>
      <c r="O4433" s="17" t="e">
        <f t="shared" si="208"/>
        <v>#REF!</v>
      </c>
      <c r="P4433" s="22">
        <v>0.08</v>
      </c>
      <c r="Q4433" s="17" t="e">
        <f t="shared" si="209"/>
        <v>#REF!</v>
      </c>
      <c r="R4433" s="13" t="e">
        <f>VLOOKUP(J4433,'[1]Nhân viên'!$E$20:$F$41,2,0)</f>
        <v>#REF!</v>
      </c>
    </row>
    <row r="4434" spans="1:18" hidden="1">
      <c r="A4434" s="11">
        <v>4436</v>
      </c>
      <c r="B4434" s="11">
        <f t="shared" si="207"/>
        <v>0</v>
      </c>
      <c r="E4434" s="13" t="e">
        <f>VLOOKUP(D4434,#REF!,2,0)</f>
        <v>#REF!</v>
      </c>
      <c r="H4434" s="13" t="e">
        <f>VLOOKUP(F4434,#REF!,2,0)</f>
        <v>#REF!</v>
      </c>
      <c r="I4434" s="13" t="str">
        <f>VLOOKUP(F4434,'[1]Khách hàng'!$A$4:$F$2144,3,0)</f>
        <v>Số 1 đường số 17A, Khu phố 11, Phường Bình Trị Đông B, Quận Bình Tân, TP.HCM.</v>
      </c>
      <c r="J4434" s="13" t="e">
        <f>VLOOKUP(F4434,#REF!,5,0)</f>
        <v>#REF!</v>
      </c>
      <c r="M4434" s="13" t="e">
        <f>VLOOKUP(K4434,#REF!,2,0)</f>
        <v>#REF!</v>
      </c>
      <c r="N4434" s="17" t="e">
        <f>VLOOKUP(K4434,#REF!,6,0)</f>
        <v>#REF!</v>
      </c>
      <c r="O4434" s="17" t="e">
        <f t="shared" si="208"/>
        <v>#REF!</v>
      </c>
      <c r="P4434" s="22">
        <v>0.08</v>
      </c>
      <c r="Q4434" s="17" t="e">
        <f t="shared" si="209"/>
        <v>#REF!</v>
      </c>
      <c r="R4434" s="13" t="e">
        <f>VLOOKUP(J4434,'[1]Nhân viên'!$E$20:$F$41,2,0)</f>
        <v>#REF!</v>
      </c>
    </row>
    <row r="4435" spans="1:18" hidden="1">
      <c r="A4435" s="11">
        <v>4437</v>
      </c>
      <c r="B4435" s="11">
        <f t="shared" si="207"/>
        <v>0</v>
      </c>
      <c r="E4435" s="13" t="e">
        <f>VLOOKUP(D4435,#REF!,2,0)</f>
        <v>#REF!</v>
      </c>
      <c r="H4435" s="13" t="e">
        <f>VLOOKUP(F4435,#REF!,2,0)</f>
        <v>#REF!</v>
      </c>
      <c r="I4435" s="13" t="str">
        <f>VLOOKUP(F4435,'[1]Khách hàng'!$A$4:$F$2144,3,0)</f>
        <v>Số 1 đường số 17A, Khu phố 11, Phường Bình Trị Đông B, Quận Bình Tân, TP.HCM.</v>
      </c>
      <c r="J4435" s="13" t="e">
        <f>VLOOKUP(F4435,#REF!,5,0)</f>
        <v>#REF!</v>
      </c>
      <c r="M4435" s="13" t="e">
        <f>VLOOKUP(K4435,#REF!,2,0)</f>
        <v>#REF!</v>
      </c>
      <c r="N4435" s="17" t="e">
        <f>VLOOKUP(K4435,#REF!,6,0)</f>
        <v>#REF!</v>
      </c>
      <c r="O4435" s="17" t="e">
        <f t="shared" si="208"/>
        <v>#REF!</v>
      </c>
      <c r="P4435" s="22">
        <v>0.08</v>
      </c>
      <c r="Q4435" s="17" t="e">
        <f t="shared" si="209"/>
        <v>#REF!</v>
      </c>
      <c r="R4435" s="13" t="e">
        <f>VLOOKUP(J4435,'[1]Nhân viên'!$E$20:$F$41,2,0)</f>
        <v>#REF!</v>
      </c>
    </row>
    <row r="4436" spans="1:18" hidden="1">
      <c r="A4436" s="11">
        <v>4438</v>
      </c>
      <c r="B4436" s="11">
        <f t="shared" si="207"/>
        <v>0</v>
      </c>
      <c r="E4436" s="13" t="e">
        <f>VLOOKUP(D4436,#REF!,2,0)</f>
        <v>#REF!</v>
      </c>
      <c r="H4436" s="13" t="e">
        <f>VLOOKUP(F4436,#REF!,2,0)</f>
        <v>#REF!</v>
      </c>
      <c r="I4436" s="13" t="str">
        <f>VLOOKUP(F4436,'[1]Khách hàng'!$A$4:$F$2144,3,0)</f>
        <v>Số 1 đường số 17A, Khu phố 11, Phường Bình Trị Đông B, Quận Bình Tân, TP.HCM.</v>
      </c>
      <c r="J4436" s="13" t="e">
        <f>VLOOKUP(F4436,#REF!,5,0)</f>
        <v>#REF!</v>
      </c>
      <c r="M4436" s="13" t="e">
        <f>VLOOKUP(K4436,#REF!,2,0)</f>
        <v>#REF!</v>
      </c>
      <c r="N4436" s="17" t="e">
        <f>VLOOKUP(K4436,#REF!,6,0)</f>
        <v>#REF!</v>
      </c>
      <c r="O4436" s="17" t="e">
        <f t="shared" si="208"/>
        <v>#REF!</v>
      </c>
      <c r="P4436" s="22">
        <v>0.08</v>
      </c>
      <c r="Q4436" s="17" t="e">
        <f t="shared" si="209"/>
        <v>#REF!</v>
      </c>
      <c r="R4436" s="13" t="e">
        <f>VLOOKUP(J4436,'[1]Nhân viên'!$E$20:$F$41,2,0)</f>
        <v>#REF!</v>
      </c>
    </row>
    <row r="4437" spans="1:18" hidden="1">
      <c r="A4437" s="11">
        <v>4439</v>
      </c>
      <c r="B4437" s="11">
        <f t="shared" si="207"/>
        <v>0</v>
      </c>
      <c r="E4437" s="13" t="e">
        <f>VLOOKUP(D4437,#REF!,2,0)</f>
        <v>#REF!</v>
      </c>
      <c r="H4437" s="13" t="e">
        <f>VLOOKUP(F4437,#REF!,2,0)</f>
        <v>#REF!</v>
      </c>
      <c r="I4437" s="13" t="str">
        <f>VLOOKUP(F4437,'[1]Khách hàng'!$A$4:$F$2144,3,0)</f>
        <v>Số 1 đường số 17A, Khu phố 11, Phường Bình Trị Đông B, Quận Bình Tân, TP.HCM.</v>
      </c>
      <c r="J4437" s="13" t="e">
        <f>VLOOKUP(F4437,#REF!,5,0)</f>
        <v>#REF!</v>
      </c>
      <c r="M4437" s="13" t="e">
        <f>VLOOKUP(K4437,#REF!,2,0)</f>
        <v>#REF!</v>
      </c>
      <c r="N4437" s="17" t="e">
        <f>VLOOKUP(K4437,#REF!,6,0)</f>
        <v>#REF!</v>
      </c>
      <c r="O4437" s="17" t="e">
        <f t="shared" si="208"/>
        <v>#REF!</v>
      </c>
      <c r="P4437" s="22">
        <v>0.08</v>
      </c>
      <c r="Q4437" s="17" t="e">
        <f t="shared" si="209"/>
        <v>#REF!</v>
      </c>
      <c r="R4437" s="13" t="e">
        <f>VLOOKUP(J4437,'[1]Nhân viên'!$E$20:$F$41,2,0)</f>
        <v>#REF!</v>
      </c>
    </row>
    <row r="4438" spans="1:18" hidden="1">
      <c r="A4438" s="11">
        <v>4440</v>
      </c>
      <c r="B4438" s="11">
        <f t="shared" si="207"/>
        <v>0</v>
      </c>
      <c r="E4438" s="13" t="e">
        <f>VLOOKUP(D4438,#REF!,2,0)</f>
        <v>#REF!</v>
      </c>
      <c r="H4438" s="13" t="e">
        <f>VLOOKUP(F4438,#REF!,2,0)</f>
        <v>#REF!</v>
      </c>
      <c r="I4438" s="13" t="str">
        <f>VLOOKUP(F4438,'[1]Khách hàng'!$A$4:$F$2144,3,0)</f>
        <v>Số 1 đường số 17A, Khu phố 11, Phường Bình Trị Đông B, Quận Bình Tân, TP.HCM.</v>
      </c>
      <c r="J4438" s="13" t="e">
        <f>VLOOKUP(F4438,#REF!,5,0)</f>
        <v>#REF!</v>
      </c>
      <c r="M4438" s="13" t="e">
        <f>VLOOKUP(K4438,#REF!,2,0)</f>
        <v>#REF!</v>
      </c>
      <c r="N4438" s="17" t="e">
        <f>VLOOKUP(K4438,#REF!,6,0)</f>
        <v>#REF!</v>
      </c>
      <c r="O4438" s="17" t="e">
        <f t="shared" si="208"/>
        <v>#REF!</v>
      </c>
      <c r="P4438" s="22">
        <v>0.08</v>
      </c>
      <c r="Q4438" s="17" t="e">
        <f t="shared" si="209"/>
        <v>#REF!</v>
      </c>
      <c r="R4438" s="13" t="e">
        <f>VLOOKUP(J4438,'[1]Nhân viên'!$E$20:$F$41,2,0)</f>
        <v>#REF!</v>
      </c>
    </row>
    <row r="4439" spans="1:18" hidden="1">
      <c r="A4439" s="11">
        <v>4441</v>
      </c>
      <c r="B4439" s="11">
        <f t="shared" si="207"/>
        <v>0</v>
      </c>
      <c r="E4439" s="13" t="e">
        <f>VLOOKUP(D4439,#REF!,2,0)</f>
        <v>#REF!</v>
      </c>
      <c r="H4439" s="13" t="e">
        <f>VLOOKUP(F4439,#REF!,2,0)</f>
        <v>#REF!</v>
      </c>
      <c r="I4439" s="13" t="str">
        <f>VLOOKUP(F4439,'[1]Khách hàng'!$A$4:$F$2144,3,0)</f>
        <v>Số 1 đường số 17A, Khu phố 11, Phường Bình Trị Đông B, Quận Bình Tân, TP.HCM.</v>
      </c>
      <c r="J4439" s="13" t="e">
        <f>VLOOKUP(F4439,#REF!,5,0)</f>
        <v>#REF!</v>
      </c>
      <c r="M4439" s="13" t="e">
        <f>VLOOKUP(K4439,#REF!,2,0)</f>
        <v>#REF!</v>
      </c>
      <c r="N4439" s="17" t="e">
        <f>VLOOKUP(K4439,#REF!,6,0)</f>
        <v>#REF!</v>
      </c>
      <c r="O4439" s="17" t="e">
        <f t="shared" si="208"/>
        <v>#REF!</v>
      </c>
      <c r="P4439" s="22">
        <v>0.08</v>
      </c>
      <c r="Q4439" s="17" t="e">
        <f t="shared" si="209"/>
        <v>#REF!</v>
      </c>
      <c r="R4439" s="13" t="e">
        <f>VLOOKUP(J4439,'[1]Nhân viên'!$E$20:$F$41,2,0)</f>
        <v>#REF!</v>
      </c>
    </row>
    <row r="4440" spans="1:18" hidden="1">
      <c r="A4440" s="11">
        <v>4442</v>
      </c>
      <c r="B4440" s="11">
        <f t="shared" si="207"/>
        <v>0</v>
      </c>
      <c r="E4440" s="13" t="e">
        <f>VLOOKUP(D4440,#REF!,2,0)</f>
        <v>#REF!</v>
      </c>
      <c r="H4440" s="13" t="e">
        <f>VLOOKUP(F4440,#REF!,2,0)</f>
        <v>#REF!</v>
      </c>
      <c r="I4440" s="13" t="str">
        <f>VLOOKUP(F4440,'[1]Khách hàng'!$A$4:$F$2144,3,0)</f>
        <v>Số 1 đường số 17A, Khu phố 11, Phường Bình Trị Đông B, Quận Bình Tân, TP.HCM.</v>
      </c>
      <c r="J4440" s="13" t="e">
        <f>VLOOKUP(F4440,#REF!,5,0)</f>
        <v>#REF!</v>
      </c>
      <c r="M4440" s="13" t="e">
        <f>VLOOKUP(K4440,#REF!,2,0)</f>
        <v>#REF!</v>
      </c>
      <c r="N4440" s="17" t="e">
        <f>VLOOKUP(K4440,#REF!,6,0)</f>
        <v>#REF!</v>
      </c>
      <c r="O4440" s="17" t="e">
        <f t="shared" si="208"/>
        <v>#REF!</v>
      </c>
      <c r="P4440" s="22">
        <v>0.08</v>
      </c>
      <c r="Q4440" s="17" t="e">
        <f t="shared" si="209"/>
        <v>#REF!</v>
      </c>
      <c r="R4440" s="13" t="e">
        <f>VLOOKUP(J4440,'[1]Nhân viên'!$E$20:$F$41,2,0)</f>
        <v>#REF!</v>
      </c>
    </row>
    <row r="4441" spans="1:18" hidden="1">
      <c r="A4441" s="11">
        <v>4443</v>
      </c>
      <c r="B4441" s="11">
        <f t="shared" si="207"/>
        <v>0</v>
      </c>
      <c r="E4441" s="13" t="e">
        <f>VLOOKUP(D4441,#REF!,2,0)</f>
        <v>#REF!</v>
      </c>
      <c r="H4441" s="13" t="e">
        <f>VLOOKUP(F4441,#REF!,2,0)</f>
        <v>#REF!</v>
      </c>
      <c r="I4441" s="13" t="str">
        <f>VLOOKUP(F4441,'[1]Khách hàng'!$A$4:$F$2144,3,0)</f>
        <v>Số 1 đường số 17A, Khu phố 11, Phường Bình Trị Đông B, Quận Bình Tân, TP.HCM.</v>
      </c>
      <c r="J4441" s="13" t="e">
        <f>VLOOKUP(F4441,#REF!,5,0)</f>
        <v>#REF!</v>
      </c>
      <c r="M4441" s="13" t="e">
        <f>VLOOKUP(K4441,#REF!,2,0)</f>
        <v>#REF!</v>
      </c>
      <c r="N4441" s="17" t="e">
        <f>VLOOKUP(K4441,#REF!,6,0)</f>
        <v>#REF!</v>
      </c>
      <c r="O4441" s="17" t="e">
        <f t="shared" si="208"/>
        <v>#REF!</v>
      </c>
      <c r="P4441" s="22">
        <v>0.08</v>
      </c>
      <c r="Q4441" s="17" t="e">
        <f t="shared" si="209"/>
        <v>#REF!</v>
      </c>
      <c r="R4441" s="13" t="e">
        <f>VLOOKUP(J4441,'[1]Nhân viên'!$E$20:$F$41,2,0)</f>
        <v>#REF!</v>
      </c>
    </row>
    <row r="4442" spans="1:18" hidden="1">
      <c r="A4442" s="11">
        <v>4444</v>
      </c>
      <c r="B4442" s="11">
        <f t="shared" si="207"/>
        <v>0</v>
      </c>
      <c r="E4442" s="13" t="e">
        <f>VLOOKUP(D4442,#REF!,2,0)</f>
        <v>#REF!</v>
      </c>
      <c r="H4442" s="13" t="e">
        <f>VLOOKUP(F4442,#REF!,2,0)</f>
        <v>#REF!</v>
      </c>
      <c r="I4442" s="13" t="str">
        <f>VLOOKUP(F4442,'[1]Khách hàng'!$A$4:$F$2144,3,0)</f>
        <v>Số 1 đường số 17A, Khu phố 11, Phường Bình Trị Đông B, Quận Bình Tân, TP.HCM.</v>
      </c>
      <c r="J4442" s="13" t="e">
        <f>VLOOKUP(F4442,#REF!,5,0)</f>
        <v>#REF!</v>
      </c>
      <c r="M4442" s="13" t="e">
        <f>VLOOKUP(K4442,#REF!,2,0)</f>
        <v>#REF!</v>
      </c>
      <c r="N4442" s="17" t="e">
        <f>VLOOKUP(K4442,#REF!,6,0)</f>
        <v>#REF!</v>
      </c>
      <c r="O4442" s="17" t="e">
        <f t="shared" si="208"/>
        <v>#REF!</v>
      </c>
      <c r="P4442" s="22">
        <v>0.08</v>
      </c>
      <c r="Q4442" s="17" t="e">
        <f t="shared" si="209"/>
        <v>#REF!</v>
      </c>
      <c r="R4442" s="13" t="e">
        <f>VLOOKUP(J4442,'[1]Nhân viên'!$E$20:$F$41,2,0)</f>
        <v>#REF!</v>
      </c>
    </row>
    <row r="4443" spans="1:18" hidden="1">
      <c r="A4443" s="11">
        <v>4445</v>
      </c>
      <c r="B4443" s="11">
        <f t="shared" si="207"/>
        <v>0</v>
      </c>
      <c r="E4443" s="13" t="e">
        <f>VLOOKUP(D4443,#REF!,2,0)</f>
        <v>#REF!</v>
      </c>
      <c r="H4443" s="13" t="e">
        <f>VLOOKUP(F4443,#REF!,2,0)</f>
        <v>#REF!</v>
      </c>
      <c r="I4443" s="13" t="str">
        <f>VLOOKUP(F4443,'[1]Khách hàng'!$A$4:$F$2144,3,0)</f>
        <v>Số 1 đường số 17A, Khu phố 11, Phường Bình Trị Đông B, Quận Bình Tân, TP.HCM.</v>
      </c>
      <c r="J4443" s="13" t="e">
        <f>VLOOKUP(F4443,#REF!,5,0)</f>
        <v>#REF!</v>
      </c>
      <c r="M4443" s="13" t="e">
        <f>VLOOKUP(K4443,#REF!,2,0)</f>
        <v>#REF!</v>
      </c>
      <c r="N4443" s="17" t="e">
        <f>VLOOKUP(K4443,#REF!,6,0)</f>
        <v>#REF!</v>
      </c>
      <c r="O4443" s="17" t="e">
        <f t="shared" si="208"/>
        <v>#REF!</v>
      </c>
      <c r="P4443" s="22">
        <v>0.08</v>
      </c>
      <c r="Q4443" s="17" t="e">
        <f t="shared" si="209"/>
        <v>#REF!</v>
      </c>
      <c r="R4443" s="13" t="e">
        <f>VLOOKUP(J4443,'[1]Nhân viên'!$E$20:$F$41,2,0)</f>
        <v>#REF!</v>
      </c>
    </row>
    <row r="4444" spans="1:18" hidden="1">
      <c r="A4444" s="11">
        <v>4446</v>
      </c>
      <c r="B4444" s="11">
        <f t="shared" ref="B4444:B4507" si="210">DAY($C4444)</f>
        <v>0</v>
      </c>
      <c r="E4444" s="13" t="e">
        <f>VLOOKUP(D4444,#REF!,2,0)</f>
        <v>#REF!</v>
      </c>
      <c r="H4444" s="13" t="e">
        <f>VLOOKUP(F4444,#REF!,2,0)</f>
        <v>#REF!</v>
      </c>
      <c r="I4444" s="13" t="str">
        <f>VLOOKUP(F4444,'[1]Khách hàng'!$A$4:$F$2144,3,0)</f>
        <v>Số 1 đường số 17A, Khu phố 11, Phường Bình Trị Đông B, Quận Bình Tân, TP.HCM.</v>
      </c>
      <c r="J4444" s="13" t="e">
        <f>VLOOKUP(F4444,#REF!,5,0)</f>
        <v>#REF!</v>
      </c>
      <c r="M4444" s="13" t="e">
        <f>VLOOKUP(K4444,#REF!,2,0)</f>
        <v>#REF!</v>
      </c>
      <c r="N4444" s="17" t="e">
        <f>VLOOKUP(K4444,#REF!,6,0)</f>
        <v>#REF!</v>
      </c>
      <c r="O4444" s="17" t="e">
        <f t="shared" si="208"/>
        <v>#REF!</v>
      </c>
      <c r="P4444" s="22">
        <v>0.08</v>
      </c>
      <c r="Q4444" s="17" t="e">
        <f t="shared" si="209"/>
        <v>#REF!</v>
      </c>
      <c r="R4444" s="13" t="e">
        <f>VLOOKUP(J4444,'[1]Nhân viên'!$E$20:$F$41,2,0)</f>
        <v>#REF!</v>
      </c>
    </row>
    <row r="4445" spans="1:18" hidden="1">
      <c r="A4445" s="11">
        <v>4447</v>
      </c>
      <c r="B4445" s="11">
        <f t="shared" si="210"/>
        <v>0</v>
      </c>
      <c r="E4445" s="13" t="e">
        <f>VLOOKUP(D4445,#REF!,2,0)</f>
        <v>#REF!</v>
      </c>
      <c r="H4445" s="13" t="e">
        <f>VLOOKUP(F4445,#REF!,2,0)</f>
        <v>#REF!</v>
      </c>
      <c r="I4445" s="13" t="str">
        <f>VLOOKUP(F4445,'[1]Khách hàng'!$A$4:$F$2144,3,0)</f>
        <v>Số 1 đường số 17A, Khu phố 11, Phường Bình Trị Đông B, Quận Bình Tân, TP.HCM.</v>
      </c>
      <c r="J4445" s="13" t="e">
        <f>VLOOKUP(F4445,#REF!,5,0)</f>
        <v>#REF!</v>
      </c>
      <c r="M4445" s="13" t="e">
        <f>VLOOKUP(K4445,#REF!,2,0)</f>
        <v>#REF!</v>
      </c>
      <c r="N4445" s="17" t="e">
        <f>VLOOKUP(K4445,#REF!,6,0)</f>
        <v>#REF!</v>
      </c>
      <c r="O4445" s="17" t="e">
        <f t="shared" si="208"/>
        <v>#REF!</v>
      </c>
      <c r="P4445" s="22">
        <v>0.08</v>
      </c>
      <c r="Q4445" s="17" t="e">
        <f t="shared" si="209"/>
        <v>#REF!</v>
      </c>
      <c r="R4445" s="13" t="e">
        <f>VLOOKUP(J4445,'[1]Nhân viên'!$E$20:$F$41,2,0)</f>
        <v>#REF!</v>
      </c>
    </row>
    <row r="4446" spans="1:18" hidden="1">
      <c r="A4446" s="11">
        <v>4448</v>
      </c>
      <c r="B4446" s="11">
        <f t="shared" si="210"/>
        <v>0</v>
      </c>
      <c r="E4446" s="13" t="e">
        <f>VLOOKUP(D4446,#REF!,2,0)</f>
        <v>#REF!</v>
      </c>
      <c r="H4446" s="13" t="e">
        <f>VLOOKUP(F4446,#REF!,2,0)</f>
        <v>#REF!</v>
      </c>
      <c r="I4446" s="13" t="str">
        <f>VLOOKUP(F4446,'[1]Khách hàng'!$A$4:$F$2144,3,0)</f>
        <v>Số 1 đường số 17A, Khu phố 11, Phường Bình Trị Đông B, Quận Bình Tân, TP.HCM.</v>
      </c>
      <c r="J4446" s="13" t="e">
        <f>VLOOKUP(F4446,#REF!,5,0)</f>
        <v>#REF!</v>
      </c>
      <c r="M4446" s="13" t="e">
        <f>VLOOKUP(K4446,#REF!,2,0)</f>
        <v>#REF!</v>
      </c>
      <c r="N4446" s="17" t="e">
        <f>VLOOKUP(K4446,#REF!,6,0)</f>
        <v>#REF!</v>
      </c>
      <c r="O4446" s="17" t="e">
        <f t="shared" si="208"/>
        <v>#REF!</v>
      </c>
      <c r="P4446" s="22">
        <v>0.08</v>
      </c>
      <c r="Q4446" s="17" t="e">
        <f t="shared" si="209"/>
        <v>#REF!</v>
      </c>
      <c r="R4446" s="13" t="e">
        <f>VLOOKUP(J4446,'[1]Nhân viên'!$E$20:$F$41,2,0)</f>
        <v>#REF!</v>
      </c>
    </row>
    <row r="4447" spans="1:18" hidden="1">
      <c r="A4447" s="11">
        <v>4449</v>
      </c>
      <c r="B4447" s="11">
        <f t="shared" si="210"/>
        <v>0</v>
      </c>
      <c r="E4447" s="13" t="e">
        <f>VLOOKUP(D4447,#REF!,2,0)</f>
        <v>#REF!</v>
      </c>
      <c r="H4447" s="13" t="e">
        <f>VLOOKUP(F4447,#REF!,2,0)</f>
        <v>#REF!</v>
      </c>
      <c r="I4447" s="13" t="str">
        <f>VLOOKUP(F4447,'[1]Khách hàng'!$A$4:$F$2144,3,0)</f>
        <v>Số 1 đường số 17A, Khu phố 11, Phường Bình Trị Đông B, Quận Bình Tân, TP.HCM.</v>
      </c>
      <c r="J4447" s="13" t="e">
        <f>VLOOKUP(F4447,#REF!,5,0)</f>
        <v>#REF!</v>
      </c>
      <c r="M4447" s="13" t="e">
        <f>VLOOKUP(K4447,#REF!,2,0)</f>
        <v>#REF!</v>
      </c>
      <c r="N4447" s="17" t="e">
        <f>VLOOKUP(K4447,#REF!,6,0)</f>
        <v>#REF!</v>
      </c>
      <c r="O4447" s="17" t="e">
        <f t="shared" si="208"/>
        <v>#REF!</v>
      </c>
      <c r="P4447" s="22">
        <v>0.08</v>
      </c>
      <c r="Q4447" s="17" t="e">
        <f t="shared" si="209"/>
        <v>#REF!</v>
      </c>
      <c r="R4447" s="13" t="e">
        <f>VLOOKUP(J4447,'[1]Nhân viên'!$E$20:$F$41,2,0)</f>
        <v>#REF!</v>
      </c>
    </row>
    <row r="4448" spans="1:18" hidden="1">
      <c r="A4448" s="11">
        <v>4450</v>
      </c>
      <c r="B4448" s="11">
        <f t="shared" si="210"/>
        <v>0</v>
      </c>
      <c r="E4448" s="13" t="e">
        <f>VLOOKUP(D4448,#REF!,2,0)</f>
        <v>#REF!</v>
      </c>
      <c r="H4448" s="13" t="e">
        <f>VLOOKUP(F4448,#REF!,2,0)</f>
        <v>#REF!</v>
      </c>
      <c r="I4448" s="13" t="str">
        <f>VLOOKUP(F4448,'[1]Khách hàng'!$A$4:$F$2144,3,0)</f>
        <v>Số 1 đường số 17A, Khu phố 11, Phường Bình Trị Đông B, Quận Bình Tân, TP.HCM.</v>
      </c>
      <c r="J4448" s="13" t="e">
        <f>VLOOKUP(F4448,#REF!,5,0)</f>
        <v>#REF!</v>
      </c>
      <c r="M4448" s="13" t="e">
        <f>VLOOKUP(K4448,#REF!,2,0)</f>
        <v>#REF!</v>
      </c>
      <c r="N4448" s="17" t="e">
        <f>VLOOKUP(K4448,#REF!,6,0)</f>
        <v>#REF!</v>
      </c>
      <c r="O4448" s="17" t="e">
        <f t="shared" ref="O4448:O4511" si="211">L4448*N4448</f>
        <v>#REF!</v>
      </c>
      <c r="P4448" s="22">
        <v>0.08</v>
      </c>
      <c r="Q4448" s="17" t="e">
        <f t="shared" ref="Q4448:Q4511" si="212">O4448*P4448+O4448</f>
        <v>#REF!</v>
      </c>
      <c r="R4448" s="13" t="e">
        <f>VLOOKUP(J4448,'[1]Nhân viên'!$E$20:$F$41,2,0)</f>
        <v>#REF!</v>
      </c>
    </row>
    <row r="4449" spans="1:18" hidden="1">
      <c r="A4449" s="11">
        <v>4451</v>
      </c>
      <c r="B4449" s="11">
        <f t="shared" si="210"/>
        <v>0</v>
      </c>
      <c r="E4449" s="13" t="e">
        <f>VLOOKUP(D4449,#REF!,2,0)</f>
        <v>#REF!</v>
      </c>
      <c r="H4449" s="13" t="e">
        <f>VLOOKUP(F4449,#REF!,2,0)</f>
        <v>#REF!</v>
      </c>
      <c r="I4449" s="13" t="str">
        <f>VLOOKUP(F4449,'[1]Khách hàng'!$A$4:$F$2144,3,0)</f>
        <v>Số 1 đường số 17A, Khu phố 11, Phường Bình Trị Đông B, Quận Bình Tân, TP.HCM.</v>
      </c>
      <c r="J4449" s="13" t="e">
        <f>VLOOKUP(F4449,#REF!,5,0)</f>
        <v>#REF!</v>
      </c>
      <c r="M4449" s="13" t="e">
        <f>VLOOKUP(K4449,#REF!,2,0)</f>
        <v>#REF!</v>
      </c>
      <c r="N4449" s="17" t="e">
        <f>VLOOKUP(K4449,#REF!,6,0)</f>
        <v>#REF!</v>
      </c>
      <c r="O4449" s="17" t="e">
        <f t="shared" si="211"/>
        <v>#REF!</v>
      </c>
      <c r="P4449" s="22">
        <v>0.08</v>
      </c>
      <c r="Q4449" s="17" t="e">
        <f t="shared" si="212"/>
        <v>#REF!</v>
      </c>
      <c r="R4449" s="13" t="e">
        <f>VLOOKUP(J4449,'[1]Nhân viên'!$E$20:$F$41,2,0)</f>
        <v>#REF!</v>
      </c>
    </row>
    <row r="4450" spans="1:18" hidden="1">
      <c r="A4450" s="11">
        <v>4452</v>
      </c>
      <c r="B4450" s="11">
        <f t="shared" si="210"/>
        <v>0</v>
      </c>
      <c r="E4450" s="13" t="e">
        <f>VLOOKUP(D4450,#REF!,2,0)</f>
        <v>#REF!</v>
      </c>
      <c r="H4450" s="13" t="e">
        <f>VLOOKUP(F4450,#REF!,2,0)</f>
        <v>#REF!</v>
      </c>
      <c r="I4450" s="13" t="str">
        <f>VLOOKUP(F4450,'[1]Khách hàng'!$A$4:$F$2144,3,0)</f>
        <v>Số 1 đường số 17A, Khu phố 11, Phường Bình Trị Đông B, Quận Bình Tân, TP.HCM.</v>
      </c>
      <c r="J4450" s="13" t="e">
        <f>VLOOKUP(F4450,#REF!,5,0)</f>
        <v>#REF!</v>
      </c>
      <c r="M4450" s="13" t="e">
        <f>VLOOKUP(K4450,#REF!,2,0)</f>
        <v>#REF!</v>
      </c>
      <c r="N4450" s="17" t="e">
        <f>VLOOKUP(K4450,#REF!,6,0)</f>
        <v>#REF!</v>
      </c>
      <c r="O4450" s="17" t="e">
        <f t="shared" si="211"/>
        <v>#REF!</v>
      </c>
      <c r="P4450" s="22">
        <v>0.08</v>
      </c>
      <c r="Q4450" s="17" t="e">
        <f t="shared" si="212"/>
        <v>#REF!</v>
      </c>
      <c r="R4450" s="13" t="e">
        <f>VLOOKUP(J4450,'[1]Nhân viên'!$E$20:$F$41,2,0)</f>
        <v>#REF!</v>
      </c>
    </row>
    <row r="4451" spans="1:18" hidden="1">
      <c r="A4451" s="11">
        <v>4453</v>
      </c>
      <c r="B4451" s="11">
        <f t="shared" si="210"/>
        <v>0</v>
      </c>
      <c r="E4451" s="13" t="e">
        <f>VLOOKUP(D4451,#REF!,2,0)</f>
        <v>#REF!</v>
      </c>
      <c r="H4451" s="13" t="e">
        <f>VLOOKUP(F4451,#REF!,2,0)</f>
        <v>#REF!</v>
      </c>
      <c r="I4451" s="13" t="str">
        <f>VLOOKUP(F4451,'[1]Khách hàng'!$A$4:$F$2144,3,0)</f>
        <v>Số 1 đường số 17A, Khu phố 11, Phường Bình Trị Đông B, Quận Bình Tân, TP.HCM.</v>
      </c>
      <c r="J4451" s="13" t="e">
        <f>VLOOKUP(F4451,#REF!,5,0)</f>
        <v>#REF!</v>
      </c>
      <c r="M4451" s="13" t="e">
        <f>VLOOKUP(K4451,#REF!,2,0)</f>
        <v>#REF!</v>
      </c>
      <c r="N4451" s="17" t="e">
        <f>VLOOKUP(K4451,#REF!,6,0)</f>
        <v>#REF!</v>
      </c>
      <c r="O4451" s="17" t="e">
        <f t="shared" si="211"/>
        <v>#REF!</v>
      </c>
      <c r="P4451" s="22">
        <v>0.08</v>
      </c>
      <c r="Q4451" s="17" t="e">
        <f t="shared" si="212"/>
        <v>#REF!</v>
      </c>
      <c r="R4451" s="13" t="e">
        <f>VLOOKUP(J4451,'[1]Nhân viên'!$E$20:$F$41,2,0)</f>
        <v>#REF!</v>
      </c>
    </row>
    <row r="4452" spans="1:18" hidden="1">
      <c r="A4452" s="11">
        <v>4454</v>
      </c>
      <c r="B4452" s="11">
        <f t="shared" si="210"/>
        <v>0</v>
      </c>
      <c r="E4452" s="13" t="e">
        <f>VLOOKUP(D4452,#REF!,2,0)</f>
        <v>#REF!</v>
      </c>
      <c r="H4452" s="13" t="e">
        <f>VLOOKUP(F4452,#REF!,2,0)</f>
        <v>#REF!</v>
      </c>
      <c r="I4452" s="13" t="str">
        <f>VLOOKUP(F4452,'[1]Khách hàng'!$A$4:$F$2144,3,0)</f>
        <v>Số 1 đường số 17A, Khu phố 11, Phường Bình Trị Đông B, Quận Bình Tân, TP.HCM.</v>
      </c>
      <c r="J4452" s="13" t="e">
        <f>VLOOKUP(F4452,#REF!,5,0)</f>
        <v>#REF!</v>
      </c>
      <c r="M4452" s="13" t="e">
        <f>VLOOKUP(K4452,#REF!,2,0)</f>
        <v>#REF!</v>
      </c>
      <c r="N4452" s="17" t="e">
        <f>VLOOKUP(K4452,#REF!,6,0)</f>
        <v>#REF!</v>
      </c>
      <c r="O4452" s="17" t="e">
        <f t="shared" si="211"/>
        <v>#REF!</v>
      </c>
      <c r="P4452" s="22">
        <v>0.08</v>
      </c>
      <c r="Q4452" s="17" t="e">
        <f t="shared" si="212"/>
        <v>#REF!</v>
      </c>
      <c r="R4452" s="13" t="e">
        <f>VLOOKUP(J4452,'[1]Nhân viên'!$E$20:$F$41,2,0)</f>
        <v>#REF!</v>
      </c>
    </row>
    <row r="4453" spans="1:18" hidden="1">
      <c r="A4453" s="11">
        <v>4455</v>
      </c>
      <c r="B4453" s="11">
        <f t="shared" si="210"/>
        <v>0</v>
      </c>
      <c r="E4453" s="13" t="e">
        <f>VLOOKUP(D4453,#REF!,2,0)</f>
        <v>#REF!</v>
      </c>
      <c r="H4453" s="13" t="e">
        <f>VLOOKUP(F4453,#REF!,2,0)</f>
        <v>#REF!</v>
      </c>
      <c r="I4453" s="13" t="str">
        <f>VLOOKUP(F4453,'[1]Khách hàng'!$A$4:$F$2144,3,0)</f>
        <v>Số 1 đường số 17A, Khu phố 11, Phường Bình Trị Đông B, Quận Bình Tân, TP.HCM.</v>
      </c>
      <c r="J4453" s="13" t="e">
        <f>VLOOKUP(F4453,#REF!,5,0)</f>
        <v>#REF!</v>
      </c>
      <c r="M4453" s="13" t="e">
        <f>VLOOKUP(K4453,#REF!,2,0)</f>
        <v>#REF!</v>
      </c>
      <c r="N4453" s="17" t="e">
        <f>VLOOKUP(K4453,#REF!,6,0)</f>
        <v>#REF!</v>
      </c>
      <c r="O4453" s="17" t="e">
        <f t="shared" si="211"/>
        <v>#REF!</v>
      </c>
      <c r="P4453" s="22">
        <v>0.08</v>
      </c>
      <c r="Q4453" s="17" t="e">
        <f t="shared" si="212"/>
        <v>#REF!</v>
      </c>
      <c r="R4453" s="13" t="e">
        <f>VLOOKUP(J4453,'[1]Nhân viên'!$E$20:$F$41,2,0)</f>
        <v>#REF!</v>
      </c>
    </row>
    <row r="4454" spans="1:18" hidden="1">
      <c r="A4454" s="11">
        <v>4456</v>
      </c>
      <c r="B4454" s="11">
        <f t="shared" si="210"/>
        <v>0</v>
      </c>
      <c r="E4454" s="13" t="e">
        <f>VLOOKUP(D4454,#REF!,2,0)</f>
        <v>#REF!</v>
      </c>
      <c r="H4454" s="13" t="e">
        <f>VLOOKUP(F4454,#REF!,2,0)</f>
        <v>#REF!</v>
      </c>
      <c r="I4454" s="13" t="str">
        <f>VLOOKUP(F4454,'[1]Khách hàng'!$A$4:$F$2144,3,0)</f>
        <v>Số 1 đường số 17A, Khu phố 11, Phường Bình Trị Đông B, Quận Bình Tân, TP.HCM.</v>
      </c>
      <c r="J4454" s="13" t="e">
        <f>VLOOKUP(F4454,#REF!,5,0)</f>
        <v>#REF!</v>
      </c>
      <c r="M4454" s="13" t="e">
        <f>VLOOKUP(K4454,#REF!,2,0)</f>
        <v>#REF!</v>
      </c>
      <c r="N4454" s="17" t="e">
        <f>VLOOKUP(K4454,#REF!,6,0)</f>
        <v>#REF!</v>
      </c>
      <c r="O4454" s="17" t="e">
        <f t="shared" si="211"/>
        <v>#REF!</v>
      </c>
      <c r="P4454" s="22">
        <v>0.08</v>
      </c>
      <c r="Q4454" s="17" t="e">
        <f t="shared" si="212"/>
        <v>#REF!</v>
      </c>
      <c r="R4454" s="13" t="e">
        <f>VLOOKUP(J4454,'[1]Nhân viên'!$E$20:$F$41,2,0)</f>
        <v>#REF!</v>
      </c>
    </row>
    <row r="4455" spans="1:18" hidden="1">
      <c r="A4455" s="11">
        <v>4457</v>
      </c>
      <c r="B4455" s="11">
        <f t="shared" si="210"/>
        <v>0</v>
      </c>
      <c r="E4455" s="13" t="e">
        <f>VLOOKUP(D4455,#REF!,2,0)</f>
        <v>#REF!</v>
      </c>
      <c r="H4455" s="13" t="e">
        <f>VLOOKUP(F4455,#REF!,2,0)</f>
        <v>#REF!</v>
      </c>
      <c r="I4455" s="13" t="str">
        <f>VLOOKUP(F4455,'[1]Khách hàng'!$A$4:$F$2144,3,0)</f>
        <v>Số 1 đường số 17A, Khu phố 11, Phường Bình Trị Đông B, Quận Bình Tân, TP.HCM.</v>
      </c>
      <c r="J4455" s="13" t="e">
        <f>VLOOKUP(F4455,#REF!,5,0)</f>
        <v>#REF!</v>
      </c>
      <c r="M4455" s="13" t="e">
        <f>VLOOKUP(K4455,#REF!,2,0)</f>
        <v>#REF!</v>
      </c>
      <c r="N4455" s="17" t="e">
        <f>VLOOKUP(K4455,#REF!,6,0)</f>
        <v>#REF!</v>
      </c>
      <c r="O4455" s="17" t="e">
        <f t="shared" si="211"/>
        <v>#REF!</v>
      </c>
      <c r="P4455" s="22">
        <v>0.08</v>
      </c>
      <c r="Q4455" s="17" t="e">
        <f t="shared" si="212"/>
        <v>#REF!</v>
      </c>
      <c r="R4455" s="13" t="e">
        <f>VLOOKUP(J4455,'[1]Nhân viên'!$E$20:$F$41,2,0)</f>
        <v>#REF!</v>
      </c>
    </row>
    <row r="4456" spans="1:18" hidden="1">
      <c r="A4456" s="11">
        <v>4458</v>
      </c>
      <c r="B4456" s="11">
        <f t="shared" si="210"/>
        <v>0</v>
      </c>
      <c r="E4456" s="13" t="e">
        <f>VLOOKUP(D4456,#REF!,2,0)</f>
        <v>#REF!</v>
      </c>
      <c r="H4456" s="13" t="e">
        <f>VLOOKUP(F4456,#REF!,2,0)</f>
        <v>#REF!</v>
      </c>
      <c r="I4456" s="13" t="str">
        <f>VLOOKUP(F4456,'[1]Khách hàng'!$A$4:$F$2144,3,0)</f>
        <v>Số 1 đường số 17A, Khu phố 11, Phường Bình Trị Đông B, Quận Bình Tân, TP.HCM.</v>
      </c>
      <c r="J4456" s="13" t="e">
        <f>VLOOKUP(F4456,#REF!,5,0)</f>
        <v>#REF!</v>
      </c>
      <c r="M4456" s="13" t="e">
        <f>VLOOKUP(K4456,#REF!,2,0)</f>
        <v>#REF!</v>
      </c>
      <c r="N4456" s="17" t="e">
        <f>VLOOKUP(K4456,#REF!,6,0)</f>
        <v>#REF!</v>
      </c>
      <c r="O4456" s="17" t="e">
        <f t="shared" si="211"/>
        <v>#REF!</v>
      </c>
      <c r="P4456" s="22">
        <v>0.08</v>
      </c>
      <c r="Q4456" s="17" t="e">
        <f t="shared" si="212"/>
        <v>#REF!</v>
      </c>
      <c r="R4456" s="13" t="e">
        <f>VLOOKUP(J4456,'[1]Nhân viên'!$E$20:$F$41,2,0)</f>
        <v>#REF!</v>
      </c>
    </row>
    <row r="4457" spans="1:18" hidden="1">
      <c r="A4457" s="11">
        <v>4459</v>
      </c>
      <c r="B4457" s="11">
        <f t="shared" si="210"/>
        <v>0</v>
      </c>
      <c r="E4457" s="13" t="e">
        <f>VLOOKUP(D4457,#REF!,2,0)</f>
        <v>#REF!</v>
      </c>
      <c r="H4457" s="13" t="e">
        <f>VLOOKUP(F4457,#REF!,2,0)</f>
        <v>#REF!</v>
      </c>
      <c r="I4457" s="13" t="str">
        <f>VLOOKUP(F4457,'[1]Khách hàng'!$A$4:$F$2144,3,0)</f>
        <v>Số 1 đường số 17A, Khu phố 11, Phường Bình Trị Đông B, Quận Bình Tân, TP.HCM.</v>
      </c>
      <c r="J4457" s="13" t="e">
        <f>VLOOKUP(F4457,#REF!,5,0)</f>
        <v>#REF!</v>
      </c>
      <c r="M4457" s="13" t="e">
        <f>VLOOKUP(K4457,#REF!,2,0)</f>
        <v>#REF!</v>
      </c>
      <c r="N4457" s="17" t="e">
        <f>VLOOKUP(K4457,#REF!,6,0)</f>
        <v>#REF!</v>
      </c>
      <c r="O4457" s="17" t="e">
        <f t="shared" si="211"/>
        <v>#REF!</v>
      </c>
      <c r="P4457" s="22">
        <v>0.08</v>
      </c>
      <c r="Q4457" s="17" t="e">
        <f t="shared" si="212"/>
        <v>#REF!</v>
      </c>
      <c r="R4457" s="13" t="e">
        <f>VLOOKUP(J4457,'[1]Nhân viên'!$E$20:$F$41,2,0)</f>
        <v>#REF!</v>
      </c>
    </row>
    <row r="4458" spans="1:18" hidden="1">
      <c r="A4458" s="11">
        <v>4460</v>
      </c>
      <c r="B4458" s="11">
        <f t="shared" si="210"/>
        <v>0</v>
      </c>
      <c r="E4458" s="13" t="e">
        <f>VLOOKUP(D4458,#REF!,2,0)</f>
        <v>#REF!</v>
      </c>
      <c r="H4458" s="13" t="e">
        <f>VLOOKUP(F4458,#REF!,2,0)</f>
        <v>#REF!</v>
      </c>
      <c r="I4458" s="13" t="str">
        <f>VLOOKUP(F4458,'[1]Khách hàng'!$A$4:$F$2144,3,0)</f>
        <v>Số 1 đường số 17A, Khu phố 11, Phường Bình Trị Đông B, Quận Bình Tân, TP.HCM.</v>
      </c>
      <c r="J4458" s="13" t="e">
        <f>VLOOKUP(F4458,#REF!,5,0)</f>
        <v>#REF!</v>
      </c>
      <c r="M4458" s="13" t="e">
        <f>VLOOKUP(K4458,#REF!,2,0)</f>
        <v>#REF!</v>
      </c>
      <c r="N4458" s="17" t="e">
        <f>VLOOKUP(K4458,#REF!,6,0)</f>
        <v>#REF!</v>
      </c>
      <c r="O4458" s="17" t="e">
        <f t="shared" si="211"/>
        <v>#REF!</v>
      </c>
      <c r="P4458" s="22">
        <v>0.08</v>
      </c>
      <c r="Q4458" s="17" t="e">
        <f t="shared" si="212"/>
        <v>#REF!</v>
      </c>
      <c r="R4458" s="13" t="e">
        <f>VLOOKUP(J4458,'[1]Nhân viên'!$E$20:$F$41,2,0)</f>
        <v>#REF!</v>
      </c>
    </row>
    <row r="4459" spans="1:18" hidden="1">
      <c r="A4459" s="11">
        <v>4461</v>
      </c>
      <c r="B4459" s="11">
        <f t="shared" si="210"/>
        <v>0</v>
      </c>
      <c r="E4459" s="13" t="e">
        <f>VLOOKUP(D4459,#REF!,2,0)</f>
        <v>#REF!</v>
      </c>
      <c r="H4459" s="13" t="e">
        <f>VLOOKUP(F4459,#REF!,2,0)</f>
        <v>#REF!</v>
      </c>
      <c r="I4459" s="13" t="str">
        <f>VLOOKUP(F4459,'[1]Khách hàng'!$A$4:$F$2144,3,0)</f>
        <v>Số 1 đường số 17A, Khu phố 11, Phường Bình Trị Đông B, Quận Bình Tân, TP.HCM.</v>
      </c>
      <c r="J4459" s="13" t="e">
        <f>VLOOKUP(F4459,#REF!,5,0)</f>
        <v>#REF!</v>
      </c>
      <c r="M4459" s="13" t="e">
        <f>VLOOKUP(K4459,#REF!,2,0)</f>
        <v>#REF!</v>
      </c>
      <c r="N4459" s="17" t="e">
        <f>VLOOKUP(K4459,#REF!,6,0)</f>
        <v>#REF!</v>
      </c>
      <c r="O4459" s="17" t="e">
        <f t="shared" si="211"/>
        <v>#REF!</v>
      </c>
      <c r="P4459" s="22">
        <v>0.08</v>
      </c>
      <c r="Q4459" s="17" t="e">
        <f t="shared" si="212"/>
        <v>#REF!</v>
      </c>
      <c r="R4459" s="13" t="e">
        <f>VLOOKUP(J4459,'[1]Nhân viên'!$E$20:$F$41,2,0)</f>
        <v>#REF!</v>
      </c>
    </row>
    <row r="4460" spans="1:18" hidden="1">
      <c r="A4460" s="11">
        <v>4462</v>
      </c>
      <c r="B4460" s="11">
        <f t="shared" si="210"/>
        <v>0</v>
      </c>
      <c r="E4460" s="13" t="e">
        <f>VLOOKUP(D4460,#REF!,2,0)</f>
        <v>#REF!</v>
      </c>
      <c r="H4460" s="13" t="e">
        <f>VLOOKUP(F4460,#REF!,2,0)</f>
        <v>#REF!</v>
      </c>
      <c r="I4460" s="13" t="str">
        <f>VLOOKUP(F4460,'[1]Khách hàng'!$A$4:$F$2144,3,0)</f>
        <v>Số 1 đường số 17A, Khu phố 11, Phường Bình Trị Đông B, Quận Bình Tân, TP.HCM.</v>
      </c>
      <c r="J4460" s="13" t="e">
        <f>VLOOKUP(F4460,#REF!,5,0)</f>
        <v>#REF!</v>
      </c>
      <c r="M4460" s="13" t="e">
        <f>VLOOKUP(K4460,#REF!,2,0)</f>
        <v>#REF!</v>
      </c>
      <c r="N4460" s="17" t="e">
        <f>VLOOKUP(K4460,#REF!,6,0)</f>
        <v>#REF!</v>
      </c>
      <c r="O4460" s="17" t="e">
        <f t="shared" si="211"/>
        <v>#REF!</v>
      </c>
      <c r="P4460" s="22">
        <v>0.08</v>
      </c>
      <c r="Q4460" s="17" t="e">
        <f t="shared" si="212"/>
        <v>#REF!</v>
      </c>
      <c r="R4460" s="13" t="e">
        <f>VLOOKUP(J4460,'[1]Nhân viên'!$E$20:$F$41,2,0)</f>
        <v>#REF!</v>
      </c>
    </row>
    <row r="4461" spans="1:18" hidden="1">
      <c r="A4461" s="11">
        <v>4463</v>
      </c>
      <c r="B4461" s="11">
        <f t="shared" si="210"/>
        <v>0</v>
      </c>
      <c r="E4461" s="13" t="e">
        <f>VLOOKUP(D4461,#REF!,2,0)</f>
        <v>#REF!</v>
      </c>
      <c r="H4461" s="13" t="e">
        <f>VLOOKUP(F4461,#REF!,2,0)</f>
        <v>#REF!</v>
      </c>
      <c r="I4461" s="13" t="str">
        <f>VLOOKUP(F4461,'[1]Khách hàng'!$A$4:$F$2144,3,0)</f>
        <v>Số 1 đường số 17A, Khu phố 11, Phường Bình Trị Đông B, Quận Bình Tân, TP.HCM.</v>
      </c>
      <c r="J4461" s="13" t="e">
        <f>VLOOKUP(F4461,#REF!,5,0)</f>
        <v>#REF!</v>
      </c>
      <c r="M4461" s="13" t="e">
        <f>VLOOKUP(K4461,#REF!,2,0)</f>
        <v>#REF!</v>
      </c>
      <c r="N4461" s="17" t="e">
        <f>VLOOKUP(K4461,#REF!,6,0)</f>
        <v>#REF!</v>
      </c>
      <c r="O4461" s="17" t="e">
        <f t="shared" si="211"/>
        <v>#REF!</v>
      </c>
      <c r="P4461" s="22">
        <v>0.08</v>
      </c>
      <c r="Q4461" s="17" t="e">
        <f t="shared" si="212"/>
        <v>#REF!</v>
      </c>
      <c r="R4461" s="13" t="e">
        <f>VLOOKUP(J4461,'[1]Nhân viên'!$E$20:$F$41,2,0)</f>
        <v>#REF!</v>
      </c>
    </row>
    <row r="4462" spans="1:18" hidden="1">
      <c r="A4462" s="11">
        <v>4464</v>
      </c>
      <c r="B4462" s="11">
        <f t="shared" si="210"/>
        <v>0</v>
      </c>
      <c r="E4462" s="13" t="e">
        <f>VLOOKUP(D4462,#REF!,2,0)</f>
        <v>#REF!</v>
      </c>
      <c r="H4462" s="13" t="e">
        <f>VLOOKUP(F4462,#REF!,2,0)</f>
        <v>#REF!</v>
      </c>
      <c r="I4462" s="13" t="str">
        <f>VLOOKUP(F4462,'[1]Khách hàng'!$A$4:$F$2144,3,0)</f>
        <v>Số 1 đường số 17A, Khu phố 11, Phường Bình Trị Đông B, Quận Bình Tân, TP.HCM.</v>
      </c>
      <c r="J4462" s="13" t="e">
        <f>VLOOKUP(F4462,#REF!,5,0)</f>
        <v>#REF!</v>
      </c>
      <c r="M4462" s="13" t="e">
        <f>VLOOKUP(K4462,#REF!,2,0)</f>
        <v>#REF!</v>
      </c>
      <c r="N4462" s="17" t="e">
        <f>VLOOKUP(K4462,#REF!,6,0)</f>
        <v>#REF!</v>
      </c>
      <c r="O4462" s="17" t="e">
        <f t="shared" si="211"/>
        <v>#REF!</v>
      </c>
      <c r="P4462" s="22">
        <v>0.08</v>
      </c>
      <c r="Q4462" s="17" t="e">
        <f t="shared" si="212"/>
        <v>#REF!</v>
      </c>
      <c r="R4462" s="13" t="e">
        <f>VLOOKUP(J4462,'[1]Nhân viên'!$E$20:$F$41,2,0)</f>
        <v>#REF!</v>
      </c>
    </row>
    <row r="4463" spans="1:18" hidden="1">
      <c r="A4463" s="11">
        <v>4465</v>
      </c>
      <c r="B4463" s="11">
        <f t="shared" si="210"/>
        <v>0</v>
      </c>
      <c r="E4463" s="13" t="e">
        <f>VLOOKUP(D4463,#REF!,2,0)</f>
        <v>#REF!</v>
      </c>
      <c r="H4463" s="13" t="e">
        <f>VLOOKUP(F4463,#REF!,2,0)</f>
        <v>#REF!</v>
      </c>
      <c r="I4463" s="13" t="str">
        <f>VLOOKUP(F4463,'[1]Khách hàng'!$A$4:$F$2144,3,0)</f>
        <v>Số 1 đường số 17A, Khu phố 11, Phường Bình Trị Đông B, Quận Bình Tân, TP.HCM.</v>
      </c>
      <c r="J4463" s="13" t="e">
        <f>VLOOKUP(F4463,#REF!,5,0)</f>
        <v>#REF!</v>
      </c>
      <c r="M4463" s="13" t="e">
        <f>VLOOKUP(K4463,#REF!,2,0)</f>
        <v>#REF!</v>
      </c>
      <c r="N4463" s="17" t="e">
        <f>VLOOKUP(K4463,#REF!,6,0)</f>
        <v>#REF!</v>
      </c>
      <c r="O4463" s="17" t="e">
        <f t="shared" si="211"/>
        <v>#REF!</v>
      </c>
      <c r="P4463" s="22">
        <v>0.08</v>
      </c>
      <c r="Q4463" s="17" t="e">
        <f t="shared" si="212"/>
        <v>#REF!</v>
      </c>
      <c r="R4463" s="13" t="e">
        <f>VLOOKUP(J4463,'[1]Nhân viên'!$E$20:$F$41,2,0)</f>
        <v>#REF!</v>
      </c>
    </row>
    <row r="4464" spans="1:18" hidden="1">
      <c r="A4464" s="11">
        <v>4466</v>
      </c>
      <c r="B4464" s="11">
        <f t="shared" si="210"/>
        <v>0</v>
      </c>
      <c r="E4464" s="13" t="e">
        <f>VLOOKUP(D4464,#REF!,2,0)</f>
        <v>#REF!</v>
      </c>
      <c r="H4464" s="13" t="e">
        <f>VLOOKUP(F4464,#REF!,2,0)</f>
        <v>#REF!</v>
      </c>
      <c r="I4464" s="13" t="str">
        <f>VLOOKUP(F4464,'[1]Khách hàng'!$A$4:$F$2144,3,0)</f>
        <v>Số 1 đường số 17A, Khu phố 11, Phường Bình Trị Đông B, Quận Bình Tân, TP.HCM.</v>
      </c>
      <c r="J4464" s="13" t="e">
        <f>VLOOKUP(F4464,#REF!,5,0)</f>
        <v>#REF!</v>
      </c>
      <c r="M4464" s="13" t="e">
        <f>VLOOKUP(K4464,#REF!,2,0)</f>
        <v>#REF!</v>
      </c>
      <c r="N4464" s="17" t="e">
        <f>VLOOKUP(K4464,#REF!,6,0)</f>
        <v>#REF!</v>
      </c>
      <c r="O4464" s="17" t="e">
        <f t="shared" si="211"/>
        <v>#REF!</v>
      </c>
      <c r="P4464" s="22">
        <v>0.08</v>
      </c>
      <c r="Q4464" s="17" t="e">
        <f t="shared" si="212"/>
        <v>#REF!</v>
      </c>
      <c r="R4464" s="13" t="e">
        <f>VLOOKUP(J4464,'[1]Nhân viên'!$E$20:$F$41,2,0)</f>
        <v>#REF!</v>
      </c>
    </row>
    <row r="4465" spans="1:18" hidden="1">
      <c r="A4465" s="11">
        <v>4467</v>
      </c>
      <c r="B4465" s="11">
        <f t="shared" si="210"/>
        <v>0</v>
      </c>
      <c r="E4465" s="13" t="e">
        <f>VLOOKUP(D4465,#REF!,2,0)</f>
        <v>#REF!</v>
      </c>
      <c r="H4465" s="13" t="e">
        <f>VLOOKUP(F4465,#REF!,2,0)</f>
        <v>#REF!</v>
      </c>
      <c r="I4465" s="13" t="str">
        <f>VLOOKUP(F4465,'[1]Khách hàng'!$A$4:$F$2144,3,0)</f>
        <v>Số 1 đường số 17A, Khu phố 11, Phường Bình Trị Đông B, Quận Bình Tân, TP.HCM.</v>
      </c>
      <c r="J4465" s="13" t="e">
        <f>VLOOKUP(F4465,#REF!,5,0)</f>
        <v>#REF!</v>
      </c>
      <c r="M4465" s="13" t="e">
        <f>VLOOKUP(K4465,#REF!,2,0)</f>
        <v>#REF!</v>
      </c>
      <c r="N4465" s="17" t="e">
        <f>VLOOKUP(K4465,#REF!,6,0)</f>
        <v>#REF!</v>
      </c>
      <c r="O4465" s="17" t="e">
        <f t="shared" si="211"/>
        <v>#REF!</v>
      </c>
      <c r="P4465" s="22">
        <v>0.08</v>
      </c>
      <c r="Q4465" s="17" t="e">
        <f t="shared" si="212"/>
        <v>#REF!</v>
      </c>
      <c r="R4465" s="13" t="e">
        <f>VLOOKUP(J4465,'[1]Nhân viên'!$E$20:$F$41,2,0)</f>
        <v>#REF!</v>
      </c>
    </row>
    <row r="4466" spans="1:18" hidden="1">
      <c r="A4466" s="11">
        <v>4468</v>
      </c>
      <c r="B4466" s="11">
        <f t="shared" si="210"/>
        <v>0</v>
      </c>
      <c r="E4466" s="13" t="e">
        <f>VLOOKUP(D4466,#REF!,2,0)</f>
        <v>#REF!</v>
      </c>
      <c r="H4466" s="13" t="e">
        <f>VLOOKUP(F4466,#REF!,2,0)</f>
        <v>#REF!</v>
      </c>
      <c r="I4466" s="13" t="str">
        <f>VLOOKUP(F4466,'[1]Khách hàng'!$A$4:$F$2144,3,0)</f>
        <v>Số 1 đường số 17A, Khu phố 11, Phường Bình Trị Đông B, Quận Bình Tân, TP.HCM.</v>
      </c>
      <c r="J4466" s="13" t="e">
        <f>VLOOKUP(F4466,#REF!,5,0)</f>
        <v>#REF!</v>
      </c>
      <c r="M4466" s="13" t="e">
        <f>VLOOKUP(K4466,#REF!,2,0)</f>
        <v>#REF!</v>
      </c>
      <c r="N4466" s="17" t="e">
        <f>VLOOKUP(K4466,#REF!,6,0)</f>
        <v>#REF!</v>
      </c>
      <c r="O4466" s="17" t="e">
        <f t="shared" si="211"/>
        <v>#REF!</v>
      </c>
      <c r="P4466" s="22">
        <v>0.08</v>
      </c>
      <c r="Q4466" s="17" t="e">
        <f t="shared" si="212"/>
        <v>#REF!</v>
      </c>
      <c r="R4466" s="13" t="e">
        <f>VLOOKUP(J4466,'[1]Nhân viên'!$E$20:$F$41,2,0)</f>
        <v>#REF!</v>
      </c>
    </row>
    <row r="4467" spans="1:18" hidden="1">
      <c r="A4467" s="11">
        <v>4469</v>
      </c>
      <c r="B4467" s="11">
        <f t="shared" si="210"/>
        <v>0</v>
      </c>
      <c r="E4467" s="13" t="e">
        <f>VLOOKUP(D4467,#REF!,2,0)</f>
        <v>#REF!</v>
      </c>
      <c r="H4467" s="13" t="e">
        <f>VLOOKUP(F4467,#REF!,2,0)</f>
        <v>#REF!</v>
      </c>
      <c r="I4467" s="13" t="str">
        <f>VLOOKUP(F4467,'[1]Khách hàng'!$A$4:$F$2144,3,0)</f>
        <v>Số 1 đường số 17A, Khu phố 11, Phường Bình Trị Đông B, Quận Bình Tân, TP.HCM.</v>
      </c>
      <c r="J4467" s="13" t="e">
        <f>VLOOKUP(F4467,#REF!,5,0)</f>
        <v>#REF!</v>
      </c>
      <c r="M4467" s="13" t="e">
        <f>VLOOKUP(K4467,#REF!,2,0)</f>
        <v>#REF!</v>
      </c>
      <c r="N4467" s="17" t="e">
        <f>VLOOKUP(K4467,#REF!,6,0)</f>
        <v>#REF!</v>
      </c>
      <c r="O4467" s="17" t="e">
        <f t="shared" si="211"/>
        <v>#REF!</v>
      </c>
      <c r="P4467" s="22">
        <v>0.08</v>
      </c>
      <c r="Q4467" s="17" t="e">
        <f t="shared" si="212"/>
        <v>#REF!</v>
      </c>
      <c r="R4467" s="13" t="e">
        <f>VLOOKUP(J4467,'[1]Nhân viên'!$E$20:$F$41,2,0)</f>
        <v>#REF!</v>
      </c>
    </row>
    <row r="4468" spans="1:18" hidden="1">
      <c r="A4468" s="11">
        <v>4470</v>
      </c>
      <c r="B4468" s="11">
        <f t="shared" si="210"/>
        <v>0</v>
      </c>
      <c r="E4468" s="13" t="e">
        <f>VLOOKUP(D4468,#REF!,2,0)</f>
        <v>#REF!</v>
      </c>
      <c r="H4468" s="13" t="e">
        <f>VLOOKUP(F4468,#REF!,2,0)</f>
        <v>#REF!</v>
      </c>
      <c r="I4468" s="13" t="str">
        <f>VLOOKUP(F4468,'[1]Khách hàng'!$A$4:$F$2144,3,0)</f>
        <v>Số 1 đường số 17A, Khu phố 11, Phường Bình Trị Đông B, Quận Bình Tân, TP.HCM.</v>
      </c>
      <c r="J4468" s="13" t="e">
        <f>VLOOKUP(F4468,#REF!,5,0)</f>
        <v>#REF!</v>
      </c>
      <c r="M4468" s="13" t="e">
        <f>VLOOKUP(K4468,#REF!,2,0)</f>
        <v>#REF!</v>
      </c>
      <c r="N4468" s="17" t="e">
        <f>VLOOKUP(K4468,#REF!,6,0)</f>
        <v>#REF!</v>
      </c>
      <c r="O4468" s="17" t="e">
        <f t="shared" si="211"/>
        <v>#REF!</v>
      </c>
      <c r="P4468" s="22">
        <v>0.08</v>
      </c>
      <c r="Q4468" s="17" t="e">
        <f t="shared" si="212"/>
        <v>#REF!</v>
      </c>
      <c r="R4468" s="13" t="e">
        <f>VLOOKUP(J4468,'[1]Nhân viên'!$E$20:$F$41,2,0)</f>
        <v>#REF!</v>
      </c>
    </row>
    <row r="4469" spans="1:18" hidden="1">
      <c r="A4469" s="11">
        <v>4471</v>
      </c>
      <c r="B4469" s="11">
        <f t="shared" si="210"/>
        <v>0</v>
      </c>
      <c r="E4469" s="13" t="e">
        <f>VLOOKUP(D4469,#REF!,2,0)</f>
        <v>#REF!</v>
      </c>
      <c r="H4469" s="13" t="e">
        <f>VLOOKUP(F4469,#REF!,2,0)</f>
        <v>#REF!</v>
      </c>
      <c r="I4469" s="13" t="str">
        <f>VLOOKUP(F4469,'[1]Khách hàng'!$A$4:$F$2144,3,0)</f>
        <v>Số 1 đường số 17A, Khu phố 11, Phường Bình Trị Đông B, Quận Bình Tân, TP.HCM.</v>
      </c>
      <c r="J4469" s="13" t="e">
        <f>VLOOKUP(F4469,#REF!,5,0)</f>
        <v>#REF!</v>
      </c>
      <c r="M4469" s="13" t="e">
        <f>VLOOKUP(K4469,#REF!,2,0)</f>
        <v>#REF!</v>
      </c>
      <c r="N4469" s="17" t="e">
        <f>VLOOKUP(K4469,#REF!,6,0)</f>
        <v>#REF!</v>
      </c>
      <c r="O4469" s="17" t="e">
        <f t="shared" si="211"/>
        <v>#REF!</v>
      </c>
      <c r="P4469" s="22">
        <v>0.08</v>
      </c>
      <c r="Q4469" s="17" t="e">
        <f t="shared" si="212"/>
        <v>#REF!</v>
      </c>
      <c r="R4469" s="13" t="e">
        <f>VLOOKUP(J4469,'[1]Nhân viên'!$E$20:$F$41,2,0)</f>
        <v>#REF!</v>
      </c>
    </row>
    <row r="4470" spans="1:18" hidden="1">
      <c r="A4470" s="11">
        <v>4472</v>
      </c>
      <c r="B4470" s="11">
        <f t="shared" si="210"/>
        <v>0</v>
      </c>
      <c r="E4470" s="13" t="e">
        <f>VLOOKUP(D4470,#REF!,2,0)</f>
        <v>#REF!</v>
      </c>
      <c r="H4470" s="13" t="e">
        <f>VLOOKUP(F4470,#REF!,2,0)</f>
        <v>#REF!</v>
      </c>
      <c r="I4470" s="13" t="str">
        <f>VLOOKUP(F4470,'[1]Khách hàng'!$A$4:$F$2144,3,0)</f>
        <v>Số 1 đường số 17A, Khu phố 11, Phường Bình Trị Đông B, Quận Bình Tân, TP.HCM.</v>
      </c>
      <c r="J4470" s="13" t="e">
        <f>VLOOKUP(F4470,#REF!,5,0)</f>
        <v>#REF!</v>
      </c>
      <c r="M4470" s="13" t="e">
        <f>VLOOKUP(K4470,#REF!,2,0)</f>
        <v>#REF!</v>
      </c>
      <c r="N4470" s="17" t="e">
        <f>VLOOKUP(K4470,#REF!,6,0)</f>
        <v>#REF!</v>
      </c>
      <c r="O4470" s="17" t="e">
        <f t="shared" si="211"/>
        <v>#REF!</v>
      </c>
      <c r="P4470" s="22">
        <v>0.08</v>
      </c>
      <c r="Q4470" s="17" t="e">
        <f t="shared" si="212"/>
        <v>#REF!</v>
      </c>
      <c r="R4470" s="13" t="e">
        <f>VLOOKUP(J4470,'[1]Nhân viên'!$E$20:$F$41,2,0)</f>
        <v>#REF!</v>
      </c>
    </row>
    <row r="4471" spans="1:18" hidden="1">
      <c r="A4471" s="11">
        <v>4473</v>
      </c>
      <c r="B4471" s="11">
        <f t="shared" si="210"/>
        <v>0</v>
      </c>
      <c r="E4471" s="13" t="e">
        <f>VLOOKUP(D4471,#REF!,2,0)</f>
        <v>#REF!</v>
      </c>
      <c r="H4471" s="13" t="e">
        <f>VLOOKUP(F4471,#REF!,2,0)</f>
        <v>#REF!</v>
      </c>
      <c r="I4471" s="13" t="str">
        <f>VLOOKUP(F4471,'[1]Khách hàng'!$A$4:$F$2144,3,0)</f>
        <v>Số 1 đường số 17A, Khu phố 11, Phường Bình Trị Đông B, Quận Bình Tân, TP.HCM.</v>
      </c>
      <c r="J4471" s="13" t="e">
        <f>VLOOKUP(F4471,#REF!,5,0)</f>
        <v>#REF!</v>
      </c>
      <c r="M4471" s="13" t="e">
        <f>VLOOKUP(K4471,#REF!,2,0)</f>
        <v>#REF!</v>
      </c>
      <c r="N4471" s="17" t="e">
        <f>VLOOKUP(K4471,#REF!,6,0)</f>
        <v>#REF!</v>
      </c>
      <c r="O4471" s="17" t="e">
        <f t="shared" si="211"/>
        <v>#REF!</v>
      </c>
      <c r="P4471" s="22">
        <v>0.08</v>
      </c>
      <c r="Q4471" s="17" t="e">
        <f t="shared" si="212"/>
        <v>#REF!</v>
      </c>
      <c r="R4471" s="13" t="e">
        <f>VLOOKUP(J4471,'[1]Nhân viên'!$E$20:$F$41,2,0)</f>
        <v>#REF!</v>
      </c>
    </row>
    <row r="4472" spans="1:18" hidden="1">
      <c r="A4472" s="11">
        <v>4474</v>
      </c>
      <c r="B4472" s="11">
        <f t="shared" si="210"/>
        <v>0</v>
      </c>
      <c r="E4472" s="13" t="e">
        <f>VLOOKUP(D4472,#REF!,2,0)</f>
        <v>#REF!</v>
      </c>
      <c r="H4472" s="13" t="e">
        <f>VLOOKUP(F4472,#REF!,2,0)</f>
        <v>#REF!</v>
      </c>
      <c r="I4472" s="13" t="str">
        <f>VLOOKUP(F4472,'[1]Khách hàng'!$A$4:$F$2144,3,0)</f>
        <v>Số 1 đường số 17A, Khu phố 11, Phường Bình Trị Đông B, Quận Bình Tân, TP.HCM.</v>
      </c>
      <c r="J4472" s="13" t="e">
        <f>VLOOKUP(F4472,#REF!,5,0)</f>
        <v>#REF!</v>
      </c>
      <c r="M4472" s="13" t="e">
        <f>VLOOKUP(K4472,#REF!,2,0)</f>
        <v>#REF!</v>
      </c>
      <c r="N4472" s="17" t="e">
        <f>VLOOKUP(K4472,#REF!,6,0)</f>
        <v>#REF!</v>
      </c>
      <c r="O4472" s="17" t="e">
        <f t="shared" si="211"/>
        <v>#REF!</v>
      </c>
      <c r="P4472" s="22">
        <v>0.08</v>
      </c>
      <c r="Q4472" s="17" t="e">
        <f t="shared" si="212"/>
        <v>#REF!</v>
      </c>
      <c r="R4472" s="13" t="e">
        <f>VLOOKUP(J4472,'[1]Nhân viên'!$E$20:$F$41,2,0)</f>
        <v>#REF!</v>
      </c>
    </row>
    <row r="4473" spans="1:18" hidden="1">
      <c r="A4473" s="11">
        <v>4475</v>
      </c>
      <c r="B4473" s="11">
        <f t="shared" si="210"/>
        <v>0</v>
      </c>
      <c r="E4473" s="13" t="e">
        <f>VLOOKUP(D4473,#REF!,2,0)</f>
        <v>#REF!</v>
      </c>
      <c r="H4473" s="13" t="e">
        <f>VLOOKUP(F4473,#REF!,2,0)</f>
        <v>#REF!</v>
      </c>
      <c r="I4473" s="13" t="str">
        <f>VLOOKUP(F4473,'[1]Khách hàng'!$A$4:$F$2144,3,0)</f>
        <v>Số 1 đường số 17A, Khu phố 11, Phường Bình Trị Đông B, Quận Bình Tân, TP.HCM.</v>
      </c>
      <c r="J4473" s="13" t="e">
        <f>VLOOKUP(F4473,#REF!,5,0)</f>
        <v>#REF!</v>
      </c>
      <c r="M4473" s="13" t="e">
        <f>VLOOKUP(K4473,#REF!,2,0)</f>
        <v>#REF!</v>
      </c>
      <c r="N4473" s="17" t="e">
        <f>VLOOKUP(K4473,#REF!,6,0)</f>
        <v>#REF!</v>
      </c>
      <c r="O4473" s="17" t="e">
        <f t="shared" si="211"/>
        <v>#REF!</v>
      </c>
      <c r="P4473" s="22">
        <v>0.08</v>
      </c>
      <c r="Q4473" s="17" t="e">
        <f t="shared" si="212"/>
        <v>#REF!</v>
      </c>
      <c r="R4473" s="13" t="e">
        <f>VLOOKUP(J4473,'[1]Nhân viên'!$E$20:$F$41,2,0)</f>
        <v>#REF!</v>
      </c>
    </row>
    <row r="4474" spans="1:18" hidden="1">
      <c r="A4474" s="11">
        <v>4476</v>
      </c>
      <c r="B4474" s="11">
        <f t="shared" si="210"/>
        <v>0</v>
      </c>
      <c r="E4474" s="13" t="e">
        <f>VLOOKUP(D4474,#REF!,2,0)</f>
        <v>#REF!</v>
      </c>
      <c r="H4474" s="13" t="e">
        <f>VLOOKUP(F4474,#REF!,2,0)</f>
        <v>#REF!</v>
      </c>
      <c r="I4474" s="13" t="str">
        <f>VLOOKUP(F4474,'[1]Khách hàng'!$A$4:$F$2144,3,0)</f>
        <v>Số 1 đường số 17A, Khu phố 11, Phường Bình Trị Đông B, Quận Bình Tân, TP.HCM.</v>
      </c>
      <c r="J4474" s="13" t="e">
        <f>VLOOKUP(F4474,#REF!,5,0)</f>
        <v>#REF!</v>
      </c>
      <c r="M4474" s="13" t="e">
        <f>VLOOKUP(K4474,#REF!,2,0)</f>
        <v>#REF!</v>
      </c>
      <c r="N4474" s="17" t="e">
        <f>VLOOKUP(K4474,#REF!,6,0)</f>
        <v>#REF!</v>
      </c>
      <c r="O4474" s="17" t="e">
        <f t="shared" si="211"/>
        <v>#REF!</v>
      </c>
      <c r="P4474" s="22">
        <v>0.08</v>
      </c>
      <c r="Q4474" s="17" t="e">
        <f t="shared" si="212"/>
        <v>#REF!</v>
      </c>
      <c r="R4474" s="13" t="e">
        <f>VLOOKUP(J4474,'[1]Nhân viên'!$E$20:$F$41,2,0)</f>
        <v>#REF!</v>
      </c>
    </row>
    <row r="4475" spans="1:18" hidden="1">
      <c r="A4475" s="11">
        <v>4477</v>
      </c>
      <c r="B4475" s="11">
        <f t="shared" si="210"/>
        <v>0</v>
      </c>
      <c r="E4475" s="13" t="e">
        <f>VLOOKUP(D4475,#REF!,2,0)</f>
        <v>#REF!</v>
      </c>
      <c r="H4475" s="13" t="e">
        <f>VLOOKUP(F4475,#REF!,2,0)</f>
        <v>#REF!</v>
      </c>
      <c r="I4475" s="13" t="str">
        <f>VLOOKUP(F4475,'[1]Khách hàng'!$A$4:$F$2144,3,0)</f>
        <v>Số 1 đường số 17A, Khu phố 11, Phường Bình Trị Đông B, Quận Bình Tân, TP.HCM.</v>
      </c>
      <c r="J4475" s="13" t="e">
        <f>VLOOKUP(F4475,#REF!,5,0)</f>
        <v>#REF!</v>
      </c>
      <c r="M4475" s="13" t="e">
        <f>VLOOKUP(K4475,#REF!,2,0)</f>
        <v>#REF!</v>
      </c>
      <c r="N4475" s="17" t="e">
        <f>VLOOKUP(K4475,#REF!,6,0)</f>
        <v>#REF!</v>
      </c>
      <c r="O4475" s="17" t="e">
        <f t="shared" si="211"/>
        <v>#REF!</v>
      </c>
      <c r="P4475" s="22">
        <v>0.08</v>
      </c>
      <c r="Q4475" s="17" t="e">
        <f t="shared" si="212"/>
        <v>#REF!</v>
      </c>
      <c r="R4475" s="13" t="e">
        <f>VLOOKUP(J4475,'[1]Nhân viên'!$E$20:$F$41,2,0)</f>
        <v>#REF!</v>
      </c>
    </row>
    <row r="4476" spans="1:18" hidden="1">
      <c r="A4476" s="11">
        <v>4478</v>
      </c>
      <c r="B4476" s="11">
        <f t="shared" si="210"/>
        <v>0</v>
      </c>
      <c r="E4476" s="13" t="e">
        <f>VLOOKUP(D4476,#REF!,2,0)</f>
        <v>#REF!</v>
      </c>
      <c r="H4476" s="13" t="e">
        <f>VLOOKUP(F4476,#REF!,2,0)</f>
        <v>#REF!</v>
      </c>
      <c r="I4476" s="13" t="str">
        <f>VLOOKUP(F4476,'[1]Khách hàng'!$A$4:$F$2144,3,0)</f>
        <v>Số 1 đường số 17A, Khu phố 11, Phường Bình Trị Đông B, Quận Bình Tân, TP.HCM.</v>
      </c>
      <c r="J4476" s="13" t="e">
        <f>VLOOKUP(F4476,#REF!,5,0)</f>
        <v>#REF!</v>
      </c>
      <c r="M4476" s="13" t="e">
        <f>VLOOKUP(K4476,#REF!,2,0)</f>
        <v>#REF!</v>
      </c>
      <c r="N4476" s="17" t="e">
        <f>VLOOKUP(K4476,#REF!,6,0)</f>
        <v>#REF!</v>
      </c>
      <c r="O4476" s="17" t="e">
        <f t="shared" si="211"/>
        <v>#REF!</v>
      </c>
      <c r="P4476" s="22">
        <v>0.08</v>
      </c>
      <c r="Q4476" s="17" t="e">
        <f t="shared" si="212"/>
        <v>#REF!</v>
      </c>
      <c r="R4476" s="13" t="e">
        <f>VLOOKUP(J4476,'[1]Nhân viên'!$E$20:$F$41,2,0)</f>
        <v>#REF!</v>
      </c>
    </row>
    <row r="4477" spans="1:18" hidden="1">
      <c r="A4477" s="11">
        <v>4479</v>
      </c>
      <c r="B4477" s="11">
        <f t="shared" si="210"/>
        <v>0</v>
      </c>
      <c r="E4477" s="13" t="e">
        <f>VLOOKUP(D4477,#REF!,2,0)</f>
        <v>#REF!</v>
      </c>
      <c r="H4477" s="13" t="e">
        <f>VLOOKUP(F4477,#REF!,2,0)</f>
        <v>#REF!</v>
      </c>
      <c r="I4477" s="13" t="str">
        <f>VLOOKUP(F4477,'[1]Khách hàng'!$A$4:$F$2144,3,0)</f>
        <v>Số 1 đường số 17A, Khu phố 11, Phường Bình Trị Đông B, Quận Bình Tân, TP.HCM.</v>
      </c>
      <c r="J4477" s="13" t="e">
        <f>VLOOKUP(F4477,#REF!,5,0)</f>
        <v>#REF!</v>
      </c>
      <c r="M4477" s="13" t="e">
        <f>VLOOKUP(K4477,#REF!,2,0)</f>
        <v>#REF!</v>
      </c>
      <c r="N4477" s="17" t="e">
        <f>VLOOKUP(K4477,#REF!,6,0)</f>
        <v>#REF!</v>
      </c>
      <c r="O4477" s="17" t="e">
        <f t="shared" si="211"/>
        <v>#REF!</v>
      </c>
      <c r="P4477" s="22">
        <v>0.08</v>
      </c>
      <c r="Q4477" s="17" t="e">
        <f t="shared" si="212"/>
        <v>#REF!</v>
      </c>
      <c r="R4477" s="13" t="e">
        <f>VLOOKUP(J4477,'[1]Nhân viên'!$E$20:$F$41,2,0)</f>
        <v>#REF!</v>
      </c>
    </row>
    <row r="4478" spans="1:18" hidden="1">
      <c r="A4478" s="11">
        <v>4480</v>
      </c>
      <c r="B4478" s="11">
        <f t="shared" si="210"/>
        <v>0</v>
      </c>
      <c r="E4478" s="13" t="e">
        <f>VLOOKUP(D4478,#REF!,2,0)</f>
        <v>#REF!</v>
      </c>
      <c r="H4478" s="13" t="e">
        <f>VLOOKUP(F4478,#REF!,2,0)</f>
        <v>#REF!</v>
      </c>
      <c r="I4478" s="13" t="str">
        <f>VLOOKUP(F4478,'[1]Khách hàng'!$A$4:$F$2144,3,0)</f>
        <v>Số 1 đường số 17A, Khu phố 11, Phường Bình Trị Đông B, Quận Bình Tân, TP.HCM.</v>
      </c>
      <c r="J4478" s="13" t="e">
        <f>VLOOKUP(F4478,#REF!,5,0)</f>
        <v>#REF!</v>
      </c>
      <c r="M4478" s="13" t="e">
        <f>VLOOKUP(K4478,#REF!,2,0)</f>
        <v>#REF!</v>
      </c>
      <c r="N4478" s="17" t="e">
        <f>VLOOKUP(K4478,#REF!,6,0)</f>
        <v>#REF!</v>
      </c>
      <c r="O4478" s="17" t="e">
        <f t="shared" si="211"/>
        <v>#REF!</v>
      </c>
      <c r="P4478" s="22">
        <v>0.08</v>
      </c>
      <c r="Q4478" s="17" t="e">
        <f t="shared" si="212"/>
        <v>#REF!</v>
      </c>
      <c r="R4478" s="13" t="e">
        <f>VLOOKUP(J4478,'[1]Nhân viên'!$E$20:$F$41,2,0)</f>
        <v>#REF!</v>
      </c>
    </row>
    <row r="4479" spans="1:18" hidden="1">
      <c r="A4479" s="11">
        <v>4481</v>
      </c>
      <c r="B4479" s="11">
        <f t="shared" si="210"/>
        <v>0</v>
      </c>
      <c r="E4479" s="13" t="e">
        <f>VLOOKUP(D4479,#REF!,2,0)</f>
        <v>#REF!</v>
      </c>
      <c r="H4479" s="13" t="e">
        <f>VLOOKUP(F4479,#REF!,2,0)</f>
        <v>#REF!</v>
      </c>
      <c r="I4479" s="13" t="str">
        <f>VLOOKUP(F4479,'[1]Khách hàng'!$A$4:$F$2144,3,0)</f>
        <v>Số 1 đường số 17A, Khu phố 11, Phường Bình Trị Đông B, Quận Bình Tân, TP.HCM.</v>
      </c>
      <c r="J4479" s="13" t="e">
        <f>VLOOKUP(F4479,#REF!,5,0)</f>
        <v>#REF!</v>
      </c>
      <c r="M4479" s="13" t="e">
        <f>VLOOKUP(K4479,#REF!,2,0)</f>
        <v>#REF!</v>
      </c>
      <c r="N4479" s="17" t="e">
        <f>VLOOKUP(K4479,#REF!,6,0)</f>
        <v>#REF!</v>
      </c>
      <c r="O4479" s="17" t="e">
        <f t="shared" si="211"/>
        <v>#REF!</v>
      </c>
      <c r="P4479" s="22">
        <v>0.08</v>
      </c>
      <c r="Q4479" s="17" t="e">
        <f t="shared" si="212"/>
        <v>#REF!</v>
      </c>
      <c r="R4479" s="13" t="e">
        <f>VLOOKUP(J4479,'[1]Nhân viên'!$E$20:$F$41,2,0)</f>
        <v>#REF!</v>
      </c>
    </row>
    <row r="4480" spans="1:18" hidden="1">
      <c r="A4480" s="11">
        <v>4482</v>
      </c>
      <c r="B4480" s="11">
        <f t="shared" si="210"/>
        <v>0</v>
      </c>
      <c r="E4480" s="13" t="e">
        <f>VLOOKUP(D4480,#REF!,2,0)</f>
        <v>#REF!</v>
      </c>
      <c r="H4480" s="13" t="e">
        <f>VLOOKUP(F4480,#REF!,2,0)</f>
        <v>#REF!</v>
      </c>
      <c r="I4480" s="13" t="str">
        <f>VLOOKUP(F4480,'[1]Khách hàng'!$A$4:$F$2144,3,0)</f>
        <v>Số 1 đường số 17A, Khu phố 11, Phường Bình Trị Đông B, Quận Bình Tân, TP.HCM.</v>
      </c>
      <c r="J4480" s="13" t="e">
        <f>VLOOKUP(F4480,#REF!,5,0)</f>
        <v>#REF!</v>
      </c>
      <c r="M4480" s="13" t="e">
        <f>VLOOKUP(K4480,#REF!,2,0)</f>
        <v>#REF!</v>
      </c>
      <c r="N4480" s="17" t="e">
        <f>VLOOKUP(K4480,#REF!,6,0)</f>
        <v>#REF!</v>
      </c>
      <c r="O4480" s="17" t="e">
        <f t="shared" si="211"/>
        <v>#REF!</v>
      </c>
      <c r="P4480" s="22">
        <v>0.08</v>
      </c>
      <c r="Q4480" s="17" t="e">
        <f t="shared" si="212"/>
        <v>#REF!</v>
      </c>
      <c r="R4480" s="13" t="e">
        <f>VLOOKUP(J4480,'[1]Nhân viên'!$E$20:$F$41,2,0)</f>
        <v>#REF!</v>
      </c>
    </row>
    <row r="4481" spans="1:18" hidden="1">
      <c r="A4481" s="11">
        <v>4483</v>
      </c>
      <c r="B4481" s="11">
        <f t="shared" si="210"/>
        <v>0</v>
      </c>
      <c r="E4481" s="13" t="e">
        <f>VLOOKUP(D4481,#REF!,2,0)</f>
        <v>#REF!</v>
      </c>
      <c r="H4481" s="13" t="e">
        <f>VLOOKUP(F4481,#REF!,2,0)</f>
        <v>#REF!</v>
      </c>
      <c r="I4481" s="13" t="str">
        <f>VLOOKUP(F4481,'[1]Khách hàng'!$A$4:$F$2144,3,0)</f>
        <v>Số 1 đường số 17A, Khu phố 11, Phường Bình Trị Đông B, Quận Bình Tân, TP.HCM.</v>
      </c>
      <c r="J4481" s="13" t="e">
        <f>VLOOKUP(F4481,#REF!,5,0)</f>
        <v>#REF!</v>
      </c>
      <c r="M4481" s="13" t="e">
        <f>VLOOKUP(K4481,#REF!,2,0)</f>
        <v>#REF!</v>
      </c>
      <c r="N4481" s="17" t="e">
        <f>VLOOKUP(K4481,#REF!,6,0)</f>
        <v>#REF!</v>
      </c>
      <c r="O4481" s="17" t="e">
        <f t="shared" si="211"/>
        <v>#REF!</v>
      </c>
      <c r="P4481" s="22">
        <v>0.08</v>
      </c>
      <c r="Q4481" s="17" t="e">
        <f t="shared" si="212"/>
        <v>#REF!</v>
      </c>
      <c r="R4481" s="13" t="e">
        <f>VLOOKUP(J4481,'[1]Nhân viên'!$E$20:$F$41,2,0)</f>
        <v>#REF!</v>
      </c>
    </row>
    <row r="4482" spans="1:18" hidden="1">
      <c r="A4482" s="11">
        <v>4484</v>
      </c>
      <c r="B4482" s="11">
        <f t="shared" si="210"/>
        <v>0</v>
      </c>
      <c r="E4482" s="13" t="e">
        <f>VLOOKUP(D4482,#REF!,2,0)</f>
        <v>#REF!</v>
      </c>
      <c r="H4482" s="13" t="e">
        <f>VLOOKUP(F4482,#REF!,2,0)</f>
        <v>#REF!</v>
      </c>
      <c r="I4482" s="13" t="str">
        <f>VLOOKUP(F4482,'[1]Khách hàng'!$A$4:$F$2144,3,0)</f>
        <v>Số 1 đường số 17A, Khu phố 11, Phường Bình Trị Đông B, Quận Bình Tân, TP.HCM.</v>
      </c>
      <c r="J4482" s="13" t="e">
        <f>VLOOKUP(F4482,#REF!,5,0)</f>
        <v>#REF!</v>
      </c>
      <c r="M4482" s="13" t="e">
        <f>VLOOKUP(K4482,#REF!,2,0)</f>
        <v>#REF!</v>
      </c>
      <c r="N4482" s="17" t="e">
        <f>VLOOKUP(K4482,#REF!,6,0)</f>
        <v>#REF!</v>
      </c>
      <c r="O4482" s="17" t="e">
        <f t="shared" si="211"/>
        <v>#REF!</v>
      </c>
      <c r="P4482" s="22">
        <v>0.08</v>
      </c>
      <c r="Q4482" s="17" t="e">
        <f t="shared" si="212"/>
        <v>#REF!</v>
      </c>
      <c r="R4482" s="13" t="e">
        <f>VLOOKUP(J4482,'[1]Nhân viên'!$E$20:$F$41,2,0)</f>
        <v>#REF!</v>
      </c>
    </row>
    <row r="4483" spans="1:18" hidden="1">
      <c r="A4483" s="11">
        <v>4485</v>
      </c>
      <c r="B4483" s="11">
        <f t="shared" si="210"/>
        <v>0</v>
      </c>
      <c r="E4483" s="13" t="e">
        <f>VLOOKUP(D4483,#REF!,2,0)</f>
        <v>#REF!</v>
      </c>
      <c r="H4483" s="13" t="e">
        <f>VLOOKUP(F4483,#REF!,2,0)</f>
        <v>#REF!</v>
      </c>
      <c r="I4483" s="13" t="str">
        <f>VLOOKUP(F4483,'[1]Khách hàng'!$A$4:$F$2144,3,0)</f>
        <v>Số 1 đường số 17A, Khu phố 11, Phường Bình Trị Đông B, Quận Bình Tân, TP.HCM.</v>
      </c>
      <c r="J4483" s="13" t="e">
        <f>VLOOKUP(F4483,#REF!,5,0)</f>
        <v>#REF!</v>
      </c>
      <c r="M4483" s="13" t="e">
        <f>VLOOKUP(K4483,#REF!,2,0)</f>
        <v>#REF!</v>
      </c>
      <c r="N4483" s="17" t="e">
        <f>VLOOKUP(K4483,#REF!,6,0)</f>
        <v>#REF!</v>
      </c>
      <c r="O4483" s="17" t="e">
        <f t="shared" si="211"/>
        <v>#REF!</v>
      </c>
      <c r="P4483" s="22">
        <v>0.08</v>
      </c>
      <c r="Q4483" s="17" t="e">
        <f t="shared" si="212"/>
        <v>#REF!</v>
      </c>
      <c r="R4483" s="13" t="e">
        <f>VLOOKUP(J4483,'[1]Nhân viên'!$E$20:$F$41,2,0)</f>
        <v>#REF!</v>
      </c>
    </row>
    <row r="4484" spans="1:18" hidden="1">
      <c r="A4484" s="11">
        <v>4486</v>
      </c>
      <c r="B4484" s="11">
        <f t="shared" si="210"/>
        <v>0</v>
      </c>
      <c r="E4484" s="13" t="e">
        <f>VLOOKUP(D4484,#REF!,2,0)</f>
        <v>#REF!</v>
      </c>
      <c r="H4484" s="13" t="e">
        <f>VLOOKUP(F4484,#REF!,2,0)</f>
        <v>#REF!</v>
      </c>
      <c r="I4484" s="13" t="str">
        <f>VLOOKUP(F4484,'[1]Khách hàng'!$A$4:$F$2144,3,0)</f>
        <v>Số 1 đường số 17A, Khu phố 11, Phường Bình Trị Đông B, Quận Bình Tân, TP.HCM.</v>
      </c>
      <c r="J4484" s="13" t="e">
        <f>VLOOKUP(F4484,#REF!,5,0)</f>
        <v>#REF!</v>
      </c>
      <c r="M4484" s="13" t="e">
        <f>VLOOKUP(K4484,#REF!,2,0)</f>
        <v>#REF!</v>
      </c>
      <c r="N4484" s="17" t="e">
        <f>VLOOKUP(K4484,#REF!,6,0)</f>
        <v>#REF!</v>
      </c>
      <c r="O4484" s="17" t="e">
        <f t="shared" si="211"/>
        <v>#REF!</v>
      </c>
      <c r="P4484" s="22">
        <v>0.08</v>
      </c>
      <c r="Q4484" s="17" t="e">
        <f t="shared" si="212"/>
        <v>#REF!</v>
      </c>
      <c r="R4484" s="13" t="e">
        <f>VLOOKUP(J4484,'[1]Nhân viên'!$E$20:$F$41,2,0)</f>
        <v>#REF!</v>
      </c>
    </row>
    <row r="4485" spans="1:18" hidden="1">
      <c r="A4485" s="11">
        <v>4487</v>
      </c>
      <c r="B4485" s="11">
        <f t="shared" si="210"/>
        <v>0</v>
      </c>
      <c r="E4485" s="13" t="e">
        <f>VLOOKUP(D4485,#REF!,2,0)</f>
        <v>#REF!</v>
      </c>
      <c r="H4485" s="13" t="e">
        <f>VLOOKUP(F4485,#REF!,2,0)</f>
        <v>#REF!</v>
      </c>
      <c r="I4485" s="13" t="str">
        <f>VLOOKUP(F4485,'[1]Khách hàng'!$A$4:$F$2144,3,0)</f>
        <v>Số 1 đường số 17A, Khu phố 11, Phường Bình Trị Đông B, Quận Bình Tân, TP.HCM.</v>
      </c>
      <c r="J4485" s="13" t="e">
        <f>VLOOKUP(F4485,#REF!,5,0)</f>
        <v>#REF!</v>
      </c>
      <c r="M4485" s="13" t="e">
        <f>VLOOKUP(K4485,#REF!,2,0)</f>
        <v>#REF!</v>
      </c>
      <c r="N4485" s="17" t="e">
        <f>VLOOKUP(K4485,#REF!,6,0)</f>
        <v>#REF!</v>
      </c>
      <c r="O4485" s="17" t="e">
        <f t="shared" si="211"/>
        <v>#REF!</v>
      </c>
      <c r="P4485" s="22">
        <v>0.08</v>
      </c>
      <c r="Q4485" s="17" t="e">
        <f t="shared" si="212"/>
        <v>#REF!</v>
      </c>
      <c r="R4485" s="13" t="e">
        <f>VLOOKUP(J4485,'[1]Nhân viên'!$E$20:$F$41,2,0)</f>
        <v>#REF!</v>
      </c>
    </row>
    <row r="4486" spans="1:18" hidden="1">
      <c r="A4486" s="11">
        <v>4488</v>
      </c>
      <c r="B4486" s="11">
        <f t="shared" si="210"/>
        <v>0</v>
      </c>
      <c r="E4486" s="13" t="e">
        <f>VLOOKUP(D4486,#REF!,2,0)</f>
        <v>#REF!</v>
      </c>
      <c r="H4486" s="13" t="e">
        <f>VLOOKUP(F4486,#REF!,2,0)</f>
        <v>#REF!</v>
      </c>
      <c r="I4486" s="13" t="str">
        <f>VLOOKUP(F4486,'[1]Khách hàng'!$A$4:$F$2144,3,0)</f>
        <v>Số 1 đường số 17A, Khu phố 11, Phường Bình Trị Đông B, Quận Bình Tân, TP.HCM.</v>
      </c>
      <c r="J4486" s="13" t="e">
        <f>VLOOKUP(F4486,#REF!,5,0)</f>
        <v>#REF!</v>
      </c>
      <c r="M4486" s="13" t="e">
        <f>VLOOKUP(K4486,#REF!,2,0)</f>
        <v>#REF!</v>
      </c>
      <c r="N4486" s="17" t="e">
        <f>VLOOKUP(K4486,#REF!,6,0)</f>
        <v>#REF!</v>
      </c>
      <c r="O4486" s="17" t="e">
        <f t="shared" si="211"/>
        <v>#REF!</v>
      </c>
      <c r="P4486" s="22">
        <v>0.08</v>
      </c>
      <c r="Q4486" s="17" t="e">
        <f t="shared" si="212"/>
        <v>#REF!</v>
      </c>
      <c r="R4486" s="13" t="e">
        <f>VLOOKUP(J4486,'[1]Nhân viên'!$E$20:$F$41,2,0)</f>
        <v>#REF!</v>
      </c>
    </row>
    <row r="4487" spans="1:18" hidden="1">
      <c r="A4487" s="11">
        <v>4489</v>
      </c>
      <c r="B4487" s="11">
        <f t="shared" si="210"/>
        <v>0</v>
      </c>
      <c r="E4487" s="13" t="e">
        <f>VLOOKUP(D4487,#REF!,2,0)</f>
        <v>#REF!</v>
      </c>
      <c r="H4487" s="13" t="e">
        <f>VLOOKUP(F4487,#REF!,2,0)</f>
        <v>#REF!</v>
      </c>
      <c r="I4487" s="13" t="str">
        <f>VLOOKUP(F4487,'[1]Khách hàng'!$A$4:$F$2144,3,0)</f>
        <v>Số 1 đường số 17A, Khu phố 11, Phường Bình Trị Đông B, Quận Bình Tân, TP.HCM.</v>
      </c>
      <c r="J4487" s="13" t="e">
        <f>VLOOKUP(F4487,#REF!,5,0)</f>
        <v>#REF!</v>
      </c>
      <c r="M4487" s="13" t="e">
        <f>VLOOKUP(K4487,#REF!,2,0)</f>
        <v>#REF!</v>
      </c>
      <c r="N4487" s="17" t="e">
        <f>VLOOKUP(K4487,#REF!,6,0)</f>
        <v>#REF!</v>
      </c>
      <c r="O4487" s="17" t="e">
        <f t="shared" si="211"/>
        <v>#REF!</v>
      </c>
      <c r="P4487" s="22">
        <v>0.08</v>
      </c>
      <c r="Q4487" s="17" t="e">
        <f t="shared" si="212"/>
        <v>#REF!</v>
      </c>
      <c r="R4487" s="13" t="e">
        <f>VLOOKUP(J4487,'[1]Nhân viên'!$E$20:$F$41,2,0)</f>
        <v>#REF!</v>
      </c>
    </row>
    <row r="4488" spans="1:18" hidden="1">
      <c r="A4488" s="11">
        <v>4490</v>
      </c>
      <c r="B4488" s="11">
        <f t="shared" si="210"/>
        <v>0</v>
      </c>
      <c r="E4488" s="13" t="e">
        <f>VLOOKUP(D4488,#REF!,2,0)</f>
        <v>#REF!</v>
      </c>
      <c r="H4488" s="13" t="e">
        <f>VLOOKUP(F4488,#REF!,2,0)</f>
        <v>#REF!</v>
      </c>
      <c r="I4488" s="13" t="str">
        <f>VLOOKUP(F4488,'[1]Khách hàng'!$A$4:$F$2144,3,0)</f>
        <v>Số 1 đường số 17A, Khu phố 11, Phường Bình Trị Đông B, Quận Bình Tân, TP.HCM.</v>
      </c>
      <c r="J4488" s="13" t="e">
        <f>VLOOKUP(F4488,#REF!,5,0)</f>
        <v>#REF!</v>
      </c>
      <c r="M4488" s="13" t="e">
        <f>VLOOKUP(K4488,#REF!,2,0)</f>
        <v>#REF!</v>
      </c>
      <c r="N4488" s="17" t="e">
        <f>VLOOKUP(K4488,#REF!,6,0)</f>
        <v>#REF!</v>
      </c>
      <c r="O4488" s="17" t="e">
        <f t="shared" si="211"/>
        <v>#REF!</v>
      </c>
      <c r="P4488" s="22">
        <v>0.08</v>
      </c>
      <c r="Q4488" s="17" t="e">
        <f t="shared" si="212"/>
        <v>#REF!</v>
      </c>
      <c r="R4488" s="13" t="e">
        <f>VLOOKUP(J4488,'[1]Nhân viên'!$E$20:$F$41,2,0)</f>
        <v>#REF!</v>
      </c>
    </row>
    <row r="4489" spans="1:18" hidden="1">
      <c r="A4489" s="11">
        <v>4491</v>
      </c>
      <c r="B4489" s="11">
        <f t="shared" si="210"/>
        <v>0</v>
      </c>
      <c r="E4489" s="13" t="e">
        <f>VLOOKUP(D4489,#REF!,2,0)</f>
        <v>#REF!</v>
      </c>
      <c r="H4489" s="13" t="e">
        <f>VLOOKUP(F4489,#REF!,2,0)</f>
        <v>#REF!</v>
      </c>
      <c r="I4489" s="13" t="str">
        <f>VLOOKUP(F4489,'[1]Khách hàng'!$A$4:$F$2144,3,0)</f>
        <v>Số 1 đường số 17A, Khu phố 11, Phường Bình Trị Đông B, Quận Bình Tân, TP.HCM.</v>
      </c>
      <c r="J4489" s="13" t="e">
        <f>VLOOKUP(F4489,#REF!,5,0)</f>
        <v>#REF!</v>
      </c>
      <c r="M4489" s="13" t="e">
        <f>VLOOKUP(K4489,#REF!,2,0)</f>
        <v>#REF!</v>
      </c>
      <c r="N4489" s="17" t="e">
        <f>VLOOKUP(K4489,#REF!,6,0)</f>
        <v>#REF!</v>
      </c>
      <c r="O4489" s="17" t="e">
        <f t="shared" si="211"/>
        <v>#REF!</v>
      </c>
      <c r="P4489" s="22">
        <v>0.08</v>
      </c>
      <c r="Q4489" s="17" t="e">
        <f t="shared" si="212"/>
        <v>#REF!</v>
      </c>
      <c r="R4489" s="13" t="e">
        <f>VLOOKUP(J4489,'[1]Nhân viên'!$E$20:$F$41,2,0)</f>
        <v>#REF!</v>
      </c>
    </row>
    <row r="4490" spans="1:18" hidden="1">
      <c r="A4490" s="11">
        <v>4492</v>
      </c>
      <c r="B4490" s="11">
        <f t="shared" si="210"/>
        <v>0</v>
      </c>
      <c r="E4490" s="13" t="e">
        <f>VLOOKUP(D4490,#REF!,2,0)</f>
        <v>#REF!</v>
      </c>
      <c r="H4490" s="13" t="e">
        <f>VLOOKUP(F4490,#REF!,2,0)</f>
        <v>#REF!</v>
      </c>
      <c r="I4490" s="13" t="str">
        <f>VLOOKUP(F4490,'[1]Khách hàng'!$A$4:$F$2144,3,0)</f>
        <v>Số 1 đường số 17A, Khu phố 11, Phường Bình Trị Đông B, Quận Bình Tân, TP.HCM.</v>
      </c>
      <c r="J4490" s="13" t="e">
        <f>VLOOKUP(F4490,#REF!,5,0)</f>
        <v>#REF!</v>
      </c>
      <c r="M4490" s="13" t="e">
        <f>VLOOKUP(K4490,#REF!,2,0)</f>
        <v>#REF!</v>
      </c>
      <c r="N4490" s="17" t="e">
        <f>VLOOKUP(K4490,#REF!,6,0)</f>
        <v>#REF!</v>
      </c>
      <c r="O4490" s="17" t="e">
        <f t="shared" si="211"/>
        <v>#REF!</v>
      </c>
      <c r="P4490" s="22">
        <v>0.08</v>
      </c>
      <c r="Q4490" s="17" t="e">
        <f t="shared" si="212"/>
        <v>#REF!</v>
      </c>
      <c r="R4490" s="13" t="e">
        <f>VLOOKUP(J4490,'[1]Nhân viên'!$E$20:$F$41,2,0)</f>
        <v>#REF!</v>
      </c>
    </row>
    <row r="4491" spans="1:18" hidden="1">
      <c r="A4491" s="11">
        <v>4493</v>
      </c>
      <c r="B4491" s="11">
        <f t="shared" si="210"/>
        <v>0</v>
      </c>
      <c r="E4491" s="13" t="e">
        <f>VLOOKUP(D4491,#REF!,2,0)</f>
        <v>#REF!</v>
      </c>
      <c r="H4491" s="13" t="e">
        <f>VLOOKUP(F4491,#REF!,2,0)</f>
        <v>#REF!</v>
      </c>
      <c r="I4491" s="13" t="str">
        <f>VLOOKUP(F4491,'[1]Khách hàng'!$A$4:$F$2144,3,0)</f>
        <v>Số 1 đường số 17A, Khu phố 11, Phường Bình Trị Đông B, Quận Bình Tân, TP.HCM.</v>
      </c>
      <c r="J4491" s="13" t="e">
        <f>VLOOKUP(F4491,#REF!,5,0)</f>
        <v>#REF!</v>
      </c>
      <c r="M4491" s="13" t="e">
        <f>VLOOKUP(K4491,#REF!,2,0)</f>
        <v>#REF!</v>
      </c>
      <c r="N4491" s="17" t="e">
        <f>VLOOKUP(K4491,#REF!,6,0)</f>
        <v>#REF!</v>
      </c>
      <c r="O4491" s="17" t="e">
        <f t="shared" si="211"/>
        <v>#REF!</v>
      </c>
      <c r="P4491" s="22">
        <v>0.08</v>
      </c>
      <c r="Q4491" s="17" t="e">
        <f t="shared" si="212"/>
        <v>#REF!</v>
      </c>
      <c r="R4491" s="13" t="e">
        <f>VLOOKUP(J4491,'[1]Nhân viên'!$E$20:$F$41,2,0)</f>
        <v>#REF!</v>
      </c>
    </row>
    <row r="4492" spans="1:18" hidden="1">
      <c r="A4492" s="11">
        <v>4494</v>
      </c>
      <c r="B4492" s="11">
        <f t="shared" si="210"/>
        <v>0</v>
      </c>
      <c r="E4492" s="13" t="e">
        <f>VLOOKUP(D4492,#REF!,2,0)</f>
        <v>#REF!</v>
      </c>
      <c r="H4492" s="13" t="e">
        <f>VLOOKUP(F4492,#REF!,2,0)</f>
        <v>#REF!</v>
      </c>
      <c r="I4492" s="13" t="str">
        <f>VLOOKUP(F4492,'[1]Khách hàng'!$A$4:$F$2144,3,0)</f>
        <v>Số 1 đường số 17A, Khu phố 11, Phường Bình Trị Đông B, Quận Bình Tân, TP.HCM.</v>
      </c>
      <c r="J4492" s="13" t="e">
        <f>VLOOKUP(F4492,#REF!,5,0)</f>
        <v>#REF!</v>
      </c>
      <c r="M4492" s="13" t="e">
        <f>VLOOKUP(K4492,#REF!,2,0)</f>
        <v>#REF!</v>
      </c>
      <c r="N4492" s="17" t="e">
        <f>VLOOKUP(K4492,#REF!,6,0)</f>
        <v>#REF!</v>
      </c>
      <c r="O4492" s="17" t="e">
        <f t="shared" si="211"/>
        <v>#REF!</v>
      </c>
      <c r="P4492" s="22">
        <v>0.08</v>
      </c>
      <c r="Q4492" s="17" t="e">
        <f t="shared" si="212"/>
        <v>#REF!</v>
      </c>
      <c r="R4492" s="13" t="e">
        <f>VLOOKUP(J4492,'[1]Nhân viên'!$E$20:$F$41,2,0)</f>
        <v>#REF!</v>
      </c>
    </row>
    <row r="4493" spans="1:18" hidden="1">
      <c r="A4493" s="11">
        <v>4495</v>
      </c>
      <c r="B4493" s="11">
        <f t="shared" si="210"/>
        <v>0</v>
      </c>
      <c r="E4493" s="13" t="e">
        <f>VLOOKUP(D4493,#REF!,2,0)</f>
        <v>#REF!</v>
      </c>
      <c r="H4493" s="13" t="e">
        <f>VLOOKUP(F4493,#REF!,2,0)</f>
        <v>#REF!</v>
      </c>
      <c r="I4493" s="13" t="str">
        <f>VLOOKUP(F4493,'[1]Khách hàng'!$A$4:$F$2144,3,0)</f>
        <v>Số 1 đường số 17A, Khu phố 11, Phường Bình Trị Đông B, Quận Bình Tân, TP.HCM.</v>
      </c>
      <c r="J4493" s="13" t="e">
        <f>VLOOKUP(F4493,#REF!,5,0)</f>
        <v>#REF!</v>
      </c>
      <c r="M4493" s="13" t="e">
        <f>VLOOKUP(K4493,#REF!,2,0)</f>
        <v>#REF!</v>
      </c>
      <c r="N4493" s="17" t="e">
        <f>VLOOKUP(K4493,#REF!,6,0)</f>
        <v>#REF!</v>
      </c>
      <c r="O4493" s="17" t="e">
        <f t="shared" si="211"/>
        <v>#REF!</v>
      </c>
      <c r="P4493" s="22">
        <v>0.08</v>
      </c>
      <c r="Q4493" s="17" t="e">
        <f t="shared" si="212"/>
        <v>#REF!</v>
      </c>
      <c r="R4493" s="13" t="e">
        <f>VLOOKUP(J4493,'[1]Nhân viên'!$E$20:$F$41,2,0)</f>
        <v>#REF!</v>
      </c>
    </row>
    <row r="4494" spans="1:18" hidden="1">
      <c r="A4494" s="11">
        <v>4496</v>
      </c>
      <c r="B4494" s="11">
        <f t="shared" si="210"/>
        <v>0</v>
      </c>
      <c r="E4494" s="13" t="e">
        <f>VLOOKUP(D4494,#REF!,2,0)</f>
        <v>#REF!</v>
      </c>
      <c r="H4494" s="13" t="e">
        <f>VLOOKUP(F4494,#REF!,2,0)</f>
        <v>#REF!</v>
      </c>
      <c r="I4494" s="13" t="str">
        <f>VLOOKUP(F4494,'[1]Khách hàng'!$A$4:$F$2144,3,0)</f>
        <v>Số 1 đường số 17A, Khu phố 11, Phường Bình Trị Đông B, Quận Bình Tân, TP.HCM.</v>
      </c>
      <c r="J4494" s="13" t="e">
        <f>VLOOKUP(F4494,#REF!,5,0)</f>
        <v>#REF!</v>
      </c>
      <c r="M4494" s="13" t="e">
        <f>VLOOKUP(K4494,#REF!,2,0)</f>
        <v>#REF!</v>
      </c>
      <c r="N4494" s="17" t="e">
        <f>VLOOKUP(K4494,#REF!,6,0)</f>
        <v>#REF!</v>
      </c>
      <c r="O4494" s="17" t="e">
        <f t="shared" si="211"/>
        <v>#REF!</v>
      </c>
      <c r="P4494" s="22">
        <v>0.08</v>
      </c>
      <c r="Q4494" s="17" t="e">
        <f t="shared" si="212"/>
        <v>#REF!</v>
      </c>
      <c r="R4494" s="13" t="e">
        <f>VLOOKUP(J4494,'[1]Nhân viên'!$E$20:$F$41,2,0)</f>
        <v>#REF!</v>
      </c>
    </row>
    <row r="4495" spans="1:18" hidden="1">
      <c r="A4495" s="11">
        <v>4497</v>
      </c>
      <c r="B4495" s="11">
        <f t="shared" si="210"/>
        <v>0</v>
      </c>
      <c r="E4495" s="13" t="e">
        <f>VLOOKUP(D4495,#REF!,2,0)</f>
        <v>#REF!</v>
      </c>
      <c r="H4495" s="13" t="e">
        <f>VLOOKUP(F4495,#REF!,2,0)</f>
        <v>#REF!</v>
      </c>
      <c r="I4495" s="13" t="str">
        <f>VLOOKUP(F4495,'[1]Khách hàng'!$A$4:$F$2144,3,0)</f>
        <v>Số 1 đường số 17A, Khu phố 11, Phường Bình Trị Đông B, Quận Bình Tân, TP.HCM.</v>
      </c>
      <c r="J4495" s="13" t="e">
        <f>VLOOKUP(F4495,#REF!,5,0)</f>
        <v>#REF!</v>
      </c>
      <c r="M4495" s="13" t="e">
        <f>VLOOKUP(K4495,#REF!,2,0)</f>
        <v>#REF!</v>
      </c>
      <c r="N4495" s="17" t="e">
        <f>VLOOKUP(K4495,#REF!,6,0)</f>
        <v>#REF!</v>
      </c>
      <c r="O4495" s="17" t="e">
        <f t="shared" si="211"/>
        <v>#REF!</v>
      </c>
      <c r="P4495" s="22">
        <v>0.08</v>
      </c>
      <c r="Q4495" s="17" t="e">
        <f t="shared" si="212"/>
        <v>#REF!</v>
      </c>
      <c r="R4495" s="13" t="e">
        <f>VLOOKUP(J4495,'[1]Nhân viên'!$E$20:$F$41,2,0)</f>
        <v>#REF!</v>
      </c>
    </row>
    <row r="4496" spans="1:18" hidden="1">
      <c r="A4496" s="11">
        <v>4498</v>
      </c>
      <c r="B4496" s="11">
        <f t="shared" si="210"/>
        <v>0</v>
      </c>
      <c r="E4496" s="13" t="e">
        <f>VLOOKUP(D4496,#REF!,2,0)</f>
        <v>#REF!</v>
      </c>
      <c r="H4496" s="13" t="e">
        <f>VLOOKUP(F4496,#REF!,2,0)</f>
        <v>#REF!</v>
      </c>
      <c r="I4496" s="13" t="str">
        <f>VLOOKUP(F4496,'[1]Khách hàng'!$A$4:$F$2144,3,0)</f>
        <v>Số 1 đường số 17A, Khu phố 11, Phường Bình Trị Đông B, Quận Bình Tân, TP.HCM.</v>
      </c>
      <c r="J4496" s="13" t="e">
        <f>VLOOKUP(F4496,#REF!,5,0)</f>
        <v>#REF!</v>
      </c>
      <c r="M4496" s="13" t="e">
        <f>VLOOKUP(K4496,#REF!,2,0)</f>
        <v>#REF!</v>
      </c>
      <c r="N4496" s="17" t="e">
        <f>VLOOKUP(K4496,#REF!,6,0)</f>
        <v>#REF!</v>
      </c>
      <c r="O4496" s="17" t="e">
        <f t="shared" si="211"/>
        <v>#REF!</v>
      </c>
      <c r="P4496" s="22">
        <v>0.08</v>
      </c>
      <c r="Q4496" s="17" t="e">
        <f t="shared" si="212"/>
        <v>#REF!</v>
      </c>
      <c r="R4496" s="13" t="e">
        <f>VLOOKUP(J4496,'[1]Nhân viên'!$E$20:$F$41,2,0)</f>
        <v>#REF!</v>
      </c>
    </row>
    <row r="4497" spans="1:18" hidden="1">
      <c r="A4497" s="11">
        <v>4499</v>
      </c>
      <c r="B4497" s="11">
        <f t="shared" si="210"/>
        <v>0</v>
      </c>
      <c r="E4497" s="13" t="e">
        <f>VLOOKUP(D4497,#REF!,2,0)</f>
        <v>#REF!</v>
      </c>
      <c r="H4497" s="13" t="e">
        <f>VLOOKUP(F4497,#REF!,2,0)</f>
        <v>#REF!</v>
      </c>
      <c r="I4497" s="13" t="str">
        <f>VLOOKUP(F4497,'[1]Khách hàng'!$A$4:$F$2144,3,0)</f>
        <v>Số 1 đường số 17A, Khu phố 11, Phường Bình Trị Đông B, Quận Bình Tân, TP.HCM.</v>
      </c>
      <c r="J4497" s="13" t="e">
        <f>VLOOKUP(F4497,#REF!,5,0)</f>
        <v>#REF!</v>
      </c>
      <c r="M4497" s="13" t="e">
        <f>VLOOKUP(K4497,#REF!,2,0)</f>
        <v>#REF!</v>
      </c>
      <c r="N4497" s="17" t="e">
        <f>VLOOKUP(K4497,#REF!,6,0)</f>
        <v>#REF!</v>
      </c>
      <c r="O4497" s="17" t="e">
        <f t="shared" si="211"/>
        <v>#REF!</v>
      </c>
      <c r="P4497" s="22">
        <v>0.08</v>
      </c>
      <c r="Q4497" s="17" t="e">
        <f t="shared" si="212"/>
        <v>#REF!</v>
      </c>
      <c r="R4497" s="13" t="e">
        <f>VLOOKUP(J4497,'[1]Nhân viên'!$E$20:$F$41,2,0)</f>
        <v>#REF!</v>
      </c>
    </row>
    <row r="4498" spans="1:18" hidden="1">
      <c r="A4498" s="11">
        <v>4500</v>
      </c>
      <c r="B4498" s="11">
        <f t="shared" si="210"/>
        <v>0</v>
      </c>
      <c r="E4498" s="13" t="e">
        <f>VLOOKUP(D4498,#REF!,2,0)</f>
        <v>#REF!</v>
      </c>
      <c r="H4498" s="13" t="e">
        <f>VLOOKUP(F4498,#REF!,2,0)</f>
        <v>#REF!</v>
      </c>
      <c r="I4498" s="13" t="str">
        <f>VLOOKUP(F4498,'[1]Khách hàng'!$A$4:$F$2144,3,0)</f>
        <v>Số 1 đường số 17A, Khu phố 11, Phường Bình Trị Đông B, Quận Bình Tân, TP.HCM.</v>
      </c>
      <c r="J4498" s="13" t="e">
        <f>VLOOKUP(F4498,#REF!,5,0)</f>
        <v>#REF!</v>
      </c>
      <c r="M4498" s="13" t="e">
        <f>VLOOKUP(K4498,#REF!,2,0)</f>
        <v>#REF!</v>
      </c>
      <c r="N4498" s="17" t="e">
        <f>VLOOKUP(K4498,#REF!,6,0)</f>
        <v>#REF!</v>
      </c>
      <c r="O4498" s="17" t="e">
        <f t="shared" si="211"/>
        <v>#REF!</v>
      </c>
      <c r="P4498" s="22">
        <v>0.08</v>
      </c>
      <c r="Q4498" s="17" t="e">
        <f t="shared" si="212"/>
        <v>#REF!</v>
      </c>
      <c r="R4498" s="13" t="e">
        <f>VLOOKUP(J4498,'[1]Nhân viên'!$E$20:$F$41,2,0)</f>
        <v>#REF!</v>
      </c>
    </row>
    <row r="4499" spans="1:18" hidden="1">
      <c r="A4499" s="11">
        <v>4501</v>
      </c>
      <c r="B4499" s="11">
        <f t="shared" si="210"/>
        <v>0</v>
      </c>
      <c r="E4499" s="13" t="e">
        <f>VLOOKUP(D4499,#REF!,2,0)</f>
        <v>#REF!</v>
      </c>
      <c r="H4499" s="13" t="e">
        <f>VLOOKUP(F4499,#REF!,2,0)</f>
        <v>#REF!</v>
      </c>
      <c r="I4499" s="13" t="str">
        <f>VLOOKUP(F4499,'[1]Khách hàng'!$A$4:$F$2144,3,0)</f>
        <v>Số 1 đường số 17A, Khu phố 11, Phường Bình Trị Đông B, Quận Bình Tân, TP.HCM.</v>
      </c>
      <c r="J4499" s="13" t="e">
        <f>VLOOKUP(F4499,#REF!,5,0)</f>
        <v>#REF!</v>
      </c>
      <c r="M4499" s="13" t="e">
        <f>VLOOKUP(K4499,#REF!,2,0)</f>
        <v>#REF!</v>
      </c>
      <c r="N4499" s="17" t="e">
        <f>VLOOKUP(K4499,#REF!,6,0)</f>
        <v>#REF!</v>
      </c>
      <c r="O4499" s="17" t="e">
        <f t="shared" si="211"/>
        <v>#REF!</v>
      </c>
      <c r="P4499" s="22">
        <v>0.08</v>
      </c>
      <c r="Q4499" s="17" t="e">
        <f t="shared" si="212"/>
        <v>#REF!</v>
      </c>
      <c r="R4499" s="13" t="e">
        <f>VLOOKUP(J4499,'[1]Nhân viên'!$E$20:$F$41,2,0)</f>
        <v>#REF!</v>
      </c>
    </row>
    <row r="4500" spans="1:18" hidden="1">
      <c r="A4500" s="11">
        <v>4502</v>
      </c>
      <c r="B4500" s="11">
        <f t="shared" si="210"/>
        <v>0</v>
      </c>
      <c r="E4500" s="13" t="e">
        <f>VLOOKUP(D4500,#REF!,2,0)</f>
        <v>#REF!</v>
      </c>
      <c r="H4500" s="13" t="e">
        <f>VLOOKUP(F4500,#REF!,2,0)</f>
        <v>#REF!</v>
      </c>
      <c r="I4500" s="13" t="str">
        <f>VLOOKUP(F4500,'[1]Khách hàng'!$A$4:$F$2144,3,0)</f>
        <v>Số 1 đường số 17A, Khu phố 11, Phường Bình Trị Đông B, Quận Bình Tân, TP.HCM.</v>
      </c>
      <c r="J4500" s="13" t="e">
        <f>VLOOKUP(F4500,#REF!,5,0)</f>
        <v>#REF!</v>
      </c>
      <c r="M4500" s="13" t="e">
        <f>VLOOKUP(K4500,#REF!,2,0)</f>
        <v>#REF!</v>
      </c>
      <c r="N4500" s="17" t="e">
        <f>VLOOKUP(K4500,#REF!,6,0)</f>
        <v>#REF!</v>
      </c>
      <c r="O4500" s="17" t="e">
        <f t="shared" si="211"/>
        <v>#REF!</v>
      </c>
      <c r="P4500" s="22">
        <v>0.08</v>
      </c>
      <c r="Q4500" s="17" t="e">
        <f t="shared" si="212"/>
        <v>#REF!</v>
      </c>
      <c r="R4500" s="13" t="e">
        <f>VLOOKUP(J4500,'[1]Nhân viên'!$E$20:$F$41,2,0)</f>
        <v>#REF!</v>
      </c>
    </row>
    <row r="4501" spans="1:18" hidden="1">
      <c r="A4501" s="11">
        <v>4503</v>
      </c>
      <c r="B4501" s="11">
        <f t="shared" si="210"/>
        <v>0</v>
      </c>
      <c r="E4501" s="13" t="e">
        <f>VLOOKUP(D4501,#REF!,2,0)</f>
        <v>#REF!</v>
      </c>
      <c r="H4501" s="13" t="e">
        <f>VLOOKUP(F4501,#REF!,2,0)</f>
        <v>#REF!</v>
      </c>
      <c r="I4501" s="13" t="str">
        <f>VLOOKUP(F4501,'[1]Khách hàng'!$A$4:$F$2144,3,0)</f>
        <v>Số 1 đường số 17A, Khu phố 11, Phường Bình Trị Đông B, Quận Bình Tân, TP.HCM.</v>
      </c>
      <c r="J4501" s="13" t="e">
        <f>VLOOKUP(F4501,#REF!,5,0)</f>
        <v>#REF!</v>
      </c>
      <c r="M4501" s="13" t="e">
        <f>VLOOKUP(K4501,#REF!,2,0)</f>
        <v>#REF!</v>
      </c>
      <c r="N4501" s="17" t="e">
        <f>VLOOKUP(K4501,#REF!,6,0)</f>
        <v>#REF!</v>
      </c>
      <c r="O4501" s="17" t="e">
        <f t="shared" si="211"/>
        <v>#REF!</v>
      </c>
      <c r="P4501" s="22">
        <v>0.08</v>
      </c>
      <c r="Q4501" s="17" t="e">
        <f t="shared" si="212"/>
        <v>#REF!</v>
      </c>
      <c r="R4501" s="13" t="e">
        <f>VLOOKUP(J4501,'[1]Nhân viên'!$E$20:$F$41,2,0)</f>
        <v>#REF!</v>
      </c>
    </row>
    <row r="4502" spans="1:18" hidden="1">
      <c r="A4502" s="11">
        <v>4504</v>
      </c>
      <c r="B4502" s="11">
        <f t="shared" si="210"/>
        <v>0</v>
      </c>
      <c r="E4502" s="13" t="e">
        <f>VLOOKUP(D4502,#REF!,2,0)</f>
        <v>#REF!</v>
      </c>
      <c r="H4502" s="13" t="e">
        <f>VLOOKUP(F4502,#REF!,2,0)</f>
        <v>#REF!</v>
      </c>
      <c r="I4502" s="13" t="str">
        <f>VLOOKUP(F4502,'[1]Khách hàng'!$A$4:$F$2144,3,0)</f>
        <v>Số 1 đường số 17A, Khu phố 11, Phường Bình Trị Đông B, Quận Bình Tân, TP.HCM.</v>
      </c>
      <c r="J4502" s="13" t="e">
        <f>VLOOKUP(F4502,#REF!,5,0)</f>
        <v>#REF!</v>
      </c>
      <c r="M4502" s="13" t="e">
        <f>VLOOKUP(K4502,#REF!,2,0)</f>
        <v>#REF!</v>
      </c>
      <c r="N4502" s="17" t="e">
        <f>VLOOKUP(K4502,#REF!,6,0)</f>
        <v>#REF!</v>
      </c>
      <c r="O4502" s="17" t="e">
        <f t="shared" si="211"/>
        <v>#REF!</v>
      </c>
      <c r="P4502" s="22">
        <v>0.08</v>
      </c>
      <c r="Q4502" s="17" t="e">
        <f t="shared" si="212"/>
        <v>#REF!</v>
      </c>
      <c r="R4502" s="13" t="e">
        <f>VLOOKUP(J4502,'[1]Nhân viên'!$E$20:$F$41,2,0)</f>
        <v>#REF!</v>
      </c>
    </row>
    <row r="4503" spans="1:18" hidden="1">
      <c r="A4503" s="11">
        <v>4505</v>
      </c>
      <c r="B4503" s="11">
        <f t="shared" si="210"/>
        <v>0</v>
      </c>
      <c r="E4503" s="13" t="e">
        <f>VLOOKUP(D4503,#REF!,2,0)</f>
        <v>#REF!</v>
      </c>
      <c r="H4503" s="13" t="e">
        <f>VLOOKUP(F4503,#REF!,2,0)</f>
        <v>#REF!</v>
      </c>
      <c r="I4503" s="13" t="str">
        <f>VLOOKUP(F4503,'[1]Khách hàng'!$A$4:$F$2144,3,0)</f>
        <v>Số 1 đường số 17A, Khu phố 11, Phường Bình Trị Đông B, Quận Bình Tân, TP.HCM.</v>
      </c>
      <c r="J4503" s="13" t="e">
        <f>VLOOKUP(F4503,#REF!,5,0)</f>
        <v>#REF!</v>
      </c>
      <c r="M4503" s="13" t="e">
        <f>VLOOKUP(K4503,#REF!,2,0)</f>
        <v>#REF!</v>
      </c>
      <c r="N4503" s="17" t="e">
        <f>VLOOKUP(K4503,#REF!,6,0)</f>
        <v>#REF!</v>
      </c>
      <c r="O4503" s="17" t="e">
        <f t="shared" si="211"/>
        <v>#REF!</v>
      </c>
      <c r="P4503" s="22">
        <v>0.08</v>
      </c>
      <c r="Q4503" s="17" t="e">
        <f t="shared" si="212"/>
        <v>#REF!</v>
      </c>
      <c r="R4503" s="13" t="e">
        <f>VLOOKUP(J4503,'[1]Nhân viên'!$E$20:$F$41,2,0)</f>
        <v>#REF!</v>
      </c>
    </row>
    <row r="4504" spans="1:18" hidden="1">
      <c r="A4504" s="11">
        <v>4506</v>
      </c>
      <c r="B4504" s="11">
        <f t="shared" si="210"/>
        <v>0</v>
      </c>
      <c r="E4504" s="13" t="e">
        <f>VLOOKUP(D4504,#REF!,2,0)</f>
        <v>#REF!</v>
      </c>
      <c r="H4504" s="13" t="e">
        <f>VLOOKUP(F4504,#REF!,2,0)</f>
        <v>#REF!</v>
      </c>
      <c r="I4504" s="13" t="str">
        <f>VLOOKUP(F4504,'[1]Khách hàng'!$A$4:$F$2144,3,0)</f>
        <v>Số 1 đường số 17A, Khu phố 11, Phường Bình Trị Đông B, Quận Bình Tân, TP.HCM.</v>
      </c>
      <c r="J4504" s="13" t="e">
        <f>VLOOKUP(F4504,#REF!,5,0)</f>
        <v>#REF!</v>
      </c>
      <c r="M4504" s="13" t="e">
        <f>VLOOKUP(K4504,#REF!,2,0)</f>
        <v>#REF!</v>
      </c>
      <c r="N4504" s="17" t="e">
        <f>VLOOKUP(K4504,#REF!,6,0)</f>
        <v>#REF!</v>
      </c>
      <c r="O4504" s="17" t="e">
        <f t="shared" si="211"/>
        <v>#REF!</v>
      </c>
      <c r="P4504" s="22">
        <v>0.08</v>
      </c>
      <c r="Q4504" s="17" t="e">
        <f t="shared" si="212"/>
        <v>#REF!</v>
      </c>
      <c r="R4504" s="13" t="e">
        <f>VLOOKUP(J4504,'[1]Nhân viên'!$E$20:$F$41,2,0)</f>
        <v>#REF!</v>
      </c>
    </row>
    <row r="4505" spans="1:18" hidden="1">
      <c r="A4505" s="11">
        <v>4507</v>
      </c>
      <c r="B4505" s="11">
        <f t="shared" si="210"/>
        <v>0</v>
      </c>
      <c r="E4505" s="13" t="e">
        <f>VLOOKUP(D4505,#REF!,2,0)</f>
        <v>#REF!</v>
      </c>
      <c r="H4505" s="13" t="e">
        <f>VLOOKUP(F4505,#REF!,2,0)</f>
        <v>#REF!</v>
      </c>
      <c r="I4505" s="13" t="str">
        <f>VLOOKUP(F4505,'[1]Khách hàng'!$A$4:$F$2144,3,0)</f>
        <v>Số 1 đường số 17A, Khu phố 11, Phường Bình Trị Đông B, Quận Bình Tân, TP.HCM.</v>
      </c>
      <c r="J4505" s="13" t="e">
        <f>VLOOKUP(F4505,#REF!,5,0)</f>
        <v>#REF!</v>
      </c>
      <c r="M4505" s="13" t="e">
        <f>VLOOKUP(K4505,#REF!,2,0)</f>
        <v>#REF!</v>
      </c>
      <c r="N4505" s="17" t="e">
        <f>VLOOKUP(K4505,#REF!,6,0)</f>
        <v>#REF!</v>
      </c>
      <c r="O4505" s="17" t="e">
        <f t="shared" si="211"/>
        <v>#REF!</v>
      </c>
      <c r="P4505" s="22">
        <v>0.08</v>
      </c>
      <c r="Q4505" s="17" t="e">
        <f t="shared" si="212"/>
        <v>#REF!</v>
      </c>
      <c r="R4505" s="13" t="e">
        <f>VLOOKUP(J4505,'[1]Nhân viên'!$E$20:$F$41,2,0)</f>
        <v>#REF!</v>
      </c>
    </row>
    <row r="4506" spans="1:18" hidden="1">
      <c r="A4506" s="11">
        <v>4508</v>
      </c>
      <c r="B4506" s="11">
        <f t="shared" si="210"/>
        <v>0</v>
      </c>
      <c r="E4506" s="13" t="e">
        <f>VLOOKUP(D4506,#REF!,2,0)</f>
        <v>#REF!</v>
      </c>
      <c r="H4506" s="13" t="e">
        <f>VLOOKUP(F4506,#REF!,2,0)</f>
        <v>#REF!</v>
      </c>
      <c r="I4506" s="13" t="str">
        <f>VLOOKUP(F4506,'[1]Khách hàng'!$A$4:$F$2144,3,0)</f>
        <v>Số 1 đường số 17A, Khu phố 11, Phường Bình Trị Đông B, Quận Bình Tân, TP.HCM.</v>
      </c>
      <c r="J4506" s="13" t="e">
        <f>VLOOKUP(F4506,#REF!,5,0)</f>
        <v>#REF!</v>
      </c>
      <c r="M4506" s="13" t="e">
        <f>VLOOKUP(K4506,#REF!,2,0)</f>
        <v>#REF!</v>
      </c>
      <c r="N4506" s="17" t="e">
        <f>VLOOKUP(K4506,#REF!,6,0)</f>
        <v>#REF!</v>
      </c>
      <c r="O4506" s="17" t="e">
        <f t="shared" si="211"/>
        <v>#REF!</v>
      </c>
      <c r="P4506" s="22">
        <v>0.08</v>
      </c>
      <c r="Q4506" s="17" t="e">
        <f t="shared" si="212"/>
        <v>#REF!</v>
      </c>
      <c r="R4506" s="13" t="e">
        <f>VLOOKUP(J4506,'[1]Nhân viên'!$E$20:$F$41,2,0)</f>
        <v>#REF!</v>
      </c>
    </row>
    <row r="4507" spans="1:18" hidden="1">
      <c r="A4507" s="11">
        <v>4509</v>
      </c>
      <c r="B4507" s="11">
        <f t="shared" si="210"/>
        <v>0</v>
      </c>
      <c r="E4507" s="13" t="e">
        <f>VLOOKUP(D4507,#REF!,2,0)</f>
        <v>#REF!</v>
      </c>
      <c r="H4507" s="13" t="e">
        <f>VLOOKUP(F4507,#REF!,2,0)</f>
        <v>#REF!</v>
      </c>
      <c r="I4507" s="13" t="str">
        <f>VLOOKUP(F4507,'[1]Khách hàng'!$A$4:$F$2144,3,0)</f>
        <v>Số 1 đường số 17A, Khu phố 11, Phường Bình Trị Đông B, Quận Bình Tân, TP.HCM.</v>
      </c>
      <c r="J4507" s="13" t="e">
        <f>VLOOKUP(F4507,#REF!,5,0)</f>
        <v>#REF!</v>
      </c>
      <c r="M4507" s="13" t="e">
        <f>VLOOKUP(K4507,#REF!,2,0)</f>
        <v>#REF!</v>
      </c>
      <c r="N4507" s="17" t="e">
        <f>VLOOKUP(K4507,#REF!,6,0)</f>
        <v>#REF!</v>
      </c>
      <c r="O4507" s="17" t="e">
        <f t="shared" si="211"/>
        <v>#REF!</v>
      </c>
      <c r="P4507" s="22">
        <v>0.08</v>
      </c>
      <c r="Q4507" s="17" t="e">
        <f t="shared" si="212"/>
        <v>#REF!</v>
      </c>
      <c r="R4507" s="13" t="e">
        <f>VLOOKUP(J4507,'[1]Nhân viên'!$E$20:$F$41,2,0)</f>
        <v>#REF!</v>
      </c>
    </row>
    <row r="4508" spans="1:18" hidden="1">
      <c r="A4508" s="11">
        <v>4510</v>
      </c>
      <c r="B4508" s="11">
        <f t="shared" ref="B4508:B4571" si="213">DAY($C4508)</f>
        <v>0</v>
      </c>
      <c r="E4508" s="13" t="e">
        <f>VLOOKUP(D4508,#REF!,2,0)</f>
        <v>#REF!</v>
      </c>
      <c r="H4508" s="13" t="e">
        <f>VLOOKUP(F4508,#REF!,2,0)</f>
        <v>#REF!</v>
      </c>
      <c r="I4508" s="13" t="str">
        <f>VLOOKUP(F4508,'[1]Khách hàng'!$A$4:$F$2144,3,0)</f>
        <v>Số 1 đường số 17A, Khu phố 11, Phường Bình Trị Đông B, Quận Bình Tân, TP.HCM.</v>
      </c>
      <c r="J4508" s="13" t="e">
        <f>VLOOKUP(F4508,#REF!,5,0)</f>
        <v>#REF!</v>
      </c>
      <c r="M4508" s="13" t="e">
        <f>VLOOKUP(K4508,#REF!,2,0)</f>
        <v>#REF!</v>
      </c>
      <c r="N4508" s="17" t="e">
        <f>VLOOKUP(K4508,#REF!,6,0)</f>
        <v>#REF!</v>
      </c>
      <c r="O4508" s="17" t="e">
        <f t="shared" si="211"/>
        <v>#REF!</v>
      </c>
      <c r="P4508" s="22">
        <v>0.08</v>
      </c>
      <c r="Q4508" s="17" t="e">
        <f t="shared" si="212"/>
        <v>#REF!</v>
      </c>
      <c r="R4508" s="13" t="e">
        <f>VLOOKUP(J4508,'[1]Nhân viên'!$E$20:$F$41,2,0)</f>
        <v>#REF!</v>
      </c>
    </row>
    <row r="4509" spans="1:18" hidden="1">
      <c r="A4509" s="11">
        <v>4511</v>
      </c>
      <c r="B4509" s="11">
        <f t="shared" si="213"/>
        <v>0</v>
      </c>
      <c r="E4509" s="13" t="e">
        <f>VLOOKUP(D4509,#REF!,2,0)</f>
        <v>#REF!</v>
      </c>
      <c r="H4509" s="13" t="e">
        <f>VLOOKUP(F4509,#REF!,2,0)</f>
        <v>#REF!</v>
      </c>
      <c r="I4509" s="13" t="str">
        <f>VLOOKUP(F4509,'[1]Khách hàng'!$A$4:$F$2144,3,0)</f>
        <v>Số 1 đường số 17A, Khu phố 11, Phường Bình Trị Đông B, Quận Bình Tân, TP.HCM.</v>
      </c>
      <c r="J4509" s="13" t="e">
        <f>VLOOKUP(F4509,#REF!,5,0)</f>
        <v>#REF!</v>
      </c>
      <c r="M4509" s="13" t="e">
        <f>VLOOKUP(K4509,#REF!,2,0)</f>
        <v>#REF!</v>
      </c>
      <c r="N4509" s="17" t="e">
        <f>VLOOKUP(K4509,#REF!,6,0)</f>
        <v>#REF!</v>
      </c>
      <c r="O4509" s="17" t="e">
        <f t="shared" si="211"/>
        <v>#REF!</v>
      </c>
      <c r="P4509" s="22">
        <v>0.08</v>
      </c>
      <c r="Q4509" s="17" t="e">
        <f t="shared" si="212"/>
        <v>#REF!</v>
      </c>
      <c r="R4509" s="13" t="e">
        <f>VLOOKUP(J4509,'[1]Nhân viên'!$E$20:$F$41,2,0)</f>
        <v>#REF!</v>
      </c>
    </row>
    <row r="4510" spans="1:18" hidden="1">
      <c r="A4510" s="11">
        <v>4512</v>
      </c>
      <c r="B4510" s="11">
        <f t="shared" si="213"/>
        <v>0</v>
      </c>
      <c r="E4510" s="13" t="e">
        <f>VLOOKUP(D4510,#REF!,2,0)</f>
        <v>#REF!</v>
      </c>
      <c r="H4510" s="13" t="e">
        <f>VLOOKUP(F4510,#REF!,2,0)</f>
        <v>#REF!</v>
      </c>
      <c r="I4510" s="13" t="str">
        <f>VLOOKUP(F4510,'[1]Khách hàng'!$A$4:$F$2144,3,0)</f>
        <v>Số 1 đường số 17A, Khu phố 11, Phường Bình Trị Đông B, Quận Bình Tân, TP.HCM.</v>
      </c>
      <c r="J4510" s="13" t="e">
        <f>VLOOKUP(F4510,#REF!,5,0)</f>
        <v>#REF!</v>
      </c>
      <c r="M4510" s="13" t="e">
        <f>VLOOKUP(K4510,#REF!,2,0)</f>
        <v>#REF!</v>
      </c>
      <c r="N4510" s="17" t="e">
        <f>VLOOKUP(K4510,#REF!,6,0)</f>
        <v>#REF!</v>
      </c>
      <c r="O4510" s="17" t="e">
        <f t="shared" si="211"/>
        <v>#REF!</v>
      </c>
      <c r="P4510" s="22">
        <v>0.08</v>
      </c>
      <c r="Q4510" s="17" t="e">
        <f t="shared" si="212"/>
        <v>#REF!</v>
      </c>
      <c r="R4510" s="13" t="e">
        <f>VLOOKUP(J4510,'[1]Nhân viên'!$E$20:$F$41,2,0)</f>
        <v>#REF!</v>
      </c>
    </row>
    <row r="4511" spans="1:18" hidden="1">
      <c r="A4511" s="11">
        <v>4513</v>
      </c>
      <c r="B4511" s="11">
        <f t="shared" si="213"/>
        <v>0</v>
      </c>
      <c r="E4511" s="13" t="e">
        <f>VLOOKUP(D4511,#REF!,2,0)</f>
        <v>#REF!</v>
      </c>
      <c r="H4511" s="13" t="e">
        <f>VLOOKUP(F4511,#REF!,2,0)</f>
        <v>#REF!</v>
      </c>
      <c r="I4511" s="13" t="str">
        <f>VLOOKUP(F4511,'[1]Khách hàng'!$A$4:$F$2144,3,0)</f>
        <v>Số 1 đường số 17A, Khu phố 11, Phường Bình Trị Đông B, Quận Bình Tân, TP.HCM.</v>
      </c>
      <c r="J4511" s="13" t="e">
        <f>VLOOKUP(F4511,#REF!,5,0)</f>
        <v>#REF!</v>
      </c>
      <c r="M4511" s="13" t="e">
        <f>VLOOKUP(K4511,#REF!,2,0)</f>
        <v>#REF!</v>
      </c>
      <c r="N4511" s="17" t="e">
        <f>VLOOKUP(K4511,#REF!,6,0)</f>
        <v>#REF!</v>
      </c>
      <c r="O4511" s="17" t="e">
        <f t="shared" si="211"/>
        <v>#REF!</v>
      </c>
      <c r="P4511" s="22">
        <v>0.08</v>
      </c>
      <c r="Q4511" s="17" t="e">
        <f t="shared" si="212"/>
        <v>#REF!</v>
      </c>
      <c r="R4511" s="13" t="e">
        <f>VLOOKUP(J4511,'[1]Nhân viên'!$E$20:$F$41,2,0)</f>
        <v>#REF!</v>
      </c>
    </row>
    <row r="4512" spans="1:18" hidden="1">
      <c r="A4512" s="11">
        <v>4514</v>
      </c>
      <c r="B4512" s="11">
        <f t="shared" si="213"/>
        <v>0</v>
      </c>
      <c r="E4512" s="13" t="e">
        <f>VLOOKUP(D4512,#REF!,2,0)</f>
        <v>#REF!</v>
      </c>
      <c r="H4512" s="13" t="e">
        <f>VLOOKUP(F4512,#REF!,2,0)</f>
        <v>#REF!</v>
      </c>
      <c r="I4512" s="13" t="str">
        <f>VLOOKUP(F4512,'[1]Khách hàng'!$A$4:$F$2144,3,0)</f>
        <v>Số 1 đường số 17A, Khu phố 11, Phường Bình Trị Đông B, Quận Bình Tân, TP.HCM.</v>
      </c>
      <c r="J4512" s="13" t="e">
        <f>VLOOKUP(F4512,#REF!,5,0)</f>
        <v>#REF!</v>
      </c>
      <c r="M4512" s="13" t="e">
        <f>VLOOKUP(K4512,#REF!,2,0)</f>
        <v>#REF!</v>
      </c>
      <c r="N4512" s="17" t="e">
        <f>VLOOKUP(K4512,#REF!,6,0)</f>
        <v>#REF!</v>
      </c>
      <c r="O4512" s="17" t="e">
        <f t="shared" ref="O4512:O4575" si="214">L4512*N4512</f>
        <v>#REF!</v>
      </c>
      <c r="P4512" s="22">
        <v>0.08</v>
      </c>
      <c r="Q4512" s="17" t="e">
        <f t="shared" ref="Q4512:Q4575" si="215">O4512*P4512+O4512</f>
        <v>#REF!</v>
      </c>
      <c r="R4512" s="13" t="e">
        <f>VLOOKUP(J4512,'[1]Nhân viên'!$E$20:$F$41,2,0)</f>
        <v>#REF!</v>
      </c>
    </row>
    <row r="4513" spans="1:18" hidden="1">
      <c r="A4513" s="11">
        <v>4515</v>
      </c>
      <c r="B4513" s="11">
        <f t="shared" si="213"/>
        <v>0</v>
      </c>
      <c r="E4513" s="13" t="e">
        <f>VLOOKUP(D4513,#REF!,2,0)</f>
        <v>#REF!</v>
      </c>
      <c r="H4513" s="13" t="e">
        <f>VLOOKUP(F4513,#REF!,2,0)</f>
        <v>#REF!</v>
      </c>
      <c r="I4513" s="13" t="str">
        <f>VLOOKUP(F4513,'[1]Khách hàng'!$A$4:$F$2144,3,0)</f>
        <v>Số 1 đường số 17A, Khu phố 11, Phường Bình Trị Đông B, Quận Bình Tân, TP.HCM.</v>
      </c>
      <c r="J4513" s="13" t="e">
        <f>VLOOKUP(F4513,#REF!,5,0)</f>
        <v>#REF!</v>
      </c>
      <c r="M4513" s="13" t="e">
        <f>VLOOKUP(K4513,#REF!,2,0)</f>
        <v>#REF!</v>
      </c>
      <c r="N4513" s="17" t="e">
        <f>VLOOKUP(K4513,#REF!,6,0)</f>
        <v>#REF!</v>
      </c>
      <c r="O4513" s="17" t="e">
        <f t="shared" si="214"/>
        <v>#REF!</v>
      </c>
      <c r="P4513" s="22">
        <v>0.08</v>
      </c>
      <c r="Q4513" s="17" t="e">
        <f t="shared" si="215"/>
        <v>#REF!</v>
      </c>
      <c r="R4513" s="13" t="e">
        <f>VLOOKUP(J4513,'[1]Nhân viên'!$E$20:$F$41,2,0)</f>
        <v>#REF!</v>
      </c>
    </row>
    <row r="4514" spans="1:18" hidden="1">
      <c r="A4514" s="11">
        <v>4516</v>
      </c>
      <c r="B4514" s="11">
        <f t="shared" si="213"/>
        <v>0</v>
      </c>
      <c r="E4514" s="13" t="e">
        <f>VLOOKUP(D4514,#REF!,2,0)</f>
        <v>#REF!</v>
      </c>
      <c r="H4514" s="13" t="e">
        <f>VLOOKUP(F4514,#REF!,2,0)</f>
        <v>#REF!</v>
      </c>
      <c r="I4514" s="13" t="str">
        <f>VLOOKUP(F4514,'[1]Khách hàng'!$A$4:$F$2144,3,0)</f>
        <v>Số 1 đường số 17A, Khu phố 11, Phường Bình Trị Đông B, Quận Bình Tân, TP.HCM.</v>
      </c>
      <c r="J4514" s="13" t="e">
        <f>VLOOKUP(F4514,#REF!,5,0)</f>
        <v>#REF!</v>
      </c>
      <c r="M4514" s="13" t="e">
        <f>VLOOKUP(K4514,#REF!,2,0)</f>
        <v>#REF!</v>
      </c>
      <c r="N4514" s="17" t="e">
        <f>VLOOKUP(K4514,#REF!,6,0)</f>
        <v>#REF!</v>
      </c>
      <c r="O4514" s="17" t="e">
        <f t="shared" si="214"/>
        <v>#REF!</v>
      </c>
      <c r="P4514" s="22">
        <v>0.08</v>
      </c>
      <c r="Q4514" s="17" t="e">
        <f t="shared" si="215"/>
        <v>#REF!</v>
      </c>
      <c r="R4514" s="13" t="e">
        <f>VLOOKUP(J4514,'[1]Nhân viên'!$E$20:$F$41,2,0)</f>
        <v>#REF!</v>
      </c>
    </row>
    <row r="4515" spans="1:18" hidden="1">
      <c r="A4515" s="11">
        <v>4517</v>
      </c>
      <c r="B4515" s="11">
        <f t="shared" si="213"/>
        <v>0</v>
      </c>
      <c r="E4515" s="13" t="e">
        <f>VLOOKUP(D4515,#REF!,2,0)</f>
        <v>#REF!</v>
      </c>
      <c r="H4515" s="13" t="e">
        <f>VLOOKUP(F4515,#REF!,2,0)</f>
        <v>#REF!</v>
      </c>
      <c r="I4515" s="13" t="str">
        <f>VLOOKUP(F4515,'[1]Khách hàng'!$A$4:$F$2144,3,0)</f>
        <v>Số 1 đường số 17A, Khu phố 11, Phường Bình Trị Đông B, Quận Bình Tân, TP.HCM.</v>
      </c>
      <c r="J4515" s="13" t="e">
        <f>VLOOKUP(F4515,#REF!,5,0)</f>
        <v>#REF!</v>
      </c>
      <c r="M4515" s="13" t="e">
        <f>VLOOKUP(K4515,#REF!,2,0)</f>
        <v>#REF!</v>
      </c>
      <c r="N4515" s="17" t="e">
        <f>VLOOKUP(K4515,#REF!,6,0)</f>
        <v>#REF!</v>
      </c>
      <c r="O4515" s="17" t="e">
        <f t="shared" si="214"/>
        <v>#REF!</v>
      </c>
      <c r="P4515" s="22">
        <v>0.08</v>
      </c>
      <c r="Q4515" s="17" t="e">
        <f t="shared" si="215"/>
        <v>#REF!</v>
      </c>
      <c r="R4515" s="13" t="e">
        <f>VLOOKUP(J4515,'[1]Nhân viên'!$E$20:$F$41,2,0)</f>
        <v>#REF!</v>
      </c>
    </row>
    <row r="4516" spans="1:18" hidden="1">
      <c r="A4516" s="11">
        <v>4518</v>
      </c>
      <c r="B4516" s="11">
        <f t="shared" si="213"/>
        <v>0</v>
      </c>
      <c r="E4516" s="13" t="e">
        <f>VLOOKUP(D4516,#REF!,2,0)</f>
        <v>#REF!</v>
      </c>
      <c r="H4516" s="13" t="e">
        <f>VLOOKUP(F4516,#REF!,2,0)</f>
        <v>#REF!</v>
      </c>
      <c r="I4516" s="13" t="str">
        <f>VLOOKUP(F4516,'[1]Khách hàng'!$A$4:$F$2144,3,0)</f>
        <v>Số 1 đường số 17A, Khu phố 11, Phường Bình Trị Đông B, Quận Bình Tân, TP.HCM.</v>
      </c>
      <c r="J4516" s="13" t="e">
        <f>VLOOKUP(F4516,#REF!,5,0)</f>
        <v>#REF!</v>
      </c>
      <c r="M4516" s="13" t="e">
        <f>VLOOKUP(K4516,#REF!,2,0)</f>
        <v>#REF!</v>
      </c>
      <c r="N4516" s="17" t="e">
        <f>VLOOKUP(K4516,#REF!,6,0)</f>
        <v>#REF!</v>
      </c>
      <c r="O4516" s="17" t="e">
        <f t="shared" si="214"/>
        <v>#REF!</v>
      </c>
      <c r="P4516" s="22">
        <v>0.08</v>
      </c>
      <c r="Q4516" s="17" t="e">
        <f t="shared" si="215"/>
        <v>#REF!</v>
      </c>
      <c r="R4516" s="13" t="e">
        <f>VLOOKUP(J4516,'[1]Nhân viên'!$E$20:$F$41,2,0)</f>
        <v>#REF!</v>
      </c>
    </row>
    <row r="4517" spans="1:18" hidden="1">
      <c r="A4517" s="11">
        <v>4519</v>
      </c>
      <c r="B4517" s="11">
        <f t="shared" si="213"/>
        <v>0</v>
      </c>
      <c r="E4517" s="13" t="e">
        <f>VLOOKUP(D4517,#REF!,2,0)</f>
        <v>#REF!</v>
      </c>
      <c r="H4517" s="13" t="e">
        <f>VLOOKUP(F4517,#REF!,2,0)</f>
        <v>#REF!</v>
      </c>
      <c r="I4517" s="13" t="str">
        <f>VLOOKUP(F4517,'[1]Khách hàng'!$A$4:$F$2144,3,0)</f>
        <v>Số 1 đường số 17A, Khu phố 11, Phường Bình Trị Đông B, Quận Bình Tân, TP.HCM.</v>
      </c>
      <c r="J4517" s="13" t="e">
        <f>VLOOKUP(F4517,#REF!,5,0)</f>
        <v>#REF!</v>
      </c>
      <c r="M4517" s="13" t="e">
        <f>VLOOKUP(K4517,#REF!,2,0)</f>
        <v>#REF!</v>
      </c>
      <c r="N4517" s="17" t="e">
        <f>VLOOKUP(K4517,#REF!,6,0)</f>
        <v>#REF!</v>
      </c>
      <c r="O4517" s="17" t="e">
        <f t="shared" si="214"/>
        <v>#REF!</v>
      </c>
      <c r="P4517" s="22">
        <v>0.08</v>
      </c>
      <c r="Q4517" s="17" t="e">
        <f t="shared" si="215"/>
        <v>#REF!</v>
      </c>
      <c r="R4517" s="13" t="e">
        <f>VLOOKUP(J4517,'[1]Nhân viên'!$E$20:$F$41,2,0)</f>
        <v>#REF!</v>
      </c>
    </row>
    <row r="4518" spans="1:18" hidden="1">
      <c r="A4518" s="11">
        <v>4520</v>
      </c>
      <c r="B4518" s="11">
        <f t="shared" si="213"/>
        <v>0</v>
      </c>
      <c r="E4518" s="13" t="e">
        <f>VLOOKUP(D4518,#REF!,2,0)</f>
        <v>#REF!</v>
      </c>
      <c r="H4518" s="13" t="e">
        <f>VLOOKUP(F4518,#REF!,2,0)</f>
        <v>#REF!</v>
      </c>
      <c r="I4518" s="13" t="str">
        <f>VLOOKUP(F4518,'[1]Khách hàng'!$A$4:$F$2144,3,0)</f>
        <v>Số 1 đường số 17A, Khu phố 11, Phường Bình Trị Đông B, Quận Bình Tân, TP.HCM.</v>
      </c>
      <c r="J4518" s="13" t="e">
        <f>VLOOKUP(F4518,#REF!,5,0)</f>
        <v>#REF!</v>
      </c>
      <c r="M4518" s="13" t="e">
        <f>VLOOKUP(K4518,#REF!,2,0)</f>
        <v>#REF!</v>
      </c>
      <c r="N4518" s="17" t="e">
        <f>VLOOKUP(K4518,#REF!,6,0)</f>
        <v>#REF!</v>
      </c>
      <c r="O4518" s="17" t="e">
        <f t="shared" si="214"/>
        <v>#REF!</v>
      </c>
      <c r="P4518" s="22">
        <v>0.08</v>
      </c>
      <c r="Q4518" s="17" t="e">
        <f t="shared" si="215"/>
        <v>#REF!</v>
      </c>
      <c r="R4518" s="13" t="e">
        <f>VLOOKUP(J4518,'[1]Nhân viên'!$E$20:$F$41,2,0)</f>
        <v>#REF!</v>
      </c>
    </row>
    <row r="4519" spans="1:18" hidden="1">
      <c r="A4519" s="11">
        <v>4521</v>
      </c>
      <c r="B4519" s="11">
        <f t="shared" si="213"/>
        <v>0</v>
      </c>
      <c r="E4519" s="13" t="e">
        <f>VLOOKUP(D4519,#REF!,2,0)</f>
        <v>#REF!</v>
      </c>
      <c r="H4519" s="13" t="e">
        <f>VLOOKUP(F4519,#REF!,2,0)</f>
        <v>#REF!</v>
      </c>
      <c r="I4519" s="13" t="str">
        <f>VLOOKUP(F4519,'[1]Khách hàng'!$A$4:$F$2144,3,0)</f>
        <v>Số 1 đường số 17A, Khu phố 11, Phường Bình Trị Đông B, Quận Bình Tân, TP.HCM.</v>
      </c>
      <c r="J4519" s="13" t="e">
        <f>VLOOKUP(F4519,#REF!,5,0)</f>
        <v>#REF!</v>
      </c>
      <c r="M4519" s="13" t="e">
        <f>VLOOKUP(K4519,#REF!,2,0)</f>
        <v>#REF!</v>
      </c>
      <c r="N4519" s="17" t="e">
        <f>VLOOKUP(K4519,#REF!,6,0)</f>
        <v>#REF!</v>
      </c>
      <c r="O4519" s="17" t="e">
        <f t="shared" si="214"/>
        <v>#REF!</v>
      </c>
      <c r="P4519" s="22">
        <v>0.08</v>
      </c>
      <c r="Q4519" s="17" t="e">
        <f t="shared" si="215"/>
        <v>#REF!</v>
      </c>
      <c r="R4519" s="13" t="e">
        <f>VLOOKUP(J4519,'[1]Nhân viên'!$E$20:$F$41,2,0)</f>
        <v>#REF!</v>
      </c>
    </row>
    <row r="4520" spans="1:18" hidden="1">
      <c r="A4520" s="11">
        <v>4522</v>
      </c>
      <c r="B4520" s="11">
        <f t="shared" si="213"/>
        <v>0</v>
      </c>
      <c r="E4520" s="13" t="e">
        <f>VLOOKUP(D4520,#REF!,2,0)</f>
        <v>#REF!</v>
      </c>
      <c r="H4520" s="13" t="e">
        <f>VLOOKUP(F4520,#REF!,2,0)</f>
        <v>#REF!</v>
      </c>
      <c r="I4520" s="13" t="str">
        <f>VLOOKUP(F4520,'[1]Khách hàng'!$A$4:$F$2144,3,0)</f>
        <v>Số 1 đường số 17A, Khu phố 11, Phường Bình Trị Đông B, Quận Bình Tân, TP.HCM.</v>
      </c>
      <c r="J4520" s="13" t="e">
        <f>VLOOKUP(F4520,#REF!,5,0)</f>
        <v>#REF!</v>
      </c>
      <c r="M4520" s="13" t="e">
        <f>VLOOKUP(K4520,#REF!,2,0)</f>
        <v>#REF!</v>
      </c>
      <c r="N4520" s="17" t="e">
        <f>VLOOKUP(K4520,#REF!,6,0)</f>
        <v>#REF!</v>
      </c>
      <c r="O4520" s="17" t="e">
        <f t="shared" si="214"/>
        <v>#REF!</v>
      </c>
      <c r="P4520" s="22">
        <v>0.08</v>
      </c>
      <c r="Q4520" s="17" t="e">
        <f t="shared" si="215"/>
        <v>#REF!</v>
      </c>
      <c r="R4520" s="13" t="e">
        <f>VLOOKUP(J4520,'[1]Nhân viên'!$E$20:$F$41,2,0)</f>
        <v>#REF!</v>
      </c>
    </row>
    <row r="4521" spans="1:18" hidden="1">
      <c r="A4521" s="11">
        <v>4523</v>
      </c>
      <c r="B4521" s="11">
        <f t="shared" si="213"/>
        <v>0</v>
      </c>
      <c r="E4521" s="13" t="e">
        <f>VLOOKUP(D4521,#REF!,2,0)</f>
        <v>#REF!</v>
      </c>
      <c r="H4521" s="13" t="e">
        <f>VLOOKUP(F4521,#REF!,2,0)</f>
        <v>#REF!</v>
      </c>
      <c r="I4521" s="13" t="str">
        <f>VLOOKUP(F4521,'[1]Khách hàng'!$A$4:$F$2144,3,0)</f>
        <v>Số 1 đường số 17A, Khu phố 11, Phường Bình Trị Đông B, Quận Bình Tân, TP.HCM.</v>
      </c>
      <c r="J4521" s="13" t="e">
        <f>VLOOKUP(F4521,#REF!,5,0)</f>
        <v>#REF!</v>
      </c>
      <c r="M4521" s="13" t="e">
        <f>VLOOKUP(K4521,#REF!,2,0)</f>
        <v>#REF!</v>
      </c>
      <c r="N4521" s="17" t="e">
        <f>VLOOKUP(K4521,#REF!,6,0)</f>
        <v>#REF!</v>
      </c>
      <c r="O4521" s="17" t="e">
        <f t="shared" si="214"/>
        <v>#REF!</v>
      </c>
      <c r="P4521" s="22">
        <v>0.08</v>
      </c>
      <c r="Q4521" s="17" t="e">
        <f t="shared" si="215"/>
        <v>#REF!</v>
      </c>
      <c r="R4521" s="13" t="e">
        <f>VLOOKUP(J4521,'[1]Nhân viên'!$E$20:$F$41,2,0)</f>
        <v>#REF!</v>
      </c>
    </row>
    <row r="4522" spans="1:18" hidden="1">
      <c r="A4522" s="11">
        <v>4524</v>
      </c>
      <c r="B4522" s="11">
        <f t="shared" si="213"/>
        <v>0</v>
      </c>
      <c r="E4522" s="13" t="e">
        <f>VLOOKUP(D4522,#REF!,2,0)</f>
        <v>#REF!</v>
      </c>
      <c r="H4522" s="13" t="e">
        <f>VLOOKUP(F4522,#REF!,2,0)</f>
        <v>#REF!</v>
      </c>
      <c r="I4522" s="13" t="str">
        <f>VLOOKUP(F4522,'[1]Khách hàng'!$A$4:$F$2144,3,0)</f>
        <v>Số 1 đường số 17A, Khu phố 11, Phường Bình Trị Đông B, Quận Bình Tân, TP.HCM.</v>
      </c>
      <c r="J4522" s="13" t="e">
        <f>VLOOKUP(F4522,#REF!,5,0)</f>
        <v>#REF!</v>
      </c>
      <c r="M4522" s="13" t="e">
        <f>VLOOKUP(K4522,#REF!,2,0)</f>
        <v>#REF!</v>
      </c>
      <c r="N4522" s="17" t="e">
        <f>VLOOKUP(K4522,#REF!,6,0)</f>
        <v>#REF!</v>
      </c>
      <c r="O4522" s="17" t="e">
        <f t="shared" si="214"/>
        <v>#REF!</v>
      </c>
      <c r="P4522" s="22">
        <v>0.08</v>
      </c>
      <c r="Q4522" s="17" t="e">
        <f t="shared" si="215"/>
        <v>#REF!</v>
      </c>
      <c r="R4522" s="13" t="e">
        <f>VLOOKUP(J4522,'[1]Nhân viên'!$E$20:$F$41,2,0)</f>
        <v>#REF!</v>
      </c>
    </row>
    <row r="4523" spans="1:18" hidden="1">
      <c r="A4523" s="11">
        <v>4525</v>
      </c>
      <c r="B4523" s="11">
        <f t="shared" si="213"/>
        <v>0</v>
      </c>
      <c r="E4523" s="13" t="e">
        <f>VLOOKUP(D4523,#REF!,2,0)</f>
        <v>#REF!</v>
      </c>
      <c r="H4523" s="13" t="e">
        <f>VLOOKUP(F4523,#REF!,2,0)</f>
        <v>#REF!</v>
      </c>
      <c r="I4523" s="13" t="str">
        <f>VLOOKUP(F4523,'[1]Khách hàng'!$A$4:$F$2144,3,0)</f>
        <v>Số 1 đường số 17A, Khu phố 11, Phường Bình Trị Đông B, Quận Bình Tân, TP.HCM.</v>
      </c>
      <c r="J4523" s="13" t="e">
        <f>VLOOKUP(F4523,#REF!,5,0)</f>
        <v>#REF!</v>
      </c>
      <c r="M4523" s="13" t="e">
        <f>VLOOKUP(K4523,#REF!,2,0)</f>
        <v>#REF!</v>
      </c>
      <c r="N4523" s="17" t="e">
        <f>VLOOKUP(K4523,#REF!,6,0)</f>
        <v>#REF!</v>
      </c>
      <c r="O4523" s="17" t="e">
        <f t="shared" si="214"/>
        <v>#REF!</v>
      </c>
      <c r="P4523" s="22">
        <v>0.08</v>
      </c>
      <c r="Q4523" s="17" t="e">
        <f t="shared" si="215"/>
        <v>#REF!</v>
      </c>
      <c r="R4523" s="13" t="e">
        <f>VLOOKUP(J4523,'[1]Nhân viên'!$E$20:$F$41,2,0)</f>
        <v>#REF!</v>
      </c>
    </row>
    <row r="4524" spans="1:18" hidden="1">
      <c r="A4524" s="11">
        <v>4526</v>
      </c>
      <c r="B4524" s="11">
        <f t="shared" si="213"/>
        <v>0</v>
      </c>
      <c r="E4524" s="13" t="e">
        <f>VLOOKUP(D4524,#REF!,2,0)</f>
        <v>#REF!</v>
      </c>
      <c r="H4524" s="13" t="e">
        <f>VLOOKUP(F4524,#REF!,2,0)</f>
        <v>#REF!</v>
      </c>
      <c r="I4524" s="13" t="str">
        <f>VLOOKUP(F4524,'[1]Khách hàng'!$A$4:$F$2144,3,0)</f>
        <v>Số 1 đường số 17A, Khu phố 11, Phường Bình Trị Đông B, Quận Bình Tân, TP.HCM.</v>
      </c>
      <c r="J4524" s="13" t="e">
        <f>VLOOKUP(F4524,#REF!,5,0)</f>
        <v>#REF!</v>
      </c>
      <c r="M4524" s="13" t="e">
        <f>VLOOKUP(K4524,#REF!,2,0)</f>
        <v>#REF!</v>
      </c>
      <c r="N4524" s="17" t="e">
        <f>VLOOKUP(K4524,#REF!,6,0)</f>
        <v>#REF!</v>
      </c>
      <c r="O4524" s="17" t="e">
        <f t="shared" si="214"/>
        <v>#REF!</v>
      </c>
      <c r="P4524" s="22">
        <v>0.08</v>
      </c>
      <c r="Q4524" s="17" t="e">
        <f t="shared" si="215"/>
        <v>#REF!</v>
      </c>
      <c r="R4524" s="13" t="e">
        <f>VLOOKUP(J4524,'[1]Nhân viên'!$E$20:$F$41,2,0)</f>
        <v>#REF!</v>
      </c>
    </row>
    <row r="4525" spans="1:18" hidden="1">
      <c r="A4525" s="11">
        <v>4527</v>
      </c>
      <c r="B4525" s="11">
        <f t="shared" si="213"/>
        <v>0</v>
      </c>
      <c r="E4525" s="13" t="e">
        <f>VLOOKUP(D4525,#REF!,2,0)</f>
        <v>#REF!</v>
      </c>
      <c r="H4525" s="13" t="e">
        <f>VLOOKUP(F4525,#REF!,2,0)</f>
        <v>#REF!</v>
      </c>
      <c r="I4525" s="13" t="str">
        <f>VLOOKUP(F4525,'[1]Khách hàng'!$A$4:$F$2144,3,0)</f>
        <v>Số 1 đường số 17A, Khu phố 11, Phường Bình Trị Đông B, Quận Bình Tân, TP.HCM.</v>
      </c>
      <c r="J4525" s="13" t="e">
        <f>VLOOKUP(F4525,#REF!,5,0)</f>
        <v>#REF!</v>
      </c>
      <c r="M4525" s="13" t="e">
        <f>VLOOKUP(K4525,#REF!,2,0)</f>
        <v>#REF!</v>
      </c>
      <c r="N4525" s="17" t="e">
        <f>VLOOKUP(K4525,#REF!,6,0)</f>
        <v>#REF!</v>
      </c>
      <c r="O4525" s="17" t="e">
        <f t="shared" si="214"/>
        <v>#REF!</v>
      </c>
      <c r="P4525" s="22">
        <v>0.08</v>
      </c>
      <c r="Q4525" s="17" t="e">
        <f t="shared" si="215"/>
        <v>#REF!</v>
      </c>
      <c r="R4525" s="13" t="e">
        <f>VLOOKUP(J4525,'[1]Nhân viên'!$E$20:$F$41,2,0)</f>
        <v>#REF!</v>
      </c>
    </row>
    <row r="4526" spans="1:18" hidden="1">
      <c r="A4526" s="11">
        <v>4528</v>
      </c>
      <c r="B4526" s="11">
        <f t="shared" si="213"/>
        <v>0</v>
      </c>
      <c r="E4526" s="13" t="e">
        <f>VLOOKUP(D4526,#REF!,2,0)</f>
        <v>#REF!</v>
      </c>
      <c r="H4526" s="13" t="e">
        <f>VLOOKUP(F4526,#REF!,2,0)</f>
        <v>#REF!</v>
      </c>
      <c r="I4526" s="13" t="str">
        <f>VLOOKUP(F4526,'[1]Khách hàng'!$A$4:$F$2144,3,0)</f>
        <v>Số 1 đường số 17A, Khu phố 11, Phường Bình Trị Đông B, Quận Bình Tân, TP.HCM.</v>
      </c>
      <c r="J4526" s="13" t="e">
        <f>VLOOKUP(F4526,#REF!,5,0)</f>
        <v>#REF!</v>
      </c>
      <c r="M4526" s="13" t="e">
        <f>VLOOKUP(K4526,#REF!,2,0)</f>
        <v>#REF!</v>
      </c>
      <c r="N4526" s="17" t="e">
        <f>VLOOKUP(K4526,#REF!,6,0)</f>
        <v>#REF!</v>
      </c>
      <c r="O4526" s="17" t="e">
        <f t="shared" si="214"/>
        <v>#REF!</v>
      </c>
      <c r="P4526" s="22">
        <v>0.08</v>
      </c>
      <c r="Q4526" s="17" t="e">
        <f t="shared" si="215"/>
        <v>#REF!</v>
      </c>
      <c r="R4526" s="13" t="e">
        <f>VLOOKUP(J4526,'[1]Nhân viên'!$E$20:$F$41,2,0)</f>
        <v>#REF!</v>
      </c>
    </row>
    <row r="4527" spans="1:18" hidden="1">
      <c r="A4527" s="11">
        <v>4529</v>
      </c>
      <c r="B4527" s="11">
        <f t="shared" si="213"/>
        <v>0</v>
      </c>
      <c r="E4527" s="13" t="e">
        <f>VLOOKUP(D4527,#REF!,2,0)</f>
        <v>#REF!</v>
      </c>
      <c r="H4527" s="13" t="e">
        <f>VLOOKUP(F4527,#REF!,2,0)</f>
        <v>#REF!</v>
      </c>
      <c r="I4527" s="13" t="str">
        <f>VLOOKUP(F4527,'[1]Khách hàng'!$A$4:$F$2144,3,0)</f>
        <v>Số 1 đường số 17A, Khu phố 11, Phường Bình Trị Đông B, Quận Bình Tân, TP.HCM.</v>
      </c>
      <c r="J4527" s="13" t="e">
        <f>VLOOKUP(F4527,#REF!,5,0)</f>
        <v>#REF!</v>
      </c>
      <c r="M4527" s="13" t="e">
        <f>VLOOKUP(K4527,#REF!,2,0)</f>
        <v>#REF!</v>
      </c>
      <c r="N4527" s="17" t="e">
        <f>VLOOKUP(K4527,#REF!,6,0)</f>
        <v>#REF!</v>
      </c>
      <c r="O4527" s="17" t="e">
        <f t="shared" si="214"/>
        <v>#REF!</v>
      </c>
      <c r="P4527" s="22">
        <v>0.08</v>
      </c>
      <c r="Q4527" s="17" t="e">
        <f t="shared" si="215"/>
        <v>#REF!</v>
      </c>
      <c r="R4527" s="13" t="e">
        <f>VLOOKUP(J4527,'[1]Nhân viên'!$E$20:$F$41,2,0)</f>
        <v>#REF!</v>
      </c>
    </row>
    <row r="4528" spans="1:18" hidden="1">
      <c r="A4528" s="11">
        <v>4530</v>
      </c>
      <c r="B4528" s="11">
        <f t="shared" si="213"/>
        <v>0</v>
      </c>
      <c r="E4528" s="13" t="e">
        <f>VLOOKUP(D4528,#REF!,2,0)</f>
        <v>#REF!</v>
      </c>
      <c r="H4528" s="13" t="e">
        <f>VLOOKUP(F4528,#REF!,2,0)</f>
        <v>#REF!</v>
      </c>
      <c r="I4528" s="13" t="str">
        <f>VLOOKUP(F4528,'[1]Khách hàng'!$A$4:$F$2144,3,0)</f>
        <v>Số 1 đường số 17A, Khu phố 11, Phường Bình Trị Đông B, Quận Bình Tân, TP.HCM.</v>
      </c>
      <c r="J4528" s="13" t="e">
        <f>VLOOKUP(F4528,#REF!,5,0)</f>
        <v>#REF!</v>
      </c>
      <c r="M4528" s="13" t="e">
        <f>VLOOKUP(K4528,#REF!,2,0)</f>
        <v>#REF!</v>
      </c>
      <c r="N4528" s="17" t="e">
        <f>VLOOKUP(K4528,#REF!,6,0)</f>
        <v>#REF!</v>
      </c>
      <c r="O4528" s="17" t="e">
        <f t="shared" si="214"/>
        <v>#REF!</v>
      </c>
      <c r="P4528" s="22">
        <v>0.08</v>
      </c>
      <c r="Q4528" s="17" t="e">
        <f t="shared" si="215"/>
        <v>#REF!</v>
      </c>
      <c r="R4528" s="13" t="e">
        <f>VLOOKUP(J4528,'[1]Nhân viên'!$E$20:$F$41,2,0)</f>
        <v>#REF!</v>
      </c>
    </row>
    <row r="4529" spans="1:18" hidden="1">
      <c r="A4529" s="11">
        <v>4531</v>
      </c>
      <c r="B4529" s="11">
        <f t="shared" si="213"/>
        <v>0</v>
      </c>
      <c r="E4529" s="13" t="e">
        <f>VLOOKUP(D4529,#REF!,2,0)</f>
        <v>#REF!</v>
      </c>
      <c r="H4529" s="13" t="e">
        <f>VLOOKUP(F4529,#REF!,2,0)</f>
        <v>#REF!</v>
      </c>
      <c r="I4529" s="13" t="str">
        <f>VLOOKUP(F4529,'[1]Khách hàng'!$A$4:$F$2144,3,0)</f>
        <v>Số 1 đường số 17A, Khu phố 11, Phường Bình Trị Đông B, Quận Bình Tân, TP.HCM.</v>
      </c>
      <c r="J4529" s="13" t="e">
        <f>VLOOKUP(F4529,#REF!,5,0)</f>
        <v>#REF!</v>
      </c>
      <c r="M4529" s="13" t="e">
        <f>VLOOKUP(K4529,#REF!,2,0)</f>
        <v>#REF!</v>
      </c>
      <c r="N4529" s="17" t="e">
        <f>VLOOKUP(K4529,#REF!,6,0)</f>
        <v>#REF!</v>
      </c>
      <c r="O4529" s="17" t="e">
        <f t="shared" si="214"/>
        <v>#REF!</v>
      </c>
      <c r="P4529" s="22">
        <v>0.08</v>
      </c>
      <c r="Q4529" s="17" t="e">
        <f t="shared" si="215"/>
        <v>#REF!</v>
      </c>
      <c r="R4529" s="13" t="e">
        <f>VLOOKUP(J4529,'[1]Nhân viên'!$E$20:$F$41,2,0)</f>
        <v>#REF!</v>
      </c>
    </row>
    <row r="4530" spans="1:18" hidden="1">
      <c r="A4530" s="11">
        <v>4532</v>
      </c>
      <c r="B4530" s="11">
        <f t="shared" si="213"/>
        <v>0</v>
      </c>
      <c r="E4530" s="13" t="e">
        <f>VLOOKUP(D4530,#REF!,2,0)</f>
        <v>#REF!</v>
      </c>
      <c r="H4530" s="13" t="e">
        <f>VLOOKUP(F4530,#REF!,2,0)</f>
        <v>#REF!</v>
      </c>
      <c r="I4530" s="13" t="str">
        <f>VLOOKUP(F4530,'[1]Khách hàng'!$A$4:$F$2144,3,0)</f>
        <v>Số 1 đường số 17A, Khu phố 11, Phường Bình Trị Đông B, Quận Bình Tân, TP.HCM.</v>
      </c>
      <c r="J4530" s="13" t="e">
        <f>VLOOKUP(F4530,#REF!,5,0)</f>
        <v>#REF!</v>
      </c>
      <c r="M4530" s="13" t="e">
        <f>VLOOKUP(K4530,#REF!,2,0)</f>
        <v>#REF!</v>
      </c>
      <c r="N4530" s="17" t="e">
        <f>VLOOKUP(K4530,#REF!,6,0)</f>
        <v>#REF!</v>
      </c>
      <c r="O4530" s="17" t="e">
        <f t="shared" si="214"/>
        <v>#REF!</v>
      </c>
      <c r="P4530" s="22">
        <v>0.08</v>
      </c>
      <c r="Q4530" s="17" t="e">
        <f t="shared" si="215"/>
        <v>#REF!</v>
      </c>
      <c r="R4530" s="13" t="e">
        <f>VLOOKUP(J4530,'[1]Nhân viên'!$E$20:$F$41,2,0)</f>
        <v>#REF!</v>
      </c>
    </row>
    <row r="4531" spans="1:18" hidden="1">
      <c r="A4531" s="11">
        <v>4533</v>
      </c>
      <c r="B4531" s="11">
        <f t="shared" si="213"/>
        <v>0</v>
      </c>
      <c r="E4531" s="13" t="e">
        <f>VLOOKUP(D4531,#REF!,2,0)</f>
        <v>#REF!</v>
      </c>
      <c r="H4531" s="13" t="e">
        <f>VLOOKUP(F4531,#REF!,2,0)</f>
        <v>#REF!</v>
      </c>
      <c r="I4531" s="13" t="str">
        <f>VLOOKUP(F4531,'[1]Khách hàng'!$A$4:$F$2144,3,0)</f>
        <v>Số 1 đường số 17A, Khu phố 11, Phường Bình Trị Đông B, Quận Bình Tân, TP.HCM.</v>
      </c>
      <c r="J4531" s="13" t="e">
        <f>VLOOKUP(F4531,#REF!,5,0)</f>
        <v>#REF!</v>
      </c>
      <c r="M4531" s="13" t="e">
        <f>VLOOKUP(K4531,#REF!,2,0)</f>
        <v>#REF!</v>
      </c>
      <c r="N4531" s="17" t="e">
        <f>VLOOKUP(K4531,#REF!,6,0)</f>
        <v>#REF!</v>
      </c>
      <c r="O4531" s="17" t="e">
        <f t="shared" si="214"/>
        <v>#REF!</v>
      </c>
      <c r="P4531" s="22">
        <v>0.08</v>
      </c>
      <c r="Q4531" s="17" t="e">
        <f t="shared" si="215"/>
        <v>#REF!</v>
      </c>
      <c r="R4531" s="13" t="e">
        <f>VLOOKUP(J4531,'[1]Nhân viên'!$E$20:$F$41,2,0)</f>
        <v>#REF!</v>
      </c>
    </row>
    <row r="4532" spans="1:18" hidden="1">
      <c r="A4532" s="11">
        <v>4534</v>
      </c>
      <c r="B4532" s="11">
        <f t="shared" si="213"/>
        <v>0</v>
      </c>
      <c r="E4532" s="13" t="e">
        <f>VLOOKUP(D4532,#REF!,2,0)</f>
        <v>#REF!</v>
      </c>
      <c r="H4532" s="13" t="e">
        <f>VLOOKUP(F4532,#REF!,2,0)</f>
        <v>#REF!</v>
      </c>
      <c r="I4532" s="13" t="str">
        <f>VLOOKUP(F4532,'[1]Khách hàng'!$A$4:$F$2144,3,0)</f>
        <v>Số 1 đường số 17A, Khu phố 11, Phường Bình Trị Đông B, Quận Bình Tân, TP.HCM.</v>
      </c>
      <c r="J4532" s="13" t="e">
        <f>VLOOKUP(F4532,#REF!,5,0)</f>
        <v>#REF!</v>
      </c>
      <c r="M4532" s="13" t="e">
        <f>VLOOKUP(K4532,#REF!,2,0)</f>
        <v>#REF!</v>
      </c>
      <c r="N4532" s="17" t="e">
        <f>VLOOKUP(K4532,#REF!,6,0)</f>
        <v>#REF!</v>
      </c>
      <c r="O4532" s="17" t="e">
        <f t="shared" si="214"/>
        <v>#REF!</v>
      </c>
      <c r="P4532" s="22">
        <v>0.08</v>
      </c>
      <c r="Q4532" s="17" t="e">
        <f t="shared" si="215"/>
        <v>#REF!</v>
      </c>
      <c r="R4532" s="13" t="e">
        <f>VLOOKUP(J4532,'[1]Nhân viên'!$E$20:$F$41,2,0)</f>
        <v>#REF!</v>
      </c>
    </row>
    <row r="4533" spans="1:18" hidden="1">
      <c r="A4533" s="11">
        <v>4535</v>
      </c>
      <c r="B4533" s="11">
        <f t="shared" si="213"/>
        <v>0</v>
      </c>
      <c r="E4533" s="13" t="e">
        <f>VLOOKUP(D4533,#REF!,2,0)</f>
        <v>#REF!</v>
      </c>
      <c r="H4533" s="13" t="e">
        <f>VLOOKUP(F4533,#REF!,2,0)</f>
        <v>#REF!</v>
      </c>
      <c r="I4533" s="13" t="str">
        <f>VLOOKUP(F4533,'[1]Khách hàng'!$A$4:$F$2144,3,0)</f>
        <v>Số 1 đường số 17A, Khu phố 11, Phường Bình Trị Đông B, Quận Bình Tân, TP.HCM.</v>
      </c>
      <c r="J4533" s="13" t="e">
        <f>VLOOKUP(F4533,#REF!,5,0)</f>
        <v>#REF!</v>
      </c>
      <c r="M4533" s="13" t="e">
        <f>VLOOKUP(K4533,#REF!,2,0)</f>
        <v>#REF!</v>
      </c>
      <c r="N4533" s="17" t="e">
        <f>VLOOKUP(K4533,#REF!,6,0)</f>
        <v>#REF!</v>
      </c>
      <c r="O4533" s="17" t="e">
        <f t="shared" si="214"/>
        <v>#REF!</v>
      </c>
      <c r="P4533" s="22">
        <v>0.08</v>
      </c>
      <c r="Q4533" s="17" t="e">
        <f t="shared" si="215"/>
        <v>#REF!</v>
      </c>
      <c r="R4533" s="13" t="e">
        <f>VLOOKUP(J4533,'[1]Nhân viên'!$E$20:$F$41,2,0)</f>
        <v>#REF!</v>
      </c>
    </row>
    <row r="4534" spans="1:18" hidden="1">
      <c r="A4534" s="11">
        <v>4536</v>
      </c>
      <c r="B4534" s="11">
        <f t="shared" si="213"/>
        <v>0</v>
      </c>
      <c r="E4534" s="13" t="e">
        <f>VLOOKUP(D4534,#REF!,2,0)</f>
        <v>#REF!</v>
      </c>
      <c r="H4534" s="13" t="e">
        <f>VLOOKUP(F4534,#REF!,2,0)</f>
        <v>#REF!</v>
      </c>
      <c r="I4534" s="13" t="str">
        <f>VLOOKUP(F4534,'[1]Khách hàng'!$A$4:$F$2144,3,0)</f>
        <v>Số 1 đường số 17A, Khu phố 11, Phường Bình Trị Đông B, Quận Bình Tân, TP.HCM.</v>
      </c>
      <c r="J4534" s="13" t="e">
        <f>VLOOKUP(F4534,#REF!,5,0)</f>
        <v>#REF!</v>
      </c>
      <c r="M4534" s="13" t="e">
        <f>VLOOKUP(K4534,#REF!,2,0)</f>
        <v>#REF!</v>
      </c>
      <c r="N4534" s="17" t="e">
        <f>VLOOKUP(K4534,#REF!,6,0)</f>
        <v>#REF!</v>
      </c>
      <c r="O4534" s="17" t="e">
        <f t="shared" si="214"/>
        <v>#REF!</v>
      </c>
      <c r="P4534" s="22">
        <v>0.08</v>
      </c>
      <c r="Q4534" s="17" t="e">
        <f t="shared" si="215"/>
        <v>#REF!</v>
      </c>
      <c r="R4534" s="13" t="e">
        <f>VLOOKUP(J4534,'[1]Nhân viên'!$E$20:$F$41,2,0)</f>
        <v>#REF!</v>
      </c>
    </row>
    <row r="4535" spans="1:18" hidden="1">
      <c r="A4535" s="11">
        <v>4537</v>
      </c>
      <c r="B4535" s="11">
        <f t="shared" si="213"/>
        <v>0</v>
      </c>
      <c r="E4535" s="13" t="e">
        <f>VLOOKUP(D4535,#REF!,2,0)</f>
        <v>#REF!</v>
      </c>
      <c r="H4535" s="13" t="e">
        <f>VLOOKUP(F4535,#REF!,2,0)</f>
        <v>#REF!</v>
      </c>
      <c r="I4535" s="13" t="str">
        <f>VLOOKUP(F4535,'[1]Khách hàng'!$A$4:$F$2144,3,0)</f>
        <v>Số 1 đường số 17A, Khu phố 11, Phường Bình Trị Đông B, Quận Bình Tân, TP.HCM.</v>
      </c>
      <c r="J4535" s="13" t="e">
        <f>VLOOKUP(F4535,#REF!,5,0)</f>
        <v>#REF!</v>
      </c>
      <c r="M4535" s="13" t="e">
        <f>VLOOKUP(K4535,#REF!,2,0)</f>
        <v>#REF!</v>
      </c>
      <c r="N4535" s="17" t="e">
        <f>VLOOKUP(K4535,#REF!,6,0)</f>
        <v>#REF!</v>
      </c>
      <c r="O4535" s="17" t="e">
        <f t="shared" si="214"/>
        <v>#REF!</v>
      </c>
      <c r="P4535" s="22">
        <v>0.08</v>
      </c>
      <c r="Q4535" s="17" t="e">
        <f t="shared" si="215"/>
        <v>#REF!</v>
      </c>
      <c r="R4535" s="13" t="e">
        <f>VLOOKUP(J4535,'[1]Nhân viên'!$E$20:$F$41,2,0)</f>
        <v>#REF!</v>
      </c>
    </row>
    <row r="4536" spans="1:18" hidden="1">
      <c r="A4536" s="11">
        <v>4538</v>
      </c>
      <c r="B4536" s="11">
        <f t="shared" si="213"/>
        <v>0</v>
      </c>
      <c r="E4536" s="13" t="e">
        <f>VLOOKUP(D4536,#REF!,2,0)</f>
        <v>#REF!</v>
      </c>
      <c r="H4536" s="13" t="e">
        <f>VLOOKUP(F4536,#REF!,2,0)</f>
        <v>#REF!</v>
      </c>
      <c r="I4536" s="13" t="str">
        <f>VLOOKUP(F4536,'[1]Khách hàng'!$A$4:$F$2144,3,0)</f>
        <v>Số 1 đường số 17A, Khu phố 11, Phường Bình Trị Đông B, Quận Bình Tân, TP.HCM.</v>
      </c>
      <c r="J4536" s="13" t="e">
        <f>VLOOKUP(F4536,#REF!,5,0)</f>
        <v>#REF!</v>
      </c>
      <c r="M4536" s="13" t="e">
        <f>VLOOKUP(K4536,#REF!,2,0)</f>
        <v>#REF!</v>
      </c>
      <c r="N4536" s="17" t="e">
        <f>VLOOKUP(K4536,#REF!,6,0)</f>
        <v>#REF!</v>
      </c>
      <c r="O4536" s="17" t="e">
        <f t="shared" si="214"/>
        <v>#REF!</v>
      </c>
      <c r="P4536" s="22">
        <v>0.08</v>
      </c>
      <c r="Q4536" s="17" t="e">
        <f t="shared" si="215"/>
        <v>#REF!</v>
      </c>
      <c r="R4536" s="13" t="e">
        <f>VLOOKUP(J4536,'[1]Nhân viên'!$E$20:$F$41,2,0)</f>
        <v>#REF!</v>
      </c>
    </row>
    <row r="4537" spans="1:18" hidden="1">
      <c r="A4537" s="11">
        <v>4539</v>
      </c>
      <c r="B4537" s="11">
        <f t="shared" si="213"/>
        <v>0</v>
      </c>
      <c r="E4537" s="13" t="e">
        <f>VLOOKUP(D4537,#REF!,2,0)</f>
        <v>#REF!</v>
      </c>
      <c r="H4537" s="13" t="e">
        <f>VLOOKUP(F4537,#REF!,2,0)</f>
        <v>#REF!</v>
      </c>
      <c r="I4537" s="13" t="str">
        <f>VLOOKUP(F4537,'[1]Khách hàng'!$A$4:$F$2144,3,0)</f>
        <v>Số 1 đường số 17A, Khu phố 11, Phường Bình Trị Đông B, Quận Bình Tân, TP.HCM.</v>
      </c>
      <c r="J4537" s="13" t="e">
        <f>VLOOKUP(F4537,#REF!,5,0)</f>
        <v>#REF!</v>
      </c>
      <c r="M4537" s="13" t="e">
        <f>VLOOKUP(K4537,#REF!,2,0)</f>
        <v>#REF!</v>
      </c>
      <c r="N4537" s="17" t="e">
        <f>VLOOKUP(K4537,#REF!,6,0)</f>
        <v>#REF!</v>
      </c>
      <c r="O4537" s="17" t="e">
        <f t="shared" si="214"/>
        <v>#REF!</v>
      </c>
      <c r="P4537" s="22">
        <v>0.08</v>
      </c>
      <c r="Q4537" s="17" t="e">
        <f t="shared" si="215"/>
        <v>#REF!</v>
      </c>
      <c r="R4537" s="13" t="e">
        <f>VLOOKUP(J4537,'[1]Nhân viên'!$E$20:$F$41,2,0)</f>
        <v>#REF!</v>
      </c>
    </row>
    <row r="4538" spans="1:18" hidden="1">
      <c r="A4538" s="11">
        <v>4540</v>
      </c>
      <c r="B4538" s="11">
        <f t="shared" si="213"/>
        <v>0</v>
      </c>
      <c r="E4538" s="13" t="e">
        <f>VLOOKUP(D4538,#REF!,2,0)</f>
        <v>#REF!</v>
      </c>
      <c r="H4538" s="13" t="e">
        <f>VLOOKUP(F4538,#REF!,2,0)</f>
        <v>#REF!</v>
      </c>
      <c r="I4538" s="13" t="str">
        <f>VLOOKUP(F4538,'[1]Khách hàng'!$A$4:$F$2144,3,0)</f>
        <v>Số 1 đường số 17A, Khu phố 11, Phường Bình Trị Đông B, Quận Bình Tân, TP.HCM.</v>
      </c>
      <c r="J4538" s="13" t="e">
        <f>VLOOKUP(F4538,#REF!,5,0)</f>
        <v>#REF!</v>
      </c>
      <c r="M4538" s="13" t="e">
        <f>VLOOKUP(K4538,#REF!,2,0)</f>
        <v>#REF!</v>
      </c>
      <c r="N4538" s="17" t="e">
        <f>VLOOKUP(K4538,#REF!,6,0)</f>
        <v>#REF!</v>
      </c>
      <c r="O4538" s="17" t="e">
        <f t="shared" si="214"/>
        <v>#REF!</v>
      </c>
      <c r="P4538" s="22">
        <v>0.08</v>
      </c>
      <c r="Q4538" s="17" t="e">
        <f t="shared" si="215"/>
        <v>#REF!</v>
      </c>
      <c r="R4538" s="13" t="e">
        <f>VLOOKUP(J4538,'[1]Nhân viên'!$E$20:$F$41,2,0)</f>
        <v>#REF!</v>
      </c>
    </row>
    <row r="4539" spans="1:18" hidden="1">
      <c r="A4539" s="11">
        <v>4541</v>
      </c>
      <c r="B4539" s="11">
        <f t="shared" si="213"/>
        <v>0</v>
      </c>
      <c r="E4539" s="13" t="e">
        <f>VLOOKUP(D4539,#REF!,2,0)</f>
        <v>#REF!</v>
      </c>
      <c r="H4539" s="13" t="e">
        <f>VLOOKUP(F4539,#REF!,2,0)</f>
        <v>#REF!</v>
      </c>
      <c r="I4539" s="13" t="str">
        <f>VLOOKUP(F4539,'[1]Khách hàng'!$A$4:$F$2144,3,0)</f>
        <v>Số 1 đường số 17A, Khu phố 11, Phường Bình Trị Đông B, Quận Bình Tân, TP.HCM.</v>
      </c>
      <c r="J4539" s="13" t="e">
        <f>VLOOKUP(F4539,#REF!,5,0)</f>
        <v>#REF!</v>
      </c>
      <c r="M4539" s="13" t="e">
        <f>VLOOKUP(K4539,#REF!,2,0)</f>
        <v>#REF!</v>
      </c>
      <c r="N4539" s="17" t="e">
        <f>VLOOKUP(K4539,#REF!,6,0)</f>
        <v>#REF!</v>
      </c>
      <c r="O4539" s="17" t="e">
        <f t="shared" si="214"/>
        <v>#REF!</v>
      </c>
      <c r="P4539" s="22">
        <v>0.08</v>
      </c>
      <c r="Q4539" s="17" t="e">
        <f t="shared" si="215"/>
        <v>#REF!</v>
      </c>
      <c r="R4539" s="13" t="e">
        <f>VLOOKUP(J4539,'[1]Nhân viên'!$E$20:$F$41,2,0)</f>
        <v>#REF!</v>
      </c>
    </row>
    <row r="4540" spans="1:18" hidden="1">
      <c r="A4540" s="11">
        <v>4542</v>
      </c>
      <c r="B4540" s="11">
        <f t="shared" si="213"/>
        <v>0</v>
      </c>
      <c r="E4540" s="13" t="e">
        <f>VLOOKUP(D4540,#REF!,2,0)</f>
        <v>#REF!</v>
      </c>
      <c r="H4540" s="13" t="e">
        <f>VLOOKUP(F4540,#REF!,2,0)</f>
        <v>#REF!</v>
      </c>
      <c r="I4540" s="13" t="str">
        <f>VLOOKUP(F4540,'[1]Khách hàng'!$A$4:$F$2144,3,0)</f>
        <v>Số 1 đường số 17A, Khu phố 11, Phường Bình Trị Đông B, Quận Bình Tân, TP.HCM.</v>
      </c>
      <c r="J4540" s="13" t="e">
        <f>VLOOKUP(F4540,#REF!,5,0)</f>
        <v>#REF!</v>
      </c>
      <c r="M4540" s="13" t="e">
        <f>VLOOKUP(K4540,#REF!,2,0)</f>
        <v>#REF!</v>
      </c>
      <c r="N4540" s="17" t="e">
        <f>VLOOKUP(K4540,#REF!,6,0)</f>
        <v>#REF!</v>
      </c>
      <c r="O4540" s="17" t="e">
        <f t="shared" si="214"/>
        <v>#REF!</v>
      </c>
      <c r="P4540" s="22">
        <v>0.08</v>
      </c>
      <c r="Q4540" s="17" t="e">
        <f t="shared" si="215"/>
        <v>#REF!</v>
      </c>
      <c r="R4540" s="13" t="e">
        <f>VLOOKUP(J4540,'[1]Nhân viên'!$E$20:$F$41,2,0)</f>
        <v>#REF!</v>
      </c>
    </row>
    <row r="4541" spans="1:18" hidden="1">
      <c r="A4541" s="11">
        <v>4543</v>
      </c>
      <c r="B4541" s="11">
        <f t="shared" si="213"/>
        <v>0</v>
      </c>
      <c r="E4541" s="13" t="e">
        <f>VLOOKUP(D4541,#REF!,2,0)</f>
        <v>#REF!</v>
      </c>
      <c r="H4541" s="13" t="e">
        <f>VLOOKUP(F4541,#REF!,2,0)</f>
        <v>#REF!</v>
      </c>
      <c r="I4541" s="13" t="str">
        <f>VLOOKUP(F4541,'[1]Khách hàng'!$A$4:$F$2144,3,0)</f>
        <v>Số 1 đường số 17A, Khu phố 11, Phường Bình Trị Đông B, Quận Bình Tân, TP.HCM.</v>
      </c>
      <c r="J4541" s="13" t="e">
        <f>VLOOKUP(F4541,#REF!,5,0)</f>
        <v>#REF!</v>
      </c>
      <c r="M4541" s="13" t="e">
        <f>VLOOKUP(K4541,#REF!,2,0)</f>
        <v>#REF!</v>
      </c>
      <c r="N4541" s="17" t="e">
        <f>VLOOKUP(K4541,#REF!,6,0)</f>
        <v>#REF!</v>
      </c>
      <c r="O4541" s="17" t="e">
        <f t="shared" si="214"/>
        <v>#REF!</v>
      </c>
      <c r="P4541" s="22">
        <v>0.08</v>
      </c>
      <c r="Q4541" s="17" t="e">
        <f t="shared" si="215"/>
        <v>#REF!</v>
      </c>
      <c r="R4541" s="13" t="e">
        <f>VLOOKUP(J4541,'[1]Nhân viên'!$E$20:$F$41,2,0)</f>
        <v>#REF!</v>
      </c>
    </row>
    <row r="4542" spans="1:18" hidden="1">
      <c r="A4542" s="11">
        <v>4544</v>
      </c>
      <c r="B4542" s="11">
        <f t="shared" si="213"/>
        <v>0</v>
      </c>
      <c r="E4542" s="13" t="e">
        <f>VLOOKUP(D4542,#REF!,2,0)</f>
        <v>#REF!</v>
      </c>
      <c r="H4542" s="13" t="e">
        <f>VLOOKUP(F4542,#REF!,2,0)</f>
        <v>#REF!</v>
      </c>
      <c r="I4542" s="13" t="str">
        <f>VLOOKUP(F4542,'[1]Khách hàng'!$A$4:$F$2144,3,0)</f>
        <v>Số 1 đường số 17A, Khu phố 11, Phường Bình Trị Đông B, Quận Bình Tân, TP.HCM.</v>
      </c>
      <c r="J4542" s="13" t="e">
        <f>VLOOKUP(F4542,#REF!,5,0)</f>
        <v>#REF!</v>
      </c>
      <c r="M4542" s="13" t="e">
        <f>VLOOKUP(K4542,#REF!,2,0)</f>
        <v>#REF!</v>
      </c>
      <c r="N4542" s="17" t="e">
        <f>VLOOKUP(K4542,#REF!,6,0)</f>
        <v>#REF!</v>
      </c>
      <c r="O4542" s="17" t="e">
        <f t="shared" si="214"/>
        <v>#REF!</v>
      </c>
      <c r="P4542" s="22">
        <v>0.08</v>
      </c>
      <c r="Q4542" s="17" t="e">
        <f t="shared" si="215"/>
        <v>#REF!</v>
      </c>
      <c r="R4542" s="13" t="e">
        <f>VLOOKUP(J4542,'[1]Nhân viên'!$E$20:$F$41,2,0)</f>
        <v>#REF!</v>
      </c>
    </row>
    <row r="4543" spans="1:18" hidden="1">
      <c r="A4543" s="11">
        <v>4545</v>
      </c>
      <c r="B4543" s="11">
        <f t="shared" si="213"/>
        <v>0</v>
      </c>
      <c r="E4543" s="13" t="e">
        <f>VLOOKUP(D4543,#REF!,2,0)</f>
        <v>#REF!</v>
      </c>
      <c r="H4543" s="13" t="e">
        <f>VLOOKUP(F4543,#REF!,2,0)</f>
        <v>#REF!</v>
      </c>
      <c r="I4543" s="13" t="str">
        <f>VLOOKUP(F4543,'[1]Khách hàng'!$A$4:$F$2144,3,0)</f>
        <v>Số 1 đường số 17A, Khu phố 11, Phường Bình Trị Đông B, Quận Bình Tân, TP.HCM.</v>
      </c>
      <c r="J4543" s="13" t="e">
        <f>VLOOKUP(F4543,#REF!,5,0)</f>
        <v>#REF!</v>
      </c>
      <c r="M4543" s="13" t="e">
        <f>VLOOKUP(K4543,#REF!,2,0)</f>
        <v>#REF!</v>
      </c>
      <c r="N4543" s="17" t="e">
        <f>VLOOKUP(K4543,#REF!,6,0)</f>
        <v>#REF!</v>
      </c>
      <c r="O4543" s="17" t="e">
        <f t="shared" si="214"/>
        <v>#REF!</v>
      </c>
      <c r="P4543" s="22">
        <v>0.08</v>
      </c>
      <c r="Q4543" s="17" t="e">
        <f t="shared" si="215"/>
        <v>#REF!</v>
      </c>
      <c r="R4543" s="13" t="e">
        <f>VLOOKUP(J4543,'[1]Nhân viên'!$E$20:$F$41,2,0)</f>
        <v>#REF!</v>
      </c>
    </row>
    <row r="4544" spans="1:18" hidden="1">
      <c r="A4544" s="11">
        <v>4546</v>
      </c>
      <c r="B4544" s="11">
        <f t="shared" si="213"/>
        <v>0</v>
      </c>
      <c r="E4544" s="13" t="e">
        <f>VLOOKUP(D4544,#REF!,2,0)</f>
        <v>#REF!</v>
      </c>
      <c r="H4544" s="13" t="e">
        <f>VLOOKUP(F4544,#REF!,2,0)</f>
        <v>#REF!</v>
      </c>
      <c r="I4544" s="13" t="str">
        <f>VLOOKUP(F4544,'[1]Khách hàng'!$A$4:$F$2144,3,0)</f>
        <v>Số 1 đường số 17A, Khu phố 11, Phường Bình Trị Đông B, Quận Bình Tân, TP.HCM.</v>
      </c>
      <c r="J4544" s="13" t="e">
        <f>VLOOKUP(F4544,#REF!,5,0)</f>
        <v>#REF!</v>
      </c>
      <c r="M4544" s="13" t="e">
        <f>VLOOKUP(K4544,#REF!,2,0)</f>
        <v>#REF!</v>
      </c>
      <c r="N4544" s="17" t="e">
        <f>VLOOKUP(K4544,#REF!,6,0)</f>
        <v>#REF!</v>
      </c>
      <c r="O4544" s="17" t="e">
        <f t="shared" si="214"/>
        <v>#REF!</v>
      </c>
      <c r="P4544" s="22">
        <v>0.08</v>
      </c>
      <c r="Q4544" s="17" t="e">
        <f t="shared" si="215"/>
        <v>#REF!</v>
      </c>
      <c r="R4544" s="13" t="e">
        <f>VLOOKUP(J4544,'[1]Nhân viên'!$E$20:$F$41,2,0)</f>
        <v>#REF!</v>
      </c>
    </row>
    <row r="4545" spans="1:18" hidden="1">
      <c r="A4545" s="11">
        <v>4547</v>
      </c>
      <c r="B4545" s="11">
        <f t="shared" si="213"/>
        <v>0</v>
      </c>
      <c r="E4545" s="13" t="e">
        <f>VLOOKUP(D4545,#REF!,2,0)</f>
        <v>#REF!</v>
      </c>
      <c r="H4545" s="13" t="e">
        <f>VLOOKUP(F4545,#REF!,2,0)</f>
        <v>#REF!</v>
      </c>
      <c r="I4545" s="13" t="str">
        <f>VLOOKUP(F4545,'[1]Khách hàng'!$A$4:$F$2144,3,0)</f>
        <v>Số 1 đường số 17A, Khu phố 11, Phường Bình Trị Đông B, Quận Bình Tân, TP.HCM.</v>
      </c>
      <c r="J4545" s="13" t="e">
        <f>VLOOKUP(F4545,#REF!,5,0)</f>
        <v>#REF!</v>
      </c>
      <c r="M4545" s="13" t="e">
        <f>VLOOKUP(K4545,#REF!,2,0)</f>
        <v>#REF!</v>
      </c>
      <c r="N4545" s="17" t="e">
        <f>VLOOKUP(K4545,#REF!,6,0)</f>
        <v>#REF!</v>
      </c>
      <c r="O4545" s="17" t="e">
        <f t="shared" si="214"/>
        <v>#REF!</v>
      </c>
      <c r="P4545" s="22">
        <v>0.08</v>
      </c>
      <c r="Q4545" s="17" t="e">
        <f t="shared" si="215"/>
        <v>#REF!</v>
      </c>
      <c r="R4545" s="13" t="e">
        <f>VLOOKUP(J4545,'[1]Nhân viên'!$E$20:$F$41,2,0)</f>
        <v>#REF!</v>
      </c>
    </row>
    <row r="4546" spans="1:18" hidden="1">
      <c r="A4546" s="11">
        <v>4548</v>
      </c>
      <c r="B4546" s="11">
        <f t="shared" si="213"/>
        <v>0</v>
      </c>
      <c r="E4546" s="13" t="e">
        <f>VLOOKUP(D4546,#REF!,2,0)</f>
        <v>#REF!</v>
      </c>
      <c r="H4546" s="13" t="e">
        <f>VLOOKUP(F4546,#REF!,2,0)</f>
        <v>#REF!</v>
      </c>
      <c r="I4546" s="13" t="str">
        <f>VLOOKUP(F4546,'[1]Khách hàng'!$A$4:$F$2144,3,0)</f>
        <v>Số 1 đường số 17A, Khu phố 11, Phường Bình Trị Đông B, Quận Bình Tân, TP.HCM.</v>
      </c>
      <c r="J4546" s="13" t="e">
        <f>VLOOKUP(F4546,#REF!,5,0)</f>
        <v>#REF!</v>
      </c>
      <c r="M4546" s="13" t="e">
        <f>VLOOKUP(K4546,#REF!,2,0)</f>
        <v>#REF!</v>
      </c>
      <c r="N4546" s="17" t="e">
        <f>VLOOKUP(K4546,#REF!,6,0)</f>
        <v>#REF!</v>
      </c>
      <c r="O4546" s="17" t="e">
        <f t="shared" si="214"/>
        <v>#REF!</v>
      </c>
      <c r="P4546" s="22">
        <v>0.08</v>
      </c>
      <c r="Q4546" s="17" t="e">
        <f t="shared" si="215"/>
        <v>#REF!</v>
      </c>
      <c r="R4546" s="13" t="e">
        <f>VLOOKUP(J4546,'[1]Nhân viên'!$E$20:$F$41,2,0)</f>
        <v>#REF!</v>
      </c>
    </row>
    <row r="4547" spans="1:18" hidden="1">
      <c r="A4547" s="11">
        <v>4549</v>
      </c>
      <c r="B4547" s="11">
        <f t="shared" si="213"/>
        <v>0</v>
      </c>
      <c r="E4547" s="13" t="e">
        <f>VLOOKUP(D4547,#REF!,2,0)</f>
        <v>#REF!</v>
      </c>
      <c r="H4547" s="13" t="e">
        <f>VLOOKUP(F4547,#REF!,2,0)</f>
        <v>#REF!</v>
      </c>
      <c r="I4547" s="13" t="str">
        <f>VLOOKUP(F4547,'[1]Khách hàng'!$A$4:$F$2144,3,0)</f>
        <v>Số 1 đường số 17A, Khu phố 11, Phường Bình Trị Đông B, Quận Bình Tân, TP.HCM.</v>
      </c>
      <c r="J4547" s="13" t="e">
        <f>VLOOKUP(F4547,#REF!,5,0)</f>
        <v>#REF!</v>
      </c>
      <c r="M4547" s="13" t="e">
        <f>VLOOKUP(K4547,#REF!,2,0)</f>
        <v>#REF!</v>
      </c>
      <c r="N4547" s="17" t="e">
        <f>VLOOKUP(K4547,#REF!,6,0)</f>
        <v>#REF!</v>
      </c>
      <c r="O4547" s="17" t="e">
        <f t="shared" si="214"/>
        <v>#REF!</v>
      </c>
      <c r="P4547" s="22">
        <v>0.08</v>
      </c>
      <c r="Q4547" s="17" t="e">
        <f t="shared" si="215"/>
        <v>#REF!</v>
      </c>
      <c r="R4547" s="13" t="e">
        <f>VLOOKUP(J4547,'[1]Nhân viên'!$E$20:$F$41,2,0)</f>
        <v>#REF!</v>
      </c>
    </row>
    <row r="4548" spans="1:18" hidden="1">
      <c r="A4548" s="11">
        <v>4550</v>
      </c>
      <c r="B4548" s="11">
        <f t="shared" si="213"/>
        <v>0</v>
      </c>
      <c r="E4548" s="13" t="e">
        <f>VLOOKUP(D4548,#REF!,2,0)</f>
        <v>#REF!</v>
      </c>
      <c r="H4548" s="13" t="e">
        <f>VLOOKUP(F4548,#REF!,2,0)</f>
        <v>#REF!</v>
      </c>
      <c r="I4548" s="13" t="str">
        <f>VLOOKUP(F4548,'[1]Khách hàng'!$A$4:$F$2144,3,0)</f>
        <v>Số 1 đường số 17A, Khu phố 11, Phường Bình Trị Đông B, Quận Bình Tân, TP.HCM.</v>
      </c>
      <c r="J4548" s="13" t="e">
        <f>VLOOKUP(F4548,#REF!,5,0)</f>
        <v>#REF!</v>
      </c>
      <c r="M4548" s="13" t="e">
        <f>VLOOKUP(K4548,#REF!,2,0)</f>
        <v>#REF!</v>
      </c>
      <c r="N4548" s="17" t="e">
        <f>VLOOKUP(K4548,#REF!,6,0)</f>
        <v>#REF!</v>
      </c>
      <c r="O4548" s="17" t="e">
        <f t="shared" si="214"/>
        <v>#REF!</v>
      </c>
      <c r="P4548" s="22">
        <v>0.08</v>
      </c>
      <c r="Q4548" s="17" t="e">
        <f t="shared" si="215"/>
        <v>#REF!</v>
      </c>
      <c r="R4548" s="13" t="e">
        <f>VLOOKUP(J4548,'[1]Nhân viên'!$E$20:$F$41,2,0)</f>
        <v>#REF!</v>
      </c>
    </row>
    <row r="4549" spans="1:18" hidden="1">
      <c r="A4549" s="11">
        <v>4551</v>
      </c>
      <c r="B4549" s="11">
        <f t="shared" si="213"/>
        <v>0</v>
      </c>
      <c r="E4549" s="13" t="e">
        <f>VLOOKUP(D4549,#REF!,2,0)</f>
        <v>#REF!</v>
      </c>
      <c r="H4549" s="13" t="e">
        <f>VLOOKUP(F4549,#REF!,2,0)</f>
        <v>#REF!</v>
      </c>
      <c r="I4549" s="13" t="str">
        <f>VLOOKUP(F4549,'[1]Khách hàng'!$A$4:$F$2144,3,0)</f>
        <v>Số 1 đường số 17A, Khu phố 11, Phường Bình Trị Đông B, Quận Bình Tân, TP.HCM.</v>
      </c>
      <c r="J4549" s="13" t="e">
        <f>VLOOKUP(F4549,#REF!,5,0)</f>
        <v>#REF!</v>
      </c>
      <c r="M4549" s="13" t="e">
        <f>VLOOKUP(K4549,#REF!,2,0)</f>
        <v>#REF!</v>
      </c>
      <c r="N4549" s="17" t="e">
        <f>VLOOKUP(K4549,#REF!,6,0)</f>
        <v>#REF!</v>
      </c>
      <c r="O4549" s="17" t="e">
        <f t="shared" si="214"/>
        <v>#REF!</v>
      </c>
      <c r="P4549" s="22">
        <v>0.08</v>
      </c>
      <c r="Q4549" s="17" t="e">
        <f t="shared" si="215"/>
        <v>#REF!</v>
      </c>
      <c r="R4549" s="13" t="e">
        <f>VLOOKUP(J4549,'[1]Nhân viên'!$E$20:$F$41,2,0)</f>
        <v>#REF!</v>
      </c>
    </row>
    <row r="4550" spans="1:18" hidden="1">
      <c r="A4550" s="11">
        <v>4552</v>
      </c>
      <c r="B4550" s="11">
        <f t="shared" si="213"/>
        <v>0</v>
      </c>
      <c r="E4550" s="13" t="e">
        <f>VLOOKUP(D4550,#REF!,2,0)</f>
        <v>#REF!</v>
      </c>
      <c r="H4550" s="13" t="e">
        <f>VLOOKUP(F4550,#REF!,2,0)</f>
        <v>#REF!</v>
      </c>
      <c r="I4550" s="13" t="str">
        <f>VLOOKUP(F4550,'[1]Khách hàng'!$A$4:$F$2144,3,0)</f>
        <v>Số 1 đường số 17A, Khu phố 11, Phường Bình Trị Đông B, Quận Bình Tân, TP.HCM.</v>
      </c>
      <c r="J4550" s="13" t="e">
        <f>VLOOKUP(F4550,#REF!,5,0)</f>
        <v>#REF!</v>
      </c>
      <c r="M4550" s="13" t="e">
        <f>VLOOKUP(K4550,#REF!,2,0)</f>
        <v>#REF!</v>
      </c>
      <c r="N4550" s="17" t="e">
        <f>VLOOKUP(K4550,#REF!,6,0)</f>
        <v>#REF!</v>
      </c>
      <c r="O4550" s="17" t="e">
        <f t="shared" si="214"/>
        <v>#REF!</v>
      </c>
      <c r="P4550" s="22">
        <v>0.08</v>
      </c>
      <c r="Q4550" s="17" t="e">
        <f t="shared" si="215"/>
        <v>#REF!</v>
      </c>
      <c r="R4550" s="13" t="e">
        <f>VLOOKUP(J4550,'[1]Nhân viên'!$E$20:$F$41,2,0)</f>
        <v>#REF!</v>
      </c>
    </row>
    <row r="4551" spans="1:18" hidden="1">
      <c r="A4551" s="11">
        <v>4553</v>
      </c>
      <c r="B4551" s="11">
        <f t="shared" si="213"/>
        <v>0</v>
      </c>
      <c r="E4551" s="13" t="e">
        <f>VLOOKUP(D4551,#REF!,2,0)</f>
        <v>#REF!</v>
      </c>
      <c r="H4551" s="13" t="e">
        <f>VLOOKUP(F4551,#REF!,2,0)</f>
        <v>#REF!</v>
      </c>
      <c r="I4551" s="13" t="str">
        <f>VLOOKUP(F4551,'[1]Khách hàng'!$A$4:$F$2144,3,0)</f>
        <v>Số 1 đường số 17A, Khu phố 11, Phường Bình Trị Đông B, Quận Bình Tân, TP.HCM.</v>
      </c>
      <c r="J4551" s="13" t="e">
        <f>VLOOKUP(F4551,#REF!,5,0)</f>
        <v>#REF!</v>
      </c>
      <c r="M4551" s="13" t="e">
        <f>VLOOKUP(K4551,#REF!,2,0)</f>
        <v>#REF!</v>
      </c>
      <c r="N4551" s="17" t="e">
        <f>VLOOKUP(K4551,#REF!,6,0)</f>
        <v>#REF!</v>
      </c>
      <c r="O4551" s="17" t="e">
        <f t="shared" si="214"/>
        <v>#REF!</v>
      </c>
      <c r="P4551" s="22">
        <v>0.08</v>
      </c>
      <c r="Q4551" s="17" t="e">
        <f t="shared" si="215"/>
        <v>#REF!</v>
      </c>
      <c r="R4551" s="13" t="e">
        <f>VLOOKUP(J4551,'[1]Nhân viên'!$E$20:$F$41,2,0)</f>
        <v>#REF!</v>
      </c>
    </row>
    <row r="4552" spans="1:18" hidden="1">
      <c r="A4552" s="11">
        <v>4554</v>
      </c>
      <c r="B4552" s="11">
        <f t="shared" si="213"/>
        <v>0</v>
      </c>
      <c r="E4552" s="13" t="e">
        <f>VLOOKUP(D4552,#REF!,2,0)</f>
        <v>#REF!</v>
      </c>
      <c r="H4552" s="13" t="e">
        <f>VLOOKUP(F4552,#REF!,2,0)</f>
        <v>#REF!</v>
      </c>
      <c r="I4552" s="13" t="str">
        <f>VLOOKUP(F4552,'[1]Khách hàng'!$A$4:$F$2144,3,0)</f>
        <v>Số 1 đường số 17A, Khu phố 11, Phường Bình Trị Đông B, Quận Bình Tân, TP.HCM.</v>
      </c>
      <c r="J4552" s="13" t="e">
        <f>VLOOKUP(F4552,#REF!,5,0)</f>
        <v>#REF!</v>
      </c>
      <c r="M4552" s="13" t="e">
        <f>VLOOKUP(K4552,#REF!,2,0)</f>
        <v>#REF!</v>
      </c>
      <c r="N4552" s="17" t="e">
        <f>VLOOKUP(K4552,#REF!,6,0)</f>
        <v>#REF!</v>
      </c>
      <c r="O4552" s="17" t="e">
        <f t="shared" si="214"/>
        <v>#REF!</v>
      </c>
      <c r="P4552" s="22">
        <v>0.08</v>
      </c>
      <c r="Q4552" s="17" t="e">
        <f t="shared" si="215"/>
        <v>#REF!</v>
      </c>
      <c r="R4552" s="13" t="e">
        <f>VLOOKUP(J4552,'[1]Nhân viên'!$E$20:$F$41,2,0)</f>
        <v>#REF!</v>
      </c>
    </row>
    <row r="4553" spans="1:18" hidden="1">
      <c r="A4553" s="11">
        <v>4555</v>
      </c>
      <c r="B4553" s="11">
        <f t="shared" si="213"/>
        <v>0</v>
      </c>
      <c r="E4553" s="13" t="e">
        <f>VLOOKUP(D4553,#REF!,2,0)</f>
        <v>#REF!</v>
      </c>
      <c r="H4553" s="13" t="e">
        <f>VLOOKUP(F4553,#REF!,2,0)</f>
        <v>#REF!</v>
      </c>
      <c r="I4553" s="13" t="str">
        <f>VLOOKUP(F4553,'[1]Khách hàng'!$A$4:$F$2144,3,0)</f>
        <v>Số 1 đường số 17A, Khu phố 11, Phường Bình Trị Đông B, Quận Bình Tân, TP.HCM.</v>
      </c>
      <c r="J4553" s="13" t="e">
        <f>VLOOKUP(F4553,#REF!,5,0)</f>
        <v>#REF!</v>
      </c>
      <c r="M4553" s="13" t="e">
        <f>VLOOKUP(K4553,#REF!,2,0)</f>
        <v>#REF!</v>
      </c>
      <c r="N4553" s="17" t="e">
        <f>VLOOKUP(K4553,#REF!,6,0)</f>
        <v>#REF!</v>
      </c>
      <c r="O4553" s="17" t="e">
        <f t="shared" si="214"/>
        <v>#REF!</v>
      </c>
      <c r="P4553" s="22">
        <v>0.08</v>
      </c>
      <c r="Q4553" s="17" t="e">
        <f t="shared" si="215"/>
        <v>#REF!</v>
      </c>
      <c r="R4553" s="13" t="e">
        <f>VLOOKUP(J4553,'[1]Nhân viên'!$E$20:$F$41,2,0)</f>
        <v>#REF!</v>
      </c>
    </row>
    <row r="4554" spans="1:18" hidden="1">
      <c r="A4554" s="11">
        <v>4556</v>
      </c>
      <c r="B4554" s="11">
        <f t="shared" si="213"/>
        <v>0</v>
      </c>
      <c r="E4554" s="13" t="e">
        <f>VLOOKUP(D4554,#REF!,2,0)</f>
        <v>#REF!</v>
      </c>
      <c r="H4554" s="13" t="e">
        <f>VLOOKUP(F4554,#REF!,2,0)</f>
        <v>#REF!</v>
      </c>
      <c r="I4554" s="13" t="str">
        <f>VLOOKUP(F4554,'[1]Khách hàng'!$A$4:$F$2144,3,0)</f>
        <v>Số 1 đường số 17A, Khu phố 11, Phường Bình Trị Đông B, Quận Bình Tân, TP.HCM.</v>
      </c>
      <c r="J4554" s="13" t="e">
        <f>VLOOKUP(F4554,#REF!,5,0)</f>
        <v>#REF!</v>
      </c>
      <c r="M4554" s="13" t="e">
        <f>VLOOKUP(K4554,#REF!,2,0)</f>
        <v>#REF!</v>
      </c>
      <c r="N4554" s="17" t="e">
        <f>VLOOKUP(K4554,#REF!,6,0)</f>
        <v>#REF!</v>
      </c>
      <c r="O4554" s="17" t="e">
        <f t="shared" si="214"/>
        <v>#REF!</v>
      </c>
      <c r="P4554" s="22">
        <v>0.08</v>
      </c>
      <c r="Q4554" s="17" t="e">
        <f t="shared" si="215"/>
        <v>#REF!</v>
      </c>
      <c r="R4554" s="13" t="e">
        <f>VLOOKUP(J4554,'[1]Nhân viên'!$E$20:$F$41,2,0)</f>
        <v>#REF!</v>
      </c>
    </row>
    <row r="4555" spans="1:18" hidden="1">
      <c r="A4555" s="11">
        <v>4557</v>
      </c>
      <c r="B4555" s="11">
        <f t="shared" si="213"/>
        <v>0</v>
      </c>
      <c r="E4555" s="13" t="e">
        <f>VLOOKUP(D4555,#REF!,2,0)</f>
        <v>#REF!</v>
      </c>
      <c r="H4555" s="13" t="e">
        <f>VLOOKUP(F4555,#REF!,2,0)</f>
        <v>#REF!</v>
      </c>
      <c r="I4555" s="13" t="str">
        <f>VLOOKUP(F4555,'[1]Khách hàng'!$A$4:$F$2144,3,0)</f>
        <v>Số 1 đường số 17A, Khu phố 11, Phường Bình Trị Đông B, Quận Bình Tân, TP.HCM.</v>
      </c>
      <c r="J4555" s="13" t="e">
        <f>VLOOKUP(F4555,#REF!,5,0)</f>
        <v>#REF!</v>
      </c>
      <c r="M4555" s="13" t="e">
        <f>VLOOKUP(K4555,#REF!,2,0)</f>
        <v>#REF!</v>
      </c>
      <c r="N4555" s="17" t="e">
        <f>VLOOKUP(K4555,#REF!,6,0)</f>
        <v>#REF!</v>
      </c>
      <c r="O4555" s="17" t="e">
        <f t="shared" si="214"/>
        <v>#REF!</v>
      </c>
      <c r="P4555" s="22">
        <v>0.08</v>
      </c>
      <c r="Q4555" s="17" t="e">
        <f t="shared" si="215"/>
        <v>#REF!</v>
      </c>
      <c r="R4555" s="13" t="e">
        <f>VLOOKUP(J4555,'[1]Nhân viên'!$E$20:$F$41,2,0)</f>
        <v>#REF!</v>
      </c>
    </row>
    <row r="4556" spans="1:18" hidden="1">
      <c r="A4556" s="11">
        <v>4558</v>
      </c>
      <c r="B4556" s="11">
        <f t="shared" si="213"/>
        <v>0</v>
      </c>
      <c r="E4556" s="13" t="e">
        <f>VLOOKUP(D4556,#REF!,2,0)</f>
        <v>#REF!</v>
      </c>
      <c r="H4556" s="13" t="e">
        <f>VLOOKUP(F4556,#REF!,2,0)</f>
        <v>#REF!</v>
      </c>
      <c r="I4556" s="13" t="str">
        <f>VLOOKUP(F4556,'[1]Khách hàng'!$A$4:$F$2144,3,0)</f>
        <v>Số 1 đường số 17A, Khu phố 11, Phường Bình Trị Đông B, Quận Bình Tân, TP.HCM.</v>
      </c>
      <c r="J4556" s="13" t="e">
        <f>VLOOKUP(F4556,#REF!,5,0)</f>
        <v>#REF!</v>
      </c>
      <c r="M4556" s="13" t="e">
        <f>VLOOKUP(K4556,#REF!,2,0)</f>
        <v>#REF!</v>
      </c>
      <c r="N4556" s="17" t="e">
        <f>VLOOKUP(K4556,#REF!,6,0)</f>
        <v>#REF!</v>
      </c>
      <c r="O4556" s="17" t="e">
        <f t="shared" si="214"/>
        <v>#REF!</v>
      </c>
      <c r="P4556" s="22">
        <v>0.08</v>
      </c>
      <c r="Q4556" s="17" t="e">
        <f t="shared" si="215"/>
        <v>#REF!</v>
      </c>
      <c r="R4556" s="13" t="e">
        <f>VLOOKUP(J4556,'[1]Nhân viên'!$E$20:$F$41,2,0)</f>
        <v>#REF!</v>
      </c>
    </row>
    <row r="4557" spans="1:18" hidden="1">
      <c r="A4557" s="11">
        <v>4559</v>
      </c>
      <c r="B4557" s="11">
        <f t="shared" si="213"/>
        <v>0</v>
      </c>
      <c r="E4557" s="13" t="e">
        <f>VLOOKUP(D4557,#REF!,2,0)</f>
        <v>#REF!</v>
      </c>
      <c r="H4557" s="13" t="e">
        <f>VLOOKUP(F4557,#REF!,2,0)</f>
        <v>#REF!</v>
      </c>
      <c r="I4557" s="13" t="str">
        <f>VLOOKUP(F4557,'[1]Khách hàng'!$A$4:$F$2144,3,0)</f>
        <v>Số 1 đường số 17A, Khu phố 11, Phường Bình Trị Đông B, Quận Bình Tân, TP.HCM.</v>
      </c>
      <c r="J4557" s="13" t="e">
        <f>VLOOKUP(F4557,#REF!,5,0)</f>
        <v>#REF!</v>
      </c>
      <c r="M4557" s="13" t="e">
        <f>VLOOKUP(K4557,#REF!,2,0)</f>
        <v>#REF!</v>
      </c>
      <c r="N4557" s="17" t="e">
        <f>VLOOKUP(K4557,#REF!,6,0)</f>
        <v>#REF!</v>
      </c>
      <c r="O4557" s="17" t="e">
        <f t="shared" si="214"/>
        <v>#REF!</v>
      </c>
      <c r="P4557" s="22">
        <v>0.08</v>
      </c>
      <c r="Q4557" s="17" t="e">
        <f t="shared" si="215"/>
        <v>#REF!</v>
      </c>
      <c r="R4557" s="13" t="e">
        <f>VLOOKUP(J4557,'[1]Nhân viên'!$E$20:$F$41,2,0)</f>
        <v>#REF!</v>
      </c>
    </row>
    <row r="4558" spans="1:18" hidden="1">
      <c r="A4558" s="11">
        <v>4560</v>
      </c>
      <c r="B4558" s="11">
        <f t="shared" si="213"/>
        <v>0</v>
      </c>
      <c r="E4558" s="13" t="e">
        <f>VLOOKUP(D4558,#REF!,2,0)</f>
        <v>#REF!</v>
      </c>
      <c r="H4558" s="13" t="e">
        <f>VLOOKUP(F4558,#REF!,2,0)</f>
        <v>#REF!</v>
      </c>
      <c r="I4558" s="13" t="str">
        <f>VLOOKUP(F4558,'[1]Khách hàng'!$A$4:$F$2144,3,0)</f>
        <v>Số 1 đường số 17A, Khu phố 11, Phường Bình Trị Đông B, Quận Bình Tân, TP.HCM.</v>
      </c>
      <c r="J4558" s="13" t="e">
        <f>VLOOKUP(F4558,#REF!,5,0)</f>
        <v>#REF!</v>
      </c>
      <c r="M4558" s="13" t="e">
        <f>VLOOKUP(K4558,#REF!,2,0)</f>
        <v>#REF!</v>
      </c>
      <c r="N4558" s="17" t="e">
        <f>VLOOKUP(K4558,#REF!,6,0)</f>
        <v>#REF!</v>
      </c>
      <c r="O4558" s="17" t="e">
        <f t="shared" si="214"/>
        <v>#REF!</v>
      </c>
      <c r="P4558" s="22">
        <v>0.08</v>
      </c>
      <c r="Q4558" s="17" t="e">
        <f t="shared" si="215"/>
        <v>#REF!</v>
      </c>
      <c r="R4558" s="13" t="e">
        <f>VLOOKUP(J4558,'[1]Nhân viên'!$E$20:$F$41,2,0)</f>
        <v>#REF!</v>
      </c>
    </row>
    <row r="4559" spans="1:18" hidden="1">
      <c r="A4559" s="11">
        <v>4561</v>
      </c>
      <c r="B4559" s="11">
        <f t="shared" si="213"/>
        <v>0</v>
      </c>
      <c r="E4559" s="13" t="e">
        <f>VLOOKUP(D4559,#REF!,2,0)</f>
        <v>#REF!</v>
      </c>
      <c r="H4559" s="13" t="e">
        <f>VLOOKUP(F4559,#REF!,2,0)</f>
        <v>#REF!</v>
      </c>
      <c r="I4559" s="13" t="str">
        <f>VLOOKUP(F4559,'[1]Khách hàng'!$A$4:$F$2144,3,0)</f>
        <v>Số 1 đường số 17A, Khu phố 11, Phường Bình Trị Đông B, Quận Bình Tân, TP.HCM.</v>
      </c>
      <c r="J4559" s="13" t="e">
        <f>VLOOKUP(F4559,#REF!,5,0)</f>
        <v>#REF!</v>
      </c>
      <c r="M4559" s="13" t="e">
        <f>VLOOKUP(K4559,#REF!,2,0)</f>
        <v>#REF!</v>
      </c>
      <c r="N4559" s="17" t="e">
        <f>VLOOKUP(K4559,#REF!,6,0)</f>
        <v>#REF!</v>
      </c>
      <c r="O4559" s="17" t="e">
        <f t="shared" si="214"/>
        <v>#REF!</v>
      </c>
      <c r="P4559" s="22">
        <v>0.08</v>
      </c>
      <c r="Q4559" s="17" t="e">
        <f t="shared" si="215"/>
        <v>#REF!</v>
      </c>
      <c r="R4559" s="13" t="e">
        <f>VLOOKUP(J4559,'[1]Nhân viên'!$E$20:$F$41,2,0)</f>
        <v>#REF!</v>
      </c>
    </row>
    <row r="4560" spans="1:18" hidden="1">
      <c r="A4560" s="11">
        <v>4562</v>
      </c>
      <c r="B4560" s="11">
        <f t="shared" si="213"/>
        <v>0</v>
      </c>
      <c r="E4560" s="13" t="e">
        <f>VLOOKUP(D4560,#REF!,2,0)</f>
        <v>#REF!</v>
      </c>
      <c r="H4560" s="13" t="e">
        <f>VLOOKUP(F4560,#REF!,2,0)</f>
        <v>#REF!</v>
      </c>
      <c r="I4560" s="13" t="str">
        <f>VLOOKUP(F4560,'[1]Khách hàng'!$A$4:$F$2144,3,0)</f>
        <v>Số 1 đường số 17A, Khu phố 11, Phường Bình Trị Đông B, Quận Bình Tân, TP.HCM.</v>
      </c>
      <c r="J4560" s="13" t="e">
        <f>VLOOKUP(F4560,#REF!,5,0)</f>
        <v>#REF!</v>
      </c>
      <c r="M4560" s="13" t="e">
        <f>VLOOKUP(K4560,#REF!,2,0)</f>
        <v>#REF!</v>
      </c>
      <c r="N4560" s="17" t="e">
        <f>VLOOKUP(K4560,#REF!,6,0)</f>
        <v>#REF!</v>
      </c>
      <c r="O4560" s="17" t="e">
        <f t="shared" si="214"/>
        <v>#REF!</v>
      </c>
      <c r="P4560" s="22">
        <v>0.08</v>
      </c>
      <c r="Q4560" s="17" t="e">
        <f t="shared" si="215"/>
        <v>#REF!</v>
      </c>
      <c r="R4560" s="13" t="e">
        <f>VLOOKUP(J4560,'[1]Nhân viên'!$E$20:$F$41,2,0)</f>
        <v>#REF!</v>
      </c>
    </row>
    <row r="4561" spans="1:18" hidden="1">
      <c r="A4561" s="11">
        <v>4563</v>
      </c>
      <c r="B4561" s="11">
        <f t="shared" si="213"/>
        <v>0</v>
      </c>
      <c r="E4561" s="13" t="e">
        <f>VLOOKUP(D4561,#REF!,2,0)</f>
        <v>#REF!</v>
      </c>
      <c r="H4561" s="13" t="e">
        <f>VLOOKUP(F4561,#REF!,2,0)</f>
        <v>#REF!</v>
      </c>
      <c r="I4561" s="13" t="str">
        <f>VLOOKUP(F4561,'[1]Khách hàng'!$A$4:$F$2144,3,0)</f>
        <v>Số 1 đường số 17A, Khu phố 11, Phường Bình Trị Đông B, Quận Bình Tân, TP.HCM.</v>
      </c>
      <c r="J4561" s="13" t="e">
        <f>VLOOKUP(F4561,#REF!,5,0)</f>
        <v>#REF!</v>
      </c>
      <c r="M4561" s="13" t="e">
        <f>VLOOKUP(K4561,#REF!,2,0)</f>
        <v>#REF!</v>
      </c>
      <c r="N4561" s="17" t="e">
        <f>VLOOKUP(K4561,#REF!,6,0)</f>
        <v>#REF!</v>
      </c>
      <c r="O4561" s="17" t="e">
        <f t="shared" si="214"/>
        <v>#REF!</v>
      </c>
      <c r="P4561" s="22">
        <v>0.08</v>
      </c>
      <c r="Q4561" s="17" t="e">
        <f t="shared" si="215"/>
        <v>#REF!</v>
      </c>
      <c r="R4561" s="13" t="e">
        <f>VLOOKUP(J4561,'[1]Nhân viên'!$E$20:$F$41,2,0)</f>
        <v>#REF!</v>
      </c>
    </row>
    <row r="4562" spans="1:18" hidden="1">
      <c r="A4562" s="11">
        <v>4564</v>
      </c>
      <c r="B4562" s="11">
        <f t="shared" si="213"/>
        <v>0</v>
      </c>
      <c r="E4562" s="13" t="e">
        <f>VLOOKUP(D4562,#REF!,2,0)</f>
        <v>#REF!</v>
      </c>
      <c r="H4562" s="13" t="e">
        <f>VLOOKUP(F4562,#REF!,2,0)</f>
        <v>#REF!</v>
      </c>
      <c r="I4562" s="13" t="str">
        <f>VLOOKUP(F4562,'[1]Khách hàng'!$A$4:$F$2144,3,0)</f>
        <v>Số 1 đường số 17A, Khu phố 11, Phường Bình Trị Đông B, Quận Bình Tân, TP.HCM.</v>
      </c>
      <c r="J4562" s="13" t="e">
        <f>VLOOKUP(F4562,#REF!,5,0)</f>
        <v>#REF!</v>
      </c>
      <c r="M4562" s="13" t="e">
        <f>VLOOKUP(K4562,#REF!,2,0)</f>
        <v>#REF!</v>
      </c>
      <c r="N4562" s="17" t="e">
        <f>VLOOKUP(K4562,#REF!,6,0)</f>
        <v>#REF!</v>
      </c>
      <c r="O4562" s="17" t="e">
        <f t="shared" si="214"/>
        <v>#REF!</v>
      </c>
      <c r="P4562" s="22">
        <v>0.08</v>
      </c>
      <c r="Q4562" s="17" t="e">
        <f t="shared" si="215"/>
        <v>#REF!</v>
      </c>
      <c r="R4562" s="13" t="e">
        <f>VLOOKUP(J4562,'[1]Nhân viên'!$E$20:$F$41,2,0)</f>
        <v>#REF!</v>
      </c>
    </row>
    <row r="4563" spans="1:18" hidden="1">
      <c r="A4563" s="11">
        <v>4565</v>
      </c>
      <c r="B4563" s="11">
        <f t="shared" si="213"/>
        <v>0</v>
      </c>
      <c r="E4563" s="13" t="e">
        <f>VLOOKUP(D4563,#REF!,2,0)</f>
        <v>#REF!</v>
      </c>
      <c r="H4563" s="13" t="e">
        <f>VLOOKUP(F4563,#REF!,2,0)</f>
        <v>#REF!</v>
      </c>
      <c r="I4563" s="13" t="str">
        <f>VLOOKUP(F4563,'[1]Khách hàng'!$A$4:$F$2144,3,0)</f>
        <v>Số 1 đường số 17A, Khu phố 11, Phường Bình Trị Đông B, Quận Bình Tân, TP.HCM.</v>
      </c>
      <c r="J4563" s="13" t="e">
        <f>VLOOKUP(F4563,#REF!,5,0)</f>
        <v>#REF!</v>
      </c>
      <c r="M4563" s="13" t="e">
        <f>VLOOKUP(K4563,#REF!,2,0)</f>
        <v>#REF!</v>
      </c>
      <c r="N4563" s="17" t="e">
        <f>VLOOKUP(K4563,#REF!,6,0)</f>
        <v>#REF!</v>
      </c>
      <c r="O4563" s="17" t="e">
        <f t="shared" si="214"/>
        <v>#REF!</v>
      </c>
      <c r="P4563" s="22">
        <v>0.08</v>
      </c>
      <c r="Q4563" s="17" t="e">
        <f t="shared" si="215"/>
        <v>#REF!</v>
      </c>
      <c r="R4563" s="13" t="e">
        <f>VLOOKUP(J4563,'[1]Nhân viên'!$E$20:$F$41,2,0)</f>
        <v>#REF!</v>
      </c>
    </row>
    <row r="4564" spans="1:18" hidden="1">
      <c r="A4564" s="11">
        <v>4566</v>
      </c>
      <c r="B4564" s="11">
        <f t="shared" si="213"/>
        <v>0</v>
      </c>
      <c r="E4564" s="13" t="e">
        <f>VLOOKUP(D4564,#REF!,2,0)</f>
        <v>#REF!</v>
      </c>
      <c r="H4564" s="13" t="e">
        <f>VLOOKUP(F4564,#REF!,2,0)</f>
        <v>#REF!</v>
      </c>
      <c r="I4564" s="13" t="str">
        <f>VLOOKUP(F4564,'[1]Khách hàng'!$A$4:$F$2144,3,0)</f>
        <v>Số 1 đường số 17A, Khu phố 11, Phường Bình Trị Đông B, Quận Bình Tân, TP.HCM.</v>
      </c>
      <c r="J4564" s="13" t="e">
        <f>VLOOKUP(F4564,#REF!,5,0)</f>
        <v>#REF!</v>
      </c>
      <c r="M4564" s="13" t="e">
        <f>VLOOKUP(K4564,#REF!,2,0)</f>
        <v>#REF!</v>
      </c>
      <c r="N4564" s="17" t="e">
        <f>VLOOKUP(K4564,#REF!,6,0)</f>
        <v>#REF!</v>
      </c>
      <c r="O4564" s="17" t="e">
        <f t="shared" si="214"/>
        <v>#REF!</v>
      </c>
      <c r="P4564" s="22">
        <v>0.08</v>
      </c>
      <c r="Q4564" s="17" t="e">
        <f t="shared" si="215"/>
        <v>#REF!</v>
      </c>
      <c r="R4564" s="13" t="e">
        <f>VLOOKUP(J4564,'[1]Nhân viên'!$E$20:$F$41,2,0)</f>
        <v>#REF!</v>
      </c>
    </row>
    <row r="4565" spans="1:18" hidden="1">
      <c r="A4565" s="11">
        <v>4567</v>
      </c>
      <c r="B4565" s="11">
        <f t="shared" si="213"/>
        <v>0</v>
      </c>
      <c r="E4565" s="13" t="e">
        <f>VLOOKUP(D4565,#REF!,2,0)</f>
        <v>#REF!</v>
      </c>
      <c r="H4565" s="13" t="e">
        <f>VLOOKUP(F4565,#REF!,2,0)</f>
        <v>#REF!</v>
      </c>
      <c r="I4565" s="13" t="str">
        <f>VLOOKUP(F4565,'[1]Khách hàng'!$A$4:$F$2144,3,0)</f>
        <v>Số 1 đường số 17A, Khu phố 11, Phường Bình Trị Đông B, Quận Bình Tân, TP.HCM.</v>
      </c>
      <c r="J4565" s="13" t="e">
        <f>VLOOKUP(F4565,#REF!,5,0)</f>
        <v>#REF!</v>
      </c>
      <c r="M4565" s="13" t="e">
        <f>VLOOKUP(K4565,#REF!,2,0)</f>
        <v>#REF!</v>
      </c>
      <c r="N4565" s="17" t="e">
        <f>VLOOKUP(K4565,#REF!,6,0)</f>
        <v>#REF!</v>
      </c>
      <c r="O4565" s="17" t="e">
        <f t="shared" si="214"/>
        <v>#REF!</v>
      </c>
      <c r="P4565" s="22">
        <v>0.08</v>
      </c>
      <c r="Q4565" s="17" t="e">
        <f t="shared" si="215"/>
        <v>#REF!</v>
      </c>
      <c r="R4565" s="13" t="e">
        <f>VLOOKUP(J4565,'[1]Nhân viên'!$E$20:$F$41,2,0)</f>
        <v>#REF!</v>
      </c>
    </row>
    <row r="4566" spans="1:18" hidden="1">
      <c r="A4566" s="11">
        <v>4568</v>
      </c>
      <c r="B4566" s="11">
        <f t="shared" si="213"/>
        <v>0</v>
      </c>
      <c r="E4566" s="13" t="e">
        <f>VLOOKUP(D4566,#REF!,2,0)</f>
        <v>#REF!</v>
      </c>
      <c r="H4566" s="13" t="e">
        <f>VLOOKUP(F4566,#REF!,2,0)</f>
        <v>#REF!</v>
      </c>
      <c r="I4566" s="13" t="str">
        <f>VLOOKUP(F4566,'[1]Khách hàng'!$A$4:$F$2144,3,0)</f>
        <v>Số 1 đường số 17A, Khu phố 11, Phường Bình Trị Đông B, Quận Bình Tân, TP.HCM.</v>
      </c>
      <c r="J4566" s="13" t="e">
        <f>VLOOKUP(F4566,#REF!,5,0)</f>
        <v>#REF!</v>
      </c>
      <c r="M4566" s="13" t="e">
        <f>VLOOKUP(K4566,#REF!,2,0)</f>
        <v>#REF!</v>
      </c>
      <c r="N4566" s="17" t="e">
        <f>VLOOKUP(K4566,#REF!,6,0)</f>
        <v>#REF!</v>
      </c>
      <c r="O4566" s="17" t="e">
        <f t="shared" si="214"/>
        <v>#REF!</v>
      </c>
      <c r="P4566" s="22">
        <v>0.08</v>
      </c>
      <c r="Q4566" s="17" t="e">
        <f t="shared" si="215"/>
        <v>#REF!</v>
      </c>
      <c r="R4566" s="13" t="e">
        <f>VLOOKUP(J4566,'[1]Nhân viên'!$E$20:$F$41,2,0)</f>
        <v>#REF!</v>
      </c>
    </row>
    <row r="4567" spans="1:18" hidden="1">
      <c r="A4567" s="11">
        <v>4569</v>
      </c>
      <c r="B4567" s="11">
        <f t="shared" si="213"/>
        <v>0</v>
      </c>
      <c r="E4567" s="13" t="e">
        <f>VLOOKUP(D4567,#REF!,2,0)</f>
        <v>#REF!</v>
      </c>
      <c r="H4567" s="13" t="e">
        <f>VLOOKUP(F4567,#REF!,2,0)</f>
        <v>#REF!</v>
      </c>
      <c r="I4567" s="13" t="str">
        <f>VLOOKUP(F4567,'[1]Khách hàng'!$A$4:$F$2144,3,0)</f>
        <v>Số 1 đường số 17A, Khu phố 11, Phường Bình Trị Đông B, Quận Bình Tân, TP.HCM.</v>
      </c>
      <c r="J4567" s="13" t="e">
        <f>VLOOKUP(F4567,#REF!,5,0)</f>
        <v>#REF!</v>
      </c>
      <c r="M4567" s="13" t="e">
        <f>VLOOKUP(K4567,#REF!,2,0)</f>
        <v>#REF!</v>
      </c>
      <c r="N4567" s="17" t="e">
        <f>VLOOKUP(K4567,#REF!,6,0)</f>
        <v>#REF!</v>
      </c>
      <c r="O4567" s="17" t="e">
        <f t="shared" si="214"/>
        <v>#REF!</v>
      </c>
      <c r="P4567" s="22">
        <v>0.08</v>
      </c>
      <c r="Q4567" s="17" t="e">
        <f t="shared" si="215"/>
        <v>#REF!</v>
      </c>
      <c r="R4567" s="13" t="e">
        <f>VLOOKUP(J4567,'[1]Nhân viên'!$E$20:$F$41,2,0)</f>
        <v>#REF!</v>
      </c>
    </row>
    <row r="4568" spans="1:18" hidden="1">
      <c r="A4568" s="11">
        <v>4570</v>
      </c>
      <c r="B4568" s="11">
        <f t="shared" si="213"/>
        <v>0</v>
      </c>
      <c r="E4568" s="13" t="e">
        <f>VLOOKUP(D4568,#REF!,2,0)</f>
        <v>#REF!</v>
      </c>
      <c r="H4568" s="13" t="e">
        <f>VLOOKUP(F4568,#REF!,2,0)</f>
        <v>#REF!</v>
      </c>
      <c r="I4568" s="13" t="str">
        <f>VLOOKUP(F4568,'[1]Khách hàng'!$A$4:$F$2144,3,0)</f>
        <v>Số 1 đường số 17A, Khu phố 11, Phường Bình Trị Đông B, Quận Bình Tân, TP.HCM.</v>
      </c>
      <c r="J4568" s="13" t="e">
        <f>VLOOKUP(F4568,#REF!,5,0)</f>
        <v>#REF!</v>
      </c>
      <c r="M4568" s="13" t="e">
        <f>VLOOKUP(K4568,#REF!,2,0)</f>
        <v>#REF!</v>
      </c>
      <c r="N4568" s="17" t="e">
        <f>VLOOKUP(K4568,#REF!,6,0)</f>
        <v>#REF!</v>
      </c>
      <c r="O4568" s="17" t="e">
        <f t="shared" si="214"/>
        <v>#REF!</v>
      </c>
      <c r="P4568" s="22">
        <v>0.08</v>
      </c>
      <c r="Q4568" s="17" t="e">
        <f t="shared" si="215"/>
        <v>#REF!</v>
      </c>
      <c r="R4568" s="13" t="e">
        <f>VLOOKUP(J4568,'[1]Nhân viên'!$E$20:$F$41,2,0)</f>
        <v>#REF!</v>
      </c>
    </row>
    <row r="4569" spans="1:18" hidden="1">
      <c r="A4569" s="11">
        <v>4571</v>
      </c>
      <c r="B4569" s="11">
        <f t="shared" si="213"/>
        <v>0</v>
      </c>
      <c r="E4569" s="13" t="e">
        <f>VLOOKUP(D4569,#REF!,2,0)</f>
        <v>#REF!</v>
      </c>
      <c r="H4569" s="13" t="e">
        <f>VLOOKUP(F4569,#REF!,2,0)</f>
        <v>#REF!</v>
      </c>
      <c r="I4569" s="13" t="str">
        <f>VLOOKUP(F4569,'[1]Khách hàng'!$A$4:$F$2144,3,0)</f>
        <v>Số 1 đường số 17A, Khu phố 11, Phường Bình Trị Đông B, Quận Bình Tân, TP.HCM.</v>
      </c>
      <c r="J4569" s="13" t="e">
        <f>VLOOKUP(F4569,#REF!,5,0)</f>
        <v>#REF!</v>
      </c>
      <c r="M4569" s="13" t="e">
        <f>VLOOKUP(K4569,#REF!,2,0)</f>
        <v>#REF!</v>
      </c>
      <c r="N4569" s="17" t="e">
        <f>VLOOKUP(K4569,#REF!,6,0)</f>
        <v>#REF!</v>
      </c>
      <c r="O4569" s="17" t="e">
        <f t="shared" si="214"/>
        <v>#REF!</v>
      </c>
      <c r="P4569" s="22">
        <v>0.08</v>
      </c>
      <c r="Q4569" s="17" t="e">
        <f t="shared" si="215"/>
        <v>#REF!</v>
      </c>
      <c r="R4569" s="13" t="e">
        <f>VLOOKUP(J4569,'[1]Nhân viên'!$E$20:$F$41,2,0)</f>
        <v>#REF!</v>
      </c>
    </row>
    <row r="4570" spans="1:18" hidden="1">
      <c r="A4570" s="11">
        <v>4572</v>
      </c>
      <c r="B4570" s="11">
        <f t="shared" si="213"/>
        <v>0</v>
      </c>
      <c r="E4570" s="13" t="e">
        <f>VLOOKUP(D4570,#REF!,2,0)</f>
        <v>#REF!</v>
      </c>
      <c r="H4570" s="13" t="e">
        <f>VLOOKUP(F4570,#REF!,2,0)</f>
        <v>#REF!</v>
      </c>
      <c r="I4570" s="13" t="str">
        <f>VLOOKUP(F4570,'[1]Khách hàng'!$A$4:$F$2144,3,0)</f>
        <v>Số 1 đường số 17A, Khu phố 11, Phường Bình Trị Đông B, Quận Bình Tân, TP.HCM.</v>
      </c>
      <c r="J4570" s="13" t="e">
        <f>VLOOKUP(F4570,#REF!,5,0)</f>
        <v>#REF!</v>
      </c>
      <c r="M4570" s="13" t="e">
        <f>VLOOKUP(K4570,#REF!,2,0)</f>
        <v>#REF!</v>
      </c>
      <c r="N4570" s="17" t="e">
        <f>VLOOKUP(K4570,#REF!,6,0)</f>
        <v>#REF!</v>
      </c>
      <c r="O4570" s="17" t="e">
        <f t="shared" si="214"/>
        <v>#REF!</v>
      </c>
      <c r="P4570" s="22">
        <v>0.08</v>
      </c>
      <c r="Q4570" s="17" t="e">
        <f t="shared" si="215"/>
        <v>#REF!</v>
      </c>
      <c r="R4570" s="13" t="e">
        <f>VLOOKUP(J4570,'[1]Nhân viên'!$E$20:$F$41,2,0)</f>
        <v>#REF!</v>
      </c>
    </row>
    <row r="4571" spans="1:18" hidden="1">
      <c r="A4571" s="11">
        <v>4573</v>
      </c>
      <c r="B4571" s="11">
        <f t="shared" si="213"/>
        <v>0</v>
      </c>
      <c r="E4571" s="13" t="e">
        <f>VLOOKUP(D4571,#REF!,2,0)</f>
        <v>#REF!</v>
      </c>
      <c r="H4571" s="13" t="e">
        <f>VLOOKUP(F4571,#REF!,2,0)</f>
        <v>#REF!</v>
      </c>
      <c r="I4571" s="13" t="str">
        <f>VLOOKUP(F4571,'[1]Khách hàng'!$A$4:$F$2144,3,0)</f>
        <v>Số 1 đường số 17A, Khu phố 11, Phường Bình Trị Đông B, Quận Bình Tân, TP.HCM.</v>
      </c>
      <c r="J4571" s="13" t="e">
        <f>VLOOKUP(F4571,#REF!,5,0)</f>
        <v>#REF!</v>
      </c>
      <c r="M4571" s="13" t="e">
        <f>VLOOKUP(K4571,#REF!,2,0)</f>
        <v>#REF!</v>
      </c>
      <c r="N4571" s="17" t="e">
        <f>VLOOKUP(K4571,#REF!,6,0)</f>
        <v>#REF!</v>
      </c>
      <c r="O4571" s="17" t="e">
        <f t="shared" si="214"/>
        <v>#REF!</v>
      </c>
      <c r="P4571" s="22">
        <v>0.08</v>
      </c>
      <c r="Q4571" s="17" t="e">
        <f t="shared" si="215"/>
        <v>#REF!</v>
      </c>
      <c r="R4571" s="13" t="e">
        <f>VLOOKUP(J4571,'[1]Nhân viên'!$E$20:$F$41,2,0)</f>
        <v>#REF!</v>
      </c>
    </row>
    <row r="4572" spans="1:18" hidden="1">
      <c r="A4572" s="11">
        <v>4574</v>
      </c>
      <c r="B4572" s="11">
        <f t="shared" ref="B4572:B4635" si="216">DAY($C4572)</f>
        <v>0</v>
      </c>
      <c r="E4572" s="13" t="e">
        <f>VLOOKUP(D4572,#REF!,2,0)</f>
        <v>#REF!</v>
      </c>
      <c r="H4572" s="13" t="e">
        <f>VLOOKUP(F4572,#REF!,2,0)</f>
        <v>#REF!</v>
      </c>
      <c r="I4572" s="13" t="str">
        <f>VLOOKUP(F4572,'[1]Khách hàng'!$A$4:$F$2144,3,0)</f>
        <v>Số 1 đường số 17A, Khu phố 11, Phường Bình Trị Đông B, Quận Bình Tân, TP.HCM.</v>
      </c>
      <c r="J4572" s="13" t="e">
        <f>VLOOKUP(F4572,#REF!,5,0)</f>
        <v>#REF!</v>
      </c>
      <c r="M4572" s="13" t="e">
        <f>VLOOKUP(K4572,#REF!,2,0)</f>
        <v>#REF!</v>
      </c>
      <c r="N4572" s="17" t="e">
        <f>VLOOKUP(K4572,#REF!,6,0)</f>
        <v>#REF!</v>
      </c>
      <c r="O4572" s="17" t="e">
        <f t="shared" si="214"/>
        <v>#REF!</v>
      </c>
      <c r="P4572" s="22">
        <v>0.08</v>
      </c>
      <c r="Q4572" s="17" t="e">
        <f t="shared" si="215"/>
        <v>#REF!</v>
      </c>
      <c r="R4572" s="13" t="e">
        <f>VLOOKUP(J4572,'[1]Nhân viên'!$E$20:$F$41,2,0)</f>
        <v>#REF!</v>
      </c>
    </row>
    <row r="4573" spans="1:18" hidden="1">
      <c r="A4573" s="11">
        <v>4575</v>
      </c>
      <c r="B4573" s="11">
        <f t="shared" si="216"/>
        <v>0</v>
      </c>
      <c r="E4573" s="13" t="e">
        <f>VLOOKUP(D4573,#REF!,2,0)</f>
        <v>#REF!</v>
      </c>
      <c r="H4573" s="13" t="e">
        <f>VLOOKUP(F4573,#REF!,2,0)</f>
        <v>#REF!</v>
      </c>
      <c r="I4573" s="13" t="str">
        <f>VLOOKUP(F4573,'[1]Khách hàng'!$A$4:$F$2144,3,0)</f>
        <v>Số 1 đường số 17A, Khu phố 11, Phường Bình Trị Đông B, Quận Bình Tân, TP.HCM.</v>
      </c>
      <c r="J4573" s="13" t="e">
        <f>VLOOKUP(F4573,#REF!,5,0)</f>
        <v>#REF!</v>
      </c>
      <c r="M4573" s="13" t="e">
        <f>VLOOKUP(K4573,#REF!,2,0)</f>
        <v>#REF!</v>
      </c>
      <c r="N4573" s="17" t="e">
        <f>VLOOKUP(K4573,#REF!,6,0)</f>
        <v>#REF!</v>
      </c>
      <c r="O4573" s="17" t="e">
        <f t="shared" si="214"/>
        <v>#REF!</v>
      </c>
      <c r="P4573" s="22">
        <v>0.08</v>
      </c>
      <c r="Q4573" s="17" t="e">
        <f t="shared" si="215"/>
        <v>#REF!</v>
      </c>
      <c r="R4573" s="13" t="e">
        <f>VLOOKUP(J4573,'[1]Nhân viên'!$E$20:$F$41,2,0)</f>
        <v>#REF!</v>
      </c>
    </row>
    <row r="4574" spans="1:18" hidden="1">
      <c r="A4574" s="11">
        <v>4576</v>
      </c>
      <c r="B4574" s="11">
        <f t="shared" si="216"/>
        <v>0</v>
      </c>
      <c r="E4574" s="13" t="e">
        <f>VLOOKUP(D4574,#REF!,2,0)</f>
        <v>#REF!</v>
      </c>
      <c r="H4574" s="13" t="e">
        <f>VLOOKUP(F4574,#REF!,2,0)</f>
        <v>#REF!</v>
      </c>
      <c r="I4574" s="13" t="str">
        <f>VLOOKUP(F4574,'[1]Khách hàng'!$A$4:$F$2144,3,0)</f>
        <v>Số 1 đường số 17A, Khu phố 11, Phường Bình Trị Đông B, Quận Bình Tân, TP.HCM.</v>
      </c>
      <c r="J4574" s="13" t="e">
        <f>VLOOKUP(F4574,#REF!,5,0)</f>
        <v>#REF!</v>
      </c>
      <c r="M4574" s="13" t="e">
        <f>VLOOKUP(K4574,#REF!,2,0)</f>
        <v>#REF!</v>
      </c>
      <c r="N4574" s="17" t="e">
        <f>VLOOKUP(K4574,#REF!,6,0)</f>
        <v>#REF!</v>
      </c>
      <c r="O4574" s="17" t="e">
        <f t="shared" si="214"/>
        <v>#REF!</v>
      </c>
      <c r="P4574" s="22">
        <v>0.08</v>
      </c>
      <c r="Q4574" s="17" t="e">
        <f t="shared" si="215"/>
        <v>#REF!</v>
      </c>
      <c r="R4574" s="13" t="e">
        <f>VLOOKUP(J4574,'[1]Nhân viên'!$E$20:$F$41,2,0)</f>
        <v>#REF!</v>
      </c>
    </row>
    <row r="4575" spans="1:18" hidden="1">
      <c r="A4575" s="11">
        <v>4577</v>
      </c>
      <c r="B4575" s="11">
        <f t="shared" si="216"/>
        <v>0</v>
      </c>
      <c r="E4575" s="13" t="e">
        <f>VLOOKUP(D4575,#REF!,2,0)</f>
        <v>#REF!</v>
      </c>
      <c r="H4575" s="13" t="e">
        <f>VLOOKUP(F4575,#REF!,2,0)</f>
        <v>#REF!</v>
      </c>
      <c r="I4575" s="13" t="str">
        <f>VLOOKUP(F4575,'[1]Khách hàng'!$A$4:$F$2144,3,0)</f>
        <v>Số 1 đường số 17A, Khu phố 11, Phường Bình Trị Đông B, Quận Bình Tân, TP.HCM.</v>
      </c>
      <c r="J4575" s="13" t="e">
        <f>VLOOKUP(F4575,#REF!,5,0)</f>
        <v>#REF!</v>
      </c>
      <c r="M4575" s="13" t="e">
        <f>VLOOKUP(K4575,#REF!,2,0)</f>
        <v>#REF!</v>
      </c>
      <c r="N4575" s="17" t="e">
        <f>VLOOKUP(K4575,#REF!,6,0)</f>
        <v>#REF!</v>
      </c>
      <c r="O4575" s="17" t="e">
        <f t="shared" si="214"/>
        <v>#REF!</v>
      </c>
      <c r="P4575" s="22">
        <v>0.08</v>
      </c>
      <c r="Q4575" s="17" t="e">
        <f t="shared" si="215"/>
        <v>#REF!</v>
      </c>
      <c r="R4575" s="13" t="e">
        <f>VLOOKUP(J4575,'[1]Nhân viên'!$E$20:$F$41,2,0)</f>
        <v>#REF!</v>
      </c>
    </row>
    <row r="4576" spans="1:18" hidden="1">
      <c r="A4576" s="11">
        <v>4578</v>
      </c>
      <c r="B4576" s="11">
        <f t="shared" si="216"/>
        <v>0</v>
      </c>
      <c r="E4576" s="13" t="e">
        <f>VLOOKUP(D4576,#REF!,2,0)</f>
        <v>#REF!</v>
      </c>
      <c r="H4576" s="13" t="e">
        <f>VLOOKUP(F4576,#REF!,2,0)</f>
        <v>#REF!</v>
      </c>
      <c r="I4576" s="13" t="str">
        <f>VLOOKUP(F4576,'[1]Khách hàng'!$A$4:$F$2144,3,0)</f>
        <v>Số 1 đường số 17A, Khu phố 11, Phường Bình Trị Đông B, Quận Bình Tân, TP.HCM.</v>
      </c>
      <c r="J4576" s="13" t="e">
        <f>VLOOKUP(F4576,#REF!,5,0)</f>
        <v>#REF!</v>
      </c>
      <c r="M4576" s="13" t="e">
        <f>VLOOKUP(K4576,#REF!,2,0)</f>
        <v>#REF!</v>
      </c>
      <c r="N4576" s="17" t="e">
        <f>VLOOKUP(K4576,#REF!,6,0)</f>
        <v>#REF!</v>
      </c>
      <c r="O4576" s="17" t="e">
        <f t="shared" ref="O4576:O4639" si="217">L4576*N4576</f>
        <v>#REF!</v>
      </c>
      <c r="P4576" s="22">
        <v>0.08</v>
      </c>
      <c r="Q4576" s="17" t="e">
        <f t="shared" ref="Q4576:Q4639" si="218">O4576*P4576+O4576</f>
        <v>#REF!</v>
      </c>
      <c r="R4576" s="13" t="e">
        <f>VLOOKUP(J4576,'[1]Nhân viên'!$E$20:$F$41,2,0)</f>
        <v>#REF!</v>
      </c>
    </row>
    <row r="4577" spans="1:18" hidden="1">
      <c r="A4577" s="11">
        <v>4579</v>
      </c>
      <c r="B4577" s="11">
        <f t="shared" si="216"/>
        <v>0</v>
      </c>
      <c r="E4577" s="13" t="e">
        <f>VLOOKUP(D4577,#REF!,2,0)</f>
        <v>#REF!</v>
      </c>
      <c r="H4577" s="13" t="e">
        <f>VLOOKUP(F4577,#REF!,2,0)</f>
        <v>#REF!</v>
      </c>
      <c r="I4577" s="13" t="str">
        <f>VLOOKUP(F4577,'[1]Khách hàng'!$A$4:$F$2144,3,0)</f>
        <v>Số 1 đường số 17A, Khu phố 11, Phường Bình Trị Đông B, Quận Bình Tân, TP.HCM.</v>
      </c>
      <c r="J4577" s="13" t="e">
        <f>VLOOKUP(F4577,#REF!,5,0)</f>
        <v>#REF!</v>
      </c>
      <c r="M4577" s="13" t="e">
        <f>VLOOKUP(K4577,#REF!,2,0)</f>
        <v>#REF!</v>
      </c>
      <c r="N4577" s="17" t="e">
        <f>VLOOKUP(K4577,#REF!,6,0)</f>
        <v>#REF!</v>
      </c>
      <c r="O4577" s="17" t="e">
        <f t="shared" si="217"/>
        <v>#REF!</v>
      </c>
      <c r="P4577" s="22">
        <v>0.08</v>
      </c>
      <c r="Q4577" s="17" t="e">
        <f t="shared" si="218"/>
        <v>#REF!</v>
      </c>
      <c r="R4577" s="13" t="e">
        <f>VLOOKUP(J4577,'[1]Nhân viên'!$E$20:$F$41,2,0)</f>
        <v>#REF!</v>
      </c>
    </row>
    <row r="4578" spans="1:18" hidden="1">
      <c r="A4578" s="11">
        <v>4580</v>
      </c>
      <c r="B4578" s="11">
        <f t="shared" si="216"/>
        <v>0</v>
      </c>
      <c r="E4578" s="13" t="e">
        <f>VLOOKUP(D4578,#REF!,2,0)</f>
        <v>#REF!</v>
      </c>
      <c r="H4578" s="13" t="e">
        <f>VLOOKUP(F4578,#REF!,2,0)</f>
        <v>#REF!</v>
      </c>
      <c r="I4578" s="13" t="str">
        <f>VLOOKUP(F4578,'[1]Khách hàng'!$A$4:$F$2144,3,0)</f>
        <v>Số 1 đường số 17A, Khu phố 11, Phường Bình Trị Đông B, Quận Bình Tân, TP.HCM.</v>
      </c>
      <c r="J4578" s="13" t="e">
        <f>VLOOKUP(F4578,#REF!,5,0)</f>
        <v>#REF!</v>
      </c>
      <c r="M4578" s="13" t="e">
        <f>VLOOKUP(K4578,#REF!,2,0)</f>
        <v>#REF!</v>
      </c>
      <c r="N4578" s="17" t="e">
        <f>VLOOKUP(K4578,#REF!,6,0)</f>
        <v>#REF!</v>
      </c>
      <c r="O4578" s="17" t="e">
        <f t="shared" si="217"/>
        <v>#REF!</v>
      </c>
      <c r="P4578" s="22">
        <v>0.08</v>
      </c>
      <c r="Q4578" s="17" t="e">
        <f t="shared" si="218"/>
        <v>#REF!</v>
      </c>
      <c r="R4578" s="13" t="e">
        <f>VLOOKUP(J4578,'[1]Nhân viên'!$E$20:$F$41,2,0)</f>
        <v>#REF!</v>
      </c>
    </row>
    <row r="4579" spans="1:18" hidden="1">
      <c r="A4579" s="11">
        <v>4581</v>
      </c>
      <c r="B4579" s="11">
        <f t="shared" si="216"/>
        <v>0</v>
      </c>
      <c r="E4579" s="13" t="e">
        <f>VLOOKUP(D4579,#REF!,2,0)</f>
        <v>#REF!</v>
      </c>
      <c r="H4579" s="13" t="e">
        <f>VLOOKUP(F4579,#REF!,2,0)</f>
        <v>#REF!</v>
      </c>
      <c r="I4579" s="13" t="str">
        <f>VLOOKUP(F4579,'[1]Khách hàng'!$A$4:$F$2144,3,0)</f>
        <v>Số 1 đường số 17A, Khu phố 11, Phường Bình Trị Đông B, Quận Bình Tân, TP.HCM.</v>
      </c>
      <c r="J4579" s="13" t="e">
        <f>VLOOKUP(F4579,#REF!,5,0)</f>
        <v>#REF!</v>
      </c>
      <c r="M4579" s="13" t="e">
        <f>VLOOKUP(K4579,#REF!,2,0)</f>
        <v>#REF!</v>
      </c>
      <c r="N4579" s="17" t="e">
        <f>VLOOKUP(K4579,#REF!,6,0)</f>
        <v>#REF!</v>
      </c>
      <c r="O4579" s="17" t="e">
        <f t="shared" si="217"/>
        <v>#REF!</v>
      </c>
      <c r="P4579" s="22">
        <v>0.08</v>
      </c>
      <c r="Q4579" s="17" t="e">
        <f t="shared" si="218"/>
        <v>#REF!</v>
      </c>
      <c r="R4579" s="13" t="e">
        <f>VLOOKUP(J4579,'[1]Nhân viên'!$E$20:$F$41,2,0)</f>
        <v>#REF!</v>
      </c>
    </row>
    <row r="4580" spans="1:18" hidden="1">
      <c r="A4580" s="11">
        <v>4582</v>
      </c>
      <c r="B4580" s="11">
        <f t="shared" si="216"/>
        <v>0</v>
      </c>
      <c r="E4580" s="13" t="e">
        <f>VLOOKUP(D4580,#REF!,2,0)</f>
        <v>#REF!</v>
      </c>
      <c r="H4580" s="13" t="e">
        <f>VLOOKUP(F4580,#REF!,2,0)</f>
        <v>#REF!</v>
      </c>
      <c r="I4580" s="13" t="str">
        <f>VLOOKUP(F4580,'[1]Khách hàng'!$A$4:$F$2144,3,0)</f>
        <v>Số 1 đường số 17A, Khu phố 11, Phường Bình Trị Đông B, Quận Bình Tân, TP.HCM.</v>
      </c>
      <c r="J4580" s="13" t="e">
        <f>VLOOKUP(F4580,#REF!,5,0)</f>
        <v>#REF!</v>
      </c>
      <c r="M4580" s="13" t="e">
        <f>VLOOKUP(K4580,#REF!,2,0)</f>
        <v>#REF!</v>
      </c>
      <c r="N4580" s="17" t="e">
        <f>VLOOKUP(K4580,#REF!,6,0)</f>
        <v>#REF!</v>
      </c>
      <c r="O4580" s="17" t="e">
        <f t="shared" si="217"/>
        <v>#REF!</v>
      </c>
      <c r="P4580" s="22">
        <v>0.08</v>
      </c>
      <c r="Q4580" s="17" t="e">
        <f t="shared" si="218"/>
        <v>#REF!</v>
      </c>
      <c r="R4580" s="13" t="e">
        <f>VLOOKUP(J4580,'[1]Nhân viên'!$E$20:$F$41,2,0)</f>
        <v>#REF!</v>
      </c>
    </row>
    <row r="4581" spans="1:18" hidden="1">
      <c r="A4581" s="11">
        <v>4583</v>
      </c>
      <c r="B4581" s="11">
        <f t="shared" si="216"/>
        <v>0</v>
      </c>
      <c r="E4581" s="13" t="e">
        <f>VLOOKUP(D4581,#REF!,2,0)</f>
        <v>#REF!</v>
      </c>
      <c r="H4581" s="13" t="e">
        <f>VLOOKUP(F4581,#REF!,2,0)</f>
        <v>#REF!</v>
      </c>
      <c r="I4581" s="13" t="str">
        <f>VLOOKUP(F4581,'[1]Khách hàng'!$A$4:$F$2144,3,0)</f>
        <v>Số 1 đường số 17A, Khu phố 11, Phường Bình Trị Đông B, Quận Bình Tân, TP.HCM.</v>
      </c>
      <c r="J4581" s="13" t="e">
        <f>VLOOKUP(F4581,#REF!,5,0)</f>
        <v>#REF!</v>
      </c>
      <c r="M4581" s="13" t="e">
        <f>VLOOKUP(K4581,#REF!,2,0)</f>
        <v>#REF!</v>
      </c>
      <c r="N4581" s="17" t="e">
        <f>VLOOKUP(K4581,#REF!,6,0)</f>
        <v>#REF!</v>
      </c>
      <c r="O4581" s="17" t="e">
        <f t="shared" si="217"/>
        <v>#REF!</v>
      </c>
      <c r="P4581" s="22">
        <v>0.08</v>
      </c>
      <c r="Q4581" s="17" t="e">
        <f t="shared" si="218"/>
        <v>#REF!</v>
      </c>
      <c r="R4581" s="13" t="e">
        <f>VLOOKUP(J4581,'[1]Nhân viên'!$E$20:$F$41,2,0)</f>
        <v>#REF!</v>
      </c>
    </row>
    <row r="4582" spans="1:18" hidden="1">
      <c r="A4582" s="11">
        <v>4584</v>
      </c>
      <c r="B4582" s="11">
        <f t="shared" si="216"/>
        <v>0</v>
      </c>
      <c r="E4582" s="13" t="e">
        <f>VLOOKUP(D4582,#REF!,2,0)</f>
        <v>#REF!</v>
      </c>
      <c r="H4582" s="13" t="e">
        <f>VLOOKUP(F4582,#REF!,2,0)</f>
        <v>#REF!</v>
      </c>
      <c r="I4582" s="13" t="str">
        <f>VLOOKUP(F4582,'[1]Khách hàng'!$A$4:$F$2144,3,0)</f>
        <v>Số 1 đường số 17A, Khu phố 11, Phường Bình Trị Đông B, Quận Bình Tân, TP.HCM.</v>
      </c>
      <c r="J4582" s="13" t="e">
        <f>VLOOKUP(F4582,#REF!,5,0)</f>
        <v>#REF!</v>
      </c>
      <c r="M4582" s="13" t="e">
        <f>VLOOKUP(K4582,#REF!,2,0)</f>
        <v>#REF!</v>
      </c>
      <c r="N4582" s="17" t="e">
        <f>VLOOKUP(K4582,#REF!,6,0)</f>
        <v>#REF!</v>
      </c>
      <c r="O4582" s="17" t="e">
        <f t="shared" si="217"/>
        <v>#REF!</v>
      </c>
      <c r="P4582" s="22">
        <v>0.08</v>
      </c>
      <c r="Q4582" s="17" t="e">
        <f t="shared" si="218"/>
        <v>#REF!</v>
      </c>
      <c r="R4582" s="13" t="e">
        <f>VLOOKUP(J4582,'[1]Nhân viên'!$E$20:$F$41,2,0)</f>
        <v>#REF!</v>
      </c>
    </row>
    <row r="4583" spans="1:18" hidden="1">
      <c r="A4583" s="11">
        <v>4585</v>
      </c>
      <c r="B4583" s="11">
        <f t="shared" si="216"/>
        <v>0</v>
      </c>
      <c r="E4583" s="13" t="e">
        <f>VLOOKUP(D4583,#REF!,2,0)</f>
        <v>#REF!</v>
      </c>
      <c r="H4583" s="13" t="e">
        <f>VLOOKUP(F4583,#REF!,2,0)</f>
        <v>#REF!</v>
      </c>
      <c r="I4583" s="13" t="str">
        <f>VLOOKUP(F4583,'[1]Khách hàng'!$A$4:$F$2144,3,0)</f>
        <v>Số 1 đường số 17A, Khu phố 11, Phường Bình Trị Đông B, Quận Bình Tân, TP.HCM.</v>
      </c>
      <c r="J4583" s="13" t="e">
        <f>VLOOKUP(F4583,#REF!,5,0)</f>
        <v>#REF!</v>
      </c>
      <c r="M4583" s="13" t="e">
        <f>VLOOKUP(K4583,#REF!,2,0)</f>
        <v>#REF!</v>
      </c>
      <c r="N4583" s="17" t="e">
        <f>VLOOKUP(K4583,#REF!,6,0)</f>
        <v>#REF!</v>
      </c>
      <c r="O4583" s="17" t="e">
        <f t="shared" si="217"/>
        <v>#REF!</v>
      </c>
      <c r="P4583" s="22">
        <v>0.08</v>
      </c>
      <c r="Q4583" s="17" t="e">
        <f t="shared" si="218"/>
        <v>#REF!</v>
      </c>
      <c r="R4583" s="13" t="e">
        <f>VLOOKUP(J4583,'[1]Nhân viên'!$E$20:$F$41,2,0)</f>
        <v>#REF!</v>
      </c>
    </row>
    <row r="4584" spans="1:18" hidden="1">
      <c r="A4584" s="11">
        <v>4586</v>
      </c>
      <c r="B4584" s="11">
        <f t="shared" si="216"/>
        <v>0</v>
      </c>
      <c r="E4584" s="13" t="e">
        <f>VLOOKUP(D4584,#REF!,2,0)</f>
        <v>#REF!</v>
      </c>
      <c r="H4584" s="13" t="e">
        <f>VLOOKUP(F4584,#REF!,2,0)</f>
        <v>#REF!</v>
      </c>
      <c r="I4584" s="13" t="str">
        <f>VLOOKUP(F4584,'[1]Khách hàng'!$A$4:$F$2144,3,0)</f>
        <v>Số 1 đường số 17A, Khu phố 11, Phường Bình Trị Đông B, Quận Bình Tân, TP.HCM.</v>
      </c>
      <c r="J4584" s="13" t="e">
        <f>VLOOKUP(F4584,#REF!,5,0)</f>
        <v>#REF!</v>
      </c>
      <c r="M4584" s="13" t="e">
        <f>VLOOKUP(K4584,#REF!,2,0)</f>
        <v>#REF!</v>
      </c>
      <c r="N4584" s="17" t="e">
        <f>VLOOKUP(K4584,#REF!,6,0)</f>
        <v>#REF!</v>
      </c>
      <c r="O4584" s="17" t="e">
        <f t="shared" si="217"/>
        <v>#REF!</v>
      </c>
      <c r="P4584" s="22">
        <v>0.08</v>
      </c>
      <c r="Q4584" s="17" t="e">
        <f t="shared" si="218"/>
        <v>#REF!</v>
      </c>
      <c r="R4584" s="13" t="e">
        <f>VLOOKUP(J4584,'[1]Nhân viên'!$E$20:$F$41,2,0)</f>
        <v>#REF!</v>
      </c>
    </row>
    <row r="4585" spans="1:18" hidden="1">
      <c r="A4585" s="11">
        <v>4587</v>
      </c>
      <c r="B4585" s="11">
        <f t="shared" si="216"/>
        <v>0</v>
      </c>
      <c r="E4585" s="13" t="e">
        <f>VLOOKUP(D4585,#REF!,2,0)</f>
        <v>#REF!</v>
      </c>
      <c r="H4585" s="13" t="e">
        <f>VLOOKUP(F4585,#REF!,2,0)</f>
        <v>#REF!</v>
      </c>
      <c r="I4585" s="13" t="str">
        <f>VLOOKUP(F4585,'[1]Khách hàng'!$A$4:$F$2144,3,0)</f>
        <v>Số 1 đường số 17A, Khu phố 11, Phường Bình Trị Đông B, Quận Bình Tân, TP.HCM.</v>
      </c>
      <c r="J4585" s="13" t="e">
        <f>VLOOKUP(F4585,#REF!,5,0)</f>
        <v>#REF!</v>
      </c>
      <c r="M4585" s="13" t="e">
        <f>VLOOKUP(K4585,#REF!,2,0)</f>
        <v>#REF!</v>
      </c>
      <c r="N4585" s="17" t="e">
        <f>VLOOKUP(K4585,#REF!,6,0)</f>
        <v>#REF!</v>
      </c>
      <c r="O4585" s="17" t="e">
        <f t="shared" si="217"/>
        <v>#REF!</v>
      </c>
      <c r="P4585" s="22">
        <v>0.08</v>
      </c>
      <c r="Q4585" s="17" t="e">
        <f t="shared" si="218"/>
        <v>#REF!</v>
      </c>
      <c r="R4585" s="13" t="e">
        <f>VLOOKUP(J4585,'[1]Nhân viên'!$E$20:$F$41,2,0)</f>
        <v>#REF!</v>
      </c>
    </row>
    <row r="4586" spans="1:18" hidden="1">
      <c r="A4586" s="11">
        <v>4588</v>
      </c>
      <c r="B4586" s="11">
        <f t="shared" si="216"/>
        <v>0</v>
      </c>
      <c r="E4586" s="13" t="e">
        <f>VLOOKUP(D4586,#REF!,2,0)</f>
        <v>#REF!</v>
      </c>
      <c r="H4586" s="13" t="e">
        <f>VLOOKUP(F4586,#REF!,2,0)</f>
        <v>#REF!</v>
      </c>
      <c r="I4586" s="13" t="str">
        <f>VLOOKUP(F4586,'[1]Khách hàng'!$A$4:$F$2144,3,0)</f>
        <v>Số 1 đường số 17A, Khu phố 11, Phường Bình Trị Đông B, Quận Bình Tân, TP.HCM.</v>
      </c>
      <c r="J4586" s="13" t="e">
        <f>VLOOKUP(F4586,#REF!,5,0)</f>
        <v>#REF!</v>
      </c>
      <c r="M4586" s="13" t="e">
        <f>VLOOKUP(K4586,#REF!,2,0)</f>
        <v>#REF!</v>
      </c>
      <c r="N4586" s="17" t="e">
        <f>VLOOKUP(K4586,#REF!,6,0)</f>
        <v>#REF!</v>
      </c>
      <c r="O4586" s="17" t="e">
        <f t="shared" si="217"/>
        <v>#REF!</v>
      </c>
      <c r="P4586" s="22">
        <v>0.08</v>
      </c>
      <c r="Q4586" s="17" t="e">
        <f t="shared" si="218"/>
        <v>#REF!</v>
      </c>
      <c r="R4586" s="13" t="e">
        <f>VLOOKUP(J4586,'[1]Nhân viên'!$E$20:$F$41,2,0)</f>
        <v>#REF!</v>
      </c>
    </row>
    <row r="4587" spans="1:18" hidden="1">
      <c r="A4587" s="11">
        <v>4589</v>
      </c>
      <c r="B4587" s="11">
        <f t="shared" si="216"/>
        <v>0</v>
      </c>
      <c r="E4587" s="13" t="e">
        <f>VLOOKUP(D4587,#REF!,2,0)</f>
        <v>#REF!</v>
      </c>
      <c r="H4587" s="13" t="e">
        <f>VLOOKUP(F4587,#REF!,2,0)</f>
        <v>#REF!</v>
      </c>
      <c r="I4587" s="13" t="str">
        <f>VLOOKUP(F4587,'[1]Khách hàng'!$A$4:$F$2144,3,0)</f>
        <v>Số 1 đường số 17A, Khu phố 11, Phường Bình Trị Đông B, Quận Bình Tân, TP.HCM.</v>
      </c>
      <c r="J4587" s="13" t="e">
        <f>VLOOKUP(F4587,#REF!,5,0)</f>
        <v>#REF!</v>
      </c>
      <c r="M4587" s="13" t="e">
        <f>VLOOKUP(K4587,#REF!,2,0)</f>
        <v>#REF!</v>
      </c>
      <c r="N4587" s="17" t="e">
        <f>VLOOKUP(K4587,#REF!,6,0)</f>
        <v>#REF!</v>
      </c>
      <c r="O4587" s="17" t="e">
        <f t="shared" si="217"/>
        <v>#REF!</v>
      </c>
      <c r="P4587" s="22">
        <v>0.08</v>
      </c>
      <c r="Q4587" s="17" t="e">
        <f t="shared" si="218"/>
        <v>#REF!</v>
      </c>
      <c r="R4587" s="13" t="e">
        <f>VLOOKUP(J4587,'[1]Nhân viên'!$E$20:$F$41,2,0)</f>
        <v>#REF!</v>
      </c>
    </row>
    <row r="4588" spans="1:18" hidden="1">
      <c r="A4588" s="11">
        <v>4590</v>
      </c>
      <c r="B4588" s="11">
        <f t="shared" si="216"/>
        <v>0</v>
      </c>
      <c r="E4588" s="13" t="e">
        <f>VLOOKUP(D4588,#REF!,2,0)</f>
        <v>#REF!</v>
      </c>
      <c r="H4588" s="13" t="e">
        <f>VLOOKUP(F4588,#REF!,2,0)</f>
        <v>#REF!</v>
      </c>
      <c r="I4588" s="13" t="str">
        <f>VLOOKUP(F4588,'[1]Khách hàng'!$A$4:$F$2144,3,0)</f>
        <v>Số 1 đường số 17A, Khu phố 11, Phường Bình Trị Đông B, Quận Bình Tân, TP.HCM.</v>
      </c>
      <c r="J4588" s="13" t="e">
        <f>VLOOKUP(F4588,#REF!,5,0)</f>
        <v>#REF!</v>
      </c>
      <c r="M4588" s="13" t="e">
        <f>VLOOKUP(K4588,#REF!,2,0)</f>
        <v>#REF!</v>
      </c>
      <c r="N4588" s="17" t="e">
        <f>VLOOKUP(K4588,#REF!,6,0)</f>
        <v>#REF!</v>
      </c>
      <c r="O4588" s="17" t="e">
        <f t="shared" si="217"/>
        <v>#REF!</v>
      </c>
      <c r="P4588" s="22">
        <v>0.08</v>
      </c>
      <c r="Q4588" s="17" t="e">
        <f t="shared" si="218"/>
        <v>#REF!</v>
      </c>
      <c r="R4588" s="13" t="e">
        <f>VLOOKUP(J4588,'[1]Nhân viên'!$E$20:$F$41,2,0)</f>
        <v>#REF!</v>
      </c>
    </row>
    <row r="4589" spans="1:18" hidden="1">
      <c r="A4589" s="11">
        <v>4591</v>
      </c>
      <c r="B4589" s="11">
        <f t="shared" si="216"/>
        <v>0</v>
      </c>
      <c r="E4589" s="13" t="e">
        <f>VLOOKUP(D4589,#REF!,2,0)</f>
        <v>#REF!</v>
      </c>
      <c r="H4589" s="13" t="e">
        <f>VLOOKUP(F4589,#REF!,2,0)</f>
        <v>#REF!</v>
      </c>
      <c r="I4589" s="13" t="str">
        <f>VLOOKUP(F4589,'[1]Khách hàng'!$A$4:$F$2144,3,0)</f>
        <v>Số 1 đường số 17A, Khu phố 11, Phường Bình Trị Đông B, Quận Bình Tân, TP.HCM.</v>
      </c>
      <c r="J4589" s="13" t="e">
        <f>VLOOKUP(F4589,#REF!,5,0)</f>
        <v>#REF!</v>
      </c>
      <c r="M4589" s="13" t="e">
        <f>VLOOKUP(K4589,#REF!,2,0)</f>
        <v>#REF!</v>
      </c>
      <c r="N4589" s="17" t="e">
        <f>VLOOKUP(K4589,#REF!,6,0)</f>
        <v>#REF!</v>
      </c>
      <c r="O4589" s="17" t="e">
        <f t="shared" si="217"/>
        <v>#REF!</v>
      </c>
      <c r="P4589" s="22">
        <v>0.08</v>
      </c>
      <c r="Q4589" s="17" t="e">
        <f t="shared" si="218"/>
        <v>#REF!</v>
      </c>
      <c r="R4589" s="13" t="e">
        <f>VLOOKUP(J4589,'[1]Nhân viên'!$E$20:$F$41,2,0)</f>
        <v>#REF!</v>
      </c>
    </row>
    <row r="4590" spans="1:18" hidden="1">
      <c r="A4590" s="11">
        <v>4592</v>
      </c>
      <c r="B4590" s="11">
        <f t="shared" si="216"/>
        <v>0</v>
      </c>
      <c r="E4590" s="13" t="e">
        <f>VLOOKUP(D4590,#REF!,2,0)</f>
        <v>#REF!</v>
      </c>
      <c r="H4590" s="13" t="e">
        <f>VLOOKUP(F4590,#REF!,2,0)</f>
        <v>#REF!</v>
      </c>
      <c r="I4590" s="13" t="str">
        <f>VLOOKUP(F4590,'[1]Khách hàng'!$A$4:$F$2144,3,0)</f>
        <v>Số 1 đường số 17A, Khu phố 11, Phường Bình Trị Đông B, Quận Bình Tân, TP.HCM.</v>
      </c>
      <c r="J4590" s="13" t="e">
        <f>VLOOKUP(F4590,#REF!,5,0)</f>
        <v>#REF!</v>
      </c>
      <c r="M4590" s="13" t="e">
        <f>VLOOKUP(K4590,#REF!,2,0)</f>
        <v>#REF!</v>
      </c>
      <c r="N4590" s="17" t="e">
        <f>VLOOKUP(K4590,#REF!,6,0)</f>
        <v>#REF!</v>
      </c>
      <c r="O4590" s="17" t="e">
        <f t="shared" si="217"/>
        <v>#REF!</v>
      </c>
      <c r="P4590" s="22">
        <v>0.08</v>
      </c>
      <c r="Q4590" s="17" t="e">
        <f t="shared" si="218"/>
        <v>#REF!</v>
      </c>
      <c r="R4590" s="13" t="e">
        <f>VLOOKUP(J4590,'[1]Nhân viên'!$E$20:$F$41,2,0)</f>
        <v>#REF!</v>
      </c>
    </row>
    <row r="4591" spans="1:18" hidden="1">
      <c r="A4591" s="11">
        <v>4593</v>
      </c>
      <c r="B4591" s="11">
        <f t="shared" si="216"/>
        <v>0</v>
      </c>
      <c r="E4591" s="13" t="e">
        <f>VLOOKUP(D4591,#REF!,2,0)</f>
        <v>#REF!</v>
      </c>
      <c r="H4591" s="13" t="e">
        <f>VLOOKUP(F4591,#REF!,2,0)</f>
        <v>#REF!</v>
      </c>
      <c r="I4591" s="13" t="str">
        <f>VLOOKUP(F4591,'[1]Khách hàng'!$A$4:$F$2144,3,0)</f>
        <v>Số 1 đường số 17A, Khu phố 11, Phường Bình Trị Đông B, Quận Bình Tân, TP.HCM.</v>
      </c>
      <c r="J4591" s="13" t="e">
        <f>VLOOKUP(F4591,#REF!,5,0)</f>
        <v>#REF!</v>
      </c>
      <c r="M4591" s="13" t="e">
        <f>VLOOKUP(K4591,#REF!,2,0)</f>
        <v>#REF!</v>
      </c>
      <c r="N4591" s="17" t="e">
        <f>VLOOKUP(K4591,#REF!,6,0)</f>
        <v>#REF!</v>
      </c>
      <c r="O4591" s="17" t="e">
        <f t="shared" si="217"/>
        <v>#REF!</v>
      </c>
      <c r="P4591" s="22">
        <v>0.08</v>
      </c>
      <c r="Q4591" s="17" t="e">
        <f t="shared" si="218"/>
        <v>#REF!</v>
      </c>
      <c r="R4591" s="13" t="e">
        <f>VLOOKUP(J4591,'[1]Nhân viên'!$E$20:$F$41,2,0)</f>
        <v>#REF!</v>
      </c>
    </row>
    <row r="4592" spans="1:18" hidden="1">
      <c r="A4592" s="11">
        <v>4594</v>
      </c>
      <c r="B4592" s="11">
        <f t="shared" si="216"/>
        <v>0</v>
      </c>
      <c r="E4592" s="13" t="e">
        <f>VLOOKUP(D4592,#REF!,2,0)</f>
        <v>#REF!</v>
      </c>
      <c r="H4592" s="13" t="e">
        <f>VLOOKUP(F4592,#REF!,2,0)</f>
        <v>#REF!</v>
      </c>
      <c r="I4592" s="13" t="str">
        <f>VLOOKUP(F4592,'[1]Khách hàng'!$A$4:$F$2144,3,0)</f>
        <v>Số 1 đường số 17A, Khu phố 11, Phường Bình Trị Đông B, Quận Bình Tân, TP.HCM.</v>
      </c>
      <c r="J4592" s="13" t="e">
        <f>VLOOKUP(F4592,#REF!,5,0)</f>
        <v>#REF!</v>
      </c>
      <c r="M4592" s="13" t="e">
        <f>VLOOKUP(K4592,#REF!,2,0)</f>
        <v>#REF!</v>
      </c>
      <c r="N4592" s="17" t="e">
        <f>VLOOKUP(K4592,#REF!,6,0)</f>
        <v>#REF!</v>
      </c>
      <c r="O4592" s="17" t="e">
        <f t="shared" si="217"/>
        <v>#REF!</v>
      </c>
      <c r="P4592" s="22">
        <v>0.08</v>
      </c>
      <c r="Q4592" s="17" t="e">
        <f t="shared" si="218"/>
        <v>#REF!</v>
      </c>
      <c r="R4592" s="13" t="e">
        <f>VLOOKUP(J4592,'[1]Nhân viên'!$E$20:$F$41,2,0)</f>
        <v>#REF!</v>
      </c>
    </row>
    <row r="4593" spans="1:18" hidden="1">
      <c r="A4593" s="11">
        <v>4595</v>
      </c>
      <c r="B4593" s="11">
        <f t="shared" si="216"/>
        <v>0</v>
      </c>
      <c r="E4593" s="13" t="e">
        <f>VLOOKUP(D4593,#REF!,2,0)</f>
        <v>#REF!</v>
      </c>
      <c r="H4593" s="13" t="e">
        <f>VLOOKUP(F4593,#REF!,2,0)</f>
        <v>#REF!</v>
      </c>
      <c r="I4593" s="13" t="str">
        <f>VLOOKUP(F4593,'[1]Khách hàng'!$A$4:$F$2144,3,0)</f>
        <v>Số 1 đường số 17A, Khu phố 11, Phường Bình Trị Đông B, Quận Bình Tân, TP.HCM.</v>
      </c>
      <c r="J4593" s="13" t="e">
        <f>VLOOKUP(F4593,#REF!,5,0)</f>
        <v>#REF!</v>
      </c>
      <c r="M4593" s="13" t="e">
        <f>VLOOKUP(K4593,#REF!,2,0)</f>
        <v>#REF!</v>
      </c>
      <c r="N4593" s="17" t="e">
        <f>VLOOKUP(K4593,#REF!,6,0)</f>
        <v>#REF!</v>
      </c>
      <c r="O4593" s="17" t="e">
        <f t="shared" si="217"/>
        <v>#REF!</v>
      </c>
      <c r="P4593" s="22">
        <v>0.08</v>
      </c>
      <c r="Q4593" s="17" t="e">
        <f t="shared" si="218"/>
        <v>#REF!</v>
      </c>
      <c r="R4593" s="13" t="e">
        <f>VLOOKUP(J4593,'[1]Nhân viên'!$E$20:$F$41,2,0)</f>
        <v>#REF!</v>
      </c>
    </row>
    <row r="4594" spans="1:18" hidden="1">
      <c r="A4594" s="11">
        <v>4596</v>
      </c>
      <c r="B4594" s="11">
        <f t="shared" si="216"/>
        <v>0</v>
      </c>
      <c r="E4594" s="13" t="e">
        <f>VLOOKUP(D4594,#REF!,2,0)</f>
        <v>#REF!</v>
      </c>
      <c r="H4594" s="13" t="e">
        <f>VLOOKUP(F4594,#REF!,2,0)</f>
        <v>#REF!</v>
      </c>
      <c r="I4594" s="13" t="str">
        <f>VLOOKUP(F4594,'[1]Khách hàng'!$A$4:$F$2144,3,0)</f>
        <v>Số 1 đường số 17A, Khu phố 11, Phường Bình Trị Đông B, Quận Bình Tân, TP.HCM.</v>
      </c>
      <c r="J4594" s="13" t="e">
        <f>VLOOKUP(F4594,#REF!,5,0)</f>
        <v>#REF!</v>
      </c>
      <c r="M4594" s="13" t="e">
        <f>VLOOKUP(K4594,#REF!,2,0)</f>
        <v>#REF!</v>
      </c>
      <c r="N4594" s="17" t="e">
        <f>VLOOKUP(K4594,#REF!,6,0)</f>
        <v>#REF!</v>
      </c>
      <c r="O4594" s="17" t="e">
        <f t="shared" si="217"/>
        <v>#REF!</v>
      </c>
      <c r="P4594" s="22">
        <v>0.08</v>
      </c>
      <c r="Q4594" s="17" t="e">
        <f t="shared" si="218"/>
        <v>#REF!</v>
      </c>
      <c r="R4594" s="13" t="e">
        <f>VLOOKUP(J4594,'[1]Nhân viên'!$E$20:$F$41,2,0)</f>
        <v>#REF!</v>
      </c>
    </row>
    <row r="4595" spans="1:18" hidden="1">
      <c r="A4595" s="11">
        <v>4597</v>
      </c>
      <c r="B4595" s="11">
        <f t="shared" si="216"/>
        <v>0</v>
      </c>
      <c r="E4595" s="13" t="e">
        <f>VLOOKUP(D4595,#REF!,2,0)</f>
        <v>#REF!</v>
      </c>
      <c r="H4595" s="13" t="e">
        <f>VLOOKUP(F4595,#REF!,2,0)</f>
        <v>#REF!</v>
      </c>
      <c r="I4595" s="13" t="str">
        <f>VLOOKUP(F4595,'[1]Khách hàng'!$A$4:$F$2144,3,0)</f>
        <v>Số 1 đường số 17A, Khu phố 11, Phường Bình Trị Đông B, Quận Bình Tân, TP.HCM.</v>
      </c>
      <c r="J4595" s="13" t="e">
        <f>VLOOKUP(F4595,#REF!,5,0)</f>
        <v>#REF!</v>
      </c>
      <c r="M4595" s="13" t="e">
        <f>VLOOKUP(K4595,#REF!,2,0)</f>
        <v>#REF!</v>
      </c>
      <c r="N4595" s="17" t="e">
        <f>VLOOKUP(K4595,#REF!,6,0)</f>
        <v>#REF!</v>
      </c>
      <c r="O4595" s="17" t="e">
        <f t="shared" si="217"/>
        <v>#REF!</v>
      </c>
      <c r="P4595" s="22">
        <v>0.08</v>
      </c>
      <c r="Q4595" s="17" t="e">
        <f t="shared" si="218"/>
        <v>#REF!</v>
      </c>
      <c r="R4595" s="13" t="e">
        <f>VLOOKUP(J4595,'[1]Nhân viên'!$E$20:$F$41,2,0)</f>
        <v>#REF!</v>
      </c>
    </row>
    <row r="4596" spans="1:18" hidden="1">
      <c r="A4596" s="11">
        <v>4598</v>
      </c>
      <c r="B4596" s="11">
        <f t="shared" si="216"/>
        <v>0</v>
      </c>
      <c r="E4596" s="13" t="e">
        <f>VLOOKUP(D4596,#REF!,2,0)</f>
        <v>#REF!</v>
      </c>
      <c r="H4596" s="13" t="e">
        <f>VLOOKUP(F4596,#REF!,2,0)</f>
        <v>#REF!</v>
      </c>
      <c r="I4596" s="13" t="str">
        <f>VLOOKUP(F4596,'[1]Khách hàng'!$A$4:$F$2144,3,0)</f>
        <v>Số 1 đường số 17A, Khu phố 11, Phường Bình Trị Đông B, Quận Bình Tân, TP.HCM.</v>
      </c>
      <c r="J4596" s="13" t="e">
        <f>VLOOKUP(F4596,#REF!,5,0)</f>
        <v>#REF!</v>
      </c>
      <c r="M4596" s="13" t="e">
        <f>VLOOKUP(K4596,#REF!,2,0)</f>
        <v>#REF!</v>
      </c>
      <c r="N4596" s="17" t="e">
        <f>VLOOKUP(K4596,#REF!,6,0)</f>
        <v>#REF!</v>
      </c>
      <c r="O4596" s="17" t="e">
        <f t="shared" si="217"/>
        <v>#REF!</v>
      </c>
      <c r="P4596" s="22">
        <v>0.08</v>
      </c>
      <c r="Q4596" s="17" t="e">
        <f t="shared" si="218"/>
        <v>#REF!</v>
      </c>
      <c r="R4596" s="13" t="e">
        <f>VLOOKUP(J4596,'[1]Nhân viên'!$E$20:$F$41,2,0)</f>
        <v>#REF!</v>
      </c>
    </row>
    <row r="4597" spans="1:18" hidden="1">
      <c r="A4597" s="11">
        <v>4599</v>
      </c>
      <c r="B4597" s="11">
        <f t="shared" si="216"/>
        <v>0</v>
      </c>
      <c r="E4597" s="13" t="e">
        <f>VLOOKUP(D4597,#REF!,2,0)</f>
        <v>#REF!</v>
      </c>
      <c r="H4597" s="13" t="e">
        <f>VLOOKUP(F4597,#REF!,2,0)</f>
        <v>#REF!</v>
      </c>
      <c r="I4597" s="13" t="str">
        <f>VLOOKUP(F4597,'[1]Khách hàng'!$A$4:$F$2144,3,0)</f>
        <v>Số 1 đường số 17A, Khu phố 11, Phường Bình Trị Đông B, Quận Bình Tân, TP.HCM.</v>
      </c>
      <c r="J4597" s="13" t="e">
        <f>VLOOKUP(F4597,#REF!,5,0)</f>
        <v>#REF!</v>
      </c>
      <c r="M4597" s="13" t="e">
        <f>VLOOKUP(K4597,#REF!,2,0)</f>
        <v>#REF!</v>
      </c>
      <c r="N4597" s="17" t="e">
        <f>VLOOKUP(K4597,#REF!,6,0)</f>
        <v>#REF!</v>
      </c>
      <c r="O4597" s="17" t="e">
        <f t="shared" si="217"/>
        <v>#REF!</v>
      </c>
      <c r="P4597" s="22">
        <v>0.08</v>
      </c>
      <c r="Q4597" s="17" t="e">
        <f t="shared" si="218"/>
        <v>#REF!</v>
      </c>
      <c r="R4597" s="13" t="e">
        <f>VLOOKUP(J4597,'[1]Nhân viên'!$E$20:$F$41,2,0)</f>
        <v>#REF!</v>
      </c>
    </row>
    <row r="4598" spans="1:18" hidden="1">
      <c r="A4598" s="11">
        <v>4600</v>
      </c>
      <c r="B4598" s="11">
        <f t="shared" si="216"/>
        <v>0</v>
      </c>
      <c r="E4598" s="13" t="e">
        <f>VLOOKUP(D4598,#REF!,2,0)</f>
        <v>#REF!</v>
      </c>
      <c r="H4598" s="13" t="e">
        <f>VLOOKUP(F4598,#REF!,2,0)</f>
        <v>#REF!</v>
      </c>
      <c r="I4598" s="13" t="str">
        <f>VLOOKUP(F4598,'[1]Khách hàng'!$A$4:$F$2144,3,0)</f>
        <v>Số 1 đường số 17A, Khu phố 11, Phường Bình Trị Đông B, Quận Bình Tân, TP.HCM.</v>
      </c>
      <c r="J4598" s="13" t="e">
        <f>VLOOKUP(F4598,#REF!,5,0)</f>
        <v>#REF!</v>
      </c>
      <c r="M4598" s="13" t="e">
        <f>VLOOKUP(K4598,#REF!,2,0)</f>
        <v>#REF!</v>
      </c>
      <c r="N4598" s="17" t="e">
        <f>VLOOKUP(K4598,#REF!,6,0)</f>
        <v>#REF!</v>
      </c>
      <c r="O4598" s="17" t="e">
        <f t="shared" si="217"/>
        <v>#REF!</v>
      </c>
      <c r="P4598" s="22">
        <v>0.08</v>
      </c>
      <c r="Q4598" s="17" t="e">
        <f t="shared" si="218"/>
        <v>#REF!</v>
      </c>
      <c r="R4598" s="13" t="e">
        <f>VLOOKUP(J4598,'[1]Nhân viên'!$E$20:$F$41,2,0)</f>
        <v>#REF!</v>
      </c>
    </row>
    <row r="4599" spans="1:18" hidden="1">
      <c r="A4599" s="11">
        <v>4601</v>
      </c>
      <c r="B4599" s="11">
        <f t="shared" si="216"/>
        <v>0</v>
      </c>
      <c r="E4599" s="13" t="e">
        <f>VLOOKUP(D4599,#REF!,2,0)</f>
        <v>#REF!</v>
      </c>
      <c r="H4599" s="13" t="e">
        <f>VLOOKUP(F4599,#REF!,2,0)</f>
        <v>#REF!</v>
      </c>
      <c r="I4599" s="13" t="str">
        <f>VLOOKUP(F4599,'[1]Khách hàng'!$A$4:$F$2144,3,0)</f>
        <v>Số 1 đường số 17A, Khu phố 11, Phường Bình Trị Đông B, Quận Bình Tân, TP.HCM.</v>
      </c>
      <c r="J4599" s="13" t="e">
        <f>VLOOKUP(F4599,#REF!,5,0)</f>
        <v>#REF!</v>
      </c>
      <c r="M4599" s="13" t="e">
        <f>VLOOKUP(K4599,#REF!,2,0)</f>
        <v>#REF!</v>
      </c>
      <c r="N4599" s="17" t="e">
        <f>VLOOKUP(K4599,#REF!,6,0)</f>
        <v>#REF!</v>
      </c>
      <c r="O4599" s="17" t="e">
        <f t="shared" si="217"/>
        <v>#REF!</v>
      </c>
      <c r="P4599" s="22">
        <v>0.08</v>
      </c>
      <c r="Q4599" s="17" t="e">
        <f t="shared" si="218"/>
        <v>#REF!</v>
      </c>
      <c r="R4599" s="13" t="e">
        <f>VLOOKUP(J4599,'[1]Nhân viên'!$E$20:$F$41,2,0)</f>
        <v>#REF!</v>
      </c>
    </row>
    <row r="4600" spans="1:18" hidden="1">
      <c r="A4600" s="11">
        <v>4602</v>
      </c>
      <c r="B4600" s="11">
        <f t="shared" si="216"/>
        <v>0</v>
      </c>
      <c r="E4600" s="13" t="e">
        <f>VLOOKUP(D4600,#REF!,2,0)</f>
        <v>#REF!</v>
      </c>
      <c r="H4600" s="13" t="e">
        <f>VLOOKUP(F4600,#REF!,2,0)</f>
        <v>#REF!</v>
      </c>
      <c r="I4600" s="13" t="str">
        <f>VLOOKUP(F4600,'[1]Khách hàng'!$A$4:$F$2144,3,0)</f>
        <v>Số 1 đường số 17A, Khu phố 11, Phường Bình Trị Đông B, Quận Bình Tân, TP.HCM.</v>
      </c>
      <c r="J4600" s="13" t="e">
        <f>VLOOKUP(F4600,#REF!,5,0)</f>
        <v>#REF!</v>
      </c>
      <c r="M4600" s="13" t="e">
        <f>VLOOKUP(K4600,#REF!,2,0)</f>
        <v>#REF!</v>
      </c>
      <c r="N4600" s="17" t="e">
        <f>VLOOKUP(K4600,#REF!,6,0)</f>
        <v>#REF!</v>
      </c>
      <c r="O4600" s="17" t="e">
        <f t="shared" si="217"/>
        <v>#REF!</v>
      </c>
      <c r="P4600" s="22">
        <v>0.08</v>
      </c>
      <c r="Q4600" s="17" t="e">
        <f t="shared" si="218"/>
        <v>#REF!</v>
      </c>
      <c r="R4600" s="13" t="e">
        <f>VLOOKUP(J4600,'[1]Nhân viên'!$E$20:$F$41,2,0)</f>
        <v>#REF!</v>
      </c>
    </row>
    <row r="4601" spans="1:18" hidden="1">
      <c r="A4601" s="11">
        <v>4603</v>
      </c>
      <c r="B4601" s="11">
        <f t="shared" si="216"/>
        <v>0</v>
      </c>
      <c r="E4601" s="13" t="e">
        <f>VLOOKUP(D4601,#REF!,2,0)</f>
        <v>#REF!</v>
      </c>
      <c r="H4601" s="13" t="e">
        <f>VLOOKUP(F4601,#REF!,2,0)</f>
        <v>#REF!</v>
      </c>
      <c r="I4601" s="13" t="str">
        <f>VLOOKUP(F4601,'[1]Khách hàng'!$A$4:$F$2144,3,0)</f>
        <v>Số 1 đường số 17A, Khu phố 11, Phường Bình Trị Đông B, Quận Bình Tân, TP.HCM.</v>
      </c>
      <c r="J4601" s="13" t="e">
        <f>VLOOKUP(F4601,#REF!,5,0)</f>
        <v>#REF!</v>
      </c>
      <c r="M4601" s="13" t="e">
        <f>VLOOKUP(K4601,#REF!,2,0)</f>
        <v>#REF!</v>
      </c>
      <c r="N4601" s="17" t="e">
        <f>VLOOKUP(K4601,#REF!,6,0)</f>
        <v>#REF!</v>
      </c>
      <c r="O4601" s="17" t="e">
        <f t="shared" si="217"/>
        <v>#REF!</v>
      </c>
      <c r="P4601" s="22">
        <v>0.08</v>
      </c>
      <c r="Q4601" s="17" t="e">
        <f t="shared" si="218"/>
        <v>#REF!</v>
      </c>
      <c r="R4601" s="13" t="e">
        <f>VLOOKUP(J4601,'[1]Nhân viên'!$E$20:$F$41,2,0)</f>
        <v>#REF!</v>
      </c>
    </row>
    <row r="4602" spans="1:18" hidden="1">
      <c r="A4602" s="11">
        <v>4604</v>
      </c>
      <c r="B4602" s="11">
        <f t="shared" si="216"/>
        <v>0</v>
      </c>
      <c r="E4602" s="13" t="e">
        <f>VLOOKUP(D4602,#REF!,2,0)</f>
        <v>#REF!</v>
      </c>
      <c r="H4602" s="13" t="e">
        <f>VLOOKUP(F4602,#REF!,2,0)</f>
        <v>#REF!</v>
      </c>
      <c r="I4602" s="13" t="str">
        <f>VLOOKUP(F4602,'[1]Khách hàng'!$A$4:$F$2144,3,0)</f>
        <v>Số 1 đường số 17A, Khu phố 11, Phường Bình Trị Đông B, Quận Bình Tân, TP.HCM.</v>
      </c>
      <c r="J4602" s="13" t="e">
        <f>VLOOKUP(F4602,#REF!,5,0)</f>
        <v>#REF!</v>
      </c>
      <c r="M4602" s="13" t="e">
        <f>VLOOKUP(K4602,#REF!,2,0)</f>
        <v>#REF!</v>
      </c>
      <c r="N4602" s="17" t="e">
        <f>VLOOKUP(K4602,#REF!,6,0)</f>
        <v>#REF!</v>
      </c>
      <c r="O4602" s="17" t="e">
        <f t="shared" si="217"/>
        <v>#REF!</v>
      </c>
      <c r="P4602" s="22">
        <v>0.08</v>
      </c>
      <c r="Q4602" s="17" t="e">
        <f t="shared" si="218"/>
        <v>#REF!</v>
      </c>
      <c r="R4602" s="13" t="e">
        <f>VLOOKUP(J4602,'[1]Nhân viên'!$E$20:$F$41,2,0)</f>
        <v>#REF!</v>
      </c>
    </row>
    <row r="4603" spans="1:18" hidden="1">
      <c r="A4603" s="11">
        <v>4605</v>
      </c>
      <c r="B4603" s="11">
        <f t="shared" si="216"/>
        <v>0</v>
      </c>
      <c r="E4603" s="13" t="e">
        <f>VLOOKUP(D4603,#REF!,2,0)</f>
        <v>#REF!</v>
      </c>
      <c r="H4603" s="13" t="e">
        <f>VLOOKUP(F4603,#REF!,2,0)</f>
        <v>#REF!</v>
      </c>
      <c r="I4603" s="13" t="str">
        <f>VLOOKUP(F4603,'[1]Khách hàng'!$A$4:$F$2144,3,0)</f>
        <v>Số 1 đường số 17A, Khu phố 11, Phường Bình Trị Đông B, Quận Bình Tân, TP.HCM.</v>
      </c>
      <c r="J4603" s="13" t="e">
        <f>VLOOKUP(F4603,#REF!,5,0)</f>
        <v>#REF!</v>
      </c>
      <c r="M4603" s="13" t="e">
        <f>VLOOKUP(K4603,#REF!,2,0)</f>
        <v>#REF!</v>
      </c>
      <c r="N4603" s="17" t="e">
        <f>VLOOKUP(K4603,#REF!,6,0)</f>
        <v>#REF!</v>
      </c>
      <c r="O4603" s="17" t="e">
        <f t="shared" si="217"/>
        <v>#REF!</v>
      </c>
      <c r="P4603" s="22">
        <v>0.08</v>
      </c>
      <c r="Q4603" s="17" t="e">
        <f t="shared" si="218"/>
        <v>#REF!</v>
      </c>
      <c r="R4603" s="13" t="e">
        <f>VLOOKUP(J4603,'[1]Nhân viên'!$E$20:$F$41,2,0)</f>
        <v>#REF!</v>
      </c>
    </row>
    <row r="4604" spans="1:18" hidden="1">
      <c r="A4604" s="11">
        <v>4606</v>
      </c>
      <c r="B4604" s="11">
        <f t="shared" si="216"/>
        <v>0</v>
      </c>
      <c r="E4604" s="13" t="e">
        <f>VLOOKUP(D4604,#REF!,2,0)</f>
        <v>#REF!</v>
      </c>
      <c r="H4604" s="13" t="e">
        <f>VLOOKUP(F4604,#REF!,2,0)</f>
        <v>#REF!</v>
      </c>
      <c r="I4604" s="13" t="str">
        <f>VLOOKUP(F4604,'[1]Khách hàng'!$A$4:$F$2144,3,0)</f>
        <v>Số 1 đường số 17A, Khu phố 11, Phường Bình Trị Đông B, Quận Bình Tân, TP.HCM.</v>
      </c>
      <c r="J4604" s="13" t="e">
        <f>VLOOKUP(F4604,#REF!,5,0)</f>
        <v>#REF!</v>
      </c>
      <c r="M4604" s="13" t="e">
        <f>VLOOKUP(K4604,#REF!,2,0)</f>
        <v>#REF!</v>
      </c>
      <c r="N4604" s="17" t="e">
        <f>VLOOKUP(K4604,#REF!,6,0)</f>
        <v>#REF!</v>
      </c>
      <c r="O4604" s="17" t="e">
        <f t="shared" si="217"/>
        <v>#REF!</v>
      </c>
      <c r="P4604" s="22">
        <v>0.08</v>
      </c>
      <c r="Q4604" s="17" t="e">
        <f t="shared" si="218"/>
        <v>#REF!</v>
      </c>
      <c r="R4604" s="13" t="e">
        <f>VLOOKUP(J4604,'[1]Nhân viên'!$E$20:$F$41,2,0)</f>
        <v>#REF!</v>
      </c>
    </row>
    <row r="4605" spans="1:18" hidden="1">
      <c r="A4605" s="11">
        <v>4607</v>
      </c>
      <c r="B4605" s="11">
        <f t="shared" si="216"/>
        <v>0</v>
      </c>
      <c r="E4605" s="13" t="e">
        <f>VLOOKUP(D4605,#REF!,2,0)</f>
        <v>#REF!</v>
      </c>
      <c r="H4605" s="13" t="e">
        <f>VLOOKUP(F4605,#REF!,2,0)</f>
        <v>#REF!</v>
      </c>
      <c r="I4605" s="13" t="str">
        <f>VLOOKUP(F4605,'[1]Khách hàng'!$A$4:$F$2144,3,0)</f>
        <v>Số 1 đường số 17A, Khu phố 11, Phường Bình Trị Đông B, Quận Bình Tân, TP.HCM.</v>
      </c>
      <c r="J4605" s="13" t="e">
        <f>VLOOKUP(F4605,#REF!,5,0)</f>
        <v>#REF!</v>
      </c>
      <c r="M4605" s="13" t="e">
        <f>VLOOKUP(K4605,#REF!,2,0)</f>
        <v>#REF!</v>
      </c>
      <c r="N4605" s="17" t="e">
        <f>VLOOKUP(K4605,#REF!,6,0)</f>
        <v>#REF!</v>
      </c>
      <c r="O4605" s="17" t="e">
        <f t="shared" si="217"/>
        <v>#REF!</v>
      </c>
      <c r="P4605" s="22">
        <v>0.08</v>
      </c>
      <c r="Q4605" s="17" t="e">
        <f t="shared" si="218"/>
        <v>#REF!</v>
      </c>
      <c r="R4605" s="13" t="e">
        <f>VLOOKUP(J4605,'[1]Nhân viên'!$E$20:$F$41,2,0)</f>
        <v>#REF!</v>
      </c>
    </row>
    <row r="4606" spans="1:18" hidden="1">
      <c r="A4606" s="11">
        <v>4608</v>
      </c>
      <c r="B4606" s="11">
        <f t="shared" si="216"/>
        <v>0</v>
      </c>
      <c r="E4606" s="13" t="e">
        <f>VLOOKUP(D4606,#REF!,2,0)</f>
        <v>#REF!</v>
      </c>
      <c r="H4606" s="13" t="e">
        <f>VLOOKUP(F4606,#REF!,2,0)</f>
        <v>#REF!</v>
      </c>
      <c r="I4606" s="13" t="str">
        <f>VLOOKUP(F4606,'[1]Khách hàng'!$A$4:$F$2144,3,0)</f>
        <v>Số 1 đường số 17A, Khu phố 11, Phường Bình Trị Đông B, Quận Bình Tân, TP.HCM.</v>
      </c>
      <c r="J4606" s="13" t="e">
        <f>VLOOKUP(F4606,#REF!,5,0)</f>
        <v>#REF!</v>
      </c>
      <c r="M4606" s="13" t="e">
        <f>VLOOKUP(K4606,#REF!,2,0)</f>
        <v>#REF!</v>
      </c>
      <c r="N4606" s="17" t="e">
        <f>VLOOKUP(K4606,#REF!,6,0)</f>
        <v>#REF!</v>
      </c>
      <c r="O4606" s="17" t="e">
        <f t="shared" si="217"/>
        <v>#REF!</v>
      </c>
      <c r="P4606" s="22">
        <v>0.08</v>
      </c>
      <c r="Q4606" s="17" t="e">
        <f t="shared" si="218"/>
        <v>#REF!</v>
      </c>
      <c r="R4606" s="13" t="e">
        <f>VLOOKUP(J4606,'[1]Nhân viên'!$E$20:$F$41,2,0)</f>
        <v>#REF!</v>
      </c>
    </row>
    <row r="4607" spans="1:18" hidden="1">
      <c r="A4607" s="11">
        <v>4609</v>
      </c>
      <c r="B4607" s="11">
        <f t="shared" si="216"/>
        <v>0</v>
      </c>
      <c r="E4607" s="13" t="e">
        <f>VLOOKUP(D4607,#REF!,2,0)</f>
        <v>#REF!</v>
      </c>
      <c r="H4607" s="13" t="e">
        <f>VLOOKUP(F4607,#REF!,2,0)</f>
        <v>#REF!</v>
      </c>
      <c r="I4607" s="13" t="str">
        <f>VLOOKUP(F4607,'[1]Khách hàng'!$A$4:$F$2144,3,0)</f>
        <v>Số 1 đường số 17A, Khu phố 11, Phường Bình Trị Đông B, Quận Bình Tân, TP.HCM.</v>
      </c>
      <c r="J4607" s="13" t="e">
        <f>VLOOKUP(F4607,#REF!,5,0)</f>
        <v>#REF!</v>
      </c>
      <c r="M4607" s="13" t="e">
        <f>VLOOKUP(K4607,#REF!,2,0)</f>
        <v>#REF!</v>
      </c>
      <c r="N4607" s="17" t="e">
        <f>VLOOKUP(K4607,#REF!,6,0)</f>
        <v>#REF!</v>
      </c>
      <c r="O4607" s="17" t="e">
        <f t="shared" si="217"/>
        <v>#REF!</v>
      </c>
      <c r="P4607" s="22">
        <v>0.08</v>
      </c>
      <c r="Q4607" s="17" t="e">
        <f t="shared" si="218"/>
        <v>#REF!</v>
      </c>
      <c r="R4607" s="13" t="e">
        <f>VLOOKUP(J4607,'[1]Nhân viên'!$E$20:$F$41,2,0)</f>
        <v>#REF!</v>
      </c>
    </row>
    <row r="4608" spans="1:18" hidden="1">
      <c r="A4608" s="11">
        <v>4610</v>
      </c>
      <c r="B4608" s="11">
        <f t="shared" si="216"/>
        <v>0</v>
      </c>
      <c r="E4608" s="13" t="e">
        <f>VLOOKUP(D4608,#REF!,2,0)</f>
        <v>#REF!</v>
      </c>
      <c r="H4608" s="13" t="e">
        <f>VLOOKUP(F4608,#REF!,2,0)</f>
        <v>#REF!</v>
      </c>
      <c r="I4608" s="13" t="str">
        <f>VLOOKUP(F4608,'[1]Khách hàng'!$A$4:$F$2144,3,0)</f>
        <v>Số 1 đường số 17A, Khu phố 11, Phường Bình Trị Đông B, Quận Bình Tân, TP.HCM.</v>
      </c>
      <c r="J4608" s="13" t="e">
        <f>VLOOKUP(F4608,#REF!,5,0)</f>
        <v>#REF!</v>
      </c>
      <c r="M4608" s="13" t="e">
        <f>VLOOKUP(K4608,#REF!,2,0)</f>
        <v>#REF!</v>
      </c>
      <c r="N4608" s="17" t="e">
        <f>VLOOKUP(K4608,#REF!,6,0)</f>
        <v>#REF!</v>
      </c>
      <c r="O4608" s="17" t="e">
        <f t="shared" si="217"/>
        <v>#REF!</v>
      </c>
      <c r="P4608" s="22">
        <v>0.08</v>
      </c>
      <c r="Q4608" s="17" t="e">
        <f t="shared" si="218"/>
        <v>#REF!</v>
      </c>
      <c r="R4608" s="13" t="e">
        <f>VLOOKUP(J4608,'[1]Nhân viên'!$E$20:$F$41,2,0)</f>
        <v>#REF!</v>
      </c>
    </row>
    <row r="4609" spans="1:18" hidden="1">
      <c r="A4609" s="11">
        <v>4611</v>
      </c>
      <c r="B4609" s="11">
        <f t="shared" si="216"/>
        <v>0</v>
      </c>
      <c r="E4609" s="13" t="e">
        <f>VLOOKUP(D4609,#REF!,2,0)</f>
        <v>#REF!</v>
      </c>
      <c r="H4609" s="13" t="e">
        <f>VLOOKUP(F4609,#REF!,2,0)</f>
        <v>#REF!</v>
      </c>
      <c r="I4609" s="13" t="str">
        <f>VLOOKUP(F4609,'[1]Khách hàng'!$A$4:$F$2144,3,0)</f>
        <v>Số 1 đường số 17A, Khu phố 11, Phường Bình Trị Đông B, Quận Bình Tân, TP.HCM.</v>
      </c>
      <c r="J4609" s="13" t="e">
        <f>VLOOKUP(F4609,#REF!,5,0)</f>
        <v>#REF!</v>
      </c>
      <c r="M4609" s="13" t="e">
        <f>VLOOKUP(K4609,#REF!,2,0)</f>
        <v>#REF!</v>
      </c>
      <c r="N4609" s="17" t="e">
        <f>VLOOKUP(K4609,#REF!,6,0)</f>
        <v>#REF!</v>
      </c>
      <c r="O4609" s="17" t="e">
        <f t="shared" si="217"/>
        <v>#REF!</v>
      </c>
      <c r="P4609" s="22">
        <v>0.08</v>
      </c>
      <c r="Q4609" s="17" t="e">
        <f t="shared" si="218"/>
        <v>#REF!</v>
      </c>
      <c r="R4609" s="13" t="e">
        <f>VLOOKUP(J4609,'[1]Nhân viên'!$E$20:$F$41,2,0)</f>
        <v>#REF!</v>
      </c>
    </row>
    <row r="4610" spans="1:18" hidden="1">
      <c r="A4610" s="11">
        <v>4612</v>
      </c>
      <c r="B4610" s="11">
        <f t="shared" si="216"/>
        <v>0</v>
      </c>
      <c r="E4610" s="13" t="e">
        <f>VLOOKUP(D4610,#REF!,2,0)</f>
        <v>#REF!</v>
      </c>
      <c r="H4610" s="13" t="e">
        <f>VLOOKUP(F4610,#REF!,2,0)</f>
        <v>#REF!</v>
      </c>
      <c r="I4610" s="13" t="str">
        <f>VLOOKUP(F4610,'[1]Khách hàng'!$A$4:$F$2144,3,0)</f>
        <v>Số 1 đường số 17A, Khu phố 11, Phường Bình Trị Đông B, Quận Bình Tân, TP.HCM.</v>
      </c>
      <c r="J4610" s="13" t="e">
        <f>VLOOKUP(F4610,#REF!,5,0)</f>
        <v>#REF!</v>
      </c>
      <c r="M4610" s="13" t="e">
        <f>VLOOKUP(K4610,#REF!,2,0)</f>
        <v>#REF!</v>
      </c>
      <c r="N4610" s="17" t="e">
        <f>VLOOKUP(K4610,#REF!,6,0)</f>
        <v>#REF!</v>
      </c>
      <c r="O4610" s="17" t="e">
        <f t="shared" si="217"/>
        <v>#REF!</v>
      </c>
      <c r="P4610" s="22">
        <v>0.08</v>
      </c>
      <c r="Q4610" s="17" t="e">
        <f t="shared" si="218"/>
        <v>#REF!</v>
      </c>
      <c r="R4610" s="13" t="e">
        <f>VLOOKUP(J4610,'[1]Nhân viên'!$E$20:$F$41,2,0)</f>
        <v>#REF!</v>
      </c>
    </row>
    <row r="4611" spans="1:18" hidden="1">
      <c r="A4611" s="11">
        <v>4613</v>
      </c>
      <c r="B4611" s="11">
        <f t="shared" si="216"/>
        <v>0</v>
      </c>
      <c r="E4611" s="13" t="e">
        <f>VLOOKUP(D4611,#REF!,2,0)</f>
        <v>#REF!</v>
      </c>
      <c r="H4611" s="13" t="e">
        <f>VLOOKUP(F4611,#REF!,2,0)</f>
        <v>#REF!</v>
      </c>
      <c r="I4611" s="13" t="str">
        <f>VLOOKUP(F4611,'[1]Khách hàng'!$A$4:$F$2144,3,0)</f>
        <v>Số 1 đường số 17A, Khu phố 11, Phường Bình Trị Đông B, Quận Bình Tân, TP.HCM.</v>
      </c>
      <c r="J4611" s="13" t="e">
        <f>VLOOKUP(F4611,#REF!,5,0)</f>
        <v>#REF!</v>
      </c>
      <c r="M4611" s="13" t="e">
        <f>VLOOKUP(K4611,#REF!,2,0)</f>
        <v>#REF!</v>
      </c>
      <c r="N4611" s="17" t="e">
        <f>VLOOKUP(K4611,#REF!,6,0)</f>
        <v>#REF!</v>
      </c>
      <c r="O4611" s="17" t="e">
        <f t="shared" si="217"/>
        <v>#REF!</v>
      </c>
      <c r="P4611" s="22">
        <v>0.08</v>
      </c>
      <c r="Q4611" s="17" t="e">
        <f t="shared" si="218"/>
        <v>#REF!</v>
      </c>
      <c r="R4611" s="13" t="e">
        <f>VLOOKUP(J4611,'[1]Nhân viên'!$E$20:$F$41,2,0)</f>
        <v>#REF!</v>
      </c>
    </row>
    <row r="4612" spans="1:18" hidden="1">
      <c r="A4612" s="11">
        <v>4614</v>
      </c>
      <c r="B4612" s="11">
        <f t="shared" si="216"/>
        <v>0</v>
      </c>
      <c r="E4612" s="13" t="e">
        <f>VLOOKUP(D4612,#REF!,2,0)</f>
        <v>#REF!</v>
      </c>
      <c r="H4612" s="13" t="e">
        <f>VLOOKUP(F4612,#REF!,2,0)</f>
        <v>#REF!</v>
      </c>
      <c r="I4612" s="13" t="str">
        <f>VLOOKUP(F4612,'[1]Khách hàng'!$A$4:$F$2144,3,0)</f>
        <v>Số 1 đường số 17A, Khu phố 11, Phường Bình Trị Đông B, Quận Bình Tân, TP.HCM.</v>
      </c>
      <c r="J4612" s="13" t="e">
        <f>VLOOKUP(F4612,#REF!,5,0)</f>
        <v>#REF!</v>
      </c>
      <c r="M4612" s="13" t="e">
        <f>VLOOKUP(K4612,#REF!,2,0)</f>
        <v>#REF!</v>
      </c>
      <c r="N4612" s="17" t="e">
        <f>VLOOKUP(K4612,#REF!,6,0)</f>
        <v>#REF!</v>
      </c>
      <c r="O4612" s="17" t="e">
        <f t="shared" si="217"/>
        <v>#REF!</v>
      </c>
      <c r="P4612" s="22">
        <v>0.08</v>
      </c>
      <c r="Q4612" s="17" t="e">
        <f t="shared" si="218"/>
        <v>#REF!</v>
      </c>
      <c r="R4612" s="13" t="e">
        <f>VLOOKUP(J4612,'[1]Nhân viên'!$E$20:$F$41,2,0)</f>
        <v>#REF!</v>
      </c>
    </row>
    <row r="4613" spans="1:18" hidden="1">
      <c r="A4613" s="11">
        <v>4615</v>
      </c>
      <c r="B4613" s="11">
        <f t="shared" si="216"/>
        <v>0</v>
      </c>
      <c r="E4613" s="13" t="e">
        <f>VLOOKUP(D4613,#REF!,2,0)</f>
        <v>#REF!</v>
      </c>
      <c r="H4613" s="13" t="e">
        <f>VLOOKUP(F4613,#REF!,2,0)</f>
        <v>#REF!</v>
      </c>
      <c r="I4613" s="13" t="str">
        <f>VLOOKUP(F4613,'[1]Khách hàng'!$A$4:$F$2144,3,0)</f>
        <v>Số 1 đường số 17A, Khu phố 11, Phường Bình Trị Đông B, Quận Bình Tân, TP.HCM.</v>
      </c>
      <c r="J4613" s="13" t="e">
        <f>VLOOKUP(F4613,#REF!,5,0)</f>
        <v>#REF!</v>
      </c>
      <c r="M4613" s="13" t="e">
        <f>VLOOKUP(K4613,#REF!,2,0)</f>
        <v>#REF!</v>
      </c>
      <c r="N4613" s="17" t="e">
        <f>VLOOKUP(K4613,#REF!,6,0)</f>
        <v>#REF!</v>
      </c>
      <c r="O4613" s="17" t="e">
        <f t="shared" si="217"/>
        <v>#REF!</v>
      </c>
      <c r="P4613" s="22">
        <v>0.08</v>
      </c>
      <c r="Q4613" s="17" t="e">
        <f t="shared" si="218"/>
        <v>#REF!</v>
      </c>
      <c r="R4613" s="13" t="e">
        <f>VLOOKUP(J4613,'[1]Nhân viên'!$E$20:$F$41,2,0)</f>
        <v>#REF!</v>
      </c>
    </row>
    <row r="4614" spans="1:18" hidden="1">
      <c r="A4614" s="11">
        <v>4616</v>
      </c>
      <c r="B4614" s="11">
        <f t="shared" si="216"/>
        <v>0</v>
      </c>
      <c r="E4614" s="13" t="e">
        <f>VLOOKUP(D4614,#REF!,2,0)</f>
        <v>#REF!</v>
      </c>
      <c r="H4614" s="13" t="e">
        <f>VLOOKUP(F4614,#REF!,2,0)</f>
        <v>#REF!</v>
      </c>
      <c r="I4614" s="13" t="str">
        <f>VLOOKUP(F4614,'[1]Khách hàng'!$A$4:$F$2144,3,0)</f>
        <v>Số 1 đường số 17A, Khu phố 11, Phường Bình Trị Đông B, Quận Bình Tân, TP.HCM.</v>
      </c>
      <c r="J4614" s="13" t="e">
        <f>VLOOKUP(F4614,#REF!,5,0)</f>
        <v>#REF!</v>
      </c>
      <c r="M4614" s="13" t="e">
        <f>VLOOKUP(K4614,#REF!,2,0)</f>
        <v>#REF!</v>
      </c>
      <c r="N4614" s="17" t="e">
        <f>VLOOKUP(K4614,#REF!,6,0)</f>
        <v>#REF!</v>
      </c>
      <c r="O4614" s="17" t="e">
        <f t="shared" si="217"/>
        <v>#REF!</v>
      </c>
      <c r="P4614" s="22">
        <v>0.08</v>
      </c>
      <c r="Q4614" s="17" t="e">
        <f t="shared" si="218"/>
        <v>#REF!</v>
      </c>
      <c r="R4614" s="13" t="e">
        <f>VLOOKUP(J4614,'[1]Nhân viên'!$E$20:$F$41,2,0)</f>
        <v>#REF!</v>
      </c>
    </row>
    <row r="4615" spans="1:18" hidden="1">
      <c r="A4615" s="11">
        <v>4617</v>
      </c>
      <c r="B4615" s="11">
        <f t="shared" si="216"/>
        <v>0</v>
      </c>
      <c r="E4615" s="13" t="e">
        <f>VLOOKUP(D4615,#REF!,2,0)</f>
        <v>#REF!</v>
      </c>
      <c r="H4615" s="13" t="e">
        <f>VLOOKUP(F4615,#REF!,2,0)</f>
        <v>#REF!</v>
      </c>
      <c r="I4615" s="13" t="str">
        <f>VLOOKUP(F4615,'[1]Khách hàng'!$A$4:$F$2144,3,0)</f>
        <v>Số 1 đường số 17A, Khu phố 11, Phường Bình Trị Đông B, Quận Bình Tân, TP.HCM.</v>
      </c>
      <c r="J4615" s="13" t="e">
        <f>VLOOKUP(F4615,#REF!,5,0)</f>
        <v>#REF!</v>
      </c>
      <c r="M4615" s="13" t="e">
        <f>VLOOKUP(K4615,#REF!,2,0)</f>
        <v>#REF!</v>
      </c>
      <c r="N4615" s="17" t="e">
        <f>VLOOKUP(K4615,#REF!,6,0)</f>
        <v>#REF!</v>
      </c>
      <c r="O4615" s="17" t="e">
        <f t="shared" si="217"/>
        <v>#REF!</v>
      </c>
      <c r="P4615" s="22">
        <v>0.08</v>
      </c>
      <c r="Q4615" s="17" t="e">
        <f t="shared" si="218"/>
        <v>#REF!</v>
      </c>
      <c r="R4615" s="13" t="e">
        <f>VLOOKUP(J4615,'[1]Nhân viên'!$E$20:$F$41,2,0)</f>
        <v>#REF!</v>
      </c>
    </row>
    <row r="4616" spans="1:18" hidden="1">
      <c r="A4616" s="11">
        <v>4618</v>
      </c>
      <c r="B4616" s="11">
        <f t="shared" si="216"/>
        <v>0</v>
      </c>
      <c r="E4616" s="13" t="e">
        <f>VLOOKUP(D4616,#REF!,2,0)</f>
        <v>#REF!</v>
      </c>
      <c r="H4616" s="13" t="e">
        <f>VLOOKUP(F4616,#REF!,2,0)</f>
        <v>#REF!</v>
      </c>
      <c r="I4616" s="13" t="str">
        <f>VLOOKUP(F4616,'[1]Khách hàng'!$A$4:$F$2144,3,0)</f>
        <v>Số 1 đường số 17A, Khu phố 11, Phường Bình Trị Đông B, Quận Bình Tân, TP.HCM.</v>
      </c>
      <c r="J4616" s="13" t="e">
        <f>VLOOKUP(F4616,#REF!,5,0)</f>
        <v>#REF!</v>
      </c>
      <c r="M4616" s="13" t="e">
        <f>VLOOKUP(K4616,#REF!,2,0)</f>
        <v>#REF!</v>
      </c>
      <c r="N4616" s="17" t="e">
        <f>VLOOKUP(K4616,#REF!,6,0)</f>
        <v>#REF!</v>
      </c>
      <c r="O4616" s="17" t="e">
        <f t="shared" si="217"/>
        <v>#REF!</v>
      </c>
      <c r="P4616" s="22">
        <v>0.08</v>
      </c>
      <c r="Q4616" s="17" t="e">
        <f t="shared" si="218"/>
        <v>#REF!</v>
      </c>
      <c r="R4616" s="13" t="e">
        <f>VLOOKUP(J4616,'[1]Nhân viên'!$E$20:$F$41,2,0)</f>
        <v>#REF!</v>
      </c>
    </row>
    <row r="4617" spans="1:18" hidden="1">
      <c r="A4617" s="11">
        <v>4619</v>
      </c>
      <c r="B4617" s="11">
        <f t="shared" si="216"/>
        <v>0</v>
      </c>
      <c r="E4617" s="13" t="e">
        <f>VLOOKUP(D4617,#REF!,2,0)</f>
        <v>#REF!</v>
      </c>
      <c r="H4617" s="13" t="e">
        <f>VLOOKUP(F4617,#REF!,2,0)</f>
        <v>#REF!</v>
      </c>
      <c r="I4617" s="13" t="str">
        <f>VLOOKUP(F4617,'[1]Khách hàng'!$A$4:$F$2144,3,0)</f>
        <v>Số 1 đường số 17A, Khu phố 11, Phường Bình Trị Đông B, Quận Bình Tân, TP.HCM.</v>
      </c>
      <c r="J4617" s="13" t="e">
        <f>VLOOKUP(F4617,#REF!,5,0)</f>
        <v>#REF!</v>
      </c>
      <c r="M4617" s="13" t="e">
        <f>VLOOKUP(K4617,#REF!,2,0)</f>
        <v>#REF!</v>
      </c>
      <c r="N4617" s="17" t="e">
        <f>VLOOKUP(K4617,#REF!,6,0)</f>
        <v>#REF!</v>
      </c>
      <c r="O4617" s="17" t="e">
        <f t="shared" si="217"/>
        <v>#REF!</v>
      </c>
      <c r="P4617" s="22">
        <v>0.08</v>
      </c>
      <c r="Q4617" s="17" t="e">
        <f t="shared" si="218"/>
        <v>#REF!</v>
      </c>
      <c r="R4617" s="13" t="e">
        <f>VLOOKUP(J4617,'[1]Nhân viên'!$E$20:$F$41,2,0)</f>
        <v>#REF!</v>
      </c>
    </row>
    <row r="4618" spans="1:18" hidden="1">
      <c r="A4618" s="11">
        <v>4620</v>
      </c>
      <c r="B4618" s="11">
        <f t="shared" si="216"/>
        <v>0</v>
      </c>
      <c r="E4618" s="13" t="e">
        <f>VLOOKUP(D4618,#REF!,2,0)</f>
        <v>#REF!</v>
      </c>
      <c r="H4618" s="13" t="e">
        <f>VLOOKUP(F4618,#REF!,2,0)</f>
        <v>#REF!</v>
      </c>
      <c r="I4618" s="13" t="str">
        <f>VLOOKUP(F4618,'[1]Khách hàng'!$A$4:$F$2144,3,0)</f>
        <v>Số 1 đường số 17A, Khu phố 11, Phường Bình Trị Đông B, Quận Bình Tân, TP.HCM.</v>
      </c>
      <c r="J4618" s="13" t="e">
        <f>VLOOKUP(F4618,#REF!,5,0)</f>
        <v>#REF!</v>
      </c>
      <c r="M4618" s="13" t="e">
        <f>VLOOKUP(K4618,#REF!,2,0)</f>
        <v>#REF!</v>
      </c>
      <c r="N4618" s="17" t="e">
        <f>VLOOKUP(K4618,#REF!,6,0)</f>
        <v>#REF!</v>
      </c>
      <c r="O4618" s="17" t="e">
        <f t="shared" si="217"/>
        <v>#REF!</v>
      </c>
      <c r="P4618" s="22">
        <v>0.08</v>
      </c>
      <c r="Q4618" s="17" t="e">
        <f t="shared" si="218"/>
        <v>#REF!</v>
      </c>
      <c r="R4618" s="13" t="e">
        <f>VLOOKUP(J4618,'[1]Nhân viên'!$E$20:$F$41,2,0)</f>
        <v>#REF!</v>
      </c>
    </row>
    <row r="4619" spans="1:18" hidden="1">
      <c r="A4619" s="11">
        <v>4621</v>
      </c>
      <c r="B4619" s="11">
        <f t="shared" si="216"/>
        <v>0</v>
      </c>
      <c r="E4619" s="13" t="e">
        <f>VLOOKUP(D4619,#REF!,2,0)</f>
        <v>#REF!</v>
      </c>
      <c r="H4619" s="13" t="e">
        <f>VLOOKUP(F4619,#REF!,2,0)</f>
        <v>#REF!</v>
      </c>
      <c r="I4619" s="13" t="str">
        <f>VLOOKUP(F4619,'[1]Khách hàng'!$A$4:$F$2144,3,0)</f>
        <v>Số 1 đường số 17A, Khu phố 11, Phường Bình Trị Đông B, Quận Bình Tân, TP.HCM.</v>
      </c>
      <c r="J4619" s="13" t="e">
        <f>VLOOKUP(F4619,#REF!,5,0)</f>
        <v>#REF!</v>
      </c>
      <c r="M4619" s="13" t="e">
        <f>VLOOKUP(K4619,#REF!,2,0)</f>
        <v>#REF!</v>
      </c>
      <c r="N4619" s="17" t="e">
        <f>VLOOKUP(K4619,#REF!,6,0)</f>
        <v>#REF!</v>
      </c>
      <c r="O4619" s="17" t="e">
        <f t="shared" si="217"/>
        <v>#REF!</v>
      </c>
      <c r="P4619" s="22">
        <v>0.08</v>
      </c>
      <c r="Q4619" s="17" t="e">
        <f t="shared" si="218"/>
        <v>#REF!</v>
      </c>
      <c r="R4619" s="13" t="e">
        <f>VLOOKUP(J4619,'[1]Nhân viên'!$E$20:$F$41,2,0)</f>
        <v>#REF!</v>
      </c>
    </row>
    <row r="4620" spans="1:18" hidden="1">
      <c r="A4620" s="11">
        <v>4622</v>
      </c>
      <c r="B4620" s="11">
        <f t="shared" si="216"/>
        <v>0</v>
      </c>
      <c r="E4620" s="13" t="e">
        <f>VLOOKUP(D4620,#REF!,2,0)</f>
        <v>#REF!</v>
      </c>
      <c r="H4620" s="13" t="e">
        <f>VLOOKUP(F4620,#REF!,2,0)</f>
        <v>#REF!</v>
      </c>
      <c r="I4620" s="13" t="str">
        <f>VLOOKUP(F4620,'[1]Khách hàng'!$A$4:$F$2144,3,0)</f>
        <v>Số 1 đường số 17A, Khu phố 11, Phường Bình Trị Đông B, Quận Bình Tân, TP.HCM.</v>
      </c>
      <c r="J4620" s="13" t="e">
        <f>VLOOKUP(F4620,#REF!,5,0)</f>
        <v>#REF!</v>
      </c>
      <c r="M4620" s="13" t="e">
        <f>VLOOKUP(K4620,#REF!,2,0)</f>
        <v>#REF!</v>
      </c>
      <c r="N4620" s="17" t="e">
        <f>VLOOKUP(K4620,#REF!,6,0)</f>
        <v>#REF!</v>
      </c>
      <c r="O4620" s="17" t="e">
        <f t="shared" si="217"/>
        <v>#REF!</v>
      </c>
      <c r="P4620" s="22">
        <v>0.08</v>
      </c>
      <c r="Q4620" s="17" t="e">
        <f t="shared" si="218"/>
        <v>#REF!</v>
      </c>
      <c r="R4620" s="13" t="e">
        <f>VLOOKUP(J4620,'[1]Nhân viên'!$E$20:$F$41,2,0)</f>
        <v>#REF!</v>
      </c>
    </row>
    <row r="4621" spans="1:18" hidden="1">
      <c r="A4621" s="11">
        <v>4623</v>
      </c>
      <c r="B4621" s="11">
        <f t="shared" si="216"/>
        <v>0</v>
      </c>
      <c r="E4621" s="13" t="e">
        <f>VLOOKUP(D4621,#REF!,2,0)</f>
        <v>#REF!</v>
      </c>
      <c r="H4621" s="13" t="e">
        <f>VLOOKUP(F4621,#REF!,2,0)</f>
        <v>#REF!</v>
      </c>
      <c r="I4621" s="13" t="str">
        <f>VLOOKUP(F4621,'[1]Khách hàng'!$A$4:$F$2144,3,0)</f>
        <v>Số 1 đường số 17A, Khu phố 11, Phường Bình Trị Đông B, Quận Bình Tân, TP.HCM.</v>
      </c>
      <c r="J4621" s="13" t="e">
        <f>VLOOKUP(F4621,#REF!,5,0)</f>
        <v>#REF!</v>
      </c>
      <c r="M4621" s="13" t="e">
        <f>VLOOKUP(K4621,#REF!,2,0)</f>
        <v>#REF!</v>
      </c>
      <c r="N4621" s="17" t="e">
        <f>VLOOKUP(K4621,#REF!,6,0)</f>
        <v>#REF!</v>
      </c>
      <c r="O4621" s="17" t="e">
        <f t="shared" si="217"/>
        <v>#REF!</v>
      </c>
      <c r="P4621" s="22">
        <v>0.08</v>
      </c>
      <c r="Q4621" s="17" t="e">
        <f t="shared" si="218"/>
        <v>#REF!</v>
      </c>
      <c r="R4621" s="13" t="e">
        <f>VLOOKUP(J4621,'[1]Nhân viên'!$E$20:$F$41,2,0)</f>
        <v>#REF!</v>
      </c>
    </row>
    <row r="4622" spans="1:18" hidden="1">
      <c r="A4622" s="11">
        <v>4624</v>
      </c>
      <c r="B4622" s="11">
        <f t="shared" si="216"/>
        <v>0</v>
      </c>
      <c r="E4622" s="13" t="e">
        <f>VLOOKUP(D4622,#REF!,2,0)</f>
        <v>#REF!</v>
      </c>
      <c r="H4622" s="13" t="e">
        <f>VLOOKUP(F4622,#REF!,2,0)</f>
        <v>#REF!</v>
      </c>
      <c r="I4622" s="13" t="str">
        <f>VLOOKUP(F4622,'[1]Khách hàng'!$A$4:$F$2144,3,0)</f>
        <v>Số 1 đường số 17A, Khu phố 11, Phường Bình Trị Đông B, Quận Bình Tân, TP.HCM.</v>
      </c>
      <c r="J4622" s="13" t="e">
        <f>VLOOKUP(F4622,#REF!,5,0)</f>
        <v>#REF!</v>
      </c>
      <c r="M4622" s="13" t="e">
        <f>VLOOKUP(K4622,#REF!,2,0)</f>
        <v>#REF!</v>
      </c>
      <c r="N4622" s="17" t="e">
        <f>VLOOKUP(K4622,#REF!,6,0)</f>
        <v>#REF!</v>
      </c>
      <c r="O4622" s="17" t="e">
        <f t="shared" si="217"/>
        <v>#REF!</v>
      </c>
      <c r="P4622" s="22">
        <v>0.08</v>
      </c>
      <c r="Q4622" s="17" t="e">
        <f t="shared" si="218"/>
        <v>#REF!</v>
      </c>
      <c r="R4622" s="13" t="e">
        <f>VLOOKUP(J4622,'[1]Nhân viên'!$E$20:$F$41,2,0)</f>
        <v>#REF!</v>
      </c>
    </row>
    <row r="4623" spans="1:18" hidden="1">
      <c r="A4623" s="11">
        <v>4625</v>
      </c>
      <c r="B4623" s="11">
        <f t="shared" si="216"/>
        <v>0</v>
      </c>
      <c r="E4623" s="13" t="e">
        <f>VLOOKUP(D4623,#REF!,2,0)</f>
        <v>#REF!</v>
      </c>
      <c r="H4623" s="13" t="e">
        <f>VLOOKUP(F4623,#REF!,2,0)</f>
        <v>#REF!</v>
      </c>
      <c r="I4623" s="13" t="str">
        <f>VLOOKUP(F4623,'[1]Khách hàng'!$A$4:$F$2144,3,0)</f>
        <v>Số 1 đường số 17A, Khu phố 11, Phường Bình Trị Đông B, Quận Bình Tân, TP.HCM.</v>
      </c>
      <c r="J4623" s="13" t="e">
        <f>VLOOKUP(F4623,#REF!,5,0)</f>
        <v>#REF!</v>
      </c>
      <c r="M4623" s="13" t="e">
        <f>VLOOKUP(K4623,#REF!,2,0)</f>
        <v>#REF!</v>
      </c>
      <c r="N4623" s="17" t="e">
        <f>VLOOKUP(K4623,#REF!,6,0)</f>
        <v>#REF!</v>
      </c>
      <c r="O4623" s="17" t="e">
        <f t="shared" si="217"/>
        <v>#REF!</v>
      </c>
      <c r="P4623" s="22">
        <v>0.08</v>
      </c>
      <c r="Q4623" s="17" t="e">
        <f t="shared" si="218"/>
        <v>#REF!</v>
      </c>
      <c r="R4623" s="13" t="e">
        <f>VLOOKUP(J4623,'[1]Nhân viên'!$E$20:$F$41,2,0)</f>
        <v>#REF!</v>
      </c>
    </row>
    <row r="4624" spans="1:18" hidden="1">
      <c r="A4624" s="11">
        <v>4626</v>
      </c>
      <c r="B4624" s="11">
        <f t="shared" si="216"/>
        <v>0</v>
      </c>
      <c r="E4624" s="13" t="e">
        <f>VLOOKUP(D4624,#REF!,2,0)</f>
        <v>#REF!</v>
      </c>
      <c r="H4624" s="13" t="e">
        <f>VLOOKUP(F4624,#REF!,2,0)</f>
        <v>#REF!</v>
      </c>
      <c r="I4624" s="13" t="str">
        <f>VLOOKUP(F4624,'[1]Khách hàng'!$A$4:$F$2144,3,0)</f>
        <v>Số 1 đường số 17A, Khu phố 11, Phường Bình Trị Đông B, Quận Bình Tân, TP.HCM.</v>
      </c>
      <c r="J4624" s="13" t="e">
        <f>VLOOKUP(F4624,#REF!,5,0)</f>
        <v>#REF!</v>
      </c>
      <c r="M4624" s="13" t="e">
        <f>VLOOKUP(K4624,#REF!,2,0)</f>
        <v>#REF!</v>
      </c>
      <c r="N4624" s="17" t="e">
        <f>VLOOKUP(K4624,#REF!,6,0)</f>
        <v>#REF!</v>
      </c>
      <c r="O4624" s="17" t="e">
        <f t="shared" si="217"/>
        <v>#REF!</v>
      </c>
      <c r="P4624" s="22">
        <v>0.08</v>
      </c>
      <c r="Q4624" s="17" t="e">
        <f t="shared" si="218"/>
        <v>#REF!</v>
      </c>
      <c r="R4624" s="13" t="e">
        <f>VLOOKUP(J4624,'[1]Nhân viên'!$E$20:$F$41,2,0)</f>
        <v>#REF!</v>
      </c>
    </row>
    <row r="4625" spans="1:18" hidden="1">
      <c r="A4625" s="11">
        <v>4627</v>
      </c>
      <c r="B4625" s="11">
        <f t="shared" si="216"/>
        <v>0</v>
      </c>
      <c r="E4625" s="13" t="e">
        <f>VLOOKUP(D4625,#REF!,2,0)</f>
        <v>#REF!</v>
      </c>
      <c r="H4625" s="13" t="e">
        <f>VLOOKUP(F4625,#REF!,2,0)</f>
        <v>#REF!</v>
      </c>
      <c r="I4625" s="13" t="str">
        <f>VLOOKUP(F4625,'[1]Khách hàng'!$A$4:$F$2144,3,0)</f>
        <v>Số 1 đường số 17A, Khu phố 11, Phường Bình Trị Đông B, Quận Bình Tân, TP.HCM.</v>
      </c>
      <c r="J4625" s="13" t="e">
        <f>VLOOKUP(F4625,#REF!,5,0)</f>
        <v>#REF!</v>
      </c>
      <c r="M4625" s="13" t="e">
        <f>VLOOKUP(K4625,#REF!,2,0)</f>
        <v>#REF!</v>
      </c>
      <c r="N4625" s="17" t="e">
        <f>VLOOKUP(K4625,#REF!,6,0)</f>
        <v>#REF!</v>
      </c>
      <c r="O4625" s="17" t="e">
        <f t="shared" si="217"/>
        <v>#REF!</v>
      </c>
      <c r="P4625" s="22">
        <v>0.08</v>
      </c>
      <c r="Q4625" s="17" t="e">
        <f t="shared" si="218"/>
        <v>#REF!</v>
      </c>
      <c r="R4625" s="13" t="e">
        <f>VLOOKUP(J4625,'[1]Nhân viên'!$E$20:$F$41,2,0)</f>
        <v>#REF!</v>
      </c>
    </row>
    <row r="4626" spans="1:18" hidden="1">
      <c r="A4626" s="11">
        <v>4628</v>
      </c>
      <c r="B4626" s="11">
        <f t="shared" si="216"/>
        <v>0</v>
      </c>
      <c r="E4626" s="13" t="e">
        <f>VLOOKUP(D4626,#REF!,2,0)</f>
        <v>#REF!</v>
      </c>
      <c r="H4626" s="13" t="e">
        <f>VLOOKUP(F4626,#REF!,2,0)</f>
        <v>#REF!</v>
      </c>
      <c r="I4626" s="13" t="str">
        <f>VLOOKUP(F4626,'[1]Khách hàng'!$A$4:$F$2144,3,0)</f>
        <v>Số 1 đường số 17A, Khu phố 11, Phường Bình Trị Đông B, Quận Bình Tân, TP.HCM.</v>
      </c>
      <c r="J4626" s="13" t="e">
        <f>VLOOKUP(F4626,#REF!,5,0)</f>
        <v>#REF!</v>
      </c>
      <c r="M4626" s="13" t="e">
        <f>VLOOKUP(K4626,#REF!,2,0)</f>
        <v>#REF!</v>
      </c>
      <c r="N4626" s="17" t="e">
        <f>VLOOKUP(K4626,#REF!,6,0)</f>
        <v>#REF!</v>
      </c>
      <c r="O4626" s="17" t="e">
        <f t="shared" si="217"/>
        <v>#REF!</v>
      </c>
      <c r="P4626" s="22">
        <v>0.08</v>
      </c>
      <c r="Q4626" s="17" t="e">
        <f t="shared" si="218"/>
        <v>#REF!</v>
      </c>
      <c r="R4626" s="13" t="e">
        <f>VLOOKUP(J4626,'[1]Nhân viên'!$E$20:$F$41,2,0)</f>
        <v>#REF!</v>
      </c>
    </row>
    <row r="4627" spans="1:18" hidden="1">
      <c r="A4627" s="11">
        <v>4629</v>
      </c>
      <c r="B4627" s="11">
        <f t="shared" si="216"/>
        <v>0</v>
      </c>
      <c r="E4627" s="13" t="e">
        <f>VLOOKUP(D4627,#REF!,2,0)</f>
        <v>#REF!</v>
      </c>
      <c r="H4627" s="13" t="e">
        <f>VLOOKUP(F4627,#REF!,2,0)</f>
        <v>#REF!</v>
      </c>
      <c r="I4627" s="13" t="str">
        <f>VLOOKUP(F4627,'[1]Khách hàng'!$A$4:$F$2144,3,0)</f>
        <v>Số 1 đường số 17A, Khu phố 11, Phường Bình Trị Đông B, Quận Bình Tân, TP.HCM.</v>
      </c>
      <c r="J4627" s="13" t="e">
        <f>VLOOKUP(F4627,#REF!,5,0)</f>
        <v>#REF!</v>
      </c>
      <c r="M4627" s="13" t="e">
        <f>VLOOKUP(K4627,#REF!,2,0)</f>
        <v>#REF!</v>
      </c>
      <c r="N4627" s="17" t="e">
        <f>VLOOKUP(K4627,#REF!,6,0)</f>
        <v>#REF!</v>
      </c>
      <c r="O4627" s="17" t="e">
        <f t="shared" si="217"/>
        <v>#REF!</v>
      </c>
      <c r="P4627" s="22">
        <v>0.08</v>
      </c>
      <c r="Q4627" s="17" t="e">
        <f t="shared" si="218"/>
        <v>#REF!</v>
      </c>
      <c r="R4627" s="13" t="e">
        <f>VLOOKUP(J4627,'[1]Nhân viên'!$E$20:$F$41,2,0)</f>
        <v>#REF!</v>
      </c>
    </row>
    <row r="4628" spans="1:18" hidden="1">
      <c r="A4628" s="11">
        <v>4630</v>
      </c>
      <c r="B4628" s="11">
        <f t="shared" si="216"/>
        <v>0</v>
      </c>
      <c r="E4628" s="13" t="e">
        <f>VLOOKUP(D4628,#REF!,2,0)</f>
        <v>#REF!</v>
      </c>
      <c r="H4628" s="13" t="e">
        <f>VLOOKUP(F4628,#REF!,2,0)</f>
        <v>#REF!</v>
      </c>
      <c r="I4628" s="13" t="str">
        <f>VLOOKUP(F4628,'[1]Khách hàng'!$A$4:$F$2144,3,0)</f>
        <v>Số 1 đường số 17A, Khu phố 11, Phường Bình Trị Đông B, Quận Bình Tân, TP.HCM.</v>
      </c>
      <c r="J4628" s="13" t="e">
        <f>VLOOKUP(F4628,#REF!,5,0)</f>
        <v>#REF!</v>
      </c>
      <c r="M4628" s="13" t="e">
        <f>VLOOKUP(K4628,#REF!,2,0)</f>
        <v>#REF!</v>
      </c>
      <c r="N4628" s="17" t="e">
        <f>VLOOKUP(K4628,#REF!,6,0)</f>
        <v>#REF!</v>
      </c>
      <c r="O4628" s="17" t="e">
        <f t="shared" si="217"/>
        <v>#REF!</v>
      </c>
      <c r="P4628" s="22">
        <v>0.08</v>
      </c>
      <c r="Q4628" s="17" t="e">
        <f t="shared" si="218"/>
        <v>#REF!</v>
      </c>
      <c r="R4628" s="13" t="e">
        <f>VLOOKUP(J4628,'[1]Nhân viên'!$E$20:$F$41,2,0)</f>
        <v>#REF!</v>
      </c>
    </row>
    <row r="4629" spans="1:18" hidden="1">
      <c r="A4629" s="11">
        <v>4631</v>
      </c>
      <c r="B4629" s="11">
        <f t="shared" si="216"/>
        <v>0</v>
      </c>
      <c r="E4629" s="13" t="e">
        <f>VLOOKUP(D4629,#REF!,2,0)</f>
        <v>#REF!</v>
      </c>
      <c r="H4629" s="13" t="e">
        <f>VLOOKUP(F4629,#REF!,2,0)</f>
        <v>#REF!</v>
      </c>
      <c r="I4629" s="13" t="str">
        <f>VLOOKUP(F4629,'[1]Khách hàng'!$A$4:$F$2144,3,0)</f>
        <v>Số 1 đường số 17A, Khu phố 11, Phường Bình Trị Đông B, Quận Bình Tân, TP.HCM.</v>
      </c>
      <c r="J4629" s="13" t="e">
        <f>VLOOKUP(F4629,#REF!,5,0)</f>
        <v>#REF!</v>
      </c>
      <c r="M4629" s="13" t="e">
        <f>VLOOKUP(K4629,#REF!,2,0)</f>
        <v>#REF!</v>
      </c>
      <c r="N4629" s="17" t="e">
        <f>VLOOKUP(K4629,#REF!,6,0)</f>
        <v>#REF!</v>
      </c>
      <c r="O4629" s="17" t="e">
        <f t="shared" si="217"/>
        <v>#REF!</v>
      </c>
      <c r="P4629" s="22">
        <v>0.08</v>
      </c>
      <c r="Q4629" s="17" t="e">
        <f t="shared" si="218"/>
        <v>#REF!</v>
      </c>
      <c r="R4629" s="13" t="e">
        <f>VLOOKUP(J4629,'[1]Nhân viên'!$E$20:$F$41,2,0)</f>
        <v>#REF!</v>
      </c>
    </row>
    <row r="4630" spans="1:18" hidden="1">
      <c r="A4630" s="11">
        <v>4632</v>
      </c>
      <c r="B4630" s="11">
        <f t="shared" si="216"/>
        <v>0</v>
      </c>
      <c r="E4630" s="13" t="e">
        <f>VLOOKUP(D4630,#REF!,2,0)</f>
        <v>#REF!</v>
      </c>
      <c r="H4630" s="13" t="e">
        <f>VLOOKUP(F4630,#REF!,2,0)</f>
        <v>#REF!</v>
      </c>
      <c r="I4630" s="13" t="str">
        <f>VLOOKUP(F4630,'[1]Khách hàng'!$A$4:$F$2144,3,0)</f>
        <v>Số 1 đường số 17A, Khu phố 11, Phường Bình Trị Đông B, Quận Bình Tân, TP.HCM.</v>
      </c>
      <c r="J4630" s="13" t="e">
        <f>VLOOKUP(F4630,#REF!,5,0)</f>
        <v>#REF!</v>
      </c>
      <c r="M4630" s="13" t="e">
        <f>VLOOKUP(K4630,#REF!,2,0)</f>
        <v>#REF!</v>
      </c>
      <c r="N4630" s="17" t="e">
        <f>VLOOKUP(K4630,#REF!,6,0)</f>
        <v>#REF!</v>
      </c>
      <c r="O4630" s="17" t="e">
        <f t="shared" si="217"/>
        <v>#REF!</v>
      </c>
      <c r="P4630" s="22">
        <v>0.08</v>
      </c>
      <c r="Q4630" s="17" t="e">
        <f t="shared" si="218"/>
        <v>#REF!</v>
      </c>
      <c r="R4630" s="13" t="e">
        <f>VLOOKUP(J4630,'[1]Nhân viên'!$E$20:$F$41,2,0)</f>
        <v>#REF!</v>
      </c>
    </row>
    <row r="4631" spans="1:18" hidden="1">
      <c r="A4631" s="11">
        <v>4633</v>
      </c>
      <c r="B4631" s="11">
        <f t="shared" si="216"/>
        <v>0</v>
      </c>
      <c r="E4631" s="13" t="e">
        <f>VLOOKUP(D4631,#REF!,2,0)</f>
        <v>#REF!</v>
      </c>
      <c r="H4631" s="13" t="e">
        <f>VLOOKUP(F4631,#REF!,2,0)</f>
        <v>#REF!</v>
      </c>
      <c r="I4631" s="13" t="str">
        <f>VLOOKUP(F4631,'[1]Khách hàng'!$A$4:$F$2144,3,0)</f>
        <v>Số 1 đường số 17A, Khu phố 11, Phường Bình Trị Đông B, Quận Bình Tân, TP.HCM.</v>
      </c>
      <c r="J4631" s="13" t="e">
        <f>VLOOKUP(F4631,#REF!,5,0)</f>
        <v>#REF!</v>
      </c>
      <c r="M4631" s="13" t="e">
        <f>VLOOKUP(K4631,#REF!,2,0)</f>
        <v>#REF!</v>
      </c>
      <c r="N4631" s="17" t="e">
        <f>VLOOKUP(K4631,#REF!,6,0)</f>
        <v>#REF!</v>
      </c>
      <c r="O4631" s="17" t="e">
        <f t="shared" si="217"/>
        <v>#REF!</v>
      </c>
      <c r="P4631" s="22">
        <v>0.08</v>
      </c>
      <c r="Q4631" s="17" t="e">
        <f t="shared" si="218"/>
        <v>#REF!</v>
      </c>
      <c r="R4631" s="13" t="e">
        <f>VLOOKUP(J4631,'[1]Nhân viên'!$E$20:$F$41,2,0)</f>
        <v>#REF!</v>
      </c>
    </row>
    <row r="4632" spans="1:18" hidden="1">
      <c r="A4632" s="11">
        <v>4634</v>
      </c>
      <c r="B4632" s="11">
        <f t="shared" si="216"/>
        <v>0</v>
      </c>
      <c r="E4632" s="13" t="e">
        <f>VLOOKUP(D4632,#REF!,2,0)</f>
        <v>#REF!</v>
      </c>
      <c r="H4632" s="13" t="e">
        <f>VLOOKUP(F4632,#REF!,2,0)</f>
        <v>#REF!</v>
      </c>
      <c r="I4632" s="13" t="str">
        <f>VLOOKUP(F4632,'[1]Khách hàng'!$A$4:$F$2144,3,0)</f>
        <v>Số 1 đường số 17A, Khu phố 11, Phường Bình Trị Đông B, Quận Bình Tân, TP.HCM.</v>
      </c>
      <c r="J4632" s="13" t="e">
        <f>VLOOKUP(F4632,#REF!,5,0)</f>
        <v>#REF!</v>
      </c>
      <c r="M4632" s="13" t="e">
        <f>VLOOKUP(K4632,#REF!,2,0)</f>
        <v>#REF!</v>
      </c>
      <c r="N4632" s="17" t="e">
        <f>VLOOKUP(K4632,#REF!,6,0)</f>
        <v>#REF!</v>
      </c>
      <c r="O4632" s="17" t="e">
        <f t="shared" si="217"/>
        <v>#REF!</v>
      </c>
      <c r="P4632" s="22">
        <v>0.08</v>
      </c>
      <c r="Q4632" s="17" t="e">
        <f t="shared" si="218"/>
        <v>#REF!</v>
      </c>
      <c r="R4632" s="13" t="e">
        <f>VLOOKUP(J4632,'[1]Nhân viên'!$E$20:$F$41,2,0)</f>
        <v>#REF!</v>
      </c>
    </row>
    <row r="4633" spans="1:18" hidden="1">
      <c r="A4633" s="11">
        <v>4635</v>
      </c>
      <c r="B4633" s="11">
        <f t="shared" si="216"/>
        <v>0</v>
      </c>
      <c r="E4633" s="13" t="e">
        <f>VLOOKUP(D4633,#REF!,2,0)</f>
        <v>#REF!</v>
      </c>
      <c r="H4633" s="13" t="e">
        <f>VLOOKUP(F4633,#REF!,2,0)</f>
        <v>#REF!</v>
      </c>
      <c r="I4633" s="13" t="str">
        <f>VLOOKUP(F4633,'[1]Khách hàng'!$A$4:$F$2144,3,0)</f>
        <v>Số 1 đường số 17A, Khu phố 11, Phường Bình Trị Đông B, Quận Bình Tân, TP.HCM.</v>
      </c>
      <c r="J4633" s="13" t="e">
        <f>VLOOKUP(F4633,#REF!,5,0)</f>
        <v>#REF!</v>
      </c>
      <c r="M4633" s="13" t="e">
        <f>VLOOKUP(K4633,#REF!,2,0)</f>
        <v>#REF!</v>
      </c>
      <c r="N4633" s="17" t="e">
        <f>VLOOKUP(K4633,#REF!,6,0)</f>
        <v>#REF!</v>
      </c>
      <c r="O4633" s="17" t="e">
        <f t="shared" si="217"/>
        <v>#REF!</v>
      </c>
      <c r="P4633" s="22">
        <v>0.08</v>
      </c>
      <c r="Q4633" s="17" t="e">
        <f t="shared" si="218"/>
        <v>#REF!</v>
      </c>
      <c r="R4633" s="13" t="e">
        <f>VLOOKUP(J4633,'[1]Nhân viên'!$E$20:$F$41,2,0)</f>
        <v>#REF!</v>
      </c>
    </row>
    <row r="4634" spans="1:18" hidden="1">
      <c r="A4634" s="11">
        <v>4636</v>
      </c>
      <c r="B4634" s="11">
        <f t="shared" si="216"/>
        <v>0</v>
      </c>
      <c r="E4634" s="13" t="e">
        <f>VLOOKUP(D4634,#REF!,2,0)</f>
        <v>#REF!</v>
      </c>
      <c r="H4634" s="13" t="e">
        <f>VLOOKUP(F4634,#REF!,2,0)</f>
        <v>#REF!</v>
      </c>
      <c r="I4634" s="13" t="str">
        <f>VLOOKUP(F4634,'[1]Khách hàng'!$A$4:$F$2144,3,0)</f>
        <v>Số 1 đường số 17A, Khu phố 11, Phường Bình Trị Đông B, Quận Bình Tân, TP.HCM.</v>
      </c>
      <c r="J4634" s="13" t="e">
        <f>VLOOKUP(F4634,#REF!,5,0)</f>
        <v>#REF!</v>
      </c>
      <c r="M4634" s="13" t="e">
        <f>VLOOKUP(K4634,#REF!,2,0)</f>
        <v>#REF!</v>
      </c>
      <c r="N4634" s="17" t="e">
        <f>VLOOKUP(K4634,#REF!,6,0)</f>
        <v>#REF!</v>
      </c>
      <c r="O4634" s="17" t="e">
        <f t="shared" si="217"/>
        <v>#REF!</v>
      </c>
      <c r="P4634" s="22">
        <v>0.08</v>
      </c>
      <c r="Q4634" s="17" t="e">
        <f t="shared" si="218"/>
        <v>#REF!</v>
      </c>
      <c r="R4634" s="13" t="e">
        <f>VLOOKUP(J4634,'[1]Nhân viên'!$E$20:$F$41,2,0)</f>
        <v>#REF!</v>
      </c>
    </row>
    <row r="4635" spans="1:18" hidden="1">
      <c r="A4635" s="11">
        <v>4637</v>
      </c>
      <c r="B4635" s="11">
        <f t="shared" si="216"/>
        <v>0</v>
      </c>
      <c r="E4635" s="13" t="e">
        <f>VLOOKUP(D4635,#REF!,2,0)</f>
        <v>#REF!</v>
      </c>
      <c r="H4635" s="13" t="e">
        <f>VLOOKUP(F4635,#REF!,2,0)</f>
        <v>#REF!</v>
      </c>
      <c r="I4635" s="13" t="str">
        <f>VLOOKUP(F4635,'[1]Khách hàng'!$A$4:$F$2144,3,0)</f>
        <v>Số 1 đường số 17A, Khu phố 11, Phường Bình Trị Đông B, Quận Bình Tân, TP.HCM.</v>
      </c>
      <c r="J4635" s="13" t="e">
        <f>VLOOKUP(F4635,#REF!,5,0)</f>
        <v>#REF!</v>
      </c>
      <c r="M4635" s="13" t="e">
        <f>VLOOKUP(K4635,#REF!,2,0)</f>
        <v>#REF!</v>
      </c>
      <c r="N4635" s="17" t="e">
        <f>VLOOKUP(K4635,#REF!,6,0)</f>
        <v>#REF!</v>
      </c>
      <c r="O4635" s="17" t="e">
        <f t="shared" si="217"/>
        <v>#REF!</v>
      </c>
      <c r="P4635" s="22">
        <v>0.08</v>
      </c>
      <c r="Q4635" s="17" t="e">
        <f t="shared" si="218"/>
        <v>#REF!</v>
      </c>
      <c r="R4635" s="13" t="e">
        <f>VLOOKUP(J4635,'[1]Nhân viên'!$E$20:$F$41,2,0)</f>
        <v>#REF!</v>
      </c>
    </row>
    <row r="4636" spans="1:18" hidden="1">
      <c r="A4636" s="11">
        <v>4638</v>
      </c>
      <c r="B4636" s="11">
        <f t="shared" ref="B4636:B4699" si="219">DAY($C4636)</f>
        <v>0</v>
      </c>
      <c r="E4636" s="13" t="e">
        <f>VLOOKUP(D4636,#REF!,2,0)</f>
        <v>#REF!</v>
      </c>
      <c r="H4636" s="13" t="e">
        <f>VLOOKUP(F4636,#REF!,2,0)</f>
        <v>#REF!</v>
      </c>
      <c r="I4636" s="13" t="str">
        <f>VLOOKUP(F4636,'[1]Khách hàng'!$A$4:$F$2144,3,0)</f>
        <v>Số 1 đường số 17A, Khu phố 11, Phường Bình Trị Đông B, Quận Bình Tân, TP.HCM.</v>
      </c>
      <c r="J4636" s="13" t="e">
        <f>VLOOKUP(F4636,#REF!,5,0)</f>
        <v>#REF!</v>
      </c>
      <c r="M4636" s="13" t="e">
        <f>VLOOKUP(K4636,#REF!,2,0)</f>
        <v>#REF!</v>
      </c>
      <c r="N4636" s="17" t="e">
        <f>VLOOKUP(K4636,#REF!,6,0)</f>
        <v>#REF!</v>
      </c>
      <c r="O4636" s="17" t="e">
        <f t="shared" si="217"/>
        <v>#REF!</v>
      </c>
      <c r="P4636" s="22">
        <v>0.08</v>
      </c>
      <c r="Q4636" s="17" t="e">
        <f t="shared" si="218"/>
        <v>#REF!</v>
      </c>
      <c r="R4636" s="13" t="e">
        <f>VLOOKUP(J4636,'[1]Nhân viên'!$E$20:$F$41,2,0)</f>
        <v>#REF!</v>
      </c>
    </row>
    <row r="4637" spans="1:18" hidden="1">
      <c r="A4637" s="11">
        <v>4639</v>
      </c>
      <c r="B4637" s="11">
        <f t="shared" si="219"/>
        <v>0</v>
      </c>
      <c r="E4637" s="13" t="e">
        <f>VLOOKUP(D4637,#REF!,2,0)</f>
        <v>#REF!</v>
      </c>
      <c r="H4637" s="13" t="e">
        <f>VLOOKUP(F4637,#REF!,2,0)</f>
        <v>#REF!</v>
      </c>
      <c r="I4637" s="13" t="str">
        <f>VLOOKUP(F4637,'[1]Khách hàng'!$A$4:$F$2144,3,0)</f>
        <v>Số 1 đường số 17A, Khu phố 11, Phường Bình Trị Đông B, Quận Bình Tân, TP.HCM.</v>
      </c>
      <c r="J4637" s="13" t="e">
        <f>VLOOKUP(F4637,#REF!,5,0)</f>
        <v>#REF!</v>
      </c>
      <c r="M4637" s="13" t="e">
        <f>VLOOKUP(K4637,#REF!,2,0)</f>
        <v>#REF!</v>
      </c>
      <c r="N4637" s="17" t="e">
        <f>VLOOKUP(K4637,#REF!,6,0)</f>
        <v>#REF!</v>
      </c>
      <c r="O4637" s="17" t="e">
        <f t="shared" si="217"/>
        <v>#REF!</v>
      </c>
      <c r="P4637" s="22">
        <v>0.08</v>
      </c>
      <c r="Q4637" s="17" t="e">
        <f t="shared" si="218"/>
        <v>#REF!</v>
      </c>
      <c r="R4637" s="13" t="e">
        <f>VLOOKUP(J4637,'[1]Nhân viên'!$E$20:$F$41,2,0)</f>
        <v>#REF!</v>
      </c>
    </row>
    <row r="4638" spans="1:18" hidden="1">
      <c r="A4638" s="11">
        <v>4640</v>
      </c>
      <c r="B4638" s="11">
        <f t="shared" si="219"/>
        <v>0</v>
      </c>
      <c r="E4638" s="13" t="e">
        <f>VLOOKUP(D4638,#REF!,2,0)</f>
        <v>#REF!</v>
      </c>
      <c r="H4638" s="13" t="e">
        <f>VLOOKUP(F4638,#REF!,2,0)</f>
        <v>#REF!</v>
      </c>
      <c r="I4638" s="13" t="str">
        <f>VLOOKUP(F4638,'[1]Khách hàng'!$A$4:$F$2144,3,0)</f>
        <v>Số 1 đường số 17A, Khu phố 11, Phường Bình Trị Đông B, Quận Bình Tân, TP.HCM.</v>
      </c>
      <c r="J4638" s="13" t="e">
        <f>VLOOKUP(F4638,#REF!,5,0)</f>
        <v>#REF!</v>
      </c>
      <c r="M4638" s="13" t="e">
        <f>VLOOKUP(K4638,#REF!,2,0)</f>
        <v>#REF!</v>
      </c>
      <c r="N4638" s="17" t="e">
        <f>VLOOKUP(K4638,#REF!,6,0)</f>
        <v>#REF!</v>
      </c>
      <c r="O4638" s="17" t="e">
        <f t="shared" si="217"/>
        <v>#REF!</v>
      </c>
      <c r="P4638" s="22">
        <v>0.08</v>
      </c>
      <c r="Q4638" s="17" t="e">
        <f t="shared" si="218"/>
        <v>#REF!</v>
      </c>
      <c r="R4638" s="13" t="e">
        <f>VLOOKUP(J4638,'[1]Nhân viên'!$E$20:$F$41,2,0)</f>
        <v>#REF!</v>
      </c>
    </row>
    <row r="4639" spans="1:18" hidden="1">
      <c r="A4639" s="11">
        <v>4641</v>
      </c>
      <c r="B4639" s="11">
        <f t="shared" si="219"/>
        <v>0</v>
      </c>
      <c r="E4639" s="13" t="e">
        <f>VLOOKUP(D4639,#REF!,2,0)</f>
        <v>#REF!</v>
      </c>
      <c r="H4639" s="13" t="e">
        <f>VLOOKUP(F4639,#REF!,2,0)</f>
        <v>#REF!</v>
      </c>
      <c r="I4639" s="13" t="str">
        <f>VLOOKUP(F4639,'[1]Khách hàng'!$A$4:$F$2144,3,0)</f>
        <v>Số 1 đường số 17A, Khu phố 11, Phường Bình Trị Đông B, Quận Bình Tân, TP.HCM.</v>
      </c>
      <c r="J4639" s="13" t="e">
        <f>VLOOKUP(F4639,#REF!,5,0)</f>
        <v>#REF!</v>
      </c>
      <c r="M4639" s="13" t="e">
        <f>VLOOKUP(K4639,#REF!,2,0)</f>
        <v>#REF!</v>
      </c>
      <c r="N4639" s="17" t="e">
        <f>VLOOKUP(K4639,#REF!,6,0)</f>
        <v>#REF!</v>
      </c>
      <c r="O4639" s="17" t="e">
        <f t="shared" si="217"/>
        <v>#REF!</v>
      </c>
      <c r="P4639" s="22">
        <v>0.08</v>
      </c>
      <c r="Q4639" s="17" t="e">
        <f t="shared" si="218"/>
        <v>#REF!</v>
      </c>
      <c r="R4639" s="13" t="e">
        <f>VLOOKUP(J4639,'[1]Nhân viên'!$E$20:$F$41,2,0)</f>
        <v>#REF!</v>
      </c>
    </row>
    <row r="4640" spans="1:18" hidden="1">
      <c r="A4640" s="11">
        <v>4642</v>
      </c>
      <c r="B4640" s="11">
        <f t="shared" si="219"/>
        <v>0</v>
      </c>
      <c r="E4640" s="13" t="e">
        <f>VLOOKUP(D4640,#REF!,2,0)</f>
        <v>#REF!</v>
      </c>
      <c r="H4640" s="13" t="e">
        <f>VLOOKUP(F4640,#REF!,2,0)</f>
        <v>#REF!</v>
      </c>
      <c r="I4640" s="13" t="str">
        <f>VLOOKUP(F4640,'[1]Khách hàng'!$A$4:$F$2144,3,0)</f>
        <v>Số 1 đường số 17A, Khu phố 11, Phường Bình Trị Đông B, Quận Bình Tân, TP.HCM.</v>
      </c>
      <c r="J4640" s="13" t="e">
        <f>VLOOKUP(F4640,#REF!,5,0)</f>
        <v>#REF!</v>
      </c>
      <c r="M4640" s="13" t="e">
        <f>VLOOKUP(K4640,#REF!,2,0)</f>
        <v>#REF!</v>
      </c>
      <c r="N4640" s="17" t="e">
        <f>VLOOKUP(K4640,#REF!,6,0)</f>
        <v>#REF!</v>
      </c>
      <c r="O4640" s="17" t="e">
        <f t="shared" ref="O4640:O4703" si="220">L4640*N4640</f>
        <v>#REF!</v>
      </c>
      <c r="P4640" s="22">
        <v>0.08</v>
      </c>
      <c r="Q4640" s="17" t="e">
        <f t="shared" ref="Q4640:Q4703" si="221">O4640*P4640+O4640</f>
        <v>#REF!</v>
      </c>
      <c r="R4640" s="13" t="e">
        <f>VLOOKUP(J4640,'[1]Nhân viên'!$E$20:$F$41,2,0)</f>
        <v>#REF!</v>
      </c>
    </row>
    <row r="4641" spans="1:18" hidden="1">
      <c r="A4641" s="11">
        <v>4643</v>
      </c>
      <c r="B4641" s="11">
        <f t="shared" si="219"/>
        <v>0</v>
      </c>
      <c r="E4641" s="13" t="e">
        <f>VLOOKUP(D4641,#REF!,2,0)</f>
        <v>#REF!</v>
      </c>
      <c r="H4641" s="13" t="e">
        <f>VLOOKUP(F4641,#REF!,2,0)</f>
        <v>#REF!</v>
      </c>
      <c r="I4641" s="13" t="str">
        <f>VLOOKUP(F4641,'[1]Khách hàng'!$A$4:$F$2144,3,0)</f>
        <v>Số 1 đường số 17A, Khu phố 11, Phường Bình Trị Đông B, Quận Bình Tân, TP.HCM.</v>
      </c>
      <c r="J4641" s="13" t="e">
        <f>VLOOKUP(F4641,#REF!,5,0)</f>
        <v>#REF!</v>
      </c>
      <c r="M4641" s="13" t="e">
        <f>VLOOKUP(K4641,#REF!,2,0)</f>
        <v>#REF!</v>
      </c>
      <c r="N4641" s="17" t="e">
        <f>VLOOKUP(K4641,#REF!,6,0)</f>
        <v>#REF!</v>
      </c>
      <c r="O4641" s="17" t="e">
        <f t="shared" si="220"/>
        <v>#REF!</v>
      </c>
      <c r="P4641" s="22">
        <v>0.08</v>
      </c>
      <c r="Q4641" s="17" t="e">
        <f t="shared" si="221"/>
        <v>#REF!</v>
      </c>
      <c r="R4641" s="13" t="e">
        <f>VLOOKUP(J4641,'[1]Nhân viên'!$E$20:$F$41,2,0)</f>
        <v>#REF!</v>
      </c>
    </row>
    <row r="4642" spans="1:18" hidden="1">
      <c r="A4642" s="11">
        <v>4644</v>
      </c>
      <c r="B4642" s="11">
        <f t="shared" si="219"/>
        <v>0</v>
      </c>
      <c r="E4642" s="13" t="e">
        <f>VLOOKUP(D4642,#REF!,2,0)</f>
        <v>#REF!</v>
      </c>
      <c r="H4642" s="13" t="e">
        <f>VLOOKUP(F4642,#REF!,2,0)</f>
        <v>#REF!</v>
      </c>
      <c r="I4642" s="13" t="str">
        <f>VLOOKUP(F4642,'[1]Khách hàng'!$A$4:$F$2144,3,0)</f>
        <v>Số 1 đường số 17A, Khu phố 11, Phường Bình Trị Đông B, Quận Bình Tân, TP.HCM.</v>
      </c>
      <c r="J4642" s="13" t="e">
        <f>VLOOKUP(F4642,#REF!,5,0)</f>
        <v>#REF!</v>
      </c>
      <c r="M4642" s="13" t="e">
        <f>VLOOKUP(K4642,#REF!,2,0)</f>
        <v>#REF!</v>
      </c>
      <c r="N4642" s="17" t="e">
        <f>VLOOKUP(K4642,#REF!,6,0)</f>
        <v>#REF!</v>
      </c>
      <c r="O4642" s="17" t="e">
        <f t="shared" si="220"/>
        <v>#REF!</v>
      </c>
      <c r="P4642" s="22">
        <v>0.08</v>
      </c>
      <c r="Q4642" s="17" t="e">
        <f t="shared" si="221"/>
        <v>#REF!</v>
      </c>
      <c r="R4642" s="13" t="e">
        <f>VLOOKUP(J4642,'[1]Nhân viên'!$E$20:$F$41,2,0)</f>
        <v>#REF!</v>
      </c>
    </row>
    <row r="4643" spans="1:18" hidden="1">
      <c r="A4643" s="11">
        <v>4645</v>
      </c>
      <c r="B4643" s="11">
        <f t="shared" si="219"/>
        <v>0</v>
      </c>
      <c r="E4643" s="13" t="e">
        <f>VLOOKUP(D4643,#REF!,2,0)</f>
        <v>#REF!</v>
      </c>
      <c r="H4643" s="13" t="e">
        <f>VLOOKUP(F4643,#REF!,2,0)</f>
        <v>#REF!</v>
      </c>
      <c r="I4643" s="13" t="str">
        <f>VLOOKUP(F4643,'[1]Khách hàng'!$A$4:$F$2144,3,0)</f>
        <v>Số 1 đường số 17A, Khu phố 11, Phường Bình Trị Đông B, Quận Bình Tân, TP.HCM.</v>
      </c>
      <c r="J4643" s="13" t="e">
        <f>VLOOKUP(F4643,#REF!,5,0)</f>
        <v>#REF!</v>
      </c>
      <c r="M4643" s="13" t="e">
        <f>VLOOKUP(K4643,#REF!,2,0)</f>
        <v>#REF!</v>
      </c>
      <c r="N4643" s="17" t="e">
        <f>VLOOKUP(K4643,#REF!,6,0)</f>
        <v>#REF!</v>
      </c>
      <c r="O4643" s="17" t="e">
        <f t="shared" si="220"/>
        <v>#REF!</v>
      </c>
      <c r="P4643" s="22">
        <v>0.08</v>
      </c>
      <c r="Q4643" s="17" t="e">
        <f t="shared" si="221"/>
        <v>#REF!</v>
      </c>
      <c r="R4643" s="13" t="e">
        <f>VLOOKUP(J4643,'[1]Nhân viên'!$E$20:$F$41,2,0)</f>
        <v>#REF!</v>
      </c>
    </row>
    <row r="4644" spans="1:18" hidden="1">
      <c r="A4644" s="11">
        <v>4646</v>
      </c>
      <c r="B4644" s="11">
        <f t="shared" si="219"/>
        <v>0</v>
      </c>
      <c r="E4644" s="13" t="e">
        <f>VLOOKUP(D4644,#REF!,2,0)</f>
        <v>#REF!</v>
      </c>
      <c r="H4644" s="13" t="e">
        <f>VLOOKUP(F4644,#REF!,2,0)</f>
        <v>#REF!</v>
      </c>
      <c r="I4644" s="13" t="str">
        <f>VLOOKUP(F4644,'[1]Khách hàng'!$A$4:$F$2144,3,0)</f>
        <v>Số 1 đường số 17A, Khu phố 11, Phường Bình Trị Đông B, Quận Bình Tân, TP.HCM.</v>
      </c>
      <c r="J4644" s="13" t="e">
        <f>VLOOKUP(F4644,#REF!,5,0)</f>
        <v>#REF!</v>
      </c>
      <c r="M4644" s="13" t="e">
        <f>VLOOKUP(K4644,#REF!,2,0)</f>
        <v>#REF!</v>
      </c>
      <c r="N4644" s="17" t="e">
        <f>VLOOKUP(K4644,#REF!,6,0)</f>
        <v>#REF!</v>
      </c>
      <c r="O4644" s="17" t="e">
        <f t="shared" si="220"/>
        <v>#REF!</v>
      </c>
      <c r="P4644" s="22">
        <v>0.08</v>
      </c>
      <c r="Q4644" s="17" t="e">
        <f t="shared" si="221"/>
        <v>#REF!</v>
      </c>
      <c r="R4644" s="13" t="e">
        <f>VLOOKUP(J4644,'[1]Nhân viên'!$E$20:$F$41,2,0)</f>
        <v>#REF!</v>
      </c>
    </row>
    <row r="4645" spans="1:18" hidden="1">
      <c r="A4645" s="11">
        <v>4647</v>
      </c>
      <c r="B4645" s="11">
        <f t="shared" si="219"/>
        <v>0</v>
      </c>
      <c r="E4645" s="13" t="e">
        <f>VLOOKUP(D4645,#REF!,2,0)</f>
        <v>#REF!</v>
      </c>
      <c r="H4645" s="13" t="e">
        <f>VLOOKUP(F4645,#REF!,2,0)</f>
        <v>#REF!</v>
      </c>
      <c r="I4645" s="13" t="str">
        <f>VLOOKUP(F4645,'[1]Khách hàng'!$A$4:$F$2144,3,0)</f>
        <v>Số 1 đường số 17A, Khu phố 11, Phường Bình Trị Đông B, Quận Bình Tân, TP.HCM.</v>
      </c>
      <c r="J4645" s="13" t="e">
        <f>VLOOKUP(F4645,#REF!,5,0)</f>
        <v>#REF!</v>
      </c>
      <c r="M4645" s="13" t="e">
        <f>VLOOKUP(K4645,#REF!,2,0)</f>
        <v>#REF!</v>
      </c>
      <c r="N4645" s="17" t="e">
        <f>VLOOKUP(K4645,#REF!,6,0)</f>
        <v>#REF!</v>
      </c>
      <c r="O4645" s="17" t="e">
        <f t="shared" si="220"/>
        <v>#REF!</v>
      </c>
      <c r="P4645" s="22">
        <v>0.08</v>
      </c>
      <c r="Q4645" s="17" t="e">
        <f t="shared" si="221"/>
        <v>#REF!</v>
      </c>
      <c r="R4645" s="13" t="e">
        <f>VLOOKUP(J4645,'[1]Nhân viên'!$E$20:$F$41,2,0)</f>
        <v>#REF!</v>
      </c>
    </row>
    <row r="4646" spans="1:18" hidden="1">
      <c r="A4646" s="11">
        <v>4648</v>
      </c>
      <c r="B4646" s="11">
        <f t="shared" si="219"/>
        <v>0</v>
      </c>
      <c r="E4646" s="13" t="e">
        <f>VLOOKUP(D4646,#REF!,2,0)</f>
        <v>#REF!</v>
      </c>
      <c r="H4646" s="13" t="e">
        <f>VLOOKUP(F4646,#REF!,2,0)</f>
        <v>#REF!</v>
      </c>
      <c r="I4646" s="13" t="str">
        <f>VLOOKUP(F4646,'[1]Khách hàng'!$A$4:$F$2144,3,0)</f>
        <v>Số 1 đường số 17A, Khu phố 11, Phường Bình Trị Đông B, Quận Bình Tân, TP.HCM.</v>
      </c>
      <c r="J4646" s="13" t="e">
        <f>VLOOKUP(F4646,#REF!,5,0)</f>
        <v>#REF!</v>
      </c>
      <c r="M4646" s="13" t="e">
        <f>VLOOKUP(K4646,#REF!,2,0)</f>
        <v>#REF!</v>
      </c>
      <c r="N4646" s="17" t="e">
        <f>VLOOKUP(K4646,#REF!,6,0)</f>
        <v>#REF!</v>
      </c>
      <c r="O4646" s="17" t="e">
        <f t="shared" si="220"/>
        <v>#REF!</v>
      </c>
      <c r="P4646" s="22">
        <v>0.08</v>
      </c>
      <c r="Q4646" s="17" t="e">
        <f t="shared" si="221"/>
        <v>#REF!</v>
      </c>
      <c r="R4646" s="13" t="e">
        <f>VLOOKUP(J4646,'[1]Nhân viên'!$E$20:$F$41,2,0)</f>
        <v>#REF!</v>
      </c>
    </row>
    <row r="4647" spans="1:18" hidden="1">
      <c r="A4647" s="11">
        <v>4649</v>
      </c>
      <c r="B4647" s="11">
        <f t="shared" si="219"/>
        <v>0</v>
      </c>
      <c r="E4647" s="13" t="e">
        <f>VLOOKUP(D4647,#REF!,2,0)</f>
        <v>#REF!</v>
      </c>
      <c r="H4647" s="13" t="e">
        <f>VLOOKUP(F4647,#REF!,2,0)</f>
        <v>#REF!</v>
      </c>
      <c r="I4647" s="13" t="str">
        <f>VLOOKUP(F4647,'[1]Khách hàng'!$A$4:$F$2144,3,0)</f>
        <v>Số 1 đường số 17A, Khu phố 11, Phường Bình Trị Đông B, Quận Bình Tân, TP.HCM.</v>
      </c>
      <c r="J4647" s="13" t="e">
        <f>VLOOKUP(F4647,#REF!,5,0)</f>
        <v>#REF!</v>
      </c>
      <c r="M4647" s="13" t="e">
        <f>VLOOKUP(K4647,#REF!,2,0)</f>
        <v>#REF!</v>
      </c>
      <c r="N4647" s="17" t="e">
        <f>VLOOKUP(K4647,#REF!,6,0)</f>
        <v>#REF!</v>
      </c>
      <c r="O4647" s="17" t="e">
        <f t="shared" si="220"/>
        <v>#REF!</v>
      </c>
      <c r="P4647" s="22">
        <v>0.08</v>
      </c>
      <c r="Q4647" s="17" t="e">
        <f t="shared" si="221"/>
        <v>#REF!</v>
      </c>
      <c r="R4647" s="13" t="e">
        <f>VLOOKUP(J4647,'[1]Nhân viên'!$E$20:$F$41,2,0)</f>
        <v>#REF!</v>
      </c>
    </row>
    <row r="4648" spans="1:18" hidden="1">
      <c r="A4648" s="11">
        <v>4650</v>
      </c>
      <c r="B4648" s="11">
        <f t="shared" si="219"/>
        <v>0</v>
      </c>
      <c r="E4648" s="13" t="e">
        <f>VLOOKUP(D4648,#REF!,2,0)</f>
        <v>#REF!</v>
      </c>
      <c r="H4648" s="13" t="e">
        <f>VLOOKUP(F4648,#REF!,2,0)</f>
        <v>#REF!</v>
      </c>
      <c r="I4648" s="13" t="str">
        <f>VLOOKUP(F4648,'[1]Khách hàng'!$A$4:$F$2144,3,0)</f>
        <v>Số 1 đường số 17A, Khu phố 11, Phường Bình Trị Đông B, Quận Bình Tân, TP.HCM.</v>
      </c>
      <c r="J4648" s="13" t="e">
        <f>VLOOKUP(F4648,#REF!,5,0)</f>
        <v>#REF!</v>
      </c>
      <c r="M4648" s="13" t="e">
        <f>VLOOKUP(K4648,#REF!,2,0)</f>
        <v>#REF!</v>
      </c>
      <c r="N4648" s="17" t="e">
        <f>VLOOKUP(K4648,#REF!,6,0)</f>
        <v>#REF!</v>
      </c>
      <c r="O4648" s="17" t="e">
        <f t="shared" si="220"/>
        <v>#REF!</v>
      </c>
      <c r="P4648" s="22">
        <v>0.08</v>
      </c>
      <c r="Q4648" s="17" t="e">
        <f t="shared" si="221"/>
        <v>#REF!</v>
      </c>
      <c r="R4648" s="13" t="e">
        <f>VLOOKUP(J4648,'[1]Nhân viên'!$E$20:$F$41,2,0)</f>
        <v>#REF!</v>
      </c>
    </row>
    <row r="4649" spans="1:18" hidden="1">
      <c r="A4649" s="11">
        <v>4651</v>
      </c>
      <c r="B4649" s="11">
        <f t="shared" si="219"/>
        <v>0</v>
      </c>
      <c r="E4649" s="13" t="e">
        <f>VLOOKUP(D4649,#REF!,2,0)</f>
        <v>#REF!</v>
      </c>
      <c r="H4649" s="13" t="e">
        <f>VLOOKUP(F4649,#REF!,2,0)</f>
        <v>#REF!</v>
      </c>
      <c r="I4649" s="13" t="str">
        <f>VLOOKUP(F4649,'[1]Khách hàng'!$A$4:$F$2144,3,0)</f>
        <v>Số 1 đường số 17A, Khu phố 11, Phường Bình Trị Đông B, Quận Bình Tân, TP.HCM.</v>
      </c>
      <c r="J4649" s="13" t="e">
        <f>VLOOKUP(F4649,#REF!,5,0)</f>
        <v>#REF!</v>
      </c>
      <c r="M4649" s="13" t="e">
        <f>VLOOKUP(K4649,#REF!,2,0)</f>
        <v>#REF!</v>
      </c>
      <c r="N4649" s="17" t="e">
        <f>VLOOKUP(K4649,#REF!,6,0)</f>
        <v>#REF!</v>
      </c>
      <c r="O4649" s="17" t="e">
        <f t="shared" si="220"/>
        <v>#REF!</v>
      </c>
      <c r="P4649" s="22">
        <v>0.08</v>
      </c>
      <c r="Q4649" s="17" t="e">
        <f t="shared" si="221"/>
        <v>#REF!</v>
      </c>
      <c r="R4649" s="13" t="e">
        <f>VLOOKUP(J4649,'[1]Nhân viên'!$E$20:$F$41,2,0)</f>
        <v>#REF!</v>
      </c>
    </row>
    <row r="4650" spans="1:18" hidden="1">
      <c r="A4650" s="11">
        <v>4652</v>
      </c>
      <c r="B4650" s="11">
        <f t="shared" si="219"/>
        <v>0</v>
      </c>
      <c r="E4650" s="13" t="e">
        <f>VLOOKUP(D4650,#REF!,2,0)</f>
        <v>#REF!</v>
      </c>
      <c r="H4650" s="13" t="e">
        <f>VLOOKUP(F4650,#REF!,2,0)</f>
        <v>#REF!</v>
      </c>
      <c r="I4650" s="13" t="str">
        <f>VLOOKUP(F4650,'[1]Khách hàng'!$A$4:$F$2144,3,0)</f>
        <v>Số 1 đường số 17A, Khu phố 11, Phường Bình Trị Đông B, Quận Bình Tân, TP.HCM.</v>
      </c>
      <c r="J4650" s="13" t="e">
        <f>VLOOKUP(F4650,#REF!,5,0)</f>
        <v>#REF!</v>
      </c>
      <c r="M4650" s="13" t="e">
        <f>VLOOKUP(K4650,#REF!,2,0)</f>
        <v>#REF!</v>
      </c>
      <c r="N4650" s="17" t="e">
        <f>VLOOKUP(K4650,#REF!,6,0)</f>
        <v>#REF!</v>
      </c>
      <c r="O4650" s="17" t="e">
        <f t="shared" si="220"/>
        <v>#REF!</v>
      </c>
      <c r="P4650" s="22">
        <v>0.08</v>
      </c>
      <c r="Q4650" s="17" t="e">
        <f t="shared" si="221"/>
        <v>#REF!</v>
      </c>
      <c r="R4650" s="13" t="e">
        <f>VLOOKUP(J4650,'[1]Nhân viên'!$E$20:$F$41,2,0)</f>
        <v>#REF!</v>
      </c>
    </row>
    <row r="4651" spans="1:18" hidden="1">
      <c r="A4651" s="11">
        <v>4653</v>
      </c>
      <c r="B4651" s="11">
        <f t="shared" si="219"/>
        <v>0</v>
      </c>
      <c r="E4651" s="13" t="e">
        <f>VLOOKUP(D4651,#REF!,2,0)</f>
        <v>#REF!</v>
      </c>
      <c r="H4651" s="13" t="e">
        <f>VLOOKUP(F4651,#REF!,2,0)</f>
        <v>#REF!</v>
      </c>
      <c r="I4651" s="13" t="str">
        <f>VLOOKUP(F4651,'[1]Khách hàng'!$A$4:$F$2144,3,0)</f>
        <v>Số 1 đường số 17A, Khu phố 11, Phường Bình Trị Đông B, Quận Bình Tân, TP.HCM.</v>
      </c>
      <c r="J4651" s="13" t="e">
        <f>VLOOKUP(F4651,#REF!,5,0)</f>
        <v>#REF!</v>
      </c>
      <c r="M4651" s="13" t="e">
        <f>VLOOKUP(K4651,#REF!,2,0)</f>
        <v>#REF!</v>
      </c>
      <c r="N4651" s="17" t="e">
        <f>VLOOKUP(K4651,#REF!,6,0)</f>
        <v>#REF!</v>
      </c>
      <c r="O4651" s="17" t="e">
        <f t="shared" si="220"/>
        <v>#REF!</v>
      </c>
      <c r="P4651" s="22">
        <v>0.08</v>
      </c>
      <c r="Q4651" s="17" t="e">
        <f t="shared" si="221"/>
        <v>#REF!</v>
      </c>
      <c r="R4651" s="13" t="e">
        <f>VLOOKUP(J4651,'[1]Nhân viên'!$E$20:$F$41,2,0)</f>
        <v>#REF!</v>
      </c>
    </row>
    <row r="4652" spans="1:18" hidden="1">
      <c r="A4652" s="11">
        <v>4654</v>
      </c>
      <c r="B4652" s="11">
        <f t="shared" si="219"/>
        <v>0</v>
      </c>
      <c r="E4652" s="13" t="e">
        <f>VLOOKUP(D4652,#REF!,2,0)</f>
        <v>#REF!</v>
      </c>
      <c r="H4652" s="13" t="e">
        <f>VLOOKUP(F4652,#REF!,2,0)</f>
        <v>#REF!</v>
      </c>
      <c r="I4652" s="13" t="str">
        <f>VLOOKUP(F4652,'[1]Khách hàng'!$A$4:$F$2144,3,0)</f>
        <v>Số 1 đường số 17A, Khu phố 11, Phường Bình Trị Đông B, Quận Bình Tân, TP.HCM.</v>
      </c>
      <c r="J4652" s="13" t="e">
        <f>VLOOKUP(F4652,#REF!,5,0)</f>
        <v>#REF!</v>
      </c>
      <c r="M4652" s="13" t="e">
        <f>VLOOKUP(K4652,#REF!,2,0)</f>
        <v>#REF!</v>
      </c>
      <c r="N4652" s="17" t="e">
        <f>VLOOKUP(K4652,#REF!,6,0)</f>
        <v>#REF!</v>
      </c>
      <c r="O4652" s="17" t="e">
        <f t="shared" si="220"/>
        <v>#REF!</v>
      </c>
      <c r="P4652" s="22">
        <v>0.08</v>
      </c>
      <c r="Q4652" s="17" t="e">
        <f t="shared" si="221"/>
        <v>#REF!</v>
      </c>
      <c r="R4652" s="13" t="e">
        <f>VLOOKUP(J4652,'[1]Nhân viên'!$E$20:$F$41,2,0)</f>
        <v>#REF!</v>
      </c>
    </row>
    <row r="4653" spans="1:18" hidden="1">
      <c r="A4653" s="11">
        <v>4655</v>
      </c>
      <c r="B4653" s="11">
        <f t="shared" si="219"/>
        <v>0</v>
      </c>
      <c r="E4653" s="13" t="e">
        <f>VLOOKUP(D4653,#REF!,2,0)</f>
        <v>#REF!</v>
      </c>
      <c r="H4653" s="13" t="e">
        <f>VLOOKUP(F4653,#REF!,2,0)</f>
        <v>#REF!</v>
      </c>
      <c r="I4653" s="13" t="str">
        <f>VLOOKUP(F4653,'[1]Khách hàng'!$A$4:$F$2144,3,0)</f>
        <v>Số 1 đường số 17A, Khu phố 11, Phường Bình Trị Đông B, Quận Bình Tân, TP.HCM.</v>
      </c>
      <c r="J4653" s="13" t="e">
        <f>VLOOKUP(F4653,#REF!,5,0)</f>
        <v>#REF!</v>
      </c>
      <c r="M4653" s="13" t="e">
        <f>VLOOKUP(K4653,#REF!,2,0)</f>
        <v>#REF!</v>
      </c>
      <c r="N4653" s="17" t="e">
        <f>VLOOKUP(K4653,#REF!,6,0)</f>
        <v>#REF!</v>
      </c>
      <c r="O4653" s="17" t="e">
        <f t="shared" si="220"/>
        <v>#REF!</v>
      </c>
      <c r="P4653" s="22">
        <v>0.08</v>
      </c>
      <c r="Q4653" s="17" t="e">
        <f t="shared" si="221"/>
        <v>#REF!</v>
      </c>
      <c r="R4653" s="13" t="e">
        <f>VLOOKUP(J4653,'[1]Nhân viên'!$E$20:$F$41,2,0)</f>
        <v>#REF!</v>
      </c>
    </row>
    <row r="4654" spans="1:18" hidden="1">
      <c r="A4654" s="11">
        <v>4656</v>
      </c>
      <c r="B4654" s="11">
        <f t="shared" si="219"/>
        <v>0</v>
      </c>
      <c r="E4654" s="13" t="e">
        <f>VLOOKUP(D4654,#REF!,2,0)</f>
        <v>#REF!</v>
      </c>
      <c r="H4654" s="13" t="e">
        <f>VLOOKUP(F4654,#REF!,2,0)</f>
        <v>#REF!</v>
      </c>
      <c r="I4654" s="13" t="str">
        <f>VLOOKUP(F4654,'[1]Khách hàng'!$A$4:$F$2144,3,0)</f>
        <v>Số 1 đường số 17A, Khu phố 11, Phường Bình Trị Đông B, Quận Bình Tân, TP.HCM.</v>
      </c>
      <c r="J4654" s="13" t="e">
        <f>VLOOKUP(F4654,#REF!,5,0)</f>
        <v>#REF!</v>
      </c>
      <c r="M4654" s="13" t="e">
        <f>VLOOKUP(K4654,#REF!,2,0)</f>
        <v>#REF!</v>
      </c>
      <c r="N4654" s="17" t="e">
        <f>VLOOKUP(K4654,#REF!,6,0)</f>
        <v>#REF!</v>
      </c>
      <c r="O4654" s="17" t="e">
        <f t="shared" si="220"/>
        <v>#REF!</v>
      </c>
      <c r="P4654" s="22">
        <v>0.08</v>
      </c>
      <c r="Q4654" s="17" t="e">
        <f t="shared" si="221"/>
        <v>#REF!</v>
      </c>
      <c r="R4654" s="13" t="e">
        <f>VLOOKUP(J4654,'[1]Nhân viên'!$E$20:$F$41,2,0)</f>
        <v>#REF!</v>
      </c>
    </row>
    <row r="4655" spans="1:18" hidden="1">
      <c r="A4655" s="11">
        <v>4657</v>
      </c>
      <c r="B4655" s="11">
        <f t="shared" si="219"/>
        <v>0</v>
      </c>
      <c r="E4655" s="13" t="e">
        <f>VLOOKUP(D4655,#REF!,2,0)</f>
        <v>#REF!</v>
      </c>
      <c r="H4655" s="13" t="e">
        <f>VLOOKUP(F4655,#REF!,2,0)</f>
        <v>#REF!</v>
      </c>
      <c r="I4655" s="13" t="str">
        <f>VLOOKUP(F4655,'[1]Khách hàng'!$A$4:$F$2144,3,0)</f>
        <v>Số 1 đường số 17A, Khu phố 11, Phường Bình Trị Đông B, Quận Bình Tân, TP.HCM.</v>
      </c>
      <c r="J4655" s="13" t="e">
        <f>VLOOKUP(F4655,#REF!,5,0)</f>
        <v>#REF!</v>
      </c>
      <c r="M4655" s="13" t="e">
        <f>VLOOKUP(K4655,#REF!,2,0)</f>
        <v>#REF!</v>
      </c>
      <c r="N4655" s="17" t="e">
        <f>VLOOKUP(K4655,#REF!,6,0)</f>
        <v>#REF!</v>
      </c>
      <c r="O4655" s="17" t="e">
        <f t="shared" si="220"/>
        <v>#REF!</v>
      </c>
      <c r="P4655" s="22">
        <v>0.08</v>
      </c>
      <c r="Q4655" s="17" t="e">
        <f t="shared" si="221"/>
        <v>#REF!</v>
      </c>
      <c r="R4655" s="13" t="e">
        <f>VLOOKUP(J4655,'[1]Nhân viên'!$E$20:$F$41,2,0)</f>
        <v>#REF!</v>
      </c>
    </row>
    <row r="4656" spans="1:18" hidden="1">
      <c r="A4656" s="11">
        <v>4658</v>
      </c>
      <c r="B4656" s="11">
        <f t="shared" si="219"/>
        <v>0</v>
      </c>
      <c r="E4656" s="13" t="e">
        <f>VLOOKUP(D4656,#REF!,2,0)</f>
        <v>#REF!</v>
      </c>
      <c r="H4656" s="13" t="e">
        <f>VLOOKUP(F4656,#REF!,2,0)</f>
        <v>#REF!</v>
      </c>
      <c r="I4656" s="13" t="str">
        <f>VLOOKUP(F4656,'[1]Khách hàng'!$A$4:$F$2144,3,0)</f>
        <v>Số 1 đường số 17A, Khu phố 11, Phường Bình Trị Đông B, Quận Bình Tân, TP.HCM.</v>
      </c>
      <c r="J4656" s="13" t="e">
        <f>VLOOKUP(F4656,#REF!,5,0)</f>
        <v>#REF!</v>
      </c>
      <c r="M4656" s="13" t="e">
        <f>VLOOKUP(K4656,#REF!,2,0)</f>
        <v>#REF!</v>
      </c>
      <c r="N4656" s="17" t="e">
        <f>VLOOKUP(K4656,#REF!,6,0)</f>
        <v>#REF!</v>
      </c>
      <c r="O4656" s="17" t="e">
        <f t="shared" si="220"/>
        <v>#REF!</v>
      </c>
      <c r="P4656" s="22">
        <v>0.08</v>
      </c>
      <c r="Q4656" s="17" t="e">
        <f t="shared" si="221"/>
        <v>#REF!</v>
      </c>
      <c r="R4656" s="13" t="e">
        <f>VLOOKUP(J4656,'[1]Nhân viên'!$E$20:$F$41,2,0)</f>
        <v>#REF!</v>
      </c>
    </row>
    <row r="4657" spans="1:18" hidden="1">
      <c r="A4657" s="11">
        <v>4659</v>
      </c>
      <c r="B4657" s="11">
        <f t="shared" si="219"/>
        <v>0</v>
      </c>
      <c r="E4657" s="13" t="e">
        <f>VLOOKUP(D4657,#REF!,2,0)</f>
        <v>#REF!</v>
      </c>
      <c r="H4657" s="13" t="e">
        <f>VLOOKUP(F4657,#REF!,2,0)</f>
        <v>#REF!</v>
      </c>
      <c r="I4657" s="13" t="str">
        <f>VLOOKUP(F4657,'[1]Khách hàng'!$A$4:$F$2144,3,0)</f>
        <v>Số 1 đường số 17A, Khu phố 11, Phường Bình Trị Đông B, Quận Bình Tân, TP.HCM.</v>
      </c>
      <c r="J4657" s="13" t="e">
        <f>VLOOKUP(F4657,#REF!,5,0)</f>
        <v>#REF!</v>
      </c>
      <c r="M4657" s="13" t="e">
        <f>VLOOKUP(K4657,#REF!,2,0)</f>
        <v>#REF!</v>
      </c>
      <c r="N4657" s="17" t="e">
        <f>VLOOKUP(K4657,#REF!,6,0)</f>
        <v>#REF!</v>
      </c>
      <c r="O4657" s="17" t="e">
        <f t="shared" si="220"/>
        <v>#REF!</v>
      </c>
      <c r="P4657" s="22">
        <v>0.08</v>
      </c>
      <c r="Q4657" s="17" t="e">
        <f t="shared" si="221"/>
        <v>#REF!</v>
      </c>
      <c r="R4657" s="13" t="e">
        <f>VLOOKUP(J4657,'[1]Nhân viên'!$E$20:$F$41,2,0)</f>
        <v>#REF!</v>
      </c>
    </row>
    <row r="4658" spans="1:18" hidden="1">
      <c r="A4658" s="11">
        <v>4660</v>
      </c>
      <c r="B4658" s="11">
        <f t="shared" si="219"/>
        <v>0</v>
      </c>
      <c r="E4658" s="13" t="e">
        <f>VLOOKUP(D4658,#REF!,2,0)</f>
        <v>#REF!</v>
      </c>
      <c r="H4658" s="13" t="e">
        <f>VLOOKUP(F4658,#REF!,2,0)</f>
        <v>#REF!</v>
      </c>
      <c r="I4658" s="13" t="str">
        <f>VLOOKUP(F4658,'[1]Khách hàng'!$A$4:$F$2144,3,0)</f>
        <v>Số 1 đường số 17A, Khu phố 11, Phường Bình Trị Đông B, Quận Bình Tân, TP.HCM.</v>
      </c>
      <c r="J4658" s="13" t="e">
        <f>VLOOKUP(F4658,#REF!,5,0)</f>
        <v>#REF!</v>
      </c>
      <c r="M4658" s="13" t="e">
        <f>VLOOKUP(K4658,#REF!,2,0)</f>
        <v>#REF!</v>
      </c>
      <c r="N4658" s="17" t="e">
        <f>VLOOKUP(K4658,#REF!,6,0)</f>
        <v>#REF!</v>
      </c>
      <c r="O4658" s="17" t="e">
        <f t="shared" si="220"/>
        <v>#REF!</v>
      </c>
      <c r="P4658" s="22">
        <v>0.08</v>
      </c>
      <c r="Q4658" s="17" t="e">
        <f t="shared" si="221"/>
        <v>#REF!</v>
      </c>
      <c r="R4658" s="13" t="e">
        <f>VLOOKUP(J4658,'[1]Nhân viên'!$E$20:$F$41,2,0)</f>
        <v>#REF!</v>
      </c>
    </row>
    <row r="4659" spans="1:18" hidden="1">
      <c r="A4659" s="11">
        <v>4661</v>
      </c>
      <c r="B4659" s="11">
        <f t="shared" si="219"/>
        <v>0</v>
      </c>
      <c r="E4659" s="13" t="e">
        <f>VLOOKUP(D4659,#REF!,2,0)</f>
        <v>#REF!</v>
      </c>
      <c r="H4659" s="13" t="e">
        <f>VLOOKUP(F4659,#REF!,2,0)</f>
        <v>#REF!</v>
      </c>
      <c r="I4659" s="13" t="str">
        <f>VLOOKUP(F4659,'[1]Khách hàng'!$A$4:$F$2144,3,0)</f>
        <v>Số 1 đường số 17A, Khu phố 11, Phường Bình Trị Đông B, Quận Bình Tân, TP.HCM.</v>
      </c>
      <c r="J4659" s="13" t="e">
        <f>VLOOKUP(F4659,#REF!,5,0)</f>
        <v>#REF!</v>
      </c>
      <c r="M4659" s="13" t="e">
        <f>VLOOKUP(K4659,#REF!,2,0)</f>
        <v>#REF!</v>
      </c>
      <c r="N4659" s="17" t="e">
        <f>VLOOKUP(K4659,#REF!,6,0)</f>
        <v>#REF!</v>
      </c>
      <c r="O4659" s="17" t="e">
        <f t="shared" si="220"/>
        <v>#REF!</v>
      </c>
      <c r="P4659" s="22">
        <v>0.08</v>
      </c>
      <c r="Q4659" s="17" t="e">
        <f t="shared" si="221"/>
        <v>#REF!</v>
      </c>
      <c r="R4659" s="13" t="e">
        <f>VLOOKUP(J4659,'[1]Nhân viên'!$E$20:$F$41,2,0)</f>
        <v>#REF!</v>
      </c>
    </row>
    <row r="4660" spans="1:18" hidden="1">
      <c r="A4660" s="11">
        <v>4662</v>
      </c>
      <c r="B4660" s="11">
        <f t="shared" si="219"/>
        <v>0</v>
      </c>
      <c r="E4660" s="13" t="e">
        <f>VLOOKUP(D4660,#REF!,2,0)</f>
        <v>#REF!</v>
      </c>
      <c r="H4660" s="13" t="e">
        <f>VLOOKUP(F4660,#REF!,2,0)</f>
        <v>#REF!</v>
      </c>
      <c r="I4660" s="13" t="str">
        <f>VLOOKUP(F4660,'[1]Khách hàng'!$A$4:$F$2144,3,0)</f>
        <v>Số 1 đường số 17A, Khu phố 11, Phường Bình Trị Đông B, Quận Bình Tân, TP.HCM.</v>
      </c>
      <c r="J4660" s="13" t="e">
        <f>VLOOKUP(F4660,#REF!,5,0)</f>
        <v>#REF!</v>
      </c>
      <c r="M4660" s="13" t="e">
        <f>VLOOKUP(K4660,#REF!,2,0)</f>
        <v>#REF!</v>
      </c>
      <c r="N4660" s="17" t="e">
        <f>VLOOKUP(K4660,#REF!,6,0)</f>
        <v>#REF!</v>
      </c>
      <c r="O4660" s="17" t="e">
        <f t="shared" si="220"/>
        <v>#REF!</v>
      </c>
      <c r="P4660" s="22">
        <v>0.08</v>
      </c>
      <c r="Q4660" s="17" t="e">
        <f t="shared" si="221"/>
        <v>#REF!</v>
      </c>
      <c r="R4660" s="13" t="e">
        <f>VLOOKUP(J4660,'[1]Nhân viên'!$E$20:$F$41,2,0)</f>
        <v>#REF!</v>
      </c>
    </row>
    <row r="4661" spans="1:18" hidden="1">
      <c r="A4661" s="11">
        <v>4663</v>
      </c>
      <c r="B4661" s="11">
        <f t="shared" si="219"/>
        <v>0</v>
      </c>
      <c r="E4661" s="13" t="e">
        <f>VLOOKUP(D4661,#REF!,2,0)</f>
        <v>#REF!</v>
      </c>
      <c r="H4661" s="13" t="e">
        <f>VLOOKUP(F4661,#REF!,2,0)</f>
        <v>#REF!</v>
      </c>
      <c r="I4661" s="13" t="str">
        <f>VLOOKUP(F4661,'[1]Khách hàng'!$A$4:$F$2144,3,0)</f>
        <v>Số 1 đường số 17A, Khu phố 11, Phường Bình Trị Đông B, Quận Bình Tân, TP.HCM.</v>
      </c>
      <c r="J4661" s="13" t="e">
        <f>VLOOKUP(F4661,#REF!,5,0)</f>
        <v>#REF!</v>
      </c>
      <c r="M4661" s="13" t="e">
        <f>VLOOKUP(K4661,#REF!,2,0)</f>
        <v>#REF!</v>
      </c>
      <c r="N4661" s="17" t="e">
        <f>VLOOKUP(K4661,#REF!,6,0)</f>
        <v>#REF!</v>
      </c>
      <c r="O4661" s="17" t="e">
        <f t="shared" si="220"/>
        <v>#REF!</v>
      </c>
      <c r="P4661" s="22">
        <v>0.08</v>
      </c>
      <c r="Q4661" s="17" t="e">
        <f t="shared" si="221"/>
        <v>#REF!</v>
      </c>
      <c r="R4661" s="13" t="e">
        <f>VLOOKUP(J4661,'[1]Nhân viên'!$E$20:$F$41,2,0)</f>
        <v>#REF!</v>
      </c>
    </row>
    <row r="4662" spans="1:18" hidden="1">
      <c r="A4662" s="11">
        <v>4664</v>
      </c>
      <c r="B4662" s="11">
        <f t="shared" si="219"/>
        <v>0</v>
      </c>
      <c r="E4662" s="13" t="e">
        <f>VLOOKUP(D4662,#REF!,2,0)</f>
        <v>#REF!</v>
      </c>
      <c r="H4662" s="13" t="e">
        <f>VLOOKUP(F4662,#REF!,2,0)</f>
        <v>#REF!</v>
      </c>
      <c r="I4662" s="13" t="str">
        <f>VLOOKUP(F4662,'[1]Khách hàng'!$A$4:$F$2144,3,0)</f>
        <v>Số 1 đường số 17A, Khu phố 11, Phường Bình Trị Đông B, Quận Bình Tân, TP.HCM.</v>
      </c>
      <c r="J4662" s="13" t="e">
        <f>VLOOKUP(F4662,#REF!,5,0)</f>
        <v>#REF!</v>
      </c>
      <c r="M4662" s="13" t="e">
        <f>VLOOKUP(K4662,#REF!,2,0)</f>
        <v>#REF!</v>
      </c>
      <c r="N4662" s="17" t="e">
        <f>VLOOKUP(K4662,#REF!,6,0)</f>
        <v>#REF!</v>
      </c>
      <c r="O4662" s="17" t="e">
        <f t="shared" si="220"/>
        <v>#REF!</v>
      </c>
      <c r="P4662" s="22">
        <v>0.08</v>
      </c>
      <c r="Q4662" s="17" t="e">
        <f t="shared" si="221"/>
        <v>#REF!</v>
      </c>
      <c r="R4662" s="13" t="e">
        <f>VLOOKUP(J4662,'[1]Nhân viên'!$E$20:$F$41,2,0)</f>
        <v>#REF!</v>
      </c>
    </row>
    <row r="4663" spans="1:18" hidden="1">
      <c r="A4663" s="11">
        <v>4665</v>
      </c>
      <c r="B4663" s="11">
        <f t="shared" si="219"/>
        <v>0</v>
      </c>
      <c r="E4663" s="13" t="e">
        <f>VLOOKUP(D4663,#REF!,2,0)</f>
        <v>#REF!</v>
      </c>
      <c r="H4663" s="13" t="e">
        <f>VLOOKUP(F4663,#REF!,2,0)</f>
        <v>#REF!</v>
      </c>
      <c r="I4663" s="13" t="str">
        <f>VLOOKUP(F4663,'[1]Khách hàng'!$A$4:$F$2144,3,0)</f>
        <v>Số 1 đường số 17A, Khu phố 11, Phường Bình Trị Đông B, Quận Bình Tân, TP.HCM.</v>
      </c>
      <c r="J4663" s="13" t="e">
        <f>VLOOKUP(F4663,#REF!,5,0)</f>
        <v>#REF!</v>
      </c>
      <c r="M4663" s="13" t="e">
        <f>VLOOKUP(K4663,#REF!,2,0)</f>
        <v>#REF!</v>
      </c>
      <c r="N4663" s="17" t="e">
        <f>VLOOKUP(K4663,#REF!,6,0)</f>
        <v>#REF!</v>
      </c>
      <c r="O4663" s="17" t="e">
        <f t="shared" si="220"/>
        <v>#REF!</v>
      </c>
      <c r="P4663" s="22">
        <v>0.08</v>
      </c>
      <c r="Q4663" s="17" t="e">
        <f t="shared" si="221"/>
        <v>#REF!</v>
      </c>
      <c r="R4663" s="13" t="e">
        <f>VLOOKUP(J4663,'[1]Nhân viên'!$E$20:$F$41,2,0)</f>
        <v>#REF!</v>
      </c>
    </row>
    <row r="4664" spans="1:18" hidden="1">
      <c r="A4664" s="11">
        <v>4666</v>
      </c>
      <c r="B4664" s="11">
        <f t="shared" si="219"/>
        <v>0</v>
      </c>
      <c r="E4664" s="13" t="e">
        <f>VLOOKUP(D4664,#REF!,2,0)</f>
        <v>#REF!</v>
      </c>
      <c r="H4664" s="13" t="e">
        <f>VLOOKUP(F4664,#REF!,2,0)</f>
        <v>#REF!</v>
      </c>
      <c r="I4664" s="13" t="str">
        <f>VLOOKUP(F4664,'[1]Khách hàng'!$A$4:$F$2144,3,0)</f>
        <v>Số 1 đường số 17A, Khu phố 11, Phường Bình Trị Đông B, Quận Bình Tân, TP.HCM.</v>
      </c>
      <c r="J4664" s="13" t="e">
        <f>VLOOKUP(F4664,#REF!,5,0)</f>
        <v>#REF!</v>
      </c>
      <c r="M4664" s="13" t="e">
        <f>VLOOKUP(K4664,#REF!,2,0)</f>
        <v>#REF!</v>
      </c>
      <c r="N4664" s="17" t="e">
        <f>VLOOKUP(K4664,#REF!,6,0)</f>
        <v>#REF!</v>
      </c>
      <c r="O4664" s="17" t="e">
        <f t="shared" si="220"/>
        <v>#REF!</v>
      </c>
      <c r="P4664" s="22">
        <v>0.08</v>
      </c>
      <c r="Q4664" s="17" t="e">
        <f t="shared" si="221"/>
        <v>#REF!</v>
      </c>
      <c r="R4664" s="13" t="e">
        <f>VLOOKUP(J4664,'[1]Nhân viên'!$E$20:$F$41,2,0)</f>
        <v>#REF!</v>
      </c>
    </row>
    <row r="4665" spans="1:18" hidden="1">
      <c r="A4665" s="11">
        <v>4667</v>
      </c>
      <c r="B4665" s="11">
        <f t="shared" si="219"/>
        <v>0</v>
      </c>
      <c r="E4665" s="13" t="e">
        <f>VLOOKUP(D4665,#REF!,2,0)</f>
        <v>#REF!</v>
      </c>
      <c r="H4665" s="13" t="e">
        <f>VLOOKUP(F4665,#REF!,2,0)</f>
        <v>#REF!</v>
      </c>
      <c r="I4665" s="13" t="str">
        <f>VLOOKUP(F4665,'[1]Khách hàng'!$A$4:$F$2144,3,0)</f>
        <v>Số 1 đường số 17A, Khu phố 11, Phường Bình Trị Đông B, Quận Bình Tân, TP.HCM.</v>
      </c>
      <c r="J4665" s="13" t="e">
        <f>VLOOKUP(F4665,#REF!,5,0)</f>
        <v>#REF!</v>
      </c>
      <c r="M4665" s="13" t="e">
        <f>VLOOKUP(K4665,#REF!,2,0)</f>
        <v>#REF!</v>
      </c>
      <c r="N4665" s="17" t="e">
        <f>VLOOKUP(K4665,#REF!,6,0)</f>
        <v>#REF!</v>
      </c>
      <c r="O4665" s="17" t="e">
        <f t="shared" si="220"/>
        <v>#REF!</v>
      </c>
      <c r="P4665" s="22">
        <v>0.08</v>
      </c>
      <c r="Q4665" s="17" t="e">
        <f t="shared" si="221"/>
        <v>#REF!</v>
      </c>
      <c r="R4665" s="13" t="e">
        <f>VLOOKUP(J4665,'[1]Nhân viên'!$E$20:$F$41,2,0)</f>
        <v>#REF!</v>
      </c>
    </row>
    <row r="4666" spans="1:18" hidden="1">
      <c r="A4666" s="11">
        <v>4668</v>
      </c>
      <c r="B4666" s="11">
        <f t="shared" si="219"/>
        <v>0</v>
      </c>
      <c r="E4666" s="13" t="e">
        <f>VLOOKUP(D4666,#REF!,2,0)</f>
        <v>#REF!</v>
      </c>
      <c r="H4666" s="13" t="e">
        <f>VLOOKUP(F4666,#REF!,2,0)</f>
        <v>#REF!</v>
      </c>
      <c r="I4666" s="13" t="str">
        <f>VLOOKUP(F4666,'[1]Khách hàng'!$A$4:$F$2144,3,0)</f>
        <v>Số 1 đường số 17A, Khu phố 11, Phường Bình Trị Đông B, Quận Bình Tân, TP.HCM.</v>
      </c>
      <c r="J4666" s="13" t="e">
        <f>VLOOKUP(F4666,#REF!,5,0)</f>
        <v>#REF!</v>
      </c>
      <c r="M4666" s="13" t="e">
        <f>VLOOKUP(K4666,#REF!,2,0)</f>
        <v>#REF!</v>
      </c>
      <c r="N4666" s="17" t="e">
        <f>VLOOKUP(K4666,#REF!,6,0)</f>
        <v>#REF!</v>
      </c>
      <c r="O4666" s="17" t="e">
        <f t="shared" si="220"/>
        <v>#REF!</v>
      </c>
      <c r="P4666" s="22">
        <v>0.08</v>
      </c>
      <c r="Q4666" s="17" t="e">
        <f t="shared" si="221"/>
        <v>#REF!</v>
      </c>
      <c r="R4666" s="13" t="e">
        <f>VLOOKUP(J4666,'[1]Nhân viên'!$E$20:$F$41,2,0)</f>
        <v>#REF!</v>
      </c>
    </row>
    <row r="4667" spans="1:18" hidden="1">
      <c r="A4667" s="11">
        <v>4669</v>
      </c>
      <c r="B4667" s="11">
        <f t="shared" si="219"/>
        <v>0</v>
      </c>
      <c r="E4667" s="13" t="e">
        <f>VLOOKUP(D4667,#REF!,2,0)</f>
        <v>#REF!</v>
      </c>
      <c r="H4667" s="13" t="e">
        <f>VLOOKUP(F4667,#REF!,2,0)</f>
        <v>#REF!</v>
      </c>
      <c r="I4667" s="13" t="str">
        <f>VLOOKUP(F4667,'[1]Khách hàng'!$A$4:$F$2144,3,0)</f>
        <v>Số 1 đường số 17A, Khu phố 11, Phường Bình Trị Đông B, Quận Bình Tân, TP.HCM.</v>
      </c>
      <c r="J4667" s="13" t="e">
        <f>VLOOKUP(F4667,#REF!,5,0)</f>
        <v>#REF!</v>
      </c>
      <c r="M4667" s="13" t="e">
        <f>VLOOKUP(K4667,#REF!,2,0)</f>
        <v>#REF!</v>
      </c>
      <c r="N4667" s="17" t="e">
        <f>VLOOKUP(K4667,#REF!,6,0)</f>
        <v>#REF!</v>
      </c>
      <c r="O4667" s="17" t="e">
        <f t="shared" si="220"/>
        <v>#REF!</v>
      </c>
      <c r="P4667" s="22">
        <v>0.08</v>
      </c>
      <c r="Q4667" s="17" t="e">
        <f t="shared" si="221"/>
        <v>#REF!</v>
      </c>
      <c r="R4667" s="13" t="e">
        <f>VLOOKUP(J4667,'[1]Nhân viên'!$E$20:$F$41,2,0)</f>
        <v>#REF!</v>
      </c>
    </row>
    <row r="4668" spans="1:18" hidden="1">
      <c r="A4668" s="11">
        <v>4670</v>
      </c>
      <c r="B4668" s="11">
        <f t="shared" si="219"/>
        <v>0</v>
      </c>
      <c r="E4668" s="13" t="e">
        <f>VLOOKUP(D4668,#REF!,2,0)</f>
        <v>#REF!</v>
      </c>
      <c r="H4668" s="13" t="e">
        <f>VLOOKUP(F4668,#REF!,2,0)</f>
        <v>#REF!</v>
      </c>
      <c r="I4668" s="13" t="str">
        <f>VLOOKUP(F4668,'[1]Khách hàng'!$A$4:$F$2144,3,0)</f>
        <v>Số 1 đường số 17A, Khu phố 11, Phường Bình Trị Đông B, Quận Bình Tân, TP.HCM.</v>
      </c>
      <c r="J4668" s="13" t="e">
        <f>VLOOKUP(F4668,#REF!,5,0)</f>
        <v>#REF!</v>
      </c>
      <c r="M4668" s="13" t="e">
        <f>VLOOKUP(K4668,#REF!,2,0)</f>
        <v>#REF!</v>
      </c>
      <c r="N4668" s="17" t="e">
        <f>VLOOKUP(K4668,#REF!,6,0)</f>
        <v>#REF!</v>
      </c>
      <c r="O4668" s="17" t="e">
        <f t="shared" si="220"/>
        <v>#REF!</v>
      </c>
      <c r="P4668" s="22">
        <v>0.08</v>
      </c>
      <c r="Q4668" s="17" t="e">
        <f t="shared" si="221"/>
        <v>#REF!</v>
      </c>
      <c r="R4668" s="13" t="e">
        <f>VLOOKUP(J4668,'[1]Nhân viên'!$E$20:$F$41,2,0)</f>
        <v>#REF!</v>
      </c>
    </row>
    <row r="4669" spans="1:18" hidden="1">
      <c r="A4669" s="11">
        <v>4671</v>
      </c>
      <c r="B4669" s="11">
        <f t="shared" si="219"/>
        <v>0</v>
      </c>
      <c r="E4669" s="13" t="e">
        <f>VLOOKUP(D4669,#REF!,2,0)</f>
        <v>#REF!</v>
      </c>
      <c r="H4669" s="13" t="e">
        <f>VLOOKUP(F4669,#REF!,2,0)</f>
        <v>#REF!</v>
      </c>
      <c r="I4669" s="13" t="str">
        <f>VLOOKUP(F4669,'[1]Khách hàng'!$A$4:$F$2144,3,0)</f>
        <v>Số 1 đường số 17A, Khu phố 11, Phường Bình Trị Đông B, Quận Bình Tân, TP.HCM.</v>
      </c>
      <c r="J4669" s="13" t="e">
        <f>VLOOKUP(F4669,#REF!,5,0)</f>
        <v>#REF!</v>
      </c>
      <c r="M4669" s="13" t="e">
        <f>VLOOKUP(K4669,#REF!,2,0)</f>
        <v>#REF!</v>
      </c>
      <c r="N4669" s="17" t="e">
        <f>VLOOKUP(K4669,#REF!,6,0)</f>
        <v>#REF!</v>
      </c>
      <c r="O4669" s="17" t="e">
        <f t="shared" si="220"/>
        <v>#REF!</v>
      </c>
      <c r="P4669" s="22">
        <v>0.08</v>
      </c>
      <c r="Q4669" s="17" t="e">
        <f t="shared" si="221"/>
        <v>#REF!</v>
      </c>
      <c r="R4669" s="13" t="e">
        <f>VLOOKUP(J4669,'[1]Nhân viên'!$E$20:$F$41,2,0)</f>
        <v>#REF!</v>
      </c>
    </row>
    <row r="4670" spans="1:18" hidden="1">
      <c r="A4670" s="11">
        <v>4672</v>
      </c>
      <c r="B4670" s="11">
        <f t="shared" si="219"/>
        <v>0</v>
      </c>
      <c r="E4670" s="13" t="e">
        <f>VLOOKUP(D4670,#REF!,2,0)</f>
        <v>#REF!</v>
      </c>
      <c r="H4670" s="13" t="e">
        <f>VLOOKUP(F4670,#REF!,2,0)</f>
        <v>#REF!</v>
      </c>
      <c r="I4670" s="13" t="str">
        <f>VLOOKUP(F4670,'[1]Khách hàng'!$A$4:$F$2144,3,0)</f>
        <v>Số 1 đường số 17A, Khu phố 11, Phường Bình Trị Đông B, Quận Bình Tân, TP.HCM.</v>
      </c>
      <c r="J4670" s="13" t="e">
        <f>VLOOKUP(F4670,#REF!,5,0)</f>
        <v>#REF!</v>
      </c>
      <c r="M4670" s="13" t="e">
        <f>VLOOKUP(K4670,#REF!,2,0)</f>
        <v>#REF!</v>
      </c>
      <c r="N4670" s="17" t="e">
        <f>VLOOKUP(K4670,#REF!,6,0)</f>
        <v>#REF!</v>
      </c>
      <c r="O4670" s="17" t="e">
        <f t="shared" si="220"/>
        <v>#REF!</v>
      </c>
      <c r="P4670" s="22">
        <v>0.08</v>
      </c>
      <c r="Q4670" s="17" t="e">
        <f t="shared" si="221"/>
        <v>#REF!</v>
      </c>
      <c r="R4670" s="13" t="e">
        <f>VLOOKUP(J4670,'[1]Nhân viên'!$E$20:$F$41,2,0)</f>
        <v>#REF!</v>
      </c>
    </row>
    <row r="4671" spans="1:18" hidden="1">
      <c r="A4671" s="11">
        <v>4673</v>
      </c>
      <c r="B4671" s="11">
        <f t="shared" si="219"/>
        <v>0</v>
      </c>
      <c r="E4671" s="13" t="e">
        <f>VLOOKUP(D4671,#REF!,2,0)</f>
        <v>#REF!</v>
      </c>
      <c r="H4671" s="13" t="e">
        <f>VLOOKUP(F4671,#REF!,2,0)</f>
        <v>#REF!</v>
      </c>
      <c r="I4671" s="13" t="str">
        <f>VLOOKUP(F4671,'[1]Khách hàng'!$A$4:$F$2144,3,0)</f>
        <v>Số 1 đường số 17A, Khu phố 11, Phường Bình Trị Đông B, Quận Bình Tân, TP.HCM.</v>
      </c>
      <c r="J4671" s="13" t="e">
        <f>VLOOKUP(F4671,#REF!,5,0)</f>
        <v>#REF!</v>
      </c>
      <c r="M4671" s="13" t="e">
        <f>VLOOKUP(K4671,#REF!,2,0)</f>
        <v>#REF!</v>
      </c>
      <c r="N4671" s="17" t="e">
        <f>VLOOKUP(K4671,#REF!,6,0)</f>
        <v>#REF!</v>
      </c>
      <c r="O4671" s="17" t="e">
        <f t="shared" si="220"/>
        <v>#REF!</v>
      </c>
      <c r="P4671" s="22">
        <v>0.08</v>
      </c>
      <c r="Q4671" s="17" t="e">
        <f t="shared" si="221"/>
        <v>#REF!</v>
      </c>
      <c r="R4671" s="13" t="e">
        <f>VLOOKUP(J4671,'[1]Nhân viên'!$E$20:$F$41,2,0)</f>
        <v>#REF!</v>
      </c>
    </row>
    <row r="4672" spans="1:18" hidden="1">
      <c r="A4672" s="11">
        <v>4674</v>
      </c>
      <c r="B4672" s="11">
        <f t="shared" si="219"/>
        <v>0</v>
      </c>
      <c r="E4672" s="13" t="e">
        <f>VLOOKUP(D4672,#REF!,2,0)</f>
        <v>#REF!</v>
      </c>
      <c r="H4672" s="13" t="e">
        <f>VLOOKUP(F4672,#REF!,2,0)</f>
        <v>#REF!</v>
      </c>
      <c r="I4672" s="13" t="str">
        <f>VLOOKUP(F4672,'[1]Khách hàng'!$A$4:$F$2144,3,0)</f>
        <v>Số 1 đường số 17A, Khu phố 11, Phường Bình Trị Đông B, Quận Bình Tân, TP.HCM.</v>
      </c>
      <c r="J4672" s="13" t="e">
        <f>VLOOKUP(F4672,#REF!,5,0)</f>
        <v>#REF!</v>
      </c>
      <c r="M4672" s="13" t="e">
        <f>VLOOKUP(K4672,#REF!,2,0)</f>
        <v>#REF!</v>
      </c>
      <c r="N4672" s="17" t="e">
        <f>VLOOKUP(K4672,#REF!,6,0)</f>
        <v>#REF!</v>
      </c>
      <c r="O4672" s="17" t="e">
        <f t="shared" si="220"/>
        <v>#REF!</v>
      </c>
      <c r="P4672" s="22">
        <v>0.08</v>
      </c>
      <c r="Q4672" s="17" t="e">
        <f t="shared" si="221"/>
        <v>#REF!</v>
      </c>
      <c r="R4672" s="13" t="e">
        <f>VLOOKUP(J4672,'[1]Nhân viên'!$E$20:$F$41,2,0)</f>
        <v>#REF!</v>
      </c>
    </row>
    <row r="4673" spans="1:18" hidden="1">
      <c r="A4673" s="11">
        <v>4675</v>
      </c>
      <c r="B4673" s="11">
        <f t="shared" si="219"/>
        <v>0</v>
      </c>
      <c r="E4673" s="13" t="e">
        <f>VLOOKUP(D4673,#REF!,2,0)</f>
        <v>#REF!</v>
      </c>
      <c r="H4673" s="13" t="e">
        <f>VLOOKUP(F4673,#REF!,2,0)</f>
        <v>#REF!</v>
      </c>
      <c r="I4673" s="13" t="str">
        <f>VLOOKUP(F4673,'[1]Khách hàng'!$A$4:$F$2144,3,0)</f>
        <v>Số 1 đường số 17A, Khu phố 11, Phường Bình Trị Đông B, Quận Bình Tân, TP.HCM.</v>
      </c>
      <c r="J4673" s="13" t="e">
        <f>VLOOKUP(F4673,#REF!,5,0)</f>
        <v>#REF!</v>
      </c>
      <c r="M4673" s="13" t="e">
        <f>VLOOKUP(K4673,#REF!,2,0)</f>
        <v>#REF!</v>
      </c>
      <c r="N4673" s="17" t="e">
        <f>VLOOKUP(K4673,#REF!,6,0)</f>
        <v>#REF!</v>
      </c>
      <c r="O4673" s="17" t="e">
        <f t="shared" si="220"/>
        <v>#REF!</v>
      </c>
      <c r="P4673" s="22">
        <v>0.08</v>
      </c>
      <c r="Q4673" s="17" t="e">
        <f t="shared" si="221"/>
        <v>#REF!</v>
      </c>
      <c r="R4673" s="13" t="e">
        <f>VLOOKUP(J4673,'[1]Nhân viên'!$E$20:$F$41,2,0)</f>
        <v>#REF!</v>
      </c>
    </row>
    <row r="4674" spans="1:18" hidden="1">
      <c r="A4674" s="11">
        <v>4676</v>
      </c>
      <c r="B4674" s="11">
        <f t="shared" si="219"/>
        <v>0</v>
      </c>
      <c r="E4674" s="13" t="e">
        <f>VLOOKUP(D4674,#REF!,2,0)</f>
        <v>#REF!</v>
      </c>
      <c r="H4674" s="13" t="e">
        <f>VLOOKUP(F4674,#REF!,2,0)</f>
        <v>#REF!</v>
      </c>
      <c r="I4674" s="13" t="str">
        <f>VLOOKUP(F4674,'[1]Khách hàng'!$A$4:$F$2144,3,0)</f>
        <v>Số 1 đường số 17A, Khu phố 11, Phường Bình Trị Đông B, Quận Bình Tân, TP.HCM.</v>
      </c>
      <c r="J4674" s="13" t="e">
        <f>VLOOKUP(F4674,#REF!,5,0)</f>
        <v>#REF!</v>
      </c>
      <c r="M4674" s="13" t="e">
        <f>VLOOKUP(K4674,#REF!,2,0)</f>
        <v>#REF!</v>
      </c>
      <c r="N4674" s="17" t="e">
        <f>VLOOKUP(K4674,#REF!,6,0)</f>
        <v>#REF!</v>
      </c>
      <c r="O4674" s="17" t="e">
        <f t="shared" si="220"/>
        <v>#REF!</v>
      </c>
      <c r="P4674" s="22">
        <v>0.08</v>
      </c>
      <c r="Q4674" s="17" t="e">
        <f t="shared" si="221"/>
        <v>#REF!</v>
      </c>
      <c r="R4674" s="13" t="e">
        <f>VLOOKUP(J4674,'[1]Nhân viên'!$E$20:$F$41,2,0)</f>
        <v>#REF!</v>
      </c>
    </row>
    <row r="4675" spans="1:18" hidden="1">
      <c r="A4675" s="11">
        <v>4677</v>
      </c>
      <c r="B4675" s="11">
        <f t="shared" si="219"/>
        <v>0</v>
      </c>
      <c r="E4675" s="13" t="e">
        <f>VLOOKUP(D4675,#REF!,2,0)</f>
        <v>#REF!</v>
      </c>
      <c r="H4675" s="13" t="e">
        <f>VLOOKUP(F4675,#REF!,2,0)</f>
        <v>#REF!</v>
      </c>
      <c r="I4675" s="13" t="str">
        <f>VLOOKUP(F4675,'[1]Khách hàng'!$A$4:$F$2144,3,0)</f>
        <v>Số 1 đường số 17A, Khu phố 11, Phường Bình Trị Đông B, Quận Bình Tân, TP.HCM.</v>
      </c>
      <c r="J4675" s="13" t="e">
        <f>VLOOKUP(F4675,#REF!,5,0)</f>
        <v>#REF!</v>
      </c>
      <c r="M4675" s="13" t="e">
        <f>VLOOKUP(K4675,#REF!,2,0)</f>
        <v>#REF!</v>
      </c>
      <c r="N4675" s="17" t="e">
        <f>VLOOKUP(K4675,#REF!,6,0)</f>
        <v>#REF!</v>
      </c>
      <c r="O4675" s="17" t="e">
        <f t="shared" si="220"/>
        <v>#REF!</v>
      </c>
      <c r="P4675" s="22">
        <v>0.08</v>
      </c>
      <c r="Q4675" s="17" t="e">
        <f t="shared" si="221"/>
        <v>#REF!</v>
      </c>
      <c r="R4675" s="13" t="e">
        <f>VLOOKUP(J4675,'[1]Nhân viên'!$E$20:$F$41,2,0)</f>
        <v>#REF!</v>
      </c>
    </row>
    <row r="4676" spans="1:18" hidden="1">
      <c r="A4676" s="11">
        <v>4678</v>
      </c>
      <c r="B4676" s="11">
        <f t="shared" si="219"/>
        <v>0</v>
      </c>
      <c r="E4676" s="13" t="e">
        <f>VLOOKUP(D4676,#REF!,2,0)</f>
        <v>#REF!</v>
      </c>
      <c r="H4676" s="13" t="e">
        <f>VLOOKUP(F4676,#REF!,2,0)</f>
        <v>#REF!</v>
      </c>
      <c r="I4676" s="13" t="str">
        <f>VLOOKUP(F4676,'[1]Khách hàng'!$A$4:$F$2144,3,0)</f>
        <v>Số 1 đường số 17A, Khu phố 11, Phường Bình Trị Đông B, Quận Bình Tân, TP.HCM.</v>
      </c>
      <c r="J4676" s="13" t="e">
        <f>VLOOKUP(F4676,#REF!,5,0)</f>
        <v>#REF!</v>
      </c>
      <c r="M4676" s="13" t="e">
        <f>VLOOKUP(K4676,#REF!,2,0)</f>
        <v>#REF!</v>
      </c>
      <c r="N4676" s="17" t="e">
        <f>VLOOKUP(K4676,#REF!,6,0)</f>
        <v>#REF!</v>
      </c>
      <c r="O4676" s="17" t="e">
        <f t="shared" si="220"/>
        <v>#REF!</v>
      </c>
      <c r="P4676" s="22">
        <v>0.08</v>
      </c>
      <c r="Q4676" s="17" t="e">
        <f t="shared" si="221"/>
        <v>#REF!</v>
      </c>
      <c r="R4676" s="13" t="e">
        <f>VLOOKUP(J4676,'[1]Nhân viên'!$E$20:$F$41,2,0)</f>
        <v>#REF!</v>
      </c>
    </row>
    <row r="4677" spans="1:18" hidden="1">
      <c r="A4677" s="11">
        <v>4679</v>
      </c>
      <c r="B4677" s="11">
        <f t="shared" si="219"/>
        <v>0</v>
      </c>
      <c r="E4677" s="13" t="e">
        <f>VLOOKUP(D4677,#REF!,2,0)</f>
        <v>#REF!</v>
      </c>
      <c r="H4677" s="13" t="e">
        <f>VLOOKUP(F4677,#REF!,2,0)</f>
        <v>#REF!</v>
      </c>
      <c r="I4677" s="13" t="str">
        <f>VLOOKUP(F4677,'[1]Khách hàng'!$A$4:$F$2144,3,0)</f>
        <v>Số 1 đường số 17A, Khu phố 11, Phường Bình Trị Đông B, Quận Bình Tân, TP.HCM.</v>
      </c>
      <c r="J4677" s="13" t="e">
        <f>VLOOKUP(F4677,#REF!,5,0)</f>
        <v>#REF!</v>
      </c>
      <c r="M4677" s="13" t="e">
        <f>VLOOKUP(K4677,#REF!,2,0)</f>
        <v>#REF!</v>
      </c>
      <c r="N4677" s="17" t="e">
        <f>VLOOKUP(K4677,#REF!,6,0)</f>
        <v>#REF!</v>
      </c>
      <c r="O4677" s="17" t="e">
        <f t="shared" si="220"/>
        <v>#REF!</v>
      </c>
      <c r="P4677" s="22">
        <v>0.08</v>
      </c>
      <c r="Q4677" s="17" t="e">
        <f t="shared" si="221"/>
        <v>#REF!</v>
      </c>
      <c r="R4677" s="13" t="e">
        <f>VLOOKUP(J4677,'[1]Nhân viên'!$E$20:$F$41,2,0)</f>
        <v>#REF!</v>
      </c>
    </row>
    <row r="4678" spans="1:18" hidden="1">
      <c r="A4678" s="11">
        <v>4680</v>
      </c>
      <c r="B4678" s="11">
        <f t="shared" si="219"/>
        <v>0</v>
      </c>
      <c r="E4678" s="13" t="e">
        <f>VLOOKUP(D4678,#REF!,2,0)</f>
        <v>#REF!</v>
      </c>
      <c r="H4678" s="13" t="e">
        <f>VLOOKUP(F4678,#REF!,2,0)</f>
        <v>#REF!</v>
      </c>
      <c r="I4678" s="13" t="str">
        <f>VLOOKUP(F4678,'[1]Khách hàng'!$A$4:$F$2144,3,0)</f>
        <v>Số 1 đường số 17A, Khu phố 11, Phường Bình Trị Đông B, Quận Bình Tân, TP.HCM.</v>
      </c>
      <c r="J4678" s="13" t="e">
        <f>VLOOKUP(F4678,#REF!,5,0)</f>
        <v>#REF!</v>
      </c>
      <c r="M4678" s="13" t="e">
        <f>VLOOKUP(K4678,#REF!,2,0)</f>
        <v>#REF!</v>
      </c>
      <c r="N4678" s="17" t="e">
        <f>VLOOKUP(K4678,#REF!,6,0)</f>
        <v>#REF!</v>
      </c>
      <c r="O4678" s="17" t="e">
        <f t="shared" si="220"/>
        <v>#REF!</v>
      </c>
      <c r="P4678" s="22">
        <v>0.08</v>
      </c>
      <c r="Q4678" s="17" t="e">
        <f t="shared" si="221"/>
        <v>#REF!</v>
      </c>
      <c r="R4678" s="13" t="e">
        <f>VLOOKUP(J4678,'[1]Nhân viên'!$E$20:$F$41,2,0)</f>
        <v>#REF!</v>
      </c>
    </row>
    <row r="4679" spans="1:18" hidden="1">
      <c r="A4679" s="11">
        <v>4681</v>
      </c>
      <c r="B4679" s="11">
        <f t="shared" si="219"/>
        <v>0</v>
      </c>
      <c r="E4679" s="13" t="e">
        <f>VLOOKUP(D4679,#REF!,2,0)</f>
        <v>#REF!</v>
      </c>
      <c r="H4679" s="13" t="e">
        <f>VLOOKUP(F4679,#REF!,2,0)</f>
        <v>#REF!</v>
      </c>
      <c r="I4679" s="13" t="str">
        <f>VLOOKUP(F4679,'[1]Khách hàng'!$A$4:$F$2144,3,0)</f>
        <v>Số 1 đường số 17A, Khu phố 11, Phường Bình Trị Đông B, Quận Bình Tân, TP.HCM.</v>
      </c>
      <c r="J4679" s="13" t="e">
        <f>VLOOKUP(F4679,#REF!,5,0)</f>
        <v>#REF!</v>
      </c>
      <c r="M4679" s="13" t="e">
        <f>VLOOKUP(K4679,#REF!,2,0)</f>
        <v>#REF!</v>
      </c>
      <c r="N4679" s="17" t="e">
        <f>VLOOKUP(K4679,#REF!,6,0)</f>
        <v>#REF!</v>
      </c>
      <c r="O4679" s="17" t="e">
        <f t="shared" si="220"/>
        <v>#REF!</v>
      </c>
      <c r="P4679" s="22">
        <v>0.08</v>
      </c>
      <c r="Q4679" s="17" t="e">
        <f t="shared" si="221"/>
        <v>#REF!</v>
      </c>
      <c r="R4679" s="13" t="e">
        <f>VLOOKUP(J4679,'[1]Nhân viên'!$E$20:$F$41,2,0)</f>
        <v>#REF!</v>
      </c>
    </row>
    <row r="4680" spans="1:18" hidden="1">
      <c r="A4680" s="11">
        <v>4682</v>
      </c>
      <c r="B4680" s="11">
        <f t="shared" si="219"/>
        <v>0</v>
      </c>
      <c r="E4680" s="13" t="e">
        <f>VLOOKUP(D4680,#REF!,2,0)</f>
        <v>#REF!</v>
      </c>
      <c r="H4680" s="13" t="e">
        <f>VLOOKUP(F4680,#REF!,2,0)</f>
        <v>#REF!</v>
      </c>
      <c r="I4680" s="13" t="str">
        <f>VLOOKUP(F4680,'[1]Khách hàng'!$A$4:$F$2144,3,0)</f>
        <v>Số 1 đường số 17A, Khu phố 11, Phường Bình Trị Đông B, Quận Bình Tân, TP.HCM.</v>
      </c>
      <c r="J4680" s="13" t="e">
        <f>VLOOKUP(F4680,#REF!,5,0)</f>
        <v>#REF!</v>
      </c>
      <c r="M4680" s="13" t="e">
        <f>VLOOKUP(K4680,#REF!,2,0)</f>
        <v>#REF!</v>
      </c>
      <c r="N4680" s="17" t="e">
        <f>VLOOKUP(K4680,#REF!,6,0)</f>
        <v>#REF!</v>
      </c>
      <c r="O4680" s="17" t="e">
        <f t="shared" si="220"/>
        <v>#REF!</v>
      </c>
      <c r="P4680" s="22">
        <v>0.08</v>
      </c>
      <c r="Q4680" s="17" t="e">
        <f t="shared" si="221"/>
        <v>#REF!</v>
      </c>
      <c r="R4680" s="13" t="e">
        <f>VLOOKUP(J4680,'[1]Nhân viên'!$E$20:$F$41,2,0)</f>
        <v>#REF!</v>
      </c>
    </row>
    <row r="4681" spans="1:18" hidden="1">
      <c r="A4681" s="11">
        <v>4683</v>
      </c>
      <c r="B4681" s="11">
        <f t="shared" si="219"/>
        <v>0</v>
      </c>
      <c r="E4681" s="13" t="e">
        <f>VLOOKUP(D4681,#REF!,2,0)</f>
        <v>#REF!</v>
      </c>
      <c r="H4681" s="13" t="e">
        <f>VLOOKUP(F4681,#REF!,2,0)</f>
        <v>#REF!</v>
      </c>
      <c r="I4681" s="13" t="str">
        <f>VLOOKUP(F4681,'[1]Khách hàng'!$A$4:$F$2144,3,0)</f>
        <v>Số 1 đường số 17A, Khu phố 11, Phường Bình Trị Đông B, Quận Bình Tân, TP.HCM.</v>
      </c>
      <c r="J4681" s="13" t="e">
        <f>VLOOKUP(F4681,#REF!,5,0)</f>
        <v>#REF!</v>
      </c>
      <c r="M4681" s="13" t="e">
        <f>VLOOKUP(K4681,#REF!,2,0)</f>
        <v>#REF!</v>
      </c>
      <c r="N4681" s="17" t="e">
        <f>VLOOKUP(K4681,#REF!,6,0)</f>
        <v>#REF!</v>
      </c>
      <c r="O4681" s="17" t="e">
        <f t="shared" si="220"/>
        <v>#REF!</v>
      </c>
      <c r="P4681" s="22">
        <v>0.08</v>
      </c>
      <c r="Q4681" s="17" t="e">
        <f t="shared" si="221"/>
        <v>#REF!</v>
      </c>
      <c r="R4681" s="13" t="e">
        <f>VLOOKUP(J4681,'[1]Nhân viên'!$E$20:$F$41,2,0)</f>
        <v>#REF!</v>
      </c>
    </row>
    <row r="4682" spans="1:18" hidden="1">
      <c r="A4682" s="11">
        <v>4684</v>
      </c>
      <c r="B4682" s="11">
        <f t="shared" si="219"/>
        <v>0</v>
      </c>
      <c r="E4682" s="13" t="e">
        <f>VLOOKUP(D4682,#REF!,2,0)</f>
        <v>#REF!</v>
      </c>
      <c r="H4682" s="13" t="e">
        <f>VLOOKUP(F4682,#REF!,2,0)</f>
        <v>#REF!</v>
      </c>
      <c r="I4682" s="13" t="str">
        <f>VLOOKUP(F4682,'[1]Khách hàng'!$A$4:$F$2144,3,0)</f>
        <v>Số 1 đường số 17A, Khu phố 11, Phường Bình Trị Đông B, Quận Bình Tân, TP.HCM.</v>
      </c>
      <c r="J4682" s="13" t="e">
        <f>VLOOKUP(F4682,#REF!,5,0)</f>
        <v>#REF!</v>
      </c>
      <c r="M4682" s="13" t="e">
        <f>VLOOKUP(K4682,#REF!,2,0)</f>
        <v>#REF!</v>
      </c>
      <c r="N4682" s="17" t="e">
        <f>VLOOKUP(K4682,#REF!,6,0)</f>
        <v>#REF!</v>
      </c>
      <c r="O4682" s="17" t="e">
        <f t="shared" si="220"/>
        <v>#REF!</v>
      </c>
      <c r="P4682" s="22">
        <v>0.08</v>
      </c>
      <c r="Q4682" s="17" t="e">
        <f t="shared" si="221"/>
        <v>#REF!</v>
      </c>
      <c r="R4682" s="13" t="e">
        <f>VLOOKUP(J4682,'[1]Nhân viên'!$E$20:$F$41,2,0)</f>
        <v>#REF!</v>
      </c>
    </row>
    <row r="4683" spans="1:18" hidden="1">
      <c r="A4683" s="11">
        <v>4685</v>
      </c>
      <c r="B4683" s="11">
        <f t="shared" si="219"/>
        <v>0</v>
      </c>
      <c r="E4683" s="13" t="e">
        <f>VLOOKUP(D4683,#REF!,2,0)</f>
        <v>#REF!</v>
      </c>
      <c r="H4683" s="13" t="e">
        <f>VLOOKUP(F4683,#REF!,2,0)</f>
        <v>#REF!</v>
      </c>
      <c r="I4683" s="13" t="str">
        <f>VLOOKUP(F4683,'[1]Khách hàng'!$A$4:$F$2144,3,0)</f>
        <v>Số 1 đường số 17A, Khu phố 11, Phường Bình Trị Đông B, Quận Bình Tân, TP.HCM.</v>
      </c>
      <c r="J4683" s="13" t="e">
        <f>VLOOKUP(F4683,#REF!,5,0)</f>
        <v>#REF!</v>
      </c>
      <c r="M4683" s="13" t="e">
        <f>VLOOKUP(K4683,#REF!,2,0)</f>
        <v>#REF!</v>
      </c>
      <c r="N4683" s="17" t="e">
        <f>VLOOKUP(K4683,#REF!,6,0)</f>
        <v>#REF!</v>
      </c>
      <c r="O4683" s="17" t="e">
        <f t="shared" si="220"/>
        <v>#REF!</v>
      </c>
      <c r="P4683" s="22">
        <v>0.08</v>
      </c>
      <c r="Q4683" s="17" t="e">
        <f t="shared" si="221"/>
        <v>#REF!</v>
      </c>
      <c r="R4683" s="13" t="e">
        <f>VLOOKUP(J4683,'[1]Nhân viên'!$E$20:$F$41,2,0)</f>
        <v>#REF!</v>
      </c>
    </row>
    <row r="4684" spans="1:18" hidden="1">
      <c r="A4684" s="11">
        <v>4686</v>
      </c>
      <c r="B4684" s="11">
        <f t="shared" si="219"/>
        <v>0</v>
      </c>
      <c r="E4684" s="13" t="e">
        <f>VLOOKUP(D4684,#REF!,2,0)</f>
        <v>#REF!</v>
      </c>
      <c r="H4684" s="13" t="e">
        <f>VLOOKUP(F4684,#REF!,2,0)</f>
        <v>#REF!</v>
      </c>
      <c r="I4684" s="13" t="str">
        <f>VLOOKUP(F4684,'[1]Khách hàng'!$A$4:$F$2144,3,0)</f>
        <v>Số 1 đường số 17A, Khu phố 11, Phường Bình Trị Đông B, Quận Bình Tân, TP.HCM.</v>
      </c>
      <c r="J4684" s="13" t="e">
        <f>VLOOKUP(F4684,#REF!,5,0)</f>
        <v>#REF!</v>
      </c>
      <c r="M4684" s="13" t="e">
        <f>VLOOKUP(K4684,#REF!,2,0)</f>
        <v>#REF!</v>
      </c>
      <c r="N4684" s="17" t="e">
        <f>VLOOKUP(K4684,#REF!,6,0)</f>
        <v>#REF!</v>
      </c>
      <c r="O4684" s="17" t="e">
        <f t="shared" si="220"/>
        <v>#REF!</v>
      </c>
      <c r="P4684" s="22">
        <v>0.08</v>
      </c>
      <c r="Q4684" s="17" t="e">
        <f t="shared" si="221"/>
        <v>#REF!</v>
      </c>
      <c r="R4684" s="13" t="e">
        <f>VLOOKUP(J4684,'[1]Nhân viên'!$E$20:$F$41,2,0)</f>
        <v>#REF!</v>
      </c>
    </row>
    <row r="4685" spans="1:18" hidden="1">
      <c r="A4685" s="11">
        <v>4687</v>
      </c>
      <c r="B4685" s="11">
        <f t="shared" si="219"/>
        <v>0</v>
      </c>
      <c r="E4685" s="13" t="e">
        <f>VLOOKUP(D4685,#REF!,2,0)</f>
        <v>#REF!</v>
      </c>
      <c r="H4685" s="13" t="e">
        <f>VLOOKUP(F4685,#REF!,2,0)</f>
        <v>#REF!</v>
      </c>
      <c r="I4685" s="13" t="str">
        <f>VLOOKUP(F4685,'[1]Khách hàng'!$A$4:$F$2144,3,0)</f>
        <v>Số 1 đường số 17A, Khu phố 11, Phường Bình Trị Đông B, Quận Bình Tân, TP.HCM.</v>
      </c>
      <c r="J4685" s="13" t="e">
        <f>VLOOKUP(F4685,#REF!,5,0)</f>
        <v>#REF!</v>
      </c>
      <c r="M4685" s="13" t="e">
        <f>VLOOKUP(K4685,#REF!,2,0)</f>
        <v>#REF!</v>
      </c>
      <c r="N4685" s="17" t="e">
        <f>VLOOKUP(K4685,#REF!,6,0)</f>
        <v>#REF!</v>
      </c>
      <c r="O4685" s="17" t="e">
        <f t="shared" si="220"/>
        <v>#REF!</v>
      </c>
      <c r="P4685" s="22">
        <v>0.08</v>
      </c>
      <c r="Q4685" s="17" t="e">
        <f t="shared" si="221"/>
        <v>#REF!</v>
      </c>
      <c r="R4685" s="13" t="e">
        <f>VLOOKUP(J4685,'[1]Nhân viên'!$E$20:$F$41,2,0)</f>
        <v>#REF!</v>
      </c>
    </row>
    <row r="4686" spans="1:18" hidden="1">
      <c r="A4686" s="11">
        <v>4688</v>
      </c>
      <c r="B4686" s="11">
        <f t="shared" si="219"/>
        <v>0</v>
      </c>
      <c r="E4686" s="13" t="e">
        <f>VLOOKUP(D4686,#REF!,2,0)</f>
        <v>#REF!</v>
      </c>
      <c r="H4686" s="13" t="e">
        <f>VLOOKUP(F4686,#REF!,2,0)</f>
        <v>#REF!</v>
      </c>
      <c r="I4686" s="13" t="str">
        <f>VLOOKUP(F4686,'[1]Khách hàng'!$A$4:$F$2144,3,0)</f>
        <v>Số 1 đường số 17A, Khu phố 11, Phường Bình Trị Đông B, Quận Bình Tân, TP.HCM.</v>
      </c>
      <c r="J4686" s="13" t="e">
        <f>VLOOKUP(F4686,#REF!,5,0)</f>
        <v>#REF!</v>
      </c>
      <c r="M4686" s="13" t="e">
        <f>VLOOKUP(K4686,#REF!,2,0)</f>
        <v>#REF!</v>
      </c>
      <c r="N4686" s="17" t="e">
        <f>VLOOKUP(K4686,#REF!,6,0)</f>
        <v>#REF!</v>
      </c>
      <c r="O4686" s="17" t="e">
        <f t="shared" si="220"/>
        <v>#REF!</v>
      </c>
      <c r="P4686" s="22">
        <v>0.08</v>
      </c>
      <c r="Q4686" s="17" t="e">
        <f t="shared" si="221"/>
        <v>#REF!</v>
      </c>
      <c r="R4686" s="13" t="e">
        <f>VLOOKUP(J4686,'[1]Nhân viên'!$E$20:$F$41,2,0)</f>
        <v>#REF!</v>
      </c>
    </row>
    <row r="4687" spans="1:18" hidden="1">
      <c r="A4687" s="11">
        <v>4689</v>
      </c>
      <c r="B4687" s="11">
        <f t="shared" si="219"/>
        <v>0</v>
      </c>
      <c r="E4687" s="13" t="e">
        <f>VLOOKUP(D4687,#REF!,2,0)</f>
        <v>#REF!</v>
      </c>
      <c r="H4687" s="13" t="e">
        <f>VLOOKUP(F4687,#REF!,2,0)</f>
        <v>#REF!</v>
      </c>
      <c r="I4687" s="13" t="str">
        <f>VLOOKUP(F4687,'[1]Khách hàng'!$A$4:$F$2144,3,0)</f>
        <v>Số 1 đường số 17A, Khu phố 11, Phường Bình Trị Đông B, Quận Bình Tân, TP.HCM.</v>
      </c>
      <c r="J4687" s="13" t="e">
        <f>VLOOKUP(F4687,#REF!,5,0)</f>
        <v>#REF!</v>
      </c>
      <c r="M4687" s="13" t="e">
        <f>VLOOKUP(K4687,#REF!,2,0)</f>
        <v>#REF!</v>
      </c>
      <c r="N4687" s="17" t="e">
        <f>VLOOKUP(K4687,#REF!,6,0)</f>
        <v>#REF!</v>
      </c>
      <c r="O4687" s="17" t="e">
        <f t="shared" si="220"/>
        <v>#REF!</v>
      </c>
      <c r="P4687" s="22">
        <v>0.08</v>
      </c>
      <c r="Q4687" s="17" t="e">
        <f t="shared" si="221"/>
        <v>#REF!</v>
      </c>
      <c r="R4687" s="13" t="e">
        <f>VLOOKUP(J4687,'[1]Nhân viên'!$E$20:$F$41,2,0)</f>
        <v>#REF!</v>
      </c>
    </row>
    <row r="4688" spans="1:18" hidden="1">
      <c r="A4688" s="11">
        <v>4690</v>
      </c>
      <c r="B4688" s="11">
        <f t="shared" si="219"/>
        <v>0</v>
      </c>
      <c r="E4688" s="13" t="e">
        <f>VLOOKUP(D4688,#REF!,2,0)</f>
        <v>#REF!</v>
      </c>
      <c r="H4688" s="13" t="e">
        <f>VLOOKUP(F4688,#REF!,2,0)</f>
        <v>#REF!</v>
      </c>
      <c r="I4688" s="13" t="str">
        <f>VLOOKUP(F4688,'[1]Khách hàng'!$A$4:$F$2144,3,0)</f>
        <v>Số 1 đường số 17A, Khu phố 11, Phường Bình Trị Đông B, Quận Bình Tân, TP.HCM.</v>
      </c>
      <c r="J4688" s="13" t="e">
        <f>VLOOKUP(F4688,#REF!,5,0)</f>
        <v>#REF!</v>
      </c>
      <c r="M4688" s="13" t="e">
        <f>VLOOKUP(K4688,#REF!,2,0)</f>
        <v>#REF!</v>
      </c>
      <c r="N4688" s="17" t="e">
        <f>VLOOKUP(K4688,#REF!,6,0)</f>
        <v>#REF!</v>
      </c>
      <c r="O4688" s="17" t="e">
        <f t="shared" si="220"/>
        <v>#REF!</v>
      </c>
      <c r="P4688" s="22">
        <v>0.08</v>
      </c>
      <c r="Q4688" s="17" t="e">
        <f t="shared" si="221"/>
        <v>#REF!</v>
      </c>
      <c r="R4688" s="13" t="e">
        <f>VLOOKUP(J4688,'[1]Nhân viên'!$E$20:$F$41,2,0)</f>
        <v>#REF!</v>
      </c>
    </row>
    <row r="4689" spans="1:18" hidden="1">
      <c r="A4689" s="11">
        <v>4691</v>
      </c>
      <c r="B4689" s="11">
        <f t="shared" si="219"/>
        <v>0</v>
      </c>
      <c r="E4689" s="13" t="e">
        <f>VLOOKUP(D4689,#REF!,2,0)</f>
        <v>#REF!</v>
      </c>
      <c r="H4689" s="13" t="e">
        <f>VLOOKUP(F4689,#REF!,2,0)</f>
        <v>#REF!</v>
      </c>
      <c r="I4689" s="13" t="str">
        <f>VLOOKUP(F4689,'[1]Khách hàng'!$A$4:$F$2144,3,0)</f>
        <v>Số 1 đường số 17A, Khu phố 11, Phường Bình Trị Đông B, Quận Bình Tân, TP.HCM.</v>
      </c>
      <c r="J4689" s="13" t="e">
        <f>VLOOKUP(F4689,#REF!,5,0)</f>
        <v>#REF!</v>
      </c>
      <c r="M4689" s="13" t="e">
        <f>VLOOKUP(K4689,#REF!,2,0)</f>
        <v>#REF!</v>
      </c>
      <c r="N4689" s="17" t="e">
        <f>VLOOKUP(K4689,#REF!,6,0)</f>
        <v>#REF!</v>
      </c>
      <c r="O4689" s="17" t="e">
        <f t="shared" si="220"/>
        <v>#REF!</v>
      </c>
      <c r="P4689" s="22">
        <v>0.08</v>
      </c>
      <c r="Q4689" s="17" t="e">
        <f t="shared" si="221"/>
        <v>#REF!</v>
      </c>
      <c r="R4689" s="13" t="e">
        <f>VLOOKUP(J4689,'[1]Nhân viên'!$E$20:$F$41,2,0)</f>
        <v>#REF!</v>
      </c>
    </row>
    <row r="4690" spans="1:18" hidden="1">
      <c r="A4690" s="11">
        <v>4692</v>
      </c>
      <c r="B4690" s="11">
        <f t="shared" si="219"/>
        <v>0</v>
      </c>
      <c r="E4690" s="13" t="e">
        <f>VLOOKUP(D4690,#REF!,2,0)</f>
        <v>#REF!</v>
      </c>
      <c r="H4690" s="13" t="e">
        <f>VLOOKUP(F4690,#REF!,2,0)</f>
        <v>#REF!</v>
      </c>
      <c r="I4690" s="13" t="str">
        <f>VLOOKUP(F4690,'[1]Khách hàng'!$A$4:$F$2144,3,0)</f>
        <v>Số 1 đường số 17A, Khu phố 11, Phường Bình Trị Đông B, Quận Bình Tân, TP.HCM.</v>
      </c>
      <c r="J4690" s="13" t="e">
        <f>VLOOKUP(F4690,#REF!,5,0)</f>
        <v>#REF!</v>
      </c>
      <c r="M4690" s="13" t="e">
        <f>VLOOKUP(K4690,#REF!,2,0)</f>
        <v>#REF!</v>
      </c>
      <c r="N4690" s="17" t="e">
        <f>VLOOKUP(K4690,#REF!,6,0)</f>
        <v>#REF!</v>
      </c>
      <c r="O4690" s="17" t="e">
        <f t="shared" si="220"/>
        <v>#REF!</v>
      </c>
      <c r="P4690" s="22">
        <v>0.08</v>
      </c>
      <c r="Q4690" s="17" t="e">
        <f t="shared" si="221"/>
        <v>#REF!</v>
      </c>
      <c r="R4690" s="13" t="e">
        <f>VLOOKUP(J4690,'[1]Nhân viên'!$E$20:$F$41,2,0)</f>
        <v>#REF!</v>
      </c>
    </row>
    <row r="4691" spans="1:18" hidden="1">
      <c r="A4691" s="11">
        <v>4693</v>
      </c>
      <c r="B4691" s="11">
        <f t="shared" si="219"/>
        <v>0</v>
      </c>
      <c r="E4691" s="13" t="e">
        <f>VLOOKUP(D4691,#REF!,2,0)</f>
        <v>#REF!</v>
      </c>
      <c r="H4691" s="13" t="e">
        <f>VLOOKUP(F4691,#REF!,2,0)</f>
        <v>#REF!</v>
      </c>
      <c r="I4691" s="13" t="str">
        <f>VLOOKUP(F4691,'[1]Khách hàng'!$A$4:$F$2144,3,0)</f>
        <v>Số 1 đường số 17A, Khu phố 11, Phường Bình Trị Đông B, Quận Bình Tân, TP.HCM.</v>
      </c>
      <c r="J4691" s="13" t="e">
        <f>VLOOKUP(F4691,#REF!,5,0)</f>
        <v>#REF!</v>
      </c>
      <c r="M4691" s="13" t="e">
        <f>VLOOKUP(K4691,#REF!,2,0)</f>
        <v>#REF!</v>
      </c>
      <c r="N4691" s="17" t="e">
        <f>VLOOKUP(K4691,#REF!,6,0)</f>
        <v>#REF!</v>
      </c>
      <c r="O4691" s="17" t="e">
        <f t="shared" si="220"/>
        <v>#REF!</v>
      </c>
      <c r="P4691" s="22">
        <v>0.08</v>
      </c>
      <c r="Q4691" s="17" t="e">
        <f t="shared" si="221"/>
        <v>#REF!</v>
      </c>
      <c r="R4691" s="13" t="e">
        <f>VLOOKUP(J4691,'[1]Nhân viên'!$E$20:$F$41,2,0)</f>
        <v>#REF!</v>
      </c>
    </row>
    <row r="4692" spans="1:18" hidden="1">
      <c r="A4692" s="11">
        <v>4694</v>
      </c>
      <c r="B4692" s="11">
        <f t="shared" si="219"/>
        <v>0</v>
      </c>
      <c r="E4692" s="13" t="e">
        <f>VLOOKUP(D4692,#REF!,2,0)</f>
        <v>#REF!</v>
      </c>
      <c r="H4692" s="13" t="e">
        <f>VLOOKUP(F4692,#REF!,2,0)</f>
        <v>#REF!</v>
      </c>
      <c r="I4692" s="13" t="str">
        <f>VLOOKUP(F4692,'[1]Khách hàng'!$A$4:$F$2144,3,0)</f>
        <v>Số 1 đường số 17A, Khu phố 11, Phường Bình Trị Đông B, Quận Bình Tân, TP.HCM.</v>
      </c>
      <c r="J4692" s="13" t="e">
        <f>VLOOKUP(F4692,#REF!,5,0)</f>
        <v>#REF!</v>
      </c>
      <c r="M4692" s="13" t="e">
        <f>VLOOKUP(K4692,#REF!,2,0)</f>
        <v>#REF!</v>
      </c>
      <c r="N4692" s="17" t="e">
        <f>VLOOKUP(K4692,#REF!,6,0)</f>
        <v>#REF!</v>
      </c>
      <c r="O4692" s="17" t="e">
        <f t="shared" si="220"/>
        <v>#REF!</v>
      </c>
      <c r="P4692" s="22">
        <v>0.08</v>
      </c>
      <c r="Q4692" s="17" t="e">
        <f t="shared" si="221"/>
        <v>#REF!</v>
      </c>
      <c r="R4692" s="13" t="e">
        <f>VLOOKUP(J4692,'[1]Nhân viên'!$E$20:$F$41,2,0)</f>
        <v>#REF!</v>
      </c>
    </row>
    <row r="4693" spans="1:18" hidden="1">
      <c r="A4693" s="11">
        <v>4695</v>
      </c>
      <c r="B4693" s="11">
        <f t="shared" si="219"/>
        <v>0</v>
      </c>
      <c r="E4693" s="13" t="e">
        <f>VLOOKUP(D4693,#REF!,2,0)</f>
        <v>#REF!</v>
      </c>
      <c r="H4693" s="13" t="e">
        <f>VLOOKUP(F4693,#REF!,2,0)</f>
        <v>#REF!</v>
      </c>
      <c r="I4693" s="13" t="str">
        <f>VLOOKUP(F4693,'[1]Khách hàng'!$A$4:$F$2144,3,0)</f>
        <v>Số 1 đường số 17A, Khu phố 11, Phường Bình Trị Đông B, Quận Bình Tân, TP.HCM.</v>
      </c>
      <c r="J4693" s="13" t="e">
        <f>VLOOKUP(F4693,#REF!,5,0)</f>
        <v>#REF!</v>
      </c>
      <c r="M4693" s="13" t="e">
        <f>VLOOKUP(K4693,#REF!,2,0)</f>
        <v>#REF!</v>
      </c>
      <c r="N4693" s="17" t="e">
        <f>VLOOKUP(K4693,#REF!,6,0)</f>
        <v>#REF!</v>
      </c>
      <c r="O4693" s="17" t="e">
        <f t="shared" si="220"/>
        <v>#REF!</v>
      </c>
      <c r="P4693" s="22">
        <v>0.08</v>
      </c>
      <c r="Q4693" s="17" t="e">
        <f t="shared" si="221"/>
        <v>#REF!</v>
      </c>
      <c r="R4693" s="13" t="e">
        <f>VLOOKUP(J4693,'[1]Nhân viên'!$E$20:$F$41,2,0)</f>
        <v>#REF!</v>
      </c>
    </row>
    <row r="4694" spans="1:18" hidden="1">
      <c r="A4694" s="11">
        <v>4696</v>
      </c>
      <c r="B4694" s="11">
        <f t="shared" si="219"/>
        <v>0</v>
      </c>
      <c r="E4694" s="13" t="e">
        <f>VLOOKUP(D4694,#REF!,2,0)</f>
        <v>#REF!</v>
      </c>
      <c r="H4694" s="13" t="e">
        <f>VLOOKUP(F4694,#REF!,2,0)</f>
        <v>#REF!</v>
      </c>
      <c r="I4694" s="13" t="str">
        <f>VLOOKUP(F4694,'[1]Khách hàng'!$A$4:$F$2144,3,0)</f>
        <v>Số 1 đường số 17A, Khu phố 11, Phường Bình Trị Đông B, Quận Bình Tân, TP.HCM.</v>
      </c>
      <c r="J4694" s="13" t="e">
        <f>VLOOKUP(F4694,#REF!,5,0)</f>
        <v>#REF!</v>
      </c>
      <c r="M4694" s="13" t="e">
        <f>VLOOKUP(K4694,#REF!,2,0)</f>
        <v>#REF!</v>
      </c>
      <c r="N4694" s="17" t="e">
        <f>VLOOKUP(K4694,#REF!,6,0)</f>
        <v>#REF!</v>
      </c>
      <c r="O4694" s="17" t="e">
        <f t="shared" si="220"/>
        <v>#REF!</v>
      </c>
      <c r="P4694" s="22">
        <v>0.08</v>
      </c>
      <c r="Q4694" s="17" t="e">
        <f t="shared" si="221"/>
        <v>#REF!</v>
      </c>
      <c r="R4694" s="13" t="e">
        <f>VLOOKUP(J4694,'[1]Nhân viên'!$E$20:$F$41,2,0)</f>
        <v>#REF!</v>
      </c>
    </row>
    <row r="4695" spans="1:18" hidden="1">
      <c r="A4695" s="11">
        <v>4697</v>
      </c>
      <c r="B4695" s="11">
        <f t="shared" si="219"/>
        <v>0</v>
      </c>
      <c r="E4695" s="13" t="e">
        <f>VLOOKUP(D4695,#REF!,2,0)</f>
        <v>#REF!</v>
      </c>
      <c r="H4695" s="13" t="e">
        <f>VLOOKUP(F4695,#REF!,2,0)</f>
        <v>#REF!</v>
      </c>
      <c r="I4695" s="13" t="str">
        <f>VLOOKUP(F4695,'[1]Khách hàng'!$A$4:$F$2144,3,0)</f>
        <v>Số 1 đường số 17A, Khu phố 11, Phường Bình Trị Đông B, Quận Bình Tân, TP.HCM.</v>
      </c>
      <c r="J4695" s="13" t="e">
        <f>VLOOKUP(F4695,#REF!,5,0)</f>
        <v>#REF!</v>
      </c>
      <c r="M4695" s="13" t="e">
        <f>VLOOKUP(K4695,#REF!,2,0)</f>
        <v>#REF!</v>
      </c>
      <c r="N4695" s="17" t="e">
        <f>VLOOKUP(K4695,#REF!,6,0)</f>
        <v>#REF!</v>
      </c>
      <c r="O4695" s="17" t="e">
        <f t="shared" si="220"/>
        <v>#REF!</v>
      </c>
      <c r="P4695" s="22">
        <v>0.08</v>
      </c>
      <c r="Q4695" s="17" t="e">
        <f t="shared" si="221"/>
        <v>#REF!</v>
      </c>
      <c r="R4695" s="13" t="e">
        <f>VLOOKUP(J4695,'[1]Nhân viên'!$E$20:$F$41,2,0)</f>
        <v>#REF!</v>
      </c>
    </row>
    <row r="4696" spans="1:18" hidden="1">
      <c r="A4696" s="11">
        <v>4698</v>
      </c>
      <c r="B4696" s="11">
        <f t="shared" si="219"/>
        <v>0</v>
      </c>
      <c r="E4696" s="13" t="e">
        <f>VLOOKUP(D4696,#REF!,2,0)</f>
        <v>#REF!</v>
      </c>
      <c r="H4696" s="13" t="e">
        <f>VLOOKUP(F4696,#REF!,2,0)</f>
        <v>#REF!</v>
      </c>
      <c r="I4696" s="13" t="str">
        <f>VLOOKUP(F4696,'[1]Khách hàng'!$A$4:$F$2144,3,0)</f>
        <v>Số 1 đường số 17A, Khu phố 11, Phường Bình Trị Đông B, Quận Bình Tân, TP.HCM.</v>
      </c>
      <c r="J4696" s="13" t="e">
        <f>VLOOKUP(F4696,#REF!,5,0)</f>
        <v>#REF!</v>
      </c>
      <c r="M4696" s="13" t="e">
        <f>VLOOKUP(K4696,#REF!,2,0)</f>
        <v>#REF!</v>
      </c>
      <c r="N4696" s="17" t="e">
        <f>VLOOKUP(K4696,#REF!,6,0)</f>
        <v>#REF!</v>
      </c>
      <c r="O4696" s="17" t="e">
        <f t="shared" si="220"/>
        <v>#REF!</v>
      </c>
      <c r="P4696" s="22">
        <v>0.08</v>
      </c>
      <c r="Q4696" s="17" t="e">
        <f t="shared" si="221"/>
        <v>#REF!</v>
      </c>
      <c r="R4696" s="13" t="e">
        <f>VLOOKUP(J4696,'[1]Nhân viên'!$E$20:$F$41,2,0)</f>
        <v>#REF!</v>
      </c>
    </row>
    <row r="4697" spans="1:18" hidden="1">
      <c r="A4697" s="11">
        <v>4699</v>
      </c>
      <c r="B4697" s="11">
        <f t="shared" si="219"/>
        <v>0</v>
      </c>
      <c r="E4697" s="13" t="e">
        <f>VLOOKUP(D4697,#REF!,2,0)</f>
        <v>#REF!</v>
      </c>
      <c r="H4697" s="13" t="e">
        <f>VLOOKUP(F4697,#REF!,2,0)</f>
        <v>#REF!</v>
      </c>
      <c r="I4697" s="13" t="str">
        <f>VLOOKUP(F4697,'[1]Khách hàng'!$A$4:$F$2144,3,0)</f>
        <v>Số 1 đường số 17A, Khu phố 11, Phường Bình Trị Đông B, Quận Bình Tân, TP.HCM.</v>
      </c>
      <c r="J4697" s="13" t="e">
        <f>VLOOKUP(F4697,#REF!,5,0)</f>
        <v>#REF!</v>
      </c>
      <c r="M4697" s="13" t="e">
        <f>VLOOKUP(K4697,#REF!,2,0)</f>
        <v>#REF!</v>
      </c>
      <c r="N4697" s="17" t="e">
        <f>VLOOKUP(K4697,#REF!,6,0)</f>
        <v>#REF!</v>
      </c>
      <c r="O4697" s="17" t="e">
        <f t="shared" si="220"/>
        <v>#REF!</v>
      </c>
      <c r="P4697" s="22">
        <v>0.08</v>
      </c>
      <c r="Q4697" s="17" t="e">
        <f t="shared" si="221"/>
        <v>#REF!</v>
      </c>
      <c r="R4697" s="13" t="e">
        <f>VLOOKUP(J4697,'[1]Nhân viên'!$E$20:$F$41,2,0)</f>
        <v>#REF!</v>
      </c>
    </row>
    <row r="4698" spans="1:18" hidden="1">
      <c r="A4698" s="11">
        <v>4700</v>
      </c>
      <c r="B4698" s="11">
        <f t="shared" si="219"/>
        <v>0</v>
      </c>
      <c r="E4698" s="13" t="e">
        <f>VLOOKUP(D4698,#REF!,2,0)</f>
        <v>#REF!</v>
      </c>
      <c r="H4698" s="13" t="e">
        <f>VLOOKUP(F4698,#REF!,2,0)</f>
        <v>#REF!</v>
      </c>
      <c r="I4698" s="13" t="str">
        <f>VLOOKUP(F4698,'[1]Khách hàng'!$A$4:$F$2144,3,0)</f>
        <v>Số 1 đường số 17A, Khu phố 11, Phường Bình Trị Đông B, Quận Bình Tân, TP.HCM.</v>
      </c>
      <c r="J4698" s="13" t="e">
        <f>VLOOKUP(F4698,#REF!,5,0)</f>
        <v>#REF!</v>
      </c>
      <c r="M4698" s="13" t="e">
        <f>VLOOKUP(K4698,#REF!,2,0)</f>
        <v>#REF!</v>
      </c>
      <c r="N4698" s="17" t="e">
        <f>VLOOKUP(K4698,#REF!,6,0)</f>
        <v>#REF!</v>
      </c>
      <c r="O4698" s="17" t="e">
        <f t="shared" si="220"/>
        <v>#REF!</v>
      </c>
      <c r="P4698" s="22">
        <v>0.08</v>
      </c>
      <c r="Q4698" s="17" t="e">
        <f t="shared" si="221"/>
        <v>#REF!</v>
      </c>
      <c r="R4698" s="13" t="e">
        <f>VLOOKUP(J4698,'[1]Nhân viên'!$E$20:$F$41,2,0)</f>
        <v>#REF!</v>
      </c>
    </row>
    <row r="4699" spans="1:18" hidden="1">
      <c r="A4699" s="11">
        <v>4701</v>
      </c>
      <c r="B4699" s="11">
        <f t="shared" si="219"/>
        <v>0</v>
      </c>
      <c r="E4699" s="13" t="e">
        <f>VLOOKUP(D4699,#REF!,2,0)</f>
        <v>#REF!</v>
      </c>
      <c r="H4699" s="13" t="e">
        <f>VLOOKUP(F4699,#REF!,2,0)</f>
        <v>#REF!</v>
      </c>
      <c r="I4699" s="13" t="str">
        <f>VLOOKUP(F4699,'[1]Khách hàng'!$A$4:$F$2144,3,0)</f>
        <v>Số 1 đường số 17A, Khu phố 11, Phường Bình Trị Đông B, Quận Bình Tân, TP.HCM.</v>
      </c>
      <c r="J4699" s="13" t="e">
        <f>VLOOKUP(F4699,#REF!,5,0)</f>
        <v>#REF!</v>
      </c>
      <c r="M4699" s="13" t="e">
        <f>VLOOKUP(K4699,#REF!,2,0)</f>
        <v>#REF!</v>
      </c>
      <c r="N4699" s="17" t="e">
        <f>VLOOKUP(K4699,#REF!,6,0)</f>
        <v>#REF!</v>
      </c>
      <c r="O4699" s="17" t="e">
        <f t="shared" si="220"/>
        <v>#REF!</v>
      </c>
      <c r="P4699" s="22">
        <v>0.08</v>
      </c>
      <c r="Q4699" s="17" t="e">
        <f t="shared" si="221"/>
        <v>#REF!</v>
      </c>
      <c r="R4699" s="13" t="e">
        <f>VLOOKUP(J4699,'[1]Nhân viên'!$E$20:$F$41,2,0)</f>
        <v>#REF!</v>
      </c>
    </row>
    <row r="4700" spans="1:18" hidden="1">
      <c r="A4700" s="11">
        <v>4702</v>
      </c>
      <c r="B4700" s="11">
        <f t="shared" ref="B4700:B4763" si="222">DAY($C4700)</f>
        <v>0</v>
      </c>
      <c r="E4700" s="13" t="e">
        <f>VLOOKUP(D4700,#REF!,2,0)</f>
        <v>#REF!</v>
      </c>
      <c r="H4700" s="13" t="e">
        <f>VLOOKUP(F4700,#REF!,2,0)</f>
        <v>#REF!</v>
      </c>
      <c r="I4700" s="13" t="str">
        <f>VLOOKUP(F4700,'[1]Khách hàng'!$A$4:$F$2144,3,0)</f>
        <v>Số 1 đường số 17A, Khu phố 11, Phường Bình Trị Đông B, Quận Bình Tân, TP.HCM.</v>
      </c>
      <c r="J4700" s="13" t="e">
        <f>VLOOKUP(F4700,#REF!,5,0)</f>
        <v>#REF!</v>
      </c>
      <c r="M4700" s="13" t="e">
        <f>VLOOKUP(K4700,#REF!,2,0)</f>
        <v>#REF!</v>
      </c>
      <c r="N4700" s="17" t="e">
        <f>VLOOKUP(K4700,#REF!,6,0)</f>
        <v>#REF!</v>
      </c>
      <c r="O4700" s="17" t="e">
        <f t="shared" si="220"/>
        <v>#REF!</v>
      </c>
      <c r="P4700" s="22">
        <v>0.08</v>
      </c>
      <c r="Q4700" s="17" t="e">
        <f t="shared" si="221"/>
        <v>#REF!</v>
      </c>
      <c r="R4700" s="13" t="e">
        <f>VLOOKUP(J4700,'[1]Nhân viên'!$E$20:$F$41,2,0)</f>
        <v>#REF!</v>
      </c>
    </row>
    <row r="4701" spans="1:18" hidden="1">
      <c r="A4701" s="11">
        <v>4703</v>
      </c>
      <c r="B4701" s="11">
        <f t="shared" si="222"/>
        <v>0</v>
      </c>
      <c r="E4701" s="13" t="e">
        <f>VLOOKUP(D4701,#REF!,2,0)</f>
        <v>#REF!</v>
      </c>
      <c r="H4701" s="13" t="e">
        <f>VLOOKUP(F4701,#REF!,2,0)</f>
        <v>#REF!</v>
      </c>
      <c r="I4701" s="13" t="str">
        <f>VLOOKUP(F4701,'[1]Khách hàng'!$A$4:$F$2144,3,0)</f>
        <v>Số 1 đường số 17A, Khu phố 11, Phường Bình Trị Đông B, Quận Bình Tân, TP.HCM.</v>
      </c>
      <c r="J4701" s="13" t="e">
        <f>VLOOKUP(F4701,#REF!,5,0)</f>
        <v>#REF!</v>
      </c>
      <c r="M4701" s="13" t="e">
        <f>VLOOKUP(K4701,#REF!,2,0)</f>
        <v>#REF!</v>
      </c>
      <c r="N4701" s="17" t="e">
        <f>VLOOKUP(K4701,#REF!,6,0)</f>
        <v>#REF!</v>
      </c>
      <c r="O4701" s="17" t="e">
        <f t="shared" si="220"/>
        <v>#REF!</v>
      </c>
      <c r="P4701" s="22">
        <v>0.08</v>
      </c>
      <c r="Q4701" s="17" t="e">
        <f t="shared" si="221"/>
        <v>#REF!</v>
      </c>
      <c r="R4701" s="13" t="e">
        <f>VLOOKUP(J4701,'[1]Nhân viên'!$E$20:$F$41,2,0)</f>
        <v>#REF!</v>
      </c>
    </row>
    <row r="4702" spans="1:18" hidden="1">
      <c r="A4702" s="11">
        <v>4704</v>
      </c>
      <c r="B4702" s="11">
        <f t="shared" si="222"/>
        <v>0</v>
      </c>
      <c r="E4702" s="13" t="e">
        <f>VLOOKUP(D4702,#REF!,2,0)</f>
        <v>#REF!</v>
      </c>
      <c r="H4702" s="13" t="e">
        <f>VLOOKUP(F4702,#REF!,2,0)</f>
        <v>#REF!</v>
      </c>
      <c r="I4702" s="13" t="str">
        <f>VLOOKUP(F4702,'[1]Khách hàng'!$A$4:$F$2144,3,0)</f>
        <v>Số 1 đường số 17A, Khu phố 11, Phường Bình Trị Đông B, Quận Bình Tân, TP.HCM.</v>
      </c>
      <c r="J4702" s="13" t="e">
        <f>VLOOKUP(F4702,#REF!,5,0)</f>
        <v>#REF!</v>
      </c>
      <c r="M4702" s="13" t="e">
        <f>VLOOKUP(K4702,#REF!,2,0)</f>
        <v>#REF!</v>
      </c>
      <c r="N4702" s="17" t="e">
        <f>VLOOKUP(K4702,#REF!,6,0)</f>
        <v>#REF!</v>
      </c>
      <c r="O4702" s="17" t="e">
        <f t="shared" si="220"/>
        <v>#REF!</v>
      </c>
      <c r="P4702" s="22">
        <v>0.08</v>
      </c>
      <c r="Q4702" s="17" t="e">
        <f t="shared" si="221"/>
        <v>#REF!</v>
      </c>
      <c r="R4702" s="13" t="e">
        <f>VLOOKUP(J4702,'[1]Nhân viên'!$E$20:$F$41,2,0)</f>
        <v>#REF!</v>
      </c>
    </row>
    <row r="4703" spans="1:18" hidden="1">
      <c r="A4703" s="11">
        <v>4705</v>
      </c>
      <c r="B4703" s="11">
        <f t="shared" si="222"/>
        <v>0</v>
      </c>
      <c r="E4703" s="13" t="e">
        <f>VLOOKUP(D4703,#REF!,2,0)</f>
        <v>#REF!</v>
      </c>
      <c r="H4703" s="13" t="e">
        <f>VLOOKUP(F4703,#REF!,2,0)</f>
        <v>#REF!</v>
      </c>
      <c r="I4703" s="13" t="str">
        <f>VLOOKUP(F4703,'[1]Khách hàng'!$A$4:$F$2144,3,0)</f>
        <v>Số 1 đường số 17A, Khu phố 11, Phường Bình Trị Đông B, Quận Bình Tân, TP.HCM.</v>
      </c>
      <c r="J4703" s="13" t="e">
        <f>VLOOKUP(F4703,#REF!,5,0)</f>
        <v>#REF!</v>
      </c>
      <c r="M4703" s="13" t="e">
        <f>VLOOKUP(K4703,#REF!,2,0)</f>
        <v>#REF!</v>
      </c>
      <c r="N4703" s="17" t="e">
        <f>VLOOKUP(K4703,#REF!,6,0)</f>
        <v>#REF!</v>
      </c>
      <c r="O4703" s="17" t="e">
        <f t="shared" si="220"/>
        <v>#REF!</v>
      </c>
      <c r="P4703" s="22">
        <v>0.08</v>
      </c>
      <c r="Q4703" s="17" t="e">
        <f t="shared" si="221"/>
        <v>#REF!</v>
      </c>
      <c r="R4703" s="13" t="e">
        <f>VLOOKUP(J4703,'[1]Nhân viên'!$E$20:$F$41,2,0)</f>
        <v>#REF!</v>
      </c>
    </row>
    <row r="4704" spans="1:18" hidden="1">
      <c r="A4704" s="11">
        <v>4706</v>
      </c>
      <c r="B4704" s="11">
        <f t="shared" si="222"/>
        <v>0</v>
      </c>
      <c r="E4704" s="13" t="e">
        <f>VLOOKUP(D4704,#REF!,2,0)</f>
        <v>#REF!</v>
      </c>
      <c r="H4704" s="13" t="e">
        <f>VLOOKUP(F4704,#REF!,2,0)</f>
        <v>#REF!</v>
      </c>
      <c r="I4704" s="13" t="str">
        <f>VLOOKUP(F4704,'[1]Khách hàng'!$A$4:$F$2144,3,0)</f>
        <v>Số 1 đường số 17A, Khu phố 11, Phường Bình Trị Đông B, Quận Bình Tân, TP.HCM.</v>
      </c>
      <c r="J4704" s="13" t="e">
        <f>VLOOKUP(F4704,#REF!,5,0)</f>
        <v>#REF!</v>
      </c>
      <c r="M4704" s="13" t="e">
        <f>VLOOKUP(K4704,#REF!,2,0)</f>
        <v>#REF!</v>
      </c>
      <c r="N4704" s="17" t="e">
        <f>VLOOKUP(K4704,#REF!,6,0)</f>
        <v>#REF!</v>
      </c>
      <c r="O4704" s="17" t="e">
        <f t="shared" ref="O4704:O4767" si="223">L4704*N4704</f>
        <v>#REF!</v>
      </c>
      <c r="P4704" s="22">
        <v>0.08</v>
      </c>
      <c r="Q4704" s="17" t="e">
        <f t="shared" ref="Q4704:Q4767" si="224">O4704*P4704+O4704</f>
        <v>#REF!</v>
      </c>
      <c r="R4704" s="13" t="e">
        <f>VLOOKUP(J4704,'[1]Nhân viên'!$E$20:$F$41,2,0)</f>
        <v>#REF!</v>
      </c>
    </row>
    <row r="4705" spans="1:18" hidden="1">
      <c r="A4705" s="11">
        <v>4707</v>
      </c>
      <c r="B4705" s="11">
        <f t="shared" si="222"/>
        <v>0</v>
      </c>
      <c r="E4705" s="13" t="e">
        <f>VLOOKUP(D4705,#REF!,2,0)</f>
        <v>#REF!</v>
      </c>
      <c r="H4705" s="13" t="e">
        <f>VLOOKUP(F4705,#REF!,2,0)</f>
        <v>#REF!</v>
      </c>
      <c r="I4705" s="13" t="str">
        <f>VLOOKUP(F4705,'[1]Khách hàng'!$A$4:$F$2144,3,0)</f>
        <v>Số 1 đường số 17A, Khu phố 11, Phường Bình Trị Đông B, Quận Bình Tân, TP.HCM.</v>
      </c>
      <c r="J4705" s="13" t="e">
        <f>VLOOKUP(F4705,#REF!,5,0)</f>
        <v>#REF!</v>
      </c>
      <c r="M4705" s="13" t="e">
        <f>VLOOKUP(K4705,#REF!,2,0)</f>
        <v>#REF!</v>
      </c>
      <c r="N4705" s="17" t="e">
        <f>VLOOKUP(K4705,#REF!,6,0)</f>
        <v>#REF!</v>
      </c>
      <c r="O4705" s="17" t="e">
        <f t="shared" si="223"/>
        <v>#REF!</v>
      </c>
      <c r="P4705" s="22">
        <v>0.08</v>
      </c>
      <c r="Q4705" s="17" t="e">
        <f t="shared" si="224"/>
        <v>#REF!</v>
      </c>
      <c r="R4705" s="13" t="e">
        <f>VLOOKUP(J4705,'[1]Nhân viên'!$E$20:$F$41,2,0)</f>
        <v>#REF!</v>
      </c>
    </row>
    <row r="4706" spans="1:18" hidden="1">
      <c r="A4706" s="11">
        <v>4708</v>
      </c>
      <c r="B4706" s="11">
        <f t="shared" si="222"/>
        <v>0</v>
      </c>
      <c r="E4706" s="13" t="e">
        <f>VLOOKUP(D4706,#REF!,2,0)</f>
        <v>#REF!</v>
      </c>
      <c r="H4706" s="13" t="e">
        <f>VLOOKUP(F4706,#REF!,2,0)</f>
        <v>#REF!</v>
      </c>
      <c r="I4706" s="13" t="str">
        <f>VLOOKUP(F4706,'[1]Khách hàng'!$A$4:$F$2144,3,0)</f>
        <v>Số 1 đường số 17A, Khu phố 11, Phường Bình Trị Đông B, Quận Bình Tân, TP.HCM.</v>
      </c>
      <c r="J4706" s="13" t="e">
        <f>VLOOKUP(F4706,#REF!,5,0)</f>
        <v>#REF!</v>
      </c>
      <c r="M4706" s="13" t="e">
        <f>VLOOKUP(K4706,#REF!,2,0)</f>
        <v>#REF!</v>
      </c>
      <c r="N4706" s="17" t="e">
        <f>VLOOKUP(K4706,#REF!,6,0)</f>
        <v>#REF!</v>
      </c>
      <c r="O4706" s="17" t="e">
        <f t="shared" si="223"/>
        <v>#REF!</v>
      </c>
      <c r="P4706" s="22">
        <v>0.08</v>
      </c>
      <c r="Q4706" s="17" t="e">
        <f t="shared" si="224"/>
        <v>#REF!</v>
      </c>
      <c r="R4706" s="13" t="e">
        <f>VLOOKUP(J4706,'[1]Nhân viên'!$E$20:$F$41,2,0)</f>
        <v>#REF!</v>
      </c>
    </row>
    <row r="4707" spans="1:18" hidden="1">
      <c r="A4707" s="11">
        <v>4709</v>
      </c>
      <c r="B4707" s="11">
        <f t="shared" si="222"/>
        <v>0</v>
      </c>
      <c r="E4707" s="13" t="e">
        <f>VLOOKUP(D4707,#REF!,2,0)</f>
        <v>#REF!</v>
      </c>
      <c r="H4707" s="13" t="e">
        <f>VLOOKUP(F4707,#REF!,2,0)</f>
        <v>#REF!</v>
      </c>
      <c r="I4707" s="13" t="str">
        <f>VLOOKUP(F4707,'[1]Khách hàng'!$A$4:$F$2144,3,0)</f>
        <v>Số 1 đường số 17A, Khu phố 11, Phường Bình Trị Đông B, Quận Bình Tân, TP.HCM.</v>
      </c>
      <c r="J4707" s="13" t="e">
        <f>VLOOKUP(F4707,#REF!,5,0)</f>
        <v>#REF!</v>
      </c>
      <c r="M4707" s="13" t="e">
        <f>VLOOKUP(K4707,#REF!,2,0)</f>
        <v>#REF!</v>
      </c>
      <c r="N4707" s="17" t="e">
        <f>VLOOKUP(K4707,#REF!,6,0)</f>
        <v>#REF!</v>
      </c>
      <c r="O4707" s="17" t="e">
        <f t="shared" si="223"/>
        <v>#REF!</v>
      </c>
      <c r="P4707" s="22">
        <v>0.08</v>
      </c>
      <c r="Q4707" s="17" t="e">
        <f t="shared" si="224"/>
        <v>#REF!</v>
      </c>
      <c r="R4707" s="13" t="e">
        <f>VLOOKUP(J4707,'[1]Nhân viên'!$E$20:$F$41,2,0)</f>
        <v>#REF!</v>
      </c>
    </row>
    <row r="4708" spans="1:18" hidden="1">
      <c r="A4708" s="11">
        <v>4710</v>
      </c>
      <c r="B4708" s="11">
        <f t="shared" si="222"/>
        <v>0</v>
      </c>
      <c r="E4708" s="13" t="e">
        <f>VLOOKUP(D4708,#REF!,2,0)</f>
        <v>#REF!</v>
      </c>
      <c r="H4708" s="13" t="e">
        <f>VLOOKUP(F4708,#REF!,2,0)</f>
        <v>#REF!</v>
      </c>
      <c r="I4708" s="13" t="str">
        <f>VLOOKUP(F4708,'[1]Khách hàng'!$A$4:$F$2144,3,0)</f>
        <v>Số 1 đường số 17A, Khu phố 11, Phường Bình Trị Đông B, Quận Bình Tân, TP.HCM.</v>
      </c>
      <c r="J4708" s="13" t="e">
        <f>VLOOKUP(F4708,#REF!,5,0)</f>
        <v>#REF!</v>
      </c>
      <c r="M4708" s="13" t="e">
        <f>VLOOKUP(K4708,#REF!,2,0)</f>
        <v>#REF!</v>
      </c>
      <c r="N4708" s="17" t="e">
        <f>VLOOKUP(K4708,#REF!,6,0)</f>
        <v>#REF!</v>
      </c>
      <c r="O4708" s="17" t="e">
        <f t="shared" si="223"/>
        <v>#REF!</v>
      </c>
      <c r="P4708" s="22">
        <v>0.08</v>
      </c>
      <c r="Q4708" s="17" t="e">
        <f t="shared" si="224"/>
        <v>#REF!</v>
      </c>
      <c r="R4708" s="13" t="e">
        <f>VLOOKUP(J4708,'[1]Nhân viên'!$E$20:$F$41,2,0)</f>
        <v>#REF!</v>
      </c>
    </row>
    <row r="4709" spans="1:18" hidden="1">
      <c r="A4709" s="11">
        <v>4711</v>
      </c>
      <c r="B4709" s="11">
        <f t="shared" si="222"/>
        <v>0</v>
      </c>
      <c r="E4709" s="13" t="e">
        <f>VLOOKUP(D4709,#REF!,2,0)</f>
        <v>#REF!</v>
      </c>
      <c r="H4709" s="13" t="e">
        <f>VLOOKUP(F4709,#REF!,2,0)</f>
        <v>#REF!</v>
      </c>
      <c r="I4709" s="13" t="str">
        <f>VLOOKUP(F4709,'[1]Khách hàng'!$A$4:$F$2144,3,0)</f>
        <v>Số 1 đường số 17A, Khu phố 11, Phường Bình Trị Đông B, Quận Bình Tân, TP.HCM.</v>
      </c>
      <c r="J4709" s="13" t="e">
        <f>VLOOKUP(F4709,#REF!,5,0)</f>
        <v>#REF!</v>
      </c>
      <c r="M4709" s="13" t="e">
        <f>VLOOKUP(K4709,#REF!,2,0)</f>
        <v>#REF!</v>
      </c>
      <c r="N4709" s="17" t="e">
        <f>VLOOKUP(K4709,#REF!,6,0)</f>
        <v>#REF!</v>
      </c>
      <c r="O4709" s="17" t="e">
        <f t="shared" si="223"/>
        <v>#REF!</v>
      </c>
      <c r="P4709" s="22">
        <v>0.08</v>
      </c>
      <c r="Q4709" s="17" t="e">
        <f t="shared" si="224"/>
        <v>#REF!</v>
      </c>
      <c r="R4709" s="13" t="e">
        <f>VLOOKUP(J4709,'[1]Nhân viên'!$E$20:$F$41,2,0)</f>
        <v>#REF!</v>
      </c>
    </row>
    <row r="4710" spans="1:18" hidden="1">
      <c r="A4710" s="11">
        <v>4712</v>
      </c>
      <c r="B4710" s="11">
        <f t="shared" si="222"/>
        <v>0</v>
      </c>
      <c r="E4710" s="13" t="e">
        <f>VLOOKUP(D4710,#REF!,2,0)</f>
        <v>#REF!</v>
      </c>
      <c r="H4710" s="13" t="e">
        <f>VLOOKUP(F4710,#REF!,2,0)</f>
        <v>#REF!</v>
      </c>
      <c r="I4710" s="13" t="str">
        <f>VLOOKUP(F4710,'[1]Khách hàng'!$A$4:$F$2144,3,0)</f>
        <v>Số 1 đường số 17A, Khu phố 11, Phường Bình Trị Đông B, Quận Bình Tân, TP.HCM.</v>
      </c>
      <c r="J4710" s="13" t="e">
        <f>VLOOKUP(F4710,#REF!,5,0)</f>
        <v>#REF!</v>
      </c>
      <c r="M4710" s="13" t="e">
        <f>VLOOKUP(K4710,#REF!,2,0)</f>
        <v>#REF!</v>
      </c>
      <c r="N4710" s="17" t="e">
        <f>VLOOKUP(K4710,#REF!,6,0)</f>
        <v>#REF!</v>
      </c>
      <c r="O4710" s="17" t="e">
        <f t="shared" si="223"/>
        <v>#REF!</v>
      </c>
      <c r="P4710" s="22">
        <v>0.08</v>
      </c>
      <c r="Q4710" s="17" t="e">
        <f t="shared" si="224"/>
        <v>#REF!</v>
      </c>
      <c r="R4710" s="13" t="e">
        <f>VLOOKUP(J4710,'[1]Nhân viên'!$E$20:$F$41,2,0)</f>
        <v>#REF!</v>
      </c>
    </row>
    <row r="4711" spans="1:18" hidden="1">
      <c r="A4711" s="11">
        <v>4713</v>
      </c>
      <c r="B4711" s="11">
        <f t="shared" si="222"/>
        <v>0</v>
      </c>
      <c r="E4711" s="13" t="e">
        <f>VLOOKUP(D4711,#REF!,2,0)</f>
        <v>#REF!</v>
      </c>
      <c r="H4711" s="13" t="e">
        <f>VLOOKUP(F4711,#REF!,2,0)</f>
        <v>#REF!</v>
      </c>
      <c r="I4711" s="13" t="str">
        <f>VLOOKUP(F4711,'[1]Khách hàng'!$A$4:$F$2144,3,0)</f>
        <v>Số 1 đường số 17A, Khu phố 11, Phường Bình Trị Đông B, Quận Bình Tân, TP.HCM.</v>
      </c>
      <c r="J4711" s="13" t="e">
        <f>VLOOKUP(F4711,#REF!,5,0)</f>
        <v>#REF!</v>
      </c>
      <c r="M4711" s="13" t="e">
        <f>VLOOKUP(K4711,#REF!,2,0)</f>
        <v>#REF!</v>
      </c>
      <c r="N4711" s="17" t="e">
        <f>VLOOKUP(K4711,#REF!,6,0)</f>
        <v>#REF!</v>
      </c>
      <c r="O4711" s="17" t="e">
        <f t="shared" si="223"/>
        <v>#REF!</v>
      </c>
      <c r="P4711" s="22">
        <v>0.08</v>
      </c>
      <c r="Q4711" s="17" t="e">
        <f t="shared" si="224"/>
        <v>#REF!</v>
      </c>
      <c r="R4711" s="13" t="e">
        <f>VLOOKUP(J4711,'[1]Nhân viên'!$E$20:$F$41,2,0)</f>
        <v>#REF!</v>
      </c>
    </row>
    <row r="4712" spans="1:18" hidden="1">
      <c r="A4712" s="11">
        <v>4714</v>
      </c>
      <c r="B4712" s="11">
        <f t="shared" si="222"/>
        <v>0</v>
      </c>
      <c r="E4712" s="13" t="e">
        <f>VLOOKUP(D4712,#REF!,2,0)</f>
        <v>#REF!</v>
      </c>
      <c r="H4712" s="13" t="e">
        <f>VLOOKUP(F4712,#REF!,2,0)</f>
        <v>#REF!</v>
      </c>
      <c r="I4712" s="13" t="str">
        <f>VLOOKUP(F4712,'[1]Khách hàng'!$A$4:$F$2144,3,0)</f>
        <v>Số 1 đường số 17A, Khu phố 11, Phường Bình Trị Đông B, Quận Bình Tân, TP.HCM.</v>
      </c>
      <c r="J4712" s="13" t="e">
        <f>VLOOKUP(F4712,#REF!,5,0)</f>
        <v>#REF!</v>
      </c>
      <c r="M4712" s="13" t="e">
        <f>VLOOKUP(K4712,#REF!,2,0)</f>
        <v>#REF!</v>
      </c>
      <c r="N4712" s="17" t="e">
        <f>VLOOKUP(K4712,#REF!,6,0)</f>
        <v>#REF!</v>
      </c>
      <c r="O4712" s="17" t="e">
        <f t="shared" si="223"/>
        <v>#REF!</v>
      </c>
      <c r="P4712" s="22">
        <v>0.08</v>
      </c>
      <c r="Q4712" s="17" t="e">
        <f t="shared" si="224"/>
        <v>#REF!</v>
      </c>
      <c r="R4712" s="13" t="e">
        <f>VLOOKUP(J4712,'[1]Nhân viên'!$E$20:$F$41,2,0)</f>
        <v>#REF!</v>
      </c>
    </row>
    <row r="4713" spans="1:18" hidden="1">
      <c r="A4713" s="11">
        <v>4715</v>
      </c>
      <c r="B4713" s="11">
        <f t="shared" si="222"/>
        <v>0</v>
      </c>
      <c r="E4713" s="13" t="e">
        <f>VLOOKUP(D4713,#REF!,2,0)</f>
        <v>#REF!</v>
      </c>
      <c r="H4713" s="13" t="e">
        <f>VLOOKUP(F4713,#REF!,2,0)</f>
        <v>#REF!</v>
      </c>
      <c r="I4713" s="13" t="str">
        <f>VLOOKUP(F4713,'[1]Khách hàng'!$A$4:$F$2144,3,0)</f>
        <v>Số 1 đường số 17A, Khu phố 11, Phường Bình Trị Đông B, Quận Bình Tân, TP.HCM.</v>
      </c>
      <c r="J4713" s="13" t="e">
        <f>VLOOKUP(F4713,#REF!,5,0)</f>
        <v>#REF!</v>
      </c>
      <c r="M4713" s="13" t="e">
        <f>VLOOKUP(K4713,#REF!,2,0)</f>
        <v>#REF!</v>
      </c>
      <c r="N4713" s="17" t="e">
        <f>VLOOKUP(K4713,#REF!,6,0)</f>
        <v>#REF!</v>
      </c>
      <c r="O4713" s="17" t="e">
        <f t="shared" si="223"/>
        <v>#REF!</v>
      </c>
      <c r="P4713" s="22">
        <v>0.08</v>
      </c>
      <c r="Q4713" s="17" t="e">
        <f t="shared" si="224"/>
        <v>#REF!</v>
      </c>
      <c r="R4713" s="13" t="e">
        <f>VLOOKUP(J4713,'[1]Nhân viên'!$E$20:$F$41,2,0)</f>
        <v>#REF!</v>
      </c>
    </row>
    <row r="4714" spans="1:18" hidden="1">
      <c r="A4714" s="11">
        <v>4716</v>
      </c>
      <c r="B4714" s="11">
        <f t="shared" si="222"/>
        <v>0</v>
      </c>
      <c r="E4714" s="13" t="e">
        <f>VLOOKUP(D4714,#REF!,2,0)</f>
        <v>#REF!</v>
      </c>
      <c r="H4714" s="13" t="e">
        <f>VLOOKUP(F4714,#REF!,2,0)</f>
        <v>#REF!</v>
      </c>
      <c r="I4714" s="13" t="str">
        <f>VLOOKUP(F4714,'[1]Khách hàng'!$A$4:$F$2144,3,0)</f>
        <v>Số 1 đường số 17A, Khu phố 11, Phường Bình Trị Đông B, Quận Bình Tân, TP.HCM.</v>
      </c>
      <c r="J4714" s="13" t="e">
        <f>VLOOKUP(F4714,#REF!,5,0)</f>
        <v>#REF!</v>
      </c>
      <c r="M4714" s="13" t="e">
        <f>VLOOKUP(K4714,#REF!,2,0)</f>
        <v>#REF!</v>
      </c>
      <c r="N4714" s="17" t="e">
        <f>VLOOKUP(K4714,#REF!,6,0)</f>
        <v>#REF!</v>
      </c>
      <c r="O4714" s="17" t="e">
        <f t="shared" si="223"/>
        <v>#REF!</v>
      </c>
      <c r="P4714" s="22">
        <v>0.08</v>
      </c>
      <c r="Q4714" s="17" t="e">
        <f t="shared" si="224"/>
        <v>#REF!</v>
      </c>
      <c r="R4714" s="13" t="e">
        <f>VLOOKUP(J4714,'[1]Nhân viên'!$E$20:$F$41,2,0)</f>
        <v>#REF!</v>
      </c>
    </row>
    <row r="4715" spans="1:18" hidden="1">
      <c r="A4715" s="11">
        <v>4717</v>
      </c>
      <c r="B4715" s="11">
        <f t="shared" si="222"/>
        <v>0</v>
      </c>
      <c r="E4715" s="13" t="e">
        <f>VLOOKUP(D4715,#REF!,2,0)</f>
        <v>#REF!</v>
      </c>
      <c r="H4715" s="13" t="e">
        <f>VLOOKUP(F4715,#REF!,2,0)</f>
        <v>#REF!</v>
      </c>
      <c r="I4715" s="13" t="str">
        <f>VLOOKUP(F4715,'[1]Khách hàng'!$A$4:$F$2144,3,0)</f>
        <v>Số 1 đường số 17A, Khu phố 11, Phường Bình Trị Đông B, Quận Bình Tân, TP.HCM.</v>
      </c>
      <c r="J4715" s="13" t="e">
        <f>VLOOKUP(F4715,#REF!,5,0)</f>
        <v>#REF!</v>
      </c>
      <c r="M4715" s="13" t="e">
        <f>VLOOKUP(K4715,#REF!,2,0)</f>
        <v>#REF!</v>
      </c>
      <c r="N4715" s="17" t="e">
        <f>VLOOKUP(K4715,#REF!,6,0)</f>
        <v>#REF!</v>
      </c>
      <c r="O4715" s="17" t="e">
        <f t="shared" si="223"/>
        <v>#REF!</v>
      </c>
      <c r="P4715" s="22">
        <v>0.08</v>
      </c>
      <c r="Q4715" s="17" t="e">
        <f t="shared" si="224"/>
        <v>#REF!</v>
      </c>
      <c r="R4715" s="13" t="e">
        <f>VLOOKUP(J4715,'[1]Nhân viên'!$E$20:$F$41,2,0)</f>
        <v>#REF!</v>
      </c>
    </row>
    <row r="4716" spans="1:18" hidden="1">
      <c r="A4716" s="11">
        <v>4718</v>
      </c>
      <c r="B4716" s="11">
        <f t="shared" si="222"/>
        <v>0</v>
      </c>
      <c r="E4716" s="13" t="e">
        <f>VLOOKUP(D4716,#REF!,2,0)</f>
        <v>#REF!</v>
      </c>
      <c r="H4716" s="13" t="e">
        <f>VLOOKUP(F4716,#REF!,2,0)</f>
        <v>#REF!</v>
      </c>
      <c r="I4716" s="13" t="str">
        <f>VLOOKUP(F4716,'[1]Khách hàng'!$A$4:$F$2144,3,0)</f>
        <v>Số 1 đường số 17A, Khu phố 11, Phường Bình Trị Đông B, Quận Bình Tân, TP.HCM.</v>
      </c>
      <c r="J4716" s="13" t="e">
        <f>VLOOKUP(F4716,#REF!,5,0)</f>
        <v>#REF!</v>
      </c>
      <c r="M4716" s="13" t="e">
        <f>VLOOKUP(K4716,#REF!,2,0)</f>
        <v>#REF!</v>
      </c>
      <c r="N4716" s="17" t="e">
        <f>VLOOKUP(K4716,#REF!,6,0)</f>
        <v>#REF!</v>
      </c>
      <c r="O4716" s="17" t="e">
        <f t="shared" si="223"/>
        <v>#REF!</v>
      </c>
      <c r="P4716" s="22">
        <v>0.08</v>
      </c>
      <c r="Q4716" s="17" t="e">
        <f t="shared" si="224"/>
        <v>#REF!</v>
      </c>
      <c r="R4716" s="13" t="e">
        <f>VLOOKUP(J4716,'[1]Nhân viên'!$E$20:$F$41,2,0)</f>
        <v>#REF!</v>
      </c>
    </row>
    <row r="4717" spans="1:18" hidden="1">
      <c r="A4717" s="11">
        <v>4719</v>
      </c>
      <c r="B4717" s="11">
        <f t="shared" si="222"/>
        <v>0</v>
      </c>
      <c r="E4717" s="13" t="e">
        <f>VLOOKUP(D4717,#REF!,2,0)</f>
        <v>#REF!</v>
      </c>
      <c r="H4717" s="13" t="e">
        <f>VLOOKUP(F4717,#REF!,2,0)</f>
        <v>#REF!</v>
      </c>
      <c r="I4717" s="13" t="str">
        <f>VLOOKUP(F4717,'[1]Khách hàng'!$A$4:$F$2144,3,0)</f>
        <v>Số 1 đường số 17A, Khu phố 11, Phường Bình Trị Đông B, Quận Bình Tân, TP.HCM.</v>
      </c>
      <c r="J4717" s="13" t="e">
        <f>VLOOKUP(F4717,#REF!,5,0)</f>
        <v>#REF!</v>
      </c>
      <c r="M4717" s="13" t="e">
        <f>VLOOKUP(K4717,#REF!,2,0)</f>
        <v>#REF!</v>
      </c>
      <c r="N4717" s="17" t="e">
        <f>VLOOKUP(K4717,#REF!,6,0)</f>
        <v>#REF!</v>
      </c>
      <c r="O4717" s="17" t="e">
        <f t="shared" si="223"/>
        <v>#REF!</v>
      </c>
      <c r="P4717" s="22">
        <v>0.08</v>
      </c>
      <c r="Q4717" s="17" t="e">
        <f t="shared" si="224"/>
        <v>#REF!</v>
      </c>
      <c r="R4717" s="13" t="e">
        <f>VLOOKUP(J4717,'[1]Nhân viên'!$E$20:$F$41,2,0)</f>
        <v>#REF!</v>
      </c>
    </row>
    <row r="4718" spans="1:18" hidden="1">
      <c r="A4718" s="11">
        <v>4720</v>
      </c>
      <c r="B4718" s="11">
        <f t="shared" si="222"/>
        <v>0</v>
      </c>
      <c r="E4718" s="13" t="e">
        <f>VLOOKUP(D4718,#REF!,2,0)</f>
        <v>#REF!</v>
      </c>
      <c r="H4718" s="13" t="e">
        <f>VLOOKUP(F4718,#REF!,2,0)</f>
        <v>#REF!</v>
      </c>
      <c r="I4718" s="13" t="str">
        <f>VLOOKUP(F4718,'[1]Khách hàng'!$A$4:$F$2144,3,0)</f>
        <v>Số 1 đường số 17A, Khu phố 11, Phường Bình Trị Đông B, Quận Bình Tân, TP.HCM.</v>
      </c>
      <c r="J4718" s="13" t="e">
        <f>VLOOKUP(F4718,#REF!,5,0)</f>
        <v>#REF!</v>
      </c>
      <c r="M4718" s="13" t="e">
        <f>VLOOKUP(K4718,#REF!,2,0)</f>
        <v>#REF!</v>
      </c>
      <c r="N4718" s="17" t="e">
        <f>VLOOKUP(K4718,#REF!,6,0)</f>
        <v>#REF!</v>
      </c>
      <c r="O4718" s="17" t="e">
        <f t="shared" si="223"/>
        <v>#REF!</v>
      </c>
      <c r="P4718" s="22">
        <v>0.08</v>
      </c>
      <c r="Q4718" s="17" t="e">
        <f t="shared" si="224"/>
        <v>#REF!</v>
      </c>
      <c r="R4718" s="13" t="e">
        <f>VLOOKUP(J4718,'[1]Nhân viên'!$E$20:$F$41,2,0)</f>
        <v>#REF!</v>
      </c>
    </row>
    <row r="4719" spans="1:18" hidden="1">
      <c r="A4719" s="11">
        <v>4721</v>
      </c>
      <c r="B4719" s="11">
        <f t="shared" si="222"/>
        <v>0</v>
      </c>
      <c r="E4719" s="13" t="e">
        <f>VLOOKUP(D4719,#REF!,2,0)</f>
        <v>#REF!</v>
      </c>
      <c r="H4719" s="13" t="e">
        <f>VLOOKUP(F4719,#REF!,2,0)</f>
        <v>#REF!</v>
      </c>
      <c r="I4719" s="13" t="str">
        <f>VLOOKUP(F4719,'[1]Khách hàng'!$A$4:$F$2144,3,0)</f>
        <v>Số 1 đường số 17A, Khu phố 11, Phường Bình Trị Đông B, Quận Bình Tân, TP.HCM.</v>
      </c>
      <c r="J4719" s="13" t="e">
        <f>VLOOKUP(F4719,#REF!,5,0)</f>
        <v>#REF!</v>
      </c>
      <c r="M4719" s="13" t="e">
        <f>VLOOKUP(K4719,#REF!,2,0)</f>
        <v>#REF!</v>
      </c>
      <c r="N4719" s="17" t="e">
        <f>VLOOKUP(K4719,#REF!,6,0)</f>
        <v>#REF!</v>
      </c>
      <c r="O4719" s="17" t="e">
        <f t="shared" si="223"/>
        <v>#REF!</v>
      </c>
      <c r="P4719" s="22">
        <v>0.08</v>
      </c>
      <c r="Q4719" s="17" t="e">
        <f t="shared" si="224"/>
        <v>#REF!</v>
      </c>
      <c r="R4719" s="13" t="e">
        <f>VLOOKUP(J4719,'[1]Nhân viên'!$E$20:$F$41,2,0)</f>
        <v>#REF!</v>
      </c>
    </row>
    <row r="4720" spans="1:18" hidden="1">
      <c r="A4720" s="11">
        <v>4722</v>
      </c>
      <c r="B4720" s="11">
        <f t="shared" si="222"/>
        <v>0</v>
      </c>
      <c r="E4720" s="13" t="e">
        <f>VLOOKUP(D4720,#REF!,2,0)</f>
        <v>#REF!</v>
      </c>
      <c r="H4720" s="13" t="e">
        <f>VLOOKUP(F4720,#REF!,2,0)</f>
        <v>#REF!</v>
      </c>
      <c r="I4720" s="13" t="str">
        <f>VLOOKUP(F4720,'[1]Khách hàng'!$A$4:$F$2144,3,0)</f>
        <v>Số 1 đường số 17A, Khu phố 11, Phường Bình Trị Đông B, Quận Bình Tân, TP.HCM.</v>
      </c>
      <c r="J4720" s="13" t="e">
        <f>VLOOKUP(F4720,#REF!,5,0)</f>
        <v>#REF!</v>
      </c>
      <c r="M4720" s="13" t="e">
        <f>VLOOKUP(K4720,#REF!,2,0)</f>
        <v>#REF!</v>
      </c>
      <c r="N4720" s="17" t="e">
        <f>VLOOKUP(K4720,#REF!,6,0)</f>
        <v>#REF!</v>
      </c>
      <c r="O4720" s="17" t="e">
        <f t="shared" si="223"/>
        <v>#REF!</v>
      </c>
      <c r="P4720" s="22">
        <v>0.08</v>
      </c>
      <c r="Q4720" s="17" t="e">
        <f t="shared" si="224"/>
        <v>#REF!</v>
      </c>
      <c r="R4720" s="13" t="e">
        <f>VLOOKUP(J4720,'[1]Nhân viên'!$E$20:$F$41,2,0)</f>
        <v>#REF!</v>
      </c>
    </row>
    <row r="4721" spans="1:18" hidden="1">
      <c r="A4721" s="11">
        <v>4723</v>
      </c>
      <c r="B4721" s="11">
        <f t="shared" si="222"/>
        <v>0</v>
      </c>
      <c r="E4721" s="13" t="e">
        <f>VLOOKUP(D4721,#REF!,2,0)</f>
        <v>#REF!</v>
      </c>
      <c r="H4721" s="13" t="e">
        <f>VLOOKUP(F4721,#REF!,2,0)</f>
        <v>#REF!</v>
      </c>
      <c r="I4721" s="13" t="str">
        <f>VLOOKUP(F4721,'[1]Khách hàng'!$A$4:$F$2144,3,0)</f>
        <v>Số 1 đường số 17A, Khu phố 11, Phường Bình Trị Đông B, Quận Bình Tân, TP.HCM.</v>
      </c>
      <c r="J4721" s="13" t="e">
        <f>VLOOKUP(F4721,#REF!,5,0)</f>
        <v>#REF!</v>
      </c>
      <c r="M4721" s="13" t="e">
        <f>VLOOKUP(K4721,#REF!,2,0)</f>
        <v>#REF!</v>
      </c>
      <c r="N4721" s="17" t="e">
        <f>VLOOKUP(K4721,#REF!,6,0)</f>
        <v>#REF!</v>
      </c>
      <c r="O4721" s="17" t="e">
        <f t="shared" si="223"/>
        <v>#REF!</v>
      </c>
      <c r="P4721" s="22">
        <v>0.08</v>
      </c>
      <c r="Q4721" s="17" t="e">
        <f t="shared" si="224"/>
        <v>#REF!</v>
      </c>
      <c r="R4721" s="13" t="e">
        <f>VLOOKUP(J4721,'[1]Nhân viên'!$E$20:$F$41,2,0)</f>
        <v>#REF!</v>
      </c>
    </row>
    <row r="4722" spans="1:18" hidden="1">
      <c r="A4722" s="11">
        <v>4724</v>
      </c>
      <c r="B4722" s="11">
        <f t="shared" si="222"/>
        <v>0</v>
      </c>
      <c r="E4722" s="13" t="e">
        <f>VLOOKUP(D4722,#REF!,2,0)</f>
        <v>#REF!</v>
      </c>
      <c r="H4722" s="13" t="e">
        <f>VLOOKUP(F4722,#REF!,2,0)</f>
        <v>#REF!</v>
      </c>
      <c r="I4722" s="13" t="str">
        <f>VLOOKUP(F4722,'[1]Khách hàng'!$A$4:$F$2144,3,0)</f>
        <v>Số 1 đường số 17A, Khu phố 11, Phường Bình Trị Đông B, Quận Bình Tân, TP.HCM.</v>
      </c>
      <c r="J4722" s="13" t="e">
        <f>VLOOKUP(F4722,#REF!,5,0)</f>
        <v>#REF!</v>
      </c>
      <c r="M4722" s="13" t="e">
        <f>VLOOKUP(K4722,#REF!,2,0)</f>
        <v>#REF!</v>
      </c>
      <c r="N4722" s="17" t="e">
        <f>VLOOKUP(K4722,#REF!,6,0)</f>
        <v>#REF!</v>
      </c>
      <c r="O4722" s="17" t="e">
        <f t="shared" si="223"/>
        <v>#REF!</v>
      </c>
      <c r="P4722" s="22">
        <v>0.08</v>
      </c>
      <c r="Q4722" s="17" t="e">
        <f t="shared" si="224"/>
        <v>#REF!</v>
      </c>
      <c r="R4722" s="13" t="e">
        <f>VLOOKUP(J4722,'[1]Nhân viên'!$E$20:$F$41,2,0)</f>
        <v>#REF!</v>
      </c>
    </row>
    <row r="4723" spans="1:18" hidden="1">
      <c r="A4723" s="11">
        <v>4725</v>
      </c>
      <c r="B4723" s="11">
        <f t="shared" si="222"/>
        <v>0</v>
      </c>
      <c r="E4723" s="13" t="e">
        <f>VLOOKUP(D4723,#REF!,2,0)</f>
        <v>#REF!</v>
      </c>
      <c r="H4723" s="13" t="e">
        <f>VLOOKUP(F4723,#REF!,2,0)</f>
        <v>#REF!</v>
      </c>
      <c r="I4723" s="13" t="str">
        <f>VLOOKUP(F4723,'[1]Khách hàng'!$A$4:$F$2144,3,0)</f>
        <v>Số 1 đường số 17A, Khu phố 11, Phường Bình Trị Đông B, Quận Bình Tân, TP.HCM.</v>
      </c>
      <c r="J4723" s="13" t="e">
        <f>VLOOKUP(F4723,#REF!,5,0)</f>
        <v>#REF!</v>
      </c>
      <c r="M4723" s="13" t="e">
        <f>VLOOKUP(K4723,#REF!,2,0)</f>
        <v>#REF!</v>
      </c>
      <c r="N4723" s="17" t="e">
        <f>VLOOKUP(K4723,#REF!,6,0)</f>
        <v>#REF!</v>
      </c>
      <c r="O4723" s="17" t="e">
        <f t="shared" si="223"/>
        <v>#REF!</v>
      </c>
      <c r="P4723" s="22">
        <v>0.08</v>
      </c>
      <c r="Q4723" s="17" t="e">
        <f t="shared" si="224"/>
        <v>#REF!</v>
      </c>
      <c r="R4723" s="13" t="e">
        <f>VLOOKUP(J4723,'[1]Nhân viên'!$E$20:$F$41,2,0)</f>
        <v>#REF!</v>
      </c>
    </row>
    <row r="4724" spans="1:18" hidden="1">
      <c r="A4724" s="11">
        <v>4726</v>
      </c>
      <c r="B4724" s="11">
        <f t="shared" si="222"/>
        <v>0</v>
      </c>
      <c r="E4724" s="13" t="e">
        <f>VLOOKUP(D4724,#REF!,2,0)</f>
        <v>#REF!</v>
      </c>
      <c r="H4724" s="13" t="e">
        <f>VLOOKUP(F4724,#REF!,2,0)</f>
        <v>#REF!</v>
      </c>
      <c r="I4724" s="13" t="str">
        <f>VLOOKUP(F4724,'[1]Khách hàng'!$A$4:$F$2144,3,0)</f>
        <v>Số 1 đường số 17A, Khu phố 11, Phường Bình Trị Đông B, Quận Bình Tân, TP.HCM.</v>
      </c>
      <c r="J4724" s="13" t="e">
        <f>VLOOKUP(F4724,#REF!,5,0)</f>
        <v>#REF!</v>
      </c>
      <c r="M4724" s="13" t="e">
        <f>VLOOKUP(K4724,#REF!,2,0)</f>
        <v>#REF!</v>
      </c>
      <c r="N4724" s="17" t="e">
        <f>VLOOKUP(K4724,#REF!,6,0)</f>
        <v>#REF!</v>
      </c>
      <c r="O4724" s="17" t="e">
        <f t="shared" si="223"/>
        <v>#REF!</v>
      </c>
      <c r="P4724" s="22">
        <v>0.08</v>
      </c>
      <c r="Q4724" s="17" t="e">
        <f t="shared" si="224"/>
        <v>#REF!</v>
      </c>
      <c r="R4724" s="13" t="e">
        <f>VLOOKUP(J4724,'[1]Nhân viên'!$E$20:$F$41,2,0)</f>
        <v>#REF!</v>
      </c>
    </row>
    <row r="4725" spans="1:18" hidden="1">
      <c r="A4725" s="11">
        <v>4727</v>
      </c>
      <c r="B4725" s="11">
        <f t="shared" si="222"/>
        <v>0</v>
      </c>
      <c r="E4725" s="13" t="e">
        <f>VLOOKUP(D4725,#REF!,2,0)</f>
        <v>#REF!</v>
      </c>
      <c r="H4725" s="13" t="e">
        <f>VLOOKUP(F4725,#REF!,2,0)</f>
        <v>#REF!</v>
      </c>
      <c r="I4725" s="13" t="str">
        <f>VLOOKUP(F4725,'[1]Khách hàng'!$A$4:$F$2144,3,0)</f>
        <v>Số 1 đường số 17A, Khu phố 11, Phường Bình Trị Đông B, Quận Bình Tân, TP.HCM.</v>
      </c>
      <c r="J4725" s="13" t="e">
        <f>VLOOKUP(F4725,#REF!,5,0)</f>
        <v>#REF!</v>
      </c>
      <c r="M4725" s="13" t="e">
        <f>VLOOKUP(K4725,#REF!,2,0)</f>
        <v>#REF!</v>
      </c>
      <c r="N4725" s="17" t="e">
        <f>VLOOKUP(K4725,#REF!,6,0)</f>
        <v>#REF!</v>
      </c>
      <c r="O4725" s="17" t="e">
        <f t="shared" si="223"/>
        <v>#REF!</v>
      </c>
      <c r="P4725" s="22">
        <v>0.08</v>
      </c>
      <c r="Q4725" s="17" t="e">
        <f t="shared" si="224"/>
        <v>#REF!</v>
      </c>
      <c r="R4725" s="13" t="e">
        <f>VLOOKUP(J4725,'[1]Nhân viên'!$E$20:$F$41,2,0)</f>
        <v>#REF!</v>
      </c>
    </row>
    <row r="4726" spans="1:18" hidden="1">
      <c r="A4726" s="11">
        <v>4728</v>
      </c>
      <c r="B4726" s="11">
        <f t="shared" si="222"/>
        <v>0</v>
      </c>
      <c r="E4726" s="13" t="e">
        <f>VLOOKUP(D4726,#REF!,2,0)</f>
        <v>#REF!</v>
      </c>
      <c r="H4726" s="13" t="e">
        <f>VLOOKUP(F4726,#REF!,2,0)</f>
        <v>#REF!</v>
      </c>
      <c r="I4726" s="13" t="str">
        <f>VLOOKUP(F4726,'[1]Khách hàng'!$A$4:$F$2144,3,0)</f>
        <v>Số 1 đường số 17A, Khu phố 11, Phường Bình Trị Đông B, Quận Bình Tân, TP.HCM.</v>
      </c>
      <c r="J4726" s="13" t="e">
        <f>VLOOKUP(F4726,#REF!,5,0)</f>
        <v>#REF!</v>
      </c>
      <c r="M4726" s="13" t="e">
        <f>VLOOKUP(K4726,#REF!,2,0)</f>
        <v>#REF!</v>
      </c>
      <c r="N4726" s="17" t="e">
        <f>VLOOKUP(K4726,#REF!,6,0)</f>
        <v>#REF!</v>
      </c>
      <c r="O4726" s="17" t="e">
        <f t="shared" si="223"/>
        <v>#REF!</v>
      </c>
      <c r="P4726" s="22">
        <v>0.08</v>
      </c>
      <c r="Q4726" s="17" t="e">
        <f t="shared" si="224"/>
        <v>#REF!</v>
      </c>
      <c r="R4726" s="13" t="e">
        <f>VLOOKUP(J4726,'[1]Nhân viên'!$E$20:$F$41,2,0)</f>
        <v>#REF!</v>
      </c>
    </row>
    <row r="4727" spans="1:18" hidden="1">
      <c r="A4727" s="11">
        <v>4729</v>
      </c>
      <c r="B4727" s="11">
        <f t="shared" si="222"/>
        <v>0</v>
      </c>
      <c r="E4727" s="13" t="e">
        <f>VLOOKUP(D4727,#REF!,2,0)</f>
        <v>#REF!</v>
      </c>
      <c r="H4727" s="13" t="e">
        <f>VLOOKUP(F4727,#REF!,2,0)</f>
        <v>#REF!</v>
      </c>
      <c r="I4727" s="13" t="str">
        <f>VLOOKUP(F4727,'[1]Khách hàng'!$A$4:$F$2144,3,0)</f>
        <v>Số 1 đường số 17A, Khu phố 11, Phường Bình Trị Đông B, Quận Bình Tân, TP.HCM.</v>
      </c>
      <c r="J4727" s="13" t="e">
        <f>VLOOKUP(F4727,#REF!,5,0)</f>
        <v>#REF!</v>
      </c>
      <c r="M4727" s="13" t="e">
        <f>VLOOKUP(K4727,#REF!,2,0)</f>
        <v>#REF!</v>
      </c>
      <c r="N4727" s="17" t="e">
        <f>VLOOKUP(K4727,#REF!,6,0)</f>
        <v>#REF!</v>
      </c>
      <c r="O4727" s="17" t="e">
        <f t="shared" si="223"/>
        <v>#REF!</v>
      </c>
      <c r="P4727" s="22">
        <v>0.08</v>
      </c>
      <c r="Q4727" s="17" t="e">
        <f t="shared" si="224"/>
        <v>#REF!</v>
      </c>
      <c r="R4727" s="13" t="e">
        <f>VLOOKUP(J4727,'[1]Nhân viên'!$E$20:$F$41,2,0)</f>
        <v>#REF!</v>
      </c>
    </row>
    <row r="4728" spans="1:18" hidden="1">
      <c r="A4728" s="11">
        <v>4730</v>
      </c>
      <c r="B4728" s="11">
        <f t="shared" si="222"/>
        <v>0</v>
      </c>
      <c r="E4728" s="13" t="e">
        <f>VLOOKUP(D4728,#REF!,2,0)</f>
        <v>#REF!</v>
      </c>
      <c r="H4728" s="13" t="e">
        <f>VLOOKUP(F4728,#REF!,2,0)</f>
        <v>#REF!</v>
      </c>
      <c r="I4728" s="13" t="str">
        <f>VLOOKUP(F4728,'[1]Khách hàng'!$A$4:$F$2144,3,0)</f>
        <v>Số 1 đường số 17A, Khu phố 11, Phường Bình Trị Đông B, Quận Bình Tân, TP.HCM.</v>
      </c>
      <c r="J4728" s="13" t="e">
        <f>VLOOKUP(F4728,#REF!,5,0)</f>
        <v>#REF!</v>
      </c>
      <c r="M4728" s="13" t="e">
        <f>VLOOKUP(K4728,#REF!,2,0)</f>
        <v>#REF!</v>
      </c>
      <c r="N4728" s="17" t="e">
        <f>VLOOKUP(K4728,#REF!,6,0)</f>
        <v>#REF!</v>
      </c>
      <c r="O4728" s="17" t="e">
        <f t="shared" si="223"/>
        <v>#REF!</v>
      </c>
      <c r="P4728" s="22">
        <v>0.08</v>
      </c>
      <c r="Q4728" s="17" t="e">
        <f t="shared" si="224"/>
        <v>#REF!</v>
      </c>
      <c r="R4728" s="13" t="e">
        <f>VLOOKUP(J4728,'[1]Nhân viên'!$E$20:$F$41,2,0)</f>
        <v>#REF!</v>
      </c>
    </row>
    <row r="4729" spans="1:18" hidden="1">
      <c r="A4729" s="11">
        <v>4731</v>
      </c>
      <c r="B4729" s="11">
        <f t="shared" si="222"/>
        <v>0</v>
      </c>
      <c r="E4729" s="13" t="e">
        <f>VLOOKUP(D4729,#REF!,2,0)</f>
        <v>#REF!</v>
      </c>
      <c r="H4729" s="13" t="e">
        <f>VLOOKUP(F4729,#REF!,2,0)</f>
        <v>#REF!</v>
      </c>
      <c r="I4729" s="13" t="str">
        <f>VLOOKUP(F4729,'[1]Khách hàng'!$A$4:$F$2144,3,0)</f>
        <v>Số 1 đường số 17A, Khu phố 11, Phường Bình Trị Đông B, Quận Bình Tân, TP.HCM.</v>
      </c>
      <c r="J4729" s="13" t="e">
        <f>VLOOKUP(F4729,#REF!,5,0)</f>
        <v>#REF!</v>
      </c>
      <c r="M4729" s="13" t="e">
        <f>VLOOKUP(K4729,#REF!,2,0)</f>
        <v>#REF!</v>
      </c>
      <c r="N4729" s="17" t="e">
        <f>VLOOKUP(K4729,#REF!,6,0)</f>
        <v>#REF!</v>
      </c>
      <c r="O4729" s="17" t="e">
        <f t="shared" si="223"/>
        <v>#REF!</v>
      </c>
      <c r="P4729" s="22">
        <v>0.08</v>
      </c>
      <c r="Q4729" s="17" t="e">
        <f t="shared" si="224"/>
        <v>#REF!</v>
      </c>
      <c r="R4729" s="13" t="e">
        <f>VLOOKUP(J4729,'[1]Nhân viên'!$E$20:$F$41,2,0)</f>
        <v>#REF!</v>
      </c>
    </row>
    <row r="4730" spans="1:18" hidden="1">
      <c r="A4730" s="11">
        <v>4732</v>
      </c>
      <c r="B4730" s="11">
        <f t="shared" si="222"/>
        <v>0</v>
      </c>
      <c r="E4730" s="13" t="e">
        <f>VLOOKUP(D4730,#REF!,2,0)</f>
        <v>#REF!</v>
      </c>
      <c r="H4730" s="13" t="e">
        <f>VLOOKUP(F4730,#REF!,2,0)</f>
        <v>#REF!</v>
      </c>
      <c r="I4730" s="13" t="str">
        <f>VLOOKUP(F4730,'[1]Khách hàng'!$A$4:$F$2144,3,0)</f>
        <v>Số 1 đường số 17A, Khu phố 11, Phường Bình Trị Đông B, Quận Bình Tân, TP.HCM.</v>
      </c>
      <c r="J4730" s="13" t="e">
        <f>VLOOKUP(F4730,#REF!,5,0)</f>
        <v>#REF!</v>
      </c>
      <c r="M4730" s="13" t="e">
        <f>VLOOKUP(K4730,#REF!,2,0)</f>
        <v>#REF!</v>
      </c>
      <c r="N4730" s="17" t="e">
        <f>VLOOKUP(K4730,#REF!,6,0)</f>
        <v>#REF!</v>
      </c>
      <c r="O4730" s="17" t="e">
        <f t="shared" si="223"/>
        <v>#REF!</v>
      </c>
      <c r="P4730" s="22">
        <v>0.08</v>
      </c>
      <c r="Q4730" s="17" t="e">
        <f t="shared" si="224"/>
        <v>#REF!</v>
      </c>
      <c r="R4730" s="13" t="e">
        <f>VLOOKUP(J4730,'[1]Nhân viên'!$E$20:$F$41,2,0)</f>
        <v>#REF!</v>
      </c>
    </row>
    <row r="4731" spans="1:18" hidden="1">
      <c r="A4731" s="11">
        <v>4733</v>
      </c>
      <c r="B4731" s="11">
        <f t="shared" si="222"/>
        <v>0</v>
      </c>
      <c r="E4731" s="13" t="e">
        <f>VLOOKUP(D4731,#REF!,2,0)</f>
        <v>#REF!</v>
      </c>
      <c r="H4731" s="13" t="e">
        <f>VLOOKUP(F4731,#REF!,2,0)</f>
        <v>#REF!</v>
      </c>
      <c r="I4731" s="13" t="str">
        <f>VLOOKUP(F4731,'[1]Khách hàng'!$A$4:$F$2144,3,0)</f>
        <v>Số 1 đường số 17A, Khu phố 11, Phường Bình Trị Đông B, Quận Bình Tân, TP.HCM.</v>
      </c>
      <c r="J4731" s="13" t="e">
        <f>VLOOKUP(F4731,#REF!,5,0)</f>
        <v>#REF!</v>
      </c>
      <c r="M4731" s="13" t="e">
        <f>VLOOKUP(K4731,#REF!,2,0)</f>
        <v>#REF!</v>
      </c>
      <c r="N4731" s="17" t="e">
        <f>VLOOKUP(K4731,#REF!,6,0)</f>
        <v>#REF!</v>
      </c>
      <c r="O4731" s="17" t="e">
        <f t="shared" si="223"/>
        <v>#REF!</v>
      </c>
      <c r="P4731" s="22">
        <v>0.08</v>
      </c>
      <c r="Q4731" s="17" t="e">
        <f t="shared" si="224"/>
        <v>#REF!</v>
      </c>
      <c r="R4731" s="13" t="e">
        <f>VLOOKUP(J4731,'[1]Nhân viên'!$E$20:$F$41,2,0)</f>
        <v>#REF!</v>
      </c>
    </row>
    <row r="4732" spans="1:18" hidden="1">
      <c r="A4732" s="11">
        <v>4734</v>
      </c>
      <c r="B4732" s="11">
        <f t="shared" si="222"/>
        <v>0</v>
      </c>
      <c r="E4732" s="13" t="e">
        <f>VLOOKUP(D4732,#REF!,2,0)</f>
        <v>#REF!</v>
      </c>
      <c r="H4732" s="13" t="e">
        <f>VLOOKUP(F4732,#REF!,2,0)</f>
        <v>#REF!</v>
      </c>
      <c r="I4732" s="13" t="str">
        <f>VLOOKUP(F4732,'[1]Khách hàng'!$A$4:$F$2144,3,0)</f>
        <v>Số 1 đường số 17A, Khu phố 11, Phường Bình Trị Đông B, Quận Bình Tân, TP.HCM.</v>
      </c>
      <c r="J4732" s="13" t="e">
        <f>VLOOKUP(F4732,#REF!,5,0)</f>
        <v>#REF!</v>
      </c>
      <c r="M4732" s="13" t="e">
        <f>VLOOKUP(K4732,#REF!,2,0)</f>
        <v>#REF!</v>
      </c>
      <c r="N4732" s="17" t="e">
        <f>VLOOKUP(K4732,#REF!,6,0)</f>
        <v>#REF!</v>
      </c>
      <c r="O4732" s="17" t="e">
        <f t="shared" si="223"/>
        <v>#REF!</v>
      </c>
      <c r="P4732" s="22">
        <v>0.08</v>
      </c>
      <c r="Q4732" s="17" t="e">
        <f t="shared" si="224"/>
        <v>#REF!</v>
      </c>
      <c r="R4732" s="13" t="e">
        <f>VLOOKUP(J4732,'[1]Nhân viên'!$E$20:$F$41,2,0)</f>
        <v>#REF!</v>
      </c>
    </row>
    <row r="4733" spans="1:18" hidden="1">
      <c r="A4733" s="11">
        <v>4735</v>
      </c>
      <c r="B4733" s="11">
        <f t="shared" si="222"/>
        <v>0</v>
      </c>
      <c r="E4733" s="13" t="e">
        <f>VLOOKUP(D4733,#REF!,2,0)</f>
        <v>#REF!</v>
      </c>
      <c r="H4733" s="13" t="e">
        <f>VLOOKUP(F4733,#REF!,2,0)</f>
        <v>#REF!</v>
      </c>
      <c r="I4733" s="13" t="str">
        <f>VLOOKUP(F4733,'[1]Khách hàng'!$A$4:$F$2144,3,0)</f>
        <v>Số 1 đường số 17A, Khu phố 11, Phường Bình Trị Đông B, Quận Bình Tân, TP.HCM.</v>
      </c>
      <c r="J4733" s="13" t="e">
        <f>VLOOKUP(F4733,#REF!,5,0)</f>
        <v>#REF!</v>
      </c>
      <c r="M4733" s="13" t="e">
        <f>VLOOKUP(K4733,#REF!,2,0)</f>
        <v>#REF!</v>
      </c>
      <c r="N4733" s="17" t="e">
        <f>VLOOKUP(K4733,#REF!,6,0)</f>
        <v>#REF!</v>
      </c>
      <c r="O4733" s="17" t="e">
        <f t="shared" si="223"/>
        <v>#REF!</v>
      </c>
      <c r="P4733" s="22">
        <v>0.08</v>
      </c>
      <c r="Q4733" s="17" t="e">
        <f t="shared" si="224"/>
        <v>#REF!</v>
      </c>
      <c r="R4733" s="13" t="e">
        <f>VLOOKUP(J4733,'[1]Nhân viên'!$E$20:$F$41,2,0)</f>
        <v>#REF!</v>
      </c>
    </row>
    <row r="4734" spans="1:18" hidden="1">
      <c r="A4734" s="11">
        <v>4736</v>
      </c>
      <c r="B4734" s="11">
        <f t="shared" si="222"/>
        <v>0</v>
      </c>
      <c r="E4734" s="13" t="e">
        <f>VLOOKUP(D4734,#REF!,2,0)</f>
        <v>#REF!</v>
      </c>
      <c r="H4734" s="13" t="e">
        <f>VLOOKUP(F4734,#REF!,2,0)</f>
        <v>#REF!</v>
      </c>
      <c r="I4734" s="13" t="str">
        <f>VLOOKUP(F4734,'[1]Khách hàng'!$A$4:$F$2144,3,0)</f>
        <v>Số 1 đường số 17A, Khu phố 11, Phường Bình Trị Đông B, Quận Bình Tân, TP.HCM.</v>
      </c>
      <c r="J4734" s="13" t="e">
        <f>VLOOKUP(F4734,#REF!,5,0)</f>
        <v>#REF!</v>
      </c>
      <c r="M4734" s="13" t="e">
        <f>VLOOKUP(K4734,#REF!,2,0)</f>
        <v>#REF!</v>
      </c>
      <c r="N4734" s="17" t="e">
        <f>VLOOKUP(K4734,#REF!,6,0)</f>
        <v>#REF!</v>
      </c>
      <c r="O4734" s="17" t="e">
        <f t="shared" si="223"/>
        <v>#REF!</v>
      </c>
      <c r="P4734" s="22">
        <v>0.08</v>
      </c>
      <c r="Q4734" s="17" t="e">
        <f t="shared" si="224"/>
        <v>#REF!</v>
      </c>
      <c r="R4734" s="13" t="e">
        <f>VLOOKUP(J4734,'[1]Nhân viên'!$E$20:$F$41,2,0)</f>
        <v>#REF!</v>
      </c>
    </row>
    <row r="4735" spans="1:18" hidden="1">
      <c r="A4735" s="11">
        <v>4737</v>
      </c>
      <c r="B4735" s="11">
        <f t="shared" si="222"/>
        <v>0</v>
      </c>
      <c r="E4735" s="13" t="e">
        <f>VLOOKUP(D4735,#REF!,2,0)</f>
        <v>#REF!</v>
      </c>
      <c r="H4735" s="13" t="e">
        <f>VLOOKUP(F4735,#REF!,2,0)</f>
        <v>#REF!</v>
      </c>
      <c r="I4735" s="13" t="str">
        <f>VLOOKUP(F4735,'[1]Khách hàng'!$A$4:$F$2144,3,0)</f>
        <v>Số 1 đường số 17A, Khu phố 11, Phường Bình Trị Đông B, Quận Bình Tân, TP.HCM.</v>
      </c>
      <c r="J4735" s="13" t="e">
        <f>VLOOKUP(F4735,#REF!,5,0)</f>
        <v>#REF!</v>
      </c>
      <c r="M4735" s="13" t="e">
        <f>VLOOKUP(K4735,#REF!,2,0)</f>
        <v>#REF!</v>
      </c>
      <c r="N4735" s="17" t="e">
        <f>VLOOKUP(K4735,#REF!,6,0)</f>
        <v>#REF!</v>
      </c>
      <c r="O4735" s="17" t="e">
        <f t="shared" si="223"/>
        <v>#REF!</v>
      </c>
      <c r="P4735" s="22">
        <v>0.08</v>
      </c>
      <c r="Q4735" s="17" t="e">
        <f t="shared" si="224"/>
        <v>#REF!</v>
      </c>
      <c r="R4735" s="13" t="e">
        <f>VLOOKUP(J4735,'[1]Nhân viên'!$E$20:$F$41,2,0)</f>
        <v>#REF!</v>
      </c>
    </row>
    <row r="4736" spans="1:18" hidden="1">
      <c r="A4736" s="11">
        <v>4738</v>
      </c>
      <c r="B4736" s="11">
        <f t="shared" si="222"/>
        <v>0</v>
      </c>
      <c r="E4736" s="13" t="e">
        <f>VLOOKUP(D4736,#REF!,2,0)</f>
        <v>#REF!</v>
      </c>
      <c r="H4736" s="13" t="e">
        <f>VLOOKUP(F4736,#REF!,2,0)</f>
        <v>#REF!</v>
      </c>
      <c r="I4736" s="13" t="str">
        <f>VLOOKUP(F4736,'[1]Khách hàng'!$A$4:$F$2144,3,0)</f>
        <v>Số 1 đường số 17A, Khu phố 11, Phường Bình Trị Đông B, Quận Bình Tân, TP.HCM.</v>
      </c>
      <c r="J4736" s="13" t="e">
        <f>VLOOKUP(F4736,#REF!,5,0)</f>
        <v>#REF!</v>
      </c>
      <c r="M4736" s="13" t="e">
        <f>VLOOKUP(K4736,#REF!,2,0)</f>
        <v>#REF!</v>
      </c>
      <c r="N4736" s="17" t="e">
        <f>VLOOKUP(K4736,#REF!,6,0)</f>
        <v>#REF!</v>
      </c>
      <c r="O4736" s="17" t="e">
        <f t="shared" si="223"/>
        <v>#REF!</v>
      </c>
      <c r="P4736" s="22">
        <v>0.08</v>
      </c>
      <c r="Q4736" s="17" t="e">
        <f t="shared" si="224"/>
        <v>#REF!</v>
      </c>
      <c r="R4736" s="13" t="e">
        <f>VLOOKUP(J4736,'[1]Nhân viên'!$E$20:$F$41,2,0)</f>
        <v>#REF!</v>
      </c>
    </row>
    <row r="4737" spans="1:18" hidden="1">
      <c r="A4737" s="11">
        <v>4739</v>
      </c>
      <c r="B4737" s="11">
        <f t="shared" si="222"/>
        <v>0</v>
      </c>
      <c r="E4737" s="13" t="e">
        <f>VLOOKUP(D4737,#REF!,2,0)</f>
        <v>#REF!</v>
      </c>
      <c r="H4737" s="13" t="e">
        <f>VLOOKUP(F4737,#REF!,2,0)</f>
        <v>#REF!</v>
      </c>
      <c r="I4737" s="13" t="str">
        <f>VLOOKUP(F4737,'[1]Khách hàng'!$A$4:$F$2144,3,0)</f>
        <v>Số 1 đường số 17A, Khu phố 11, Phường Bình Trị Đông B, Quận Bình Tân, TP.HCM.</v>
      </c>
      <c r="J4737" s="13" t="e">
        <f>VLOOKUP(F4737,#REF!,5,0)</f>
        <v>#REF!</v>
      </c>
      <c r="M4737" s="13" t="e">
        <f>VLOOKUP(K4737,#REF!,2,0)</f>
        <v>#REF!</v>
      </c>
      <c r="N4737" s="17" t="e">
        <f>VLOOKUP(K4737,#REF!,6,0)</f>
        <v>#REF!</v>
      </c>
      <c r="O4737" s="17" t="e">
        <f t="shared" si="223"/>
        <v>#REF!</v>
      </c>
      <c r="P4737" s="22">
        <v>0.08</v>
      </c>
      <c r="Q4737" s="17" t="e">
        <f t="shared" si="224"/>
        <v>#REF!</v>
      </c>
      <c r="R4737" s="13" t="e">
        <f>VLOOKUP(J4737,'[1]Nhân viên'!$E$20:$F$41,2,0)</f>
        <v>#REF!</v>
      </c>
    </row>
    <row r="4738" spans="1:18" hidden="1">
      <c r="A4738" s="11">
        <v>4740</v>
      </c>
      <c r="B4738" s="11">
        <f t="shared" si="222"/>
        <v>0</v>
      </c>
      <c r="E4738" s="13" t="e">
        <f>VLOOKUP(D4738,#REF!,2,0)</f>
        <v>#REF!</v>
      </c>
      <c r="H4738" s="13" t="e">
        <f>VLOOKUP(F4738,#REF!,2,0)</f>
        <v>#REF!</v>
      </c>
      <c r="I4738" s="13" t="str">
        <f>VLOOKUP(F4738,'[1]Khách hàng'!$A$4:$F$2144,3,0)</f>
        <v>Số 1 đường số 17A, Khu phố 11, Phường Bình Trị Đông B, Quận Bình Tân, TP.HCM.</v>
      </c>
      <c r="J4738" s="13" t="e">
        <f>VLOOKUP(F4738,#REF!,5,0)</f>
        <v>#REF!</v>
      </c>
      <c r="M4738" s="13" t="e">
        <f>VLOOKUP(K4738,#REF!,2,0)</f>
        <v>#REF!</v>
      </c>
      <c r="N4738" s="17" t="e">
        <f>VLOOKUP(K4738,#REF!,6,0)</f>
        <v>#REF!</v>
      </c>
      <c r="O4738" s="17" t="e">
        <f t="shared" si="223"/>
        <v>#REF!</v>
      </c>
      <c r="P4738" s="22">
        <v>0.08</v>
      </c>
      <c r="Q4738" s="17" t="e">
        <f t="shared" si="224"/>
        <v>#REF!</v>
      </c>
      <c r="R4738" s="13" t="e">
        <f>VLOOKUP(J4738,'[1]Nhân viên'!$E$20:$F$41,2,0)</f>
        <v>#REF!</v>
      </c>
    </row>
    <row r="4739" spans="1:18" hidden="1">
      <c r="A4739" s="11">
        <v>4741</v>
      </c>
      <c r="B4739" s="11">
        <f t="shared" si="222"/>
        <v>0</v>
      </c>
      <c r="E4739" s="13" t="e">
        <f>VLOOKUP(D4739,#REF!,2,0)</f>
        <v>#REF!</v>
      </c>
      <c r="H4739" s="13" t="e">
        <f>VLOOKUP(F4739,#REF!,2,0)</f>
        <v>#REF!</v>
      </c>
      <c r="I4739" s="13" t="str">
        <f>VLOOKUP(F4739,'[1]Khách hàng'!$A$4:$F$2144,3,0)</f>
        <v>Số 1 đường số 17A, Khu phố 11, Phường Bình Trị Đông B, Quận Bình Tân, TP.HCM.</v>
      </c>
      <c r="J4739" s="13" t="e">
        <f>VLOOKUP(F4739,#REF!,5,0)</f>
        <v>#REF!</v>
      </c>
      <c r="M4739" s="13" t="e">
        <f>VLOOKUP(K4739,#REF!,2,0)</f>
        <v>#REF!</v>
      </c>
      <c r="N4739" s="17" t="e">
        <f>VLOOKUP(K4739,#REF!,6,0)</f>
        <v>#REF!</v>
      </c>
      <c r="O4739" s="17" t="e">
        <f t="shared" si="223"/>
        <v>#REF!</v>
      </c>
      <c r="P4739" s="22">
        <v>0.08</v>
      </c>
      <c r="Q4739" s="17" t="e">
        <f t="shared" si="224"/>
        <v>#REF!</v>
      </c>
      <c r="R4739" s="13" t="e">
        <f>VLOOKUP(J4739,'[1]Nhân viên'!$E$20:$F$41,2,0)</f>
        <v>#REF!</v>
      </c>
    </row>
    <row r="4740" spans="1:18" hidden="1">
      <c r="A4740" s="11">
        <v>4742</v>
      </c>
      <c r="B4740" s="11">
        <f t="shared" si="222"/>
        <v>0</v>
      </c>
      <c r="E4740" s="13" t="e">
        <f>VLOOKUP(D4740,#REF!,2,0)</f>
        <v>#REF!</v>
      </c>
      <c r="H4740" s="13" t="e">
        <f>VLOOKUP(F4740,#REF!,2,0)</f>
        <v>#REF!</v>
      </c>
      <c r="I4740" s="13" t="str">
        <f>VLOOKUP(F4740,'[1]Khách hàng'!$A$4:$F$2144,3,0)</f>
        <v>Số 1 đường số 17A, Khu phố 11, Phường Bình Trị Đông B, Quận Bình Tân, TP.HCM.</v>
      </c>
      <c r="J4740" s="13" t="e">
        <f>VLOOKUP(F4740,#REF!,5,0)</f>
        <v>#REF!</v>
      </c>
      <c r="M4740" s="13" t="e">
        <f>VLOOKUP(K4740,#REF!,2,0)</f>
        <v>#REF!</v>
      </c>
      <c r="N4740" s="17" t="e">
        <f>VLOOKUP(K4740,#REF!,6,0)</f>
        <v>#REF!</v>
      </c>
      <c r="O4740" s="17" t="e">
        <f t="shared" si="223"/>
        <v>#REF!</v>
      </c>
      <c r="P4740" s="22">
        <v>0.08</v>
      </c>
      <c r="Q4740" s="17" t="e">
        <f t="shared" si="224"/>
        <v>#REF!</v>
      </c>
      <c r="R4740" s="13" t="e">
        <f>VLOOKUP(J4740,'[1]Nhân viên'!$E$20:$F$41,2,0)</f>
        <v>#REF!</v>
      </c>
    </row>
    <row r="4741" spans="1:18" hidden="1">
      <c r="A4741" s="11">
        <v>4743</v>
      </c>
      <c r="B4741" s="11">
        <f t="shared" si="222"/>
        <v>0</v>
      </c>
      <c r="E4741" s="13" t="e">
        <f>VLOOKUP(D4741,#REF!,2,0)</f>
        <v>#REF!</v>
      </c>
      <c r="H4741" s="13" t="e">
        <f>VLOOKUP(F4741,#REF!,2,0)</f>
        <v>#REF!</v>
      </c>
      <c r="I4741" s="13" t="str">
        <f>VLOOKUP(F4741,'[1]Khách hàng'!$A$4:$F$2144,3,0)</f>
        <v>Số 1 đường số 17A, Khu phố 11, Phường Bình Trị Đông B, Quận Bình Tân, TP.HCM.</v>
      </c>
      <c r="J4741" s="13" t="e">
        <f>VLOOKUP(F4741,#REF!,5,0)</f>
        <v>#REF!</v>
      </c>
      <c r="M4741" s="13" t="e">
        <f>VLOOKUP(K4741,#REF!,2,0)</f>
        <v>#REF!</v>
      </c>
      <c r="N4741" s="17" t="e">
        <f>VLOOKUP(K4741,#REF!,6,0)</f>
        <v>#REF!</v>
      </c>
      <c r="O4741" s="17" t="e">
        <f t="shared" si="223"/>
        <v>#REF!</v>
      </c>
      <c r="P4741" s="22">
        <v>0.08</v>
      </c>
      <c r="Q4741" s="17" t="e">
        <f t="shared" si="224"/>
        <v>#REF!</v>
      </c>
      <c r="R4741" s="13" t="e">
        <f>VLOOKUP(J4741,'[1]Nhân viên'!$E$20:$F$41,2,0)</f>
        <v>#REF!</v>
      </c>
    </row>
    <row r="4742" spans="1:18" hidden="1">
      <c r="A4742" s="11">
        <v>4744</v>
      </c>
      <c r="B4742" s="11">
        <f t="shared" si="222"/>
        <v>0</v>
      </c>
      <c r="E4742" s="13" t="e">
        <f>VLOOKUP(D4742,#REF!,2,0)</f>
        <v>#REF!</v>
      </c>
      <c r="H4742" s="13" t="e">
        <f>VLOOKUP(F4742,#REF!,2,0)</f>
        <v>#REF!</v>
      </c>
      <c r="I4742" s="13" t="str">
        <f>VLOOKUP(F4742,'[1]Khách hàng'!$A$4:$F$2144,3,0)</f>
        <v>Số 1 đường số 17A, Khu phố 11, Phường Bình Trị Đông B, Quận Bình Tân, TP.HCM.</v>
      </c>
      <c r="J4742" s="13" t="e">
        <f>VLOOKUP(F4742,#REF!,5,0)</f>
        <v>#REF!</v>
      </c>
      <c r="M4742" s="13" t="e">
        <f>VLOOKUP(K4742,#REF!,2,0)</f>
        <v>#REF!</v>
      </c>
      <c r="N4742" s="17" t="e">
        <f>VLOOKUP(K4742,#REF!,6,0)</f>
        <v>#REF!</v>
      </c>
      <c r="O4742" s="17" t="e">
        <f t="shared" si="223"/>
        <v>#REF!</v>
      </c>
      <c r="P4742" s="22">
        <v>0.08</v>
      </c>
      <c r="Q4742" s="17" t="e">
        <f t="shared" si="224"/>
        <v>#REF!</v>
      </c>
      <c r="R4742" s="13" t="e">
        <f>VLOOKUP(J4742,'[1]Nhân viên'!$E$20:$F$41,2,0)</f>
        <v>#REF!</v>
      </c>
    </row>
    <row r="4743" spans="1:18" hidden="1">
      <c r="A4743" s="11">
        <v>4745</v>
      </c>
      <c r="B4743" s="11">
        <f t="shared" si="222"/>
        <v>0</v>
      </c>
      <c r="E4743" s="13" t="e">
        <f>VLOOKUP(D4743,#REF!,2,0)</f>
        <v>#REF!</v>
      </c>
      <c r="H4743" s="13" t="e">
        <f>VLOOKUP(F4743,#REF!,2,0)</f>
        <v>#REF!</v>
      </c>
      <c r="I4743" s="13" t="str">
        <f>VLOOKUP(F4743,'[1]Khách hàng'!$A$4:$F$2144,3,0)</f>
        <v>Số 1 đường số 17A, Khu phố 11, Phường Bình Trị Đông B, Quận Bình Tân, TP.HCM.</v>
      </c>
      <c r="J4743" s="13" t="e">
        <f>VLOOKUP(F4743,#REF!,5,0)</f>
        <v>#REF!</v>
      </c>
      <c r="M4743" s="13" t="e">
        <f>VLOOKUP(K4743,#REF!,2,0)</f>
        <v>#REF!</v>
      </c>
      <c r="N4743" s="17" t="e">
        <f>VLOOKUP(K4743,#REF!,6,0)</f>
        <v>#REF!</v>
      </c>
      <c r="O4743" s="17" t="e">
        <f t="shared" si="223"/>
        <v>#REF!</v>
      </c>
      <c r="P4743" s="22">
        <v>0.08</v>
      </c>
      <c r="Q4743" s="17" t="e">
        <f t="shared" si="224"/>
        <v>#REF!</v>
      </c>
      <c r="R4743" s="13" t="e">
        <f>VLOOKUP(J4743,'[1]Nhân viên'!$E$20:$F$41,2,0)</f>
        <v>#REF!</v>
      </c>
    </row>
    <row r="4744" spans="1:18" hidden="1">
      <c r="A4744" s="11">
        <v>4746</v>
      </c>
      <c r="B4744" s="11">
        <f t="shared" si="222"/>
        <v>0</v>
      </c>
      <c r="E4744" s="13" t="e">
        <f>VLOOKUP(D4744,#REF!,2,0)</f>
        <v>#REF!</v>
      </c>
      <c r="H4744" s="13" t="e">
        <f>VLOOKUP(F4744,#REF!,2,0)</f>
        <v>#REF!</v>
      </c>
      <c r="I4744" s="13" t="str">
        <f>VLOOKUP(F4744,'[1]Khách hàng'!$A$4:$F$2144,3,0)</f>
        <v>Số 1 đường số 17A, Khu phố 11, Phường Bình Trị Đông B, Quận Bình Tân, TP.HCM.</v>
      </c>
      <c r="J4744" s="13" t="e">
        <f>VLOOKUP(F4744,#REF!,5,0)</f>
        <v>#REF!</v>
      </c>
      <c r="M4744" s="13" t="e">
        <f>VLOOKUP(K4744,#REF!,2,0)</f>
        <v>#REF!</v>
      </c>
      <c r="N4744" s="17" t="e">
        <f>VLOOKUP(K4744,#REF!,6,0)</f>
        <v>#REF!</v>
      </c>
      <c r="O4744" s="17" t="e">
        <f t="shared" si="223"/>
        <v>#REF!</v>
      </c>
      <c r="P4744" s="22">
        <v>0.08</v>
      </c>
      <c r="Q4744" s="17" t="e">
        <f t="shared" si="224"/>
        <v>#REF!</v>
      </c>
      <c r="R4744" s="13" t="e">
        <f>VLOOKUP(J4744,'[1]Nhân viên'!$E$20:$F$41,2,0)</f>
        <v>#REF!</v>
      </c>
    </row>
    <row r="4745" spans="1:18" hidden="1">
      <c r="A4745" s="11">
        <v>4747</v>
      </c>
      <c r="B4745" s="11">
        <f t="shared" si="222"/>
        <v>0</v>
      </c>
      <c r="E4745" s="13" t="e">
        <f>VLOOKUP(D4745,#REF!,2,0)</f>
        <v>#REF!</v>
      </c>
      <c r="H4745" s="13" t="e">
        <f>VLOOKUP(F4745,#REF!,2,0)</f>
        <v>#REF!</v>
      </c>
      <c r="I4745" s="13" t="str">
        <f>VLOOKUP(F4745,'[1]Khách hàng'!$A$4:$F$2144,3,0)</f>
        <v>Số 1 đường số 17A, Khu phố 11, Phường Bình Trị Đông B, Quận Bình Tân, TP.HCM.</v>
      </c>
      <c r="J4745" s="13" t="e">
        <f>VLOOKUP(F4745,#REF!,5,0)</f>
        <v>#REF!</v>
      </c>
      <c r="M4745" s="13" t="e">
        <f>VLOOKUP(K4745,#REF!,2,0)</f>
        <v>#REF!</v>
      </c>
      <c r="N4745" s="17" t="e">
        <f>VLOOKUP(K4745,#REF!,6,0)</f>
        <v>#REF!</v>
      </c>
      <c r="O4745" s="17" t="e">
        <f t="shared" si="223"/>
        <v>#REF!</v>
      </c>
      <c r="P4745" s="22">
        <v>0.08</v>
      </c>
      <c r="Q4745" s="17" t="e">
        <f t="shared" si="224"/>
        <v>#REF!</v>
      </c>
      <c r="R4745" s="13" t="e">
        <f>VLOOKUP(J4745,'[1]Nhân viên'!$E$20:$F$41,2,0)</f>
        <v>#REF!</v>
      </c>
    </row>
    <row r="4746" spans="1:18" hidden="1">
      <c r="A4746" s="11">
        <v>4748</v>
      </c>
      <c r="B4746" s="11">
        <f t="shared" si="222"/>
        <v>0</v>
      </c>
      <c r="E4746" s="13" t="e">
        <f>VLOOKUP(D4746,#REF!,2,0)</f>
        <v>#REF!</v>
      </c>
      <c r="H4746" s="13" t="e">
        <f>VLOOKUP(F4746,#REF!,2,0)</f>
        <v>#REF!</v>
      </c>
      <c r="I4746" s="13" t="str">
        <f>VLOOKUP(F4746,'[1]Khách hàng'!$A$4:$F$2144,3,0)</f>
        <v>Số 1 đường số 17A, Khu phố 11, Phường Bình Trị Đông B, Quận Bình Tân, TP.HCM.</v>
      </c>
      <c r="J4746" s="13" t="e">
        <f>VLOOKUP(F4746,#REF!,5,0)</f>
        <v>#REF!</v>
      </c>
      <c r="M4746" s="13" t="e">
        <f>VLOOKUP(K4746,#REF!,2,0)</f>
        <v>#REF!</v>
      </c>
      <c r="N4746" s="17" t="e">
        <f>VLOOKUP(K4746,#REF!,6,0)</f>
        <v>#REF!</v>
      </c>
      <c r="O4746" s="17" t="e">
        <f t="shared" si="223"/>
        <v>#REF!</v>
      </c>
      <c r="P4746" s="22">
        <v>0.08</v>
      </c>
      <c r="Q4746" s="17" t="e">
        <f t="shared" si="224"/>
        <v>#REF!</v>
      </c>
      <c r="R4746" s="13" t="e">
        <f>VLOOKUP(J4746,'[1]Nhân viên'!$E$20:$F$41,2,0)</f>
        <v>#REF!</v>
      </c>
    </row>
    <row r="4747" spans="1:18" hidden="1">
      <c r="A4747" s="11">
        <v>4749</v>
      </c>
      <c r="B4747" s="11">
        <f t="shared" si="222"/>
        <v>0</v>
      </c>
      <c r="E4747" s="13" t="e">
        <f>VLOOKUP(D4747,#REF!,2,0)</f>
        <v>#REF!</v>
      </c>
      <c r="H4747" s="13" t="e">
        <f>VLOOKUP(F4747,#REF!,2,0)</f>
        <v>#REF!</v>
      </c>
      <c r="I4747" s="13" t="str">
        <f>VLOOKUP(F4747,'[1]Khách hàng'!$A$4:$F$2144,3,0)</f>
        <v>Số 1 đường số 17A, Khu phố 11, Phường Bình Trị Đông B, Quận Bình Tân, TP.HCM.</v>
      </c>
      <c r="J4747" s="13" t="e">
        <f>VLOOKUP(F4747,#REF!,5,0)</f>
        <v>#REF!</v>
      </c>
      <c r="M4747" s="13" t="e">
        <f>VLOOKUP(K4747,#REF!,2,0)</f>
        <v>#REF!</v>
      </c>
      <c r="N4747" s="17" t="e">
        <f>VLOOKUP(K4747,#REF!,6,0)</f>
        <v>#REF!</v>
      </c>
      <c r="O4747" s="17" t="e">
        <f t="shared" si="223"/>
        <v>#REF!</v>
      </c>
      <c r="P4747" s="22">
        <v>0.08</v>
      </c>
      <c r="Q4747" s="17" t="e">
        <f t="shared" si="224"/>
        <v>#REF!</v>
      </c>
      <c r="R4747" s="13" t="e">
        <f>VLOOKUP(J4747,'[1]Nhân viên'!$E$20:$F$41,2,0)</f>
        <v>#REF!</v>
      </c>
    </row>
    <row r="4748" spans="1:18" hidden="1">
      <c r="A4748" s="11">
        <v>4750</v>
      </c>
      <c r="B4748" s="11">
        <f t="shared" si="222"/>
        <v>0</v>
      </c>
      <c r="E4748" s="13" t="e">
        <f>VLOOKUP(D4748,#REF!,2,0)</f>
        <v>#REF!</v>
      </c>
      <c r="H4748" s="13" t="e">
        <f>VLOOKUP(F4748,#REF!,2,0)</f>
        <v>#REF!</v>
      </c>
      <c r="I4748" s="13" t="str">
        <f>VLOOKUP(F4748,'[1]Khách hàng'!$A$4:$F$2144,3,0)</f>
        <v>Số 1 đường số 17A, Khu phố 11, Phường Bình Trị Đông B, Quận Bình Tân, TP.HCM.</v>
      </c>
      <c r="J4748" s="13" t="e">
        <f>VLOOKUP(F4748,#REF!,5,0)</f>
        <v>#REF!</v>
      </c>
      <c r="M4748" s="13" t="e">
        <f>VLOOKUP(K4748,#REF!,2,0)</f>
        <v>#REF!</v>
      </c>
      <c r="N4748" s="17" t="e">
        <f>VLOOKUP(K4748,#REF!,6,0)</f>
        <v>#REF!</v>
      </c>
      <c r="O4748" s="17" t="e">
        <f t="shared" si="223"/>
        <v>#REF!</v>
      </c>
      <c r="P4748" s="22">
        <v>0.08</v>
      </c>
      <c r="Q4748" s="17" t="e">
        <f t="shared" si="224"/>
        <v>#REF!</v>
      </c>
      <c r="R4748" s="13" t="e">
        <f>VLOOKUP(J4748,'[1]Nhân viên'!$E$20:$F$41,2,0)</f>
        <v>#REF!</v>
      </c>
    </row>
    <row r="4749" spans="1:18" hidden="1">
      <c r="A4749" s="11">
        <v>4751</v>
      </c>
      <c r="B4749" s="11">
        <f t="shared" si="222"/>
        <v>0</v>
      </c>
      <c r="E4749" s="13" t="e">
        <f>VLOOKUP(D4749,#REF!,2,0)</f>
        <v>#REF!</v>
      </c>
      <c r="H4749" s="13" t="e">
        <f>VLOOKUP(F4749,#REF!,2,0)</f>
        <v>#REF!</v>
      </c>
      <c r="I4749" s="13" t="str">
        <f>VLOOKUP(F4749,'[1]Khách hàng'!$A$4:$F$2144,3,0)</f>
        <v>Số 1 đường số 17A, Khu phố 11, Phường Bình Trị Đông B, Quận Bình Tân, TP.HCM.</v>
      </c>
      <c r="J4749" s="13" t="e">
        <f>VLOOKUP(F4749,#REF!,5,0)</f>
        <v>#REF!</v>
      </c>
      <c r="M4749" s="13" t="e">
        <f>VLOOKUP(K4749,#REF!,2,0)</f>
        <v>#REF!</v>
      </c>
      <c r="N4749" s="17" t="e">
        <f>VLOOKUP(K4749,#REF!,6,0)</f>
        <v>#REF!</v>
      </c>
      <c r="O4749" s="17" t="e">
        <f t="shared" si="223"/>
        <v>#REF!</v>
      </c>
      <c r="P4749" s="22">
        <v>0.08</v>
      </c>
      <c r="Q4749" s="17" t="e">
        <f t="shared" si="224"/>
        <v>#REF!</v>
      </c>
      <c r="R4749" s="13" t="e">
        <f>VLOOKUP(J4749,'[1]Nhân viên'!$E$20:$F$41,2,0)</f>
        <v>#REF!</v>
      </c>
    </row>
    <row r="4750" spans="1:18" hidden="1">
      <c r="A4750" s="11">
        <v>4752</v>
      </c>
      <c r="B4750" s="11">
        <f t="shared" si="222"/>
        <v>0</v>
      </c>
      <c r="E4750" s="13" t="e">
        <f>VLOOKUP(D4750,#REF!,2,0)</f>
        <v>#REF!</v>
      </c>
      <c r="H4750" s="13" t="e">
        <f>VLOOKUP(F4750,#REF!,2,0)</f>
        <v>#REF!</v>
      </c>
      <c r="I4750" s="13" t="str">
        <f>VLOOKUP(F4750,'[1]Khách hàng'!$A$4:$F$2144,3,0)</f>
        <v>Số 1 đường số 17A, Khu phố 11, Phường Bình Trị Đông B, Quận Bình Tân, TP.HCM.</v>
      </c>
      <c r="J4750" s="13" t="e">
        <f>VLOOKUP(F4750,#REF!,5,0)</f>
        <v>#REF!</v>
      </c>
      <c r="M4750" s="13" t="e">
        <f>VLOOKUP(K4750,#REF!,2,0)</f>
        <v>#REF!</v>
      </c>
      <c r="N4750" s="17" t="e">
        <f>VLOOKUP(K4750,#REF!,6,0)</f>
        <v>#REF!</v>
      </c>
      <c r="O4750" s="17" t="e">
        <f t="shared" si="223"/>
        <v>#REF!</v>
      </c>
      <c r="P4750" s="22">
        <v>0.08</v>
      </c>
      <c r="Q4750" s="17" t="e">
        <f t="shared" si="224"/>
        <v>#REF!</v>
      </c>
      <c r="R4750" s="13" t="e">
        <f>VLOOKUP(J4750,'[1]Nhân viên'!$E$20:$F$41,2,0)</f>
        <v>#REF!</v>
      </c>
    </row>
    <row r="4751" spans="1:18" hidden="1">
      <c r="A4751" s="11">
        <v>4753</v>
      </c>
      <c r="B4751" s="11">
        <f t="shared" si="222"/>
        <v>0</v>
      </c>
      <c r="E4751" s="13" t="e">
        <f>VLOOKUP(D4751,#REF!,2,0)</f>
        <v>#REF!</v>
      </c>
      <c r="H4751" s="13" t="e">
        <f>VLOOKUP(F4751,#REF!,2,0)</f>
        <v>#REF!</v>
      </c>
      <c r="I4751" s="13" t="str">
        <f>VLOOKUP(F4751,'[1]Khách hàng'!$A$4:$F$2144,3,0)</f>
        <v>Số 1 đường số 17A, Khu phố 11, Phường Bình Trị Đông B, Quận Bình Tân, TP.HCM.</v>
      </c>
      <c r="J4751" s="13" t="e">
        <f>VLOOKUP(F4751,#REF!,5,0)</f>
        <v>#REF!</v>
      </c>
      <c r="M4751" s="13" t="e">
        <f>VLOOKUP(K4751,#REF!,2,0)</f>
        <v>#REF!</v>
      </c>
      <c r="N4751" s="17" t="e">
        <f>VLOOKUP(K4751,#REF!,6,0)</f>
        <v>#REF!</v>
      </c>
      <c r="O4751" s="17" t="e">
        <f t="shared" si="223"/>
        <v>#REF!</v>
      </c>
      <c r="P4751" s="22">
        <v>0.08</v>
      </c>
      <c r="Q4751" s="17" t="e">
        <f t="shared" si="224"/>
        <v>#REF!</v>
      </c>
      <c r="R4751" s="13" t="e">
        <f>VLOOKUP(J4751,'[1]Nhân viên'!$E$20:$F$41,2,0)</f>
        <v>#REF!</v>
      </c>
    </row>
    <row r="4752" spans="1:18" hidden="1">
      <c r="A4752" s="11">
        <v>4754</v>
      </c>
      <c r="B4752" s="11">
        <f t="shared" si="222"/>
        <v>0</v>
      </c>
      <c r="E4752" s="13" t="e">
        <f>VLOOKUP(D4752,#REF!,2,0)</f>
        <v>#REF!</v>
      </c>
      <c r="H4752" s="13" t="e">
        <f>VLOOKUP(F4752,#REF!,2,0)</f>
        <v>#REF!</v>
      </c>
      <c r="I4752" s="13" t="str">
        <f>VLOOKUP(F4752,'[1]Khách hàng'!$A$4:$F$2144,3,0)</f>
        <v>Số 1 đường số 17A, Khu phố 11, Phường Bình Trị Đông B, Quận Bình Tân, TP.HCM.</v>
      </c>
      <c r="J4752" s="13" t="e">
        <f>VLOOKUP(F4752,#REF!,5,0)</f>
        <v>#REF!</v>
      </c>
      <c r="M4752" s="13" t="e">
        <f>VLOOKUP(K4752,#REF!,2,0)</f>
        <v>#REF!</v>
      </c>
      <c r="N4752" s="17" t="e">
        <f>VLOOKUP(K4752,#REF!,6,0)</f>
        <v>#REF!</v>
      </c>
      <c r="O4752" s="17" t="e">
        <f t="shared" si="223"/>
        <v>#REF!</v>
      </c>
      <c r="P4752" s="22">
        <v>0.08</v>
      </c>
      <c r="Q4752" s="17" t="e">
        <f t="shared" si="224"/>
        <v>#REF!</v>
      </c>
      <c r="R4752" s="13" t="e">
        <f>VLOOKUP(J4752,'[1]Nhân viên'!$E$20:$F$41,2,0)</f>
        <v>#REF!</v>
      </c>
    </row>
    <row r="4753" spans="1:18" hidden="1">
      <c r="A4753" s="11">
        <v>4755</v>
      </c>
      <c r="B4753" s="11">
        <f t="shared" si="222"/>
        <v>0</v>
      </c>
      <c r="E4753" s="13" t="e">
        <f>VLOOKUP(D4753,#REF!,2,0)</f>
        <v>#REF!</v>
      </c>
      <c r="H4753" s="13" t="e">
        <f>VLOOKUP(F4753,#REF!,2,0)</f>
        <v>#REF!</v>
      </c>
      <c r="I4753" s="13" t="str">
        <f>VLOOKUP(F4753,'[1]Khách hàng'!$A$4:$F$2144,3,0)</f>
        <v>Số 1 đường số 17A, Khu phố 11, Phường Bình Trị Đông B, Quận Bình Tân, TP.HCM.</v>
      </c>
      <c r="J4753" s="13" t="e">
        <f>VLOOKUP(F4753,#REF!,5,0)</f>
        <v>#REF!</v>
      </c>
      <c r="M4753" s="13" t="e">
        <f>VLOOKUP(K4753,#REF!,2,0)</f>
        <v>#REF!</v>
      </c>
      <c r="N4753" s="17" t="e">
        <f>VLOOKUP(K4753,#REF!,6,0)</f>
        <v>#REF!</v>
      </c>
      <c r="O4753" s="17" t="e">
        <f t="shared" si="223"/>
        <v>#REF!</v>
      </c>
      <c r="P4753" s="22">
        <v>0.08</v>
      </c>
      <c r="Q4753" s="17" t="e">
        <f t="shared" si="224"/>
        <v>#REF!</v>
      </c>
      <c r="R4753" s="13" t="e">
        <f>VLOOKUP(J4753,'[1]Nhân viên'!$E$20:$F$41,2,0)</f>
        <v>#REF!</v>
      </c>
    </row>
    <row r="4754" spans="1:18" hidden="1">
      <c r="A4754" s="11">
        <v>4756</v>
      </c>
      <c r="B4754" s="11">
        <f t="shared" si="222"/>
        <v>0</v>
      </c>
      <c r="E4754" s="13" t="e">
        <f>VLOOKUP(D4754,#REF!,2,0)</f>
        <v>#REF!</v>
      </c>
      <c r="H4754" s="13" t="e">
        <f>VLOOKUP(F4754,#REF!,2,0)</f>
        <v>#REF!</v>
      </c>
      <c r="I4754" s="13" t="str">
        <f>VLOOKUP(F4754,'[1]Khách hàng'!$A$4:$F$2144,3,0)</f>
        <v>Số 1 đường số 17A, Khu phố 11, Phường Bình Trị Đông B, Quận Bình Tân, TP.HCM.</v>
      </c>
      <c r="J4754" s="13" t="e">
        <f>VLOOKUP(F4754,#REF!,5,0)</f>
        <v>#REF!</v>
      </c>
      <c r="M4754" s="13" t="e">
        <f>VLOOKUP(K4754,#REF!,2,0)</f>
        <v>#REF!</v>
      </c>
      <c r="N4754" s="17" t="e">
        <f>VLOOKUP(K4754,#REF!,6,0)</f>
        <v>#REF!</v>
      </c>
      <c r="O4754" s="17" t="e">
        <f t="shared" si="223"/>
        <v>#REF!</v>
      </c>
      <c r="P4754" s="22">
        <v>0.08</v>
      </c>
      <c r="Q4754" s="17" t="e">
        <f t="shared" si="224"/>
        <v>#REF!</v>
      </c>
      <c r="R4754" s="13" t="e">
        <f>VLOOKUP(J4754,'[1]Nhân viên'!$E$20:$F$41,2,0)</f>
        <v>#REF!</v>
      </c>
    </row>
    <row r="4755" spans="1:18" hidden="1">
      <c r="A4755" s="11">
        <v>4757</v>
      </c>
      <c r="B4755" s="11">
        <f t="shared" si="222"/>
        <v>0</v>
      </c>
      <c r="E4755" s="13" t="e">
        <f>VLOOKUP(D4755,#REF!,2,0)</f>
        <v>#REF!</v>
      </c>
      <c r="H4755" s="13" t="e">
        <f>VLOOKUP(F4755,#REF!,2,0)</f>
        <v>#REF!</v>
      </c>
      <c r="I4755" s="13" t="str">
        <f>VLOOKUP(F4755,'[1]Khách hàng'!$A$4:$F$2144,3,0)</f>
        <v>Số 1 đường số 17A, Khu phố 11, Phường Bình Trị Đông B, Quận Bình Tân, TP.HCM.</v>
      </c>
      <c r="J4755" s="13" t="e">
        <f>VLOOKUP(F4755,#REF!,5,0)</f>
        <v>#REF!</v>
      </c>
      <c r="M4755" s="13" t="e">
        <f>VLOOKUP(K4755,#REF!,2,0)</f>
        <v>#REF!</v>
      </c>
      <c r="N4755" s="17" t="e">
        <f>VLOOKUP(K4755,#REF!,6,0)</f>
        <v>#REF!</v>
      </c>
      <c r="O4755" s="17" t="e">
        <f t="shared" si="223"/>
        <v>#REF!</v>
      </c>
      <c r="P4755" s="22">
        <v>0.08</v>
      </c>
      <c r="Q4755" s="17" t="e">
        <f t="shared" si="224"/>
        <v>#REF!</v>
      </c>
      <c r="R4755" s="13" t="e">
        <f>VLOOKUP(J4755,'[1]Nhân viên'!$E$20:$F$41,2,0)</f>
        <v>#REF!</v>
      </c>
    </row>
    <row r="4756" spans="1:18" hidden="1">
      <c r="A4756" s="11">
        <v>4758</v>
      </c>
      <c r="B4756" s="11">
        <f t="shared" si="222"/>
        <v>0</v>
      </c>
      <c r="E4756" s="13" t="e">
        <f>VLOOKUP(D4756,#REF!,2,0)</f>
        <v>#REF!</v>
      </c>
      <c r="H4756" s="13" t="e">
        <f>VLOOKUP(F4756,#REF!,2,0)</f>
        <v>#REF!</v>
      </c>
      <c r="I4756" s="13" t="str">
        <f>VLOOKUP(F4756,'[1]Khách hàng'!$A$4:$F$2144,3,0)</f>
        <v>Số 1 đường số 17A, Khu phố 11, Phường Bình Trị Đông B, Quận Bình Tân, TP.HCM.</v>
      </c>
      <c r="J4756" s="13" t="e">
        <f>VLOOKUP(F4756,#REF!,5,0)</f>
        <v>#REF!</v>
      </c>
      <c r="M4756" s="13" t="e">
        <f>VLOOKUP(K4756,#REF!,2,0)</f>
        <v>#REF!</v>
      </c>
      <c r="N4756" s="17" t="e">
        <f>VLOOKUP(K4756,#REF!,6,0)</f>
        <v>#REF!</v>
      </c>
      <c r="O4756" s="17" t="e">
        <f t="shared" si="223"/>
        <v>#REF!</v>
      </c>
      <c r="P4756" s="22">
        <v>0.08</v>
      </c>
      <c r="Q4756" s="17" t="e">
        <f t="shared" si="224"/>
        <v>#REF!</v>
      </c>
      <c r="R4756" s="13" t="e">
        <f>VLOOKUP(J4756,'[1]Nhân viên'!$E$20:$F$41,2,0)</f>
        <v>#REF!</v>
      </c>
    </row>
    <row r="4757" spans="1:18" hidden="1">
      <c r="A4757" s="11">
        <v>4759</v>
      </c>
      <c r="B4757" s="11">
        <f t="shared" si="222"/>
        <v>0</v>
      </c>
      <c r="E4757" s="13" t="e">
        <f>VLOOKUP(D4757,#REF!,2,0)</f>
        <v>#REF!</v>
      </c>
      <c r="H4757" s="13" t="e">
        <f>VLOOKUP(F4757,#REF!,2,0)</f>
        <v>#REF!</v>
      </c>
      <c r="I4757" s="13" t="str">
        <f>VLOOKUP(F4757,'[1]Khách hàng'!$A$4:$F$2144,3,0)</f>
        <v>Số 1 đường số 17A, Khu phố 11, Phường Bình Trị Đông B, Quận Bình Tân, TP.HCM.</v>
      </c>
      <c r="J4757" s="13" t="e">
        <f>VLOOKUP(F4757,#REF!,5,0)</f>
        <v>#REF!</v>
      </c>
      <c r="M4757" s="13" t="e">
        <f>VLOOKUP(K4757,#REF!,2,0)</f>
        <v>#REF!</v>
      </c>
      <c r="N4757" s="17" t="e">
        <f>VLOOKUP(K4757,#REF!,6,0)</f>
        <v>#REF!</v>
      </c>
      <c r="O4757" s="17" t="e">
        <f t="shared" si="223"/>
        <v>#REF!</v>
      </c>
      <c r="P4757" s="22">
        <v>0.08</v>
      </c>
      <c r="Q4757" s="17" t="e">
        <f t="shared" si="224"/>
        <v>#REF!</v>
      </c>
      <c r="R4757" s="13" t="e">
        <f>VLOOKUP(J4757,'[1]Nhân viên'!$E$20:$F$41,2,0)</f>
        <v>#REF!</v>
      </c>
    </row>
    <row r="4758" spans="1:18" hidden="1">
      <c r="A4758" s="11">
        <v>4760</v>
      </c>
      <c r="B4758" s="11">
        <f t="shared" si="222"/>
        <v>0</v>
      </c>
      <c r="E4758" s="13" t="e">
        <f>VLOOKUP(D4758,#REF!,2,0)</f>
        <v>#REF!</v>
      </c>
      <c r="H4758" s="13" t="e">
        <f>VLOOKUP(F4758,#REF!,2,0)</f>
        <v>#REF!</v>
      </c>
      <c r="I4758" s="13" t="str">
        <f>VLOOKUP(F4758,'[1]Khách hàng'!$A$4:$F$2144,3,0)</f>
        <v>Số 1 đường số 17A, Khu phố 11, Phường Bình Trị Đông B, Quận Bình Tân, TP.HCM.</v>
      </c>
      <c r="J4758" s="13" t="e">
        <f>VLOOKUP(F4758,#REF!,5,0)</f>
        <v>#REF!</v>
      </c>
      <c r="M4758" s="13" t="e">
        <f>VLOOKUP(K4758,#REF!,2,0)</f>
        <v>#REF!</v>
      </c>
      <c r="N4758" s="17" t="e">
        <f>VLOOKUP(K4758,#REF!,6,0)</f>
        <v>#REF!</v>
      </c>
      <c r="O4758" s="17" t="e">
        <f t="shared" si="223"/>
        <v>#REF!</v>
      </c>
      <c r="P4758" s="22">
        <v>0.08</v>
      </c>
      <c r="Q4758" s="17" t="e">
        <f t="shared" si="224"/>
        <v>#REF!</v>
      </c>
      <c r="R4758" s="13" t="e">
        <f>VLOOKUP(J4758,'[1]Nhân viên'!$E$20:$F$41,2,0)</f>
        <v>#REF!</v>
      </c>
    </row>
    <row r="4759" spans="1:18" hidden="1">
      <c r="A4759" s="11">
        <v>4761</v>
      </c>
      <c r="B4759" s="11">
        <f t="shared" si="222"/>
        <v>0</v>
      </c>
      <c r="E4759" s="13" t="e">
        <f>VLOOKUP(D4759,#REF!,2,0)</f>
        <v>#REF!</v>
      </c>
      <c r="H4759" s="13" t="e">
        <f>VLOOKUP(F4759,#REF!,2,0)</f>
        <v>#REF!</v>
      </c>
      <c r="I4759" s="13" t="str">
        <f>VLOOKUP(F4759,'[1]Khách hàng'!$A$4:$F$2144,3,0)</f>
        <v>Số 1 đường số 17A, Khu phố 11, Phường Bình Trị Đông B, Quận Bình Tân, TP.HCM.</v>
      </c>
      <c r="J4759" s="13" t="e">
        <f>VLOOKUP(F4759,#REF!,5,0)</f>
        <v>#REF!</v>
      </c>
      <c r="M4759" s="13" t="e">
        <f>VLOOKUP(K4759,#REF!,2,0)</f>
        <v>#REF!</v>
      </c>
      <c r="N4759" s="17" t="e">
        <f>VLOOKUP(K4759,#REF!,6,0)</f>
        <v>#REF!</v>
      </c>
      <c r="O4759" s="17" t="e">
        <f t="shared" si="223"/>
        <v>#REF!</v>
      </c>
      <c r="P4759" s="22">
        <v>0.08</v>
      </c>
      <c r="Q4759" s="17" t="e">
        <f t="shared" si="224"/>
        <v>#REF!</v>
      </c>
      <c r="R4759" s="13" t="e">
        <f>VLOOKUP(J4759,'[1]Nhân viên'!$E$20:$F$41,2,0)</f>
        <v>#REF!</v>
      </c>
    </row>
    <row r="4760" spans="1:18" hidden="1">
      <c r="A4760" s="11">
        <v>4762</v>
      </c>
      <c r="B4760" s="11">
        <f t="shared" si="222"/>
        <v>0</v>
      </c>
      <c r="E4760" s="13" t="e">
        <f>VLOOKUP(D4760,#REF!,2,0)</f>
        <v>#REF!</v>
      </c>
      <c r="H4760" s="13" t="e">
        <f>VLOOKUP(F4760,#REF!,2,0)</f>
        <v>#REF!</v>
      </c>
      <c r="I4760" s="13" t="str">
        <f>VLOOKUP(F4760,'[1]Khách hàng'!$A$4:$F$2144,3,0)</f>
        <v>Số 1 đường số 17A, Khu phố 11, Phường Bình Trị Đông B, Quận Bình Tân, TP.HCM.</v>
      </c>
      <c r="J4760" s="13" t="e">
        <f>VLOOKUP(F4760,#REF!,5,0)</f>
        <v>#REF!</v>
      </c>
      <c r="M4760" s="13" t="e">
        <f>VLOOKUP(K4760,#REF!,2,0)</f>
        <v>#REF!</v>
      </c>
      <c r="N4760" s="17" t="e">
        <f>VLOOKUP(K4760,#REF!,6,0)</f>
        <v>#REF!</v>
      </c>
      <c r="O4760" s="17" t="e">
        <f t="shared" si="223"/>
        <v>#REF!</v>
      </c>
      <c r="P4760" s="22">
        <v>0.08</v>
      </c>
      <c r="Q4760" s="17" t="e">
        <f t="shared" si="224"/>
        <v>#REF!</v>
      </c>
      <c r="R4760" s="13" t="e">
        <f>VLOOKUP(J4760,'[1]Nhân viên'!$E$20:$F$41,2,0)</f>
        <v>#REF!</v>
      </c>
    </row>
    <row r="4761" spans="1:18" hidden="1">
      <c r="A4761" s="11">
        <v>4763</v>
      </c>
      <c r="B4761" s="11">
        <f t="shared" si="222"/>
        <v>0</v>
      </c>
      <c r="E4761" s="13" t="e">
        <f>VLOOKUP(D4761,#REF!,2,0)</f>
        <v>#REF!</v>
      </c>
      <c r="H4761" s="13" t="e">
        <f>VLOOKUP(F4761,#REF!,2,0)</f>
        <v>#REF!</v>
      </c>
      <c r="I4761" s="13" t="str">
        <f>VLOOKUP(F4761,'[1]Khách hàng'!$A$4:$F$2144,3,0)</f>
        <v>Số 1 đường số 17A, Khu phố 11, Phường Bình Trị Đông B, Quận Bình Tân, TP.HCM.</v>
      </c>
      <c r="J4761" s="13" t="e">
        <f>VLOOKUP(F4761,#REF!,5,0)</f>
        <v>#REF!</v>
      </c>
      <c r="M4761" s="13" t="e">
        <f>VLOOKUP(K4761,#REF!,2,0)</f>
        <v>#REF!</v>
      </c>
      <c r="N4761" s="17" t="e">
        <f>VLOOKUP(K4761,#REF!,6,0)</f>
        <v>#REF!</v>
      </c>
      <c r="O4761" s="17" t="e">
        <f t="shared" si="223"/>
        <v>#REF!</v>
      </c>
      <c r="P4761" s="22">
        <v>0.08</v>
      </c>
      <c r="Q4761" s="17" t="e">
        <f t="shared" si="224"/>
        <v>#REF!</v>
      </c>
      <c r="R4761" s="13" t="e">
        <f>VLOOKUP(J4761,'[1]Nhân viên'!$E$20:$F$41,2,0)</f>
        <v>#REF!</v>
      </c>
    </row>
    <row r="4762" spans="1:18" hidden="1">
      <c r="A4762" s="11">
        <v>4764</v>
      </c>
      <c r="B4762" s="11">
        <f t="shared" si="222"/>
        <v>0</v>
      </c>
      <c r="E4762" s="13" t="e">
        <f>VLOOKUP(D4762,#REF!,2,0)</f>
        <v>#REF!</v>
      </c>
      <c r="H4762" s="13" t="e">
        <f>VLOOKUP(F4762,#REF!,2,0)</f>
        <v>#REF!</v>
      </c>
      <c r="I4762" s="13" t="str">
        <f>VLOOKUP(F4762,'[1]Khách hàng'!$A$4:$F$2144,3,0)</f>
        <v>Số 1 đường số 17A, Khu phố 11, Phường Bình Trị Đông B, Quận Bình Tân, TP.HCM.</v>
      </c>
      <c r="J4762" s="13" t="e">
        <f>VLOOKUP(F4762,#REF!,5,0)</f>
        <v>#REF!</v>
      </c>
      <c r="M4762" s="13" t="e">
        <f>VLOOKUP(K4762,#REF!,2,0)</f>
        <v>#REF!</v>
      </c>
      <c r="N4762" s="17" t="e">
        <f>VLOOKUP(K4762,#REF!,6,0)</f>
        <v>#REF!</v>
      </c>
      <c r="O4762" s="17" t="e">
        <f t="shared" si="223"/>
        <v>#REF!</v>
      </c>
      <c r="P4762" s="22">
        <v>0.08</v>
      </c>
      <c r="Q4762" s="17" t="e">
        <f t="shared" si="224"/>
        <v>#REF!</v>
      </c>
      <c r="R4762" s="13" t="e">
        <f>VLOOKUP(J4762,'[1]Nhân viên'!$E$20:$F$41,2,0)</f>
        <v>#REF!</v>
      </c>
    </row>
    <row r="4763" spans="1:18" hidden="1">
      <c r="A4763" s="11">
        <v>4765</v>
      </c>
      <c r="B4763" s="11">
        <f t="shared" si="222"/>
        <v>0</v>
      </c>
      <c r="E4763" s="13" t="e">
        <f>VLOOKUP(D4763,#REF!,2,0)</f>
        <v>#REF!</v>
      </c>
      <c r="H4763" s="13" t="e">
        <f>VLOOKUP(F4763,#REF!,2,0)</f>
        <v>#REF!</v>
      </c>
      <c r="I4763" s="13" t="str">
        <f>VLOOKUP(F4763,'[1]Khách hàng'!$A$4:$F$2144,3,0)</f>
        <v>Số 1 đường số 17A, Khu phố 11, Phường Bình Trị Đông B, Quận Bình Tân, TP.HCM.</v>
      </c>
      <c r="J4763" s="13" t="e">
        <f>VLOOKUP(F4763,#REF!,5,0)</f>
        <v>#REF!</v>
      </c>
      <c r="M4763" s="13" t="e">
        <f>VLOOKUP(K4763,#REF!,2,0)</f>
        <v>#REF!</v>
      </c>
      <c r="N4763" s="17" t="e">
        <f>VLOOKUP(K4763,#REF!,6,0)</f>
        <v>#REF!</v>
      </c>
      <c r="O4763" s="17" t="e">
        <f t="shared" si="223"/>
        <v>#REF!</v>
      </c>
      <c r="P4763" s="22">
        <v>0.08</v>
      </c>
      <c r="Q4763" s="17" t="e">
        <f t="shared" si="224"/>
        <v>#REF!</v>
      </c>
      <c r="R4763" s="13" t="e">
        <f>VLOOKUP(J4763,'[1]Nhân viên'!$E$20:$F$41,2,0)</f>
        <v>#REF!</v>
      </c>
    </row>
    <row r="4764" spans="1:18" hidden="1">
      <c r="A4764" s="11">
        <v>4766</v>
      </c>
      <c r="B4764" s="11">
        <f t="shared" ref="B4764:B4827" si="225">DAY($C4764)</f>
        <v>0</v>
      </c>
      <c r="E4764" s="13" t="e">
        <f>VLOOKUP(D4764,#REF!,2,0)</f>
        <v>#REF!</v>
      </c>
      <c r="H4764" s="13" t="e">
        <f>VLOOKUP(F4764,#REF!,2,0)</f>
        <v>#REF!</v>
      </c>
      <c r="I4764" s="13" t="str">
        <f>VLOOKUP(F4764,'[1]Khách hàng'!$A$4:$F$2144,3,0)</f>
        <v>Số 1 đường số 17A, Khu phố 11, Phường Bình Trị Đông B, Quận Bình Tân, TP.HCM.</v>
      </c>
      <c r="J4764" s="13" t="e">
        <f>VLOOKUP(F4764,#REF!,5,0)</f>
        <v>#REF!</v>
      </c>
      <c r="M4764" s="13" t="e">
        <f>VLOOKUP(K4764,#REF!,2,0)</f>
        <v>#REF!</v>
      </c>
      <c r="N4764" s="17" t="e">
        <f>VLOOKUP(K4764,#REF!,6,0)</f>
        <v>#REF!</v>
      </c>
      <c r="O4764" s="17" t="e">
        <f t="shared" si="223"/>
        <v>#REF!</v>
      </c>
      <c r="P4764" s="22">
        <v>0.08</v>
      </c>
      <c r="Q4764" s="17" t="e">
        <f t="shared" si="224"/>
        <v>#REF!</v>
      </c>
      <c r="R4764" s="13" t="e">
        <f>VLOOKUP(J4764,'[1]Nhân viên'!$E$20:$F$41,2,0)</f>
        <v>#REF!</v>
      </c>
    </row>
    <row r="4765" spans="1:18" hidden="1">
      <c r="A4765" s="11">
        <v>4767</v>
      </c>
      <c r="B4765" s="11">
        <f t="shared" si="225"/>
        <v>0</v>
      </c>
      <c r="E4765" s="13" t="e">
        <f>VLOOKUP(D4765,#REF!,2,0)</f>
        <v>#REF!</v>
      </c>
      <c r="H4765" s="13" t="e">
        <f>VLOOKUP(F4765,#REF!,2,0)</f>
        <v>#REF!</v>
      </c>
      <c r="I4765" s="13" t="str">
        <f>VLOOKUP(F4765,'[1]Khách hàng'!$A$4:$F$2144,3,0)</f>
        <v>Số 1 đường số 17A, Khu phố 11, Phường Bình Trị Đông B, Quận Bình Tân, TP.HCM.</v>
      </c>
      <c r="J4765" s="13" t="e">
        <f>VLOOKUP(F4765,#REF!,5,0)</f>
        <v>#REF!</v>
      </c>
      <c r="M4765" s="13" t="e">
        <f>VLOOKUP(K4765,#REF!,2,0)</f>
        <v>#REF!</v>
      </c>
      <c r="N4765" s="17" t="e">
        <f>VLOOKUP(K4765,#REF!,6,0)</f>
        <v>#REF!</v>
      </c>
      <c r="O4765" s="17" t="e">
        <f t="shared" si="223"/>
        <v>#REF!</v>
      </c>
      <c r="P4765" s="22">
        <v>0.08</v>
      </c>
      <c r="Q4765" s="17" t="e">
        <f t="shared" si="224"/>
        <v>#REF!</v>
      </c>
      <c r="R4765" s="13" t="e">
        <f>VLOOKUP(J4765,'[1]Nhân viên'!$E$20:$F$41,2,0)</f>
        <v>#REF!</v>
      </c>
    </row>
    <row r="4766" spans="1:18" hidden="1">
      <c r="A4766" s="11">
        <v>4768</v>
      </c>
      <c r="B4766" s="11">
        <f t="shared" si="225"/>
        <v>0</v>
      </c>
      <c r="E4766" s="13" t="e">
        <f>VLOOKUP(D4766,#REF!,2,0)</f>
        <v>#REF!</v>
      </c>
      <c r="H4766" s="13" t="e">
        <f>VLOOKUP(F4766,#REF!,2,0)</f>
        <v>#REF!</v>
      </c>
      <c r="I4766" s="13" t="str">
        <f>VLOOKUP(F4766,'[1]Khách hàng'!$A$4:$F$2144,3,0)</f>
        <v>Số 1 đường số 17A, Khu phố 11, Phường Bình Trị Đông B, Quận Bình Tân, TP.HCM.</v>
      </c>
      <c r="J4766" s="13" t="e">
        <f>VLOOKUP(F4766,#REF!,5,0)</f>
        <v>#REF!</v>
      </c>
      <c r="M4766" s="13" t="e">
        <f>VLOOKUP(K4766,#REF!,2,0)</f>
        <v>#REF!</v>
      </c>
      <c r="N4766" s="17" t="e">
        <f>VLOOKUP(K4766,#REF!,6,0)</f>
        <v>#REF!</v>
      </c>
      <c r="O4766" s="17" t="e">
        <f t="shared" si="223"/>
        <v>#REF!</v>
      </c>
      <c r="P4766" s="22">
        <v>0.08</v>
      </c>
      <c r="Q4766" s="17" t="e">
        <f t="shared" si="224"/>
        <v>#REF!</v>
      </c>
      <c r="R4766" s="13" t="e">
        <f>VLOOKUP(J4766,'[1]Nhân viên'!$E$20:$F$41,2,0)</f>
        <v>#REF!</v>
      </c>
    </row>
    <row r="4767" spans="1:18" hidden="1">
      <c r="A4767" s="11">
        <v>4769</v>
      </c>
      <c r="B4767" s="11">
        <f t="shared" si="225"/>
        <v>0</v>
      </c>
      <c r="E4767" s="13" t="e">
        <f>VLOOKUP(D4767,#REF!,2,0)</f>
        <v>#REF!</v>
      </c>
      <c r="H4767" s="13" t="e">
        <f>VLOOKUP(F4767,#REF!,2,0)</f>
        <v>#REF!</v>
      </c>
      <c r="I4767" s="13" t="str">
        <f>VLOOKUP(F4767,'[1]Khách hàng'!$A$4:$F$2144,3,0)</f>
        <v>Số 1 đường số 17A, Khu phố 11, Phường Bình Trị Đông B, Quận Bình Tân, TP.HCM.</v>
      </c>
      <c r="J4767" s="13" t="e">
        <f>VLOOKUP(F4767,#REF!,5,0)</f>
        <v>#REF!</v>
      </c>
      <c r="M4767" s="13" t="e">
        <f>VLOOKUP(K4767,#REF!,2,0)</f>
        <v>#REF!</v>
      </c>
      <c r="N4767" s="17" t="e">
        <f>VLOOKUP(K4767,#REF!,6,0)</f>
        <v>#REF!</v>
      </c>
      <c r="O4767" s="17" t="e">
        <f t="shared" si="223"/>
        <v>#REF!</v>
      </c>
      <c r="P4767" s="22">
        <v>0.08</v>
      </c>
      <c r="Q4767" s="17" t="e">
        <f t="shared" si="224"/>
        <v>#REF!</v>
      </c>
      <c r="R4767" s="13" t="e">
        <f>VLOOKUP(J4767,'[1]Nhân viên'!$E$20:$F$41,2,0)</f>
        <v>#REF!</v>
      </c>
    </row>
    <row r="4768" spans="1:18" hidden="1">
      <c r="A4768" s="11">
        <v>4770</v>
      </c>
      <c r="B4768" s="11">
        <f t="shared" si="225"/>
        <v>0</v>
      </c>
      <c r="E4768" s="13" t="e">
        <f>VLOOKUP(D4768,#REF!,2,0)</f>
        <v>#REF!</v>
      </c>
      <c r="H4768" s="13" t="e">
        <f>VLOOKUP(F4768,#REF!,2,0)</f>
        <v>#REF!</v>
      </c>
      <c r="I4768" s="13" t="str">
        <f>VLOOKUP(F4768,'[1]Khách hàng'!$A$4:$F$2144,3,0)</f>
        <v>Số 1 đường số 17A, Khu phố 11, Phường Bình Trị Đông B, Quận Bình Tân, TP.HCM.</v>
      </c>
      <c r="J4768" s="13" t="e">
        <f>VLOOKUP(F4768,#REF!,5,0)</f>
        <v>#REF!</v>
      </c>
      <c r="M4768" s="13" t="e">
        <f>VLOOKUP(K4768,#REF!,2,0)</f>
        <v>#REF!</v>
      </c>
      <c r="N4768" s="17" t="e">
        <f>VLOOKUP(K4768,#REF!,6,0)</f>
        <v>#REF!</v>
      </c>
      <c r="O4768" s="17" t="e">
        <f t="shared" ref="O4768:O4831" si="226">L4768*N4768</f>
        <v>#REF!</v>
      </c>
      <c r="P4768" s="22">
        <v>0.08</v>
      </c>
      <c r="Q4768" s="17" t="e">
        <f t="shared" ref="Q4768:Q4831" si="227">O4768*P4768+O4768</f>
        <v>#REF!</v>
      </c>
      <c r="R4768" s="13" t="e">
        <f>VLOOKUP(J4768,'[1]Nhân viên'!$E$20:$F$41,2,0)</f>
        <v>#REF!</v>
      </c>
    </row>
    <row r="4769" spans="1:18" hidden="1">
      <c r="A4769" s="11">
        <v>4771</v>
      </c>
      <c r="B4769" s="11">
        <f t="shared" si="225"/>
        <v>0</v>
      </c>
      <c r="E4769" s="13" t="e">
        <f>VLOOKUP(D4769,#REF!,2,0)</f>
        <v>#REF!</v>
      </c>
      <c r="H4769" s="13" t="e">
        <f>VLOOKUP(F4769,#REF!,2,0)</f>
        <v>#REF!</v>
      </c>
      <c r="I4769" s="13" t="str">
        <f>VLOOKUP(F4769,'[1]Khách hàng'!$A$4:$F$2144,3,0)</f>
        <v>Số 1 đường số 17A, Khu phố 11, Phường Bình Trị Đông B, Quận Bình Tân, TP.HCM.</v>
      </c>
      <c r="J4769" s="13" t="e">
        <f>VLOOKUP(F4769,#REF!,5,0)</f>
        <v>#REF!</v>
      </c>
      <c r="M4769" s="13" t="e">
        <f>VLOOKUP(K4769,#REF!,2,0)</f>
        <v>#REF!</v>
      </c>
      <c r="N4769" s="17" t="e">
        <f>VLOOKUP(K4769,#REF!,6,0)</f>
        <v>#REF!</v>
      </c>
      <c r="O4769" s="17" t="e">
        <f t="shared" si="226"/>
        <v>#REF!</v>
      </c>
      <c r="P4769" s="22">
        <v>0.08</v>
      </c>
      <c r="Q4769" s="17" t="e">
        <f t="shared" si="227"/>
        <v>#REF!</v>
      </c>
      <c r="R4769" s="13" t="e">
        <f>VLOOKUP(J4769,'[1]Nhân viên'!$E$20:$F$41,2,0)</f>
        <v>#REF!</v>
      </c>
    </row>
    <row r="4770" spans="1:18" hidden="1">
      <c r="A4770" s="11">
        <v>4772</v>
      </c>
      <c r="B4770" s="11">
        <f t="shared" si="225"/>
        <v>0</v>
      </c>
      <c r="E4770" s="13" t="e">
        <f>VLOOKUP(D4770,#REF!,2,0)</f>
        <v>#REF!</v>
      </c>
      <c r="H4770" s="13" t="e">
        <f>VLOOKUP(F4770,#REF!,2,0)</f>
        <v>#REF!</v>
      </c>
      <c r="I4770" s="13" t="str">
        <f>VLOOKUP(F4770,'[1]Khách hàng'!$A$4:$F$2144,3,0)</f>
        <v>Số 1 đường số 17A, Khu phố 11, Phường Bình Trị Đông B, Quận Bình Tân, TP.HCM.</v>
      </c>
      <c r="J4770" s="13" t="e">
        <f>VLOOKUP(F4770,#REF!,5,0)</f>
        <v>#REF!</v>
      </c>
      <c r="M4770" s="13" t="e">
        <f>VLOOKUP(K4770,#REF!,2,0)</f>
        <v>#REF!</v>
      </c>
      <c r="N4770" s="17" t="e">
        <f>VLOOKUP(K4770,#REF!,6,0)</f>
        <v>#REF!</v>
      </c>
      <c r="O4770" s="17" t="e">
        <f t="shared" si="226"/>
        <v>#REF!</v>
      </c>
      <c r="P4770" s="22">
        <v>0.08</v>
      </c>
      <c r="Q4770" s="17" t="e">
        <f t="shared" si="227"/>
        <v>#REF!</v>
      </c>
      <c r="R4770" s="13" t="e">
        <f>VLOOKUP(J4770,'[1]Nhân viên'!$E$20:$F$41,2,0)</f>
        <v>#REF!</v>
      </c>
    </row>
    <row r="4771" spans="1:18" hidden="1">
      <c r="A4771" s="11">
        <v>4773</v>
      </c>
      <c r="B4771" s="11">
        <f t="shared" si="225"/>
        <v>0</v>
      </c>
      <c r="E4771" s="13" t="e">
        <f>VLOOKUP(D4771,#REF!,2,0)</f>
        <v>#REF!</v>
      </c>
      <c r="H4771" s="13" t="e">
        <f>VLOOKUP(F4771,#REF!,2,0)</f>
        <v>#REF!</v>
      </c>
      <c r="I4771" s="13" t="str">
        <f>VLOOKUP(F4771,'[1]Khách hàng'!$A$4:$F$2144,3,0)</f>
        <v>Số 1 đường số 17A, Khu phố 11, Phường Bình Trị Đông B, Quận Bình Tân, TP.HCM.</v>
      </c>
      <c r="J4771" s="13" t="e">
        <f>VLOOKUP(F4771,#REF!,5,0)</f>
        <v>#REF!</v>
      </c>
      <c r="M4771" s="13" t="e">
        <f>VLOOKUP(K4771,#REF!,2,0)</f>
        <v>#REF!</v>
      </c>
      <c r="N4771" s="17" t="e">
        <f>VLOOKUP(K4771,#REF!,6,0)</f>
        <v>#REF!</v>
      </c>
      <c r="O4771" s="17" t="e">
        <f t="shared" si="226"/>
        <v>#REF!</v>
      </c>
      <c r="P4771" s="22">
        <v>0.08</v>
      </c>
      <c r="Q4771" s="17" t="e">
        <f t="shared" si="227"/>
        <v>#REF!</v>
      </c>
      <c r="R4771" s="13" t="e">
        <f>VLOOKUP(J4771,'[1]Nhân viên'!$E$20:$F$41,2,0)</f>
        <v>#REF!</v>
      </c>
    </row>
    <row r="4772" spans="1:18" hidden="1">
      <c r="A4772" s="11">
        <v>4774</v>
      </c>
      <c r="B4772" s="11">
        <f t="shared" si="225"/>
        <v>0</v>
      </c>
      <c r="E4772" s="13" t="e">
        <f>VLOOKUP(D4772,#REF!,2,0)</f>
        <v>#REF!</v>
      </c>
      <c r="H4772" s="13" t="e">
        <f>VLOOKUP(F4772,#REF!,2,0)</f>
        <v>#REF!</v>
      </c>
      <c r="I4772" s="13" t="str">
        <f>VLOOKUP(F4772,'[1]Khách hàng'!$A$4:$F$2144,3,0)</f>
        <v>Số 1 đường số 17A, Khu phố 11, Phường Bình Trị Đông B, Quận Bình Tân, TP.HCM.</v>
      </c>
      <c r="J4772" s="13" t="e">
        <f>VLOOKUP(F4772,#REF!,5,0)</f>
        <v>#REF!</v>
      </c>
      <c r="M4772" s="13" t="e">
        <f>VLOOKUP(K4772,#REF!,2,0)</f>
        <v>#REF!</v>
      </c>
      <c r="N4772" s="17" t="e">
        <f>VLOOKUP(K4772,#REF!,6,0)</f>
        <v>#REF!</v>
      </c>
      <c r="O4772" s="17" t="e">
        <f t="shared" si="226"/>
        <v>#REF!</v>
      </c>
      <c r="P4772" s="22">
        <v>0.08</v>
      </c>
      <c r="Q4772" s="17" t="e">
        <f t="shared" si="227"/>
        <v>#REF!</v>
      </c>
      <c r="R4772" s="13" t="e">
        <f>VLOOKUP(J4772,'[1]Nhân viên'!$E$20:$F$41,2,0)</f>
        <v>#REF!</v>
      </c>
    </row>
    <row r="4773" spans="1:18" hidden="1">
      <c r="A4773" s="11">
        <v>4775</v>
      </c>
      <c r="B4773" s="11">
        <f t="shared" si="225"/>
        <v>0</v>
      </c>
      <c r="E4773" s="13" t="e">
        <f>VLOOKUP(D4773,#REF!,2,0)</f>
        <v>#REF!</v>
      </c>
      <c r="H4773" s="13" t="e">
        <f>VLOOKUP(F4773,#REF!,2,0)</f>
        <v>#REF!</v>
      </c>
      <c r="I4773" s="13" t="str">
        <f>VLOOKUP(F4773,'[1]Khách hàng'!$A$4:$F$2144,3,0)</f>
        <v>Số 1 đường số 17A, Khu phố 11, Phường Bình Trị Đông B, Quận Bình Tân, TP.HCM.</v>
      </c>
      <c r="J4773" s="13" t="e">
        <f>VLOOKUP(F4773,#REF!,5,0)</f>
        <v>#REF!</v>
      </c>
      <c r="M4773" s="13" t="e">
        <f>VLOOKUP(K4773,#REF!,2,0)</f>
        <v>#REF!</v>
      </c>
      <c r="N4773" s="17" t="e">
        <f>VLOOKUP(K4773,#REF!,6,0)</f>
        <v>#REF!</v>
      </c>
      <c r="O4773" s="17" t="e">
        <f t="shared" si="226"/>
        <v>#REF!</v>
      </c>
      <c r="P4773" s="22">
        <v>0.08</v>
      </c>
      <c r="Q4773" s="17" t="e">
        <f t="shared" si="227"/>
        <v>#REF!</v>
      </c>
      <c r="R4773" s="13" t="e">
        <f>VLOOKUP(J4773,'[1]Nhân viên'!$E$20:$F$41,2,0)</f>
        <v>#REF!</v>
      </c>
    </row>
    <row r="4774" spans="1:18" hidden="1">
      <c r="A4774" s="11">
        <v>4776</v>
      </c>
      <c r="B4774" s="11">
        <f t="shared" si="225"/>
        <v>0</v>
      </c>
      <c r="E4774" s="13" t="e">
        <f>VLOOKUP(D4774,#REF!,2,0)</f>
        <v>#REF!</v>
      </c>
      <c r="H4774" s="13" t="e">
        <f>VLOOKUP(F4774,#REF!,2,0)</f>
        <v>#REF!</v>
      </c>
      <c r="I4774" s="13" t="str">
        <f>VLOOKUP(F4774,'[1]Khách hàng'!$A$4:$F$2144,3,0)</f>
        <v>Số 1 đường số 17A, Khu phố 11, Phường Bình Trị Đông B, Quận Bình Tân, TP.HCM.</v>
      </c>
      <c r="J4774" s="13" t="e">
        <f>VLOOKUP(F4774,#REF!,5,0)</f>
        <v>#REF!</v>
      </c>
      <c r="M4774" s="13" t="e">
        <f>VLOOKUP(K4774,#REF!,2,0)</f>
        <v>#REF!</v>
      </c>
      <c r="N4774" s="17" t="e">
        <f>VLOOKUP(K4774,#REF!,6,0)</f>
        <v>#REF!</v>
      </c>
      <c r="O4774" s="17" t="e">
        <f t="shared" si="226"/>
        <v>#REF!</v>
      </c>
      <c r="P4774" s="22">
        <v>0.08</v>
      </c>
      <c r="Q4774" s="17" t="e">
        <f t="shared" si="227"/>
        <v>#REF!</v>
      </c>
      <c r="R4774" s="13" t="e">
        <f>VLOOKUP(J4774,'[1]Nhân viên'!$E$20:$F$41,2,0)</f>
        <v>#REF!</v>
      </c>
    </row>
    <row r="4775" spans="1:18" hidden="1">
      <c r="A4775" s="11">
        <v>4777</v>
      </c>
      <c r="B4775" s="11">
        <f t="shared" si="225"/>
        <v>0</v>
      </c>
      <c r="E4775" s="13" t="e">
        <f>VLOOKUP(D4775,#REF!,2,0)</f>
        <v>#REF!</v>
      </c>
      <c r="H4775" s="13" t="e">
        <f>VLOOKUP(F4775,#REF!,2,0)</f>
        <v>#REF!</v>
      </c>
      <c r="I4775" s="13" t="str">
        <f>VLOOKUP(F4775,'[1]Khách hàng'!$A$4:$F$2144,3,0)</f>
        <v>Số 1 đường số 17A, Khu phố 11, Phường Bình Trị Đông B, Quận Bình Tân, TP.HCM.</v>
      </c>
      <c r="J4775" s="13" t="e">
        <f>VLOOKUP(F4775,#REF!,5,0)</f>
        <v>#REF!</v>
      </c>
      <c r="M4775" s="13" t="e">
        <f>VLOOKUP(K4775,#REF!,2,0)</f>
        <v>#REF!</v>
      </c>
      <c r="N4775" s="17" t="e">
        <f>VLOOKUP(K4775,#REF!,6,0)</f>
        <v>#REF!</v>
      </c>
      <c r="O4775" s="17" t="e">
        <f t="shared" si="226"/>
        <v>#REF!</v>
      </c>
      <c r="P4775" s="22">
        <v>0.08</v>
      </c>
      <c r="Q4775" s="17" t="e">
        <f t="shared" si="227"/>
        <v>#REF!</v>
      </c>
      <c r="R4775" s="13" t="e">
        <f>VLOOKUP(J4775,'[1]Nhân viên'!$E$20:$F$41,2,0)</f>
        <v>#REF!</v>
      </c>
    </row>
    <row r="4776" spans="1:18" hidden="1">
      <c r="A4776" s="11">
        <v>4778</v>
      </c>
      <c r="B4776" s="11">
        <f t="shared" si="225"/>
        <v>0</v>
      </c>
      <c r="E4776" s="13" t="e">
        <f>VLOOKUP(D4776,#REF!,2,0)</f>
        <v>#REF!</v>
      </c>
      <c r="H4776" s="13" t="e">
        <f>VLOOKUP(F4776,#REF!,2,0)</f>
        <v>#REF!</v>
      </c>
      <c r="I4776" s="13" t="str">
        <f>VLOOKUP(F4776,'[1]Khách hàng'!$A$4:$F$2144,3,0)</f>
        <v>Số 1 đường số 17A, Khu phố 11, Phường Bình Trị Đông B, Quận Bình Tân, TP.HCM.</v>
      </c>
      <c r="J4776" s="13" t="e">
        <f>VLOOKUP(F4776,#REF!,5,0)</f>
        <v>#REF!</v>
      </c>
      <c r="M4776" s="13" t="e">
        <f>VLOOKUP(K4776,#REF!,2,0)</f>
        <v>#REF!</v>
      </c>
      <c r="N4776" s="17" t="e">
        <f>VLOOKUP(K4776,#REF!,6,0)</f>
        <v>#REF!</v>
      </c>
      <c r="O4776" s="17" t="e">
        <f t="shared" si="226"/>
        <v>#REF!</v>
      </c>
      <c r="P4776" s="22">
        <v>0.08</v>
      </c>
      <c r="Q4776" s="17" t="e">
        <f t="shared" si="227"/>
        <v>#REF!</v>
      </c>
      <c r="R4776" s="13" t="e">
        <f>VLOOKUP(J4776,'[1]Nhân viên'!$E$20:$F$41,2,0)</f>
        <v>#REF!</v>
      </c>
    </row>
    <row r="4777" spans="1:18" hidden="1">
      <c r="A4777" s="11">
        <v>4779</v>
      </c>
      <c r="B4777" s="11">
        <f t="shared" si="225"/>
        <v>0</v>
      </c>
      <c r="E4777" s="13" t="e">
        <f>VLOOKUP(D4777,#REF!,2,0)</f>
        <v>#REF!</v>
      </c>
      <c r="H4777" s="13" t="e">
        <f>VLOOKUP(F4777,#REF!,2,0)</f>
        <v>#REF!</v>
      </c>
      <c r="I4777" s="13" t="str">
        <f>VLOOKUP(F4777,'[1]Khách hàng'!$A$4:$F$2144,3,0)</f>
        <v>Số 1 đường số 17A, Khu phố 11, Phường Bình Trị Đông B, Quận Bình Tân, TP.HCM.</v>
      </c>
      <c r="J4777" s="13" t="e">
        <f>VLOOKUP(F4777,#REF!,5,0)</f>
        <v>#REF!</v>
      </c>
      <c r="M4777" s="13" t="e">
        <f>VLOOKUP(K4777,#REF!,2,0)</f>
        <v>#REF!</v>
      </c>
      <c r="N4777" s="17" t="e">
        <f>VLOOKUP(K4777,#REF!,6,0)</f>
        <v>#REF!</v>
      </c>
      <c r="O4777" s="17" t="e">
        <f t="shared" si="226"/>
        <v>#REF!</v>
      </c>
      <c r="P4777" s="22">
        <v>0.08</v>
      </c>
      <c r="Q4777" s="17" t="e">
        <f t="shared" si="227"/>
        <v>#REF!</v>
      </c>
      <c r="R4777" s="13" t="e">
        <f>VLOOKUP(J4777,'[1]Nhân viên'!$E$20:$F$41,2,0)</f>
        <v>#REF!</v>
      </c>
    </row>
    <row r="4778" spans="1:18" hidden="1">
      <c r="A4778" s="11">
        <v>4780</v>
      </c>
      <c r="B4778" s="11">
        <f t="shared" si="225"/>
        <v>0</v>
      </c>
      <c r="E4778" s="13" t="e">
        <f>VLOOKUP(D4778,#REF!,2,0)</f>
        <v>#REF!</v>
      </c>
      <c r="H4778" s="13" t="e">
        <f>VLOOKUP(F4778,#REF!,2,0)</f>
        <v>#REF!</v>
      </c>
      <c r="I4778" s="13" t="str">
        <f>VLOOKUP(F4778,'[1]Khách hàng'!$A$4:$F$2144,3,0)</f>
        <v>Số 1 đường số 17A, Khu phố 11, Phường Bình Trị Đông B, Quận Bình Tân, TP.HCM.</v>
      </c>
      <c r="J4778" s="13" t="e">
        <f>VLOOKUP(F4778,#REF!,5,0)</f>
        <v>#REF!</v>
      </c>
      <c r="M4778" s="13" t="e">
        <f>VLOOKUP(K4778,#REF!,2,0)</f>
        <v>#REF!</v>
      </c>
      <c r="N4778" s="17" t="e">
        <f>VLOOKUP(K4778,#REF!,6,0)</f>
        <v>#REF!</v>
      </c>
      <c r="O4778" s="17" t="e">
        <f t="shared" si="226"/>
        <v>#REF!</v>
      </c>
      <c r="P4778" s="22">
        <v>0.08</v>
      </c>
      <c r="Q4778" s="17" t="e">
        <f t="shared" si="227"/>
        <v>#REF!</v>
      </c>
      <c r="R4778" s="13" t="e">
        <f>VLOOKUP(J4778,'[1]Nhân viên'!$E$20:$F$41,2,0)</f>
        <v>#REF!</v>
      </c>
    </row>
    <row r="4779" spans="1:18" hidden="1">
      <c r="A4779" s="11">
        <v>4781</v>
      </c>
      <c r="B4779" s="11">
        <f t="shared" si="225"/>
        <v>0</v>
      </c>
      <c r="E4779" s="13" t="e">
        <f>VLOOKUP(D4779,#REF!,2,0)</f>
        <v>#REF!</v>
      </c>
      <c r="H4779" s="13" t="e">
        <f>VLOOKUP(F4779,#REF!,2,0)</f>
        <v>#REF!</v>
      </c>
      <c r="I4779" s="13" t="str">
        <f>VLOOKUP(F4779,'[1]Khách hàng'!$A$4:$F$2144,3,0)</f>
        <v>Số 1 đường số 17A, Khu phố 11, Phường Bình Trị Đông B, Quận Bình Tân, TP.HCM.</v>
      </c>
      <c r="J4779" s="13" t="e">
        <f>VLOOKUP(F4779,#REF!,5,0)</f>
        <v>#REF!</v>
      </c>
      <c r="M4779" s="13" t="e">
        <f>VLOOKUP(K4779,#REF!,2,0)</f>
        <v>#REF!</v>
      </c>
      <c r="N4779" s="17" t="e">
        <f>VLOOKUP(K4779,#REF!,6,0)</f>
        <v>#REF!</v>
      </c>
      <c r="O4779" s="17" t="e">
        <f t="shared" si="226"/>
        <v>#REF!</v>
      </c>
      <c r="P4779" s="22">
        <v>0.08</v>
      </c>
      <c r="Q4779" s="17" t="e">
        <f t="shared" si="227"/>
        <v>#REF!</v>
      </c>
      <c r="R4779" s="13" t="e">
        <f>VLOOKUP(J4779,'[1]Nhân viên'!$E$20:$F$41,2,0)</f>
        <v>#REF!</v>
      </c>
    </row>
    <row r="4780" spans="1:18" hidden="1">
      <c r="A4780" s="11">
        <v>4782</v>
      </c>
      <c r="B4780" s="11">
        <f t="shared" si="225"/>
        <v>0</v>
      </c>
      <c r="E4780" s="13" t="e">
        <f>VLOOKUP(D4780,#REF!,2,0)</f>
        <v>#REF!</v>
      </c>
      <c r="H4780" s="13" t="e">
        <f>VLOOKUP(F4780,#REF!,2,0)</f>
        <v>#REF!</v>
      </c>
      <c r="I4780" s="13" t="str">
        <f>VLOOKUP(F4780,'[1]Khách hàng'!$A$4:$F$2144,3,0)</f>
        <v>Số 1 đường số 17A, Khu phố 11, Phường Bình Trị Đông B, Quận Bình Tân, TP.HCM.</v>
      </c>
      <c r="J4780" s="13" t="e">
        <f>VLOOKUP(F4780,#REF!,5,0)</f>
        <v>#REF!</v>
      </c>
      <c r="M4780" s="13" t="e">
        <f>VLOOKUP(K4780,#REF!,2,0)</f>
        <v>#REF!</v>
      </c>
      <c r="N4780" s="17" t="e">
        <f>VLOOKUP(K4780,#REF!,6,0)</f>
        <v>#REF!</v>
      </c>
      <c r="O4780" s="17" t="e">
        <f t="shared" si="226"/>
        <v>#REF!</v>
      </c>
      <c r="P4780" s="22">
        <v>0.08</v>
      </c>
      <c r="Q4780" s="17" t="e">
        <f t="shared" si="227"/>
        <v>#REF!</v>
      </c>
      <c r="R4780" s="13" t="e">
        <f>VLOOKUP(J4780,'[1]Nhân viên'!$E$20:$F$41,2,0)</f>
        <v>#REF!</v>
      </c>
    </row>
    <row r="4781" spans="1:18" hidden="1">
      <c r="A4781" s="11">
        <v>4783</v>
      </c>
      <c r="B4781" s="11">
        <f t="shared" si="225"/>
        <v>0</v>
      </c>
      <c r="E4781" s="13" t="e">
        <f>VLOOKUP(D4781,#REF!,2,0)</f>
        <v>#REF!</v>
      </c>
      <c r="H4781" s="13" t="e">
        <f>VLOOKUP(F4781,#REF!,2,0)</f>
        <v>#REF!</v>
      </c>
      <c r="I4781" s="13" t="str">
        <f>VLOOKUP(F4781,'[1]Khách hàng'!$A$4:$F$2144,3,0)</f>
        <v>Số 1 đường số 17A, Khu phố 11, Phường Bình Trị Đông B, Quận Bình Tân, TP.HCM.</v>
      </c>
      <c r="J4781" s="13" t="e">
        <f>VLOOKUP(F4781,#REF!,5,0)</f>
        <v>#REF!</v>
      </c>
      <c r="M4781" s="13" t="e">
        <f>VLOOKUP(K4781,#REF!,2,0)</f>
        <v>#REF!</v>
      </c>
      <c r="N4781" s="17" t="e">
        <f>VLOOKUP(K4781,#REF!,6,0)</f>
        <v>#REF!</v>
      </c>
      <c r="O4781" s="17" t="e">
        <f t="shared" si="226"/>
        <v>#REF!</v>
      </c>
      <c r="P4781" s="22">
        <v>0.08</v>
      </c>
      <c r="Q4781" s="17" t="e">
        <f t="shared" si="227"/>
        <v>#REF!</v>
      </c>
      <c r="R4781" s="13" t="e">
        <f>VLOOKUP(J4781,'[1]Nhân viên'!$E$20:$F$41,2,0)</f>
        <v>#REF!</v>
      </c>
    </row>
    <row r="4782" spans="1:18" hidden="1">
      <c r="A4782" s="11">
        <v>4784</v>
      </c>
      <c r="B4782" s="11">
        <f t="shared" si="225"/>
        <v>0</v>
      </c>
      <c r="E4782" s="13" t="e">
        <f>VLOOKUP(D4782,#REF!,2,0)</f>
        <v>#REF!</v>
      </c>
      <c r="H4782" s="13" t="e">
        <f>VLOOKUP(F4782,#REF!,2,0)</f>
        <v>#REF!</v>
      </c>
      <c r="I4782" s="13" t="str">
        <f>VLOOKUP(F4782,'[1]Khách hàng'!$A$4:$F$2144,3,0)</f>
        <v>Số 1 đường số 17A, Khu phố 11, Phường Bình Trị Đông B, Quận Bình Tân, TP.HCM.</v>
      </c>
      <c r="J4782" s="13" t="e">
        <f>VLOOKUP(F4782,#REF!,5,0)</f>
        <v>#REF!</v>
      </c>
      <c r="M4782" s="13" t="e">
        <f>VLOOKUP(K4782,#REF!,2,0)</f>
        <v>#REF!</v>
      </c>
      <c r="N4782" s="17" t="e">
        <f>VLOOKUP(K4782,#REF!,6,0)</f>
        <v>#REF!</v>
      </c>
      <c r="O4782" s="17" t="e">
        <f t="shared" si="226"/>
        <v>#REF!</v>
      </c>
      <c r="P4782" s="22">
        <v>0.08</v>
      </c>
      <c r="Q4782" s="17" t="e">
        <f t="shared" si="227"/>
        <v>#REF!</v>
      </c>
      <c r="R4782" s="13" t="e">
        <f>VLOOKUP(J4782,'[1]Nhân viên'!$E$20:$F$41,2,0)</f>
        <v>#REF!</v>
      </c>
    </row>
    <row r="4783" spans="1:18" hidden="1">
      <c r="A4783" s="11">
        <v>4785</v>
      </c>
      <c r="B4783" s="11">
        <f t="shared" si="225"/>
        <v>0</v>
      </c>
      <c r="E4783" s="13" t="e">
        <f>VLOOKUP(D4783,#REF!,2,0)</f>
        <v>#REF!</v>
      </c>
      <c r="H4783" s="13" t="e">
        <f>VLOOKUP(F4783,#REF!,2,0)</f>
        <v>#REF!</v>
      </c>
      <c r="I4783" s="13" t="str">
        <f>VLOOKUP(F4783,'[1]Khách hàng'!$A$4:$F$2144,3,0)</f>
        <v>Số 1 đường số 17A, Khu phố 11, Phường Bình Trị Đông B, Quận Bình Tân, TP.HCM.</v>
      </c>
      <c r="J4783" s="13" t="e">
        <f>VLOOKUP(F4783,#REF!,5,0)</f>
        <v>#REF!</v>
      </c>
      <c r="M4783" s="13" t="e">
        <f>VLOOKUP(K4783,#REF!,2,0)</f>
        <v>#REF!</v>
      </c>
      <c r="N4783" s="17" t="e">
        <f>VLOOKUP(K4783,#REF!,6,0)</f>
        <v>#REF!</v>
      </c>
      <c r="O4783" s="17" t="e">
        <f t="shared" si="226"/>
        <v>#REF!</v>
      </c>
      <c r="P4783" s="22">
        <v>0.08</v>
      </c>
      <c r="Q4783" s="17" t="e">
        <f t="shared" si="227"/>
        <v>#REF!</v>
      </c>
      <c r="R4783" s="13" t="e">
        <f>VLOOKUP(J4783,'[1]Nhân viên'!$E$20:$F$41,2,0)</f>
        <v>#REF!</v>
      </c>
    </row>
    <row r="4784" spans="1:18" hidden="1">
      <c r="A4784" s="11">
        <v>4786</v>
      </c>
      <c r="B4784" s="11">
        <f t="shared" si="225"/>
        <v>0</v>
      </c>
      <c r="E4784" s="13" t="e">
        <f>VLOOKUP(D4784,#REF!,2,0)</f>
        <v>#REF!</v>
      </c>
      <c r="H4784" s="13" t="e">
        <f>VLOOKUP(F4784,#REF!,2,0)</f>
        <v>#REF!</v>
      </c>
      <c r="I4784" s="13" t="str">
        <f>VLOOKUP(F4784,'[1]Khách hàng'!$A$4:$F$2144,3,0)</f>
        <v>Số 1 đường số 17A, Khu phố 11, Phường Bình Trị Đông B, Quận Bình Tân, TP.HCM.</v>
      </c>
      <c r="J4784" s="13" t="e">
        <f>VLOOKUP(F4784,#REF!,5,0)</f>
        <v>#REF!</v>
      </c>
      <c r="M4784" s="13" t="e">
        <f>VLOOKUP(K4784,#REF!,2,0)</f>
        <v>#REF!</v>
      </c>
      <c r="N4784" s="17" t="e">
        <f>VLOOKUP(K4784,#REF!,6,0)</f>
        <v>#REF!</v>
      </c>
      <c r="O4784" s="17" t="e">
        <f t="shared" si="226"/>
        <v>#REF!</v>
      </c>
      <c r="P4784" s="22">
        <v>0.08</v>
      </c>
      <c r="Q4784" s="17" t="e">
        <f t="shared" si="227"/>
        <v>#REF!</v>
      </c>
      <c r="R4784" s="13" t="e">
        <f>VLOOKUP(J4784,'[1]Nhân viên'!$E$20:$F$41,2,0)</f>
        <v>#REF!</v>
      </c>
    </row>
    <row r="4785" spans="1:18" hidden="1">
      <c r="A4785" s="11">
        <v>4787</v>
      </c>
      <c r="B4785" s="11">
        <f t="shared" si="225"/>
        <v>0</v>
      </c>
      <c r="E4785" s="13" t="e">
        <f>VLOOKUP(D4785,#REF!,2,0)</f>
        <v>#REF!</v>
      </c>
      <c r="H4785" s="13" t="e">
        <f>VLOOKUP(F4785,#REF!,2,0)</f>
        <v>#REF!</v>
      </c>
      <c r="I4785" s="13" t="str">
        <f>VLOOKUP(F4785,'[1]Khách hàng'!$A$4:$F$2144,3,0)</f>
        <v>Số 1 đường số 17A, Khu phố 11, Phường Bình Trị Đông B, Quận Bình Tân, TP.HCM.</v>
      </c>
      <c r="J4785" s="13" t="e">
        <f>VLOOKUP(F4785,#REF!,5,0)</f>
        <v>#REF!</v>
      </c>
      <c r="M4785" s="13" t="e">
        <f>VLOOKUP(K4785,#REF!,2,0)</f>
        <v>#REF!</v>
      </c>
      <c r="N4785" s="17" t="e">
        <f>VLOOKUP(K4785,#REF!,6,0)</f>
        <v>#REF!</v>
      </c>
      <c r="O4785" s="17" t="e">
        <f t="shared" si="226"/>
        <v>#REF!</v>
      </c>
      <c r="P4785" s="22">
        <v>0.08</v>
      </c>
      <c r="Q4785" s="17" t="e">
        <f t="shared" si="227"/>
        <v>#REF!</v>
      </c>
      <c r="R4785" s="13" t="e">
        <f>VLOOKUP(J4785,'[1]Nhân viên'!$E$20:$F$41,2,0)</f>
        <v>#REF!</v>
      </c>
    </row>
    <row r="4786" spans="1:18" hidden="1">
      <c r="A4786" s="11">
        <v>4788</v>
      </c>
      <c r="B4786" s="11">
        <f t="shared" si="225"/>
        <v>0</v>
      </c>
      <c r="E4786" s="13" t="e">
        <f>VLOOKUP(D4786,#REF!,2,0)</f>
        <v>#REF!</v>
      </c>
      <c r="H4786" s="13" t="e">
        <f>VLOOKUP(F4786,#REF!,2,0)</f>
        <v>#REF!</v>
      </c>
      <c r="I4786" s="13" t="str">
        <f>VLOOKUP(F4786,'[1]Khách hàng'!$A$4:$F$2144,3,0)</f>
        <v>Số 1 đường số 17A, Khu phố 11, Phường Bình Trị Đông B, Quận Bình Tân, TP.HCM.</v>
      </c>
      <c r="J4786" s="13" t="e">
        <f>VLOOKUP(F4786,#REF!,5,0)</f>
        <v>#REF!</v>
      </c>
      <c r="M4786" s="13" t="e">
        <f>VLOOKUP(K4786,#REF!,2,0)</f>
        <v>#REF!</v>
      </c>
      <c r="N4786" s="17" t="e">
        <f>VLOOKUP(K4786,#REF!,6,0)</f>
        <v>#REF!</v>
      </c>
      <c r="O4786" s="17" t="e">
        <f t="shared" si="226"/>
        <v>#REF!</v>
      </c>
      <c r="P4786" s="22">
        <v>0.08</v>
      </c>
      <c r="Q4786" s="17" t="e">
        <f t="shared" si="227"/>
        <v>#REF!</v>
      </c>
      <c r="R4786" s="13" t="e">
        <f>VLOOKUP(J4786,'[1]Nhân viên'!$E$20:$F$41,2,0)</f>
        <v>#REF!</v>
      </c>
    </row>
    <row r="4787" spans="1:18" hidden="1">
      <c r="A4787" s="11">
        <v>4789</v>
      </c>
      <c r="B4787" s="11">
        <f t="shared" si="225"/>
        <v>0</v>
      </c>
      <c r="E4787" s="13" t="e">
        <f>VLOOKUP(D4787,#REF!,2,0)</f>
        <v>#REF!</v>
      </c>
      <c r="H4787" s="13" t="e">
        <f>VLOOKUP(F4787,#REF!,2,0)</f>
        <v>#REF!</v>
      </c>
      <c r="I4787" s="13" t="str">
        <f>VLOOKUP(F4787,'[1]Khách hàng'!$A$4:$F$2144,3,0)</f>
        <v>Số 1 đường số 17A, Khu phố 11, Phường Bình Trị Đông B, Quận Bình Tân, TP.HCM.</v>
      </c>
      <c r="J4787" s="13" t="e">
        <f>VLOOKUP(F4787,#REF!,5,0)</f>
        <v>#REF!</v>
      </c>
      <c r="M4787" s="13" t="e">
        <f>VLOOKUP(K4787,#REF!,2,0)</f>
        <v>#REF!</v>
      </c>
      <c r="N4787" s="17" t="e">
        <f>VLOOKUP(K4787,#REF!,6,0)</f>
        <v>#REF!</v>
      </c>
      <c r="O4787" s="17" t="e">
        <f t="shared" si="226"/>
        <v>#REF!</v>
      </c>
      <c r="P4787" s="22">
        <v>0.08</v>
      </c>
      <c r="Q4787" s="17" t="e">
        <f t="shared" si="227"/>
        <v>#REF!</v>
      </c>
      <c r="R4787" s="13" t="e">
        <f>VLOOKUP(J4787,'[1]Nhân viên'!$E$20:$F$41,2,0)</f>
        <v>#REF!</v>
      </c>
    </row>
    <row r="4788" spans="1:18" hidden="1">
      <c r="A4788" s="11">
        <v>4790</v>
      </c>
      <c r="B4788" s="11">
        <f t="shared" si="225"/>
        <v>0</v>
      </c>
      <c r="E4788" s="13" t="e">
        <f>VLOOKUP(D4788,#REF!,2,0)</f>
        <v>#REF!</v>
      </c>
      <c r="H4788" s="13" t="e">
        <f>VLOOKUP(F4788,#REF!,2,0)</f>
        <v>#REF!</v>
      </c>
      <c r="I4788" s="13" t="str">
        <f>VLOOKUP(F4788,'[1]Khách hàng'!$A$4:$F$2144,3,0)</f>
        <v>Số 1 đường số 17A, Khu phố 11, Phường Bình Trị Đông B, Quận Bình Tân, TP.HCM.</v>
      </c>
      <c r="J4788" s="13" t="e">
        <f>VLOOKUP(F4788,#REF!,5,0)</f>
        <v>#REF!</v>
      </c>
      <c r="M4788" s="13" t="e">
        <f>VLOOKUP(K4788,#REF!,2,0)</f>
        <v>#REF!</v>
      </c>
      <c r="N4788" s="17" t="e">
        <f>VLOOKUP(K4788,#REF!,6,0)</f>
        <v>#REF!</v>
      </c>
      <c r="O4788" s="17" t="e">
        <f t="shared" si="226"/>
        <v>#REF!</v>
      </c>
      <c r="P4788" s="22">
        <v>0.08</v>
      </c>
      <c r="Q4788" s="17" t="e">
        <f t="shared" si="227"/>
        <v>#REF!</v>
      </c>
      <c r="R4788" s="13" t="e">
        <f>VLOOKUP(J4788,'[1]Nhân viên'!$E$20:$F$41,2,0)</f>
        <v>#REF!</v>
      </c>
    </row>
    <row r="4789" spans="1:18" hidden="1">
      <c r="A4789" s="11">
        <v>4791</v>
      </c>
      <c r="B4789" s="11">
        <f t="shared" si="225"/>
        <v>0</v>
      </c>
      <c r="E4789" s="13" t="e">
        <f>VLOOKUP(D4789,#REF!,2,0)</f>
        <v>#REF!</v>
      </c>
      <c r="H4789" s="13" t="e">
        <f>VLOOKUP(F4789,#REF!,2,0)</f>
        <v>#REF!</v>
      </c>
      <c r="I4789" s="13" t="str">
        <f>VLOOKUP(F4789,'[1]Khách hàng'!$A$4:$F$2144,3,0)</f>
        <v>Số 1 đường số 17A, Khu phố 11, Phường Bình Trị Đông B, Quận Bình Tân, TP.HCM.</v>
      </c>
      <c r="J4789" s="13" t="e">
        <f>VLOOKUP(F4789,#REF!,5,0)</f>
        <v>#REF!</v>
      </c>
      <c r="M4789" s="13" t="e">
        <f>VLOOKUP(K4789,#REF!,2,0)</f>
        <v>#REF!</v>
      </c>
      <c r="N4789" s="17" t="e">
        <f>VLOOKUP(K4789,#REF!,6,0)</f>
        <v>#REF!</v>
      </c>
      <c r="O4789" s="17" t="e">
        <f t="shared" si="226"/>
        <v>#REF!</v>
      </c>
      <c r="P4789" s="22">
        <v>0.08</v>
      </c>
      <c r="Q4789" s="17" t="e">
        <f t="shared" si="227"/>
        <v>#REF!</v>
      </c>
      <c r="R4789" s="13" t="e">
        <f>VLOOKUP(J4789,'[1]Nhân viên'!$E$20:$F$41,2,0)</f>
        <v>#REF!</v>
      </c>
    </row>
    <row r="4790" spans="1:18" hidden="1">
      <c r="A4790" s="11">
        <v>4792</v>
      </c>
      <c r="B4790" s="11">
        <f t="shared" si="225"/>
        <v>0</v>
      </c>
      <c r="E4790" s="13" t="e">
        <f>VLOOKUP(D4790,#REF!,2,0)</f>
        <v>#REF!</v>
      </c>
      <c r="H4790" s="13" t="e">
        <f>VLOOKUP(F4790,#REF!,2,0)</f>
        <v>#REF!</v>
      </c>
      <c r="I4790" s="13" t="str">
        <f>VLOOKUP(F4790,'[1]Khách hàng'!$A$4:$F$2144,3,0)</f>
        <v>Số 1 đường số 17A, Khu phố 11, Phường Bình Trị Đông B, Quận Bình Tân, TP.HCM.</v>
      </c>
      <c r="J4790" s="13" t="e">
        <f>VLOOKUP(F4790,#REF!,5,0)</f>
        <v>#REF!</v>
      </c>
      <c r="M4790" s="13" t="e">
        <f>VLOOKUP(K4790,#REF!,2,0)</f>
        <v>#REF!</v>
      </c>
      <c r="N4790" s="17" t="e">
        <f>VLOOKUP(K4790,#REF!,6,0)</f>
        <v>#REF!</v>
      </c>
      <c r="O4790" s="17" t="e">
        <f t="shared" si="226"/>
        <v>#REF!</v>
      </c>
      <c r="P4790" s="22">
        <v>0.08</v>
      </c>
      <c r="Q4790" s="17" t="e">
        <f t="shared" si="227"/>
        <v>#REF!</v>
      </c>
      <c r="R4790" s="13" t="e">
        <f>VLOOKUP(J4790,'[1]Nhân viên'!$E$20:$F$41,2,0)</f>
        <v>#REF!</v>
      </c>
    </row>
    <row r="4791" spans="1:18" hidden="1">
      <c r="A4791" s="11">
        <v>4793</v>
      </c>
      <c r="B4791" s="11">
        <f t="shared" si="225"/>
        <v>0</v>
      </c>
      <c r="E4791" s="13" t="e">
        <f>VLOOKUP(D4791,#REF!,2,0)</f>
        <v>#REF!</v>
      </c>
      <c r="H4791" s="13" t="e">
        <f>VLOOKUP(F4791,#REF!,2,0)</f>
        <v>#REF!</v>
      </c>
      <c r="I4791" s="13" t="str">
        <f>VLOOKUP(F4791,'[1]Khách hàng'!$A$4:$F$2144,3,0)</f>
        <v>Số 1 đường số 17A, Khu phố 11, Phường Bình Trị Đông B, Quận Bình Tân, TP.HCM.</v>
      </c>
      <c r="J4791" s="13" t="e">
        <f>VLOOKUP(F4791,#REF!,5,0)</f>
        <v>#REF!</v>
      </c>
      <c r="M4791" s="13" t="e">
        <f>VLOOKUP(K4791,#REF!,2,0)</f>
        <v>#REF!</v>
      </c>
      <c r="N4791" s="17" t="e">
        <f>VLOOKUP(K4791,#REF!,6,0)</f>
        <v>#REF!</v>
      </c>
      <c r="O4791" s="17" t="e">
        <f t="shared" si="226"/>
        <v>#REF!</v>
      </c>
      <c r="P4791" s="22">
        <v>0.08</v>
      </c>
      <c r="Q4791" s="17" t="e">
        <f t="shared" si="227"/>
        <v>#REF!</v>
      </c>
      <c r="R4791" s="13" t="e">
        <f>VLOOKUP(J4791,'[1]Nhân viên'!$E$20:$F$41,2,0)</f>
        <v>#REF!</v>
      </c>
    </row>
    <row r="4792" spans="1:18" hidden="1">
      <c r="A4792" s="11">
        <v>4794</v>
      </c>
      <c r="B4792" s="11">
        <f t="shared" si="225"/>
        <v>0</v>
      </c>
      <c r="E4792" s="13" t="e">
        <f>VLOOKUP(D4792,#REF!,2,0)</f>
        <v>#REF!</v>
      </c>
      <c r="H4792" s="13" t="e">
        <f>VLOOKUP(F4792,#REF!,2,0)</f>
        <v>#REF!</v>
      </c>
      <c r="I4792" s="13" t="str">
        <f>VLOOKUP(F4792,'[1]Khách hàng'!$A$4:$F$2144,3,0)</f>
        <v>Số 1 đường số 17A, Khu phố 11, Phường Bình Trị Đông B, Quận Bình Tân, TP.HCM.</v>
      </c>
      <c r="J4792" s="13" t="e">
        <f>VLOOKUP(F4792,#REF!,5,0)</f>
        <v>#REF!</v>
      </c>
      <c r="M4792" s="13" t="e">
        <f>VLOOKUP(K4792,#REF!,2,0)</f>
        <v>#REF!</v>
      </c>
      <c r="N4792" s="17" t="e">
        <f>VLOOKUP(K4792,#REF!,6,0)</f>
        <v>#REF!</v>
      </c>
      <c r="O4792" s="17" t="e">
        <f t="shared" si="226"/>
        <v>#REF!</v>
      </c>
      <c r="P4792" s="22">
        <v>0.08</v>
      </c>
      <c r="Q4792" s="17" t="e">
        <f t="shared" si="227"/>
        <v>#REF!</v>
      </c>
      <c r="R4792" s="13" t="e">
        <f>VLOOKUP(J4792,'[1]Nhân viên'!$E$20:$F$41,2,0)</f>
        <v>#REF!</v>
      </c>
    </row>
    <row r="4793" spans="1:18" hidden="1">
      <c r="A4793" s="11">
        <v>4795</v>
      </c>
      <c r="B4793" s="11">
        <f t="shared" si="225"/>
        <v>0</v>
      </c>
      <c r="E4793" s="13" t="e">
        <f>VLOOKUP(D4793,#REF!,2,0)</f>
        <v>#REF!</v>
      </c>
      <c r="H4793" s="13" t="e">
        <f>VLOOKUP(F4793,#REF!,2,0)</f>
        <v>#REF!</v>
      </c>
      <c r="I4793" s="13" t="str">
        <f>VLOOKUP(F4793,'[1]Khách hàng'!$A$4:$F$2144,3,0)</f>
        <v>Số 1 đường số 17A, Khu phố 11, Phường Bình Trị Đông B, Quận Bình Tân, TP.HCM.</v>
      </c>
      <c r="J4793" s="13" t="e">
        <f>VLOOKUP(F4793,#REF!,5,0)</f>
        <v>#REF!</v>
      </c>
      <c r="M4793" s="13" t="e">
        <f>VLOOKUP(K4793,#REF!,2,0)</f>
        <v>#REF!</v>
      </c>
      <c r="N4793" s="17" t="e">
        <f>VLOOKUP(K4793,#REF!,6,0)</f>
        <v>#REF!</v>
      </c>
      <c r="O4793" s="17" t="e">
        <f t="shared" si="226"/>
        <v>#REF!</v>
      </c>
      <c r="P4793" s="22">
        <v>0.08</v>
      </c>
      <c r="Q4793" s="17" t="e">
        <f t="shared" si="227"/>
        <v>#REF!</v>
      </c>
      <c r="R4793" s="13" t="e">
        <f>VLOOKUP(J4793,'[1]Nhân viên'!$E$20:$F$41,2,0)</f>
        <v>#REF!</v>
      </c>
    </row>
    <row r="4794" spans="1:18" hidden="1">
      <c r="A4794" s="11">
        <v>4796</v>
      </c>
      <c r="B4794" s="11">
        <f t="shared" si="225"/>
        <v>0</v>
      </c>
      <c r="E4794" s="13" t="e">
        <f>VLOOKUP(D4794,#REF!,2,0)</f>
        <v>#REF!</v>
      </c>
      <c r="H4794" s="13" t="e">
        <f>VLOOKUP(F4794,#REF!,2,0)</f>
        <v>#REF!</v>
      </c>
      <c r="I4794" s="13" t="str">
        <f>VLOOKUP(F4794,'[1]Khách hàng'!$A$4:$F$2144,3,0)</f>
        <v>Số 1 đường số 17A, Khu phố 11, Phường Bình Trị Đông B, Quận Bình Tân, TP.HCM.</v>
      </c>
      <c r="J4794" s="13" t="e">
        <f>VLOOKUP(F4794,#REF!,5,0)</f>
        <v>#REF!</v>
      </c>
      <c r="M4794" s="13" t="e">
        <f>VLOOKUP(K4794,#REF!,2,0)</f>
        <v>#REF!</v>
      </c>
      <c r="N4794" s="17" t="e">
        <f>VLOOKUP(K4794,#REF!,6,0)</f>
        <v>#REF!</v>
      </c>
      <c r="O4794" s="17" t="e">
        <f t="shared" si="226"/>
        <v>#REF!</v>
      </c>
      <c r="P4794" s="22">
        <v>0.08</v>
      </c>
      <c r="Q4794" s="17" t="e">
        <f t="shared" si="227"/>
        <v>#REF!</v>
      </c>
      <c r="R4794" s="13" t="e">
        <f>VLOOKUP(J4794,'[1]Nhân viên'!$E$20:$F$41,2,0)</f>
        <v>#REF!</v>
      </c>
    </row>
    <row r="4795" spans="1:18" hidden="1">
      <c r="A4795" s="11">
        <v>4797</v>
      </c>
      <c r="B4795" s="11">
        <f t="shared" si="225"/>
        <v>0</v>
      </c>
      <c r="E4795" s="13" t="e">
        <f>VLOOKUP(D4795,#REF!,2,0)</f>
        <v>#REF!</v>
      </c>
      <c r="H4795" s="13" t="e">
        <f>VLOOKUP(F4795,#REF!,2,0)</f>
        <v>#REF!</v>
      </c>
      <c r="I4795" s="13" t="str">
        <f>VLOOKUP(F4795,'[1]Khách hàng'!$A$4:$F$2144,3,0)</f>
        <v>Số 1 đường số 17A, Khu phố 11, Phường Bình Trị Đông B, Quận Bình Tân, TP.HCM.</v>
      </c>
      <c r="J4795" s="13" t="e">
        <f>VLOOKUP(F4795,#REF!,5,0)</f>
        <v>#REF!</v>
      </c>
      <c r="M4795" s="13" t="e">
        <f>VLOOKUP(K4795,#REF!,2,0)</f>
        <v>#REF!</v>
      </c>
      <c r="N4795" s="17" t="e">
        <f>VLOOKUP(K4795,#REF!,6,0)</f>
        <v>#REF!</v>
      </c>
      <c r="O4795" s="17" t="e">
        <f t="shared" si="226"/>
        <v>#REF!</v>
      </c>
      <c r="P4795" s="22">
        <v>0.08</v>
      </c>
      <c r="Q4795" s="17" t="e">
        <f t="shared" si="227"/>
        <v>#REF!</v>
      </c>
      <c r="R4795" s="13" t="e">
        <f>VLOOKUP(J4795,'[1]Nhân viên'!$E$20:$F$41,2,0)</f>
        <v>#REF!</v>
      </c>
    </row>
    <row r="4796" spans="1:18" hidden="1">
      <c r="A4796" s="11">
        <v>4798</v>
      </c>
      <c r="B4796" s="11">
        <f t="shared" si="225"/>
        <v>0</v>
      </c>
      <c r="E4796" s="13" t="e">
        <f>VLOOKUP(D4796,#REF!,2,0)</f>
        <v>#REF!</v>
      </c>
      <c r="H4796" s="13" t="e">
        <f>VLOOKUP(F4796,#REF!,2,0)</f>
        <v>#REF!</v>
      </c>
      <c r="I4796" s="13" t="str">
        <f>VLOOKUP(F4796,'[1]Khách hàng'!$A$4:$F$2144,3,0)</f>
        <v>Số 1 đường số 17A, Khu phố 11, Phường Bình Trị Đông B, Quận Bình Tân, TP.HCM.</v>
      </c>
      <c r="J4796" s="13" t="e">
        <f>VLOOKUP(F4796,#REF!,5,0)</f>
        <v>#REF!</v>
      </c>
      <c r="M4796" s="13" t="e">
        <f>VLOOKUP(K4796,#REF!,2,0)</f>
        <v>#REF!</v>
      </c>
      <c r="N4796" s="17" t="e">
        <f>VLOOKUP(K4796,#REF!,6,0)</f>
        <v>#REF!</v>
      </c>
      <c r="O4796" s="17" t="e">
        <f t="shared" si="226"/>
        <v>#REF!</v>
      </c>
      <c r="P4796" s="22">
        <v>0.08</v>
      </c>
      <c r="Q4796" s="17" t="e">
        <f t="shared" si="227"/>
        <v>#REF!</v>
      </c>
      <c r="R4796" s="13" t="e">
        <f>VLOOKUP(J4796,'[1]Nhân viên'!$E$20:$F$41,2,0)</f>
        <v>#REF!</v>
      </c>
    </row>
    <row r="4797" spans="1:18" hidden="1">
      <c r="A4797" s="11">
        <v>4799</v>
      </c>
      <c r="B4797" s="11">
        <f t="shared" si="225"/>
        <v>0</v>
      </c>
      <c r="E4797" s="13" t="e">
        <f>VLOOKUP(D4797,#REF!,2,0)</f>
        <v>#REF!</v>
      </c>
      <c r="H4797" s="13" t="e">
        <f>VLOOKUP(F4797,#REF!,2,0)</f>
        <v>#REF!</v>
      </c>
      <c r="I4797" s="13" t="str">
        <f>VLOOKUP(F4797,'[1]Khách hàng'!$A$4:$F$2144,3,0)</f>
        <v>Số 1 đường số 17A, Khu phố 11, Phường Bình Trị Đông B, Quận Bình Tân, TP.HCM.</v>
      </c>
      <c r="J4797" s="13" t="e">
        <f>VLOOKUP(F4797,#REF!,5,0)</f>
        <v>#REF!</v>
      </c>
      <c r="M4797" s="13" t="e">
        <f>VLOOKUP(K4797,#REF!,2,0)</f>
        <v>#REF!</v>
      </c>
      <c r="N4797" s="17" t="e">
        <f>VLOOKUP(K4797,#REF!,6,0)</f>
        <v>#REF!</v>
      </c>
      <c r="O4797" s="17" t="e">
        <f t="shared" si="226"/>
        <v>#REF!</v>
      </c>
      <c r="P4797" s="22">
        <v>0.08</v>
      </c>
      <c r="Q4797" s="17" t="e">
        <f t="shared" si="227"/>
        <v>#REF!</v>
      </c>
      <c r="R4797" s="13" t="e">
        <f>VLOOKUP(J4797,'[1]Nhân viên'!$E$20:$F$41,2,0)</f>
        <v>#REF!</v>
      </c>
    </row>
    <row r="4798" spans="1:18" hidden="1">
      <c r="A4798" s="11">
        <v>4800</v>
      </c>
      <c r="B4798" s="11">
        <f t="shared" si="225"/>
        <v>0</v>
      </c>
      <c r="E4798" s="13" t="e">
        <f>VLOOKUP(D4798,#REF!,2,0)</f>
        <v>#REF!</v>
      </c>
      <c r="H4798" s="13" t="e">
        <f>VLOOKUP(F4798,#REF!,2,0)</f>
        <v>#REF!</v>
      </c>
      <c r="I4798" s="13" t="str">
        <f>VLOOKUP(F4798,'[1]Khách hàng'!$A$4:$F$2144,3,0)</f>
        <v>Số 1 đường số 17A, Khu phố 11, Phường Bình Trị Đông B, Quận Bình Tân, TP.HCM.</v>
      </c>
      <c r="J4798" s="13" t="e">
        <f>VLOOKUP(F4798,#REF!,5,0)</f>
        <v>#REF!</v>
      </c>
      <c r="M4798" s="13" t="e">
        <f>VLOOKUP(K4798,#REF!,2,0)</f>
        <v>#REF!</v>
      </c>
      <c r="N4798" s="17" t="e">
        <f>VLOOKUP(K4798,#REF!,6,0)</f>
        <v>#REF!</v>
      </c>
      <c r="O4798" s="17" t="e">
        <f t="shared" si="226"/>
        <v>#REF!</v>
      </c>
      <c r="P4798" s="22">
        <v>0.08</v>
      </c>
      <c r="Q4798" s="17" t="e">
        <f t="shared" si="227"/>
        <v>#REF!</v>
      </c>
      <c r="R4798" s="13" t="e">
        <f>VLOOKUP(J4798,'[1]Nhân viên'!$E$20:$F$41,2,0)</f>
        <v>#REF!</v>
      </c>
    </row>
    <row r="4799" spans="1:18" hidden="1">
      <c r="A4799" s="11">
        <v>4801</v>
      </c>
      <c r="B4799" s="11">
        <f t="shared" si="225"/>
        <v>0</v>
      </c>
      <c r="E4799" s="13" t="e">
        <f>VLOOKUP(D4799,#REF!,2,0)</f>
        <v>#REF!</v>
      </c>
      <c r="H4799" s="13" t="e">
        <f>VLOOKUP(F4799,#REF!,2,0)</f>
        <v>#REF!</v>
      </c>
      <c r="I4799" s="13" t="str">
        <f>VLOOKUP(F4799,'[1]Khách hàng'!$A$4:$F$2144,3,0)</f>
        <v>Số 1 đường số 17A, Khu phố 11, Phường Bình Trị Đông B, Quận Bình Tân, TP.HCM.</v>
      </c>
      <c r="J4799" s="13" t="e">
        <f>VLOOKUP(F4799,#REF!,5,0)</f>
        <v>#REF!</v>
      </c>
      <c r="M4799" s="13" t="e">
        <f>VLOOKUP(K4799,#REF!,2,0)</f>
        <v>#REF!</v>
      </c>
      <c r="N4799" s="17" t="e">
        <f>VLOOKUP(K4799,#REF!,6,0)</f>
        <v>#REF!</v>
      </c>
      <c r="O4799" s="17" t="e">
        <f t="shared" si="226"/>
        <v>#REF!</v>
      </c>
      <c r="P4799" s="22">
        <v>0.08</v>
      </c>
      <c r="Q4799" s="17" t="e">
        <f t="shared" si="227"/>
        <v>#REF!</v>
      </c>
      <c r="R4799" s="13" t="e">
        <f>VLOOKUP(J4799,'[1]Nhân viên'!$E$20:$F$41,2,0)</f>
        <v>#REF!</v>
      </c>
    </row>
    <row r="4800" spans="1:18" hidden="1">
      <c r="A4800" s="11">
        <v>4802</v>
      </c>
      <c r="B4800" s="11">
        <f t="shared" si="225"/>
        <v>0</v>
      </c>
      <c r="E4800" s="13" t="e">
        <f>VLOOKUP(D4800,#REF!,2,0)</f>
        <v>#REF!</v>
      </c>
      <c r="H4800" s="13" t="e">
        <f>VLOOKUP(F4800,#REF!,2,0)</f>
        <v>#REF!</v>
      </c>
      <c r="I4800" s="13" t="str">
        <f>VLOOKUP(F4800,'[1]Khách hàng'!$A$4:$F$2144,3,0)</f>
        <v>Số 1 đường số 17A, Khu phố 11, Phường Bình Trị Đông B, Quận Bình Tân, TP.HCM.</v>
      </c>
      <c r="J4800" s="13" t="e">
        <f>VLOOKUP(F4800,#REF!,5,0)</f>
        <v>#REF!</v>
      </c>
      <c r="M4800" s="13" t="e">
        <f>VLOOKUP(K4800,#REF!,2,0)</f>
        <v>#REF!</v>
      </c>
      <c r="N4800" s="17" t="e">
        <f>VLOOKUP(K4800,#REF!,6,0)</f>
        <v>#REF!</v>
      </c>
      <c r="O4800" s="17" t="e">
        <f t="shared" si="226"/>
        <v>#REF!</v>
      </c>
      <c r="P4800" s="22">
        <v>0.08</v>
      </c>
      <c r="Q4800" s="17" t="e">
        <f t="shared" si="227"/>
        <v>#REF!</v>
      </c>
      <c r="R4800" s="13" t="e">
        <f>VLOOKUP(J4800,'[1]Nhân viên'!$E$20:$F$41,2,0)</f>
        <v>#REF!</v>
      </c>
    </row>
    <row r="4801" spans="1:18" hidden="1">
      <c r="A4801" s="11">
        <v>4803</v>
      </c>
      <c r="B4801" s="11">
        <f t="shared" si="225"/>
        <v>0</v>
      </c>
      <c r="E4801" s="13" t="e">
        <f>VLOOKUP(D4801,#REF!,2,0)</f>
        <v>#REF!</v>
      </c>
      <c r="H4801" s="13" t="e">
        <f>VLOOKUP(F4801,#REF!,2,0)</f>
        <v>#REF!</v>
      </c>
      <c r="I4801" s="13" t="str">
        <f>VLOOKUP(F4801,'[1]Khách hàng'!$A$4:$F$2144,3,0)</f>
        <v>Số 1 đường số 17A, Khu phố 11, Phường Bình Trị Đông B, Quận Bình Tân, TP.HCM.</v>
      </c>
      <c r="J4801" s="13" t="e">
        <f>VLOOKUP(F4801,#REF!,5,0)</f>
        <v>#REF!</v>
      </c>
      <c r="M4801" s="13" t="e">
        <f>VLOOKUP(K4801,#REF!,2,0)</f>
        <v>#REF!</v>
      </c>
      <c r="N4801" s="17" t="e">
        <f>VLOOKUP(K4801,#REF!,6,0)</f>
        <v>#REF!</v>
      </c>
      <c r="O4801" s="17" t="e">
        <f t="shared" si="226"/>
        <v>#REF!</v>
      </c>
      <c r="P4801" s="22">
        <v>0.08</v>
      </c>
      <c r="Q4801" s="17" t="e">
        <f t="shared" si="227"/>
        <v>#REF!</v>
      </c>
      <c r="R4801" s="13" t="e">
        <f>VLOOKUP(J4801,'[1]Nhân viên'!$E$20:$F$41,2,0)</f>
        <v>#REF!</v>
      </c>
    </row>
    <row r="4802" spans="1:18" hidden="1">
      <c r="A4802" s="11">
        <v>4804</v>
      </c>
      <c r="B4802" s="11">
        <f t="shared" si="225"/>
        <v>0</v>
      </c>
      <c r="E4802" s="13" t="e">
        <f>VLOOKUP(D4802,#REF!,2,0)</f>
        <v>#REF!</v>
      </c>
      <c r="H4802" s="13" t="e">
        <f>VLOOKUP(F4802,#REF!,2,0)</f>
        <v>#REF!</v>
      </c>
      <c r="I4802" s="13" t="str">
        <f>VLOOKUP(F4802,'[1]Khách hàng'!$A$4:$F$2144,3,0)</f>
        <v>Số 1 đường số 17A, Khu phố 11, Phường Bình Trị Đông B, Quận Bình Tân, TP.HCM.</v>
      </c>
      <c r="J4802" s="13" t="e">
        <f>VLOOKUP(F4802,#REF!,5,0)</f>
        <v>#REF!</v>
      </c>
      <c r="M4802" s="13" t="e">
        <f>VLOOKUP(K4802,#REF!,2,0)</f>
        <v>#REF!</v>
      </c>
      <c r="N4802" s="17" t="e">
        <f>VLOOKUP(K4802,#REF!,6,0)</f>
        <v>#REF!</v>
      </c>
      <c r="O4802" s="17" t="e">
        <f t="shared" si="226"/>
        <v>#REF!</v>
      </c>
      <c r="P4802" s="22">
        <v>0.08</v>
      </c>
      <c r="Q4802" s="17" t="e">
        <f t="shared" si="227"/>
        <v>#REF!</v>
      </c>
      <c r="R4802" s="13" t="e">
        <f>VLOOKUP(J4802,'[1]Nhân viên'!$E$20:$F$41,2,0)</f>
        <v>#REF!</v>
      </c>
    </row>
    <row r="4803" spans="1:18" hidden="1">
      <c r="A4803" s="11">
        <v>4805</v>
      </c>
      <c r="B4803" s="11">
        <f t="shared" si="225"/>
        <v>0</v>
      </c>
      <c r="E4803" s="13" t="e">
        <f>VLOOKUP(D4803,#REF!,2,0)</f>
        <v>#REF!</v>
      </c>
      <c r="H4803" s="13" t="e">
        <f>VLOOKUP(F4803,#REF!,2,0)</f>
        <v>#REF!</v>
      </c>
      <c r="I4803" s="13" t="str">
        <f>VLOOKUP(F4803,'[1]Khách hàng'!$A$4:$F$2144,3,0)</f>
        <v>Số 1 đường số 17A, Khu phố 11, Phường Bình Trị Đông B, Quận Bình Tân, TP.HCM.</v>
      </c>
      <c r="J4803" s="13" t="e">
        <f>VLOOKUP(F4803,#REF!,5,0)</f>
        <v>#REF!</v>
      </c>
      <c r="M4803" s="13" t="e">
        <f>VLOOKUP(K4803,#REF!,2,0)</f>
        <v>#REF!</v>
      </c>
      <c r="N4803" s="17" t="e">
        <f>VLOOKUP(K4803,#REF!,6,0)</f>
        <v>#REF!</v>
      </c>
      <c r="O4803" s="17" t="e">
        <f t="shared" si="226"/>
        <v>#REF!</v>
      </c>
      <c r="P4803" s="22">
        <v>0.08</v>
      </c>
      <c r="Q4803" s="17" t="e">
        <f t="shared" si="227"/>
        <v>#REF!</v>
      </c>
      <c r="R4803" s="13" t="e">
        <f>VLOOKUP(J4803,'[1]Nhân viên'!$E$20:$F$41,2,0)</f>
        <v>#REF!</v>
      </c>
    </row>
    <row r="4804" spans="1:18" hidden="1">
      <c r="A4804" s="11">
        <v>4806</v>
      </c>
      <c r="B4804" s="11">
        <f t="shared" si="225"/>
        <v>0</v>
      </c>
      <c r="E4804" s="13" t="e">
        <f>VLOOKUP(D4804,#REF!,2,0)</f>
        <v>#REF!</v>
      </c>
      <c r="H4804" s="13" t="e">
        <f>VLOOKUP(F4804,#REF!,2,0)</f>
        <v>#REF!</v>
      </c>
      <c r="I4804" s="13" t="str">
        <f>VLOOKUP(F4804,'[1]Khách hàng'!$A$4:$F$2144,3,0)</f>
        <v>Số 1 đường số 17A, Khu phố 11, Phường Bình Trị Đông B, Quận Bình Tân, TP.HCM.</v>
      </c>
      <c r="J4804" s="13" t="e">
        <f>VLOOKUP(F4804,#REF!,5,0)</f>
        <v>#REF!</v>
      </c>
      <c r="M4804" s="13" t="e">
        <f>VLOOKUP(K4804,#REF!,2,0)</f>
        <v>#REF!</v>
      </c>
      <c r="N4804" s="17" t="e">
        <f>VLOOKUP(K4804,#REF!,6,0)</f>
        <v>#REF!</v>
      </c>
      <c r="O4804" s="17" t="e">
        <f t="shared" si="226"/>
        <v>#REF!</v>
      </c>
      <c r="P4804" s="22">
        <v>0.08</v>
      </c>
      <c r="Q4804" s="17" t="e">
        <f t="shared" si="227"/>
        <v>#REF!</v>
      </c>
      <c r="R4804" s="13" t="e">
        <f>VLOOKUP(J4804,'[1]Nhân viên'!$E$20:$F$41,2,0)</f>
        <v>#REF!</v>
      </c>
    </row>
    <row r="4805" spans="1:18" hidden="1">
      <c r="A4805" s="11">
        <v>4807</v>
      </c>
      <c r="B4805" s="11">
        <f t="shared" si="225"/>
        <v>0</v>
      </c>
      <c r="E4805" s="13" t="e">
        <f>VLOOKUP(D4805,#REF!,2,0)</f>
        <v>#REF!</v>
      </c>
      <c r="H4805" s="13" t="e">
        <f>VLOOKUP(F4805,#REF!,2,0)</f>
        <v>#REF!</v>
      </c>
      <c r="I4805" s="13" t="str">
        <f>VLOOKUP(F4805,'[1]Khách hàng'!$A$4:$F$2144,3,0)</f>
        <v>Số 1 đường số 17A, Khu phố 11, Phường Bình Trị Đông B, Quận Bình Tân, TP.HCM.</v>
      </c>
      <c r="J4805" s="13" t="e">
        <f>VLOOKUP(F4805,#REF!,5,0)</f>
        <v>#REF!</v>
      </c>
      <c r="M4805" s="13" t="e">
        <f>VLOOKUP(K4805,#REF!,2,0)</f>
        <v>#REF!</v>
      </c>
      <c r="N4805" s="17" t="e">
        <f>VLOOKUP(K4805,#REF!,6,0)</f>
        <v>#REF!</v>
      </c>
      <c r="O4805" s="17" t="e">
        <f t="shared" si="226"/>
        <v>#REF!</v>
      </c>
      <c r="P4805" s="22">
        <v>0.08</v>
      </c>
      <c r="Q4805" s="17" t="e">
        <f t="shared" si="227"/>
        <v>#REF!</v>
      </c>
      <c r="R4805" s="13" t="e">
        <f>VLOOKUP(J4805,'[1]Nhân viên'!$E$20:$F$41,2,0)</f>
        <v>#REF!</v>
      </c>
    </row>
    <row r="4806" spans="1:18" hidden="1">
      <c r="A4806" s="11">
        <v>4808</v>
      </c>
      <c r="B4806" s="11">
        <f t="shared" si="225"/>
        <v>0</v>
      </c>
      <c r="E4806" s="13" t="e">
        <f>VLOOKUP(D4806,#REF!,2,0)</f>
        <v>#REF!</v>
      </c>
      <c r="H4806" s="13" t="e">
        <f>VLOOKUP(F4806,#REF!,2,0)</f>
        <v>#REF!</v>
      </c>
      <c r="I4806" s="13" t="str">
        <f>VLOOKUP(F4806,'[1]Khách hàng'!$A$4:$F$2144,3,0)</f>
        <v>Số 1 đường số 17A, Khu phố 11, Phường Bình Trị Đông B, Quận Bình Tân, TP.HCM.</v>
      </c>
      <c r="J4806" s="13" t="e">
        <f>VLOOKUP(F4806,#REF!,5,0)</f>
        <v>#REF!</v>
      </c>
      <c r="M4806" s="13" t="e">
        <f>VLOOKUP(K4806,#REF!,2,0)</f>
        <v>#REF!</v>
      </c>
      <c r="N4806" s="17" t="e">
        <f>VLOOKUP(K4806,#REF!,6,0)</f>
        <v>#REF!</v>
      </c>
      <c r="O4806" s="17" t="e">
        <f t="shared" si="226"/>
        <v>#REF!</v>
      </c>
      <c r="P4806" s="22">
        <v>0.08</v>
      </c>
      <c r="Q4806" s="17" t="e">
        <f t="shared" si="227"/>
        <v>#REF!</v>
      </c>
      <c r="R4806" s="13" t="e">
        <f>VLOOKUP(J4806,'[1]Nhân viên'!$E$20:$F$41,2,0)</f>
        <v>#REF!</v>
      </c>
    </row>
    <row r="4807" spans="1:18" hidden="1">
      <c r="A4807" s="11">
        <v>4809</v>
      </c>
      <c r="B4807" s="11">
        <f t="shared" si="225"/>
        <v>0</v>
      </c>
      <c r="E4807" s="13" t="e">
        <f>VLOOKUP(D4807,#REF!,2,0)</f>
        <v>#REF!</v>
      </c>
      <c r="H4807" s="13" t="e">
        <f>VLOOKUP(F4807,#REF!,2,0)</f>
        <v>#REF!</v>
      </c>
      <c r="I4807" s="13" t="str">
        <f>VLOOKUP(F4807,'[1]Khách hàng'!$A$4:$F$2144,3,0)</f>
        <v>Số 1 đường số 17A, Khu phố 11, Phường Bình Trị Đông B, Quận Bình Tân, TP.HCM.</v>
      </c>
      <c r="J4807" s="13" t="e">
        <f>VLOOKUP(F4807,#REF!,5,0)</f>
        <v>#REF!</v>
      </c>
      <c r="M4807" s="13" t="e">
        <f>VLOOKUP(K4807,#REF!,2,0)</f>
        <v>#REF!</v>
      </c>
      <c r="N4807" s="17" t="e">
        <f>VLOOKUP(K4807,#REF!,6,0)</f>
        <v>#REF!</v>
      </c>
      <c r="O4807" s="17" t="e">
        <f t="shared" si="226"/>
        <v>#REF!</v>
      </c>
      <c r="P4807" s="22">
        <v>0.08</v>
      </c>
      <c r="Q4807" s="17" t="e">
        <f t="shared" si="227"/>
        <v>#REF!</v>
      </c>
      <c r="R4807" s="13" t="e">
        <f>VLOOKUP(J4807,'[1]Nhân viên'!$E$20:$F$41,2,0)</f>
        <v>#REF!</v>
      </c>
    </row>
    <row r="4808" spans="1:18" hidden="1">
      <c r="A4808" s="11">
        <v>4810</v>
      </c>
      <c r="B4808" s="11">
        <f t="shared" si="225"/>
        <v>0</v>
      </c>
      <c r="E4808" s="13" t="e">
        <f>VLOOKUP(D4808,#REF!,2,0)</f>
        <v>#REF!</v>
      </c>
      <c r="H4808" s="13" t="e">
        <f>VLOOKUP(F4808,#REF!,2,0)</f>
        <v>#REF!</v>
      </c>
      <c r="I4808" s="13" t="str">
        <f>VLOOKUP(F4808,'[1]Khách hàng'!$A$4:$F$2144,3,0)</f>
        <v>Số 1 đường số 17A, Khu phố 11, Phường Bình Trị Đông B, Quận Bình Tân, TP.HCM.</v>
      </c>
      <c r="J4808" s="13" t="e">
        <f>VLOOKUP(F4808,#REF!,5,0)</f>
        <v>#REF!</v>
      </c>
      <c r="M4808" s="13" t="e">
        <f>VLOOKUP(K4808,#REF!,2,0)</f>
        <v>#REF!</v>
      </c>
      <c r="N4808" s="17" t="e">
        <f>VLOOKUP(K4808,#REF!,6,0)</f>
        <v>#REF!</v>
      </c>
      <c r="O4808" s="17" t="e">
        <f t="shared" si="226"/>
        <v>#REF!</v>
      </c>
      <c r="P4808" s="22">
        <v>0.08</v>
      </c>
      <c r="Q4808" s="17" t="e">
        <f t="shared" si="227"/>
        <v>#REF!</v>
      </c>
      <c r="R4808" s="13" t="e">
        <f>VLOOKUP(J4808,'[1]Nhân viên'!$E$20:$F$41,2,0)</f>
        <v>#REF!</v>
      </c>
    </row>
    <row r="4809" spans="1:18" hidden="1">
      <c r="A4809" s="11">
        <v>4811</v>
      </c>
      <c r="B4809" s="11">
        <f t="shared" si="225"/>
        <v>0</v>
      </c>
      <c r="E4809" s="13" t="e">
        <f>VLOOKUP(D4809,#REF!,2,0)</f>
        <v>#REF!</v>
      </c>
      <c r="H4809" s="13" t="e">
        <f>VLOOKUP(F4809,#REF!,2,0)</f>
        <v>#REF!</v>
      </c>
      <c r="I4809" s="13" t="str">
        <f>VLOOKUP(F4809,'[1]Khách hàng'!$A$4:$F$2144,3,0)</f>
        <v>Số 1 đường số 17A, Khu phố 11, Phường Bình Trị Đông B, Quận Bình Tân, TP.HCM.</v>
      </c>
      <c r="J4809" s="13" t="e">
        <f>VLOOKUP(F4809,#REF!,5,0)</f>
        <v>#REF!</v>
      </c>
      <c r="M4809" s="13" t="e">
        <f>VLOOKUP(K4809,#REF!,2,0)</f>
        <v>#REF!</v>
      </c>
      <c r="N4809" s="17" t="e">
        <f>VLOOKUP(K4809,#REF!,6,0)</f>
        <v>#REF!</v>
      </c>
      <c r="O4809" s="17" t="e">
        <f t="shared" si="226"/>
        <v>#REF!</v>
      </c>
      <c r="P4809" s="22">
        <v>0.08</v>
      </c>
      <c r="Q4809" s="17" t="e">
        <f t="shared" si="227"/>
        <v>#REF!</v>
      </c>
      <c r="R4809" s="13" t="e">
        <f>VLOOKUP(J4809,'[1]Nhân viên'!$E$20:$F$41,2,0)</f>
        <v>#REF!</v>
      </c>
    </row>
    <row r="4810" spans="1:18" hidden="1">
      <c r="A4810" s="11">
        <v>4812</v>
      </c>
      <c r="B4810" s="11">
        <f t="shared" si="225"/>
        <v>0</v>
      </c>
      <c r="E4810" s="13" t="e">
        <f>VLOOKUP(D4810,#REF!,2,0)</f>
        <v>#REF!</v>
      </c>
      <c r="H4810" s="13" t="e">
        <f>VLOOKUP(F4810,#REF!,2,0)</f>
        <v>#REF!</v>
      </c>
      <c r="I4810" s="13" t="str">
        <f>VLOOKUP(F4810,'[1]Khách hàng'!$A$4:$F$2144,3,0)</f>
        <v>Số 1 đường số 17A, Khu phố 11, Phường Bình Trị Đông B, Quận Bình Tân, TP.HCM.</v>
      </c>
      <c r="J4810" s="13" t="e">
        <f>VLOOKUP(F4810,#REF!,5,0)</f>
        <v>#REF!</v>
      </c>
      <c r="M4810" s="13" t="e">
        <f>VLOOKUP(K4810,#REF!,2,0)</f>
        <v>#REF!</v>
      </c>
      <c r="N4810" s="17" t="e">
        <f>VLOOKUP(K4810,#REF!,6,0)</f>
        <v>#REF!</v>
      </c>
      <c r="O4810" s="17" t="e">
        <f t="shared" si="226"/>
        <v>#REF!</v>
      </c>
      <c r="P4810" s="22">
        <v>0.08</v>
      </c>
      <c r="Q4810" s="17" t="e">
        <f t="shared" si="227"/>
        <v>#REF!</v>
      </c>
      <c r="R4810" s="13" t="e">
        <f>VLOOKUP(J4810,'[1]Nhân viên'!$E$20:$F$41,2,0)</f>
        <v>#REF!</v>
      </c>
    </row>
    <row r="4811" spans="1:18" hidden="1">
      <c r="A4811" s="11">
        <v>4813</v>
      </c>
      <c r="B4811" s="11">
        <f t="shared" si="225"/>
        <v>0</v>
      </c>
      <c r="E4811" s="13" t="e">
        <f>VLOOKUP(D4811,#REF!,2,0)</f>
        <v>#REF!</v>
      </c>
      <c r="H4811" s="13" t="e">
        <f>VLOOKUP(F4811,#REF!,2,0)</f>
        <v>#REF!</v>
      </c>
      <c r="I4811" s="13" t="str">
        <f>VLOOKUP(F4811,'[1]Khách hàng'!$A$4:$F$2144,3,0)</f>
        <v>Số 1 đường số 17A, Khu phố 11, Phường Bình Trị Đông B, Quận Bình Tân, TP.HCM.</v>
      </c>
      <c r="J4811" s="13" t="e">
        <f>VLOOKUP(F4811,#REF!,5,0)</f>
        <v>#REF!</v>
      </c>
      <c r="M4811" s="13" t="e">
        <f>VLOOKUP(K4811,#REF!,2,0)</f>
        <v>#REF!</v>
      </c>
      <c r="N4811" s="17" t="e">
        <f>VLOOKUP(K4811,#REF!,6,0)</f>
        <v>#REF!</v>
      </c>
      <c r="O4811" s="17" t="e">
        <f t="shared" si="226"/>
        <v>#REF!</v>
      </c>
      <c r="P4811" s="22">
        <v>0.08</v>
      </c>
      <c r="Q4811" s="17" t="e">
        <f t="shared" si="227"/>
        <v>#REF!</v>
      </c>
      <c r="R4811" s="13" t="e">
        <f>VLOOKUP(J4811,'[1]Nhân viên'!$E$20:$F$41,2,0)</f>
        <v>#REF!</v>
      </c>
    </row>
    <row r="4812" spans="1:18" hidden="1">
      <c r="A4812" s="11">
        <v>4814</v>
      </c>
      <c r="B4812" s="11">
        <f t="shared" si="225"/>
        <v>0</v>
      </c>
      <c r="E4812" s="13" t="e">
        <f>VLOOKUP(D4812,#REF!,2,0)</f>
        <v>#REF!</v>
      </c>
      <c r="H4812" s="13" t="e">
        <f>VLOOKUP(F4812,#REF!,2,0)</f>
        <v>#REF!</v>
      </c>
      <c r="I4812" s="13" t="str">
        <f>VLOOKUP(F4812,'[1]Khách hàng'!$A$4:$F$2144,3,0)</f>
        <v>Số 1 đường số 17A, Khu phố 11, Phường Bình Trị Đông B, Quận Bình Tân, TP.HCM.</v>
      </c>
      <c r="J4812" s="13" t="e">
        <f>VLOOKUP(F4812,#REF!,5,0)</f>
        <v>#REF!</v>
      </c>
      <c r="M4812" s="13" t="e">
        <f>VLOOKUP(K4812,#REF!,2,0)</f>
        <v>#REF!</v>
      </c>
      <c r="N4812" s="17" t="e">
        <f>VLOOKUP(K4812,#REF!,6,0)</f>
        <v>#REF!</v>
      </c>
      <c r="O4812" s="17" t="e">
        <f t="shared" si="226"/>
        <v>#REF!</v>
      </c>
      <c r="P4812" s="22">
        <v>0.08</v>
      </c>
      <c r="Q4812" s="17" t="e">
        <f t="shared" si="227"/>
        <v>#REF!</v>
      </c>
      <c r="R4812" s="13" t="e">
        <f>VLOOKUP(J4812,'[1]Nhân viên'!$E$20:$F$41,2,0)</f>
        <v>#REF!</v>
      </c>
    </row>
    <row r="4813" spans="1:18" hidden="1">
      <c r="A4813" s="11">
        <v>4815</v>
      </c>
      <c r="B4813" s="11">
        <f t="shared" si="225"/>
        <v>0</v>
      </c>
      <c r="E4813" s="13" t="e">
        <f>VLOOKUP(D4813,#REF!,2,0)</f>
        <v>#REF!</v>
      </c>
      <c r="H4813" s="13" t="e">
        <f>VLOOKUP(F4813,#REF!,2,0)</f>
        <v>#REF!</v>
      </c>
      <c r="I4813" s="13" t="str">
        <f>VLOOKUP(F4813,'[1]Khách hàng'!$A$4:$F$2144,3,0)</f>
        <v>Số 1 đường số 17A, Khu phố 11, Phường Bình Trị Đông B, Quận Bình Tân, TP.HCM.</v>
      </c>
      <c r="J4813" s="13" t="e">
        <f>VLOOKUP(F4813,#REF!,5,0)</f>
        <v>#REF!</v>
      </c>
      <c r="M4813" s="13" t="e">
        <f>VLOOKUP(K4813,#REF!,2,0)</f>
        <v>#REF!</v>
      </c>
      <c r="N4813" s="17" t="e">
        <f>VLOOKUP(K4813,#REF!,6,0)</f>
        <v>#REF!</v>
      </c>
      <c r="O4813" s="17" t="e">
        <f t="shared" si="226"/>
        <v>#REF!</v>
      </c>
      <c r="P4813" s="22">
        <v>0.08</v>
      </c>
      <c r="Q4813" s="17" t="e">
        <f t="shared" si="227"/>
        <v>#REF!</v>
      </c>
      <c r="R4813" s="13" t="e">
        <f>VLOOKUP(J4813,'[1]Nhân viên'!$E$20:$F$41,2,0)</f>
        <v>#REF!</v>
      </c>
    </row>
    <row r="4814" spans="1:18" hidden="1">
      <c r="A4814" s="11">
        <v>4816</v>
      </c>
      <c r="B4814" s="11">
        <f t="shared" si="225"/>
        <v>0</v>
      </c>
      <c r="E4814" s="13" t="e">
        <f>VLOOKUP(D4814,#REF!,2,0)</f>
        <v>#REF!</v>
      </c>
      <c r="H4814" s="13" t="e">
        <f>VLOOKUP(F4814,#REF!,2,0)</f>
        <v>#REF!</v>
      </c>
      <c r="I4814" s="13" t="str">
        <f>VLOOKUP(F4814,'[1]Khách hàng'!$A$4:$F$2144,3,0)</f>
        <v>Số 1 đường số 17A, Khu phố 11, Phường Bình Trị Đông B, Quận Bình Tân, TP.HCM.</v>
      </c>
      <c r="J4814" s="13" t="e">
        <f>VLOOKUP(F4814,#REF!,5,0)</f>
        <v>#REF!</v>
      </c>
      <c r="M4814" s="13" t="e">
        <f>VLOOKUP(K4814,#REF!,2,0)</f>
        <v>#REF!</v>
      </c>
      <c r="N4814" s="17" t="e">
        <f>VLOOKUP(K4814,#REF!,6,0)</f>
        <v>#REF!</v>
      </c>
      <c r="O4814" s="17" t="e">
        <f t="shared" si="226"/>
        <v>#REF!</v>
      </c>
      <c r="P4814" s="22">
        <v>0.08</v>
      </c>
      <c r="Q4814" s="17" t="e">
        <f t="shared" si="227"/>
        <v>#REF!</v>
      </c>
      <c r="R4814" s="13" t="e">
        <f>VLOOKUP(J4814,'[1]Nhân viên'!$E$20:$F$41,2,0)</f>
        <v>#REF!</v>
      </c>
    </row>
    <row r="4815" spans="1:18" hidden="1">
      <c r="A4815" s="11">
        <v>4817</v>
      </c>
      <c r="B4815" s="11">
        <f t="shared" si="225"/>
        <v>0</v>
      </c>
      <c r="E4815" s="13" t="e">
        <f>VLOOKUP(D4815,#REF!,2,0)</f>
        <v>#REF!</v>
      </c>
      <c r="H4815" s="13" t="e">
        <f>VLOOKUP(F4815,#REF!,2,0)</f>
        <v>#REF!</v>
      </c>
      <c r="I4815" s="13" t="str">
        <f>VLOOKUP(F4815,'[1]Khách hàng'!$A$4:$F$2144,3,0)</f>
        <v>Số 1 đường số 17A, Khu phố 11, Phường Bình Trị Đông B, Quận Bình Tân, TP.HCM.</v>
      </c>
      <c r="J4815" s="13" t="e">
        <f>VLOOKUP(F4815,#REF!,5,0)</f>
        <v>#REF!</v>
      </c>
      <c r="M4815" s="13" t="e">
        <f>VLOOKUP(K4815,#REF!,2,0)</f>
        <v>#REF!</v>
      </c>
      <c r="N4815" s="17" t="e">
        <f>VLOOKUP(K4815,#REF!,6,0)</f>
        <v>#REF!</v>
      </c>
      <c r="O4815" s="17" t="e">
        <f t="shared" si="226"/>
        <v>#REF!</v>
      </c>
      <c r="P4815" s="22">
        <v>0.08</v>
      </c>
      <c r="Q4815" s="17" t="e">
        <f t="shared" si="227"/>
        <v>#REF!</v>
      </c>
      <c r="R4815" s="13" t="e">
        <f>VLOOKUP(J4815,'[1]Nhân viên'!$E$20:$F$41,2,0)</f>
        <v>#REF!</v>
      </c>
    </row>
    <row r="4816" spans="1:18" hidden="1">
      <c r="A4816" s="11">
        <v>4818</v>
      </c>
      <c r="B4816" s="11">
        <f t="shared" si="225"/>
        <v>0</v>
      </c>
      <c r="E4816" s="13" t="e">
        <f>VLOOKUP(D4816,#REF!,2,0)</f>
        <v>#REF!</v>
      </c>
      <c r="H4816" s="13" t="e">
        <f>VLOOKUP(F4816,#REF!,2,0)</f>
        <v>#REF!</v>
      </c>
      <c r="I4816" s="13" t="str">
        <f>VLOOKUP(F4816,'[1]Khách hàng'!$A$4:$F$2144,3,0)</f>
        <v>Số 1 đường số 17A, Khu phố 11, Phường Bình Trị Đông B, Quận Bình Tân, TP.HCM.</v>
      </c>
      <c r="J4816" s="13" t="e">
        <f>VLOOKUP(F4816,#REF!,5,0)</f>
        <v>#REF!</v>
      </c>
      <c r="M4816" s="13" t="e">
        <f>VLOOKUP(K4816,#REF!,2,0)</f>
        <v>#REF!</v>
      </c>
      <c r="N4816" s="17" t="e">
        <f>VLOOKUP(K4816,#REF!,6,0)</f>
        <v>#REF!</v>
      </c>
      <c r="O4816" s="17" t="e">
        <f t="shared" si="226"/>
        <v>#REF!</v>
      </c>
      <c r="P4816" s="22">
        <v>0.08</v>
      </c>
      <c r="Q4816" s="17" t="e">
        <f t="shared" si="227"/>
        <v>#REF!</v>
      </c>
      <c r="R4816" s="13" t="e">
        <f>VLOOKUP(J4816,'[1]Nhân viên'!$E$20:$F$41,2,0)</f>
        <v>#REF!</v>
      </c>
    </row>
    <row r="4817" spans="1:18" hidden="1">
      <c r="A4817" s="11">
        <v>4819</v>
      </c>
      <c r="B4817" s="11">
        <f t="shared" si="225"/>
        <v>0</v>
      </c>
      <c r="E4817" s="13" t="e">
        <f>VLOOKUP(D4817,#REF!,2,0)</f>
        <v>#REF!</v>
      </c>
      <c r="H4817" s="13" t="e">
        <f>VLOOKUP(F4817,#REF!,2,0)</f>
        <v>#REF!</v>
      </c>
      <c r="I4817" s="13" t="str">
        <f>VLOOKUP(F4817,'[1]Khách hàng'!$A$4:$F$2144,3,0)</f>
        <v>Số 1 đường số 17A, Khu phố 11, Phường Bình Trị Đông B, Quận Bình Tân, TP.HCM.</v>
      </c>
      <c r="J4817" s="13" t="e">
        <f>VLOOKUP(F4817,#REF!,5,0)</f>
        <v>#REF!</v>
      </c>
      <c r="M4817" s="13" t="e">
        <f>VLOOKUP(K4817,#REF!,2,0)</f>
        <v>#REF!</v>
      </c>
      <c r="N4817" s="17" t="e">
        <f>VLOOKUP(K4817,#REF!,6,0)</f>
        <v>#REF!</v>
      </c>
      <c r="O4817" s="17" t="e">
        <f t="shared" si="226"/>
        <v>#REF!</v>
      </c>
      <c r="P4817" s="22">
        <v>0.08</v>
      </c>
      <c r="Q4817" s="17" t="e">
        <f t="shared" si="227"/>
        <v>#REF!</v>
      </c>
      <c r="R4817" s="13" t="e">
        <f>VLOOKUP(J4817,'[1]Nhân viên'!$E$20:$F$41,2,0)</f>
        <v>#REF!</v>
      </c>
    </row>
    <row r="4818" spans="1:18" hidden="1">
      <c r="A4818" s="11">
        <v>4820</v>
      </c>
      <c r="B4818" s="11">
        <f t="shared" si="225"/>
        <v>0</v>
      </c>
      <c r="E4818" s="13" t="e">
        <f>VLOOKUP(D4818,#REF!,2,0)</f>
        <v>#REF!</v>
      </c>
      <c r="H4818" s="13" t="e">
        <f>VLOOKUP(F4818,#REF!,2,0)</f>
        <v>#REF!</v>
      </c>
      <c r="I4818" s="13" t="str">
        <f>VLOOKUP(F4818,'[1]Khách hàng'!$A$4:$F$2144,3,0)</f>
        <v>Số 1 đường số 17A, Khu phố 11, Phường Bình Trị Đông B, Quận Bình Tân, TP.HCM.</v>
      </c>
      <c r="J4818" s="13" t="e">
        <f>VLOOKUP(F4818,#REF!,5,0)</f>
        <v>#REF!</v>
      </c>
      <c r="M4818" s="13" t="e">
        <f>VLOOKUP(K4818,#REF!,2,0)</f>
        <v>#REF!</v>
      </c>
      <c r="N4818" s="17" t="e">
        <f>VLOOKUP(K4818,#REF!,6,0)</f>
        <v>#REF!</v>
      </c>
      <c r="O4818" s="17" t="e">
        <f t="shared" si="226"/>
        <v>#REF!</v>
      </c>
      <c r="P4818" s="22">
        <v>0.08</v>
      </c>
      <c r="Q4818" s="17" t="e">
        <f t="shared" si="227"/>
        <v>#REF!</v>
      </c>
      <c r="R4818" s="13" t="e">
        <f>VLOOKUP(J4818,'[1]Nhân viên'!$E$20:$F$41,2,0)</f>
        <v>#REF!</v>
      </c>
    </row>
    <row r="4819" spans="1:18" hidden="1">
      <c r="A4819" s="11">
        <v>4821</v>
      </c>
      <c r="B4819" s="11">
        <f t="shared" si="225"/>
        <v>0</v>
      </c>
      <c r="E4819" s="13" t="e">
        <f>VLOOKUP(D4819,#REF!,2,0)</f>
        <v>#REF!</v>
      </c>
      <c r="H4819" s="13" t="e">
        <f>VLOOKUP(F4819,#REF!,2,0)</f>
        <v>#REF!</v>
      </c>
      <c r="I4819" s="13" t="str">
        <f>VLOOKUP(F4819,'[1]Khách hàng'!$A$4:$F$2144,3,0)</f>
        <v>Số 1 đường số 17A, Khu phố 11, Phường Bình Trị Đông B, Quận Bình Tân, TP.HCM.</v>
      </c>
      <c r="J4819" s="13" t="e">
        <f>VLOOKUP(F4819,#REF!,5,0)</f>
        <v>#REF!</v>
      </c>
      <c r="M4819" s="13" t="e">
        <f>VLOOKUP(K4819,#REF!,2,0)</f>
        <v>#REF!</v>
      </c>
      <c r="N4819" s="17" t="e">
        <f>VLOOKUP(K4819,#REF!,6,0)</f>
        <v>#REF!</v>
      </c>
      <c r="O4819" s="17" t="e">
        <f t="shared" si="226"/>
        <v>#REF!</v>
      </c>
      <c r="P4819" s="22">
        <v>0.08</v>
      </c>
      <c r="Q4819" s="17" t="e">
        <f t="shared" si="227"/>
        <v>#REF!</v>
      </c>
      <c r="R4819" s="13" t="e">
        <f>VLOOKUP(J4819,'[1]Nhân viên'!$E$20:$F$41,2,0)</f>
        <v>#REF!</v>
      </c>
    </row>
    <row r="4820" spans="1:18" hidden="1">
      <c r="A4820" s="11">
        <v>4822</v>
      </c>
      <c r="B4820" s="11">
        <f t="shared" si="225"/>
        <v>0</v>
      </c>
      <c r="E4820" s="13" t="e">
        <f>VLOOKUP(D4820,#REF!,2,0)</f>
        <v>#REF!</v>
      </c>
      <c r="H4820" s="13" t="e">
        <f>VLOOKUP(F4820,#REF!,2,0)</f>
        <v>#REF!</v>
      </c>
      <c r="I4820" s="13" t="str">
        <f>VLOOKUP(F4820,'[1]Khách hàng'!$A$4:$F$2144,3,0)</f>
        <v>Số 1 đường số 17A, Khu phố 11, Phường Bình Trị Đông B, Quận Bình Tân, TP.HCM.</v>
      </c>
      <c r="J4820" s="13" t="e">
        <f>VLOOKUP(F4820,#REF!,5,0)</f>
        <v>#REF!</v>
      </c>
      <c r="M4820" s="13" t="e">
        <f>VLOOKUP(K4820,#REF!,2,0)</f>
        <v>#REF!</v>
      </c>
      <c r="N4820" s="17" t="e">
        <f>VLOOKUP(K4820,#REF!,6,0)</f>
        <v>#REF!</v>
      </c>
      <c r="O4820" s="17" t="e">
        <f t="shared" si="226"/>
        <v>#REF!</v>
      </c>
      <c r="P4820" s="22">
        <v>0.08</v>
      </c>
      <c r="Q4820" s="17" t="e">
        <f t="shared" si="227"/>
        <v>#REF!</v>
      </c>
      <c r="R4820" s="13" t="e">
        <f>VLOOKUP(J4820,'[1]Nhân viên'!$E$20:$F$41,2,0)</f>
        <v>#REF!</v>
      </c>
    </row>
    <row r="4821" spans="1:18" hidden="1">
      <c r="A4821" s="11">
        <v>4823</v>
      </c>
      <c r="B4821" s="11">
        <f t="shared" si="225"/>
        <v>0</v>
      </c>
      <c r="E4821" s="13" t="e">
        <f>VLOOKUP(D4821,#REF!,2,0)</f>
        <v>#REF!</v>
      </c>
      <c r="H4821" s="13" t="e">
        <f>VLOOKUP(F4821,#REF!,2,0)</f>
        <v>#REF!</v>
      </c>
      <c r="I4821" s="13" t="str">
        <f>VLOOKUP(F4821,'[1]Khách hàng'!$A$4:$F$2144,3,0)</f>
        <v>Số 1 đường số 17A, Khu phố 11, Phường Bình Trị Đông B, Quận Bình Tân, TP.HCM.</v>
      </c>
      <c r="J4821" s="13" t="e">
        <f>VLOOKUP(F4821,#REF!,5,0)</f>
        <v>#REF!</v>
      </c>
      <c r="M4821" s="13" t="e">
        <f>VLOOKUP(K4821,#REF!,2,0)</f>
        <v>#REF!</v>
      </c>
      <c r="N4821" s="17" t="e">
        <f>VLOOKUP(K4821,#REF!,6,0)</f>
        <v>#REF!</v>
      </c>
      <c r="O4821" s="17" t="e">
        <f t="shared" si="226"/>
        <v>#REF!</v>
      </c>
      <c r="P4821" s="22">
        <v>0.08</v>
      </c>
      <c r="Q4821" s="17" t="e">
        <f t="shared" si="227"/>
        <v>#REF!</v>
      </c>
      <c r="R4821" s="13" t="e">
        <f>VLOOKUP(J4821,'[1]Nhân viên'!$E$20:$F$41,2,0)</f>
        <v>#REF!</v>
      </c>
    </row>
    <row r="4822" spans="1:18" hidden="1">
      <c r="A4822" s="11">
        <v>4824</v>
      </c>
      <c r="B4822" s="11">
        <f t="shared" si="225"/>
        <v>0</v>
      </c>
      <c r="E4822" s="13" t="e">
        <f>VLOOKUP(D4822,#REF!,2,0)</f>
        <v>#REF!</v>
      </c>
      <c r="H4822" s="13" t="e">
        <f>VLOOKUP(F4822,#REF!,2,0)</f>
        <v>#REF!</v>
      </c>
      <c r="I4822" s="13" t="str">
        <f>VLOOKUP(F4822,'[1]Khách hàng'!$A$4:$F$2144,3,0)</f>
        <v>Số 1 đường số 17A, Khu phố 11, Phường Bình Trị Đông B, Quận Bình Tân, TP.HCM.</v>
      </c>
      <c r="J4822" s="13" t="e">
        <f>VLOOKUP(F4822,#REF!,5,0)</f>
        <v>#REF!</v>
      </c>
      <c r="M4822" s="13" t="e">
        <f>VLOOKUP(K4822,#REF!,2,0)</f>
        <v>#REF!</v>
      </c>
      <c r="N4822" s="17" t="e">
        <f>VLOOKUP(K4822,#REF!,6,0)</f>
        <v>#REF!</v>
      </c>
      <c r="O4822" s="17" t="e">
        <f t="shared" si="226"/>
        <v>#REF!</v>
      </c>
      <c r="P4822" s="22">
        <v>0.08</v>
      </c>
      <c r="Q4822" s="17" t="e">
        <f t="shared" si="227"/>
        <v>#REF!</v>
      </c>
      <c r="R4822" s="13" t="e">
        <f>VLOOKUP(J4822,'[1]Nhân viên'!$E$20:$F$41,2,0)</f>
        <v>#REF!</v>
      </c>
    </row>
    <row r="4823" spans="1:18" hidden="1">
      <c r="A4823" s="11">
        <v>4825</v>
      </c>
      <c r="B4823" s="11">
        <f t="shared" si="225"/>
        <v>0</v>
      </c>
      <c r="E4823" s="13" t="e">
        <f>VLOOKUP(D4823,#REF!,2,0)</f>
        <v>#REF!</v>
      </c>
      <c r="H4823" s="13" t="e">
        <f>VLOOKUP(F4823,#REF!,2,0)</f>
        <v>#REF!</v>
      </c>
      <c r="I4823" s="13" t="str">
        <f>VLOOKUP(F4823,'[1]Khách hàng'!$A$4:$F$2144,3,0)</f>
        <v>Số 1 đường số 17A, Khu phố 11, Phường Bình Trị Đông B, Quận Bình Tân, TP.HCM.</v>
      </c>
      <c r="J4823" s="13" t="e">
        <f>VLOOKUP(F4823,#REF!,5,0)</f>
        <v>#REF!</v>
      </c>
      <c r="M4823" s="13" t="e">
        <f>VLOOKUP(K4823,#REF!,2,0)</f>
        <v>#REF!</v>
      </c>
      <c r="N4823" s="17" t="e">
        <f>VLOOKUP(K4823,#REF!,6,0)</f>
        <v>#REF!</v>
      </c>
      <c r="O4823" s="17" t="e">
        <f t="shared" si="226"/>
        <v>#REF!</v>
      </c>
      <c r="P4823" s="22">
        <v>0.08</v>
      </c>
      <c r="Q4823" s="17" t="e">
        <f t="shared" si="227"/>
        <v>#REF!</v>
      </c>
      <c r="R4823" s="13" t="e">
        <f>VLOOKUP(J4823,'[1]Nhân viên'!$E$20:$F$41,2,0)</f>
        <v>#REF!</v>
      </c>
    </row>
    <row r="4824" spans="1:18" hidden="1">
      <c r="A4824" s="11">
        <v>4826</v>
      </c>
      <c r="B4824" s="11">
        <f t="shared" si="225"/>
        <v>0</v>
      </c>
      <c r="E4824" s="13" t="e">
        <f>VLOOKUP(D4824,#REF!,2,0)</f>
        <v>#REF!</v>
      </c>
      <c r="H4824" s="13" t="e">
        <f>VLOOKUP(F4824,#REF!,2,0)</f>
        <v>#REF!</v>
      </c>
      <c r="I4824" s="13" t="str">
        <f>VLOOKUP(F4824,'[1]Khách hàng'!$A$4:$F$2144,3,0)</f>
        <v>Số 1 đường số 17A, Khu phố 11, Phường Bình Trị Đông B, Quận Bình Tân, TP.HCM.</v>
      </c>
      <c r="J4824" s="13" t="e">
        <f>VLOOKUP(F4824,#REF!,5,0)</f>
        <v>#REF!</v>
      </c>
      <c r="M4824" s="13" t="e">
        <f>VLOOKUP(K4824,#REF!,2,0)</f>
        <v>#REF!</v>
      </c>
      <c r="N4824" s="17" t="e">
        <f>VLOOKUP(K4824,#REF!,6,0)</f>
        <v>#REF!</v>
      </c>
      <c r="O4824" s="17" t="e">
        <f t="shared" si="226"/>
        <v>#REF!</v>
      </c>
      <c r="P4824" s="22">
        <v>0.08</v>
      </c>
      <c r="Q4824" s="17" t="e">
        <f t="shared" si="227"/>
        <v>#REF!</v>
      </c>
      <c r="R4824" s="13" t="e">
        <f>VLOOKUP(J4824,'[1]Nhân viên'!$E$20:$F$41,2,0)</f>
        <v>#REF!</v>
      </c>
    </row>
    <row r="4825" spans="1:18" hidden="1">
      <c r="A4825" s="11">
        <v>4827</v>
      </c>
      <c r="B4825" s="11">
        <f t="shared" si="225"/>
        <v>0</v>
      </c>
      <c r="E4825" s="13" t="e">
        <f>VLOOKUP(D4825,#REF!,2,0)</f>
        <v>#REF!</v>
      </c>
      <c r="H4825" s="13" t="e">
        <f>VLOOKUP(F4825,#REF!,2,0)</f>
        <v>#REF!</v>
      </c>
      <c r="I4825" s="13" t="str">
        <f>VLOOKUP(F4825,'[1]Khách hàng'!$A$4:$F$2144,3,0)</f>
        <v>Số 1 đường số 17A, Khu phố 11, Phường Bình Trị Đông B, Quận Bình Tân, TP.HCM.</v>
      </c>
      <c r="J4825" s="13" t="e">
        <f>VLOOKUP(F4825,#REF!,5,0)</f>
        <v>#REF!</v>
      </c>
      <c r="M4825" s="13" t="e">
        <f>VLOOKUP(K4825,#REF!,2,0)</f>
        <v>#REF!</v>
      </c>
      <c r="N4825" s="17" t="e">
        <f>VLOOKUP(K4825,#REF!,6,0)</f>
        <v>#REF!</v>
      </c>
      <c r="O4825" s="17" t="e">
        <f t="shared" si="226"/>
        <v>#REF!</v>
      </c>
      <c r="P4825" s="22">
        <v>0.08</v>
      </c>
      <c r="Q4825" s="17" t="e">
        <f t="shared" si="227"/>
        <v>#REF!</v>
      </c>
      <c r="R4825" s="13" t="e">
        <f>VLOOKUP(J4825,'[1]Nhân viên'!$E$20:$F$41,2,0)</f>
        <v>#REF!</v>
      </c>
    </row>
    <row r="4826" spans="1:18" hidden="1">
      <c r="A4826" s="11">
        <v>4828</v>
      </c>
      <c r="B4826" s="11">
        <f t="shared" si="225"/>
        <v>0</v>
      </c>
      <c r="E4826" s="13" t="e">
        <f>VLOOKUP(D4826,#REF!,2,0)</f>
        <v>#REF!</v>
      </c>
      <c r="H4826" s="13" t="e">
        <f>VLOOKUP(F4826,#REF!,2,0)</f>
        <v>#REF!</v>
      </c>
      <c r="I4826" s="13" t="str">
        <f>VLOOKUP(F4826,'[1]Khách hàng'!$A$4:$F$2144,3,0)</f>
        <v>Số 1 đường số 17A, Khu phố 11, Phường Bình Trị Đông B, Quận Bình Tân, TP.HCM.</v>
      </c>
      <c r="J4826" s="13" t="e">
        <f>VLOOKUP(F4826,#REF!,5,0)</f>
        <v>#REF!</v>
      </c>
      <c r="M4826" s="13" t="e">
        <f>VLOOKUP(K4826,#REF!,2,0)</f>
        <v>#REF!</v>
      </c>
      <c r="N4826" s="17" t="e">
        <f>VLOOKUP(K4826,#REF!,6,0)</f>
        <v>#REF!</v>
      </c>
      <c r="O4826" s="17" t="e">
        <f t="shared" si="226"/>
        <v>#REF!</v>
      </c>
      <c r="P4826" s="22">
        <v>0.08</v>
      </c>
      <c r="Q4826" s="17" t="e">
        <f t="shared" si="227"/>
        <v>#REF!</v>
      </c>
      <c r="R4826" s="13" t="e">
        <f>VLOOKUP(J4826,'[1]Nhân viên'!$E$20:$F$41,2,0)</f>
        <v>#REF!</v>
      </c>
    </row>
    <row r="4827" spans="1:18" hidden="1">
      <c r="A4827" s="11">
        <v>4829</v>
      </c>
      <c r="B4827" s="11">
        <f t="shared" si="225"/>
        <v>0</v>
      </c>
      <c r="E4827" s="13" t="e">
        <f>VLOOKUP(D4827,#REF!,2,0)</f>
        <v>#REF!</v>
      </c>
      <c r="H4827" s="13" t="e">
        <f>VLOOKUP(F4827,#REF!,2,0)</f>
        <v>#REF!</v>
      </c>
      <c r="I4827" s="13" t="str">
        <f>VLOOKUP(F4827,'[1]Khách hàng'!$A$4:$F$2144,3,0)</f>
        <v>Số 1 đường số 17A, Khu phố 11, Phường Bình Trị Đông B, Quận Bình Tân, TP.HCM.</v>
      </c>
      <c r="J4827" s="13" t="e">
        <f>VLOOKUP(F4827,#REF!,5,0)</f>
        <v>#REF!</v>
      </c>
      <c r="M4827" s="13" t="e">
        <f>VLOOKUP(K4827,#REF!,2,0)</f>
        <v>#REF!</v>
      </c>
      <c r="N4827" s="17" t="e">
        <f>VLOOKUP(K4827,#REF!,6,0)</f>
        <v>#REF!</v>
      </c>
      <c r="O4827" s="17" t="e">
        <f t="shared" si="226"/>
        <v>#REF!</v>
      </c>
      <c r="P4827" s="22">
        <v>0.08</v>
      </c>
      <c r="Q4827" s="17" t="e">
        <f t="shared" si="227"/>
        <v>#REF!</v>
      </c>
      <c r="R4827" s="13" t="e">
        <f>VLOOKUP(J4827,'[1]Nhân viên'!$E$20:$F$41,2,0)</f>
        <v>#REF!</v>
      </c>
    </row>
    <row r="4828" spans="1:18" hidden="1">
      <c r="A4828" s="11">
        <v>4830</v>
      </c>
      <c r="B4828" s="11">
        <f t="shared" ref="B4828:B4891" si="228">DAY($C4828)</f>
        <v>0</v>
      </c>
      <c r="E4828" s="13" t="e">
        <f>VLOOKUP(D4828,#REF!,2,0)</f>
        <v>#REF!</v>
      </c>
      <c r="H4828" s="13" t="e">
        <f>VLOOKUP(F4828,#REF!,2,0)</f>
        <v>#REF!</v>
      </c>
      <c r="I4828" s="13" t="str">
        <f>VLOOKUP(F4828,'[1]Khách hàng'!$A$4:$F$2144,3,0)</f>
        <v>Số 1 đường số 17A, Khu phố 11, Phường Bình Trị Đông B, Quận Bình Tân, TP.HCM.</v>
      </c>
      <c r="J4828" s="13" t="e">
        <f>VLOOKUP(F4828,#REF!,5,0)</f>
        <v>#REF!</v>
      </c>
      <c r="M4828" s="13" t="e">
        <f>VLOOKUP(K4828,#REF!,2,0)</f>
        <v>#REF!</v>
      </c>
      <c r="N4828" s="17" t="e">
        <f>VLOOKUP(K4828,#REF!,6,0)</f>
        <v>#REF!</v>
      </c>
      <c r="O4828" s="17" t="e">
        <f t="shared" si="226"/>
        <v>#REF!</v>
      </c>
      <c r="P4828" s="22">
        <v>0.08</v>
      </c>
      <c r="Q4828" s="17" t="e">
        <f t="shared" si="227"/>
        <v>#REF!</v>
      </c>
      <c r="R4828" s="13" t="e">
        <f>VLOOKUP(J4828,'[1]Nhân viên'!$E$20:$F$41,2,0)</f>
        <v>#REF!</v>
      </c>
    </row>
    <row r="4829" spans="1:18" hidden="1">
      <c r="A4829" s="11">
        <v>4831</v>
      </c>
      <c r="B4829" s="11">
        <f t="shared" si="228"/>
        <v>0</v>
      </c>
      <c r="E4829" s="13" t="e">
        <f>VLOOKUP(D4829,#REF!,2,0)</f>
        <v>#REF!</v>
      </c>
      <c r="H4829" s="13" t="e">
        <f>VLOOKUP(F4829,#REF!,2,0)</f>
        <v>#REF!</v>
      </c>
      <c r="I4829" s="13" t="str">
        <f>VLOOKUP(F4829,'[1]Khách hàng'!$A$4:$F$2144,3,0)</f>
        <v>Số 1 đường số 17A, Khu phố 11, Phường Bình Trị Đông B, Quận Bình Tân, TP.HCM.</v>
      </c>
      <c r="J4829" s="13" t="e">
        <f>VLOOKUP(F4829,#REF!,5,0)</f>
        <v>#REF!</v>
      </c>
      <c r="M4829" s="13" t="e">
        <f>VLOOKUP(K4829,#REF!,2,0)</f>
        <v>#REF!</v>
      </c>
      <c r="N4829" s="17" t="e">
        <f>VLOOKUP(K4829,#REF!,6,0)</f>
        <v>#REF!</v>
      </c>
      <c r="O4829" s="17" t="e">
        <f t="shared" si="226"/>
        <v>#REF!</v>
      </c>
      <c r="P4829" s="22">
        <v>0.08</v>
      </c>
      <c r="Q4829" s="17" t="e">
        <f t="shared" si="227"/>
        <v>#REF!</v>
      </c>
      <c r="R4829" s="13" t="e">
        <f>VLOOKUP(J4829,'[1]Nhân viên'!$E$20:$F$41,2,0)</f>
        <v>#REF!</v>
      </c>
    </row>
    <row r="4830" spans="1:18" hidden="1">
      <c r="A4830" s="11">
        <v>4832</v>
      </c>
      <c r="B4830" s="11">
        <f t="shared" si="228"/>
        <v>0</v>
      </c>
      <c r="E4830" s="13" t="e">
        <f>VLOOKUP(D4830,#REF!,2,0)</f>
        <v>#REF!</v>
      </c>
      <c r="H4830" s="13" t="e">
        <f>VLOOKUP(F4830,#REF!,2,0)</f>
        <v>#REF!</v>
      </c>
      <c r="I4830" s="13" t="str">
        <f>VLOOKUP(F4830,'[1]Khách hàng'!$A$4:$F$2144,3,0)</f>
        <v>Số 1 đường số 17A, Khu phố 11, Phường Bình Trị Đông B, Quận Bình Tân, TP.HCM.</v>
      </c>
      <c r="J4830" s="13" t="e">
        <f>VLOOKUP(F4830,#REF!,5,0)</f>
        <v>#REF!</v>
      </c>
      <c r="M4830" s="13" t="e">
        <f>VLOOKUP(K4830,#REF!,2,0)</f>
        <v>#REF!</v>
      </c>
      <c r="N4830" s="17" t="e">
        <f>VLOOKUP(K4830,#REF!,6,0)</f>
        <v>#REF!</v>
      </c>
      <c r="O4830" s="17" t="e">
        <f t="shared" si="226"/>
        <v>#REF!</v>
      </c>
      <c r="P4830" s="22">
        <v>0.08</v>
      </c>
      <c r="Q4830" s="17" t="e">
        <f t="shared" si="227"/>
        <v>#REF!</v>
      </c>
      <c r="R4830" s="13" t="e">
        <f>VLOOKUP(J4830,'[1]Nhân viên'!$E$20:$F$41,2,0)</f>
        <v>#REF!</v>
      </c>
    </row>
    <row r="4831" spans="1:18" hidden="1">
      <c r="A4831" s="11">
        <v>4833</v>
      </c>
      <c r="B4831" s="11">
        <f t="shared" si="228"/>
        <v>0</v>
      </c>
      <c r="E4831" s="13" t="e">
        <f>VLOOKUP(D4831,#REF!,2,0)</f>
        <v>#REF!</v>
      </c>
      <c r="H4831" s="13" t="e">
        <f>VLOOKUP(F4831,#REF!,2,0)</f>
        <v>#REF!</v>
      </c>
      <c r="I4831" s="13" t="str">
        <f>VLOOKUP(F4831,'[1]Khách hàng'!$A$4:$F$2144,3,0)</f>
        <v>Số 1 đường số 17A, Khu phố 11, Phường Bình Trị Đông B, Quận Bình Tân, TP.HCM.</v>
      </c>
      <c r="J4831" s="13" t="e">
        <f>VLOOKUP(F4831,#REF!,5,0)</f>
        <v>#REF!</v>
      </c>
      <c r="M4831" s="13" t="e">
        <f>VLOOKUP(K4831,#REF!,2,0)</f>
        <v>#REF!</v>
      </c>
      <c r="N4831" s="17" t="e">
        <f>VLOOKUP(K4831,#REF!,6,0)</f>
        <v>#REF!</v>
      </c>
      <c r="O4831" s="17" t="e">
        <f t="shared" si="226"/>
        <v>#REF!</v>
      </c>
      <c r="P4831" s="22">
        <v>0.08</v>
      </c>
      <c r="Q4831" s="17" t="e">
        <f t="shared" si="227"/>
        <v>#REF!</v>
      </c>
      <c r="R4831" s="13" t="e">
        <f>VLOOKUP(J4831,'[1]Nhân viên'!$E$20:$F$41,2,0)</f>
        <v>#REF!</v>
      </c>
    </row>
    <row r="4832" spans="1:18" hidden="1">
      <c r="A4832" s="11">
        <v>4834</v>
      </c>
      <c r="B4832" s="11">
        <f t="shared" si="228"/>
        <v>0</v>
      </c>
      <c r="E4832" s="13" t="e">
        <f>VLOOKUP(D4832,#REF!,2,0)</f>
        <v>#REF!</v>
      </c>
      <c r="H4832" s="13" t="e">
        <f>VLOOKUP(F4832,#REF!,2,0)</f>
        <v>#REF!</v>
      </c>
      <c r="I4832" s="13" t="str">
        <f>VLOOKUP(F4832,'[1]Khách hàng'!$A$4:$F$2144,3,0)</f>
        <v>Số 1 đường số 17A, Khu phố 11, Phường Bình Trị Đông B, Quận Bình Tân, TP.HCM.</v>
      </c>
      <c r="J4832" s="13" t="e">
        <f>VLOOKUP(F4832,#REF!,5,0)</f>
        <v>#REF!</v>
      </c>
      <c r="M4832" s="13" t="e">
        <f>VLOOKUP(K4832,#REF!,2,0)</f>
        <v>#REF!</v>
      </c>
      <c r="N4832" s="17" t="e">
        <f>VLOOKUP(K4832,#REF!,6,0)</f>
        <v>#REF!</v>
      </c>
      <c r="O4832" s="17" t="e">
        <f t="shared" ref="O4832:O4895" si="229">L4832*N4832</f>
        <v>#REF!</v>
      </c>
      <c r="P4832" s="22">
        <v>0.08</v>
      </c>
      <c r="Q4832" s="17" t="e">
        <f t="shared" ref="Q4832:Q4895" si="230">O4832*P4832+O4832</f>
        <v>#REF!</v>
      </c>
      <c r="R4832" s="13" t="e">
        <f>VLOOKUP(J4832,'[1]Nhân viên'!$E$20:$F$41,2,0)</f>
        <v>#REF!</v>
      </c>
    </row>
    <row r="4833" spans="1:18" hidden="1">
      <c r="A4833" s="11">
        <v>4835</v>
      </c>
      <c r="B4833" s="11">
        <f t="shared" si="228"/>
        <v>0</v>
      </c>
      <c r="E4833" s="13" t="e">
        <f>VLOOKUP(D4833,#REF!,2,0)</f>
        <v>#REF!</v>
      </c>
      <c r="H4833" s="13" t="e">
        <f>VLOOKUP(F4833,#REF!,2,0)</f>
        <v>#REF!</v>
      </c>
      <c r="I4833" s="13" t="str">
        <f>VLOOKUP(F4833,'[1]Khách hàng'!$A$4:$F$2144,3,0)</f>
        <v>Số 1 đường số 17A, Khu phố 11, Phường Bình Trị Đông B, Quận Bình Tân, TP.HCM.</v>
      </c>
      <c r="J4833" s="13" t="e">
        <f>VLOOKUP(F4833,#REF!,5,0)</f>
        <v>#REF!</v>
      </c>
      <c r="M4833" s="13" t="e">
        <f>VLOOKUP(K4833,#REF!,2,0)</f>
        <v>#REF!</v>
      </c>
      <c r="N4833" s="17" t="e">
        <f>VLOOKUP(K4833,#REF!,6,0)</f>
        <v>#REF!</v>
      </c>
      <c r="O4833" s="17" t="e">
        <f t="shared" si="229"/>
        <v>#REF!</v>
      </c>
      <c r="P4833" s="22">
        <v>0.08</v>
      </c>
      <c r="Q4833" s="17" t="e">
        <f t="shared" si="230"/>
        <v>#REF!</v>
      </c>
      <c r="R4833" s="13" t="e">
        <f>VLOOKUP(J4833,'[1]Nhân viên'!$E$20:$F$41,2,0)</f>
        <v>#REF!</v>
      </c>
    </row>
    <row r="4834" spans="1:18" hidden="1">
      <c r="A4834" s="11">
        <v>4836</v>
      </c>
      <c r="B4834" s="11">
        <f t="shared" si="228"/>
        <v>0</v>
      </c>
      <c r="E4834" s="13" t="e">
        <f>VLOOKUP(D4834,#REF!,2,0)</f>
        <v>#REF!</v>
      </c>
      <c r="H4834" s="13" t="e">
        <f>VLOOKUP(F4834,#REF!,2,0)</f>
        <v>#REF!</v>
      </c>
      <c r="I4834" s="13" t="str">
        <f>VLOOKUP(F4834,'[1]Khách hàng'!$A$4:$F$2144,3,0)</f>
        <v>Số 1 đường số 17A, Khu phố 11, Phường Bình Trị Đông B, Quận Bình Tân, TP.HCM.</v>
      </c>
      <c r="J4834" s="13" t="e">
        <f>VLOOKUP(F4834,#REF!,5,0)</f>
        <v>#REF!</v>
      </c>
      <c r="M4834" s="13" t="e">
        <f>VLOOKUP(K4834,#REF!,2,0)</f>
        <v>#REF!</v>
      </c>
      <c r="N4834" s="17" t="e">
        <f>VLOOKUP(K4834,#REF!,6,0)</f>
        <v>#REF!</v>
      </c>
      <c r="O4834" s="17" t="e">
        <f t="shared" si="229"/>
        <v>#REF!</v>
      </c>
      <c r="P4834" s="22">
        <v>0.08</v>
      </c>
      <c r="Q4834" s="17" t="e">
        <f t="shared" si="230"/>
        <v>#REF!</v>
      </c>
      <c r="R4834" s="13" t="e">
        <f>VLOOKUP(J4834,'[1]Nhân viên'!$E$20:$F$41,2,0)</f>
        <v>#REF!</v>
      </c>
    </row>
    <row r="4835" spans="1:18" hidden="1">
      <c r="A4835" s="11">
        <v>4837</v>
      </c>
      <c r="B4835" s="11">
        <f t="shared" si="228"/>
        <v>0</v>
      </c>
      <c r="E4835" s="13" t="e">
        <f>VLOOKUP(D4835,#REF!,2,0)</f>
        <v>#REF!</v>
      </c>
      <c r="H4835" s="13" t="e">
        <f>VLOOKUP(F4835,#REF!,2,0)</f>
        <v>#REF!</v>
      </c>
      <c r="I4835" s="13" t="str">
        <f>VLOOKUP(F4835,'[1]Khách hàng'!$A$4:$F$2144,3,0)</f>
        <v>Số 1 đường số 17A, Khu phố 11, Phường Bình Trị Đông B, Quận Bình Tân, TP.HCM.</v>
      </c>
      <c r="J4835" s="13" t="e">
        <f>VLOOKUP(F4835,#REF!,5,0)</f>
        <v>#REF!</v>
      </c>
      <c r="M4835" s="13" t="e">
        <f>VLOOKUP(K4835,#REF!,2,0)</f>
        <v>#REF!</v>
      </c>
      <c r="N4835" s="17" t="e">
        <f>VLOOKUP(K4835,#REF!,6,0)</f>
        <v>#REF!</v>
      </c>
      <c r="O4835" s="17" t="e">
        <f t="shared" si="229"/>
        <v>#REF!</v>
      </c>
      <c r="P4835" s="22">
        <v>0.08</v>
      </c>
      <c r="Q4835" s="17" t="e">
        <f t="shared" si="230"/>
        <v>#REF!</v>
      </c>
      <c r="R4835" s="13" t="e">
        <f>VLOOKUP(J4835,'[1]Nhân viên'!$E$20:$F$41,2,0)</f>
        <v>#REF!</v>
      </c>
    </row>
    <row r="4836" spans="1:18" hidden="1">
      <c r="A4836" s="11">
        <v>4838</v>
      </c>
      <c r="B4836" s="11">
        <f t="shared" si="228"/>
        <v>0</v>
      </c>
      <c r="E4836" s="13" t="e">
        <f>VLOOKUP(D4836,#REF!,2,0)</f>
        <v>#REF!</v>
      </c>
      <c r="H4836" s="13" t="e">
        <f>VLOOKUP(F4836,#REF!,2,0)</f>
        <v>#REF!</v>
      </c>
      <c r="I4836" s="13" t="str">
        <f>VLOOKUP(F4836,'[1]Khách hàng'!$A$4:$F$2144,3,0)</f>
        <v>Số 1 đường số 17A, Khu phố 11, Phường Bình Trị Đông B, Quận Bình Tân, TP.HCM.</v>
      </c>
      <c r="J4836" s="13" t="e">
        <f>VLOOKUP(F4836,#REF!,5,0)</f>
        <v>#REF!</v>
      </c>
      <c r="M4836" s="13" t="e">
        <f>VLOOKUP(K4836,#REF!,2,0)</f>
        <v>#REF!</v>
      </c>
      <c r="N4836" s="17" t="e">
        <f>VLOOKUP(K4836,#REF!,6,0)</f>
        <v>#REF!</v>
      </c>
      <c r="O4836" s="17" t="e">
        <f t="shared" si="229"/>
        <v>#REF!</v>
      </c>
      <c r="P4836" s="22">
        <v>0.08</v>
      </c>
      <c r="Q4836" s="17" t="e">
        <f t="shared" si="230"/>
        <v>#REF!</v>
      </c>
      <c r="R4836" s="13" t="e">
        <f>VLOOKUP(J4836,'[1]Nhân viên'!$E$20:$F$41,2,0)</f>
        <v>#REF!</v>
      </c>
    </row>
    <row r="4837" spans="1:18" hidden="1">
      <c r="A4837" s="11">
        <v>4839</v>
      </c>
      <c r="B4837" s="11">
        <f t="shared" si="228"/>
        <v>0</v>
      </c>
      <c r="E4837" s="13" t="e">
        <f>VLOOKUP(D4837,#REF!,2,0)</f>
        <v>#REF!</v>
      </c>
      <c r="H4837" s="13" t="e">
        <f>VLOOKUP(F4837,#REF!,2,0)</f>
        <v>#REF!</v>
      </c>
      <c r="I4837" s="13" t="str">
        <f>VLOOKUP(F4837,'[1]Khách hàng'!$A$4:$F$2144,3,0)</f>
        <v>Số 1 đường số 17A, Khu phố 11, Phường Bình Trị Đông B, Quận Bình Tân, TP.HCM.</v>
      </c>
      <c r="J4837" s="13" t="e">
        <f>VLOOKUP(F4837,#REF!,5,0)</f>
        <v>#REF!</v>
      </c>
      <c r="M4837" s="13" t="e">
        <f>VLOOKUP(K4837,#REF!,2,0)</f>
        <v>#REF!</v>
      </c>
      <c r="N4837" s="17" t="e">
        <f>VLOOKUP(K4837,#REF!,6,0)</f>
        <v>#REF!</v>
      </c>
      <c r="O4837" s="17" t="e">
        <f t="shared" si="229"/>
        <v>#REF!</v>
      </c>
      <c r="P4837" s="22">
        <v>0.08</v>
      </c>
      <c r="Q4837" s="17" t="e">
        <f t="shared" si="230"/>
        <v>#REF!</v>
      </c>
      <c r="R4837" s="13" t="e">
        <f>VLOOKUP(J4837,'[1]Nhân viên'!$E$20:$F$41,2,0)</f>
        <v>#REF!</v>
      </c>
    </row>
    <row r="4838" spans="1:18" hidden="1">
      <c r="A4838" s="11">
        <v>4840</v>
      </c>
      <c r="B4838" s="11">
        <f t="shared" si="228"/>
        <v>0</v>
      </c>
      <c r="E4838" s="13" t="e">
        <f>VLOOKUP(D4838,#REF!,2,0)</f>
        <v>#REF!</v>
      </c>
      <c r="H4838" s="13" t="e">
        <f>VLOOKUP(F4838,#REF!,2,0)</f>
        <v>#REF!</v>
      </c>
      <c r="I4838" s="13" t="str">
        <f>VLOOKUP(F4838,'[1]Khách hàng'!$A$4:$F$2144,3,0)</f>
        <v>Số 1 đường số 17A, Khu phố 11, Phường Bình Trị Đông B, Quận Bình Tân, TP.HCM.</v>
      </c>
      <c r="J4838" s="13" t="e">
        <f>VLOOKUP(F4838,#REF!,5,0)</f>
        <v>#REF!</v>
      </c>
      <c r="M4838" s="13" t="e">
        <f>VLOOKUP(K4838,#REF!,2,0)</f>
        <v>#REF!</v>
      </c>
      <c r="N4838" s="17" t="e">
        <f>VLOOKUP(K4838,#REF!,6,0)</f>
        <v>#REF!</v>
      </c>
      <c r="O4838" s="17" t="e">
        <f t="shared" si="229"/>
        <v>#REF!</v>
      </c>
      <c r="P4838" s="22">
        <v>0.08</v>
      </c>
      <c r="Q4838" s="17" t="e">
        <f t="shared" si="230"/>
        <v>#REF!</v>
      </c>
      <c r="R4838" s="13" t="e">
        <f>VLOOKUP(J4838,'[1]Nhân viên'!$E$20:$F$41,2,0)</f>
        <v>#REF!</v>
      </c>
    </row>
    <row r="4839" spans="1:18" hidden="1">
      <c r="A4839" s="11">
        <v>4841</v>
      </c>
      <c r="B4839" s="11">
        <f t="shared" si="228"/>
        <v>0</v>
      </c>
      <c r="E4839" s="13" t="e">
        <f>VLOOKUP(D4839,#REF!,2,0)</f>
        <v>#REF!</v>
      </c>
      <c r="H4839" s="13" t="e">
        <f>VLOOKUP(F4839,#REF!,2,0)</f>
        <v>#REF!</v>
      </c>
      <c r="I4839" s="13" t="str">
        <f>VLOOKUP(F4839,'[1]Khách hàng'!$A$4:$F$2144,3,0)</f>
        <v>Số 1 đường số 17A, Khu phố 11, Phường Bình Trị Đông B, Quận Bình Tân, TP.HCM.</v>
      </c>
      <c r="J4839" s="13" t="e">
        <f>VLOOKUP(F4839,#REF!,5,0)</f>
        <v>#REF!</v>
      </c>
      <c r="M4839" s="13" t="e">
        <f>VLOOKUP(K4839,#REF!,2,0)</f>
        <v>#REF!</v>
      </c>
      <c r="N4839" s="17" t="e">
        <f>VLOOKUP(K4839,#REF!,6,0)</f>
        <v>#REF!</v>
      </c>
      <c r="O4839" s="17" t="e">
        <f t="shared" si="229"/>
        <v>#REF!</v>
      </c>
      <c r="P4839" s="22">
        <v>0.08</v>
      </c>
      <c r="Q4839" s="17" t="e">
        <f t="shared" si="230"/>
        <v>#REF!</v>
      </c>
      <c r="R4839" s="13" t="e">
        <f>VLOOKUP(J4839,'[1]Nhân viên'!$E$20:$F$41,2,0)</f>
        <v>#REF!</v>
      </c>
    </row>
    <row r="4840" spans="1:18" hidden="1">
      <c r="A4840" s="11">
        <v>4842</v>
      </c>
      <c r="B4840" s="11">
        <f t="shared" si="228"/>
        <v>0</v>
      </c>
      <c r="E4840" s="13" t="e">
        <f>VLOOKUP(D4840,#REF!,2,0)</f>
        <v>#REF!</v>
      </c>
      <c r="H4840" s="13" t="e">
        <f>VLOOKUP(F4840,#REF!,2,0)</f>
        <v>#REF!</v>
      </c>
      <c r="I4840" s="13" t="str">
        <f>VLOOKUP(F4840,'[1]Khách hàng'!$A$4:$F$2144,3,0)</f>
        <v>Số 1 đường số 17A, Khu phố 11, Phường Bình Trị Đông B, Quận Bình Tân, TP.HCM.</v>
      </c>
      <c r="J4840" s="13" t="e">
        <f>VLOOKUP(F4840,#REF!,5,0)</f>
        <v>#REF!</v>
      </c>
      <c r="M4840" s="13" t="e">
        <f>VLOOKUP(K4840,#REF!,2,0)</f>
        <v>#REF!</v>
      </c>
      <c r="N4840" s="17" t="e">
        <f>VLOOKUP(K4840,#REF!,6,0)</f>
        <v>#REF!</v>
      </c>
      <c r="O4840" s="17" t="e">
        <f t="shared" si="229"/>
        <v>#REF!</v>
      </c>
      <c r="P4840" s="22">
        <v>0.08</v>
      </c>
      <c r="Q4840" s="17" t="e">
        <f t="shared" si="230"/>
        <v>#REF!</v>
      </c>
      <c r="R4840" s="13" t="e">
        <f>VLOOKUP(J4840,'[1]Nhân viên'!$E$20:$F$41,2,0)</f>
        <v>#REF!</v>
      </c>
    </row>
    <row r="4841" spans="1:18" hidden="1">
      <c r="A4841" s="11">
        <v>4843</v>
      </c>
      <c r="B4841" s="11">
        <f t="shared" si="228"/>
        <v>0</v>
      </c>
      <c r="E4841" s="13" t="e">
        <f>VLOOKUP(D4841,#REF!,2,0)</f>
        <v>#REF!</v>
      </c>
      <c r="H4841" s="13" t="e">
        <f>VLOOKUP(F4841,#REF!,2,0)</f>
        <v>#REF!</v>
      </c>
      <c r="I4841" s="13" t="str">
        <f>VLOOKUP(F4841,'[1]Khách hàng'!$A$4:$F$2144,3,0)</f>
        <v>Số 1 đường số 17A, Khu phố 11, Phường Bình Trị Đông B, Quận Bình Tân, TP.HCM.</v>
      </c>
      <c r="J4841" s="13" t="e">
        <f>VLOOKUP(F4841,#REF!,5,0)</f>
        <v>#REF!</v>
      </c>
      <c r="M4841" s="13" t="e">
        <f>VLOOKUP(K4841,#REF!,2,0)</f>
        <v>#REF!</v>
      </c>
      <c r="N4841" s="17" t="e">
        <f>VLOOKUP(K4841,#REF!,6,0)</f>
        <v>#REF!</v>
      </c>
      <c r="O4841" s="17" t="e">
        <f t="shared" si="229"/>
        <v>#REF!</v>
      </c>
      <c r="P4841" s="22">
        <v>0.08</v>
      </c>
      <c r="Q4841" s="17" t="e">
        <f t="shared" si="230"/>
        <v>#REF!</v>
      </c>
      <c r="R4841" s="13" t="e">
        <f>VLOOKUP(J4841,'[1]Nhân viên'!$E$20:$F$41,2,0)</f>
        <v>#REF!</v>
      </c>
    </row>
    <row r="4842" spans="1:18" hidden="1">
      <c r="A4842" s="11">
        <v>4844</v>
      </c>
      <c r="B4842" s="11">
        <f t="shared" si="228"/>
        <v>0</v>
      </c>
      <c r="E4842" s="13" t="e">
        <f>VLOOKUP(D4842,#REF!,2,0)</f>
        <v>#REF!</v>
      </c>
      <c r="H4842" s="13" t="e">
        <f>VLOOKUP(F4842,#REF!,2,0)</f>
        <v>#REF!</v>
      </c>
      <c r="I4842" s="13" t="str">
        <f>VLOOKUP(F4842,'[1]Khách hàng'!$A$4:$F$2144,3,0)</f>
        <v>Số 1 đường số 17A, Khu phố 11, Phường Bình Trị Đông B, Quận Bình Tân, TP.HCM.</v>
      </c>
      <c r="J4842" s="13" t="e">
        <f>VLOOKUP(F4842,#REF!,5,0)</f>
        <v>#REF!</v>
      </c>
      <c r="M4842" s="13" t="e">
        <f>VLOOKUP(K4842,#REF!,2,0)</f>
        <v>#REF!</v>
      </c>
      <c r="N4842" s="17" t="e">
        <f>VLOOKUP(K4842,#REF!,6,0)</f>
        <v>#REF!</v>
      </c>
      <c r="O4842" s="17" t="e">
        <f t="shared" si="229"/>
        <v>#REF!</v>
      </c>
      <c r="P4842" s="22">
        <v>0.08</v>
      </c>
      <c r="Q4842" s="17" t="e">
        <f t="shared" si="230"/>
        <v>#REF!</v>
      </c>
      <c r="R4842" s="13" t="e">
        <f>VLOOKUP(J4842,'[1]Nhân viên'!$E$20:$F$41,2,0)</f>
        <v>#REF!</v>
      </c>
    </row>
    <row r="4843" spans="1:18" hidden="1">
      <c r="A4843" s="11">
        <v>4845</v>
      </c>
      <c r="B4843" s="11">
        <f t="shared" si="228"/>
        <v>0</v>
      </c>
      <c r="E4843" s="13" t="e">
        <f>VLOOKUP(D4843,#REF!,2,0)</f>
        <v>#REF!</v>
      </c>
      <c r="H4843" s="13" t="e">
        <f>VLOOKUP(F4843,#REF!,2,0)</f>
        <v>#REF!</v>
      </c>
      <c r="I4843" s="13" t="str">
        <f>VLOOKUP(F4843,'[1]Khách hàng'!$A$4:$F$2144,3,0)</f>
        <v>Số 1 đường số 17A, Khu phố 11, Phường Bình Trị Đông B, Quận Bình Tân, TP.HCM.</v>
      </c>
      <c r="J4843" s="13" t="e">
        <f>VLOOKUP(F4843,#REF!,5,0)</f>
        <v>#REF!</v>
      </c>
      <c r="M4843" s="13" t="e">
        <f>VLOOKUP(K4843,#REF!,2,0)</f>
        <v>#REF!</v>
      </c>
      <c r="N4843" s="17" t="e">
        <f>VLOOKUP(K4843,#REF!,6,0)</f>
        <v>#REF!</v>
      </c>
      <c r="O4843" s="17" t="e">
        <f t="shared" si="229"/>
        <v>#REF!</v>
      </c>
      <c r="P4843" s="22">
        <v>0.08</v>
      </c>
      <c r="Q4843" s="17" t="e">
        <f t="shared" si="230"/>
        <v>#REF!</v>
      </c>
      <c r="R4843" s="13" t="e">
        <f>VLOOKUP(J4843,'[1]Nhân viên'!$E$20:$F$41,2,0)</f>
        <v>#REF!</v>
      </c>
    </row>
    <row r="4844" spans="1:18" hidden="1">
      <c r="A4844" s="11">
        <v>4846</v>
      </c>
      <c r="B4844" s="11">
        <f t="shared" si="228"/>
        <v>0</v>
      </c>
      <c r="E4844" s="13" t="e">
        <f>VLOOKUP(D4844,#REF!,2,0)</f>
        <v>#REF!</v>
      </c>
      <c r="H4844" s="13" t="e">
        <f>VLOOKUP(F4844,#REF!,2,0)</f>
        <v>#REF!</v>
      </c>
      <c r="I4844" s="13" t="str">
        <f>VLOOKUP(F4844,'[1]Khách hàng'!$A$4:$F$2144,3,0)</f>
        <v>Số 1 đường số 17A, Khu phố 11, Phường Bình Trị Đông B, Quận Bình Tân, TP.HCM.</v>
      </c>
      <c r="J4844" s="13" t="e">
        <f>VLOOKUP(F4844,#REF!,5,0)</f>
        <v>#REF!</v>
      </c>
      <c r="M4844" s="13" t="e">
        <f>VLOOKUP(K4844,#REF!,2,0)</f>
        <v>#REF!</v>
      </c>
      <c r="N4844" s="17" t="e">
        <f>VLOOKUP(K4844,#REF!,6,0)</f>
        <v>#REF!</v>
      </c>
      <c r="O4844" s="17" t="e">
        <f t="shared" si="229"/>
        <v>#REF!</v>
      </c>
      <c r="P4844" s="22">
        <v>0.08</v>
      </c>
      <c r="Q4844" s="17" t="e">
        <f t="shared" si="230"/>
        <v>#REF!</v>
      </c>
      <c r="R4844" s="13" t="e">
        <f>VLOOKUP(J4844,'[1]Nhân viên'!$E$20:$F$41,2,0)</f>
        <v>#REF!</v>
      </c>
    </row>
    <row r="4845" spans="1:18" hidden="1">
      <c r="A4845" s="11">
        <v>4847</v>
      </c>
      <c r="B4845" s="11">
        <f t="shared" si="228"/>
        <v>0</v>
      </c>
      <c r="E4845" s="13" t="e">
        <f>VLOOKUP(D4845,#REF!,2,0)</f>
        <v>#REF!</v>
      </c>
      <c r="H4845" s="13" t="e">
        <f>VLOOKUP(F4845,#REF!,2,0)</f>
        <v>#REF!</v>
      </c>
      <c r="I4845" s="13" t="str">
        <f>VLOOKUP(F4845,'[1]Khách hàng'!$A$4:$F$2144,3,0)</f>
        <v>Số 1 đường số 17A, Khu phố 11, Phường Bình Trị Đông B, Quận Bình Tân, TP.HCM.</v>
      </c>
      <c r="J4845" s="13" t="e">
        <f>VLOOKUP(F4845,#REF!,5,0)</f>
        <v>#REF!</v>
      </c>
      <c r="M4845" s="13" t="e">
        <f>VLOOKUP(K4845,#REF!,2,0)</f>
        <v>#REF!</v>
      </c>
      <c r="N4845" s="17" t="e">
        <f>VLOOKUP(K4845,#REF!,6,0)</f>
        <v>#REF!</v>
      </c>
      <c r="O4845" s="17" t="e">
        <f t="shared" si="229"/>
        <v>#REF!</v>
      </c>
      <c r="P4845" s="22">
        <v>0.08</v>
      </c>
      <c r="Q4845" s="17" t="e">
        <f t="shared" si="230"/>
        <v>#REF!</v>
      </c>
      <c r="R4845" s="13" t="e">
        <f>VLOOKUP(J4845,'[1]Nhân viên'!$E$20:$F$41,2,0)</f>
        <v>#REF!</v>
      </c>
    </row>
    <row r="4846" spans="1:18" hidden="1">
      <c r="A4846" s="11">
        <v>4848</v>
      </c>
      <c r="B4846" s="11">
        <f t="shared" si="228"/>
        <v>0</v>
      </c>
      <c r="E4846" s="13" t="e">
        <f>VLOOKUP(D4846,#REF!,2,0)</f>
        <v>#REF!</v>
      </c>
      <c r="H4846" s="13" t="e">
        <f>VLOOKUP(F4846,#REF!,2,0)</f>
        <v>#REF!</v>
      </c>
      <c r="I4846" s="13" t="str">
        <f>VLOOKUP(F4846,'[1]Khách hàng'!$A$4:$F$2144,3,0)</f>
        <v>Số 1 đường số 17A, Khu phố 11, Phường Bình Trị Đông B, Quận Bình Tân, TP.HCM.</v>
      </c>
      <c r="J4846" s="13" t="e">
        <f>VLOOKUP(F4846,#REF!,5,0)</f>
        <v>#REF!</v>
      </c>
      <c r="M4846" s="13" t="e">
        <f>VLOOKUP(K4846,#REF!,2,0)</f>
        <v>#REF!</v>
      </c>
      <c r="N4846" s="17" t="e">
        <f>VLOOKUP(K4846,#REF!,6,0)</f>
        <v>#REF!</v>
      </c>
      <c r="O4846" s="17" t="e">
        <f t="shared" si="229"/>
        <v>#REF!</v>
      </c>
      <c r="P4846" s="22">
        <v>0.08</v>
      </c>
      <c r="Q4846" s="17" t="e">
        <f t="shared" si="230"/>
        <v>#REF!</v>
      </c>
      <c r="R4846" s="13" t="e">
        <f>VLOOKUP(J4846,'[1]Nhân viên'!$E$20:$F$41,2,0)</f>
        <v>#REF!</v>
      </c>
    </row>
    <row r="4847" spans="1:18" hidden="1">
      <c r="A4847" s="11">
        <v>4849</v>
      </c>
      <c r="B4847" s="11">
        <f t="shared" si="228"/>
        <v>0</v>
      </c>
      <c r="E4847" s="13" t="e">
        <f>VLOOKUP(D4847,#REF!,2,0)</f>
        <v>#REF!</v>
      </c>
      <c r="H4847" s="13" t="e">
        <f>VLOOKUP(F4847,#REF!,2,0)</f>
        <v>#REF!</v>
      </c>
      <c r="I4847" s="13" t="str">
        <f>VLOOKUP(F4847,'[1]Khách hàng'!$A$4:$F$2144,3,0)</f>
        <v>Số 1 đường số 17A, Khu phố 11, Phường Bình Trị Đông B, Quận Bình Tân, TP.HCM.</v>
      </c>
      <c r="J4847" s="13" t="e">
        <f>VLOOKUP(F4847,#REF!,5,0)</f>
        <v>#REF!</v>
      </c>
      <c r="M4847" s="13" t="e">
        <f>VLOOKUP(K4847,#REF!,2,0)</f>
        <v>#REF!</v>
      </c>
      <c r="N4847" s="17" t="e">
        <f>VLOOKUP(K4847,#REF!,6,0)</f>
        <v>#REF!</v>
      </c>
      <c r="O4847" s="17" t="e">
        <f t="shared" si="229"/>
        <v>#REF!</v>
      </c>
      <c r="P4847" s="22">
        <v>0.08</v>
      </c>
      <c r="Q4847" s="17" t="e">
        <f t="shared" si="230"/>
        <v>#REF!</v>
      </c>
      <c r="R4847" s="13" t="e">
        <f>VLOOKUP(J4847,'[1]Nhân viên'!$E$20:$F$41,2,0)</f>
        <v>#REF!</v>
      </c>
    </row>
    <row r="4848" spans="1:18" hidden="1">
      <c r="A4848" s="11">
        <v>4850</v>
      </c>
      <c r="B4848" s="11">
        <f t="shared" si="228"/>
        <v>0</v>
      </c>
      <c r="E4848" s="13" t="e">
        <f>VLOOKUP(D4848,#REF!,2,0)</f>
        <v>#REF!</v>
      </c>
      <c r="H4848" s="13" t="e">
        <f>VLOOKUP(F4848,#REF!,2,0)</f>
        <v>#REF!</v>
      </c>
      <c r="I4848" s="13" t="str">
        <f>VLOOKUP(F4848,'[1]Khách hàng'!$A$4:$F$2144,3,0)</f>
        <v>Số 1 đường số 17A, Khu phố 11, Phường Bình Trị Đông B, Quận Bình Tân, TP.HCM.</v>
      </c>
      <c r="J4848" s="13" t="e">
        <f>VLOOKUP(F4848,#REF!,5,0)</f>
        <v>#REF!</v>
      </c>
      <c r="M4848" s="13" t="e">
        <f>VLOOKUP(K4848,#REF!,2,0)</f>
        <v>#REF!</v>
      </c>
      <c r="N4848" s="17" t="e">
        <f>VLOOKUP(K4848,#REF!,6,0)</f>
        <v>#REF!</v>
      </c>
      <c r="O4848" s="17" t="e">
        <f t="shared" si="229"/>
        <v>#REF!</v>
      </c>
      <c r="P4848" s="22">
        <v>0.08</v>
      </c>
      <c r="Q4848" s="17" t="e">
        <f t="shared" si="230"/>
        <v>#REF!</v>
      </c>
      <c r="R4848" s="13" t="e">
        <f>VLOOKUP(J4848,'[1]Nhân viên'!$E$20:$F$41,2,0)</f>
        <v>#REF!</v>
      </c>
    </row>
    <row r="4849" spans="1:18" hidden="1">
      <c r="A4849" s="11">
        <v>4851</v>
      </c>
      <c r="B4849" s="11">
        <f t="shared" si="228"/>
        <v>0</v>
      </c>
      <c r="E4849" s="13" t="e">
        <f>VLOOKUP(D4849,#REF!,2,0)</f>
        <v>#REF!</v>
      </c>
      <c r="H4849" s="13" t="e">
        <f>VLOOKUP(F4849,#REF!,2,0)</f>
        <v>#REF!</v>
      </c>
      <c r="I4849" s="13" t="str">
        <f>VLOOKUP(F4849,'[1]Khách hàng'!$A$4:$F$2144,3,0)</f>
        <v>Số 1 đường số 17A, Khu phố 11, Phường Bình Trị Đông B, Quận Bình Tân, TP.HCM.</v>
      </c>
      <c r="J4849" s="13" t="e">
        <f>VLOOKUP(F4849,#REF!,5,0)</f>
        <v>#REF!</v>
      </c>
      <c r="M4849" s="13" t="e">
        <f>VLOOKUP(K4849,#REF!,2,0)</f>
        <v>#REF!</v>
      </c>
      <c r="N4849" s="17" t="e">
        <f>VLOOKUP(K4849,#REF!,6,0)</f>
        <v>#REF!</v>
      </c>
      <c r="O4849" s="17" t="e">
        <f t="shared" si="229"/>
        <v>#REF!</v>
      </c>
      <c r="P4849" s="22">
        <v>0.08</v>
      </c>
      <c r="Q4849" s="17" t="e">
        <f t="shared" si="230"/>
        <v>#REF!</v>
      </c>
      <c r="R4849" s="13" t="e">
        <f>VLOOKUP(J4849,'[1]Nhân viên'!$E$20:$F$41,2,0)</f>
        <v>#REF!</v>
      </c>
    </row>
    <row r="4850" spans="1:18" hidden="1">
      <c r="A4850" s="11">
        <v>4852</v>
      </c>
      <c r="B4850" s="11">
        <f t="shared" si="228"/>
        <v>0</v>
      </c>
      <c r="E4850" s="13" t="e">
        <f>VLOOKUP(D4850,#REF!,2,0)</f>
        <v>#REF!</v>
      </c>
      <c r="H4850" s="13" t="e">
        <f>VLOOKUP(F4850,#REF!,2,0)</f>
        <v>#REF!</v>
      </c>
      <c r="I4850" s="13" t="str">
        <f>VLOOKUP(F4850,'[1]Khách hàng'!$A$4:$F$2144,3,0)</f>
        <v>Số 1 đường số 17A, Khu phố 11, Phường Bình Trị Đông B, Quận Bình Tân, TP.HCM.</v>
      </c>
      <c r="J4850" s="13" t="e">
        <f>VLOOKUP(F4850,#REF!,5,0)</f>
        <v>#REF!</v>
      </c>
      <c r="M4850" s="13" t="e">
        <f>VLOOKUP(K4850,#REF!,2,0)</f>
        <v>#REF!</v>
      </c>
      <c r="N4850" s="17" t="e">
        <f>VLOOKUP(K4850,#REF!,6,0)</f>
        <v>#REF!</v>
      </c>
      <c r="O4850" s="17" t="e">
        <f t="shared" si="229"/>
        <v>#REF!</v>
      </c>
      <c r="P4850" s="22">
        <v>0.08</v>
      </c>
      <c r="Q4850" s="17" t="e">
        <f t="shared" si="230"/>
        <v>#REF!</v>
      </c>
      <c r="R4850" s="13" t="e">
        <f>VLOOKUP(J4850,'[1]Nhân viên'!$E$20:$F$41,2,0)</f>
        <v>#REF!</v>
      </c>
    </row>
    <row r="4851" spans="1:18" hidden="1">
      <c r="A4851" s="11">
        <v>4853</v>
      </c>
      <c r="B4851" s="11">
        <f t="shared" si="228"/>
        <v>0</v>
      </c>
      <c r="E4851" s="13" t="e">
        <f>VLOOKUP(D4851,#REF!,2,0)</f>
        <v>#REF!</v>
      </c>
      <c r="H4851" s="13" t="e">
        <f>VLOOKUP(F4851,#REF!,2,0)</f>
        <v>#REF!</v>
      </c>
      <c r="I4851" s="13" t="str">
        <f>VLOOKUP(F4851,'[1]Khách hàng'!$A$4:$F$2144,3,0)</f>
        <v>Số 1 đường số 17A, Khu phố 11, Phường Bình Trị Đông B, Quận Bình Tân, TP.HCM.</v>
      </c>
      <c r="J4851" s="13" t="e">
        <f>VLOOKUP(F4851,#REF!,5,0)</f>
        <v>#REF!</v>
      </c>
      <c r="M4851" s="13" t="e">
        <f>VLOOKUP(K4851,#REF!,2,0)</f>
        <v>#REF!</v>
      </c>
      <c r="N4851" s="17" t="e">
        <f>VLOOKUP(K4851,#REF!,6,0)</f>
        <v>#REF!</v>
      </c>
      <c r="O4851" s="17" t="e">
        <f t="shared" si="229"/>
        <v>#REF!</v>
      </c>
      <c r="P4851" s="22">
        <v>0.08</v>
      </c>
      <c r="Q4851" s="17" t="e">
        <f t="shared" si="230"/>
        <v>#REF!</v>
      </c>
      <c r="R4851" s="13" t="e">
        <f>VLOOKUP(J4851,'[1]Nhân viên'!$E$20:$F$41,2,0)</f>
        <v>#REF!</v>
      </c>
    </row>
    <row r="4852" spans="1:18" hidden="1">
      <c r="A4852" s="11">
        <v>4854</v>
      </c>
      <c r="B4852" s="11">
        <f t="shared" si="228"/>
        <v>0</v>
      </c>
      <c r="E4852" s="13" t="e">
        <f>VLOOKUP(D4852,#REF!,2,0)</f>
        <v>#REF!</v>
      </c>
      <c r="H4852" s="13" t="e">
        <f>VLOOKUP(F4852,#REF!,2,0)</f>
        <v>#REF!</v>
      </c>
      <c r="I4852" s="13" t="str">
        <f>VLOOKUP(F4852,'[1]Khách hàng'!$A$4:$F$2144,3,0)</f>
        <v>Số 1 đường số 17A, Khu phố 11, Phường Bình Trị Đông B, Quận Bình Tân, TP.HCM.</v>
      </c>
      <c r="J4852" s="13" t="e">
        <f>VLOOKUP(F4852,#REF!,5,0)</f>
        <v>#REF!</v>
      </c>
      <c r="M4852" s="13" t="e">
        <f>VLOOKUP(K4852,#REF!,2,0)</f>
        <v>#REF!</v>
      </c>
      <c r="N4852" s="17" t="e">
        <f>VLOOKUP(K4852,#REF!,6,0)</f>
        <v>#REF!</v>
      </c>
      <c r="O4852" s="17" t="e">
        <f t="shared" si="229"/>
        <v>#REF!</v>
      </c>
      <c r="P4852" s="22">
        <v>0.08</v>
      </c>
      <c r="Q4852" s="17" t="e">
        <f t="shared" si="230"/>
        <v>#REF!</v>
      </c>
      <c r="R4852" s="13" t="e">
        <f>VLOOKUP(J4852,'[1]Nhân viên'!$E$20:$F$41,2,0)</f>
        <v>#REF!</v>
      </c>
    </row>
    <row r="4853" spans="1:18" hidden="1">
      <c r="A4853" s="11">
        <v>4855</v>
      </c>
      <c r="B4853" s="11">
        <f t="shared" si="228"/>
        <v>0</v>
      </c>
      <c r="E4853" s="13" t="e">
        <f>VLOOKUP(D4853,#REF!,2,0)</f>
        <v>#REF!</v>
      </c>
      <c r="H4853" s="13" t="e">
        <f>VLOOKUP(F4853,#REF!,2,0)</f>
        <v>#REF!</v>
      </c>
      <c r="I4853" s="13" t="str">
        <f>VLOOKUP(F4853,'[1]Khách hàng'!$A$4:$F$2144,3,0)</f>
        <v>Số 1 đường số 17A, Khu phố 11, Phường Bình Trị Đông B, Quận Bình Tân, TP.HCM.</v>
      </c>
      <c r="J4853" s="13" t="e">
        <f>VLOOKUP(F4853,#REF!,5,0)</f>
        <v>#REF!</v>
      </c>
      <c r="M4853" s="13" t="e">
        <f>VLOOKUP(K4853,#REF!,2,0)</f>
        <v>#REF!</v>
      </c>
      <c r="N4853" s="17" t="e">
        <f>VLOOKUP(K4853,#REF!,6,0)</f>
        <v>#REF!</v>
      </c>
      <c r="O4853" s="17" t="e">
        <f t="shared" si="229"/>
        <v>#REF!</v>
      </c>
      <c r="P4853" s="22">
        <v>0.08</v>
      </c>
      <c r="Q4853" s="17" t="e">
        <f t="shared" si="230"/>
        <v>#REF!</v>
      </c>
      <c r="R4853" s="13" t="e">
        <f>VLOOKUP(J4853,'[1]Nhân viên'!$E$20:$F$41,2,0)</f>
        <v>#REF!</v>
      </c>
    </row>
    <row r="4854" spans="1:18" hidden="1">
      <c r="A4854" s="11">
        <v>4856</v>
      </c>
      <c r="B4854" s="11">
        <f t="shared" si="228"/>
        <v>0</v>
      </c>
      <c r="E4854" s="13" t="e">
        <f>VLOOKUP(D4854,#REF!,2,0)</f>
        <v>#REF!</v>
      </c>
      <c r="H4854" s="13" t="e">
        <f>VLOOKUP(F4854,#REF!,2,0)</f>
        <v>#REF!</v>
      </c>
      <c r="I4854" s="13" t="str">
        <f>VLOOKUP(F4854,'[1]Khách hàng'!$A$4:$F$2144,3,0)</f>
        <v>Số 1 đường số 17A, Khu phố 11, Phường Bình Trị Đông B, Quận Bình Tân, TP.HCM.</v>
      </c>
      <c r="J4854" s="13" t="e">
        <f>VLOOKUP(F4854,#REF!,5,0)</f>
        <v>#REF!</v>
      </c>
      <c r="M4854" s="13" t="e">
        <f>VLOOKUP(K4854,#REF!,2,0)</f>
        <v>#REF!</v>
      </c>
      <c r="N4854" s="17" t="e">
        <f>VLOOKUP(K4854,#REF!,6,0)</f>
        <v>#REF!</v>
      </c>
      <c r="O4854" s="17" t="e">
        <f t="shared" si="229"/>
        <v>#REF!</v>
      </c>
      <c r="P4854" s="22">
        <v>0.08</v>
      </c>
      <c r="Q4854" s="17" t="e">
        <f t="shared" si="230"/>
        <v>#REF!</v>
      </c>
      <c r="R4854" s="13" t="e">
        <f>VLOOKUP(J4854,'[1]Nhân viên'!$E$20:$F$41,2,0)</f>
        <v>#REF!</v>
      </c>
    </row>
    <row r="4855" spans="1:18" hidden="1">
      <c r="A4855" s="11">
        <v>4857</v>
      </c>
      <c r="B4855" s="11">
        <f t="shared" si="228"/>
        <v>0</v>
      </c>
      <c r="E4855" s="13" t="e">
        <f>VLOOKUP(D4855,#REF!,2,0)</f>
        <v>#REF!</v>
      </c>
      <c r="H4855" s="13" t="e">
        <f>VLOOKUP(F4855,#REF!,2,0)</f>
        <v>#REF!</v>
      </c>
      <c r="I4855" s="13" t="str">
        <f>VLOOKUP(F4855,'[1]Khách hàng'!$A$4:$F$2144,3,0)</f>
        <v>Số 1 đường số 17A, Khu phố 11, Phường Bình Trị Đông B, Quận Bình Tân, TP.HCM.</v>
      </c>
      <c r="J4855" s="13" t="e">
        <f>VLOOKUP(F4855,#REF!,5,0)</f>
        <v>#REF!</v>
      </c>
      <c r="M4855" s="13" t="e">
        <f>VLOOKUP(K4855,#REF!,2,0)</f>
        <v>#REF!</v>
      </c>
      <c r="N4855" s="17" t="e">
        <f>VLOOKUP(K4855,#REF!,6,0)</f>
        <v>#REF!</v>
      </c>
      <c r="O4855" s="17" t="e">
        <f t="shared" si="229"/>
        <v>#REF!</v>
      </c>
      <c r="P4855" s="22">
        <v>0.08</v>
      </c>
      <c r="Q4855" s="17" t="e">
        <f t="shared" si="230"/>
        <v>#REF!</v>
      </c>
      <c r="R4855" s="13" t="e">
        <f>VLOOKUP(J4855,'[1]Nhân viên'!$E$20:$F$41,2,0)</f>
        <v>#REF!</v>
      </c>
    </row>
    <row r="4856" spans="1:18" hidden="1">
      <c r="A4856" s="11">
        <v>4858</v>
      </c>
      <c r="B4856" s="11">
        <f t="shared" si="228"/>
        <v>0</v>
      </c>
      <c r="E4856" s="13" t="e">
        <f>VLOOKUP(D4856,#REF!,2,0)</f>
        <v>#REF!</v>
      </c>
      <c r="H4856" s="13" t="e">
        <f>VLOOKUP(F4856,#REF!,2,0)</f>
        <v>#REF!</v>
      </c>
      <c r="I4856" s="13" t="str">
        <f>VLOOKUP(F4856,'[1]Khách hàng'!$A$4:$F$2144,3,0)</f>
        <v>Số 1 đường số 17A, Khu phố 11, Phường Bình Trị Đông B, Quận Bình Tân, TP.HCM.</v>
      </c>
      <c r="J4856" s="13" t="e">
        <f>VLOOKUP(F4856,#REF!,5,0)</f>
        <v>#REF!</v>
      </c>
      <c r="M4856" s="13" t="e">
        <f>VLOOKUP(K4856,#REF!,2,0)</f>
        <v>#REF!</v>
      </c>
      <c r="N4856" s="17" t="e">
        <f>VLOOKUP(K4856,#REF!,6,0)</f>
        <v>#REF!</v>
      </c>
      <c r="O4856" s="17" t="e">
        <f t="shared" si="229"/>
        <v>#REF!</v>
      </c>
      <c r="P4856" s="22">
        <v>0.08</v>
      </c>
      <c r="Q4856" s="17" t="e">
        <f t="shared" si="230"/>
        <v>#REF!</v>
      </c>
      <c r="R4856" s="13" t="e">
        <f>VLOOKUP(J4856,'[1]Nhân viên'!$E$20:$F$41,2,0)</f>
        <v>#REF!</v>
      </c>
    </row>
    <row r="4857" spans="1:18" hidden="1">
      <c r="A4857" s="11">
        <v>4859</v>
      </c>
      <c r="B4857" s="11">
        <f t="shared" si="228"/>
        <v>0</v>
      </c>
      <c r="E4857" s="13" t="e">
        <f>VLOOKUP(D4857,#REF!,2,0)</f>
        <v>#REF!</v>
      </c>
      <c r="H4857" s="13" t="e">
        <f>VLOOKUP(F4857,#REF!,2,0)</f>
        <v>#REF!</v>
      </c>
      <c r="I4857" s="13" t="str">
        <f>VLOOKUP(F4857,'[1]Khách hàng'!$A$4:$F$2144,3,0)</f>
        <v>Số 1 đường số 17A, Khu phố 11, Phường Bình Trị Đông B, Quận Bình Tân, TP.HCM.</v>
      </c>
      <c r="J4857" s="13" t="e">
        <f>VLOOKUP(F4857,#REF!,5,0)</f>
        <v>#REF!</v>
      </c>
      <c r="M4857" s="13" t="e">
        <f>VLOOKUP(K4857,#REF!,2,0)</f>
        <v>#REF!</v>
      </c>
      <c r="N4857" s="17" t="e">
        <f>VLOOKUP(K4857,#REF!,6,0)</f>
        <v>#REF!</v>
      </c>
      <c r="O4857" s="17" t="e">
        <f t="shared" si="229"/>
        <v>#REF!</v>
      </c>
      <c r="P4857" s="22">
        <v>0.08</v>
      </c>
      <c r="Q4857" s="17" t="e">
        <f t="shared" si="230"/>
        <v>#REF!</v>
      </c>
      <c r="R4857" s="13" t="e">
        <f>VLOOKUP(J4857,'[1]Nhân viên'!$E$20:$F$41,2,0)</f>
        <v>#REF!</v>
      </c>
    </row>
    <row r="4858" spans="1:18" hidden="1">
      <c r="A4858" s="11">
        <v>4860</v>
      </c>
      <c r="B4858" s="11">
        <f t="shared" si="228"/>
        <v>0</v>
      </c>
      <c r="E4858" s="13" t="e">
        <f>VLOOKUP(D4858,#REF!,2,0)</f>
        <v>#REF!</v>
      </c>
      <c r="H4858" s="13" t="e">
        <f>VLOOKUP(F4858,#REF!,2,0)</f>
        <v>#REF!</v>
      </c>
      <c r="I4858" s="13" t="str">
        <f>VLOOKUP(F4858,'[1]Khách hàng'!$A$4:$F$2144,3,0)</f>
        <v>Số 1 đường số 17A, Khu phố 11, Phường Bình Trị Đông B, Quận Bình Tân, TP.HCM.</v>
      </c>
      <c r="J4858" s="13" t="e">
        <f>VLOOKUP(F4858,#REF!,5,0)</f>
        <v>#REF!</v>
      </c>
      <c r="M4858" s="13" t="e">
        <f>VLOOKUP(K4858,#REF!,2,0)</f>
        <v>#REF!</v>
      </c>
      <c r="N4858" s="17" t="e">
        <f>VLOOKUP(K4858,#REF!,6,0)</f>
        <v>#REF!</v>
      </c>
      <c r="O4858" s="17" t="e">
        <f t="shared" si="229"/>
        <v>#REF!</v>
      </c>
      <c r="P4858" s="22">
        <v>0.08</v>
      </c>
      <c r="Q4858" s="17" t="e">
        <f t="shared" si="230"/>
        <v>#REF!</v>
      </c>
      <c r="R4858" s="13" t="e">
        <f>VLOOKUP(J4858,'[1]Nhân viên'!$E$20:$F$41,2,0)</f>
        <v>#REF!</v>
      </c>
    </row>
    <row r="4859" spans="1:18" hidden="1">
      <c r="A4859" s="11">
        <v>4861</v>
      </c>
      <c r="B4859" s="11">
        <f t="shared" si="228"/>
        <v>0</v>
      </c>
      <c r="E4859" s="13" t="e">
        <f>VLOOKUP(D4859,#REF!,2,0)</f>
        <v>#REF!</v>
      </c>
      <c r="H4859" s="13" t="e">
        <f>VLOOKUP(F4859,#REF!,2,0)</f>
        <v>#REF!</v>
      </c>
      <c r="I4859" s="13" t="str">
        <f>VLOOKUP(F4859,'[1]Khách hàng'!$A$4:$F$2144,3,0)</f>
        <v>Số 1 đường số 17A, Khu phố 11, Phường Bình Trị Đông B, Quận Bình Tân, TP.HCM.</v>
      </c>
      <c r="J4859" s="13" t="e">
        <f>VLOOKUP(F4859,#REF!,5,0)</f>
        <v>#REF!</v>
      </c>
      <c r="M4859" s="13" t="e">
        <f>VLOOKUP(K4859,#REF!,2,0)</f>
        <v>#REF!</v>
      </c>
      <c r="N4859" s="17" t="e">
        <f>VLOOKUP(K4859,#REF!,6,0)</f>
        <v>#REF!</v>
      </c>
      <c r="O4859" s="17" t="e">
        <f t="shared" si="229"/>
        <v>#REF!</v>
      </c>
      <c r="P4859" s="22">
        <v>0.08</v>
      </c>
      <c r="Q4859" s="17" t="e">
        <f t="shared" si="230"/>
        <v>#REF!</v>
      </c>
      <c r="R4859" s="13" t="e">
        <f>VLOOKUP(J4859,'[1]Nhân viên'!$E$20:$F$41,2,0)</f>
        <v>#REF!</v>
      </c>
    </row>
    <row r="4860" spans="1:18" hidden="1">
      <c r="A4860" s="11">
        <v>4862</v>
      </c>
      <c r="B4860" s="11">
        <f t="shared" si="228"/>
        <v>0</v>
      </c>
      <c r="E4860" s="13" t="e">
        <f>VLOOKUP(D4860,#REF!,2,0)</f>
        <v>#REF!</v>
      </c>
      <c r="H4860" s="13" t="e">
        <f>VLOOKUP(F4860,#REF!,2,0)</f>
        <v>#REF!</v>
      </c>
      <c r="I4860" s="13" t="str">
        <f>VLOOKUP(F4860,'[1]Khách hàng'!$A$4:$F$2144,3,0)</f>
        <v>Số 1 đường số 17A, Khu phố 11, Phường Bình Trị Đông B, Quận Bình Tân, TP.HCM.</v>
      </c>
      <c r="J4860" s="13" t="e">
        <f>VLOOKUP(F4860,#REF!,5,0)</f>
        <v>#REF!</v>
      </c>
      <c r="M4860" s="13" t="e">
        <f>VLOOKUP(K4860,#REF!,2,0)</f>
        <v>#REF!</v>
      </c>
      <c r="N4860" s="17" t="e">
        <f>VLOOKUP(K4860,#REF!,6,0)</f>
        <v>#REF!</v>
      </c>
      <c r="O4860" s="17" t="e">
        <f t="shared" si="229"/>
        <v>#REF!</v>
      </c>
      <c r="P4860" s="22">
        <v>0.08</v>
      </c>
      <c r="Q4860" s="17" t="e">
        <f t="shared" si="230"/>
        <v>#REF!</v>
      </c>
      <c r="R4860" s="13" t="e">
        <f>VLOOKUP(J4860,'[1]Nhân viên'!$E$20:$F$41,2,0)</f>
        <v>#REF!</v>
      </c>
    </row>
    <row r="4861" spans="1:18" hidden="1">
      <c r="A4861" s="11">
        <v>4863</v>
      </c>
      <c r="B4861" s="11">
        <f t="shared" si="228"/>
        <v>0</v>
      </c>
      <c r="E4861" s="13" t="e">
        <f>VLOOKUP(D4861,#REF!,2,0)</f>
        <v>#REF!</v>
      </c>
      <c r="H4861" s="13" t="e">
        <f>VLOOKUP(F4861,#REF!,2,0)</f>
        <v>#REF!</v>
      </c>
      <c r="I4861" s="13" t="str">
        <f>VLOOKUP(F4861,'[1]Khách hàng'!$A$4:$F$2144,3,0)</f>
        <v>Số 1 đường số 17A, Khu phố 11, Phường Bình Trị Đông B, Quận Bình Tân, TP.HCM.</v>
      </c>
      <c r="J4861" s="13" t="e">
        <f>VLOOKUP(F4861,#REF!,5,0)</f>
        <v>#REF!</v>
      </c>
      <c r="M4861" s="13" t="e">
        <f>VLOOKUP(K4861,#REF!,2,0)</f>
        <v>#REF!</v>
      </c>
      <c r="N4861" s="17" t="e">
        <f>VLOOKUP(K4861,#REF!,6,0)</f>
        <v>#REF!</v>
      </c>
      <c r="O4861" s="17" t="e">
        <f t="shared" si="229"/>
        <v>#REF!</v>
      </c>
      <c r="P4861" s="22">
        <v>0.08</v>
      </c>
      <c r="Q4861" s="17" t="e">
        <f t="shared" si="230"/>
        <v>#REF!</v>
      </c>
      <c r="R4861" s="13" t="e">
        <f>VLOOKUP(J4861,'[1]Nhân viên'!$E$20:$F$41,2,0)</f>
        <v>#REF!</v>
      </c>
    </row>
    <row r="4862" spans="1:18" hidden="1">
      <c r="A4862" s="11">
        <v>4864</v>
      </c>
      <c r="B4862" s="11">
        <f t="shared" si="228"/>
        <v>0</v>
      </c>
      <c r="E4862" s="13" t="e">
        <f>VLOOKUP(D4862,#REF!,2,0)</f>
        <v>#REF!</v>
      </c>
      <c r="H4862" s="13" t="e">
        <f>VLOOKUP(F4862,#REF!,2,0)</f>
        <v>#REF!</v>
      </c>
      <c r="I4862" s="13" t="str">
        <f>VLOOKUP(F4862,'[1]Khách hàng'!$A$4:$F$2144,3,0)</f>
        <v>Số 1 đường số 17A, Khu phố 11, Phường Bình Trị Đông B, Quận Bình Tân, TP.HCM.</v>
      </c>
      <c r="J4862" s="13" t="e">
        <f>VLOOKUP(F4862,#REF!,5,0)</f>
        <v>#REF!</v>
      </c>
      <c r="M4862" s="13" t="e">
        <f>VLOOKUP(K4862,#REF!,2,0)</f>
        <v>#REF!</v>
      </c>
      <c r="N4862" s="17" t="e">
        <f>VLOOKUP(K4862,#REF!,6,0)</f>
        <v>#REF!</v>
      </c>
      <c r="O4862" s="17" t="e">
        <f t="shared" si="229"/>
        <v>#REF!</v>
      </c>
      <c r="P4862" s="22">
        <v>0.08</v>
      </c>
      <c r="Q4862" s="17" t="e">
        <f t="shared" si="230"/>
        <v>#REF!</v>
      </c>
      <c r="R4862" s="13" t="e">
        <f>VLOOKUP(J4862,'[1]Nhân viên'!$E$20:$F$41,2,0)</f>
        <v>#REF!</v>
      </c>
    </row>
    <row r="4863" spans="1:18" hidden="1">
      <c r="A4863" s="11">
        <v>4865</v>
      </c>
      <c r="B4863" s="11">
        <f t="shared" si="228"/>
        <v>0</v>
      </c>
      <c r="E4863" s="13" t="e">
        <f>VLOOKUP(D4863,#REF!,2,0)</f>
        <v>#REF!</v>
      </c>
      <c r="H4863" s="13" t="e">
        <f>VLOOKUP(F4863,#REF!,2,0)</f>
        <v>#REF!</v>
      </c>
      <c r="I4863" s="13" t="str">
        <f>VLOOKUP(F4863,'[1]Khách hàng'!$A$4:$F$2144,3,0)</f>
        <v>Số 1 đường số 17A, Khu phố 11, Phường Bình Trị Đông B, Quận Bình Tân, TP.HCM.</v>
      </c>
      <c r="J4863" s="13" t="e">
        <f>VLOOKUP(F4863,#REF!,5,0)</f>
        <v>#REF!</v>
      </c>
      <c r="M4863" s="13" t="e">
        <f>VLOOKUP(K4863,#REF!,2,0)</f>
        <v>#REF!</v>
      </c>
      <c r="N4863" s="17" t="e">
        <f>VLOOKUP(K4863,#REF!,6,0)</f>
        <v>#REF!</v>
      </c>
      <c r="O4863" s="17" t="e">
        <f t="shared" si="229"/>
        <v>#REF!</v>
      </c>
      <c r="P4863" s="22">
        <v>0.08</v>
      </c>
      <c r="Q4863" s="17" t="e">
        <f t="shared" si="230"/>
        <v>#REF!</v>
      </c>
      <c r="R4863" s="13" t="e">
        <f>VLOOKUP(J4863,'[1]Nhân viên'!$E$20:$F$41,2,0)</f>
        <v>#REF!</v>
      </c>
    </row>
    <row r="4864" spans="1:18" hidden="1">
      <c r="A4864" s="11">
        <v>4866</v>
      </c>
      <c r="B4864" s="11">
        <f t="shared" si="228"/>
        <v>0</v>
      </c>
      <c r="E4864" s="13" t="e">
        <f>VLOOKUP(D4864,#REF!,2,0)</f>
        <v>#REF!</v>
      </c>
      <c r="H4864" s="13" t="e">
        <f>VLOOKUP(F4864,#REF!,2,0)</f>
        <v>#REF!</v>
      </c>
      <c r="I4864" s="13" t="str">
        <f>VLOOKUP(F4864,'[1]Khách hàng'!$A$4:$F$2144,3,0)</f>
        <v>Số 1 đường số 17A, Khu phố 11, Phường Bình Trị Đông B, Quận Bình Tân, TP.HCM.</v>
      </c>
      <c r="J4864" s="13" t="e">
        <f>VLOOKUP(F4864,#REF!,5,0)</f>
        <v>#REF!</v>
      </c>
      <c r="M4864" s="13" t="e">
        <f>VLOOKUP(K4864,#REF!,2,0)</f>
        <v>#REF!</v>
      </c>
      <c r="N4864" s="17" t="e">
        <f>VLOOKUP(K4864,#REF!,6,0)</f>
        <v>#REF!</v>
      </c>
      <c r="O4864" s="17" t="e">
        <f t="shared" si="229"/>
        <v>#REF!</v>
      </c>
      <c r="P4864" s="22">
        <v>0.08</v>
      </c>
      <c r="Q4864" s="17" t="e">
        <f t="shared" si="230"/>
        <v>#REF!</v>
      </c>
      <c r="R4864" s="13" t="e">
        <f>VLOOKUP(J4864,'[1]Nhân viên'!$E$20:$F$41,2,0)</f>
        <v>#REF!</v>
      </c>
    </row>
    <row r="4865" spans="1:18" hidden="1">
      <c r="A4865" s="11">
        <v>4867</v>
      </c>
      <c r="B4865" s="11">
        <f t="shared" si="228"/>
        <v>0</v>
      </c>
      <c r="E4865" s="13" t="e">
        <f>VLOOKUP(D4865,#REF!,2,0)</f>
        <v>#REF!</v>
      </c>
      <c r="H4865" s="13" t="e">
        <f>VLOOKUP(F4865,#REF!,2,0)</f>
        <v>#REF!</v>
      </c>
      <c r="I4865" s="13" t="str">
        <f>VLOOKUP(F4865,'[1]Khách hàng'!$A$4:$F$2144,3,0)</f>
        <v>Số 1 đường số 17A, Khu phố 11, Phường Bình Trị Đông B, Quận Bình Tân, TP.HCM.</v>
      </c>
      <c r="J4865" s="13" t="e">
        <f>VLOOKUP(F4865,#REF!,5,0)</f>
        <v>#REF!</v>
      </c>
      <c r="M4865" s="13" t="e">
        <f>VLOOKUP(K4865,#REF!,2,0)</f>
        <v>#REF!</v>
      </c>
      <c r="N4865" s="17" t="e">
        <f>VLOOKUP(K4865,#REF!,6,0)</f>
        <v>#REF!</v>
      </c>
      <c r="O4865" s="17" t="e">
        <f t="shared" si="229"/>
        <v>#REF!</v>
      </c>
      <c r="P4865" s="22">
        <v>0.08</v>
      </c>
      <c r="Q4865" s="17" t="e">
        <f t="shared" si="230"/>
        <v>#REF!</v>
      </c>
      <c r="R4865" s="13" t="e">
        <f>VLOOKUP(J4865,'[1]Nhân viên'!$E$20:$F$41,2,0)</f>
        <v>#REF!</v>
      </c>
    </row>
    <row r="4866" spans="1:18" hidden="1">
      <c r="A4866" s="11">
        <v>4868</v>
      </c>
      <c r="B4866" s="11">
        <f t="shared" si="228"/>
        <v>0</v>
      </c>
      <c r="E4866" s="13" t="e">
        <f>VLOOKUP(D4866,#REF!,2,0)</f>
        <v>#REF!</v>
      </c>
      <c r="H4866" s="13" t="e">
        <f>VLOOKUP(F4866,#REF!,2,0)</f>
        <v>#REF!</v>
      </c>
      <c r="I4866" s="13" t="str">
        <f>VLOOKUP(F4866,'[1]Khách hàng'!$A$4:$F$2144,3,0)</f>
        <v>Số 1 đường số 17A, Khu phố 11, Phường Bình Trị Đông B, Quận Bình Tân, TP.HCM.</v>
      </c>
      <c r="J4866" s="13" t="e">
        <f>VLOOKUP(F4866,#REF!,5,0)</f>
        <v>#REF!</v>
      </c>
      <c r="M4866" s="13" t="e">
        <f>VLOOKUP(K4866,#REF!,2,0)</f>
        <v>#REF!</v>
      </c>
      <c r="N4866" s="17" t="e">
        <f>VLOOKUP(K4866,#REF!,6,0)</f>
        <v>#REF!</v>
      </c>
      <c r="O4866" s="17" t="e">
        <f t="shared" si="229"/>
        <v>#REF!</v>
      </c>
      <c r="P4866" s="22">
        <v>0.08</v>
      </c>
      <c r="Q4866" s="17" t="e">
        <f t="shared" si="230"/>
        <v>#REF!</v>
      </c>
      <c r="R4866" s="13" t="e">
        <f>VLOOKUP(J4866,'[1]Nhân viên'!$E$20:$F$41,2,0)</f>
        <v>#REF!</v>
      </c>
    </row>
    <row r="4867" spans="1:18" hidden="1">
      <c r="A4867" s="11">
        <v>4869</v>
      </c>
      <c r="B4867" s="11">
        <f t="shared" si="228"/>
        <v>0</v>
      </c>
      <c r="E4867" s="13" t="e">
        <f>VLOOKUP(D4867,#REF!,2,0)</f>
        <v>#REF!</v>
      </c>
      <c r="H4867" s="13" t="e">
        <f>VLOOKUP(F4867,#REF!,2,0)</f>
        <v>#REF!</v>
      </c>
      <c r="I4867" s="13" t="str">
        <f>VLOOKUP(F4867,'[1]Khách hàng'!$A$4:$F$2144,3,0)</f>
        <v>Số 1 đường số 17A, Khu phố 11, Phường Bình Trị Đông B, Quận Bình Tân, TP.HCM.</v>
      </c>
      <c r="J4867" s="13" t="e">
        <f>VLOOKUP(F4867,#REF!,5,0)</f>
        <v>#REF!</v>
      </c>
      <c r="M4867" s="13" t="e">
        <f>VLOOKUP(K4867,#REF!,2,0)</f>
        <v>#REF!</v>
      </c>
      <c r="N4867" s="17" t="e">
        <f>VLOOKUP(K4867,#REF!,6,0)</f>
        <v>#REF!</v>
      </c>
      <c r="O4867" s="17" t="e">
        <f t="shared" si="229"/>
        <v>#REF!</v>
      </c>
      <c r="P4867" s="22">
        <v>0.08</v>
      </c>
      <c r="Q4867" s="17" t="e">
        <f t="shared" si="230"/>
        <v>#REF!</v>
      </c>
      <c r="R4867" s="13" t="e">
        <f>VLOOKUP(J4867,'[1]Nhân viên'!$E$20:$F$41,2,0)</f>
        <v>#REF!</v>
      </c>
    </row>
    <row r="4868" spans="1:18" hidden="1">
      <c r="A4868" s="11">
        <v>4870</v>
      </c>
      <c r="B4868" s="11">
        <f t="shared" si="228"/>
        <v>0</v>
      </c>
      <c r="E4868" s="13" t="e">
        <f>VLOOKUP(D4868,#REF!,2,0)</f>
        <v>#REF!</v>
      </c>
      <c r="H4868" s="13" t="e">
        <f>VLOOKUP(F4868,#REF!,2,0)</f>
        <v>#REF!</v>
      </c>
      <c r="I4868" s="13" t="str">
        <f>VLOOKUP(F4868,'[1]Khách hàng'!$A$4:$F$2144,3,0)</f>
        <v>Số 1 đường số 17A, Khu phố 11, Phường Bình Trị Đông B, Quận Bình Tân, TP.HCM.</v>
      </c>
      <c r="J4868" s="13" t="e">
        <f>VLOOKUP(F4868,#REF!,5,0)</f>
        <v>#REF!</v>
      </c>
      <c r="M4868" s="13" t="e">
        <f>VLOOKUP(K4868,#REF!,2,0)</f>
        <v>#REF!</v>
      </c>
      <c r="N4868" s="17" t="e">
        <f>VLOOKUP(K4868,#REF!,6,0)</f>
        <v>#REF!</v>
      </c>
      <c r="O4868" s="17" t="e">
        <f t="shared" si="229"/>
        <v>#REF!</v>
      </c>
      <c r="P4868" s="22">
        <v>0.08</v>
      </c>
      <c r="Q4868" s="17" t="e">
        <f t="shared" si="230"/>
        <v>#REF!</v>
      </c>
      <c r="R4868" s="13" t="e">
        <f>VLOOKUP(J4868,'[1]Nhân viên'!$E$20:$F$41,2,0)</f>
        <v>#REF!</v>
      </c>
    </row>
    <row r="4869" spans="1:18" hidden="1">
      <c r="A4869" s="11">
        <v>4871</v>
      </c>
      <c r="B4869" s="11">
        <f t="shared" si="228"/>
        <v>0</v>
      </c>
      <c r="E4869" s="13" t="e">
        <f>VLOOKUP(D4869,#REF!,2,0)</f>
        <v>#REF!</v>
      </c>
      <c r="H4869" s="13" t="e">
        <f>VLOOKUP(F4869,#REF!,2,0)</f>
        <v>#REF!</v>
      </c>
      <c r="I4869" s="13" t="str">
        <f>VLOOKUP(F4869,'[1]Khách hàng'!$A$4:$F$2144,3,0)</f>
        <v>Số 1 đường số 17A, Khu phố 11, Phường Bình Trị Đông B, Quận Bình Tân, TP.HCM.</v>
      </c>
      <c r="J4869" s="13" t="e">
        <f>VLOOKUP(F4869,#REF!,5,0)</f>
        <v>#REF!</v>
      </c>
      <c r="M4869" s="13" t="e">
        <f>VLOOKUP(K4869,#REF!,2,0)</f>
        <v>#REF!</v>
      </c>
      <c r="N4869" s="17" t="e">
        <f>VLOOKUP(K4869,#REF!,6,0)</f>
        <v>#REF!</v>
      </c>
      <c r="O4869" s="17" t="e">
        <f t="shared" si="229"/>
        <v>#REF!</v>
      </c>
      <c r="P4869" s="22">
        <v>0.08</v>
      </c>
      <c r="Q4869" s="17" t="e">
        <f t="shared" si="230"/>
        <v>#REF!</v>
      </c>
      <c r="R4869" s="13" t="e">
        <f>VLOOKUP(J4869,'[1]Nhân viên'!$E$20:$F$41,2,0)</f>
        <v>#REF!</v>
      </c>
    </row>
    <row r="4870" spans="1:18" hidden="1">
      <c r="A4870" s="11">
        <v>4872</v>
      </c>
      <c r="B4870" s="11">
        <f t="shared" si="228"/>
        <v>0</v>
      </c>
      <c r="E4870" s="13" t="e">
        <f>VLOOKUP(D4870,#REF!,2,0)</f>
        <v>#REF!</v>
      </c>
      <c r="H4870" s="13" t="e">
        <f>VLOOKUP(F4870,#REF!,2,0)</f>
        <v>#REF!</v>
      </c>
      <c r="I4870" s="13" t="str">
        <f>VLOOKUP(F4870,'[1]Khách hàng'!$A$4:$F$2144,3,0)</f>
        <v>Số 1 đường số 17A, Khu phố 11, Phường Bình Trị Đông B, Quận Bình Tân, TP.HCM.</v>
      </c>
      <c r="J4870" s="13" t="e">
        <f>VLOOKUP(F4870,#REF!,5,0)</f>
        <v>#REF!</v>
      </c>
      <c r="M4870" s="13" t="e">
        <f>VLOOKUP(K4870,#REF!,2,0)</f>
        <v>#REF!</v>
      </c>
      <c r="N4870" s="17" t="e">
        <f>VLOOKUP(K4870,#REF!,6,0)</f>
        <v>#REF!</v>
      </c>
      <c r="O4870" s="17" t="e">
        <f t="shared" si="229"/>
        <v>#REF!</v>
      </c>
      <c r="P4870" s="22">
        <v>0.08</v>
      </c>
      <c r="Q4870" s="17" t="e">
        <f t="shared" si="230"/>
        <v>#REF!</v>
      </c>
      <c r="R4870" s="13" t="e">
        <f>VLOOKUP(J4870,'[1]Nhân viên'!$E$20:$F$41,2,0)</f>
        <v>#REF!</v>
      </c>
    </row>
    <row r="4871" spans="1:18" hidden="1">
      <c r="A4871" s="11">
        <v>4873</v>
      </c>
      <c r="B4871" s="11">
        <f t="shared" si="228"/>
        <v>0</v>
      </c>
      <c r="E4871" s="13" t="e">
        <f>VLOOKUP(D4871,#REF!,2,0)</f>
        <v>#REF!</v>
      </c>
      <c r="H4871" s="13" t="e">
        <f>VLOOKUP(F4871,#REF!,2,0)</f>
        <v>#REF!</v>
      </c>
      <c r="I4871" s="13" t="str">
        <f>VLOOKUP(F4871,'[1]Khách hàng'!$A$4:$F$2144,3,0)</f>
        <v>Số 1 đường số 17A, Khu phố 11, Phường Bình Trị Đông B, Quận Bình Tân, TP.HCM.</v>
      </c>
      <c r="J4871" s="13" t="e">
        <f>VLOOKUP(F4871,#REF!,5,0)</f>
        <v>#REF!</v>
      </c>
      <c r="M4871" s="13" t="e">
        <f>VLOOKUP(K4871,#REF!,2,0)</f>
        <v>#REF!</v>
      </c>
      <c r="N4871" s="17" t="e">
        <f>VLOOKUP(K4871,#REF!,6,0)</f>
        <v>#REF!</v>
      </c>
      <c r="O4871" s="17" t="e">
        <f t="shared" si="229"/>
        <v>#REF!</v>
      </c>
      <c r="P4871" s="22">
        <v>0.08</v>
      </c>
      <c r="Q4871" s="17" t="e">
        <f t="shared" si="230"/>
        <v>#REF!</v>
      </c>
      <c r="R4871" s="13" t="e">
        <f>VLOOKUP(J4871,'[1]Nhân viên'!$E$20:$F$41,2,0)</f>
        <v>#REF!</v>
      </c>
    </row>
    <row r="4872" spans="1:18" hidden="1">
      <c r="A4872" s="11">
        <v>4874</v>
      </c>
      <c r="B4872" s="11">
        <f t="shared" si="228"/>
        <v>0</v>
      </c>
      <c r="E4872" s="13" t="e">
        <f>VLOOKUP(D4872,#REF!,2,0)</f>
        <v>#REF!</v>
      </c>
      <c r="H4872" s="13" t="e">
        <f>VLOOKUP(F4872,#REF!,2,0)</f>
        <v>#REF!</v>
      </c>
      <c r="I4872" s="13" t="str">
        <f>VLOOKUP(F4872,'[1]Khách hàng'!$A$4:$F$2144,3,0)</f>
        <v>Số 1 đường số 17A, Khu phố 11, Phường Bình Trị Đông B, Quận Bình Tân, TP.HCM.</v>
      </c>
      <c r="J4872" s="13" t="e">
        <f>VLOOKUP(F4872,#REF!,5,0)</f>
        <v>#REF!</v>
      </c>
      <c r="M4872" s="13" t="e">
        <f>VLOOKUP(K4872,#REF!,2,0)</f>
        <v>#REF!</v>
      </c>
      <c r="N4872" s="17" t="e">
        <f>VLOOKUP(K4872,#REF!,6,0)</f>
        <v>#REF!</v>
      </c>
      <c r="O4872" s="17" t="e">
        <f t="shared" si="229"/>
        <v>#REF!</v>
      </c>
      <c r="P4872" s="22">
        <v>0.08</v>
      </c>
      <c r="Q4872" s="17" t="e">
        <f t="shared" si="230"/>
        <v>#REF!</v>
      </c>
      <c r="R4872" s="13" t="e">
        <f>VLOOKUP(J4872,'[1]Nhân viên'!$E$20:$F$41,2,0)</f>
        <v>#REF!</v>
      </c>
    </row>
    <row r="4873" spans="1:18" hidden="1">
      <c r="A4873" s="11">
        <v>4875</v>
      </c>
      <c r="B4873" s="11">
        <f t="shared" si="228"/>
        <v>0</v>
      </c>
      <c r="E4873" s="13" t="e">
        <f>VLOOKUP(D4873,#REF!,2,0)</f>
        <v>#REF!</v>
      </c>
      <c r="H4873" s="13" t="e">
        <f>VLOOKUP(F4873,#REF!,2,0)</f>
        <v>#REF!</v>
      </c>
      <c r="I4873" s="13" t="str">
        <f>VLOOKUP(F4873,'[1]Khách hàng'!$A$4:$F$2144,3,0)</f>
        <v>Số 1 đường số 17A, Khu phố 11, Phường Bình Trị Đông B, Quận Bình Tân, TP.HCM.</v>
      </c>
      <c r="J4873" s="13" t="e">
        <f>VLOOKUP(F4873,#REF!,5,0)</f>
        <v>#REF!</v>
      </c>
      <c r="M4873" s="13" t="e">
        <f>VLOOKUP(K4873,#REF!,2,0)</f>
        <v>#REF!</v>
      </c>
      <c r="N4873" s="17" t="e">
        <f>VLOOKUP(K4873,#REF!,6,0)</f>
        <v>#REF!</v>
      </c>
      <c r="O4873" s="17" t="e">
        <f t="shared" si="229"/>
        <v>#REF!</v>
      </c>
      <c r="P4873" s="22">
        <v>0.08</v>
      </c>
      <c r="Q4873" s="17" t="e">
        <f t="shared" si="230"/>
        <v>#REF!</v>
      </c>
      <c r="R4873" s="13" t="e">
        <f>VLOOKUP(J4873,'[1]Nhân viên'!$E$20:$F$41,2,0)</f>
        <v>#REF!</v>
      </c>
    </row>
    <row r="4874" spans="1:18" hidden="1">
      <c r="A4874" s="11">
        <v>4876</v>
      </c>
      <c r="B4874" s="11">
        <f t="shared" si="228"/>
        <v>0</v>
      </c>
      <c r="E4874" s="13" t="e">
        <f>VLOOKUP(D4874,#REF!,2,0)</f>
        <v>#REF!</v>
      </c>
      <c r="H4874" s="13" t="e">
        <f>VLOOKUP(F4874,#REF!,2,0)</f>
        <v>#REF!</v>
      </c>
      <c r="I4874" s="13" t="str">
        <f>VLOOKUP(F4874,'[1]Khách hàng'!$A$4:$F$2144,3,0)</f>
        <v>Số 1 đường số 17A, Khu phố 11, Phường Bình Trị Đông B, Quận Bình Tân, TP.HCM.</v>
      </c>
      <c r="J4874" s="13" t="e">
        <f>VLOOKUP(F4874,#REF!,5,0)</f>
        <v>#REF!</v>
      </c>
      <c r="M4874" s="13" t="e">
        <f>VLOOKUP(K4874,#REF!,2,0)</f>
        <v>#REF!</v>
      </c>
      <c r="N4874" s="17" t="e">
        <f>VLOOKUP(K4874,#REF!,6,0)</f>
        <v>#REF!</v>
      </c>
      <c r="O4874" s="17" t="e">
        <f t="shared" si="229"/>
        <v>#REF!</v>
      </c>
      <c r="P4874" s="22">
        <v>0.08</v>
      </c>
      <c r="Q4874" s="17" t="e">
        <f t="shared" si="230"/>
        <v>#REF!</v>
      </c>
      <c r="R4874" s="13" t="e">
        <f>VLOOKUP(J4874,'[1]Nhân viên'!$E$20:$F$41,2,0)</f>
        <v>#REF!</v>
      </c>
    </row>
    <row r="4875" spans="1:18" hidden="1">
      <c r="A4875" s="11">
        <v>4877</v>
      </c>
      <c r="B4875" s="11">
        <f t="shared" si="228"/>
        <v>0</v>
      </c>
      <c r="E4875" s="13" t="e">
        <f>VLOOKUP(D4875,#REF!,2,0)</f>
        <v>#REF!</v>
      </c>
      <c r="H4875" s="13" t="e">
        <f>VLOOKUP(F4875,#REF!,2,0)</f>
        <v>#REF!</v>
      </c>
      <c r="I4875" s="13" t="str">
        <f>VLOOKUP(F4875,'[1]Khách hàng'!$A$4:$F$2144,3,0)</f>
        <v>Số 1 đường số 17A, Khu phố 11, Phường Bình Trị Đông B, Quận Bình Tân, TP.HCM.</v>
      </c>
      <c r="J4875" s="13" t="e">
        <f>VLOOKUP(F4875,#REF!,5,0)</f>
        <v>#REF!</v>
      </c>
      <c r="M4875" s="13" t="e">
        <f>VLOOKUP(K4875,#REF!,2,0)</f>
        <v>#REF!</v>
      </c>
      <c r="N4875" s="17" t="e">
        <f>VLOOKUP(K4875,#REF!,6,0)</f>
        <v>#REF!</v>
      </c>
      <c r="O4875" s="17" t="e">
        <f t="shared" si="229"/>
        <v>#REF!</v>
      </c>
      <c r="P4875" s="22">
        <v>0.08</v>
      </c>
      <c r="Q4875" s="17" t="e">
        <f t="shared" si="230"/>
        <v>#REF!</v>
      </c>
      <c r="R4875" s="13" t="e">
        <f>VLOOKUP(J4875,'[1]Nhân viên'!$E$20:$F$41,2,0)</f>
        <v>#REF!</v>
      </c>
    </row>
    <row r="4876" spans="1:18" hidden="1">
      <c r="A4876" s="11">
        <v>4878</v>
      </c>
      <c r="B4876" s="11">
        <f t="shared" si="228"/>
        <v>0</v>
      </c>
      <c r="E4876" s="13" t="e">
        <f>VLOOKUP(D4876,#REF!,2,0)</f>
        <v>#REF!</v>
      </c>
      <c r="H4876" s="13" t="e">
        <f>VLOOKUP(F4876,#REF!,2,0)</f>
        <v>#REF!</v>
      </c>
      <c r="I4876" s="13" t="str">
        <f>VLOOKUP(F4876,'[1]Khách hàng'!$A$4:$F$2144,3,0)</f>
        <v>Số 1 đường số 17A, Khu phố 11, Phường Bình Trị Đông B, Quận Bình Tân, TP.HCM.</v>
      </c>
      <c r="J4876" s="13" t="e">
        <f>VLOOKUP(F4876,#REF!,5,0)</f>
        <v>#REF!</v>
      </c>
      <c r="M4876" s="13" t="e">
        <f>VLOOKUP(K4876,#REF!,2,0)</f>
        <v>#REF!</v>
      </c>
      <c r="N4876" s="17" t="e">
        <f>VLOOKUP(K4876,#REF!,6,0)</f>
        <v>#REF!</v>
      </c>
      <c r="O4876" s="17" t="e">
        <f t="shared" si="229"/>
        <v>#REF!</v>
      </c>
      <c r="P4876" s="22">
        <v>0.08</v>
      </c>
      <c r="Q4876" s="17" t="e">
        <f t="shared" si="230"/>
        <v>#REF!</v>
      </c>
      <c r="R4876" s="13" t="e">
        <f>VLOOKUP(J4876,'[1]Nhân viên'!$E$20:$F$41,2,0)</f>
        <v>#REF!</v>
      </c>
    </row>
    <row r="4877" spans="1:18" hidden="1">
      <c r="A4877" s="11">
        <v>4879</v>
      </c>
      <c r="B4877" s="11">
        <f t="shared" si="228"/>
        <v>0</v>
      </c>
      <c r="E4877" s="13" t="e">
        <f>VLOOKUP(D4877,#REF!,2,0)</f>
        <v>#REF!</v>
      </c>
      <c r="H4877" s="13" t="e">
        <f>VLOOKUP(F4877,#REF!,2,0)</f>
        <v>#REF!</v>
      </c>
      <c r="I4877" s="13" t="str">
        <f>VLOOKUP(F4877,'[1]Khách hàng'!$A$4:$F$2144,3,0)</f>
        <v>Số 1 đường số 17A, Khu phố 11, Phường Bình Trị Đông B, Quận Bình Tân, TP.HCM.</v>
      </c>
      <c r="J4877" s="13" t="e">
        <f>VLOOKUP(F4877,#REF!,5,0)</f>
        <v>#REF!</v>
      </c>
      <c r="M4877" s="13" t="e">
        <f>VLOOKUP(K4877,#REF!,2,0)</f>
        <v>#REF!</v>
      </c>
      <c r="N4877" s="17" t="e">
        <f>VLOOKUP(K4877,#REF!,6,0)</f>
        <v>#REF!</v>
      </c>
      <c r="O4877" s="17" t="e">
        <f t="shared" si="229"/>
        <v>#REF!</v>
      </c>
      <c r="P4877" s="22">
        <v>0.08</v>
      </c>
      <c r="Q4877" s="17" t="e">
        <f t="shared" si="230"/>
        <v>#REF!</v>
      </c>
      <c r="R4877" s="13" t="e">
        <f>VLOOKUP(J4877,'[1]Nhân viên'!$E$20:$F$41,2,0)</f>
        <v>#REF!</v>
      </c>
    </row>
    <row r="4878" spans="1:18" hidden="1">
      <c r="A4878" s="11">
        <v>4880</v>
      </c>
      <c r="B4878" s="11">
        <f t="shared" si="228"/>
        <v>0</v>
      </c>
      <c r="E4878" s="13" t="e">
        <f>VLOOKUP(D4878,#REF!,2,0)</f>
        <v>#REF!</v>
      </c>
      <c r="H4878" s="13" t="e">
        <f>VLOOKUP(F4878,#REF!,2,0)</f>
        <v>#REF!</v>
      </c>
      <c r="I4878" s="13" t="str">
        <f>VLOOKUP(F4878,'[1]Khách hàng'!$A$4:$F$2144,3,0)</f>
        <v>Số 1 đường số 17A, Khu phố 11, Phường Bình Trị Đông B, Quận Bình Tân, TP.HCM.</v>
      </c>
      <c r="J4878" s="13" t="e">
        <f>VLOOKUP(F4878,#REF!,5,0)</f>
        <v>#REF!</v>
      </c>
      <c r="M4878" s="13" t="e">
        <f>VLOOKUP(K4878,#REF!,2,0)</f>
        <v>#REF!</v>
      </c>
      <c r="N4878" s="17" t="e">
        <f>VLOOKUP(K4878,#REF!,6,0)</f>
        <v>#REF!</v>
      </c>
      <c r="O4878" s="17" t="e">
        <f t="shared" si="229"/>
        <v>#REF!</v>
      </c>
      <c r="P4878" s="22">
        <v>0.08</v>
      </c>
      <c r="Q4878" s="17" t="e">
        <f t="shared" si="230"/>
        <v>#REF!</v>
      </c>
      <c r="R4878" s="13" t="e">
        <f>VLOOKUP(J4878,'[1]Nhân viên'!$E$20:$F$41,2,0)</f>
        <v>#REF!</v>
      </c>
    </row>
    <row r="4879" spans="1:18" hidden="1">
      <c r="A4879" s="11">
        <v>4881</v>
      </c>
      <c r="B4879" s="11">
        <f t="shared" si="228"/>
        <v>0</v>
      </c>
      <c r="E4879" s="13" t="e">
        <f>VLOOKUP(D4879,#REF!,2,0)</f>
        <v>#REF!</v>
      </c>
      <c r="H4879" s="13" t="e">
        <f>VLOOKUP(F4879,#REF!,2,0)</f>
        <v>#REF!</v>
      </c>
      <c r="I4879" s="13" t="str">
        <f>VLOOKUP(F4879,'[1]Khách hàng'!$A$4:$F$2144,3,0)</f>
        <v>Số 1 đường số 17A, Khu phố 11, Phường Bình Trị Đông B, Quận Bình Tân, TP.HCM.</v>
      </c>
      <c r="J4879" s="13" t="e">
        <f>VLOOKUP(F4879,#REF!,5,0)</f>
        <v>#REF!</v>
      </c>
      <c r="M4879" s="13" t="e">
        <f>VLOOKUP(K4879,#REF!,2,0)</f>
        <v>#REF!</v>
      </c>
      <c r="N4879" s="17" t="e">
        <f>VLOOKUP(K4879,#REF!,6,0)</f>
        <v>#REF!</v>
      </c>
      <c r="O4879" s="17" t="e">
        <f t="shared" si="229"/>
        <v>#REF!</v>
      </c>
      <c r="P4879" s="22">
        <v>0.08</v>
      </c>
      <c r="Q4879" s="17" t="e">
        <f t="shared" si="230"/>
        <v>#REF!</v>
      </c>
      <c r="R4879" s="13" t="e">
        <f>VLOOKUP(J4879,'[1]Nhân viên'!$E$20:$F$41,2,0)</f>
        <v>#REF!</v>
      </c>
    </row>
    <row r="4880" spans="1:18" hidden="1">
      <c r="A4880" s="11">
        <v>4882</v>
      </c>
      <c r="B4880" s="11">
        <f t="shared" si="228"/>
        <v>0</v>
      </c>
      <c r="E4880" s="13" t="e">
        <f>VLOOKUP(D4880,#REF!,2,0)</f>
        <v>#REF!</v>
      </c>
      <c r="H4880" s="13" t="e">
        <f>VLOOKUP(F4880,#REF!,2,0)</f>
        <v>#REF!</v>
      </c>
      <c r="I4880" s="13" t="str">
        <f>VLOOKUP(F4880,'[1]Khách hàng'!$A$4:$F$2144,3,0)</f>
        <v>Số 1 đường số 17A, Khu phố 11, Phường Bình Trị Đông B, Quận Bình Tân, TP.HCM.</v>
      </c>
      <c r="J4880" s="13" t="e">
        <f>VLOOKUP(F4880,#REF!,5,0)</f>
        <v>#REF!</v>
      </c>
      <c r="M4880" s="13" t="e">
        <f>VLOOKUP(K4880,#REF!,2,0)</f>
        <v>#REF!</v>
      </c>
      <c r="N4880" s="17" t="e">
        <f>VLOOKUP(K4880,#REF!,6,0)</f>
        <v>#REF!</v>
      </c>
      <c r="O4880" s="17" t="e">
        <f t="shared" si="229"/>
        <v>#REF!</v>
      </c>
      <c r="P4880" s="22">
        <v>0.08</v>
      </c>
      <c r="Q4880" s="17" t="e">
        <f t="shared" si="230"/>
        <v>#REF!</v>
      </c>
      <c r="R4880" s="13" t="e">
        <f>VLOOKUP(J4880,'[1]Nhân viên'!$E$20:$F$41,2,0)</f>
        <v>#REF!</v>
      </c>
    </row>
    <row r="4881" spans="1:18" hidden="1">
      <c r="A4881" s="11">
        <v>4883</v>
      </c>
      <c r="B4881" s="11">
        <f t="shared" si="228"/>
        <v>0</v>
      </c>
      <c r="E4881" s="13" t="e">
        <f>VLOOKUP(D4881,#REF!,2,0)</f>
        <v>#REF!</v>
      </c>
      <c r="H4881" s="13" t="e">
        <f>VLOOKUP(F4881,#REF!,2,0)</f>
        <v>#REF!</v>
      </c>
      <c r="I4881" s="13" t="str">
        <f>VLOOKUP(F4881,'[1]Khách hàng'!$A$4:$F$2144,3,0)</f>
        <v>Số 1 đường số 17A, Khu phố 11, Phường Bình Trị Đông B, Quận Bình Tân, TP.HCM.</v>
      </c>
      <c r="J4881" s="13" t="e">
        <f>VLOOKUP(F4881,#REF!,5,0)</f>
        <v>#REF!</v>
      </c>
      <c r="M4881" s="13" t="e">
        <f>VLOOKUP(K4881,#REF!,2,0)</f>
        <v>#REF!</v>
      </c>
      <c r="N4881" s="17" t="e">
        <f>VLOOKUP(K4881,#REF!,6,0)</f>
        <v>#REF!</v>
      </c>
      <c r="O4881" s="17" t="e">
        <f t="shared" si="229"/>
        <v>#REF!</v>
      </c>
      <c r="P4881" s="22">
        <v>0.08</v>
      </c>
      <c r="Q4881" s="17" t="e">
        <f t="shared" si="230"/>
        <v>#REF!</v>
      </c>
      <c r="R4881" s="13" t="e">
        <f>VLOOKUP(J4881,'[1]Nhân viên'!$E$20:$F$41,2,0)</f>
        <v>#REF!</v>
      </c>
    </row>
    <row r="4882" spans="1:18" hidden="1">
      <c r="A4882" s="11">
        <v>4884</v>
      </c>
      <c r="B4882" s="11">
        <f t="shared" si="228"/>
        <v>0</v>
      </c>
      <c r="E4882" s="13" t="e">
        <f>VLOOKUP(D4882,#REF!,2,0)</f>
        <v>#REF!</v>
      </c>
      <c r="H4882" s="13" t="e">
        <f>VLOOKUP(F4882,#REF!,2,0)</f>
        <v>#REF!</v>
      </c>
      <c r="I4882" s="13" t="str">
        <f>VLOOKUP(F4882,'[1]Khách hàng'!$A$4:$F$2144,3,0)</f>
        <v>Số 1 đường số 17A, Khu phố 11, Phường Bình Trị Đông B, Quận Bình Tân, TP.HCM.</v>
      </c>
      <c r="J4882" s="13" t="e">
        <f>VLOOKUP(F4882,#REF!,5,0)</f>
        <v>#REF!</v>
      </c>
      <c r="M4882" s="13" t="e">
        <f>VLOOKUP(K4882,#REF!,2,0)</f>
        <v>#REF!</v>
      </c>
      <c r="N4882" s="17" t="e">
        <f>VLOOKUP(K4882,#REF!,6,0)</f>
        <v>#REF!</v>
      </c>
      <c r="O4882" s="17" t="e">
        <f t="shared" si="229"/>
        <v>#REF!</v>
      </c>
      <c r="P4882" s="22">
        <v>0.08</v>
      </c>
      <c r="Q4882" s="17" t="e">
        <f t="shared" si="230"/>
        <v>#REF!</v>
      </c>
      <c r="R4882" s="13" t="e">
        <f>VLOOKUP(J4882,'[1]Nhân viên'!$E$20:$F$41,2,0)</f>
        <v>#REF!</v>
      </c>
    </row>
    <row r="4883" spans="1:18" hidden="1">
      <c r="A4883" s="11">
        <v>4885</v>
      </c>
      <c r="B4883" s="11">
        <f t="shared" si="228"/>
        <v>0</v>
      </c>
      <c r="E4883" s="13" t="e">
        <f>VLOOKUP(D4883,#REF!,2,0)</f>
        <v>#REF!</v>
      </c>
      <c r="H4883" s="13" t="e">
        <f>VLOOKUP(F4883,#REF!,2,0)</f>
        <v>#REF!</v>
      </c>
      <c r="I4883" s="13" t="str">
        <f>VLOOKUP(F4883,'[1]Khách hàng'!$A$4:$F$2144,3,0)</f>
        <v>Số 1 đường số 17A, Khu phố 11, Phường Bình Trị Đông B, Quận Bình Tân, TP.HCM.</v>
      </c>
      <c r="J4883" s="13" t="e">
        <f>VLOOKUP(F4883,#REF!,5,0)</f>
        <v>#REF!</v>
      </c>
      <c r="M4883" s="13" t="e">
        <f>VLOOKUP(K4883,#REF!,2,0)</f>
        <v>#REF!</v>
      </c>
      <c r="N4883" s="17" t="e">
        <f>VLOOKUP(K4883,#REF!,6,0)</f>
        <v>#REF!</v>
      </c>
      <c r="O4883" s="17" t="e">
        <f t="shared" si="229"/>
        <v>#REF!</v>
      </c>
      <c r="P4883" s="22">
        <v>0.08</v>
      </c>
      <c r="Q4883" s="17" t="e">
        <f t="shared" si="230"/>
        <v>#REF!</v>
      </c>
      <c r="R4883" s="13" t="e">
        <f>VLOOKUP(J4883,'[1]Nhân viên'!$E$20:$F$41,2,0)</f>
        <v>#REF!</v>
      </c>
    </row>
    <row r="4884" spans="1:18" hidden="1">
      <c r="A4884" s="11">
        <v>4886</v>
      </c>
      <c r="B4884" s="11">
        <f t="shared" si="228"/>
        <v>0</v>
      </c>
      <c r="E4884" s="13" t="e">
        <f>VLOOKUP(D4884,#REF!,2,0)</f>
        <v>#REF!</v>
      </c>
      <c r="H4884" s="13" t="e">
        <f>VLOOKUP(F4884,#REF!,2,0)</f>
        <v>#REF!</v>
      </c>
      <c r="I4884" s="13" t="str">
        <f>VLOOKUP(F4884,'[1]Khách hàng'!$A$4:$F$2144,3,0)</f>
        <v>Số 1 đường số 17A, Khu phố 11, Phường Bình Trị Đông B, Quận Bình Tân, TP.HCM.</v>
      </c>
      <c r="J4884" s="13" t="e">
        <f>VLOOKUP(F4884,#REF!,5,0)</f>
        <v>#REF!</v>
      </c>
      <c r="M4884" s="13" t="e">
        <f>VLOOKUP(K4884,#REF!,2,0)</f>
        <v>#REF!</v>
      </c>
      <c r="N4884" s="17" t="e">
        <f>VLOOKUP(K4884,#REF!,6,0)</f>
        <v>#REF!</v>
      </c>
      <c r="O4884" s="17" t="e">
        <f t="shared" si="229"/>
        <v>#REF!</v>
      </c>
      <c r="P4884" s="22">
        <v>0.08</v>
      </c>
      <c r="Q4884" s="17" t="e">
        <f t="shared" si="230"/>
        <v>#REF!</v>
      </c>
      <c r="R4884" s="13" t="e">
        <f>VLOOKUP(J4884,'[1]Nhân viên'!$E$20:$F$41,2,0)</f>
        <v>#REF!</v>
      </c>
    </row>
    <row r="4885" spans="1:18" hidden="1">
      <c r="A4885" s="11">
        <v>4887</v>
      </c>
      <c r="B4885" s="11">
        <f t="shared" si="228"/>
        <v>0</v>
      </c>
      <c r="E4885" s="13" t="e">
        <f>VLOOKUP(D4885,#REF!,2,0)</f>
        <v>#REF!</v>
      </c>
      <c r="H4885" s="13" t="e">
        <f>VLOOKUP(F4885,#REF!,2,0)</f>
        <v>#REF!</v>
      </c>
      <c r="I4885" s="13" t="str">
        <f>VLOOKUP(F4885,'[1]Khách hàng'!$A$4:$F$2144,3,0)</f>
        <v>Số 1 đường số 17A, Khu phố 11, Phường Bình Trị Đông B, Quận Bình Tân, TP.HCM.</v>
      </c>
      <c r="J4885" s="13" t="e">
        <f>VLOOKUP(F4885,#REF!,5,0)</f>
        <v>#REF!</v>
      </c>
      <c r="M4885" s="13" t="e">
        <f>VLOOKUP(K4885,#REF!,2,0)</f>
        <v>#REF!</v>
      </c>
      <c r="N4885" s="17" t="e">
        <f>VLOOKUP(K4885,#REF!,6,0)</f>
        <v>#REF!</v>
      </c>
      <c r="O4885" s="17" t="e">
        <f t="shared" si="229"/>
        <v>#REF!</v>
      </c>
      <c r="P4885" s="22">
        <v>0.08</v>
      </c>
      <c r="Q4885" s="17" t="e">
        <f t="shared" si="230"/>
        <v>#REF!</v>
      </c>
      <c r="R4885" s="13" t="e">
        <f>VLOOKUP(J4885,'[1]Nhân viên'!$E$20:$F$41,2,0)</f>
        <v>#REF!</v>
      </c>
    </row>
    <row r="4886" spans="1:18" hidden="1">
      <c r="A4886" s="11">
        <v>4888</v>
      </c>
      <c r="B4886" s="11">
        <f t="shared" si="228"/>
        <v>0</v>
      </c>
      <c r="E4886" s="13" t="e">
        <f>VLOOKUP(D4886,#REF!,2,0)</f>
        <v>#REF!</v>
      </c>
      <c r="H4886" s="13" t="e">
        <f>VLOOKUP(F4886,#REF!,2,0)</f>
        <v>#REF!</v>
      </c>
      <c r="I4886" s="13" t="str">
        <f>VLOOKUP(F4886,'[1]Khách hàng'!$A$4:$F$2144,3,0)</f>
        <v>Số 1 đường số 17A, Khu phố 11, Phường Bình Trị Đông B, Quận Bình Tân, TP.HCM.</v>
      </c>
      <c r="J4886" s="13" t="e">
        <f>VLOOKUP(F4886,#REF!,5,0)</f>
        <v>#REF!</v>
      </c>
      <c r="M4886" s="13" t="e">
        <f>VLOOKUP(K4886,#REF!,2,0)</f>
        <v>#REF!</v>
      </c>
      <c r="N4886" s="17" t="e">
        <f>VLOOKUP(K4886,#REF!,6,0)</f>
        <v>#REF!</v>
      </c>
      <c r="O4886" s="17" t="e">
        <f t="shared" si="229"/>
        <v>#REF!</v>
      </c>
      <c r="P4886" s="22">
        <v>0.08</v>
      </c>
      <c r="Q4886" s="17" t="e">
        <f t="shared" si="230"/>
        <v>#REF!</v>
      </c>
      <c r="R4886" s="13" t="e">
        <f>VLOOKUP(J4886,'[1]Nhân viên'!$E$20:$F$41,2,0)</f>
        <v>#REF!</v>
      </c>
    </row>
    <row r="4887" spans="1:18" hidden="1">
      <c r="A4887" s="11">
        <v>4889</v>
      </c>
      <c r="B4887" s="11">
        <f t="shared" si="228"/>
        <v>0</v>
      </c>
      <c r="E4887" s="13" t="e">
        <f>VLOOKUP(D4887,#REF!,2,0)</f>
        <v>#REF!</v>
      </c>
      <c r="H4887" s="13" t="e">
        <f>VLOOKUP(F4887,#REF!,2,0)</f>
        <v>#REF!</v>
      </c>
      <c r="I4887" s="13" t="str">
        <f>VLOOKUP(F4887,'[1]Khách hàng'!$A$4:$F$2144,3,0)</f>
        <v>Số 1 đường số 17A, Khu phố 11, Phường Bình Trị Đông B, Quận Bình Tân, TP.HCM.</v>
      </c>
      <c r="J4887" s="13" t="e">
        <f>VLOOKUP(F4887,#REF!,5,0)</f>
        <v>#REF!</v>
      </c>
      <c r="M4887" s="13" t="e">
        <f>VLOOKUP(K4887,#REF!,2,0)</f>
        <v>#REF!</v>
      </c>
      <c r="N4887" s="17" t="e">
        <f>VLOOKUP(K4887,#REF!,6,0)</f>
        <v>#REF!</v>
      </c>
      <c r="O4887" s="17" t="e">
        <f t="shared" si="229"/>
        <v>#REF!</v>
      </c>
      <c r="P4887" s="22">
        <v>0.08</v>
      </c>
      <c r="Q4887" s="17" t="e">
        <f t="shared" si="230"/>
        <v>#REF!</v>
      </c>
      <c r="R4887" s="13" t="e">
        <f>VLOOKUP(J4887,'[1]Nhân viên'!$E$20:$F$41,2,0)</f>
        <v>#REF!</v>
      </c>
    </row>
    <row r="4888" spans="1:18" hidden="1">
      <c r="A4888" s="11">
        <v>4890</v>
      </c>
      <c r="B4888" s="11">
        <f t="shared" si="228"/>
        <v>0</v>
      </c>
      <c r="E4888" s="13" t="e">
        <f>VLOOKUP(D4888,#REF!,2,0)</f>
        <v>#REF!</v>
      </c>
      <c r="H4888" s="13" t="e">
        <f>VLOOKUP(F4888,#REF!,2,0)</f>
        <v>#REF!</v>
      </c>
      <c r="I4888" s="13" t="str">
        <f>VLOOKUP(F4888,'[1]Khách hàng'!$A$4:$F$2144,3,0)</f>
        <v>Số 1 đường số 17A, Khu phố 11, Phường Bình Trị Đông B, Quận Bình Tân, TP.HCM.</v>
      </c>
      <c r="J4888" s="13" t="e">
        <f>VLOOKUP(F4888,#REF!,5,0)</f>
        <v>#REF!</v>
      </c>
      <c r="M4888" s="13" t="e">
        <f>VLOOKUP(K4888,#REF!,2,0)</f>
        <v>#REF!</v>
      </c>
      <c r="N4888" s="17" t="e">
        <f>VLOOKUP(K4888,#REF!,6,0)</f>
        <v>#REF!</v>
      </c>
      <c r="O4888" s="17" t="e">
        <f t="shared" si="229"/>
        <v>#REF!</v>
      </c>
      <c r="P4888" s="22">
        <v>0.08</v>
      </c>
      <c r="Q4888" s="17" t="e">
        <f t="shared" si="230"/>
        <v>#REF!</v>
      </c>
      <c r="R4888" s="13" t="e">
        <f>VLOOKUP(J4888,'[1]Nhân viên'!$E$20:$F$41,2,0)</f>
        <v>#REF!</v>
      </c>
    </row>
    <row r="4889" spans="1:18" hidden="1">
      <c r="A4889" s="11">
        <v>4891</v>
      </c>
      <c r="B4889" s="11">
        <f t="shared" si="228"/>
        <v>0</v>
      </c>
      <c r="E4889" s="13" t="e">
        <f>VLOOKUP(D4889,#REF!,2,0)</f>
        <v>#REF!</v>
      </c>
      <c r="H4889" s="13" t="e">
        <f>VLOOKUP(F4889,#REF!,2,0)</f>
        <v>#REF!</v>
      </c>
      <c r="I4889" s="13" t="str">
        <f>VLOOKUP(F4889,'[1]Khách hàng'!$A$4:$F$2144,3,0)</f>
        <v>Số 1 đường số 17A, Khu phố 11, Phường Bình Trị Đông B, Quận Bình Tân, TP.HCM.</v>
      </c>
      <c r="J4889" s="13" t="e">
        <f>VLOOKUP(F4889,#REF!,5,0)</f>
        <v>#REF!</v>
      </c>
      <c r="M4889" s="13" t="e">
        <f>VLOOKUP(K4889,#REF!,2,0)</f>
        <v>#REF!</v>
      </c>
      <c r="N4889" s="17" t="e">
        <f>VLOOKUP(K4889,#REF!,6,0)</f>
        <v>#REF!</v>
      </c>
      <c r="O4889" s="17" t="e">
        <f t="shared" si="229"/>
        <v>#REF!</v>
      </c>
      <c r="P4889" s="22">
        <v>0.08</v>
      </c>
      <c r="Q4889" s="17" t="e">
        <f t="shared" si="230"/>
        <v>#REF!</v>
      </c>
      <c r="R4889" s="13" t="e">
        <f>VLOOKUP(J4889,'[1]Nhân viên'!$E$20:$F$41,2,0)</f>
        <v>#REF!</v>
      </c>
    </row>
    <row r="4890" spans="1:18" hidden="1">
      <c r="A4890" s="11">
        <v>4892</v>
      </c>
      <c r="B4890" s="11">
        <f t="shared" si="228"/>
        <v>0</v>
      </c>
      <c r="E4890" s="13" t="e">
        <f>VLOOKUP(D4890,#REF!,2,0)</f>
        <v>#REF!</v>
      </c>
      <c r="H4890" s="13" t="e">
        <f>VLOOKUP(F4890,#REF!,2,0)</f>
        <v>#REF!</v>
      </c>
      <c r="I4890" s="13" t="str">
        <f>VLOOKUP(F4890,'[1]Khách hàng'!$A$4:$F$2144,3,0)</f>
        <v>Số 1 đường số 17A, Khu phố 11, Phường Bình Trị Đông B, Quận Bình Tân, TP.HCM.</v>
      </c>
      <c r="J4890" s="13" t="e">
        <f>VLOOKUP(F4890,#REF!,5,0)</f>
        <v>#REF!</v>
      </c>
      <c r="M4890" s="13" t="e">
        <f>VLOOKUP(K4890,#REF!,2,0)</f>
        <v>#REF!</v>
      </c>
      <c r="N4890" s="17" t="e">
        <f>VLOOKUP(K4890,#REF!,6,0)</f>
        <v>#REF!</v>
      </c>
      <c r="O4890" s="17" t="e">
        <f t="shared" si="229"/>
        <v>#REF!</v>
      </c>
      <c r="P4890" s="22">
        <v>0.08</v>
      </c>
      <c r="Q4890" s="17" t="e">
        <f t="shared" si="230"/>
        <v>#REF!</v>
      </c>
      <c r="R4890" s="13" t="e">
        <f>VLOOKUP(J4890,'[1]Nhân viên'!$E$20:$F$41,2,0)</f>
        <v>#REF!</v>
      </c>
    </row>
    <row r="4891" spans="1:18" hidden="1">
      <c r="A4891" s="11">
        <v>4893</v>
      </c>
      <c r="B4891" s="11">
        <f t="shared" si="228"/>
        <v>0</v>
      </c>
      <c r="E4891" s="13" t="e">
        <f>VLOOKUP(D4891,#REF!,2,0)</f>
        <v>#REF!</v>
      </c>
      <c r="H4891" s="13" t="e">
        <f>VLOOKUP(F4891,#REF!,2,0)</f>
        <v>#REF!</v>
      </c>
      <c r="I4891" s="13" t="str">
        <f>VLOOKUP(F4891,'[1]Khách hàng'!$A$4:$F$2144,3,0)</f>
        <v>Số 1 đường số 17A, Khu phố 11, Phường Bình Trị Đông B, Quận Bình Tân, TP.HCM.</v>
      </c>
      <c r="J4891" s="13" t="e">
        <f>VLOOKUP(F4891,#REF!,5,0)</f>
        <v>#REF!</v>
      </c>
      <c r="M4891" s="13" t="e">
        <f>VLOOKUP(K4891,#REF!,2,0)</f>
        <v>#REF!</v>
      </c>
      <c r="N4891" s="17" t="e">
        <f>VLOOKUP(K4891,#REF!,6,0)</f>
        <v>#REF!</v>
      </c>
      <c r="O4891" s="17" t="e">
        <f t="shared" si="229"/>
        <v>#REF!</v>
      </c>
      <c r="P4891" s="22">
        <v>0.08</v>
      </c>
      <c r="Q4891" s="17" t="e">
        <f t="shared" si="230"/>
        <v>#REF!</v>
      </c>
      <c r="R4891" s="13" t="e">
        <f>VLOOKUP(J4891,'[1]Nhân viên'!$E$20:$F$41,2,0)</f>
        <v>#REF!</v>
      </c>
    </row>
    <row r="4892" spans="1:18" hidden="1">
      <c r="A4892" s="11">
        <v>4894</v>
      </c>
      <c r="B4892" s="11">
        <f t="shared" ref="B4892:B4955" si="231">DAY($C4892)</f>
        <v>0</v>
      </c>
      <c r="E4892" s="13" t="e">
        <f>VLOOKUP(D4892,#REF!,2,0)</f>
        <v>#REF!</v>
      </c>
      <c r="H4892" s="13" t="e">
        <f>VLOOKUP(F4892,#REF!,2,0)</f>
        <v>#REF!</v>
      </c>
      <c r="I4892" s="13" t="str">
        <f>VLOOKUP(F4892,'[1]Khách hàng'!$A$4:$F$2144,3,0)</f>
        <v>Số 1 đường số 17A, Khu phố 11, Phường Bình Trị Đông B, Quận Bình Tân, TP.HCM.</v>
      </c>
      <c r="J4892" s="13" t="e">
        <f>VLOOKUP(F4892,#REF!,5,0)</f>
        <v>#REF!</v>
      </c>
      <c r="M4892" s="13" t="e">
        <f>VLOOKUP(K4892,#REF!,2,0)</f>
        <v>#REF!</v>
      </c>
      <c r="N4892" s="17" t="e">
        <f>VLOOKUP(K4892,#REF!,6,0)</f>
        <v>#REF!</v>
      </c>
      <c r="O4892" s="17" t="e">
        <f t="shared" si="229"/>
        <v>#REF!</v>
      </c>
      <c r="P4892" s="22">
        <v>0.08</v>
      </c>
      <c r="Q4892" s="17" t="e">
        <f t="shared" si="230"/>
        <v>#REF!</v>
      </c>
      <c r="R4892" s="13" t="e">
        <f>VLOOKUP(J4892,'[1]Nhân viên'!$E$20:$F$41,2,0)</f>
        <v>#REF!</v>
      </c>
    </row>
    <row r="4893" spans="1:18" hidden="1">
      <c r="A4893" s="11">
        <v>4895</v>
      </c>
      <c r="B4893" s="11">
        <f t="shared" si="231"/>
        <v>0</v>
      </c>
      <c r="E4893" s="13" t="e">
        <f>VLOOKUP(D4893,#REF!,2,0)</f>
        <v>#REF!</v>
      </c>
      <c r="H4893" s="13" t="e">
        <f>VLOOKUP(F4893,#REF!,2,0)</f>
        <v>#REF!</v>
      </c>
      <c r="I4893" s="13" t="str">
        <f>VLOOKUP(F4893,'[1]Khách hàng'!$A$4:$F$2144,3,0)</f>
        <v>Số 1 đường số 17A, Khu phố 11, Phường Bình Trị Đông B, Quận Bình Tân, TP.HCM.</v>
      </c>
      <c r="J4893" s="13" t="e">
        <f>VLOOKUP(F4893,#REF!,5,0)</f>
        <v>#REF!</v>
      </c>
      <c r="M4893" s="13" t="e">
        <f>VLOOKUP(K4893,#REF!,2,0)</f>
        <v>#REF!</v>
      </c>
      <c r="N4893" s="17" t="e">
        <f>VLOOKUP(K4893,#REF!,6,0)</f>
        <v>#REF!</v>
      </c>
      <c r="O4893" s="17" t="e">
        <f t="shared" si="229"/>
        <v>#REF!</v>
      </c>
      <c r="P4893" s="22">
        <v>0.08</v>
      </c>
      <c r="Q4893" s="17" t="e">
        <f t="shared" si="230"/>
        <v>#REF!</v>
      </c>
      <c r="R4893" s="13" t="e">
        <f>VLOOKUP(J4893,'[1]Nhân viên'!$E$20:$F$41,2,0)</f>
        <v>#REF!</v>
      </c>
    </row>
    <row r="4894" spans="1:18" hidden="1">
      <c r="A4894" s="11">
        <v>4896</v>
      </c>
      <c r="B4894" s="11">
        <f t="shared" si="231"/>
        <v>0</v>
      </c>
      <c r="E4894" s="13" t="e">
        <f>VLOOKUP(D4894,#REF!,2,0)</f>
        <v>#REF!</v>
      </c>
      <c r="H4894" s="13" t="e">
        <f>VLOOKUP(F4894,#REF!,2,0)</f>
        <v>#REF!</v>
      </c>
      <c r="I4894" s="13" t="str">
        <f>VLOOKUP(F4894,'[1]Khách hàng'!$A$4:$F$2144,3,0)</f>
        <v>Số 1 đường số 17A, Khu phố 11, Phường Bình Trị Đông B, Quận Bình Tân, TP.HCM.</v>
      </c>
      <c r="J4894" s="13" t="e">
        <f>VLOOKUP(F4894,#REF!,5,0)</f>
        <v>#REF!</v>
      </c>
      <c r="M4894" s="13" t="e">
        <f>VLOOKUP(K4894,#REF!,2,0)</f>
        <v>#REF!</v>
      </c>
      <c r="N4894" s="17" t="e">
        <f>VLOOKUP(K4894,#REF!,6,0)</f>
        <v>#REF!</v>
      </c>
      <c r="O4894" s="17" t="e">
        <f t="shared" si="229"/>
        <v>#REF!</v>
      </c>
      <c r="P4894" s="22">
        <v>0.08</v>
      </c>
      <c r="Q4894" s="17" t="e">
        <f t="shared" si="230"/>
        <v>#REF!</v>
      </c>
      <c r="R4894" s="13" t="e">
        <f>VLOOKUP(J4894,'[1]Nhân viên'!$E$20:$F$41,2,0)</f>
        <v>#REF!</v>
      </c>
    </row>
    <row r="4895" spans="1:18" hidden="1">
      <c r="A4895" s="11">
        <v>4897</v>
      </c>
      <c r="B4895" s="11">
        <f t="shared" si="231"/>
        <v>0</v>
      </c>
      <c r="E4895" s="13" t="e">
        <f>VLOOKUP(D4895,#REF!,2,0)</f>
        <v>#REF!</v>
      </c>
      <c r="H4895" s="13" t="e">
        <f>VLOOKUP(F4895,#REF!,2,0)</f>
        <v>#REF!</v>
      </c>
      <c r="I4895" s="13" t="str">
        <f>VLOOKUP(F4895,'[1]Khách hàng'!$A$4:$F$2144,3,0)</f>
        <v>Số 1 đường số 17A, Khu phố 11, Phường Bình Trị Đông B, Quận Bình Tân, TP.HCM.</v>
      </c>
      <c r="J4895" s="13" t="e">
        <f>VLOOKUP(F4895,#REF!,5,0)</f>
        <v>#REF!</v>
      </c>
      <c r="M4895" s="13" t="e">
        <f>VLOOKUP(K4895,#REF!,2,0)</f>
        <v>#REF!</v>
      </c>
      <c r="N4895" s="17" t="e">
        <f>VLOOKUP(K4895,#REF!,6,0)</f>
        <v>#REF!</v>
      </c>
      <c r="O4895" s="17" t="e">
        <f t="shared" si="229"/>
        <v>#REF!</v>
      </c>
      <c r="P4895" s="22">
        <v>0.08</v>
      </c>
      <c r="Q4895" s="17" t="e">
        <f t="shared" si="230"/>
        <v>#REF!</v>
      </c>
      <c r="R4895" s="13" t="e">
        <f>VLOOKUP(J4895,'[1]Nhân viên'!$E$20:$F$41,2,0)</f>
        <v>#REF!</v>
      </c>
    </row>
    <row r="4896" spans="1:18" hidden="1">
      <c r="A4896" s="11">
        <v>4898</v>
      </c>
      <c r="B4896" s="11">
        <f t="shared" si="231"/>
        <v>0</v>
      </c>
      <c r="E4896" s="13" t="e">
        <f>VLOOKUP(D4896,#REF!,2,0)</f>
        <v>#REF!</v>
      </c>
      <c r="H4896" s="13" t="e">
        <f>VLOOKUP(F4896,#REF!,2,0)</f>
        <v>#REF!</v>
      </c>
      <c r="I4896" s="13" t="str">
        <f>VLOOKUP(F4896,'[1]Khách hàng'!$A$4:$F$2144,3,0)</f>
        <v>Số 1 đường số 17A, Khu phố 11, Phường Bình Trị Đông B, Quận Bình Tân, TP.HCM.</v>
      </c>
      <c r="J4896" s="13" t="e">
        <f>VLOOKUP(F4896,#REF!,5,0)</f>
        <v>#REF!</v>
      </c>
      <c r="M4896" s="13" t="e">
        <f>VLOOKUP(K4896,#REF!,2,0)</f>
        <v>#REF!</v>
      </c>
      <c r="N4896" s="17" t="e">
        <f>VLOOKUP(K4896,#REF!,6,0)</f>
        <v>#REF!</v>
      </c>
      <c r="O4896" s="17" t="e">
        <f t="shared" ref="O4896:O4959" si="232">L4896*N4896</f>
        <v>#REF!</v>
      </c>
      <c r="P4896" s="22">
        <v>0.08</v>
      </c>
      <c r="Q4896" s="17" t="e">
        <f t="shared" ref="Q4896:Q4959" si="233">O4896*P4896+O4896</f>
        <v>#REF!</v>
      </c>
      <c r="R4896" s="13" t="e">
        <f>VLOOKUP(J4896,'[1]Nhân viên'!$E$20:$F$41,2,0)</f>
        <v>#REF!</v>
      </c>
    </row>
    <row r="4897" spans="1:18" hidden="1">
      <c r="A4897" s="11">
        <v>4899</v>
      </c>
      <c r="B4897" s="11">
        <f t="shared" si="231"/>
        <v>0</v>
      </c>
      <c r="E4897" s="13" t="e">
        <f>VLOOKUP(D4897,#REF!,2,0)</f>
        <v>#REF!</v>
      </c>
      <c r="H4897" s="13" t="e">
        <f>VLOOKUP(F4897,#REF!,2,0)</f>
        <v>#REF!</v>
      </c>
      <c r="I4897" s="13" t="str">
        <f>VLOOKUP(F4897,'[1]Khách hàng'!$A$4:$F$2144,3,0)</f>
        <v>Số 1 đường số 17A, Khu phố 11, Phường Bình Trị Đông B, Quận Bình Tân, TP.HCM.</v>
      </c>
      <c r="J4897" s="13" t="e">
        <f>VLOOKUP(F4897,#REF!,5,0)</f>
        <v>#REF!</v>
      </c>
      <c r="M4897" s="13" t="e">
        <f>VLOOKUP(K4897,#REF!,2,0)</f>
        <v>#REF!</v>
      </c>
      <c r="N4897" s="17" t="e">
        <f>VLOOKUP(K4897,#REF!,6,0)</f>
        <v>#REF!</v>
      </c>
      <c r="O4897" s="17" t="e">
        <f t="shared" si="232"/>
        <v>#REF!</v>
      </c>
      <c r="P4897" s="22">
        <v>0.08</v>
      </c>
      <c r="Q4897" s="17" t="e">
        <f t="shared" si="233"/>
        <v>#REF!</v>
      </c>
      <c r="R4897" s="13" t="e">
        <f>VLOOKUP(J4897,'[1]Nhân viên'!$E$20:$F$41,2,0)</f>
        <v>#REF!</v>
      </c>
    </row>
    <row r="4898" spans="1:18" hidden="1">
      <c r="A4898" s="11">
        <v>4900</v>
      </c>
      <c r="B4898" s="11">
        <f t="shared" si="231"/>
        <v>0</v>
      </c>
      <c r="E4898" s="13" t="e">
        <f>VLOOKUP(D4898,#REF!,2,0)</f>
        <v>#REF!</v>
      </c>
      <c r="H4898" s="13" t="e">
        <f>VLOOKUP(F4898,#REF!,2,0)</f>
        <v>#REF!</v>
      </c>
      <c r="I4898" s="13" t="str">
        <f>VLOOKUP(F4898,'[1]Khách hàng'!$A$4:$F$2144,3,0)</f>
        <v>Số 1 đường số 17A, Khu phố 11, Phường Bình Trị Đông B, Quận Bình Tân, TP.HCM.</v>
      </c>
      <c r="J4898" s="13" t="e">
        <f>VLOOKUP(F4898,#REF!,5,0)</f>
        <v>#REF!</v>
      </c>
      <c r="M4898" s="13" t="e">
        <f>VLOOKUP(K4898,#REF!,2,0)</f>
        <v>#REF!</v>
      </c>
      <c r="N4898" s="17" t="e">
        <f>VLOOKUP(K4898,#REF!,6,0)</f>
        <v>#REF!</v>
      </c>
      <c r="O4898" s="17" t="e">
        <f t="shared" si="232"/>
        <v>#REF!</v>
      </c>
      <c r="P4898" s="22">
        <v>0.08</v>
      </c>
      <c r="Q4898" s="17" t="e">
        <f t="shared" si="233"/>
        <v>#REF!</v>
      </c>
      <c r="R4898" s="13" t="e">
        <f>VLOOKUP(J4898,'[1]Nhân viên'!$E$20:$F$41,2,0)</f>
        <v>#REF!</v>
      </c>
    </row>
    <row r="4899" spans="1:18" hidden="1">
      <c r="A4899" s="11">
        <v>4901</v>
      </c>
      <c r="B4899" s="11">
        <f t="shared" si="231"/>
        <v>0</v>
      </c>
      <c r="E4899" s="13" t="e">
        <f>VLOOKUP(D4899,#REF!,2,0)</f>
        <v>#REF!</v>
      </c>
      <c r="H4899" s="13" t="e">
        <f>VLOOKUP(F4899,#REF!,2,0)</f>
        <v>#REF!</v>
      </c>
      <c r="I4899" s="13" t="str">
        <f>VLOOKUP(F4899,'[1]Khách hàng'!$A$4:$F$2144,3,0)</f>
        <v>Số 1 đường số 17A, Khu phố 11, Phường Bình Trị Đông B, Quận Bình Tân, TP.HCM.</v>
      </c>
      <c r="J4899" s="13" t="e">
        <f>VLOOKUP(F4899,#REF!,5,0)</f>
        <v>#REF!</v>
      </c>
      <c r="M4899" s="13" t="e">
        <f>VLOOKUP(K4899,#REF!,2,0)</f>
        <v>#REF!</v>
      </c>
      <c r="N4899" s="17" t="e">
        <f>VLOOKUP(K4899,#REF!,6,0)</f>
        <v>#REF!</v>
      </c>
      <c r="O4899" s="17" t="e">
        <f t="shared" si="232"/>
        <v>#REF!</v>
      </c>
      <c r="P4899" s="22">
        <v>0.08</v>
      </c>
      <c r="Q4899" s="17" t="e">
        <f t="shared" si="233"/>
        <v>#REF!</v>
      </c>
      <c r="R4899" s="13" t="e">
        <f>VLOOKUP(J4899,'[1]Nhân viên'!$E$20:$F$41,2,0)</f>
        <v>#REF!</v>
      </c>
    </row>
    <row r="4900" spans="1:18" hidden="1">
      <c r="A4900" s="11">
        <v>4902</v>
      </c>
      <c r="B4900" s="11">
        <f t="shared" si="231"/>
        <v>0</v>
      </c>
      <c r="E4900" s="13" t="e">
        <f>VLOOKUP(D4900,#REF!,2,0)</f>
        <v>#REF!</v>
      </c>
      <c r="H4900" s="13" t="e">
        <f>VLOOKUP(F4900,#REF!,2,0)</f>
        <v>#REF!</v>
      </c>
      <c r="I4900" s="13" t="str">
        <f>VLOOKUP(F4900,'[1]Khách hàng'!$A$4:$F$2144,3,0)</f>
        <v>Số 1 đường số 17A, Khu phố 11, Phường Bình Trị Đông B, Quận Bình Tân, TP.HCM.</v>
      </c>
      <c r="J4900" s="13" t="e">
        <f>VLOOKUP(F4900,#REF!,5,0)</f>
        <v>#REF!</v>
      </c>
      <c r="M4900" s="13" t="e">
        <f>VLOOKUP(K4900,#REF!,2,0)</f>
        <v>#REF!</v>
      </c>
      <c r="N4900" s="17" t="e">
        <f>VLOOKUP(K4900,#REF!,6,0)</f>
        <v>#REF!</v>
      </c>
      <c r="O4900" s="17" t="e">
        <f t="shared" si="232"/>
        <v>#REF!</v>
      </c>
      <c r="P4900" s="22">
        <v>0.08</v>
      </c>
      <c r="Q4900" s="17" t="e">
        <f t="shared" si="233"/>
        <v>#REF!</v>
      </c>
      <c r="R4900" s="13" t="e">
        <f>VLOOKUP(J4900,'[1]Nhân viên'!$E$20:$F$41,2,0)</f>
        <v>#REF!</v>
      </c>
    </row>
    <row r="4901" spans="1:18" hidden="1">
      <c r="A4901" s="11">
        <v>4903</v>
      </c>
      <c r="B4901" s="11">
        <f t="shared" si="231"/>
        <v>0</v>
      </c>
      <c r="E4901" s="13" t="e">
        <f>VLOOKUP(D4901,#REF!,2,0)</f>
        <v>#REF!</v>
      </c>
      <c r="H4901" s="13" t="e">
        <f>VLOOKUP(F4901,#REF!,2,0)</f>
        <v>#REF!</v>
      </c>
      <c r="I4901" s="13" t="str">
        <f>VLOOKUP(F4901,'[1]Khách hàng'!$A$4:$F$2144,3,0)</f>
        <v>Số 1 đường số 17A, Khu phố 11, Phường Bình Trị Đông B, Quận Bình Tân, TP.HCM.</v>
      </c>
      <c r="J4901" s="13" t="e">
        <f>VLOOKUP(F4901,#REF!,5,0)</f>
        <v>#REF!</v>
      </c>
      <c r="M4901" s="13" t="e">
        <f>VLOOKUP(K4901,#REF!,2,0)</f>
        <v>#REF!</v>
      </c>
      <c r="N4901" s="17" t="e">
        <f>VLOOKUP(K4901,#REF!,6,0)</f>
        <v>#REF!</v>
      </c>
      <c r="O4901" s="17" t="e">
        <f t="shared" si="232"/>
        <v>#REF!</v>
      </c>
      <c r="P4901" s="22">
        <v>0.08</v>
      </c>
      <c r="Q4901" s="17" t="e">
        <f t="shared" si="233"/>
        <v>#REF!</v>
      </c>
      <c r="R4901" s="13" t="e">
        <f>VLOOKUP(J4901,'[1]Nhân viên'!$E$20:$F$41,2,0)</f>
        <v>#REF!</v>
      </c>
    </row>
    <row r="4902" spans="1:18" hidden="1">
      <c r="A4902" s="11">
        <v>4904</v>
      </c>
      <c r="B4902" s="11">
        <f t="shared" si="231"/>
        <v>0</v>
      </c>
      <c r="E4902" s="13" t="e">
        <f>VLOOKUP(D4902,#REF!,2,0)</f>
        <v>#REF!</v>
      </c>
      <c r="H4902" s="13" t="e">
        <f>VLOOKUP(F4902,#REF!,2,0)</f>
        <v>#REF!</v>
      </c>
      <c r="I4902" s="13" t="str">
        <f>VLOOKUP(F4902,'[1]Khách hàng'!$A$4:$F$2144,3,0)</f>
        <v>Số 1 đường số 17A, Khu phố 11, Phường Bình Trị Đông B, Quận Bình Tân, TP.HCM.</v>
      </c>
      <c r="J4902" s="13" t="e">
        <f>VLOOKUP(F4902,#REF!,5,0)</f>
        <v>#REF!</v>
      </c>
      <c r="M4902" s="13" t="e">
        <f>VLOOKUP(K4902,#REF!,2,0)</f>
        <v>#REF!</v>
      </c>
      <c r="N4902" s="17" t="e">
        <f>VLOOKUP(K4902,#REF!,6,0)</f>
        <v>#REF!</v>
      </c>
      <c r="O4902" s="17" t="e">
        <f t="shared" si="232"/>
        <v>#REF!</v>
      </c>
      <c r="P4902" s="22">
        <v>0.08</v>
      </c>
      <c r="Q4902" s="17" t="e">
        <f t="shared" si="233"/>
        <v>#REF!</v>
      </c>
      <c r="R4902" s="13" t="e">
        <f>VLOOKUP(J4902,'[1]Nhân viên'!$E$20:$F$41,2,0)</f>
        <v>#REF!</v>
      </c>
    </row>
    <row r="4903" spans="1:18" hidden="1">
      <c r="A4903" s="11">
        <v>4905</v>
      </c>
      <c r="B4903" s="11">
        <f t="shared" si="231"/>
        <v>0</v>
      </c>
      <c r="E4903" s="13" t="e">
        <f>VLOOKUP(D4903,#REF!,2,0)</f>
        <v>#REF!</v>
      </c>
      <c r="H4903" s="13" t="e">
        <f>VLOOKUP(F4903,#REF!,2,0)</f>
        <v>#REF!</v>
      </c>
      <c r="I4903" s="13" t="str">
        <f>VLOOKUP(F4903,'[1]Khách hàng'!$A$4:$F$2144,3,0)</f>
        <v>Số 1 đường số 17A, Khu phố 11, Phường Bình Trị Đông B, Quận Bình Tân, TP.HCM.</v>
      </c>
      <c r="J4903" s="13" t="e">
        <f>VLOOKUP(F4903,#REF!,5,0)</f>
        <v>#REF!</v>
      </c>
      <c r="M4903" s="13" t="e">
        <f>VLOOKUP(K4903,#REF!,2,0)</f>
        <v>#REF!</v>
      </c>
      <c r="N4903" s="17" t="e">
        <f>VLOOKUP(K4903,#REF!,6,0)</f>
        <v>#REF!</v>
      </c>
      <c r="O4903" s="17" t="e">
        <f t="shared" si="232"/>
        <v>#REF!</v>
      </c>
      <c r="P4903" s="22">
        <v>0.08</v>
      </c>
      <c r="Q4903" s="17" t="e">
        <f t="shared" si="233"/>
        <v>#REF!</v>
      </c>
      <c r="R4903" s="13" t="e">
        <f>VLOOKUP(J4903,'[1]Nhân viên'!$E$20:$F$41,2,0)</f>
        <v>#REF!</v>
      </c>
    </row>
    <row r="4904" spans="1:18" hidden="1">
      <c r="A4904" s="11">
        <v>4906</v>
      </c>
      <c r="B4904" s="11">
        <f t="shared" si="231"/>
        <v>0</v>
      </c>
      <c r="E4904" s="13" t="e">
        <f>VLOOKUP(D4904,#REF!,2,0)</f>
        <v>#REF!</v>
      </c>
      <c r="H4904" s="13" t="e">
        <f>VLOOKUP(F4904,#REF!,2,0)</f>
        <v>#REF!</v>
      </c>
      <c r="I4904" s="13" t="str">
        <f>VLOOKUP(F4904,'[1]Khách hàng'!$A$4:$F$2144,3,0)</f>
        <v>Số 1 đường số 17A, Khu phố 11, Phường Bình Trị Đông B, Quận Bình Tân, TP.HCM.</v>
      </c>
      <c r="J4904" s="13" t="e">
        <f>VLOOKUP(F4904,#REF!,5,0)</f>
        <v>#REF!</v>
      </c>
      <c r="M4904" s="13" t="e">
        <f>VLOOKUP(K4904,#REF!,2,0)</f>
        <v>#REF!</v>
      </c>
      <c r="N4904" s="17" t="e">
        <f>VLOOKUP(K4904,#REF!,6,0)</f>
        <v>#REF!</v>
      </c>
      <c r="O4904" s="17" t="e">
        <f t="shared" si="232"/>
        <v>#REF!</v>
      </c>
      <c r="P4904" s="22">
        <v>0.08</v>
      </c>
      <c r="Q4904" s="17" t="e">
        <f t="shared" si="233"/>
        <v>#REF!</v>
      </c>
      <c r="R4904" s="13" t="e">
        <f>VLOOKUP(J4904,'[1]Nhân viên'!$E$20:$F$41,2,0)</f>
        <v>#REF!</v>
      </c>
    </row>
    <row r="4905" spans="1:18" hidden="1">
      <c r="A4905" s="11">
        <v>4907</v>
      </c>
      <c r="B4905" s="11">
        <f t="shared" si="231"/>
        <v>0</v>
      </c>
      <c r="E4905" s="13" t="e">
        <f>VLOOKUP(D4905,#REF!,2,0)</f>
        <v>#REF!</v>
      </c>
      <c r="H4905" s="13" t="e">
        <f>VLOOKUP(F4905,#REF!,2,0)</f>
        <v>#REF!</v>
      </c>
      <c r="I4905" s="13" t="str">
        <f>VLOOKUP(F4905,'[1]Khách hàng'!$A$4:$F$2144,3,0)</f>
        <v>Số 1 đường số 17A, Khu phố 11, Phường Bình Trị Đông B, Quận Bình Tân, TP.HCM.</v>
      </c>
      <c r="J4905" s="13" t="e">
        <f>VLOOKUP(F4905,#REF!,5,0)</f>
        <v>#REF!</v>
      </c>
      <c r="M4905" s="13" t="e">
        <f>VLOOKUP(K4905,#REF!,2,0)</f>
        <v>#REF!</v>
      </c>
      <c r="N4905" s="17" t="e">
        <f>VLOOKUP(K4905,#REF!,6,0)</f>
        <v>#REF!</v>
      </c>
      <c r="O4905" s="17" t="e">
        <f t="shared" si="232"/>
        <v>#REF!</v>
      </c>
      <c r="P4905" s="22">
        <v>0.08</v>
      </c>
      <c r="Q4905" s="17" t="e">
        <f t="shared" si="233"/>
        <v>#REF!</v>
      </c>
      <c r="R4905" s="13" t="e">
        <f>VLOOKUP(J4905,'[1]Nhân viên'!$E$20:$F$41,2,0)</f>
        <v>#REF!</v>
      </c>
    </row>
    <row r="4906" spans="1:18" hidden="1">
      <c r="A4906" s="11">
        <v>4908</v>
      </c>
      <c r="B4906" s="11">
        <f t="shared" si="231"/>
        <v>0</v>
      </c>
      <c r="E4906" s="13" t="e">
        <f>VLOOKUP(D4906,#REF!,2,0)</f>
        <v>#REF!</v>
      </c>
      <c r="H4906" s="13" t="e">
        <f>VLOOKUP(F4906,#REF!,2,0)</f>
        <v>#REF!</v>
      </c>
      <c r="I4906" s="13" t="str">
        <f>VLOOKUP(F4906,'[1]Khách hàng'!$A$4:$F$2144,3,0)</f>
        <v>Số 1 đường số 17A, Khu phố 11, Phường Bình Trị Đông B, Quận Bình Tân, TP.HCM.</v>
      </c>
      <c r="J4906" s="13" t="e">
        <f>VLOOKUP(F4906,#REF!,5,0)</f>
        <v>#REF!</v>
      </c>
      <c r="M4906" s="13" t="e">
        <f>VLOOKUP(K4906,#REF!,2,0)</f>
        <v>#REF!</v>
      </c>
      <c r="N4906" s="17" t="e">
        <f>VLOOKUP(K4906,#REF!,6,0)</f>
        <v>#REF!</v>
      </c>
      <c r="O4906" s="17" t="e">
        <f t="shared" si="232"/>
        <v>#REF!</v>
      </c>
      <c r="P4906" s="22">
        <v>0.08</v>
      </c>
      <c r="Q4906" s="17" t="e">
        <f t="shared" si="233"/>
        <v>#REF!</v>
      </c>
      <c r="R4906" s="13" t="e">
        <f>VLOOKUP(J4906,'[1]Nhân viên'!$E$20:$F$41,2,0)</f>
        <v>#REF!</v>
      </c>
    </row>
    <row r="4907" spans="1:18" hidden="1">
      <c r="A4907" s="11">
        <v>4909</v>
      </c>
      <c r="B4907" s="11">
        <f t="shared" si="231"/>
        <v>0</v>
      </c>
      <c r="E4907" s="13" t="e">
        <f>VLOOKUP(D4907,#REF!,2,0)</f>
        <v>#REF!</v>
      </c>
      <c r="H4907" s="13" t="e">
        <f>VLOOKUP(F4907,#REF!,2,0)</f>
        <v>#REF!</v>
      </c>
      <c r="I4907" s="13" t="str">
        <f>VLOOKUP(F4907,'[1]Khách hàng'!$A$4:$F$2144,3,0)</f>
        <v>Số 1 đường số 17A, Khu phố 11, Phường Bình Trị Đông B, Quận Bình Tân, TP.HCM.</v>
      </c>
      <c r="J4907" s="13" t="e">
        <f>VLOOKUP(F4907,#REF!,5,0)</f>
        <v>#REF!</v>
      </c>
      <c r="M4907" s="13" t="e">
        <f>VLOOKUP(K4907,#REF!,2,0)</f>
        <v>#REF!</v>
      </c>
      <c r="N4907" s="17" t="e">
        <f>VLOOKUP(K4907,#REF!,6,0)</f>
        <v>#REF!</v>
      </c>
      <c r="O4907" s="17" t="e">
        <f t="shared" si="232"/>
        <v>#REF!</v>
      </c>
      <c r="P4907" s="22">
        <v>0.08</v>
      </c>
      <c r="Q4907" s="17" t="e">
        <f t="shared" si="233"/>
        <v>#REF!</v>
      </c>
      <c r="R4907" s="13" t="e">
        <f>VLOOKUP(J4907,'[1]Nhân viên'!$E$20:$F$41,2,0)</f>
        <v>#REF!</v>
      </c>
    </row>
    <row r="4908" spans="1:18" hidden="1">
      <c r="A4908" s="11">
        <v>4910</v>
      </c>
      <c r="B4908" s="11">
        <f t="shared" si="231"/>
        <v>0</v>
      </c>
      <c r="E4908" s="13" t="e">
        <f>VLOOKUP(D4908,#REF!,2,0)</f>
        <v>#REF!</v>
      </c>
      <c r="H4908" s="13" t="e">
        <f>VLOOKUP(F4908,#REF!,2,0)</f>
        <v>#REF!</v>
      </c>
      <c r="I4908" s="13" t="str">
        <f>VLOOKUP(F4908,'[1]Khách hàng'!$A$4:$F$2144,3,0)</f>
        <v>Số 1 đường số 17A, Khu phố 11, Phường Bình Trị Đông B, Quận Bình Tân, TP.HCM.</v>
      </c>
      <c r="J4908" s="13" t="e">
        <f>VLOOKUP(F4908,#REF!,5,0)</f>
        <v>#REF!</v>
      </c>
      <c r="M4908" s="13" t="e">
        <f>VLOOKUP(K4908,#REF!,2,0)</f>
        <v>#REF!</v>
      </c>
      <c r="N4908" s="17" t="e">
        <f>VLOOKUP(K4908,#REF!,6,0)</f>
        <v>#REF!</v>
      </c>
      <c r="O4908" s="17" t="e">
        <f t="shared" si="232"/>
        <v>#REF!</v>
      </c>
      <c r="P4908" s="22">
        <v>0.08</v>
      </c>
      <c r="Q4908" s="17" t="e">
        <f t="shared" si="233"/>
        <v>#REF!</v>
      </c>
      <c r="R4908" s="13" t="e">
        <f>VLOOKUP(J4908,'[1]Nhân viên'!$E$20:$F$41,2,0)</f>
        <v>#REF!</v>
      </c>
    </row>
    <row r="4909" spans="1:18" hidden="1">
      <c r="A4909" s="11">
        <v>4911</v>
      </c>
      <c r="B4909" s="11">
        <f t="shared" si="231"/>
        <v>0</v>
      </c>
      <c r="E4909" s="13" t="e">
        <f>VLOOKUP(D4909,#REF!,2,0)</f>
        <v>#REF!</v>
      </c>
      <c r="H4909" s="13" t="e">
        <f>VLOOKUP(F4909,#REF!,2,0)</f>
        <v>#REF!</v>
      </c>
      <c r="I4909" s="13" t="str">
        <f>VLOOKUP(F4909,'[1]Khách hàng'!$A$4:$F$2144,3,0)</f>
        <v>Số 1 đường số 17A, Khu phố 11, Phường Bình Trị Đông B, Quận Bình Tân, TP.HCM.</v>
      </c>
      <c r="J4909" s="13" t="e">
        <f>VLOOKUP(F4909,#REF!,5,0)</f>
        <v>#REF!</v>
      </c>
      <c r="M4909" s="13" t="e">
        <f>VLOOKUP(K4909,#REF!,2,0)</f>
        <v>#REF!</v>
      </c>
      <c r="N4909" s="17" t="e">
        <f>VLOOKUP(K4909,#REF!,6,0)</f>
        <v>#REF!</v>
      </c>
      <c r="O4909" s="17" t="e">
        <f t="shared" si="232"/>
        <v>#REF!</v>
      </c>
      <c r="P4909" s="22">
        <v>0.08</v>
      </c>
      <c r="Q4909" s="17" t="e">
        <f t="shared" si="233"/>
        <v>#REF!</v>
      </c>
      <c r="R4909" s="13" t="e">
        <f>VLOOKUP(J4909,'[1]Nhân viên'!$E$20:$F$41,2,0)</f>
        <v>#REF!</v>
      </c>
    </row>
    <row r="4910" spans="1:18" hidden="1">
      <c r="A4910" s="11">
        <v>4912</v>
      </c>
      <c r="B4910" s="11">
        <f t="shared" si="231"/>
        <v>0</v>
      </c>
      <c r="E4910" s="13" t="e">
        <f>VLOOKUP(D4910,#REF!,2,0)</f>
        <v>#REF!</v>
      </c>
      <c r="H4910" s="13" t="e">
        <f>VLOOKUP(F4910,#REF!,2,0)</f>
        <v>#REF!</v>
      </c>
      <c r="I4910" s="13" t="str">
        <f>VLOOKUP(F4910,'[1]Khách hàng'!$A$4:$F$2144,3,0)</f>
        <v>Số 1 đường số 17A, Khu phố 11, Phường Bình Trị Đông B, Quận Bình Tân, TP.HCM.</v>
      </c>
      <c r="J4910" s="13" t="e">
        <f>VLOOKUP(F4910,#REF!,5,0)</f>
        <v>#REF!</v>
      </c>
      <c r="M4910" s="13" t="e">
        <f>VLOOKUP(K4910,#REF!,2,0)</f>
        <v>#REF!</v>
      </c>
      <c r="N4910" s="17" t="e">
        <f>VLOOKUP(K4910,#REF!,6,0)</f>
        <v>#REF!</v>
      </c>
      <c r="O4910" s="17" t="e">
        <f t="shared" si="232"/>
        <v>#REF!</v>
      </c>
      <c r="P4910" s="22">
        <v>0.08</v>
      </c>
      <c r="Q4910" s="17" t="e">
        <f t="shared" si="233"/>
        <v>#REF!</v>
      </c>
      <c r="R4910" s="13" t="e">
        <f>VLOOKUP(J4910,'[1]Nhân viên'!$E$20:$F$41,2,0)</f>
        <v>#REF!</v>
      </c>
    </row>
    <row r="4911" spans="1:18" hidden="1">
      <c r="A4911" s="11">
        <v>4913</v>
      </c>
      <c r="B4911" s="11">
        <f t="shared" si="231"/>
        <v>0</v>
      </c>
      <c r="E4911" s="13" t="e">
        <f>VLOOKUP(D4911,#REF!,2,0)</f>
        <v>#REF!</v>
      </c>
      <c r="H4911" s="13" t="e">
        <f>VLOOKUP(F4911,#REF!,2,0)</f>
        <v>#REF!</v>
      </c>
      <c r="I4911" s="13" t="str">
        <f>VLOOKUP(F4911,'[1]Khách hàng'!$A$4:$F$2144,3,0)</f>
        <v>Số 1 đường số 17A, Khu phố 11, Phường Bình Trị Đông B, Quận Bình Tân, TP.HCM.</v>
      </c>
      <c r="J4911" s="13" t="e">
        <f>VLOOKUP(F4911,#REF!,5,0)</f>
        <v>#REF!</v>
      </c>
      <c r="M4911" s="13" t="e">
        <f>VLOOKUP(K4911,#REF!,2,0)</f>
        <v>#REF!</v>
      </c>
      <c r="N4911" s="17" t="e">
        <f>VLOOKUP(K4911,#REF!,6,0)</f>
        <v>#REF!</v>
      </c>
      <c r="O4911" s="17" t="e">
        <f t="shared" si="232"/>
        <v>#REF!</v>
      </c>
      <c r="P4911" s="22">
        <v>0.08</v>
      </c>
      <c r="Q4911" s="17" t="e">
        <f t="shared" si="233"/>
        <v>#REF!</v>
      </c>
      <c r="R4911" s="13" t="e">
        <f>VLOOKUP(J4911,'[1]Nhân viên'!$E$20:$F$41,2,0)</f>
        <v>#REF!</v>
      </c>
    </row>
    <row r="4912" spans="1:18" hidden="1">
      <c r="A4912" s="11">
        <v>4914</v>
      </c>
      <c r="B4912" s="11">
        <f t="shared" si="231"/>
        <v>0</v>
      </c>
      <c r="E4912" s="13" t="e">
        <f>VLOOKUP(D4912,#REF!,2,0)</f>
        <v>#REF!</v>
      </c>
      <c r="H4912" s="13" t="e">
        <f>VLOOKUP(F4912,#REF!,2,0)</f>
        <v>#REF!</v>
      </c>
      <c r="I4912" s="13" t="str">
        <f>VLOOKUP(F4912,'[1]Khách hàng'!$A$4:$F$2144,3,0)</f>
        <v>Số 1 đường số 17A, Khu phố 11, Phường Bình Trị Đông B, Quận Bình Tân, TP.HCM.</v>
      </c>
      <c r="J4912" s="13" t="e">
        <f>VLOOKUP(F4912,#REF!,5,0)</f>
        <v>#REF!</v>
      </c>
      <c r="M4912" s="13" t="e">
        <f>VLOOKUP(K4912,#REF!,2,0)</f>
        <v>#REF!</v>
      </c>
      <c r="N4912" s="17" t="e">
        <f>VLOOKUP(K4912,#REF!,6,0)</f>
        <v>#REF!</v>
      </c>
      <c r="O4912" s="17" t="e">
        <f t="shared" si="232"/>
        <v>#REF!</v>
      </c>
      <c r="P4912" s="22">
        <v>0.08</v>
      </c>
      <c r="Q4912" s="17" t="e">
        <f t="shared" si="233"/>
        <v>#REF!</v>
      </c>
      <c r="R4912" s="13" t="e">
        <f>VLOOKUP(J4912,'[1]Nhân viên'!$E$20:$F$41,2,0)</f>
        <v>#REF!</v>
      </c>
    </row>
    <row r="4913" spans="1:18" hidden="1">
      <c r="A4913" s="11">
        <v>4915</v>
      </c>
      <c r="B4913" s="11">
        <f t="shared" si="231"/>
        <v>0</v>
      </c>
      <c r="E4913" s="13" t="e">
        <f>VLOOKUP(D4913,#REF!,2,0)</f>
        <v>#REF!</v>
      </c>
      <c r="H4913" s="13" t="e">
        <f>VLOOKUP(F4913,#REF!,2,0)</f>
        <v>#REF!</v>
      </c>
      <c r="I4913" s="13" t="str">
        <f>VLOOKUP(F4913,'[1]Khách hàng'!$A$4:$F$2144,3,0)</f>
        <v>Số 1 đường số 17A, Khu phố 11, Phường Bình Trị Đông B, Quận Bình Tân, TP.HCM.</v>
      </c>
      <c r="J4913" s="13" t="e">
        <f>VLOOKUP(F4913,#REF!,5,0)</f>
        <v>#REF!</v>
      </c>
      <c r="M4913" s="13" t="e">
        <f>VLOOKUP(K4913,#REF!,2,0)</f>
        <v>#REF!</v>
      </c>
      <c r="N4913" s="17" t="e">
        <f>VLOOKUP(K4913,#REF!,6,0)</f>
        <v>#REF!</v>
      </c>
      <c r="O4913" s="17" t="e">
        <f t="shared" si="232"/>
        <v>#REF!</v>
      </c>
      <c r="P4913" s="22">
        <v>0.08</v>
      </c>
      <c r="Q4913" s="17" t="e">
        <f t="shared" si="233"/>
        <v>#REF!</v>
      </c>
      <c r="R4913" s="13" t="e">
        <f>VLOOKUP(J4913,'[1]Nhân viên'!$E$20:$F$41,2,0)</f>
        <v>#REF!</v>
      </c>
    </row>
    <row r="4914" spans="1:18" hidden="1">
      <c r="A4914" s="11">
        <v>4916</v>
      </c>
      <c r="B4914" s="11">
        <f t="shared" si="231"/>
        <v>0</v>
      </c>
      <c r="E4914" s="13" t="e">
        <f>VLOOKUP(D4914,#REF!,2,0)</f>
        <v>#REF!</v>
      </c>
      <c r="H4914" s="13" t="e">
        <f>VLOOKUP(F4914,#REF!,2,0)</f>
        <v>#REF!</v>
      </c>
      <c r="I4914" s="13" t="str">
        <f>VLOOKUP(F4914,'[1]Khách hàng'!$A$4:$F$2144,3,0)</f>
        <v>Số 1 đường số 17A, Khu phố 11, Phường Bình Trị Đông B, Quận Bình Tân, TP.HCM.</v>
      </c>
      <c r="J4914" s="13" t="e">
        <f>VLOOKUP(F4914,#REF!,5,0)</f>
        <v>#REF!</v>
      </c>
      <c r="M4914" s="13" t="e">
        <f>VLOOKUP(K4914,#REF!,2,0)</f>
        <v>#REF!</v>
      </c>
      <c r="N4914" s="17" t="e">
        <f>VLOOKUP(K4914,#REF!,6,0)</f>
        <v>#REF!</v>
      </c>
      <c r="O4914" s="17" t="e">
        <f t="shared" si="232"/>
        <v>#REF!</v>
      </c>
      <c r="P4914" s="22">
        <v>0.08</v>
      </c>
      <c r="Q4914" s="17" t="e">
        <f t="shared" si="233"/>
        <v>#REF!</v>
      </c>
      <c r="R4914" s="13" t="e">
        <f>VLOOKUP(J4914,'[1]Nhân viên'!$E$20:$F$41,2,0)</f>
        <v>#REF!</v>
      </c>
    </row>
    <row r="4915" spans="1:18" hidden="1">
      <c r="A4915" s="11">
        <v>4917</v>
      </c>
      <c r="B4915" s="11">
        <f t="shared" si="231"/>
        <v>0</v>
      </c>
      <c r="E4915" s="13" t="e">
        <f>VLOOKUP(D4915,#REF!,2,0)</f>
        <v>#REF!</v>
      </c>
      <c r="H4915" s="13" t="e">
        <f>VLOOKUP(F4915,#REF!,2,0)</f>
        <v>#REF!</v>
      </c>
      <c r="I4915" s="13" t="str">
        <f>VLOOKUP(F4915,'[1]Khách hàng'!$A$4:$F$2144,3,0)</f>
        <v>Số 1 đường số 17A, Khu phố 11, Phường Bình Trị Đông B, Quận Bình Tân, TP.HCM.</v>
      </c>
      <c r="J4915" s="13" t="e">
        <f>VLOOKUP(F4915,#REF!,5,0)</f>
        <v>#REF!</v>
      </c>
      <c r="M4915" s="13" t="e">
        <f>VLOOKUP(K4915,#REF!,2,0)</f>
        <v>#REF!</v>
      </c>
      <c r="N4915" s="17" t="e">
        <f>VLOOKUP(K4915,#REF!,6,0)</f>
        <v>#REF!</v>
      </c>
      <c r="O4915" s="17" t="e">
        <f t="shared" si="232"/>
        <v>#REF!</v>
      </c>
      <c r="P4915" s="22">
        <v>0.08</v>
      </c>
      <c r="Q4915" s="17" t="e">
        <f t="shared" si="233"/>
        <v>#REF!</v>
      </c>
      <c r="R4915" s="13" t="e">
        <f>VLOOKUP(J4915,'[1]Nhân viên'!$E$20:$F$41,2,0)</f>
        <v>#REF!</v>
      </c>
    </row>
    <row r="4916" spans="1:18" hidden="1">
      <c r="A4916" s="11">
        <v>4918</v>
      </c>
      <c r="B4916" s="11">
        <f t="shared" si="231"/>
        <v>0</v>
      </c>
      <c r="E4916" s="13" t="e">
        <f>VLOOKUP(D4916,#REF!,2,0)</f>
        <v>#REF!</v>
      </c>
      <c r="H4916" s="13" t="e">
        <f>VLOOKUP(F4916,#REF!,2,0)</f>
        <v>#REF!</v>
      </c>
      <c r="I4916" s="13" t="str">
        <f>VLOOKUP(F4916,'[1]Khách hàng'!$A$4:$F$2144,3,0)</f>
        <v>Số 1 đường số 17A, Khu phố 11, Phường Bình Trị Đông B, Quận Bình Tân, TP.HCM.</v>
      </c>
      <c r="J4916" s="13" t="e">
        <f>VLOOKUP(F4916,#REF!,5,0)</f>
        <v>#REF!</v>
      </c>
      <c r="M4916" s="13" t="e">
        <f>VLOOKUP(K4916,#REF!,2,0)</f>
        <v>#REF!</v>
      </c>
      <c r="N4916" s="17" t="e">
        <f>VLOOKUP(K4916,#REF!,6,0)</f>
        <v>#REF!</v>
      </c>
      <c r="O4916" s="17" t="e">
        <f t="shared" si="232"/>
        <v>#REF!</v>
      </c>
      <c r="P4916" s="22">
        <v>0.08</v>
      </c>
      <c r="Q4916" s="17" t="e">
        <f t="shared" si="233"/>
        <v>#REF!</v>
      </c>
      <c r="R4916" s="13" t="e">
        <f>VLOOKUP(J4916,'[1]Nhân viên'!$E$20:$F$41,2,0)</f>
        <v>#REF!</v>
      </c>
    </row>
    <row r="4917" spans="1:18" hidden="1">
      <c r="A4917" s="11">
        <v>4919</v>
      </c>
      <c r="B4917" s="11">
        <f t="shared" si="231"/>
        <v>0</v>
      </c>
      <c r="E4917" s="13" t="e">
        <f>VLOOKUP(D4917,#REF!,2,0)</f>
        <v>#REF!</v>
      </c>
      <c r="H4917" s="13" t="e">
        <f>VLOOKUP(F4917,#REF!,2,0)</f>
        <v>#REF!</v>
      </c>
      <c r="I4917" s="13" t="str">
        <f>VLOOKUP(F4917,'[1]Khách hàng'!$A$4:$F$2144,3,0)</f>
        <v>Số 1 đường số 17A, Khu phố 11, Phường Bình Trị Đông B, Quận Bình Tân, TP.HCM.</v>
      </c>
      <c r="J4917" s="13" t="e">
        <f>VLOOKUP(F4917,#REF!,5,0)</f>
        <v>#REF!</v>
      </c>
      <c r="M4917" s="13" t="e">
        <f>VLOOKUP(K4917,#REF!,2,0)</f>
        <v>#REF!</v>
      </c>
      <c r="N4917" s="17" t="e">
        <f>VLOOKUP(K4917,#REF!,6,0)</f>
        <v>#REF!</v>
      </c>
      <c r="O4917" s="17" t="e">
        <f t="shared" si="232"/>
        <v>#REF!</v>
      </c>
      <c r="P4917" s="22">
        <v>0.08</v>
      </c>
      <c r="Q4917" s="17" t="e">
        <f t="shared" si="233"/>
        <v>#REF!</v>
      </c>
      <c r="R4917" s="13" t="e">
        <f>VLOOKUP(J4917,'[1]Nhân viên'!$E$20:$F$41,2,0)</f>
        <v>#REF!</v>
      </c>
    </row>
    <row r="4918" spans="1:18" hidden="1">
      <c r="A4918" s="11">
        <v>4920</v>
      </c>
      <c r="B4918" s="11">
        <f t="shared" si="231"/>
        <v>0</v>
      </c>
      <c r="E4918" s="13" t="e">
        <f>VLOOKUP(D4918,#REF!,2,0)</f>
        <v>#REF!</v>
      </c>
      <c r="H4918" s="13" t="e">
        <f>VLOOKUP(F4918,#REF!,2,0)</f>
        <v>#REF!</v>
      </c>
      <c r="I4918" s="13" t="str">
        <f>VLOOKUP(F4918,'[1]Khách hàng'!$A$4:$F$2144,3,0)</f>
        <v>Số 1 đường số 17A, Khu phố 11, Phường Bình Trị Đông B, Quận Bình Tân, TP.HCM.</v>
      </c>
      <c r="J4918" s="13" t="e">
        <f>VLOOKUP(F4918,#REF!,5,0)</f>
        <v>#REF!</v>
      </c>
      <c r="M4918" s="13" t="e">
        <f>VLOOKUP(K4918,#REF!,2,0)</f>
        <v>#REF!</v>
      </c>
      <c r="N4918" s="17" t="e">
        <f>VLOOKUP(K4918,#REF!,6,0)</f>
        <v>#REF!</v>
      </c>
      <c r="O4918" s="17" t="e">
        <f t="shared" si="232"/>
        <v>#REF!</v>
      </c>
      <c r="P4918" s="22">
        <v>0.08</v>
      </c>
      <c r="Q4918" s="17" t="e">
        <f t="shared" si="233"/>
        <v>#REF!</v>
      </c>
      <c r="R4918" s="13" t="e">
        <f>VLOOKUP(J4918,'[1]Nhân viên'!$E$20:$F$41,2,0)</f>
        <v>#REF!</v>
      </c>
    </row>
    <row r="4919" spans="1:18" hidden="1">
      <c r="A4919" s="11">
        <v>4921</v>
      </c>
      <c r="B4919" s="11">
        <f t="shared" si="231"/>
        <v>0</v>
      </c>
      <c r="E4919" s="13" t="e">
        <f>VLOOKUP(D4919,#REF!,2,0)</f>
        <v>#REF!</v>
      </c>
      <c r="H4919" s="13" t="e">
        <f>VLOOKUP(F4919,#REF!,2,0)</f>
        <v>#REF!</v>
      </c>
      <c r="I4919" s="13" t="str">
        <f>VLOOKUP(F4919,'[1]Khách hàng'!$A$4:$F$2144,3,0)</f>
        <v>Số 1 đường số 17A, Khu phố 11, Phường Bình Trị Đông B, Quận Bình Tân, TP.HCM.</v>
      </c>
      <c r="J4919" s="13" t="e">
        <f>VLOOKUP(F4919,#REF!,5,0)</f>
        <v>#REF!</v>
      </c>
      <c r="M4919" s="13" t="e">
        <f>VLOOKUP(K4919,#REF!,2,0)</f>
        <v>#REF!</v>
      </c>
      <c r="N4919" s="17" t="e">
        <f>VLOOKUP(K4919,#REF!,6,0)</f>
        <v>#REF!</v>
      </c>
      <c r="O4919" s="17" t="e">
        <f t="shared" si="232"/>
        <v>#REF!</v>
      </c>
      <c r="P4919" s="22">
        <v>0.08</v>
      </c>
      <c r="Q4919" s="17" t="e">
        <f t="shared" si="233"/>
        <v>#REF!</v>
      </c>
      <c r="R4919" s="13" t="e">
        <f>VLOOKUP(J4919,'[1]Nhân viên'!$E$20:$F$41,2,0)</f>
        <v>#REF!</v>
      </c>
    </row>
    <row r="4920" spans="1:18" hidden="1">
      <c r="A4920" s="11">
        <v>4922</v>
      </c>
      <c r="B4920" s="11">
        <f t="shared" si="231"/>
        <v>0</v>
      </c>
      <c r="E4920" s="13" t="e">
        <f>VLOOKUP(D4920,#REF!,2,0)</f>
        <v>#REF!</v>
      </c>
      <c r="H4920" s="13" t="e">
        <f>VLOOKUP(F4920,#REF!,2,0)</f>
        <v>#REF!</v>
      </c>
      <c r="I4920" s="13" t="str">
        <f>VLOOKUP(F4920,'[1]Khách hàng'!$A$4:$F$2144,3,0)</f>
        <v>Số 1 đường số 17A, Khu phố 11, Phường Bình Trị Đông B, Quận Bình Tân, TP.HCM.</v>
      </c>
      <c r="J4920" s="13" t="e">
        <f>VLOOKUP(F4920,#REF!,5,0)</f>
        <v>#REF!</v>
      </c>
      <c r="M4920" s="13" t="e">
        <f>VLOOKUP(K4920,#REF!,2,0)</f>
        <v>#REF!</v>
      </c>
      <c r="N4920" s="17" t="e">
        <f>VLOOKUP(K4920,#REF!,6,0)</f>
        <v>#REF!</v>
      </c>
      <c r="O4920" s="17" t="e">
        <f t="shared" si="232"/>
        <v>#REF!</v>
      </c>
      <c r="P4920" s="22">
        <v>0.08</v>
      </c>
      <c r="Q4920" s="17" t="e">
        <f t="shared" si="233"/>
        <v>#REF!</v>
      </c>
      <c r="R4920" s="13" t="e">
        <f>VLOOKUP(J4920,'[1]Nhân viên'!$E$20:$F$41,2,0)</f>
        <v>#REF!</v>
      </c>
    </row>
    <row r="4921" spans="1:18" hidden="1">
      <c r="A4921" s="11">
        <v>4923</v>
      </c>
      <c r="B4921" s="11">
        <f t="shared" si="231"/>
        <v>0</v>
      </c>
      <c r="E4921" s="13" t="e">
        <f>VLOOKUP(D4921,#REF!,2,0)</f>
        <v>#REF!</v>
      </c>
      <c r="H4921" s="13" t="e">
        <f>VLOOKUP(F4921,#REF!,2,0)</f>
        <v>#REF!</v>
      </c>
      <c r="I4921" s="13" t="str">
        <f>VLOOKUP(F4921,'[1]Khách hàng'!$A$4:$F$2144,3,0)</f>
        <v>Số 1 đường số 17A, Khu phố 11, Phường Bình Trị Đông B, Quận Bình Tân, TP.HCM.</v>
      </c>
      <c r="J4921" s="13" t="e">
        <f>VLOOKUP(F4921,#REF!,5,0)</f>
        <v>#REF!</v>
      </c>
      <c r="M4921" s="13" t="e">
        <f>VLOOKUP(K4921,#REF!,2,0)</f>
        <v>#REF!</v>
      </c>
      <c r="N4921" s="17" t="e">
        <f>VLOOKUP(K4921,#REF!,6,0)</f>
        <v>#REF!</v>
      </c>
      <c r="O4921" s="17" t="e">
        <f t="shared" si="232"/>
        <v>#REF!</v>
      </c>
      <c r="P4921" s="22">
        <v>0.08</v>
      </c>
      <c r="Q4921" s="17" t="e">
        <f t="shared" si="233"/>
        <v>#REF!</v>
      </c>
      <c r="R4921" s="13" t="e">
        <f>VLOOKUP(J4921,'[1]Nhân viên'!$E$20:$F$41,2,0)</f>
        <v>#REF!</v>
      </c>
    </row>
    <row r="4922" spans="1:18" hidden="1">
      <c r="A4922" s="11">
        <v>4924</v>
      </c>
      <c r="B4922" s="11">
        <f t="shared" si="231"/>
        <v>0</v>
      </c>
      <c r="E4922" s="13" t="e">
        <f>VLOOKUP(D4922,#REF!,2,0)</f>
        <v>#REF!</v>
      </c>
      <c r="H4922" s="13" t="e">
        <f>VLOOKUP(F4922,#REF!,2,0)</f>
        <v>#REF!</v>
      </c>
      <c r="I4922" s="13" t="str">
        <f>VLOOKUP(F4922,'[1]Khách hàng'!$A$4:$F$2144,3,0)</f>
        <v>Số 1 đường số 17A, Khu phố 11, Phường Bình Trị Đông B, Quận Bình Tân, TP.HCM.</v>
      </c>
      <c r="J4922" s="13" t="e">
        <f>VLOOKUP(F4922,#REF!,5,0)</f>
        <v>#REF!</v>
      </c>
      <c r="M4922" s="13" t="e">
        <f>VLOOKUP(K4922,#REF!,2,0)</f>
        <v>#REF!</v>
      </c>
      <c r="N4922" s="17" t="e">
        <f>VLOOKUP(K4922,#REF!,6,0)</f>
        <v>#REF!</v>
      </c>
      <c r="O4922" s="17" t="e">
        <f t="shared" si="232"/>
        <v>#REF!</v>
      </c>
      <c r="P4922" s="22">
        <v>0.08</v>
      </c>
      <c r="Q4922" s="17" t="e">
        <f t="shared" si="233"/>
        <v>#REF!</v>
      </c>
      <c r="R4922" s="13" t="e">
        <f>VLOOKUP(J4922,'[1]Nhân viên'!$E$20:$F$41,2,0)</f>
        <v>#REF!</v>
      </c>
    </row>
    <row r="4923" spans="1:18" hidden="1">
      <c r="A4923" s="11">
        <v>4925</v>
      </c>
      <c r="B4923" s="11">
        <f t="shared" si="231"/>
        <v>0</v>
      </c>
      <c r="E4923" s="13" t="e">
        <f>VLOOKUP(D4923,#REF!,2,0)</f>
        <v>#REF!</v>
      </c>
      <c r="H4923" s="13" t="e">
        <f>VLOOKUP(F4923,#REF!,2,0)</f>
        <v>#REF!</v>
      </c>
      <c r="I4923" s="13" t="str">
        <f>VLOOKUP(F4923,'[1]Khách hàng'!$A$4:$F$2144,3,0)</f>
        <v>Số 1 đường số 17A, Khu phố 11, Phường Bình Trị Đông B, Quận Bình Tân, TP.HCM.</v>
      </c>
      <c r="J4923" s="13" t="e">
        <f>VLOOKUP(F4923,#REF!,5,0)</f>
        <v>#REF!</v>
      </c>
      <c r="M4923" s="13" t="e">
        <f>VLOOKUP(K4923,#REF!,2,0)</f>
        <v>#REF!</v>
      </c>
      <c r="N4923" s="17" t="e">
        <f>VLOOKUP(K4923,#REF!,6,0)</f>
        <v>#REF!</v>
      </c>
      <c r="O4923" s="17" t="e">
        <f t="shared" si="232"/>
        <v>#REF!</v>
      </c>
      <c r="P4923" s="22">
        <v>0.08</v>
      </c>
      <c r="Q4923" s="17" t="e">
        <f t="shared" si="233"/>
        <v>#REF!</v>
      </c>
      <c r="R4923" s="13" t="e">
        <f>VLOOKUP(J4923,'[1]Nhân viên'!$E$20:$F$41,2,0)</f>
        <v>#REF!</v>
      </c>
    </row>
    <row r="4924" spans="1:18" hidden="1">
      <c r="A4924" s="11">
        <v>4926</v>
      </c>
      <c r="B4924" s="11">
        <f t="shared" si="231"/>
        <v>0</v>
      </c>
      <c r="E4924" s="13" t="e">
        <f>VLOOKUP(D4924,#REF!,2,0)</f>
        <v>#REF!</v>
      </c>
      <c r="H4924" s="13" t="e">
        <f>VLOOKUP(F4924,#REF!,2,0)</f>
        <v>#REF!</v>
      </c>
      <c r="I4924" s="13" t="str">
        <f>VLOOKUP(F4924,'[1]Khách hàng'!$A$4:$F$2144,3,0)</f>
        <v>Số 1 đường số 17A, Khu phố 11, Phường Bình Trị Đông B, Quận Bình Tân, TP.HCM.</v>
      </c>
      <c r="J4924" s="13" t="e">
        <f>VLOOKUP(F4924,#REF!,5,0)</f>
        <v>#REF!</v>
      </c>
      <c r="M4924" s="13" t="e">
        <f>VLOOKUP(K4924,#REF!,2,0)</f>
        <v>#REF!</v>
      </c>
      <c r="N4924" s="17" t="e">
        <f>VLOOKUP(K4924,#REF!,6,0)</f>
        <v>#REF!</v>
      </c>
      <c r="O4924" s="17" t="e">
        <f t="shared" si="232"/>
        <v>#REF!</v>
      </c>
      <c r="P4924" s="22">
        <v>0.08</v>
      </c>
      <c r="Q4924" s="17" t="e">
        <f t="shared" si="233"/>
        <v>#REF!</v>
      </c>
      <c r="R4924" s="13" t="e">
        <f>VLOOKUP(J4924,'[1]Nhân viên'!$E$20:$F$41,2,0)</f>
        <v>#REF!</v>
      </c>
    </row>
    <row r="4925" spans="1:18" hidden="1">
      <c r="A4925" s="11">
        <v>4927</v>
      </c>
      <c r="B4925" s="11">
        <f t="shared" si="231"/>
        <v>0</v>
      </c>
      <c r="E4925" s="13" t="e">
        <f>VLOOKUP(D4925,#REF!,2,0)</f>
        <v>#REF!</v>
      </c>
      <c r="H4925" s="13" t="e">
        <f>VLOOKUP(F4925,#REF!,2,0)</f>
        <v>#REF!</v>
      </c>
      <c r="I4925" s="13" t="str">
        <f>VLOOKUP(F4925,'[1]Khách hàng'!$A$4:$F$2144,3,0)</f>
        <v>Số 1 đường số 17A, Khu phố 11, Phường Bình Trị Đông B, Quận Bình Tân, TP.HCM.</v>
      </c>
      <c r="J4925" s="13" t="e">
        <f>VLOOKUP(F4925,#REF!,5,0)</f>
        <v>#REF!</v>
      </c>
      <c r="M4925" s="13" t="e">
        <f>VLOOKUP(K4925,#REF!,2,0)</f>
        <v>#REF!</v>
      </c>
      <c r="N4925" s="17" t="e">
        <f>VLOOKUP(K4925,#REF!,6,0)</f>
        <v>#REF!</v>
      </c>
      <c r="O4925" s="17" t="e">
        <f t="shared" si="232"/>
        <v>#REF!</v>
      </c>
      <c r="P4925" s="22">
        <v>0.08</v>
      </c>
      <c r="Q4925" s="17" t="e">
        <f t="shared" si="233"/>
        <v>#REF!</v>
      </c>
      <c r="R4925" s="13" t="e">
        <f>VLOOKUP(J4925,'[1]Nhân viên'!$E$20:$F$41,2,0)</f>
        <v>#REF!</v>
      </c>
    </row>
    <row r="4926" spans="1:18" hidden="1">
      <c r="A4926" s="11">
        <v>4928</v>
      </c>
      <c r="B4926" s="11">
        <f t="shared" si="231"/>
        <v>0</v>
      </c>
      <c r="E4926" s="13" t="e">
        <f>VLOOKUP(D4926,#REF!,2,0)</f>
        <v>#REF!</v>
      </c>
      <c r="H4926" s="13" t="e">
        <f>VLOOKUP(F4926,#REF!,2,0)</f>
        <v>#REF!</v>
      </c>
      <c r="I4926" s="13" t="str">
        <f>VLOOKUP(F4926,'[1]Khách hàng'!$A$4:$F$2144,3,0)</f>
        <v>Số 1 đường số 17A, Khu phố 11, Phường Bình Trị Đông B, Quận Bình Tân, TP.HCM.</v>
      </c>
      <c r="J4926" s="13" t="e">
        <f>VLOOKUP(F4926,#REF!,5,0)</f>
        <v>#REF!</v>
      </c>
      <c r="M4926" s="13" t="e">
        <f>VLOOKUP(K4926,#REF!,2,0)</f>
        <v>#REF!</v>
      </c>
      <c r="N4926" s="17" t="e">
        <f>VLOOKUP(K4926,#REF!,6,0)</f>
        <v>#REF!</v>
      </c>
      <c r="O4926" s="17" t="e">
        <f t="shared" si="232"/>
        <v>#REF!</v>
      </c>
      <c r="P4926" s="22">
        <v>0.08</v>
      </c>
      <c r="Q4926" s="17" t="e">
        <f t="shared" si="233"/>
        <v>#REF!</v>
      </c>
      <c r="R4926" s="13" t="e">
        <f>VLOOKUP(J4926,'[1]Nhân viên'!$E$20:$F$41,2,0)</f>
        <v>#REF!</v>
      </c>
    </row>
    <row r="4927" spans="1:18" hidden="1">
      <c r="A4927" s="11">
        <v>4929</v>
      </c>
      <c r="B4927" s="11">
        <f t="shared" si="231"/>
        <v>0</v>
      </c>
      <c r="E4927" s="13" t="e">
        <f>VLOOKUP(D4927,#REF!,2,0)</f>
        <v>#REF!</v>
      </c>
      <c r="H4927" s="13" t="e">
        <f>VLOOKUP(F4927,#REF!,2,0)</f>
        <v>#REF!</v>
      </c>
      <c r="I4927" s="13" t="str">
        <f>VLOOKUP(F4927,'[1]Khách hàng'!$A$4:$F$2144,3,0)</f>
        <v>Số 1 đường số 17A, Khu phố 11, Phường Bình Trị Đông B, Quận Bình Tân, TP.HCM.</v>
      </c>
      <c r="J4927" s="13" t="e">
        <f>VLOOKUP(F4927,#REF!,5,0)</f>
        <v>#REF!</v>
      </c>
      <c r="M4927" s="13" t="e">
        <f>VLOOKUP(K4927,#REF!,2,0)</f>
        <v>#REF!</v>
      </c>
      <c r="N4927" s="17" t="e">
        <f>VLOOKUP(K4927,#REF!,6,0)</f>
        <v>#REF!</v>
      </c>
      <c r="O4927" s="17" t="e">
        <f t="shared" si="232"/>
        <v>#REF!</v>
      </c>
      <c r="P4927" s="22">
        <v>0.08</v>
      </c>
      <c r="Q4927" s="17" t="e">
        <f t="shared" si="233"/>
        <v>#REF!</v>
      </c>
      <c r="R4927" s="13" t="e">
        <f>VLOOKUP(J4927,'[1]Nhân viên'!$E$20:$F$41,2,0)</f>
        <v>#REF!</v>
      </c>
    </row>
    <row r="4928" spans="1:18" hidden="1">
      <c r="A4928" s="11">
        <v>4930</v>
      </c>
      <c r="B4928" s="11">
        <f t="shared" si="231"/>
        <v>0</v>
      </c>
      <c r="E4928" s="13" t="e">
        <f>VLOOKUP(D4928,#REF!,2,0)</f>
        <v>#REF!</v>
      </c>
      <c r="H4928" s="13" t="e">
        <f>VLOOKUP(F4928,#REF!,2,0)</f>
        <v>#REF!</v>
      </c>
      <c r="I4928" s="13" t="str">
        <f>VLOOKUP(F4928,'[1]Khách hàng'!$A$4:$F$2144,3,0)</f>
        <v>Số 1 đường số 17A, Khu phố 11, Phường Bình Trị Đông B, Quận Bình Tân, TP.HCM.</v>
      </c>
      <c r="J4928" s="13" t="e">
        <f>VLOOKUP(F4928,#REF!,5,0)</f>
        <v>#REF!</v>
      </c>
      <c r="M4928" s="13" t="e">
        <f>VLOOKUP(K4928,#REF!,2,0)</f>
        <v>#REF!</v>
      </c>
      <c r="N4928" s="17" t="e">
        <f>VLOOKUP(K4928,#REF!,6,0)</f>
        <v>#REF!</v>
      </c>
      <c r="O4928" s="17" t="e">
        <f t="shared" si="232"/>
        <v>#REF!</v>
      </c>
      <c r="P4928" s="22">
        <v>0.08</v>
      </c>
      <c r="Q4928" s="17" t="e">
        <f t="shared" si="233"/>
        <v>#REF!</v>
      </c>
      <c r="R4928" s="13" t="e">
        <f>VLOOKUP(J4928,'[1]Nhân viên'!$E$20:$F$41,2,0)</f>
        <v>#REF!</v>
      </c>
    </row>
    <row r="4929" spans="1:18" hidden="1">
      <c r="A4929" s="11">
        <v>4931</v>
      </c>
      <c r="B4929" s="11">
        <f t="shared" si="231"/>
        <v>0</v>
      </c>
      <c r="E4929" s="13" t="e">
        <f>VLOOKUP(D4929,#REF!,2,0)</f>
        <v>#REF!</v>
      </c>
      <c r="H4929" s="13" t="e">
        <f>VLOOKUP(F4929,#REF!,2,0)</f>
        <v>#REF!</v>
      </c>
      <c r="I4929" s="13" t="str">
        <f>VLOOKUP(F4929,'[1]Khách hàng'!$A$4:$F$2144,3,0)</f>
        <v>Số 1 đường số 17A, Khu phố 11, Phường Bình Trị Đông B, Quận Bình Tân, TP.HCM.</v>
      </c>
      <c r="J4929" s="13" t="e">
        <f>VLOOKUP(F4929,#REF!,5,0)</f>
        <v>#REF!</v>
      </c>
      <c r="M4929" s="13" t="e">
        <f>VLOOKUP(K4929,#REF!,2,0)</f>
        <v>#REF!</v>
      </c>
      <c r="N4929" s="17" t="e">
        <f>VLOOKUP(K4929,#REF!,6,0)</f>
        <v>#REF!</v>
      </c>
      <c r="O4929" s="17" t="e">
        <f t="shared" si="232"/>
        <v>#REF!</v>
      </c>
      <c r="P4929" s="22">
        <v>0.08</v>
      </c>
      <c r="Q4929" s="17" t="e">
        <f t="shared" si="233"/>
        <v>#REF!</v>
      </c>
      <c r="R4929" s="13" t="e">
        <f>VLOOKUP(J4929,'[1]Nhân viên'!$E$20:$F$41,2,0)</f>
        <v>#REF!</v>
      </c>
    </row>
    <row r="4930" spans="1:18" hidden="1">
      <c r="A4930" s="11">
        <v>4932</v>
      </c>
      <c r="B4930" s="11">
        <f t="shared" si="231"/>
        <v>0</v>
      </c>
      <c r="E4930" s="13" t="e">
        <f>VLOOKUP(D4930,#REF!,2,0)</f>
        <v>#REF!</v>
      </c>
      <c r="H4930" s="13" t="e">
        <f>VLOOKUP(F4930,#REF!,2,0)</f>
        <v>#REF!</v>
      </c>
      <c r="I4930" s="13" t="str">
        <f>VLOOKUP(F4930,'[1]Khách hàng'!$A$4:$F$2144,3,0)</f>
        <v>Số 1 đường số 17A, Khu phố 11, Phường Bình Trị Đông B, Quận Bình Tân, TP.HCM.</v>
      </c>
      <c r="J4930" s="13" t="e">
        <f>VLOOKUP(F4930,#REF!,5,0)</f>
        <v>#REF!</v>
      </c>
      <c r="M4930" s="13" t="e">
        <f>VLOOKUP(K4930,#REF!,2,0)</f>
        <v>#REF!</v>
      </c>
      <c r="N4930" s="17" t="e">
        <f>VLOOKUP(K4930,#REF!,6,0)</f>
        <v>#REF!</v>
      </c>
      <c r="O4930" s="17" t="e">
        <f t="shared" si="232"/>
        <v>#REF!</v>
      </c>
      <c r="P4930" s="22">
        <v>0.08</v>
      </c>
      <c r="Q4930" s="17" t="e">
        <f t="shared" si="233"/>
        <v>#REF!</v>
      </c>
      <c r="R4930" s="13" t="e">
        <f>VLOOKUP(J4930,'[1]Nhân viên'!$E$20:$F$41,2,0)</f>
        <v>#REF!</v>
      </c>
    </row>
    <row r="4931" spans="1:18" hidden="1">
      <c r="A4931" s="11">
        <v>4933</v>
      </c>
      <c r="B4931" s="11">
        <f t="shared" si="231"/>
        <v>0</v>
      </c>
      <c r="E4931" s="13" t="e">
        <f>VLOOKUP(D4931,#REF!,2,0)</f>
        <v>#REF!</v>
      </c>
      <c r="H4931" s="13" t="e">
        <f>VLOOKUP(F4931,#REF!,2,0)</f>
        <v>#REF!</v>
      </c>
      <c r="I4931" s="13" t="str">
        <f>VLOOKUP(F4931,'[1]Khách hàng'!$A$4:$F$2144,3,0)</f>
        <v>Số 1 đường số 17A, Khu phố 11, Phường Bình Trị Đông B, Quận Bình Tân, TP.HCM.</v>
      </c>
      <c r="J4931" s="13" t="e">
        <f>VLOOKUP(F4931,#REF!,5,0)</f>
        <v>#REF!</v>
      </c>
      <c r="M4931" s="13" t="e">
        <f>VLOOKUP(K4931,#REF!,2,0)</f>
        <v>#REF!</v>
      </c>
      <c r="N4931" s="17" t="e">
        <f>VLOOKUP(K4931,#REF!,6,0)</f>
        <v>#REF!</v>
      </c>
      <c r="O4931" s="17" t="e">
        <f t="shared" si="232"/>
        <v>#REF!</v>
      </c>
      <c r="P4931" s="22">
        <v>0.08</v>
      </c>
      <c r="Q4931" s="17" t="e">
        <f t="shared" si="233"/>
        <v>#REF!</v>
      </c>
      <c r="R4931" s="13" t="e">
        <f>VLOOKUP(J4931,'[1]Nhân viên'!$E$20:$F$41,2,0)</f>
        <v>#REF!</v>
      </c>
    </row>
    <row r="4932" spans="1:18" hidden="1">
      <c r="A4932" s="11">
        <v>4934</v>
      </c>
      <c r="B4932" s="11">
        <f t="shared" si="231"/>
        <v>0</v>
      </c>
      <c r="E4932" s="13" t="e">
        <f>VLOOKUP(D4932,#REF!,2,0)</f>
        <v>#REF!</v>
      </c>
      <c r="H4932" s="13" t="e">
        <f>VLOOKUP(F4932,#REF!,2,0)</f>
        <v>#REF!</v>
      </c>
      <c r="I4932" s="13" t="str">
        <f>VLOOKUP(F4932,'[1]Khách hàng'!$A$4:$F$2144,3,0)</f>
        <v>Số 1 đường số 17A, Khu phố 11, Phường Bình Trị Đông B, Quận Bình Tân, TP.HCM.</v>
      </c>
      <c r="J4932" s="13" t="e">
        <f>VLOOKUP(F4932,#REF!,5,0)</f>
        <v>#REF!</v>
      </c>
      <c r="M4932" s="13" t="e">
        <f>VLOOKUP(K4932,#REF!,2,0)</f>
        <v>#REF!</v>
      </c>
      <c r="N4932" s="17" t="e">
        <f>VLOOKUP(K4932,#REF!,6,0)</f>
        <v>#REF!</v>
      </c>
      <c r="O4932" s="17" t="e">
        <f t="shared" si="232"/>
        <v>#REF!</v>
      </c>
      <c r="P4932" s="22">
        <v>0.08</v>
      </c>
      <c r="Q4932" s="17" t="e">
        <f t="shared" si="233"/>
        <v>#REF!</v>
      </c>
      <c r="R4932" s="13" t="e">
        <f>VLOOKUP(J4932,'[1]Nhân viên'!$E$20:$F$41,2,0)</f>
        <v>#REF!</v>
      </c>
    </row>
    <row r="4933" spans="1:18" hidden="1">
      <c r="A4933" s="11">
        <v>4935</v>
      </c>
      <c r="B4933" s="11">
        <f t="shared" si="231"/>
        <v>0</v>
      </c>
      <c r="E4933" s="13" t="e">
        <f>VLOOKUP(D4933,#REF!,2,0)</f>
        <v>#REF!</v>
      </c>
      <c r="H4933" s="13" t="e">
        <f>VLOOKUP(F4933,#REF!,2,0)</f>
        <v>#REF!</v>
      </c>
      <c r="I4933" s="13" t="str">
        <f>VLOOKUP(F4933,'[1]Khách hàng'!$A$4:$F$2144,3,0)</f>
        <v>Số 1 đường số 17A, Khu phố 11, Phường Bình Trị Đông B, Quận Bình Tân, TP.HCM.</v>
      </c>
      <c r="J4933" s="13" t="e">
        <f>VLOOKUP(F4933,#REF!,5,0)</f>
        <v>#REF!</v>
      </c>
      <c r="M4933" s="13" t="e">
        <f>VLOOKUP(K4933,#REF!,2,0)</f>
        <v>#REF!</v>
      </c>
      <c r="N4933" s="17" t="e">
        <f>VLOOKUP(K4933,#REF!,6,0)</f>
        <v>#REF!</v>
      </c>
      <c r="O4933" s="17" t="e">
        <f t="shared" si="232"/>
        <v>#REF!</v>
      </c>
      <c r="P4933" s="22">
        <v>0.08</v>
      </c>
      <c r="Q4933" s="17" t="e">
        <f t="shared" si="233"/>
        <v>#REF!</v>
      </c>
      <c r="R4933" s="13" t="e">
        <f>VLOOKUP(J4933,'[1]Nhân viên'!$E$20:$F$41,2,0)</f>
        <v>#REF!</v>
      </c>
    </row>
    <row r="4934" spans="1:18" hidden="1">
      <c r="A4934" s="11">
        <v>4936</v>
      </c>
      <c r="B4934" s="11">
        <f t="shared" si="231"/>
        <v>0</v>
      </c>
      <c r="E4934" s="13" t="e">
        <f>VLOOKUP(D4934,#REF!,2,0)</f>
        <v>#REF!</v>
      </c>
      <c r="H4934" s="13" t="e">
        <f>VLOOKUP(F4934,#REF!,2,0)</f>
        <v>#REF!</v>
      </c>
      <c r="I4934" s="13" t="str">
        <f>VLOOKUP(F4934,'[1]Khách hàng'!$A$4:$F$2144,3,0)</f>
        <v>Số 1 đường số 17A, Khu phố 11, Phường Bình Trị Đông B, Quận Bình Tân, TP.HCM.</v>
      </c>
      <c r="J4934" s="13" t="e">
        <f>VLOOKUP(F4934,#REF!,5,0)</f>
        <v>#REF!</v>
      </c>
      <c r="M4934" s="13" t="e">
        <f>VLOOKUP(K4934,#REF!,2,0)</f>
        <v>#REF!</v>
      </c>
      <c r="N4934" s="17" t="e">
        <f>VLOOKUP(K4934,#REF!,6,0)</f>
        <v>#REF!</v>
      </c>
      <c r="O4934" s="17" t="e">
        <f t="shared" si="232"/>
        <v>#REF!</v>
      </c>
      <c r="P4934" s="22">
        <v>0.08</v>
      </c>
      <c r="Q4934" s="17" t="e">
        <f t="shared" si="233"/>
        <v>#REF!</v>
      </c>
      <c r="R4934" s="13" t="e">
        <f>VLOOKUP(J4934,'[1]Nhân viên'!$E$20:$F$41,2,0)</f>
        <v>#REF!</v>
      </c>
    </row>
    <row r="4935" spans="1:18" hidden="1">
      <c r="A4935" s="11">
        <v>4937</v>
      </c>
      <c r="B4935" s="11">
        <f t="shared" si="231"/>
        <v>0</v>
      </c>
      <c r="E4935" s="13" t="e">
        <f>VLOOKUP(D4935,#REF!,2,0)</f>
        <v>#REF!</v>
      </c>
      <c r="H4935" s="13" t="e">
        <f>VLOOKUP(F4935,#REF!,2,0)</f>
        <v>#REF!</v>
      </c>
      <c r="I4935" s="13" t="str">
        <f>VLOOKUP(F4935,'[1]Khách hàng'!$A$4:$F$2144,3,0)</f>
        <v>Số 1 đường số 17A, Khu phố 11, Phường Bình Trị Đông B, Quận Bình Tân, TP.HCM.</v>
      </c>
      <c r="J4935" s="13" t="e">
        <f>VLOOKUP(F4935,#REF!,5,0)</f>
        <v>#REF!</v>
      </c>
      <c r="M4935" s="13" t="e">
        <f>VLOOKUP(K4935,#REF!,2,0)</f>
        <v>#REF!</v>
      </c>
      <c r="N4935" s="17" t="e">
        <f>VLOOKUP(K4935,#REF!,6,0)</f>
        <v>#REF!</v>
      </c>
      <c r="O4935" s="17" t="e">
        <f t="shared" si="232"/>
        <v>#REF!</v>
      </c>
      <c r="P4935" s="22">
        <v>0.08</v>
      </c>
      <c r="Q4935" s="17" t="e">
        <f t="shared" si="233"/>
        <v>#REF!</v>
      </c>
      <c r="R4935" s="13" t="e">
        <f>VLOOKUP(J4935,'[1]Nhân viên'!$E$20:$F$41,2,0)</f>
        <v>#REF!</v>
      </c>
    </row>
    <row r="4936" spans="1:18" hidden="1">
      <c r="A4936" s="11">
        <v>4938</v>
      </c>
      <c r="B4936" s="11">
        <f t="shared" si="231"/>
        <v>0</v>
      </c>
      <c r="E4936" s="13" t="e">
        <f>VLOOKUP(D4936,#REF!,2,0)</f>
        <v>#REF!</v>
      </c>
      <c r="H4936" s="13" t="e">
        <f>VLOOKUP(F4936,#REF!,2,0)</f>
        <v>#REF!</v>
      </c>
      <c r="I4936" s="13" t="str">
        <f>VLOOKUP(F4936,'[1]Khách hàng'!$A$4:$F$2144,3,0)</f>
        <v>Số 1 đường số 17A, Khu phố 11, Phường Bình Trị Đông B, Quận Bình Tân, TP.HCM.</v>
      </c>
      <c r="J4936" s="13" t="e">
        <f>VLOOKUP(F4936,#REF!,5,0)</f>
        <v>#REF!</v>
      </c>
      <c r="M4936" s="13" t="e">
        <f>VLOOKUP(K4936,#REF!,2,0)</f>
        <v>#REF!</v>
      </c>
      <c r="N4936" s="17" t="e">
        <f>VLOOKUP(K4936,#REF!,6,0)</f>
        <v>#REF!</v>
      </c>
      <c r="O4936" s="17" t="e">
        <f t="shared" si="232"/>
        <v>#REF!</v>
      </c>
      <c r="P4936" s="22">
        <v>0.08</v>
      </c>
      <c r="Q4936" s="17" t="e">
        <f t="shared" si="233"/>
        <v>#REF!</v>
      </c>
      <c r="R4936" s="13" t="e">
        <f>VLOOKUP(J4936,'[1]Nhân viên'!$E$20:$F$41,2,0)</f>
        <v>#REF!</v>
      </c>
    </row>
    <row r="4937" spans="1:18" hidden="1">
      <c r="A4937" s="11">
        <v>4939</v>
      </c>
      <c r="B4937" s="11">
        <f t="shared" si="231"/>
        <v>0</v>
      </c>
      <c r="E4937" s="13" t="e">
        <f>VLOOKUP(D4937,#REF!,2,0)</f>
        <v>#REF!</v>
      </c>
      <c r="H4937" s="13" t="e">
        <f>VLOOKUP(F4937,#REF!,2,0)</f>
        <v>#REF!</v>
      </c>
      <c r="I4937" s="13" t="str">
        <f>VLOOKUP(F4937,'[1]Khách hàng'!$A$4:$F$2144,3,0)</f>
        <v>Số 1 đường số 17A, Khu phố 11, Phường Bình Trị Đông B, Quận Bình Tân, TP.HCM.</v>
      </c>
      <c r="J4937" s="13" t="e">
        <f>VLOOKUP(F4937,#REF!,5,0)</f>
        <v>#REF!</v>
      </c>
      <c r="M4937" s="13" t="e">
        <f>VLOOKUP(K4937,#REF!,2,0)</f>
        <v>#REF!</v>
      </c>
      <c r="N4937" s="17" t="e">
        <f>VLOOKUP(K4937,#REF!,6,0)</f>
        <v>#REF!</v>
      </c>
      <c r="O4937" s="17" t="e">
        <f t="shared" si="232"/>
        <v>#REF!</v>
      </c>
      <c r="P4937" s="22">
        <v>0.08</v>
      </c>
      <c r="Q4937" s="17" t="e">
        <f t="shared" si="233"/>
        <v>#REF!</v>
      </c>
      <c r="R4937" s="13" t="e">
        <f>VLOOKUP(J4937,'[1]Nhân viên'!$E$20:$F$41,2,0)</f>
        <v>#REF!</v>
      </c>
    </row>
    <row r="4938" spans="1:18" hidden="1">
      <c r="A4938" s="11">
        <v>4940</v>
      </c>
      <c r="B4938" s="11">
        <f t="shared" si="231"/>
        <v>0</v>
      </c>
      <c r="E4938" s="13" t="e">
        <f>VLOOKUP(D4938,#REF!,2,0)</f>
        <v>#REF!</v>
      </c>
      <c r="H4938" s="13" t="e">
        <f>VLOOKUP(F4938,#REF!,2,0)</f>
        <v>#REF!</v>
      </c>
      <c r="I4938" s="13" t="str">
        <f>VLOOKUP(F4938,'[1]Khách hàng'!$A$4:$F$2144,3,0)</f>
        <v>Số 1 đường số 17A, Khu phố 11, Phường Bình Trị Đông B, Quận Bình Tân, TP.HCM.</v>
      </c>
      <c r="J4938" s="13" t="e">
        <f>VLOOKUP(F4938,#REF!,5,0)</f>
        <v>#REF!</v>
      </c>
      <c r="M4938" s="13" t="e">
        <f>VLOOKUP(K4938,#REF!,2,0)</f>
        <v>#REF!</v>
      </c>
      <c r="N4938" s="17" t="e">
        <f>VLOOKUP(K4938,#REF!,6,0)</f>
        <v>#REF!</v>
      </c>
      <c r="O4938" s="17" t="e">
        <f t="shared" si="232"/>
        <v>#REF!</v>
      </c>
      <c r="P4938" s="22">
        <v>0.08</v>
      </c>
      <c r="Q4938" s="17" t="e">
        <f t="shared" si="233"/>
        <v>#REF!</v>
      </c>
      <c r="R4938" s="13" t="e">
        <f>VLOOKUP(J4938,'[1]Nhân viên'!$E$20:$F$41,2,0)</f>
        <v>#REF!</v>
      </c>
    </row>
    <row r="4939" spans="1:18" hidden="1">
      <c r="A4939" s="11">
        <v>4941</v>
      </c>
      <c r="B4939" s="11">
        <f t="shared" si="231"/>
        <v>0</v>
      </c>
      <c r="E4939" s="13" t="e">
        <f>VLOOKUP(D4939,#REF!,2,0)</f>
        <v>#REF!</v>
      </c>
      <c r="H4939" s="13" t="e">
        <f>VLOOKUP(F4939,#REF!,2,0)</f>
        <v>#REF!</v>
      </c>
      <c r="I4939" s="13" t="str">
        <f>VLOOKUP(F4939,'[1]Khách hàng'!$A$4:$F$2144,3,0)</f>
        <v>Số 1 đường số 17A, Khu phố 11, Phường Bình Trị Đông B, Quận Bình Tân, TP.HCM.</v>
      </c>
      <c r="J4939" s="13" t="e">
        <f>VLOOKUP(F4939,#REF!,5,0)</f>
        <v>#REF!</v>
      </c>
      <c r="M4939" s="13" t="e">
        <f>VLOOKUP(K4939,#REF!,2,0)</f>
        <v>#REF!</v>
      </c>
      <c r="N4939" s="17" t="e">
        <f>VLOOKUP(K4939,#REF!,6,0)</f>
        <v>#REF!</v>
      </c>
      <c r="O4939" s="17" t="e">
        <f t="shared" si="232"/>
        <v>#REF!</v>
      </c>
      <c r="P4939" s="22">
        <v>0.08</v>
      </c>
      <c r="Q4939" s="17" t="e">
        <f t="shared" si="233"/>
        <v>#REF!</v>
      </c>
      <c r="R4939" s="13" t="e">
        <f>VLOOKUP(J4939,'[1]Nhân viên'!$E$20:$F$41,2,0)</f>
        <v>#REF!</v>
      </c>
    </row>
    <row r="4940" spans="1:18" hidden="1">
      <c r="A4940" s="11">
        <v>4942</v>
      </c>
      <c r="B4940" s="11">
        <f t="shared" si="231"/>
        <v>0</v>
      </c>
      <c r="E4940" s="13" t="e">
        <f>VLOOKUP(D4940,#REF!,2,0)</f>
        <v>#REF!</v>
      </c>
      <c r="H4940" s="13" t="e">
        <f>VLOOKUP(F4940,#REF!,2,0)</f>
        <v>#REF!</v>
      </c>
      <c r="I4940" s="13" t="str">
        <f>VLOOKUP(F4940,'[1]Khách hàng'!$A$4:$F$2144,3,0)</f>
        <v>Số 1 đường số 17A, Khu phố 11, Phường Bình Trị Đông B, Quận Bình Tân, TP.HCM.</v>
      </c>
      <c r="J4940" s="13" t="e">
        <f>VLOOKUP(F4940,#REF!,5,0)</f>
        <v>#REF!</v>
      </c>
      <c r="M4940" s="13" t="e">
        <f>VLOOKUP(K4940,#REF!,2,0)</f>
        <v>#REF!</v>
      </c>
      <c r="N4940" s="17" t="e">
        <f>VLOOKUP(K4940,#REF!,6,0)</f>
        <v>#REF!</v>
      </c>
      <c r="O4940" s="17" t="e">
        <f t="shared" si="232"/>
        <v>#REF!</v>
      </c>
      <c r="P4940" s="22">
        <v>0.08</v>
      </c>
      <c r="Q4940" s="17" t="e">
        <f t="shared" si="233"/>
        <v>#REF!</v>
      </c>
      <c r="R4940" s="13" t="e">
        <f>VLOOKUP(J4940,'[1]Nhân viên'!$E$20:$F$41,2,0)</f>
        <v>#REF!</v>
      </c>
    </row>
    <row r="4941" spans="1:18" hidden="1">
      <c r="A4941" s="11">
        <v>4943</v>
      </c>
      <c r="B4941" s="11">
        <f t="shared" si="231"/>
        <v>0</v>
      </c>
      <c r="E4941" s="13" t="e">
        <f>VLOOKUP(D4941,#REF!,2,0)</f>
        <v>#REF!</v>
      </c>
      <c r="H4941" s="13" t="e">
        <f>VLOOKUP(F4941,#REF!,2,0)</f>
        <v>#REF!</v>
      </c>
      <c r="I4941" s="13" t="str">
        <f>VLOOKUP(F4941,'[1]Khách hàng'!$A$4:$F$2144,3,0)</f>
        <v>Số 1 đường số 17A, Khu phố 11, Phường Bình Trị Đông B, Quận Bình Tân, TP.HCM.</v>
      </c>
      <c r="J4941" s="13" t="e">
        <f>VLOOKUP(F4941,#REF!,5,0)</f>
        <v>#REF!</v>
      </c>
      <c r="M4941" s="13" t="e">
        <f>VLOOKUP(K4941,#REF!,2,0)</f>
        <v>#REF!</v>
      </c>
      <c r="N4941" s="17" t="e">
        <f>VLOOKUP(K4941,#REF!,6,0)</f>
        <v>#REF!</v>
      </c>
      <c r="O4941" s="17" t="e">
        <f t="shared" si="232"/>
        <v>#REF!</v>
      </c>
      <c r="P4941" s="22">
        <v>0.08</v>
      </c>
      <c r="Q4941" s="17" t="e">
        <f t="shared" si="233"/>
        <v>#REF!</v>
      </c>
      <c r="R4941" s="13" t="e">
        <f>VLOOKUP(J4941,'[1]Nhân viên'!$E$20:$F$41,2,0)</f>
        <v>#REF!</v>
      </c>
    </row>
    <row r="4942" spans="1:18" hidden="1">
      <c r="A4942" s="11">
        <v>4944</v>
      </c>
      <c r="B4942" s="11">
        <f t="shared" si="231"/>
        <v>0</v>
      </c>
      <c r="E4942" s="13" t="e">
        <f>VLOOKUP(D4942,#REF!,2,0)</f>
        <v>#REF!</v>
      </c>
      <c r="H4942" s="13" t="e">
        <f>VLOOKUP(F4942,#REF!,2,0)</f>
        <v>#REF!</v>
      </c>
      <c r="I4942" s="13" t="str">
        <f>VLOOKUP(F4942,'[1]Khách hàng'!$A$4:$F$2144,3,0)</f>
        <v>Số 1 đường số 17A, Khu phố 11, Phường Bình Trị Đông B, Quận Bình Tân, TP.HCM.</v>
      </c>
      <c r="J4942" s="13" t="e">
        <f>VLOOKUP(F4942,#REF!,5,0)</f>
        <v>#REF!</v>
      </c>
      <c r="M4942" s="13" t="e">
        <f>VLOOKUP(K4942,#REF!,2,0)</f>
        <v>#REF!</v>
      </c>
      <c r="N4942" s="17" t="e">
        <f>VLOOKUP(K4942,#REF!,6,0)</f>
        <v>#REF!</v>
      </c>
      <c r="O4942" s="17" t="e">
        <f t="shared" si="232"/>
        <v>#REF!</v>
      </c>
      <c r="P4942" s="22">
        <v>0.08</v>
      </c>
      <c r="Q4942" s="17" t="e">
        <f t="shared" si="233"/>
        <v>#REF!</v>
      </c>
      <c r="R4942" s="13" t="e">
        <f>VLOOKUP(J4942,'[1]Nhân viên'!$E$20:$F$41,2,0)</f>
        <v>#REF!</v>
      </c>
    </row>
    <row r="4943" spans="1:18" hidden="1">
      <c r="A4943" s="11">
        <v>4945</v>
      </c>
      <c r="B4943" s="11">
        <f t="shared" si="231"/>
        <v>0</v>
      </c>
      <c r="E4943" s="13" t="e">
        <f>VLOOKUP(D4943,#REF!,2,0)</f>
        <v>#REF!</v>
      </c>
      <c r="H4943" s="13" t="e">
        <f>VLOOKUP(F4943,#REF!,2,0)</f>
        <v>#REF!</v>
      </c>
      <c r="I4943" s="13" t="str">
        <f>VLOOKUP(F4943,'[1]Khách hàng'!$A$4:$F$2144,3,0)</f>
        <v>Số 1 đường số 17A, Khu phố 11, Phường Bình Trị Đông B, Quận Bình Tân, TP.HCM.</v>
      </c>
      <c r="J4943" s="13" t="e">
        <f>VLOOKUP(F4943,#REF!,5,0)</f>
        <v>#REF!</v>
      </c>
      <c r="M4943" s="13" t="e">
        <f>VLOOKUP(K4943,#REF!,2,0)</f>
        <v>#REF!</v>
      </c>
      <c r="N4943" s="17" t="e">
        <f>VLOOKUP(K4943,#REF!,6,0)</f>
        <v>#REF!</v>
      </c>
      <c r="O4943" s="17" t="e">
        <f t="shared" si="232"/>
        <v>#REF!</v>
      </c>
      <c r="P4943" s="22">
        <v>0.08</v>
      </c>
      <c r="Q4943" s="17" t="e">
        <f t="shared" si="233"/>
        <v>#REF!</v>
      </c>
      <c r="R4943" s="13" t="e">
        <f>VLOOKUP(J4943,'[1]Nhân viên'!$E$20:$F$41,2,0)</f>
        <v>#REF!</v>
      </c>
    </row>
    <row r="4944" spans="1:18" hidden="1">
      <c r="A4944" s="11">
        <v>4946</v>
      </c>
      <c r="B4944" s="11">
        <f t="shared" si="231"/>
        <v>0</v>
      </c>
      <c r="E4944" s="13" t="e">
        <f>VLOOKUP(D4944,#REF!,2,0)</f>
        <v>#REF!</v>
      </c>
      <c r="H4944" s="13" t="e">
        <f>VLOOKUP(F4944,#REF!,2,0)</f>
        <v>#REF!</v>
      </c>
      <c r="I4944" s="13" t="str">
        <f>VLOOKUP(F4944,'[1]Khách hàng'!$A$4:$F$2144,3,0)</f>
        <v>Số 1 đường số 17A, Khu phố 11, Phường Bình Trị Đông B, Quận Bình Tân, TP.HCM.</v>
      </c>
      <c r="J4944" s="13" t="e">
        <f>VLOOKUP(F4944,#REF!,5,0)</f>
        <v>#REF!</v>
      </c>
      <c r="M4944" s="13" t="e">
        <f>VLOOKUP(K4944,#REF!,2,0)</f>
        <v>#REF!</v>
      </c>
      <c r="N4944" s="17" t="e">
        <f>VLOOKUP(K4944,#REF!,6,0)</f>
        <v>#REF!</v>
      </c>
      <c r="O4944" s="17" t="e">
        <f t="shared" si="232"/>
        <v>#REF!</v>
      </c>
      <c r="P4944" s="22">
        <v>0.08</v>
      </c>
      <c r="Q4944" s="17" t="e">
        <f t="shared" si="233"/>
        <v>#REF!</v>
      </c>
      <c r="R4944" s="13" t="e">
        <f>VLOOKUP(J4944,'[1]Nhân viên'!$E$20:$F$41,2,0)</f>
        <v>#REF!</v>
      </c>
    </row>
    <row r="4945" spans="1:18" hidden="1">
      <c r="A4945" s="11">
        <v>4947</v>
      </c>
      <c r="B4945" s="11">
        <f t="shared" si="231"/>
        <v>0</v>
      </c>
      <c r="E4945" s="13" t="e">
        <f>VLOOKUP(D4945,#REF!,2,0)</f>
        <v>#REF!</v>
      </c>
      <c r="H4945" s="13" t="e">
        <f>VLOOKUP(F4945,#REF!,2,0)</f>
        <v>#REF!</v>
      </c>
      <c r="I4945" s="13" t="str">
        <f>VLOOKUP(F4945,'[1]Khách hàng'!$A$4:$F$2144,3,0)</f>
        <v>Số 1 đường số 17A, Khu phố 11, Phường Bình Trị Đông B, Quận Bình Tân, TP.HCM.</v>
      </c>
      <c r="J4945" s="13" t="e">
        <f>VLOOKUP(F4945,#REF!,5,0)</f>
        <v>#REF!</v>
      </c>
      <c r="M4945" s="13" t="e">
        <f>VLOOKUP(K4945,#REF!,2,0)</f>
        <v>#REF!</v>
      </c>
      <c r="N4945" s="17" t="e">
        <f>VLOOKUP(K4945,#REF!,6,0)</f>
        <v>#REF!</v>
      </c>
      <c r="O4945" s="17" t="e">
        <f t="shared" si="232"/>
        <v>#REF!</v>
      </c>
      <c r="P4945" s="22">
        <v>0.08</v>
      </c>
      <c r="Q4945" s="17" t="e">
        <f t="shared" si="233"/>
        <v>#REF!</v>
      </c>
      <c r="R4945" s="13" t="e">
        <f>VLOOKUP(J4945,'[1]Nhân viên'!$E$20:$F$41,2,0)</f>
        <v>#REF!</v>
      </c>
    </row>
    <row r="4946" spans="1:18" hidden="1">
      <c r="A4946" s="11">
        <v>4948</v>
      </c>
      <c r="B4946" s="11">
        <f t="shared" si="231"/>
        <v>0</v>
      </c>
      <c r="E4946" s="13" t="e">
        <f>VLOOKUP(D4946,#REF!,2,0)</f>
        <v>#REF!</v>
      </c>
      <c r="H4946" s="13" t="e">
        <f>VLOOKUP(F4946,#REF!,2,0)</f>
        <v>#REF!</v>
      </c>
      <c r="I4946" s="13" t="str">
        <f>VLOOKUP(F4946,'[1]Khách hàng'!$A$4:$F$2144,3,0)</f>
        <v>Số 1 đường số 17A, Khu phố 11, Phường Bình Trị Đông B, Quận Bình Tân, TP.HCM.</v>
      </c>
      <c r="J4946" s="13" t="e">
        <f>VLOOKUP(F4946,#REF!,5,0)</f>
        <v>#REF!</v>
      </c>
      <c r="M4946" s="13" t="e">
        <f>VLOOKUP(K4946,#REF!,2,0)</f>
        <v>#REF!</v>
      </c>
      <c r="N4946" s="17" t="e">
        <f>VLOOKUP(K4946,#REF!,6,0)</f>
        <v>#REF!</v>
      </c>
      <c r="O4946" s="17" t="e">
        <f t="shared" si="232"/>
        <v>#REF!</v>
      </c>
      <c r="P4946" s="22">
        <v>0.08</v>
      </c>
      <c r="Q4946" s="17" t="e">
        <f t="shared" si="233"/>
        <v>#REF!</v>
      </c>
      <c r="R4946" s="13" t="e">
        <f>VLOOKUP(J4946,'[1]Nhân viên'!$E$20:$F$41,2,0)</f>
        <v>#REF!</v>
      </c>
    </row>
    <row r="4947" spans="1:18" hidden="1">
      <c r="A4947" s="11">
        <v>4949</v>
      </c>
      <c r="B4947" s="11">
        <f t="shared" si="231"/>
        <v>0</v>
      </c>
      <c r="E4947" s="13" t="e">
        <f>VLOOKUP(D4947,#REF!,2,0)</f>
        <v>#REF!</v>
      </c>
      <c r="H4947" s="13" t="e">
        <f>VLOOKUP(F4947,#REF!,2,0)</f>
        <v>#REF!</v>
      </c>
      <c r="I4947" s="13" t="str">
        <f>VLOOKUP(F4947,'[1]Khách hàng'!$A$4:$F$2144,3,0)</f>
        <v>Số 1 đường số 17A, Khu phố 11, Phường Bình Trị Đông B, Quận Bình Tân, TP.HCM.</v>
      </c>
      <c r="J4947" s="13" t="e">
        <f>VLOOKUP(F4947,#REF!,5,0)</f>
        <v>#REF!</v>
      </c>
      <c r="M4947" s="13" t="e">
        <f>VLOOKUP(K4947,#REF!,2,0)</f>
        <v>#REF!</v>
      </c>
      <c r="N4947" s="17" t="e">
        <f>VLOOKUP(K4947,#REF!,6,0)</f>
        <v>#REF!</v>
      </c>
      <c r="O4947" s="17" t="e">
        <f t="shared" si="232"/>
        <v>#REF!</v>
      </c>
      <c r="P4947" s="22">
        <v>0.08</v>
      </c>
      <c r="Q4947" s="17" t="e">
        <f t="shared" si="233"/>
        <v>#REF!</v>
      </c>
      <c r="R4947" s="13" t="e">
        <f>VLOOKUP(J4947,'[1]Nhân viên'!$E$20:$F$41,2,0)</f>
        <v>#REF!</v>
      </c>
    </row>
    <row r="4948" spans="1:18" hidden="1">
      <c r="A4948" s="11">
        <v>4950</v>
      </c>
      <c r="B4948" s="11">
        <f t="shared" si="231"/>
        <v>0</v>
      </c>
      <c r="E4948" s="13" t="e">
        <f>VLOOKUP(D4948,#REF!,2,0)</f>
        <v>#REF!</v>
      </c>
      <c r="H4948" s="13" t="e">
        <f>VLOOKUP(F4948,#REF!,2,0)</f>
        <v>#REF!</v>
      </c>
      <c r="I4948" s="13" t="str">
        <f>VLOOKUP(F4948,'[1]Khách hàng'!$A$4:$F$2144,3,0)</f>
        <v>Số 1 đường số 17A, Khu phố 11, Phường Bình Trị Đông B, Quận Bình Tân, TP.HCM.</v>
      </c>
      <c r="J4948" s="13" t="e">
        <f>VLOOKUP(F4948,#REF!,5,0)</f>
        <v>#REF!</v>
      </c>
      <c r="M4948" s="13" t="e">
        <f>VLOOKUP(K4948,#REF!,2,0)</f>
        <v>#REF!</v>
      </c>
      <c r="N4948" s="17" t="e">
        <f>VLOOKUP(K4948,#REF!,6,0)</f>
        <v>#REF!</v>
      </c>
      <c r="O4948" s="17" t="e">
        <f t="shared" si="232"/>
        <v>#REF!</v>
      </c>
      <c r="P4948" s="22">
        <v>0.08</v>
      </c>
      <c r="Q4948" s="17" t="e">
        <f t="shared" si="233"/>
        <v>#REF!</v>
      </c>
      <c r="R4948" s="13" t="e">
        <f>VLOOKUP(J4948,'[1]Nhân viên'!$E$20:$F$41,2,0)</f>
        <v>#REF!</v>
      </c>
    </row>
    <row r="4949" spans="1:18" hidden="1">
      <c r="A4949" s="11">
        <v>4951</v>
      </c>
      <c r="B4949" s="11">
        <f t="shared" si="231"/>
        <v>0</v>
      </c>
      <c r="E4949" s="13" t="e">
        <f>VLOOKUP(D4949,#REF!,2,0)</f>
        <v>#REF!</v>
      </c>
      <c r="H4949" s="13" t="e">
        <f>VLOOKUP(F4949,#REF!,2,0)</f>
        <v>#REF!</v>
      </c>
      <c r="I4949" s="13" t="str">
        <f>VLOOKUP(F4949,'[1]Khách hàng'!$A$4:$F$2144,3,0)</f>
        <v>Số 1 đường số 17A, Khu phố 11, Phường Bình Trị Đông B, Quận Bình Tân, TP.HCM.</v>
      </c>
      <c r="J4949" s="13" t="e">
        <f>VLOOKUP(F4949,#REF!,5,0)</f>
        <v>#REF!</v>
      </c>
      <c r="M4949" s="13" t="e">
        <f>VLOOKUP(K4949,#REF!,2,0)</f>
        <v>#REF!</v>
      </c>
      <c r="N4949" s="17" t="e">
        <f>VLOOKUP(K4949,#REF!,6,0)</f>
        <v>#REF!</v>
      </c>
      <c r="O4949" s="17" t="e">
        <f t="shared" si="232"/>
        <v>#REF!</v>
      </c>
      <c r="P4949" s="22">
        <v>0.08</v>
      </c>
      <c r="Q4949" s="17" t="e">
        <f t="shared" si="233"/>
        <v>#REF!</v>
      </c>
      <c r="R4949" s="13" t="e">
        <f>VLOOKUP(J4949,'[1]Nhân viên'!$E$20:$F$41,2,0)</f>
        <v>#REF!</v>
      </c>
    </row>
    <row r="4950" spans="1:18" hidden="1">
      <c r="A4950" s="11">
        <v>4952</v>
      </c>
      <c r="B4950" s="11">
        <f t="shared" si="231"/>
        <v>0</v>
      </c>
      <c r="E4950" s="13" t="e">
        <f>VLOOKUP(D4950,#REF!,2,0)</f>
        <v>#REF!</v>
      </c>
      <c r="H4950" s="13" t="e">
        <f>VLOOKUP(F4950,#REF!,2,0)</f>
        <v>#REF!</v>
      </c>
      <c r="I4950" s="13" t="str">
        <f>VLOOKUP(F4950,'[1]Khách hàng'!$A$4:$F$2144,3,0)</f>
        <v>Số 1 đường số 17A, Khu phố 11, Phường Bình Trị Đông B, Quận Bình Tân, TP.HCM.</v>
      </c>
      <c r="J4950" s="13" t="e">
        <f>VLOOKUP(F4950,#REF!,5,0)</f>
        <v>#REF!</v>
      </c>
      <c r="M4950" s="13" t="e">
        <f>VLOOKUP(K4950,#REF!,2,0)</f>
        <v>#REF!</v>
      </c>
      <c r="N4950" s="17" t="e">
        <f>VLOOKUP(K4950,#REF!,6,0)</f>
        <v>#REF!</v>
      </c>
      <c r="O4950" s="17" t="e">
        <f t="shared" si="232"/>
        <v>#REF!</v>
      </c>
      <c r="P4950" s="22">
        <v>0.08</v>
      </c>
      <c r="Q4950" s="17" t="e">
        <f t="shared" si="233"/>
        <v>#REF!</v>
      </c>
      <c r="R4950" s="13" t="e">
        <f>VLOOKUP(J4950,'[1]Nhân viên'!$E$20:$F$41,2,0)</f>
        <v>#REF!</v>
      </c>
    </row>
    <row r="4951" spans="1:18" hidden="1">
      <c r="A4951" s="11">
        <v>4953</v>
      </c>
      <c r="B4951" s="11">
        <f t="shared" si="231"/>
        <v>0</v>
      </c>
      <c r="E4951" s="13" t="e">
        <f>VLOOKUP(D4951,#REF!,2,0)</f>
        <v>#REF!</v>
      </c>
      <c r="H4951" s="13" t="e">
        <f>VLOOKUP(F4951,#REF!,2,0)</f>
        <v>#REF!</v>
      </c>
      <c r="I4951" s="13" t="str">
        <f>VLOOKUP(F4951,'[1]Khách hàng'!$A$4:$F$2144,3,0)</f>
        <v>Số 1 đường số 17A, Khu phố 11, Phường Bình Trị Đông B, Quận Bình Tân, TP.HCM.</v>
      </c>
      <c r="J4951" s="13" t="e">
        <f>VLOOKUP(F4951,#REF!,5,0)</f>
        <v>#REF!</v>
      </c>
      <c r="M4951" s="13" t="e">
        <f>VLOOKUP(K4951,#REF!,2,0)</f>
        <v>#REF!</v>
      </c>
      <c r="N4951" s="17" t="e">
        <f>VLOOKUP(K4951,#REF!,6,0)</f>
        <v>#REF!</v>
      </c>
      <c r="O4951" s="17" t="e">
        <f t="shared" si="232"/>
        <v>#REF!</v>
      </c>
      <c r="P4951" s="22">
        <v>0.08</v>
      </c>
      <c r="Q4951" s="17" t="e">
        <f t="shared" si="233"/>
        <v>#REF!</v>
      </c>
      <c r="R4951" s="13" t="e">
        <f>VLOOKUP(J4951,'[1]Nhân viên'!$E$20:$F$41,2,0)</f>
        <v>#REF!</v>
      </c>
    </row>
    <row r="4952" spans="1:18" hidden="1">
      <c r="A4952" s="11">
        <v>4954</v>
      </c>
      <c r="B4952" s="11">
        <f t="shared" si="231"/>
        <v>0</v>
      </c>
      <c r="E4952" s="13" t="e">
        <f>VLOOKUP(D4952,#REF!,2,0)</f>
        <v>#REF!</v>
      </c>
      <c r="H4952" s="13" t="e">
        <f>VLOOKUP(F4952,#REF!,2,0)</f>
        <v>#REF!</v>
      </c>
      <c r="I4952" s="13" t="str">
        <f>VLOOKUP(F4952,'[1]Khách hàng'!$A$4:$F$2144,3,0)</f>
        <v>Số 1 đường số 17A, Khu phố 11, Phường Bình Trị Đông B, Quận Bình Tân, TP.HCM.</v>
      </c>
      <c r="J4952" s="13" t="e">
        <f>VLOOKUP(F4952,#REF!,5,0)</f>
        <v>#REF!</v>
      </c>
      <c r="M4952" s="13" t="e">
        <f>VLOOKUP(K4952,#REF!,2,0)</f>
        <v>#REF!</v>
      </c>
      <c r="N4952" s="17" t="e">
        <f>VLOOKUP(K4952,#REF!,6,0)</f>
        <v>#REF!</v>
      </c>
      <c r="O4952" s="17" t="e">
        <f t="shared" si="232"/>
        <v>#REF!</v>
      </c>
      <c r="P4952" s="22">
        <v>0.08</v>
      </c>
      <c r="Q4952" s="17" t="e">
        <f t="shared" si="233"/>
        <v>#REF!</v>
      </c>
      <c r="R4952" s="13" t="e">
        <f>VLOOKUP(J4952,'[1]Nhân viên'!$E$20:$F$41,2,0)</f>
        <v>#REF!</v>
      </c>
    </row>
    <row r="4953" spans="1:18" hidden="1">
      <c r="A4953" s="11">
        <v>4955</v>
      </c>
      <c r="B4953" s="11">
        <f t="shared" si="231"/>
        <v>0</v>
      </c>
      <c r="E4953" s="13" t="e">
        <f>VLOOKUP(D4953,#REF!,2,0)</f>
        <v>#REF!</v>
      </c>
      <c r="H4953" s="13" t="e">
        <f>VLOOKUP(F4953,#REF!,2,0)</f>
        <v>#REF!</v>
      </c>
      <c r="I4953" s="13" t="str">
        <f>VLOOKUP(F4953,'[1]Khách hàng'!$A$4:$F$2144,3,0)</f>
        <v>Số 1 đường số 17A, Khu phố 11, Phường Bình Trị Đông B, Quận Bình Tân, TP.HCM.</v>
      </c>
      <c r="J4953" s="13" t="e">
        <f>VLOOKUP(F4953,#REF!,5,0)</f>
        <v>#REF!</v>
      </c>
      <c r="M4953" s="13" t="e">
        <f>VLOOKUP(K4953,#REF!,2,0)</f>
        <v>#REF!</v>
      </c>
      <c r="N4953" s="17" t="e">
        <f>VLOOKUP(K4953,#REF!,6,0)</f>
        <v>#REF!</v>
      </c>
      <c r="O4953" s="17" t="e">
        <f t="shared" si="232"/>
        <v>#REF!</v>
      </c>
      <c r="P4953" s="22">
        <v>0.08</v>
      </c>
      <c r="Q4953" s="17" t="e">
        <f t="shared" si="233"/>
        <v>#REF!</v>
      </c>
      <c r="R4953" s="13" t="e">
        <f>VLOOKUP(J4953,'[1]Nhân viên'!$E$20:$F$41,2,0)</f>
        <v>#REF!</v>
      </c>
    </row>
    <row r="4954" spans="1:18" hidden="1">
      <c r="A4954" s="11">
        <v>4956</v>
      </c>
      <c r="B4954" s="11">
        <f t="shared" si="231"/>
        <v>0</v>
      </c>
      <c r="E4954" s="13" t="e">
        <f>VLOOKUP(D4954,#REF!,2,0)</f>
        <v>#REF!</v>
      </c>
      <c r="H4954" s="13" t="e">
        <f>VLOOKUP(F4954,#REF!,2,0)</f>
        <v>#REF!</v>
      </c>
      <c r="I4954" s="13" t="str">
        <f>VLOOKUP(F4954,'[1]Khách hàng'!$A$4:$F$2144,3,0)</f>
        <v>Số 1 đường số 17A, Khu phố 11, Phường Bình Trị Đông B, Quận Bình Tân, TP.HCM.</v>
      </c>
      <c r="J4954" s="13" t="e">
        <f>VLOOKUP(F4954,#REF!,5,0)</f>
        <v>#REF!</v>
      </c>
      <c r="M4954" s="13" t="e">
        <f>VLOOKUP(K4954,#REF!,2,0)</f>
        <v>#REF!</v>
      </c>
      <c r="N4954" s="17" t="e">
        <f>VLOOKUP(K4954,#REF!,6,0)</f>
        <v>#REF!</v>
      </c>
      <c r="O4954" s="17" t="e">
        <f t="shared" si="232"/>
        <v>#REF!</v>
      </c>
      <c r="P4954" s="22">
        <v>0.08</v>
      </c>
      <c r="Q4954" s="17" t="e">
        <f t="shared" si="233"/>
        <v>#REF!</v>
      </c>
      <c r="R4954" s="13" t="e">
        <f>VLOOKUP(J4954,'[1]Nhân viên'!$E$20:$F$41,2,0)</f>
        <v>#REF!</v>
      </c>
    </row>
    <row r="4955" spans="1:18" hidden="1">
      <c r="A4955" s="11">
        <v>4957</v>
      </c>
      <c r="B4955" s="11">
        <f t="shared" si="231"/>
        <v>0</v>
      </c>
      <c r="E4955" s="13" t="e">
        <f>VLOOKUP(D4955,#REF!,2,0)</f>
        <v>#REF!</v>
      </c>
      <c r="H4955" s="13" t="e">
        <f>VLOOKUP(F4955,#REF!,2,0)</f>
        <v>#REF!</v>
      </c>
      <c r="I4955" s="13" t="str">
        <f>VLOOKUP(F4955,'[1]Khách hàng'!$A$4:$F$2144,3,0)</f>
        <v>Số 1 đường số 17A, Khu phố 11, Phường Bình Trị Đông B, Quận Bình Tân, TP.HCM.</v>
      </c>
      <c r="J4955" s="13" t="e">
        <f>VLOOKUP(F4955,#REF!,5,0)</f>
        <v>#REF!</v>
      </c>
      <c r="M4955" s="13" t="e">
        <f>VLOOKUP(K4955,#REF!,2,0)</f>
        <v>#REF!</v>
      </c>
      <c r="N4955" s="17" t="e">
        <f>VLOOKUP(K4955,#REF!,6,0)</f>
        <v>#REF!</v>
      </c>
      <c r="O4955" s="17" t="e">
        <f t="shared" si="232"/>
        <v>#REF!</v>
      </c>
      <c r="P4955" s="22">
        <v>0.08</v>
      </c>
      <c r="Q4955" s="17" t="e">
        <f t="shared" si="233"/>
        <v>#REF!</v>
      </c>
      <c r="R4955" s="13" t="e">
        <f>VLOOKUP(J4955,'[1]Nhân viên'!$E$20:$F$41,2,0)</f>
        <v>#REF!</v>
      </c>
    </row>
    <row r="4956" spans="1:18" hidden="1">
      <c r="A4956" s="11">
        <v>4958</v>
      </c>
      <c r="B4956" s="11">
        <f t="shared" ref="B4956:B4993" si="234">DAY($C4956)</f>
        <v>0</v>
      </c>
      <c r="E4956" s="13" t="e">
        <f>VLOOKUP(D4956,#REF!,2,0)</f>
        <v>#REF!</v>
      </c>
      <c r="H4956" s="13" t="e">
        <f>VLOOKUP(F4956,#REF!,2,0)</f>
        <v>#REF!</v>
      </c>
      <c r="I4956" s="13" t="str">
        <f>VLOOKUP(F4956,'[1]Khách hàng'!$A$4:$F$2144,3,0)</f>
        <v>Số 1 đường số 17A, Khu phố 11, Phường Bình Trị Đông B, Quận Bình Tân, TP.HCM.</v>
      </c>
      <c r="J4956" s="13" t="e">
        <f>VLOOKUP(F4956,#REF!,5,0)</f>
        <v>#REF!</v>
      </c>
      <c r="M4956" s="13" t="e">
        <f>VLOOKUP(K4956,#REF!,2,0)</f>
        <v>#REF!</v>
      </c>
      <c r="N4956" s="17" t="e">
        <f>VLOOKUP(K4956,#REF!,6,0)</f>
        <v>#REF!</v>
      </c>
      <c r="O4956" s="17" t="e">
        <f t="shared" si="232"/>
        <v>#REF!</v>
      </c>
      <c r="P4956" s="22">
        <v>0.08</v>
      </c>
      <c r="Q4956" s="17" t="e">
        <f t="shared" si="233"/>
        <v>#REF!</v>
      </c>
      <c r="R4956" s="13" t="e">
        <f>VLOOKUP(J4956,'[1]Nhân viên'!$E$20:$F$41,2,0)</f>
        <v>#REF!</v>
      </c>
    </row>
    <row r="4957" spans="1:18" hidden="1">
      <c r="A4957" s="11">
        <v>4959</v>
      </c>
      <c r="B4957" s="11">
        <f t="shared" si="234"/>
        <v>0</v>
      </c>
      <c r="E4957" s="13" t="e">
        <f>VLOOKUP(D4957,#REF!,2,0)</f>
        <v>#REF!</v>
      </c>
      <c r="H4957" s="13" t="e">
        <f>VLOOKUP(F4957,#REF!,2,0)</f>
        <v>#REF!</v>
      </c>
      <c r="I4957" s="13" t="str">
        <f>VLOOKUP(F4957,'[1]Khách hàng'!$A$4:$F$2144,3,0)</f>
        <v>Số 1 đường số 17A, Khu phố 11, Phường Bình Trị Đông B, Quận Bình Tân, TP.HCM.</v>
      </c>
      <c r="J4957" s="13" t="e">
        <f>VLOOKUP(F4957,#REF!,5,0)</f>
        <v>#REF!</v>
      </c>
      <c r="M4957" s="13" t="e">
        <f>VLOOKUP(K4957,#REF!,2,0)</f>
        <v>#REF!</v>
      </c>
      <c r="N4957" s="17" t="e">
        <f>VLOOKUP(K4957,#REF!,6,0)</f>
        <v>#REF!</v>
      </c>
      <c r="O4957" s="17" t="e">
        <f t="shared" si="232"/>
        <v>#REF!</v>
      </c>
      <c r="P4957" s="22">
        <v>0.08</v>
      </c>
      <c r="Q4957" s="17" t="e">
        <f t="shared" si="233"/>
        <v>#REF!</v>
      </c>
      <c r="R4957" s="13" t="e">
        <f>VLOOKUP(J4957,'[1]Nhân viên'!$E$20:$F$41,2,0)</f>
        <v>#REF!</v>
      </c>
    </row>
    <row r="4958" spans="1:18" hidden="1">
      <c r="A4958" s="11">
        <v>4960</v>
      </c>
      <c r="B4958" s="11">
        <f t="shared" si="234"/>
        <v>0</v>
      </c>
      <c r="E4958" s="13" t="e">
        <f>VLOOKUP(D4958,#REF!,2,0)</f>
        <v>#REF!</v>
      </c>
      <c r="H4958" s="13" t="e">
        <f>VLOOKUP(F4958,#REF!,2,0)</f>
        <v>#REF!</v>
      </c>
      <c r="I4958" s="13" t="str">
        <f>VLOOKUP(F4958,'[1]Khách hàng'!$A$4:$F$2144,3,0)</f>
        <v>Số 1 đường số 17A, Khu phố 11, Phường Bình Trị Đông B, Quận Bình Tân, TP.HCM.</v>
      </c>
      <c r="J4958" s="13" t="e">
        <f>VLOOKUP(F4958,#REF!,5,0)</f>
        <v>#REF!</v>
      </c>
      <c r="M4958" s="13" t="e">
        <f>VLOOKUP(K4958,#REF!,2,0)</f>
        <v>#REF!</v>
      </c>
      <c r="N4958" s="17" t="e">
        <f>VLOOKUP(K4958,#REF!,6,0)</f>
        <v>#REF!</v>
      </c>
      <c r="O4958" s="17" t="e">
        <f t="shared" si="232"/>
        <v>#REF!</v>
      </c>
      <c r="P4958" s="22">
        <v>0.08</v>
      </c>
      <c r="Q4958" s="17" t="e">
        <f t="shared" si="233"/>
        <v>#REF!</v>
      </c>
      <c r="R4958" s="13" t="e">
        <f>VLOOKUP(J4958,'[1]Nhân viên'!$E$20:$F$41,2,0)</f>
        <v>#REF!</v>
      </c>
    </row>
    <row r="4959" spans="1:18" hidden="1">
      <c r="A4959" s="11">
        <v>4961</v>
      </c>
      <c r="B4959" s="11">
        <f t="shared" si="234"/>
        <v>0</v>
      </c>
      <c r="E4959" s="13" t="e">
        <f>VLOOKUP(D4959,#REF!,2,0)</f>
        <v>#REF!</v>
      </c>
      <c r="H4959" s="13" t="e">
        <f>VLOOKUP(F4959,#REF!,2,0)</f>
        <v>#REF!</v>
      </c>
      <c r="I4959" s="13" t="str">
        <f>VLOOKUP(F4959,'[1]Khách hàng'!$A$4:$F$2144,3,0)</f>
        <v>Số 1 đường số 17A, Khu phố 11, Phường Bình Trị Đông B, Quận Bình Tân, TP.HCM.</v>
      </c>
      <c r="J4959" s="13" t="e">
        <f>VLOOKUP(F4959,#REF!,5,0)</f>
        <v>#REF!</v>
      </c>
      <c r="M4959" s="13" t="e">
        <f>VLOOKUP(K4959,#REF!,2,0)</f>
        <v>#REF!</v>
      </c>
      <c r="N4959" s="17" t="e">
        <f>VLOOKUP(K4959,#REF!,6,0)</f>
        <v>#REF!</v>
      </c>
      <c r="O4959" s="17" t="e">
        <f t="shared" si="232"/>
        <v>#REF!</v>
      </c>
      <c r="P4959" s="22">
        <v>0.08</v>
      </c>
      <c r="Q4959" s="17" t="e">
        <f t="shared" si="233"/>
        <v>#REF!</v>
      </c>
      <c r="R4959" s="13" t="e">
        <f>VLOOKUP(J4959,'[1]Nhân viên'!$E$20:$F$41,2,0)</f>
        <v>#REF!</v>
      </c>
    </row>
    <row r="4960" spans="1:18" hidden="1">
      <c r="A4960" s="11">
        <v>4962</v>
      </c>
      <c r="B4960" s="11">
        <f t="shared" si="234"/>
        <v>0</v>
      </c>
      <c r="E4960" s="13" t="e">
        <f>VLOOKUP(D4960,#REF!,2,0)</f>
        <v>#REF!</v>
      </c>
      <c r="H4960" s="13" t="e">
        <f>VLOOKUP(F4960,#REF!,2,0)</f>
        <v>#REF!</v>
      </c>
      <c r="I4960" s="13" t="str">
        <f>VLOOKUP(F4960,'[1]Khách hàng'!$A$4:$F$2144,3,0)</f>
        <v>Số 1 đường số 17A, Khu phố 11, Phường Bình Trị Đông B, Quận Bình Tân, TP.HCM.</v>
      </c>
      <c r="J4960" s="13" t="e">
        <f>VLOOKUP(F4960,#REF!,5,0)</f>
        <v>#REF!</v>
      </c>
      <c r="M4960" s="13" t="e">
        <f>VLOOKUP(K4960,#REF!,2,0)</f>
        <v>#REF!</v>
      </c>
      <c r="N4960" s="17" t="e">
        <f>VLOOKUP(K4960,#REF!,6,0)</f>
        <v>#REF!</v>
      </c>
      <c r="O4960" s="17" t="e">
        <f t="shared" ref="O4960:O4993" si="235">L4960*N4960</f>
        <v>#REF!</v>
      </c>
      <c r="P4960" s="22">
        <v>0.08</v>
      </c>
      <c r="Q4960" s="17" t="e">
        <f t="shared" ref="Q4960:Q4993" si="236">O4960*P4960+O4960</f>
        <v>#REF!</v>
      </c>
      <c r="R4960" s="13" t="e">
        <f>VLOOKUP(J4960,'[1]Nhân viên'!$E$20:$F$41,2,0)</f>
        <v>#REF!</v>
      </c>
    </row>
    <row r="4961" spans="1:18" hidden="1">
      <c r="A4961" s="11">
        <v>4963</v>
      </c>
      <c r="B4961" s="11">
        <f t="shared" si="234"/>
        <v>0</v>
      </c>
      <c r="E4961" s="13" t="e">
        <f>VLOOKUP(D4961,#REF!,2,0)</f>
        <v>#REF!</v>
      </c>
      <c r="H4961" s="13" t="e">
        <f>VLOOKUP(F4961,#REF!,2,0)</f>
        <v>#REF!</v>
      </c>
      <c r="I4961" s="13" t="str">
        <f>VLOOKUP(F4961,'[1]Khách hàng'!$A$4:$F$2144,3,0)</f>
        <v>Số 1 đường số 17A, Khu phố 11, Phường Bình Trị Đông B, Quận Bình Tân, TP.HCM.</v>
      </c>
      <c r="J4961" s="13" t="e">
        <f>VLOOKUP(F4961,#REF!,5,0)</f>
        <v>#REF!</v>
      </c>
      <c r="M4961" s="13" t="e">
        <f>VLOOKUP(K4961,#REF!,2,0)</f>
        <v>#REF!</v>
      </c>
      <c r="N4961" s="17" t="e">
        <f>VLOOKUP(K4961,#REF!,6,0)</f>
        <v>#REF!</v>
      </c>
      <c r="O4961" s="17" t="e">
        <f t="shared" si="235"/>
        <v>#REF!</v>
      </c>
      <c r="P4961" s="22">
        <v>0.08</v>
      </c>
      <c r="Q4961" s="17" t="e">
        <f t="shared" si="236"/>
        <v>#REF!</v>
      </c>
      <c r="R4961" s="13" t="e">
        <f>VLOOKUP(J4961,'[1]Nhân viên'!$E$20:$F$41,2,0)</f>
        <v>#REF!</v>
      </c>
    </row>
    <row r="4962" spans="1:18" hidden="1">
      <c r="A4962" s="11">
        <v>4964</v>
      </c>
      <c r="B4962" s="11">
        <f t="shared" si="234"/>
        <v>0</v>
      </c>
      <c r="E4962" s="13" t="e">
        <f>VLOOKUP(D4962,#REF!,2,0)</f>
        <v>#REF!</v>
      </c>
      <c r="H4962" s="13" t="e">
        <f>VLOOKUP(F4962,#REF!,2,0)</f>
        <v>#REF!</v>
      </c>
      <c r="I4962" s="13" t="str">
        <f>VLOOKUP(F4962,'[1]Khách hàng'!$A$4:$F$2144,3,0)</f>
        <v>Số 1 đường số 17A, Khu phố 11, Phường Bình Trị Đông B, Quận Bình Tân, TP.HCM.</v>
      </c>
      <c r="J4962" s="13" t="e">
        <f>VLOOKUP(F4962,#REF!,5,0)</f>
        <v>#REF!</v>
      </c>
      <c r="M4962" s="13" t="e">
        <f>VLOOKUP(K4962,#REF!,2,0)</f>
        <v>#REF!</v>
      </c>
      <c r="N4962" s="17" t="e">
        <f>VLOOKUP(K4962,#REF!,6,0)</f>
        <v>#REF!</v>
      </c>
      <c r="O4962" s="17" t="e">
        <f t="shared" si="235"/>
        <v>#REF!</v>
      </c>
      <c r="P4962" s="22">
        <v>0.08</v>
      </c>
      <c r="Q4962" s="17" t="e">
        <f t="shared" si="236"/>
        <v>#REF!</v>
      </c>
      <c r="R4962" s="13" t="e">
        <f>VLOOKUP(J4962,'[1]Nhân viên'!$E$20:$F$41,2,0)</f>
        <v>#REF!</v>
      </c>
    </row>
    <row r="4963" spans="1:18" hidden="1">
      <c r="A4963" s="11">
        <v>4965</v>
      </c>
      <c r="B4963" s="11">
        <f t="shared" si="234"/>
        <v>0</v>
      </c>
      <c r="E4963" s="13" t="e">
        <f>VLOOKUP(D4963,#REF!,2,0)</f>
        <v>#REF!</v>
      </c>
      <c r="H4963" s="13" t="e">
        <f>VLOOKUP(F4963,#REF!,2,0)</f>
        <v>#REF!</v>
      </c>
      <c r="I4963" s="13" t="str">
        <f>VLOOKUP(F4963,'[1]Khách hàng'!$A$4:$F$2144,3,0)</f>
        <v>Số 1 đường số 17A, Khu phố 11, Phường Bình Trị Đông B, Quận Bình Tân, TP.HCM.</v>
      </c>
      <c r="J4963" s="13" t="e">
        <f>VLOOKUP(F4963,#REF!,5,0)</f>
        <v>#REF!</v>
      </c>
      <c r="M4963" s="13" t="e">
        <f>VLOOKUP(K4963,#REF!,2,0)</f>
        <v>#REF!</v>
      </c>
      <c r="N4963" s="17" t="e">
        <f>VLOOKUP(K4963,#REF!,6,0)</f>
        <v>#REF!</v>
      </c>
      <c r="O4963" s="17" t="e">
        <f t="shared" si="235"/>
        <v>#REF!</v>
      </c>
      <c r="P4963" s="22">
        <v>0.08</v>
      </c>
      <c r="Q4963" s="17" t="e">
        <f t="shared" si="236"/>
        <v>#REF!</v>
      </c>
      <c r="R4963" s="13" t="e">
        <f>VLOOKUP(J4963,'[1]Nhân viên'!$E$20:$F$41,2,0)</f>
        <v>#REF!</v>
      </c>
    </row>
    <row r="4964" spans="1:18" hidden="1">
      <c r="A4964" s="11">
        <v>4966</v>
      </c>
      <c r="B4964" s="11">
        <f t="shared" si="234"/>
        <v>0</v>
      </c>
      <c r="E4964" s="13" t="e">
        <f>VLOOKUP(D4964,#REF!,2,0)</f>
        <v>#REF!</v>
      </c>
      <c r="H4964" s="13" t="e">
        <f>VLOOKUP(F4964,#REF!,2,0)</f>
        <v>#REF!</v>
      </c>
      <c r="I4964" s="13" t="str">
        <f>VLOOKUP(F4964,'[1]Khách hàng'!$A$4:$F$2144,3,0)</f>
        <v>Số 1 đường số 17A, Khu phố 11, Phường Bình Trị Đông B, Quận Bình Tân, TP.HCM.</v>
      </c>
      <c r="J4964" s="13" t="e">
        <f>VLOOKUP(F4964,#REF!,5,0)</f>
        <v>#REF!</v>
      </c>
      <c r="M4964" s="13" t="e">
        <f>VLOOKUP(K4964,#REF!,2,0)</f>
        <v>#REF!</v>
      </c>
      <c r="N4964" s="17" t="e">
        <f>VLOOKUP(K4964,#REF!,6,0)</f>
        <v>#REF!</v>
      </c>
      <c r="O4964" s="17" t="e">
        <f t="shared" si="235"/>
        <v>#REF!</v>
      </c>
      <c r="P4964" s="22">
        <v>0.08</v>
      </c>
      <c r="Q4964" s="17" t="e">
        <f t="shared" si="236"/>
        <v>#REF!</v>
      </c>
      <c r="R4964" s="13" t="e">
        <f>VLOOKUP(J4964,'[1]Nhân viên'!$E$20:$F$41,2,0)</f>
        <v>#REF!</v>
      </c>
    </row>
    <row r="4965" spans="1:18" hidden="1">
      <c r="A4965" s="11">
        <v>4967</v>
      </c>
      <c r="B4965" s="11">
        <f t="shared" si="234"/>
        <v>0</v>
      </c>
      <c r="E4965" s="13" t="e">
        <f>VLOOKUP(D4965,#REF!,2,0)</f>
        <v>#REF!</v>
      </c>
      <c r="H4965" s="13" t="e">
        <f>VLOOKUP(F4965,#REF!,2,0)</f>
        <v>#REF!</v>
      </c>
      <c r="I4965" s="13" t="str">
        <f>VLOOKUP(F4965,'[1]Khách hàng'!$A$4:$F$2144,3,0)</f>
        <v>Số 1 đường số 17A, Khu phố 11, Phường Bình Trị Đông B, Quận Bình Tân, TP.HCM.</v>
      </c>
      <c r="J4965" s="13" t="e">
        <f>VLOOKUP(F4965,#REF!,5,0)</f>
        <v>#REF!</v>
      </c>
      <c r="M4965" s="13" t="e">
        <f>VLOOKUP(K4965,#REF!,2,0)</f>
        <v>#REF!</v>
      </c>
      <c r="N4965" s="17" t="e">
        <f>VLOOKUP(K4965,#REF!,6,0)</f>
        <v>#REF!</v>
      </c>
      <c r="O4965" s="17" t="e">
        <f t="shared" si="235"/>
        <v>#REF!</v>
      </c>
      <c r="P4965" s="22">
        <v>0.08</v>
      </c>
      <c r="Q4965" s="17" t="e">
        <f t="shared" si="236"/>
        <v>#REF!</v>
      </c>
      <c r="R4965" s="13" t="e">
        <f>VLOOKUP(J4965,'[1]Nhân viên'!$E$20:$F$41,2,0)</f>
        <v>#REF!</v>
      </c>
    </row>
    <row r="4966" spans="1:18" hidden="1">
      <c r="A4966" s="11">
        <v>4968</v>
      </c>
      <c r="B4966" s="11">
        <f t="shared" si="234"/>
        <v>0</v>
      </c>
      <c r="E4966" s="13" t="e">
        <f>VLOOKUP(D4966,#REF!,2,0)</f>
        <v>#REF!</v>
      </c>
      <c r="H4966" s="13" t="e">
        <f>VLOOKUP(F4966,#REF!,2,0)</f>
        <v>#REF!</v>
      </c>
      <c r="I4966" s="13" t="str">
        <f>VLOOKUP(F4966,'[1]Khách hàng'!$A$4:$F$2144,3,0)</f>
        <v>Số 1 đường số 17A, Khu phố 11, Phường Bình Trị Đông B, Quận Bình Tân, TP.HCM.</v>
      </c>
      <c r="J4966" s="13" t="e">
        <f>VLOOKUP(F4966,#REF!,5,0)</f>
        <v>#REF!</v>
      </c>
      <c r="M4966" s="13" t="e">
        <f>VLOOKUP(K4966,#REF!,2,0)</f>
        <v>#REF!</v>
      </c>
      <c r="N4966" s="17" t="e">
        <f>VLOOKUP(K4966,#REF!,6,0)</f>
        <v>#REF!</v>
      </c>
      <c r="O4966" s="17" t="e">
        <f t="shared" si="235"/>
        <v>#REF!</v>
      </c>
      <c r="P4966" s="22">
        <v>0.08</v>
      </c>
      <c r="Q4966" s="17" t="e">
        <f t="shared" si="236"/>
        <v>#REF!</v>
      </c>
      <c r="R4966" s="13" t="e">
        <f>VLOOKUP(J4966,'[1]Nhân viên'!$E$20:$F$41,2,0)</f>
        <v>#REF!</v>
      </c>
    </row>
    <row r="4967" spans="1:18" hidden="1">
      <c r="A4967" s="11">
        <v>4969</v>
      </c>
      <c r="B4967" s="11">
        <f t="shared" si="234"/>
        <v>0</v>
      </c>
      <c r="E4967" s="13" t="e">
        <f>VLOOKUP(D4967,#REF!,2,0)</f>
        <v>#REF!</v>
      </c>
      <c r="H4967" s="13" t="e">
        <f>VLOOKUP(F4967,#REF!,2,0)</f>
        <v>#REF!</v>
      </c>
      <c r="I4967" s="13" t="str">
        <f>VLOOKUP(F4967,'[1]Khách hàng'!$A$4:$F$2144,3,0)</f>
        <v>Số 1 đường số 17A, Khu phố 11, Phường Bình Trị Đông B, Quận Bình Tân, TP.HCM.</v>
      </c>
      <c r="J4967" s="13" t="e">
        <f>VLOOKUP(F4967,#REF!,5,0)</f>
        <v>#REF!</v>
      </c>
      <c r="M4967" s="13" t="e">
        <f>VLOOKUP(K4967,#REF!,2,0)</f>
        <v>#REF!</v>
      </c>
      <c r="N4967" s="17" t="e">
        <f>VLOOKUP(K4967,#REF!,6,0)</f>
        <v>#REF!</v>
      </c>
      <c r="O4967" s="17" t="e">
        <f t="shared" si="235"/>
        <v>#REF!</v>
      </c>
      <c r="P4967" s="22">
        <v>0.08</v>
      </c>
      <c r="Q4967" s="17" t="e">
        <f t="shared" si="236"/>
        <v>#REF!</v>
      </c>
      <c r="R4967" s="13" t="e">
        <f>VLOOKUP(J4967,'[1]Nhân viên'!$E$20:$F$41,2,0)</f>
        <v>#REF!</v>
      </c>
    </row>
    <row r="4968" spans="1:18" hidden="1">
      <c r="A4968" s="11">
        <v>4970</v>
      </c>
      <c r="B4968" s="11">
        <f t="shared" si="234"/>
        <v>0</v>
      </c>
      <c r="E4968" s="13" t="e">
        <f>VLOOKUP(D4968,#REF!,2,0)</f>
        <v>#REF!</v>
      </c>
      <c r="H4968" s="13" t="e">
        <f>VLOOKUP(F4968,#REF!,2,0)</f>
        <v>#REF!</v>
      </c>
      <c r="I4968" s="13" t="str">
        <f>VLOOKUP(F4968,'[1]Khách hàng'!$A$4:$F$2144,3,0)</f>
        <v>Số 1 đường số 17A, Khu phố 11, Phường Bình Trị Đông B, Quận Bình Tân, TP.HCM.</v>
      </c>
      <c r="J4968" s="13" t="e">
        <f>VLOOKUP(F4968,#REF!,5,0)</f>
        <v>#REF!</v>
      </c>
      <c r="M4968" s="13" t="e">
        <f>VLOOKUP(K4968,#REF!,2,0)</f>
        <v>#REF!</v>
      </c>
      <c r="N4968" s="17" t="e">
        <f>VLOOKUP(K4968,#REF!,6,0)</f>
        <v>#REF!</v>
      </c>
      <c r="O4968" s="17" t="e">
        <f t="shared" si="235"/>
        <v>#REF!</v>
      </c>
      <c r="P4968" s="22">
        <v>0.08</v>
      </c>
      <c r="Q4968" s="17" t="e">
        <f t="shared" si="236"/>
        <v>#REF!</v>
      </c>
      <c r="R4968" s="13" t="e">
        <f>VLOOKUP(J4968,'[1]Nhân viên'!$E$20:$F$41,2,0)</f>
        <v>#REF!</v>
      </c>
    </row>
    <row r="4969" spans="1:18" hidden="1">
      <c r="A4969" s="11">
        <v>4971</v>
      </c>
      <c r="B4969" s="11">
        <f t="shared" si="234"/>
        <v>0</v>
      </c>
      <c r="E4969" s="13" t="e">
        <f>VLOOKUP(D4969,#REF!,2,0)</f>
        <v>#REF!</v>
      </c>
      <c r="H4969" s="13" t="e">
        <f>VLOOKUP(F4969,#REF!,2,0)</f>
        <v>#REF!</v>
      </c>
      <c r="I4969" s="13" t="str">
        <f>VLOOKUP(F4969,'[1]Khách hàng'!$A$4:$F$2144,3,0)</f>
        <v>Số 1 đường số 17A, Khu phố 11, Phường Bình Trị Đông B, Quận Bình Tân, TP.HCM.</v>
      </c>
      <c r="J4969" s="13" t="e">
        <f>VLOOKUP(F4969,#REF!,5,0)</f>
        <v>#REF!</v>
      </c>
      <c r="M4969" s="13" t="e">
        <f>VLOOKUP(K4969,#REF!,2,0)</f>
        <v>#REF!</v>
      </c>
      <c r="N4969" s="17" t="e">
        <f>VLOOKUP(K4969,#REF!,6,0)</f>
        <v>#REF!</v>
      </c>
      <c r="O4969" s="17" t="e">
        <f t="shared" si="235"/>
        <v>#REF!</v>
      </c>
      <c r="P4969" s="22">
        <v>0.08</v>
      </c>
      <c r="Q4969" s="17" t="e">
        <f t="shared" si="236"/>
        <v>#REF!</v>
      </c>
      <c r="R4969" s="13" t="e">
        <f>VLOOKUP(J4969,'[1]Nhân viên'!$E$20:$F$41,2,0)</f>
        <v>#REF!</v>
      </c>
    </row>
    <row r="4970" spans="1:18" hidden="1">
      <c r="A4970" s="11">
        <v>4972</v>
      </c>
      <c r="B4970" s="11">
        <f t="shared" si="234"/>
        <v>0</v>
      </c>
      <c r="E4970" s="13" t="e">
        <f>VLOOKUP(D4970,#REF!,2,0)</f>
        <v>#REF!</v>
      </c>
      <c r="H4970" s="13" t="e">
        <f>VLOOKUP(F4970,#REF!,2,0)</f>
        <v>#REF!</v>
      </c>
      <c r="I4970" s="13" t="str">
        <f>VLOOKUP(F4970,'[1]Khách hàng'!$A$4:$F$2144,3,0)</f>
        <v>Số 1 đường số 17A, Khu phố 11, Phường Bình Trị Đông B, Quận Bình Tân, TP.HCM.</v>
      </c>
      <c r="J4970" s="13" t="e">
        <f>VLOOKUP(F4970,#REF!,5,0)</f>
        <v>#REF!</v>
      </c>
      <c r="M4970" s="13" t="e">
        <f>VLOOKUP(K4970,#REF!,2,0)</f>
        <v>#REF!</v>
      </c>
      <c r="N4970" s="17" t="e">
        <f>VLOOKUP(K4970,#REF!,6,0)</f>
        <v>#REF!</v>
      </c>
      <c r="O4970" s="17" t="e">
        <f t="shared" si="235"/>
        <v>#REF!</v>
      </c>
      <c r="P4970" s="22">
        <v>0.08</v>
      </c>
      <c r="Q4970" s="17" t="e">
        <f t="shared" si="236"/>
        <v>#REF!</v>
      </c>
      <c r="R4970" s="13" t="e">
        <f>VLOOKUP(J4970,'[1]Nhân viên'!$E$20:$F$41,2,0)</f>
        <v>#REF!</v>
      </c>
    </row>
    <row r="4971" spans="1:18" hidden="1">
      <c r="A4971" s="11">
        <v>4973</v>
      </c>
      <c r="B4971" s="11">
        <f t="shared" si="234"/>
        <v>0</v>
      </c>
      <c r="E4971" s="13" t="e">
        <f>VLOOKUP(D4971,#REF!,2,0)</f>
        <v>#REF!</v>
      </c>
      <c r="H4971" s="13" t="e">
        <f>VLOOKUP(F4971,#REF!,2,0)</f>
        <v>#REF!</v>
      </c>
      <c r="I4971" s="13" t="str">
        <f>VLOOKUP(F4971,'[1]Khách hàng'!$A$4:$F$2144,3,0)</f>
        <v>Số 1 đường số 17A, Khu phố 11, Phường Bình Trị Đông B, Quận Bình Tân, TP.HCM.</v>
      </c>
      <c r="J4971" s="13" t="e">
        <f>VLOOKUP(F4971,#REF!,5,0)</f>
        <v>#REF!</v>
      </c>
      <c r="M4971" s="13" t="e">
        <f>VLOOKUP(K4971,#REF!,2,0)</f>
        <v>#REF!</v>
      </c>
      <c r="N4971" s="17" t="e">
        <f>VLOOKUP(K4971,#REF!,6,0)</f>
        <v>#REF!</v>
      </c>
      <c r="O4971" s="17" t="e">
        <f t="shared" si="235"/>
        <v>#REF!</v>
      </c>
      <c r="P4971" s="22">
        <v>0.08</v>
      </c>
      <c r="Q4971" s="17" t="e">
        <f t="shared" si="236"/>
        <v>#REF!</v>
      </c>
      <c r="R4971" s="13" t="e">
        <f>VLOOKUP(J4971,'[1]Nhân viên'!$E$20:$F$41,2,0)</f>
        <v>#REF!</v>
      </c>
    </row>
    <row r="4972" spans="1:18" hidden="1">
      <c r="A4972" s="11">
        <v>4974</v>
      </c>
      <c r="B4972" s="11">
        <f t="shared" si="234"/>
        <v>0</v>
      </c>
      <c r="E4972" s="13" t="e">
        <f>VLOOKUP(D4972,#REF!,2,0)</f>
        <v>#REF!</v>
      </c>
      <c r="H4972" s="13" t="e">
        <f>VLOOKUP(F4972,#REF!,2,0)</f>
        <v>#REF!</v>
      </c>
      <c r="I4972" s="13" t="str">
        <f>VLOOKUP(F4972,'[1]Khách hàng'!$A$4:$F$2144,3,0)</f>
        <v>Số 1 đường số 17A, Khu phố 11, Phường Bình Trị Đông B, Quận Bình Tân, TP.HCM.</v>
      </c>
      <c r="J4972" s="13" t="e">
        <f>VLOOKUP(F4972,#REF!,5,0)</f>
        <v>#REF!</v>
      </c>
      <c r="M4972" s="13" t="e">
        <f>VLOOKUP(K4972,#REF!,2,0)</f>
        <v>#REF!</v>
      </c>
      <c r="N4972" s="17" t="e">
        <f>VLOOKUP(K4972,#REF!,6,0)</f>
        <v>#REF!</v>
      </c>
      <c r="O4972" s="17" t="e">
        <f t="shared" si="235"/>
        <v>#REF!</v>
      </c>
      <c r="P4972" s="22">
        <v>0.08</v>
      </c>
      <c r="Q4972" s="17" t="e">
        <f t="shared" si="236"/>
        <v>#REF!</v>
      </c>
      <c r="R4972" s="13" t="e">
        <f>VLOOKUP(J4972,'[1]Nhân viên'!$E$20:$F$41,2,0)</f>
        <v>#REF!</v>
      </c>
    </row>
    <row r="4973" spans="1:18" hidden="1">
      <c r="A4973" s="11">
        <v>4975</v>
      </c>
      <c r="B4973" s="11">
        <f t="shared" si="234"/>
        <v>0</v>
      </c>
      <c r="E4973" s="13" t="e">
        <f>VLOOKUP(D4973,#REF!,2,0)</f>
        <v>#REF!</v>
      </c>
      <c r="H4973" s="13" t="e">
        <f>VLOOKUP(F4973,#REF!,2,0)</f>
        <v>#REF!</v>
      </c>
      <c r="I4973" s="13" t="str">
        <f>VLOOKUP(F4973,'[1]Khách hàng'!$A$4:$F$2144,3,0)</f>
        <v>Số 1 đường số 17A, Khu phố 11, Phường Bình Trị Đông B, Quận Bình Tân, TP.HCM.</v>
      </c>
      <c r="J4973" s="13" t="e">
        <f>VLOOKUP(F4973,#REF!,5,0)</f>
        <v>#REF!</v>
      </c>
      <c r="M4973" s="13" t="e">
        <f>VLOOKUP(K4973,#REF!,2,0)</f>
        <v>#REF!</v>
      </c>
      <c r="N4973" s="17" t="e">
        <f>VLOOKUP(K4973,#REF!,6,0)</f>
        <v>#REF!</v>
      </c>
      <c r="O4973" s="17" t="e">
        <f t="shared" si="235"/>
        <v>#REF!</v>
      </c>
      <c r="P4973" s="22">
        <v>0.08</v>
      </c>
      <c r="Q4973" s="17" t="e">
        <f t="shared" si="236"/>
        <v>#REF!</v>
      </c>
      <c r="R4973" s="13" t="e">
        <f>VLOOKUP(J4973,'[1]Nhân viên'!$E$20:$F$41,2,0)</f>
        <v>#REF!</v>
      </c>
    </row>
    <row r="4974" spans="1:18" hidden="1">
      <c r="A4974" s="11">
        <v>4976</v>
      </c>
      <c r="B4974" s="11">
        <f t="shared" si="234"/>
        <v>0</v>
      </c>
      <c r="E4974" s="13" t="e">
        <f>VLOOKUP(D4974,#REF!,2,0)</f>
        <v>#REF!</v>
      </c>
      <c r="H4974" s="13" t="e">
        <f>VLOOKUP(F4974,#REF!,2,0)</f>
        <v>#REF!</v>
      </c>
      <c r="I4974" s="13" t="str">
        <f>VLOOKUP(F4974,'[1]Khách hàng'!$A$4:$F$2144,3,0)</f>
        <v>Số 1 đường số 17A, Khu phố 11, Phường Bình Trị Đông B, Quận Bình Tân, TP.HCM.</v>
      </c>
      <c r="J4974" s="13" t="e">
        <f>VLOOKUP(F4974,#REF!,5,0)</f>
        <v>#REF!</v>
      </c>
      <c r="M4974" s="13" t="e">
        <f>VLOOKUP(K4974,#REF!,2,0)</f>
        <v>#REF!</v>
      </c>
      <c r="N4974" s="17" t="e">
        <f>VLOOKUP(K4974,#REF!,6,0)</f>
        <v>#REF!</v>
      </c>
      <c r="O4974" s="17" t="e">
        <f t="shared" si="235"/>
        <v>#REF!</v>
      </c>
      <c r="P4974" s="22">
        <v>0.08</v>
      </c>
      <c r="Q4974" s="17" t="e">
        <f t="shared" si="236"/>
        <v>#REF!</v>
      </c>
      <c r="R4974" s="13" t="e">
        <f>VLOOKUP(J4974,'[1]Nhân viên'!$E$20:$F$41,2,0)</f>
        <v>#REF!</v>
      </c>
    </row>
    <row r="4975" spans="1:18" hidden="1">
      <c r="A4975" s="11">
        <v>4977</v>
      </c>
      <c r="B4975" s="11">
        <f t="shared" si="234"/>
        <v>0</v>
      </c>
      <c r="E4975" s="13" t="e">
        <f>VLOOKUP(D4975,#REF!,2,0)</f>
        <v>#REF!</v>
      </c>
      <c r="H4975" s="13" t="e">
        <f>VLOOKUP(F4975,#REF!,2,0)</f>
        <v>#REF!</v>
      </c>
      <c r="I4975" s="13" t="str">
        <f>VLOOKUP(F4975,'[1]Khách hàng'!$A$4:$F$2144,3,0)</f>
        <v>Số 1 đường số 17A, Khu phố 11, Phường Bình Trị Đông B, Quận Bình Tân, TP.HCM.</v>
      </c>
      <c r="J4975" s="13" t="e">
        <f>VLOOKUP(F4975,#REF!,5,0)</f>
        <v>#REF!</v>
      </c>
      <c r="M4975" s="13" t="e">
        <f>VLOOKUP(K4975,#REF!,2,0)</f>
        <v>#REF!</v>
      </c>
      <c r="N4975" s="17" t="e">
        <f>VLOOKUP(K4975,#REF!,6,0)</f>
        <v>#REF!</v>
      </c>
      <c r="O4975" s="17" t="e">
        <f t="shared" si="235"/>
        <v>#REF!</v>
      </c>
      <c r="P4975" s="22">
        <v>0.08</v>
      </c>
      <c r="Q4975" s="17" t="e">
        <f t="shared" si="236"/>
        <v>#REF!</v>
      </c>
      <c r="R4975" s="13" t="e">
        <f>VLOOKUP(J4975,'[1]Nhân viên'!$E$20:$F$41,2,0)</f>
        <v>#REF!</v>
      </c>
    </row>
    <row r="4976" spans="1:18" hidden="1">
      <c r="A4976" s="11">
        <v>4978</v>
      </c>
      <c r="B4976" s="11">
        <f t="shared" si="234"/>
        <v>0</v>
      </c>
      <c r="E4976" s="13" t="e">
        <f>VLOOKUP(D4976,#REF!,2,0)</f>
        <v>#REF!</v>
      </c>
      <c r="H4976" s="13" t="e">
        <f>VLOOKUP(F4976,#REF!,2,0)</f>
        <v>#REF!</v>
      </c>
      <c r="I4976" s="13" t="str">
        <f>VLOOKUP(F4976,'[1]Khách hàng'!$A$4:$F$2144,3,0)</f>
        <v>Số 1 đường số 17A, Khu phố 11, Phường Bình Trị Đông B, Quận Bình Tân, TP.HCM.</v>
      </c>
      <c r="J4976" s="13" t="e">
        <f>VLOOKUP(F4976,#REF!,5,0)</f>
        <v>#REF!</v>
      </c>
      <c r="M4976" s="13" t="e">
        <f>VLOOKUP(K4976,#REF!,2,0)</f>
        <v>#REF!</v>
      </c>
      <c r="N4976" s="17" t="e">
        <f>VLOOKUP(K4976,#REF!,6,0)</f>
        <v>#REF!</v>
      </c>
      <c r="O4976" s="17" t="e">
        <f t="shared" si="235"/>
        <v>#REF!</v>
      </c>
      <c r="P4976" s="22">
        <v>0.08</v>
      </c>
      <c r="Q4976" s="17" t="e">
        <f t="shared" si="236"/>
        <v>#REF!</v>
      </c>
      <c r="R4976" s="13" t="e">
        <f>VLOOKUP(J4976,'[1]Nhân viên'!$E$20:$F$41,2,0)</f>
        <v>#REF!</v>
      </c>
    </row>
    <row r="4977" spans="1:18" hidden="1">
      <c r="A4977" s="11">
        <v>4979</v>
      </c>
      <c r="B4977" s="11">
        <f t="shared" si="234"/>
        <v>0</v>
      </c>
      <c r="E4977" s="13" t="e">
        <f>VLOOKUP(D4977,#REF!,2,0)</f>
        <v>#REF!</v>
      </c>
      <c r="H4977" s="13" t="e">
        <f>VLOOKUP(F4977,#REF!,2,0)</f>
        <v>#REF!</v>
      </c>
      <c r="I4977" s="13" t="str">
        <f>VLOOKUP(F4977,'[1]Khách hàng'!$A$4:$F$2144,3,0)</f>
        <v>Số 1 đường số 17A, Khu phố 11, Phường Bình Trị Đông B, Quận Bình Tân, TP.HCM.</v>
      </c>
      <c r="J4977" s="13" t="e">
        <f>VLOOKUP(F4977,#REF!,5,0)</f>
        <v>#REF!</v>
      </c>
      <c r="M4977" s="13" t="e">
        <f>VLOOKUP(K4977,#REF!,2,0)</f>
        <v>#REF!</v>
      </c>
      <c r="N4977" s="17" t="e">
        <f>VLOOKUP(K4977,#REF!,6,0)</f>
        <v>#REF!</v>
      </c>
      <c r="O4977" s="17" t="e">
        <f t="shared" si="235"/>
        <v>#REF!</v>
      </c>
      <c r="P4977" s="22">
        <v>0.08</v>
      </c>
      <c r="Q4977" s="17" t="e">
        <f t="shared" si="236"/>
        <v>#REF!</v>
      </c>
      <c r="R4977" s="13" t="e">
        <f>VLOOKUP(J4977,'[1]Nhân viên'!$E$20:$F$41,2,0)</f>
        <v>#REF!</v>
      </c>
    </row>
    <row r="4978" spans="1:18" hidden="1">
      <c r="A4978" s="11">
        <v>4980</v>
      </c>
      <c r="B4978" s="11">
        <f t="shared" si="234"/>
        <v>0</v>
      </c>
      <c r="E4978" s="13" t="e">
        <f>VLOOKUP(D4978,#REF!,2,0)</f>
        <v>#REF!</v>
      </c>
      <c r="H4978" s="13" t="e">
        <f>VLOOKUP(F4978,#REF!,2,0)</f>
        <v>#REF!</v>
      </c>
      <c r="I4978" s="13" t="str">
        <f>VLOOKUP(F4978,'[1]Khách hàng'!$A$4:$F$2144,3,0)</f>
        <v>Số 1 đường số 17A, Khu phố 11, Phường Bình Trị Đông B, Quận Bình Tân, TP.HCM.</v>
      </c>
      <c r="J4978" s="13" t="e">
        <f>VLOOKUP(F4978,#REF!,5,0)</f>
        <v>#REF!</v>
      </c>
      <c r="M4978" s="13" t="e">
        <f>VLOOKUP(K4978,#REF!,2,0)</f>
        <v>#REF!</v>
      </c>
      <c r="N4978" s="17" t="e">
        <f>VLOOKUP(K4978,#REF!,6,0)</f>
        <v>#REF!</v>
      </c>
      <c r="O4978" s="17" t="e">
        <f t="shared" si="235"/>
        <v>#REF!</v>
      </c>
      <c r="P4978" s="22">
        <v>0.08</v>
      </c>
      <c r="Q4978" s="17" t="e">
        <f t="shared" si="236"/>
        <v>#REF!</v>
      </c>
      <c r="R4978" s="13" t="e">
        <f>VLOOKUP(J4978,'[1]Nhân viên'!$E$20:$F$41,2,0)</f>
        <v>#REF!</v>
      </c>
    </row>
    <row r="4979" spans="1:18" hidden="1">
      <c r="A4979" s="11">
        <v>4981</v>
      </c>
      <c r="B4979" s="11">
        <f t="shared" si="234"/>
        <v>0</v>
      </c>
      <c r="E4979" s="13" t="e">
        <f>VLOOKUP(D4979,#REF!,2,0)</f>
        <v>#REF!</v>
      </c>
      <c r="H4979" s="13" t="e">
        <f>VLOOKUP(F4979,#REF!,2,0)</f>
        <v>#REF!</v>
      </c>
      <c r="I4979" s="13" t="str">
        <f>VLOOKUP(F4979,'[1]Khách hàng'!$A$4:$F$2144,3,0)</f>
        <v>Số 1 đường số 17A, Khu phố 11, Phường Bình Trị Đông B, Quận Bình Tân, TP.HCM.</v>
      </c>
      <c r="J4979" s="13" t="e">
        <f>VLOOKUP(F4979,#REF!,5,0)</f>
        <v>#REF!</v>
      </c>
      <c r="M4979" s="13" t="e">
        <f>VLOOKUP(K4979,#REF!,2,0)</f>
        <v>#REF!</v>
      </c>
      <c r="N4979" s="17" t="e">
        <f>VLOOKUP(K4979,#REF!,6,0)</f>
        <v>#REF!</v>
      </c>
      <c r="O4979" s="17" t="e">
        <f t="shared" si="235"/>
        <v>#REF!</v>
      </c>
      <c r="P4979" s="22">
        <v>0.08</v>
      </c>
      <c r="Q4979" s="17" t="e">
        <f t="shared" si="236"/>
        <v>#REF!</v>
      </c>
      <c r="R4979" s="13" t="e">
        <f>VLOOKUP(J4979,'[1]Nhân viên'!$E$20:$F$41,2,0)</f>
        <v>#REF!</v>
      </c>
    </row>
    <row r="4980" spans="1:18" hidden="1">
      <c r="A4980" s="11">
        <v>4982</v>
      </c>
      <c r="B4980" s="11">
        <f t="shared" si="234"/>
        <v>0</v>
      </c>
      <c r="E4980" s="13" t="e">
        <f>VLOOKUP(D4980,#REF!,2,0)</f>
        <v>#REF!</v>
      </c>
      <c r="H4980" s="13" t="e">
        <f>VLOOKUP(F4980,#REF!,2,0)</f>
        <v>#REF!</v>
      </c>
      <c r="I4980" s="13" t="str">
        <f>VLOOKUP(F4980,'[1]Khách hàng'!$A$4:$F$2144,3,0)</f>
        <v>Số 1 đường số 17A, Khu phố 11, Phường Bình Trị Đông B, Quận Bình Tân, TP.HCM.</v>
      </c>
      <c r="J4980" s="13" t="e">
        <f>VLOOKUP(F4980,#REF!,5,0)</f>
        <v>#REF!</v>
      </c>
      <c r="M4980" s="13" t="e">
        <f>VLOOKUP(K4980,#REF!,2,0)</f>
        <v>#REF!</v>
      </c>
      <c r="N4980" s="17" t="e">
        <f>VLOOKUP(K4980,#REF!,6,0)</f>
        <v>#REF!</v>
      </c>
      <c r="O4980" s="17" t="e">
        <f t="shared" si="235"/>
        <v>#REF!</v>
      </c>
      <c r="P4980" s="22">
        <v>0.08</v>
      </c>
      <c r="Q4980" s="17" t="e">
        <f t="shared" si="236"/>
        <v>#REF!</v>
      </c>
      <c r="R4980" s="13" t="e">
        <f>VLOOKUP(J4980,'[1]Nhân viên'!$E$20:$F$41,2,0)</f>
        <v>#REF!</v>
      </c>
    </row>
    <row r="4981" spans="1:18" hidden="1">
      <c r="A4981" s="11">
        <v>4983</v>
      </c>
      <c r="B4981" s="11">
        <f t="shared" si="234"/>
        <v>0</v>
      </c>
      <c r="E4981" s="13" t="e">
        <f>VLOOKUP(D4981,#REF!,2,0)</f>
        <v>#REF!</v>
      </c>
      <c r="H4981" s="13" t="e">
        <f>VLOOKUP(F4981,#REF!,2,0)</f>
        <v>#REF!</v>
      </c>
      <c r="I4981" s="13" t="str">
        <f>VLOOKUP(F4981,'[1]Khách hàng'!$A$4:$F$2144,3,0)</f>
        <v>Số 1 đường số 17A, Khu phố 11, Phường Bình Trị Đông B, Quận Bình Tân, TP.HCM.</v>
      </c>
      <c r="J4981" s="13" t="e">
        <f>VLOOKUP(F4981,#REF!,5,0)</f>
        <v>#REF!</v>
      </c>
      <c r="M4981" s="13" t="e">
        <f>VLOOKUP(K4981,#REF!,2,0)</f>
        <v>#REF!</v>
      </c>
      <c r="N4981" s="17" t="e">
        <f>VLOOKUP(K4981,#REF!,6,0)</f>
        <v>#REF!</v>
      </c>
      <c r="O4981" s="17" t="e">
        <f t="shared" si="235"/>
        <v>#REF!</v>
      </c>
      <c r="P4981" s="22">
        <v>0.08</v>
      </c>
      <c r="Q4981" s="17" t="e">
        <f t="shared" si="236"/>
        <v>#REF!</v>
      </c>
      <c r="R4981" s="13" t="e">
        <f>VLOOKUP(J4981,'[1]Nhân viên'!$E$20:$F$41,2,0)</f>
        <v>#REF!</v>
      </c>
    </row>
    <row r="4982" spans="1:18" hidden="1">
      <c r="A4982" s="11">
        <v>4984</v>
      </c>
      <c r="B4982" s="11">
        <f t="shared" si="234"/>
        <v>0</v>
      </c>
      <c r="E4982" s="13" t="e">
        <f>VLOOKUP(D4982,#REF!,2,0)</f>
        <v>#REF!</v>
      </c>
      <c r="H4982" s="13" t="e">
        <f>VLOOKUP(F4982,#REF!,2,0)</f>
        <v>#REF!</v>
      </c>
      <c r="I4982" s="13" t="str">
        <f>VLOOKUP(F4982,'[1]Khách hàng'!$A$4:$F$2144,3,0)</f>
        <v>Số 1 đường số 17A, Khu phố 11, Phường Bình Trị Đông B, Quận Bình Tân, TP.HCM.</v>
      </c>
      <c r="J4982" s="13" t="e">
        <f>VLOOKUP(F4982,#REF!,5,0)</f>
        <v>#REF!</v>
      </c>
      <c r="M4982" s="13" t="e">
        <f>VLOOKUP(K4982,#REF!,2,0)</f>
        <v>#REF!</v>
      </c>
      <c r="N4982" s="17" t="e">
        <f>VLOOKUP(K4982,#REF!,6,0)</f>
        <v>#REF!</v>
      </c>
      <c r="O4982" s="17" t="e">
        <f t="shared" si="235"/>
        <v>#REF!</v>
      </c>
      <c r="P4982" s="22">
        <v>0.08</v>
      </c>
      <c r="Q4982" s="17" t="e">
        <f t="shared" si="236"/>
        <v>#REF!</v>
      </c>
      <c r="R4982" s="13" t="e">
        <f>VLOOKUP(J4982,'[1]Nhân viên'!$E$20:$F$41,2,0)</f>
        <v>#REF!</v>
      </c>
    </row>
    <row r="4983" spans="1:18" hidden="1">
      <c r="A4983" s="11">
        <v>4985</v>
      </c>
      <c r="B4983" s="11">
        <f t="shared" si="234"/>
        <v>0</v>
      </c>
      <c r="E4983" s="13" t="e">
        <f>VLOOKUP(D4983,#REF!,2,0)</f>
        <v>#REF!</v>
      </c>
      <c r="H4983" s="13" t="e">
        <f>VLOOKUP(F4983,#REF!,2,0)</f>
        <v>#REF!</v>
      </c>
      <c r="I4983" s="13" t="str">
        <f>VLOOKUP(F4983,'[1]Khách hàng'!$A$4:$F$2144,3,0)</f>
        <v>Số 1 đường số 17A, Khu phố 11, Phường Bình Trị Đông B, Quận Bình Tân, TP.HCM.</v>
      </c>
      <c r="J4983" s="13" t="e">
        <f>VLOOKUP(F4983,#REF!,5,0)</f>
        <v>#REF!</v>
      </c>
      <c r="M4983" s="13" t="e">
        <f>VLOOKUP(K4983,#REF!,2,0)</f>
        <v>#REF!</v>
      </c>
      <c r="N4983" s="17" t="e">
        <f>VLOOKUP(K4983,#REF!,6,0)</f>
        <v>#REF!</v>
      </c>
      <c r="O4983" s="17" t="e">
        <f t="shared" si="235"/>
        <v>#REF!</v>
      </c>
      <c r="P4983" s="22">
        <v>0.08</v>
      </c>
      <c r="Q4983" s="17" t="e">
        <f t="shared" si="236"/>
        <v>#REF!</v>
      </c>
      <c r="R4983" s="13" t="e">
        <f>VLOOKUP(J4983,'[1]Nhân viên'!$E$20:$F$41,2,0)</f>
        <v>#REF!</v>
      </c>
    </row>
    <row r="4984" spans="1:18" hidden="1">
      <c r="A4984" s="11">
        <v>4986</v>
      </c>
      <c r="B4984" s="11">
        <f t="shared" si="234"/>
        <v>0</v>
      </c>
      <c r="E4984" s="13" t="e">
        <f>VLOOKUP(D4984,#REF!,2,0)</f>
        <v>#REF!</v>
      </c>
      <c r="H4984" s="13" t="e">
        <f>VLOOKUP(F4984,#REF!,2,0)</f>
        <v>#REF!</v>
      </c>
      <c r="I4984" s="13" t="str">
        <f>VLOOKUP(F4984,'[1]Khách hàng'!$A$4:$F$2144,3,0)</f>
        <v>Số 1 đường số 17A, Khu phố 11, Phường Bình Trị Đông B, Quận Bình Tân, TP.HCM.</v>
      </c>
      <c r="J4984" s="13" t="e">
        <f>VLOOKUP(F4984,#REF!,5,0)</f>
        <v>#REF!</v>
      </c>
      <c r="M4984" s="13" t="e">
        <f>VLOOKUP(K4984,#REF!,2,0)</f>
        <v>#REF!</v>
      </c>
      <c r="N4984" s="17" t="e">
        <f>VLOOKUP(K4984,#REF!,6,0)</f>
        <v>#REF!</v>
      </c>
      <c r="O4984" s="17" t="e">
        <f t="shared" si="235"/>
        <v>#REF!</v>
      </c>
      <c r="P4984" s="22">
        <v>0.08</v>
      </c>
      <c r="Q4984" s="17" t="e">
        <f t="shared" si="236"/>
        <v>#REF!</v>
      </c>
      <c r="R4984" s="13" t="e">
        <f>VLOOKUP(J4984,'[1]Nhân viên'!$E$20:$F$41,2,0)</f>
        <v>#REF!</v>
      </c>
    </row>
    <row r="4985" spans="1:18" hidden="1">
      <c r="A4985" s="11">
        <v>4987</v>
      </c>
      <c r="B4985" s="11">
        <f t="shared" si="234"/>
        <v>0</v>
      </c>
      <c r="E4985" s="13" t="e">
        <f>VLOOKUP(D4985,#REF!,2,0)</f>
        <v>#REF!</v>
      </c>
      <c r="H4985" s="13" t="e">
        <f>VLOOKUP(F4985,#REF!,2,0)</f>
        <v>#REF!</v>
      </c>
      <c r="I4985" s="13" t="str">
        <f>VLOOKUP(F4985,'[1]Khách hàng'!$A$4:$F$2144,3,0)</f>
        <v>Số 1 đường số 17A, Khu phố 11, Phường Bình Trị Đông B, Quận Bình Tân, TP.HCM.</v>
      </c>
      <c r="J4985" s="13" t="e">
        <f>VLOOKUP(F4985,#REF!,5,0)</f>
        <v>#REF!</v>
      </c>
      <c r="M4985" s="13" t="e">
        <f>VLOOKUP(K4985,#REF!,2,0)</f>
        <v>#REF!</v>
      </c>
      <c r="N4985" s="17" t="e">
        <f>VLOOKUP(K4985,#REF!,6,0)</f>
        <v>#REF!</v>
      </c>
      <c r="O4985" s="17" t="e">
        <f t="shared" si="235"/>
        <v>#REF!</v>
      </c>
      <c r="P4985" s="22">
        <v>0.08</v>
      </c>
      <c r="Q4985" s="17" t="e">
        <f t="shared" si="236"/>
        <v>#REF!</v>
      </c>
      <c r="R4985" s="13" t="e">
        <f>VLOOKUP(J4985,'[1]Nhân viên'!$E$20:$F$41,2,0)</f>
        <v>#REF!</v>
      </c>
    </row>
    <row r="4986" spans="1:18" hidden="1">
      <c r="A4986" s="11">
        <v>4988</v>
      </c>
      <c r="B4986" s="11">
        <f t="shared" si="234"/>
        <v>0</v>
      </c>
      <c r="E4986" s="13" t="e">
        <f>VLOOKUP(D4986,#REF!,2,0)</f>
        <v>#REF!</v>
      </c>
      <c r="H4986" s="13" t="e">
        <f>VLOOKUP(F4986,#REF!,2,0)</f>
        <v>#REF!</v>
      </c>
      <c r="I4986" s="13" t="str">
        <f>VLOOKUP(F4986,'[1]Khách hàng'!$A$4:$F$2144,3,0)</f>
        <v>Số 1 đường số 17A, Khu phố 11, Phường Bình Trị Đông B, Quận Bình Tân, TP.HCM.</v>
      </c>
      <c r="J4986" s="13" t="e">
        <f>VLOOKUP(F4986,#REF!,5,0)</f>
        <v>#REF!</v>
      </c>
      <c r="M4986" s="13" t="e">
        <f>VLOOKUP(K4986,#REF!,2,0)</f>
        <v>#REF!</v>
      </c>
      <c r="N4986" s="17" t="e">
        <f>VLOOKUP(K4986,#REF!,6,0)</f>
        <v>#REF!</v>
      </c>
      <c r="O4986" s="17" t="e">
        <f t="shared" si="235"/>
        <v>#REF!</v>
      </c>
      <c r="P4986" s="22">
        <v>0.08</v>
      </c>
      <c r="Q4986" s="17" t="e">
        <f t="shared" si="236"/>
        <v>#REF!</v>
      </c>
      <c r="R4986" s="13" t="e">
        <f>VLOOKUP(J4986,'[1]Nhân viên'!$E$20:$F$41,2,0)</f>
        <v>#REF!</v>
      </c>
    </row>
    <row r="4987" spans="1:18" hidden="1">
      <c r="A4987" s="11">
        <v>4989</v>
      </c>
      <c r="B4987" s="11">
        <f t="shared" si="234"/>
        <v>0</v>
      </c>
      <c r="E4987" s="13" t="e">
        <f>VLOOKUP(D4987,#REF!,2,0)</f>
        <v>#REF!</v>
      </c>
      <c r="H4987" s="13" t="e">
        <f>VLOOKUP(F4987,#REF!,2,0)</f>
        <v>#REF!</v>
      </c>
      <c r="I4987" s="13" t="str">
        <f>VLOOKUP(F4987,'[1]Khách hàng'!$A$4:$F$2144,3,0)</f>
        <v>Số 1 đường số 17A, Khu phố 11, Phường Bình Trị Đông B, Quận Bình Tân, TP.HCM.</v>
      </c>
      <c r="J4987" s="13" t="e">
        <f>VLOOKUP(F4987,#REF!,5,0)</f>
        <v>#REF!</v>
      </c>
      <c r="M4987" s="13" t="e">
        <f>VLOOKUP(K4987,#REF!,2,0)</f>
        <v>#REF!</v>
      </c>
      <c r="N4987" s="17" t="e">
        <f>VLOOKUP(K4987,#REF!,6,0)</f>
        <v>#REF!</v>
      </c>
      <c r="O4987" s="17" t="e">
        <f t="shared" si="235"/>
        <v>#REF!</v>
      </c>
      <c r="P4987" s="22">
        <v>0.08</v>
      </c>
      <c r="Q4987" s="17" t="e">
        <f t="shared" si="236"/>
        <v>#REF!</v>
      </c>
      <c r="R4987" s="13" t="e">
        <f>VLOOKUP(J4987,'[1]Nhân viên'!$E$20:$F$41,2,0)</f>
        <v>#REF!</v>
      </c>
    </row>
    <row r="4988" spans="1:18" hidden="1">
      <c r="A4988" s="11">
        <v>4990</v>
      </c>
      <c r="B4988" s="11">
        <f t="shared" si="234"/>
        <v>0</v>
      </c>
      <c r="E4988" s="13" t="e">
        <f>VLOOKUP(D4988,#REF!,2,0)</f>
        <v>#REF!</v>
      </c>
      <c r="H4988" s="13" t="e">
        <f>VLOOKUP(F4988,#REF!,2,0)</f>
        <v>#REF!</v>
      </c>
      <c r="I4988" s="13" t="str">
        <f>VLOOKUP(F4988,'[1]Khách hàng'!$A$4:$F$2144,3,0)</f>
        <v>Số 1 đường số 17A, Khu phố 11, Phường Bình Trị Đông B, Quận Bình Tân, TP.HCM.</v>
      </c>
      <c r="J4988" s="13" t="e">
        <f>VLOOKUP(F4988,#REF!,5,0)</f>
        <v>#REF!</v>
      </c>
      <c r="M4988" s="13" t="e">
        <f>VLOOKUP(K4988,#REF!,2,0)</f>
        <v>#REF!</v>
      </c>
      <c r="N4988" s="17" t="e">
        <f>VLOOKUP(K4988,#REF!,6,0)</f>
        <v>#REF!</v>
      </c>
      <c r="O4988" s="17" t="e">
        <f t="shared" si="235"/>
        <v>#REF!</v>
      </c>
      <c r="P4988" s="22">
        <v>0.08</v>
      </c>
      <c r="Q4988" s="17" t="e">
        <f t="shared" si="236"/>
        <v>#REF!</v>
      </c>
      <c r="R4988" s="13" t="e">
        <f>VLOOKUP(J4988,'[1]Nhân viên'!$E$20:$F$41,2,0)</f>
        <v>#REF!</v>
      </c>
    </row>
    <row r="4989" spans="1:18" hidden="1">
      <c r="A4989" s="11">
        <v>4991</v>
      </c>
      <c r="B4989" s="11">
        <f t="shared" si="234"/>
        <v>0</v>
      </c>
      <c r="E4989" s="13" t="e">
        <f>VLOOKUP(D4989,#REF!,2,0)</f>
        <v>#REF!</v>
      </c>
      <c r="H4989" s="13" t="e">
        <f>VLOOKUP(F4989,#REF!,2,0)</f>
        <v>#REF!</v>
      </c>
      <c r="I4989" s="13" t="str">
        <f>VLOOKUP(F4989,'[1]Khách hàng'!$A$4:$F$2144,3,0)</f>
        <v>Số 1 đường số 17A, Khu phố 11, Phường Bình Trị Đông B, Quận Bình Tân, TP.HCM.</v>
      </c>
      <c r="J4989" s="13" t="e">
        <f>VLOOKUP(F4989,#REF!,5,0)</f>
        <v>#REF!</v>
      </c>
      <c r="M4989" s="13" t="e">
        <f>VLOOKUP(K4989,#REF!,2,0)</f>
        <v>#REF!</v>
      </c>
      <c r="N4989" s="17" t="e">
        <f>VLOOKUP(K4989,#REF!,6,0)</f>
        <v>#REF!</v>
      </c>
      <c r="O4989" s="17" t="e">
        <f t="shared" si="235"/>
        <v>#REF!</v>
      </c>
      <c r="P4989" s="22">
        <v>0.08</v>
      </c>
      <c r="Q4989" s="17" t="e">
        <f t="shared" si="236"/>
        <v>#REF!</v>
      </c>
      <c r="R4989" s="13" t="e">
        <f>VLOOKUP(J4989,'[1]Nhân viên'!$E$20:$F$41,2,0)</f>
        <v>#REF!</v>
      </c>
    </row>
    <row r="4990" spans="1:18" hidden="1">
      <c r="A4990" s="11">
        <v>4992</v>
      </c>
      <c r="B4990" s="11">
        <f t="shared" si="234"/>
        <v>0</v>
      </c>
      <c r="E4990" s="13" t="e">
        <f>VLOOKUP(D4990,#REF!,2,0)</f>
        <v>#REF!</v>
      </c>
      <c r="H4990" s="13" t="e">
        <f>VLOOKUP(F4990,#REF!,2,0)</f>
        <v>#REF!</v>
      </c>
      <c r="I4990" s="13" t="str">
        <f>VLOOKUP(F4990,'[1]Khách hàng'!$A$4:$F$2144,3,0)</f>
        <v>Số 1 đường số 17A, Khu phố 11, Phường Bình Trị Đông B, Quận Bình Tân, TP.HCM.</v>
      </c>
      <c r="J4990" s="13" t="e">
        <f>VLOOKUP(F4990,#REF!,5,0)</f>
        <v>#REF!</v>
      </c>
      <c r="M4990" s="13" t="e">
        <f>VLOOKUP(K4990,#REF!,2,0)</f>
        <v>#REF!</v>
      </c>
      <c r="N4990" s="17" t="e">
        <f>VLOOKUP(K4990,#REF!,6,0)</f>
        <v>#REF!</v>
      </c>
      <c r="O4990" s="17" t="e">
        <f t="shared" si="235"/>
        <v>#REF!</v>
      </c>
      <c r="P4990" s="22">
        <v>0.08</v>
      </c>
      <c r="Q4990" s="17" t="e">
        <f t="shared" si="236"/>
        <v>#REF!</v>
      </c>
      <c r="R4990" s="13" t="e">
        <f>VLOOKUP(J4990,'[1]Nhân viên'!$E$20:$F$41,2,0)</f>
        <v>#REF!</v>
      </c>
    </row>
    <row r="4991" spans="1:18" hidden="1">
      <c r="A4991" s="11">
        <v>4993</v>
      </c>
      <c r="B4991" s="11">
        <f t="shared" si="234"/>
        <v>0</v>
      </c>
      <c r="E4991" s="13" t="e">
        <f>VLOOKUP(D4991,#REF!,2,0)</f>
        <v>#REF!</v>
      </c>
      <c r="H4991" s="13" t="e">
        <f>VLOOKUP(F4991,#REF!,2,0)</f>
        <v>#REF!</v>
      </c>
      <c r="I4991" s="13" t="str">
        <f>VLOOKUP(F4991,'[1]Khách hàng'!$A$4:$F$2144,3,0)</f>
        <v>Số 1 đường số 17A, Khu phố 11, Phường Bình Trị Đông B, Quận Bình Tân, TP.HCM.</v>
      </c>
      <c r="J4991" s="13" t="e">
        <f>VLOOKUP(F4991,#REF!,5,0)</f>
        <v>#REF!</v>
      </c>
      <c r="M4991" s="13" t="e">
        <f>VLOOKUP(K4991,#REF!,2,0)</f>
        <v>#REF!</v>
      </c>
      <c r="N4991" s="17" t="e">
        <f>VLOOKUP(K4991,#REF!,6,0)</f>
        <v>#REF!</v>
      </c>
      <c r="O4991" s="17" t="e">
        <f t="shared" si="235"/>
        <v>#REF!</v>
      </c>
      <c r="P4991" s="22">
        <v>0.08</v>
      </c>
      <c r="Q4991" s="17" t="e">
        <f t="shared" si="236"/>
        <v>#REF!</v>
      </c>
      <c r="R4991" s="13" t="e">
        <f>VLOOKUP(J4991,'[1]Nhân viên'!$E$20:$F$41,2,0)</f>
        <v>#REF!</v>
      </c>
    </row>
    <row r="4992" spans="1:18" hidden="1">
      <c r="A4992" s="11">
        <v>4994</v>
      </c>
      <c r="B4992" s="11">
        <f t="shared" si="234"/>
        <v>0</v>
      </c>
      <c r="E4992" s="13" t="e">
        <f>VLOOKUP(D4992,#REF!,2,0)</f>
        <v>#REF!</v>
      </c>
      <c r="H4992" s="13" t="e">
        <f>VLOOKUP(F4992,#REF!,2,0)</f>
        <v>#REF!</v>
      </c>
      <c r="I4992" s="13" t="str">
        <f>VLOOKUP(F4992,'[1]Khách hàng'!$A$4:$F$2144,3,0)</f>
        <v>Số 1 đường số 17A, Khu phố 11, Phường Bình Trị Đông B, Quận Bình Tân, TP.HCM.</v>
      </c>
      <c r="J4992" s="13" t="e">
        <f>VLOOKUP(F4992,#REF!,5,0)</f>
        <v>#REF!</v>
      </c>
      <c r="M4992" s="13" t="e">
        <f>VLOOKUP(K4992,#REF!,2,0)</f>
        <v>#REF!</v>
      </c>
      <c r="N4992" s="17" t="e">
        <f>VLOOKUP(K4992,#REF!,6,0)</f>
        <v>#REF!</v>
      </c>
      <c r="O4992" s="17" t="e">
        <f t="shared" si="235"/>
        <v>#REF!</v>
      </c>
      <c r="P4992" s="22">
        <v>0.08</v>
      </c>
      <c r="Q4992" s="17" t="e">
        <f t="shared" si="236"/>
        <v>#REF!</v>
      </c>
      <c r="R4992" s="13" t="e">
        <f>VLOOKUP(J4992,'[1]Nhân viên'!$E$20:$F$41,2,0)</f>
        <v>#REF!</v>
      </c>
    </row>
    <row r="4993" spans="1:18" hidden="1">
      <c r="A4993" s="11">
        <v>4995</v>
      </c>
      <c r="B4993" s="11">
        <f t="shared" si="234"/>
        <v>0</v>
      </c>
      <c r="E4993" s="13" t="e">
        <f>VLOOKUP(D4993,#REF!,2,0)</f>
        <v>#REF!</v>
      </c>
      <c r="H4993" s="13" t="e">
        <f>VLOOKUP(F4993,#REF!,2,0)</f>
        <v>#REF!</v>
      </c>
      <c r="I4993" s="13" t="str">
        <f>VLOOKUP(F4993,'[1]Khách hàng'!$A$4:$F$2144,3,0)</f>
        <v>Số 1 đường số 17A, Khu phố 11, Phường Bình Trị Đông B, Quận Bình Tân, TP.HCM.</v>
      </c>
      <c r="J4993" s="13" t="e">
        <f>VLOOKUP(F4993,#REF!,5,0)</f>
        <v>#REF!</v>
      </c>
      <c r="M4993" s="13" t="e">
        <f>VLOOKUP(K4993,#REF!,2,0)</f>
        <v>#REF!</v>
      </c>
      <c r="N4993" s="17" t="e">
        <f>VLOOKUP(K4993,#REF!,6,0)</f>
        <v>#REF!</v>
      </c>
      <c r="O4993" s="17" t="e">
        <f t="shared" si="235"/>
        <v>#REF!</v>
      </c>
      <c r="P4993" s="22">
        <v>0.08</v>
      </c>
      <c r="Q4993" s="17" t="e">
        <f t="shared" si="236"/>
        <v>#REF!</v>
      </c>
      <c r="R4993" s="13" t="e">
        <f>VLOOKUP(J4993,'[1]Nhân viên'!$E$20:$F$41,2,0)</f>
        <v>#REF!</v>
      </c>
    </row>
    <row r="4994" spans="1:18">
      <c r="G4994" s="119"/>
    </row>
    <row r="4999" spans="1:18">
      <c r="M4999" s="84"/>
    </row>
  </sheetData>
  <autoFilter ref="A26:T4993">
    <filterColumn colId="10">
      <filters>
        <filter val="B200"/>
      </filters>
    </filterColumn>
  </autoFilter>
  <customSheetViews>
    <customSheetView guid="{220CBAF2-A142-4834-8AEB-BDD7FBC2A806}" showAutoFilter="1" hiddenRows="1" hiddenColumns="1" topLeftCell="F22">
      <pane ySplit="2" topLeftCell="A339" activePane="bottomLeft" state="frozen"/>
      <selection pane="bottomLeft" activeCell="N23" sqref="N23"/>
      <pageMargins left="0.7" right="0.7" top="0.75" bottom="0.75" header="0.3" footer="0.3"/>
      <pageSetup paperSize="9" orientation="portrait" verticalDpi="0" r:id="rId1"/>
      <autoFilter ref="A23:S5019"/>
    </customSheetView>
    <customSheetView guid="{1F9A873A-DE10-465E-A024-482F6F64D911}" showAutoFilter="1" hiddenRows="1" hiddenColumns="1" topLeftCell="A22">
      <pane ySplit="2" topLeftCell="A355" activePane="bottomLeft" state="frozen"/>
      <selection pane="bottomLeft" activeCell="F376" sqref="F376:F377"/>
      <pageMargins left="0.7" right="0.7" top="0.75" bottom="0.75" header="0.3" footer="0.3"/>
      <pageSetup paperSize="9" orientation="portrait" verticalDpi="0" r:id="rId2"/>
      <autoFilter ref="A23:S5019"/>
    </customSheetView>
  </customSheetViews>
  <pageMargins left="0.7" right="0.7" top="0.75" bottom="0.75" header="0.3" footer="0.3"/>
  <pageSetup paperSize="9" orientation="portrait"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2"/>
  <sheetViews>
    <sheetView workbookViewId="0">
      <selection activeCell="K16" sqref="K16"/>
    </sheetView>
  </sheetViews>
  <sheetFormatPr defaultRowHeight="15"/>
  <cols>
    <col min="2" max="2" width="31.85546875" customWidth="1"/>
    <col min="8" max="8" width="33" customWidth="1"/>
    <col min="11" max="11" width="10.140625" bestFit="1" customWidth="1"/>
  </cols>
  <sheetData>
    <row r="2" spans="1:11">
      <c r="A2" s="227" t="s">
        <v>76</v>
      </c>
      <c r="B2" t="s">
        <v>30</v>
      </c>
      <c r="C2">
        <v>16</v>
      </c>
      <c r="G2" s="11">
        <v>3</v>
      </c>
      <c r="H2" t="s">
        <v>29</v>
      </c>
      <c r="I2" s="231">
        <v>12</v>
      </c>
      <c r="K2" s="231">
        <f>+SUMIFS('Đổi hàng'!$L$27:$L$391,'Đổi hàng'!$K$27:$K$391,Sheet1!$A2,'Đổi hàng'!$B$27:$B$391,Sheet1!$G$6)</f>
        <v>1</v>
      </c>
    </row>
    <row r="3" spans="1:11">
      <c r="A3" s="228" t="s">
        <v>70</v>
      </c>
      <c r="B3" t="s">
        <v>34</v>
      </c>
      <c r="C3">
        <v>19</v>
      </c>
      <c r="G3" s="11">
        <v>4</v>
      </c>
      <c r="H3" t="s">
        <v>30</v>
      </c>
      <c r="I3" s="231">
        <v>1</v>
      </c>
      <c r="K3">
        <f>+SUMIFS('Đổi hàng'!$L$27:$L$391,'Đổi hàng'!$K$27:$K$391,Sheet1!$A3,'Đổi hàng'!$B$27:$B$391,Sheet1!$G$6)</f>
        <v>1</v>
      </c>
    </row>
    <row r="4" spans="1:11">
      <c r="A4" s="228" t="s">
        <v>26</v>
      </c>
      <c r="B4" t="s">
        <v>22</v>
      </c>
      <c r="C4">
        <v>63</v>
      </c>
      <c r="G4" s="11">
        <v>5</v>
      </c>
      <c r="H4" t="s">
        <v>44</v>
      </c>
      <c r="I4">
        <v>7</v>
      </c>
      <c r="K4">
        <f>+SUMIFS('Đổi hàng'!$L$27:$L$391,'Đổi hàng'!$K$27:$K$391,Sheet1!$A4,'Đổi hàng'!$B$27:$B$391,Sheet1!$G$6)</f>
        <v>9</v>
      </c>
    </row>
    <row r="5" spans="1:11">
      <c r="A5" s="227" t="s">
        <v>43</v>
      </c>
      <c r="B5" t="s">
        <v>40</v>
      </c>
      <c r="C5">
        <v>55</v>
      </c>
      <c r="G5" s="11">
        <v>6</v>
      </c>
      <c r="H5" t="s">
        <v>22</v>
      </c>
      <c r="I5">
        <v>9</v>
      </c>
      <c r="K5">
        <f>+SUMIFS('Đổi hàng'!$L$27:$L$391,'Đổi hàng'!$K$27:$K$391,Sheet1!$A5,'Đổi hàng'!$B$27:$B$391,Sheet1!$G$6)</f>
        <v>3</v>
      </c>
    </row>
    <row r="6" spans="1:11">
      <c r="A6" s="228" t="s">
        <v>25</v>
      </c>
      <c r="B6" t="s">
        <v>28</v>
      </c>
      <c r="C6">
        <v>151</v>
      </c>
      <c r="G6" s="11">
        <v>7</v>
      </c>
      <c r="H6" t="s">
        <v>24</v>
      </c>
      <c r="I6">
        <v>1</v>
      </c>
      <c r="K6">
        <f>+SUMIFS('Đổi hàng'!$L$27:$L$391,'Đổi hàng'!$K$27:$K$391,Sheet1!$A6,'Đổi hàng'!$B$27:$B$391,Sheet1!$G$6)</f>
        <v>21</v>
      </c>
    </row>
    <row r="7" spans="1:11">
      <c r="A7" s="228" t="s">
        <v>21</v>
      </c>
      <c r="B7" t="s">
        <v>257</v>
      </c>
      <c r="C7">
        <v>96</v>
      </c>
      <c r="G7" s="11">
        <v>9</v>
      </c>
      <c r="H7" t="s">
        <v>46</v>
      </c>
      <c r="I7">
        <v>1</v>
      </c>
      <c r="K7">
        <f>+SUMIFS('Đổi hàng'!$L$27:$L$391,'Đổi hàng'!$K$27:$K$391,Sheet1!$A7,'Đổi hàng'!$B$27:$B$391,Sheet1!$G$6)</f>
        <v>8</v>
      </c>
    </row>
    <row r="8" spans="1:11">
      <c r="A8" s="228" t="s">
        <v>35</v>
      </c>
      <c r="B8" t="s">
        <v>36</v>
      </c>
      <c r="C8">
        <v>83</v>
      </c>
      <c r="G8" s="11">
        <v>10</v>
      </c>
      <c r="H8" t="s">
        <v>1910</v>
      </c>
      <c r="I8">
        <v>7</v>
      </c>
      <c r="K8">
        <f>+SUMIFS('Đổi hàng'!$L$27:$L$391,'Đổi hàng'!$K$27:$K$391,Sheet1!$A8,'Đổi hàng'!$B$27:$B$391,Sheet1!$G$6)</f>
        <v>15</v>
      </c>
    </row>
    <row r="9" spans="1:11">
      <c r="A9" s="228" t="s">
        <v>47</v>
      </c>
      <c r="B9" t="s">
        <v>260</v>
      </c>
      <c r="C9">
        <v>13</v>
      </c>
      <c r="G9" s="11">
        <v>11</v>
      </c>
      <c r="H9" t="s">
        <v>33</v>
      </c>
      <c r="I9">
        <v>5</v>
      </c>
      <c r="K9">
        <f>+SUMIFS('Đổi hàng'!$L$27:$L$391,'Đổi hàng'!$K$27:$K$391,Sheet1!$A9,'Đổi hàng'!$B$27:$B$391,Sheet1!$G$6)</f>
        <v>0</v>
      </c>
    </row>
    <row r="10" spans="1:11">
      <c r="A10" s="228" t="s">
        <v>68</v>
      </c>
      <c r="B10" t="s">
        <v>33</v>
      </c>
      <c r="C10">
        <v>15</v>
      </c>
      <c r="G10" s="11">
        <v>12</v>
      </c>
      <c r="H10" t="s">
        <v>28</v>
      </c>
      <c r="I10">
        <v>21</v>
      </c>
      <c r="K10">
        <f>+SUMIFS('Đổi hàng'!$L$27:$L$391,'Đổi hàng'!$K$27:$K$391,Sheet1!$A10,'Đổi hàng'!$B$27:$B$391,Sheet1!$G$6)</f>
        <v>5</v>
      </c>
    </row>
    <row r="11" spans="1:11">
      <c r="A11" s="228" t="s">
        <v>41</v>
      </c>
      <c r="B11" t="s">
        <v>259</v>
      </c>
      <c r="C11">
        <v>7</v>
      </c>
      <c r="G11" s="11">
        <v>13</v>
      </c>
      <c r="H11" t="s">
        <v>40</v>
      </c>
      <c r="I11">
        <v>3</v>
      </c>
      <c r="K11">
        <f>+SUMIFS('Đổi hàng'!$L$27:$L$391,'Đổi hàng'!$K$27:$K$391,Sheet1!$A11,'Đổi hàng'!$B$27:$B$391,Sheet1!$G$6)</f>
        <v>0</v>
      </c>
    </row>
    <row r="12" spans="1:11">
      <c r="A12" s="228" t="s">
        <v>534</v>
      </c>
      <c r="B12" t="s">
        <v>531</v>
      </c>
      <c r="C12">
        <v>26</v>
      </c>
      <c r="G12" s="11">
        <v>14</v>
      </c>
      <c r="H12" t="s">
        <v>1911</v>
      </c>
      <c r="I12">
        <v>15</v>
      </c>
      <c r="K12">
        <f>+SUMIFS('Đổi hàng'!$L$27:$L$391,'Đổi hàng'!$K$27:$K$391,Sheet1!$A12,'Đổi hàng'!$B$27:$B$391,Sheet1!$G$6)</f>
        <v>7</v>
      </c>
    </row>
    <row r="13" spans="1:11">
      <c r="A13" s="229" t="s">
        <v>83</v>
      </c>
      <c r="B13" t="s">
        <v>32</v>
      </c>
      <c r="C13">
        <v>5</v>
      </c>
      <c r="G13" s="11">
        <v>16</v>
      </c>
      <c r="H13" t="s">
        <v>34</v>
      </c>
      <c r="I13">
        <v>1</v>
      </c>
      <c r="K13">
        <f>+SUMIFS('Đổi hàng'!$L$27:$L$391,'Đổi hàng'!$K$27:$K$391,Sheet1!$A13,'Đổi hàng'!$B$27:$B$391,Sheet1!$G$6)</f>
        <v>0</v>
      </c>
    </row>
    <row r="14" spans="1:11">
      <c r="A14" s="229" t="s">
        <v>38</v>
      </c>
      <c r="B14" t="s">
        <v>42</v>
      </c>
      <c r="C14">
        <v>16</v>
      </c>
      <c r="G14" s="11">
        <v>17</v>
      </c>
      <c r="H14" t="s">
        <v>1912</v>
      </c>
      <c r="I14">
        <v>6</v>
      </c>
      <c r="K14">
        <f>+SUMIFS('Đổi hàng'!$L$27:$L$391,'Đổi hàng'!$K$27:$K$391,Sheet1!$A14,'Đổi hàng'!$B$27:$B$391,Sheet1!$G$6)</f>
        <v>2</v>
      </c>
    </row>
    <row r="15" spans="1:11">
      <c r="A15" s="230" t="s">
        <v>52</v>
      </c>
      <c r="B15" t="s">
        <v>24</v>
      </c>
      <c r="C15">
        <v>21</v>
      </c>
      <c r="G15" s="11">
        <v>19</v>
      </c>
      <c r="H15" t="s">
        <v>257</v>
      </c>
      <c r="I15">
        <v>8</v>
      </c>
      <c r="K15">
        <f>+SUMIFS('Đổi hàng'!$L$27:$L$391,'Đổi hàng'!$K$27:$K$391,Sheet1!$A15,'Đổi hàng'!$B$27:$B$391,Sheet1!$G$6)</f>
        <v>1</v>
      </c>
    </row>
    <row r="16" spans="1:11">
      <c r="A16" s="229" t="s">
        <v>39</v>
      </c>
      <c r="B16" t="s">
        <v>44</v>
      </c>
      <c r="C16">
        <v>12</v>
      </c>
      <c r="G16" s="11">
        <v>30</v>
      </c>
      <c r="H16" t="s">
        <v>27</v>
      </c>
      <c r="I16">
        <v>1</v>
      </c>
      <c r="K16">
        <f>+SUMIFS('Đổi hàng'!$L$27:$L$391,'Đổi hàng'!$K$27:$K$391,Sheet1!$A16,'Đổi hàng'!$B$27:$B$391,Sheet1!$G$6)</f>
        <v>5</v>
      </c>
    </row>
    <row r="17" spans="1:11">
      <c r="A17" s="229" t="s">
        <v>31</v>
      </c>
      <c r="B17" t="s">
        <v>29</v>
      </c>
      <c r="C17">
        <v>68</v>
      </c>
      <c r="G17" s="11">
        <v>0</v>
      </c>
      <c r="K17" s="231">
        <f>+SUMIFS('Đổi hàng'!$L$27:$L$391,'Đổi hàng'!$K$27:$K$391,Sheet1!$A17,'Đổi hàng'!$B$27:$B$391,Sheet1!$G$6)</f>
        <v>12</v>
      </c>
    </row>
    <row r="18" spans="1:11">
      <c r="A18" s="229" t="s">
        <v>535</v>
      </c>
      <c r="B18" t="s">
        <v>533</v>
      </c>
      <c r="C18">
        <v>6</v>
      </c>
      <c r="K18">
        <f>+SUMIFS('Đổi hàng'!$L$27:$L$391,'Đổi hàng'!$K$27:$K$391,Sheet1!$A18,'Đổi hàng'!$B$27:$B$391,Sheet1!$G$6)</f>
        <v>0</v>
      </c>
    </row>
    <row r="19" spans="1:11">
      <c r="A19" s="229" t="s">
        <v>37</v>
      </c>
      <c r="B19" t="s">
        <v>46</v>
      </c>
      <c r="C19">
        <v>29</v>
      </c>
      <c r="K19">
        <f>+SUMIFS('Đổi hàng'!$L$27:$L$391,'Đổi hàng'!$K$27:$K$391,Sheet1!$A19,'Đổi hàng'!$B$27:$B$391,Sheet1!$G$6)</f>
        <v>1</v>
      </c>
    </row>
    <row r="20" spans="1:11">
      <c r="A20" s="229" t="s">
        <v>23</v>
      </c>
      <c r="B20" t="s">
        <v>258</v>
      </c>
      <c r="C20">
        <v>108</v>
      </c>
      <c r="K20">
        <f>+SUMIFS('Đổi hàng'!$L$27:$L$391,'Đổi hàng'!$K$27:$K$391,Sheet1!$A20,'Đổi hàng'!$B$27:$B$391,Sheet1!$G$6)</f>
        <v>6</v>
      </c>
    </row>
    <row r="21" spans="1:11">
      <c r="A21" s="229" t="s">
        <v>73</v>
      </c>
      <c r="B21" t="s">
        <v>27</v>
      </c>
      <c r="C21">
        <v>26</v>
      </c>
      <c r="K21">
        <f>+SUMIFS('Đổi hàng'!$L$27:$L$391,'Đổi hàng'!$K$27:$K$391,Sheet1!$A21,'Đổi hàng'!$B$27:$B$391,Sheet1!$G$6)</f>
        <v>1</v>
      </c>
    </row>
    <row r="22" spans="1:11">
      <c r="A22" s="229" t="s">
        <v>530</v>
      </c>
      <c r="B22" t="s">
        <v>532</v>
      </c>
      <c r="C22">
        <v>2</v>
      </c>
      <c r="K22">
        <f>+SUMIFS('Đổi hàng'!$L$27:$L$391,'Đổi hàng'!$K$27:$K$391,Sheet1!$A22,'Đổi hàng'!$B$27:$B$391,Sheet1!$G$6)</f>
        <v>0</v>
      </c>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N523"/>
  <sheetViews>
    <sheetView topLeftCell="A24" workbookViewId="0">
      <pane xSplit="4" ySplit="2" topLeftCell="E26" activePane="bottomRight" state="frozen"/>
      <selection activeCell="A24" sqref="A24"/>
      <selection pane="topRight" activeCell="D24" sqref="D24"/>
      <selection pane="bottomLeft" activeCell="A26" sqref="A26"/>
      <selection pane="bottomRight" activeCell="B163" sqref="B163"/>
    </sheetView>
  </sheetViews>
  <sheetFormatPr defaultColWidth="9.140625" defaultRowHeight="12.75"/>
  <cols>
    <col min="1" max="2" width="4.85546875" style="11" customWidth="1"/>
    <col min="3" max="3" width="16.85546875" style="12" customWidth="1"/>
    <col min="4" max="4" width="9.85546875" style="19" customWidth="1"/>
    <col min="5" max="5" width="9.42578125" style="11" customWidth="1"/>
    <col min="6" max="6" width="42" style="19" customWidth="1"/>
    <col min="7" max="7" width="20.7109375" style="30" customWidth="1"/>
    <col min="8" max="8" width="16.28515625" style="30" customWidth="1"/>
    <col min="9" max="9" width="14.42578125" style="19" customWidth="1"/>
    <col min="10" max="16384" width="9.140625" style="19"/>
  </cols>
  <sheetData>
    <row r="1" spans="1:14" s="4" customFormat="1" ht="15.75" hidden="1" customHeight="1">
      <c r="A1" s="86" t="s">
        <v>541</v>
      </c>
      <c r="B1" s="86"/>
      <c r="C1" s="110"/>
      <c r="D1" s="154">
        <f>SUBTOTAL(9,D3:D20)</f>
        <v>0</v>
      </c>
      <c r="F1" s="105"/>
      <c r="G1" s="23"/>
      <c r="H1" s="106"/>
      <c r="I1" s="23"/>
      <c r="J1" s="23"/>
      <c r="K1" s="96"/>
      <c r="L1" s="96"/>
      <c r="M1" s="23"/>
      <c r="N1" s="23"/>
    </row>
    <row r="2" spans="1:14" s="4" customFormat="1" ht="32.25" hidden="1" customHeight="1">
      <c r="A2" s="94" t="s">
        <v>0</v>
      </c>
      <c r="B2" s="94"/>
      <c r="C2" s="160" t="s">
        <v>11</v>
      </c>
      <c r="D2" s="95" t="s">
        <v>10</v>
      </c>
      <c r="F2" s="107"/>
      <c r="G2" s="107"/>
      <c r="H2" s="108"/>
      <c r="I2" s="23"/>
      <c r="K2" s="96"/>
      <c r="L2" s="96"/>
      <c r="M2" s="23"/>
      <c r="N2" s="23"/>
    </row>
    <row r="3" spans="1:14" s="4" customFormat="1" hidden="1">
      <c r="A3" s="11">
        <v>1</v>
      </c>
      <c r="B3" s="11"/>
      <c r="C3" s="111" t="s">
        <v>22</v>
      </c>
      <c r="D3" s="152">
        <f>SUMIF($F$26:$F$9998,"Chân giò heo muối 300g",$E$26:$E$9998)</f>
        <v>0</v>
      </c>
      <c r="F3" s="11"/>
      <c r="G3" s="19"/>
      <c r="H3" s="89"/>
      <c r="I3" s="23"/>
      <c r="K3" s="96"/>
      <c r="L3" s="96"/>
      <c r="M3" s="23"/>
      <c r="N3" s="23"/>
    </row>
    <row r="4" spans="1:14" s="4" customFormat="1" hidden="1">
      <c r="A4" s="11">
        <v>2</v>
      </c>
      <c r="B4" s="11"/>
      <c r="C4" s="111" t="s">
        <v>24</v>
      </c>
      <c r="D4" s="152">
        <f ca="1">SUMIF($F$26:$LF$9998,"Chân giò heo muối 500g",$E$26:$E$9998)</f>
        <v>0</v>
      </c>
      <c r="F4" s="11"/>
      <c r="G4" s="19"/>
      <c r="H4" s="89"/>
      <c r="I4" s="23"/>
      <c r="K4" s="96"/>
      <c r="L4" s="96"/>
      <c r="M4" s="23"/>
      <c r="N4" s="23"/>
    </row>
    <row r="5" spans="1:14" s="4" customFormat="1" hidden="1">
      <c r="A5" s="11">
        <v>3</v>
      </c>
      <c r="B5" s="11"/>
      <c r="C5" s="111" t="s">
        <v>257</v>
      </c>
      <c r="D5" s="152">
        <f>SUMIF($F$26:$F$9998,"Tai heo muối 200g",$E$26:$E$9998)</f>
        <v>0</v>
      </c>
      <c r="F5" s="11"/>
      <c r="G5" s="19"/>
      <c r="H5" s="89"/>
      <c r="I5" s="23"/>
      <c r="K5" s="96"/>
      <c r="L5" s="96"/>
      <c r="M5" s="23"/>
      <c r="N5" s="23"/>
    </row>
    <row r="6" spans="1:14" s="4" customFormat="1" hidden="1">
      <c r="A6" s="11">
        <v>4</v>
      </c>
      <c r="B6" s="11"/>
      <c r="C6" s="111" t="s">
        <v>27</v>
      </c>
      <c r="D6" s="152">
        <f>SUMIF($F$26:$F$9998,"Tai heo muối 400g",$E$26:$E$9998)</f>
        <v>0</v>
      </c>
      <c r="F6" s="11"/>
      <c r="G6" s="19"/>
      <c r="H6" s="89"/>
      <c r="I6" s="23"/>
      <c r="K6" s="96"/>
      <c r="L6" s="96"/>
      <c r="M6" s="23"/>
      <c r="N6" s="23"/>
    </row>
    <row r="7" spans="1:14" s="4" customFormat="1" hidden="1">
      <c r="A7" s="11">
        <v>5</v>
      </c>
      <c r="B7" s="11"/>
      <c r="C7" s="111" t="s">
        <v>28</v>
      </c>
      <c r="D7" s="152">
        <f>SUMIF($F$26:$F$9998,"Gà muối 500g",$E$26:$E$9998)</f>
        <v>0</v>
      </c>
      <c r="F7" s="11"/>
      <c r="G7" s="19"/>
      <c r="H7" s="89"/>
      <c r="I7" s="23"/>
      <c r="K7" s="96"/>
      <c r="L7" s="96"/>
      <c r="M7" s="23"/>
      <c r="N7" s="23"/>
    </row>
    <row r="8" spans="1:14" s="4" customFormat="1" hidden="1">
      <c r="A8" s="11">
        <v>6</v>
      </c>
      <c r="B8" s="11"/>
      <c r="C8" s="111" t="s">
        <v>29</v>
      </c>
      <c r="D8" s="152">
        <f>SUMIF($F$26:$F$9998,"Bắp bò muối 200g",$E$26:$E$9998)</f>
        <v>0</v>
      </c>
      <c r="F8" s="11"/>
      <c r="G8" s="19"/>
      <c r="H8" s="89"/>
      <c r="I8" s="23"/>
      <c r="K8" s="96"/>
      <c r="L8" s="96"/>
      <c r="M8" s="23"/>
      <c r="N8" s="23"/>
    </row>
    <row r="9" spans="1:14" s="4" customFormat="1" hidden="1">
      <c r="A9" s="11">
        <v>7</v>
      </c>
      <c r="B9" s="11"/>
      <c r="C9" s="111" t="s">
        <v>30</v>
      </c>
      <c r="D9" s="152">
        <f>SUMIF($F$26:$F$9998,"Bắp bò muối 300g",$E$26:$E$9998)</f>
        <v>0</v>
      </c>
      <c r="F9" s="11"/>
      <c r="G9" s="19"/>
      <c r="H9" s="89"/>
      <c r="I9" s="23"/>
      <c r="K9" s="96"/>
      <c r="L9" s="96"/>
      <c r="M9" s="23"/>
      <c r="N9" s="23"/>
    </row>
    <row r="10" spans="1:14" s="4" customFormat="1" hidden="1">
      <c r="A10" s="11">
        <v>8</v>
      </c>
      <c r="B10" s="11"/>
      <c r="C10" s="111" t="s">
        <v>32</v>
      </c>
      <c r="D10" s="152">
        <f>SUMIF($F$26:$F$9998,"Bắp bò muối 500g",$E$26:$E$9998)</f>
        <v>0</v>
      </c>
      <c r="F10" s="11"/>
      <c r="G10" s="19"/>
      <c r="H10" s="89"/>
      <c r="I10" s="23"/>
      <c r="K10" s="96"/>
      <c r="L10" s="96"/>
      <c r="M10" s="23"/>
      <c r="N10" s="23"/>
    </row>
    <row r="11" spans="1:14" s="4" customFormat="1" hidden="1">
      <c r="A11" s="11">
        <v>9</v>
      </c>
      <c r="B11" s="11"/>
      <c r="C11" s="111" t="s">
        <v>33</v>
      </c>
      <c r="D11" s="152">
        <f>SUMIF($F$26:$F$9998,"Giò lụa 500g",$E$26:$E$9998)</f>
        <v>0</v>
      </c>
      <c r="F11" s="11"/>
      <c r="G11" s="19"/>
      <c r="H11" s="89"/>
      <c r="I11" s="23"/>
      <c r="K11" s="96"/>
      <c r="L11" s="96"/>
      <c r="M11" s="23"/>
      <c r="N11" s="23"/>
    </row>
    <row r="12" spans="1:14" s="4" customFormat="1" hidden="1">
      <c r="A12" s="11">
        <v>10</v>
      </c>
      <c r="B12" s="11"/>
      <c r="C12" s="111" t="s">
        <v>34</v>
      </c>
      <c r="D12" s="152">
        <f>SUMIF($F$26:$F$9998,"Giò tai nấm hương 500g",$E$26:$E$9998)</f>
        <v>0</v>
      </c>
      <c r="F12" s="11"/>
      <c r="G12" s="19"/>
      <c r="H12" s="89"/>
      <c r="I12" s="23"/>
      <c r="K12" s="96"/>
      <c r="L12" s="96"/>
      <c r="M12" s="23"/>
      <c r="N12" s="23"/>
    </row>
    <row r="13" spans="1:14" s="4" customFormat="1" hidden="1">
      <c r="A13" s="11">
        <v>11</v>
      </c>
      <c r="B13" s="11"/>
      <c r="C13" s="111" t="s">
        <v>36</v>
      </c>
      <c r="D13" s="152">
        <f>SUMIF($F$26:$F$9998,"Giò tai lưỡi xào 250g",$E$26:$E$9998)</f>
        <v>0</v>
      </c>
      <c r="F13" s="11"/>
      <c r="G13" s="19"/>
      <c r="H13" s="89"/>
      <c r="I13" s="23"/>
      <c r="K13" s="96"/>
      <c r="L13" s="96"/>
      <c r="M13" s="23"/>
      <c r="N13" s="23"/>
    </row>
    <row r="14" spans="1:14" s="4" customFormat="1" hidden="1">
      <c r="A14" s="11">
        <v>12</v>
      </c>
      <c r="B14" s="11"/>
      <c r="C14" s="111" t="s">
        <v>258</v>
      </c>
      <c r="D14" s="152">
        <f>SUMIF($F$26:$F$9998,"Mọc nấm hương 250g",$E$26:$E$9998)</f>
        <v>0</v>
      </c>
      <c r="F14" s="11"/>
      <c r="G14" s="19"/>
      <c r="H14" s="89"/>
      <c r="I14" s="23"/>
      <c r="K14" s="96"/>
      <c r="L14" s="96"/>
      <c r="M14" s="23"/>
      <c r="N14" s="23"/>
    </row>
    <row r="15" spans="1:14" s="4" customFormat="1" hidden="1">
      <c r="A15" s="11">
        <v>13</v>
      </c>
      <c r="B15" s="11"/>
      <c r="C15" s="111" t="s">
        <v>259</v>
      </c>
      <c r="D15" s="152">
        <f>SUMIF($F$26:$F$9998,"Giò lụa cây 250g",$E$26:$E$9998)</f>
        <v>0</v>
      </c>
      <c r="F15" s="11"/>
      <c r="G15" s="19"/>
      <c r="H15" s="89"/>
      <c r="I15" s="23"/>
      <c r="K15" s="96"/>
      <c r="L15" s="96"/>
      <c r="M15" s="23"/>
      <c r="N15" s="23"/>
    </row>
    <row r="16" spans="1:14" s="4" customFormat="1" hidden="1">
      <c r="A16" s="11">
        <v>14</v>
      </c>
      <c r="B16" s="11"/>
      <c r="C16" s="111" t="s">
        <v>40</v>
      </c>
      <c r="D16" s="152">
        <f>SUMIF($F$26:$F$9998,"Giò sụn gà 250g",$E$26:$E$9998)</f>
        <v>0</v>
      </c>
      <c r="F16" s="11"/>
      <c r="G16" s="19"/>
      <c r="H16" s="89"/>
      <c r="I16" s="23"/>
      <c r="K16" s="96"/>
      <c r="L16" s="96"/>
      <c r="M16" s="23"/>
      <c r="N16" s="23"/>
    </row>
    <row r="17" spans="1:14" s="4" customFormat="1" hidden="1">
      <c r="A17" s="11">
        <v>15</v>
      </c>
      <c r="B17" s="11"/>
      <c r="C17" s="111" t="s">
        <v>42</v>
      </c>
      <c r="D17" s="152">
        <f>SUMIF($F$26:$F$9998,"Chả nướng 300g",$E$26:$E$9998)</f>
        <v>0</v>
      </c>
      <c r="F17" s="11"/>
      <c r="G17" s="19"/>
      <c r="H17" s="89"/>
      <c r="I17" s="23"/>
      <c r="K17" s="96"/>
      <c r="L17" s="96"/>
      <c r="M17" s="23"/>
      <c r="N17" s="23"/>
    </row>
    <row r="18" spans="1:14" s="4" customFormat="1" hidden="1">
      <c r="A18" s="11">
        <v>16</v>
      </c>
      <c r="B18" s="11"/>
      <c r="C18" s="111" t="s">
        <v>44</v>
      </c>
      <c r="D18" s="152">
        <f>SUMIF($F$26:$F$9998,"Chả cốm 300g",$E$26:$E$9998)</f>
        <v>0</v>
      </c>
      <c r="F18" s="11"/>
      <c r="G18" s="19"/>
      <c r="H18" s="89"/>
      <c r="I18" s="23"/>
      <c r="K18" s="96"/>
      <c r="L18" s="96"/>
      <c r="M18" s="23"/>
      <c r="N18" s="23"/>
    </row>
    <row r="19" spans="1:14" s="4" customFormat="1" hidden="1">
      <c r="A19" s="11">
        <v>17</v>
      </c>
      <c r="B19" s="11"/>
      <c r="C19" s="111" t="s">
        <v>260</v>
      </c>
      <c r="D19" s="152">
        <f>SUMIF($F$26:$F$9998,"Đùi gà sốt cay 500g",$E$26:$E$9998)</f>
        <v>0</v>
      </c>
      <c r="F19" s="11"/>
      <c r="G19" s="19"/>
      <c r="H19" s="89"/>
      <c r="I19" s="23"/>
      <c r="K19" s="96"/>
      <c r="L19" s="96"/>
      <c r="M19" s="23"/>
      <c r="N19" s="23"/>
    </row>
    <row r="20" spans="1:14" s="4" customFormat="1" hidden="1">
      <c r="A20" s="11">
        <v>18</v>
      </c>
      <c r="B20" s="11"/>
      <c r="C20" s="111" t="s">
        <v>46</v>
      </c>
      <c r="D20" s="152">
        <f>SUMIF($F$26:$F$9998,"Chân gà sốt cay 400g",$E$26:$E$9998)</f>
        <v>0</v>
      </c>
      <c r="F20" s="11"/>
      <c r="G20" s="19"/>
      <c r="H20" s="89"/>
      <c r="I20" s="23"/>
      <c r="K20" s="96"/>
      <c r="L20" s="96"/>
      <c r="M20" s="23"/>
      <c r="N20" s="23"/>
    </row>
    <row r="21" spans="1:14" hidden="1">
      <c r="A21" s="11">
        <v>19</v>
      </c>
      <c r="C21" s="144" t="s">
        <v>531</v>
      </c>
      <c r="D21" s="153">
        <f>SUMIF($F$26:$F$9998,"Gà hun cỏ xạ hương 500g",$E$26:$E$9998)</f>
        <v>0</v>
      </c>
      <c r="E21" s="149"/>
      <c r="F21" s="149"/>
      <c r="G21" s="149"/>
      <c r="H21" s="150"/>
      <c r="I21" s="31"/>
    </row>
    <row r="22" spans="1:14" hidden="1">
      <c r="A22" s="11">
        <v>20</v>
      </c>
      <c r="C22" s="145" t="s">
        <v>532</v>
      </c>
      <c r="D22" s="153">
        <f>SUMIF($F$26:$F$9998,"Bắp giò heo muối vị Tayaki 450g",$E$26:$E$9998)</f>
        <v>0</v>
      </c>
      <c r="E22" s="19"/>
      <c r="F22" s="149"/>
      <c r="G22" s="149"/>
      <c r="H22" s="150"/>
      <c r="I22" s="31"/>
    </row>
    <row r="23" spans="1:14" hidden="1">
      <c r="A23" s="11">
        <v>21</v>
      </c>
      <c r="C23" s="145" t="s">
        <v>533</v>
      </c>
      <c r="D23" s="153">
        <f>SUMIF($F$26:$F$9998,"Gà hun cỏ xạ hương 1kg",$E$26:$E$9998)</f>
        <v>0</v>
      </c>
      <c r="E23" s="149"/>
      <c r="F23" s="149"/>
      <c r="G23" s="149"/>
      <c r="H23" s="150"/>
      <c r="I23" s="31"/>
    </row>
    <row r="24" spans="1:14">
      <c r="D24" s="31"/>
      <c r="E24" s="39">
        <f>SUBTOTAL(9,E26:E19996)</f>
        <v>6</v>
      </c>
      <c r="F24" s="39"/>
      <c r="G24" s="39"/>
      <c r="H24" s="161" t="e">
        <f>SUBTOTAL(9,H26:H104)</f>
        <v>#REF!</v>
      </c>
      <c r="I24" s="31"/>
    </row>
    <row r="25" spans="1:14" s="10" customFormat="1">
      <c r="A25" s="5" t="s">
        <v>0</v>
      </c>
      <c r="B25" s="5"/>
      <c r="C25" s="5" t="s">
        <v>1</v>
      </c>
      <c r="D25" s="19" t="s">
        <v>1913</v>
      </c>
      <c r="E25" s="7" t="s">
        <v>10</v>
      </c>
      <c r="F25" s="7" t="s">
        <v>11</v>
      </c>
      <c r="G25" s="9" t="s">
        <v>12</v>
      </c>
      <c r="H25" s="83" t="s">
        <v>13</v>
      </c>
      <c r="I25" s="7" t="s">
        <v>17</v>
      </c>
    </row>
    <row r="26" spans="1:14" hidden="1">
      <c r="A26" s="11">
        <v>1</v>
      </c>
      <c r="B26" s="11">
        <f>DAY(C26)</f>
        <v>3</v>
      </c>
      <c r="C26" s="12">
        <v>44929</v>
      </c>
      <c r="D26" s="232" t="s">
        <v>25</v>
      </c>
      <c r="E26" s="36">
        <v>26</v>
      </c>
      <c r="F26" s="13" t="e">
        <f>VLOOKUP(D26,#REF!,2,0)</f>
        <v>#REF!</v>
      </c>
      <c r="G26" s="17" t="e">
        <f>VLOOKUP(F26,#REF!,5,0)</f>
        <v>#REF!</v>
      </c>
      <c r="H26" s="17" t="e">
        <f>E26*G26</f>
        <v>#REF!</v>
      </c>
      <c r="I26" s="13"/>
    </row>
    <row r="27" spans="1:14" hidden="1">
      <c r="A27" s="11">
        <v>2</v>
      </c>
      <c r="B27" s="11">
        <f t="shared" ref="B27:B90" si="0">DAY(C27)</f>
        <v>3</v>
      </c>
      <c r="C27" s="12">
        <v>44929</v>
      </c>
      <c r="D27" s="232" t="s">
        <v>52</v>
      </c>
      <c r="E27" s="36">
        <v>2</v>
      </c>
      <c r="F27" s="13" t="e">
        <f>VLOOKUP(D27,#REF!,2,0)</f>
        <v>#REF!</v>
      </c>
      <c r="G27" s="17" t="e">
        <f>VLOOKUP(F27,#REF!,5,0)</f>
        <v>#REF!</v>
      </c>
      <c r="H27" s="17" t="e">
        <f t="shared" ref="H27:H32" si="1">E27*G27</f>
        <v>#REF!</v>
      </c>
      <c r="I27" s="13"/>
    </row>
    <row r="28" spans="1:14" hidden="1">
      <c r="A28" s="11">
        <v>3</v>
      </c>
      <c r="B28" s="11">
        <f t="shared" si="0"/>
        <v>3</v>
      </c>
      <c r="C28" s="12">
        <v>44929</v>
      </c>
      <c r="D28" s="232" t="s">
        <v>23</v>
      </c>
      <c r="E28" s="36">
        <v>2</v>
      </c>
      <c r="F28" s="13" t="e">
        <f>VLOOKUP(D28,#REF!,2,0)</f>
        <v>#REF!</v>
      </c>
      <c r="G28" s="17" t="e">
        <f>VLOOKUP(F28,#REF!,5,0)</f>
        <v>#REF!</v>
      </c>
      <c r="H28" s="17" t="e">
        <f t="shared" si="1"/>
        <v>#REF!</v>
      </c>
      <c r="I28" s="13"/>
    </row>
    <row r="29" spans="1:14" hidden="1">
      <c r="A29" s="11">
        <v>4</v>
      </c>
      <c r="B29" s="11">
        <f t="shared" si="0"/>
        <v>3</v>
      </c>
      <c r="C29" s="12">
        <v>44929</v>
      </c>
      <c r="D29" s="232" t="s">
        <v>68</v>
      </c>
      <c r="E29" s="36">
        <v>6</v>
      </c>
      <c r="F29" s="13" t="e">
        <f>VLOOKUP(D29,#REF!,2,0)</f>
        <v>#REF!</v>
      </c>
      <c r="G29" s="17" t="e">
        <f>VLOOKUP(F29,#REF!,5,0)</f>
        <v>#REF!</v>
      </c>
      <c r="H29" s="17" t="e">
        <f t="shared" si="1"/>
        <v>#REF!</v>
      </c>
      <c r="I29" s="13"/>
    </row>
    <row r="30" spans="1:14" hidden="1">
      <c r="A30" s="11">
        <v>5</v>
      </c>
      <c r="B30" s="11">
        <f t="shared" si="0"/>
        <v>3</v>
      </c>
      <c r="C30" s="12">
        <v>44929</v>
      </c>
      <c r="D30" s="232" t="s">
        <v>70</v>
      </c>
      <c r="E30" s="36">
        <v>3</v>
      </c>
      <c r="F30" s="13" t="e">
        <f>VLOOKUP(D30,#REF!,2,0)</f>
        <v>#REF!</v>
      </c>
      <c r="G30" s="17" t="e">
        <f>VLOOKUP(F30,#REF!,5,0)</f>
        <v>#REF!</v>
      </c>
      <c r="H30" s="17" t="e">
        <f t="shared" si="1"/>
        <v>#REF!</v>
      </c>
      <c r="I30" s="13"/>
    </row>
    <row r="31" spans="1:14" hidden="1">
      <c r="A31" s="11">
        <v>6</v>
      </c>
      <c r="B31" s="11">
        <f t="shared" si="0"/>
        <v>3</v>
      </c>
      <c r="C31" s="12">
        <v>44929</v>
      </c>
      <c r="D31" s="232" t="s">
        <v>41</v>
      </c>
      <c r="E31" s="36">
        <v>4</v>
      </c>
      <c r="F31" s="13" t="e">
        <f>VLOOKUP(D31,#REF!,2,0)</f>
        <v>#REF!</v>
      </c>
      <c r="G31" s="17" t="e">
        <f>VLOOKUP(F31,#REF!,5,0)</f>
        <v>#REF!</v>
      </c>
      <c r="H31" s="17" t="e">
        <f t="shared" si="1"/>
        <v>#REF!</v>
      </c>
      <c r="I31" s="13"/>
    </row>
    <row r="32" spans="1:14" hidden="1">
      <c r="A32" s="11">
        <v>7</v>
      </c>
      <c r="B32" s="11">
        <f t="shared" si="0"/>
        <v>3</v>
      </c>
      <c r="C32" s="12">
        <v>44929</v>
      </c>
      <c r="D32" s="232" t="s">
        <v>38</v>
      </c>
      <c r="E32" s="36">
        <v>1</v>
      </c>
      <c r="F32" s="13" t="e">
        <f>VLOOKUP(D32,#REF!,2,0)</f>
        <v>#REF!</v>
      </c>
      <c r="G32" s="17" t="e">
        <f>VLOOKUP(F32,#REF!,5,0)</f>
        <v>#REF!</v>
      </c>
      <c r="H32" s="17" t="e">
        <f t="shared" si="1"/>
        <v>#REF!</v>
      </c>
      <c r="I32" s="13"/>
    </row>
    <row r="33" spans="1:9" hidden="1">
      <c r="A33" s="11">
        <v>8</v>
      </c>
      <c r="B33" s="11">
        <f t="shared" si="0"/>
        <v>3</v>
      </c>
      <c r="C33" s="12">
        <v>44929</v>
      </c>
      <c r="D33" s="232" t="s">
        <v>35</v>
      </c>
      <c r="E33" s="36">
        <v>2</v>
      </c>
      <c r="F33" s="13" t="e">
        <f>VLOOKUP(D33,#REF!,2,0)</f>
        <v>#REF!</v>
      </c>
      <c r="G33" s="17" t="e">
        <f>VLOOKUP(F33,#REF!,5,0)</f>
        <v>#REF!</v>
      </c>
      <c r="H33" s="17" t="e">
        <f t="shared" ref="H33:H89" si="2">E33*G33</f>
        <v>#REF!</v>
      </c>
      <c r="I33" s="13"/>
    </row>
    <row r="34" spans="1:9" hidden="1">
      <c r="A34" s="11">
        <v>9</v>
      </c>
      <c r="B34" s="11">
        <f t="shared" si="0"/>
        <v>3</v>
      </c>
      <c r="C34" s="12">
        <v>44929</v>
      </c>
      <c r="D34" s="232" t="s">
        <v>43</v>
      </c>
      <c r="E34" s="227">
        <v>1</v>
      </c>
      <c r="F34" s="13" t="e">
        <f>VLOOKUP(D34,#REF!,2,0)</f>
        <v>#REF!</v>
      </c>
      <c r="G34" s="17" t="e">
        <f>VLOOKUP(F34,#REF!,5,0)</f>
        <v>#REF!</v>
      </c>
      <c r="H34" s="17" t="e">
        <f t="shared" si="2"/>
        <v>#REF!</v>
      </c>
      <c r="I34" s="13"/>
    </row>
    <row r="35" spans="1:9" hidden="1">
      <c r="A35" s="11">
        <v>10</v>
      </c>
      <c r="B35" s="11">
        <f t="shared" si="0"/>
        <v>3</v>
      </c>
      <c r="C35" s="12">
        <v>44929</v>
      </c>
      <c r="D35" s="232" t="s">
        <v>21</v>
      </c>
      <c r="E35" s="36">
        <v>1</v>
      </c>
      <c r="F35" s="13" t="e">
        <f>VLOOKUP(D35,#REF!,2,0)</f>
        <v>#REF!</v>
      </c>
      <c r="G35" s="17" t="e">
        <f>VLOOKUP(F35,#REF!,5,0)</f>
        <v>#REF!</v>
      </c>
      <c r="H35" s="17" t="e">
        <f t="shared" si="2"/>
        <v>#REF!</v>
      </c>
      <c r="I35" s="13"/>
    </row>
    <row r="36" spans="1:9" hidden="1">
      <c r="A36" s="11">
        <v>11</v>
      </c>
      <c r="B36" s="11">
        <f t="shared" si="0"/>
        <v>3</v>
      </c>
      <c r="C36" s="12">
        <v>44929</v>
      </c>
      <c r="D36" s="232" t="s">
        <v>530</v>
      </c>
      <c r="E36" s="36">
        <v>1</v>
      </c>
      <c r="F36" s="13" t="e">
        <f>VLOOKUP(D36,#REF!,2,0)</f>
        <v>#REF!</v>
      </c>
      <c r="G36" s="17" t="e">
        <f>VLOOKUP(F36,#REF!,5,0)</f>
        <v>#REF!</v>
      </c>
      <c r="H36" s="17" t="e">
        <f t="shared" si="2"/>
        <v>#REF!</v>
      </c>
      <c r="I36" s="13"/>
    </row>
    <row r="37" spans="1:9" hidden="1">
      <c r="A37" s="11">
        <v>12</v>
      </c>
      <c r="B37" s="11">
        <f t="shared" si="0"/>
        <v>3</v>
      </c>
      <c r="C37" s="12">
        <v>44929</v>
      </c>
      <c r="D37" s="232" t="s">
        <v>534</v>
      </c>
      <c r="E37" s="36">
        <v>5</v>
      </c>
      <c r="F37" s="13" t="e">
        <f>VLOOKUP(D37,#REF!,2,0)</f>
        <v>#REF!</v>
      </c>
      <c r="G37" s="17" t="e">
        <f>VLOOKUP(F37,#REF!,5,0)</f>
        <v>#REF!</v>
      </c>
      <c r="H37" s="17" t="e">
        <f t="shared" si="2"/>
        <v>#REF!</v>
      </c>
      <c r="I37" s="13"/>
    </row>
    <row r="38" spans="1:9" hidden="1">
      <c r="A38" s="11">
        <v>13</v>
      </c>
      <c r="B38" s="11">
        <f t="shared" si="0"/>
        <v>4</v>
      </c>
      <c r="C38" s="12">
        <v>44930</v>
      </c>
      <c r="D38" s="232" t="s">
        <v>25</v>
      </c>
      <c r="E38" s="36">
        <v>3</v>
      </c>
      <c r="F38" s="13" t="e">
        <f>VLOOKUP(D38,#REF!,2,0)</f>
        <v>#REF!</v>
      </c>
      <c r="G38" s="17" t="e">
        <f>VLOOKUP(F38,#REF!,5,0)</f>
        <v>#REF!</v>
      </c>
      <c r="H38" s="17" t="e">
        <f t="shared" si="2"/>
        <v>#REF!</v>
      </c>
      <c r="I38" s="13"/>
    </row>
    <row r="39" spans="1:9" hidden="1">
      <c r="A39" s="11">
        <v>14</v>
      </c>
      <c r="B39" s="11">
        <f t="shared" si="0"/>
        <v>4</v>
      </c>
      <c r="C39" s="12">
        <v>44930</v>
      </c>
      <c r="D39" s="232" t="s">
        <v>534</v>
      </c>
      <c r="E39" s="36">
        <v>5</v>
      </c>
      <c r="F39" s="13" t="e">
        <f>VLOOKUP(D39,#REF!,2,0)</f>
        <v>#REF!</v>
      </c>
      <c r="G39" s="17" t="e">
        <f>VLOOKUP(F39,#REF!,5,0)</f>
        <v>#REF!</v>
      </c>
      <c r="H39" s="17" t="e">
        <f t="shared" si="2"/>
        <v>#REF!</v>
      </c>
      <c r="I39" s="13"/>
    </row>
    <row r="40" spans="1:9" hidden="1">
      <c r="A40" s="11">
        <v>15</v>
      </c>
      <c r="B40" s="11">
        <f t="shared" si="0"/>
        <v>4</v>
      </c>
      <c r="C40" s="12">
        <v>44930</v>
      </c>
      <c r="D40" s="232" t="s">
        <v>70</v>
      </c>
      <c r="E40" s="36">
        <v>1</v>
      </c>
      <c r="F40" s="13" t="e">
        <f>VLOOKUP(D40,#REF!,2,0)</f>
        <v>#REF!</v>
      </c>
      <c r="G40" s="17" t="e">
        <f>VLOOKUP(F40,#REF!,5,0)</f>
        <v>#REF!</v>
      </c>
      <c r="H40" s="17" t="e">
        <f t="shared" si="2"/>
        <v>#REF!</v>
      </c>
      <c r="I40" s="13"/>
    </row>
    <row r="41" spans="1:9" hidden="1">
      <c r="A41" s="11">
        <v>16</v>
      </c>
      <c r="B41" s="11">
        <f t="shared" si="0"/>
        <v>4</v>
      </c>
      <c r="C41" s="12">
        <v>44930</v>
      </c>
      <c r="D41" s="232" t="s">
        <v>35</v>
      </c>
      <c r="E41" s="36">
        <v>1</v>
      </c>
      <c r="F41" s="13" t="e">
        <f>VLOOKUP(D41,#REF!,2,0)</f>
        <v>#REF!</v>
      </c>
      <c r="G41" s="17" t="e">
        <f>VLOOKUP(F41,#REF!,5,0)</f>
        <v>#REF!</v>
      </c>
      <c r="H41" s="17" t="e">
        <f t="shared" si="2"/>
        <v>#REF!</v>
      </c>
      <c r="I41" s="13"/>
    </row>
    <row r="42" spans="1:9" hidden="1">
      <c r="A42" s="11">
        <v>17</v>
      </c>
      <c r="B42" s="11">
        <f t="shared" si="0"/>
        <v>4</v>
      </c>
      <c r="C42" s="12">
        <v>44930</v>
      </c>
      <c r="D42" s="232" t="s">
        <v>68</v>
      </c>
      <c r="E42" s="36">
        <v>1</v>
      </c>
      <c r="F42" s="13" t="e">
        <f>VLOOKUP(D42,#REF!,2,0)</f>
        <v>#REF!</v>
      </c>
      <c r="G42" s="17" t="e">
        <f>VLOOKUP(F42,#REF!,5,0)</f>
        <v>#REF!</v>
      </c>
      <c r="H42" s="17" t="e">
        <f t="shared" si="2"/>
        <v>#REF!</v>
      </c>
      <c r="I42" s="13"/>
    </row>
    <row r="43" spans="1:9" hidden="1">
      <c r="A43" s="11">
        <v>18</v>
      </c>
      <c r="B43" s="11">
        <f t="shared" si="0"/>
        <v>5</v>
      </c>
      <c r="C43" s="12">
        <v>44931</v>
      </c>
      <c r="D43" s="232" t="s">
        <v>25</v>
      </c>
      <c r="E43" s="36">
        <v>9</v>
      </c>
      <c r="F43" s="13" t="e">
        <f>VLOOKUP(D43,#REF!,2,0)</f>
        <v>#REF!</v>
      </c>
      <c r="G43" s="17" t="e">
        <f>VLOOKUP(F43,#REF!,5,0)</f>
        <v>#REF!</v>
      </c>
      <c r="H43" s="17" t="e">
        <f t="shared" si="2"/>
        <v>#REF!</v>
      </c>
      <c r="I43" s="13"/>
    </row>
    <row r="44" spans="1:9" hidden="1">
      <c r="A44" s="11">
        <v>19</v>
      </c>
      <c r="B44" s="11">
        <f t="shared" si="0"/>
        <v>5</v>
      </c>
      <c r="C44" s="12">
        <v>44931</v>
      </c>
      <c r="D44" s="232" t="s">
        <v>70</v>
      </c>
      <c r="E44" s="36">
        <v>1</v>
      </c>
      <c r="F44" s="13" t="e">
        <f>VLOOKUP(D44,#REF!,2,0)</f>
        <v>#REF!</v>
      </c>
      <c r="G44" s="17" t="e">
        <f>VLOOKUP(F44,#REF!,5,0)</f>
        <v>#REF!</v>
      </c>
      <c r="H44" s="17" t="e">
        <f t="shared" si="2"/>
        <v>#REF!</v>
      </c>
      <c r="I44" s="13"/>
    </row>
    <row r="45" spans="1:9">
      <c r="A45" s="11">
        <v>20</v>
      </c>
      <c r="B45" s="11">
        <f t="shared" si="0"/>
        <v>5</v>
      </c>
      <c r="C45" s="12">
        <v>44931</v>
      </c>
      <c r="D45" s="232" t="s">
        <v>31</v>
      </c>
      <c r="E45" s="36">
        <v>1</v>
      </c>
      <c r="F45" s="13" t="e">
        <f>VLOOKUP(D45,#REF!,2,0)</f>
        <v>#REF!</v>
      </c>
      <c r="G45" s="17" t="e">
        <f>VLOOKUP(F45,#REF!,5,0)</f>
        <v>#REF!</v>
      </c>
      <c r="H45" s="17" t="e">
        <f t="shared" si="2"/>
        <v>#REF!</v>
      </c>
      <c r="I45" s="13"/>
    </row>
    <row r="46" spans="1:9" hidden="1">
      <c r="A46" s="11">
        <v>21</v>
      </c>
      <c r="B46" s="11">
        <f t="shared" si="0"/>
        <v>5</v>
      </c>
      <c r="C46" s="12">
        <v>44931</v>
      </c>
      <c r="D46" s="232" t="s">
        <v>530</v>
      </c>
      <c r="E46" s="36">
        <v>10</v>
      </c>
      <c r="F46" s="13" t="e">
        <f>VLOOKUP(D46,#REF!,2,0)</f>
        <v>#REF!</v>
      </c>
      <c r="G46" s="17" t="e">
        <f>VLOOKUP(F46,#REF!,5,0)</f>
        <v>#REF!</v>
      </c>
      <c r="H46" s="17" t="e">
        <f t="shared" si="2"/>
        <v>#REF!</v>
      </c>
      <c r="I46" s="13"/>
    </row>
    <row r="47" spans="1:9" hidden="1">
      <c r="A47" s="11">
        <v>22</v>
      </c>
      <c r="B47" s="11">
        <f t="shared" si="0"/>
        <v>5</v>
      </c>
      <c r="C47" s="12">
        <v>44931</v>
      </c>
      <c r="D47" s="232" t="s">
        <v>52</v>
      </c>
      <c r="E47" s="36">
        <v>3</v>
      </c>
      <c r="F47" s="13" t="e">
        <f>VLOOKUP(D47,#REF!,2,0)</f>
        <v>#REF!</v>
      </c>
      <c r="G47" s="17" t="e">
        <f>VLOOKUP(F47,#REF!,5,0)</f>
        <v>#REF!</v>
      </c>
      <c r="H47" s="17" t="e">
        <f t="shared" si="2"/>
        <v>#REF!</v>
      </c>
      <c r="I47" s="13"/>
    </row>
    <row r="48" spans="1:9" hidden="1">
      <c r="A48" s="11">
        <v>23</v>
      </c>
      <c r="B48" s="11">
        <f t="shared" si="0"/>
        <v>5</v>
      </c>
      <c r="C48" s="12">
        <v>44931</v>
      </c>
      <c r="D48" s="232" t="s">
        <v>26</v>
      </c>
      <c r="E48" s="36">
        <v>1</v>
      </c>
      <c r="F48" s="13" t="e">
        <f>VLOOKUP(D48,#REF!,2,0)</f>
        <v>#REF!</v>
      </c>
      <c r="G48" s="17" t="e">
        <f>VLOOKUP(F48,#REF!,5,0)</f>
        <v>#REF!</v>
      </c>
      <c r="H48" s="17" t="e">
        <f t="shared" si="2"/>
        <v>#REF!</v>
      </c>
      <c r="I48" s="13"/>
    </row>
    <row r="49" spans="1:9" hidden="1">
      <c r="A49" s="11">
        <v>24</v>
      </c>
      <c r="B49" s="11">
        <f t="shared" si="0"/>
        <v>5</v>
      </c>
      <c r="C49" s="12">
        <v>44931</v>
      </c>
      <c r="D49" s="232" t="s">
        <v>535</v>
      </c>
      <c r="E49" s="36">
        <v>2</v>
      </c>
      <c r="F49" s="13" t="e">
        <f>VLOOKUP(D49,#REF!,2,0)</f>
        <v>#REF!</v>
      </c>
      <c r="G49" s="17" t="e">
        <f>VLOOKUP(F49,#REF!,5,0)</f>
        <v>#REF!</v>
      </c>
      <c r="H49" s="17" t="e">
        <f t="shared" si="2"/>
        <v>#REF!</v>
      </c>
      <c r="I49" s="13"/>
    </row>
    <row r="50" spans="1:9" hidden="1">
      <c r="A50" s="11">
        <v>25</v>
      </c>
      <c r="B50" s="11">
        <f t="shared" si="0"/>
        <v>5</v>
      </c>
      <c r="C50" s="12">
        <v>44931</v>
      </c>
      <c r="D50" s="99" t="s">
        <v>25</v>
      </c>
      <c r="E50" s="11">
        <v>8</v>
      </c>
      <c r="F50" s="13" t="e">
        <f>VLOOKUP(D50,#REF!,2,0)</f>
        <v>#REF!</v>
      </c>
      <c r="G50" s="17" t="e">
        <f>VLOOKUP(F50,#REF!,5,0)</f>
        <v>#REF!</v>
      </c>
      <c r="H50" s="17" t="e">
        <f t="shared" si="2"/>
        <v>#REF!</v>
      </c>
      <c r="I50" s="13"/>
    </row>
    <row r="51" spans="1:9" hidden="1">
      <c r="A51" s="11">
        <v>26</v>
      </c>
      <c r="B51" s="11">
        <f t="shared" si="0"/>
        <v>5</v>
      </c>
      <c r="C51" s="12">
        <v>44931</v>
      </c>
      <c r="D51" s="99" t="s">
        <v>26</v>
      </c>
      <c r="E51" s="11">
        <v>3</v>
      </c>
      <c r="F51" s="13" t="e">
        <f>VLOOKUP(D51,#REF!,2,0)</f>
        <v>#REF!</v>
      </c>
      <c r="G51" s="17" t="e">
        <f>VLOOKUP(F51,#REF!,5,0)</f>
        <v>#REF!</v>
      </c>
      <c r="H51" s="17" t="e">
        <f t="shared" si="2"/>
        <v>#REF!</v>
      </c>
      <c r="I51" s="13"/>
    </row>
    <row r="52" spans="1:9" hidden="1">
      <c r="A52" s="11">
        <v>27</v>
      </c>
      <c r="B52" s="11">
        <f t="shared" si="0"/>
        <v>5</v>
      </c>
      <c r="C52" s="12">
        <v>44931</v>
      </c>
      <c r="D52" s="99" t="s">
        <v>21</v>
      </c>
      <c r="E52" s="11">
        <v>1</v>
      </c>
      <c r="F52" s="13" t="e">
        <f>VLOOKUP(D52,#REF!,2,0)</f>
        <v>#REF!</v>
      </c>
      <c r="G52" s="17" t="e">
        <f>VLOOKUP(F52,#REF!,5,0)</f>
        <v>#REF!</v>
      </c>
      <c r="H52" s="17" t="e">
        <f t="shared" si="2"/>
        <v>#REF!</v>
      </c>
      <c r="I52" s="13"/>
    </row>
    <row r="53" spans="1:9" hidden="1">
      <c r="A53" s="11">
        <v>28</v>
      </c>
      <c r="B53" s="11">
        <f t="shared" si="0"/>
        <v>5</v>
      </c>
      <c r="C53" s="12">
        <v>44931</v>
      </c>
      <c r="D53" s="232" t="s">
        <v>41</v>
      </c>
      <c r="E53" s="36">
        <v>2</v>
      </c>
      <c r="F53" s="13" t="e">
        <f>VLOOKUP(D53,#REF!,2,0)</f>
        <v>#REF!</v>
      </c>
      <c r="G53" s="17" t="e">
        <f>VLOOKUP(F53,#REF!,5,0)</f>
        <v>#REF!</v>
      </c>
      <c r="H53" s="17" t="e">
        <f t="shared" si="2"/>
        <v>#REF!</v>
      </c>
      <c r="I53" s="13"/>
    </row>
    <row r="54" spans="1:9" hidden="1">
      <c r="A54" s="11">
        <v>29</v>
      </c>
      <c r="B54" s="11">
        <f t="shared" si="0"/>
        <v>5</v>
      </c>
      <c r="C54" s="12">
        <v>44931</v>
      </c>
      <c r="D54" s="232" t="s">
        <v>23</v>
      </c>
      <c r="E54" s="36">
        <v>1</v>
      </c>
      <c r="F54" s="13" t="e">
        <f>VLOOKUP(D54,#REF!,2,0)</f>
        <v>#REF!</v>
      </c>
      <c r="G54" s="17" t="e">
        <f>VLOOKUP(F54,#REF!,5,0)</f>
        <v>#REF!</v>
      </c>
      <c r="H54" s="17" t="e">
        <f t="shared" si="2"/>
        <v>#REF!</v>
      </c>
      <c r="I54" s="13"/>
    </row>
    <row r="55" spans="1:9" hidden="1">
      <c r="A55" s="11">
        <v>30</v>
      </c>
      <c r="B55" s="11">
        <f t="shared" si="0"/>
        <v>5</v>
      </c>
      <c r="C55" s="12">
        <v>44931</v>
      </c>
      <c r="D55" s="232" t="s">
        <v>70</v>
      </c>
      <c r="E55" s="36">
        <v>6</v>
      </c>
      <c r="F55" s="13" t="e">
        <f>VLOOKUP(D55,#REF!,2,0)</f>
        <v>#REF!</v>
      </c>
      <c r="G55" s="17" t="e">
        <f>VLOOKUP(F55,#REF!,5,0)</f>
        <v>#REF!</v>
      </c>
      <c r="H55" s="17" t="e">
        <f t="shared" si="2"/>
        <v>#REF!</v>
      </c>
      <c r="I55" s="13"/>
    </row>
    <row r="56" spans="1:9" hidden="1">
      <c r="A56" s="11">
        <v>31</v>
      </c>
      <c r="B56" s="11">
        <f t="shared" si="0"/>
        <v>6</v>
      </c>
      <c r="C56" s="12">
        <v>44932</v>
      </c>
      <c r="D56" s="232" t="s">
        <v>35</v>
      </c>
      <c r="E56" s="36">
        <v>1</v>
      </c>
      <c r="F56" s="13" t="e">
        <f>VLOOKUP(D56,#REF!,2,0)</f>
        <v>#REF!</v>
      </c>
      <c r="G56" s="17" t="e">
        <f>VLOOKUP(F56,#REF!,5,0)</f>
        <v>#REF!</v>
      </c>
      <c r="H56" s="17" t="e">
        <f t="shared" si="2"/>
        <v>#REF!</v>
      </c>
      <c r="I56" s="13"/>
    </row>
    <row r="57" spans="1:9" hidden="1">
      <c r="A57" s="11">
        <v>32</v>
      </c>
      <c r="B57" s="11">
        <f t="shared" si="0"/>
        <v>6</v>
      </c>
      <c r="C57" s="12">
        <v>44932</v>
      </c>
      <c r="D57" s="232" t="s">
        <v>38</v>
      </c>
      <c r="E57" s="36">
        <v>1</v>
      </c>
      <c r="F57" s="13" t="e">
        <f>VLOOKUP(D57,#REF!,2,0)</f>
        <v>#REF!</v>
      </c>
      <c r="G57" s="17" t="e">
        <f>VLOOKUP(F57,#REF!,5,0)</f>
        <v>#REF!</v>
      </c>
      <c r="H57" s="17" t="e">
        <f t="shared" si="2"/>
        <v>#REF!</v>
      </c>
      <c r="I57" s="13"/>
    </row>
    <row r="58" spans="1:9" hidden="1">
      <c r="A58" s="11">
        <v>33</v>
      </c>
      <c r="B58" s="11">
        <f t="shared" si="0"/>
        <v>6</v>
      </c>
      <c r="C58" s="12">
        <v>44932</v>
      </c>
      <c r="D58" s="232" t="s">
        <v>76</v>
      </c>
      <c r="E58" s="36">
        <v>1</v>
      </c>
      <c r="F58" s="13" t="e">
        <f>VLOOKUP(D58,#REF!,2,0)</f>
        <v>#REF!</v>
      </c>
      <c r="G58" s="17" t="e">
        <f>VLOOKUP(F58,#REF!,5,0)</f>
        <v>#REF!</v>
      </c>
      <c r="H58" s="17" t="e">
        <f t="shared" si="2"/>
        <v>#REF!</v>
      </c>
      <c r="I58" s="13"/>
    </row>
    <row r="59" spans="1:9" hidden="1">
      <c r="A59" s="11">
        <v>34</v>
      </c>
      <c r="B59" s="11">
        <f t="shared" si="0"/>
        <v>6</v>
      </c>
      <c r="C59" s="12">
        <v>44932</v>
      </c>
      <c r="D59" s="99" t="s">
        <v>535</v>
      </c>
      <c r="E59" s="11">
        <v>2</v>
      </c>
      <c r="F59" s="13" t="e">
        <f>VLOOKUP(D59,#REF!,2,0)</f>
        <v>#REF!</v>
      </c>
      <c r="G59" s="17" t="e">
        <f>VLOOKUP(F59,#REF!,5,0)</f>
        <v>#REF!</v>
      </c>
      <c r="H59" s="17" t="e">
        <f t="shared" si="2"/>
        <v>#REF!</v>
      </c>
    </row>
    <row r="60" spans="1:9" hidden="1">
      <c r="A60" s="11">
        <v>35</v>
      </c>
      <c r="B60" s="11">
        <f t="shared" si="0"/>
        <v>6</v>
      </c>
      <c r="C60" s="12">
        <v>44932</v>
      </c>
      <c r="D60" s="99" t="s">
        <v>25</v>
      </c>
      <c r="E60" s="11">
        <v>14</v>
      </c>
      <c r="F60" s="13" t="e">
        <f>VLOOKUP(D60,#REF!,2,0)</f>
        <v>#REF!</v>
      </c>
      <c r="G60" s="17" t="e">
        <f>VLOOKUP(F60,#REF!,5,0)</f>
        <v>#REF!</v>
      </c>
      <c r="H60" s="17" t="e">
        <f t="shared" si="2"/>
        <v>#REF!</v>
      </c>
    </row>
    <row r="61" spans="1:9" hidden="1">
      <c r="A61" s="11">
        <v>36</v>
      </c>
      <c r="B61" s="11">
        <f t="shared" si="0"/>
        <v>6</v>
      </c>
      <c r="C61" s="12">
        <v>44932</v>
      </c>
      <c r="D61" s="99" t="s">
        <v>23</v>
      </c>
      <c r="E61" s="11">
        <v>2</v>
      </c>
      <c r="F61" s="13" t="e">
        <f>VLOOKUP(D61,#REF!,2,0)</f>
        <v>#REF!</v>
      </c>
      <c r="G61" s="17" t="e">
        <f>VLOOKUP(F61,#REF!,5,0)</f>
        <v>#REF!</v>
      </c>
      <c r="H61" s="17" t="e">
        <f t="shared" si="2"/>
        <v>#REF!</v>
      </c>
    </row>
    <row r="62" spans="1:9" hidden="1">
      <c r="A62" s="11">
        <v>37</v>
      </c>
      <c r="B62" s="11">
        <f t="shared" si="0"/>
        <v>6</v>
      </c>
      <c r="C62" s="12">
        <v>44932</v>
      </c>
      <c r="D62" s="99" t="s">
        <v>52</v>
      </c>
      <c r="E62" s="11">
        <v>8</v>
      </c>
      <c r="F62" s="13" t="e">
        <f>VLOOKUP(D62,#REF!,2,0)</f>
        <v>#REF!</v>
      </c>
      <c r="G62" s="17" t="e">
        <f>VLOOKUP(F62,#REF!,5,0)</f>
        <v>#REF!</v>
      </c>
      <c r="H62" s="17" t="e">
        <f t="shared" si="2"/>
        <v>#REF!</v>
      </c>
    </row>
    <row r="63" spans="1:9" hidden="1">
      <c r="A63" s="11">
        <v>38</v>
      </c>
      <c r="B63" s="11">
        <f t="shared" si="0"/>
        <v>6</v>
      </c>
      <c r="C63" s="12">
        <v>44932</v>
      </c>
      <c r="D63" s="99" t="s">
        <v>26</v>
      </c>
      <c r="E63" s="11">
        <v>8</v>
      </c>
      <c r="F63" s="13" t="e">
        <f>VLOOKUP(D63,#REF!,2,0)</f>
        <v>#REF!</v>
      </c>
      <c r="G63" s="17" t="e">
        <f>VLOOKUP(F63,#REF!,5,0)</f>
        <v>#REF!</v>
      </c>
      <c r="H63" s="17" t="e">
        <f t="shared" si="2"/>
        <v>#REF!</v>
      </c>
    </row>
    <row r="64" spans="1:9" hidden="1">
      <c r="A64" s="11">
        <v>39</v>
      </c>
      <c r="B64" s="11">
        <f t="shared" si="0"/>
        <v>6</v>
      </c>
      <c r="C64" s="12">
        <v>44932</v>
      </c>
      <c r="D64" s="99" t="s">
        <v>21</v>
      </c>
      <c r="E64" s="11">
        <v>2</v>
      </c>
      <c r="F64" s="13" t="e">
        <f>VLOOKUP(D64,#REF!,2,0)</f>
        <v>#REF!</v>
      </c>
      <c r="G64" s="17" t="e">
        <f>VLOOKUP(F64,#REF!,5,0)</f>
        <v>#REF!</v>
      </c>
      <c r="H64" s="17" t="e">
        <f t="shared" si="2"/>
        <v>#REF!</v>
      </c>
    </row>
    <row r="65" spans="1:8" hidden="1">
      <c r="A65" s="11">
        <v>40</v>
      </c>
      <c r="B65" s="11">
        <f t="shared" si="0"/>
        <v>6</v>
      </c>
      <c r="C65" s="12">
        <v>44932</v>
      </c>
      <c r="D65" s="99" t="s">
        <v>70</v>
      </c>
      <c r="E65" s="11">
        <v>1</v>
      </c>
      <c r="F65" s="13" t="e">
        <f>VLOOKUP(D65,#REF!,2,0)</f>
        <v>#REF!</v>
      </c>
      <c r="G65" s="17" t="e">
        <f>VLOOKUP(F65,#REF!,5,0)</f>
        <v>#REF!</v>
      </c>
      <c r="H65" s="17" t="e">
        <f t="shared" si="2"/>
        <v>#REF!</v>
      </c>
    </row>
    <row r="66" spans="1:8" hidden="1">
      <c r="A66" s="11">
        <v>41</v>
      </c>
      <c r="B66" s="11">
        <f t="shared" si="0"/>
        <v>6</v>
      </c>
      <c r="C66" s="12">
        <v>44932</v>
      </c>
      <c r="D66" s="99" t="s">
        <v>68</v>
      </c>
      <c r="E66" s="11">
        <v>1</v>
      </c>
      <c r="F66" s="13" t="e">
        <f>VLOOKUP(D66,#REF!,2,0)</f>
        <v>#REF!</v>
      </c>
      <c r="G66" s="17" t="e">
        <f>VLOOKUP(F66,#REF!,5,0)</f>
        <v>#REF!</v>
      </c>
      <c r="H66" s="17" t="e">
        <f t="shared" si="2"/>
        <v>#REF!</v>
      </c>
    </row>
    <row r="67" spans="1:8" hidden="1">
      <c r="A67" s="11">
        <v>42</v>
      </c>
      <c r="B67" s="11">
        <f t="shared" si="0"/>
        <v>7</v>
      </c>
      <c r="C67" s="12">
        <v>44933</v>
      </c>
      <c r="D67" s="99" t="s">
        <v>530</v>
      </c>
      <c r="E67" s="11">
        <v>1</v>
      </c>
      <c r="F67" s="13" t="e">
        <f>VLOOKUP(D67,#REF!,2,0)</f>
        <v>#REF!</v>
      </c>
      <c r="G67" s="17" t="e">
        <f>VLOOKUP(F67,#REF!,5,0)</f>
        <v>#REF!</v>
      </c>
      <c r="H67" s="17" t="e">
        <f t="shared" si="2"/>
        <v>#REF!</v>
      </c>
    </row>
    <row r="68" spans="1:8" hidden="1">
      <c r="A68" s="11">
        <v>43</v>
      </c>
      <c r="B68" s="11">
        <f t="shared" si="0"/>
        <v>7</v>
      </c>
      <c r="C68" s="12">
        <v>44933</v>
      </c>
      <c r="D68" s="99" t="s">
        <v>534</v>
      </c>
      <c r="E68" s="11">
        <v>2</v>
      </c>
      <c r="F68" s="13" t="e">
        <f>VLOOKUP(D68,#REF!,2,0)</f>
        <v>#REF!</v>
      </c>
      <c r="G68" s="17" t="e">
        <f>VLOOKUP(F68,#REF!,5,0)</f>
        <v>#REF!</v>
      </c>
      <c r="H68" s="17" t="e">
        <f t="shared" si="2"/>
        <v>#REF!</v>
      </c>
    </row>
    <row r="69" spans="1:8" hidden="1">
      <c r="A69" s="11">
        <v>44</v>
      </c>
      <c r="B69" s="11">
        <f t="shared" si="0"/>
        <v>7</v>
      </c>
      <c r="C69" s="12">
        <v>44933</v>
      </c>
      <c r="D69" s="234" t="s">
        <v>535</v>
      </c>
      <c r="E69" s="11">
        <v>3</v>
      </c>
      <c r="F69" s="13" t="e">
        <f>VLOOKUP(D69,#REF!,2,0)</f>
        <v>#REF!</v>
      </c>
      <c r="G69" s="17" t="e">
        <f>VLOOKUP(F69,#REF!,5,0)</f>
        <v>#REF!</v>
      </c>
      <c r="H69" s="17" t="e">
        <f t="shared" si="2"/>
        <v>#REF!</v>
      </c>
    </row>
    <row r="70" spans="1:8" hidden="1">
      <c r="A70" s="11">
        <v>45</v>
      </c>
      <c r="B70" s="11">
        <f t="shared" si="0"/>
        <v>7</v>
      </c>
      <c r="C70" s="12">
        <v>44933</v>
      </c>
      <c r="D70" s="99" t="s">
        <v>23</v>
      </c>
      <c r="E70" s="11">
        <v>2</v>
      </c>
      <c r="F70" s="13" t="e">
        <f>VLOOKUP(D70,#REF!,2,0)</f>
        <v>#REF!</v>
      </c>
      <c r="G70" s="17" t="e">
        <f>VLOOKUP(F70,#REF!,5,0)</f>
        <v>#REF!</v>
      </c>
      <c r="H70" s="17" t="e">
        <f t="shared" si="2"/>
        <v>#REF!</v>
      </c>
    </row>
    <row r="71" spans="1:8" hidden="1">
      <c r="A71" s="11">
        <v>46</v>
      </c>
      <c r="B71" s="11">
        <f t="shared" si="0"/>
        <v>7</v>
      </c>
      <c r="C71" s="12">
        <v>44933</v>
      </c>
      <c r="D71" s="99" t="s">
        <v>21</v>
      </c>
      <c r="E71" s="11">
        <v>3</v>
      </c>
      <c r="F71" s="13" t="e">
        <f>VLOOKUP(D71,#REF!,2,0)</f>
        <v>#REF!</v>
      </c>
      <c r="G71" s="17" t="e">
        <f>VLOOKUP(F71,#REF!,5,0)</f>
        <v>#REF!</v>
      </c>
      <c r="H71" s="17" t="e">
        <f t="shared" si="2"/>
        <v>#REF!</v>
      </c>
    </row>
    <row r="72" spans="1:8" hidden="1">
      <c r="A72" s="11">
        <v>47</v>
      </c>
      <c r="B72" s="11">
        <f t="shared" si="0"/>
        <v>7</v>
      </c>
      <c r="C72" s="12">
        <v>44933</v>
      </c>
      <c r="D72" s="99" t="s">
        <v>35</v>
      </c>
      <c r="E72" s="11">
        <v>3</v>
      </c>
      <c r="F72" s="13" t="e">
        <f>VLOOKUP(D72,#REF!,2,0)</f>
        <v>#REF!</v>
      </c>
      <c r="G72" s="17" t="e">
        <f>VLOOKUP(F72,#REF!,5,0)</f>
        <v>#REF!</v>
      </c>
      <c r="H72" s="17" t="e">
        <f t="shared" si="2"/>
        <v>#REF!</v>
      </c>
    </row>
    <row r="73" spans="1:8" hidden="1">
      <c r="A73" s="11">
        <v>48</v>
      </c>
      <c r="B73" s="11">
        <f t="shared" si="0"/>
        <v>7</v>
      </c>
      <c r="C73" s="12">
        <v>44933</v>
      </c>
      <c r="D73" s="99" t="s">
        <v>70</v>
      </c>
      <c r="E73" s="11">
        <v>2</v>
      </c>
      <c r="F73" s="13" t="e">
        <f>VLOOKUP(D73,#REF!,2,0)</f>
        <v>#REF!</v>
      </c>
      <c r="G73" s="17" t="e">
        <f>VLOOKUP(F73,#REF!,5,0)</f>
        <v>#REF!</v>
      </c>
      <c r="H73" s="17" t="e">
        <f t="shared" si="2"/>
        <v>#REF!</v>
      </c>
    </row>
    <row r="74" spans="1:8" hidden="1">
      <c r="A74" s="11">
        <v>49</v>
      </c>
      <c r="B74" s="11">
        <f t="shared" si="0"/>
        <v>7</v>
      </c>
      <c r="C74" s="12">
        <v>44933</v>
      </c>
      <c r="D74" s="99" t="s">
        <v>68</v>
      </c>
      <c r="E74" s="11">
        <v>1</v>
      </c>
      <c r="F74" s="13" t="e">
        <f>VLOOKUP(D74,#REF!,2,0)</f>
        <v>#REF!</v>
      </c>
      <c r="G74" s="17" t="e">
        <f>VLOOKUP(F74,#REF!,5,0)</f>
        <v>#REF!</v>
      </c>
      <c r="H74" s="17" t="e">
        <f t="shared" si="2"/>
        <v>#REF!</v>
      </c>
    </row>
    <row r="75" spans="1:8" hidden="1">
      <c r="A75" s="11">
        <v>50</v>
      </c>
      <c r="B75" s="11">
        <f t="shared" si="0"/>
        <v>7</v>
      </c>
      <c r="C75" s="12">
        <v>44933</v>
      </c>
      <c r="D75" s="99" t="s">
        <v>41</v>
      </c>
      <c r="E75" s="11">
        <v>3</v>
      </c>
      <c r="F75" s="13" t="e">
        <f>VLOOKUP(D75,#REF!,2,0)</f>
        <v>#REF!</v>
      </c>
      <c r="G75" s="17" t="e">
        <f>VLOOKUP(F75,#REF!,5,0)</f>
        <v>#REF!</v>
      </c>
      <c r="H75" s="17" t="e">
        <f t="shared" si="2"/>
        <v>#REF!</v>
      </c>
    </row>
    <row r="76" spans="1:8" hidden="1">
      <c r="A76" s="11">
        <v>51</v>
      </c>
      <c r="B76" s="11">
        <f t="shared" si="0"/>
        <v>7</v>
      </c>
      <c r="C76" s="12">
        <v>44933</v>
      </c>
      <c r="D76" s="99" t="s">
        <v>52</v>
      </c>
      <c r="E76" s="11">
        <v>2</v>
      </c>
      <c r="F76" s="13" t="e">
        <f>VLOOKUP(D76,#REF!,2,0)</f>
        <v>#REF!</v>
      </c>
      <c r="G76" s="17" t="e">
        <f>VLOOKUP(F76,#REF!,5,0)</f>
        <v>#REF!</v>
      </c>
      <c r="H76" s="17" t="e">
        <f t="shared" si="2"/>
        <v>#REF!</v>
      </c>
    </row>
    <row r="77" spans="1:8" hidden="1">
      <c r="A77" s="11">
        <v>52</v>
      </c>
      <c r="B77" s="11">
        <f t="shared" si="0"/>
        <v>7</v>
      </c>
      <c r="C77" s="12">
        <v>44933</v>
      </c>
      <c r="D77" s="99" t="s">
        <v>38</v>
      </c>
      <c r="E77" s="11">
        <v>2</v>
      </c>
      <c r="F77" s="13" t="e">
        <f>VLOOKUP(D77,#REF!,2,0)</f>
        <v>#REF!</v>
      </c>
      <c r="G77" s="17" t="e">
        <f>VLOOKUP(F77,#REF!,5,0)</f>
        <v>#REF!</v>
      </c>
      <c r="H77" s="17" t="e">
        <f t="shared" si="2"/>
        <v>#REF!</v>
      </c>
    </row>
    <row r="78" spans="1:8" hidden="1">
      <c r="A78" s="11">
        <v>53</v>
      </c>
      <c r="B78" s="11">
        <f t="shared" si="0"/>
        <v>7</v>
      </c>
      <c r="C78" s="12">
        <v>44933</v>
      </c>
      <c r="D78" s="99" t="s">
        <v>39</v>
      </c>
      <c r="E78" s="11">
        <v>2</v>
      </c>
      <c r="F78" s="13" t="e">
        <f>VLOOKUP(D78,#REF!,2,0)</f>
        <v>#REF!</v>
      </c>
      <c r="G78" s="17" t="e">
        <f>VLOOKUP(F78,#REF!,5,0)</f>
        <v>#REF!</v>
      </c>
      <c r="H78" s="17" t="e">
        <f t="shared" si="2"/>
        <v>#REF!</v>
      </c>
    </row>
    <row r="79" spans="1:8" hidden="1">
      <c r="A79" s="11">
        <v>54</v>
      </c>
      <c r="B79" s="11">
        <f t="shared" si="0"/>
        <v>7</v>
      </c>
      <c r="C79" s="12">
        <v>44933</v>
      </c>
      <c r="D79" s="99" t="s">
        <v>26</v>
      </c>
      <c r="E79" s="11">
        <v>4</v>
      </c>
      <c r="F79" s="13" t="e">
        <f>VLOOKUP(D79,#REF!,2,0)</f>
        <v>#REF!</v>
      </c>
      <c r="G79" s="17" t="e">
        <f>VLOOKUP(F79,#REF!,5,0)</f>
        <v>#REF!</v>
      </c>
      <c r="H79" s="17" t="e">
        <f t="shared" si="2"/>
        <v>#REF!</v>
      </c>
    </row>
    <row r="80" spans="1:8" hidden="1">
      <c r="A80" s="11">
        <v>55</v>
      </c>
      <c r="B80" s="11">
        <f t="shared" si="0"/>
        <v>7</v>
      </c>
      <c r="C80" s="12">
        <v>44933</v>
      </c>
      <c r="D80" s="99" t="s">
        <v>25</v>
      </c>
      <c r="E80" s="11">
        <v>12</v>
      </c>
      <c r="F80" s="13" t="e">
        <f>VLOOKUP(D80,#REF!,2,0)</f>
        <v>#REF!</v>
      </c>
      <c r="G80" s="17" t="e">
        <f>VLOOKUP(F80,#REF!,5,0)</f>
        <v>#REF!</v>
      </c>
      <c r="H80" s="17" t="e">
        <f t="shared" si="2"/>
        <v>#REF!</v>
      </c>
    </row>
    <row r="81" spans="1:8" hidden="1">
      <c r="A81" s="11">
        <v>56</v>
      </c>
      <c r="B81" s="11">
        <f t="shared" si="0"/>
        <v>7</v>
      </c>
      <c r="C81" s="12">
        <v>44933</v>
      </c>
      <c r="D81" s="99" t="s">
        <v>73</v>
      </c>
      <c r="E81" s="11">
        <v>1</v>
      </c>
      <c r="F81" s="13" t="e">
        <f>VLOOKUP(D81,#REF!,2,0)</f>
        <v>#REF!</v>
      </c>
      <c r="G81" s="17" t="e">
        <f>VLOOKUP(F81,#REF!,5,0)</f>
        <v>#REF!</v>
      </c>
      <c r="H81" s="17" t="e">
        <f t="shared" si="2"/>
        <v>#REF!</v>
      </c>
    </row>
    <row r="82" spans="1:8" hidden="1">
      <c r="A82" s="11">
        <v>57</v>
      </c>
      <c r="B82" s="11">
        <f t="shared" si="0"/>
        <v>9</v>
      </c>
      <c r="C82" s="12">
        <v>44935</v>
      </c>
      <c r="D82" s="99" t="s">
        <v>25</v>
      </c>
      <c r="E82" s="11">
        <v>4</v>
      </c>
      <c r="F82" s="13" t="e">
        <f>VLOOKUP(D82,#REF!,2,0)</f>
        <v>#REF!</v>
      </c>
      <c r="G82" s="17" t="e">
        <f>VLOOKUP(F82,#REF!,5,0)</f>
        <v>#REF!</v>
      </c>
      <c r="H82" s="17" t="e">
        <f t="shared" si="2"/>
        <v>#REF!</v>
      </c>
    </row>
    <row r="83" spans="1:8" hidden="1">
      <c r="A83" s="11">
        <v>58</v>
      </c>
      <c r="B83" s="11">
        <f t="shared" si="0"/>
        <v>9</v>
      </c>
      <c r="C83" s="12">
        <v>44935</v>
      </c>
      <c r="D83" s="99" t="s">
        <v>52</v>
      </c>
      <c r="E83" s="11">
        <v>1</v>
      </c>
      <c r="F83" s="13" t="e">
        <f>VLOOKUP(D83,#REF!,2,0)</f>
        <v>#REF!</v>
      </c>
      <c r="G83" s="17" t="e">
        <f>VLOOKUP(F83,#REF!,5,0)</f>
        <v>#REF!</v>
      </c>
      <c r="H83" s="17" t="e">
        <f t="shared" si="2"/>
        <v>#REF!</v>
      </c>
    </row>
    <row r="84" spans="1:8" hidden="1">
      <c r="A84" s="11">
        <v>59</v>
      </c>
      <c r="B84" s="11">
        <f t="shared" si="0"/>
        <v>9</v>
      </c>
      <c r="C84" s="12">
        <v>44935</v>
      </c>
      <c r="D84" s="99" t="s">
        <v>35</v>
      </c>
      <c r="E84" s="11">
        <v>2</v>
      </c>
      <c r="F84" s="13" t="e">
        <f>VLOOKUP(D84,#REF!,2,0)</f>
        <v>#REF!</v>
      </c>
      <c r="G84" s="17" t="e">
        <f>VLOOKUP(F84,#REF!,5,0)</f>
        <v>#REF!</v>
      </c>
      <c r="H84" s="17" t="e">
        <f t="shared" si="2"/>
        <v>#REF!</v>
      </c>
    </row>
    <row r="85" spans="1:8" hidden="1">
      <c r="A85" s="11">
        <v>60</v>
      </c>
      <c r="B85" s="11">
        <f t="shared" si="0"/>
        <v>9</v>
      </c>
      <c r="C85" s="12">
        <v>44935</v>
      </c>
      <c r="D85" s="99" t="s">
        <v>26</v>
      </c>
      <c r="E85" s="11">
        <v>2</v>
      </c>
      <c r="F85" s="13" t="e">
        <f>VLOOKUP(D85,#REF!,2,0)</f>
        <v>#REF!</v>
      </c>
      <c r="G85" s="17" t="e">
        <f>VLOOKUP(F85,#REF!,5,0)</f>
        <v>#REF!</v>
      </c>
      <c r="H85" s="17" t="e">
        <f t="shared" si="2"/>
        <v>#REF!</v>
      </c>
    </row>
    <row r="86" spans="1:8" hidden="1">
      <c r="A86" s="11">
        <v>61</v>
      </c>
      <c r="B86" s="11">
        <f t="shared" si="0"/>
        <v>9</v>
      </c>
      <c r="C86" s="12">
        <v>44935</v>
      </c>
      <c r="D86" s="99" t="s">
        <v>68</v>
      </c>
      <c r="E86" s="11">
        <v>3</v>
      </c>
      <c r="F86" s="13" t="e">
        <f>VLOOKUP(D86,#REF!,2,0)</f>
        <v>#REF!</v>
      </c>
      <c r="G86" s="17" t="e">
        <f>VLOOKUP(F86,#REF!,5,0)</f>
        <v>#REF!</v>
      </c>
      <c r="H86" s="17" t="e">
        <f t="shared" si="2"/>
        <v>#REF!</v>
      </c>
    </row>
    <row r="87" spans="1:8" hidden="1">
      <c r="A87" s="11">
        <v>62</v>
      </c>
      <c r="B87" s="11">
        <f t="shared" si="0"/>
        <v>9</v>
      </c>
      <c r="C87" s="173">
        <v>44935</v>
      </c>
      <c r="D87" s="99" t="s">
        <v>534</v>
      </c>
      <c r="E87" s="11">
        <v>3</v>
      </c>
      <c r="F87" s="13" t="e">
        <f>VLOOKUP(D87,#REF!,2,0)</f>
        <v>#REF!</v>
      </c>
      <c r="G87" s="17" t="e">
        <f>VLOOKUP(F87,#REF!,5,0)</f>
        <v>#REF!</v>
      </c>
      <c r="H87" s="17" t="e">
        <f t="shared" si="2"/>
        <v>#REF!</v>
      </c>
    </row>
    <row r="88" spans="1:8" hidden="1">
      <c r="A88" s="11">
        <v>63</v>
      </c>
      <c r="B88" s="11">
        <f t="shared" si="0"/>
        <v>9</v>
      </c>
      <c r="C88" s="173">
        <v>44935</v>
      </c>
      <c r="D88" s="99" t="s">
        <v>530</v>
      </c>
      <c r="E88" s="11">
        <v>3</v>
      </c>
      <c r="F88" s="13" t="e">
        <f>VLOOKUP(D88,#REF!,2,0)</f>
        <v>#REF!</v>
      </c>
      <c r="G88" s="17" t="e">
        <f>VLOOKUP(F88,#REF!,5,0)</f>
        <v>#REF!</v>
      </c>
      <c r="H88" s="17" t="e">
        <f t="shared" si="2"/>
        <v>#REF!</v>
      </c>
    </row>
    <row r="89" spans="1:8" hidden="1">
      <c r="A89" s="11">
        <v>64</v>
      </c>
      <c r="B89" s="11">
        <f t="shared" si="0"/>
        <v>9</v>
      </c>
      <c r="C89" s="173">
        <v>44935</v>
      </c>
      <c r="D89" s="99" t="s">
        <v>43</v>
      </c>
      <c r="E89" s="11">
        <v>2</v>
      </c>
      <c r="F89" s="13" t="e">
        <f>VLOOKUP(D89,#REF!,2,0)</f>
        <v>#REF!</v>
      </c>
      <c r="G89" s="17" t="e">
        <f>VLOOKUP(F89,#REF!,5,0)</f>
        <v>#REF!</v>
      </c>
      <c r="H89" s="17" t="e">
        <f t="shared" si="2"/>
        <v>#REF!</v>
      </c>
    </row>
    <row r="90" spans="1:8" hidden="1">
      <c r="A90" s="11">
        <v>65</v>
      </c>
      <c r="B90" s="11">
        <f t="shared" si="0"/>
        <v>9</v>
      </c>
      <c r="C90" s="173">
        <v>44935</v>
      </c>
      <c r="D90" s="99" t="s">
        <v>47</v>
      </c>
      <c r="E90" s="11">
        <v>2</v>
      </c>
      <c r="F90" s="13" t="e">
        <f>VLOOKUP(D90,#REF!,2,0)</f>
        <v>#REF!</v>
      </c>
      <c r="G90" s="17" t="e">
        <f>VLOOKUP(F90,#REF!,5,0)</f>
        <v>#REF!</v>
      </c>
      <c r="H90" s="17" t="e">
        <f t="shared" ref="H90:H152" si="3">E90*G90</f>
        <v>#REF!</v>
      </c>
    </row>
    <row r="91" spans="1:8" hidden="1">
      <c r="A91" s="11">
        <v>66</v>
      </c>
      <c r="B91" s="11">
        <f t="shared" ref="B91:B154" si="4">DAY(C91)</f>
        <v>9</v>
      </c>
      <c r="C91" s="173">
        <v>44935</v>
      </c>
      <c r="D91" s="99" t="s">
        <v>37</v>
      </c>
      <c r="E91" s="11">
        <v>2</v>
      </c>
      <c r="F91" s="13" t="e">
        <f>VLOOKUP(D91,#REF!,2,0)</f>
        <v>#REF!</v>
      </c>
      <c r="G91" s="17" t="e">
        <f>VLOOKUP(F91,#REF!,5,0)</f>
        <v>#REF!</v>
      </c>
      <c r="H91" s="17" t="e">
        <f t="shared" si="3"/>
        <v>#REF!</v>
      </c>
    </row>
    <row r="92" spans="1:8" hidden="1">
      <c r="A92" s="11">
        <v>67</v>
      </c>
      <c r="B92" s="11">
        <f t="shared" si="4"/>
        <v>9</v>
      </c>
      <c r="C92" s="173">
        <v>44935</v>
      </c>
      <c r="D92" s="99" t="s">
        <v>534</v>
      </c>
      <c r="E92" s="11">
        <v>8</v>
      </c>
      <c r="F92" s="13" t="e">
        <f>VLOOKUP(D92,#REF!,2,0)</f>
        <v>#REF!</v>
      </c>
      <c r="G92" s="17" t="e">
        <f>VLOOKUP(F92,#REF!,5,0)</f>
        <v>#REF!</v>
      </c>
      <c r="H92" s="17" t="e">
        <f t="shared" si="3"/>
        <v>#REF!</v>
      </c>
    </row>
    <row r="93" spans="1:8" hidden="1">
      <c r="A93" s="11">
        <v>68</v>
      </c>
      <c r="B93" s="11">
        <f t="shared" si="4"/>
        <v>9</v>
      </c>
      <c r="C93" s="173">
        <v>44935</v>
      </c>
      <c r="D93" s="99" t="s">
        <v>530</v>
      </c>
      <c r="E93" s="11">
        <v>8</v>
      </c>
      <c r="F93" s="13" t="e">
        <f>VLOOKUP(D93,#REF!,2,0)</f>
        <v>#REF!</v>
      </c>
      <c r="G93" s="17" t="e">
        <f>VLOOKUP(F93,#REF!,5,0)</f>
        <v>#REF!</v>
      </c>
      <c r="H93" s="17" t="e">
        <f t="shared" si="3"/>
        <v>#REF!</v>
      </c>
    </row>
    <row r="94" spans="1:8" hidden="1">
      <c r="A94" s="11">
        <v>69</v>
      </c>
      <c r="B94" s="11">
        <f t="shared" si="4"/>
        <v>9</v>
      </c>
      <c r="C94" s="173">
        <v>44935</v>
      </c>
      <c r="D94" s="99" t="s">
        <v>25</v>
      </c>
      <c r="E94" s="11">
        <v>8</v>
      </c>
      <c r="F94" s="13" t="e">
        <f>VLOOKUP(D94,#REF!,2,0)</f>
        <v>#REF!</v>
      </c>
      <c r="G94" s="17" t="e">
        <f>VLOOKUP(F94,#REF!,5,0)</f>
        <v>#REF!</v>
      </c>
      <c r="H94" s="17" t="e">
        <f t="shared" si="3"/>
        <v>#REF!</v>
      </c>
    </row>
    <row r="95" spans="1:8" hidden="1">
      <c r="A95" s="11">
        <v>70</v>
      </c>
      <c r="B95" s="11">
        <f t="shared" si="4"/>
        <v>9</v>
      </c>
      <c r="C95" s="173">
        <v>44935</v>
      </c>
      <c r="D95" s="99" t="s">
        <v>47</v>
      </c>
      <c r="E95" s="11">
        <v>8</v>
      </c>
      <c r="F95" s="13" t="e">
        <f>VLOOKUP(D95,#REF!,2,0)</f>
        <v>#REF!</v>
      </c>
      <c r="G95" s="17" t="e">
        <f>VLOOKUP(F95,#REF!,5,0)</f>
        <v>#REF!</v>
      </c>
      <c r="H95" s="17" t="e">
        <f t="shared" si="3"/>
        <v>#REF!</v>
      </c>
    </row>
    <row r="96" spans="1:8" hidden="1">
      <c r="A96" s="11">
        <v>71</v>
      </c>
      <c r="B96" s="11">
        <f t="shared" si="4"/>
        <v>9</v>
      </c>
      <c r="C96" s="173">
        <v>44935</v>
      </c>
      <c r="D96" s="99" t="s">
        <v>37</v>
      </c>
      <c r="E96" s="11">
        <v>8</v>
      </c>
      <c r="F96" s="13" t="e">
        <f>VLOOKUP(D96,#REF!,2,0)</f>
        <v>#REF!</v>
      </c>
      <c r="G96" s="17" t="e">
        <f>VLOOKUP(F96,#REF!,5,0)</f>
        <v>#REF!</v>
      </c>
      <c r="H96" s="17" t="e">
        <f t="shared" si="3"/>
        <v>#REF!</v>
      </c>
    </row>
    <row r="97" spans="1:8" hidden="1">
      <c r="A97" s="11">
        <v>72</v>
      </c>
      <c r="B97" s="11">
        <f t="shared" si="4"/>
        <v>9</v>
      </c>
      <c r="C97" s="173">
        <v>44935</v>
      </c>
      <c r="D97" s="99" t="s">
        <v>68</v>
      </c>
      <c r="E97" s="11">
        <v>8</v>
      </c>
      <c r="F97" s="13" t="e">
        <f>VLOOKUP(D97,#REF!,2,0)</f>
        <v>#REF!</v>
      </c>
      <c r="G97" s="17" t="e">
        <f>VLOOKUP(F97,#REF!,5,0)</f>
        <v>#REF!</v>
      </c>
      <c r="H97" s="17" t="e">
        <f t="shared" si="3"/>
        <v>#REF!</v>
      </c>
    </row>
    <row r="98" spans="1:8" hidden="1">
      <c r="A98" s="11">
        <v>73</v>
      </c>
      <c r="B98" s="11">
        <f t="shared" si="4"/>
        <v>9</v>
      </c>
      <c r="C98" s="173">
        <v>44935</v>
      </c>
      <c r="D98" s="99" t="s">
        <v>534</v>
      </c>
      <c r="E98" s="11">
        <v>3</v>
      </c>
      <c r="F98" s="13" t="e">
        <f>VLOOKUP(D98,#REF!,2,0)</f>
        <v>#REF!</v>
      </c>
      <c r="G98" s="17" t="e">
        <f>VLOOKUP(F98,#REF!,5,0)</f>
        <v>#REF!</v>
      </c>
      <c r="H98" s="17" t="e">
        <f t="shared" si="3"/>
        <v>#REF!</v>
      </c>
    </row>
    <row r="99" spans="1:8" hidden="1">
      <c r="A99" s="11">
        <v>74</v>
      </c>
      <c r="B99" s="11">
        <f t="shared" si="4"/>
        <v>9</v>
      </c>
      <c r="C99" s="173">
        <v>44935</v>
      </c>
      <c r="D99" s="99" t="s">
        <v>530</v>
      </c>
      <c r="E99" s="11">
        <v>3</v>
      </c>
      <c r="F99" s="13" t="e">
        <f>VLOOKUP(D99,#REF!,2,0)</f>
        <v>#REF!</v>
      </c>
      <c r="G99" s="17" t="e">
        <f>VLOOKUP(F99,#REF!,5,0)</f>
        <v>#REF!</v>
      </c>
      <c r="H99" s="17" t="e">
        <f t="shared" si="3"/>
        <v>#REF!</v>
      </c>
    </row>
    <row r="100" spans="1:8" hidden="1">
      <c r="A100" s="11">
        <v>75</v>
      </c>
      <c r="B100" s="11">
        <f t="shared" si="4"/>
        <v>9</v>
      </c>
      <c r="C100" s="173">
        <v>44935</v>
      </c>
      <c r="D100" s="99" t="s">
        <v>25</v>
      </c>
      <c r="E100" s="11">
        <v>2</v>
      </c>
      <c r="F100" s="13" t="e">
        <f>VLOOKUP(D100,#REF!,2,0)</f>
        <v>#REF!</v>
      </c>
      <c r="G100" s="17" t="e">
        <f>VLOOKUP(F100,#REF!,5,0)</f>
        <v>#REF!</v>
      </c>
      <c r="H100" s="17" t="e">
        <f t="shared" si="3"/>
        <v>#REF!</v>
      </c>
    </row>
    <row r="101" spans="1:8" hidden="1">
      <c r="A101" s="11">
        <v>76</v>
      </c>
      <c r="B101" s="11">
        <f t="shared" si="4"/>
        <v>9</v>
      </c>
      <c r="C101" s="173">
        <v>44935</v>
      </c>
      <c r="D101" s="99" t="s">
        <v>68</v>
      </c>
      <c r="E101" s="11">
        <v>2</v>
      </c>
      <c r="F101" s="13" t="e">
        <f>VLOOKUP(D101,#REF!,2,0)</f>
        <v>#REF!</v>
      </c>
      <c r="G101" s="17" t="e">
        <f>VLOOKUP(F101,#REF!,5,0)</f>
        <v>#REF!</v>
      </c>
      <c r="H101" s="17" t="e">
        <f t="shared" si="3"/>
        <v>#REF!</v>
      </c>
    </row>
    <row r="102" spans="1:8" hidden="1">
      <c r="A102" s="11">
        <v>77</v>
      </c>
      <c r="B102" s="11">
        <f t="shared" si="4"/>
        <v>9</v>
      </c>
      <c r="C102" s="173">
        <v>44935</v>
      </c>
      <c r="D102" s="99" t="s">
        <v>47</v>
      </c>
      <c r="E102" s="11">
        <v>2</v>
      </c>
      <c r="F102" s="13" t="e">
        <f>VLOOKUP(D102,#REF!,2,0)</f>
        <v>#REF!</v>
      </c>
      <c r="G102" s="17" t="e">
        <f>VLOOKUP(F102,#REF!,5,0)</f>
        <v>#REF!</v>
      </c>
      <c r="H102" s="17" t="e">
        <f t="shared" si="3"/>
        <v>#REF!</v>
      </c>
    </row>
    <row r="103" spans="1:8" hidden="1">
      <c r="A103" s="11">
        <v>78</v>
      </c>
      <c r="B103" s="11">
        <f t="shared" si="4"/>
        <v>9</v>
      </c>
      <c r="C103" s="173">
        <v>44935</v>
      </c>
      <c r="D103" s="99" t="s">
        <v>37</v>
      </c>
      <c r="E103" s="11">
        <v>2</v>
      </c>
      <c r="F103" s="13" t="e">
        <f>VLOOKUP(D103,#REF!,2,0)</f>
        <v>#REF!</v>
      </c>
      <c r="G103" s="17" t="e">
        <f>VLOOKUP(F103,#REF!,5,0)</f>
        <v>#REF!</v>
      </c>
      <c r="H103" s="17" t="e">
        <f t="shared" si="3"/>
        <v>#REF!</v>
      </c>
    </row>
    <row r="104" spans="1:8" hidden="1">
      <c r="A104" s="11">
        <v>79</v>
      </c>
      <c r="B104" s="11">
        <f t="shared" si="4"/>
        <v>9</v>
      </c>
      <c r="C104" s="173">
        <v>44935</v>
      </c>
      <c r="D104" s="99" t="s">
        <v>26</v>
      </c>
      <c r="E104" s="11">
        <v>2</v>
      </c>
      <c r="F104" s="13" t="e">
        <f>VLOOKUP(D104,#REF!,2,0)</f>
        <v>#REF!</v>
      </c>
      <c r="G104" s="17" t="e">
        <f>VLOOKUP(F104,#REF!,5,0)</f>
        <v>#REF!</v>
      </c>
      <c r="H104" s="17" t="e">
        <f t="shared" si="3"/>
        <v>#REF!</v>
      </c>
    </row>
    <row r="105" spans="1:8" hidden="1">
      <c r="A105" s="11">
        <v>80</v>
      </c>
      <c r="B105" s="11">
        <f t="shared" si="4"/>
        <v>10</v>
      </c>
      <c r="C105" s="12">
        <v>44936</v>
      </c>
      <c r="D105" s="99" t="s">
        <v>25</v>
      </c>
      <c r="E105" s="11">
        <v>21</v>
      </c>
      <c r="F105" s="13" t="e">
        <f>VLOOKUP(D105,#REF!,2,0)</f>
        <v>#REF!</v>
      </c>
      <c r="G105" s="17" t="e">
        <f>VLOOKUP(F105,#REF!,5,0)</f>
        <v>#REF!</v>
      </c>
      <c r="H105" s="17" t="e">
        <f t="shared" si="3"/>
        <v>#REF!</v>
      </c>
    </row>
    <row r="106" spans="1:8" hidden="1">
      <c r="A106" s="11">
        <v>81</v>
      </c>
      <c r="B106" s="11">
        <f t="shared" si="4"/>
        <v>10</v>
      </c>
      <c r="C106" s="12">
        <v>44936</v>
      </c>
      <c r="D106" s="99" t="s">
        <v>535</v>
      </c>
      <c r="E106" s="11">
        <v>4</v>
      </c>
      <c r="F106" s="13" t="e">
        <f>VLOOKUP(D106,#REF!,2,0)</f>
        <v>#REF!</v>
      </c>
      <c r="G106" s="17" t="e">
        <f>VLOOKUP(F106,#REF!,5,0)</f>
        <v>#REF!</v>
      </c>
      <c r="H106" s="17" t="e">
        <f t="shared" si="3"/>
        <v>#REF!</v>
      </c>
    </row>
    <row r="107" spans="1:8" hidden="1">
      <c r="A107" s="11">
        <v>82</v>
      </c>
      <c r="B107" s="11">
        <f t="shared" si="4"/>
        <v>10</v>
      </c>
      <c r="C107" s="12">
        <v>44936</v>
      </c>
      <c r="D107" s="99" t="s">
        <v>23</v>
      </c>
      <c r="E107" s="11">
        <v>5</v>
      </c>
      <c r="F107" s="13" t="e">
        <f>VLOOKUP(D107,#REF!,2,0)</f>
        <v>#REF!</v>
      </c>
      <c r="G107" s="17" t="e">
        <f>VLOOKUP(F107,#REF!,5,0)</f>
        <v>#REF!</v>
      </c>
      <c r="H107" s="17" t="e">
        <f t="shared" si="3"/>
        <v>#REF!</v>
      </c>
    </row>
    <row r="108" spans="1:8" hidden="1">
      <c r="A108" s="11">
        <v>83</v>
      </c>
      <c r="B108" s="11">
        <f t="shared" si="4"/>
        <v>10</v>
      </c>
      <c r="C108" s="12">
        <v>44936</v>
      </c>
      <c r="D108" s="99" t="s">
        <v>52</v>
      </c>
      <c r="E108" s="11">
        <v>5</v>
      </c>
      <c r="F108" s="13" t="e">
        <f>VLOOKUP(D108,#REF!,2,0)</f>
        <v>#REF!</v>
      </c>
      <c r="G108" s="17" t="e">
        <f>VLOOKUP(F108,#REF!,5,0)</f>
        <v>#REF!</v>
      </c>
      <c r="H108" s="17" t="e">
        <f t="shared" si="3"/>
        <v>#REF!</v>
      </c>
    </row>
    <row r="109" spans="1:8" hidden="1">
      <c r="A109" s="11">
        <v>84</v>
      </c>
      <c r="B109" s="11">
        <f t="shared" si="4"/>
        <v>10</v>
      </c>
      <c r="C109" s="12">
        <v>44936</v>
      </c>
      <c r="D109" s="99" t="s">
        <v>83</v>
      </c>
      <c r="E109" s="11">
        <v>1</v>
      </c>
      <c r="F109" s="13" t="e">
        <f>VLOOKUP(D109,#REF!,2,0)</f>
        <v>#REF!</v>
      </c>
      <c r="G109" s="17" t="e">
        <f>VLOOKUP(F109,#REF!,5,0)</f>
        <v>#REF!</v>
      </c>
      <c r="H109" s="17" t="e">
        <f t="shared" si="3"/>
        <v>#REF!</v>
      </c>
    </row>
    <row r="110" spans="1:8" hidden="1">
      <c r="A110" s="11">
        <v>85</v>
      </c>
      <c r="B110" s="11">
        <f t="shared" si="4"/>
        <v>10</v>
      </c>
      <c r="C110" s="12">
        <v>44936</v>
      </c>
      <c r="D110" s="99" t="s">
        <v>39</v>
      </c>
      <c r="E110" s="11">
        <v>1</v>
      </c>
      <c r="F110" s="13" t="e">
        <f>VLOOKUP(D110,#REF!,2,0)</f>
        <v>#REF!</v>
      </c>
      <c r="G110" s="17" t="e">
        <f>VLOOKUP(F110,#REF!,5,0)</f>
        <v>#REF!</v>
      </c>
      <c r="H110" s="17" t="e">
        <f t="shared" si="3"/>
        <v>#REF!</v>
      </c>
    </row>
    <row r="111" spans="1:8" hidden="1">
      <c r="A111" s="11">
        <v>86</v>
      </c>
      <c r="B111" s="11">
        <f t="shared" si="4"/>
        <v>10</v>
      </c>
      <c r="C111" s="12">
        <v>44936</v>
      </c>
      <c r="D111" s="99" t="s">
        <v>43</v>
      </c>
      <c r="E111" s="11">
        <v>1</v>
      </c>
      <c r="F111" s="13" t="e">
        <f>VLOOKUP(D111,#REF!,2,0)</f>
        <v>#REF!</v>
      </c>
      <c r="G111" s="17" t="e">
        <f>VLOOKUP(F111,#REF!,5,0)</f>
        <v>#REF!</v>
      </c>
      <c r="H111" s="17" t="e">
        <f t="shared" si="3"/>
        <v>#REF!</v>
      </c>
    </row>
    <row r="112" spans="1:8" hidden="1">
      <c r="A112" s="11">
        <v>87</v>
      </c>
      <c r="B112" s="11">
        <f t="shared" si="4"/>
        <v>10</v>
      </c>
      <c r="C112" s="12">
        <v>44936</v>
      </c>
      <c r="D112" s="99" t="s">
        <v>26</v>
      </c>
      <c r="E112" s="11">
        <v>6</v>
      </c>
      <c r="F112" s="13" t="e">
        <f>VLOOKUP(D112,#REF!,2,0)</f>
        <v>#REF!</v>
      </c>
      <c r="G112" s="17" t="e">
        <f>VLOOKUP(F112,#REF!,5,0)</f>
        <v>#REF!</v>
      </c>
      <c r="H112" s="17" t="e">
        <f t="shared" si="3"/>
        <v>#REF!</v>
      </c>
    </row>
    <row r="113" spans="1:8" hidden="1">
      <c r="A113" s="11">
        <v>88</v>
      </c>
      <c r="B113" s="11">
        <f t="shared" si="4"/>
        <v>10</v>
      </c>
      <c r="C113" s="12">
        <v>44936</v>
      </c>
      <c r="D113" s="99" t="s">
        <v>35</v>
      </c>
      <c r="E113" s="11">
        <v>5</v>
      </c>
      <c r="F113" s="13" t="e">
        <f>VLOOKUP(D113,#REF!,2,0)</f>
        <v>#REF!</v>
      </c>
      <c r="G113" s="17" t="e">
        <f>VLOOKUP(F113,#REF!,5,0)</f>
        <v>#REF!</v>
      </c>
      <c r="H113" s="17" t="e">
        <f t="shared" si="3"/>
        <v>#REF!</v>
      </c>
    </row>
    <row r="114" spans="1:8" hidden="1">
      <c r="A114" s="11">
        <v>89</v>
      </c>
      <c r="B114" s="11">
        <f t="shared" si="4"/>
        <v>10</v>
      </c>
      <c r="C114" s="12">
        <v>44936</v>
      </c>
      <c r="D114" s="99" t="s">
        <v>76</v>
      </c>
      <c r="E114" s="11">
        <v>1</v>
      </c>
      <c r="F114" s="13" t="e">
        <f>VLOOKUP(D114,#REF!,2,0)</f>
        <v>#REF!</v>
      </c>
      <c r="G114" s="17" t="e">
        <f>VLOOKUP(F114,#REF!,5,0)</f>
        <v>#REF!</v>
      </c>
      <c r="H114" s="17" t="e">
        <f t="shared" si="3"/>
        <v>#REF!</v>
      </c>
    </row>
    <row r="115" spans="1:8">
      <c r="A115" s="11">
        <v>90</v>
      </c>
      <c r="B115" s="11">
        <f t="shared" si="4"/>
        <v>10</v>
      </c>
      <c r="C115" s="12">
        <v>44936</v>
      </c>
      <c r="D115" s="99" t="s">
        <v>31</v>
      </c>
      <c r="E115" s="11">
        <v>3</v>
      </c>
      <c r="F115" s="13" t="e">
        <f>VLOOKUP(D115,#REF!,2,0)</f>
        <v>#REF!</v>
      </c>
      <c r="G115" s="17" t="e">
        <f>VLOOKUP(F115,#REF!,5,0)</f>
        <v>#REF!</v>
      </c>
      <c r="H115" s="17" t="e">
        <f t="shared" si="3"/>
        <v>#REF!</v>
      </c>
    </row>
    <row r="116" spans="1:8" hidden="1">
      <c r="A116" s="11">
        <v>91</v>
      </c>
      <c r="B116" s="11">
        <f t="shared" si="4"/>
        <v>10</v>
      </c>
      <c r="C116" s="12">
        <v>44936</v>
      </c>
      <c r="D116" s="99" t="s">
        <v>21</v>
      </c>
      <c r="E116" s="11">
        <v>3</v>
      </c>
      <c r="F116" s="13" t="e">
        <f>VLOOKUP(D116,#REF!,2,0)</f>
        <v>#REF!</v>
      </c>
      <c r="G116" s="17" t="e">
        <f>VLOOKUP(F116,#REF!,5,0)</f>
        <v>#REF!</v>
      </c>
      <c r="H116" s="17" t="e">
        <f t="shared" si="3"/>
        <v>#REF!</v>
      </c>
    </row>
    <row r="117" spans="1:8" hidden="1">
      <c r="A117" s="11">
        <v>92</v>
      </c>
      <c r="B117" s="11">
        <f t="shared" si="4"/>
        <v>10</v>
      </c>
      <c r="C117" s="12">
        <v>44936</v>
      </c>
      <c r="D117" s="99" t="s">
        <v>23</v>
      </c>
      <c r="E117" s="11">
        <v>1</v>
      </c>
      <c r="F117" s="13" t="e">
        <f>VLOOKUP(D117,#REF!,2,0)</f>
        <v>#REF!</v>
      </c>
      <c r="G117" s="17" t="e">
        <f>VLOOKUP(F117,#REF!,5,0)</f>
        <v>#REF!</v>
      </c>
      <c r="H117" s="17" t="e">
        <f t="shared" si="3"/>
        <v>#REF!</v>
      </c>
    </row>
    <row r="118" spans="1:8" hidden="1">
      <c r="A118" s="11">
        <v>93</v>
      </c>
      <c r="B118" s="11">
        <f t="shared" si="4"/>
        <v>10</v>
      </c>
      <c r="C118" s="12">
        <v>44936</v>
      </c>
      <c r="D118" s="99" t="s">
        <v>38</v>
      </c>
      <c r="E118" s="11">
        <v>1</v>
      </c>
      <c r="F118" s="13" t="e">
        <f>VLOOKUP(D118,#REF!,2,0)</f>
        <v>#REF!</v>
      </c>
      <c r="G118" s="17" t="e">
        <f>VLOOKUP(F118,#REF!,5,0)</f>
        <v>#REF!</v>
      </c>
      <c r="H118" s="17" t="e">
        <f t="shared" si="3"/>
        <v>#REF!</v>
      </c>
    </row>
    <row r="119" spans="1:8" hidden="1">
      <c r="A119" s="11">
        <v>94</v>
      </c>
      <c r="B119" s="11">
        <f t="shared" si="4"/>
        <v>10</v>
      </c>
      <c r="C119" s="12">
        <v>44936</v>
      </c>
      <c r="D119" s="99" t="s">
        <v>39</v>
      </c>
      <c r="E119" s="11">
        <v>1</v>
      </c>
      <c r="F119" s="13" t="e">
        <f>VLOOKUP(D119,#REF!,2,0)</f>
        <v>#REF!</v>
      </c>
      <c r="G119" s="17" t="e">
        <f>VLOOKUP(F119,#REF!,5,0)</f>
        <v>#REF!</v>
      </c>
      <c r="H119" s="17" t="e">
        <f t="shared" si="3"/>
        <v>#REF!</v>
      </c>
    </row>
    <row r="120" spans="1:8" hidden="1">
      <c r="A120" s="11">
        <v>95</v>
      </c>
      <c r="B120" s="11">
        <f t="shared" si="4"/>
        <v>10</v>
      </c>
      <c r="C120" s="12">
        <v>44936</v>
      </c>
      <c r="D120" s="99" t="s">
        <v>21</v>
      </c>
      <c r="E120" s="11">
        <v>2</v>
      </c>
      <c r="F120" s="13" t="e">
        <f>VLOOKUP(D120,#REF!,2,0)</f>
        <v>#REF!</v>
      </c>
      <c r="G120" s="17" t="e">
        <f>VLOOKUP(F120,#REF!,5,0)</f>
        <v>#REF!</v>
      </c>
      <c r="H120" s="17" t="e">
        <f t="shared" si="3"/>
        <v>#REF!</v>
      </c>
    </row>
    <row r="121" spans="1:8" hidden="1">
      <c r="A121" s="11">
        <v>96</v>
      </c>
      <c r="B121" s="11">
        <f t="shared" si="4"/>
        <v>10</v>
      </c>
      <c r="C121" s="12">
        <v>44936</v>
      </c>
      <c r="D121" s="99" t="s">
        <v>535</v>
      </c>
      <c r="E121" s="11">
        <v>2</v>
      </c>
      <c r="F121" s="13" t="e">
        <f>VLOOKUP(D121,#REF!,2,0)</f>
        <v>#REF!</v>
      </c>
      <c r="G121" s="17" t="e">
        <f>VLOOKUP(F121,#REF!,5,0)</f>
        <v>#REF!</v>
      </c>
      <c r="H121" s="17" t="e">
        <f t="shared" si="3"/>
        <v>#REF!</v>
      </c>
    </row>
    <row r="122" spans="1:8" hidden="1">
      <c r="A122" s="11">
        <v>97</v>
      </c>
      <c r="B122" s="11">
        <f t="shared" si="4"/>
        <v>10</v>
      </c>
      <c r="C122" s="12">
        <v>44936</v>
      </c>
      <c r="D122" s="99" t="s">
        <v>41</v>
      </c>
      <c r="E122" s="98">
        <v>2</v>
      </c>
      <c r="F122" s="13" t="e">
        <f>VLOOKUP(D122,#REF!,2,0)</f>
        <v>#REF!</v>
      </c>
      <c r="G122" s="17" t="e">
        <f>VLOOKUP(F122,#REF!,5,0)</f>
        <v>#REF!</v>
      </c>
      <c r="H122" s="17" t="e">
        <f t="shared" si="3"/>
        <v>#REF!</v>
      </c>
    </row>
    <row r="123" spans="1:8" hidden="1">
      <c r="A123" s="11">
        <v>98</v>
      </c>
      <c r="B123" s="11">
        <f t="shared" si="4"/>
        <v>10</v>
      </c>
      <c r="C123" s="12">
        <v>44936</v>
      </c>
      <c r="D123" s="99" t="s">
        <v>534</v>
      </c>
      <c r="E123" s="11">
        <v>2</v>
      </c>
      <c r="F123" s="13" t="e">
        <f>VLOOKUP(D123,#REF!,2,0)</f>
        <v>#REF!</v>
      </c>
      <c r="G123" s="17" t="e">
        <f>VLOOKUP(F123,#REF!,5,0)</f>
        <v>#REF!</v>
      </c>
      <c r="H123" s="17" t="e">
        <f t="shared" si="3"/>
        <v>#REF!</v>
      </c>
    </row>
    <row r="124" spans="1:8" hidden="1">
      <c r="A124" s="11">
        <v>99</v>
      </c>
      <c r="B124" s="11">
        <f t="shared" si="4"/>
        <v>10</v>
      </c>
      <c r="C124" s="12">
        <v>44936</v>
      </c>
      <c r="D124" s="99" t="s">
        <v>68</v>
      </c>
      <c r="E124" s="11">
        <v>4</v>
      </c>
      <c r="F124" s="13" t="e">
        <f>VLOOKUP(D124,#REF!,2,0)</f>
        <v>#REF!</v>
      </c>
      <c r="G124" s="17" t="e">
        <f>VLOOKUP(F124,#REF!,5,0)</f>
        <v>#REF!</v>
      </c>
      <c r="H124" s="17" t="e">
        <f t="shared" si="3"/>
        <v>#REF!</v>
      </c>
    </row>
    <row r="125" spans="1:8" hidden="1">
      <c r="A125" s="11">
        <v>100</v>
      </c>
      <c r="B125" s="11">
        <f t="shared" si="4"/>
        <v>10</v>
      </c>
      <c r="C125" s="12">
        <v>44936</v>
      </c>
      <c r="D125" s="99" t="s">
        <v>52</v>
      </c>
      <c r="E125" s="11">
        <v>4</v>
      </c>
      <c r="F125" s="13" t="e">
        <f>VLOOKUP(D125,#REF!,2,0)</f>
        <v>#REF!</v>
      </c>
      <c r="G125" s="17" t="e">
        <f>VLOOKUP(F125,#REF!,5,0)</f>
        <v>#REF!</v>
      </c>
      <c r="H125" s="17" t="e">
        <f t="shared" si="3"/>
        <v>#REF!</v>
      </c>
    </row>
    <row r="126" spans="1:8" hidden="1">
      <c r="A126" s="11">
        <v>101</v>
      </c>
      <c r="B126" s="11">
        <f t="shared" si="4"/>
        <v>10</v>
      </c>
      <c r="C126" s="12">
        <v>44936</v>
      </c>
      <c r="D126" s="99" t="s">
        <v>35</v>
      </c>
      <c r="E126" s="11">
        <v>1</v>
      </c>
      <c r="F126" s="13" t="e">
        <f>VLOOKUP(D126,#REF!,2,0)</f>
        <v>#REF!</v>
      </c>
      <c r="G126" s="17" t="e">
        <f>VLOOKUP(F126,#REF!,5,0)</f>
        <v>#REF!</v>
      </c>
      <c r="H126" s="17" t="e">
        <f t="shared" si="3"/>
        <v>#REF!</v>
      </c>
    </row>
    <row r="127" spans="1:8" hidden="1">
      <c r="A127" s="11">
        <v>102</v>
      </c>
      <c r="B127" s="11">
        <f t="shared" si="4"/>
        <v>10</v>
      </c>
      <c r="C127" s="12">
        <v>44936</v>
      </c>
      <c r="D127" s="99" t="s">
        <v>25</v>
      </c>
      <c r="E127" s="11">
        <v>11</v>
      </c>
      <c r="F127" s="13" t="e">
        <f>VLOOKUP(D127,#REF!,2,0)</f>
        <v>#REF!</v>
      </c>
      <c r="G127" s="17" t="e">
        <f>VLOOKUP(F127,#REF!,5,0)</f>
        <v>#REF!</v>
      </c>
      <c r="H127" s="17" t="e">
        <f t="shared" si="3"/>
        <v>#REF!</v>
      </c>
    </row>
    <row r="128" spans="1:8" hidden="1">
      <c r="A128" s="11">
        <v>103</v>
      </c>
      <c r="B128" s="11">
        <f t="shared" si="4"/>
        <v>10</v>
      </c>
      <c r="C128" s="12">
        <v>44936</v>
      </c>
      <c r="D128" s="99" t="s">
        <v>26</v>
      </c>
      <c r="E128" s="11">
        <v>8</v>
      </c>
      <c r="F128" s="13" t="e">
        <f>VLOOKUP(D128,#REF!,2,0)</f>
        <v>#REF!</v>
      </c>
      <c r="G128" s="17" t="e">
        <f>VLOOKUP(F128,#REF!,5,0)</f>
        <v>#REF!</v>
      </c>
      <c r="H128" s="17" t="e">
        <f t="shared" si="3"/>
        <v>#REF!</v>
      </c>
    </row>
    <row r="129" spans="1:8" hidden="1">
      <c r="A129" s="11">
        <v>104</v>
      </c>
      <c r="B129" s="11">
        <f t="shared" si="4"/>
        <v>11</v>
      </c>
      <c r="C129" s="12">
        <v>44937</v>
      </c>
      <c r="D129" s="99" t="s">
        <v>68</v>
      </c>
      <c r="E129" s="11">
        <v>3</v>
      </c>
      <c r="F129" s="13" t="e">
        <f>VLOOKUP(D129,#REF!,2,0)</f>
        <v>#REF!</v>
      </c>
      <c r="G129" s="17" t="e">
        <f>VLOOKUP(F129,#REF!,5,0)</f>
        <v>#REF!</v>
      </c>
      <c r="H129" s="17" t="e">
        <f t="shared" si="3"/>
        <v>#REF!</v>
      </c>
    </row>
    <row r="130" spans="1:8" hidden="1">
      <c r="A130" s="11">
        <v>105</v>
      </c>
      <c r="B130" s="11">
        <f t="shared" si="4"/>
        <v>11</v>
      </c>
      <c r="C130" s="12">
        <v>44937</v>
      </c>
      <c r="D130" s="99" t="s">
        <v>534</v>
      </c>
      <c r="E130" s="11">
        <v>1</v>
      </c>
      <c r="F130" s="13" t="e">
        <f>VLOOKUP(D130,#REF!,2,0)</f>
        <v>#REF!</v>
      </c>
      <c r="G130" s="17" t="e">
        <f>VLOOKUP(F130,#REF!,5,0)</f>
        <v>#REF!</v>
      </c>
      <c r="H130" s="17" t="e">
        <f t="shared" si="3"/>
        <v>#REF!</v>
      </c>
    </row>
    <row r="131" spans="1:8" hidden="1">
      <c r="A131" s="11">
        <v>106</v>
      </c>
      <c r="B131" s="11">
        <f t="shared" si="4"/>
        <v>11</v>
      </c>
      <c r="C131" s="12">
        <v>44937</v>
      </c>
      <c r="D131" s="99" t="s">
        <v>21</v>
      </c>
      <c r="E131" s="11">
        <v>1</v>
      </c>
      <c r="F131" s="13" t="e">
        <f>VLOOKUP(D131,#REF!,2,0)</f>
        <v>#REF!</v>
      </c>
      <c r="G131" s="17" t="e">
        <f>VLOOKUP(F131,#REF!,5,0)</f>
        <v>#REF!</v>
      </c>
      <c r="H131" s="17" t="e">
        <f t="shared" si="3"/>
        <v>#REF!</v>
      </c>
    </row>
    <row r="132" spans="1:8" hidden="1">
      <c r="A132" s="11">
        <v>107</v>
      </c>
      <c r="B132" s="11">
        <f t="shared" si="4"/>
        <v>11</v>
      </c>
      <c r="C132" s="12">
        <v>44937</v>
      </c>
      <c r="D132" s="99" t="s">
        <v>23</v>
      </c>
      <c r="E132" s="11">
        <v>2</v>
      </c>
      <c r="F132" s="13" t="e">
        <f>VLOOKUP(D132,#REF!,2,0)</f>
        <v>#REF!</v>
      </c>
      <c r="G132" s="17" t="e">
        <f>VLOOKUP(F132,#REF!,5,0)</f>
        <v>#REF!</v>
      </c>
      <c r="H132" s="17" t="e">
        <f t="shared" si="3"/>
        <v>#REF!</v>
      </c>
    </row>
    <row r="133" spans="1:8" hidden="1">
      <c r="A133" s="11">
        <v>108</v>
      </c>
      <c r="B133" s="11">
        <f t="shared" si="4"/>
        <v>11</v>
      </c>
      <c r="C133" s="12">
        <v>44937</v>
      </c>
      <c r="D133" s="99" t="s">
        <v>35</v>
      </c>
      <c r="E133" s="11">
        <v>1</v>
      </c>
      <c r="F133" s="13" t="e">
        <f>VLOOKUP(D133,#REF!,2,0)</f>
        <v>#REF!</v>
      </c>
      <c r="G133" s="17" t="e">
        <f>VLOOKUP(F133,#REF!,5,0)</f>
        <v>#REF!</v>
      </c>
      <c r="H133" s="17" t="e">
        <f t="shared" si="3"/>
        <v>#REF!</v>
      </c>
    </row>
    <row r="134" spans="1:8" hidden="1">
      <c r="A134" s="11">
        <v>109</v>
      </c>
      <c r="B134" s="11">
        <f t="shared" si="4"/>
        <v>11</v>
      </c>
      <c r="C134" s="12">
        <v>44937</v>
      </c>
      <c r="D134" s="99" t="s">
        <v>43</v>
      </c>
      <c r="E134" s="11">
        <v>1</v>
      </c>
      <c r="F134" s="13" t="e">
        <f>VLOOKUP(D134,#REF!,2,0)</f>
        <v>#REF!</v>
      </c>
      <c r="G134" s="17" t="e">
        <f>VLOOKUP(F134,#REF!,5,0)</f>
        <v>#REF!</v>
      </c>
      <c r="H134" s="17" t="e">
        <f t="shared" si="3"/>
        <v>#REF!</v>
      </c>
    </row>
    <row r="135" spans="1:8" hidden="1">
      <c r="A135" s="11">
        <v>110</v>
      </c>
      <c r="B135" s="11">
        <f t="shared" si="4"/>
        <v>11</v>
      </c>
      <c r="C135" s="12">
        <v>44937</v>
      </c>
      <c r="D135" s="99" t="s">
        <v>535</v>
      </c>
      <c r="E135" s="11">
        <v>3</v>
      </c>
      <c r="F135" s="13" t="e">
        <f>VLOOKUP(D135,#REF!,2,0)</f>
        <v>#REF!</v>
      </c>
      <c r="G135" s="17" t="e">
        <f>VLOOKUP(F135,#REF!,5,0)</f>
        <v>#REF!</v>
      </c>
      <c r="H135" s="17" t="e">
        <f t="shared" si="3"/>
        <v>#REF!</v>
      </c>
    </row>
    <row r="136" spans="1:8" hidden="1">
      <c r="A136" s="11">
        <v>111</v>
      </c>
      <c r="B136" s="11">
        <f t="shared" si="4"/>
        <v>11</v>
      </c>
      <c r="C136" s="12">
        <v>44937</v>
      </c>
      <c r="D136" s="99" t="s">
        <v>26</v>
      </c>
      <c r="E136" s="11">
        <v>10</v>
      </c>
      <c r="F136" s="13" t="e">
        <f>VLOOKUP(D136,#REF!,2,0)</f>
        <v>#REF!</v>
      </c>
      <c r="G136" s="17" t="e">
        <f>VLOOKUP(F136,#REF!,5,0)</f>
        <v>#REF!</v>
      </c>
      <c r="H136" s="17" t="e">
        <f t="shared" si="3"/>
        <v>#REF!</v>
      </c>
    </row>
    <row r="137" spans="1:8" hidden="1">
      <c r="A137" s="11">
        <v>112</v>
      </c>
      <c r="B137" s="11">
        <f t="shared" si="4"/>
        <v>11</v>
      </c>
      <c r="C137" s="12">
        <v>44937</v>
      </c>
      <c r="D137" s="99" t="s">
        <v>52</v>
      </c>
      <c r="E137" s="11">
        <v>7</v>
      </c>
      <c r="F137" s="13" t="e">
        <f>VLOOKUP(D137,#REF!,2,0)</f>
        <v>#REF!</v>
      </c>
      <c r="G137" s="17" t="e">
        <f>VLOOKUP(F137,#REF!,5,0)</f>
        <v>#REF!</v>
      </c>
      <c r="H137" s="17" t="e">
        <f t="shared" si="3"/>
        <v>#REF!</v>
      </c>
    </row>
    <row r="138" spans="1:8" hidden="1">
      <c r="A138" s="11">
        <v>113</v>
      </c>
      <c r="B138" s="11">
        <f t="shared" si="4"/>
        <v>11</v>
      </c>
      <c r="C138" s="12">
        <v>44937</v>
      </c>
      <c r="D138" s="99" t="s">
        <v>25</v>
      </c>
      <c r="E138" s="11">
        <f>4+17</f>
        <v>21</v>
      </c>
      <c r="F138" s="13" t="e">
        <f>VLOOKUP(D138,#REF!,2,0)</f>
        <v>#REF!</v>
      </c>
      <c r="G138" s="17" t="e">
        <f>VLOOKUP(F138,#REF!,5,0)</f>
        <v>#REF!</v>
      </c>
      <c r="H138" s="17" t="e">
        <f t="shared" si="3"/>
        <v>#REF!</v>
      </c>
    </row>
    <row r="139" spans="1:8" hidden="1">
      <c r="A139" s="11">
        <v>114</v>
      </c>
      <c r="B139" s="11">
        <f t="shared" si="4"/>
        <v>11</v>
      </c>
      <c r="C139" s="12">
        <v>44937</v>
      </c>
      <c r="D139" s="99" t="s">
        <v>73</v>
      </c>
      <c r="E139" s="11">
        <v>2</v>
      </c>
      <c r="F139" s="13" t="e">
        <f>VLOOKUP(D139,#REF!,2,0)</f>
        <v>#REF!</v>
      </c>
      <c r="G139" s="17" t="e">
        <f>VLOOKUP(F139,#REF!,5,0)</f>
        <v>#REF!</v>
      </c>
      <c r="H139" s="17" t="e">
        <f t="shared" si="3"/>
        <v>#REF!</v>
      </c>
    </row>
    <row r="140" spans="1:8" hidden="1">
      <c r="A140" s="11">
        <v>115</v>
      </c>
      <c r="B140" s="11">
        <f t="shared" si="4"/>
        <v>11</v>
      </c>
      <c r="C140" s="12">
        <v>44937</v>
      </c>
      <c r="D140" s="99" t="s">
        <v>26</v>
      </c>
      <c r="E140" s="11">
        <v>1</v>
      </c>
      <c r="F140" s="13" t="e">
        <f>VLOOKUP(D140,#REF!,2,0)</f>
        <v>#REF!</v>
      </c>
      <c r="G140" s="17" t="e">
        <f>VLOOKUP(F140,#REF!,5,0)</f>
        <v>#REF!</v>
      </c>
      <c r="H140" s="17" t="e">
        <f t="shared" si="3"/>
        <v>#REF!</v>
      </c>
    </row>
    <row r="141" spans="1:8" hidden="1">
      <c r="A141" s="11">
        <v>116</v>
      </c>
      <c r="B141" s="11">
        <f t="shared" si="4"/>
        <v>11</v>
      </c>
      <c r="C141" s="12">
        <v>44937</v>
      </c>
      <c r="D141" s="99" t="s">
        <v>39</v>
      </c>
      <c r="E141" s="11">
        <v>1</v>
      </c>
      <c r="F141" s="13" t="e">
        <f>VLOOKUP(D141,#REF!,2,0)</f>
        <v>#REF!</v>
      </c>
      <c r="G141" s="17" t="e">
        <f>VLOOKUP(F141,#REF!,5,0)</f>
        <v>#REF!</v>
      </c>
      <c r="H141" s="17" t="e">
        <f t="shared" si="3"/>
        <v>#REF!</v>
      </c>
    </row>
    <row r="142" spans="1:8" hidden="1">
      <c r="A142" s="11">
        <v>117</v>
      </c>
      <c r="B142" s="11">
        <f t="shared" si="4"/>
        <v>12</v>
      </c>
      <c r="C142" s="12">
        <v>44938</v>
      </c>
      <c r="D142" s="99" t="s">
        <v>21</v>
      </c>
      <c r="E142" s="11">
        <v>2</v>
      </c>
      <c r="F142" s="13" t="e">
        <f>VLOOKUP(D142,#REF!,2,0)</f>
        <v>#REF!</v>
      </c>
      <c r="G142" s="17" t="e">
        <f>VLOOKUP(F142,#REF!,5,0)</f>
        <v>#REF!</v>
      </c>
      <c r="H142" s="17" t="e">
        <f t="shared" si="3"/>
        <v>#REF!</v>
      </c>
    </row>
    <row r="143" spans="1:8" hidden="1">
      <c r="A143" s="11">
        <v>118</v>
      </c>
      <c r="B143" s="11">
        <f t="shared" si="4"/>
        <v>12</v>
      </c>
      <c r="C143" s="12">
        <v>44938</v>
      </c>
      <c r="D143" s="99" t="s">
        <v>76</v>
      </c>
      <c r="E143" s="11">
        <v>1</v>
      </c>
      <c r="F143" s="13" t="e">
        <f>VLOOKUP(D143,#REF!,2,0)</f>
        <v>#REF!</v>
      </c>
      <c r="G143" s="17" t="e">
        <f>VLOOKUP(F143,#REF!,5,0)</f>
        <v>#REF!</v>
      </c>
      <c r="H143" s="17" t="e">
        <f t="shared" si="3"/>
        <v>#REF!</v>
      </c>
    </row>
    <row r="144" spans="1:8" hidden="1">
      <c r="A144" s="11">
        <v>119</v>
      </c>
      <c r="B144" s="11">
        <f t="shared" si="4"/>
        <v>12</v>
      </c>
      <c r="C144" s="12">
        <v>44938</v>
      </c>
      <c r="D144" s="99" t="s">
        <v>39</v>
      </c>
      <c r="E144" s="11">
        <v>1</v>
      </c>
      <c r="F144" s="13" t="e">
        <f>VLOOKUP(D144,#REF!,2,0)</f>
        <v>#REF!</v>
      </c>
      <c r="G144" s="17" t="e">
        <f>VLOOKUP(F144,#REF!,5,0)</f>
        <v>#REF!</v>
      </c>
      <c r="H144" s="17" t="e">
        <f t="shared" si="3"/>
        <v>#REF!</v>
      </c>
    </row>
    <row r="145" spans="1:8" hidden="1">
      <c r="A145" s="11">
        <v>120</v>
      </c>
      <c r="B145" s="11">
        <f t="shared" si="4"/>
        <v>12</v>
      </c>
      <c r="C145" s="12">
        <v>44938</v>
      </c>
      <c r="D145" s="99" t="s">
        <v>70</v>
      </c>
      <c r="E145" s="11">
        <v>2</v>
      </c>
      <c r="F145" s="13" t="e">
        <f>VLOOKUP(D145,#REF!,2,0)</f>
        <v>#REF!</v>
      </c>
      <c r="G145" s="17" t="e">
        <f>VLOOKUP(F145,#REF!,5,0)</f>
        <v>#REF!</v>
      </c>
      <c r="H145" s="17" t="e">
        <f t="shared" si="3"/>
        <v>#REF!</v>
      </c>
    </row>
    <row r="146" spans="1:8" hidden="1">
      <c r="A146" s="11">
        <v>121</v>
      </c>
      <c r="B146" s="11">
        <f t="shared" si="4"/>
        <v>12</v>
      </c>
      <c r="C146" s="12">
        <v>44938</v>
      </c>
      <c r="D146" s="99" t="s">
        <v>35</v>
      </c>
      <c r="E146" s="11">
        <v>3</v>
      </c>
      <c r="F146" s="13" t="e">
        <f>VLOOKUP(D146,#REF!,2,0)</f>
        <v>#REF!</v>
      </c>
      <c r="G146" s="17" t="e">
        <f>VLOOKUP(F146,#REF!,5,0)</f>
        <v>#REF!</v>
      </c>
      <c r="H146" s="17" t="e">
        <f t="shared" si="3"/>
        <v>#REF!</v>
      </c>
    </row>
    <row r="147" spans="1:8" hidden="1">
      <c r="A147" s="11">
        <v>122</v>
      </c>
      <c r="B147" s="11">
        <f t="shared" si="4"/>
        <v>12</v>
      </c>
      <c r="C147" s="12">
        <v>44938</v>
      </c>
      <c r="D147" s="99" t="s">
        <v>41</v>
      </c>
      <c r="E147" s="11">
        <v>1</v>
      </c>
      <c r="F147" s="13" t="e">
        <f>VLOOKUP(D147,#REF!,2,0)</f>
        <v>#REF!</v>
      </c>
      <c r="G147" s="17" t="e">
        <f>VLOOKUP(F147,#REF!,5,0)</f>
        <v>#REF!</v>
      </c>
      <c r="H147" s="17" t="e">
        <f t="shared" si="3"/>
        <v>#REF!</v>
      </c>
    </row>
    <row r="148" spans="1:8" hidden="1">
      <c r="A148" s="11">
        <v>123</v>
      </c>
      <c r="B148" s="11">
        <f t="shared" si="4"/>
        <v>12</v>
      </c>
      <c r="C148" s="12">
        <v>44938</v>
      </c>
      <c r="D148" s="99" t="s">
        <v>68</v>
      </c>
      <c r="E148" s="11">
        <v>4</v>
      </c>
      <c r="F148" s="13" t="e">
        <f>VLOOKUP(D148,#REF!,2,0)</f>
        <v>#REF!</v>
      </c>
      <c r="G148" s="17" t="e">
        <f>VLOOKUP(F148,#REF!,5,0)</f>
        <v>#REF!</v>
      </c>
      <c r="H148" s="17" t="e">
        <f t="shared" si="3"/>
        <v>#REF!</v>
      </c>
    </row>
    <row r="149" spans="1:8" hidden="1">
      <c r="A149" s="11">
        <v>124</v>
      </c>
      <c r="B149" s="11">
        <f t="shared" si="4"/>
        <v>12</v>
      </c>
      <c r="C149" s="12">
        <v>44938</v>
      </c>
      <c r="D149" s="99" t="s">
        <v>26</v>
      </c>
      <c r="E149" s="11">
        <v>8</v>
      </c>
      <c r="F149" s="13" t="e">
        <f>VLOOKUP(D149,#REF!,2,0)</f>
        <v>#REF!</v>
      </c>
      <c r="G149" s="17" t="e">
        <f>VLOOKUP(F149,#REF!,5,0)</f>
        <v>#REF!</v>
      </c>
      <c r="H149" s="17" t="e">
        <f t="shared" si="3"/>
        <v>#REF!</v>
      </c>
    </row>
    <row r="150" spans="1:8" hidden="1">
      <c r="A150" s="11">
        <v>125</v>
      </c>
      <c r="B150" s="11">
        <f t="shared" si="4"/>
        <v>12</v>
      </c>
      <c r="C150" s="12">
        <v>44938</v>
      </c>
      <c r="D150" s="99" t="s">
        <v>52</v>
      </c>
      <c r="E150" s="11">
        <v>1</v>
      </c>
      <c r="F150" s="13" t="e">
        <f>VLOOKUP(D150,#REF!,2,0)</f>
        <v>#REF!</v>
      </c>
      <c r="G150" s="17" t="e">
        <f>VLOOKUP(F150,#REF!,5,0)</f>
        <v>#REF!</v>
      </c>
      <c r="H150" s="17" t="e">
        <f t="shared" si="3"/>
        <v>#REF!</v>
      </c>
    </row>
    <row r="151" spans="1:8" hidden="1">
      <c r="A151" s="11">
        <v>126</v>
      </c>
      <c r="B151" s="11">
        <f t="shared" si="4"/>
        <v>12</v>
      </c>
      <c r="C151" s="12">
        <v>44938</v>
      </c>
      <c r="D151" s="99" t="s">
        <v>534</v>
      </c>
      <c r="E151" s="11">
        <v>1</v>
      </c>
      <c r="F151" s="13" t="e">
        <f>VLOOKUP(D151,#REF!,2,0)</f>
        <v>#REF!</v>
      </c>
      <c r="G151" s="17" t="e">
        <f>VLOOKUP(F151,#REF!,5,0)</f>
        <v>#REF!</v>
      </c>
      <c r="H151" s="17" t="e">
        <f t="shared" si="3"/>
        <v>#REF!</v>
      </c>
    </row>
    <row r="152" spans="1:8" hidden="1">
      <c r="A152" s="11">
        <v>127</v>
      </c>
      <c r="B152" s="11">
        <f t="shared" si="4"/>
        <v>12</v>
      </c>
      <c r="C152" s="12">
        <v>44938</v>
      </c>
      <c r="D152" s="99" t="s">
        <v>25</v>
      </c>
      <c r="E152" s="11">
        <v>20</v>
      </c>
      <c r="F152" s="13" t="e">
        <f>VLOOKUP(D152,#REF!,2,0)</f>
        <v>#REF!</v>
      </c>
      <c r="G152" s="17" t="e">
        <f>VLOOKUP(F152,#REF!,5,0)</f>
        <v>#REF!</v>
      </c>
      <c r="H152" s="17" t="e">
        <f t="shared" si="3"/>
        <v>#REF!</v>
      </c>
    </row>
    <row r="153" spans="1:8" hidden="1">
      <c r="A153" s="11">
        <v>131</v>
      </c>
      <c r="B153" s="11">
        <f t="shared" si="4"/>
        <v>10</v>
      </c>
      <c r="C153" s="207">
        <v>44936</v>
      </c>
      <c r="D153" s="99" t="s">
        <v>37</v>
      </c>
      <c r="E153" s="11">
        <v>2</v>
      </c>
      <c r="F153" s="13" t="e">
        <f>VLOOKUP(D153,#REF!,2,0)</f>
        <v>#REF!</v>
      </c>
      <c r="G153" s="17" t="e">
        <f>VLOOKUP(F153,#REF!,5,0)</f>
        <v>#REF!</v>
      </c>
      <c r="H153" s="17" t="e">
        <f t="shared" ref="H153:H214" si="5">E153*G153</f>
        <v>#REF!</v>
      </c>
    </row>
    <row r="154" spans="1:8" hidden="1">
      <c r="A154" s="11">
        <v>132</v>
      </c>
      <c r="B154" s="11">
        <f t="shared" si="4"/>
        <v>10</v>
      </c>
      <c r="C154" s="207">
        <v>44936</v>
      </c>
      <c r="D154" s="99" t="s">
        <v>47</v>
      </c>
      <c r="E154" s="11">
        <v>2</v>
      </c>
      <c r="F154" s="13" t="e">
        <f>VLOOKUP(D154,#REF!,2,0)</f>
        <v>#REF!</v>
      </c>
      <c r="G154" s="17" t="e">
        <f>VLOOKUP(F154,#REF!,5,0)</f>
        <v>#REF!</v>
      </c>
      <c r="H154" s="17" t="e">
        <f t="shared" si="5"/>
        <v>#REF!</v>
      </c>
    </row>
    <row r="155" spans="1:8" hidden="1">
      <c r="A155" s="11">
        <v>133</v>
      </c>
      <c r="B155" s="11">
        <f t="shared" ref="B155:B218" si="6">DAY(C155)</f>
        <v>10</v>
      </c>
      <c r="C155" s="207">
        <v>44936</v>
      </c>
      <c r="D155" s="99" t="s">
        <v>534</v>
      </c>
      <c r="E155" s="11">
        <v>2</v>
      </c>
      <c r="F155" s="13" t="e">
        <f>VLOOKUP(D155,#REF!,2,0)</f>
        <v>#REF!</v>
      </c>
      <c r="G155" s="17" t="e">
        <f>VLOOKUP(F155,#REF!,5,0)</f>
        <v>#REF!</v>
      </c>
      <c r="H155" s="17" t="e">
        <f t="shared" si="5"/>
        <v>#REF!</v>
      </c>
    </row>
    <row r="156" spans="1:8" hidden="1">
      <c r="A156" s="11">
        <v>134</v>
      </c>
      <c r="B156" s="11">
        <f t="shared" si="6"/>
        <v>10</v>
      </c>
      <c r="C156" s="207">
        <v>44936</v>
      </c>
      <c r="D156" s="99" t="s">
        <v>68</v>
      </c>
      <c r="E156" s="11">
        <v>2</v>
      </c>
      <c r="F156" s="13" t="e">
        <f>VLOOKUP(D156,#REF!,2,0)</f>
        <v>#REF!</v>
      </c>
      <c r="G156" s="17" t="e">
        <f>VLOOKUP(F156,#REF!,5,0)</f>
        <v>#REF!</v>
      </c>
      <c r="H156" s="17" t="e">
        <f t="shared" si="5"/>
        <v>#REF!</v>
      </c>
    </row>
    <row r="157" spans="1:8" hidden="1">
      <c r="A157" s="11">
        <v>135</v>
      </c>
      <c r="B157" s="11">
        <f t="shared" si="6"/>
        <v>10</v>
      </c>
      <c r="C157" s="207">
        <v>44936</v>
      </c>
      <c r="D157" s="99" t="s">
        <v>25</v>
      </c>
      <c r="E157" s="11">
        <v>2</v>
      </c>
      <c r="F157" s="13" t="e">
        <f>VLOOKUP(D157,#REF!,2,0)</f>
        <v>#REF!</v>
      </c>
      <c r="G157" s="17" t="e">
        <f>VLOOKUP(F157,#REF!,5,0)</f>
        <v>#REF!</v>
      </c>
      <c r="H157" s="17" t="e">
        <f t="shared" si="5"/>
        <v>#REF!</v>
      </c>
    </row>
    <row r="158" spans="1:8" hidden="1">
      <c r="A158" s="11">
        <v>136</v>
      </c>
      <c r="B158" s="11">
        <f t="shared" si="6"/>
        <v>10</v>
      </c>
      <c r="C158" s="207">
        <v>44936</v>
      </c>
      <c r="D158" s="99" t="s">
        <v>70</v>
      </c>
      <c r="E158" s="11">
        <v>2</v>
      </c>
      <c r="F158" s="13" t="e">
        <f>VLOOKUP(D158,#REF!,2,0)</f>
        <v>#REF!</v>
      </c>
      <c r="G158" s="17" t="e">
        <f>VLOOKUP(F158,#REF!,5,0)</f>
        <v>#REF!</v>
      </c>
      <c r="H158" s="17" t="e">
        <f t="shared" si="5"/>
        <v>#REF!</v>
      </c>
    </row>
    <row r="159" spans="1:8" hidden="1">
      <c r="A159" s="11">
        <v>137</v>
      </c>
      <c r="B159" s="11">
        <f t="shared" si="6"/>
        <v>10</v>
      </c>
      <c r="C159" s="207">
        <v>44936</v>
      </c>
      <c r="D159" s="99" t="s">
        <v>37</v>
      </c>
      <c r="E159" s="11">
        <v>2</v>
      </c>
      <c r="F159" s="13" t="e">
        <f>VLOOKUP(D159,#REF!,2,0)</f>
        <v>#REF!</v>
      </c>
      <c r="G159" s="17" t="e">
        <f>VLOOKUP(F159,#REF!,5,0)</f>
        <v>#REF!</v>
      </c>
      <c r="H159" s="17" t="e">
        <f t="shared" si="5"/>
        <v>#REF!</v>
      </c>
    </row>
    <row r="160" spans="1:8" hidden="1">
      <c r="A160" s="11">
        <v>138</v>
      </c>
      <c r="B160" s="11">
        <f t="shared" si="6"/>
        <v>10</v>
      </c>
      <c r="C160" s="207">
        <v>44936</v>
      </c>
      <c r="D160" s="99" t="s">
        <v>47</v>
      </c>
      <c r="E160" s="11">
        <v>2</v>
      </c>
      <c r="F160" s="13" t="e">
        <f>VLOOKUP(D160,#REF!,2,0)</f>
        <v>#REF!</v>
      </c>
      <c r="G160" s="17" t="e">
        <f>VLOOKUP(F160,#REF!,5,0)</f>
        <v>#REF!</v>
      </c>
      <c r="H160" s="17" t="e">
        <f t="shared" si="5"/>
        <v>#REF!</v>
      </c>
    </row>
    <row r="161" spans="1:8" hidden="1">
      <c r="A161" s="11">
        <v>139</v>
      </c>
      <c r="B161" s="11">
        <f t="shared" si="6"/>
        <v>10</v>
      </c>
      <c r="C161" s="207">
        <v>44936</v>
      </c>
      <c r="D161" s="99" t="s">
        <v>535</v>
      </c>
      <c r="E161" s="11">
        <v>2</v>
      </c>
      <c r="F161" s="13" t="e">
        <f>VLOOKUP(D161,#REF!,2,0)</f>
        <v>#REF!</v>
      </c>
      <c r="G161" s="17" t="e">
        <f>VLOOKUP(F161,#REF!,5,0)</f>
        <v>#REF!</v>
      </c>
      <c r="H161" s="17" t="e">
        <f t="shared" si="5"/>
        <v>#REF!</v>
      </c>
    </row>
    <row r="162" spans="1:8" hidden="1">
      <c r="A162" s="11">
        <v>140</v>
      </c>
      <c r="B162" s="11">
        <f t="shared" si="6"/>
        <v>10</v>
      </c>
      <c r="C162" s="207">
        <v>44936</v>
      </c>
      <c r="D162" s="99" t="s">
        <v>26</v>
      </c>
      <c r="E162" s="11">
        <v>3</v>
      </c>
      <c r="F162" s="13" t="e">
        <f>VLOOKUP(D162,#REF!,2,0)</f>
        <v>#REF!</v>
      </c>
      <c r="G162" s="17" t="e">
        <f>VLOOKUP(F162,#REF!,5,0)</f>
        <v>#REF!</v>
      </c>
      <c r="H162" s="17" t="e">
        <f t="shared" si="5"/>
        <v>#REF!</v>
      </c>
    </row>
    <row r="163" spans="1:8" hidden="1">
      <c r="A163" s="11">
        <v>141</v>
      </c>
      <c r="B163" s="11">
        <f t="shared" si="6"/>
        <v>10</v>
      </c>
      <c r="C163" s="207">
        <v>44936</v>
      </c>
      <c r="D163" s="99" t="s">
        <v>35</v>
      </c>
      <c r="E163" s="11">
        <v>3</v>
      </c>
      <c r="F163" s="13" t="e">
        <f>VLOOKUP(D163,#REF!,2,0)</f>
        <v>#REF!</v>
      </c>
      <c r="G163" s="17" t="e">
        <f>VLOOKUP(F163,#REF!,5,0)</f>
        <v>#REF!</v>
      </c>
      <c r="H163" s="17" t="e">
        <f t="shared" si="5"/>
        <v>#REF!</v>
      </c>
    </row>
    <row r="164" spans="1:8" hidden="1">
      <c r="A164" s="11">
        <v>142</v>
      </c>
      <c r="B164" s="11">
        <f t="shared" si="6"/>
        <v>10</v>
      </c>
      <c r="C164" s="207">
        <v>44936</v>
      </c>
      <c r="D164" s="99" t="s">
        <v>68</v>
      </c>
      <c r="E164" s="11">
        <v>2</v>
      </c>
      <c r="F164" s="13" t="e">
        <f>VLOOKUP(D164,#REF!,2,0)</f>
        <v>#REF!</v>
      </c>
      <c r="G164" s="17" t="e">
        <f>VLOOKUP(F164,#REF!,5,0)</f>
        <v>#REF!</v>
      </c>
      <c r="H164" s="17" t="e">
        <f t="shared" si="5"/>
        <v>#REF!</v>
      </c>
    </row>
    <row r="165" spans="1:8" hidden="1">
      <c r="A165" s="11">
        <v>143</v>
      </c>
      <c r="B165" s="11">
        <f t="shared" si="6"/>
        <v>10</v>
      </c>
      <c r="C165" s="207">
        <v>44936</v>
      </c>
      <c r="D165" s="99" t="s">
        <v>70</v>
      </c>
      <c r="E165" s="11">
        <v>2</v>
      </c>
      <c r="F165" s="13" t="e">
        <f>VLOOKUP(D165,#REF!,2,0)</f>
        <v>#REF!</v>
      </c>
      <c r="G165" s="17" t="e">
        <f>VLOOKUP(F165,#REF!,5,0)</f>
        <v>#REF!</v>
      </c>
      <c r="H165" s="17" t="e">
        <f t="shared" si="5"/>
        <v>#REF!</v>
      </c>
    </row>
    <row r="166" spans="1:8" hidden="1">
      <c r="A166" s="11">
        <v>144</v>
      </c>
      <c r="B166" s="11">
        <f t="shared" si="6"/>
        <v>12</v>
      </c>
      <c r="C166" s="207">
        <v>44938</v>
      </c>
      <c r="D166" s="99" t="s">
        <v>37</v>
      </c>
      <c r="E166" s="11">
        <v>2</v>
      </c>
      <c r="F166" s="13" t="e">
        <f>VLOOKUP(D166,#REF!,2,0)</f>
        <v>#REF!</v>
      </c>
      <c r="G166" s="17" t="e">
        <f>VLOOKUP(F166,#REF!,5,0)</f>
        <v>#REF!</v>
      </c>
      <c r="H166" s="17" t="e">
        <f t="shared" si="5"/>
        <v>#REF!</v>
      </c>
    </row>
    <row r="167" spans="1:8" hidden="1">
      <c r="A167" s="11">
        <v>145</v>
      </c>
      <c r="B167" s="11">
        <f t="shared" si="6"/>
        <v>12</v>
      </c>
      <c r="C167" s="207">
        <v>44938</v>
      </c>
      <c r="D167" s="99" t="s">
        <v>47</v>
      </c>
      <c r="E167" s="11">
        <v>2</v>
      </c>
      <c r="F167" s="13" t="e">
        <f>VLOOKUP(D167,#REF!,2,0)</f>
        <v>#REF!</v>
      </c>
      <c r="G167" s="17" t="e">
        <f>VLOOKUP(F167,#REF!,5,0)</f>
        <v>#REF!</v>
      </c>
      <c r="H167" s="17" t="e">
        <f t="shared" si="5"/>
        <v>#REF!</v>
      </c>
    </row>
    <row r="168" spans="1:8" hidden="1">
      <c r="A168" s="11">
        <v>146</v>
      </c>
      <c r="B168" s="11">
        <f t="shared" si="6"/>
        <v>12</v>
      </c>
      <c r="C168" s="207">
        <v>44938</v>
      </c>
      <c r="D168" s="99" t="s">
        <v>70</v>
      </c>
      <c r="E168" s="11">
        <v>2</v>
      </c>
      <c r="F168" s="13" t="e">
        <f>VLOOKUP(D168,#REF!,2,0)</f>
        <v>#REF!</v>
      </c>
      <c r="G168" s="17" t="e">
        <f>VLOOKUP(F168,#REF!,5,0)</f>
        <v>#REF!</v>
      </c>
      <c r="H168" s="17" t="e">
        <f t="shared" si="5"/>
        <v>#REF!</v>
      </c>
    </row>
    <row r="169" spans="1:8" hidden="1">
      <c r="A169" s="11">
        <v>147</v>
      </c>
      <c r="B169" s="11">
        <f t="shared" si="6"/>
        <v>12</v>
      </c>
      <c r="C169" s="207">
        <v>44938</v>
      </c>
      <c r="D169" s="99" t="s">
        <v>68</v>
      </c>
      <c r="E169" s="11">
        <v>2</v>
      </c>
      <c r="F169" s="13" t="e">
        <f>VLOOKUP(D169,#REF!,2,0)</f>
        <v>#REF!</v>
      </c>
      <c r="G169" s="17" t="e">
        <f>VLOOKUP(F169,#REF!,5,0)</f>
        <v>#REF!</v>
      </c>
      <c r="H169" s="17" t="e">
        <f t="shared" si="5"/>
        <v>#REF!</v>
      </c>
    </row>
    <row r="170" spans="1:8" hidden="1">
      <c r="A170" s="11">
        <v>148</v>
      </c>
      <c r="B170" s="11">
        <f t="shared" si="6"/>
        <v>12</v>
      </c>
      <c r="C170" s="207">
        <v>44938</v>
      </c>
      <c r="D170" s="99" t="s">
        <v>535</v>
      </c>
      <c r="E170" s="11">
        <v>1</v>
      </c>
      <c r="F170" s="13" t="e">
        <f>VLOOKUP(D170,#REF!,2,0)</f>
        <v>#REF!</v>
      </c>
      <c r="G170" s="17" t="e">
        <f>VLOOKUP(F170,#REF!,5,0)</f>
        <v>#REF!</v>
      </c>
      <c r="H170" s="17" t="e">
        <f t="shared" si="5"/>
        <v>#REF!</v>
      </c>
    </row>
    <row r="171" spans="1:8" hidden="1">
      <c r="A171" s="11">
        <v>149</v>
      </c>
      <c r="B171" s="11">
        <f t="shared" si="6"/>
        <v>12</v>
      </c>
      <c r="C171" s="207">
        <v>44938</v>
      </c>
      <c r="D171" s="99" t="s">
        <v>25</v>
      </c>
      <c r="E171" s="11">
        <v>2</v>
      </c>
      <c r="F171" s="13" t="e">
        <f>VLOOKUP(D171,#REF!,2,0)</f>
        <v>#REF!</v>
      </c>
      <c r="G171" s="17" t="e">
        <f>VLOOKUP(F171,#REF!,5,0)</f>
        <v>#REF!</v>
      </c>
      <c r="H171" s="17" t="e">
        <f t="shared" si="5"/>
        <v>#REF!</v>
      </c>
    </row>
    <row r="172" spans="1:8" hidden="1">
      <c r="A172" s="11">
        <v>150</v>
      </c>
      <c r="B172" s="11">
        <f t="shared" si="6"/>
        <v>12</v>
      </c>
      <c r="C172" s="207">
        <v>44938</v>
      </c>
      <c r="D172" s="99" t="s">
        <v>37</v>
      </c>
      <c r="E172" s="11">
        <v>2</v>
      </c>
      <c r="F172" s="13" t="e">
        <f>VLOOKUP(D172,#REF!,2,0)</f>
        <v>#REF!</v>
      </c>
      <c r="G172" s="17" t="e">
        <f>VLOOKUP(F172,#REF!,5,0)</f>
        <v>#REF!</v>
      </c>
      <c r="H172" s="17" t="e">
        <f t="shared" si="5"/>
        <v>#REF!</v>
      </c>
    </row>
    <row r="173" spans="1:8" hidden="1">
      <c r="A173" s="11">
        <v>151</v>
      </c>
      <c r="B173" s="11">
        <f t="shared" si="6"/>
        <v>12</v>
      </c>
      <c r="C173" s="207">
        <v>44938</v>
      </c>
      <c r="D173" s="99" t="s">
        <v>47</v>
      </c>
      <c r="E173" s="11">
        <v>2</v>
      </c>
      <c r="F173" s="13" t="e">
        <f>VLOOKUP(D173,#REF!,2,0)</f>
        <v>#REF!</v>
      </c>
      <c r="G173" s="17" t="e">
        <f>VLOOKUP(F173,#REF!,5,0)</f>
        <v>#REF!</v>
      </c>
      <c r="H173" s="17" t="e">
        <f t="shared" si="5"/>
        <v>#REF!</v>
      </c>
    </row>
    <row r="174" spans="1:8" hidden="1">
      <c r="A174" s="11">
        <v>152</v>
      </c>
      <c r="B174" s="11">
        <f t="shared" si="6"/>
        <v>12</v>
      </c>
      <c r="C174" s="207">
        <v>44938</v>
      </c>
      <c r="D174" s="99" t="s">
        <v>68</v>
      </c>
      <c r="E174" s="11">
        <v>2</v>
      </c>
      <c r="F174" s="13" t="e">
        <f>VLOOKUP(D174,#REF!,2,0)</f>
        <v>#REF!</v>
      </c>
      <c r="G174" s="17" t="e">
        <f>VLOOKUP(F174,#REF!,5,0)</f>
        <v>#REF!</v>
      </c>
      <c r="H174" s="17" t="e">
        <f t="shared" si="5"/>
        <v>#REF!</v>
      </c>
    </row>
    <row r="175" spans="1:8" hidden="1">
      <c r="A175" s="11">
        <v>153</v>
      </c>
      <c r="B175" s="11">
        <f t="shared" si="6"/>
        <v>12</v>
      </c>
      <c r="C175" s="207">
        <v>44938</v>
      </c>
      <c r="D175" s="99" t="s">
        <v>70</v>
      </c>
      <c r="E175" s="11">
        <v>2</v>
      </c>
      <c r="F175" s="13" t="e">
        <f>VLOOKUP(D175,#REF!,2,0)</f>
        <v>#REF!</v>
      </c>
      <c r="G175" s="17" t="e">
        <f>VLOOKUP(F175,#REF!,5,0)</f>
        <v>#REF!</v>
      </c>
      <c r="H175" s="17" t="e">
        <f t="shared" si="5"/>
        <v>#REF!</v>
      </c>
    </row>
    <row r="176" spans="1:8" hidden="1">
      <c r="A176" s="11">
        <v>154</v>
      </c>
      <c r="B176" s="11">
        <f t="shared" si="6"/>
        <v>12</v>
      </c>
      <c r="C176" s="207">
        <v>44938</v>
      </c>
      <c r="D176" s="99" t="s">
        <v>535</v>
      </c>
      <c r="E176" s="11">
        <v>1</v>
      </c>
      <c r="F176" s="13" t="e">
        <f>VLOOKUP(D176,#REF!,2,0)</f>
        <v>#REF!</v>
      </c>
      <c r="G176" s="17" t="e">
        <f>VLOOKUP(F176,#REF!,5,0)</f>
        <v>#REF!</v>
      </c>
      <c r="H176" s="17" t="e">
        <f t="shared" si="5"/>
        <v>#REF!</v>
      </c>
    </row>
    <row r="177" spans="1:8" hidden="1">
      <c r="A177" s="11">
        <v>155</v>
      </c>
      <c r="B177" s="11">
        <f t="shared" si="6"/>
        <v>12</v>
      </c>
      <c r="C177" s="207">
        <v>44938</v>
      </c>
      <c r="D177" s="99" t="s">
        <v>25</v>
      </c>
      <c r="E177" s="11">
        <v>2</v>
      </c>
      <c r="F177" s="13" t="e">
        <f>VLOOKUP(D177,#REF!,2,0)</f>
        <v>#REF!</v>
      </c>
      <c r="G177" s="17" t="e">
        <f>VLOOKUP(F177,#REF!,5,0)</f>
        <v>#REF!</v>
      </c>
      <c r="H177" s="17" t="e">
        <f t="shared" si="5"/>
        <v>#REF!</v>
      </c>
    </row>
    <row r="178" spans="1:8" hidden="1">
      <c r="A178" s="11">
        <v>156</v>
      </c>
      <c r="B178" s="11">
        <f t="shared" si="6"/>
        <v>12</v>
      </c>
      <c r="C178" s="207">
        <v>44938</v>
      </c>
      <c r="D178" s="99" t="s">
        <v>26</v>
      </c>
      <c r="E178" s="11">
        <v>2</v>
      </c>
      <c r="F178" s="13" t="e">
        <f>VLOOKUP(D178,#REF!,2,0)</f>
        <v>#REF!</v>
      </c>
      <c r="G178" s="17" t="e">
        <f>VLOOKUP(F178,#REF!,5,0)</f>
        <v>#REF!</v>
      </c>
      <c r="H178" s="17" t="e">
        <f t="shared" si="5"/>
        <v>#REF!</v>
      </c>
    </row>
    <row r="179" spans="1:8" hidden="1">
      <c r="A179" s="11">
        <v>157</v>
      </c>
      <c r="B179" s="11">
        <f t="shared" si="6"/>
        <v>12</v>
      </c>
      <c r="C179" s="207">
        <v>44938</v>
      </c>
      <c r="D179" s="99" t="s">
        <v>37</v>
      </c>
      <c r="E179" s="11">
        <v>2</v>
      </c>
      <c r="F179" s="13" t="e">
        <f>VLOOKUP(D179,#REF!,2,0)</f>
        <v>#REF!</v>
      </c>
      <c r="G179" s="17" t="e">
        <f>VLOOKUP(F179,#REF!,5,0)</f>
        <v>#REF!</v>
      </c>
      <c r="H179" s="17" t="e">
        <f t="shared" si="5"/>
        <v>#REF!</v>
      </c>
    </row>
    <row r="180" spans="1:8" hidden="1">
      <c r="A180" s="11">
        <v>158</v>
      </c>
      <c r="B180" s="11">
        <f t="shared" si="6"/>
        <v>12</v>
      </c>
      <c r="C180" s="207">
        <v>44938</v>
      </c>
      <c r="D180" s="99" t="s">
        <v>47</v>
      </c>
      <c r="E180" s="11">
        <v>2</v>
      </c>
      <c r="F180" s="13" t="e">
        <f>VLOOKUP(D180,#REF!,2,0)</f>
        <v>#REF!</v>
      </c>
      <c r="G180" s="17" t="e">
        <f>VLOOKUP(F180,#REF!,5,0)</f>
        <v>#REF!</v>
      </c>
      <c r="H180" s="17" t="e">
        <f t="shared" si="5"/>
        <v>#REF!</v>
      </c>
    </row>
    <row r="181" spans="1:8" hidden="1">
      <c r="A181" s="11">
        <v>159</v>
      </c>
      <c r="B181" s="11">
        <f t="shared" si="6"/>
        <v>12</v>
      </c>
      <c r="C181" s="207">
        <v>44938</v>
      </c>
      <c r="D181" s="99" t="s">
        <v>534</v>
      </c>
      <c r="E181" s="11">
        <v>2</v>
      </c>
      <c r="F181" s="13" t="e">
        <f>VLOOKUP(D181,#REF!,2,0)</f>
        <v>#REF!</v>
      </c>
      <c r="G181" s="17" t="e">
        <f>VLOOKUP(F181,#REF!,5,0)</f>
        <v>#REF!</v>
      </c>
      <c r="H181" s="17" t="e">
        <f t="shared" si="5"/>
        <v>#REF!</v>
      </c>
    </row>
    <row r="182" spans="1:8" hidden="1">
      <c r="A182" s="11">
        <v>160</v>
      </c>
      <c r="B182" s="11">
        <f t="shared" si="6"/>
        <v>12</v>
      </c>
      <c r="C182" s="207">
        <v>44938</v>
      </c>
      <c r="D182" s="99" t="s">
        <v>530</v>
      </c>
      <c r="E182" s="11">
        <v>2</v>
      </c>
      <c r="F182" s="13" t="e">
        <f>VLOOKUP(D182,#REF!,2,0)</f>
        <v>#REF!</v>
      </c>
      <c r="G182" s="17" t="e">
        <f>VLOOKUP(F182,#REF!,5,0)</f>
        <v>#REF!</v>
      </c>
      <c r="H182" s="17" t="e">
        <f t="shared" si="5"/>
        <v>#REF!</v>
      </c>
    </row>
    <row r="183" spans="1:8" hidden="1">
      <c r="A183" s="11">
        <v>161</v>
      </c>
      <c r="B183" s="11">
        <f t="shared" si="6"/>
        <v>12</v>
      </c>
      <c r="C183" s="207">
        <v>44938</v>
      </c>
      <c r="D183" s="99" t="s">
        <v>68</v>
      </c>
      <c r="E183" s="11">
        <v>2</v>
      </c>
      <c r="F183" s="13" t="e">
        <f>VLOOKUP(D183,#REF!,2,0)</f>
        <v>#REF!</v>
      </c>
      <c r="G183" s="17" t="e">
        <f>VLOOKUP(F183,#REF!,5,0)</f>
        <v>#REF!</v>
      </c>
      <c r="H183" s="17" t="e">
        <f t="shared" si="5"/>
        <v>#REF!</v>
      </c>
    </row>
    <row r="184" spans="1:8" hidden="1">
      <c r="A184" s="11">
        <v>162</v>
      </c>
      <c r="B184" s="11">
        <f t="shared" si="6"/>
        <v>12</v>
      </c>
      <c r="C184" s="207">
        <v>44938</v>
      </c>
      <c r="D184" s="99" t="s">
        <v>70</v>
      </c>
      <c r="E184" s="11">
        <v>2</v>
      </c>
      <c r="F184" s="13" t="e">
        <f>VLOOKUP(D184,#REF!,2,0)</f>
        <v>#REF!</v>
      </c>
      <c r="G184" s="17" t="e">
        <f>VLOOKUP(F184,#REF!,5,0)</f>
        <v>#REF!</v>
      </c>
      <c r="H184" s="17" t="e">
        <f t="shared" si="5"/>
        <v>#REF!</v>
      </c>
    </row>
    <row r="185" spans="1:8" hidden="1">
      <c r="A185" s="11">
        <v>163</v>
      </c>
      <c r="B185" s="11">
        <f t="shared" si="6"/>
        <v>10</v>
      </c>
      <c r="C185" s="207">
        <v>44936</v>
      </c>
      <c r="D185" s="99" t="s">
        <v>535</v>
      </c>
      <c r="E185" s="11">
        <v>6</v>
      </c>
      <c r="F185" s="13" t="e">
        <f>VLOOKUP(D185,#REF!,2,0)</f>
        <v>#REF!</v>
      </c>
      <c r="G185" s="17" t="e">
        <f>VLOOKUP(F185,#REF!,5,0)</f>
        <v>#REF!</v>
      </c>
      <c r="H185" s="17" t="e">
        <f t="shared" si="5"/>
        <v>#REF!</v>
      </c>
    </row>
    <row r="186" spans="1:8" hidden="1">
      <c r="A186" s="11">
        <v>164</v>
      </c>
      <c r="B186" s="11">
        <f t="shared" si="6"/>
        <v>10</v>
      </c>
      <c r="C186" s="207">
        <v>44936</v>
      </c>
      <c r="D186" s="99" t="s">
        <v>37</v>
      </c>
      <c r="E186" s="11">
        <v>6</v>
      </c>
      <c r="F186" s="13" t="e">
        <f>VLOOKUP(D186,#REF!,2,0)</f>
        <v>#REF!</v>
      </c>
      <c r="G186" s="17" t="e">
        <f>VLOOKUP(F186,#REF!,5,0)</f>
        <v>#REF!</v>
      </c>
      <c r="H186" s="17" t="e">
        <f t="shared" si="5"/>
        <v>#REF!</v>
      </c>
    </row>
    <row r="187" spans="1:8" hidden="1">
      <c r="A187" s="11">
        <v>165</v>
      </c>
      <c r="B187" s="11">
        <f t="shared" si="6"/>
        <v>10</v>
      </c>
      <c r="C187" s="207">
        <v>44936</v>
      </c>
      <c r="D187" s="99" t="s">
        <v>47</v>
      </c>
      <c r="E187" s="11">
        <v>6</v>
      </c>
      <c r="F187" s="13" t="e">
        <f>VLOOKUP(D187,#REF!,2,0)</f>
        <v>#REF!</v>
      </c>
      <c r="G187" s="17" t="e">
        <f>VLOOKUP(F187,#REF!,5,0)</f>
        <v>#REF!</v>
      </c>
      <c r="H187" s="17" t="e">
        <f t="shared" si="5"/>
        <v>#REF!</v>
      </c>
    </row>
    <row r="188" spans="1:8" hidden="1">
      <c r="A188" s="11">
        <v>166</v>
      </c>
      <c r="B188" s="11">
        <f t="shared" si="6"/>
        <v>10</v>
      </c>
      <c r="C188" s="207">
        <v>44936</v>
      </c>
      <c r="D188" s="99" t="s">
        <v>68</v>
      </c>
      <c r="E188" s="11">
        <v>6</v>
      </c>
      <c r="F188" s="13" t="e">
        <f>VLOOKUP(D188,#REF!,2,0)</f>
        <v>#REF!</v>
      </c>
      <c r="G188" s="17" t="e">
        <f>VLOOKUP(F188,#REF!,5,0)</f>
        <v>#REF!</v>
      </c>
      <c r="H188" s="17" t="e">
        <f t="shared" si="5"/>
        <v>#REF!</v>
      </c>
    </row>
    <row r="189" spans="1:8" hidden="1">
      <c r="A189" s="11">
        <v>167</v>
      </c>
      <c r="B189" s="11">
        <f t="shared" si="6"/>
        <v>12</v>
      </c>
      <c r="C189" s="207">
        <v>44938</v>
      </c>
      <c r="D189" s="99" t="s">
        <v>534</v>
      </c>
      <c r="E189" s="11">
        <v>6</v>
      </c>
      <c r="F189" s="13" t="e">
        <f>VLOOKUP(D189,#REF!,2,0)</f>
        <v>#REF!</v>
      </c>
      <c r="G189" s="17" t="e">
        <f>VLOOKUP(F189,#REF!,5,0)</f>
        <v>#REF!</v>
      </c>
      <c r="H189" s="17" t="e">
        <f t="shared" si="5"/>
        <v>#REF!</v>
      </c>
    </row>
    <row r="190" spans="1:8" hidden="1">
      <c r="A190" s="11">
        <v>168</v>
      </c>
      <c r="B190" s="11">
        <f t="shared" si="6"/>
        <v>12</v>
      </c>
      <c r="C190" s="207">
        <v>44938</v>
      </c>
      <c r="D190" s="99" t="s">
        <v>530</v>
      </c>
      <c r="E190" s="11">
        <v>6</v>
      </c>
      <c r="F190" s="13" t="e">
        <f>VLOOKUP(D190,#REF!,2,0)</f>
        <v>#REF!</v>
      </c>
      <c r="G190" s="17" t="e">
        <f>VLOOKUP(F190,#REF!,5,0)</f>
        <v>#REF!</v>
      </c>
      <c r="H190" s="17" t="e">
        <f t="shared" si="5"/>
        <v>#REF!</v>
      </c>
    </row>
    <row r="191" spans="1:8" hidden="1">
      <c r="A191" s="11">
        <v>169</v>
      </c>
      <c r="B191" s="11">
        <f t="shared" si="6"/>
        <v>12</v>
      </c>
      <c r="C191" s="207">
        <v>44938</v>
      </c>
      <c r="D191" s="99" t="s">
        <v>68</v>
      </c>
      <c r="E191" s="11">
        <v>6</v>
      </c>
      <c r="F191" s="13" t="e">
        <f>VLOOKUP(D191,#REF!,2,0)</f>
        <v>#REF!</v>
      </c>
      <c r="G191" s="17" t="e">
        <f>VLOOKUP(F191,#REF!,5,0)</f>
        <v>#REF!</v>
      </c>
      <c r="H191" s="17" t="e">
        <f t="shared" si="5"/>
        <v>#REF!</v>
      </c>
    </row>
    <row r="192" spans="1:8" hidden="1">
      <c r="A192" s="11">
        <v>170</v>
      </c>
      <c r="B192" s="11">
        <f t="shared" si="6"/>
        <v>12</v>
      </c>
      <c r="C192" s="207">
        <v>44938</v>
      </c>
      <c r="D192" s="99" t="s">
        <v>70</v>
      </c>
      <c r="E192" s="11">
        <v>6</v>
      </c>
      <c r="F192" s="13" t="e">
        <f>VLOOKUP(D192,#REF!,2,0)</f>
        <v>#REF!</v>
      </c>
      <c r="G192" s="17" t="e">
        <f>VLOOKUP(F192,#REF!,5,0)</f>
        <v>#REF!</v>
      </c>
      <c r="H192" s="17" t="e">
        <f t="shared" si="5"/>
        <v>#REF!</v>
      </c>
    </row>
    <row r="193" spans="1:8" hidden="1">
      <c r="A193" s="11">
        <v>171</v>
      </c>
      <c r="B193" s="11">
        <f t="shared" si="6"/>
        <v>10</v>
      </c>
      <c r="C193" s="207">
        <v>44936</v>
      </c>
      <c r="D193" s="99" t="s">
        <v>535</v>
      </c>
      <c r="E193" s="11">
        <v>3</v>
      </c>
      <c r="F193" s="13" t="e">
        <f>VLOOKUP(D193,#REF!,2,0)</f>
        <v>#REF!</v>
      </c>
      <c r="G193" s="17" t="e">
        <f>VLOOKUP(F193,#REF!,5,0)</f>
        <v>#REF!</v>
      </c>
      <c r="H193" s="17" t="e">
        <f t="shared" si="5"/>
        <v>#REF!</v>
      </c>
    </row>
    <row r="194" spans="1:8" hidden="1">
      <c r="A194" s="11">
        <v>172</v>
      </c>
      <c r="B194" s="11">
        <f t="shared" si="6"/>
        <v>10</v>
      </c>
      <c r="C194" s="207">
        <v>44936</v>
      </c>
      <c r="D194" s="99" t="s">
        <v>37</v>
      </c>
      <c r="E194" s="11">
        <v>3</v>
      </c>
      <c r="F194" s="13" t="e">
        <f>VLOOKUP(D194,#REF!,2,0)</f>
        <v>#REF!</v>
      </c>
      <c r="G194" s="17" t="e">
        <f>VLOOKUP(F194,#REF!,5,0)</f>
        <v>#REF!</v>
      </c>
      <c r="H194" s="17" t="e">
        <f t="shared" si="5"/>
        <v>#REF!</v>
      </c>
    </row>
    <row r="195" spans="1:8" hidden="1">
      <c r="A195" s="11">
        <v>173</v>
      </c>
      <c r="B195" s="11">
        <f t="shared" si="6"/>
        <v>10</v>
      </c>
      <c r="C195" s="207">
        <v>44936</v>
      </c>
      <c r="D195" s="99" t="s">
        <v>47</v>
      </c>
      <c r="E195" s="11">
        <v>3</v>
      </c>
      <c r="F195" s="13" t="e">
        <f>VLOOKUP(D195,#REF!,2,0)</f>
        <v>#REF!</v>
      </c>
      <c r="G195" s="17" t="e">
        <f>VLOOKUP(F195,#REF!,5,0)</f>
        <v>#REF!</v>
      </c>
      <c r="H195" s="17" t="e">
        <f t="shared" si="5"/>
        <v>#REF!</v>
      </c>
    </row>
    <row r="196" spans="1:8" hidden="1">
      <c r="A196" s="11">
        <v>174</v>
      </c>
      <c r="B196" s="11">
        <f t="shared" si="6"/>
        <v>10</v>
      </c>
      <c r="C196" s="207">
        <v>44936</v>
      </c>
      <c r="D196" s="99" t="s">
        <v>68</v>
      </c>
      <c r="E196" s="11">
        <v>3</v>
      </c>
      <c r="F196" s="13" t="e">
        <f>VLOOKUP(D196,#REF!,2,0)</f>
        <v>#REF!</v>
      </c>
      <c r="G196" s="17" t="e">
        <f>VLOOKUP(F196,#REF!,5,0)</f>
        <v>#REF!</v>
      </c>
      <c r="H196" s="17" t="e">
        <f t="shared" si="5"/>
        <v>#REF!</v>
      </c>
    </row>
    <row r="197" spans="1:8" hidden="1">
      <c r="A197" s="11">
        <v>175</v>
      </c>
      <c r="B197" s="11">
        <f t="shared" si="6"/>
        <v>12</v>
      </c>
      <c r="C197" s="207">
        <v>44938</v>
      </c>
      <c r="D197" s="99" t="s">
        <v>70</v>
      </c>
      <c r="E197" s="11">
        <v>7</v>
      </c>
      <c r="F197" s="13" t="e">
        <f>VLOOKUP(D197,#REF!,2,0)</f>
        <v>#REF!</v>
      </c>
      <c r="G197" s="17" t="e">
        <f>VLOOKUP(F197,#REF!,5,0)</f>
        <v>#REF!</v>
      </c>
      <c r="H197" s="17" t="e">
        <f t="shared" si="5"/>
        <v>#REF!</v>
      </c>
    </row>
    <row r="198" spans="1:8" hidden="1">
      <c r="A198" s="11">
        <v>176</v>
      </c>
      <c r="B198" s="11">
        <f t="shared" si="6"/>
        <v>12</v>
      </c>
      <c r="C198" s="207">
        <v>44938</v>
      </c>
      <c r="D198" s="99" t="s">
        <v>68</v>
      </c>
      <c r="E198" s="11">
        <v>7</v>
      </c>
      <c r="F198" s="13" t="e">
        <f>VLOOKUP(D198,#REF!,2,0)</f>
        <v>#REF!</v>
      </c>
      <c r="G198" s="17" t="e">
        <f>VLOOKUP(F198,#REF!,5,0)</f>
        <v>#REF!</v>
      </c>
      <c r="H198" s="17" t="e">
        <f t="shared" si="5"/>
        <v>#REF!</v>
      </c>
    </row>
    <row r="199" spans="1:8" hidden="1">
      <c r="A199" s="11">
        <v>177</v>
      </c>
      <c r="B199" s="11">
        <f t="shared" si="6"/>
        <v>12</v>
      </c>
      <c r="C199" s="207">
        <v>44938</v>
      </c>
      <c r="D199" s="99" t="s">
        <v>37</v>
      </c>
      <c r="E199" s="11">
        <v>4</v>
      </c>
      <c r="F199" s="13" t="e">
        <f>VLOOKUP(D199,#REF!,2,0)</f>
        <v>#REF!</v>
      </c>
      <c r="G199" s="17" t="e">
        <f>VLOOKUP(F199,#REF!,5,0)</f>
        <v>#REF!</v>
      </c>
      <c r="H199" s="17" t="e">
        <f t="shared" si="5"/>
        <v>#REF!</v>
      </c>
    </row>
    <row r="200" spans="1:8" hidden="1">
      <c r="A200" s="11">
        <v>178</v>
      </c>
      <c r="B200" s="11">
        <f t="shared" si="6"/>
        <v>12</v>
      </c>
      <c r="C200" s="207">
        <v>44938</v>
      </c>
      <c r="D200" s="99" t="s">
        <v>47</v>
      </c>
      <c r="E200" s="11">
        <v>4</v>
      </c>
      <c r="F200" s="13" t="e">
        <f>VLOOKUP(D200,#REF!,2,0)</f>
        <v>#REF!</v>
      </c>
      <c r="G200" s="17" t="e">
        <f>VLOOKUP(F200,#REF!,5,0)</f>
        <v>#REF!</v>
      </c>
      <c r="H200" s="17" t="e">
        <f t="shared" si="5"/>
        <v>#REF!</v>
      </c>
    </row>
    <row r="201" spans="1:8" hidden="1">
      <c r="A201" s="11">
        <v>179</v>
      </c>
      <c r="B201" s="11">
        <f t="shared" si="6"/>
        <v>12</v>
      </c>
      <c r="C201" s="207">
        <v>44938</v>
      </c>
      <c r="D201" s="99" t="s">
        <v>25</v>
      </c>
      <c r="E201" s="11">
        <v>2</v>
      </c>
      <c r="F201" s="13" t="e">
        <f>VLOOKUP(D201,#REF!,2,0)</f>
        <v>#REF!</v>
      </c>
      <c r="G201" s="17" t="e">
        <f>VLOOKUP(F201,#REF!,5,0)</f>
        <v>#REF!</v>
      </c>
      <c r="H201" s="17" t="e">
        <f t="shared" si="5"/>
        <v>#REF!</v>
      </c>
    </row>
    <row r="202" spans="1:8" hidden="1">
      <c r="A202" s="11">
        <v>180</v>
      </c>
      <c r="B202" s="11">
        <f t="shared" si="6"/>
        <v>12</v>
      </c>
      <c r="C202" s="207">
        <v>44938</v>
      </c>
      <c r="D202" s="99" t="s">
        <v>534</v>
      </c>
      <c r="E202" s="11">
        <v>3</v>
      </c>
      <c r="F202" s="13" t="e">
        <f>VLOOKUP(D202,#REF!,2,0)</f>
        <v>#REF!</v>
      </c>
      <c r="G202" s="17" t="e">
        <f>VLOOKUP(F202,#REF!,5,0)</f>
        <v>#REF!</v>
      </c>
      <c r="H202" s="17" t="e">
        <f t="shared" si="5"/>
        <v>#REF!</v>
      </c>
    </row>
    <row r="203" spans="1:8" hidden="1">
      <c r="A203" s="11">
        <v>181</v>
      </c>
      <c r="B203" s="11">
        <f t="shared" si="6"/>
        <v>12</v>
      </c>
      <c r="C203" s="207">
        <v>44938</v>
      </c>
      <c r="D203" s="99" t="s">
        <v>530</v>
      </c>
      <c r="E203" s="11">
        <v>3</v>
      </c>
      <c r="F203" s="13" t="e">
        <f>VLOOKUP(D203,#REF!,2,0)</f>
        <v>#REF!</v>
      </c>
      <c r="G203" s="17" t="e">
        <f>VLOOKUP(F203,#REF!,5,0)</f>
        <v>#REF!</v>
      </c>
      <c r="H203" s="17" t="e">
        <f t="shared" si="5"/>
        <v>#REF!</v>
      </c>
    </row>
    <row r="204" spans="1:8" hidden="1">
      <c r="A204" s="11">
        <v>182</v>
      </c>
      <c r="B204" s="11">
        <f t="shared" si="6"/>
        <v>12</v>
      </c>
      <c r="C204" s="207">
        <v>44938</v>
      </c>
      <c r="D204" s="99" t="s">
        <v>37</v>
      </c>
      <c r="E204" s="11">
        <v>1</v>
      </c>
      <c r="F204" s="13" t="e">
        <f>VLOOKUP(D204,#REF!,2,0)</f>
        <v>#REF!</v>
      </c>
      <c r="G204" s="17" t="e">
        <f>VLOOKUP(F204,#REF!,5,0)</f>
        <v>#REF!</v>
      </c>
      <c r="H204" s="17" t="e">
        <f t="shared" si="5"/>
        <v>#REF!</v>
      </c>
    </row>
    <row r="205" spans="1:8" hidden="1">
      <c r="A205" s="11">
        <v>183</v>
      </c>
      <c r="B205" s="11">
        <f t="shared" si="6"/>
        <v>12</v>
      </c>
      <c r="C205" s="207">
        <v>44938</v>
      </c>
      <c r="D205" s="99" t="s">
        <v>47</v>
      </c>
      <c r="E205" s="11">
        <v>1</v>
      </c>
      <c r="F205" s="13" t="e">
        <f>VLOOKUP(D205,#REF!,2,0)</f>
        <v>#REF!</v>
      </c>
      <c r="G205" s="17" t="e">
        <f>VLOOKUP(F205,#REF!,5,0)</f>
        <v>#REF!</v>
      </c>
      <c r="H205" s="17" t="e">
        <f t="shared" si="5"/>
        <v>#REF!</v>
      </c>
    </row>
    <row r="206" spans="1:8" hidden="1">
      <c r="A206" s="11">
        <v>184</v>
      </c>
      <c r="B206" s="11">
        <f t="shared" si="6"/>
        <v>12</v>
      </c>
      <c r="C206" s="207">
        <v>44938</v>
      </c>
      <c r="D206" s="99" t="s">
        <v>535</v>
      </c>
      <c r="E206" s="11">
        <v>1</v>
      </c>
      <c r="F206" s="13" t="e">
        <f>VLOOKUP(D206,#REF!,2,0)</f>
        <v>#REF!</v>
      </c>
      <c r="G206" s="17" t="e">
        <f>VLOOKUP(F206,#REF!,5,0)</f>
        <v>#REF!</v>
      </c>
      <c r="H206" s="17" t="e">
        <f t="shared" si="5"/>
        <v>#REF!</v>
      </c>
    </row>
    <row r="207" spans="1:8" hidden="1">
      <c r="A207" s="11">
        <v>185</v>
      </c>
      <c r="B207" s="11">
        <f t="shared" si="6"/>
        <v>12</v>
      </c>
      <c r="C207" s="207">
        <v>44938</v>
      </c>
      <c r="D207" s="99" t="s">
        <v>70</v>
      </c>
      <c r="E207" s="11">
        <v>1</v>
      </c>
      <c r="F207" s="13" t="e">
        <f>VLOOKUP(D207,#REF!,2,0)</f>
        <v>#REF!</v>
      </c>
      <c r="G207" s="17" t="e">
        <f>VLOOKUP(F207,#REF!,5,0)</f>
        <v>#REF!</v>
      </c>
      <c r="H207" s="17" t="e">
        <f t="shared" si="5"/>
        <v>#REF!</v>
      </c>
    </row>
    <row r="208" spans="1:8" hidden="1">
      <c r="A208" s="11">
        <v>186</v>
      </c>
      <c r="B208" s="11">
        <f t="shared" si="6"/>
        <v>12</v>
      </c>
      <c r="C208" s="207">
        <v>44938</v>
      </c>
      <c r="D208" s="99" t="s">
        <v>37</v>
      </c>
      <c r="E208" s="11">
        <v>1</v>
      </c>
      <c r="F208" s="13" t="e">
        <f>VLOOKUP(D208,#REF!,2,0)</f>
        <v>#REF!</v>
      </c>
      <c r="G208" s="17" t="e">
        <f>VLOOKUP(F208,#REF!,5,0)</f>
        <v>#REF!</v>
      </c>
      <c r="H208" s="17" t="e">
        <f t="shared" si="5"/>
        <v>#REF!</v>
      </c>
    </row>
    <row r="209" spans="1:8" hidden="1">
      <c r="A209" s="11">
        <v>187</v>
      </c>
      <c r="B209" s="11">
        <f t="shared" si="6"/>
        <v>12</v>
      </c>
      <c r="C209" s="207">
        <v>44938</v>
      </c>
      <c r="D209" s="99" t="s">
        <v>47</v>
      </c>
      <c r="E209" s="11">
        <v>1</v>
      </c>
      <c r="F209" s="13" t="e">
        <f>VLOOKUP(D209,#REF!,2,0)</f>
        <v>#REF!</v>
      </c>
      <c r="G209" s="17" t="e">
        <f>VLOOKUP(F209,#REF!,5,0)</f>
        <v>#REF!</v>
      </c>
      <c r="H209" s="17" t="e">
        <f t="shared" si="5"/>
        <v>#REF!</v>
      </c>
    </row>
    <row r="210" spans="1:8" hidden="1">
      <c r="A210" s="11">
        <v>188</v>
      </c>
      <c r="B210" s="11">
        <f t="shared" si="6"/>
        <v>12</v>
      </c>
      <c r="C210" s="207">
        <v>44938</v>
      </c>
      <c r="D210" s="99" t="s">
        <v>535</v>
      </c>
      <c r="E210" s="11">
        <v>1</v>
      </c>
      <c r="F210" s="13" t="e">
        <f>VLOOKUP(D210,#REF!,2,0)</f>
        <v>#REF!</v>
      </c>
      <c r="G210" s="17" t="e">
        <f>VLOOKUP(F210,#REF!,5,0)</f>
        <v>#REF!</v>
      </c>
      <c r="H210" s="17" t="e">
        <f t="shared" si="5"/>
        <v>#REF!</v>
      </c>
    </row>
    <row r="211" spans="1:8" hidden="1">
      <c r="A211" s="11">
        <v>189</v>
      </c>
      <c r="B211" s="11">
        <f t="shared" si="6"/>
        <v>12</v>
      </c>
      <c r="C211" s="207">
        <v>44938</v>
      </c>
      <c r="D211" s="99" t="s">
        <v>70</v>
      </c>
      <c r="E211" s="11">
        <v>1</v>
      </c>
      <c r="F211" s="13" t="e">
        <f>VLOOKUP(D211,#REF!,2,0)</f>
        <v>#REF!</v>
      </c>
      <c r="G211" s="17" t="e">
        <f>VLOOKUP(F211,#REF!,5,0)</f>
        <v>#REF!</v>
      </c>
      <c r="H211" s="17" t="e">
        <f t="shared" si="5"/>
        <v>#REF!</v>
      </c>
    </row>
    <row r="212" spans="1:8" hidden="1">
      <c r="A212" s="11">
        <v>190</v>
      </c>
      <c r="B212" s="11">
        <f t="shared" si="6"/>
        <v>12</v>
      </c>
      <c r="C212" s="207">
        <v>44938</v>
      </c>
      <c r="D212" s="99" t="s">
        <v>37</v>
      </c>
      <c r="E212" s="11">
        <v>1</v>
      </c>
      <c r="F212" s="13" t="e">
        <f>VLOOKUP(D212,#REF!,2,0)</f>
        <v>#REF!</v>
      </c>
      <c r="G212" s="17" t="e">
        <f>VLOOKUP(F212,#REF!,5,0)</f>
        <v>#REF!</v>
      </c>
      <c r="H212" s="17" t="e">
        <f t="shared" si="5"/>
        <v>#REF!</v>
      </c>
    </row>
    <row r="213" spans="1:8" hidden="1">
      <c r="A213" s="11">
        <v>191</v>
      </c>
      <c r="B213" s="11">
        <f t="shared" si="6"/>
        <v>12</v>
      </c>
      <c r="C213" s="207">
        <v>44938</v>
      </c>
      <c r="D213" s="99" t="s">
        <v>47</v>
      </c>
      <c r="E213" s="11">
        <v>1</v>
      </c>
      <c r="F213" s="13" t="e">
        <f>VLOOKUP(D213,#REF!,2,0)</f>
        <v>#REF!</v>
      </c>
      <c r="G213" s="17" t="e">
        <f>VLOOKUP(F213,#REF!,5,0)</f>
        <v>#REF!</v>
      </c>
      <c r="H213" s="17" t="e">
        <f t="shared" si="5"/>
        <v>#REF!</v>
      </c>
    </row>
    <row r="214" spans="1:8" hidden="1">
      <c r="A214" s="11">
        <v>192</v>
      </c>
      <c r="B214" s="11">
        <f t="shared" si="6"/>
        <v>12</v>
      </c>
      <c r="C214" s="207">
        <v>44938</v>
      </c>
      <c r="D214" s="99" t="s">
        <v>535</v>
      </c>
      <c r="E214" s="11">
        <v>1</v>
      </c>
      <c r="F214" s="13" t="e">
        <f>VLOOKUP(D214,#REF!,2,0)</f>
        <v>#REF!</v>
      </c>
      <c r="G214" s="17" t="e">
        <f>VLOOKUP(F214,#REF!,5,0)</f>
        <v>#REF!</v>
      </c>
      <c r="H214" s="17" t="e">
        <f t="shared" si="5"/>
        <v>#REF!</v>
      </c>
    </row>
    <row r="215" spans="1:8" hidden="1">
      <c r="A215" s="11">
        <v>193</v>
      </c>
      <c r="B215" s="11">
        <f t="shared" si="6"/>
        <v>12</v>
      </c>
      <c r="C215" s="207">
        <v>44938</v>
      </c>
      <c r="D215" s="99" t="s">
        <v>70</v>
      </c>
      <c r="E215" s="11">
        <v>1</v>
      </c>
      <c r="F215" s="13" t="e">
        <f>VLOOKUP(D215,#REF!,2,0)</f>
        <v>#REF!</v>
      </c>
      <c r="G215" s="17" t="e">
        <f>VLOOKUP(F215,#REF!,5,0)</f>
        <v>#REF!</v>
      </c>
      <c r="H215" s="17" t="e">
        <f t="shared" ref="H215:H278" si="7">E215*G215</f>
        <v>#REF!</v>
      </c>
    </row>
    <row r="216" spans="1:8" hidden="1">
      <c r="A216" s="11">
        <v>194</v>
      </c>
      <c r="B216" s="11">
        <f t="shared" si="6"/>
        <v>11</v>
      </c>
      <c r="C216" s="207">
        <v>44937</v>
      </c>
      <c r="D216" s="99" t="s">
        <v>37</v>
      </c>
      <c r="E216" s="11">
        <v>3</v>
      </c>
      <c r="F216" s="13" t="e">
        <f>VLOOKUP(D216,#REF!,2,0)</f>
        <v>#REF!</v>
      </c>
      <c r="G216" s="17" t="e">
        <f>VLOOKUP(F216,#REF!,5,0)</f>
        <v>#REF!</v>
      </c>
      <c r="H216" s="17" t="e">
        <f t="shared" si="7"/>
        <v>#REF!</v>
      </c>
    </row>
    <row r="217" spans="1:8" hidden="1">
      <c r="A217" s="11">
        <v>195</v>
      </c>
      <c r="B217" s="11">
        <f t="shared" si="6"/>
        <v>11</v>
      </c>
      <c r="C217" s="207">
        <v>44937</v>
      </c>
      <c r="D217" s="99" t="s">
        <v>47</v>
      </c>
      <c r="E217" s="11">
        <v>3</v>
      </c>
      <c r="F217" s="13" t="e">
        <f>VLOOKUP(D217,#REF!,2,0)</f>
        <v>#REF!</v>
      </c>
      <c r="G217" s="17" t="e">
        <f>VLOOKUP(F217,#REF!,5,0)</f>
        <v>#REF!</v>
      </c>
      <c r="H217" s="17" t="e">
        <f t="shared" si="7"/>
        <v>#REF!</v>
      </c>
    </row>
    <row r="218" spans="1:8" hidden="1">
      <c r="A218" s="11">
        <v>196</v>
      </c>
      <c r="B218" s="11">
        <f t="shared" si="6"/>
        <v>11</v>
      </c>
      <c r="C218" s="207">
        <v>44937</v>
      </c>
      <c r="D218" s="99" t="s">
        <v>535</v>
      </c>
      <c r="E218" s="11">
        <v>2</v>
      </c>
      <c r="F218" s="13" t="e">
        <f>VLOOKUP(D218,#REF!,2,0)</f>
        <v>#REF!</v>
      </c>
      <c r="G218" s="17" t="e">
        <f>VLOOKUP(F218,#REF!,5,0)</f>
        <v>#REF!</v>
      </c>
      <c r="H218" s="17" t="e">
        <f t="shared" si="7"/>
        <v>#REF!</v>
      </c>
    </row>
    <row r="219" spans="1:8" hidden="1">
      <c r="A219" s="11">
        <v>197</v>
      </c>
      <c r="B219" s="11">
        <f t="shared" ref="B219:B282" si="8">DAY(C219)</f>
        <v>11</v>
      </c>
      <c r="C219" s="207">
        <v>44937</v>
      </c>
      <c r="D219" s="99" t="s">
        <v>68</v>
      </c>
      <c r="E219" s="11">
        <v>2</v>
      </c>
      <c r="F219" s="13" t="e">
        <f>VLOOKUP(D219,#REF!,2,0)</f>
        <v>#REF!</v>
      </c>
      <c r="G219" s="17" t="e">
        <f>VLOOKUP(F219,#REF!,5,0)</f>
        <v>#REF!</v>
      </c>
      <c r="H219" s="17" t="e">
        <f t="shared" si="7"/>
        <v>#REF!</v>
      </c>
    </row>
    <row r="220" spans="1:8" hidden="1">
      <c r="A220" s="11">
        <v>198</v>
      </c>
      <c r="B220" s="11">
        <f t="shared" si="8"/>
        <v>11</v>
      </c>
      <c r="C220" s="207">
        <v>44937</v>
      </c>
      <c r="D220" s="99" t="s">
        <v>52</v>
      </c>
      <c r="E220" s="11">
        <v>2</v>
      </c>
      <c r="F220" s="13" t="e">
        <f>VLOOKUP(D220,#REF!,2,0)</f>
        <v>#REF!</v>
      </c>
      <c r="G220" s="17" t="e">
        <f>VLOOKUP(F220,#REF!,5,0)</f>
        <v>#REF!</v>
      </c>
      <c r="H220" s="17" t="e">
        <f t="shared" si="7"/>
        <v>#REF!</v>
      </c>
    </row>
    <row r="221" spans="1:8" hidden="1">
      <c r="A221" s="11">
        <v>199</v>
      </c>
      <c r="B221" s="11">
        <f t="shared" si="8"/>
        <v>11</v>
      </c>
      <c r="C221" s="207">
        <v>44937</v>
      </c>
      <c r="D221" s="99" t="s">
        <v>37</v>
      </c>
      <c r="E221" s="11">
        <v>6</v>
      </c>
      <c r="F221" s="13" t="e">
        <f>VLOOKUP(D221,#REF!,2,0)</f>
        <v>#REF!</v>
      </c>
      <c r="G221" s="17" t="e">
        <f>VLOOKUP(F221,#REF!,5,0)</f>
        <v>#REF!</v>
      </c>
      <c r="H221" s="17" t="e">
        <f t="shared" si="7"/>
        <v>#REF!</v>
      </c>
    </row>
    <row r="222" spans="1:8" hidden="1">
      <c r="A222" s="11">
        <v>200</v>
      </c>
      <c r="B222" s="11">
        <f t="shared" si="8"/>
        <v>11</v>
      </c>
      <c r="C222" s="207">
        <v>44937</v>
      </c>
      <c r="D222" s="99" t="s">
        <v>47</v>
      </c>
      <c r="E222" s="11">
        <v>6</v>
      </c>
      <c r="F222" s="13" t="e">
        <f>VLOOKUP(D222,#REF!,2,0)</f>
        <v>#REF!</v>
      </c>
      <c r="G222" s="17" t="e">
        <f>VLOOKUP(F222,#REF!,5,0)</f>
        <v>#REF!</v>
      </c>
      <c r="H222" s="17" t="e">
        <f t="shared" si="7"/>
        <v>#REF!</v>
      </c>
    </row>
    <row r="223" spans="1:8" hidden="1">
      <c r="A223" s="11">
        <v>201</v>
      </c>
      <c r="B223" s="11">
        <f t="shared" si="8"/>
        <v>11</v>
      </c>
      <c r="C223" s="207">
        <v>44937</v>
      </c>
      <c r="D223" s="99" t="s">
        <v>68</v>
      </c>
      <c r="E223" s="11">
        <v>4</v>
      </c>
      <c r="F223" s="13" t="e">
        <f>VLOOKUP(D223,#REF!,2,0)</f>
        <v>#REF!</v>
      </c>
      <c r="G223" s="17" t="e">
        <f>VLOOKUP(F223,#REF!,5,0)</f>
        <v>#REF!</v>
      </c>
      <c r="H223" s="17" t="e">
        <f t="shared" si="7"/>
        <v>#REF!</v>
      </c>
    </row>
    <row r="224" spans="1:8" hidden="1">
      <c r="A224" s="11">
        <v>202</v>
      </c>
      <c r="B224" s="11">
        <f t="shared" si="8"/>
        <v>11</v>
      </c>
      <c r="C224" s="207">
        <v>44937</v>
      </c>
      <c r="D224" s="99" t="s">
        <v>535</v>
      </c>
      <c r="E224" s="11">
        <v>4</v>
      </c>
      <c r="F224" s="13" t="e">
        <f>VLOOKUP(D224,#REF!,2,0)</f>
        <v>#REF!</v>
      </c>
      <c r="G224" s="17" t="e">
        <f>VLOOKUP(F224,#REF!,5,0)</f>
        <v>#REF!</v>
      </c>
      <c r="H224" s="17" t="e">
        <f t="shared" si="7"/>
        <v>#REF!</v>
      </c>
    </row>
    <row r="225" spans="1:8" hidden="1">
      <c r="A225" s="11">
        <v>203</v>
      </c>
      <c r="B225" s="11">
        <f t="shared" si="8"/>
        <v>11</v>
      </c>
      <c r="C225" s="207">
        <v>44937</v>
      </c>
      <c r="D225" s="99" t="s">
        <v>37</v>
      </c>
      <c r="E225" s="11">
        <v>2</v>
      </c>
      <c r="F225" s="13" t="e">
        <f>VLOOKUP(D225,#REF!,2,0)</f>
        <v>#REF!</v>
      </c>
      <c r="G225" s="17" t="e">
        <f>VLOOKUP(F225,#REF!,5,0)</f>
        <v>#REF!</v>
      </c>
      <c r="H225" s="17" t="e">
        <f t="shared" si="7"/>
        <v>#REF!</v>
      </c>
    </row>
    <row r="226" spans="1:8" hidden="1">
      <c r="A226" s="11">
        <v>204</v>
      </c>
      <c r="B226" s="11">
        <f t="shared" si="8"/>
        <v>11</v>
      </c>
      <c r="C226" s="207">
        <v>44937</v>
      </c>
      <c r="D226" s="99" t="s">
        <v>47</v>
      </c>
      <c r="E226" s="11">
        <v>2</v>
      </c>
      <c r="F226" s="13" t="e">
        <f>VLOOKUP(D226,#REF!,2,0)</f>
        <v>#REF!</v>
      </c>
      <c r="G226" s="17" t="e">
        <f>VLOOKUP(F226,#REF!,5,0)</f>
        <v>#REF!</v>
      </c>
      <c r="H226" s="17" t="e">
        <f t="shared" si="7"/>
        <v>#REF!</v>
      </c>
    </row>
    <row r="227" spans="1:8" hidden="1">
      <c r="A227" s="11">
        <v>205</v>
      </c>
      <c r="B227" s="11">
        <f t="shared" si="8"/>
        <v>11</v>
      </c>
      <c r="C227" s="207">
        <v>44937</v>
      </c>
      <c r="D227" s="99" t="s">
        <v>530</v>
      </c>
      <c r="E227" s="11">
        <v>2</v>
      </c>
      <c r="F227" s="13" t="e">
        <f>VLOOKUP(D227,#REF!,2,0)</f>
        <v>#REF!</v>
      </c>
      <c r="G227" s="17" t="e">
        <f>VLOOKUP(F227,#REF!,5,0)</f>
        <v>#REF!</v>
      </c>
      <c r="H227" s="17" t="e">
        <f t="shared" si="7"/>
        <v>#REF!</v>
      </c>
    </row>
    <row r="228" spans="1:8" hidden="1">
      <c r="A228" s="11">
        <v>206</v>
      </c>
      <c r="B228" s="11">
        <f t="shared" si="8"/>
        <v>11</v>
      </c>
      <c r="C228" s="207">
        <v>44937</v>
      </c>
      <c r="D228" s="99" t="s">
        <v>534</v>
      </c>
      <c r="E228" s="11">
        <v>2</v>
      </c>
      <c r="F228" s="13" t="e">
        <f>VLOOKUP(D228,#REF!,2,0)</f>
        <v>#REF!</v>
      </c>
      <c r="G228" s="17" t="e">
        <f>VLOOKUP(F228,#REF!,5,0)</f>
        <v>#REF!</v>
      </c>
      <c r="H228" s="17" t="e">
        <f t="shared" si="7"/>
        <v>#REF!</v>
      </c>
    </row>
    <row r="229" spans="1:8" hidden="1">
      <c r="A229" s="11">
        <v>207</v>
      </c>
      <c r="B229" s="11">
        <f t="shared" si="8"/>
        <v>11</v>
      </c>
      <c r="C229" s="207">
        <v>44937</v>
      </c>
      <c r="D229" s="99" t="s">
        <v>68</v>
      </c>
      <c r="E229" s="11">
        <v>2</v>
      </c>
      <c r="F229" s="13" t="e">
        <f>VLOOKUP(D229,#REF!,2,0)</f>
        <v>#REF!</v>
      </c>
      <c r="G229" s="17" t="e">
        <f>VLOOKUP(F229,#REF!,5,0)</f>
        <v>#REF!</v>
      </c>
      <c r="H229" s="17" t="e">
        <f t="shared" si="7"/>
        <v>#REF!</v>
      </c>
    </row>
    <row r="230" spans="1:8" hidden="1">
      <c r="A230" s="11">
        <v>208</v>
      </c>
      <c r="B230" s="11">
        <f t="shared" si="8"/>
        <v>11</v>
      </c>
      <c r="C230" s="207">
        <v>44937</v>
      </c>
      <c r="D230" s="99" t="s">
        <v>37</v>
      </c>
      <c r="E230" s="11">
        <v>2</v>
      </c>
      <c r="F230" s="13" t="e">
        <f>VLOOKUP(D230,#REF!,2,0)</f>
        <v>#REF!</v>
      </c>
      <c r="G230" s="17" t="e">
        <f>VLOOKUP(F230,#REF!,5,0)</f>
        <v>#REF!</v>
      </c>
      <c r="H230" s="17" t="e">
        <f t="shared" si="7"/>
        <v>#REF!</v>
      </c>
    </row>
    <row r="231" spans="1:8" hidden="1">
      <c r="A231" s="11">
        <v>209</v>
      </c>
      <c r="B231" s="11">
        <f t="shared" si="8"/>
        <v>11</v>
      </c>
      <c r="C231" s="207">
        <v>44937</v>
      </c>
      <c r="D231" s="99" t="s">
        <v>47</v>
      </c>
      <c r="E231" s="11">
        <v>2</v>
      </c>
      <c r="F231" s="13" t="e">
        <f>VLOOKUP(D231,#REF!,2,0)</f>
        <v>#REF!</v>
      </c>
      <c r="G231" s="17" t="e">
        <f>VLOOKUP(F231,#REF!,5,0)</f>
        <v>#REF!</v>
      </c>
      <c r="H231" s="17" t="e">
        <f t="shared" si="7"/>
        <v>#REF!</v>
      </c>
    </row>
    <row r="232" spans="1:8" hidden="1">
      <c r="A232" s="11">
        <v>210</v>
      </c>
      <c r="B232" s="11">
        <f t="shared" si="8"/>
        <v>11</v>
      </c>
      <c r="C232" s="207">
        <v>44937</v>
      </c>
      <c r="D232" s="99" t="s">
        <v>70</v>
      </c>
      <c r="E232" s="11">
        <v>2</v>
      </c>
      <c r="F232" s="13" t="e">
        <f>VLOOKUP(D232,#REF!,2,0)</f>
        <v>#REF!</v>
      </c>
      <c r="G232" s="17" t="e">
        <f>VLOOKUP(F232,#REF!,5,0)</f>
        <v>#REF!</v>
      </c>
      <c r="H232" s="17" t="e">
        <f t="shared" si="7"/>
        <v>#REF!</v>
      </c>
    </row>
    <row r="233" spans="1:8" hidden="1">
      <c r="A233" s="11">
        <v>211</v>
      </c>
      <c r="B233" s="11">
        <f t="shared" si="8"/>
        <v>11</v>
      </c>
      <c r="C233" s="207">
        <v>44937</v>
      </c>
      <c r="D233" s="99" t="s">
        <v>535</v>
      </c>
      <c r="E233" s="11">
        <v>2</v>
      </c>
      <c r="F233" s="13" t="e">
        <f>VLOOKUP(D233,#REF!,2,0)</f>
        <v>#REF!</v>
      </c>
      <c r="G233" s="17" t="e">
        <f>VLOOKUP(F233,#REF!,5,0)</f>
        <v>#REF!</v>
      </c>
      <c r="H233" s="17" t="e">
        <f t="shared" si="7"/>
        <v>#REF!</v>
      </c>
    </row>
    <row r="234" spans="1:8" hidden="1">
      <c r="A234" s="11">
        <v>212</v>
      </c>
      <c r="B234" s="11">
        <f t="shared" si="8"/>
        <v>13</v>
      </c>
      <c r="C234" s="12">
        <v>44939</v>
      </c>
      <c r="D234" s="99" t="s">
        <v>25</v>
      </c>
      <c r="E234" s="11">
        <v>2</v>
      </c>
      <c r="F234" s="13" t="e">
        <f>VLOOKUP(D234,#REF!,2,0)</f>
        <v>#REF!</v>
      </c>
      <c r="G234" s="17" t="e">
        <f>VLOOKUP(F234,#REF!,5,0)</f>
        <v>#REF!</v>
      </c>
      <c r="H234" s="17" t="e">
        <f t="shared" si="7"/>
        <v>#REF!</v>
      </c>
    </row>
    <row r="235" spans="1:8" hidden="1">
      <c r="A235" s="11">
        <v>213</v>
      </c>
      <c r="B235" s="11">
        <f t="shared" si="8"/>
        <v>10</v>
      </c>
      <c r="C235" s="207">
        <v>44936</v>
      </c>
      <c r="D235" s="99" t="s">
        <v>37</v>
      </c>
      <c r="E235" s="11">
        <v>4</v>
      </c>
      <c r="F235" s="13" t="e">
        <f>VLOOKUP(D235,#REF!,2,0)</f>
        <v>#REF!</v>
      </c>
      <c r="G235" s="17" t="e">
        <f>VLOOKUP(F235,#REF!,5,0)</f>
        <v>#REF!</v>
      </c>
      <c r="H235" s="17" t="e">
        <f t="shared" si="7"/>
        <v>#REF!</v>
      </c>
    </row>
    <row r="236" spans="1:8" hidden="1">
      <c r="A236" s="11">
        <v>214</v>
      </c>
      <c r="B236" s="11">
        <f t="shared" si="8"/>
        <v>10</v>
      </c>
      <c r="C236" s="207">
        <v>44936</v>
      </c>
      <c r="D236" s="99" t="s">
        <v>47</v>
      </c>
      <c r="E236" s="11">
        <v>4</v>
      </c>
      <c r="F236" s="13" t="e">
        <f>VLOOKUP(D236,#REF!,2,0)</f>
        <v>#REF!</v>
      </c>
      <c r="G236" s="17" t="e">
        <f>VLOOKUP(F236,#REF!,5,0)</f>
        <v>#REF!</v>
      </c>
      <c r="H236" s="17" t="e">
        <f t="shared" si="7"/>
        <v>#REF!</v>
      </c>
    </row>
    <row r="237" spans="1:8" hidden="1">
      <c r="A237" s="11">
        <v>215</v>
      </c>
      <c r="B237" s="11">
        <f t="shared" si="8"/>
        <v>10</v>
      </c>
      <c r="C237" s="207">
        <v>44936</v>
      </c>
      <c r="D237" s="99" t="s">
        <v>535</v>
      </c>
      <c r="E237" s="11">
        <v>4</v>
      </c>
      <c r="F237" s="13" t="e">
        <f>VLOOKUP(D237,#REF!,2,0)</f>
        <v>#REF!</v>
      </c>
      <c r="G237" s="17" t="e">
        <f>VLOOKUP(F237,#REF!,5,0)</f>
        <v>#REF!</v>
      </c>
      <c r="H237" s="17" t="e">
        <f t="shared" si="7"/>
        <v>#REF!</v>
      </c>
    </row>
    <row r="238" spans="1:8" hidden="1">
      <c r="A238" s="11">
        <v>216</v>
      </c>
      <c r="B238" s="11">
        <f t="shared" si="8"/>
        <v>10</v>
      </c>
      <c r="C238" s="207">
        <v>44936</v>
      </c>
      <c r="D238" s="99" t="s">
        <v>68</v>
      </c>
      <c r="E238" s="11">
        <v>4</v>
      </c>
      <c r="F238" s="13" t="e">
        <f>VLOOKUP(D238,#REF!,2,0)</f>
        <v>#REF!</v>
      </c>
      <c r="G238" s="17" t="e">
        <f>VLOOKUP(F238,#REF!,5,0)</f>
        <v>#REF!</v>
      </c>
      <c r="H238" s="17" t="e">
        <f t="shared" si="7"/>
        <v>#REF!</v>
      </c>
    </row>
    <row r="239" spans="1:8" hidden="1">
      <c r="A239" s="11">
        <v>217</v>
      </c>
      <c r="B239" s="11">
        <f t="shared" si="8"/>
        <v>11</v>
      </c>
      <c r="C239" s="207">
        <v>44937</v>
      </c>
      <c r="D239" s="99" t="s">
        <v>37</v>
      </c>
      <c r="E239" s="11">
        <v>3</v>
      </c>
      <c r="F239" s="13" t="e">
        <f>VLOOKUP(D239,#REF!,2,0)</f>
        <v>#REF!</v>
      </c>
      <c r="G239" s="17" t="e">
        <f>VLOOKUP(F239,#REF!,5,0)</f>
        <v>#REF!</v>
      </c>
      <c r="H239" s="17" t="e">
        <f t="shared" si="7"/>
        <v>#REF!</v>
      </c>
    </row>
    <row r="240" spans="1:8" hidden="1">
      <c r="A240" s="11">
        <v>218</v>
      </c>
      <c r="B240" s="11">
        <f t="shared" si="8"/>
        <v>11</v>
      </c>
      <c r="C240" s="207">
        <v>44937</v>
      </c>
      <c r="D240" s="99" t="s">
        <v>47</v>
      </c>
      <c r="E240" s="11">
        <v>3</v>
      </c>
      <c r="F240" s="13" t="e">
        <f>VLOOKUP(D240,#REF!,2,0)</f>
        <v>#REF!</v>
      </c>
      <c r="G240" s="17" t="e">
        <f>VLOOKUP(F240,#REF!,5,0)</f>
        <v>#REF!</v>
      </c>
      <c r="H240" s="17" t="e">
        <f t="shared" si="7"/>
        <v>#REF!</v>
      </c>
    </row>
    <row r="241" spans="1:8" hidden="1">
      <c r="A241" s="11">
        <v>219</v>
      </c>
      <c r="B241" s="11">
        <f t="shared" si="8"/>
        <v>11</v>
      </c>
      <c r="C241" s="207">
        <v>44937</v>
      </c>
      <c r="D241" s="99" t="s">
        <v>535</v>
      </c>
      <c r="E241" s="11">
        <v>3</v>
      </c>
      <c r="F241" s="13" t="e">
        <f>VLOOKUP(D241,#REF!,2,0)</f>
        <v>#REF!</v>
      </c>
      <c r="G241" s="17" t="e">
        <f>VLOOKUP(F241,#REF!,5,0)</f>
        <v>#REF!</v>
      </c>
      <c r="H241" s="17" t="e">
        <f t="shared" si="7"/>
        <v>#REF!</v>
      </c>
    </row>
    <row r="242" spans="1:8" hidden="1">
      <c r="A242" s="11">
        <v>220</v>
      </c>
      <c r="B242" s="11">
        <f t="shared" si="8"/>
        <v>11</v>
      </c>
      <c r="C242" s="207">
        <v>44937</v>
      </c>
      <c r="D242" s="99" t="s">
        <v>68</v>
      </c>
      <c r="E242" s="11">
        <v>3</v>
      </c>
      <c r="F242" s="13" t="e">
        <f>VLOOKUP(D242,#REF!,2,0)</f>
        <v>#REF!</v>
      </c>
      <c r="G242" s="17" t="e">
        <f>VLOOKUP(F242,#REF!,5,0)</f>
        <v>#REF!</v>
      </c>
      <c r="H242" s="17" t="e">
        <f t="shared" si="7"/>
        <v>#REF!</v>
      </c>
    </row>
    <row r="243" spans="1:8" hidden="1">
      <c r="A243" s="11">
        <v>221</v>
      </c>
      <c r="B243" s="11">
        <f t="shared" si="8"/>
        <v>12</v>
      </c>
      <c r="C243" s="207">
        <v>44938</v>
      </c>
      <c r="D243" s="99" t="s">
        <v>68</v>
      </c>
      <c r="E243" s="11">
        <v>4</v>
      </c>
      <c r="F243" s="13" t="e">
        <f>VLOOKUP(D243,#REF!,2,0)</f>
        <v>#REF!</v>
      </c>
      <c r="G243" s="17" t="e">
        <f>VLOOKUP(F243,#REF!,5,0)</f>
        <v>#REF!</v>
      </c>
      <c r="H243" s="17" t="e">
        <f t="shared" si="7"/>
        <v>#REF!</v>
      </c>
    </row>
    <row r="244" spans="1:8" hidden="1">
      <c r="A244" s="11">
        <v>222</v>
      </c>
      <c r="B244" s="11">
        <f t="shared" si="8"/>
        <v>12</v>
      </c>
      <c r="C244" s="207">
        <v>44938</v>
      </c>
      <c r="D244" s="99" t="s">
        <v>70</v>
      </c>
      <c r="E244" s="11">
        <v>4</v>
      </c>
      <c r="F244" s="13" t="e">
        <f>VLOOKUP(D244,#REF!,2,0)</f>
        <v>#REF!</v>
      </c>
      <c r="G244" s="17" t="e">
        <f>VLOOKUP(F244,#REF!,5,0)</f>
        <v>#REF!</v>
      </c>
      <c r="H244" s="17" t="e">
        <f t="shared" si="7"/>
        <v>#REF!</v>
      </c>
    </row>
    <row r="245" spans="1:8" hidden="1">
      <c r="A245" s="11">
        <v>223</v>
      </c>
      <c r="B245" s="11">
        <f t="shared" si="8"/>
        <v>12</v>
      </c>
      <c r="C245" s="207">
        <v>44938</v>
      </c>
      <c r="D245" s="99" t="s">
        <v>535</v>
      </c>
      <c r="E245" s="11">
        <v>1</v>
      </c>
      <c r="F245" s="13" t="e">
        <f>VLOOKUP(D245,#REF!,2,0)</f>
        <v>#REF!</v>
      </c>
      <c r="G245" s="17" t="e">
        <f>VLOOKUP(F245,#REF!,5,0)</f>
        <v>#REF!</v>
      </c>
      <c r="H245" s="17" t="e">
        <f t="shared" si="7"/>
        <v>#REF!</v>
      </c>
    </row>
    <row r="246" spans="1:8" hidden="1">
      <c r="A246" s="11">
        <v>224</v>
      </c>
      <c r="B246" s="11">
        <f t="shared" si="8"/>
        <v>12</v>
      </c>
      <c r="C246" s="207">
        <v>44938</v>
      </c>
      <c r="D246" s="99" t="s">
        <v>534</v>
      </c>
      <c r="E246" s="11">
        <v>2</v>
      </c>
      <c r="F246" s="13" t="e">
        <f>VLOOKUP(D246,#REF!,2,0)</f>
        <v>#REF!</v>
      </c>
      <c r="G246" s="17" t="e">
        <f>VLOOKUP(F246,#REF!,5,0)</f>
        <v>#REF!</v>
      </c>
      <c r="H246" s="17" t="e">
        <f t="shared" si="7"/>
        <v>#REF!</v>
      </c>
    </row>
    <row r="247" spans="1:8" hidden="1">
      <c r="A247" s="11">
        <v>225</v>
      </c>
      <c r="B247" s="11">
        <f t="shared" si="8"/>
        <v>12</v>
      </c>
      <c r="C247" s="207">
        <v>44938</v>
      </c>
      <c r="D247" s="99" t="s">
        <v>530</v>
      </c>
      <c r="E247" s="11">
        <v>2</v>
      </c>
      <c r="F247" s="13" t="e">
        <f>VLOOKUP(D247,#REF!,2,0)</f>
        <v>#REF!</v>
      </c>
      <c r="G247" s="17" t="e">
        <f>VLOOKUP(F247,#REF!,5,0)</f>
        <v>#REF!</v>
      </c>
      <c r="H247" s="17" t="e">
        <f t="shared" si="7"/>
        <v>#REF!</v>
      </c>
    </row>
    <row r="248" spans="1:8" hidden="1">
      <c r="A248" s="11">
        <v>226</v>
      </c>
      <c r="B248" s="11">
        <f t="shared" si="8"/>
        <v>13</v>
      </c>
      <c r="C248" s="207">
        <v>44939</v>
      </c>
      <c r="D248" s="99" t="s">
        <v>68</v>
      </c>
      <c r="E248" s="11">
        <v>6</v>
      </c>
      <c r="F248" s="13" t="e">
        <f>VLOOKUP(D248,#REF!,2,0)</f>
        <v>#REF!</v>
      </c>
      <c r="G248" s="17" t="e">
        <f>VLOOKUP(F248,#REF!,5,0)</f>
        <v>#REF!</v>
      </c>
      <c r="H248" s="17" t="e">
        <f t="shared" si="7"/>
        <v>#REF!</v>
      </c>
    </row>
    <row r="249" spans="1:8" hidden="1">
      <c r="A249" s="11">
        <v>227</v>
      </c>
      <c r="B249" s="11">
        <f t="shared" si="8"/>
        <v>13</v>
      </c>
      <c r="C249" s="207">
        <v>44939</v>
      </c>
      <c r="D249" s="99" t="s">
        <v>70</v>
      </c>
      <c r="E249" s="11">
        <v>6</v>
      </c>
      <c r="F249" s="13" t="e">
        <f>VLOOKUP(D249,#REF!,2,0)</f>
        <v>#REF!</v>
      </c>
      <c r="G249" s="17" t="e">
        <f>VLOOKUP(F249,#REF!,5,0)</f>
        <v>#REF!</v>
      </c>
      <c r="H249" s="17" t="e">
        <f t="shared" si="7"/>
        <v>#REF!</v>
      </c>
    </row>
    <row r="250" spans="1:8" hidden="1">
      <c r="A250" s="11">
        <v>228</v>
      </c>
      <c r="B250" s="11">
        <f t="shared" si="8"/>
        <v>13</v>
      </c>
      <c r="C250" s="207">
        <v>44939</v>
      </c>
      <c r="D250" s="99" t="s">
        <v>534</v>
      </c>
      <c r="E250" s="11">
        <v>2</v>
      </c>
      <c r="F250" s="13" t="e">
        <f>VLOOKUP(D250,#REF!,2,0)</f>
        <v>#REF!</v>
      </c>
      <c r="G250" s="17" t="e">
        <f>VLOOKUP(F250,#REF!,5,0)</f>
        <v>#REF!</v>
      </c>
      <c r="H250" s="17" t="e">
        <f t="shared" si="7"/>
        <v>#REF!</v>
      </c>
    </row>
    <row r="251" spans="1:8" hidden="1">
      <c r="A251" s="11">
        <v>229</v>
      </c>
      <c r="B251" s="11">
        <f t="shared" si="8"/>
        <v>13</v>
      </c>
      <c r="C251" s="207">
        <v>44939</v>
      </c>
      <c r="D251" s="99" t="s">
        <v>530</v>
      </c>
      <c r="E251" s="11">
        <v>2</v>
      </c>
      <c r="F251" s="13" t="e">
        <f>VLOOKUP(D251,#REF!,2,0)</f>
        <v>#REF!</v>
      </c>
      <c r="G251" s="17" t="e">
        <f>VLOOKUP(F251,#REF!,5,0)</f>
        <v>#REF!</v>
      </c>
      <c r="H251" s="17" t="e">
        <f t="shared" si="7"/>
        <v>#REF!</v>
      </c>
    </row>
    <row r="252" spans="1:8" hidden="1">
      <c r="A252" s="11">
        <v>230</v>
      </c>
      <c r="B252" s="11">
        <f t="shared" si="8"/>
        <v>13</v>
      </c>
      <c r="C252" s="207">
        <v>44939</v>
      </c>
      <c r="D252" s="99" t="s">
        <v>25</v>
      </c>
      <c r="E252" s="11">
        <v>2</v>
      </c>
      <c r="F252" s="13" t="e">
        <f>VLOOKUP(D252,#REF!,2,0)</f>
        <v>#REF!</v>
      </c>
      <c r="G252" s="17" t="e">
        <f>VLOOKUP(F252,#REF!,5,0)</f>
        <v>#REF!</v>
      </c>
      <c r="H252" s="17" t="e">
        <f t="shared" si="7"/>
        <v>#REF!</v>
      </c>
    </row>
    <row r="253" spans="1:8" hidden="1">
      <c r="A253" s="11">
        <v>231</v>
      </c>
      <c r="B253" s="11">
        <f t="shared" si="8"/>
        <v>13</v>
      </c>
      <c r="C253" s="207">
        <v>44939</v>
      </c>
      <c r="D253" s="99" t="s">
        <v>26</v>
      </c>
      <c r="E253" s="11">
        <v>2</v>
      </c>
      <c r="F253" s="13" t="e">
        <f>VLOOKUP(D253,#REF!,2,0)</f>
        <v>#REF!</v>
      </c>
      <c r="G253" s="17" t="e">
        <f>VLOOKUP(F253,#REF!,5,0)</f>
        <v>#REF!</v>
      </c>
      <c r="H253" s="17" t="e">
        <f t="shared" si="7"/>
        <v>#REF!</v>
      </c>
    </row>
    <row r="254" spans="1:8" hidden="1">
      <c r="A254" s="11">
        <v>232</v>
      </c>
      <c r="B254" s="11">
        <f t="shared" si="8"/>
        <v>12</v>
      </c>
      <c r="C254" s="207">
        <v>44938</v>
      </c>
      <c r="D254" s="99" t="s">
        <v>47</v>
      </c>
      <c r="E254" s="11">
        <v>11</v>
      </c>
      <c r="F254" s="13" t="e">
        <f>VLOOKUP(D254,#REF!,2,0)</f>
        <v>#REF!</v>
      </c>
      <c r="G254" s="17" t="e">
        <f>VLOOKUP(F254,#REF!,5,0)</f>
        <v>#REF!</v>
      </c>
      <c r="H254" s="17" t="e">
        <f t="shared" si="7"/>
        <v>#REF!</v>
      </c>
    </row>
    <row r="255" spans="1:8" hidden="1">
      <c r="A255" s="11">
        <v>233</v>
      </c>
      <c r="B255" s="11">
        <f t="shared" si="8"/>
        <v>12</v>
      </c>
      <c r="C255" s="207">
        <v>44938</v>
      </c>
      <c r="D255" s="99" t="s">
        <v>37</v>
      </c>
      <c r="E255" s="11">
        <v>11</v>
      </c>
      <c r="F255" s="13" t="e">
        <f>VLOOKUP(D255,#REF!,2,0)</f>
        <v>#REF!</v>
      </c>
      <c r="G255" s="17" t="e">
        <f>VLOOKUP(F255,#REF!,5,0)</f>
        <v>#REF!</v>
      </c>
      <c r="H255" s="17" t="e">
        <f t="shared" si="7"/>
        <v>#REF!</v>
      </c>
    </row>
    <row r="256" spans="1:8" hidden="1">
      <c r="A256" s="11">
        <v>234</v>
      </c>
      <c r="B256" s="11">
        <f t="shared" si="8"/>
        <v>12</v>
      </c>
      <c r="C256" s="207">
        <v>44938</v>
      </c>
      <c r="D256" s="99" t="s">
        <v>535</v>
      </c>
      <c r="E256" s="11">
        <v>10</v>
      </c>
      <c r="F256" s="13" t="e">
        <f>VLOOKUP(D256,#REF!,2,0)</f>
        <v>#REF!</v>
      </c>
      <c r="G256" s="17" t="e">
        <f>VLOOKUP(F256,#REF!,5,0)</f>
        <v>#REF!</v>
      </c>
      <c r="H256" s="17" t="e">
        <f t="shared" si="7"/>
        <v>#REF!</v>
      </c>
    </row>
    <row r="257" spans="1:8" hidden="1">
      <c r="A257" s="11">
        <v>235</v>
      </c>
      <c r="B257" s="11">
        <f t="shared" si="8"/>
        <v>12</v>
      </c>
      <c r="C257" s="207">
        <v>44938</v>
      </c>
      <c r="D257" s="99" t="s">
        <v>68</v>
      </c>
      <c r="E257" s="11">
        <v>11</v>
      </c>
      <c r="F257" s="13" t="e">
        <f>VLOOKUP(D257,#REF!,2,0)</f>
        <v>#REF!</v>
      </c>
      <c r="G257" s="17" t="e">
        <f>VLOOKUP(F257,#REF!,5,0)</f>
        <v>#REF!</v>
      </c>
      <c r="H257" s="17" t="e">
        <f t="shared" si="7"/>
        <v>#REF!</v>
      </c>
    </row>
    <row r="258" spans="1:8" hidden="1">
      <c r="A258" s="11">
        <v>236</v>
      </c>
      <c r="B258" s="11">
        <f t="shared" si="8"/>
        <v>12</v>
      </c>
      <c r="C258" s="207">
        <v>44938</v>
      </c>
      <c r="D258" s="99" t="s">
        <v>25</v>
      </c>
      <c r="E258" s="11">
        <v>2</v>
      </c>
      <c r="F258" s="13" t="e">
        <f>VLOOKUP(D258,#REF!,2,0)</f>
        <v>#REF!</v>
      </c>
      <c r="G258" s="17" t="e">
        <f>VLOOKUP(F258,#REF!,5,0)</f>
        <v>#REF!</v>
      </c>
      <c r="H258" s="17" t="e">
        <f t="shared" si="7"/>
        <v>#REF!</v>
      </c>
    </row>
    <row r="259" spans="1:8" hidden="1">
      <c r="A259" s="11">
        <v>237</v>
      </c>
      <c r="B259" s="11">
        <f t="shared" si="8"/>
        <v>10</v>
      </c>
      <c r="C259" s="207">
        <v>44936</v>
      </c>
      <c r="D259" s="99" t="s">
        <v>535</v>
      </c>
      <c r="E259" s="11">
        <v>3</v>
      </c>
      <c r="F259" s="13" t="e">
        <f>VLOOKUP(D259,#REF!,2,0)</f>
        <v>#REF!</v>
      </c>
      <c r="G259" s="17" t="e">
        <f>VLOOKUP(F259,#REF!,5,0)</f>
        <v>#REF!</v>
      </c>
      <c r="H259" s="17" t="e">
        <f t="shared" si="7"/>
        <v>#REF!</v>
      </c>
    </row>
    <row r="260" spans="1:8" hidden="1">
      <c r="A260" s="11">
        <v>238</v>
      </c>
      <c r="B260" s="11">
        <f t="shared" si="8"/>
        <v>10</v>
      </c>
      <c r="C260" s="207">
        <v>44936</v>
      </c>
      <c r="D260" s="99" t="s">
        <v>68</v>
      </c>
      <c r="E260" s="11">
        <v>3</v>
      </c>
      <c r="F260" s="13" t="e">
        <f>VLOOKUP(D260,#REF!,2,0)</f>
        <v>#REF!</v>
      </c>
      <c r="G260" s="17" t="e">
        <f>VLOOKUP(F260,#REF!,5,0)</f>
        <v>#REF!</v>
      </c>
      <c r="H260" s="17" t="e">
        <f t="shared" si="7"/>
        <v>#REF!</v>
      </c>
    </row>
    <row r="261" spans="1:8" hidden="1">
      <c r="A261" s="11">
        <v>239</v>
      </c>
      <c r="B261" s="11">
        <f t="shared" si="8"/>
        <v>10</v>
      </c>
      <c r="C261" s="207">
        <v>44936</v>
      </c>
      <c r="D261" s="99" t="s">
        <v>70</v>
      </c>
      <c r="E261" s="11">
        <v>3</v>
      </c>
      <c r="F261" s="13" t="e">
        <f>VLOOKUP(D261,#REF!,2,0)</f>
        <v>#REF!</v>
      </c>
      <c r="G261" s="17" t="e">
        <f>VLOOKUP(F261,#REF!,5,0)</f>
        <v>#REF!</v>
      </c>
      <c r="H261" s="17" t="e">
        <f t="shared" si="7"/>
        <v>#REF!</v>
      </c>
    </row>
    <row r="262" spans="1:8" hidden="1">
      <c r="A262" s="11">
        <v>240</v>
      </c>
      <c r="B262" s="11">
        <f t="shared" si="8"/>
        <v>11</v>
      </c>
      <c r="C262" s="207">
        <v>44937</v>
      </c>
      <c r="D262" s="99" t="s">
        <v>535</v>
      </c>
      <c r="E262" s="11">
        <v>4</v>
      </c>
      <c r="F262" s="13" t="e">
        <f>VLOOKUP(D262,#REF!,2,0)</f>
        <v>#REF!</v>
      </c>
      <c r="G262" s="17" t="e">
        <f>VLOOKUP(F262,#REF!,5,0)</f>
        <v>#REF!</v>
      </c>
      <c r="H262" s="17" t="e">
        <f t="shared" si="7"/>
        <v>#REF!</v>
      </c>
    </row>
    <row r="263" spans="1:8" hidden="1">
      <c r="A263" s="11">
        <v>241</v>
      </c>
      <c r="B263" s="11">
        <f t="shared" si="8"/>
        <v>11</v>
      </c>
      <c r="C263" s="207">
        <v>44937</v>
      </c>
      <c r="D263" s="99" t="s">
        <v>68</v>
      </c>
      <c r="E263" s="11">
        <v>4</v>
      </c>
      <c r="F263" s="13" t="e">
        <f>VLOOKUP(D263,#REF!,2,0)</f>
        <v>#REF!</v>
      </c>
      <c r="G263" s="17" t="e">
        <f>VLOOKUP(F263,#REF!,5,0)</f>
        <v>#REF!</v>
      </c>
      <c r="H263" s="17" t="e">
        <f t="shared" si="7"/>
        <v>#REF!</v>
      </c>
    </row>
    <row r="264" spans="1:8" hidden="1">
      <c r="A264" s="11">
        <v>242</v>
      </c>
      <c r="B264" s="11">
        <f t="shared" si="8"/>
        <v>11</v>
      </c>
      <c r="C264" s="207">
        <v>44937</v>
      </c>
      <c r="D264" s="99" t="s">
        <v>70</v>
      </c>
      <c r="E264" s="11">
        <v>4</v>
      </c>
      <c r="F264" s="13" t="e">
        <f>VLOOKUP(D264,#REF!,2,0)</f>
        <v>#REF!</v>
      </c>
      <c r="G264" s="17" t="e">
        <f>VLOOKUP(F264,#REF!,5,0)</f>
        <v>#REF!</v>
      </c>
      <c r="H264" s="17" t="e">
        <f t="shared" si="7"/>
        <v>#REF!</v>
      </c>
    </row>
    <row r="265" spans="1:8" hidden="1">
      <c r="A265" s="11">
        <v>243</v>
      </c>
      <c r="B265" s="11">
        <f t="shared" si="8"/>
        <v>12</v>
      </c>
      <c r="C265" s="207">
        <v>44938</v>
      </c>
      <c r="D265" s="99" t="s">
        <v>535</v>
      </c>
      <c r="E265" s="11">
        <v>1</v>
      </c>
      <c r="F265" s="13" t="e">
        <f>VLOOKUP(D265,#REF!,2,0)</f>
        <v>#REF!</v>
      </c>
      <c r="G265" s="17" t="e">
        <f>VLOOKUP(F265,#REF!,5,0)</f>
        <v>#REF!</v>
      </c>
      <c r="H265" s="17" t="e">
        <f t="shared" si="7"/>
        <v>#REF!</v>
      </c>
    </row>
    <row r="266" spans="1:8" hidden="1">
      <c r="A266" s="11">
        <v>244</v>
      </c>
      <c r="B266" s="11">
        <f t="shared" si="8"/>
        <v>12</v>
      </c>
      <c r="C266" s="207">
        <v>44938</v>
      </c>
      <c r="D266" s="99" t="s">
        <v>68</v>
      </c>
      <c r="E266" s="11">
        <v>7</v>
      </c>
      <c r="F266" s="13" t="e">
        <f>VLOOKUP(D266,#REF!,2,0)</f>
        <v>#REF!</v>
      </c>
      <c r="G266" s="17" t="e">
        <f>VLOOKUP(F266,#REF!,5,0)</f>
        <v>#REF!</v>
      </c>
      <c r="H266" s="17" t="e">
        <f t="shared" si="7"/>
        <v>#REF!</v>
      </c>
    </row>
    <row r="267" spans="1:8" hidden="1">
      <c r="A267" s="11">
        <v>245</v>
      </c>
      <c r="B267" s="11">
        <f t="shared" si="8"/>
        <v>12</v>
      </c>
      <c r="C267" s="207">
        <v>44938</v>
      </c>
      <c r="D267" s="99" t="s">
        <v>70</v>
      </c>
      <c r="E267" s="11">
        <v>7</v>
      </c>
      <c r="F267" s="13" t="e">
        <f>VLOOKUP(D267,#REF!,2,0)</f>
        <v>#REF!</v>
      </c>
      <c r="G267" s="17" t="e">
        <f>VLOOKUP(F267,#REF!,5,0)</f>
        <v>#REF!</v>
      </c>
      <c r="H267" s="17" t="e">
        <f t="shared" si="7"/>
        <v>#REF!</v>
      </c>
    </row>
    <row r="268" spans="1:8" hidden="1">
      <c r="A268" s="11">
        <v>246</v>
      </c>
      <c r="B268" s="11">
        <f t="shared" si="8"/>
        <v>12</v>
      </c>
      <c r="C268" s="207">
        <v>44938</v>
      </c>
      <c r="D268" s="99" t="s">
        <v>25</v>
      </c>
      <c r="E268" s="11">
        <v>3</v>
      </c>
      <c r="F268" s="13" t="e">
        <f>VLOOKUP(D268,#REF!,2,0)</f>
        <v>#REF!</v>
      </c>
      <c r="G268" s="17" t="e">
        <f>VLOOKUP(F268,#REF!,5,0)</f>
        <v>#REF!</v>
      </c>
      <c r="H268" s="17" t="e">
        <f t="shared" si="7"/>
        <v>#REF!</v>
      </c>
    </row>
    <row r="269" spans="1:8" hidden="1">
      <c r="A269" s="11">
        <v>247</v>
      </c>
      <c r="B269" s="11">
        <f t="shared" si="8"/>
        <v>13</v>
      </c>
      <c r="C269" s="207">
        <v>44939</v>
      </c>
      <c r="D269" s="99" t="s">
        <v>68</v>
      </c>
      <c r="E269" s="11">
        <v>5</v>
      </c>
      <c r="F269" s="13" t="e">
        <f>VLOOKUP(D269,#REF!,2,0)</f>
        <v>#REF!</v>
      </c>
      <c r="G269" s="17" t="e">
        <f>VLOOKUP(F269,#REF!,5,0)</f>
        <v>#REF!</v>
      </c>
      <c r="H269" s="17" t="e">
        <f t="shared" si="7"/>
        <v>#REF!</v>
      </c>
    </row>
    <row r="270" spans="1:8" hidden="1">
      <c r="A270" s="11">
        <v>248</v>
      </c>
      <c r="B270" s="11">
        <f t="shared" si="8"/>
        <v>13</v>
      </c>
      <c r="C270" s="207">
        <v>44939</v>
      </c>
      <c r="D270" s="99" t="s">
        <v>70</v>
      </c>
      <c r="E270" s="11">
        <v>5</v>
      </c>
      <c r="F270" s="13" t="e">
        <f>VLOOKUP(D270,#REF!,2,0)</f>
        <v>#REF!</v>
      </c>
      <c r="G270" s="17" t="e">
        <f>VLOOKUP(F270,#REF!,5,0)</f>
        <v>#REF!</v>
      </c>
      <c r="H270" s="17" t="e">
        <f t="shared" si="7"/>
        <v>#REF!</v>
      </c>
    </row>
    <row r="271" spans="1:8" hidden="1">
      <c r="A271" s="11">
        <v>249</v>
      </c>
      <c r="B271" s="11">
        <f t="shared" si="8"/>
        <v>13</v>
      </c>
      <c r="C271" s="207">
        <v>44939</v>
      </c>
      <c r="D271" s="99" t="s">
        <v>534</v>
      </c>
      <c r="E271" s="11">
        <v>3</v>
      </c>
      <c r="F271" s="13" t="e">
        <f>VLOOKUP(D271,#REF!,2,0)</f>
        <v>#REF!</v>
      </c>
      <c r="G271" s="17" t="e">
        <f>VLOOKUP(F271,#REF!,5,0)</f>
        <v>#REF!</v>
      </c>
      <c r="H271" s="17" t="e">
        <f t="shared" si="7"/>
        <v>#REF!</v>
      </c>
    </row>
    <row r="272" spans="1:8" hidden="1">
      <c r="A272" s="11">
        <v>250</v>
      </c>
      <c r="B272" s="11">
        <f t="shared" si="8"/>
        <v>13</v>
      </c>
      <c r="C272" s="207">
        <v>44939</v>
      </c>
      <c r="D272" s="99" t="s">
        <v>530</v>
      </c>
      <c r="E272" s="11">
        <v>3</v>
      </c>
      <c r="F272" s="13" t="e">
        <f>VLOOKUP(D272,#REF!,2,0)</f>
        <v>#REF!</v>
      </c>
      <c r="G272" s="17" t="e">
        <f>VLOOKUP(F272,#REF!,5,0)</f>
        <v>#REF!</v>
      </c>
      <c r="H272" s="17" t="e">
        <f t="shared" si="7"/>
        <v>#REF!</v>
      </c>
    </row>
    <row r="273" spans="1:8" hidden="1">
      <c r="A273" s="11">
        <v>251</v>
      </c>
      <c r="B273" s="11">
        <f t="shared" si="8"/>
        <v>13</v>
      </c>
      <c r="C273" s="207">
        <v>44939</v>
      </c>
      <c r="D273" s="99" t="s">
        <v>25</v>
      </c>
      <c r="E273" s="11">
        <v>2</v>
      </c>
      <c r="F273" s="13" t="e">
        <f>VLOOKUP(D273,#REF!,2,0)</f>
        <v>#REF!</v>
      </c>
      <c r="G273" s="17" t="e">
        <f>VLOOKUP(F273,#REF!,5,0)</f>
        <v>#REF!</v>
      </c>
      <c r="H273" s="17" t="e">
        <f t="shared" si="7"/>
        <v>#REF!</v>
      </c>
    </row>
    <row r="274" spans="1:8" hidden="1">
      <c r="A274" s="11">
        <v>252</v>
      </c>
      <c r="B274" s="11">
        <f t="shared" si="8"/>
        <v>13</v>
      </c>
      <c r="C274" s="207">
        <v>44939</v>
      </c>
      <c r="D274" s="99" t="s">
        <v>26</v>
      </c>
      <c r="E274" s="11">
        <v>2</v>
      </c>
      <c r="F274" s="13" t="e">
        <f>VLOOKUP(D274,#REF!,2,0)</f>
        <v>#REF!</v>
      </c>
      <c r="G274" s="17" t="e">
        <f>VLOOKUP(F274,#REF!,5,0)</f>
        <v>#REF!</v>
      </c>
      <c r="H274" s="17" t="e">
        <f t="shared" si="7"/>
        <v>#REF!</v>
      </c>
    </row>
    <row r="275" spans="1:8" hidden="1">
      <c r="A275" s="11">
        <v>253</v>
      </c>
      <c r="B275" s="11">
        <f t="shared" si="8"/>
        <v>14</v>
      </c>
      <c r="C275" s="207">
        <v>44940</v>
      </c>
      <c r="D275" s="99" t="s">
        <v>68</v>
      </c>
      <c r="E275" s="11">
        <v>25</v>
      </c>
      <c r="F275" s="13" t="e">
        <f>VLOOKUP(D275,#REF!,2,0)</f>
        <v>#REF!</v>
      </c>
      <c r="G275" s="17" t="e">
        <f>VLOOKUP(F275,#REF!,5,0)</f>
        <v>#REF!</v>
      </c>
      <c r="H275" s="17" t="e">
        <f t="shared" si="7"/>
        <v>#REF!</v>
      </c>
    </row>
    <row r="276" spans="1:8" hidden="1">
      <c r="A276" s="11">
        <v>254</v>
      </c>
      <c r="B276" s="11">
        <f t="shared" si="8"/>
        <v>14</v>
      </c>
      <c r="C276" s="207">
        <v>44940</v>
      </c>
      <c r="D276" s="99" t="s">
        <v>68</v>
      </c>
      <c r="E276" s="11">
        <v>7</v>
      </c>
      <c r="F276" s="13" t="e">
        <f>VLOOKUP(D276,#REF!,2,0)</f>
        <v>#REF!</v>
      </c>
      <c r="G276" s="17" t="e">
        <f>VLOOKUP(F276,#REF!,5,0)</f>
        <v>#REF!</v>
      </c>
      <c r="H276" s="17" t="e">
        <f t="shared" si="7"/>
        <v>#REF!</v>
      </c>
    </row>
    <row r="277" spans="1:8" hidden="1">
      <c r="A277" s="11">
        <v>255</v>
      </c>
      <c r="B277" s="11">
        <f t="shared" si="8"/>
        <v>14</v>
      </c>
      <c r="C277" s="207">
        <v>44940</v>
      </c>
      <c r="D277" s="99" t="s">
        <v>70</v>
      </c>
      <c r="E277" s="11">
        <v>7</v>
      </c>
      <c r="F277" s="13" t="e">
        <f>VLOOKUP(D277,#REF!,2,0)</f>
        <v>#REF!</v>
      </c>
      <c r="G277" s="17" t="e">
        <f>VLOOKUP(F277,#REF!,5,0)</f>
        <v>#REF!</v>
      </c>
      <c r="H277" s="17" t="e">
        <f t="shared" si="7"/>
        <v>#REF!</v>
      </c>
    </row>
    <row r="278" spans="1:8" hidden="1">
      <c r="A278" s="11">
        <v>256</v>
      </c>
      <c r="B278" s="11">
        <f t="shared" si="8"/>
        <v>14</v>
      </c>
      <c r="C278" s="207">
        <v>44940</v>
      </c>
      <c r="D278" s="99" t="s">
        <v>534</v>
      </c>
      <c r="E278" s="11">
        <v>4</v>
      </c>
      <c r="F278" s="13" t="e">
        <f>VLOOKUP(D278,#REF!,2,0)</f>
        <v>#REF!</v>
      </c>
      <c r="G278" s="17" t="e">
        <f>VLOOKUP(F278,#REF!,5,0)</f>
        <v>#REF!</v>
      </c>
      <c r="H278" s="17" t="e">
        <f t="shared" si="7"/>
        <v>#REF!</v>
      </c>
    </row>
    <row r="279" spans="1:8" hidden="1">
      <c r="A279" s="11">
        <v>257</v>
      </c>
      <c r="B279" s="11">
        <f t="shared" si="8"/>
        <v>14</v>
      </c>
      <c r="C279" s="207">
        <v>44940</v>
      </c>
      <c r="D279" s="99" t="s">
        <v>26</v>
      </c>
      <c r="E279" s="11">
        <v>1</v>
      </c>
      <c r="F279" s="13" t="e">
        <f>VLOOKUP(D279,#REF!,2,0)</f>
        <v>#REF!</v>
      </c>
      <c r="G279" s="17" t="e">
        <f>VLOOKUP(F279,#REF!,5,0)</f>
        <v>#REF!</v>
      </c>
      <c r="H279" s="17" t="e">
        <f t="shared" ref="H279:H342" si="9">E279*G279</f>
        <v>#REF!</v>
      </c>
    </row>
    <row r="280" spans="1:8" hidden="1">
      <c r="A280" s="11">
        <v>258</v>
      </c>
      <c r="B280" s="11">
        <f t="shared" si="8"/>
        <v>14</v>
      </c>
      <c r="C280" s="207">
        <v>44940</v>
      </c>
      <c r="D280" s="99" t="s">
        <v>68</v>
      </c>
      <c r="E280" s="11">
        <v>10</v>
      </c>
      <c r="F280" s="13" t="e">
        <f>VLOOKUP(D280,#REF!,2,0)</f>
        <v>#REF!</v>
      </c>
      <c r="G280" s="17" t="e">
        <f>VLOOKUP(F280,#REF!,5,0)</f>
        <v>#REF!</v>
      </c>
      <c r="H280" s="17" t="e">
        <f t="shared" si="9"/>
        <v>#REF!</v>
      </c>
    </row>
    <row r="281" spans="1:8" hidden="1">
      <c r="A281" s="11">
        <v>259</v>
      </c>
      <c r="B281" s="11">
        <f t="shared" si="8"/>
        <v>14</v>
      </c>
      <c r="C281" s="207">
        <v>44940</v>
      </c>
      <c r="D281" s="99" t="s">
        <v>70</v>
      </c>
      <c r="E281" s="11">
        <v>10</v>
      </c>
      <c r="F281" s="13" t="e">
        <f>VLOOKUP(D281,#REF!,2,0)</f>
        <v>#REF!</v>
      </c>
      <c r="G281" s="17" t="e">
        <f>VLOOKUP(F281,#REF!,5,0)</f>
        <v>#REF!</v>
      </c>
      <c r="H281" s="17" t="e">
        <f t="shared" si="9"/>
        <v>#REF!</v>
      </c>
    </row>
    <row r="282" spans="1:8" hidden="1">
      <c r="A282" s="11">
        <v>260</v>
      </c>
      <c r="B282" s="11">
        <f t="shared" si="8"/>
        <v>14</v>
      </c>
      <c r="C282" s="207">
        <v>44940</v>
      </c>
      <c r="D282" s="99" t="s">
        <v>26</v>
      </c>
      <c r="E282" s="11">
        <v>9</v>
      </c>
      <c r="F282" s="13" t="e">
        <f>VLOOKUP(D282,#REF!,2,0)</f>
        <v>#REF!</v>
      </c>
      <c r="G282" s="17" t="e">
        <f>VLOOKUP(F282,#REF!,5,0)</f>
        <v>#REF!</v>
      </c>
      <c r="H282" s="17" t="e">
        <f t="shared" si="9"/>
        <v>#REF!</v>
      </c>
    </row>
    <row r="283" spans="1:8" hidden="1">
      <c r="A283" s="11">
        <v>261</v>
      </c>
      <c r="B283" s="11">
        <f t="shared" ref="B283:B346" si="10">DAY(C283)</f>
        <v>14</v>
      </c>
      <c r="C283" s="207">
        <v>44940</v>
      </c>
      <c r="D283" s="99" t="s">
        <v>47</v>
      </c>
      <c r="E283" s="11">
        <v>9</v>
      </c>
      <c r="F283" s="13" t="e">
        <f>VLOOKUP(D283,#REF!,2,0)</f>
        <v>#REF!</v>
      </c>
      <c r="G283" s="17" t="e">
        <f>VLOOKUP(F283,#REF!,5,0)</f>
        <v>#REF!</v>
      </c>
      <c r="H283" s="17" t="e">
        <f t="shared" si="9"/>
        <v>#REF!</v>
      </c>
    </row>
    <row r="284" spans="1:8" hidden="1">
      <c r="A284" s="11">
        <v>262</v>
      </c>
      <c r="B284" s="11">
        <f t="shared" si="10"/>
        <v>14</v>
      </c>
      <c r="C284" s="207">
        <v>44940</v>
      </c>
      <c r="D284" s="99" t="s">
        <v>25</v>
      </c>
      <c r="E284" s="11">
        <v>7</v>
      </c>
      <c r="F284" s="13" t="e">
        <f>VLOOKUP(D284,#REF!,2,0)</f>
        <v>#REF!</v>
      </c>
      <c r="G284" s="17" t="e">
        <f>VLOOKUP(F284,#REF!,5,0)</f>
        <v>#REF!</v>
      </c>
      <c r="H284" s="17" t="e">
        <f t="shared" si="9"/>
        <v>#REF!</v>
      </c>
    </row>
    <row r="285" spans="1:8" hidden="1">
      <c r="A285" s="11">
        <v>263</v>
      </c>
      <c r="B285" s="11">
        <f t="shared" si="10"/>
        <v>14</v>
      </c>
      <c r="C285" s="207">
        <v>44940</v>
      </c>
      <c r="D285" s="99" t="s">
        <v>535</v>
      </c>
      <c r="E285" s="11">
        <v>3</v>
      </c>
      <c r="F285" s="13" t="e">
        <f>VLOOKUP(D285,#REF!,2,0)</f>
        <v>#REF!</v>
      </c>
      <c r="G285" s="17" t="e">
        <f>VLOOKUP(F285,#REF!,5,0)</f>
        <v>#REF!</v>
      </c>
      <c r="H285" s="17" t="e">
        <f t="shared" si="9"/>
        <v>#REF!</v>
      </c>
    </row>
    <row r="286" spans="1:8" hidden="1">
      <c r="A286" s="11">
        <v>264</v>
      </c>
      <c r="B286" s="11">
        <f t="shared" si="10"/>
        <v>14</v>
      </c>
      <c r="C286" s="207">
        <v>44940</v>
      </c>
      <c r="D286" s="99" t="s">
        <v>530</v>
      </c>
      <c r="E286" s="11">
        <v>1</v>
      </c>
      <c r="F286" s="13" t="e">
        <f>VLOOKUP(D286,#REF!,2,0)</f>
        <v>#REF!</v>
      </c>
      <c r="G286" s="17" t="e">
        <f>VLOOKUP(F286,#REF!,5,0)</f>
        <v>#REF!</v>
      </c>
      <c r="H286" s="17" t="e">
        <f t="shared" si="9"/>
        <v>#REF!</v>
      </c>
    </row>
    <row r="287" spans="1:8" hidden="1">
      <c r="A287" s="11">
        <v>265</v>
      </c>
      <c r="B287" s="11">
        <f t="shared" si="10"/>
        <v>14</v>
      </c>
      <c r="C287" s="12">
        <v>44940</v>
      </c>
      <c r="D287" s="99" t="s">
        <v>25</v>
      </c>
      <c r="E287" s="11">
        <v>17</v>
      </c>
      <c r="F287" s="13" t="e">
        <f>VLOOKUP(D287,#REF!,2,0)</f>
        <v>#REF!</v>
      </c>
      <c r="G287" s="17" t="e">
        <f>VLOOKUP(F287,#REF!,5,0)</f>
        <v>#REF!</v>
      </c>
      <c r="H287" s="17" t="e">
        <f t="shared" si="9"/>
        <v>#REF!</v>
      </c>
    </row>
    <row r="288" spans="1:8" hidden="1">
      <c r="A288" s="11">
        <v>266</v>
      </c>
      <c r="B288" s="11">
        <f t="shared" si="10"/>
        <v>14</v>
      </c>
      <c r="C288" s="12">
        <v>44940</v>
      </c>
      <c r="D288" s="99" t="s">
        <v>530</v>
      </c>
      <c r="E288" s="11">
        <v>1</v>
      </c>
      <c r="F288" s="13" t="e">
        <f>VLOOKUP(D288,#REF!,2,0)</f>
        <v>#REF!</v>
      </c>
      <c r="G288" s="17" t="e">
        <f>VLOOKUP(F288,#REF!,5,0)</f>
        <v>#REF!</v>
      </c>
      <c r="H288" s="17" t="e">
        <f t="shared" si="9"/>
        <v>#REF!</v>
      </c>
    </row>
    <row r="289" spans="1:8" hidden="1">
      <c r="A289" s="11">
        <v>267</v>
      </c>
      <c r="B289" s="11">
        <f t="shared" si="10"/>
        <v>14</v>
      </c>
      <c r="C289" s="12">
        <v>44940</v>
      </c>
      <c r="D289" s="99" t="s">
        <v>52</v>
      </c>
      <c r="E289" s="11">
        <v>1</v>
      </c>
      <c r="F289" s="13" t="e">
        <f>VLOOKUP(D289,#REF!,2,0)</f>
        <v>#REF!</v>
      </c>
      <c r="G289" s="17" t="e">
        <f>VLOOKUP(F289,#REF!,5,0)</f>
        <v>#REF!</v>
      </c>
      <c r="H289" s="17" t="e">
        <f t="shared" si="9"/>
        <v>#REF!</v>
      </c>
    </row>
    <row r="290" spans="1:8" hidden="1">
      <c r="A290" s="11">
        <v>268</v>
      </c>
      <c r="B290" s="11">
        <f t="shared" si="10"/>
        <v>14</v>
      </c>
      <c r="C290" s="12">
        <v>44940</v>
      </c>
      <c r="D290" s="99" t="s">
        <v>26</v>
      </c>
      <c r="E290" s="11">
        <v>9</v>
      </c>
      <c r="F290" s="13" t="e">
        <f>VLOOKUP(D290,#REF!,2,0)</f>
        <v>#REF!</v>
      </c>
      <c r="G290" s="17" t="e">
        <f>VLOOKUP(F290,#REF!,5,0)</f>
        <v>#REF!</v>
      </c>
      <c r="H290" s="17" t="e">
        <f t="shared" si="9"/>
        <v>#REF!</v>
      </c>
    </row>
    <row r="291" spans="1:8" hidden="1">
      <c r="A291" s="11">
        <v>269</v>
      </c>
      <c r="B291" s="11">
        <f t="shared" si="10"/>
        <v>14</v>
      </c>
      <c r="C291" s="12">
        <v>44940</v>
      </c>
      <c r="D291" s="99" t="s">
        <v>70</v>
      </c>
      <c r="E291" s="11">
        <v>1</v>
      </c>
      <c r="F291" s="13" t="e">
        <f>VLOOKUP(D291,#REF!,2,0)</f>
        <v>#REF!</v>
      </c>
      <c r="G291" s="17" t="e">
        <f>VLOOKUP(F291,#REF!,5,0)</f>
        <v>#REF!</v>
      </c>
      <c r="H291" s="17" t="e">
        <f t="shared" si="9"/>
        <v>#REF!</v>
      </c>
    </row>
    <row r="292" spans="1:8" hidden="1">
      <c r="A292" s="11">
        <v>270</v>
      </c>
      <c r="B292" s="11">
        <f t="shared" si="10"/>
        <v>14</v>
      </c>
      <c r="C292" s="12">
        <v>44940</v>
      </c>
      <c r="D292" s="99" t="s">
        <v>41</v>
      </c>
      <c r="E292" s="11">
        <v>2</v>
      </c>
      <c r="F292" s="13" t="e">
        <f>VLOOKUP(D292,#REF!,2,0)</f>
        <v>#REF!</v>
      </c>
      <c r="G292" s="17" t="e">
        <f>VLOOKUP(F292,#REF!,5,0)</f>
        <v>#REF!</v>
      </c>
      <c r="H292" s="17" t="e">
        <f t="shared" si="9"/>
        <v>#REF!</v>
      </c>
    </row>
    <row r="293" spans="1:8" hidden="1">
      <c r="A293" s="11">
        <v>271</v>
      </c>
      <c r="B293" s="11">
        <f t="shared" si="10"/>
        <v>14</v>
      </c>
      <c r="C293" s="12">
        <v>44940</v>
      </c>
      <c r="D293" s="235" t="s">
        <v>21</v>
      </c>
      <c r="E293" s="11">
        <v>1</v>
      </c>
      <c r="F293" s="13" t="e">
        <f>VLOOKUP(D293,#REF!,2,0)</f>
        <v>#REF!</v>
      </c>
      <c r="G293" s="17" t="e">
        <f>VLOOKUP(F293,#REF!,5,0)</f>
        <v>#REF!</v>
      </c>
      <c r="H293" s="17" t="e">
        <f t="shared" si="9"/>
        <v>#REF!</v>
      </c>
    </row>
    <row r="294" spans="1:8" hidden="1">
      <c r="A294" s="11">
        <v>272</v>
      </c>
      <c r="B294" s="11">
        <f t="shared" si="10"/>
        <v>14</v>
      </c>
      <c r="C294" s="12">
        <v>44940</v>
      </c>
      <c r="D294" s="99" t="s">
        <v>68</v>
      </c>
      <c r="E294" s="11">
        <v>1</v>
      </c>
      <c r="F294" s="13" t="e">
        <f>VLOOKUP(D294,#REF!,2,0)</f>
        <v>#REF!</v>
      </c>
      <c r="G294" s="17" t="e">
        <f>VLOOKUP(F294,#REF!,5,0)</f>
        <v>#REF!</v>
      </c>
      <c r="H294" s="17" t="e">
        <f t="shared" si="9"/>
        <v>#REF!</v>
      </c>
    </row>
    <row r="295" spans="1:8" hidden="1">
      <c r="A295" s="11">
        <v>273</v>
      </c>
      <c r="B295" s="11">
        <f t="shared" si="10"/>
        <v>14</v>
      </c>
      <c r="C295" s="12">
        <v>44940</v>
      </c>
      <c r="D295" s="99" t="s">
        <v>52</v>
      </c>
      <c r="E295" s="11">
        <v>2</v>
      </c>
      <c r="F295" s="13" t="e">
        <f>VLOOKUP(D295,#REF!,2,0)</f>
        <v>#REF!</v>
      </c>
      <c r="G295" s="17" t="e">
        <f>VLOOKUP(F295,#REF!,5,0)</f>
        <v>#REF!</v>
      </c>
      <c r="H295" s="17" t="e">
        <f t="shared" si="9"/>
        <v>#REF!</v>
      </c>
    </row>
    <row r="296" spans="1:8" hidden="1">
      <c r="A296" s="11">
        <v>274</v>
      </c>
      <c r="B296" s="11">
        <f t="shared" si="10"/>
        <v>14</v>
      </c>
      <c r="C296" s="12">
        <v>44940</v>
      </c>
      <c r="D296" s="235" t="s">
        <v>21</v>
      </c>
      <c r="E296" s="11">
        <v>1</v>
      </c>
      <c r="F296" s="13" t="e">
        <f>VLOOKUP(D296,#REF!,2,0)</f>
        <v>#REF!</v>
      </c>
      <c r="G296" s="17" t="e">
        <f>VLOOKUP(F296,#REF!,5,0)</f>
        <v>#REF!</v>
      </c>
      <c r="H296" s="17" t="e">
        <f t="shared" si="9"/>
        <v>#REF!</v>
      </c>
    </row>
    <row r="297" spans="1:8" hidden="1">
      <c r="A297" s="11">
        <v>275</v>
      </c>
      <c r="B297" s="11">
        <f t="shared" si="10"/>
        <v>14</v>
      </c>
      <c r="C297" s="12">
        <v>44940</v>
      </c>
      <c r="D297" s="99" t="s">
        <v>70</v>
      </c>
      <c r="E297" s="11">
        <v>1</v>
      </c>
      <c r="F297" s="13" t="e">
        <f>VLOOKUP(D297,#REF!,2,0)</f>
        <v>#REF!</v>
      </c>
      <c r="G297" s="17" t="e">
        <f>VLOOKUP(F297,#REF!,5,0)</f>
        <v>#REF!</v>
      </c>
      <c r="H297" s="17" t="e">
        <f t="shared" si="9"/>
        <v>#REF!</v>
      </c>
    </row>
    <row r="298" spans="1:8" hidden="1">
      <c r="A298" s="11">
        <v>276</v>
      </c>
      <c r="B298" s="11">
        <f t="shared" si="10"/>
        <v>14</v>
      </c>
      <c r="C298" s="12">
        <v>44940</v>
      </c>
      <c r="D298" s="99" t="s">
        <v>26</v>
      </c>
      <c r="E298" s="11">
        <v>4</v>
      </c>
      <c r="F298" s="13" t="e">
        <f>VLOOKUP(D298,#REF!,2,0)</f>
        <v>#REF!</v>
      </c>
      <c r="G298" s="17" t="e">
        <f>VLOOKUP(F298,#REF!,5,0)</f>
        <v>#REF!</v>
      </c>
      <c r="H298" s="17" t="e">
        <f t="shared" si="9"/>
        <v>#REF!</v>
      </c>
    </row>
    <row r="299" spans="1:8" hidden="1">
      <c r="A299" s="11">
        <v>277</v>
      </c>
      <c r="B299" s="11">
        <f t="shared" si="10"/>
        <v>14</v>
      </c>
      <c r="C299" s="12">
        <v>44940</v>
      </c>
      <c r="D299" s="99" t="s">
        <v>534</v>
      </c>
      <c r="E299" s="11">
        <v>1</v>
      </c>
      <c r="F299" s="13" t="e">
        <f>VLOOKUP(D299,#REF!,2,0)</f>
        <v>#REF!</v>
      </c>
      <c r="G299" s="17" t="e">
        <f>VLOOKUP(F299,#REF!,5,0)</f>
        <v>#REF!</v>
      </c>
      <c r="H299" s="17" t="e">
        <f t="shared" si="9"/>
        <v>#REF!</v>
      </c>
    </row>
    <row r="300" spans="1:8" hidden="1">
      <c r="A300" s="11">
        <v>278</v>
      </c>
      <c r="B300" s="11">
        <f t="shared" si="10"/>
        <v>14</v>
      </c>
      <c r="C300" s="12">
        <v>44940</v>
      </c>
      <c r="D300" s="99" t="s">
        <v>530</v>
      </c>
      <c r="E300" s="11">
        <v>2</v>
      </c>
      <c r="F300" s="13" t="e">
        <f>VLOOKUP(D300,#REF!,2,0)</f>
        <v>#REF!</v>
      </c>
      <c r="G300" s="17" t="e">
        <f>VLOOKUP(F300,#REF!,5,0)</f>
        <v>#REF!</v>
      </c>
      <c r="H300" s="17" t="e">
        <f t="shared" si="9"/>
        <v>#REF!</v>
      </c>
    </row>
    <row r="301" spans="1:8" hidden="1">
      <c r="A301" s="11">
        <v>279</v>
      </c>
      <c r="B301" s="11">
        <f t="shared" si="10"/>
        <v>14</v>
      </c>
      <c r="C301" s="12">
        <v>44940</v>
      </c>
      <c r="D301" s="99" t="s">
        <v>25</v>
      </c>
      <c r="E301" s="11">
        <v>6</v>
      </c>
      <c r="F301" s="13" t="e">
        <f>VLOOKUP(D301,#REF!,2,0)</f>
        <v>#REF!</v>
      </c>
      <c r="G301" s="17" t="e">
        <f>VLOOKUP(F301,#REF!,5,0)</f>
        <v>#REF!</v>
      </c>
      <c r="H301" s="17" t="e">
        <f t="shared" si="9"/>
        <v>#REF!</v>
      </c>
    </row>
    <row r="302" spans="1:8" hidden="1">
      <c r="A302" s="11">
        <v>280</v>
      </c>
      <c r="B302" s="11">
        <f t="shared" si="10"/>
        <v>17</v>
      </c>
      <c r="C302" s="12">
        <v>44943</v>
      </c>
      <c r="D302" s="99" t="s">
        <v>25</v>
      </c>
      <c r="E302" s="11">
        <v>11</v>
      </c>
      <c r="F302" s="13" t="e">
        <f>VLOOKUP(D302,#REF!,2,0)</f>
        <v>#REF!</v>
      </c>
      <c r="G302" s="17" t="e">
        <f>VLOOKUP(F302,#REF!,5,0)</f>
        <v>#REF!</v>
      </c>
      <c r="H302" s="17" t="e">
        <f t="shared" si="9"/>
        <v>#REF!</v>
      </c>
    </row>
    <row r="303" spans="1:8" hidden="1">
      <c r="A303" s="11">
        <v>281</v>
      </c>
      <c r="B303" s="11">
        <f t="shared" si="10"/>
        <v>17</v>
      </c>
      <c r="C303" s="12">
        <v>44943</v>
      </c>
      <c r="D303" s="19" t="s">
        <v>23</v>
      </c>
      <c r="E303" s="11">
        <v>2</v>
      </c>
      <c r="F303" s="13" t="e">
        <f>VLOOKUP(D303,#REF!,2,0)</f>
        <v>#REF!</v>
      </c>
      <c r="G303" s="17" t="e">
        <f>VLOOKUP(F303,#REF!,5,0)</f>
        <v>#REF!</v>
      </c>
      <c r="H303" s="17" t="e">
        <f t="shared" si="9"/>
        <v>#REF!</v>
      </c>
    </row>
    <row r="304" spans="1:8" hidden="1">
      <c r="A304" s="11">
        <v>282</v>
      </c>
      <c r="B304" s="11">
        <f t="shared" si="10"/>
        <v>17</v>
      </c>
      <c r="C304" s="12">
        <v>44943</v>
      </c>
      <c r="D304" s="99" t="s">
        <v>35</v>
      </c>
      <c r="E304" s="11">
        <v>2</v>
      </c>
      <c r="F304" s="13" t="e">
        <f>VLOOKUP(D304,#REF!,2,0)</f>
        <v>#REF!</v>
      </c>
      <c r="G304" s="17" t="e">
        <f>VLOOKUP(F304,#REF!,5,0)</f>
        <v>#REF!</v>
      </c>
      <c r="H304" s="17" t="e">
        <f t="shared" si="9"/>
        <v>#REF!</v>
      </c>
    </row>
    <row r="305" spans="1:8" hidden="1">
      <c r="A305" s="11">
        <v>283</v>
      </c>
      <c r="B305" s="11">
        <f t="shared" si="10"/>
        <v>17</v>
      </c>
      <c r="C305" s="12">
        <v>44943</v>
      </c>
      <c r="D305" s="99" t="s">
        <v>38</v>
      </c>
      <c r="E305" s="11">
        <v>1</v>
      </c>
      <c r="F305" s="13" t="e">
        <f>VLOOKUP(D305,#REF!,2,0)</f>
        <v>#REF!</v>
      </c>
      <c r="G305" s="17" t="e">
        <f>VLOOKUP(F305,#REF!,5,0)</f>
        <v>#REF!</v>
      </c>
      <c r="H305" s="17" t="e">
        <f t="shared" si="9"/>
        <v>#REF!</v>
      </c>
    </row>
    <row r="306" spans="1:8" hidden="1">
      <c r="A306" s="11">
        <v>284</v>
      </c>
      <c r="B306" s="11">
        <f t="shared" si="10"/>
        <v>17</v>
      </c>
      <c r="C306" s="12">
        <v>44943</v>
      </c>
      <c r="D306" s="99" t="s">
        <v>26</v>
      </c>
      <c r="E306" s="11">
        <v>2</v>
      </c>
      <c r="F306" s="13" t="e">
        <f>VLOOKUP(D306,#REF!,2,0)</f>
        <v>#REF!</v>
      </c>
      <c r="G306" s="17" t="e">
        <f>VLOOKUP(F306,#REF!,5,0)</f>
        <v>#REF!</v>
      </c>
      <c r="H306" s="17" t="e">
        <f t="shared" si="9"/>
        <v>#REF!</v>
      </c>
    </row>
    <row r="307" spans="1:8" hidden="1">
      <c r="A307" s="11">
        <v>285</v>
      </c>
      <c r="B307" s="11">
        <f t="shared" si="10"/>
        <v>17</v>
      </c>
      <c r="C307" s="12">
        <v>44943</v>
      </c>
      <c r="D307" s="99" t="s">
        <v>534</v>
      </c>
      <c r="E307" s="11">
        <v>1</v>
      </c>
      <c r="F307" s="13" t="e">
        <f>VLOOKUP(D307,#REF!,2,0)</f>
        <v>#REF!</v>
      </c>
      <c r="G307" s="17" t="e">
        <f>VLOOKUP(F307,#REF!,5,0)</f>
        <v>#REF!</v>
      </c>
      <c r="H307" s="17" t="e">
        <f t="shared" si="9"/>
        <v>#REF!</v>
      </c>
    </row>
    <row r="308" spans="1:8" hidden="1">
      <c r="A308" s="11">
        <v>286</v>
      </c>
      <c r="B308" s="11">
        <f t="shared" si="10"/>
        <v>16</v>
      </c>
      <c r="C308" s="12">
        <v>44942</v>
      </c>
      <c r="D308" s="99" t="s">
        <v>23</v>
      </c>
      <c r="E308" s="11">
        <v>1</v>
      </c>
      <c r="F308" s="13" t="e">
        <f>VLOOKUP(D308,#REF!,2,0)</f>
        <v>#REF!</v>
      </c>
      <c r="G308" s="17" t="e">
        <f>VLOOKUP(F308,#REF!,5,0)</f>
        <v>#REF!</v>
      </c>
      <c r="H308" s="17" t="e">
        <f t="shared" si="9"/>
        <v>#REF!</v>
      </c>
    </row>
    <row r="309" spans="1:8" hidden="1">
      <c r="A309" s="11">
        <v>287</v>
      </c>
      <c r="B309" s="11">
        <f t="shared" si="10"/>
        <v>16</v>
      </c>
      <c r="C309" s="12">
        <v>44942</v>
      </c>
      <c r="D309" s="99" t="s">
        <v>68</v>
      </c>
      <c r="E309" s="11">
        <v>1</v>
      </c>
      <c r="F309" s="13" t="e">
        <f>VLOOKUP(D309,#REF!,2,0)</f>
        <v>#REF!</v>
      </c>
      <c r="G309" s="17" t="e">
        <f>VLOOKUP(F309,#REF!,5,0)</f>
        <v>#REF!</v>
      </c>
      <c r="H309" s="17" t="e">
        <f t="shared" si="9"/>
        <v>#REF!</v>
      </c>
    </row>
    <row r="310" spans="1:8" hidden="1">
      <c r="A310" s="11">
        <v>288</v>
      </c>
      <c r="B310" s="11">
        <f t="shared" si="10"/>
        <v>16</v>
      </c>
      <c r="C310" s="12">
        <v>44942</v>
      </c>
      <c r="D310" s="99" t="s">
        <v>41</v>
      </c>
      <c r="E310" s="11">
        <v>1</v>
      </c>
      <c r="F310" s="13" t="e">
        <f>VLOOKUP(D310,#REF!,2,0)</f>
        <v>#REF!</v>
      </c>
      <c r="G310" s="17" t="e">
        <f>VLOOKUP(F310,#REF!,5,0)</f>
        <v>#REF!</v>
      </c>
      <c r="H310" s="17" t="e">
        <f t="shared" si="9"/>
        <v>#REF!</v>
      </c>
    </row>
    <row r="311" spans="1:8" hidden="1">
      <c r="A311" s="11">
        <v>289</v>
      </c>
      <c r="B311" s="11">
        <f t="shared" si="10"/>
        <v>16</v>
      </c>
      <c r="C311" s="12">
        <v>44942</v>
      </c>
      <c r="D311" s="99" t="s">
        <v>38</v>
      </c>
      <c r="E311" s="11">
        <v>3</v>
      </c>
      <c r="F311" s="13" t="e">
        <f>VLOOKUP(D311,#REF!,2,0)</f>
        <v>#REF!</v>
      </c>
      <c r="G311" s="17" t="e">
        <f>VLOOKUP(F311,#REF!,5,0)</f>
        <v>#REF!</v>
      </c>
      <c r="H311" s="17" t="e">
        <f t="shared" si="9"/>
        <v>#REF!</v>
      </c>
    </row>
    <row r="312" spans="1:8" hidden="1">
      <c r="A312" s="11">
        <v>290</v>
      </c>
      <c r="B312" s="11">
        <f t="shared" si="10"/>
        <v>16</v>
      </c>
      <c r="C312" s="12">
        <v>44942</v>
      </c>
      <c r="D312" s="99" t="s">
        <v>39</v>
      </c>
      <c r="E312" s="11">
        <v>1</v>
      </c>
      <c r="F312" s="13" t="e">
        <f>VLOOKUP(D312,#REF!,2,0)</f>
        <v>#REF!</v>
      </c>
      <c r="G312" s="17" t="e">
        <f>VLOOKUP(F312,#REF!,5,0)</f>
        <v>#REF!</v>
      </c>
      <c r="H312" s="17" t="e">
        <f t="shared" si="9"/>
        <v>#REF!</v>
      </c>
    </row>
    <row r="313" spans="1:8" hidden="1">
      <c r="A313" s="11">
        <v>291</v>
      </c>
      <c r="B313" s="11">
        <f t="shared" si="10"/>
        <v>16</v>
      </c>
      <c r="C313" s="12">
        <v>44942</v>
      </c>
      <c r="D313" s="99" t="s">
        <v>530</v>
      </c>
      <c r="E313" s="11">
        <v>1</v>
      </c>
      <c r="F313" s="13" t="e">
        <f>VLOOKUP(D313,#REF!,2,0)</f>
        <v>#REF!</v>
      </c>
      <c r="G313" s="17" t="e">
        <f>VLOOKUP(F313,#REF!,5,0)</f>
        <v>#REF!</v>
      </c>
      <c r="H313" s="17" t="e">
        <f t="shared" si="9"/>
        <v>#REF!</v>
      </c>
    </row>
    <row r="314" spans="1:8" hidden="1">
      <c r="A314" s="11">
        <v>292</v>
      </c>
      <c r="B314" s="11">
        <f t="shared" si="10"/>
        <v>16</v>
      </c>
      <c r="C314" s="12">
        <v>44942</v>
      </c>
      <c r="D314" s="99" t="s">
        <v>35</v>
      </c>
      <c r="E314" s="11">
        <v>1</v>
      </c>
      <c r="F314" s="13" t="e">
        <f>VLOOKUP(D314,#REF!,2,0)</f>
        <v>#REF!</v>
      </c>
      <c r="G314" s="17" t="e">
        <f>VLOOKUP(F314,#REF!,5,0)</f>
        <v>#REF!</v>
      </c>
      <c r="H314" s="17" t="e">
        <f t="shared" si="9"/>
        <v>#REF!</v>
      </c>
    </row>
    <row r="315" spans="1:8" hidden="1">
      <c r="A315" s="11">
        <v>293</v>
      </c>
      <c r="B315" s="11">
        <f t="shared" si="10"/>
        <v>16</v>
      </c>
      <c r="C315" s="12">
        <v>44942</v>
      </c>
      <c r="D315" s="99" t="s">
        <v>73</v>
      </c>
      <c r="E315" s="11">
        <v>2</v>
      </c>
      <c r="F315" s="13" t="e">
        <f>VLOOKUP(D315,#REF!,2,0)</f>
        <v>#REF!</v>
      </c>
      <c r="G315" s="17" t="e">
        <f>VLOOKUP(F315,#REF!,5,0)</f>
        <v>#REF!</v>
      </c>
      <c r="H315" s="17" t="e">
        <f t="shared" si="9"/>
        <v>#REF!</v>
      </c>
    </row>
    <row r="316" spans="1:8" hidden="1">
      <c r="A316" s="11">
        <v>294</v>
      </c>
      <c r="B316" s="11">
        <f t="shared" si="10"/>
        <v>16</v>
      </c>
      <c r="C316" s="12">
        <v>44942</v>
      </c>
      <c r="D316" s="99" t="s">
        <v>83</v>
      </c>
      <c r="E316" s="11">
        <v>2</v>
      </c>
      <c r="F316" s="13" t="e">
        <f>VLOOKUP(D316,#REF!,2,0)</f>
        <v>#REF!</v>
      </c>
      <c r="G316" s="17" t="e">
        <f>VLOOKUP(F316,#REF!,5,0)</f>
        <v>#REF!</v>
      </c>
      <c r="H316" s="17" t="e">
        <f t="shared" si="9"/>
        <v>#REF!</v>
      </c>
    </row>
    <row r="317" spans="1:8">
      <c r="A317" s="11">
        <v>295</v>
      </c>
      <c r="B317" s="11">
        <f t="shared" si="10"/>
        <v>16</v>
      </c>
      <c r="C317" s="12">
        <v>44942</v>
      </c>
      <c r="D317" s="99" t="s">
        <v>31</v>
      </c>
      <c r="E317" s="11">
        <v>2</v>
      </c>
      <c r="F317" s="13" t="e">
        <f>VLOOKUP(D317,#REF!,2,0)</f>
        <v>#REF!</v>
      </c>
      <c r="G317" s="17" t="e">
        <f>VLOOKUP(F317,#REF!,5,0)</f>
        <v>#REF!</v>
      </c>
      <c r="H317" s="17" t="e">
        <f t="shared" si="9"/>
        <v>#REF!</v>
      </c>
    </row>
    <row r="318" spans="1:8" hidden="1">
      <c r="A318" s="11">
        <v>296</v>
      </c>
      <c r="B318" s="11">
        <f t="shared" si="10"/>
        <v>16</v>
      </c>
      <c r="C318" s="12">
        <v>44942</v>
      </c>
      <c r="D318" s="99" t="s">
        <v>52</v>
      </c>
      <c r="E318" s="11">
        <v>3</v>
      </c>
      <c r="F318" s="13" t="e">
        <f>VLOOKUP(D318,#REF!,2,0)</f>
        <v>#REF!</v>
      </c>
      <c r="G318" s="17" t="e">
        <f>VLOOKUP(F318,#REF!,5,0)</f>
        <v>#REF!</v>
      </c>
      <c r="H318" s="17" t="e">
        <f t="shared" si="9"/>
        <v>#REF!</v>
      </c>
    </row>
    <row r="319" spans="1:8" hidden="1">
      <c r="A319" s="11">
        <v>297</v>
      </c>
      <c r="B319" s="11">
        <f t="shared" si="10"/>
        <v>16</v>
      </c>
      <c r="C319" s="12">
        <v>44942</v>
      </c>
      <c r="D319" s="99" t="s">
        <v>535</v>
      </c>
      <c r="E319" s="11">
        <v>4</v>
      </c>
      <c r="F319" s="13" t="e">
        <f>VLOOKUP(D319,#REF!,2,0)</f>
        <v>#REF!</v>
      </c>
      <c r="G319" s="17" t="e">
        <f>VLOOKUP(F319,#REF!,5,0)</f>
        <v>#REF!</v>
      </c>
      <c r="H319" s="17" t="e">
        <f t="shared" si="9"/>
        <v>#REF!</v>
      </c>
    </row>
    <row r="320" spans="1:8" hidden="1">
      <c r="A320" s="11">
        <v>298</v>
      </c>
      <c r="B320" s="11">
        <f t="shared" si="10"/>
        <v>16</v>
      </c>
      <c r="C320" s="12">
        <v>44942</v>
      </c>
      <c r="D320" s="99" t="s">
        <v>26</v>
      </c>
      <c r="E320" s="11">
        <v>10</v>
      </c>
      <c r="F320" s="13" t="e">
        <f>VLOOKUP(D320,#REF!,2,0)</f>
        <v>#REF!</v>
      </c>
      <c r="G320" s="17" t="e">
        <f>VLOOKUP(F320,#REF!,5,0)</f>
        <v>#REF!</v>
      </c>
      <c r="H320" s="17" t="e">
        <f t="shared" si="9"/>
        <v>#REF!</v>
      </c>
    </row>
    <row r="321" spans="1:9" hidden="1">
      <c r="A321" s="11">
        <v>299</v>
      </c>
      <c r="B321" s="11">
        <f t="shared" si="10"/>
        <v>16</v>
      </c>
      <c r="C321" s="12">
        <v>44942</v>
      </c>
      <c r="D321" s="99" t="s">
        <v>25</v>
      </c>
      <c r="E321" s="11">
        <v>18</v>
      </c>
      <c r="F321" s="13" t="e">
        <f>VLOOKUP(D321,#REF!,2,0)</f>
        <v>#REF!</v>
      </c>
      <c r="G321" s="17" t="e">
        <f>VLOOKUP(F321,#REF!,5,0)</f>
        <v>#REF!</v>
      </c>
      <c r="H321" s="17" t="e">
        <f t="shared" si="9"/>
        <v>#REF!</v>
      </c>
    </row>
    <row r="322" spans="1:9" hidden="1">
      <c r="A322" s="11">
        <v>300</v>
      </c>
      <c r="B322" s="11">
        <f t="shared" si="10"/>
        <v>18</v>
      </c>
      <c r="C322" s="12">
        <v>44944</v>
      </c>
      <c r="D322" s="99" t="s">
        <v>534</v>
      </c>
      <c r="E322" s="11">
        <v>2</v>
      </c>
      <c r="F322" s="13" t="e">
        <f>VLOOKUP(D322,#REF!,2,0)</f>
        <v>#REF!</v>
      </c>
      <c r="G322" s="17" t="e">
        <f>VLOOKUP(F322,#REF!,5,0)</f>
        <v>#REF!</v>
      </c>
      <c r="H322" s="17" t="e">
        <f t="shared" si="9"/>
        <v>#REF!</v>
      </c>
    </row>
    <row r="323" spans="1:9" hidden="1">
      <c r="A323" s="11">
        <v>301</v>
      </c>
      <c r="B323" s="11">
        <f t="shared" si="10"/>
        <v>18</v>
      </c>
      <c r="C323" s="12">
        <v>44944</v>
      </c>
      <c r="D323" s="99" t="s">
        <v>52</v>
      </c>
      <c r="E323" s="11">
        <v>1</v>
      </c>
      <c r="F323" s="13" t="e">
        <f>VLOOKUP(D323,#REF!,2,0)</f>
        <v>#REF!</v>
      </c>
      <c r="G323" s="17" t="e">
        <f>VLOOKUP(F323,#REF!,5,0)</f>
        <v>#REF!</v>
      </c>
      <c r="H323" s="17" t="e">
        <f t="shared" si="9"/>
        <v>#REF!</v>
      </c>
    </row>
    <row r="324" spans="1:9" hidden="1">
      <c r="A324" s="11">
        <v>302</v>
      </c>
      <c r="B324" s="11">
        <f t="shared" si="10"/>
        <v>18</v>
      </c>
      <c r="C324" s="12">
        <v>44944</v>
      </c>
      <c r="D324" s="99" t="s">
        <v>26</v>
      </c>
      <c r="E324" s="11">
        <v>1</v>
      </c>
      <c r="F324" s="13" t="e">
        <f>VLOOKUP(D324,#REF!,2,0)</f>
        <v>#REF!</v>
      </c>
      <c r="G324" s="17" t="e">
        <f>VLOOKUP(F324,#REF!,5,0)</f>
        <v>#REF!</v>
      </c>
      <c r="H324" s="17" t="e">
        <f t="shared" si="9"/>
        <v>#REF!</v>
      </c>
    </row>
    <row r="325" spans="1:9" hidden="1">
      <c r="A325" s="11">
        <v>303</v>
      </c>
      <c r="B325" s="11">
        <f t="shared" si="10"/>
        <v>18</v>
      </c>
      <c r="C325" s="12">
        <v>44944</v>
      </c>
      <c r="D325" s="99" t="s">
        <v>21</v>
      </c>
      <c r="E325" s="11">
        <v>1</v>
      </c>
      <c r="F325" s="13" t="e">
        <f>VLOOKUP(D325,#REF!,2,0)</f>
        <v>#REF!</v>
      </c>
      <c r="G325" s="17" t="e">
        <f>VLOOKUP(F325,#REF!,5,0)</f>
        <v>#REF!</v>
      </c>
      <c r="H325" s="17" t="e">
        <f t="shared" si="9"/>
        <v>#REF!</v>
      </c>
    </row>
    <row r="326" spans="1:9" hidden="1">
      <c r="A326" s="11">
        <v>304</v>
      </c>
      <c r="B326" s="11">
        <f t="shared" si="10"/>
        <v>18</v>
      </c>
      <c r="C326" s="12">
        <v>44944</v>
      </c>
      <c r="D326" s="99" t="s">
        <v>68</v>
      </c>
      <c r="E326" s="11">
        <v>1</v>
      </c>
      <c r="F326" s="13" t="e">
        <f>VLOOKUP(D326,#REF!,2,0)</f>
        <v>#REF!</v>
      </c>
      <c r="G326" s="17" t="e">
        <f>VLOOKUP(F326,#REF!,5,0)</f>
        <v>#REF!</v>
      </c>
      <c r="H326" s="17" t="e">
        <f t="shared" si="9"/>
        <v>#REF!</v>
      </c>
    </row>
    <row r="327" spans="1:9" hidden="1">
      <c r="A327" s="11">
        <v>305</v>
      </c>
      <c r="B327" s="11">
        <f t="shared" si="10"/>
        <v>18</v>
      </c>
      <c r="C327" s="12">
        <v>44944</v>
      </c>
      <c r="D327" s="99" t="s">
        <v>25</v>
      </c>
      <c r="E327" s="11">
        <v>9</v>
      </c>
      <c r="F327" s="13" t="e">
        <f>VLOOKUP(D327,#REF!,2,0)</f>
        <v>#REF!</v>
      </c>
      <c r="G327" s="17" t="e">
        <f>VLOOKUP(F327,#REF!,5,0)</f>
        <v>#REF!</v>
      </c>
      <c r="H327" s="17" t="e">
        <f t="shared" si="9"/>
        <v>#REF!</v>
      </c>
    </row>
    <row r="328" spans="1:9" hidden="1">
      <c r="A328" s="11">
        <v>306</v>
      </c>
      <c r="B328" s="11">
        <f t="shared" si="10"/>
        <v>19</v>
      </c>
      <c r="C328" s="12">
        <v>44945</v>
      </c>
      <c r="D328" s="99" t="s">
        <v>25</v>
      </c>
      <c r="E328" s="11">
        <v>9</v>
      </c>
      <c r="F328" s="13" t="e">
        <f>VLOOKUP(D328,#REF!,2,0)</f>
        <v>#REF!</v>
      </c>
      <c r="G328" s="17" t="e">
        <f>VLOOKUP(F328,#REF!,5,0)</f>
        <v>#REF!</v>
      </c>
      <c r="H328" s="17" t="e">
        <f t="shared" si="9"/>
        <v>#REF!</v>
      </c>
    </row>
    <row r="329" spans="1:9" hidden="1">
      <c r="A329" s="11">
        <v>307</v>
      </c>
      <c r="B329" s="11">
        <f t="shared" si="10"/>
        <v>19</v>
      </c>
      <c r="C329" s="12">
        <v>44945</v>
      </c>
      <c r="D329" s="99" t="s">
        <v>76</v>
      </c>
      <c r="E329" s="11">
        <v>1</v>
      </c>
      <c r="F329" s="13" t="e">
        <f>VLOOKUP(D329,#REF!,2,0)</f>
        <v>#REF!</v>
      </c>
      <c r="G329" s="17" t="e">
        <f>VLOOKUP(F329,#REF!,5,0)</f>
        <v>#REF!</v>
      </c>
      <c r="H329" s="17" t="e">
        <f t="shared" si="9"/>
        <v>#REF!</v>
      </c>
    </row>
    <row r="330" spans="1:9" hidden="1">
      <c r="A330" s="11">
        <v>308</v>
      </c>
      <c r="B330" s="11">
        <f t="shared" si="10"/>
        <v>19</v>
      </c>
      <c r="C330" s="12">
        <v>44945</v>
      </c>
      <c r="D330" s="99" t="s">
        <v>26</v>
      </c>
      <c r="E330" s="11">
        <v>2</v>
      </c>
      <c r="F330" s="13" t="e">
        <f>VLOOKUP(D330,#REF!,2,0)</f>
        <v>#REF!</v>
      </c>
      <c r="G330" s="17" t="e">
        <f>VLOOKUP(F330,#REF!,5,0)</f>
        <v>#REF!</v>
      </c>
      <c r="H330" s="17" t="e">
        <f t="shared" si="9"/>
        <v>#REF!</v>
      </c>
    </row>
    <row r="331" spans="1:9" hidden="1">
      <c r="A331" s="11">
        <v>309</v>
      </c>
      <c r="B331" s="11">
        <f t="shared" si="10"/>
        <v>19</v>
      </c>
      <c r="C331" s="12">
        <v>44945</v>
      </c>
      <c r="D331" s="99" t="s">
        <v>35</v>
      </c>
      <c r="E331" s="11">
        <v>1</v>
      </c>
      <c r="F331" s="13" t="e">
        <f>VLOOKUP(D331,#REF!,2,0)</f>
        <v>#REF!</v>
      </c>
      <c r="G331" s="17" t="e">
        <f>VLOOKUP(F331,#REF!,5,0)</f>
        <v>#REF!</v>
      </c>
      <c r="H331" s="17" t="e">
        <f t="shared" si="9"/>
        <v>#REF!</v>
      </c>
    </row>
    <row r="332" spans="1:9" s="189" customFormat="1" hidden="1">
      <c r="A332" s="141">
        <v>310</v>
      </c>
      <c r="B332" s="11">
        <f t="shared" si="10"/>
        <v>19</v>
      </c>
      <c r="C332" s="163">
        <v>44945</v>
      </c>
      <c r="D332" s="99" t="s">
        <v>68</v>
      </c>
      <c r="E332" s="141">
        <v>2</v>
      </c>
      <c r="F332" s="164" t="e">
        <f>VLOOKUP(D332,#REF!,2,0)</f>
        <v>#REF!</v>
      </c>
      <c r="G332" s="187" t="e">
        <f>VLOOKUP(F332,#REF!,5,0)</f>
        <v>#REF!</v>
      </c>
      <c r="H332" s="187" t="e">
        <f t="shared" si="9"/>
        <v>#REF!</v>
      </c>
      <c r="I332" s="189" t="s">
        <v>1896</v>
      </c>
    </row>
    <row r="333" spans="1:9" s="189" customFormat="1" hidden="1">
      <c r="A333" s="141">
        <v>311</v>
      </c>
      <c r="B333" s="11">
        <f t="shared" si="10"/>
        <v>19</v>
      </c>
      <c r="C333" s="163">
        <v>44945</v>
      </c>
      <c r="D333" s="99" t="s">
        <v>70</v>
      </c>
      <c r="E333" s="141">
        <v>2</v>
      </c>
      <c r="F333" s="164" t="e">
        <f>VLOOKUP(D333,#REF!,2,0)</f>
        <v>#REF!</v>
      </c>
      <c r="G333" s="187" t="e">
        <f>VLOOKUP(F333,#REF!,5,0)</f>
        <v>#REF!</v>
      </c>
      <c r="H333" s="187" t="e">
        <f t="shared" si="9"/>
        <v>#REF!</v>
      </c>
      <c r="I333" s="189" t="s">
        <v>1896</v>
      </c>
    </row>
    <row r="334" spans="1:9" s="189" customFormat="1" hidden="1">
      <c r="A334" s="141">
        <v>312</v>
      </c>
      <c r="B334" s="11">
        <f t="shared" si="10"/>
        <v>19</v>
      </c>
      <c r="C334" s="163">
        <v>44945</v>
      </c>
      <c r="D334" s="99" t="s">
        <v>25</v>
      </c>
      <c r="E334" s="141">
        <v>2</v>
      </c>
      <c r="F334" s="164" t="e">
        <f>VLOOKUP(D334,#REF!,2,0)</f>
        <v>#REF!</v>
      </c>
      <c r="G334" s="187" t="e">
        <f>VLOOKUP(F334,#REF!,5,0)</f>
        <v>#REF!</v>
      </c>
      <c r="H334" s="187" t="e">
        <f t="shared" si="9"/>
        <v>#REF!</v>
      </c>
      <c r="I334" s="189" t="s">
        <v>1896</v>
      </c>
    </row>
    <row r="335" spans="1:9" s="189" customFormat="1" hidden="1">
      <c r="A335" s="141">
        <v>313</v>
      </c>
      <c r="B335" s="11">
        <f t="shared" si="10"/>
        <v>19</v>
      </c>
      <c r="C335" s="163">
        <v>44945</v>
      </c>
      <c r="D335" s="99" t="s">
        <v>535</v>
      </c>
      <c r="E335" s="141">
        <v>1</v>
      </c>
      <c r="F335" s="164" t="e">
        <f>VLOOKUP(D335,#REF!,2,0)</f>
        <v>#REF!</v>
      </c>
      <c r="G335" s="187" t="e">
        <f>VLOOKUP(F335,#REF!,5,0)</f>
        <v>#REF!</v>
      </c>
      <c r="H335" s="187" t="e">
        <f t="shared" si="9"/>
        <v>#REF!</v>
      </c>
      <c r="I335" s="189" t="s">
        <v>1888</v>
      </c>
    </row>
    <row r="336" spans="1:9" s="189" customFormat="1" hidden="1">
      <c r="A336" s="141">
        <v>314</v>
      </c>
      <c r="B336" s="11">
        <f t="shared" si="10"/>
        <v>19</v>
      </c>
      <c r="C336" s="163">
        <v>44945</v>
      </c>
      <c r="D336" s="99" t="s">
        <v>70</v>
      </c>
      <c r="E336" s="141">
        <v>1</v>
      </c>
      <c r="F336" s="164" t="e">
        <f>VLOOKUP(D336,#REF!,2,0)</f>
        <v>#REF!</v>
      </c>
      <c r="G336" s="187" t="e">
        <f>VLOOKUP(F336,#REF!,5,0)</f>
        <v>#REF!</v>
      </c>
      <c r="H336" s="187" t="e">
        <f t="shared" si="9"/>
        <v>#REF!</v>
      </c>
      <c r="I336" s="189" t="s">
        <v>1888</v>
      </c>
    </row>
    <row r="337" spans="1:9" s="189" customFormat="1" hidden="1">
      <c r="A337" s="141">
        <v>315</v>
      </c>
      <c r="B337" s="11">
        <f t="shared" si="10"/>
        <v>19</v>
      </c>
      <c r="C337" s="163">
        <v>44945</v>
      </c>
      <c r="D337" s="99" t="s">
        <v>47</v>
      </c>
      <c r="E337" s="141">
        <v>1</v>
      </c>
      <c r="F337" s="164" t="e">
        <f>VLOOKUP(D337,#REF!,2,0)</f>
        <v>#REF!</v>
      </c>
      <c r="G337" s="187" t="e">
        <f>VLOOKUP(F337,#REF!,5,0)</f>
        <v>#REF!</v>
      </c>
      <c r="H337" s="187" t="e">
        <f t="shared" si="9"/>
        <v>#REF!</v>
      </c>
      <c r="I337" s="189" t="s">
        <v>1888</v>
      </c>
    </row>
    <row r="338" spans="1:9" s="189" customFormat="1" hidden="1">
      <c r="A338" s="141">
        <v>316</v>
      </c>
      <c r="B338" s="11">
        <f t="shared" si="10"/>
        <v>19</v>
      </c>
      <c r="C338" s="163">
        <v>44945</v>
      </c>
      <c r="D338" s="99" t="s">
        <v>37</v>
      </c>
      <c r="E338" s="141">
        <v>1</v>
      </c>
      <c r="F338" s="164" t="e">
        <f>VLOOKUP(D338,#REF!,2,0)</f>
        <v>#REF!</v>
      </c>
      <c r="G338" s="187" t="e">
        <f>VLOOKUP(F338,#REF!,5,0)</f>
        <v>#REF!</v>
      </c>
      <c r="H338" s="187" t="e">
        <f t="shared" si="9"/>
        <v>#REF!</v>
      </c>
      <c r="I338" s="189" t="s">
        <v>1888</v>
      </c>
    </row>
    <row r="339" spans="1:9" s="189" customFormat="1" hidden="1">
      <c r="A339" s="141">
        <v>317</v>
      </c>
      <c r="B339" s="11">
        <f t="shared" si="10"/>
        <v>19</v>
      </c>
      <c r="C339" s="163">
        <v>44945</v>
      </c>
      <c r="D339" s="99" t="s">
        <v>25</v>
      </c>
      <c r="E339" s="141">
        <v>2</v>
      </c>
      <c r="F339" s="164" t="e">
        <f>VLOOKUP(D339,#REF!,2,0)</f>
        <v>#REF!</v>
      </c>
      <c r="G339" s="187" t="e">
        <f>VLOOKUP(F339,#REF!,5,0)</f>
        <v>#REF!</v>
      </c>
      <c r="H339" s="187" t="e">
        <f t="shared" si="9"/>
        <v>#REF!</v>
      </c>
      <c r="I339" s="189" t="s">
        <v>1889</v>
      </c>
    </row>
    <row r="340" spans="1:9" s="189" customFormat="1" hidden="1">
      <c r="A340" s="141">
        <v>318</v>
      </c>
      <c r="B340" s="11">
        <f t="shared" si="10"/>
        <v>19</v>
      </c>
      <c r="C340" s="163">
        <v>44945</v>
      </c>
      <c r="D340" s="99" t="s">
        <v>535</v>
      </c>
      <c r="E340" s="141">
        <v>1</v>
      </c>
      <c r="F340" s="164" t="e">
        <f>VLOOKUP(D340,#REF!,2,0)</f>
        <v>#REF!</v>
      </c>
      <c r="G340" s="187" t="e">
        <f>VLOOKUP(F340,#REF!,5,0)</f>
        <v>#REF!</v>
      </c>
      <c r="H340" s="187" t="e">
        <f t="shared" si="9"/>
        <v>#REF!</v>
      </c>
      <c r="I340" s="189" t="s">
        <v>1890</v>
      </c>
    </row>
    <row r="341" spans="1:9" s="189" customFormat="1" hidden="1">
      <c r="A341" s="141">
        <v>319</v>
      </c>
      <c r="B341" s="11">
        <f t="shared" si="10"/>
        <v>19</v>
      </c>
      <c r="C341" s="163">
        <v>44945</v>
      </c>
      <c r="D341" s="99" t="s">
        <v>534</v>
      </c>
      <c r="E341" s="141">
        <v>1</v>
      </c>
      <c r="F341" s="164" t="e">
        <f>VLOOKUP(D341,#REF!,2,0)</f>
        <v>#REF!</v>
      </c>
      <c r="G341" s="187" t="e">
        <f>VLOOKUP(F341,#REF!,5,0)</f>
        <v>#REF!</v>
      </c>
      <c r="H341" s="187" t="e">
        <f t="shared" si="9"/>
        <v>#REF!</v>
      </c>
      <c r="I341" s="189" t="s">
        <v>1890</v>
      </c>
    </row>
    <row r="342" spans="1:9" s="189" customFormat="1" hidden="1">
      <c r="A342" s="141">
        <v>320</v>
      </c>
      <c r="B342" s="11">
        <f t="shared" si="10"/>
        <v>19</v>
      </c>
      <c r="C342" s="163">
        <v>44945</v>
      </c>
      <c r="D342" s="99" t="s">
        <v>47</v>
      </c>
      <c r="E342" s="141">
        <v>1</v>
      </c>
      <c r="F342" s="164" t="e">
        <f>VLOOKUP(D342,#REF!,2,0)</f>
        <v>#REF!</v>
      </c>
      <c r="G342" s="187" t="e">
        <f>VLOOKUP(F342,#REF!,5,0)</f>
        <v>#REF!</v>
      </c>
      <c r="H342" s="187" t="e">
        <f t="shared" si="9"/>
        <v>#REF!</v>
      </c>
      <c r="I342" s="189" t="s">
        <v>1890</v>
      </c>
    </row>
    <row r="343" spans="1:9" s="189" customFormat="1" hidden="1">
      <c r="A343" s="141">
        <v>321</v>
      </c>
      <c r="B343" s="11">
        <f t="shared" si="10"/>
        <v>19</v>
      </c>
      <c r="C343" s="163">
        <v>44945</v>
      </c>
      <c r="D343" s="99" t="s">
        <v>38</v>
      </c>
      <c r="E343" s="141">
        <v>2</v>
      </c>
      <c r="F343" s="164" t="e">
        <f>VLOOKUP(D343,#REF!,2,0)</f>
        <v>#REF!</v>
      </c>
      <c r="G343" s="187" t="e">
        <f>VLOOKUP(F343,#REF!,5,0)</f>
        <v>#REF!</v>
      </c>
      <c r="H343" s="187" t="e">
        <f t="shared" ref="H343:H406" si="11">E343*G343</f>
        <v>#REF!</v>
      </c>
      <c r="I343" s="189" t="s">
        <v>1890</v>
      </c>
    </row>
    <row r="344" spans="1:9" s="189" customFormat="1" hidden="1">
      <c r="A344" s="141">
        <v>322</v>
      </c>
      <c r="B344" s="11">
        <f t="shared" si="10"/>
        <v>19</v>
      </c>
      <c r="C344" s="163">
        <v>44945</v>
      </c>
      <c r="D344" s="99" t="s">
        <v>47</v>
      </c>
      <c r="E344" s="141">
        <v>6</v>
      </c>
      <c r="F344" s="164" t="e">
        <f>VLOOKUP(D344,#REF!,2,0)</f>
        <v>#REF!</v>
      </c>
      <c r="G344" s="187" t="e">
        <f>VLOOKUP(F344,#REF!,5,0)</f>
        <v>#REF!</v>
      </c>
      <c r="H344" s="187" t="e">
        <f t="shared" si="11"/>
        <v>#REF!</v>
      </c>
      <c r="I344" s="189" t="s">
        <v>1891</v>
      </c>
    </row>
    <row r="345" spans="1:9" s="189" customFormat="1" hidden="1">
      <c r="A345" s="141">
        <v>323</v>
      </c>
      <c r="B345" s="11">
        <f t="shared" si="10"/>
        <v>19</v>
      </c>
      <c r="C345" s="163">
        <v>44945</v>
      </c>
      <c r="D345" s="99" t="s">
        <v>534</v>
      </c>
      <c r="E345" s="141">
        <v>12</v>
      </c>
      <c r="F345" s="164" t="e">
        <f>VLOOKUP(D345,#REF!,2,0)</f>
        <v>#REF!</v>
      </c>
      <c r="G345" s="187" t="e">
        <f>VLOOKUP(F345,#REF!,5,0)</f>
        <v>#REF!</v>
      </c>
      <c r="H345" s="187" t="e">
        <f t="shared" si="11"/>
        <v>#REF!</v>
      </c>
      <c r="I345" s="189" t="s">
        <v>1891</v>
      </c>
    </row>
    <row r="346" spans="1:9" s="189" customFormat="1" hidden="1">
      <c r="A346" s="141">
        <v>324</v>
      </c>
      <c r="B346" s="11">
        <f t="shared" si="10"/>
        <v>19</v>
      </c>
      <c r="C346" s="163">
        <v>44945</v>
      </c>
      <c r="D346" s="99" t="s">
        <v>38</v>
      </c>
      <c r="E346" s="141">
        <v>6</v>
      </c>
      <c r="F346" s="164" t="e">
        <f>VLOOKUP(D346,#REF!,2,0)</f>
        <v>#REF!</v>
      </c>
      <c r="G346" s="187" t="e">
        <f>VLOOKUP(F346,#REF!,5,0)</f>
        <v>#REF!</v>
      </c>
      <c r="H346" s="187" t="e">
        <f t="shared" si="11"/>
        <v>#REF!</v>
      </c>
      <c r="I346" s="189" t="s">
        <v>1891</v>
      </c>
    </row>
    <row r="347" spans="1:9" s="189" customFormat="1" hidden="1">
      <c r="A347" s="141">
        <v>325</v>
      </c>
      <c r="B347" s="11">
        <f t="shared" ref="B347:B410" si="12">DAY(C347)</f>
        <v>19</v>
      </c>
      <c r="C347" s="163">
        <v>44945</v>
      </c>
      <c r="D347" s="99" t="s">
        <v>23</v>
      </c>
      <c r="E347" s="141">
        <v>6</v>
      </c>
      <c r="F347" s="164" t="e">
        <f>VLOOKUP(D347,#REF!,2,0)</f>
        <v>#REF!</v>
      </c>
      <c r="G347" s="187" t="e">
        <f>VLOOKUP(F347,#REF!,5,0)</f>
        <v>#REF!</v>
      </c>
      <c r="H347" s="187" t="e">
        <f t="shared" si="11"/>
        <v>#REF!</v>
      </c>
      <c r="I347" s="189" t="s">
        <v>1891</v>
      </c>
    </row>
    <row r="348" spans="1:9" s="189" customFormat="1" hidden="1">
      <c r="A348" s="141">
        <v>326</v>
      </c>
      <c r="B348" s="11">
        <f t="shared" si="12"/>
        <v>19</v>
      </c>
      <c r="C348" s="163">
        <v>44945</v>
      </c>
      <c r="D348" s="99" t="s">
        <v>68</v>
      </c>
      <c r="E348" s="141">
        <v>6</v>
      </c>
      <c r="F348" s="164" t="e">
        <f>VLOOKUP(D348,#REF!,2,0)</f>
        <v>#REF!</v>
      </c>
      <c r="G348" s="187" t="e">
        <f>VLOOKUP(F348,#REF!,5,0)</f>
        <v>#REF!</v>
      </c>
      <c r="H348" s="187" t="e">
        <f t="shared" si="11"/>
        <v>#REF!</v>
      </c>
      <c r="I348" s="189" t="s">
        <v>1891</v>
      </c>
    </row>
    <row r="349" spans="1:9" s="189" customFormat="1" hidden="1">
      <c r="A349" s="141">
        <v>327</v>
      </c>
      <c r="B349" s="11">
        <f t="shared" si="12"/>
        <v>19</v>
      </c>
      <c r="C349" s="163">
        <v>44945</v>
      </c>
      <c r="D349" s="99" t="s">
        <v>68</v>
      </c>
      <c r="E349" s="141">
        <v>12</v>
      </c>
      <c r="F349" s="164" t="e">
        <f>VLOOKUP(D349,#REF!,2,0)</f>
        <v>#REF!</v>
      </c>
      <c r="G349" s="187" t="e">
        <f>VLOOKUP(F349,#REF!,5,0)</f>
        <v>#REF!</v>
      </c>
      <c r="H349" s="187" t="e">
        <f t="shared" si="11"/>
        <v>#REF!</v>
      </c>
      <c r="I349" s="189" t="s">
        <v>1892</v>
      </c>
    </row>
    <row r="350" spans="1:9" s="189" customFormat="1" hidden="1">
      <c r="A350" s="141">
        <v>328</v>
      </c>
      <c r="B350" s="11">
        <f t="shared" si="12"/>
        <v>19</v>
      </c>
      <c r="C350" s="163">
        <v>44945</v>
      </c>
      <c r="D350" s="99" t="s">
        <v>25</v>
      </c>
      <c r="E350" s="141">
        <v>12</v>
      </c>
      <c r="F350" s="164" t="e">
        <f>VLOOKUP(D350,#REF!,2,0)</f>
        <v>#REF!</v>
      </c>
      <c r="G350" s="187" t="e">
        <f>VLOOKUP(F350,#REF!,5,0)</f>
        <v>#REF!</v>
      </c>
      <c r="H350" s="187" t="e">
        <f t="shared" si="11"/>
        <v>#REF!</v>
      </c>
      <c r="I350" s="189" t="s">
        <v>1892</v>
      </c>
    </row>
    <row r="351" spans="1:9" s="189" customFormat="1" hidden="1">
      <c r="A351" s="141">
        <v>329</v>
      </c>
      <c r="B351" s="11">
        <f t="shared" si="12"/>
        <v>19</v>
      </c>
      <c r="C351" s="163">
        <v>44945</v>
      </c>
      <c r="D351" s="99" t="s">
        <v>534</v>
      </c>
      <c r="E351" s="141">
        <v>12</v>
      </c>
      <c r="F351" s="164" t="e">
        <f>VLOOKUP(D351,#REF!,2,0)</f>
        <v>#REF!</v>
      </c>
      <c r="G351" s="187" t="e">
        <f>VLOOKUP(F351,#REF!,5,0)</f>
        <v>#REF!</v>
      </c>
      <c r="H351" s="187" t="e">
        <f t="shared" si="11"/>
        <v>#REF!</v>
      </c>
      <c r="I351" s="189" t="s">
        <v>1892</v>
      </c>
    </row>
    <row r="352" spans="1:9" s="189" customFormat="1" hidden="1">
      <c r="A352" s="141">
        <v>330</v>
      </c>
      <c r="B352" s="11">
        <f t="shared" si="12"/>
        <v>19</v>
      </c>
      <c r="C352" s="163">
        <v>44945</v>
      </c>
      <c r="D352" s="99" t="s">
        <v>38</v>
      </c>
      <c r="E352" s="141">
        <v>12</v>
      </c>
      <c r="F352" s="164" t="e">
        <f>VLOOKUP(D352,#REF!,2,0)</f>
        <v>#REF!</v>
      </c>
      <c r="G352" s="187" t="e">
        <f>VLOOKUP(F352,#REF!,5,0)</f>
        <v>#REF!</v>
      </c>
      <c r="H352" s="187" t="e">
        <f t="shared" si="11"/>
        <v>#REF!</v>
      </c>
      <c r="I352" s="189" t="s">
        <v>1892</v>
      </c>
    </row>
    <row r="353" spans="1:10" hidden="1">
      <c r="A353" s="141">
        <v>331</v>
      </c>
      <c r="B353" s="11">
        <f t="shared" si="12"/>
        <v>19</v>
      </c>
      <c r="C353" s="163">
        <v>44945</v>
      </c>
      <c r="D353" s="99" t="s">
        <v>47</v>
      </c>
      <c r="E353" s="141">
        <v>4</v>
      </c>
      <c r="F353" s="164" t="e">
        <f>VLOOKUP(D353,#REF!,2,0)</f>
        <v>#REF!</v>
      </c>
      <c r="G353" s="187" t="e">
        <f>VLOOKUP(F353,#REF!,5,0)</f>
        <v>#REF!</v>
      </c>
      <c r="H353" s="187" t="e">
        <f t="shared" si="11"/>
        <v>#REF!</v>
      </c>
      <c r="I353" s="189" t="s">
        <v>1894</v>
      </c>
      <c r="J353" s="189"/>
    </row>
    <row r="354" spans="1:10" hidden="1">
      <c r="A354" s="141">
        <v>332</v>
      </c>
      <c r="B354" s="11">
        <f t="shared" si="12"/>
        <v>19</v>
      </c>
      <c r="C354" s="163">
        <v>44945</v>
      </c>
      <c r="D354" s="99" t="s">
        <v>68</v>
      </c>
      <c r="E354" s="141">
        <v>4</v>
      </c>
      <c r="F354" s="164" t="e">
        <f>VLOOKUP(D354,#REF!,2,0)</f>
        <v>#REF!</v>
      </c>
      <c r="G354" s="187" t="e">
        <f>VLOOKUP(F354,#REF!,5,0)</f>
        <v>#REF!</v>
      </c>
      <c r="H354" s="187" t="e">
        <f t="shared" si="11"/>
        <v>#REF!</v>
      </c>
      <c r="I354" s="189" t="s">
        <v>1894</v>
      </c>
      <c r="J354" s="189"/>
    </row>
    <row r="355" spans="1:10" hidden="1">
      <c r="A355" s="141">
        <v>333</v>
      </c>
      <c r="B355" s="11">
        <f t="shared" si="12"/>
        <v>19</v>
      </c>
      <c r="C355" s="163">
        <v>44945</v>
      </c>
      <c r="D355" s="99" t="s">
        <v>534</v>
      </c>
      <c r="E355" s="141">
        <v>2</v>
      </c>
      <c r="F355" s="164" t="e">
        <f>VLOOKUP(D355,#REF!,2,0)</f>
        <v>#REF!</v>
      </c>
      <c r="G355" s="187" t="e">
        <f>VLOOKUP(F355,#REF!,5,0)</f>
        <v>#REF!</v>
      </c>
      <c r="H355" s="187" t="e">
        <f t="shared" si="11"/>
        <v>#REF!</v>
      </c>
      <c r="I355" s="189" t="s">
        <v>1893</v>
      </c>
      <c r="J355" s="189"/>
    </row>
    <row r="356" spans="1:10" hidden="1">
      <c r="A356" s="141">
        <v>334</v>
      </c>
      <c r="B356" s="11">
        <f t="shared" si="12"/>
        <v>19</v>
      </c>
      <c r="C356" s="163">
        <v>44945</v>
      </c>
      <c r="D356" s="99" t="s">
        <v>47</v>
      </c>
      <c r="E356" s="141">
        <v>6</v>
      </c>
      <c r="F356" s="164" t="e">
        <f>VLOOKUP(D356,#REF!,2,0)</f>
        <v>#REF!</v>
      </c>
      <c r="G356" s="187" t="e">
        <f>VLOOKUP(F356,#REF!,5,0)</f>
        <v>#REF!</v>
      </c>
      <c r="H356" s="187" t="e">
        <f t="shared" si="11"/>
        <v>#REF!</v>
      </c>
      <c r="I356" s="189" t="s">
        <v>1899</v>
      </c>
      <c r="J356" s="189"/>
    </row>
    <row r="357" spans="1:10" hidden="1">
      <c r="A357" s="141">
        <v>335</v>
      </c>
      <c r="B357" s="11">
        <f t="shared" si="12"/>
        <v>19</v>
      </c>
      <c r="C357" s="163">
        <v>44945</v>
      </c>
      <c r="D357" s="99" t="s">
        <v>35</v>
      </c>
      <c r="E357" s="141">
        <v>4</v>
      </c>
      <c r="F357" s="164" t="e">
        <f>VLOOKUP(D357,#REF!,2,0)</f>
        <v>#REF!</v>
      </c>
      <c r="G357" s="187" t="e">
        <f>VLOOKUP(F357,#REF!,5,0)</f>
        <v>#REF!</v>
      </c>
      <c r="H357" s="187" t="e">
        <f t="shared" si="11"/>
        <v>#REF!</v>
      </c>
      <c r="I357" s="189" t="s">
        <v>1899</v>
      </c>
      <c r="J357" s="189"/>
    </row>
    <row r="358" spans="1:10" hidden="1">
      <c r="A358" s="141">
        <v>336</v>
      </c>
      <c r="B358" s="11">
        <f t="shared" si="12"/>
        <v>19</v>
      </c>
      <c r="C358" s="163">
        <v>44945</v>
      </c>
      <c r="D358" s="99" t="s">
        <v>23</v>
      </c>
      <c r="E358" s="141">
        <v>4</v>
      </c>
      <c r="F358" s="164" t="e">
        <f>VLOOKUP(D358,#REF!,2,0)</f>
        <v>#REF!</v>
      </c>
      <c r="G358" s="187" t="e">
        <f>VLOOKUP(F358,#REF!,5,0)</f>
        <v>#REF!</v>
      </c>
      <c r="H358" s="187" t="e">
        <f t="shared" si="11"/>
        <v>#REF!</v>
      </c>
      <c r="I358" s="189" t="s">
        <v>1899</v>
      </c>
      <c r="J358" s="189"/>
    </row>
    <row r="359" spans="1:10" hidden="1">
      <c r="A359" s="141">
        <v>337</v>
      </c>
      <c r="B359" s="11">
        <f t="shared" si="12"/>
        <v>19</v>
      </c>
      <c r="C359" s="163">
        <v>44945</v>
      </c>
      <c r="D359" s="99" t="s">
        <v>47</v>
      </c>
      <c r="E359" s="141">
        <v>2</v>
      </c>
      <c r="F359" s="164" t="e">
        <f>VLOOKUP(D359,#REF!,2,0)</f>
        <v>#REF!</v>
      </c>
      <c r="G359" s="187" t="e">
        <f>VLOOKUP(F359,#REF!,5,0)</f>
        <v>#REF!</v>
      </c>
      <c r="H359" s="187" t="e">
        <f t="shared" si="11"/>
        <v>#REF!</v>
      </c>
      <c r="I359" s="189" t="s">
        <v>1909</v>
      </c>
      <c r="J359" s="189"/>
    </row>
    <row r="360" spans="1:10" hidden="1">
      <c r="A360" s="141">
        <v>338</v>
      </c>
      <c r="B360" s="11">
        <f t="shared" si="12"/>
        <v>19</v>
      </c>
      <c r="C360" s="163">
        <v>44945</v>
      </c>
      <c r="D360" s="99" t="s">
        <v>83</v>
      </c>
      <c r="E360" s="141">
        <v>2</v>
      </c>
      <c r="F360" s="164" t="e">
        <f>VLOOKUP(D360,#REF!,2,0)</f>
        <v>#REF!</v>
      </c>
      <c r="G360" s="187" t="e">
        <f>VLOOKUP(F360,#REF!,5,0)</f>
        <v>#REF!</v>
      </c>
      <c r="H360" s="187" t="e">
        <f t="shared" si="11"/>
        <v>#REF!</v>
      </c>
      <c r="I360" s="189" t="s">
        <v>1909</v>
      </c>
      <c r="J360" s="189"/>
    </row>
    <row r="361" spans="1:10" hidden="1">
      <c r="A361" s="11">
        <v>339</v>
      </c>
      <c r="B361" s="11">
        <f t="shared" si="12"/>
        <v>0</v>
      </c>
      <c r="F361" s="13" t="e">
        <f>VLOOKUP(D361,#REF!,2,0)</f>
        <v>#REF!</v>
      </c>
      <c r="G361" s="17" t="e">
        <f>VLOOKUP(F361,#REF!,5,0)</f>
        <v>#REF!</v>
      </c>
      <c r="H361" s="17" t="e">
        <f t="shared" si="11"/>
        <v>#REF!</v>
      </c>
    </row>
    <row r="362" spans="1:10" hidden="1">
      <c r="A362" s="11">
        <v>340</v>
      </c>
      <c r="B362" s="11">
        <f t="shared" si="12"/>
        <v>0</v>
      </c>
      <c r="F362" s="13" t="e">
        <f>VLOOKUP(D362,#REF!,2,0)</f>
        <v>#REF!</v>
      </c>
      <c r="G362" s="17" t="e">
        <f>VLOOKUP(F362,#REF!,5,0)</f>
        <v>#REF!</v>
      </c>
      <c r="H362" s="17" t="e">
        <f t="shared" si="11"/>
        <v>#REF!</v>
      </c>
    </row>
    <row r="363" spans="1:10" hidden="1">
      <c r="A363" s="11">
        <v>341</v>
      </c>
      <c r="B363" s="11">
        <f t="shared" si="12"/>
        <v>0</v>
      </c>
      <c r="F363" s="13" t="e">
        <f>VLOOKUP(D363,#REF!,2,0)</f>
        <v>#REF!</v>
      </c>
      <c r="G363" s="17" t="e">
        <f>VLOOKUP(F363,#REF!,5,0)</f>
        <v>#REF!</v>
      </c>
      <c r="H363" s="17" t="e">
        <f t="shared" si="11"/>
        <v>#REF!</v>
      </c>
    </row>
    <row r="364" spans="1:10" hidden="1">
      <c r="A364" s="11">
        <v>342</v>
      </c>
      <c r="B364" s="11">
        <f t="shared" si="12"/>
        <v>0</v>
      </c>
      <c r="F364" s="13" t="e">
        <f>VLOOKUP(D364,#REF!,2,0)</f>
        <v>#REF!</v>
      </c>
      <c r="G364" s="17" t="e">
        <f>VLOOKUP(F364,#REF!,5,0)</f>
        <v>#REF!</v>
      </c>
      <c r="H364" s="17" t="e">
        <f t="shared" si="11"/>
        <v>#REF!</v>
      </c>
    </row>
    <row r="365" spans="1:10" hidden="1">
      <c r="A365" s="11">
        <v>343</v>
      </c>
      <c r="B365" s="11">
        <f t="shared" si="12"/>
        <v>0</v>
      </c>
      <c r="F365" s="13" t="e">
        <f>VLOOKUP(D365,#REF!,2,0)</f>
        <v>#REF!</v>
      </c>
      <c r="G365" s="17" t="e">
        <f>VLOOKUP(F365,#REF!,5,0)</f>
        <v>#REF!</v>
      </c>
      <c r="H365" s="17" t="e">
        <f t="shared" si="11"/>
        <v>#REF!</v>
      </c>
    </row>
    <row r="366" spans="1:10" hidden="1">
      <c r="A366" s="11">
        <v>344</v>
      </c>
      <c r="B366" s="11">
        <f t="shared" si="12"/>
        <v>0</v>
      </c>
      <c r="F366" s="13" t="e">
        <f>VLOOKUP(D366,#REF!,2,0)</f>
        <v>#REF!</v>
      </c>
      <c r="G366" s="17" t="e">
        <f>VLOOKUP(F366,#REF!,5,0)</f>
        <v>#REF!</v>
      </c>
      <c r="H366" s="17" t="e">
        <f t="shared" si="11"/>
        <v>#REF!</v>
      </c>
    </row>
    <row r="367" spans="1:10" hidden="1">
      <c r="A367" s="11">
        <v>345</v>
      </c>
      <c r="B367" s="11">
        <f t="shared" si="12"/>
        <v>0</v>
      </c>
      <c r="F367" s="13" t="e">
        <f>VLOOKUP(D367,#REF!,2,0)</f>
        <v>#REF!</v>
      </c>
      <c r="G367" s="17" t="e">
        <f>VLOOKUP(F367,#REF!,5,0)</f>
        <v>#REF!</v>
      </c>
      <c r="H367" s="17" t="e">
        <f t="shared" si="11"/>
        <v>#REF!</v>
      </c>
    </row>
    <row r="368" spans="1:10" hidden="1">
      <c r="A368" s="11">
        <v>346</v>
      </c>
      <c r="B368" s="11">
        <f t="shared" si="12"/>
        <v>0</v>
      </c>
      <c r="F368" s="13" t="e">
        <f>VLOOKUP(D368,#REF!,2,0)</f>
        <v>#REF!</v>
      </c>
      <c r="G368" s="17" t="e">
        <f>VLOOKUP(F368,#REF!,5,0)</f>
        <v>#REF!</v>
      </c>
      <c r="H368" s="17" t="e">
        <f t="shared" si="11"/>
        <v>#REF!</v>
      </c>
    </row>
    <row r="369" spans="1:8" hidden="1">
      <c r="A369" s="11">
        <v>347</v>
      </c>
      <c r="B369" s="11">
        <f t="shared" si="12"/>
        <v>0</v>
      </c>
      <c r="F369" s="13" t="e">
        <f>VLOOKUP(D369,#REF!,2,0)</f>
        <v>#REF!</v>
      </c>
      <c r="G369" s="17" t="e">
        <f>VLOOKUP(F369,#REF!,5,0)</f>
        <v>#REF!</v>
      </c>
      <c r="H369" s="17" t="e">
        <f t="shared" si="11"/>
        <v>#REF!</v>
      </c>
    </row>
    <row r="370" spans="1:8" hidden="1">
      <c r="A370" s="11">
        <v>348</v>
      </c>
      <c r="B370" s="11">
        <f t="shared" si="12"/>
        <v>0</v>
      </c>
      <c r="F370" s="13" t="e">
        <f>VLOOKUP(D370,#REF!,2,0)</f>
        <v>#REF!</v>
      </c>
      <c r="G370" s="17" t="e">
        <f>VLOOKUP(F370,#REF!,5,0)</f>
        <v>#REF!</v>
      </c>
      <c r="H370" s="17" t="e">
        <f t="shared" si="11"/>
        <v>#REF!</v>
      </c>
    </row>
    <row r="371" spans="1:8" hidden="1">
      <c r="A371" s="11">
        <v>349</v>
      </c>
      <c r="B371" s="11">
        <f t="shared" si="12"/>
        <v>0</v>
      </c>
      <c r="F371" s="13" t="e">
        <f>VLOOKUP(D371,#REF!,2,0)</f>
        <v>#REF!</v>
      </c>
      <c r="G371" s="17" t="e">
        <f>VLOOKUP(F371,#REF!,5,0)</f>
        <v>#REF!</v>
      </c>
      <c r="H371" s="17" t="e">
        <f t="shared" si="11"/>
        <v>#REF!</v>
      </c>
    </row>
    <row r="372" spans="1:8" hidden="1">
      <c r="A372" s="11">
        <v>350</v>
      </c>
      <c r="B372" s="11">
        <f t="shared" si="12"/>
        <v>0</v>
      </c>
      <c r="F372" s="13" t="e">
        <f>VLOOKUP(D372,#REF!,2,0)</f>
        <v>#REF!</v>
      </c>
      <c r="G372" s="17" t="e">
        <f>VLOOKUP(F372,#REF!,5,0)</f>
        <v>#REF!</v>
      </c>
      <c r="H372" s="17" t="e">
        <f t="shared" si="11"/>
        <v>#REF!</v>
      </c>
    </row>
    <row r="373" spans="1:8" hidden="1">
      <c r="A373" s="11">
        <v>351</v>
      </c>
      <c r="B373" s="11">
        <f t="shared" si="12"/>
        <v>0</v>
      </c>
      <c r="F373" s="13" t="e">
        <f>VLOOKUP(D373,#REF!,2,0)</f>
        <v>#REF!</v>
      </c>
      <c r="G373" s="17" t="e">
        <f>VLOOKUP(F373,#REF!,5,0)</f>
        <v>#REF!</v>
      </c>
      <c r="H373" s="17" t="e">
        <f t="shared" si="11"/>
        <v>#REF!</v>
      </c>
    </row>
    <row r="374" spans="1:8" hidden="1">
      <c r="A374" s="11">
        <v>352</v>
      </c>
      <c r="B374" s="11">
        <f t="shared" si="12"/>
        <v>0</v>
      </c>
      <c r="F374" s="13" t="e">
        <f>VLOOKUP(D374,#REF!,2,0)</f>
        <v>#REF!</v>
      </c>
      <c r="G374" s="17" t="e">
        <f>VLOOKUP(F374,#REF!,5,0)</f>
        <v>#REF!</v>
      </c>
      <c r="H374" s="17" t="e">
        <f t="shared" si="11"/>
        <v>#REF!</v>
      </c>
    </row>
    <row r="375" spans="1:8" hidden="1">
      <c r="A375" s="11">
        <v>353</v>
      </c>
      <c r="B375" s="11">
        <f t="shared" si="12"/>
        <v>0</v>
      </c>
      <c r="F375" s="13" t="e">
        <f>VLOOKUP(D375,#REF!,2,0)</f>
        <v>#REF!</v>
      </c>
      <c r="G375" s="17" t="e">
        <f>VLOOKUP(F375,#REF!,5,0)</f>
        <v>#REF!</v>
      </c>
      <c r="H375" s="17" t="e">
        <f t="shared" si="11"/>
        <v>#REF!</v>
      </c>
    </row>
    <row r="376" spans="1:8" hidden="1">
      <c r="A376" s="11">
        <v>354</v>
      </c>
      <c r="B376" s="11">
        <f t="shared" si="12"/>
        <v>0</v>
      </c>
      <c r="F376" s="13" t="e">
        <f>VLOOKUP(D376,#REF!,2,0)</f>
        <v>#REF!</v>
      </c>
      <c r="G376" s="17" t="e">
        <f>VLOOKUP(F376,#REF!,5,0)</f>
        <v>#REF!</v>
      </c>
      <c r="H376" s="17" t="e">
        <f t="shared" si="11"/>
        <v>#REF!</v>
      </c>
    </row>
    <row r="377" spans="1:8" hidden="1">
      <c r="A377" s="11">
        <v>355</v>
      </c>
      <c r="B377" s="11">
        <f t="shared" si="12"/>
        <v>0</v>
      </c>
      <c r="F377" s="13" t="e">
        <f>VLOOKUP(D377,#REF!,2,0)</f>
        <v>#REF!</v>
      </c>
      <c r="G377" s="17" t="e">
        <f>VLOOKUP(F377,#REF!,5,0)</f>
        <v>#REF!</v>
      </c>
      <c r="H377" s="17" t="e">
        <f t="shared" si="11"/>
        <v>#REF!</v>
      </c>
    </row>
    <row r="378" spans="1:8" hidden="1">
      <c r="A378" s="11">
        <v>356</v>
      </c>
      <c r="B378" s="11">
        <f t="shared" si="12"/>
        <v>0</v>
      </c>
      <c r="F378" s="13" t="e">
        <f>VLOOKUP(D378,#REF!,2,0)</f>
        <v>#REF!</v>
      </c>
      <c r="G378" s="17" t="e">
        <f>VLOOKUP(F378,#REF!,5,0)</f>
        <v>#REF!</v>
      </c>
      <c r="H378" s="17" t="e">
        <f t="shared" si="11"/>
        <v>#REF!</v>
      </c>
    </row>
    <row r="379" spans="1:8" hidden="1">
      <c r="A379" s="11">
        <v>357</v>
      </c>
      <c r="B379" s="11">
        <f t="shared" si="12"/>
        <v>0</v>
      </c>
      <c r="F379" s="13" t="e">
        <f>VLOOKUP(D379,#REF!,2,0)</f>
        <v>#REF!</v>
      </c>
      <c r="G379" s="17" t="e">
        <f>VLOOKUP(F379,#REF!,5,0)</f>
        <v>#REF!</v>
      </c>
      <c r="H379" s="17" t="e">
        <f t="shared" si="11"/>
        <v>#REF!</v>
      </c>
    </row>
    <row r="380" spans="1:8" hidden="1">
      <c r="A380" s="11">
        <v>358</v>
      </c>
      <c r="B380" s="11">
        <f t="shared" si="12"/>
        <v>0</v>
      </c>
      <c r="F380" s="13" t="e">
        <f>VLOOKUP(D380,#REF!,2,0)</f>
        <v>#REF!</v>
      </c>
      <c r="G380" s="17" t="e">
        <f>VLOOKUP(F380,#REF!,5,0)</f>
        <v>#REF!</v>
      </c>
      <c r="H380" s="17" t="e">
        <f t="shared" si="11"/>
        <v>#REF!</v>
      </c>
    </row>
    <row r="381" spans="1:8" hidden="1">
      <c r="A381" s="11">
        <v>359</v>
      </c>
      <c r="B381" s="11">
        <f t="shared" si="12"/>
        <v>0</v>
      </c>
      <c r="F381" s="13" t="e">
        <f>VLOOKUP(D381,#REF!,2,0)</f>
        <v>#REF!</v>
      </c>
      <c r="G381" s="17" t="e">
        <f>VLOOKUP(F381,#REF!,5,0)</f>
        <v>#REF!</v>
      </c>
      <c r="H381" s="17" t="e">
        <f t="shared" si="11"/>
        <v>#REF!</v>
      </c>
    </row>
    <row r="382" spans="1:8" hidden="1">
      <c r="A382" s="11">
        <v>360</v>
      </c>
      <c r="B382" s="11">
        <f t="shared" si="12"/>
        <v>0</v>
      </c>
      <c r="F382" s="13" t="e">
        <f>VLOOKUP(D382,#REF!,2,0)</f>
        <v>#REF!</v>
      </c>
      <c r="G382" s="17" t="e">
        <f>VLOOKUP(F382,#REF!,5,0)</f>
        <v>#REF!</v>
      </c>
      <c r="H382" s="17" t="e">
        <f t="shared" si="11"/>
        <v>#REF!</v>
      </c>
    </row>
    <row r="383" spans="1:8" hidden="1">
      <c r="A383" s="11">
        <v>361</v>
      </c>
      <c r="B383" s="11">
        <f t="shared" si="12"/>
        <v>0</v>
      </c>
      <c r="F383" s="13" t="e">
        <f>VLOOKUP(D383,#REF!,2,0)</f>
        <v>#REF!</v>
      </c>
      <c r="G383" s="17" t="e">
        <f>VLOOKUP(F383,#REF!,5,0)</f>
        <v>#REF!</v>
      </c>
      <c r="H383" s="17" t="e">
        <f t="shared" si="11"/>
        <v>#REF!</v>
      </c>
    </row>
    <row r="384" spans="1:8" hidden="1">
      <c r="A384" s="11">
        <v>362</v>
      </c>
      <c r="B384" s="11">
        <f t="shared" si="12"/>
        <v>0</v>
      </c>
      <c r="F384" s="13" t="e">
        <f>VLOOKUP(D384,#REF!,2,0)</f>
        <v>#REF!</v>
      </c>
      <c r="G384" s="17" t="e">
        <f>VLOOKUP(F384,#REF!,5,0)</f>
        <v>#REF!</v>
      </c>
      <c r="H384" s="17" t="e">
        <f t="shared" si="11"/>
        <v>#REF!</v>
      </c>
    </row>
    <row r="385" spans="1:8" hidden="1">
      <c r="A385" s="11">
        <v>363</v>
      </c>
      <c r="B385" s="11">
        <f t="shared" si="12"/>
        <v>0</v>
      </c>
      <c r="F385" s="13" t="e">
        <f>VLOOKUP(D385,#REF!,2,0)</f>
        <v>#REF!</v>
      </c>
      <c r="G385" s="17" t="e">
        <f>VLOOKUP(F385,#REF!,5,0)</f>
        <v>#REF!</v>
      </c>
      <c r="H385" s="17" t="e">
        <f t="shared" si="11"/>
        <v>#REF!</v>
      </c>
    </row>
    <row r="386" spans="1:8" hidden="1">
      <c r="A386" s="11">
        <v>364</v>
      </c>
      <c r="B386" s="11">
        <f t="shared" si="12"/>
        <v>0</v>
      </c>
      <c r="F386" s="13" t="e">
        <f>VLOOKUP(D386,#REF!,2,0)</f>
        <v>#REF!</v>
      </c>
      <c r="G386" s="17" t="e">
        <f>VLOOKUP(F386,#REF!,5,0)</f>
        <v>#REF!</v>
      </c>
      <c r="H386" s="17" t="e">
        <f t="shared" si="11"/>
        <v>#REF!</v>
      </c>
    </row>
    <row r="387" spans="1:8" hidden="1">
      <c r="A387" s="11">
        <v>365</v>
      </c>
      <c r="B387" s="11">
        <f t="shared" si="12"/>
        <v>0</v>
      </c>
      <c r="F387" s="13" t="e">
        <f>VLOOKUP(D387,#REF!,2,0)</f>
        <v>#REF!</v>
      </c>
      <c r="G387" s="17" t="e">
        <f>VLOOKUP(F387,#REF!,5,0)</f>
        <v>#REF!</v>
      </c>
      <c r="H387" s="17" t="e">
        <f t="shared" si="11"/>
        <v>#REF!</v>
      </c>
    </row>
    <row r="388" spans="1:8" hidden="1">
      <c r="A388" s="11">
        <v>366</v>
      </c>
      <c r="B388" s="11">
        <f t="shared" si="12"/>
        <v>0</v>
      </c>
      <c r="F388" s="13" t="e">
        <f>VLOOKUP(D388,#REF!,2,0)</f>
        <v>#REF!</v>
      </c>
      <c r="G388" s="17" t="e">
        <f>VLOOKUP(F388,#REF!,5,0)</f>
        <v>#REF!</v>
      </c>
      <c r="H388" s="17" t="e">
        <f t="shared" si="11"/>
        <v>#REF!</v>
      </c>
    </row>
    <row r="389" spans="1:8" hidden="1">
      <c r="A389" s="11">
        <v>367</v>
      </c>
      <c r="B389" s="11">
        <f t="shared" si="12"/>
        <v>0</v>
      </c>
      <c r="F389" s="13" t="e">
        <f>VLOOKUP(D389,#REF!,2,0)</f>
        <v>#REF!</v>
      </c>
      <c r="G389" s="17" t="e">
        <f>VLOOKUP(F389,#REF!,5,0)</f>
        <v>#REF!</v>
      </c>
      <c r="H389" s="17" t="e">
        <f t="shared" si="11"/>
        <v>#REF!</v>
      </c>
    </row>
    <row r="390" spans="1:8" hidden="1">
      <c r="A390" s="11">
        <v>368</v>
      </c>
      <c r="B390" s="11">
        <f t="shared" si="12"/>
        <v>0</v>
      </c>
      <c r="F390" s="13" t="e">
        <f>VLOOKUP(D390,#REF!,2,0)</f>
        <v>#REF!</v>
      </c>
      <c r="G390" s="17" t="e">
        <f>VLOOKUP(F390,#REF!,5,0)</f>
        <v>#REF!</v>
      </c>
      <c r="H390" s="17" t="e">
        <f t="shared" si="11"/>
        <v>#REF!</v>
      </c>
    </row>
    <row r="391" spans="1:8" hidden="1">
      <c r="A391" s="11">
        <v>369</v>
      </c>
      <c r="B391" s="11">
        <f t="shared" si="12"/>
        <v>0</v>
      </c>
      <c r="F391" s="13" t="e">
        <f>VLOOKUP(D391,#REF!,2,0)</f>
        <v>#REF!</v>
      </c>
      <c r="G391" s="17" t="e">
        <f>VLOOKUP(F391,#REF!,5,0)</f>
        <v>#REF!</v>
      </c>
      <c r="H391" s="17" t="e">
        <f t="shared" si="11"/>
        <v>#REF!</v>
      </c>
    </row>
    <row r="392" spans="1:8" hidden="1">
      <c r="A392" s="11">
        <v>370</v>
      </c>
      <c r="B392" s="11">
        <f t="shared" si="12"/>
        <v>0</v>
      </c>
      <c r="F392" s="13" t="e">
        <f>VLOOKUP(D392,#REF!,2,0)</f>
        <v>#REF!</v>
      </c>
      <c r="G392" s="17" t="e">
        <f>VLOOKUP(F392,#REF!,5,0)</f>
        <v>#REF!</v>
      </c>
      <c r="H392" s="17" t="e">
        <f t="shared" si="11"/>
        <v>#REF!</v>
      </c>
    </row>
    <row r="393" spans="1:8" hidden="1">
      <c r="A393" s="11">
        <v>371</v>
      </c>
      <c r="B393" s="11">
        <f t="shared" si="12"/>
        <v>0</v>
      </c>
      <c r="F393" s="13" t="e">
        <f>VLOOKUP(D393,#REF!,2,0)</f>
        <v>#REF!</v>
      </c>
      <c r="G393" s="17" t="e">
        <f>VLOOKUP(F393,#REF!,5,0)</f>
        <v>#REF!</v>
      </c>
      <c r="H393" s="17" t="e">
        <f t="shared" si="11"/>
        <v>#REF!</v>
      </c>
    </row>
    <row r="394" spans="1:8" hidden="1">
      <c r="A394" s="11">
        <v>372</v>
      </c>
      <c r="B394" s="11">
        <f t="shared" si="12"/>
        <v>0</v>
      </c>
      <c r="F394" s="13" t="e">
        <f>VLOOKUP(D394,#REF!,2,0)</f>
        <v>#REF!</v>
      </c>
      <c r="G394" s="17" t="e">
        <f>VLOOKUP(F394,#REF!,5,0)</f>
        <v>#REF!</v>
      </c>
      <c r="H394" s="17" t="e">
        <f t="shared" si="11"/>
        <v>#REF!</v>
      </c>
    </row>
    <row r="395" spans="1:8" hidden="1">
      <c r="A395" s="11">
        <v>373</v>
      </c>
      <c r="B395" s="11">
        <f t="shared" si="12"/>
        <v>0</v>
      </c>
      <c r="F395" s="13" t="e">
        <f>VLOOKUP(D395,#REF!,2,0)</f>
        <v>#REF!</v>
      </c>
      <c r="G395" s="17" t="e">
        <f>VLOOKUP(F395,#REF!,5,0)</f>
        <v>#REF!</v>
      </c>
      <c r="H395" s="17" t="e">
        <f t="shared" si="11"/>
        <v>#REF!</v>
      </c>
    </row>
    <row r="396" spans="1:8" hidden="1">
      <c r="A396" s="11">
        <v>374</v>
      </c>
      <c r="B396" s="11">
        <f t="shared" si="12"/>
        <v>0</v>
      </c>
      <c r="F396" s="13" t="e">
        <f>VLOOKUP(D396,#REF!,2,0)</f>
        <v>#REF!</v>
      </c>
      <c r="G396" s="17" t="e">
        <f>VLOOKUP(F396,#REF!,5,0)</f>
        <v>#REF!</v>
      </c>
      <c r="H396" s="17" t="e">
        <f t="shared" si="11"/>
        <v>#REF!</v>
      </c>
    </row>
    <row r="397" spans="1:8" hidden="1">
      <c r="A397" s="11">
        <v>375</v>
      </c>
      <c r="B397" s="11">
        <f t="shared" si="12"/>
        <v>0</v>
      </c>
      <c r="F397" s="13" t="e">
        <f>VLOOKUP(D397,#REF!,2,0)</f>
        <v>#REF!</v>
      </c>
      <c r="G397" s="17" t="e">
        <f>VLOOKUP(F397,#REF!,5,0)</f>
        <v>#REF!</v>
      </c>
      <c r="H397" s="17" t="e">
        <f t="shared" si="11"/>
        <v>#REF!</v>
      </c>
    </row>
    <row r="398" spans="1:8" hidden="1">
      <c r="A398" s="11">
        <v>376</v>
      </c>
      <c r="B398" s="11">
        <f t="shared" si="12"/>
        <v>0</v>
      </c>
      <c r="F398" s="13" t="e">
        <f>VLOOKUP(D398,#REF!,2,0)</f>
        <v>#REF!</v>
      </c>
      <c r="G398" s="17" t="e">
        <f>VLOOKUP(F398,#REF!,5,0)</f>
        <v>#REF!</v>
      </c>
      <c r="H398" s="17" t="e">
        <f t="shared" si="11"/>
        <v>#REF!</v>
      </c>
    </row>
    <row r="399" spans="1:8" hidden="1">
      <c r="A399" s="11">
        <v>377</v>
      </c>
      <c r="B399" s="11">
        <f t="shared" si="12"/>
        <v>0</v>
      </c>
      <c r="F399" s="13" t="e">
        <f>VLOOKUP(D399,#REF!,2,0)</f>
        <v>#REF!</v>
      </c>
      <c r="G399" s="17" t="e">
        <f>VLOOKUP(F399,#REF!,5,0)</f>
        <v>#REF!</v>
      </c>
      <c r="H399" s="17" t="e">
        <f t="shared" si="11"/>
        <v>#REF!</v>
      </c>
    </row>
    <row r="400" spans="1:8" hidden="1">
      <c r="A400" s="11">
        <v>378</v>
      </c>
      <c r="B400" s="11">
        <f t="shared" si="12"/>
        <v>0</v>
      </c>
      <c r="F400" s="13" t="e">
        <f>VLOOKUP(D400,#REF!,2,0)</f>
        <v>#REF!</v>
      </c>
      <c r="G400" s="17" t="e">
        <f>VLOOKUP(F400,#REF!,5,0)</f>
        <v>#REF!</v>
      </c>
      <c r="H400" s="17" t="e">
        <f t="shared" si="11"/>
        <v>#REF!</v>
      </c>
    </row>
    <row r="401" spans="1:8" hidden="1">
      <c r="A401" s="11">
        <v>379</v>
      </c>
      <c r="B401" s="11">
        <f t="shared" si="12"/>
        <v>0</v>
      </c>
      <c r="F401" s="13" t="e">
        <f>VLOOKUP(D401,#REF!,2,0)</f>
        <v>#REF!</v>
      </c>
      <c r="G401" s="17" t="e">
        <f>VLOOKUP(F401,#REF!,5,0)</f>
        <v>#REF!</v>
      </c>
      <c r="H401" s="17" t="e">
        <f t="shared" si="11"/>
        <v>#REF!</v>
      </c>
    </row>
    <row r="402" spans="1:8" hidden="1">
      <c r="A402" s="11">
        <v>380</v>
      </c>
      <c r="B402" s="11">
        <f t="shared" si="12"/>
        <v>0</v>
      </c>
      <c r="F402" s="13" t="e">
        <f>VLOOKUP(D402,#REF!,2,0)</f>
        <v>#REF!</v>
      </c>
      <c r="G402" s="17" t="e">
        <f>VLOOKUP(F402,#REF!,5,0)</f>
        <v>#REF!</v>
      </c>
      <c r="H402" s="17" t="e">
        <f t="shared" si="11"/>
        <v>#REF!</v>
      </c>
    </row>
    <row r="403" spans="1:8" hidden="1">
      <c r="A403" s="11">
        <v>381</v>
      </c>
      <c r="B403" s="11">
        <f t="shared" si="12"/>
        <v>0</v>
      </c>
      <c r="F403" s="13" t="e">
        <f>VLOOKUP(D403,#REF!,2,0)</f>
        <v>#REF!</v>
      </c>
      <c r="G403" s="17" t="e">
        <f>VLOOKUP(F403,#REF!,5,0)</f>
        <v>#REF!</v>
      </c>
      <c r="H403" s="17" t="e">
        <f t="shared" si="11"/>
        <v>#REF!</v>
      </c>
    </row>
    <row r="404" spans="1:8" hidden="1">
      <c r="A404" s="11">
        <v>382</v>
      </c>
      <c r="B404" s="11">
        <f t="shared" si="12"/>
        <v>0</v>
      </c>
      <c r="F404" s="13" t="e">
        <f>VLOOKUP(D404,#REF!,2,0)</f>
        <v>#REF!</v>
      </c>
      <c r="G404" s="17" t="e">
        <f>VLOOKUP(F404,#REF!,5,0)</f>
        <v>#REF!</v>
      </c>
      <c r="H404" s="17" t="e">
        <f t="shared" si="11"/>
        <v>#REF!</v>
      </c>
    </row>
    <row r="405" spans="1:8" hidden="1">
      <c r="A405" s="11">
        <v>383</v>
      </c>
      <c r="B405" s="11">
        <f t="shared" si="12"/>
        <v>0</v>
      </c>
      <c r="F405" s="13" t="e">
        <f>VLOOKUP(D405,#REF!,2,0)</f>
        <v>#REF!</v>
      </c>
      <c r="G405" s="17" t="e">
        <f>VLOOKUP(F405,#REF!,5,0)</f>
        <v>#REF!</v>
      </c>
      <c r="H405" s="17" t="e">
        <f t="shared" si="11"/>
        <v>#REF!</v>
      </c>
    </row>
    <row r="406" spans="1:8" hidden="1">
      <c r="A406" s="11">
        <v>384</v>
      </c>
      <c r="B406" s="11">
        <f t="shared" si="12"/>
        <v>0</v>
      </c>
      <c r="F406" s="13" t="e">
        <f>VLOOKUP(D406,#REF!,2,0)</f>
        <v>#REF!</v>
      </c>
      <c r="G406" s="17" t="e">
        <f>VLOOKUP(F406,#REF!,5,0)</f>
        <v>#REF!</v>
      </c>
      <c r="H406" s="17" t="e">
        <f t="shared" si="11"/>
        <v>#REF!</v>
      </c>
    </row>
    <row r="407" spans="1:8" hidden="1">
      <c r="A407" s="11">
        <v>385</v>
      </c>
      <c r="B407" s="11">
        <f t="shared" si="12"/>
        <v>0</v>
      </c>
      <c r="F407" s="13" t="e">
        <f>VLOOKUP(D407,#REF!,2,0)</f>
        <v>#REF!</v>
      </c>
      <c r="G407" s="17" t="e">
        <f>VLOOKUP(F407,#REF!,5,0)</f>
        <v>#REF!</v>
      </c>
      <c r="H407" s="17" t="e">
        <f t="shared" ref="H407:H470" si="13">E407*G407</f>
        <v>#REF!</v>
      </c>
    </row>
    <row r="408" spans="1:8" hidden="1">
      <c r="A408" s="11">
        <v>386</v>
      </c>
      <c r="B408" s="11">
        <f t="shared" si="12"/>
        <v>0</v>
      </c>
      <c r="F408" s="13" t="e">
        <f>VLOOKUP(D408,#REF!,2,0)</f>
        <v>#REF!</v>
      </c>
      <c r="G408" s="17" t="e">
        <f>VLOOKUP(F408,#REF!,5,0)</f>
        <v>#REF!</v>
      </c>
      <c r="H408" s="17" t="e">
        <f t="shared" si="13"/>
        <v>#REF!</v>
      </c>
    </row>
    <row r="409" spans="1:8" hidden="1">
      <c r="A409" s="11">
        <v>387</v>
      </c>
      <c r="B409" s="11">
        <f t="shared" si="12"/>
        <v>0</v>
      </c>
      <c r="F409" s="13" t="e">
        <f>VLOOKUP(D409,#REF!,2,0)</f>
        <v>#REF!</v>
      </c>
      <c r="G409" s="17" t="e">
        <f>VLOOKUP(F409,#REF!,5,0)</f>
        <v>#REF!</v>
      </c>
      <c r="H409" s="17" t="e">
        <f t="shared" si="13"/>
        <v>#REF!</v>
      </c>
    </row>
    <row r="410" spans="1:8" hidden="1">
      <c r="A410" s="11">
        <v>388</v>
      </c>
      <c r="B410" s="11">
        <f t="shared" si="12"/>
        <v>0</v>
      </c>
      <c r="F410" s="13" t="e">
        <f>VLOOKUP(D410,#REF!,2,0)</f>
        <v>#REF!</v>
      </c>
      <c r="G410" s="17" t="e">
        <f>VLOOKUP(F410,#REF!,5,0)</f>
        <v>#REF!</v>
      </c>
      <c r="H410" s="17" t="e">
        <f t="shared" si="13"/>
        <v>#REF!</v>
      </c>
    </row>
    <row r="411" spans="1:8" hidden="1">
      <c r="A411" s="11">
        <v>389</v>
      </c>
      <c r="B411" s="11">
        <f t="shared" ref="B411:B474" si="14">DAY(C411)</f>
        <v>0</v>
      </c>
      <c r="F411" s="13" t="e">
        <f>VLOOKUP(D411,#REF!,2,0)</f>
        <v>#REF!</v>
      </c>
      <c r="G411" s="17" t="e">
        <f>VLOOKUP(F411,#REF!,5,0)</f>
        <v>#REF!</v>
      </c>
      <c r="H411" s="17" t="e">
        <f t="shared" si="13"/>
        <v>#REF!</v>
      </c>
    </row>
    <row r="412" spans="1:8" hidden="1">
      <c r="A412" s="11">
        <v>390</v>
      </c>
      <c r="B412" s="11">
        <f t="shared" si="14"/>
        <v>0</v>
      </c>
      <c r="F412" s="13" t="e">
        <f>VLOOKUP(D412,#REF!,2,0)</f>
        <v>#REF!</v>
      </c>
      <c r="G412" s="17" t="e">
        <f>VLOOKUP(F412,#REF!,5,0)</f>
        <v>#REF!</v>
      </c>
      <c r="H412" s="17" t="e">
        <f t="shared" si="13"/>
        <v>#REF!</v>
      </c>
    </row>
    <row r="413" spans="1:8" hidden="1">
      <c r="A413" s="11">
        <v>391</v>
      </c>
      <c r="B413" s="11">
        <f t="shared" si="14"/>
        <v>0</v>
      </c>
      <c r="F413" s="13" t="e">
        <f>VLOOKUP(D413,#REF!,2,0)</f>
        <v>#REF!</v>
      </c>
      <c r="G413" s="17" t="e">
        <f>VLOOKUP(F413,#REF!,5,0)</f>
        <v>#REF!</v>
      </c>
      <c r="H413" s="17" t="e">
        <f t="shared" si="13"/>
        <v>#REF!</v>
      </c>
    </row>
    <row r="414" spans="1:8" hidden="1">
      <c r="A414" s="11">
        <v>392</v>
      </c>
      <c r="B414" s="11">
        <f t="shared" si="14"/>
        <v>0</v>
      </c>
      <c r="F414" s="13" t="e">
        <f>VLOOKUP(D414,#REF!,2,0)</f>
        <v>#REF!</v>
      </c>
      <c r="G414" s="17" t="e">
        <f>VLOOKUP(F414,#REF!,5,0)</f>
        <v>#REF!</v>
      </c>
      <c r="H414" s="17" t="e">
        <f t="shared" si="13"/>
        <v>#REF!</v>
      </c>
    </row>
    <row r="415" spans="1:8" hidden="1">
      <c r="A415" s="11">
        <v>393</v>
      </c>
      <c r="B415" s="11">
        <f t="shared" si="14"/>
        <v>0</v>
      </c>
      <c r="F415" s="13" t="e">
        <f>VLOOKUP(D415,#REF!,2,0)</f>
        <v>#REF!</v>
      </c>
      <c r="G415" s="17" t="e">
        <f>VLOOKUP(F415,#REF!,5,0)</f>
        <v>#REF!</v>
      </c>
      <c r="H415" s="17" t="e">
        <f t="shared" si="13"/>
        <v>#REF!</v>
      </c>
    </row>
    <row r="416" spans="1:8" hidden="1">
      <c r="A416" s="11">
        <v>394</v>
      </c>
      <c r="B416" s="11">
        <f t="shared" si="14"/>
        <v>0</v>
      </c>
      <c r="F416" s="13" t="e">
        <f>VLOOKUP(D416,#REF!,2,0)</f>
        <v>#REF!</v>
      </c>
      <c r="G416" s="17" t="e">
        <f>VLOOKUP(F416,#REF!,5,0)</f>
        <v>#REF!</v>
      </c>
      <c r="H416" s="17" t="e">
        <f t="shared" si="13"/>
        <v>#REF!</v>
      </c>
    </row>
    <row r="417" spans="1:8" hidden="1">
      <c r="A417" s="11">
        <v>395</v>
      </c>
      <c r="B417" s="11">
        <f t="shared" si="14"/>
        <v>0</v>
      </c>
      <c r="F417" s="13" t="e">
        <f>VLOOKUP(D417,#REF!,2,0)</f>
        <v>#REF!</v>
      </c>
      <c r="G417" s="17" t="e">
        <f>VLOOKUP(F417,#REF!,5,0)</f>
        <v>#REF!</v>
      </c>
      <c r="H417" s="17" t="e">
        <f t="shared" si="13"/>
        <v>#REF!</v>
      </c>
    </row>
    <row r="418" spans="1:8" hidden="1">
      <c r="A418" s="11">
        <v>396</v>
      </c>
      <c r="B418" s="11">
        <f t="shared" si="14"/>
        <v>0</v>
      </c>
      <c r="F418" s="13" t="e">
        <f>VLOOKUP(D418,#REF!,2,0)</f>
        <v>#REF!</v>
      </c>
      <c r="G418" s="17" t="e">
        <f>VLOOKUP(F418,#REF!,5,0)</f>
        <v>#REF!</v>
      </c>
      <c r="H418" s="17" t="e">
        <f t="shared" si="13"/>
        <v>#REF!</v>
      </c>
    </row>
    <row r="419" spans="1:8" hidden="1">
      <c r="A419" s="11">
        <v>397</v>
      </c>
      <c r="B419" s="11">
        <f t="shared" si="14"/>
        <v>0</v>
      </c>
      <c r="F419" s="13" t="e">
        <f>VLOOKUP(D419,#REF!,2,0)</f>
        <v>#REF!</v>
      </c>
      <c r="G419" s="17" t="e">
        <f>VLOOKUP(F419,#REF!,5,0)</f>
        <v>#REF!</v>
      </c>
      <c r="H419" s="17" t="e">
        <f t="shared" si="13"/>
        <v>#REF!</v>
      </c>
    </row>
    <row r="420" spans="1:8" hidden="1">
      <c r="A420" s="11">
        <v>398</v>
      </c>
      <c r="B420" s="11">
        <f t="shared" si="14"/>
        <v>0</v>
      </c>
      <c r="F420" s="13" t="e">
        <f>VLOOKUP(D420,#REF!,2,0)</f>
        <v>#REF!</v>
      </c>
      <c r="G420" s="17" t="e">
        <f>VLOOKUP(F420,#REF!,5,0)</f>
        <v>#REF!</v>
      </c>
      <c r="H420" s="17" t="e">
        <f t="shared" si="13"/>
        <v>#REF!</v>
      </c>
    </row>
    <row r="421" spans="1:8" hidden="1">
      <c r="A421" s="11">
        <v>399</v>
      </c>
      <c r="B421" s="11">
        <f t="shared" si="14"/>
        <v>0</v>
      </c>
      <c r="F421" s="13" t="e">
        <f>VLOOKUP(D421,#REF!,2,0)</f>
        <v>#REF!</v>
      </c>
      <c r="G421" s="17" t="e">
        <f>VLOOKUP(F421,#REF!,5,0)</f>
        <v>#REF!</v>
      </c>
      <c r="H421" s="17" t="e">
        <f t="shared" si="13"/>
        <v>#REF!</v>
      </c>
    </row>
    <row r="422" spans="1:8" hidden="1">
      <c r="A422" s="11">
        <v>400</v>
      </c>
      <c r="B422" s="11">
        <f t="shared" si="14"/>
        <v>0</v>
      </c>
      <c r="F422" s="13" t="e">
        <f>VLOOKUP(D422,#REF!,2,0)</f>
        <v>#REF!</v>
      </c>
      <c r="G422" s="17" t="e">
        <f>VLOOKUP(F422,#REF!,5,0)</f>
        <v>#REF!</v>
      </c>
      <c r="H422" s="17" t="e">
        <f t="shared" si="13"/>
        <v>#REF!</v>
      </c>
    </row>
    <row r="423" spans="1:8" hidden="1">
      <c r="A423" s="11">
        <v>401</v>
      </c>
      <c r="B423" s="11">
        <f t="shared" si="14"/>
        <v>0</v>
      </c>
      <c r="F423" s="13" t="e">
        <f>VLOOKUP(D423,#REF!,2,0)</f>
        <v>#REF!</v>
      </c>
      <c r="G423" s="17" t="e">
        <f>VLOOKUP(F423,#REF!,5,0)</f>
        <v>#REF!</v>
      </c>
      <c r="H423" s="17" t="e">
        <f t="shared" si="13"/>
        <v>#REF!</v>
      </c>
    </row>
    <row r="424" spans="1:8" hidden="1">
      <c r="A424" s="11">
        <v>402</v>
      </c>
      <c r="B424" s="11">
        <f t="shared" si="14"/>
        <v>0</v>
      </c>
      <c r="F424" s="13" t="e">
        <f>VLOOKUP(D424,#REF!,2,0)</f>
        <v>#REF!</v>
      </c>
      <c r="G424" s="17" t="e">
        <f>VLOOKUP(F424,#REF!,5,0)</f>
        <v>#REF!</v>
      </c>
      <c r="H424" s="17" t="e">
        <f t="shared" si="13"/>
        <v>#REF!</v>
      </c>
    </row>
    <row r="425" spans="1:8" hidden="1">
      <c r="A425" s="11">
        <v>403</v>
      </c>
      <c r="B425" s="11">
        <f t="shared" si="14"/>
        <v>0</v>
      </c>
      <c r="F425" s="13" t="e">
        <f>VLOOKUP(D425,#REF!,2,0)</f>
        <v>#REF!</v>
      </c>
      <c r="G425" s="17" t="e">
        <f>VLOOKUP(F425,#REF!,5,0)</f>
        <v>#REF!</v>
      </c>
      <c r="H425" s="17" t="e">
        <f t="shared" si="13"/>
        <v>#REF!</v>
      </c>
    </row>
    <row r="426" spans="1:8" hidden="1">
      <c r="A426" s="11">
        <v>404</v>
      </c>
      <c r="B426" s="11">
        <f t="shared" si="14"/>
        <v>0</v>
      </c>
      <c r="F426" s="13" t="e">
        <f>VLOOKUP(D426,#REF!,2,0)</f>
        <v>#REF!</v>
      </c>
      <c r="G426" s="17" t="e">
        <f>VLOOKUP(F426,#REF!,5,0)</f>
        <v>#REF!</v>
      </c>
      <c r="H426" s="17" t="e">
        <f t="shared" si="13"/>
        <v>#REF!</v>
      </c>
    </row>
    <row r="427" spans="1:8" hidden="1">
      <c r="A427" s="11">
        <v>405</v>
      </c>
      <c r="B427" s="11">
        <f t="shared" si="14"/>
        <v>0</v>
      </c>
      <c r="F427" s="13" t="e">
        <f>VLOOKUP(D427,#REF!,2,0)</f>
        <v>#REF!</v>
      </c>
      <c r="G427" s="17" t="e">
        <f>VLOOKUP(F427,#REF!,5,0)</f>
        <v>#REF!</v>
      </c>
      <c r="H427" s="17" t="e">
        <f t="shared" si="13"/>
        <v>#REF!</v>
      </c>
    </row>
    <row r="428" spans="1:8" hidden="1">
      <c r="A428" s="11">
        <v>406</v>
      </c>
      <c r="B428" s="11">
        <f t="shared" si="14"/>
        <v>0</v>
      </c>
      <c r="F428" s="13" t="e">
        <f>VLOOKUP(D428,#REF!,2,0)</f>
        <v>#REF!</v>
      </c>
      <c r="G428" s="17" t="e">
        <f>VLOOKUP(F428,#REF!,5,0)</f>
        <v>#REF!</v>
      </c>
      <c r="H428" s="17" t="e">
        <f t="shared" si="13"/>
        <v>#REF!</v>
      </c>
    </row>
    <row r="429" spans="1:8" hidden="1">
      <c r="A429" s="11">
        <v>407</v>
      </c>
      <c r="B429" s="11">
        <f t="shared" si="14"/>
        <v>0</v>
      </c>
      <c r="F429" s="13" t="e">
        <f>VLOOKUP(D429,#REF!,2,0)</f>
        <v>#REF!</v>
      </c>
      <c r="G429" s="17" t="e">
        <f>VLOOKUP(F429,#REF!,5,0)</f>
        <v>#REF!</v>
      </c>
      <c r="H429" s="17" t="e">
        <f t="shared" si="13"/>
        <v>#REF!</v>
      </c>
    </row>
    <row r="430" spans="1:8" hidden="1">
      <c r="A430" s="11">
        <v>408</v>
      </c>
      <c r="B430" s="11">
        <f t="shared" si="14"/>
        <v>0</v>
      </c>
      <c r="F430" s="13" t="e">
        <f>VLOOKUP(D430,#REF!,2,0)</f>
        <v>#REF!</v>
      </c>
      <c r="G430" s="17" t="e">
        <f>VLOOKUP(F430,#REF!,5,0)</f>
        <v>#REF!</v>
      </c>
      <c r="H430" s="17" t="e">
        <f t="shared" si="13"/>
        <v>#REF!</v>
      </c>
    </row>
    <row r="431" spans="1:8" hidden="1">
      <c r="A431" s="11">
        <v>409</v>
      </c>
      <c r="B431" s="11">
        <f t="shared" si="14"/>
        <v>0</v>
      </c>
      <c r="F431" s="13" t="e">
        <f>VLOOKUP(D431,#REF!,2,0)</f>
        <v>#REF!</v>
      </c>
      <c r="G431" s="17" t="e">
        <f>VLOOKUP(F431,#REF!,5,0)</f>
        <v>#REF!</v>
      </c>
      <c r="H431" s="17" t="e">
        <f t="shared" si="13"/>
        <v>#REF!</v>
      </c>
    </row>
    <row r="432" spans="1:8" hidden="1">
      <c r="A432" s="11">
        <v>410</v>
      </c>
      <c r="B432" s="11">
        <f t="shared" si="14"/>
        <v>0</v>
      </c>
      <c r="F432" s="13" t="e">
        <f>VLOOKUP(D432,#REF!,2,0)</f>
        <v>#REF!</v>
      </c>
      <c r="G432" s="17" t="e">
        <f>VLOOKUP(F432,#REF!,5,0)</f>
        <v>#REF!</v>
      </c>
      <c r="H432" s="17" t="e">
        <f t="shared" si="13"/>
        <v>#REF!</v>
      </c>
    </row>
    <row r="433" spans="1:8" hidden="1">
      <c r="A433" s="11">
        <v>411</v>
      </c>
      <c r="B433" s="11">
        <f t="shared" si="14"/>
        <v>0</v>
      </c>
      <c r="F433" s="13" t="e">
        <f>VLOOKUP(D433,#REF!,2,0)</f>
        <v>#REF!</v>
      </c>
      <c r="G433" s="17" t="e">
        <f>VLOOKUP(F433,#REF!,5,0)</f>
        <v>#REF!</v>
      </c>
      <c r="H433" s="17" t="e">
        <f t="shared" si="13"/>
        <v>#REF!</v>
      </c>
    </row>
    <row r="434" spans="1:8" hidden="1">
      <c r="A434" s="11">
        <v>412</v>
      </c>
      <c r="B434" s="11">
        <f t="shared" si="14"/>
        <v>0</v>
      </c>
      <c r="F434" s="13" t="e">
        <f>VLOOKUP(D434,#REF!,2,0)</f>
        <v>#REF!</v>
      </c>
      <c r="G434" s="17" t="e">
        <f>VLOOKUP(F434,#REF!,5,0)</f>
        <v>#REF!</v>
      </c>
      <c r="H434" s="17" t="e">
        <f t="shared" si="13"/>
        <v>#REF!</v>
      </c>
    </row>
    <row r="435" spans="1:8" hidden="1">
      <c r="A435" s="11">
        <v>413</v>
      </c>
      <c r="B435" s="11">
        <f t="shared" si="14"/>
        <v>0</v>
      </c>
      <c r="F435" s="13" t="e">
        <f>VLOOKUP(D435,#REF!,2,0)</f>
        <v>#REF!</v>
      </c>
      <c r="G435" s="17" t="e">
        <f>VLOOKUP(F435,#REF!,5,0)</f>
        <v>#REF!</v>
      </c>
      <c r="H435" s="17" t="e">
        <f t="shared" si="13"/>
        <v>#REF!</v>
      </c>
    </row>
    <row r="436" spans="1:8" hidden="1">
      <c r="A436" s="11">
        <v>414</v>
      </c>
      <c r="B436" s="11">
        <f t="shared" si="14"/>
        <v>0</v>
      </c>
      <c r="F436" s="13" t="e">
        <f>VLOOKUP(D436,#REF!,2,0)</f>
        <v>#REF!</v>
      </c>
      <c r="G436" s="17" t="e">
        <f>VLOOKUP(F436,#REF!,5,0)</f>
        <v>#REF!</v>
      </c>
      <c r="H436" s="17" t="e">
        <f t="shared" si="13"/>
        <v>#REF!</v>
      </c>
    </row>
    <row r="437" spans="1:8" hidden="1">
      <c r="A437" s="11">
        <v>415</v>
      </c>
      <c r="B437" s="11">
        <f t="shared" si="14"/>
        <v>0</v>
      </c>
      <c r="F437" s="13" t="e">
        <f>VLOOKUP(D437,#REF!,2,0)</f>
        <v>#REF!</v>
      </c>
      <c r="G437" s="17" t="e">
        <f>VLOOKUP(F437,#REF!,5,0)</f>
        <v>#REF!</v>
      </c>
      <c r="H437" s="17" t="e">
        <f t="shared" si="13"/>
        <v>#REF!</v>
      </c>
    </row>
    <row r="438" spans="1:8" hidden="1">
      <c r="A438" s="11">
        <v>416</v>
      </c>
      <c r="B438" s="11">
        <f t="shared" si="14"/>
        <v>0</v>
      </c>
      <c r="F438" s="13" t="e">
        <f>VLOOKUP(D438,#REF!,2,0)</f>
        <v>#REF!</v>
      </c>
      <c r="G438" s="17" t="e">
        <f>VLOOKUP(F438,#REF!,5,0)</f>
        <v>#REF!</v>
      </c>
      <c r="H438" s="17" t="e">
        <f t="shared" si="13"/>
        <v>#REF!</v>
      </c>
    </row>
    <row r="439" spans="1:8" hidden="1">
      <c r="A439" s="11">
        <v>417</v>
      </c>
      <c r="B439" s="11">
        <f t="shared" si="14"/>
        <v>0</v>
      </c>
      <c r="F439" s="13" t="e">
        <f>VLOOKUP(D439,#REF!,2,0)</f>
        <v>#REF!</v>
      </c>
      <c r="G439" s="17" t="e">
        <f>VLOOKUP(F439,#REF!,5,0)</f>
        <v>#REF!</v>
      </c>
      <c r="H439" s="17" t="e">
        <f t="shared" si="13"/>
        <v>#REF!</v>
      </c>
    </row>
    <row r="440" spans="1:8" hidden="1">
      <c r="A440" s="11">
        <v>418</v>
      </c>
      <c r="B440" s="11">
        <f t="shared" si="14"/>
        <v>0</v>
      </c>
      <c r="F440" s="13" t="e">
        <f>VLOOKUP(D440,#REF!,2,0)</f>
        <v>#REF!</v>
      </c>
      <c r="G440" s="17" t="e">
        <f>VLOOKUP(F440,#REF!,5,0)</f>
        <v>#REF!</v>
      </c>
      <c r="H440" s="17" t="e">
        <f t="shared" si="13"/>
        <v>#REF!</v>
      </c>
    </row>
    <row r="441" spans="1:8" hidden="1">
      <c r="A441" s="11">
        <v>419</v>
      </c>
      <c r="B441" s="11">
        <f t="shared" si="14"/>
        <v>0</v>
      </c>
      <c r="F441" s="13" t="e">
        <f>VLOOKUP(D441,#REF!,2,0)</f>
        <v>#REF!</v>
      </c>
      <c r="G441" s="17" t="e">
        <f>VLOOKUP(F441,#REF!,5,0)</f>
        <v>#REF!</v>
      </c>
      <c r="H441" s="17" t="e">
        <f t="shared" si="13"/>
        <v>#REF!</v>
      </c>
    </row>
    <row r="442" spans="1:8" hidden="1">
      <c r="A442" s="11">
        <v>420</v>
      </c>
      <c r="B442" s="11">
        <f t="shared" si="14"/>
        <v>0</v>
      </c>
      <c r="F442" s="13" t="e">
        <f>VLOOKUP(D442,#REF!,2,0)</f>
        <v>#REF!</v>
      </c>
      <c r="G442" s="17" t="e">
        <f>VLOOKUP(F442,#REF!,5,0)</f>
        <v>#REF!</v>
      </c>
      <c r="H442" s="17" t="e">
        <f t="shared" si="13"/>
        <v>#REF!</v>
      </c>
    </row>
    <row r="443" spans="1:8" hidden="1">
      <c r="A443" s="11">
        <v>421</v>
      </c>
      <c r="B443" s="11">
        <f t="shared" si="14"/>
        <v>0</v>
      </c>
      <c r="F443" s="13" t="e">
        <f>VLOOKUP(D443,#REF!,2,0)</f>
        <v>#REF!</v>
      </c>
      <c r="G443" s="17" t="e">
        <f>VLOOKUP(F443,#REF!,5,0)</f>
        <v>#REF!</v>
      </c>
      <c r="H443" s="17" t="e">
        <f t="shared" si="13"/>
        <v>#REF!</v>
      </c>
    </row>
    <row r="444" spans="1:8" hidden="1">
      <c r="A444" s="11">
        <v>422</v>
      </c>
      <c r="B444" s="11">
        <f t="shared" si="14"/>
        <v>0</v>
      </c>
      <c r="F444" s="13" t="e">
        <f>VLOOKUP(D444,#REF!,2,0)</f>
        <v>#REF!</v>
      </c>
      <c r="G444" s="17" t="e">
        <f>VLOOKUP(F444,#REF!,5,0)</f>
        <v>#REF!</v>
      </c>
      <c r="H444" s="17" t="e">
        <f t="shared" si="13"/>
        <v>#REF!</v>
      </c>
    </row>
    <row r="445" spans="1:8" hidden="1">
      <c r="A445" s="11">
        <v>423</v>
      </c>
      <c r="B445" s="11">
        <f t="shared" si="14"/>
        <v>0</v>
      </c>
      <c r="F445" s="13" t="e">
        <f>VLOOKUP(D445,#REF!,2,0)</f>
        <v>#REF!</v>
      </c>
      <c r="G445" s="17" t="e">
        <f>VLOOKUP(F445,#REF!,5,0)</f>
        <v>#REF!</v>
      </c>
      <c r="H445" s="17" t="e">
        <f t="shared" si="13"/>
        <v>#REF!</v>
      </c>
    </row>
    <row r="446" spans="1:8" hidden="1">
      <c r="A446" s="11">
        <v>424</v>
      </c>
      <c r="B446" s="11">
        <f t="shared" si="14"/>
        <v>0</v>
      </c>
      <c r="F446" s="13" t="e">
        <f>VLOOKUP(D446,#REF!,2,0)</f>
        <v>#REF!</v>
      </c>
      <c r="G446" s="17" t="e">
        <f>VLOOKUP(F446,#REF!,5,0)</f>
        <v>#REF!</v>
      </c>
      <c r="H446" s="17" t="e">
        <f t="shared" si="13"/>
        <v>#REF!</v>
      </c>
    </row>
    <row r="447" spans="1:8" hidden="1">
      <c r="A447" s="11">
        <v>425</v>
      </c>
      <c r="B447" s="11">
        <f t="shared" si="14"/>
        <v>0</v>
      </c>
      <c r="F447" s="13" t="e">
        <f>VLOOKUP(D447,#REF!,2,0)</f>
        <v>#REF!</v>
      </c>
      <c r="G447" s="17" t="e">
        <f>VLOOKUP(F447,#REF!,5,0)</f>
        <v>#REF!</v>
      </c>
      <c r="H447" s="17" t="e">
        <f t="shared" si="13"/>
        <v>#REF!</v>
      </c>
    </row>
    <row r="448" spans="1:8" hidden="1">
      <c r="A448" s="11">
        <v>426</v>
      </c>
      <c r="B448" s="11">
        <f t="shared" si="14"/>
        <v>0</v>
      </c>
      <c r="F448" s="13" t="e">
        <f>VLOOKUP(D448,#REF!,2,0)</f>
        <v>#REF!</v>
      </c>
      <c r="G448" s="17" t="e">
        <f>VLOOKUP(F448,#REF!,5,0)</f>
        <v>#REF!</v>
      </c>
      <c r="H448" s="17" t="e">
        <f t="shared" si="13"/>
        <v>#REF!</v>
      </c>
    </row>
    <row r="449" spans="1:8" hidden="1">
      <c r="A449" s="11">
        <v>427</v>
      </c>
      <c r="B449" s="11">
        <f t="shared" si="14"/>
        <v>0</v>
      </c>
      <c r="F449" s="13" t="e">
        <f>VLOOKUP(D449,#REF!,2,0)</f>
        <v>#REF!</v>
      </c>
      <c r="G449" s="17" t="e">
        <f>VLOOKUP(F449,#REF!,5,0)</f>
        <v>#REF!</v>
      </c>
      <c r="H449" s="17" t="e">
        <f t="shared" si="13"/>
        <v>#REF!</v>
      </c>
    </row>
    <row r="450" spans="1:8" hidden="1">
      <c r="A450" s="11">
        <v>428</v>
      </c>
      <c r="B450" s="11">
        <f t="shared" si="14"/>
        <v>0</v>
      </c>
      <c r="F450" s="13" t="e">
        <f>VLOOKUP(D450,#REF!,2,0)</f>
        <v>#REF!</v>
      </c>
      <c r="G450" s="17" t="e">
        <f>VLOOKUP(F450,#REF!,5,0)</f>
        <v>#REF!</v>
      </c>
      <c r="H450" s="17" t="e">
        <f t="shared" si="13"/>
        <v>#REF!</v>
      </c>
    </row>
    <row r="451" spans="1:8" hidden="1">
      <c r="A451" s="11">
        <v>429</v>
      </c>
      <c r="B451" s="11">
        <f t="shared" si="14"/>
        <v>0</v>
      </c>
      <c r="F451" s="13" t="e">
        <f>VLOOKUP(D451,#REF!,2,0)</f>
        <v>#REF!</v>
      </c>
      <c r="G451" s="17" t="e">
        <f>VLOOKUP(F451,#REF!,5,0)</f>
        <v>#REF!</v>
      </c>
      <c r="H451" s="17" t="e">
        <f t="shared" si="13"/>
        <v>#REF!</v>
      </c>
    </row>
    <row r="452" spans="1:8" hidden="1">
      <c r="A452" s="11">
        <v>430</v>
      </c>
      <c r="B452" s="11">
        <f t="shared" si="14"/>
        <v>0</v>
      </c>
      <c r="F452" s="13" t="e">
        <f>VLOOKUP(D452,#REF!,2,0)</f>
        <v>#REF!</v>
      </c>
      <c r="G452" s="17" t="e">
        <f>VLOOKUP(F452,#REF!,5,0)</f>
        <v>#REF!</v>
      </c>
      <c r="H452" s="17" t="e">
        <f t="shared" si="13"/>
        <v>#REF!</v>
      </c>
    </row>
    <row r="453" spans="1:8" hidden="1">
      <c r="A453" s="11">
        <v>431</v>
      </c>
      <c r="B453" s="11">
        <f t="shared" si="14"/>
        <v>0</v>
      </c>
      <c r="F453" s="13" t="e">
        <f>VLOOKUP(D453,#REF!,2,0)</f>
        <v>#REF!</v>
      </c>
      <c r="G453" s="17" t="e">
        <f>VLOOKUP(F453,#REF!,5,0)</f>
        <v>#REF!</v>
      </c>
      <c r="H453" s="17" t="e">
        <f t="shared" si="13"/>
        <v>#REF!</v>
      </c>
    </row>
    <row r="454" spans="1:8" hidden="1">
      <c r="A454" s="11">
        <v>432</v>
      </c>
      <c r="B454" s="11">
        <f t="shared" si="14"/>
        <v>0</v>
      </c>
      <c r="F454" s="13" t="e">
        <f>VLOOKUP(D454,#REF!,2,0)</f>
        <v>#REF!</v>
      </c>
      <c r="G454" s="17" t="e">
        <f>VLOOKUP(F454,#REF!,5,0)</f>
        <v>#REF!</v>
      </c>
      <c r="H454" s="17" t="e">
        <f t="shared" si="13"/>
        <v>#REF!</v>
      </c>
    </row>
    <row r="455" spans="1:8" hidden="1">
      <c r="A455" s="11">
        <v>433</v>
      </c>
      <c r="B455" s="11">
        <f t="shared" si="14"/>
        <v>0</v>
      </c>
      <c r="F455" s="13" t="e">
        <f>VLOOKUP(D455,#REF!,2,0)</f>
        <v>#REF!</v>
      </c>
      <c r="G455" s="17" t="e">
        <f>VLOOKUP(F455,#REF!,5,0)</f>
        <v>#REF!</v>
      </c>
      <c r="H455" s="17" t="e">
        <f t="shared" si="13"/>
        <v>#REF!</v>
      </c>
    </row>
    <row r="456" spans="1:8" hidden="1">
      <c r="A456" s="11">
        <v>434</v>
      </c>
      <c r="B456" s="11">
        <f t="shared" si="14"/>
        <v>0</v>
      </c>
      <c r="F456" s="13" t="e">
        <f>VLOOKUP(D456,#REF!,2,0)</f>
        <v>#REF!</v>
      </c>
      <c r="G456" s="17" t="e">
        <f>VLOOKUP(F456,#REF!,5,0)</f>
        <v>#REF!</v>
      </c>
      <c r="H456" s="17" t="e">
        <f t="shared" si="13"/>
        <v>#REF!</v>
      </c>
    </row>
    <row r="457" spans="1:8" hidden="1">
      <c r="A457" s="11">
        <v>435</v>
      </c>
      <c r="B457" s="11">
        <f t="shared" si="14"/>
        <v>0</v>
      </c>
      <c r="F457" s="13" t="e">
        <f>VLOOKUP(D457,#REF!,2,0)</f>
        <v>#REF!</v>
      </c>
      <c r="G457" s="17" t="e">
        <f>VLOOKUP(F457,#REF!,5,0)</f>
        <v>#REF!</v>
      </c>
      <c r="H457" s="17" t="e">
        <f t="shared" si="13"/>
        <v>#REF!</v>
      </c>
    </row>
    <row r="458" spans="1:8" hidden="1">
      <c r="A458" s="11">
        <v>436</v>
      </c>
      <c r="B458" s="11">
        <f t="shared" si="14"/>
        <v>0</v>
      </c>
      <c r="F458" s="13" t="e">
        <f>VLOOKUP(D458,#REF!,2,0)</f>
        <v>#REF!</v>
      </c>
      <c r="G458" s="17" t="e">
        <f>VLOOKUP(F458,#REF!,5,0)</f>
        <v>#REF!</v>
      </c>
      <c r="H458" s="17" t="e">
        <f t="shared" si="13"/>
        <v>#REF!</v>
      </c>
    </row>
    <row r="459" spans="1:8" hidden="1">
      <c r="A459" s="11">
        <v>437</v>
      </c>
      <c r="B459" s="11">
        <f t="shared" si="14"/>
        <v>0</v>
      </c>
      <c r="F459" s="13" t="e">
        <f>VLOOKUP(D459,#REF!,2,0)</f>
        <v>#REF!</v>
      </c>
      <c r="G459" s="17" t="e">
        <f>VLOOKUP(F459,#REF!,5,0)</f>
        <v>#REF!</v>
      </c>
      <c r="H459" s="17" t="e">
        <f t="shared" si="13"/>
        <v>#REF!</v>
      </c>
    </row>
    <row r="460" spans="1:8" hidden="1">
      <c r="A460" s="11">
        <v>438</v>
      </c>
      <c r="B460" s="11">
        <f t="shared" si="14"/>
        <v>0</v>
      </c>
      <c r="F460" s="13" t="e">
        <f>VLOOKUP(D460,#REF!,2,0)</f>
        <v>#REF!</v>
      </c>
      <c r="G460" s="17" t="e">
        <f>VLOOKUP(F460,#REF!,5,0)</f>
        <v>#REF!</v>
      </c>
      <c r="H460" s="17" t="e">
        <f t="shared" si="13"/>
        <v>#REF!</v>
      </c>
    </row>
    <row r="461" spans="1:8" hidden="1">
      <c r="A461" s="11">
        <v>439</v>
      </c>
      <c r="B461" s="11">
        <f t="shared" si="14"/>
        <v>0</v>
      </c>
      <c r="F461" s="13" t="e">
        <f>VLOOKUP(D461,#REF!,2,0)</f>
        <v>#REF!</v>
      </c>
      <c r="G461" s="17" t="e">
        <f>VLOOKUP(F461,#REF!,5,0)</f>
        <v>#REF!</v>
      </c>
      <c r="H461" s="17" t="e">
        <f t="shared" si="13"/>
        <v>#REF!</v>
      </c>
    </row>
    <row r="462" spans="1:8" hidden="1">
      <c r="A462" s="11">
        <v>440</v>
      </c>
      <c r="B462" s="11">
        <f t="shared" si="14"/>
        <v>0</v>
      </c>
      <c r="F462" s="13" t="e">
        <f>VLOOKUP(D462,#REF!,2,0)</f>
        <v>#REF!</v>
      </c>
      <c r="G462" s="17" t="e">
        <f>VLOOKUP(F462,#REF!,5,0)</f>
        <v>#REF!</v>
      </c>
      <c r="H462" s="17" t="e">
        <f t="shared" si="13"/>
        <v>#REF!</v>
      </c>
    </row>
    <row r="463" spans="1:8" hidden="1">
      <c r="A463" s="11">
        <v>441</v>
      </c>
      <c r="B463" s="11">
        <f t="shared" si="14"/>
        <v>0</v>
      </c>
      <c r="F463" s="13" t="e">
        <f>VLOOKUP(D463,#REF!,2,0)</f>
        <v>#REF!</v>
      </c>
      <c r="G463" s="17" t="e">
        <f>VLOOKUP(F463,#REF!,5,0)</f>
        <v>#REF!</v>
      </c>
      <c r="H463" s="17" t="e">
        <f t="shared" si="13"/>
        <v>#REF!</v>
      </c>
    </row>
    <row r="464" spans="1:8" hidden="1">
      <c r="A464" s="11">
        <v>442</v>
      </c>
      <c r="B464" s="11">
        <f t="shared" si="14"/>
        <v>0</v>
      </c>
      <c r="F464" s="13" t="e">
        <f>VLOOKUP(D464,#REF!,2,0)</f>
        <v>#REF!</v>
      </c>
      <c r="G464" s="17" t="e">
        <f>VLOOKUP(F464,#REF!,5,0)</f>
        <v>#REF!</v>
      </c>
      <c r="H464" s="17" t="e">
        <f t="shared" si="13"/>
        <v>#REF!</v>
      </c>
    </row>
    <row r="465" spans="1:8" hidden="1">
      <c r="A465" s="11">
        <v>443</v>
      </c>
      <c r="B465" s="11">
        <f t="shared" si="14"/>
        <v>0</v>
      </c>
      <c r="F465" s="13" t="e">
        <f>VLOOKUP(D465,#REF!,2,0)</f>
        <v>#REF!</v>
      </c>
      <c r="G465" s="17" t="e">
        <f>VLOOKUP(F465,#REF!,5,0)</f>
        <v>#REF!</v>
      </c>
      <c r="H465" s="17" t="e">
        <f t="shared" si="13"/>
        <v>#REF!</v>
      </c>
    </row>
    <row r="466" spans="1:8" hidden="1">
      <c r="A466" s="11">
        <v>444</v>
      </c>
      <c r="B466" s="11">
        <f t="shared" si="14"/>
        <v>0</v>
      </c>
      <c r="F466" s="13" t="e">
        <f>VLOOKUP(D466,#REF!,2,0)</f>
        <v>#REF!</v>
      </c>
      <c r="G466" s="17" t="e">
        <f>VLOOKUP(F466,#REF!,5,0)</f>
        <v>#REF!</v>
      </c>
      <c r="H466" s="17" t="e">
        <f t="shared" si="13"/>
        <v>#REF!</v>
      </c>
    </row>
    <row r="467" spans="1:8" hidden="1">
      <c r="A467" s="11">
        <v>445</v>
      </c>
      <c r="B467" s="11">
        <f t="shared" si="14"/>
        <v>0</v>
      </c>
      <c r="F467" s="13" t="e">
        <f>VLOOKUP(D467,#REF!,2,0)</f>
        <v>#REF!</v>
      </c>
      <c r="G467" s="17" t="e">
        <f>VLOOKUP(F467,#REF!,5,0)</f>
        <v>#REF!</v>
      </c>
      <c r="H467" s="17" t="e">
        <f t="shared" si="13"/>
        <v>#REF!</v>
      </c>
    </row>
    <row r="468" spans="1:8" hidden="1">
      <c r="A468" s="11">
        <v>446</v>
      </c>
      <c r="B468" s="11">
        <f t="shared" si="14"/>
        <v>0</v>
      </c>
      <c r="F468" s="13" t="e">
        <f>VLOOKUP(D468,#REF!,2,0)</f>
        <v>#REF!</v>
      </c>
      <c r="G468" s="17" t="e">
        <f>VLOOKUP(F468,#REF!,5,0)</f>
        <v>#REF!</v>
      </c>
      <c r="H468" s="17" t="e">
        <f t="shared" si="13"/>
        <v>#REF!</v>
      </c>
    </row>
    <row r="469" spans="1:8" hidden="1">
      <c r="A469" s="11">
        <v>447</v>
      </c>
      <c r="B469" s="11">
        <f t="shared" si="14"/>
        <v>0</v>
      </c>
      <c r="F469" s="13" t="e">
        <f>VLOOKUP(D469,#REF!,2,0)</f>
        <v>#REF!</v>
      </c>
      <c r="G469" s="17" t="e">
        <f>VLOOKUP(F469,#REF!,5,0)</f>
        <v>#REF!</v>
      </c>
      <c r="H469" s="17" t="e">
        <f t="shared" si="13"/>
        <v>#REF!</v>
      </c>
    </row>
    <row r="470" spans="1:8" hidden="1">
      <c r="A470" s="11">
        <v>448</v>
      </c>
      <c r="B470" s="11">
        <f t="shared" si="14"/>
        <v>0</v>
      </c>
      <c r="F470" s="13" t="e">
        <f>VLOOKUP(D470,#REF!,2,0)</f>
        <v>#REF!</v>
      </c>
      <c r="G470" s="17" t="e">
        <f>VLOOKUP(F470,#REF!,5,0)</f>
        <v>#REF!</v>
      </c>
      <c r="H470" s="17" t="e">
        <f t="shared" si="13"/>
        <v>#REF!</v>
      </c>
    </row>
    <row r="471" spans="1:8" hidden="1">
      <c r="A471" s="11">
        <v>449</v>
      </c>
      <c r="B471" s="11">
        <f t="shared" si="14"/>
        <v>0</v>
      </c>
      <c r="F471" s="13" t="e">
        <f>VLOOKUP(D471,#REF!,2,0)</f>
        <v>#REF!</v>
      </c>
      <c r="G471" s="17" t="e">
        <f>VLOOKUP(F471,#REF!,5,0)</f>
        <v>#REF!</v>
      </c>
      <c r="H471" s="17" t="e">
        <f t="shared" ref="H471:H520" si="15">E471*G471</f>
        <v>#REF!</v>
      </c>
    </row>
    <row r="472" spans="1:8" hidden="1">
      <c r="A472" s="11">
        <v>450</v>
      </c>
      <c r="B472" s="11">
        <f t="shared" si="14"/>
        <v>0</v>
      </c>
      <c r="F472" s="13" t="e">
        <f>VLOOKUP(D472,#REF!,2,0)</f>
        <v>#REF!</v>
      </c>
      <c r="G472" s="17" t="e">
        <f>VLOOKUP(F472,#REF!,5,0)</f>
        <v>#REF!</v>
      </c>
      <c r="H472" s="17" t="e">
        <f t="shared" si="15"/>
        <v>#REF!</v>
      </c>
    </row>
    <row r="473" spans="1:8" hidden="1">
      <c r="A473" s="11">
        <v>451</v>
      </c>
      <c r="B473" s="11">
        <f t="shared" si="14"/>
        <v>0</v>
      </c>
      <c r="F473" s="13" t="e">
        <f>VLOOKUP(D473,#REF!,2,0)</f>
        <v>#REF!</v>
      </c>
      <c r="G473" s="17" t="e">
        <f>VLOOKUP(F473,#REF!,5,0)</f>
        <v>#REF!</v>
      </c>
      <c r="H473" s="17" t="e">
        <f t="shared" si="15"/>
        <v>#REF!</v>
      </c>
    </row>
    <row r="474" spans="1:8" hidden="1">
      <c r="A474" s="11">
        <v>452</v>
      </c>
      <c r="B474" s="11">
        <f t="shared" si="14"/>
        <v>0</v>
      </c>
      <c r="F474" s="13" t="e">
        <f>VLOOKUP(D474,#REF!,2,0)</f>
        <v>#REF!</v>
      </c>
      <c r="G474" s="17" t="e">
        <f>VLOOKUP(F474,#REF!,5,0)</f>
        <v>#REF!</v>
      </c>
      <c r="H474" s="17" t="e">
        <f t="shared" si="15"/>
        <v>#REF!</v>
      </c>
    </row>
    <row r="475" spans="1:8" hidden="1">
      <c r="A475" s="11">
        <v>453</v>
      </c>
      <c r="B475" s="11">
        <f t="shared" ref="B475:B522" si="16">DAY(C475)</f>
        <v>0</v>
      </c>
      <c r="F475" s="13" t="e">
        <f>VLOOKUP(D475,#REF!,2,0)</f>
        <v>#REF!</v>
      </c>
      <c r="G475" s="17" t="e">
        <f>VLOOKUP(F475,#REF!,5,0)</f>
        <v>#REF!</v>
      </c>
      <c r="H475" s="17" t="e">
        <f t="shared" si="15"/>
        <v>#REF!</v>
      </c>
    </row>
    <row r="476" spans="1:8" hidden="1">
      <c r="A476" s="11">
        <v>454</v>
      </c>
      <c r="B476" s="11">
        <f t="shared" si="16"/>
        <v>0</v>
      </c>
      <c r="F476" s="13" t="e">
        <f>VLOOKUP(D476,#REF!,2,0)</f>
        <v>#REF!</v>
      </c>
      <c r="G476" s="17" t="e">
        <f>VLOOKUP(F476,#REF!,5,0)</f>
        <v>#REF!</v>
      </c>
      <c r="H476" s="17" t="e">
        <f t="shared" si="15"/>
        <v>#REF!</v>
      </c>
    </row>
    <row r="477" spans="1:8" hidden="1">
      <c r="A477" s="11">
        <v>455</v>
      </c>
      <c r="B477" s="11">
        <f t="shared" si="16"/>
        <v>0</v>
      </c>
      <c r="F477" s="13" t="e">
        <f>VLOOKUP(D477,#REF!,2,0)</f>
        <v>#REF!</v>
      </c>
      <c r="G477" s="17" t="e">
        <f>VLOOKUP(F477,#REF!,5,0)</f>
        <v>#REF!</v>
      </c>
      <c r="H477" s="17" t="e">
        <f t="shared" si="15"/>
        <v>#REF!</v>
      </c>
    </row>
    <row r="478" spans="1:8" hidden="1">
      <c r="A478" s="11">
        <v>456</v>
      </c>
      <c r="B478" s="11">
        <f t="shared" si="16"/>
        <v>0</v>
      </c>
      <c r="F478" s="13" t="e">
        <f>VLOOKUP(D478,#REF!,2,0)</f>
        <v>#REF!</v>
      </c>
      <c r="G478" s="17" t="e">
        <f>VLOOKUP(F478,#REF!,5,0)</f>
        <v>#REF!</v>
      </c>
      <c r="H478" s="17" t="e">
        <f t="shared" si="15"/>
        <v>#REF!</v>
      </c>
    </row>
    <row r="479" spans="1:8" hidden="1">
      <c r="A479" s="11">
        <v>457</v>
      </c>
      <c r="B479" s="11">
        <f t="shared" si="16"/>
        <v>0</v>
      </c>
      <c r="F479" s="13" t="e">
        <f>VLOOKUP(D479,#REF!,2,0)</f>
        <v>#REF!</v>
      </c>
      <c r="G479" s="17" t="e">
        <f>VLOOKUP(F479,#REF!,5,0)</f>
        <v>#REF!</v>
      </c>
      <c r="H479" s="17" t="e">
        <f t="shared" si="15"/>
        <v>#REF!</v>
      </c>
    </row>
    <row r="480" spans="1:8" hidden="1">
      <c r="A480" s="11">
        <v>458</v>
      </c>
      <c r="B480" s="11">
        <f t="shared" si="16"/>
        <v>0</v>
      </c>
      <c r="F480" s="13" t="e">
        <f>VLOOKUP(D480,#REF!,2,0)</f>
        <v>#REF!</v>
      </c>
      <c r="G480" s="17" t="e">
        <f>VLOOKUP(F480,#REF!,5,0)</f>
        <v>#REF!</v>
      </c>
      <c r="H480" s="17" t="e">
        <f t="shared" si="15"/>
        <v>#REF!</v>
      </c>
    </row>
    <row r="481" spans="1:8" hidden="1">
      <c r="A481" s="11">
        <v>459</v>
      </c>
      <c r="B481" s="11">
        <f t="shared" si="16"/>
        <v>0</v>
      </c>
      <c r="F481" s="13" t="e">
        <f>VLOOKUP(D481,#REF!,2,0)</f>
        <v>#REF!</v>
      </c>
      <c r="G481" s="17" t="e">
        <f>VLOOKUP(F481,#REF!,5,0)</f>
        <v>#REF!</v>
      </c>
      <c r="H481" s="17" t="e">
        <f t="shared" si="15"/>
        <v>#REF!</v>
      </c>
    </row>
    <row r="482" spans="1:8" hidden="1">
      <c r="A482" s="11">
        <v>460</v>
      </c>
      <c r="B482" s="11">
        <f t="shared" si="16"/>
        <v>0</v>
      </c>
      <c r="F482" s="13" t="e">
        <f>VLOOKUP(D482,#REF!,2,0)</f>
        <v>#REF!</v>
      </c>
      <c r="G482" s="17" t="e">
        <f>VLOOKUP(F482,#REF!,5,0)</f>
        <v>#REF!</v>
      </c>
      <c r="H482" s="17" t="e">
        <f t="shared" si="15"/>
        <v>#REF!</v>
      </c>
    </row>
    <row r="483" spans="1:8" hidden="1">
      <c r="A483" s="11">
        <v>461</v>
      </c>
      <c r="B483" s="11">
        <f t="shared" si="16"/>
        <v>0</v>
      </c>
      <c r="F483" s="13" t="e">
        <f>VLOOKUP(D483,#REF!,2,0)</f>
        <v>#REF!</v>
      </c>
      <c r="G483" s="17" t="e">
        <f>VLOOKUP(F483,#REF!,5,0)</f>
        <v>#REF!</v>
      </c>
      <c r="H483" s="17" t="e">
        <f t="shared" si="15"/>
        <v>#REF!</v>
      </c>
    </row>
    <row r="484" spans="1:8" hidden="1">
      <c r="A484" s="11">
        <v>462</v>
      </c>
      <c r="B484" s="11">
        <f t="shared" si="16"/>
        <v>0</v>
      </c>
      <c r="F484" s="13" t="e">
        <f>VLOOKUP(D484,#REF!,2,0)</f>
        <v>#REF!</v>
      </c>
      <c r="G484" s="17" t="e">
        <f>VLOOKUP(F484,#REF!,5,0)</f>
        <v>#REF!</v>
      </c>
      <c r="H484" s="17" t="e">
        <f t="shared" si="15"/>
        <v>#REF!</v>
      </c>
    </row>
    <row r="485" spans="1:8" hidden="1">
      <c r="A485" s="11">
        <v>463</v>
      </c>
      <c r="B485" s="11">
        <f t="shared" si="16"/>
        <v>0</v>
      </c>
      <c r="F485" s="13" t="e">
        <f>VLOOKUP(D485,#REF!,2,0)</f>
        <v>#REF!</v>
      </c>
      <c r="G485" s="17" t="e">
        <f>VLOOKUP(F485,#REF!,5,0)</f>
        <v>#REF!</v>
      </c>
      <c r="H485" s="17" t="e">
        <f t="shared" si="15"/>
        <v>#REF!</v>
      </c>
    </row>
    <row r="486" spans="1:8" hidden="1">
      <c r="A486" s="11">
        <v>464</v>
      </c>
      <c r="B486" s="11">
        <f t="shared" si="16"/>
        <v>0</v>
      </c>
      <c r="F486" s="13" t="e">
        <f>VLOOKUP(D486,#REF!,2,0)</f>
        <v>#REF!</v>
      </c>
      <c r="G486" s="17" t="e">
        <f>VLOOKUP(F486,#REF!,5,0)</f>
        <v>#REF!</v>
      </c>
      <c r="H486" s="17" t="e">
        <f t="shared" si="15"/>
        <v>#REF!</v>
      </c>
    </row>
    <row r="487" spans="1:8" hidden="1">
      <c r="A487" s="11">
        <v>465</v>
      </c>
      <c r="B487" s="11">
        <f t="shared" si="16"/>
        <v>0</v>
      </c>
      <c r="F487" s="13" t="e">
        <f>VLOOKUP(D487,#REF!,2,0)</f>
        <v>#REF!</v>
      </c>
      <c r="G487" s="17" t="e">
        <f>VLOOKUP(F487,#REF!,5,0)</f>
        <v>#REF!</v>
      </c>
      <c r="H487" s="17" t="e">
        <f t="shared" si="15"/>
        <v>#REF!</v>
      </c>
    </row>
    <row r="488" spans="1:8" hidden="1">
      <c r="A488" s="11">
        <v>466</v>
      </c>
      <c r="B488" s="11">
        <f t="shared" si="16"/>
        <v>0</v>
      </c>
      <c r="F488" s="13" t="e">
        <f>VLOOKUP(D488,#REF!,2,0)</f>
        <v>#REF!</v>
      </c>
      <c r="G488" s="17" t="e">
        <f>VLOOKUP(F488,#REF!,5,0)</f>
        <v>#REF!</v>
      </c>
      <c r="H488" s="17" t="e">
        <f t="shared" si="15"/>
        <v>#REF!</v>
      </c>
    </row>
    <row r="489" spans="1:8" hidden="1">
      <c r="A489" s="11">
        <v>467</v>
      </c>
      <c r="B489" s="11">
        <f t="shared" si="16"/>
        <v>0</v>
      </c>
      <c r="F489" s="13" t="e">
        <f>VLOOKUP(D489,#REF!,2,0)</f>
        <v>#REF!</v>
      </c>
      <c r="G489" s="17" t="e">
        <f>VLOOKUP(F489,#REF!,5,0)</f>
        <v>#REF!</v>
      </c>
      <c r="H489" s="17" t="e">
        <f t="shared" si="15"/>
        <v>#REF!</v>
      </c>
    </row>
    <row r="490" spans="1:8" hidden="1">
      <c r="A490" s="11">
        <v>468</v>
      </c>
      <c r="B490" s="11">
        <f t="shared" si="16"/>
        <v>0</v>
      </c>
      <c r="F490" s="13" t="e">
        <f>VLOOKUP(D490,#REF!,2,0)</f>
        <v>#REF!</v>
      </c>
      <c r="G490" s="17" t="e">
        <f>VLOOKUP(F490,#REF!,5,0)</f>
        <v>#REF!</v>
      </c>
      <c r="H490" s="17" t="e">
        <f t="shared" si="15"/>
        <v>#REF!</v>
      </c>
    </row>
    <row r="491" spans="1:8" hidden="1">
      <c r="A491" s="11">
        <v>469</v>
      </c>
      <c r="B491" s="11">
        <f t="shared" si="16"/>
        <v>0</v>
      </c>
      <c r="F491" s="13" t="e">
        <f>VLOOKUP(D491,#REF!,2,0)</f>
        <v>#REF!</v>
      </c>
      <c r="G491" s="17" t="e">
        <f>VLOOKUP(F491,#REF!,5,0)</f>
        <v>#REF!</v>
      </c>
      <c r="H491" s="17" t="e">
        <f t="shared" si="15"/>
        <v>#REF!</v>
      </c>
    </row>
    <row r="492" spans="1:8" hidden="1">
      <c r="A492" s="11">
        <v>470</v>
      </c>
      <c r="B492" s="11">
        <f t="shared" si="16"/>
        <v>0</v>
      </c>
      <c r="F492" s="13" t="e">
        <f>VLOOKUP(D492,#REF!,2,0)</f>
        <v>#REF!</v>
      </c>
      <c r="G492" s="17" t="e">
        <f>VLOOKUP(F492,#REF!,5,0)</f>
        <v>#REF!</v>
      </c>
      <c r="H492" s="17" t="e">
        <f t="shared" si="15"/>
        <v>#REF!</v>
      </c>
    </row>
    <row r="493" spans="1:8" hidden="1">
      <c r="A493" s="11">
        <v>471</v>
      </c>
      <c r="B493" s="11">
        <f t="shared" si="16"/>
        <v>0</v>
      </c>
      <c r="F493" s="13" t="e">
        <f>VLOOKUP(D493,#REF!,2,0)</f>
        <v>#REF!</v>
      </c>
      <c r="G493" s="17" t="e">
        <f>VLOOKUP(F493,#REF!,5,0)</f>
        <v>#REF!</v>
      </c>
      <c r="H493" s="17" t="e">
        <f t="shared" si="15"/>
        <v>#REF!</v>
      </c>
    </row>
    <row r="494" spans="1:8" hidden="1">
      <c r="A494" s="11">
        <v>472</v>
      </c>
      <c r="B494" s="11">
        <f t="shared" si="16"/>
        <v>0</v>
      </c>
      <c r="F494" s="13" t="e">
        <f>VLOOKUP(D494,#REF!,2,0)</f>
        <v>#REF!</v>
      </c>
      <c r="G494" s="17" t="e">
        <f>VLOOKUP(F494,#REF!,5,0)</f>
        <v>#REF!</v>
      </c>
      <c r="H494" s="17" t="e">
        <f t="shared" si="15"/>
        <v>#REF!</v>
      </c>
    </row>
    <row r="495" spans="1:8" hidden="1">
      <c r="A495" s="11">
        <v>473</v>
      </c>
      <c r="B495" s="11">
        <f t="shared" si="16"/>
        <v>0</v>
      </c>
      <c r="F495" s="13" t="e">
        <f>VLOOKUP(D495,#REF!,2,0)</f>
        <v>#REF!</v>
      </c>
      <c r="G495" s="17" t="e">
        <f>VLOOKUP(F495,#REF!,5,0)</f>
        <v>#REF!</v>
      </c>
      <c r="H495" s="17" t="e">
        <f t="shared" si="15"/>
        <v>#REF!</v>
      </c>
    </row>
    <row r="496" spans="1:8" hidden="1">
      <c r="A496" s="11">
        <v>474</v>
      </c>
      <c r="B496" s="11">
        <f t="shared" si="16"/>
        <v>0</v>
      </c>
      <c r="F496" s="13" t="e">
        <f>VLOOKUP(D496,#REF!,2,0)</f>
        <v>#REF!</v>
      </c>
      <c r="G496" s="17" t="e">
        <f>VLOOKUP(F496,#REF!,5,0)</f>
        <v>#REF!</v>
      </c>
      <c r="H496" s="17" t="e">
        <f t="shared" si="15"/>
        <v>#REF!</v>
      </c>
    </row>
    <row r="497" spans="1:8" hidden="1">
      <c r="A497" s="11">
        <v>475</v>
      </c>
      <c r="B497" s="11">
        <f t="shared" si="16"/>
        <v>0</v>
      </c>
      <c r="F497" s="13" t="e">
        <f>VLOOKUP(D497,#REF!,2,0)</f>
        <v>#REF!</v>
      </c>
      <c r="G497" s="17" t="e">
        <f>VLOOKUP(F497,#REF!,5,0)</f>
        <v>#REF!</v>
      </c>
      <c r="H497" s="17" t="e">
        <f t="shared" si="15"/>
        <v>#REF!</v>
      </c>
    </row>
    <row r="498" spans="1:8" hidden="1">
      <c r="A498" s="11">
        <v>476</v>
      </c>
      <c r="B498" s="11">
        <f t="shared" si="16"/>
        <v>0</v>
      </c>
      <c r="F498" s="13" t="e">
        <f>VLOOKUP(D498,#REF!,2,0)</f>
        <v>#REF!</v>
      </c>
      <c r="G498" s="17" t="e">
        <f>VLOOKUP(F498,#REF!,5,0)</f>
        <v>#REF!</v>
      </c>
      <c r="H498" s="17" t="e">
        <f t="shared" si="15"/>
        <v>#REF!</v>
      </c>
    </row>
    <row r="499" spans="1:8" hidden="1">
      <c r="A499" s="11">
        <v>477</v>
      </c>
      <c r="B499" s="11">
        <f t="shared" si="16"/>
        <v>0</v>
      </c>
      <c r="F499" s="13" t="e">
        <f>VLOOKUP(D499,#REF!,2,0)</f>
        <v>#REF!</v>
      </c>
      <c r="G499" s="17" t="e">
        <f>VLOOKUP(F499,#REF!,5,0)</f>
        <v>#REF!</v>
      </c>
      <c r="H499" s="17" t="e">
        <f t="shared" si="15"/>
        <v>#REF!</v>
      </c>
    </row>
    <row r="500" spans="1:8" hidden="1">
      <c r="A500" s="11">
        <v>478</v>
      </c>
      <c r="B500" s="11">
        <f t="shared" si="16"/>
        <v>0</v>
      </c>
      <c r="F500" s="13" t="e">
        <f>VLOOKUP(D500,#REF!,2,0)</f>
        <v>#REF!</v>
      </c>
      <c r="G500" s="17" t="e">
        <f>VLOOKUP(F500,#REF!,5,0)</f>
        <v>#REF!</v>
      </c>
      <c r="H500" s="17" t="e">
        <f t="shared" si="15"/>
        <v>#REF!</v>
      </c>
    </row>
    <row r="501" spans="1:8" hidden="1">
      <c r="A501" s="11">
        <v>479</v>
      </c>
      <c r="B501" s="11">
        <f t="shared" si="16"/>
        <v>0</v>
      </c>
      <c r="F501" s="13" t="e">
        <f>VLOOKUP(D501,#REF!,2,0)</f>
        <v>#REF!</v>
      </c>
      <c r="G501" s="17" t="e">
        <f>VLOOKUP(F501,#REF!,5,0)</f>
        <v>#REF!</v>
      </c>
      <c r="H501" s="17" t="e">
        <f t="shared" si="15"/>
        <v>#REF!</v>
      </c>
    </row>
    <row r="502" spans="1:8" hidden="1">
      <c r="A502" s="11">
        <v>480</v>
      </c>
      <c r="B502" s="11">
        <f t="shared" si="16"/>
        <v>0</v>
      </c>
      <c r="F502" s="13" t="e">
        <f>VLOOKUP(D502,#REF!,2,0)</f>
        <v>#REF!</v>
      </c>
      <c r="G502" s="17" t="e">
        <f>VLOOKUP(F502,#REF!,5,0)</f>
        <v>#REF!</v>
      </c>
      <c r="H502" s="17" t="e">
        <f t="shared" si="15"/>
        <v>#REF!</v>
      </c>
    </row>
    <row r="503" spans="1:8" hidden="1">
      <c r="A503" s="11">
        <v>481</v>
      </c>
      <c r="B503" s="11">
        <f t="shared" si="16"/>
        <v>0</v>
      </c>
      <c r="F503" s="13" t="e">
        <f>VLOOKUP(D503,#REF!,2,0)</f>
        <v>#REF!</v>
      </c>
      <c r="G503" s="17" t="e">
        <f>VLOOKUP(F503,#REF!,5,0)</f>
        <v>#REF!</v>
      </c>
      <c r="H503" s="17" t="e">
        <f t="shared" si="15"/>
        <v>#REF!</v>
      </c>
    </row>
    <row r="504" spans="1:8" hidden="1">
      <c r="A504" s="11">
        <v>482</v>
      </c>
      <c r="B504" s="11">
        <f t="shared" si="16"/>
        <v>0</v>
      </c>
      <c r="F504" s="13" t="e">
        <f>VLOOKUP(D504,#REF!,2,0)</f>
        <v>#REF!</v>
      </c>
      <c r="G504" s="17" t="e">
        <f>VLOOKUP(F504,#REF!,5,0)</f>
        <v>#REF!</v>
      </c>
      <c r="H504" s="17" t="e">
        <f t="shared" si="15"/>
        <v>#REF!</v>
      </c>
    </row>
    <row r="505" spans="1:8" hidden="1">
      <c r="A505" s="11">
        <v>483</v>
      </c>
      <c r="B505" s="11">
        <f t="shared" si="16"/>
        <v>0</v>
      </c>
      <c r="F505" s="13" t="e">
        <f>VLOOKUP(D505,#REF!,2,0)</f>
        <v>#REF!</v>
      </c>
      <c r="G505" s="17" t="e">
        <f>VLOOKUP(F505,#REF!,5,0)</f>
        <v>#REF!</v>
      </c>
      <c r="H505" s="17" t="e">
        <f t="shared" si="15"/>
        <v>#REF!</v>
      </c>
    </row>
    <row r="506" spans="1:8" hidden="1">
      <c r="A506" s="11">
        <v>484</v>
      </c>
      <c r="B506" s="11">
        <f t="shared" si="16"/>
        <v>0</v>
      </c>
      <c r="F506" s="13" t="e">
        <f>VLOOKUP(D506,#REF!,2,0)</f>
        <v>#REF!</v>
      </c>
      <c r="G506" s="17" t="e">
        <f>VLOOKUP(F506,#REF!,5,0)</f>
        <v>#REF!</v>
      </c>
      <c r="H506" s="17" t="e">
        <f t="shared" si="15"/>
        <v>#REF!</v>
      </c>
    </row>
    <row r="507" spans="1:8" hidden="1">
      <c r="A507" s="11">
        <v>485</v>
      </c>
      <c r="B507" s="11">
        <f t="shared" si="16"/>
        <v>0</v>
      </c>
      <c r="F507" s="13" t="e">
        <f>VLOOKUP(D507,#REF!,2,0)</f>
        <v>#REF!</v>
      </c>
      <c r="G507" s="17" t="e">
        <f>VLOOKUP(F507,#REF!,5,0)</f>
        <v>#REF!</v>
      </c>
      <c r="H507" s="17" t="e">
        <f t="shared" si="15"/>
        <v>#REF!</v>
      </c>
    </row>
    <row r="508" spans="1:8" hidden="1">
      <c r="A508" s="11">
        <v>486</v>
      </c>
      <c r="B508" s="11">
        <f t="shared" si="16"/>
        <v>0</v>
      </c>
      <c r="F508" s="13" t="e">
        <f>VLOOKUP(D508,#REF!,2,0)</f>
        <v>#REF!</v>
      </c>
      <c r="G508" s="17" t="e">
        <f>VLOOKUP(F508,#REF!,5,0)</f>
        <v>#REF!</v>
      </c>
      <c r="H508" s="17" t="e">
        <f t="shared" si="15"/>
        <v>#REF!</v>
      </c>
    </row>
    <row r="509" spans="1:8" hidden="1">
      <c r="A509" s="11">
        <v>487</v>
      </c>
      <c r="B509" s="11">
        <f t="shared" si="16"/>
        <v>0</v>
      </c>
      <c r="F509" s="13" t="e">
        <f>VLOOKUP(D509,#REF!,2,0)</f>
        <v>#REF!</v>
      </c>
      <c r="G509" s="17" t="e">
        <f>VLOOKUP(F509,#REF!,5,0)</f>
        <v>#REF!</v>
      </c>
      <c r="H509" s="17" t="e">
        <f t="shared" si="15"/>
        <v>#REF!</v>
      </c>
    </row>
    <row r="510" spans="1:8" hidden="1">
      <c r="A510" s="11">
        <v>488</v>
      </c>
      <c r="B510" s="11">
        <f t="shared" si="16"/>
        <v>0</v>
      </c>
      <c r="F510" s="13" t="e">
        <f>VLOOKUP(D510,#REF!,2,0)</f>
        <v>#REF!</v>
      </c>
      <c r="G510" s="17" t="e">
        <f>VLOOKUP(F510,#REF!,5,0)</f>
        <v>#REF!</v>
      </c>
      <c r="H510" s="17" t="e">
        <f t="shared" si="15"/>
        <v>#REF!</v>
      </c>
    </row>
    <row r="511" spans="1:8" hidden="1">
      <c r="A511" s="11">
        <v>489</v>
      </c>
      <c r="B511" s="11">
        <f t="shared" si="16"/>
        <v>0</v>
      </c>
      <c r="F511" s="13" t="e">
        <f>VLOOKUP(D511,#REF!,2,0)</f>
        <v>#REF!</v>
      </c>
      <c r="G511" s="17" t="e">
        <f>VLOOKUP(F511,#REF!,5,0)</f>
        <v>#REF!</v>
      </c>
      <c r="H511" s="17" t="e">
        <f t="shared" si="15"/>
        <v>#REF!</v>
      </c>
    </row>
    <row r="512" spans="1:8" hidden="1">
      <c r="A512" s="11">
        <v>490</v>
      </c>
      <c r="B512" s="11">
        <f t="shared" si="16"/>
        <v>0</v>
      </c>
      <c r="F512" s="13" t="e">
        <f>VLOOKUP(D512,#REF!,2,0)</f>
        <v>#REF!</v>
      </c>
      <c r="G512" s="17" t="e">
        <f>VLOOKUP(F512,#REF!,5,0)</f>
        <v>#REF!</v>
      </c>
      <c r="H512" s="17" t="e">
        <f t="shared" si="15"/>
        <v>#REF!</v>
      </c>
    </row>
    <row r="513" spans="1:8" hidden="1">
      <c r="A513" s="11">
        <v>491</v>
      </c>
      <c r="B513" s="11">
        <f t="shared" si="16"/>
        <v>0</v>
      </c>
      <c r="F513" s="13" t="e">
        <f>VLOOKUP(D513,#REF!,2,0)</f>
        <v>#REF!</v>
      </c>
      <c r="G513" s="17" t="e">
        <f>VLOOKUP(F513,#REF!,5,0)</f>
        <v>#REF!</v>
      </c>
      <c r="H513" s="17" t="e">
        <f t="shared" si="15"/>
        <v>#REF!</v>
      </c>
    </row>
    <row r="514" spans="1:8" hidden="1">
      <c r="A514" s="11">
        <v>492</v>
      </c>
      <c r="B514" s="11">
        <f t="shared" si="16"/>
        <v>0</v>
      </c>
      <c r="F514" s="13" t="e">
        <f>VLOOKUP(D514,#REF!,2,0)</f>
        <v>#REF!</v>
      </c>
      <c r="G514" s="17" t="e">
        <f>VLOOKUP(F514,#REF!,5,0)</f>
        <v>#REF!</v>
      </c>
      <c r="H514" s="17" t="e">
        <f t="shared" si="15"/>
        <v>#REF!</v>
      </c>
    </row>
    <row r="515" spans="1:8" hidden="1">
      <c r="A515" s="11">
        <v>493</v>
      </c>
      <c r="B515" s="11">
        <f t="shared" si="16"/>
        <v>0</v>
      </c>
      <c r="F515" s="13" t="e">
        <f>VLOOKUP(D515,#REF!,2,0)</f>
        <v>#REF!</v>
      </c>
      <c r="G515" s="17" t="e">
        <f>VLOOKUP(F515,#REF!,5,0)</f>
        <v>#REF!</v>
      </c>
      <c r="H515" s="17" t="e">
        <f t="shared" si="15"/>
        <v>#REF!</v>
      </c>
    </row>
    <row r="516" spans="1:8" hidden="1">
      <c r="A516" s="11">
        <v>494</v>
      </c>
      <c r="B516" s="11">
        <f t="shared" si="16"/>
        <v>0</v>
      </c>
      <c r="F516" s="13" t="e">
        <f>VLOOKUP(D516,#REF!,2,0)</f>
        <v>#REF!</v>
      </c>
      <c r="G516" s="17" t="e">
        <f>VLOOKUP(F516,#REF!,5,0)</f>
        <v>#REF!</v>
      </c>
      <c r="H516" s="17" t="e">
        <f t="shared" si="15"/>
        <v>#REF!</v>
      </c>
    </row>
    <row r="517" spans="1:8" hidden="1">
      <c r="A517" s="11">
        <v>495</v>
      </c>
      <c r="B517" s="11">
        <f t="shared" si="16"/>
        <v>0</v>
      </c>
      <c r="F517" s="13" t="e">
        <f>VLOOKUP(D517,#REF!,2,0)</f>
        <v>#REF!</v>
      </c>
      <c r="G517" s="17" t="e">
        <f>VLOOKUP(F517,#REF!,5,0)</f>
        <v>#REF!</v>
      </c>
      <c r="H517" s="17" t="e">
        <f t="shared" si="15"/>
        <v>#REF!</v>
      </c>
    </row>
    <row r="518" spans="1:8" hidden="1">
      <c r="A518" s="11">
        <v>496</v>
      </c>
      <c r="B518" s="11">
        <f t="shared" si="16"/>
        <v>0</v>
      </c>
      <c r="F518" s="13" t="e">
        <f>VLOOKUP(D518,#REF!,2,0)</f>
        <v>#REF!</v>
      </c>
      <c r="G518" s="17" t="e">
        <f>VLOOKUP(F518,#REF!,5,0)</f>
        <v>#REF!</v>
      </c>
      <c r="H518" s="17" t="e">
        <f t="shared" si="15"/>
        <v>#REF!</v>
      </c>
    </row>
    <row r="519" spans="1:8" hidden="1">
      <c r="A519" s="11">
        <v>497</v>
      </c>
      <c r="B519" s="11">
        <f t="shared" si="16"/>
        <v>0</v>
      </c>
      <c r="F519" s="13" t="e">
        <f>VLOOKUP(D519,#REF!,2,0)</f>
        <v>#REF!</v>
      </c>
      <c r="G519" s="17" t="e">
        <f>VLOOKUP(F519,#REF!,5,0)</f>
        <v>#REF!</v>
      </c>
      <c r="H519" s="17" t="e">
        <f t="shared" si="15"/>
        <v>#REF!</v>
      </c>
    </row>
    <row r="520" spans="1:8" hidden="1">
      <c r="A520" s="11">
        <v>498</v>
      </c>
      <c r="B520" s="11">
        <f t="shared" si="16"/>
        <v>0</v>
      </c>
      <c r="F520" s="13" t="e">
        <f>VLOOKUP(D520,#REF!,2,0)</f>
        <v>#REF!</v>
      </c>
      <c r="G520" s="17" t="e">
        <f>VLOOKUP(F520,#REF!,5,0)</f>
        <v>#REF!</v>
      </c>
      <c r="H520" s="17" t="e">
        <f t="shared" si="15"/>
        <v>#REF!</v>
      </c>
    </row>
    <row r="521" spans="1:8" hidden="1">
      <c r="A521" s="11">
        <v>499</v>
      </c>
      <c r="B521" s="11">
        <f t="shared" si="16"/>
        <v>0</v>
      </c>
    </row>
    <row r="522" spans="1:8" hidden="1">
      <c r="A522" s="11">
        <v>500</v>
      </c>
      <c r="B522" s="11">
        <f t="shared" si="16"/>
        <v>0</v>
      </c>
    </row>
    <row r="523" spans="1:8">
      <c r="D523" s="233"/>
    </row>
  </sheetData>
  <autoFilter ref="A25:N522">
    <filterColumn colId="3">
      <filters>
        <filter val="B200"/>
      </filters>
    </filterColumn>
  </autoFilter>
  <customSheetViews>
    <customSheetView guid="{220CBAF2-A142-4834-8AEB-BDD7FBC2A806}" showAutoFilter="1" topLeftCell="A22">
      <pane ySplit="2" topLeftCell="A50" activePane="bottomLeft" state="frozen"/>
      <selection pane="bottomLeft" activeCell="G23" sqref="G23"/>
      <pageMargins left="0.7" right="0.7" top="0.75" bottom="0.75" header="0.3" footer="0.3"/>
      <autoFilter ref="A23:M521"/>
    </customSheetView>
    <customSheetView guid="{1F9A873A-DE10-465E-A024-482F6F64D911}" showAutoFilter="1" topLeftCell="A22">
      <pane ySplit="2" topLeftCell="A39" activePane="bottomLeft" state="frozen"/>
      <selection pane="bottomLeft" activeCell="D55" sqref="D55"/>
      <pageMargins left="0.7" right="0.7" top="0.75" bottom="0.75" header="0.3" footer="0.3"/>
      <autoFilter ref="A23:M521"/>
    </customSheetView>
  </customSheetViews>
  <pageMargins left="0.7" right="0.7" top="0.75" bottom="0.75" header="0.3" footer="0.3"/>
  <pageSetup paperSize="9" orientation="portrait" verticalDpi="0"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P43"/>
  <sheetViews>
    <sheetView zoomScaleNormal="100" workbookViewId="0">
      <pane xSplit="3" ySplit="1" topLeftCell="N2" activePane="bottomRight" state="frozen"/>
      <selection pane="topRight" activeCell="D1" sqref="D1"/>
      <selection pane="bottomLeft" activeCell="A2" sqref="A2"/>
      <selection pane="bottomRight" activeCell="F1" sqref="F1:F1048576"/>
    </sheetView>
  </sheetViews>
  <sheetFormatPr defaultColWidth="9" defaultRowHeight="10.5"/>
  <cols>
    <col min="1" max="1" width="21" style="54" customWidth="1"/>
    <col min="2" max="2" width="10.140625" style="54" customWidth="1"/>
    <col min="3" max="3" width="16.42578125" style="54" hidden="1" customWidth="1"/>
    <col min="4" max="4" width="10.5703125" style="54" customWidth="1"/>
    <col min="5" max="5" width="10.28515625" style="55" customWidth="1"/>
    <col min="6" max="6" width="10.7109375" style="54" hidden="1" customWidth="1"/>
    <col min="7" max="8" width="10.7109375" style="54" customWidth="1"/>
    <col min="9" max="9" width="10.7109375" style="56" customWidth="1"/>
    <col min="10" max="22" width="10.7109375" style="54" customWidth="1"/>
    <col min="23" max="34" width="10.7109375" style="54" bestFit="1" customWidth="1"/>
    <col min="35" max="16384" width="9" style="54"/>
  </cols>
  <sheetData>
    <row r="1" spans="1:42" s="42" customFormat="1" ht="16.5" customHeight="1">
      <c r="A1" s="40" t="s">
        <v>89</v>
      </c>
      <c r="B1" s="41" t="s">
        <v>90</v>
      </c>
      <c r="C1" s="41" t="s">
        <v>91</v>
      </c>
      <c r="D1" s="42" t="s">
        <v>92</v>
      </c>
      <c r="E1" s="43">
        <v>44927</v>
      </c>
      <c r="F1" s="43">
        <v>44928</v>
      </c>
      <c r="G1" s="43">
        <v>44929</v>
      </c>
      <c r="H1" s="43">
        <v>44930</v>
      </c>
      <c r="I1" s="43">
        <v>44931</v>
      </c>
      <c r="J1" s="43">
        <v>44932</v>
      </c>
      <c r="K1" s="43">
        <v>44933</v>
      </c>
      <c r="L1" s="43">
        <v>44934</v>
      </c>
      <c r="M1" s="43">
        <v>44935</v>
      </c>
      <c r="N1" s="43">
        <v>44936</v>
      </c>
      <c r="O1" s="43">
        <v>44937</v>
      </c>
      <c r="P1" s="43">
        <v>44938</v>
      </c>
      <c r="Q1" s="43">
        <v>44939</v>
      </c>
      <c r="R1" s="43">
        <v>44940</v>
      </c>
      <c r="S1" s="43">
        <v>44941</v>
      </c>
      <c r="T1" s="43">
        <v>44942</v>
      </c>
      <c r="U1" s="43">
        <v>44943</v>
      </c>
      <c r="V1" s="43">
        <v>44944</v>
      </c>
      <c r="W1" s="43">
        <v>44945</v>
      </c>
      <c r="X1" s="43">
        <v>44946</v>
      </c>
      <c r="Y1" s="43">
        <v>44947</v>
      </c>
      <c r="Z1" s="43">
        <v>44948</v>
      </c>
      <c r="AA1" s="43">
        <v>44949</v>
      </c>
      <c r="AB1" s="43">
        <v>44950</v>
      </c>
      <c r="AC1" s="43">
        <v>44951</v>
      </c>
      <c r="AD1" s="43">
        <v>44952</v>
      </c>
      <c r="AE1" s="43">
        <v>44953</v>
      </c>
      <c r="AF1" s="43">
        <v>44954</v>
      </c>
      <c r="AG1" s="43">
        <v>44955</v>
      </c>
      <c r="AH1" s="43">
        <v>44956</v>
      </c>
      <c r="AI1" s="43">
        <v>44957</v>
      </c>
    </row>
    <row r="2" spans="1:42" customFormat="1" ht="15.75" hidden="1">
      <c r="A2" s="44" t="s">
        <v>94</v>
      </c>
      <c r="B2" s="45">
        <f>SUM(E2:AI2)</f>
        <v>13289</v>
      </c>
      <c r="C2" s="46">
        <f>B2*D2</f>
        <v>1475849762</v>
      </c>
      <c r="D2" s="47">
        <v>111058</v>
      </c>
      <c r="E2" s="48"/>
      <c r="F2" s="236">
        <v>780</v>
      </c>
      <c r="G2" s="236">
        <v>1222</v>
      </c>
      <c r="H2" s="48"/>
      <c r="I2" s="236">
        <v>3031</v>
      </c>
      <c r="J2" s="48">
        <v>0</v>
      </c>
      <c r="K2" s="48"/>
      <c r="L2" s="48">
        <v>0</v>
      </c>
      <c r="M2" s="236">
        <v>520</v>
      </c>
      <c r="N2" s="236">
        <v>520</v>
      </c>
      <c r="O2" s="48"/>
      <c r="P2" s="236">
        <v>2444</v>
      </c>
      <c r="Q2" s="236">
        <v>520</v>
      </c>
      <c r="R2" s="236">
        <v>1040</v>
      </c>
      <c r="S2" s="236">
        <v>1070</v>
      </c>
      <c r="T2" s="236">
        <v>728</v>
      </c>
      <c r="U2" s="236">
        <v>842</v>
      </c>
      <c r="V2" s="48"/>
      <c r="W2" s="236">
        <v>572</v>
      </c>
      <c r="X2" s="48"/>
      <c r="Y2" s="48"/>
      <c r="Z2" s="48"/>
      <c r="AA2" s="48"/>
      <c r="AB2" s="48"/>
      <c r="AC2" s="48"/>
      <c r="AD2" s="48"/>
      <c r="AE2" s="48"/>
      <c r="AF2" s="48"/>
      <c r="AG2" s="48"/>
      <c r="AH2" s="48"/>
      <c r="AI2" s="49"/>
      <c r="AJ2" s="127"/>
      <c r="AK2">
        <v>468</v>
      </c>
      <c r="AL2" s="127">
        <v>0</v>
      </c>
      <c r="AM2" s="127">
        <v>0</v>
      </c>
      <c r="AN2" s="127">
        <v>602</v>
      </c>
      <c r="AO2" s="127"/>
      <c r="AP2">
        <f>SUM(AK2:AO2)</f>
        <v>1070</v>
      </c>
    </row>
    <row r="3" spans="1:42" customFormat="1" ht="15.75" hidden="1">
      <c r="A3" s="44" t="s">
        <v>26</v>
      </c>
      <c r="B3" s="45">
        <f t="shared" ref="B3:B22" si="0">SUM(E3:AI3)</f>
        <v>13075</v>
      </c>
      <c r="C3" s="46">
        <f t="shared" ref="C3:C20" si="1">B3*D3</f>
        <v>960110325</v>
      </c>
      <c r="D3" s="47">
        <v>73431</v>
      </c>
      <c r="E3" s="48"/>
      <c r="F3" s="236">
        <v>419</v>
      </c>
      <c r="G3" s="236">
        <v>1680</v>
      </c>
      <c r="H3" s="48"/>
      <c r="I3" s="236">
        <v>2019</v>
      </c>
      <c r="J3" s="236">
        <v>700</v>
      </c>
      <c r="K3" s="48"/>
      <c r="L3" s="48">
        <v>0</v>
      </c>
      <c r="M3" s="236">
        <v>671</v>
      </c>
      <c r="N3" s="236">
        <v>1400</v>
      </c>
      <c r="O3" s="236">
        <v>700</v>
      </c>
      <c r="P3" s="236">
        <v>2260</v>
      </c>
      <c r="Q3" s="236">
        <v>700</v>
      </c>
      <c r="R3" s="236">
        <v>866</v>
      </c>
      <c r="S3" s="236">
        <v>280</v>
      </c>
      <c r="T3" s="236">
        <v>620</v>
      </c>
      <c r="U3" s="236">
        <v>320</v>
      </c>
      <c r="V3" s="48"/>
      <c r="W3" s="236">
        <v>440</v>
      </c>
      <c r="X3" s="48"/>
      <c r="Y3" s="48"/>
      <c r="Z3" s="48"/>
      <c r="AA3" s="48"/>
      <c r="AB3" s="48"/>
      <c r="AC3" s="48"/>
      <c r="AD3" s="48"/>
      <c r="AE3" s="48"/>
      <c r="AF3" s="48"/>
      <c r="AG3" s="48"/>
      <c r="AH3" s="48"/>
      <c r="AI3" s="49"/>
      <c r="AJ3" s="127"/>
      <c r="AK3">
        <v>0</v>
      </c>
      <c r="AL3" s="127">
        <v>280</v>
      </c>
      <c r="AM3" s="127">
        <v>0</v>
      </c>
      <c r="AN3" s="127">
        <v>0</v>
      </c>
      <c r="AO3" s="127"/>
      <c r="AP3">
        <f t="shared" ref="AP3:AP27" si="2">SUM(AK3:AO3)</f>
        <v>280</v>
      </c>
    </row>
    <row r="4" spans="1:42" customFormat="1" ht="15.75" hidden="1">
      <c r="A4" s="50" t="s">
        <v>52</v>
      </c>
      <c r="B4" s="45">
        <f>SUM(E4:AI4)</f>
        <v>4658</v>
      </c>
      <c r="C4" s="46">
        <f t="shared" si="1"/>
        <v>554609428</v>
      </c>
      <c r="D4" s="47">
        <v>119066</v>
      </c>
      <c r="E4" s="48"/>
      <c r="F4" s="236">
        <v>180</v>
      </c>
      <c r="G4" s="236">
        <v>540</v>
      </c>
      <c r="H4" s="48"/>
      <c r="I4" s="236">
        <v>972</v>
      </c>
      <c r="J4" s="236">
        <v>360</v>
      </c>
      <c r="K4" s="48"/>
      <c r="L4" s="48">
        <v>0</v>
      </c>
      <c r="M4" s="236">
        <v>540</v>
      </c>
      <c r="N4" s="48">
        <v>0</v>
      </c>
      <c r="O4" s="48"/>
      <c r="P4" s="236">
        <v>351</v>
      </c>
      <c r="Q4" s="236">
        <v>270</v>
      </c>
      <c r="R4" s="236">
        <v>180</v>
      </c>
      <c r="S4" s="236">
        <v>360</v>
      </c>
      <c r="T4" s="236">
        <v>540</v>
      </c>
      <c r="U4" s="236">
        <v>365</v>
      </c>
      <c r="V4" s="48"/>
      <c r="W4" s="236">
        <v>0</v>
      </c>
      <c r="X4" s="48"/>
      <c r="Y4" s="48"/>
      <c r="Z4" s="48"/>
      <c r="AA4" s="48"/>
      <c r="AB4" s="48"/>
      <c r="AC4" s="48"/>
      <c r="AD4" s="48"/>
      <c r="AE4" s="48"/>
      <c r="AF4" s="48"/>
      <c r="AG4" s="48"/>
      <c r="AH4" s="48"/>
      <c r="AI4" s="49"/>
      <c r="AJ4" s="127"/>
      <c r="AK4">
        <v>0</v>
      </c>
      <c r="AL4" s="127">
        <v>0</v>
      </c>
      <c r="AM4" s="127">
        <v>360</v>
      </c>
      <c r="AN4" s="127">
        <v>0</v>
      </c>
      <c r="AO4" s="127"/>
      <c r="AP4">
        <f t="shared" si="2"/>
        <v>360</v>
      </c>
    </row>
    <row r="5" spans="1:42" customFormat="1" ht="15.75" hidden="1">
      <c r="A5" s="50" t="s">
        <v>95</v>
      </c>
      <c r="B5" s="45">
        <f t="shared" si="0"/>
        <v>1552</v>
      </c>
      <c r="C5" s="46">
        <f t="shared" si="1"/>
        <v>136245424</v>
      </c>
      <c r="D5" s="47">
        <v>87787</v>
      </c>
      <c r="E5" s="48"/>
      <c r="F5" s="236">
        <v>260</v>
      </c>
      <c r="G5" s="48">
        <v>0</v>
      </c>
      <c r="H5" s="48"/>
      <c r="I5" s="48">
        <v>0</v>
      </c>
      <c r="J5" s="48">
        <v>0</v>
      </c>
      <c r="K5" s="48"/>
      <c r="L5" s="48">
        <v>0</v>
      </c>
      <c r="M5" s="236">
        <v>180</v>
      </c>
      <c r="N5" s="236">
        <v>180</v>
      </c>
      <c r="O5" s="48"/>
      <c r="P5" s="48">
        <v>0</v>
      </c>
      <c r="Q5" s="236">
        <v>169</v>
      </c>
      <c r="R5" s="236">
        <v>355</v>
      </c>
      <c r="S5" s="236">
        <v>131</v>
      </c>
      <c r="T5" s="48"/>
      <c r="U5" s="236">
        <v>117</v>
      </c>
      <c r="V5" s="48"/>
      <c r="W5" s="236">
        <v>160</v>
      </c>
      <c r="X5" s="48"/>
      <c r="Y5" s="48"/>
      <c r="Z5" s="48"/>
      <c r="AA5" s="48"/>
      <c r="AB5" s="48"/>
      <c r="AC5" s="48"/>
      <c r="AD5" s="48"/>
      <c r="AE5" s="48"/>
      <c r="AF5" s="48"/>
      <c r="AG5" s="48"/>
      <c r="AH5" s="48"/>
      <c r="AI5" s="49"/>
      <c r="AJ5" s="127"/>
      <c r="AK5">
        <v>0</v>
      </c>
      <c r="AL5" s="127">
        <v>0</v>
      </c>
      <c r="AM5" s="127">
        <v>0</v>
      </c>
      <c r="AN5" s="127">
        <v>131</v>
      </c>
      <c r="AO5" s="127"/>
      <c r="AP5">
        <f t="shared" si="2"/>
        <v>131</v>
      </c>
    </row>
    <row r="6" spans="1:42" customFormat="1" ht="15.75" hidden="1">
      <c r="A6" s="50" t="s">
        <v>96</v>
      </c>
      <c r="B6" s="45">
        <f t="shared" si="0"/>
        <v>380</v>
      </c>
      <c r="C6" s="46">
        <f>B6*D6</f>
        <v>49750360</v>
      </c>
      <c r="D6" s="47">
        <v>130922</v>
      </c>
      <c r="E6" s="48"/>
      <c r="F6" s="48">
        <v>0</v>
      </c>
      <c r="G6" s="48">
        <v>0</v>
      </c>
      <c r="H6" s="236">
        <v>130</v>
      </c>
      <c r="I6" s="48">
        <v>0</v>
      </c>
      <c r="J6" s="48">
        <v>0</v>
      </c>
      <c r="K6" s="48"/>
      <c r="L6" s="48">
        <v>0</v>
      </c>
      <c r="M6" s="48">
        <v>0</v>
      </c>
      <c r="N6" s="236">
        <v>80</v>
      </c>
      <c r="O6" s="48"/>
      <c r="P6" s="48">
        <v>0</v>
      </c>
      <c r="Q6" s="48">
        <v>0</v>
      </c>
      <c r="R6" s="236">
        <v>130</v>
      </c>
      <c r="S6" s="48">
        <v>0</v>
      </c>
      <c r="T6" s="48"/>
      <c r="U6" s="48">
        <v>0</v>
      </c>
      <c r="V6" s="48"/>
      <c r="W6" s="236">
        <v>40</v>
      </c>
      <c r="X6" s="48"/>
      <c r="Y6" s="48"/>
      <c r="Z6" s="48"/>
      <c r="AA6" s="48"/>
      <c r="AB6" s="48"/>
      <c r="AC6" s="48"/>
      <c r="AD6" s="48"/>
      <c r="AE6" s="48"/>
      <c r="AF6" s="48"/>
      <c r="AG6" s="48"/>
      <c r="AH6" s="48"/>
      <c r="AI6" s="49"/>
      <c r="AJ6" s="127"/>
      <c r="AK6">
        <v>0</v>
      </c>
      <c r="AL6" s="127">
        <v>0</v>
      </c>
      <c r="AM6" s="127">
        <v>0</v>
      </c>
      <c r="AN6" s="127">
        <v>0</v>
      </c>
      <c r="AO6" s="127"/>
      <c r="AP6">
        <f t="shared" si="2"/>
        <v>0</v>
      </c>
    </row>
    <row r="7" spans="1:42" customFormat="1" ht="15.75" hidden="1">
      <c r="A7" s="50" t="s">
        <v>97</v>
      </c>
      <c r="B7" s="45">
        <f t="shared" si="0"/>
        <v>160</v>
      </c>
      <c r="C7" s="46">
        <f t="shared" si="1"/>
        <v>34508320</v>
      </c>
      <c r="D7" s="47">
        <v>215677</v>
      </c>
      <c r="E7" s="48"/>
      <c r="F7" s="48">
        <v>0</v>
      </c>
      <c r="G7" s="236">
        <v>80</v>
      </c>
      <c r="H7" s="48"/>
      <c r="I7" s="48">
        <v>0</v>
      </c>
      <c r="J7" s="48">
        <v>0</v>
      </c>
      <c r="K7" s="48"/>
      <c r="L7" s="48">
        <v>0</v>
      </c>
      <c r="M7" s="48">
        <v>0</v>
      </c>
      <c r="N7" s="48">
        <v>0</v>
      </c>
      <c r="O7" s="48"/>
      <c r="P7" s="48">
        <v>0</v>
      </c>
      <c r="Q7" s="48">
        <v>0</v>
      </c>
      <c r="R7" s="236">
        <v>40</v>
      </c>
      <c r="S7" s="48">
        <v>0</v>
      </c>
      <c r="T7" s="48"/>
      <c r="U7" s="48">
        <v>0</v>
      </c>
      <c r="V7" s="48"/>
      <c r="W7" s="236">
        <v>40</v>
      </c>
      <c r="X7" s="48"/>
      <c r="Y7" s="48"/>
      <c r="Z7" s="48"/>
      <c r="AA7" s="48"/>
      <c r="AB7" s="48"/>
      <c r="AC7" s="48"/>
      <c r="AD7" s="48"/>
      <c r="AE7" s="48"/>
      <c r="AF7" s="48"/>
      <c r="AG7" s="48"/>
      <c r="AH7" s="48"/>
      <c r="AI7" s="49"/>
      <c r="AJ7" s="127"/>
      <c r="AK7">
        <v>0</v>
      </c>
      <c r="AL7" s="127">
        <v>0</v>
      </c>
      <c r="AM7" s="127">
        <v>0</v>
      </c>
      <c r="AN7" s="127">
        <v>0</v>
      </c>
      <c r="AO7" s="127"/>
      <c r="AP7">
        <f t="shared" si="2"/>
        <v>0</v>
      </c>
    </row>
    <row r="8" spans="1:42" customFormat="1" ht="15.75">
      <c r="A8" s="44" t="s">
        <v>98</v>
      </c>
      <c r="B8" s="45">
        <f t="shared" si="0"/>
        <v>3475</v>
      </c>
      <c r="C8" s="46">
        <f t="shared" si="1"/>
        <v>193192625</v>
      </c>
      <c r="D8" s="47">
        <v>55595</v>
      </c>
      <c r="E8" s="48"/>
      <c r="F8" s="236">
        <v>480</v>
      </c>
      <c r="G8" s="48">
        <v>0</v>
      </c>
      <c r="H8" s="48"/>
      <c r="I8" s="236">
        <v>240</v>
      </c>
      <c r="J8" s="236">
        <v>240</v>
      </c>
      <c r="K8" s="48"/>
      <c r="L8" s="48">
        <v>0</v>
      </c>
      <c r="M8" s="48">
        <v>0</v>
      </c>
      <c r="N8" s="236">
        <v>240</v>
      </c>
      <c r="O8" s="48"/>
      <c r="P8" s="236">
        <v>418</v>
      </c>
      <c r="Q8" s="236">
        <v>480</v>
      </c>
      <c r="R8" s="236">
        <v>259</v>
      </c>
      <c r="S8" s="48">
        <v>0</v>
      </c>
      <c r="T8" s="236">
        <v>164</v>
      </c>
      <c r="U8" s="236">
        <v>480</v>
      </c>
      <c r="V8" s="48"/>
      <c r="W8" s="236">
        <v>474</v>
      </c>
      <c r="X8" s="48"/>
      <c r="Y8" s="48"/>
      <c r="Z8" s="48"/>
      <c r="AA8" s="48"/>
      <c r="AB8" s="48"/>
      <c r="AC8" s="48"/>
      <c r="AD8" s="48"/>
      <c r="AE8" s="48"/>
      <c r="AF8" s="48"/>
      <c r="AG8" s="48"/>
      <c r="AH8" s="48"/>
      <c r="AI8" s="49"/>
      <c r="AJ8" s="127"/>
      <c r="AK8">
        <v>0</v>
      </c>
      <c r="AL8" s="127">
        <v>0</v>
      </c>
      <c r="AM8" s="127">
        <v>0</v>
      </c>
      <c r="AN8" s="127">
        <v>0</v>
      </c>
      <c r="AO8" s="127"/>
      <c r="AP8">
        <f t="shared" si="2"/>
        <v>0</v>
      </c>
    </row>
    <row r="9" spans="1:42" customFormat="1" ht="15.75" hidden="1">
      <c r="A9" s="50" t="s">
        <v>99</v>
      </c>
      <c r="B9" s="45">
        <f t="shared" si="0"/>
        <v>680</v>
      </c>
      <c r="C9" s="46">
        <f t="shared" si="1"/>
        <v>72899400</v>
      </c>
      <c r="D9" s="47">
        <v>107205</v>
      </c>
      <c r="E9" s="48"/>
      <c r="F9" s="48">
        <v>0</v>
      </c>
      <c r="G9" s="236">
        <v>80</v>
      </c>
      <c r="H9" s="48"/>
      <c r="I9" s="236">
        <v>80</v>
      </c>
      <c r="J9" s="48">
        <v>0</v>
      </c>
      <c r="K9" s="236">
        <v>120</v>
      </c>
      <c r="L9" s="48">
        <v>0</v>
      </c>
      <c r="M9" s="48">
        <v>0</v>
      </c>
      <c r="N9" s="48">
        <v>0</v>
      </c>
      <c r="O9" s="48"/>
      <c r="P9" s="236">
        <v>120</v>
      </c>
      <c r="Q9" s="48">
        <v>0</v>
      </c>
      <c r="R9" s="236">
        <v>80</v>
      </c>
      <c r="S9" s="48">
        <v>0</v>
      </c>
      <c r="T9" s="236">
        <v>40</v>
      </c>
      <c r="U9" s="236">
        <v>120</v>
      </c>
      <c r="V9" s="48"/>
      <c r="W9" s="236">
        <v>40</v>
      </c>
      <c r="X9" s="48"/>
      <c r="Y9" s="48"/>
      <c r="Z9" s="48"/>
      <c r="AA9" s="48"/>
      <c r="AB9" s="48"/>
      <c r="AC9" s="48"/>
      <c r="AD9" s="48"/>
      <c r="AE9" s="48"/>
      <c r="AF9" s="48"/>
      <c r="AG9" s="48"/>
      <c r="AH9" s="48"/>
      <c r="AI9" s="49"/>
      <c r="AJ9" s="127"/>
      <c r="AK9">
        <v>0</v>
      </c>
      <c r="AL9" s="127">
        <v>0</v>
      </c>
      <c r="AM9" s="127">
        <v>0</v>
      </c>
      <c r="AN9" s="127">
        <v>0</v>
      </c>
      <c r="AO9" s="127"/>
      <c r="AP9">
        <f t="shared" si="2"/>
        <v>0</v>
      </c>
    </row>
    <row r="10" spans="1:42" customFormat="1" ht="15.75" hidden="1">
      <c r="A10" s="50" t="s">
        <v>100</v>
      </c>
      <c r="B10" s="45">
        <f t="shared" si="0"/>
        <v>1690</v>
      </c>
      <c r="C10" s="46">
        <f t="shared" si="1"/>
        <v>77740000</v>
      </c>
      <c r="D10" s="47">
        <v>46000</v>
      </c>
      <c r="E10" s="48"/>
      <c r="F10" s="236">
        <v>260</v>
      </c>
      <c r="G10" s="48">
        <v>0</v>
      </c>
      <c r="H10" s="48"/>
      <c r="I10" s="236">
        <v>130</v>
      </c>
      <c r="J10" s="48">
        <v>0</v>
      </c>
      <c r="K10" s="236">
        <v>130</v>
      </c>
      <c r="L10" s="48">
        <v>0</v>
      </c>
      <c r="M10" s="236">
        <v>260</v>
      </c>
      <c r="N10" s="236">
        <v>130</v>
      </c>
      <c r="O10" s="48"/>
      <c r="P10" s="236">
        <v>260</v>
      </c>
      <c r="Q10" s="48">
        <v>0</v>
      </c>
      <c r="R10" s="48">
        <v>0</v>
      </c>
      <c r="S10" s="48">
        <v>0</v>
      </c>
      <c r="T10" s="236">
        <v>260</v>
      </c>
      <c r="U10" s="236">
        <v>130</v>
      </c>
      <c r="V10" s="48"/>
      <c r="W10" s="236">
        <v>130</v>
      </c>
      <c r="X10" s="48"/>
      <c r="Y10" s="48"/>
      <c r="Z10" s="48"/>
      <c r="AA10" s="48"/>
      <c r="AB10" s="48"/>
      <c r="AC10" s="48"/>
      <c r="AD10" s="48"/>
      <c r="AE10" s="48"/>
      <c r="AF10" s="48"/>
      <c r="AG10" s="48"/>
      <c r="AH10" s="48"/>
      <c r="AI10" s="49"/>
      <c r="AJ10" s="127"/>
      <c r="AK10">
        <v>0</v>
      </c>
      <c r="AL10" s="127">
        <v>0</v>
      </c>
      <c r="AM10" s="127">
        <v>0</v>
      </c>
      <c r="AN10" s="127">
        <v>0</v>
      </c>
      <c r="AO10" s="127"/>
      <c r="AP10">
        <f t="shared" si="2"/>
        <v>0</v>
      </c>
    </row>
    <row r="11" spans="1:42" customFormat="1" ht="15.75" hidden="1">
      <c r="A11" s="50" t="s">
        <v>101</v>
      </c>
      <c r="B11" s="45">
        <f t="shared" si="0"/>
        <v>7072</v>
      </c>
      <c r="C11" s="46">
        <f t="shared" si="1"/>
        <v>354894176</v>
      </c>
      <c r="D11" s="47">
        <v>50183</v>
      </c>
      <c r="E11" s="48"/>
      <c r="F11" s="236">
        <v>600</v>
      </c>
      <c r="G11" s="236">
        <v>200</v>
      </c>
      <c r="H11" s="48"/>
      <c r="I11" s="236">
        <v>1400</v>
      </c>
      <c r="J11" s="236">
        <v>400</v>
      </c>
      <c r="K11" s="48"/>
      <c r="L11" s="48">
        <v>0</v>
      </c>
      <c r="M11" s="48">
        <v>0</v>
      </c>
      <c r="N11" s="236">
        <v>400</v>
      </c>
      <c r="O11" s="48"/>
      <c r="P11" s="236">
        <v>800</v>
      </c>
      <c r="Q11" s="236">
        <v>400</v>
      </c>
      <c r="R11" s="236">
        <v>472</v>
      </c>
      <c r="S11" s="236">
        <v>400</v>
      </c>
      <c r="T11" s="236">
        <v>800</v>
      </c>
      <c r="U11" s="236">
        <v>800</v>
      </c>
      <c r="V11" s="48"/>
      <c r="W11" s="236">
        <v>400</v>
      </c>
      <c r="X11" s="48"/>
      <c r="Y11" s="48"/>
      <c r="Z11" s="48"/>
      <c r="AA11" s="48"/>
      <c r="AB11" s="48"/>
      <c r="AC11" s="48"/>
      <c r="AD11" s="48"/>
      <c r="AE11" s="48"/>
      <c r="AF11" s="48"/>
      <c r="AG11" s="48"/>
      <c r="AH11" s="48"/>
      <c r="AI11" s="49"/>
      <c r="AJ11" s="127"/>
      <c r="AK11">
        <v>200</v>
      </c>
      <c r="AL11" s="127">
        <v>0</v>
      </c>
      <c r="AM11" s="127">
        <v>200</v>
      </c>
      <c r="AN11" s="127">
        <v>0</v>
      </c>
      <c r="AO11" s="127"/>
      <c r="AP11">
        <f t="shared" si="2"/>
        <v>400</v>
      </c>
    </row>
    <row r="12" spans="1:42" customFormat="1" ht="15" hidden="1">
      <c r="A12" s="51" t="s">
        <v>102</v>
      </c>
      <c r="B12" s="45">
        <f t="shared" si="0"/>
        <v>576</v>
      </c>
      <c r="C12" s="46">
        <f t="shared" si="1"/>
        <v>60710400</v>
      </c>
      <c r="D12" s="47">
        <v>105400</v>
      </c>
      <c r="E12" s="48"/>
      <c r="F12" s="236">
        <v>96</v>
      </c>
      <c r="G12" s="48">
        <v>0</v>
      </c>
      <c r="H12" s="48"/>
      <c r="I12" s="48">
        <v>0</v>
      </c>
      <c r="J12" s="48">
        <v>0</v>
      </c>
      <c r="K12" s="236">
        <v>96</v>
      </c>
      <c r="L12" s="236">
        <v>48</v>
      </c>
      <c r="M12" s="236">
        <v>48</v>
      </c>
      <c r="N12" s="236">
        <v>48</v>
      </c>
      <c r="O12" s="48"/>
      <c r="P12" s="236">
        <v>48</v>
      </c>
      <c r="Q12" s="48">
        <v>0</v>
      </c>
      <c r="R12" s="236">
        <v>96</v>
      </c>
      <c r="S12" s="48">
        <v>0</v>
      </c>
      <c r="T12" s="236">
        <v>48</v>
      </c>
      <c r="U12" s="48">
        <v>0</v>
      </c>
      <c r="V12" s="48"/>
      <c r="W12" s="236">
        <v>48</v>
      </c>
      <c r="X12" s="48"/>
      <c r="Y12" s="48"/>
      <c r="Z12" s="48"/>
      <c r="AA12" s="48"/>
      <c r="AB12" s="48"/>
      <c r="AC12" s="48"/>
      <c r="AD12" s="48"/>
      <c r="AE12" s="48"/>
      <c r="AF12" s="48"/>
      <c r="AG12" s="48"/>
      <c r="AH12" s="48"/>
      <c r="AI12" s="49"/>
      <c r="AJ12" s="127"/>
      <c r="AK12">
        <v>0</v>
      </c>
      <c r="AL12" s="127">
        <v>0</v>
      </c>
      <c r="AM12" s="127">
        <v>0</v>
      </c>
      <c r="AN12" s="127">
        <v>0</v>
      </c>
      <c r="AO12" s="127"/>
      <c r="AP12">
        <f t="shared" si="2"/>
        <v>0</v>
      </c>
    </row>
    <row r="13" spans="1:42" customFormat="1" ht="15" hidden="1">
      <c r="A13" s="51" t="s">
        <v>103</v>
      </c>
      <c r="B13" s="45">
        <f t="shared" si="0"/>
        <v>912</v>
      </c>
      <c r="C13" s="46">
        <f t="shared" si="1"/>
        <v>82764000</v>
      </c>
      <c r="D13" s="47">
        <v>90750</v>
      </c>
      <c r="E13" s="48"/>
      <c r="F13" s="236">
        <v>96</v>
      </c>
      <c r="G13" s="48">
        <v>0</v>
      </c>
      <c r="H13" s="236">
        <v>96</v>
      </c>
      <c r="I13" s="236">
        <v>96</v>
      </c>
      <c r="J13" s="48">
        <v>0</v>
      </c>
      <c r="K13" s="236">
        <v>48</v>
      </c>
      <c r="L13" s="236">
        <v>96</v>
      </c>
      <c r="M13" s="236">
        <v>48</v>
      </c>
      <c r="N13" s="236">
        <v>48</v>
      </c>
      <c r="O13" s="48"/>
      <c r="P13" s="236">
        <v>48</v>
      </c>
      <c r="Q13" s="48">
        <v>0</v>
      </c>
      <c r="R13" s="236">
        <v>96</v>
      </c>
      <c r="S13" s="236">
        <v>96</v>
      </c>
      <c r="T13" s="236">
        <v>48</v>
      </c>
      <c r="U13" s="236">
        <v>96</v>
      </c>
      <c r="V13" s="48"/>
      <c r="W13" s="48"/>
      <c r="X13" s="48"/>
      <c r="Y13" s="48"/>
      <c r="Z13" s="48"/>
      <c r="AA13" s="48"/>
      <c r="AB13" s="48"/>
      <c r="AC13" s="48"/>
      <c r="AD13" s="48"/>
      <c r="AE13" s="48"/>
      <c r="AF13" s="48"/>
      <c r="AG13" s="48"/>
      <c r="AH13" s="48"/>
      <c r="AI13" s="49"/>
      <c r="AJ13" s="127"/>
      <c r="AK13">
        <v>96</v>
      </c>
      <c r="AL13" s="127">
        <v>0</v>
      </c>
      <c r="AM13" s="127">
        <v>0</v>
      </c>
      <c r="AN13" s="127">
        <v>0</v>
      </c>
      <c r="AO13" s="127"/>
      <c r="AP13">
        <f t="shared" si="2"/>
        <v>96</v>
      </c>
    </row>
    <row r="14" spans="1:42" customFormat="1" ht="15" hidden="1">
      <c r="A14" s="51" t="s">
        <v>104</v>
      </c>
      <c r="B14" s="45">
        <f t="shared" si="0"/>
        <v>780</v>
      </c>
      <c r="C14" s="46">
        <f t="shared" si="1"/>
        <v>55341000</v>
      </c>
      <c r="D14" s="47">
        <v>70950</v>
      </c>
      <c r="E14" s="48"/>
      <c r="F14" s="236">
        <v>85</v>
      </c>
      <c r="G14" s="48">
        <v>0</v>
      </c>
      <c r="H14" s="48"/>
      <c r="I14" s="236">
        <v>170</v>
      </c>
      <c r="J14" s="48">
        <v>0</v>
      </c>
      <c r="K14" s="48"/>
      <c r="L14" s="236">
        <v>170</v>
      </c>
      <c r="M14" s="48">
        <v>0</v>
      </c>
      <c r="N14" s="48">
        <v>0</v>
      </c>
      <c r="O14" s="48"/>
      <c r="P14" s="48">
        <v>0</v>
      </c>
      <c r="Q14" s="48">
        <v>0</v>
      </c>
      <c r="R14" s="236">
        <v>170</v>
      </c>
      <c r="S14" s="236">
        <v>100</v>
      </c>
      <c r="T14" s="236">
        <v>85</v>
      </c>
      <c r="U14" s="48">
        <v>0</v>
      </c>
      <c r="V14" s="48"/>
      <c r="W14" s="48"/>
      <c r="X14" s="48"/>
      <c r="Y14" s="48"/>
      <c r="Z14" s="48"/>
      <c r="AA14" s="48"/>
      <c r="AB14" s="48"/>
      <c r="AC14" s="48"/>
      <c r="AD14" s="48"/>
      <c r="AE14" s="48"/>
      <c r="AF14" s="48"/>
      <c r="AG14" s="48"/>
      <c r="AH14" s="48"/>
      <c r="AI14" s="49"/>
      <c r="AJ14" s="127"/>
      <c r="AK14">
        <v>0</v>
      </c>
      <c r="AL14" s="127">
        <v>0</v>
      </c>
      <c r="AM14" s="127">
        <v>0</v>
      </c>
      <c r="AN14" s="127">
        <v>100</v>
      </c>
      <c r="AO14" s="127"/>
      <c r="AP14">
        <f t="shared" si="2"/>
        <v>100</v>
      </c>
    </row>
    <row r="15" spans="1:42" customFormat="1" ht="15" hidden="1">
      <c r="A15" s="51" t="s">
        <v>105</v>
      </c>
      <c r="B15" s="45">
        <f t="shared" si="0"/>
        <v>1700</v>
      </c>
      <c r="C15" s="46">
        <f t="shared" si="1"/>
        <v>126225000</v>
      </c>
      <c r="D15" s="47">
        <v>74250</v>
      </c>
      <c r="E15" s="48"/>
      <c r="F15" s="236">
        <v>170</v>
      </c>
      <c r="G15" s="236">
        <v>255</v>
      </c>
      <c r="H15" s="48"/>
      <c r="I15" s="236">
        <v>170</v>
      </c>
      <c r="J15" s="48">
        <v>0</v>
      </c>
      <c r="K15" s="48"/>
      <c r="L15" s="236">
        <v>170</v>
      </c>
      <c r="M15" s="48">
        <v>0</v>
      </c>
      <c r="N15" s="236">
        <v>170</v>
      </c>
      <c r="O15" s="48"/>
      <c r="P15" s="236">
        <v>340</v>
      </c>
      <c r="Q15" s="48">
        <v>0</v>
      </c>
      <c r="R15" s="236">
        <v>255</v>
      </c>
      <c r="S15" s="236">
        <v>85</v>
      </c>
      <c r="T15" s="236">
        <v>85</v>
      </c>
      <c r="U15" s="48">
        <v>0</v>
      </c>
      <c r="V15" s="48"/>
      <c r="W15" s="48"/>
      <c r="X15" s="48"/>
      <c r="Y15" s="48"/>
      <c r="Z15" s="48"/>
      <c r="AA15" s="48"/>
      <c r="AB15" s="48"/>
      <c r="AC15" s="48"/>
      <c r="AD15" s="48"/>
      <c r="AE15" s="48"/>
      <c r="AF15" s="48"/>
      <c r="AG15" s="48"/>
      <c r="AH15" s="48"/>
      <c r="AI15" s="49"/>
      <c r="AJ15" s="127"/>
      <c r="AK15">
        <v>0</v>
      </c>
      <c r="AL15" s="127">
        <v>0</v>
      </c>
      <c r="AM15" s="127">
        <v>0</v>
      </c>
      <c r="AN15" s="127">
        <v>85</v>
      </c>
      <c r="AO15" s="127"/>
      <c r="AP15">
        <f t="shared" si="2"/>
        <v>85</v>
      </c>
    </row>
    <row r="16" spans="1:42" customFormat="1" ht="15" hidden="1">
      <c r="A16" s="51" t="s">
        <v>106</v>
      </c>
      <c r="B16" s="45">
        <f t="shared" si="0"/>
        <v>1705</v>
      </c>
      <c r="C16" s="46">
        <f t="shared" si="1"/>
        <v>101277000</v>
      </c>
      <c r="D16" s="47">
        <v>59400</v>
      </c>
      <c r="E16" s="48"/>
      <c r="F16" s="236">
        <v>60</v>
      </c>
      <c r="G16" s="236">
        <v>340</v>
      </c>
      <c r="H16" s="48"/>
      <c r="I16" s="236">
        <v>425</v>
      </c>
      <c r="J16" s="48">
        <v>0</v>
      </c>
      <c r="K16" s="48"/>
      <c r="L16" s="236">
        <v>170</v>
      </c>
      <c r="M16" s="236">
        <v>170</v>
      </c>
      <c r="N16" s="236">
        <v>170</v>
      </c>
      <c r="O16" s="48"/>
      <c r="P16" s="236">
        <v>170</v>
      </c>
      <c r="Q16" s="236">
        <v>85</v>
      </c>
      <c r="R16" s="48">
        <v>0</v>
      </c>
      <c r="S16" s="236">
        <v>115</v>
      </c>
      <c r="T16" s="48">
        <v>0</v>
      </c>
      <c r="U16" s="48">
        <v>0</v>
      </c>
      <c r="V16" s="48"/>
      <c r="W16" s="48"/>
      <c r="X16" s="48"/>
      <c r="Y16" s="48"/>
      <c r="Z16" s="48"/>
      <c r="AA16" s="48"/>
      <c r="AB16" s="48"/>
      <c r="AC16" s="48"/>
      <c r="AD16" s="48"/>
      <c r="AE16" s="48"/>
      <c r="AF16" s="48"/>
      <c r="AG16" s="48"/>
      <c r="AH16" s="48"/>
      <c r="AI16" s="49"/>
      <c r="AJ16" s="127"/>
      <c r="AK16">
        <v>0</v>
      </c>
      <c r="AL16" s="127">
        <v>0</v>
      </c>
      <c r="AM16" s="127">
        <v>0</v>
      </c>
      <c r="AN16" s="127">
        <v>115</v>
      </c>
      <c r="AO16" s="127"/>
      <c r="AP16">
        <f t="shared" si="2"/>
        <v>115</v>
      </c>
    </row>
    <row r="17" spans="1:42" customFormat="1" ht="15" hidden="1">
      <c r="A17" s="51" t="s">
        <v>107</v>
      </c>
      <c r="B17" s="45">
        <f t="shared" si="0"/>
        <v>281</v>
      </c>
      <c r="C17" s="46">
        <f t="shared" si="1"/>
        <v>17155050</v>
      </c>
      <c r="D17" s="47">
        <v>61050</v>
      </c>
      <c r="E17" s="48"/>
      <c r="F17" s="236">
        <v>26</v>
      </c>
      <c r="G17" s="236">
        <v>170</v>
      </c>
      <c r="H17" s="48"/>
      <c r="I17" s="48">
        <v>0</v>
      </c>
      <c r="J17" s="48">
        <v>0</v>
      </c>
      <c r="K17" s="48"/>
      <c r="L17" s="48">
        <v>0</v>
      </c>
      <c r="M17" s="48">
        <v>0</v>
      </c>
      <c r="N17" s="236">
        <v>85</v>
      </c>
      <c r="O17" s="48"/>
      <c r="P17" s="48">
        <v>0</v>
      </c>
      <c r="Q17" s="48">
        <v>0</v>
      </c>
      <c r="R17" s="48">
        <v>0</v>
      </c>
      <c r="S17" s="48">
        <v>0</v>
      </c>
      <c r="T17" s="48">
        <v>0</v>
      </c>
      <c r="U17" s="48">
        <v>0</v>
      </c>
      <c r="V17" s="48"/>
      <c r="W17" s="48"/>
      <c r="X17" s="48"/>
      <c r="Y17" s="48"/>
      <c r="Z17" s="48"/>
      <c r="AA17" s="48"/>
      <c r="AB17" s="48"/>
      <c r="AC17" s="48"/>
      <c r="AD17" s="48"/>
      <c r="AE17" s="48"/>
      <c r="AF17" s="48"/>
      <c r="AG17" s="48"/>
      <c r="AH17" s="48"/>
      <c r="AI17" s="49"/>
      <c r="AJ17" s="127"/>
      <c r="AK17">
        <v>0</v>
      </c>
      <c r="AL17" s="127">
        <v>0</v>
      </c>
      <c r="AM17" s="127">
        <v>0</v>
      </c>
      <c r="AN17" s="127">
        <v>0</v>
      </c>
      <c r="AO17" s="127"/>
      <c r="AP17">
        <f t="shared" si="2"/>
        <v>0</v>
      </c>
    </row>
    <row r="18" spans="1:42" customFormat="1" ht="15" hidden="1">
      <c r="A18" s="51" t="s">
        <v>108</v>
      </c>
      <c r="B18" s="45">
        <f t="shared" si="0"/>
        <v>640</v>
      </c>
      <c r="C18" s="46">
        <f t="shared" si="1"/>
        <v>60168000</v>
      </c>
      <c r="D18" s="47">
        <v>94012.5</v>
      </c>
      <c r="E18" s="48"/>
      <c r="F18" s="48">
        <v>0</v>
      </c>
      <c r="G18" s="48">
        <v>0</v>
      </c>
      <c r="H18" s="236">
        <v>320</v>
      </c>
      <c r="I18" s="48">
        <v>0</v>
      </c>
      <c r="J18" s="48">
        <v>0</v>
      </c>
      <c r="K18" s="48"/>
      <c r="L18" s="48">
        <v>0</v>
      </c>
      <c r="M18" s="48">
        <v>0</v>
      </c>
      <c r="N18" s="236">
        <v>320</v>
      </c>
      <c r="O18" s="48"/>
      <c r="P18" s="48"/>
      <c r="Q18" s="48"/>
      <c r="R18" s="48">
        <v>0</v>
      </c>
      <c r="S18" s="48">
        <v>0</v>
      </c>
      <c r="T18" s="48">
        <v>0</v>
      </c>
      <c r="U18" s="48">
        <v>0</v>
      </c>
      <c r="V18" s="48"/>
      <c r="W18" s="48"/>
      <c r="X18" s="48"/>
      <c r="Y18" s="48"/>
      <c r="Z18" s="48"/>
      <c r="AA18" s="48"/>
      <c r="AB18" s="48"/>
      <c r="AC18" s="48"/>
      <c r="AD18" s="48"/>
      <c r="AE18" s="48"/>
      <c r="AF18" s="48"/>
      <c r="AG18" s="48"/>
      <c r="AH18" s="48"/>
      <c r="AI18" s="49"/>
      <c r="AJ18" s="127"/>
      <c r="AK18">
        <v>0</v>
      </c>
      <c r="AL18" s="127">
        <v>0</v>
      </c>
      <c r="AN18" s="127">
        <v>0</v>
      </c>
      <c r="AP18">
        <f t="shared" si="2"/>
        <v>0</v>
      </c>
    </row>
    <row r="19" spans="1:42" customFormat="1" ht="15" hidden="1">
      <c r="A19" s="51" t="s">
        <v>109</v>
      </c>
      <c r="B19" s="45">
        <f t="shared" si="0"/>
        <v>400</v>
      </c>
      <c r="C19" s="46">
        <f t="shared" si="1"/>
        <v>40795600</v>
      </c>
      <c r="D19" s="47">
        <v>101989</v>
      </c>
      <c r="E19" s="48"/>
      <c r="F19" s="48">
        <v>0</v>
      </c>
      <c r="G19" s="48">
        <v>0</v>
      </c>
      <c r="H19" s="236">
        <v>160</v>
      </c>
      <c r="I19" s="48">
        <v>0</v>
      </c>
      <c r="J19" s="48">
        <v>0</v>
      </c>
      <c r="K19" s="48"/>
      <c r="L19" s="48">
        <v>0</v>
      </c>
      <c r="M19" s="48">
        <v>0</v>
      </c>
      <c r="N19" s="236">
        <v>240</v>
      </c>
      <c r="O19" s="48"/>
      <c r="P19" s="48"/>
      <c r="Q19" s="48"/>
      <c r="R19" s="48">
        <v>0</v>
      </c>
      <c r="S19" s="48">
        <v>0</v>
      </c>
      <c r="T19" s="48">
        <v>0</v>
      </c>
      <c r="U19" s="48">
        <v>0</v>
      </c>
      <c r="V19" s="48"/>
      <c r="W19" s="48"/>
      <c r="X19" s="48"/>
      <c r="Y19" s="48"/>
      <c r="Z19" s="48"/>
      <c r="AA19" s="48"/>
      <c r="AB19" s="48"/>
      <c r="AC19" s="48"/>
      <c r="AD19" s="48"/>
      <c r="AE19" s="48"/>
      <c r="AF19" s="48"/>
      <c r="AG19" s="48"/>
      <c r="AH19" s="48"/>
      <c r="AI19" s="49"/>
      <c r="AJ19" s="127"/>
      <c r="AK19">
        <v>0</v>
      </c>
      <c r="AL19" s="127">
        <v>0</v>
      </c>
      <c r="AN19" s="127">
        <v>0</v>
      </c>
      <c r="AP19">
        <f t="shared" si="2"/>
        <v>0</v>
      </c>
    </row>
    <row r="20" spans="1:42" customFormat="1" ht="15" hidden="1">
      <c r="A20" s="51" t="s">
        <v>542</v>
      </c>
      <c r="B20" s="45">
        <f t="shared" si="0"/>
        <v>2100</v>
      </c>
      <c r="C20" s="46">
        <f t="shared" si="1"/>
        <v>222705000</v>
      </c>
      <c r="D20" s="47">
        <v>106050</v>
      </c>
      <c r="E20" s="48"/>
      <c r="F20" s="236">
        <v>1200</v>
      </c>
      <c r="G20" s="48">
        <v>0</v>
      </c>
      <c r="H20" s="48"/>
      <c r="I20" s="48">
        <v>0</v>
      </c>
      <c r="J20" s="48">
        <v>0</v>
      </c>
      <c r="K20" s="236">
        <v>720</v>
      </c>
      <c r="L20" s="237">
        <v>0</v>
      </c>
      <c r="M20" s="237">
        <v>0</v>
      </c>
      <c r="N20" s="237">
        <v>0</v>
      </c>
      <c r="O20" s="48"/>
      <c r="P20" s="48"/>
      <c r="Q20" s="48"/>
      <c r="R20" s="48">
        <v>0</v>
      </c>
      <c r="S20" s="48">
        <v>0</v>
      </c>
      <c r="T20" s="48">
        <v>0</v>
      </c>
      <c r="U20" s="48">
        <v>0</v>
      </c>
      <c r="V20" s="236">
        <v>180</v>
      </c>
      <c r="W20" s="48"/>
      <c r="X20" s="48"/>
      <c r="Y20" s="48"/>
      <c r="Z20" s="48"/>
      <c r="AA20" s="48"/>
      <c r="AB20" s="48"/>
      <c r="AC20" s="48"/>
      <c r="AD20" s="48"/>
      <c r="AE20" s="48"/>
      <c r="AF20" s="48"/>
      <c r="AG20" s="48"/>
      <c r="AH20" s="48"/>
      <c r="AI20" s="49"/>
      <c r="AJ20" s="127"/>
      <c r="AK20">
        <v>0</v>
      </c>
      <c r="AL20" s="127">
        <v>0</v>
      </c>
      <c r="AN20" s="127">
        <v>0</v>
      </c>
      <c r="AP20">
        <f t="shared" si="2"/>
        <v>0</v>
      </c>
    </row>
    <row r="21" spans="1:42" customFormat="1" ht="15" hidden="1">
      <c r="A21" s="51" t="s">
        <v>544</v>
      </c>
      <c r="B21" s="45">
        <f t="shared" si="0"/>
        <v>1748</v>
      </c>
      <c r="C21" s="46">
        <f>B21*D21</f>
        <v>192717000</v>
      </c>
      <c r="D21" s="47">
        <v>110250</v>
      </c>
      <c r="E21" s="48"/>
      <c r="F21" s="236">
        <v>988</v>
      </c>
      <c r="G21" s="236">
        <v>12</v>
      </c>
      <c r="H21" s="48"/>
      <c r="I21" s="48">
        <v>0</v>
      </c>
      <c r="J21" s="48">
        <v>0</v>
      </c>
      <c r="K21" s="236">
        <v>72</v>
      </c>
      <c r="L21" s="236">
        <v>104</v>
      </c>
      <c r="M21" s="236">
        <v>208</v>
      </c>
      <c r="N21" s="237">
        <v>0</v>
      </c>
      <c r="O21" s="48"/>
      <c r="P21" s="48"/>
      <c r="Q21" s="48"/>
      <c r="R21" s="48"/>
      <c r="S21" s="48">
        <v>0</v>
      </c>
      <c r="T21" s="236">
        <v>156</v>
      </c>
      <c r="U21" s="48">
        <v>0</v>
      </c>
      <c r="V21" s="236">
        <v>208</v>
      </c>
      <c r="W21" s="48"/>
      <c r="X21" s="48"/>
      <c r="Y21" s="48"/>
      <c r="Z21" s="48"/>
      <c r="AA21" s="48"/>
      <c r="AB21" s="48"/>
      <c r="AC21" s="48"/>
      <c r="AD21" s="48"/>
      <c r="AE21" s="48"/>
      <c r="AF21" s="48"/>
      <c r="AG21" s="48"/>
      <c r="AH21" s="48"/>
      <c r="AI21" s="49"/>
      <c r="AJ21" s="127"/>
      <c r="AL21" s="127"/>
      <c r="AN21" s="127"/>
      <c r="AP21">
        <f t="shared" si="2"/>
        <v>0</v>
      </c>
    </row>
    <row r="22" spans="1:42" customFormat="1" ht="15" hidden="1">
      <c r="A22" s="51" t="s">
        <v>543</v>
      </c>
      <c r="B22" s="45">
        <f t="shared" si="0"/>
        <v>330</v>
      </c>
      <c r="C22" s="46">
        <f>B22*D22</f>
        <v>70092000</v>
      </c>
      <c r="D22" s="47">
        <v>212400</v>
      </c>
      <c r="E22" s="48"/>
      <c r="F22" s="236">
        <v>100</v>
      </c>
      <c r="G22" s="48"/>
      <c r="H22" s="48"/>
      <c r="I22" s="48" t="s">
        <v>1043</v>
      </c>
      <c r="J22" s="48"/>
      <c r="K22" s="236">
        <v>50</v>
      </c>
      <c r="L22" s="237">
        <v>0</v>
      </c>
      <c r="M22" s="237">
        <v>0</v>
      </c>
      <c r="N22" s="236">
        <v>80</v>
      </c>
      <c r="O22" s="48"/>
      <c r="P22" s="48"/>
      <c r="Q22" s="48"/>
      <c r="R22" s="236">
        <v>100</v>
      </c>
      <c r="S22" s="48">
        <v>0</v>
      </c>
      <c r="T22" s="48">
        <v>0</v>
      </c>
      <c r="U22" s="48">
        <v>0</v>
      </c>
      <c r="V22" s="48"/>
      <c r="W22" s="48"/>
      <c r="X22" s="48"/>
      <c r="Y22" s="48"/>
      <c r="Z22" s="48"/>
      <c r="AA22" s="48"/>
      <c r="AB22" s="48"/>
      <c r="AC22" s="48"/>
      <c r="AD22" s="48"/>
      <c r="AE22" s="48"/>
      <c r="AF22" s="48"/>
      <c r="AG22" s="48"/>
      <c r="AH22" s="48"/>
      <c r="AI22" s="49"/>
      <c r="AJ22" s="127"/>
      <c r="AL22" s="127"/>
      <c r="AN22" s="127"/>
      <c r="AP22">
        <f t="shared" si="2"/>
        <v>0</v>
      </c>
    </row>
    <row r="23" spans="1:42" s="53" customFormat="1" ht="15" hidden="1">
      <c r="A23" s="52"/>
      <c r="B23" s="121">
        <f>SUM(B2:B22)</f>
        <v>57203</v>
      </c>
      <c r="C23" s="121">
        <f>SUM(C2:C22)</f>
        <v>4939749870</v>
      </c>
      <c r="D23" s="52"/>
      <c r="E23" s="159">
        <f>SUM(E2:E22)</f>
        <v>0</v>
      </c>
      <c r="F23" s="159">
        <f>SUM(F2:F22)</f>
        <v>5800</v>
      </c>
      <c r="G23" s="159">
        <f t="shared" ref="G23:AI23" si="3">SUM(G2:G22)</f>
        <v>4579</v>
      </c>
      <c r="H23" s="159">
        <f t="shared" si="3"/>
        <v>706</v>
      </c>
      <c r="I23" s="159">
        <f t="shared" si="3"/>
        <v>8733</v>
      </c>
      <c r="J23" s="159">
        <f t="shared" si="3"/>
        <v>1700</v>
      </c>
      <c r="K23" s="159">
        <f t="shared" si="3"/>
        <v>1236</v>
      </c>
      <c r="L23" s="159">
        <f t="shared" si="3"/>
        <v>758</v>
      </c>
      <c r="M23" s="159">
        <f t="shared" si="3"/>
        <v>2645</v>
      </c>
      <c r="N23" s="159">
        <f t="shared" si="3"/>
        <v>4111</v>
      </c>
      <c r="O23" s="159">
        <f t="shared" si="3"/>
        <v>700</v>
      </c>
      <c r="P23" s="159">
        <f t="shared" si="3"/>
        <v>7259</v>
      </c>
      <c r="Q23" s="159">
        <f t="shared" si="3"/>
        <v>2624</v>
      </c>
      <c r="R23" s="159">
        <f t="shared" si="3"/>
        <v>4139</v>
      </c>
      <c r="S23" s="159">
        <f t="shared" si="3"/>
        <v>2637</v>
      </c>
      <c r="T23" s="159">
        <f t="shared" si="3"/>
        <v>3574</v>
      </c>
      <c r="U23" s="159">
        <f t="shared" si="3"/>
        <v>3270</v>
      </c>
      <c r="V23" s="159">
        <f t="shared" si="3"/>
        <v>388</v>
      </c>
      <c r="W23" s="159">
        <f t="shared" si="3"/>
        <v>2344</v>
      </c>
      <c r="X23" s="159">
        <f t="shared" si="3"/>
        <v>0</v>
      </c>
      <c r="Y23" s="159">
        <f t="shared" si="3"/>
        <v>0</v>
      </c>
      <c r="Z23" s="159">
        <f t="shared" si="3"/>
        <v>0</v>
      </c>
      <c r="AA23" s="159">
        <f t="shared" si="3"/>
        <v>0</v>
      </c>
      <c r="AB23" s="159">
        <f t="shared" si="3"/>
        <v>0</v>
      </c>
      <c r="AC23" s="159">
        <f t="shared" si="3"/>
        <v>0</v>
      </c>
      <c r="AD23" s="159">
        <f t="shared" si="3"/>
        <v>0</v>
      </c>
      <c r="AE23" s="159">
        <f t="shared" si="3"/>
        <v>0</v>
      </c>
      <c r="AF23" s="159">
        <f t="shared" si="3"/>
        <v>0</v>
      </c>
      <c r="AG23" s="159">
        <f t="shared" si="3"/>
        <v>0</v>
      </c>
      <c r="AH23" s="159">
        <f t="shared" si="3"/>
        <v>0</v>
      </c>
      <c r="AI23" s="159">
        <f t="shared" si="3"/>
        <v>0</v>
      </c>
      <c r="AJ23" s="127"/>
      <c r="AN23" s="127"/>
      <c r="AP23">
        <f t="shared" si="2"/>
        <v>0</v>
      </c>
    </row>
    <row r="24" spans="1:42" ht="16.5" hidden="1" customHeight="1">
      <c r="F24" s="55" t="s">
        <v>985</v>
      </c>
      <c r="G24" s="55" t="s">
        <v>986</v>
      </c>
      <c r="H24" s="55" t="s">
        <v>1044</v>
      </c>
      <c r="I24" s="55" t="s">
        <v>1229</v>
      </c>
      <c r="J24" s="55" t="s">
        <v>1230</v>
      </c>
      <c r="K24" s="55" t="s">
        <v>1175</v>
      </c>
      <c r="L24" s="55" t="s">
        <v>1231</v>
      </c>
      <c r="M24" s="55" t="s">
        <v>1243</v>
      </c>
      <c r="N24" s="55" t="s">
        <v>1416</v>
      </c>
      <c r="O24" s="55" t="s">
        <v>1590</v>
      </c>
      <c r="P24" s="55" t="s">
        <v>1591</v>
      </c>
      <c r="Q24" s="55" t="s">
        <v>1592</v>
      </c>
      <c r="R24" s="55" t="s">
        <v>1608</v>
      </c>
      <c r="S24" s="55" t="s">
        <v>1615</v>
      </c>
      <c r="T24" s="55" t="s">
        <v>1746</v>
      </c>
      <c r="U24" s="55" t="s">
        <v>1747</v>
      </c>
      <c r="V24" s="55" t="s">
        <v>1852</v>
      </c>
      <c r="W24" s="55" t="s">
        <v>1853</v>
      </c>
      <c r="X24" s="55"/>
      <c r="Y24" s="55"/>
      <c r="Z24" s="55"/>
      <c r="AA24" s="55"/>
      <c r="AB24" s="55"/>
      <c r="AC24" s="55"/>
      <c r="AD24" s="55"/>
      <c r="AE24" s="55"/>
      <c r="AF24" s="55"/>
      <c r="AG24" s="55"/>
      <c r="AH24" s="55"/>
      <c r="AP24">
        <f t="shared" si="2"/>
        <v>0</v>
      </c>
    </row>
    <row r="25" spans="1:42" ht="15">
      <c r="AP25">
        <f t="shared" si="2"/>
        <v>0</v>
      </c>
    </row>
    <row r="26" spans="1:42" ht="15.75">
      <c r="J26" s="70"/>
      <c r="AP26">
        <f t="shared" si="2"/>
        <v>0</v>
      </c>
    </row>
    <row r="27" spans="1:42" ht="15.75">
      <c r="J27" s="70"/>
      <c r="R27" s="90"/>
      <c r="AP27">
        <f t="shared" si="2"/>
        <v>0</v>
      </c>
    </row>
    <row r="28" spans="1:42" ht="15.75">
      <c r="J28" s="70"/>
      <c r="R28" s="90"/>
    </row>
    <row r="29" spans="1:42" ht="15.75">
      <c r="J29" s="70"/>
      <c r="R29" s="90"/>
    </row>
    <row r="30" spans="1:42" ht="15.75">
      <c r="J30" s="70"/>
      <c r="R30" s="90"/>
    </row>
    <row r="31" spans="1:42" ht="15.75">
      <c r="J31" s="70"/>
      <c r="R31" s="90"/>
    </row>
    <row r="32" spans="1:42" ht="15.75">
      <c r="J32" s="70"/>
      <c r="R32" s="90"/>
    </row>
    <row r="33" spans="10:18" ht="15.75">
      <c r="J33" s="70"/>
      <c r="R33" s="90"/>
    </row>
    <row r="34" spans="10:18" ht="15.75">
      <c r="J34" s="70"/>
      <c r="R34" s="90"/>
    </row>
    <row r="35" spans="10:18" ht="15.75">
      <c r="J35" s="70"/>
      <c r="R35" s="90"/>
    </row>
    <row r="36" spans="10:18" ht="15.75">
      <c r="J36" s="70"/>
      <c r="R36" s="90"/>
    </row>
    <row r="37" spans="10:18" ht="15.75">
      <c r="J37" s="70"/>
      <c r="R37" s="90"/>
    </row>
    <row r="38" spans="10:18" ht="15.75">
      <c r="J38" s="70"/>
      <c r="R38" s="90"/>
    </row>
    <row r="39" spans="10:18" ht="15.75">
      <c r="J39" s="70"/>
      <c r="R39" s="90"/>
    </row>
    <row r="40" spans="10:18" ht="15.75">
      <c r="J40" s="70"/>
      <c r="R40" s="90"/>
    </row>
    <row r="41" spans="10:18" ht="15.75">
      <c r="J41" s="70"/>
      <c r="R41" s="90"/>
    </row>
    <row r="43" spans="10:18">
      <c r="R43" s="91"/>
    </row>
  </sheetData>
  <autoFilter ref="A1:AP24">
    <filterColumn colId="0">
      <filters>
        <filter val="TH200"/>
      </filters>
    </filterColumn>
  </autoFilter>
  <customSheetViews>
    <customSheetView guid="{220CBAF2-A142-4834-8AEB-BDD7FBC2A806}">
      <pane xSplit="3" ySplit="1" topLeftCell="N2" activePane="bottomRight" state="frozen"/>
      <selection pane="bottomRight" activeCell="U2" sqref="U2"/>
      <pageMargins left="0.7" right="0.7" top="0.75" bottom="0.75" header="0.3" footer="0.3"/>
      <pageSetup paperSize="9" orientation="portrait" verticalDpi="0" r:id="rId1"/>
    </customSheetView>
    <customSheetView guid="{1F9A873A-DE10-465E-A024-482F6F64D911}">
      <pane xSplit="3" ySplit="1" topLeftCell="N2" activePane="bottomRight" state="frozen"/>
      <selection pane="bottomRight" activeCell="C23" sqref="C23"/>
      <pageMargins left="0.7" right="0.7" top="0.75" bottom="0.75" header="0.3" footer="0.3"/>
      <pageSetup paperSize="9" orientation="portrait" verticalDpi="0" r:id="rId2"/>
    </customSheetView>
  </customSheetViews>
  <pageMargins left="0.7" right="0.7" top="0.75" bottom="0.75" header="0.3" footer="0.3"/>
  <pageSetup paperSize="9" orientation="portrait" verticalDpi="300"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23"/>
  <sheetViews>
    <sheetView tabSelected="1" workbookViewId="0">
      <selection activeCell="F8" sqref="F8"/>
    </sheetView>
  </sheetViews>
  <sheetFormatPr defaultRowHeight="15"/>
  <cols>
    <col min="1" max="1" width="20.85546875" customWidth="1"/>
    <col min="2" max="2" width="12.5703125" customWidth="1"/>
    <col min="3" max="3" width="13.7109375" customWidth="1"/>
    <col min="5" max="6" width="11.28515625" customWidth="1"/>
  </cols>
  <sheetData>
    <row r="1" spans="1:6">
      <c r="A1" s="40" t="s">
        <v>89</v>
      </c>
      <c r="B1" s="41" t="s">
        <v>90</v>
      </c>
      <c r="C1" s="42" t="s">
        <v>92</v>
      </c>
      <c r="D1" s="43">
        <v>44928</v>
      </c>
      <c r="E1" s="43">
        <v>44935</v>
      </c>
      <c r="F1" s="43">
        <v>44942</v>
      </c>
    </row>
    <row r="2" spans="1:6" ht="15.75">
      <c r="A2" s="44" t="s">
        <v>94</v>
      </c>
      <c r="B2" s="238">
        <f>SUM(D2:F2)</f>
        <v>1500</v>
      </c>
      <c r="C2" s="47">
        <v>111058</v>
      </c>
      <c r="D2" s="237">
        <v>232</v>
      </c>
      <c r="E2" s="237">
        <v>780</v>
      </c>
      <c r="F2" s="237">
        <v>488</v>
      </c>
    </row>
    <row r="3" spans="1:6" ht="15.75">
      <c r="A3" s="44" t="s">
        <v>26</v>
      </c>
      <c r="B3" s="238">
        <f t="shared" ref="B3:B22" si="0">SUM(D3:F3)</f>
        <v>1096</v>
      </c>
      <c r="C3" s="47">
        <v>73431</v>
      </c>
      <c r="D3" s="237">
        <v>160</v>
      </c>
      <c r="E3" s="237">
        <v>344</v>
      </c>
      <c r="F3" s="237">
        <v>592</v>
      </c>
    </row>
    <row r="4" spans="1:6" ht="15.75">
      <c r="A4" s="50" t="s">
        <v>52</v>
      </c>
      <c r="B4" s="238">
        <f t="shared" si="0"/>
        <v>0</v>
      </c>
      <c r="C4" s="47">
        <v>119066</v>
      </c>
      <c r="D4" s="237">
        <v>0</v>
      </c>
      <c r="E4" s="237">
        <v>0</v>
      </c>
      <c r="F4" s="237">
        <v>0</v>
      </c>
    </row>
    <row r="5" spans="1:6" ht="15.75">
      <c r="A5" s="50" t="s">
        <v>95</v>
      </c>
      <c r="B5" s="238">
        <f t="shared" si="0"/>
        <v>418</v>
      </c>
      <c r="C5" s="47">
        <v>87787</v>
      </c>
      <c r="D5" s="237">
        <v>79</v>
      </c>
      <c r="E5" s="237">
        <v>187</v>
      </c>
      <c r="F5" s="237">
        <v>152</v>
      </c>
    </row>
    <row r="6" spans="1:6" ht="15.75">
      <c r="A6" s="50" t="s">
        <v>96</v>
      </c>
      <c r="B6" s="238">
        <f t="shared" si="0"/>
        <v>10</v>
      </c>
      <c r="C6" s="47">
        <v>130922</v>
      </c>
      <c r="D6" s="237">
        <v>0</v>
      </c>
      <c r="E6" s="237">
        <v>10</v>
      </c>
      <c r="F6" s="237">
        <v>0</v>
      </c>
    </row>
    <row r="7" spans="1:6" ht="15.75">
      <c r="A7" s="50" t="s">
        <v>97</v>
      </c>
      <c r="B7" s="238">
        <f t="shared" si="0"/>
        <v>0</v>
      </c>
      <c r="C7" s="47">
        <v>215677</v>
      </c>
      <c r="D7" s="237">
        <v>0</v>
      </c>
      <c r="E7" s="237">
        <v>0</v>
      </c>
      <c r="F7" s="237">
        <v>0</v>
      </c>
    </row>
    <row r="8" spans="1:6" ht="15.75">
      <c r="A8" s="44" t="s">
        <v>98</v>
      </c>
      <c r="B8" s="238">
        <f t="shared" si="0"/>
        <v>390</v>
      </c>
      <c r="C8" s="47">
        <v>55595</v>
      </c>
      <c r="D8" s="46">
        <v>46</v>
      </c>
      <c r="E8" s="46">
        <v>168</v>
      </c>
      <c r="F8" s="46">
        <v>176</v>
      </c>
    </row>
    <row r="9" spans="1:6" ht="15.75">
      <c r="A9" s="50" t="s">
        <v>99</v>
      </c>
      <c r="B9" s="238">
        <f t="shared" si="0"/>
        <v>0</v>
      </c>
      <c r="C9" s="47">
        <v>107205</v>
      </c>
      <c r="D9" s="237">
        <v>0</v>
      </c>
      <c r="E9" s="237">
        <v>0</v>
      </c>
      <c r="F9" s="237">
        <v>0</v>
      </c>
    </row>
    <row r="10" spans="1:6" ht="15.75">
      <c r="A10" s="50" t="s">
        <v>100</v>
      </c>
      <c r="B10" s="238">
        <f t="shared" si="0"/>
        <v>338</v>
      </c>
      <c r="C10" s="47">
        <v>46000</v>
      </c>
      <c r="D10" s="237">
        <v>48</v>
      </c>
      <c r="E10" s="237">
        <v>84</v>
      </c>
      <c r="F10" s="237">
        <v>206</v>
      </c>
    </row>
    <row r="11" spans="1:6" ht="15.75">
      <c r="A11" s="50" t="s">
        <v>101</v>
      </c>
      <c r="B11" s="238">
        <f t="shared" si="0"/>
        <v>710</v>
      </c>
      <c r="C11" s="47">
        <v>50183</v>
      </c>
      <c r="D11" s="237">
        <v>134</v>
      </c>
      <c r="E11" s="237">
        <v>246</v>
      </c>
      <c r="F11" s="237">
        <v>330</v>
      </c>
    </row>
    <row r="12" spans="1:6" ht="15.75">
      <c r="A12" s="51" t="s">
        <v>102</v>
      </c>
      <c r="B12" s="238">
        <f t="shared" si="0"/>
        <v>345</v>
      </c>
      <c r="C12" s="47">
        <v>105400</v>
      </c>
      <c r="D12" s="237">
        <v>9</v>
      </c>
      <c r="E12" s="237">
        <v>46</v>
      </c>
      <c r="F12" s="237">
        <v>290</v>
      </c>
    </row>
    <row r="13" spans="1:6" ht="15.75">
      <c r="A13" s="51" t="s">
        <v>103</v>
      </c>
      <c r="B13" s="238">
        <f t="shared" si="0"/>
        <v>341</v>
      </c>
      <c r="C13" s="47">
        <v>90750</v>
      </c>
      <c r="D13" s="237">
        <v>22</v>
      </c>
      <c r="E13" s="237">
        <v>59</v>
      </c>
      <c r="F13" s="237">
        <v>260</v>
      </c>
    </row>
    <row r="14" spans="1:6" ht="15.75">
      <c r="A14" s="51" t="s">
        <v>104</v>
      </c>
      <c r="B14" s="238">
        <f t="shared" si="0"/>
        <v>474</v>
      </c>
      <c r="C14" s="47">
        <v>70950</v>
      </c>
      <c r="D14" s="237">
        <v>58</v>
      </c>
      <c r="E14" s="237">
        <v>76</v>
      </c>
      <c r="F14" s="237">
        <v>340</v>
      </c>
    </row>
    <row r="15" spans="1:6" ht="15.75">
      <c r="A15" s="51" t="s">
        <v>105</v>
      </c>
      <c r="B15" s="238">
        <f t="shared" si="0"/>
        <v>362</v>
      </c>
      <c r="C15" s="47">
        <v>74250</v>
      </c>
      <c r="D15" s="237">
        <v>44</v>
      </c>
      <c r="E15" s="237">
        <v>49</v>
      </c>
      <c r="F15" s="237">
        <v>269</v>
      </c>
    </row>
    <row r="16" spans="1:6" ht="15.75">
      <c r="A16" s="51" t="s">
        <v>106</v>
      </c>
      <c r="B16" s="238">
        <f t="shared" si="0"/>
        <v>300</v>
      </c>
      <c r="C16" s="47">
        <v>59400</v>
      </c>
      <c r="D16" s="237">
        <v>88</v>
      </c>
      <c r="E16" s="237">
        <v>212</v>
      </c>
      <c r="F16" s="237">
        <v>0</v>
      </c>
    </row>
    <row r="17" spans="1:6" ht="15.75">
      <c r="A17" s="51" t="s">
        <v>107</v>
      </c>
      <c r="B17" s="238">
        <f t="shared" si="0"/>
        <v>0</v>
      </c>
      <c r="C17" s="47">
        <v>61050</v>
      </c>
      <c r="D17" s="237">
        <v>0</v>
      </c>
      <c r="E17" s="237"/>
      <c r="F17" s="237">
        <v>0</v>
      </c>
    </row>
    <row r="18" spans="1:6" ht="15.75">
      <c r="A18" s="51" t="s">
        <v>108</v>
      </c>
      <c r="B18" s="238">
        <f t="shared" si="0"/>
        <v>0</v>
      </c>
      <c r="C18" s="47">
        <v>94012.5</v>
      </c>
      <c r="D18" s="237">
        <v>0</v>
      </c>
      <c r="E18" s="237"/>
      <c r="F18" s="237">
        <v>0</v>
      </c>
    </row>
    <row r="19" spans="1:6" ht="15.75">
      <c r="A19" s="51" t="s">
        <v>109</v>
      </c>
      <c r="B19" s="238">
        <f t="shared" si="0"/>
        <v>0</v>
      </c>
      <c r="C19" s="47">
        <v>101989</v>
      </c>
      <c r="D19" s="237">
        <v>0</v>
      </c>
      <c r="E19" s="237"/>
      <c r="F19" s="237">
        <v>0</v>
      </c>
    </row>
    <row r="20" spans="1:6" ht="15.75">
      <c r="A20" s="51" t="s">
        <v>542</v>
      </c>
      <c r="B20" s="238">
        <f t="shared" si="0"/>
        <v>0</v>
      </c>
      <c r="C20" s="47">
        <v>106050</v>
      </c>
      <c r="D20" s="237">
        <v>0</v>
      </c>
      <c r="E20" s="237"/>
      <c r="F20" s="237">
        <v>0</v>
      </c>
    </row>
    <row r="21" spans="1:6" ht="15.75">
      <c r="A21" s="51" t="s">
        <v>544</v>
      </c>
      <c r="B21" s="238">
        <f t="shared" si="0"/>
        <v>0</v>
      </c>
      <c r="C21" s="47">
        <v>110250</v>
      </c>
      <c r="D21" s="237">
        <v>0</v>
      </c>
      <c r="E21" s="237"/>
      <c r="F21" s="237">
        <v>0</v>
      </c>
    </row>
    <row r="22" spans="1:6" ht="15.75">
      <c r="A22" s="51" t="s">
        <v>543</v>
      </c>
      <c r="B22" s="238">
        <f t="shared" si="0"/>
        <v>0</v>
      </c>
      <c r="C22" s="47">
        <v>212400</v>
      </c>
      <c r="D22" s="237">
        <v>0</v>
      </c>
      <c r="E22" s="237"/>
      <c r="F22" s="237">
        <v>0</v>
      </c>
    </row>
    <row r="23" spans="1:6">
      <c r="A23" s="52"/>
      <c r="B23" s="239">
        <f>SUM(B2:B22)</f>
        <v>6284</v>
      </c>
      <c r="C23" s="52"/>
      <c r="D23" s="159">
        <f>SUM(D2:D22)</f>
        <v>920</v>
      </c>
      <c r="E23" s="159">
        <f>SUM(E2:E22)</f>
        <v>2261</v>
      </c>
      <c r="F23" s="159">
        <f t="shared" ref="F23" si="1">SUM(F2:F22)</f>
        <v>3103</v>
      </c>
    </row>
  </sheetData>
  <pageMargins left="0.7" right="0.7" top="0.75" bottom="0.75" header="0.3" footer="0.3"/>
  <pageSetup paperSize="9" orientation="portrait"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Trung chuyển</vt:lpstr>
      <vt:lpstr>Trả hàng</vt:lpstr>
      <vt:lpstr>Kho</vt:lpstr>
      <vt:lpstr>Đổi hàng</vt:lpstr>
      <vt:lpstr>Sheet1</vt:lpstr>
      <vt:lpstr>Hàng xì kho</vt:lpstr>
      <vt:lpstr>Nhập kho hcm</vt:lpstr>
      <vt:lpstr>kho đà nẵng</vt:lpstr>
      <vt:lpstr>Mã_hàng</vt:lpstr>
      <vt:lpstr>Số_lượng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NTPC01</dc:creator>
  <cp:lastModifiedBy>Admin</cp:lastModifiedBy>
  <cp:lastPrinted>2023-01-13T02:30:54Z</cp:lastPrinted>
  <dcterms:created xsi:type="dcterms:W3CDTF">2022-10-07T08:49:43Z</dcterms:created>
  <dcterms:modified xsi:type="dcterms:W3CDTF">2023-06-02T04:56:41Z</dcterms:modified>
</cp:coreProperties>
</file>